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225A630-3CD1-44DF-A282-F30D94162044}" xr6:coauthVersionLast="47" xr6:coauthVersionMax="47" xr10:uidLastSave="{00000000-0000-0000-0000-000000000000}"/>
  <bookViews>
    <workbookView xWindow="-110" yWindow="-110" windowWidth="19420" windowHeight="10300" activeTab="3" xr2:uid="{2505422B-7B10-4F9B-82B8-4C4C872C28C7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5" i="1" l="1"/>
  <c r="K8" i="1"/>
  <c r="Q2692" i="7"/>
  <c r="P2692" i="7"/>
  <c r="O2692" i="7"/>
  <c r="N2692" i="7"/>
  <c r="Q2691" i="7"/>
  <c r="P2691" i="7"/>
  <c r="O2691" i="7"/>
  <c r="N2691" i="7"/>
  <c r="T2691" i="7" s="1"/>
  <c r="Q2690" i="7"/>
  <c r="P2690" i="7"/>
  <c r="O2690" i="7"/>
  <c r="N2690" i="7"/>
  <c r="Q2689" i="7"/>
  <c r="P2689" i="7"/>
  <c r="O2689" i="7"/>
  <c r="T2689" i="7" s="1"/>
  <c r="N2689" i="7"/>
  <c r="Q2688" i="7"/>
  <c r="P2688" i="7"/>
  <c r="O2688" i="7"/>
  <c r="N2688" i="7"/>
  <c r="Q2687" i="7"/>
  <c r="P2687" i="7"/>
  <c r="O2687" i="7"/>
  <c r="N2687" i="7"/>
  <c r="Q2686" i="7"/>
  <c r="P2686" i="7"/>
  <c r="O2686" i="7"/>
  <c r="N2686" i="7"/>
  <c r="Q2685" i="7"/>
  <c r="P2685" i="7"/>
  <c r="O2685" i="7"/>
  <c r="N2685" i="7"/>
  <c r="U2685" i="7" s="1"/>
  <c r="Q2684" i="7"/>
  <c r="P2684" i="7"/>
  <c r="O2684" i="7"/>
  <c r="N2684" i="7"/>
  <c r="S2684" i="7" s="1"/>
  <c r="Q2683" i="7"/>
  <c r="P2683" i="7"/>
  <c r="O2683" i="7"/>
  <c r="N2683" i="7"/>
  <c r="Q2682" i="7"/>
  <c r="P2682" i="7"/>
  <c r="O2682" i="7"/>
  <c r="N2682" i="7"/>
  <c r="Q2681" i="7"/>
  <c r="P2681" i="7"/>
  <c r="O2681" i="7"/>
  <c r="N2681" i="7"/>
  <c r="T2681" i="7" s="1"/>
  <c r="Q2680" i="7"/>
  <c r="P2680" i="7"/>
  <c r="O2680" i="7"/>
  <c r="N2680" i="7"/>
  <c r="Q2679" i="7"/>
  <c r="P2679" i="7"/>
  <c r="O2679" i="7"/>
  <c r="T2679" i="7" s="1"/>
  <c r="N2679" i="7"/>
  <c r="Q2678" i="7"/>
  <c r="P2678" i="7"/>
  <c r="O2678" i="7"/>
  <c r="N2678" i="7"/>
  <c r="Q2677" i="7"/>
  <c r="P2677" i="7"/>
  <c r="O2677" i="7"/>
  <c r="N2677" i="7"/>
  <c r="Q2676" i="7"/>
  <c r="P2676" i="7"/>
  <c r="O2676" i="7"/>
  <c r="N2676" i="7"/>
  <c r="Q2675" i="7"/>
  <c r="P2675" i="7"/>
  <c r="O2675" i="7"/>
  <c r="R2675" i="7" s="1"/>
  <c r="N2675" i="7"/>
  <c r="Q2674" i="7"/>
  <c r="P2674" i="7"/>
  <c r="O2674" i="7"/>
  <c r="N2674" i="7"/>
  <c r="Q2673" i="7"/>
  <c r="P2673" i="7"/>
  <c r="O2673" i="7"/>
  <c r="N2673" i="7"/>
  <c r="U2672" i="7"/>
  <c r="Q2672" i="7"/>
  <c r="P2672" i="7"/>
  <c r="O2672" i="7"/>
  <c r="N2672" i="7"/>
  <c r="R2672" i="7" s="1"/>
  <c r="Q2671" i="7"/>
  <c r="P2671" i="7"/>
  <c r="O2671" i="7"/>
  <c r="N2671" i="7"/>
  <c r="Q2670" i="7"/>
  <c r="P2670" i="7"/>
  <c r="O2670" i="7"/>
  <c r="S2670" i="7" s="1"/>
  <c r="N2670" i="7"/>
  <c r="Q2669" i="7"/>
  <c r="P2669" i="7"/>
  <c r="O2669" i="7"/>
  <c r="N2669" i="7"/>
  <c r="Q2668" i="7"/>
  <c r="P2668" i="7"/>
  <c r="O2668" i="7"/>
  <c r="N2668" i="7"/>
  <c r="Q2667" i="7"/>
  <c r="P2667" i="7"/>
  <c r="O2667" i="7"/>
  <c r="N2667" i="7"/>
  <c r="Q2666" i="7"/>
  <c r="P2666" i="7"/>
  <c r="O2666" i="7"/>
  <c r="N2666" i="7"/>
  <c r="U2665" i="7"/>
  <c r="Q2665" i="7"/>
  <c r="P2665" i="7"/>
  <c r="S2665" i="7" s="1"/>
  <c r="O2665" i="7"/>
  <c r="N2665" i="7"/>
  <c r="T2665" i="7" s="1"/>
  <c r="Q2664" i="7"/>
  <c r="P2664" i="7"/>
  <c r="O2664" i="7"/>
  <c r="N2664" i="7"/>
  <c r="Q2663" i="7"/>
  <c r="P2663" i="7"/>
  <c r="O2663" i="7"/>
  <c r="N2663" i="7"/>
  <c r="R2663" i="7" s="1"/>
  <c r="Q2662" i="7"/>
  <c r="P2662" i="7"/>
  <c r="O2662" i="7"/>
  <c r="N2662" i="7"/>
  <c r="Q2661" i="7"/>
  <c r="P2661" i="7"/>
  <c r="O2661" i="7"/>
  <c r="T2661" i="7" s="1"/>
  <c r="N2661" i="7"/>
  <c r="U2661" i="7" s="1"/>
  <c r="Q2660" i="7"/>
  <c r="P2660" i="7"/>
  <c r="O2660" i="7"/>
  <c r="N2660" i="7"/>
  <c r="Q2659" i="7"/>
  <c r="P2659" i="7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Q2655" i="7"/>
  <c r="U2655" i="7" s="1"/>
  <c r="P2655" i="7"/>
  <c r="O2655" i="7"/>
  <c r="N2655" i="7"/>
  <c r="Q2654" i="7"/>
  <c r="S2654" i="7" s="1"/>
  <c r="P2654" i="7"/>
  <c r="O2654" i="7"/>
  <c r="N2654" i="7"/>
  <c r="Q2653" i="7"/>
  <c r="P2653" i="7"/>
  <c r="O2653" i="7"/>
  <c r="N2653" i="7"/>
  <c r="T2653" i="7" s="1"/>
  <c r="Q2652" i="7"/>
  <c r="P2652" i="7"/>
  <c r="O2652" i="7"/>
  <c r="N2652" i="7"/>
  <c r="Q2651" i="7"/>
  <c r="S2651" i="7" s="1"/>
  <c r="P2651" i="7"/>
  <c r="O2651" i="7"/>
  <c r="N2651" i="7"/>
  <c r="Q2650" i="7"/>
  <c r="P2650" i="7"/>
  <c r="O2650" i="7"/>
  <c r="R2650" i="7" s="1"/>
  <c r="N2650" i="7"/>
  <c r="Q2649" i="7"/>
  <c r="P2649" i="7"/>
  <c r="O2649" i="7"/>
  <c r="N2649" i="7"/>
  <c r="U2648" i="7"/>
  <c r="S2648" i="7"/>
  <c r="Q2648" i="7"/>
  <c r="P2648" i="7"/>
  <c r="O2648" i="7"/>
  <c r="N2648" i="7"/>
  <c r="T2648" i="7" s="1"/>
  <c r="Q2647" i="7"/>
  <c r="P2647" i="7"/>
  <c r="O2647" i="7"/>
  <c r="N2647" i="7"/>
  <c r="Q2646" i="7"/>
  <c r="P2646" i="7"/>
  <c r="T2646" i="7" s="1"/>
  <c r="O2646" i="7"/>
  <c r="N2646" i="7"/>
  <c r="Q2645" i="7"/>
  <c r="P2645" i="7"/>
  <c r="O2645" i="7"/>
  <c r="N2645" i="7"/>
  <c r="Q2644" i="7"/>
  <c r="P2644" i="7"/>
  <c r="R2644" i="7" s="1"/>
  <c r="O2644" i="7"/>
  <c r="N2644" i="7"/>
  <c r="Q2643" i="7"/>
  <c r="P2643" i="7"/>
  <c r="O2643" i="7"/>
  <c r="N2643" i="7"/>
  <c r="Q2642" i="7"/>
  <c r="P2642" i="7"/>
  <c r="O2642" i="7"/>
  <c r="N2642" i="7"/>
  <c r="Q2641" i="7"/>
  <c r="U2641" i="7" s="1"/>
  <c r="P2641" i="7"/>
  <c r="O2641" i="7"/>
  <c r="N2641" i="7"/>
  <c r="T2641" i="7" s="1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U2637" i="7"/>
  <c r="Q2637" i="7"/>
  <c r="P2637" i="7"/>
  <c r="T2637" i="7" s="1"/>
  <c r="O2637" i="7"/>
  <c r="N2637" i="7"/>
  <c r="Q2636" i="7"/>
  <c r="P2636" i="7"/>
  <c r="S2636" i="7" s="1"/>
  <c r="O2636" i="7"/>
  <c r="N2636" i="7"/>
  <c r="Q2635" i="7"/>
  <c r="P2635" i="7"/>
  <c r="O2635" i="7"/>
  <c r="N2635" i="7"/>
  <c r="Q2634" i="7"/>
  <c r="P2634" i="7"/>
  <c r="O2634" i="7"/>
  <c r="N2634" i="7"/>
  <c r="Q2633" i="7"/>
  <c r="P2633" i="7"/>
  <c r="O2633" i="7"/>
  <c r="R2633" i="7" s="1"/>
  <c r="N2633" i="7"/>
  <c r="Q2632" i="7"/>
  <c r="P2632" i="7"/>
  <c r="O2632" i="7"/>
  <c r="N2632" i="7"/>
  <c r="Q2631" i="7"/>
  <c r="U2631" i="7" s="1"/>
  <c r="P2631" i="7"/>
  <c r="O2631" i="7"/>
  <c r="N2631" i="7"/>
  <c r="T2631" i="7" s="1"/>
  <c r="Q2630" i="7"/>
  <c r="S2630" i="7" s="1"/>
  <c r="P2630" i="7"/>
  <c r="O2630" i="7"/>
  <c r="N2630" i="7"/>
  <c r="Q2629" i="7"/>
  <c r="P2629" i="7"/>
  <c r="O2629" i="7"/>
  <c r="N2629" i="7"/>
  <c r="Q2628" i="7"/>
  <c r="P2628" i="7"/>
  <c r="O2628" i="7"/>
  <c r="N2628" i="7"/>
  <c r="Q2627" i="7"/>
  <c r="P2627" i="7"/>
  <c r="R2627" i="7" s="1"/>
  <c r="O2627" i="7"/>
  <c r="N2627" i="7"/>
  <c r="Q2626" i="7"/>
  <c r="P2626" i="7"/>
  <c r="O2626" i="7"/>
  <c r="N2626" i="7"/>
  <c r="Q2625" i="7"/>
  <c r="P2625" i="7"/>
  <c r="O2625" i="7"/>
  <c r="N2625" i="7"/>
  <c r="Q2624" i="7"/>
  <c r="P2624" i="7"/>
  <c r="O2624" i="7"/>
  <c r="U2624" i="7" s="1"/>
  <c r="N2624" i="7"/>
  <c r="Q2623" i="7"/>
  <c r="P2623" i="7"/>
  <c r="O2623" i="7"/>
  <c r="N2623" i="7"/>
  <c r="U2623" i="7" s="1"/>
  <c r="Q2622" i="7"/>
  <c r="P2622" i="7"/>
  <c r="O2622" i="7"/>
  <c r="N2622" i="7"/>
  <c r="Q2621" i="7"/>
  <c r="P2621" i="7"/>
  <c r="O2621" i="7"/>
  <c r="N2621" i="7"/>
  <c r="Q2620" i="7"/>
  <c r="P2620" i="7"/>
  <c r="R2620" i="7" s="1"/>
  <c r="O2620" i="7"/>
  <c r="N2620" i="7"/>
  <c r="Q2619" i="7"/>
  <c r="P2619" i="7"/>
  <c r="O2619" i="7"/>
  <c r="N2619" i="7"/>
  <c r="Q2618" i="7"/>
  <c r="P2618" i="7"/>
  <c r="O2618" i="7"/>
  <c r="N2618" i="7"/>
  <c r="Q2617" i="7"/>
  <c r="P2617" i="7"/>
  <c r="O2617" i="7"/>
  <c r="N2617" i="7"/>
  <c r="Q2616" i="7"/>
  <c r="P2616" i="7"/>
  <c r="O2616" i="7"/>
  <c r="N2616" i="7"/>
  <c r="Q2615" i="7"/>
  <c r="P2615" i="7"/>
  <c r="O2615" i="7"/>
  <c r="N2615" i="7"/>
  <c r="Q2614" i="7"/>
  <c r="P2614" i="7"/>
  <c r="O2614" i="7"/>
  <c r="N2614" i="7"/>
  <c r="Q2613" i="7"/>
  <c r="P2613" i="7"/>
  <c r="O2613" i="7"/>
  <c r="N2613" i="7"/>
  <c r="Q2612" i="7"/>
  <c r="P2612" i="7"/>
  <c r="R2612" i="7" s="1"/>
  <c r="O2612" i="7"/>
  <c r="N2612" i="7"/>
  <c r="Q2611" i="7"/>
  <c r="P2611" i="7"/>
  <c r="O2611" i="7"/>
  <c r="N2611" i="7"/>
  <c r="T2610" i="7"/>
  <c r="Q2610" i="7"/>
  <c r="P2610" i="7"/>
  <c r="O2610" i="7"/>
  <c r="U2610" i="7" s="1"/>
  <c r="N2610" i="7"/>
  <c r="Q2609" i="7"/>
  <c r="P2609" i="7"/>
  <c r="O2609" i="7"/>
  <c r="N2609" i="7"/>
  <c r="Q2608" i="7"/>
  <c r="P2608" i="7"/>
  <c r="O2608" i="7"/>
  <c r="N2608" i="7"/>
  <c r="Q2607" i="7"/>
  <c r="P2607" i="7"/>
  <c r="T2607" i="7" s="1"/>
  <c r="O2607" i="7"/>
  <c r="N2607" i="7"/>
  <c r="U2607" i="7" s="1"/>
  <c r="Q2606" i="7"/>
  <c r="P2606" i="7"/>
  <c r="O2606" i="7"/>
  <c r="N2606" i="7"/>
  <c r="Q2605" i="7"/>
  <c r="P2605" i="7"/>
  <c r="O2605" i="7"/>
  <c r="N2605" i="7"/>
  <c r="Q2604" i="7"/>
  <c r="P2604" i="7"/>
  <c r="O2604" i="7"/>
  <c r="N2604" i="7"/>
  <c r="Q2603" i="7"/>
  <c r="P2603" i="7"/>
  <c r="O2603" i="7"/>
  <c r="T2603" i="7" s="1"/>
  <c r="N2603" i="7"/>
  <c r="Q2602" i="7"/>
  <c r="P2602" i="7"/>
  <c r="O2602" i="7"/>
  <c r="N2602" i="7"/>
  <c r="Q2601" i="7"/>
  <c r="P2601" i="7"/>
  <c r="O2601" i="7"/>
  <c r="N2601" i="7"/>
  <c r="Q2600" i="7"/>
  <c r="P2600" i="7"/>
  <c r="S2600" i="7" s="1"/>
  <c r="O2600" i="7"/>
  <c r="N2600" i="7"/>
  <c r="Q2599" i="7"/>
  <c r="P2599" i="7"/>
  <c r="O2599" i="7"/>
  <c r="U2599" i="7" s="1"/>
  <c r="N2599" i="7"/>
  <c r="T2599" i="7" s="1"/>
  <c r="Q2598" i="7"/>
  <c r="P2598" i="7"/>
  <c r="O2598" i="7"/>
  <c r="N2598" i="7"/>
  <c r="Q2597" i="7"/>
  <c r="P2597" i="7"/>
  <c r="O2597" i="7"/>
  <c r="N2597" i="7"/>
  <c r="Q2596" i="7"/>
  <c r="P2596" i="7"/>
  <c r="O2596" i="7"/>
  <c r="N2596" i="7"/>
  <c r="Q2595" i="7"/>
  <c r="P2595" i="7"/>
  <c r="T2595" i="7" s="1"/>
  <c r="O2595" i="7"/>
  <c r="N2595" i="7"/>
  <c r="Q2594" i="7"/>
  <c r="P2594" i="7"/>
  <c r="O2594" i="7"/>
  <c r="N2594" i="7"/>
  <c r="Q2593" i="7"/>
  <c r="P2593" i="7"/>
  <c r="O2593" i="7"/>
  <c r="S2593" i="7" s="1"/>
  <c r="N2593" i="7"/>
  <c r="U2593" i="7" s="1"/>
  <c r="U2592" i="7"/>
  <c r="Q2592" i="7"/>
  <c r="P2592" i="7"/>
  <c r="O2592" i="7"/>
  <c r="N2592" i="7"/>
  <c r="Q2591" i="7"/>
  <c r="P2591" i="7"/>
  <c r="O2591" i="7"/>
  <c r="N2591" i="7"/>
  <c r="Q2590" i="7"/>
  <c r="P2590" i="7"/>
  <c r="O2590" i="7"/>
  <c r="N2590" i="7"/>
  <c r="U2589" i="7"/>
  <c r="S2589" i="7"/>
  <c r="Q2589" i="7"/>
  <c r="P2589" i="7"/>
  <c r="O2589" i="7"/>
  <c r="T2589" i="7" s="1"/>
  <c r="N2589" i="7"/>
  <c r="Q2588" i="7"/>
  <c r="P2588" i="7"/>
  <c r="O2588" i="7"/>
  <c r="N2588" i="7"/>
  <c r="Q2587" i="7"/>
  <c r="P2587" i="7"/>
  <c r="O2587" i="7"/>
  <c r="N2587" i="7"/>
  <c r="Q2586" i="7"/>
  <c r="P2586" i="7"/>
  <c r="O2586" i="7"/>
  <c r="N2586" i="7"/>
  <c r="Q2585" i="7"/>
  <c r="P2585" i="7"/>
  <c r="O2585" i="7"/>
  <c r="N2585" i="7"/>
  <c r="T2585" i="7" s="1"/>
  <c r="Q2584" i="7"/>
  <c r="P2584" i="7"/>
  <c r="O2584" i="7"/>
  <c r="N2584" i="7"/>
  <c r="Q2583" i="7"/>
  <c r="P2583" i="7"/>
  <c r="O2583" i="7"/>
  <c r="S2583" i="7" s="1"/>
  <c r="N2583" i="7"/>
  <c r="Q2582" i="7"/>
  <c r="P2582" i="7"/>
  <c r="O2582" i="7"/>
  <c r="N2582" i="7"/>
  <c r="Q2581" i="7"/>
  <c r="P2581" i="7"/>
  <c r="O2581" i="7"/>
  <c r="S2581" i="7" s="1"/>
  <c r="N2581" i="7"/>
  <c r="Q2580" i="7"/>
  <c r="P2580" i="7"/>
  <c r="O2580" i="7"/>
  <c r="T2580" i="7" s="1"/>
  <c r="N2580" i="7"/>
  <c r="U2580" i="7" s="1"/>
  <c r="Q2579" i="7"/>
  <c r="P2579" i="7"/>
  <c r="O2579" i="7"/>
  <c r="N2579" i="7"/>
  <c r="Q2578" i="7"/>
  <c r="P2578" i="7"/>
  <c r="O2578" i="7"/>
  <c r="N2578" i="7"/>
  <c r="U2577" i="7"/>
  <c r="Q2577" i="7"/>
  <c r="P2577" i="7"/>
  <c r="O2577" i="7"/>
  <c r="N2577" i="7"/>
  <c r="R2577" i="7" s="1"/>
  <c r="R2576" i="7"/>
  <c r="Q2576" i="7"/>
  <c r="P2576" i="7"/>
  <c r="O2576" i="7"/>
  <c r="U2576" i="7" s="1"/>
  <c r="N2576" i="7"/>
  <c r="Q2575" i="7"/>
  <c r="P2575" i="7"/>
  <c r="O2575" i="7"/>
  <c r="N2575" i="7"/>
  <c r="Q2574" i="7"/>
  <c r="P2574" i="7"/>
  <c r="O2574" i="7"/>
  <c r="N2574" i="7"/>
  <c r="Q2573" i="7"/>
  <c r="P2573" i="7"/>
  <c r="S2573" i="7" s="1"/>
  <c r="O2573" i="7"/>
  <c r="N2573" i="7"/>
  <c r="Q2572" i="7"/>
  <c r="P2572" i="7"/>
  <c r="O2572" i="7"/>
  <c r="N2572" i="7"/>
  <c r="Q2571" i="7"/>
  <c r="P2571" i="7"/>
  <c r="S2571" i="7" s="1"/>
  <c r="O2571" i="7"/>
  <c r="N2571" i="7"/>
  <c r="Q2570" i="7"/>
  <c r="P2570" i="7"/>
  <c r="O2570" i="7"/>
  <c r="N2570" i="7"/>
  <c r="T2569" i="7"/>
  <c r="Q2569" i="7"/>
  <c r="P2569" i="7"/>
  <c r="O2569" i="7"/>
  <c r="S2569" i="7" s="1"/>
  <c r="N2569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Q2565" i="7"/>
  <c r="P2565" i="7"/>
  <c r="O2565" i="7"/>
  <c r="S2565" i="7" s="1"/>
  <c r="N2565" i="7"/>
  <c r="T2565" i="7" s="1"/>
  <c r="U2564" i="7"/>
  <c r="Q2564" i="7"/>
  <c r="P2564" i="7"/>
  <c r="T2564" i="7" s="1"/>
  <c r="O2564" i="7"/>
  <c r="N2564" i="7"/>
  <c r="Q2563" i="7"/>
  <c r="P2563" i="7"/>
  <c r="O2563" i="7"/>
  <c r="N2563" i="7"/>
  <c r="Q2562" i="7"/>
  <c r="P2562" i="7"/>
  <c r="O2562" i="7"/>
  <c r="N2562" i="7"/>
  <c r="Q2561" i="7"/>
  <c r="P2561" i="7"/>
  <c r="T2561" i="7" s="1"/>
  <c r="O2561" i="7"/>
  <c r="N2561" i="7"/>
  <c r="Q2560" i="7"/>
  <c r="P2560" i="7"/>
  <c r="O2560" i="7"/>
  <c r="R2560" i="7" s="1"/>
  <c r="N2560" i="7"/>
  <c r="T2559" i="7"/>
  <c r="Q2559" i="7"/>
  <c r="P2559" i="7"/>
  <c r="S2559" i="7" s="1"/>
  <c r="O2559" i="7"/>
  <c r="N2559" i="7"/>
  <c r="Q2558" i="7"/>
  <c r="P2558" i="7"/>
  <c r="O2558" i="7"/>
  <c r="N2558" i="7"/>
  <c r="Q2557" i="7"/>
  <c r="P2557" i="7"/>
  <c r="O2557" i="7"/>
  <c r="N2557" i="7"/>
  <c r="U2556" i="7"/>
  <c r="Q2556" i="7"/>
  <c r="P2556" i="7"/>
  <c r="O2556" i="7"/>
  <c r="N2556" i="7"/>
  <c r="R2556" i="7" s="1"/>
  <c r="Q2555" i="7"/>
  <c r="P2555" i="7"/>
  <c r="O2555" i="7"/>
  <c r="N2555" i="7"/>
  <c r="Q2554" i="7"/>
  <c r="P2554" i="7"/>
  <c r="O2554" i="7"/>
  <c r="N2554" i="7"/>
  <c r="Q2553" i="7"/>
  <c r="P2553" i="7"/>
  <c r="O2553" i="7"/>
  <c r="N2553" i="7"/>
  <c r="Q2552" i="7"/>
  <c r="P2552" i="7"/>
  <c r="O2552" i="7"/>
  <c r="N2552" i="7"/>
  <c r="T2551" i="7"/>
  <c r="Q2551" i="7"/>
  <c r="P2551" i="7"/>
  <c r="O2551" i="7"/>
  <c r="N2551" i="7"/>
  <c r="U2551" i="7" s="1"/>
  <c r="U2550" i="7"/>
  <c r="Q2550" i="7"/>
  <c r="T2550" i="7" s="1"/>
  <c r="P2550" i="7"/>
  <c r="O2550" i="7"/>
  <c r="N2550" i="7"/>
  <c r="S2550" i="7" s="1"/>
  <c r="Q2549" i="7"/>
  <c r="P2549" i="7"/>
  <c r="O2549" i="7"/>
  <c r="N2549" i="7"/>
  <c r="R2548" i="7"/>
  <c r="Q2548" i="7"/>
  <c r="P2548" i="7"/>
  <c r="O2548" i="7"/>
  <c r="N2548" i="7"/>
  <c r="Q2547" i="7"/>
  <c r="P2547" i="7"/>
  <c r="O2547" i="7"/>
  <c r="N2547" i="7"/>
  <c r="Q2546" i="7"/>
  <c r="P2546" i="7"/>
  <c r="O2546" i="7"/>
  <c r="N2546" i="7"/>
  <c r="Q2545" i="7"/>
  <c r="P2545" i="7"/>
  <c r="O2545" i="7"/>
  <c r="N2545" i="7"/>
  <c r="Q2544" i="7"/>
  <c r="P2544" i="7"/>
  <c r="O2544" i="7"/>
  <c r="N2544" i="7"/>
  <c r="Q2543" i="7"/>
  <c r="P2543" i="7"/>
  <c r="O2543" i="7"/>
  <c r="N2543" i="7"/>
  <c r="Q2542" i="7"/>
  <c r="P2542" i="7"/>
  <c r="O2542" i="7"/>
  <c r="N2542" i="7"/>
  <c r="U2542" i="7" s="1"/>
  <c r="Q2541" i="7"/>
  <c r="P2541" i="7"/>
  <c r="O2541" i="7"/>
  <c r="N2541" i="7"/>
  <c r="Q2540" i="7"/>
  <c r="P2540" i="7"/>
  <c r="O2540" i="7"/>
  <c r="N2540" i="7"/>
  <c r="Q2539" i="7"/>
  <c r="P2539" i="7"/>
  <c r="O2539" i="7"/>
  <c r="N2539" i="7"/>
  <c r="Q2538" i="7"/>
  <c r="P2538" i="7"/>
  <c r="O2538" i="7"/>
  <c r="N2538" i="7"/>
  <c r="Q2537" i="7"/>
  <c r="P2537" i="7"/>
  <c r="O2537" i="7"/>
  <c r="N2537" i="7"/>
  <c r="Q2536" i="7"/>
  <c r="P2536" i="7"/>
  <c r="R2536" i="7" s="1"/>
  <c r="O2536" i="7"/>
  <c r="N2536" i="7"/>
  <c r="Q2535" i="7"/>
  <c r="P2535" i="7"/>
  <c r="O2535" i="7"/>
  <c r="U2535" i="7" s="1"/>
  <c r="N2535" i="7"/>
  <c r="Q2534" i="7"/>
  <c r="P2534" i="7"/>
  <c r="O2534" i="7"/>
  <c r="N2534" i="7"/>
  <c r="Q2533" i="7"/>
  <c r="P2533" i="7"/>
  <c r="O2533" i="7"/>
  <c r="N2533" i="7"/>
  <c r="Q2532" i="7"/>
  <c r="P2532" i="7"/>
  <c r="O2532" i="7"/>
  <c r="N2532" i="7"/>
  <c r="S2532" i="7" s="1"/>
  <c r="Q2531" i="7"/>
  <c r="P2531" i="7"/>
  <c r="O2531" i="7"/>
  <c r="N2531" i="7"/>
  <c r="Q2530" i="7"/>
  <c r="P2530" i="7"/>
  <c r="O2530" i="7"/>
  <c r="N2530" i="7"/>
  <c r="Q2529" i="7"/>
  <c r="S2529" i="7" s="1"/>
  <c r="P2529" i="7"/>
  <c r="O2529" i="7"/>
  <c r="N2529" i="7"/>
  <c r="Q2528" i="7"/>
  <c r="P2528" i="7"/>
  <c r="O2528" i="7"/>
  <c r="N2528" i="7"/>
  <c r="Q2527" i="7"/>
  <c r="P2527" i="7"/>
  <c r="O2527" i="7"/>
  <c r="T2527" i="7" s="1"/>
  <c r="N2527" i="7"/>
  <c r="S2527" i="7" s="1"/>
  <c r="Q2526" i="7"/>
  <c r="P2526" i="7"/>
  <c r="O2526" i="7"/>
  <c r="N2526" i="7"/>
  <c r="Q2525" i="7"/>
  <c r="P2525" i="7"/>
  <c r="O2525" i="7"/>
  <c r="N2525" i="7"/>
  <c r="Q2524" i="7"/>
  <c r="P2524" i="7"/>
  <c r="R2524" i="7" s="1"/>
  <c r="O2524" i="7"/>
  <c r="N2524" i="7"/>
  <c r="S2524" i="7" s="1"/>
  <c r="Q2523" i="7"/>
  <c r="P2523" i="7"/>
  <c r="O2523" i="7"/>
  <c r="N2523" i="7"/>
  <c r="Q2522" i="7"/>
  <c r="P2522" i="7"/>
  <c r="O2522" i="7"/>
  <c r="N2522" i="7"/>
  <c r="Q2521" i="7"/>
  <c r="P2521" i="7"/>
  <c r="O2521" i="7"/>
  <c r="N2521" i="7"/>
  <c r="Q2520" i="7"/>
  <c r="P2520" i="7"/>
  <c r="O2520" i="7"/>
  <c r="N2520" i="7"/>
  <c r="Q2519" i="7"/>
  <c r="P2519" i="7"/>
  <c r="O2519" i="7"/>
  <c r="N2519" i="7"/>
  <c r="Q2518" i="7"/>
  <c r="P2518" i="7"/>
  <c r="O2518" i="7"/>
  <c r="N2518" i="7"/>
  <c r="Q2517" i="7"/>
  <c r="P2517" i="7"/>
  <c r="O2517" i="7"/>
  <c r="N2517" i="7"/>
  <c r="Q2516" i="7"/>
  <c r="P2516" i="7"/>
  <c r="O2516" i="7"/>
  <c r="N2516" i="7"/>
  <c r="Q2515" i="7"/>
  <c r="P2515" i="7"/>
  <c r="O2515" i="7"/>
  <c r="N2515" i="7"/>
  <c r="Q2514" i="7"/>
  <c r="P2514" i="7"/>
  <c r="O2514" i="7"/>
  <c r="N2514" i="7"/>
  <c r="Q2513" i="7"/>
  <c r="S2513" i="7" s="1"/>
  <c r="P2513" i="7"/>
  <c r="O2513" i="7"/>
  <c r="N2513" i="7"/>
  <c r="U2513" i="7" s="1"/>
  <c r="Q2512" i="7"/>
  <c r="P2512" i="7"/>
  <c r="O2512" i="7"/>
  <c r="N2512" i="7"/>
  <c r="Q2511" i="7"/>
  <c r="P2511" i="7"/>
  <c r="O2511" i="7"/>
  <c r="N2511" i="7"/>
  <c r="Q2510" i="7"/>
  <c r="P2510" i="7"/>
  <c r="O2510" i="7"/>
  <c r="N2510" i="7"/>
  <c r="R2509" i="7"/>
  <c r="Q2509" i="7"/>
  <c r="P2509" i="7"/>
  <c r="O2509" i="7"/>
  <c r="N2509" i="7"/>
  <c r="Q2508" i="7"/>
  <c r="P2508" i="7"/>
  <c r="O2508" i="7"/>
  <c r="N2508" i="7"/>
  <c r="Q2507" i="7"/>
  <c r="P2507" i="7"/>
  <c r="O2507" i="7"/>
  <c r="N2507" i="7"/>
  <c r="Q2506" i="7"/>
  <c r="P2506" i="7"/>
  <c r="R2506" i="7" s="1"/>
  <c r="O2506" i="7"/>
  <c r="S2506" i="7" s="1"/>
  <c r="N2506" i="7"/>
  <c r="Q2505" i="7"/>
  <c r="P2505" i="7"/>
  <c r="O2505" i="7"/>
  <c r="N2505" i="7"/>
  <c r="Q2504" i="7"/>
  <c r="P2504" i="7"/>
  <c r="O2504" i="7"/>
  <c r="N2504" i="7"/>
  <c r="Q2503" i="7"/>
  <c r="P2503" i="7"/>
  <c r="O2503" i="7"/>
  <c r="N2503" i="7"/>
  <c r="Q2502" i="7"/>
  <c r="P2502" i="7"/>
  <c r="O2502" i="7"/>
  <c r="N2502" i="7"/>
  <c r="Q2501" i="7"/>
  <c r="P2501" i="7"/>
  <c r="O2501" i="7"/>
  <c r="N2501" i="7"/>
  <c r="Q2500" i="7"/>
  <c r="P2500" i="7"/>
  <c r="O2500" i="7"/>
  <c r="N2500" i="7"/>
  <c r="Q2499" i="7"/>
  <c r="P2499" i="7"/>
  <c r="R2499" i="7" s="1"/>
  <c r="O2499" i="7"/>
  <c r="N2499" i="7"/>
  <c r="Q2498" i="7"/>
  <c r="P2498" i="7"/>
  <c r="O2498" i="7"/>
  <c r="N2498" i="7"/>
  <c r="Q2497" i="7"/>
  <c r="P2497" i="7"/>
  <c r="O2497" i="7"/>
  <c r="N2497" i="7"/>
  <c r="Q2496" i="7"/>
  <c r="P2496" i="7"/>
  <c r="O2496" i="7"/>
  <c r="N2496" i="7"/>
  <c r="R2495" i="7"/>
  <c r="Q2495" i="7"/>
  <c r="P2495" i="7"/>
  <c r="O2495" i="7"/>
  <c r="U2495" i="7" s="1"/>
  <c r="N2495" i="7"/>
  <c r="S2495" i="7" s="1"/>
  <c r="T2494" i="7"/>
  <c r="Q2494" i="7"/>
  <c r="P2494" i="7"/>
  <c r="R2494" i="7" s="1"/>
  <c r="O2494" i="7"/>
  <c r="N2494" i="7"/>
  <c r="Q2493" i="7"/>
  <c r="P2493" i="7"/>
  <c r="O2493" i="7"/>
  <c r="N2493" i="7"/>
  <c r="Q2492" i="7"/>
  <c r="P2492" i="7"/>
  <c r="S2492" i="7" s="1"/>
  <c r="O2492" i="7"/>
  <c r="N2492" i="7"/>
  <c r="Q2491" i="7"/>
  <c r="P2491" i="7"/>
  <c r="O2491" i="7"/>
  <c r="N2491" i="7"/>
  <c r="Q2490" i="7"/>
  <c r="P2490" i="7"/>
  <c r="O2490" i="7"/>
  <c r="T2490" i="7" s="1"/>
  <c r="N2490" i="7"/>
  <c r="U2490" i="7" s="1"/>
  <c r="T2489" i="7"/>
  <c r="Q2489" i="7"/>
  <c r="P2489" i="7"/>
  <c r="O2489" i="7"/>
  <c r="N2489" i="7"/>
  <c r="S2489" i="7" s="1"/>
  <c r="Q2488" i="7"/>
  <c r="P2488" i="7"/>
  <c r="O2488" i="7"/>
  <c r="N2488" i="7"/>
  <c r="Q2487" i="7"/>
  <c r="P2487" i="7"/>
  <c r="O2487" i="7"/>
  <c r="S2487" i="7" s="1"/>
  <c r="N2487" i="7"/>
  <c r="T2487" i="7" s="1"/>
  <c r="Q2486" i="7"/>
  <c r="P2486" i="7"/>
  <c r="O2486" i="7"/>
  <c r="N2486" i="7"/>
  <c r="Q2485" i="7"/>
  <c r="P2485" i="7"/>
  <c r="O2485" i="7"/>
  <c r="N2485" i="7"/>
  <c r="Q2484" i="7"/>
  <c r="P2484" i="7"/>
  <c r="O2484" i="7"/>
  <c r="N2484" i="7"/>
  <c r="Q2483" i="7"/>
  <c r="P2483" i="7"/>
  <c r="O2483" i="7"/>
  <c r="N2483" i="7"/>
  <c r="R2482" i="7"/>
  <c r="Q2482" i="7"/>
  <c r="P2482" i="7"/>
  <c r="O2482" i="7"/>
  <c r="U2482" i="7" s="1"/>
  <c r="N2482" i="7"/>
  <c r="T2482" i="7" s="1"/>
  <c r="U2481" i="7"/>
  <c r="R2481" i="7"/>
  <c r="Q2481" i="7"/>
  <c r="P2481" i="7"/>
  <c r="O2481" i="7"/>
  <c r="T2481" i="7" s="1"/>
  <c r="N2481" i="7"/>
  <c r="S2481" i="7" s="1"/>
  <c r="Q2480" i="7"/>
  <c r="P2480" i="7"/>
  <c r="O2480" i="7"/>
  <c r="N2480" i="7"/>
  <c r="Q2479" i="7"/>
  <c r="P2479" i="7"/>
  <c r="O2479" i="7"/>
  <c r="N2479" i="7"/>
  <c r="Q2478" i="7"/>
  <c r="P2478" i="7"/>
  <c r="O2478" i="7"/>
  <c r="N2478" i="7"/>
  <c r="Q2477" i="7"/>
  <c r="P2477" i="7"/>
  <c r="R2477" i="7" s="1"/>
  <c r="O2477" i="7"/>
  <c r="N2477" i="7"/>
  <c r="Q2476" i="7"/>
  <c r="P2476" i="7"/>
  <c r="O2476" i="7"/>
  <c r="N2476" i="7"/>
  <c r="Q2475" i="7"/>
  <c r="P2475" i="7"/>
  <c r="O2475" i="7"/>
  <c r="N2475" i="7"/>
  <c r="Q2474" i="7"/>
  <c r="P2474" i="7"/>
  <c r="O2474" i="7"/>
  <c r="N2474" i="7"/>
  <c r="U2474" i="7" s="1"/>
  <c r="Q2473" i="7"/>
  <c r="P2473" i="7"/>
  <c r="O2473" i="7"/>
  <c r="N2473" i="7"/>
  <c r="Q2472" i="7"/>
  <c r="P2472" i="7"/>
  <c r="O2472" i="7"/>
  <c r="N2472" i="7"/>
  <c r="Q2471" i="7"/>
  <c r="P2471" i="7"/>
  <c r="O2471" i="7"/>
  <c r="N2471" i="7"/>
  <c r="S2471" i="7" s="1"/>
  <c r="Q2470" i="7"/>
  <c r="P2470" i="7"/>
  <c r="O2470" i="7"/>
  <c r="U2470" i="7" s="1"/>
  <c r="N2470" i="7"/>
  <c r="T2470" i="7" s="1"/>
  <c r="Q2469" i="7"/>
  <c r="P2469" i="7"/>
  <c r="O2469" i="7"/>
  <c r="N2469" i="7"/>
  <c r="Q2468" i="7"/>
  <c r="P2468" i="7"/>
  <c r="O2468" i="7"/>
  <c r="N2468" i="7"/>
  <c r="Q2467" i="7"/>
  <c r="P2467" i="7"/>
  <c r="O2467" i="7"/>
  <c r="N2467" i="7"/>
  <c r="S2467" i="7" s="1"/>
  <c r="Q2466" i="7"/>
  <c r="P2466" i="7"/>
  <c r="O2466" i="7"/>
  <c r="N2466" i="7"/>
  <c r="Q2465" i="7"/>
  <c r="P2465" i="7"/>
  <c r="O2465" i="7"/>
  <c r="N2465" i="7"/>
  <c r="Q2464" i="7"/>
  <c r="P2464" i="7"/>
  <c r="O2464" i="7"/>
  <c r="N2464" i="7"/>
  <c r="U2463" i="7"/>
  <c r="Q2463" i="7"/>
  <c r="P2463" i="7"/>
  <c r="T2463" i="7" s="1"/>
  <c r="O2463" i="7"/>
  <c r="N2463" i="7"/>
  <c r="Q2462" i="7"/>
  <c r="P2462" i="7"/>
  <c r="O2462" i="7"/>
  <c r="N2462" i="7"/>
  <c r="Q2461" i="7"/>
  <c r="P2461" i="7"/>
  <c r="S2461" i="7" s="1"/>
  <c r="O2461" i="7"/>
  <c r="N2461" i="7"/>
  <c r="Q2460" i="7"/>
  <c r="P2460" i="7"/>
  <c r="T2460" i="7" s="1"/>
  <c r="O2460" i="7"/>
  <c r="N2460" i="7"/>
  <c r="Q2459" i="7"/>
  <c r="P2459" i="7"/>
  <c r="O2459" i="7"/>
  <c r="N2459" i="7"/>
  <c r="T2458" i="7"/>
  <c r="Q2458" i="7"/>
  <c r="P2458" i="7"/>
  <c r="O2458" i="7"/>
  <c r="U2458" i="7" s="1"/>
  <c r="N2458" i="7"/>
  <c r="Q2457" i="7"/>
  <c r="P2457" i="7"/>
  <c r="O2457" i="7"/>
  <c r="N2457" i="7"/>
  <c r="Q2456" i="7"/>
  <c r="P2456" i="7"/>
  <c r="O2456" i="7"/>
  <c r="R2456" i="7" s="1"/>
  <c r="N2456" i="7"/>
  <c r="S2456" i="7" s="1"/>
  <c r="Q2455" i="7"/>
  <c r="P2455" i="7"/>
  <c r="O2455" i="7"/>
  <c r="N2455" i="7"/>
  <c r="Q2454" i="7"/>
  <c r="P2454" i="7"/>
  <c r="O2454" i="7"/>
  <c r="N2454" i="7"/>
  <c r="S2453" i="7"/>
  <c r="Q2453" i="7"/>
  <c r="P2453" i="7"/>
  <c r="R2453" i="7" s="1"/>
  <c r="O2453" i="7"/>
  <c r="N2453" i="7"/>
  <c r="Q2452" i="7"/>
  <c r="P2452" i="7"/>
  <c r="R2452" i="7" s="1"/>
  <c r="O2452" i="7"/>
  <c r="N2452" i="7"/>
  <c r="Q2451" i="7"/>
  <c r="P2451" i="7"/>
  <c r="O2451" i="7"/>
  <c r="N2451" i="7"/>
  <c r="Q2450" i="7"/>
  <c r="P2450" i="7"/>
  <c r="U2450" i="7" s="1"/>
  <c r="O2450" i="7"/>
  <c r="N2450" i="7"/>
  <c r="Q2449" i="7"/>
  <c r="P2449" i="7"/>
  <c r="O2449" i="7"/>
  <c r="N2449" i="7"/>
  <c r="Q2448" i="7"/>
  <c r="P2448" i="7"/>
  <c r="O2448" i="7"/>
  <c r="T2448" i="7" s="1"/>
  <c r="N2448" i="7"/>
  <c r="U2447" i="7"/>
  <c r="Q2447" i="7"/>
  <c r="P2447" i="7"/>
  <c r="O2447" i="7"/>
  <c r="R2447" i="7" s="1"/>
  <c r="N2447" i="7"/>
  <c r="Q2446" i="7"/>
  <c r="P2446" i="7"/>
  <c r="O2446" i="7"/>
  <c r="N2446" i="7"/>
  <c r="Q2445" i="7"/>
  <c r="P2445" i="7"/>
  <c r="O2445" i="7"/>
  <c r="N2445" i="7"/>
  <c r="U2444" i="7"/>
  <c r="Q2444" i="7"/>
  <c r="P2444" i="7"/>
  <c r="O2444" i="7"/>
  <c r="N2444" i="7"/>
  <c r="S2444" i="7" s="1"/>
  <c r="Q2443" i="7"/>
  <c r="P2443" i="7"/>
  <c r="O2443" i="7"/>
  <c r="N2443" i="7"/>
  <c r="Q2442" i="7"/>
  <c r="P2442" i="7"/>
  <c r="O2442" i="7"/>
  <c r="N2442" i="7"/>
  <c r="Q2441" i="7"/>
  <c r="P2441" i="7"/>
  <c r="O2441" i="7"/>
  <c r="N2441" i="7"/>
  <c r="Q2440" i="7"/>
  <c r="P2440" i="7"/>
  <c r="O2440" i="7"/>
  <c r="N2440" i="7"/>
  <c r="U2439" i="7"/>
  <c r="Q2439" i="7"/>
  <c r="P2439" i="7"/>
  <c r="O2439" i="7"/>
  <c r="R2439" i="7" s="1"/>
  <c r="N2439" i="7"/>
  <c r="Q2438" i="7"/>
  <c r="P2438" i="7"/>
  <c r="O2438" i="7"/>
  <c r="N2438" i="7"/>
  <c r="Q2437" i="7"/>
  <c r="P2437" i="7"/>
  <c r="O2437" i="7"/>
  <c r="N2437" i="7"/>
  <c r="Q2436" i="7"/>
  <c r="P2436" i="7"/>
  <c r="O2436" i="7"/>
  <c r="T2436" i="7" s="1"/>
  <c r="N2436" i="7"/>
  <c r="Q2435" i="7"/>
  <c r="P2435" i="7"/>
  <c r="O2435" i="7"/>
  <c r="N2435" i="7"/>
  <c r="Q2434" i="7"/>
  <c r="P2434" i="7"/>
  <c r="O2434" i="7"/>
  <c r="N2434" i="7"/>
  <c r="U2434" i="7" s="1"/>
  <c r="Q2433" i="7"/>
  <c r="P2433" i="7"/>
  <c r="S2433" i="7" s="1"/>
  <c r="O2433" i="7"/>
  <c r="U2433" i="7" s="1"/>
  <c r="N2433" i="7"/>
  <c r="Q2432" i="7"/>
  <c r="P2432" i="7"/>
  <c r="O2432" i="7"/>
  <c r="N2432" i="7"/>
  <c r="Q2431" i="7"/>
  <c r="P2431" i="7"/>
  <c r="O2431" i="7"/>
  <c r="N2431" i="7"/>
  <c r="Q2430" i="7"/>
  <c r="U2430" i="7" s="1"/>
  <c r="P2430" i="7"/>
  <c r="O2430" i="7"/>
  <c r="N2430" i="7"/>
  <c r="Q2429" i="7"/>
  <c r="P2429" i="7"/>
  <c r="O2429" i="7"/>
  <c r="N2429" i="7"/>
  <c r="Q2428" i="7"/>
  <c r="P2428" i="7"/>
  <c r="O2428" i="7"/>
  <c r="T2428" i="7" s="1"/>
  <c r="N2428" i="7"/>
  <c r="S2428" i="7" s="1"/>
  <c r="Q2427" i="7"/>
  <c r="P2427" i="7"/>
  <c r="O2427" i="7"/>
  <c r="N2427" i="7"/>
  <c r="Q2426" i="7"/>
  <c r="P2426" i="7"/>
  <c r="O2426" i="7"/>
  <c r="N2426" i="7"/>
  <c r="Q2425" i="7"/>
  <c r="P2425" i="7"/>
  <c r="O2425" i="7"/>
  <c r="N2425" i="7"/>
  <c r="Q2424" i="7"/>
  <c r="P2424" i="7"/>
  <c r="O2424" i="7"/>
  <c r="N2424" i="7"/>
  <c r="Q2423" i="7"/>
  <c r="P2423" i="7"/>
  <c r="O2423" i="7"/>
  <c r="N2423" i="7"/>
  <c r="Q2422" i="7"/>
  <c r="P2422" i="7"/>
  <c r="O2422" i="7"/>
  <c r="N2422" i="7"/>
  <c r="Q2421" i="7"/>
  <c r="P2421" i="7"/>
  <c r="U2421" i="7" s="1"/>
  <c r="O2421" i="7"/>
  <c r="N2421" i="7"/>
  <c r="Q2420" i="7"/>
  <c r="P2420" i="7"/>
  <c r="O2420" i="7"/>
  <c r="N2420" i="7"/>
  <c r="Q2419" i="7"/>
  <c r="P2419" i="7"/>
  <c r="O2419" i="7"/>
  <c r="N2419" i="7"/>
  <c r="Q2418" i="7"/>
  <c r="P2418" i="7"/>
  <c r="O2418" i="7"/>
  <c r="N2418" i="7"/>
  <c r="Q2417" i="7"/>
  <c r="P2417" i="7"/>
  <c r="O2417" i="7"/>
  <c r="N2417" i="7"/>
  <c r="Q2416" i="7"/>
  <c r="P2416" i="7"/>
  <c r="O2416" i="7"/>
  <c r="U2416" i="7" s="1"/>
  <c r="N2416" i="7"/>
  <c r="Q2415" i="7"/>
  <c r="P2415" i="7"/>
  <c r="O2415" i="7"/>
  <c r="N2415" i="7"/>
  <c r="Q2414" i="7"/>
  <c r="P2414" i="7"/>
  <c r="O2414" i="7"/>
  <c r="N2414" i="7"/>
  <c r="Q2413" i="7"/>
  <c r="P2413" i="7"/>
  <c r="R2413" i="7" s="1"/>
  <c r="O2413" i="7"/>
  <c r="U2413" i="7" s="1"/>
  <c r="N2413" i="7"/>
  <c r="Q2412" i="7"/>
  <c r="P2412" i="7"/>
  <c r="O2412" i="7"/>
  <c r="N2412" i="7"/>
  <c r="Q2411" i="7"/>
  <c r="P2411" i="7"/>
  <c r="O2411" i="7"/>
  <c r="N2411" i="7"/>
  <c r="Q2410" i="7"/>
  <c r="P2410" i="7"/>
  <c r="O2410" i="7"/>
  <c r="N2410" i="7"/>
  <c r="T2409" i="7"/>
  <c r="Q2409" i="7"/>
  <c r="P2409" i="7"/>
  <c r="O2409" i="7"/>
  <c r="N2409" i="7"/>
  <c r="U2409" i="7" s="1"/>
  <c r="R2408" i="7"/>
  <c r="Q2408" i="7"/>
  <c r="P2408" i="7"/>
  <c r="O2408" i="7"/>
  <c r="S2408" i="7" s="1"/>
  <c r="N2408" i="7"/>
  <c r="Q2407" i="7"/>
  <c r="P2407" i="7"/>
  <c r="O2407" i="7"/>
  <c r="N2407" i="7"/>
  <c r="Q2406" i="7"/>
  <c r="P2406" i="7"/>
  <c r="S2406" i="7" s="1"/>
  <c r="O2406" i="7"/>
  <c r="N2406" i="7"/>
  <c r="Q2405" i="7"/>
  <c r="P2405" i="7"/>
  <c r="O2405" i="7"/>
  <c r="U2405" i="7" s="1"/>
  <c r="N2405" i="7"/>
  <c r="Q2404" i="7"/>
  <c r="P2404" i="7"/>
  <c r="O2404" i="7"/>
  <c r="N2404" i="7"/>
  <c r="U2404" i="7" s="1"/>
  <c r="R2403" i="7"/>
  <c r="Q2403" i="7"/>
  <c r="P2403" i="7"/>
  <c r="O2403" i="7"/>
  <c r="U2403" i="7" s="1"/>
  <c r="N2403" i="7"/>
  <c r="Q2402" i="7"/>
  <c r="P2402" i="7"/>
  <c r="O2402" i="7"/>
  <c r="N2402" i="7"/>
  <c r="Q2401" i="7"/>
  <c r="P2401" i="7"/>
  <c r="O2401" i="7"/>
  <c r="N2401" i="7"/>
  <c r="Q2400" i="7"/>
  <c r="P2400" i="7"/>
  <c r="O2400" i="7"/>
  <c r="N2400" i="7"/>
  <c r="Q2399" i="7"/>
  <c r="P2399" i="7"/>
  <c r="O2399" i="7"/>
  <c r="N2399" i="7"/>
  <c r="U2399" i="7" s="1"/>
  <c r="Q2398" i="7"/>
  <c r="P2398" i="7"/>
  <c r="O2398" i="7"/>
  <c r="N2398" i="7"/>
  <c r="Q2397" i="7"/>
  <c r="P2397" i="7"/>
  <c r="U2397" i="7" s="1"/>
  <c r="O2397" i="7"/>
  <c r="N2397" i="7"/>
  <c r="Q2396" i="7"/>
  <c r="P2396" i="7"/>
  <c r="S2396" i="7" s="1"/>
  <c r="O2396" i="7"/>
  <c r="N2396" i="7"/>
  <c r="Q2395" i="7"/>
  <c r="P2395" i="7"/>
  <c r="O2395" i="7"/>
  <c r="N2395" i="7"/>
  <c r="Q2394" i="7"/>
  <c r="P2394" i="7"/>
  <c r="O2394" i="7"/>
  <c r="N2394" i="7"/>
  <c r="Q2393" i="7"/>
  <c r="P2393" i="7"/>
  <c r="O2393" i="7"/>
  <c r="N2393" i="7"/>
  <c r="T2392" i="7"/>
  <c r="Q2392" i="7"/>
  <c r="P2392" i="7"/>
  <c r="U2392" i="7" s="1"/>
  <c r="O2392" i="7"/>
  <c r="N2392" i="7"/>
  <c r="Q2391" i="7"/>
  <c r="T2391" i="7" s="1"/>
  <c r="P2391" i="7"/>
  <c r="O2391" i="7"/>
  <c r="N2391" i="7"/>
  <c r="U2391" i="7" s="1"/>
  <c r="Q2390" i="7"/>
  <c r="P2390" i="7"/>
  <c r="O2390" i="7"/>
  <c r="N2390" i="7"/>
  <c r="U2389" i="7"/>
  <c r="Q2389" i="7"/>
  <c r="P2389" i="7"/>
  <c r="O2389" i="7"/>
  <c r="R2389" i="7" s="1"/>
  <c r="N2389" i="7"/>
  <c r="Q2388" i="7"/>
  <c r="P2388" i="7"/>
  <c r="O2388" i="7"/>
  <c r="N2388" i="7"/>
  <c r="Q2387" i="7"/>
  <c r="P2387" i="7"/>
  <c r="O2387" i="7"/>
  <c r="N2387" i="7"/>
  <c r="Q2386" i="7"/>
  <c r="P2386" i="7"/>
  <c r="O2386" i="7"/>
  <c r="N2386" i="7"/>
  <c r="Q2385" i="7"/>
  <c r="P2385" i="7"/>
  <c r="O2385" i="7"/>
  <c r="N2385" i="7"/>
  <c r="Q2384" i="7"/>
  <c r="P2384" i="7"/>
  <c r="O2384" i="7"/>
  <c r="N2384" i="7"/>
  <c r="Q2383" i="7"/>
  <c r="P2383" i="7"/>
  <c r="O2383" i="7"/>
  <c r="N2383" i="7"/>
  <c r="Q2382" i="7"/>
  <c r="P2382" i="7"/>
  <c r="O2382" i="7"/>
  <c r="N2382" i="7"/>
  <c r="S2382" i="7" s="1"/>
  <c r="Q2381" i="7"/>
  <c r="P2381" i="7"/>
  <c r="O2381" i="7"/>
  <c r="N2381" i="7"/>
  <c r="Q2380" i="7"/>
  <c r="P2380" i="7"/>
  <c r="O2380" i="7"/>
  <c r="N2380" i="7"/>
  <c r="U2380" i="7" s="1"/>
  <c r="R2379" i="7"/>
  <c r="Q2379" i="7"/>
  <c r="P2379" i="7"/>
  <c r="O2379" i="7"/>
  <c r="U2379" i="7" s="1"/>
  <c r="N2379" i="7"/>
  <c r="Q2378" i="7"/>
  <c r="P2378" i="7"/>
  <c r="O2378" i="7"/>
  <c r="N2378" i="7"/>
  <c r="Q2377" i="7"/>
  <c r="P2377" i="7"/>
  <c r="O2377" i="7"/>
  <c r="N2377" i="7"/>
  <c r="Q2376" i="7"/>
  <c r="P2376" i="7"/>
  <c r="O2376" i="7"/>
  <c r="N2376" i="7"/>
  <c r="Q2375" i="7"/>
  <c r="P2375" i="7"/>
  <c r="O2375" i="7"/>
  <c r="N2375" i="7"/>
  <c r="U2375" i="7" s="1"/>
  <c r="Q2374" i="7"/>
  <c r="P2374" i="7"/>
  <c r="O2374" i="7"/>
  <c r="N2374" i="7"/>
  <c r="Q2373" i="7"/>
  <c r="P2373" i="7"/>
  <c r="O2373" i="7"/>
  <c r="N2373" i="7"/>
  <c r="U2373" i="7" s="1"/>
  <c r="Q2372" i="7"/>
  <c r="P2372" i="7"/>
  <c r="O2372" i="7"/>
  <c r="N2372" i="7"/>
  <c r="Q2371" i="7"/>
  <c r="P2371" i="7"/>
  <c r="O2371" i="7"/>
  <c r="N2371" i="7"/>
  <c r="Q2370" i="7"/>
  <c r="P2370" i="7"/>
  <c r="O2370" i="7"/>
  <c r="N2370" i="7"/>
  <c r="Q2369" i="7"/>
  <c r="P2369" i="7"/>
  <c r="O2369" i="7"/>
  <c r="N2369" i="7"/>
  <c r="S2368" i="7"/>
  <c r="Q2368" i="7"/>
  <c r="P2368" i="7"/>
  <c r="O2368" i="7"/>
  <c r="U2368" i="7" s="1"/>
  <c r="N2368" i="7"/>
  <c r="T2368" i="7" s="1"/>
  <c r="Q2367" i="7"/>
  <c r="P2367" i="7"/>
  <c r="O2367" i="7"/>
  <c r="N2367" i="7"/>
  <c r="Q2366" i="7"/>
  <c r="P2366" i="7"/>
  <c r="O2366" i="7"/>
  <c r="N2366" i="7"/>
  <c r="Q2365" i="7"/>
  <c r="P2365" i="7"/>
  <c r="O2365" i="7"/>
  <c r="N2365" i="7"/>
  <c r="Q2364" i="7"/>
  <c r="P2364" i="7"/>
  <c r="O2364" i="7"/>
  <c r="N2364" i="7"/>
  <c r="Q2363" i="7"/>
  <c r="P2363" i="7"/>
  <c r="O2363" i="7"/>
  <c r="N2363" i="7"/>
  <c r="Q2362" i="7"/>
  <c r="P2362" i="7"/>
  <c r="O2362" i="7"/>
  <c r="N2362" i="7"/>
  <c r="Q2361" i="7"/>
  <c r="P2361" i="7"/>
  <c r="O2361" i="7"/>
  <c r="T2361" i="7" s="1"/>
  <c r="N2361" i="7"/>
  <c r="S2361" i="7" s="1"/>
  <c r="Q2360" i="7"/>
  <c r="P2360" i="7"/>
  <c r="O2360" i="7"/>
  <c r="T2360" i="7" s="1"/>
  <c r="N2360" i="7"/>
  <c r="Q2359" i="7"/>
  <c r="P2359" i="7"/>
  <c r="O2359" i="7"/>
  <c r="N2359" i="7"/>
  <c r="Q2358" i="7"/>
  <c r="P2358" i="7"/>
  <c r="S2358" i="7" s="1"/>
  <c r="O2358" i="7"/>
  <c r="N2358" i="7"/>
  <c r="Q2357" i="7"/>
  <c r="P2357" i="7"/>
  <c r="O2357" i="7"/>
  <c r="N2357" i="7"/>
  <c r="Q2356" i="7"/>
  <c r="P2356" i="7"/>
  <c r="O2356" i="7"/>
  <c r="N2356" i="7"/>
  <c r="U2356" i="7" s="1"/>
  <c r="Q2355" i="7"/>
  <c r="P2355" i="7"/>
  <c r="O2355" i="7"/>
  <c r="N2355" i="7"/>
  <c r="U2355" i="7" s="1"/>
  <c r="Q2354" i="7"/>
  <c r="P2354" i="7"/>
  <c r="O2354" i="7"/>
  <c r="N2354" i="7"/>
  <c r="S2353" i="7"/>
  <c r="Q2353" i="7"/>
  <c r="P2353" i="7"/>
  <c r="U2353" i="7" s="1"/>
  <c r="O2353" i="7"/>
  <c r="N2353" i="7"/>
  <c r="T2353" i="7" s="1"/>
  <c r="Q2352" i="7"/>
  <c r="P2352" i="7"/>
  <c r="O2352" i="7"/>
  <c r="N2352" i="7"/>
  <c r="Q2351" i="7"/>
  <c r="P2351" i="7"/>
  <c r="O2351" i="7"/>
  <c r="N2351" i="7"/>
  <c r="U2351" i="7" s="1"/>
  <c r="Q2350" i="7"/>
  <c r="P2350" i="7"/>
  <c r="O2350" i="7"/>
  <c r="N2350" i="7"/>
  <c r="Q2349" i="7"/>
  <c r="P2349" i="7"/>
  <c r="O2349" i="7"/>
  <c r="N2349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Q2345" i="7"/>
  <c r="P2345" i="7"/>
  <c r="O2345" i="7"/>
  <c r="N2345" i="7"/>
  <c r="S2344" i="7"/>
  <c r="Q2344" i="7"/>
  <c r="P2344" i="7"/>
  <c r="O2344" i="7"/>
  <c r="U2344" i="7" s="1"/>
  <c r="N2344" i="7"/>
  <c r="T2344" i="7" s="1"/>
  <c r="T2343" i="7"/>
  <c r="Q2343" i="7"/>
  <c r="P2343" i="7"/>
  <c r="O2343" i="7"/>
  <c r="N2343" i="7"/>
  <c r="S2343" i="7" s="1"/>
  <c r="Q2342" i="7"/>
  <c r="P2342" i="7"/>
  <c r="O2342" i="7"/>
  <c r="N2342" i="7"/>
  <c r="Q2341" i="7"/>
  <c r="P2341" i="7"/>
  <c r="O2341" i="7"/>
  <c r="N2341" i="7"/>
  <c r="R2341" i="7" s="1"/>
  <c r="Q2340" i="7"/>
  <c r="P2340" i="7"/>
  <c r="O2340" i="7"/>
  <c r="N2340" i="7"/>
  <c r="Q2339" i="7"/>
  <c r="P2339" i="7"/>
  <c r="O2339" i="7"/>
  <c r="N2339" i="7"/>
  <c r="Q2338" i="7"/>
  <c r="P2338" i="7"/>
  <c r="O2338" i="7"/>
  <c r="N2338" i="7"/>
  <c r="Q2337" i="7"/>
  <c r="P2337" i="7"/>
  <c r="O2337" i="7"/>
  <c r="N2337" i="7"/>
  <c r="Q2336" i="7"/>
  <c r="P2336" i="7"/>
  <c r="O2336" i="7"/>
  <c r="N2336" i="7"/>
  <c r="Q2335" i="7"/>
  <c r="P2335" i="7"/>
  <c r="O2335" i="7"/>
  <c r="N2335" i="7"/>
  <c r="Q2334" i="7"/>
  <c r="P2334" i="7"/>
  <c r="O2334" i="7"/>
  <c r="T2334" i="7" s="1"/>
  <c r="N2334" i="7"/>
  <c r="Q2333" i="7"/>
  <c r="P2333" i="7"/>
  <c r="U2333" i="7" s="1"/>
  <c r="O2333" i="7"/>
  <c r="N2333" i="7"/>
  <c r="Q2332" i="7"/>
  <c r="P2332" i="7"/>
  <c r="O2332" i="7"/>
  <c r="N2332" i="7"/>
  <c r="Q2331" i="7"/>
  <c r="P2331" i="7"/>
  <c r="O2331" i="7"/>
  <c r="N2331" i="7"/>
  <c r="Q2330" i="7"/>
  <c r="P2330" i="7"/>
  <c r="O2330" i="7"/>
  <c r="N2330" i="7"/>
  <c r="Q2329" i="7"/>
  <c r="P2329" i="7"/>
  <c r="O2329" i="7"/>
  <c r="U2329" i="7" s="1"/>
  <c r="N2329" i="7"/>
  <c r="Q2328" i="7"/>
  <c r="T2328" i="7" s="1"/>
  <c r="P2328" i="7"/>
  <c r="O2328" i="7"/>
  <c r="N2328" i="7"/>
  <c r="R2328" i="7" s="1"/>
  <c r="Q2327" i="7"/>
  <c r="P2327" i="7"/>
  <c r="O2327" i="7"/>
  <c r="N2327" i="7"/>
  <c r="Q2326" i="7"/>
  <c r="P2326" i="7"/>
  <c r="O2326" i="7"/>
  <c r="N2326" i="7"/>
  <c r="Q2325" i="7"/>
  <c r="P2325" i="7"/>
  <c r="O2325" i="7"/>
  <c r="N2325" i="7"/>
  <c r="Q2324" i="7"/>
  <c r="P2324" i="7"/>
  <c r="O2324" i="7"/>
  <c r="N2324" i="7"/>
  <c r="T2323" i="7"/>
  <c r="Q2323" i="7"/>
  <c r="P2323" i="7"/>
  <c r="O2323" i="7"/>
  <c r="N2323" i="7"/>
  <c r="U2323" i="7" s="1"/>
  <c r="Q2322" i="7"/>
  <c r="P2322" i="7"/>
  <c r="O2322" i="7"/>
  <c r="N2322" i="7"/>
  <c r="Q2321" i="7"/>
  <c r="P2321" i="7"/>
  <c r="O2321" i="7"/>
  <c r="N2321" i="7"/>
  <c r="R2321" i="7" s="1"/>
  <c r="T2320" i="7"/>
  <c r="Q2320" i="7"/>
  <c r="P2320" i="7"/>
  <c r="O2320" i="7"/>
  <c r="N2320" i="7"/>
  <c r="U2320" i="7" s="1"/>
  <c r="Q2319" i="7"/>
  <c r="P2319" i="7"/>
  <c r="S2319" i="7" s="1"/>
  <c r="O2319" i="7"/>
  <c r="N2319" i="7"/>
  <c r="T2318" i="7"/>
  <c r="Q2318" i="7"/>
  <c r="P2318" i="7"/>
  <c r="O2318" i="7"/>
  <c r="N2318" i="7"/>
  <c r="Q2317" i="7"/>
  <c r="P2317" i="7"/>
  <c r="O2317" i="7"/>
  <c r="N2317" i="7"/>
  <c r="Q2316" i="7"/>
  <c r="P2316" i="7"/>
  <c r="O2316" i="7"/>
  <c r="N2316" i="7"/>
  <c r="U2315" i="7"/>
  <c r="Q2315" i="7"/>
  <c r="P2315" i="7"/>
  <c r="O2315" i="7"/>
  <c r="N2315" i="7"/>
  <c r="S2315" i="7" s="1"/>
  <c r="T2314" i="7"/>
  <c r="Q2314" i="7"/>
  <c r="P2314" i="7"/>
  <c r="O2314" i="7"/>
  <c r="S2314" i="7" s="1"/>
  <c r="N2314" i="7"/>
  <c r="Q2313" i="7"/>
  <c r="P2313" i="7"/>
  <c r="O2313" i="7"/>
  <c r="N2313" i="7"/>
  <c r="Q2312" i="7"/>
  <c r="P2312" i="7"/>
  <c r="O2312" i="7"/>
  <c r="N2312" i="7"/>
  <c r="T2312" i="7" s="1"/>
  <c r="Q2311" i="7"/>
  <c r="P2311" i="7"/>
  <c r="O2311" i="7"/>
  <c r="N2311" i="7"/>
  <c r="Q2310" i="7"/>
  <c r="P2310" i="7"/>
  <c r="O2310" i="7"/>
  <c r="N2310" i="7"/>
  <c r="U2310" i="7" s="1"/>
  <c r="T2309" i="7"/>
  <c r="Q2309" i="7"/>
  <c r="P2309" i="7"/>
  <c r="O2309" i="7"/>
  <c r="N2309" i="7"/>
  <c r="U2309" i="7" s="1"/>
  <c r="Q2308" i="7"/>
  <c r="P2308" i="7"/>
  <c r="O2308" i="7"/>
  <c r="N2308" i="7"/>
  <c r="Q2307" i="7"/>
  <c r="P2307" i="7"/>
  <c r="O2307" i="7"/>
  <c r="N2307" i="7"/>
  <c r="T2306" i="7"/>
  <c r="Q2306" i="7"/>
  <c r="P2306" i="7"/>
  <c r="O2306" i="7"/>
  <c r="N2306" i="7"/>
  <c r="Q2305" i="7"/>
  <c r="P2305" i="7"/>
  <c r="O2305" i="7"/>
  <c r="N2305" i="7"/>
  <c r="Q2304" i="7"/>
  <c r="P2304" i="7"/>
  <c r="O2304" i="7"/>
  <c r="N2304" i="7"/>
  <c r="Q2303" i="7"/>
  <c r="P2303" i="7"/>
  <c r="T2303" i="7" s="1"/>
  <c r="O2303" i="7"/>
  <c r="U2303" i="7" s="1"/>
  <c r="N2303" i="7"/>
  <c r="Q2302" i="7"/>
  <c r="P2302" i="7"/>
  <c r="R2302" i="7" s="1"/>
  <c r="O2302" i="7"/>
  <c r="N2302" i="7"/>
  <c r="Q2301" i="7"/>
  <c r="P2301" i="7"/>
  <c r="O2301" i="7"/>
  <c r="N2301" i="7"/>
  <c r="Q2300" i="7"/>
  <c r="P2300" i="7"/>
  <c r="O2300" i="7"/>
  <c r="N2300" i="7"/>
  <c r="Q2299" i="7"/>
  <c r="P2299" i="7"/>
  <c r="O2299" i="7"/>
  <c r="N2299" i="7"/>
  <c r="T2298" i="7"/>
  <c r="Q2298" i="7"/>
  <c r="P2298" i="7"/>
  <c r="O2298" i="7"/>
  <c r="N2298" i="7"/>
  <c r="U2298" i="7" s="1"/>
  <c r="Q2297" i="7"/>
  <c r="P2297" i="7"/>
  <c r="R2297" i="7" s="1"/>
  <c r="O2297" i="7"/>
  <c r="N2297" i="7"/>
  <c r="U2296" i="7"/>
  <c r="Q2296" i="7"/>
  <c r="P2296" i="7"/>
  <c r="O2296" i="7"/>
  <c r="N2296" i="7"/>
  <c r="T2295" i="7"/>
  <c r="Q2295" i="7"/>
  <c r="P2295" i="7"/>
  <c r="O2295" i="7"/>
  <c r="N2295" i="7"/>
  <c r="Q2294" i="7"/>
  <c r="P2294" i="7"/>
  <c r="O2294" i="7"/>
  <c r="N2294" i="7"/>
  <c r="Q2293" i="7"/>
  <c r="P2293" i="7"/>
  <c r="O2293" i="7"/>
  <c r="N2293" i="7"/>
  <c r="Q2292" i="7"/>
  <c r="P2292" i="7"/>
  <c r="O2292" i="7"/>
  <c r="N2292" i="7"/>
  <c r="Q2291" i="7"/>
  <c r="P2291" i="7"/>
  <c r="O2291" i="7"/>
  <c r="N2291" i="7"/>
  <c r="Q2290" i="7"/>
  <c r="P2290" i="7"/>
  <c r="O2290" i="7"/>
  <c r="N2290" i="7"/>
  <c r="Q2289" i="7"/>
  <c r="P2289" i="7"/>
  <c r="O2289" i="7"/>
  <c r="N2289" i="7"/>
  <c r="Q2288" i="7"/>
  <c r="P2288" i="7"/>
  <c r="O2288" i="7"/>
  <c r="N2288" i="7"/>
  <c r="Q2287" i="7"/>
  <c r="P2287" i="7"/>
  <c r="O2287" i="7"/>
  <c r="N2287" i="7"/>
  <c r="Q2286" i="7"/>
  <c r="P2286" i="7"/>
  <c r="O2286" i="7"/>
  <c r="U2286" i="7" s="1"/>
  <c r="N2286" i="7"/>
  <c r="Q2285" i="7"/>
  <c r="P2285" i="7"/>
  <c r="O2285" i="7"/>
  <c r="N2285" i="7"/>
  <c r="Q2284" i="7"/>
  <c r="P2284" i="7"/>
  <c r="O2284" i="7"/>
  <c r="N2284" i="7"/>
  <c r="Q2283" i="7"/>
  <c r="P2283" i="7"/>
  <c r="O2283" i="7"/>
  <c r="N2283" i="7"/>
  <c r="Q2282" i="7"/>
  <c r="P2282" i="7"/>
  <c r="O2282" i="7"/>
  <c r="N2282" i="7"/>
  <c r="U2281" i="7"/>
  <c r="Q2281" i="7"/>
  <c r="P2281" i="7"/>
  <c r="O2281" i="7"/>
  <c r="N2281" i="7"/>
  <c r="Q2280" i="7"/>
  <c r="P2280" i="7"/>
  <c r="O2280" i="7"/>
  <c r="N2280" i="7"/>
  <c r="U2279" i="7"/>
  <c r="Q2279" i="7"/>
  <c r="P2279" i="7"/>
  <c r="O2279" i="7"/>
  <c r="N2279" i="7"/>
  <c r="T2279" i="7" s="1"/>
  <c r="S2278" i="7"/>
  <c r="Q2278" i="7"/>
  <c r="P2278" i="7"/>
  <c r="O2278" i="7"/>
  <c r="N2278" i="7"/>
  <c r="Q2277" i="7"/>
  <c r="P2277" i="7"/>
  <c r="O2277" i="7"/>
  <c r="N2277" i="7"/>
  <c r="Q2276" i="7"/>
  <c r="P2276" i="7"/>
  <c r="O2276" i="7"/>
  <c r="N2276" i="7"/>
  <c r="Q2275" i="7"/>
  <c r="P2275" i="7"/>
  <c r="O2275" i="7"/>
  <c r="N2275" i="7"/>
  <c r="R2275" i="7" s="1"/>
  <c r="Q2274" i="7"/>
  <c r="P2274" i="7"/>
  <c r="O2274" i="7"/>
  <c r="N2274" i="7"/>
  <c r="Q2273" i="7"/>
  <c r="P2273" i="7"/>
  <c r="O2273" i="7"/>
  <c r="N2273" i="7"/>
  <c r="T2272" i="7"/>
  <c r="Q2272" i="7"/>
  <c r="P2272" i="7"/>
  <c r="O2272" i="7"/>
  <c r="N2272" i="7"/>
  <c r="Q2271" i="7"/>
  <c r="P2271" i="7"/>
  <c r="S2271" i="7" s="1"/>
  <c r="O2271" i="7"/>
  <c r="N2271" i="7"/>
  <c r="Q2270" i="7"/>
  <c r="P2270" i="7"/>
  <c r="O2270" i="7"/>
  <c r="N2270" i="7"/>
  <c r="Q2269" i="7"/>
  <c r="P2269" i="7"/>
  <c r="O2269" i="7"/>
  <c r="N2269" i="7"/>
  <c r="Q2268" i="7"/>
  <c r="P2268" i="7"/>
  <c r="O2268" i="7"/>
  <c r="N2268" i="7"/>
  <c r="U2267" i="7"/>
  <c r="R2267" i="7"/>
  <c r="Q2267" i="7"/>
  <c r="P2267" i="7"/>
  <c r="O2267" i="7"/>
  <c r="N2267" i="7"/>
  <c r="Q2266" i="7"/>
  <c r="P2266" i="7"/>
  <c r="O2266" i="7"/>
  <c r="N2266" i="7"/>
  <c r="S2265" i="7"/>
  <c r="Q2265" i="7"/>
  <c r="P2265" i="7"/>
  <c r="O2265" i="7"/>
  <c r="N2265" i="7"/>
  <c r="T2265" i="7" s="1"/>
  <c r="Q2264" i="7"/>
  <c r="P2264" i="7"/>
  <c r="O2264" i="7"/>
  <c r="N2264" i="7"/>
  <c r="Q2263" i="7"/>
  <c r="P2263" i="7"/>
  <c r="O2263" i="7"/>
  <c r="N2263" i="7"/>
  <c r="Q2262" i="7"/>
  <c r="P2262" i="7"/>
  <c r="O2262" i="7"/>
  <c r="N2262" i="7"/>
  <c r="Q2261" i="7"/>
  <c r="P2261" i="7"/>
  <c r="O2261" i="7"/>
  <c r="N2261" i="7"/>
  <c r="Q2260" i="7"/>
  <c r="P2260" i="7"/>
  <c r="O2260" i="7"/>
  <c r="N2260" i="7"/>
  <c r="Q2259" i="7"/>
  <c r="P2259" i="7"/>
  <c r="O2259" i="7"/>
  <c r="N2259" i="7"/>
  <c r="Q2258" i="7"/>
  <c r="P2258" i="7"/>
  <c r="R2258" i="7" s="1"/>
  <c r="O2258" i="7"/>
  <c r="N2258" i="7"/>
  <c r="Q2257" i="7"/>
  <c r="P2257" i="7"/>
  <c r="O2257" i="7"/>
  <c r="N2257" i="7"/>
  <c r="Q2256" i="7"/>
  <c r="P2256" i="7"/>
  <c r="O2256" i="7"/>
  <c r="N2256" i="7"/>
  <c r="Q2255" i="7"/>
  <c r="P2255" i="7"/>
  <c r="T2255" i="7" s="1"/>
  <c r="O2255" i="7"/>
  <c r="U2255" i="7" s="1"/>
  <c r="N2255" i="7"/>
  <c r="Q2254" i="7"/>
  <c r="P2254" i="7"/>
  <c r="O2254" i="7"/>
  <c r="N2254" i="7"/>
  <c r="Q2253" i="7"/>
  <c r="P2253" i="7"/>
  <c r="S2253" i="7" s="1"/>
  <c r="O2253" i="7"/>
  <c r="N2253" i="7"/>
  <c r="Q2252" i="7"/>
  <c r="P2252" i="7"/>
  <c r="O2252" i="7"/>
  <c r="N2252" i="7"/>
  <c r="Q2251" i="7"/>
  <c r="P2251" i="7"/>
  <c r="O2251" i="7"/>
  <c r="N2251" i="7"/>
  <c r="Q2250" i="7"/>
  <c r="P2250" i="7"/>
  <c r="O2250" i="7"/>
  <c r="N2250" i="7"/>
  <c r="Q2249" i="7"/>
  <c r="P2249" i="7"/>
  <c r="O2249" i="7"/>
  <c r="N2249" i="7"/>
  <c r="Q2248" i="7"/>
  <c r="P2248" i="7"/>
  <c r="O2248" i="7"/>
  <c r="N2248" i="7"/>
  <c r="Q2247" i="7"/>
  <c r="P2247" i="7"/>
  <c r="O2247" i="7"/>
  <c r="N2247" i="7"/>
  <c r="R2246" i="7"/>
  <c r="Q2246" i="7"/>
  <c r="P2246" i="7"/>
  <c r="O2246" i="7"/>
  <c r="N2246" i="7"/>
  <c r="Q2245" i="7"/>
  <c r="P2245" i="7"/>
  <c r="O2245" i="7"/>
  <c r="N2245" i="7"/>
  <c r="Q2244" i="7"/>
  <c r="P2244" i="7"/>
  <c r="O2244" i="7"/>
  <c r="N2244" i="7"/>
  <c r="Q2243" i="7"/>
  <c r="P2243" i="7"/>
  <c r="O2243" i="7"/>
  <c r="N2243" i="7"/>
  <c r="Q2242" i="7"/>
  <c r="P2242" i="7"/>
  <c r="O2242" i="7"/>
  <c r="N2242" i="7"/>
  <c r="Q2241" i="7"/>
  <c r="P2241" i="7"/>
  <c r="O2241" i="7"/>
  <c r="N2241" i="7"/>
  <c r="Q2240" i="7"/>
  <c r="P2240" i="7"/>
  <c r="O2240" i="7"/>
  <c r="N2240" i="7"/>
  <c r="Q2239" i="7"/>
  <c r="P2239" i="7"/>
  <c r="O2239" i="7"/>
  <c r="N2239" i="7"/>
  <c r="Q2238" i="7"/>
  <c r="P2238" i="7"/>
  <c r="O2238" i="7"/>
  <c r="N2238" i="7"/>
  <c r="U2237" i="7"/>
  <c r="Q2237" i="7"/>
  <c r="T2237" i="7" s="1"/>
  <c r="P2237" i="7"/>
  <c r="O2237" i="7"/>
  <c r="N2237" i="7"/>
  <c r="Q2236" i="7"/>
  <c r="S2236" i="7" s="1"/>
  <c r="P2236" i="7"/>
  <c r="O2236" i="7"/>
  <c r="N2236" i="7"/>
  <c r="U2236" i="7" s="1"/>
  <c r="Q2235" i="7"/>
  <c r="P2235" i="7"/>
  <c r="O2235" i="7"/>
  <c r="N2235" i="7"/>
  <c r="T2234" i="7"/>
  <c r="Q2234" i="7"/>
  <c r="P2234" i="7"/>
  <c r="O2234" i="7"/>
  <c r="N2234" i="7"/>
  <c r="Q2233" i="7"/>
  <c r="P2233" i="7"/>
  <c r="O2233" i="7"/>
  <c r="N2233" i="7"/>
  <c r="Q2232" i="7"/>
  <c r="P2232" i="7"/>
  <c r="O2232" i="7"/>
  <c r="N2232" i="7"/>
  <c r="Q2231" i="7"/>
  <c r="P2231" i="7"/>
  <c r="O2231" i="7"/>
  <c r="N2231" i="7"/>
  <c r="Q2230" i="7"/>
  <c r="P2230" i="7"/>
  <c r="O2230" i="7"/>
  <c r="U2230" i="7" s="1"/>
  <c r="N2230" i="7"/>
  <c r="R2229" i="7"/>
  <c r="Q2229" i="7"/>
  <c r="P2229" i="7"/>
  <c r="T2229" i="7" s="1"/>
  <c r="O2229" i="7"/>
  <c r="N2229" i="7"/>
  <c r="Q2228" i="7"/>
  <c r="P2228" i="7"/>
  <c r="O2228" i="7"/>
  <c r="N2228" i="7"/>
  <c r="R2227" i="7"/>
  <c r="Q2227" i="7"/>
  <c r="P2227" i="7"/>
  <c r="O2227" i="7"/>
  <c r="U2227" i="7" s="1"/>
  <c r="N2227" i="7"/>
  <c r="Q2226" i="7"/>
  <c r="P2226" i="7"/>
  <c r="O2226" i="7"/>
  <c r="N2226" i="7"/>
  <c r="Q2225" i="7"/>
  <c r="P2225" i="7"/>
  <c r="R2225" i="7" s="1"/>
  <c r="O2225" i="7"/>
  <c r="N2225" i="7"/>
  <c r="U2224" i="7"/>
  <c r="Q2224" i="7"/>
  <c r="P2224" i="7"/>
  <c r="O2224" i="7"/>
  <c r="N2224" i="7"/>
  <c r="Q2223" i="7"/>
  <c r="P2223" i="7"/>
  <c r="O2223" i="7"/>
  <c r="R2223" i="7" s="1"/>
  <c r="N2223" i="7"/>
  <c r="R2222" i="7"/>
  <c r="Q2222" i="7"/>
  <c r="P2222" i="7"/>
  <c r="O2222" i="7"/>
  <c r="N2222" i="7"/>
  <c r="Q2221" i="7"/>
  <c r="P2221" i="7"/>
  <c r="O2221" i="7"/>
  <c r="N2221" i="7"/>
  <c r="S2220" i="7"/>
  <c r="Q2220" i="7"/>
  <c r="P2220" i="7"/>
  <c r="O2220" i="7"/>
  <c r="N2220" i="7"/>
  <c r="U2220" i="7" s="1"/>
  <c r="Q2219" i="7"/>
  <c r="P2219" i="7"/>
  <c r="O2219" i="7"/>
  <c r="N2219" i="7"/>
  <c r="Q2218" i="7"/>
  <c r="P2218" i="7"/>
  <c r="O2218" i="7"/>
  <c r="N2218" i="7"/>
  <c r="Q2217" i="7"/>
  <c r="P2217" i="7"/>
  <c r="O2217" i="7"/>
  <c r="N2217" i="7"/>
  <c r="Q2216" i="7"/>
  <c r="P2216" i="7"/>
  <c r="O2216" i="7"/>
  <c r="N2216" i="7"/>
  <c r="Q2215" i="7"/>
  <c r="P2215" i="7"/>
  <c r="O2215" i="7"/>
  <c r="N2215" i="7"/>
  <c r="Q2214" i="7"/>
  <c r="P2214" i="7"/>
  <c r="O2214" i="7"/>
  <c r="N2214" i="7"/>
  <c r="T2214" i="7" s="1"/>
  <c r="S2213" i="7"/>
  <c r="Q2213" i="7"/>
  <c r="P2213" i="7"/>
  <c r="O2213" i="7"/>
  <c r="N2213" i="7"/>
  <c r="Q2212" i="7"/>
  <c r="P2212" i="7"/>
  <c r="O2212" i="7"/>
  <c r="N2212" i="7"/>
  <c r="Q2211" i="7"/>
  <c r="P2211" i="7"/>
  <c r="O2211" i="7"/>
  <c r="N2211" i="7"/>
  <c r="Q2210" i="7"/>
  <c r="P2210" i="7"/>
  <c r="O2210" i="7"/>
  <c r="R2210" i="7" s="1"/>
  <c r="N2210" i="7"/>
  <c r="Q2209" i="7"/>
  <c r="P2209" i="7"/>
  <c r="O2209" i="7"/>
  <c r="N2209" i="7"/>
  <c r="Q2208" i="7"/>
  <c r="P2208" i="7"/>
  <c r="O2208" i="7"/>
  <c r="N2208" i="7"/>
  <c r="Q2207" i="7"/>
  <c r="P2207" i="7"/>
  <c r="O2207" i="7"/>
  <c r="N2207" i="7"/>
  <c r="S2206" i="7"/>
  <c r="Q2206" i="7"/>
  <c r="P2206" i="7"/>
  <c r="O2206" i="7"/>
  <c r="N2206" i="7"/>
  <c r="S2205" i="7"/>
  <c r="Q2205" i="7"/>
  <c r="P2205" i="7"/>
  <c r="U2205" i="7" s="1"/>
  <c r="O2205" i="7"/>
  <c r="N2205" i="7"/>
  <c r="T2205" i="7" s="1"/>
  <c r="Q2204" i="7"/>
  <c r="P2204" i="7"/>
  <c r="O2204" i="7"/>
  <c r="N2204" i="7"/>
  <c r="Q2203" i="7"/>
  <c r="P2203" i="7"/>
  <c r="O2203" i="7"/>
  <c r="N2203" i="7"/>
  <c r="U2203" i="7" s="1"/>
  <c r="Q2202" i="7"/>
  <c r="P2202" i="7"/>
  <c r="O2202" i="7"/>
  <c r="N2202" i="7"/>
  <c r="Q2201" i="7"/>
  <c r="P2201" i="7"/>
  <c r="O2201" i="7"/>
  <c r="S2201" i="7" s="1"/>
  <c r="N2201" i="7"/>
  <c r="Q2200" i="7"/>
  <c r="P2200" i="7"/>
  <c r="S2200" i="7" s="1"/>
  <c r="O2200" i="7"/>
  <c r="N2200" i="7"/>
  <c r="Q2199" i="7"/>
  <c r="P2199" i="7"/>
  <c r="O2199" i="7"/>
  <c r="N2199" i="7"/>
  <c r="S2198" i="7"/>
  <c r="Q2198" i="7"/>
  <c r="P2198" i="7"/>
  <c r="O2198" i="7"/>
  <c r="N2198" i="7"/>
  <c r="Q2197" i="7"/>
  <c r="P2197" i="7"/>
  <c r="O2197" i="7"/>
  <c r="N2197" i="7"/>
  <c r="Q2196" i="7"/>
  <c r="P2196" i="7"/>
  <c r="O2196" i="7"/>
  <c r="N2196" i="7"/>
  <c r="Q2195" i="7"/>
  <c r="P2195" i="7"/>
  <c r="O2195" i="7"/>
  <c r="N2195" i="7"/>
  <c r="T2194" i="7"/>
  <c r="Q2194" i="7"/>
  <c r="P2194" i="7"/>
  <c r="O2194" i="7"/>
  <c r="N2194" i="7"/>
  <c r="S2194" i="7" s="1"/>
  <c r="Q2193" i="7"/>
  <c r="P2193" i="7"/>
  <c r="O2193" i="7"/>
  <c r="N2193" i="7"/>
  <c r="Q2192" i="7"/>
  <c r="P2192" i="7"/>
  <c r="O2192" i="7"/>
  <c r="N2192" i="7"/>
  <c r="Q2191" i="7"/>
  <c r="P2191" i="7"/>
  <c r="O2191" i="7"/>
  <c r="N2191" i="7"/>
  <c r="Q2190" i="7"/>
  <c r="P2190" i="7"/>
  <c r="O2190" i="7"/>
  <c r="U2190" i="7" s="1"/>
  <c r="N2190" i="7"/>
  <c r="Q2189" i="7"/>
  <c r="S2189" i="7" s="1"/>
  <c r="P2189" i="7"/>
  <c r="O2189" i="7"/>
  <c r="N2189" i="7"/>
  <c r="Q2188" i="7"/>
  <c r="P2188" i="7"/>
  <c r="O2188" i="7"/>
  <c r="N2188" i="7"/>
  <c r="Q2187" i="7"/>
  <c r="P2187" i="7"/>
  <c r="O2187" i="7"/>
  <c r="N2187" i="7"/>
  <c r="Q2186" i="7"/>
  <c r="P2186" i="7"/>
  <c r="O2186" i="7"/>
  <c r="N2186" i="7"/>
  <c r="Q2185" i="7"/>
  <c r="P2185" i="7"/>
  <c r="O2185" i="7"/>
  <c r="N2185" i="7"/>
  <c r="Q2184" i="7"/>
  <c r="P2184" i="7"/>
  <c r="O2184" i="7"/>
  <c r="N2184" i="7"/>
  <c r="U2183" i="7"/>
  <c r="Q2183" i="7"/>
  <c r="P2183" i="7"/>
  <c r="O2183" i="7"/>
  <c r="N2183" i="7"/>
  <c r="U2182" i="7"/>
  <c r="S2182" i="7"/>
  <c r="Q2182" i="7"/>
  <c r="P2182" i="7"/>
  <c r="R2182" i="7" s="1"/>
  <c r="O2182" i="7"/>
  <c r="N2182" i="7"/>
  <c r="Q2181" i="7"/>
  <c r="P2181" i="7"/>
  <c r="S2181" i="7" s="1"/>
  <c r="O2181" i="7"/>
  <c r="N2181" i="7"/>
  <c r="Q2180" i="7"/>
  <c r="P2180" i="7"/>
  <c r="O2180" i="7"/>
  <c r="N2180" i="7"/>
  <c r="Q2179" i="7"/>
  <c r="P2179" i="7"/>
  <c r="O2179" i="7"/>
  <c r="N2179" i="7"/>
  <c r="U2179" i="7" s="1"/>
  <c r="Q2178" i="7"/>
  <c r="P2178" i="7"/>
  <c r="O2178" i="7"/>
  <c r="N2178" i="7"/>
  <c r="R2177" i="7"/>
  <c r="Q2177" i="7"/>
  <c r="P2177" i="7"/>
  <c r="O2177" i="7"/>
  <c r="U2177" i="7" s="1"/>
  <c r="N2177" i="7"/>
  <c r="S2176" i="7"/>
  <c r="Q2176" i="7"/>
  <c r="P2176" i="7"/>
  <c r="O2176" i="7"/>
  <c r="R2176" i="7" s="1"/>
  <c r="N2176" i="7"/>
  <c r="Q2175" i="7"/>
  <c r="P2175" i="7"/>
  <c r="U2175" i="7" s="1"/>
  <c r="O2175" i="7"/>
  <c r="N2175" i="7"/>
  <c r="Q2174" i="7"/>
  <c r="R2174" i="7" s="1"/>
  <c r="P2174" i="7"/>
  <c r="O2174" i="7"/>
  <c r="N2174" i="7"/>
  <c r="T2174" i="7" s="1"/>
  <c r="Q2173" i="7"/>
  <c r="P2173" i="7"/>
  <c r="O2173" i="7"/>
  <c r="N2173" i="7"/>
  <c r="Q2172" i="7"/>
  <c r="P2172" i="7"/>
  <c r="O2172" i="7"/>
  <c r="N2172" i="7"/>
  <c r="Q2171" i="7"/>
  <c r="P2171" i="7"/>
  <c r="O2171" i="7"/>
  <c r="N2171" i="7"/>
  <c r="U2171" i="7" s="1"/>
  <c r="Q2170" i="7"/>
  <c r="P2170" i="7"/>
  <c r="O2170" i="7"/>
  <c r="N2170" i="7"/>
  <c r="T2170" i="7" s="1"/>
  <c r="Q2169" i="7"/>
  <c r="P2169" i="7"/>
  <c r="O2169" i="7"/>
  <c r="N2169" i="7"/>
  <c r="Q2168" i="7"/>
  <c r="P2168" i="7"/>
  <c r="O2168" i="7"/>
  <c r="N2168" i="7"/>
  <c r="Q2167" i="7"/>
  <c r="P2167" i="7"/>
  <c r="O2167" i="7"/>
  <c r="N2167" i="7"/>
  <c r="Q2166" i="7"/>
  <c r="P2166" i="7"/>
  <c r="O2166" i="7"/>
  <c r="N2166" i="7"/>
  <c r="Q2165" i="7"/>
  <c r="P2165" i="7"/>
  <c r="O2165" i="7"/>
  <c r="N2165" i="7"/>
  <c r="S2164" i="7"/>
  <c r="R2164" i="7"/>
  <c r="Q2164" i="7"/>
  <c r="P2164" i="7"/>
  <c r="O2164" i="7"/>
  <c r="N2164" i="7"/>
  <c r="Q2163" i="7"/>
  <c r="P2163" i="7"/>
  <c r="O2163" i="7"/>
  <c r="N2163" i="7"/>
  <c r="Q2162" i="7"/>
  <c r="P2162" i="7"/>
  <c r="O2162" i="7"/>
  <c r="N2162" i="7"/>
  <c r="Q2161" i="7"/>
  <c r="P2161" i="7"/>
  <c r="O2161" i="7"/>
  <c r="N2161" i="7"/>
  <c r="Q2160" i="7"/>
  <c r="P2160" i="7"/>
  <c r="O2160" i="7"/>
  <c r="N2160" i="7"/>
  <c r="U2159" i="7"/>
  <c r="Q2159" i="7"/>
  <c r="P2159" i="7"/>
  <c r="T2159" i="7" s="1"/>
  <c r="O2159" i="7"/>
  <c r="N2159" i="7"/>
  <c r="T2158" i="7"/>
  <c r="S2158" i="7"/>
  <c r="Q2158" i="7"/>
  <c r="P2158" i="7"/>
  <c r="R2158" i="7" s="1"/>
  <c r="O2158" i="7"/>
  <c r="N2158" i="7"/>
  <c r="U2158" i="7" s="1"/>
  <c r="R2157" i="7"/>
  <c r="Q2157" i="7"/>
  <c r="P2157" i="7"/>
  <c r="O2157" i="7"/>
  <c r="N2157" i="7"/>
  <c r="U2157" i="7" s="1"/>
  <c r="Q2156" i="7"/>
  <c r="P2156" i="7"/>
  <c r="O2156" i="7"/>
  <c r="N2156" i="7"/>
  <c r="U2155" i="7"/>
  <c r="Q2155" i="7"/>
  <c r="P2155" i="7"/>
  <c r="O2155" i="7"/>
  <c r="N2155" i="7"/>
  <c r="S2154" i="7"/>
  <c r="Q2154" i="7"/>
  <c r="P2154" i="7"/>
  <c r="O2154" i="7"/>
  <c r="N2154" i="7"/>
  <c r="U2154" i="7" s="1"/>
  <c r="Q2153" i="7"/>
  <c r="P2153" i="7"/>
  <c r="O2153" i="7"/>
  <c r="N2153" i="7"/>
  <c r="Q2152" i="7"/>
  <c r="P2152" i="7"/>
  <c r="O2152" i="7"/>
  <c r="N2152" i="7"/>
  <c r="Q2151" i="7"/>
  <c r="P2151" i="7"/>
  <c r="O2151" i="7"/>
  <c r="N2151" i="7"/>
  <c r="S2150" i="7"/>
  <c r="Q2150" i="7"/>
  <c r="P2150" i="7"/>
  <c r="O2150" i="7"/>
  <c r="N2150" i="7"/>
  <c r="Q2149" i="7"/>
  <c r="P2149" i="7"/>
  <c r="O2149" i="7"/>
  <c r="N2149" i="7"/>
  <c r="Q2148" i="7"/>
  <c r="P2148" i="7"/>
  <c r="S2148" i="7" s="1"/>
  <c r="O2148" i="7"/>
  <c r="N2148" i="7"/>
  <c r="Q2147" i="7"/>
  <c r="P2147" i="7"/>
  <c r="O2147" i="7"/>
  <c r="N2147" i="7"/>
  <c r="Q2146" i="7"/>
  <c r="P2146" i="7"/>
  <c r="O2146" i="7"/>
  <c r="R2146" i="7" s="1"/>
  <c r="N2146" i="7"/>
  <c r="Q2145" i="7"/>
  <c r="P2145" i="7"/>
  <c r="R2145" i="7" s="1"/>
  <c r="O2145" i="7"/>
  <c r="N2145" i="7"/>
  <c r="Q2144" i="7"/>
  <c r="P2144" i="7"/>
  <c r="O2144" i="7"/>
  <c r="N2144" i="7"/>
  <c r="Q2143" i="7"/>
  <c r="P2143" i="7"/>
  <c r="O2143" i="7"/>
  <c r="N2143" i="7"/>
  <c r="U2142" i="7"/>
  <c r="Q2142" i="7"/>
  <c r="P2142" i="7"/>
  <c r="O2142" i="7"/>
  <c r="N2142" i="7"/>
  <c r="S2141" i="7"/>
  <c r="R2141" i="7"/>
  <c r="Q2141" i="7"/>
  <c r="P2141" i="7"/>
  <c r="O2141" i="7"/>
  <c r="N2141" i="7"/>
  <c r="U2141" i="7" s="1"/>
  <c r="R2140" i="7"/>
  <c r="Q2140" i="7"/>
  <c r="U2140" i="7" s="1"/>
  <c r="P2140" i="7"/>
  <c r="O2140" i="7"/>
  <c r="N2140" i="7"/>
  <c r="T2140" i="7" s="1"/>
  <c r="Q2139" i="7"/>
  <c r="P2139" i="7"/>
  <c r="O2139" i="7"/>
  <c r="N2139" i="7"/>
  <c r="R2138" i="7"/>
  <c r="Q2138" i="7"/>
  <c r="P2138" i="7"/>
  <c r="O2138" i="7"/>
  <c r="N2138" i="7"/>
  <c r="Q2137" i="7"/>
  <c r="P2137" i="7"/>
  <c r="O2137" i="7"/>
  <c r="N2137" i="7"/>
  <c r="Q2136" i="7"/>
  <c r="P2136" i="7"/>
  <c r="T2136" i="7" s="1"/>
  <c r="O2136" i="7"/>
  <c r="N2136" i="7"/>
  <c r="Q2135" i="7"/>
  <c r="P2135" i="7"/>
  <c r="O2135" i="7"/>
  <c r="N2135" i="7"/>
  <c r="Q2134" i="7"/>
  <c r="P2134" i="7"/>
  <c r="O2134" i="7"/>
  <c r="N2134" i="7"/>
  <c r="Q2133" i="7"/>
  <c r="P2133" i="7"/>
  <c r="O2133" i="7"/>
  <c r="N2133" i="7"/>
  <c r="Q2132" i="7"/>
  <c r="P2132" i="7"/>
  <c r="O2132" i="7"/>
  <c r="N2132" i="7"/>
  <c r="Q2131" i="7"/>
  <c r="P2131" i="7"/>
  <c r="O2131" i="7"/>
  <c r="N2131" i="7"/>
  <c r="Q2130" i="7"/>
  <c r="P2130" i="7"/>
  <c r="O2130" i="7"/>
  <c r="N2130" i="7"/>
  <c r="T2130" i="7" s="1"/>
  <c r="T2129" i="7"/>
  <c r="Q2129" i="7"/>
  <c r="P2129" i="7"/>
  <c r="O2129" i="7"/>
  <c r="N2129" i="7"/>
  <c r="U2128" i="7"/>
  <c r="R2128" i="7"/>
  <c r="Q2128" i="7"/>
  <c r="P2128" i="7"/>
  <c r="O2128" i="7"/>
  <c r="N2128" i="7"/>
  <c r="Q2127" i="7"/>
  <c r="P2127" i="7"/>
  <c r="O2127" i="7"/>
  <c r="N2127" i="7"/>
  <c r="R2126" i="7"/>
  <c r="Q2126" i="7"/>
  <c r="S2126" i="7" s="1"/>
  <c r="P2126" i="7"/>
  <c r="O2126" i="7"/>
  <c r="N2126" i="7"/>
  <c r="Q2125" i="7"/>
  <c r="P2125" i="7"/>
  <c r="O2125" i="7"/>
  <c r="N2125" i="7"/>
  <c r="S2124" i="7"/>
  <c r="Q2124" i="7"/>
  <c r="P2124" i="7"/>
  <c r="O2124" i="7"/>
  <c r="N2124" i="7"/>
  <c r="U2124" i="7" s="1"/>
  <c r="Q2123" i="7"/>
  <c r="R2123" i="7" s="1"/>
  <c r="P2123" i="7"/>
  <c r="O2123" i="7"/>
  <c r="N2123" i="7"/>
  <c r="Q2122" i="7"/>
  <c r="P2122" i="7"/>
  <c r="O2122" i="7"/>
  <c r="N2122" i="7"/>
  <c r="U2121" i="7"/>
  <c r="T2121" i="7"/>
  <c r="Q2121" i="7"/>
  <c r="P2121" i="7"/>
  <c r="O2121" i="7"/>
  <c r="N2121" i="7"/>
  <c r="Q2120" i="7"/>
  <c r="P2120" i="7"/>
  <c r="O2120" i="7"/>
  <c r="N2120" i="7"/>
  <c r="Q2119" i="7"/>
  <c r="P2119" i="7"/>
  <c r="O2119" i="7"/>
  <c r="N2119" i="7"/>
  <c r="Q2118" i="7"/>
  <c r="P2118" i="7"/>
  <c r="O2118" i="7"/>
  <c r="N2118" i="7"/>
  <c r="R2117" i="7"/>
  <c r="Q2117" i="7"/>
  <c r="S2117" i="7" s="1"/>
  <c r="P2117" i="7"/>
  <c r="O2117" i="7"/>
  <c r="N2117" i="7"/>
  <c r="Q2116" i="7"/>
  <c r="P2116" i="7"/>
  <c r="O2116" i="7"/>
  <c r="N2116" i="7"/>
  <c r="Q2115" i="7"/>
  <c r="P2115" i="7"/>
  <c r="O2115" i="7"/>
  <c r="N2115" i="7"/>
  <c r="T2115" i="7" s="1"/>
  <c r="Q2114" i="7"/>
  <c r="P2114" i="7"/>
  <c r="O2114" i="7"/>
  <c r="N2114" i="7"/>
  <c r="Q2113" i="7"/>
  <c r="P2113" i="7"/>
  <c r="O2113" i="7"/>
  <c r="N2113" i="7"/>
  <c r="Q2112" i="7"/>
  <c r="P2112" i="7"/>
  <c r="O2112" i="7"/>
  <c r="N2112" i="7"/>
  <c r="Q2111" i="7"/>
  <c r="P2111" i="7"/>
  <c r="O2111" i="7"/>
  <c r="N2111" i="7"/>
  <c r="Q2110" i="7"/>
  <c r="P2110" i="7"/>
  <c r="O2110" i="7"/>
  <c r="N2110" i="7"/>
  <c r="U2110" i="7" s="1"/>
  <c r="Q2109" i="7"/>
  <c r="P2109" i="7"/>
  <c r="O2109" i="7"/>
  <c r="N2109" i="7"/>
  <c r="R2108" i="7"/>
  <c r="Q2108" i="7"/>
  <c r="P2108" i="7"/>
  <c r="O2108" i="7"/>
  <c r="N2108" i="7"/>
  <c r="Q2107" i="7"/>
  <c r="P2107" i="7"/>
  <c r="O2107" i="7"/>
  <c r="N2107" i="7"/>
  <c r="Q2106" i="7"/>
  <c r="P2106" i="7"/>
  <c r="O2106" i="7"/>
  <c r="N2106" i="7"/>
  <c r="Q2105" i="7"/>
  <c r="P2105" i="7"/>
  <c r="O2105" i="7"/>
  <c r="N2105" i="7"/>
  <c r="Q2104" i="7"/>
  <c r="P2104" i="7"/>
  <c r="O2104" i="7"/>
  <c r="N2104" i="7"/>
  <c r="Q2103" i="7"/>
  <c r="P2103" i="7"/>
  <c r="O2103" i="7"/>
  <c r="N2103" i="7"/>
  <c r="R2102" i="7"/>
  <c r="Q2102" i="7"/>
  <c r="P2102" i="7"/>
  <c r="O2102" i="7"/>
  <c r="N2102" i="7"/>
  <c r="Q2101" i="7"/>
  <c r="P2101" i="7"/>
  <c r="O2101" i="7"/>
  <c r="N2101" i="7"/>
  <c r="Q2100" i="7"/>
  <c r="P2100" i="7"/>
  <c r="O2100" i="7"/>
  <c r="N2100" i="7"/>
  <c r="T2099" i="7"/>
  <c r="Q2099" i="7"/>
  <c r="P2099" i="7"/>
  <c r="O2099" i="7"/>
  <c r="N2099" i="7"/>
  <c r="Q2098" i="7"/>
  <c r="P2098" i="7"/>
  <c r="O2098" i="7"/>
  <c r="N2098" i="7"/>
  <c r="Q2097" i="7"/>
  <c r="P2097" i="7"/>
  <c r="T2097" i="7" s="1"/>
  <c r="O2097" i="7"/>
  <c r="N2097" i="7"/>
  <c r="Q2096" i="7"/>
  <c r="P2096" i="7"/>
  <c r="O2096" i="7"/>
  <c r="N2096" i="7"/>
  <c r="Q2095" i="7"/>
  <c r="P2095" i="7"/>
  <c r="O2095" i="7"/>
  <c r="N2095" i="7"/>
  <c r="Q2094" i="7"/>
  <c r="P2094" i="7"/>
  <c r="O2094" i="7"/>
  <c r="N2094" i="7"/>
  <c r="Q2093" i="7"/>
  <c r="P2093" i="7"/>
  <c r="O2093" i="7"/>
  <c r="U2093" i="7" s="1"/>
  <c r="N2093" i="7"/>
  <c r="Q2092" i="7"/>
  <c r="P2092" i="7"/>
  <c r="O2092" i="7"/>
  <c r="U2092" i="7" s="1"/>
  <c r="N2092" i="7"/>
  <c r="S2092" i="7" s="1"/>
  <c r="Q2091" i="7"/>
  <c r="P2091" i="7"/>
  <c r="O2091" i="7"/>
  <c r="N2091" i="7"/>
  <c r="Q2090" i="7"/>
  <c r="P2090" i="7"/>
  <c r="O2090" i="7"/>
  <c r="N2090" i="7"/>
  <c r="Q2089" i="7"/>
  <c r="P2089" i="7"/>
  <c r="O2089" i="7"/>
  <c r="N2089" i="7"/>
  <c r="U2089" i="7" s="1"/>
  <c r="Q2088" i="7"/>
  <c r="P2088" i="7"/>
  <c r="O2088" i="7"/>
  <c r="N2088" i="7"/>
  <c r="Q2087" i="7"/>
  <c r="P2087" i="7"/>
  <c r="O2087" i="7"/>
  <c r="N2087" i="7"/>
  <c r="Q2086" i="7"/>
  <c r="P2086" i="7"/>
  <c r="O2086" i="7"/>
  <c r="N2086" i="7"/>
  <c r="Q2085" i="7"/>
  <c r="P2085" i="7"/>
  <c r="O2085" i="7"/>
  <c r="N2085" i="7"/>
  <c r="R2084" i="7"/>
  <c r="Q2084" i="7"/>
  <c r="P2084" i="7"/>
  <c r="O2084" i="7"/>
  <c r="N2084" i="7"/>
  <c r="Q2083" i="7"/>
  <c r="P2083" i="7"/>
  <c r="O2083" i="7"/>
  <c r="N2083" i="7"/>
  <c r="Q2082" i="7"/>
  <c r="P2082" i="7"/>
  <c r="O2082" i="7"/>
  <c r="N2082" i="7"/>
  <c r="Q2081" i="7"/>
  <c r="P2081" i="7"/>
  <c r="O2081" i="7"/>
  <c r="N2081" i="7"/>
  <c r="Q2080" i="7"/>
  <c r="P2080" i="7"/>
  <c r="O2080" i="7"/>
  <c r="N2080" i="7"/>
  <c r="Q2079" i="7"/>
  <c r="P2079" i="7"/>
  <c r="O2079" i="7"/>
  <c r="N2079" i="7"/>
  <c r="Q2078" i="7"/>
  <c r="P2078" i="7"/>
  <c r="O2078" i="7"/>
  <c r="N2078" i="7"/>
  <c r="Q2077" i="7"/>
  <c r="P2077" i="7"/>
  <c r="O2077" i="7"/>
  <c r="N2077" i="7"/>
  <c r="U2076" i="7"/>
  <c r="T2076" i="7"/>
  <c r="Q2076" i="7"/>
  <c r="P2076" i="7"/>
  <c r="O2076" i="7"/>
  <c r="S2076" i="7" s="1"/>
  <c r="N2076" i="7"/>
  <c r="Q2075" i="7"/>
  <c r="P2075" i="7"/>
  <c r="O2075" i="7"/>
  <c r="N2075" i="7"/>
  <c r="Q2074" i="7"/>
  <c r="P2074" i="7"/>
  <c r="O2074" i="7"/>
  <c r="T2074" i="7" s="1"/>
  <c r="N2074" i="7"/>
  <c r="U2074" i="7" s="1"/>
  <c r="Q2073" i="7"/>
  <c r="P2073" i="7"/>
  <c r="O2073" i="7"/>
  <c r="N2073" i="7"/>
  <c r="Q2072" i="7"/>
  <c r="P2072" i="7"/>
  <c r="O2072" i="7"/>
  <c r="N2072" i="7"/>
  <c r="S2072" i="7" s="1"/>
  <c r="Q2071" i="7"/>
  <c r="P2071" i="7"/>
  <c r="O2071" i="7"/>
  <c r="N2071" i="7"/>
  <c r="Q2070" i="7"/>
  <c r="P2070" i="7"/>
  <c r="O2070" i="7"/>
  <c r="N2070" i="7"/>
  <c r="Q2069" i="7"/>
  <c r="P2069" i="7"/>
  <c r="O2069" i="7"/>
  <c r="N2069" i="7"/>
  <c r="Q2068" i="7"/>
  <c r="P2068" i="7"/>
  <c r="O2068" i="7"/>
  <c r="N2068" i="7"/>
  <c r="Q2067" i="7"/>
  <c r="P2067" i="7"/>
  <c r="O2067" i="7"/>
  <c r="N2067" i="7"/>
  <c r="Q2066" i="7"/>
  <c r="P2066" i="7"/>
  <c r="O2066" i="7"/>
  <c r="N2066" i="7"/>
  <c r="Q2065" i="7"/>
  <c r="P2065" i="7"/>
  <c r="O2065" i="7"/>
  <c r="N2065" i="7"/>
  <c r="Q2064" i="7"/>
  <c r="P2064" i="7"/>
  <c r="O2064" i="7"/>
  <c r="N2064" i="7"/>
  <c r="T2064" i="7" s="1"/>
  <c r="Q2063" i="7"/>
  <c r="P2063" i="7"/>
  <c r="O2063" i="7"/>
  <c r="N2063" i="7"/>
  <c r="Q2062" i="7"/>
  <c r="P2062" i="7"/>
  <c r="O2062" i="7"/>
  <c r="N2062" i="7"/>
  <c r="R2062" i="7" s="1"/>
  <c r="Q2061" i="7"/>
  <c r="P2061" i="7"/>
  <c r="O2061" i="7"/>
  <c r="N2061" i="7"/>
  <c r="Q2060" i="7"/>
  <c r="P2060" i="7"/>
  <c r="O2060" i="7"/>
  <c r="N2060" i="7"/>
  <c r="Q2059" i="7"/>
  <c r="P2059" i="7"/>
  <c r="O2059" i="7"/>
  <c r="N2059" i="7"/>
  <c r="T2058" i="7"/>
  <c r="S2058" i="7"/>
  <c r="Q2058" i="7"/>
  <c r="P2058" i="7"/>
  <c r="O2058" i="7"/>
  <c r="U2058" i="7" s="1"/>
  <c r="N2058" i="7"/>
  <c r="Q2057" i="7"/>
  <c r="P2057" i="7"/>
  <c r="O2057" i="7"/>
  <c r="N2057" i="7"/>
  <c r="Q2056" i="7"/>
  <c r="P2056" i="7"/>
  <c r="O2056" i="7"/>
  <c r="N2056" i="7"/>
  <c r="Q2055" i="7"/>
  <c r="P2055" i="7"/>
  <c r="O2055" i="7"/>
  <c r="N2055" i="7"/>
  <c r="U2055" i="7" s="1"/>
  <c r="Q2054" i="7"/>
  <c r="P2054" i="7"/>
  <c r="O2054" i="7"/>
  <c r="N2054" i="7"/>
  <c r="T2054" i="7" s="1"/>
  <c r="Q2053" i="7"/>
  <c r="P2053" i="7"/>
  <c r="O2053" i="7"/>
  <c r="N2053" i="7"/>
  <c r="Q2052" i="7"/>
  <c r="P2052" i="7"/>
  <c r="O2052" i="7"/>
  <c r="N2052" i="7"/>
  <c r="Q2051" i="7"/>
  <c r="P2051" i="7"/>
  <c r="O2051" i="7"/>
  <c r="N2051" i="7"/>
  <c r="Q2050" i="7"/>
  <c r="P2050" i="7"/>
  <c r="O2050" i="7"/>
  <c r="N2050" i="7"/>
  <c r="U2050" i="7" s="1"/>
  <c r="Q2049" i="7"/>
  <c r="P2049" i="7"/>
  <c r="O2049" i="7"/>
  <c r="N2049" i="7"/>
  <c r="Q2048" i="7"/>
  <c r="P2048" i="7"/>
  <c r="O2048" i="7"/>
  <c r="N2048" i="7"/>
  <c r="U2047" i="7"/>
  <c r="Q2047" i="7"/>
  <c r="P2047" i="7"/>
  <c r="O2047" i="7"/>
  <c r="N2047" i="7"/>
  <c r="U2046" i="7"/>
  <c r="T2046" i="7"/>
  <c r="Q2046" i="7"/>
  <c r="P2046" i="7"/>
  <c r="O2046" i="7"/>
  <c r="S2046" i="7" s="1"/>
  <c r="N2046" i="7"/>
  <c r="Q2045" i="7"/>
  <c r="P2045" i="7"/>
  <c r="O2045" i="7"/>
  <c r="N2045" i="7"/>
  <c r="Q2044" i="7"/>
  <c r="P2044" i="7"/>
  <c r="O2044" i="7"/>
  <c r="N2044" i="7"/>
  <c r="Q2043" i="7"/>
  <c r="P2043" i="7"/>
  <c r="O2043" i="7"/>
  <c r="N2043" i="7"/>
  <c r="Q2042" i="7"/>
  <c r="P2042" i="7"/>
  <c r="O2042" i="7"/>
  <c r="N2042" i="7"/>
  <c r="U2041" i="7"/>
  <c r="Q2041" i="7"/>
  <c r="P2041" i="7"/>
  <c r="O2041" i="7"/>
  <c r="S2041" i="7" s="1"/>
  <c r="N2041" i="7"/>
  <c r="T2040" i="7"/>
  <c r="S2040" i="7"/>
  <c r="Q2040" i="7"/>
  <c r="P2040" i="7"/>
  <c r="O2040" i="7"/>
  <c r="U2040" i="7" s="1"/>
  <c r="N2040" i="7"/>
  <c r="Q2039" i="7"/>
  <c r="P2039" i="7"/>
  <c r="O2039" i="7"/>
  <c r="N2039" i="7"/>
  <c r="R2038" i="7"/>
  <c r="Q2038" i="7"/>
  <c r="P2038" i="7"/>
  <c r="O2038" i="7"/>
  <c r="N2038" i="7"/>
  <c r="U2038" i="7" s="1"/>
  <c r="Q2037" i="7"/>
  <c r="P2037" i="7"/>
  <c r="O2037" i="7"/>
  <c r="N2037" i="7"/>
  <c r="Q2036" i="7"/>
  <c r="P2036" i="7"/>
  <c r="O2036" i="7"/>
  <c r="N2036" i="7"/>
  <c r="Q2035" i="7"/>
  <c r="P2035" i="7"/>
  <c r="O2035" i="7"/>
  <c r="N2035" i="7"/>
  <c r="Q2034" i="7"/>
  <c r="P2034" i="7"/>
  <c r="O2034" i="7"/>
  <c r="N2034" i="7"/>
  <c r="Q2033" i="7"/>
  <c r="P2033" i="7"/>
  <c r="O2033" i="7"/>
  <c r="N2033" i="7"/>
  <c r="Q2032" i="7"/>
  <c r="P2032" i="7"/>
  <c r="O2032" i="7"/>
  <c r="N2032" i="7"/>
  <c r="Q2031" i="7"/>
  <c r="P2031" i="7"/>
  <c r="O2031" i="7"/>
  <c r="N2031" i="7"/>
  <c r="Q2030" i="7"/>
  <c r="P2030" i="7"/>
  <c r="O2030" i="7"/>
  <c r="N2030" i="7"/>
  <c r="Q2029" i="7"/>
  <c r="P2029" i="7"/>
  <c r="O2029" i="7"/>
  <c r="N2029" i="7"/>
  <c r="R2028" i="7"/>
  <c r="Q2028" i="7"/>
  <c r="P2028" i="7"/>
  <c r="O2028" i="7"/>
  <c r="N2028" i="7"/>
  <c r="T2028" i="7" s="1"/>
  <c r="R2027" i="7"/>
  <c r="Q2027" i="7"/>
  <c r="P2027" i="7"/>
  <c r="O2027" i="7"/>
  <c r="N2027" i="7"/>
  <c r="Q2026" i="7"/>
  <c r="P2026" i="7"/>
  <c r="O2026" i="7"/>
  <c r="N2026" i="7"/>
  <c r="Q2025" i="7"/>
  <c r="P2025" i="7"/>
  <c r="U2025" i="7" s="1"/>
  <c r="O2025" i="7"/>
  <c r="N2025" i="7"/>
  <c r="U2024" i="7"/>
  <c r="T2024" i="7"/>
  <c r="R2024" i="7"/>
  <c r="V2024" i="7" s="1"/>
  <c r="Q2024" i="7"/>
  <c r="P2024" i="7"/>
  <c r="O2024" i="7"/>
  <c r="N2024" i="7"/>
  <c r="S2024" i="7" s="1"/>
  <c r="V2023" i="7"/>
  <c r="T2023" i="7"/>
  <c r="R2023" i="7"/>
  <c r="Q2023" i="7"/>
  <c r="P2023" i="7"/>
  <c r="O2023" i="7"/>
  <c r="N2023" i="7"/>
  <c r="S2023" i="7" s="1"/>
  <c r="Q2022" i="7"/>
  <c r="P2022" i="7"/>
  <c r="O2022" i="7"/>
  <c r="N2022" i="7"/>
  <c r="Q2021" i="7"/>
  <c r="P2021" i="7"/>
  <c r="O2021" i="7"/>
  <c r="N2021" i="7"/>
  <c r="Q2020" i="7"/>
  <c r="P2020" i="7"/>
  <c r="O2020" i="7"/>
  <c r="N2020" i="7"/>
  <c r="Q2019" i="7"/>
  <c r="P2019" i="7"/>
  <c r="O2019" i="7"/>
  <c r="N2019" i="7"/>
  <c r="Q2018" i="7"/>
  <c r="P2018" i="7"/>
  <c r="O2018" i="7"/>
  <c r="N2018" i="7"/>
  <c r="V2017" i="7"/>
  <c r="T2017" i="7"/>
  <c r="Q2017" i="7"/>
  <c r="R2017" i="7" s="1"/>
  <c r="P2017" i="7"/>
  <c r="S2017" i="7" s="1"/>
  <c r="O2017" i="7"/>
  <c r="N2017" i="7"/>
  <c r="Q2016" i="7"/>
  <c r="P2016" i="7"/>
  <c r="O2016" i="7"/>
  <c r="N2016" i="7"/>
  <c r="Q2015" i="7"/>
  <c r="P2015" i="7"/>
  <c r="O2015" i="7"/>
  <c r="N2015" i="7"/>
  <c r="T2014" i="7"/>
  <c r="S2014" i="7"/>
  <c r="Q2014" i="7"/>
  <c r="P2014" i="7"/>
  <c r="O2014" i="7"/>
  <c r="U2014" i="7" s="1"/>
  <c r="N2014" i="7"/>
  <c r="Q2013" i="7"/>
  <c r="P2013" i="7"/>
  <c r="O2013" i="7"/>
  <c r="N2013" i="7"/>
  <c r="Q2012" i="7"/>
  <c r="P2012" i="7"/>
  <c r="O2012" i="7"/>
  <c r="N2012" i="7"/>
  <c r="Q2011" i="7"/>
  <c r="P2011" i="7"/>
  <c r="O2011" i="7"/>
  <c r="N2011" i="7"/>
  <c r="Q2010" i="7"/>
  <c r="P2010" i="7"/>
  <c r="O2010" i="7"/>
  <c r="N2010" i="7"/>
  <c r="Q2009" i="7"/>
  <c r="P2009" i="7"/>
  <c r="O2009" i="7"/>
  <c r="N2009" i="7"/>
  <c r="Q2008" i="7"/>
  <c r="P2008" i="7"/>
  <c r="O2008" i="7"/>
  <c r="N2008" i="7"/>
  <c r="T2007" i="7"/>
  <c r="S2007" i="7"/>
  <c r="Q2007" i="7"/>
  <c r="P2007" i="7"/>
  <c r="U2007" i="7" s="1"/>
  <c r="O2007" i="7"/>
  <c r="N2007" i="7"/>
  <c r="R2007" i="7" s="1"/>
  <c r="Q2006" i="7"/>
  <c r="P2006" i="7"/>
  <c r="O2006" i="7"/>
  <c r="N2006" i="7"/>
  <c r="R2006" i="7" s="1"/>
  <c r="Q2005" i="7"/>
  <c r="P2005" i="7"/>
  <c r="O2005" i="7"/>
  <c r="N2005" i="7"/>
  <c r="T2004" i="7"/>
  <c r="R2004" i="7"/>
  <c r="Q2004" i="7"/>
  <c r="P2004" i="7"/>
  <c r="O2004" i="7"/>
  <c r="N2004" i="7"/>
  <c r="Q2003" i="7"/>
  <c r="P2003" i="7"/>
  <c r="O2003" i="7"/>
  <c r="N2003" i="7"/>
  <c r="Q2002" i="7"/>
  <c r="P2002" i="7"/>
  <c r="O2002" i="7"/>
  <c r="N2002" i="7"/>
  <c r="S2002" i="7" s="1"/>
  <c r="Q2001" i="7"/>
  <c r="P2001" i="7"/>
  <c r="O2001" i="7"/>
  <c r="N2001" i="7"/>
  <c r="Q2000" i="7"/>
  <c r="P2000" i="7"/>
  <c r="O2000" i="7"/>
  <c r="N2000" i="7"/>
  <c r="Q1999" i="7"/>
  <c r="T1999" i="7" s="1"/>
  <c r="P1999" i="7"/>
  <c r="O1999" i="7"/>
  <c r="N1999" i="7"/>
  <c r="Q1998" i="7"/>
  <c r="P1998" i="7"/>
  <c r="O1998" i="7"/>
  <c r="N1998" i="7"/>
  <c r="Q1997" i="7"/>
  <c r="P1997" i="7"/>
  <c r="O1997" i="7"/>
  <c r="N1997" i="7"/>
  <c r="Q1996" i="7"/>
  <c r="P1996" i="7"/>
  <c r="O1996" i="7"/>
  <c r="N1996" i="7"/>
  <c r="U1996" i="7" s="1"/>
  <c r="Q1995" i="7"/>
  <c r="P1995" i="7"/>
  <c r="O1995" i="7"/>
  <c r="N1995" i="7"/>
  <c r="Q1994" i="7"/>
  <c r="P1994" i="7"/>
  <c r="O1994" i="7"/>
  <c r="N1994" i="7"/>
  <c r="T1993" i="7"/>
  <c r="R1993" i="7"/>
  <c r="Q1993" i="7"/>
  <c r="P1993" i="7"/>
  <c r="O1993" i="7"/>
  <c r="N1993" i="7"/>
  <c r="Q1992" i="7"/>
  <c r="P1992" i="7"/>
  <c r="O1992" i="7"/>
  <c r="T1992" i="7" s="1"/>
  <c r="N1992" i="7"/>
  <c r="Q1991" i="7"/>
  <c r="P1991" i="7"/>
  <c r="O1991" i="7"/>
  <c r="N1991" i="7"/>
  <c r="U1990" i="7"/>
  <c r="Q1990" i="7"/>
  <c r="T1990" i="7" s="1"/>
  <c r="P1990" i="7"/>
  <c r="O1990" i="7"/>
  <c r="N1990" i="7"/>
  <c r="S1990" i="7" s="1"/>
  <c r="T1989" i="7"/>
  <c r="Q1989" i="7"/>
  <c r="S1989" i="7" s="1"/>
  <c r="P1989" i="7"/>
  <c r="O1989" i="7"/>
  <c r="N1989" i="7"/>
  <c r="U1989" i="7" s="1"/>
  <c r="Q1988" i="7"/>
  <c r="P1988" i="7"/>
  <c r="O1988" i="7"/>
  <c r="N1988" i="7"/>
  <c r="T1987" i="7"/>
  <c r="Q1987" i="7"/>
  <c r="P1987" i="7"/>
  <c r="O1987" i="7"/>
  <c r="N1987" i="7"/>
  <c r="Q1986" i="7"/>
  <c r="P1986" i="7"/>
  <c r="O1986" i="7"/>
  <c r="N1986" i="7"/>
  <c r="Q1985" i="7"/>
  <c r="P1985" i="7"/>
  <c r="O1985" i="7"/>
  <c r="N1985" i="7"/>
  <c r="R1985" i="7" s="1"/>
  <c r="Q1984" i="7"/>
  <c r="P1984" i="7"/>
  <c r="O1984" i="7"/>
  <c r="N1984" i="7"/>
  <c r="R1983" i="7"/>
  <c r="Q1983" i="7"/>
  <c r="P1983" i="7"/>
  <c r="O1983" i="7"/>
  <c r="N1983" i="7"/>
  <c r="U1983" i="7" s="1"/>
  <c r="Q1982" i="7"/>
  <c r="P1982" i="7"/>
  <c r="O1982" i="7"/>
  <c r="N1982" i="7"/>
  <c r="R1982" i="7" s="1"/>
  <c r="Q1981" i="7"/>
  <c r="P1981" i="7"/>
  <c r="O1981" i="7"/>
  <c r="N1981" i="7"/>
  <c r="Q1980" i="7"/>
  <c r="P1980" i="7"/>
  <c r="O1980" i="7"/>
  <c r="N1980" i="7"/>
  <c r="T1980" i="7" s="1"/>
  <c r="Q1979" i="7"/>
  <c r="P1979" i="7"/>
  <c r="O1979" i="7"/>
  <c r="N1979" i="7"/>
  <c r="Q1978" i="7"/>
  <c r="P1978" i="7"/>
  <c r="O1978" i="7"/>
  <c r="N1978" i="7"/>
  <c r="S1978" i="7" s="1"/>
  <c r="Q1977" i="7"/>
  <c r="P1977" i="7"/>
  <c r="O1977" i="7"/>
  <c r="N1977" i="7"/>
  <c r="R1976" i="7"/>
  <c r="Q1976" i="7"/>
  <c r="P1976" i="7"/>
  <c r="O1976" i="7"/>
  <c r="N1976" i="7"/>
  <c r="U1976" i="7" s="1"/>
  <c r="Q1975" i="7"/>
  <c r="P1975" i="7"/>
  <c r="O1975" i="7"/>
  <c r="N1975" i="7"/>
  <c r="T1975" i="7" s="1"/>
  <c r="Q1974" i="7"/>
  <c r="P1974" i="7"/>
  <c r="O1974" i="7"/>
  <c r="N1974" i="7"/>
  <c r="U1973" i="7"/>
  <c r="R1973" i="7"/>
  <c r="Q1973" i="7"/>
  <c r="P1973" i="7"/>
  <c r="O1973" i="7"/>
  <c r="N1973" i="7"/>
  <c r="Q1972" i="7"/>
  <c r="P1972" i="7"/>
  <c r="O1972" i="7"/>
  <c r="N1972" i="7"/>
  <c r="U1972" i="7" s="1"/>
  <c r="Q1971" i="7"/>
  <c r="P1971" i="7"/>
  <c r="O1971" i="7"/>
  <c r="N1971" i="7"/>
  <c r="U1970" i="7"/>
  <c r="Q1970" i="7"/>
  <c r="P1970" i="7"/>
  <c r="O1970" i="7"/>
  <c r="N1970" i="7"/>
  <c r="Q1969" i="7"/>
  <c r="P1969" i="7"/>
  <c r="O1969" i="7"/>
  <c r="N1969" i="7"/>
  <c r="Q1968" i="7"/>
  <c r="R1968" i="7" s="1"/>
  <c r="P1968" i="7"/>
  <c r="O1968" i="7"/>
  <c r="N1968" i="7"/>
  <c r="Q1967" i="7"/>
  <c r="P1967" i="7"/>
  <c r="O1967" i="7"/>
  <c r="N1967" i="7"/>
  <c r="U1966" i="7"/>
  <c r="S1966" i="7"/>
  <c r="Q1966" i="7"/>
  <c r="P1966" i="7"/>
  <c r="T1966" i="7" s="1"/>
  <c r="O1966" i="7"/>
  <c r="N1966" i="7"/>
  <c r="Q1965" i="7"/>
  <c r="P1965" i="7"/>
  <c r="O1965" i="7"/>
  <c r="N1965" i="7"/>
  <c r="Q1964" i="7"/>
  <c r="P1964" i="7"/>
  <c r="O1964" i="7"/>
  <c r="N1964" i="7"/>
  <c r="Q1963" i="7"/>
  <c r="P1963" i="7"/>
  <c r="O1963" i="7"/>
  <c r="N1963" i="7"/>
  <c r="Q1962" i="7"/>
  <c r="R1962" i="7" s="1"/>
  <c r="P1962" i="7"/>
  <c r="O1962" i="7"/>
  <c r="N1962" i="7"/>
  <c r="Q1961" i="7"/>
  <c r="P1961" i="7"/>
  <c r="O1961" i="7"/>
  <c r="N1961" i="7"/>
  <c r="Q1960" i="7"/>
  <c r="P1960" i="7"/>
  <c r="O1960" i="7"/>
  <c r="N1960" i="7"/>
  <c r="Q1959" i="7"/>
  <c r="P1959" i="7"/>
  <c r="O1959" i="7"/>
  <c r="N1959" i="7"/>
  <c r="T1959" i="7" s="1"/>
  <c r="Q1958" i="7"/>
  <c r="P1958" i="7"/>
  <c r="O1958" i="7"/>
  <c r="N1958" i="7"/>
  <c r="Q1957" i="7"/>
  <c r="P1957" i="7"/>
  <c r="O1957" i="7"/>
  <c r="N1957" i="7"/>
  <c r="Q1956" i="7"/>
  <c r="P1956" i="7"/>
  <c r="O1956" i="7"/>
  <c r="N1956" i="7"/>
  <c r="U1956" i="7" s="1"/>
  <c r="Q1955" i="7"/>
  <c r="P1955" i="7"/>
  <c r="O1955" i="7"/>
  <c r="N1955" i="7"/>
  <c r="Q1954" i="7"/>
  <c r="P1954" i="7"/>
  <c r="O1954" i="7"/>
  <c r="N1954" i="7"/>
  <c r="Q1953" i="7"/>
  <c r="P1953" i="7"/>
  <c r="O1953" i="7"/>
  <c r="N1953" i="7"/>
  <c r="Q1952" i="7"/>
  <c r="P1952" i="7"/>
  <c r="O1952" i="7"/>
  <c r="N1952" i="7"/>
  <c r="S1951" i="7"/>
  <c r="R1951" i="7"/>
  <c r="Q1951" i="7"/>
  <c r="P1951" i="7"/>
  <c r="O1951" i="7"/>
  <c r="T1951" i="7" s="1"/>
  <c r="N1951" i="7"/>
  <c r="Q1950" i="7"/>
  <c r="P1950" i="7"/>
  <c r="O1950" i="7"/>
  <c r="N1950" i="7"/>
  <c r="U1950" i="7" s="1"/>
  <c r="Q1949" i="7"/>
  <c r="P1949" i="7"/>
  <c r="O1949" i="7"/>
  <c r="N1949" i="7"/>
  <c r="U1948" i="7"/>
  <c r="Q1948" i="7"/>
  <c r="P1948" i="7"/>
  <c r="O1948" i="7"/>
  <c r="N1948" i="7"/>
  <c r="R1947" i="7"/>
  <c r="Q1947" i="7"/>
  <c r="P1947" i="7"/>
  <c r="O1947" i="7"/>
  <c r="N1947" i="7"/>
  <c r="U1947" i="7" s="1"/>
  <c r="Q1946" i="7"/>
  <c r="P1946" i="7"/>
  <c r="O1946" i="7"/>
  <c r="N1946" i="7"/>
  <c r="Q1945" i="7"/>
  <c r="P1945" i="7"/>
  <c r="O1945" i="7"/>
  <c r="N1945" i="7"/>
  <c r="Q1944" i="7"/>
  <c r="P1944" i="7"/>
  <c r="O1944" i="7"/>
  <c r="N1944" i="7"/>
  <c r="U1944" i="7" s="1"/>
  <c r="Q1943" i="7"/>
  <c r="P1943" i="7"/>
  <c r="O1943" i="7"/>
  <c r="N1943" i="7"/>
  <c r="U1942" i="7"/>
  <c r="Q1942" i="7"/>
  <c r="S1942" i="7" s="1"/>
  <c r="P1942" i="7"/>
  <c r="O1942" i="7"/>
  <c r="N1942" i="7"/>
  <c r="T1942" i="7" s="1"/>
  <c r="Q1941" i="7"/>
  <c r="P1941" i="7"/>
  <c r="O1941" i="7"/>
  <c r="N1941" i="7"/>
  <c r="U1940" i="7"/>
  <c r="Q1940" i="7"/>
  <c r="P1940" i="7"/>
  <c r="O1940" i="7"/>
  <c r="N1940" i="7"/>
  <c r="T1939" i="7"/>
  <c r="S1939" i="7"/>
  <c r="Q1939" i="7"/>
  <c r="P1939" i="7"/>
  <c r="O1939" i="7"/>
  <c r="N1939" i="7"/>
  <c r="R1939" i="7" s="1"/>
  <c r="Q1938" i="7"/>
  <c r="P1938" i="7"/>
  <c r="O1938" i="7"/>
  <c r="N1938" i="7"/>
  <c r="Q1937" i="7"/>
  <c r="P1937" i="7"/>
  <c r="O1937" i="7"/>
  <c r="N1937" i="7"/>
  <c r="Q1936" i="7"/>
  <c r="P1936" i="7"/>
  <c r="O1936" i="7"/>
  <c r="N1936" i="7"/>
  <c r="Q1935" i="7"/>
  <c r="P1935" i="7"/>
  <c r="O1935" i="7"/>
  <c r="N1935" i="7"/>
  <c r="S1935" i="7" s="1"/>
  <c r="Q1934" i="7"/>
  <c r="R1934" i="7" s="1"/>
  <c r="P1934" i="7"/>
  <c r="O1934" i="7"/>
  <c r="N1934" i="7"/>
  <c r="Q1933" i="7"/>
  <c r="P1933" i="7"/>
  <c r="O1933" i="7"/>
  <c r="N1933" i="7"/>
  <c r="Q1932" i="7"/>
  <c r="P1932" i="7"/>
  <c r="O1932" i="7"/>
  <c r="N1932" i="7"/>
  <c r="S1931" i="7"/>
  <c r="Q1931" i="7"/>
  <c r="P1931" i="7"/>
  <c r="O1931" i="7"/>
  <c r="N1931" i="7"/>
  <c r="U1931" i="7" s="1"/>
  <c r="Q1930" i="7"/>
  <c r="P1930" i="7"/>
  <c r="O1930" i="7"/>
  <c r="N1930" i="7"/>
  <c r="U1929" i="7"/>
  <c r="S1929" i="7"/>
  <c r="Q1929" i="7"/>
  <c r="R1929" i="7" s="1"/>
  <c r="P1929" i="7"/>
  <c r="O1929" i="7"/>
  <c r="N1929" i="7"/>
  <c r="T1929" i="7" s="1"/>
  <c r="W1929" i="7" s="1"/>
  <c r="Q1928" i="7"/>
  <c r="P1928" i="7"/>
  <c r="O1928" i="7"/>
  <c r="N1928" i="7"/>
  <c r="Q1927" i="7"/>
  <c r="P1927" i="7"/>
  <c r="O1927" i="7"/>
  <c r="N1927" i="7"/>
  <c r="U1926" i="7"/>
  <c r="Q1926" i="7"/>
  <c r="T1926" i="7" s="1"/>
  <c r="P1926" i="7"/>
  <c r="O1926" i="7"/>
  <c r="N1926" i="7"/>
  <c r="S1926" i="7" s="1"/>
  <c r="Q1925" i="7"/>
  <c r="P1925" i="7"/>
  <c r="O1925" i="7"/>
  <c r="N1925" i="7"/>
  <c r="U1924" i="7"/>
  <c r="Q1924" i="7"/>
  <c r="P1924" i="7"/>
  <c r="O1924" i="7"/>
  <c r="N1924" i="7"/>
  <c r="T1923" i="7"/>
  <c r="Q1923" i="7"/>
  <c r="P1923" i="7"/>
  <c r="O1923" i="7"/>
  <c r="N1923" i="7"/>
  <c r="Q1922" i="7"/>
  <c r="P1922" i="7"/>
  <c r="O1922" i="7"/>
  <c r="N1922" i="7"/>
  <c r="U1922" i="7" s="1"/>
  <c r="Q1921" i="7"/>
  <c r="P1921" i="7"/>
  <c r="O1921" i="7"/>
  <c r="N1921" i="7"/>
  <c r="Q1920" i="7"/>
  <c r="P1920" i="7"/>
  <c r="O1920" i="7"/>
  <c r="N1920" i="7"/>
  <c r="U1919" i="7"/>
  <c r="Q1919" i="7"/>
  <c r="P1919" i="7"/>
  <c r="O1919" i="7"/>
  <c r="N1919" i="7"/>
  <c r="S1918" i="7"/>
  <c r="Q1918" i="7"/>
  <c r="P1918" i="7"/>
  <c r="R1918" i="7" s="1"/>
  <c r="O1918" i="7"/>
  <c r="N1918" i="7"/>
  <c r="Q1917" i="7"/>
  <c r="P1917" i="7"/>
  <c r="O1917" i="7"/>
  <c r="N1917" i="7"/>
  <c r="R1916" i="7"/>
  <c r="Q1916" i="7"/>
  <c r="P1916" i="7"/>
  <c r="O1916" i="7"/>
  <c r="N1916" i="7"/>
  <c r="U1916" i="7" s="1"/>
  <c r="S1915" i="7"/>
  <c r="Q1915" i="7"/>
  <c r="P1915" i="7"/>
  <c r="O1915" i="7"/>
  <c r="N1915" i="7"/>
  <c r="Q1914" i="7"/>
  <c r="P1914" i="7"/>
  <c r="O1914" i="7"/>
  <c r="N1914" i="7"/>
  <c r="Q1913" i="7"/>
  <c r="P1913" i="7"/>
  <c r="O1913" i="7"/>
  <c r="N1913" i="7"/>
  <c r="Q1912" i="7"/>
  <c r="R1912" i="7" s="1"/>
  <c r="P1912" i="7"/>
  <c r="O1912" i="7"/>
  <c r="N1912" i="7"/>
  <c r="Q1911" i="7"/>
  <c r="P1911" i="7"/>
  <c r="O1911" i="7"/>
  <c r="N1911" i="7"/>
  <c r="U1910" i="7"/>
  <c r="Q1910" i="7"/>
  <c r="P1910" i="7"/>
  <c r="O1910" i="7"/>
  <c r="N1910" i="7"/>
  <c r="R1910" i="7" s="1"/>
  <c r="Q1909" i="7"/>
  <c r="P1909" i="7"/>
  <c r="O1909" i="7"/>
  <c r="N1909" i="7"/>
  <c r="S1908" i="7"/>
  <c r="Q1908" i="7"/>
  <c r="T1908" i="7" s="1"/>
  <c r="P1908" i="7"/>
  <c r="O1908" i="7"/>
  <c r="N1908" i="7"/>
  <c r="Q1907" i="7"/>
  <c r="P1907" i="7"/>
  <c r="O1907" i="7"/>
  <c r="N1907" i="7"/>
  <c r="Q1906" i="7"/>
  <c r="P1906" i="7"/>
  <c r="O1906" i="7"/>
  <c r="N1906" i="7"/>
  <c r="Q1905" i="7"/>
  <c r="P1905" i="7"/>
  <c r="O1905" i="7"/>
  <c r="N1905" i="7"/>
  <c r="Q1904" i="7"/>
  <c r="P1904" i="7"/>
  <c r="O1904" i="7"/>
  <c r="N1904" i="7"/>
  <c r="T1903" i="7"/>
  <c r="S1903" i="7"/>
  <c r="Q1903" i="7"/>
  <c r="P1903" i="7"/>
  <c r="O1903" i="7"/>
  <c r="U1903" i="7" s="1"/>
  <c r="N1903" i="7"/>
  <c r="Q1902" i="7"/>
  <c r="P1902" i="7"/>
  <c r="O1902" i="7"/>
  <c r="N1902" i="7"/>
  <c r="Q1901" i="7"/>
  <c r="P1901" i="7"/>
  <c r="O1901" i="7"/>
  <c r="N1901" i="7"/>
  <c r="Q1900" i="7"/>
  <c r="P1900" i="7"/>
  <c r="O1900" i="7"/>
  <c r="T1900" i="7" s="1"/>
  <c r="N1900" i="7"/>
  <c r="Q1899" i="7"/>
  <c r="P1899" i="7"/>
  <c r="O1899" i="7"/>
  <c r="N1899" i="7"/>
  <c r="Q1898" i="7"/>
  <c r="P1898" i="7"/>
  <c r="O1898" i="7"/>
  <c r="N1898" i="7"/>
  <c r="Q1897" i="7"/>
  <c r="P1897" i="7"/>
  <c r="O1897" i="7"/>
  <c r="N1897" i="7"/>
  <c r="Q1896" i="7"/>
  <c r="P1896" i="7"/>
  <c r="O1896" i="7"/>
  <c r="N1896" i="7"/>
  <c r="Q1895" i="7"/>
  <c r="P1895" i="7"/>
  <c r="O1895" i="7"/>
  <c r="N1895" i="7"/>
  <c r="T1895" i="7" s="1"/>
  <c r="Q1894" i="7"/>
  <c r="P1894" i="7"/>
  <c r="O1894" i="7"/>
  <c r="N1894" i="7"/>
  <c r="Q1893" i="7"/>
  <c r="P1893" i="7"/>
  <c r="O1893" i="7"/>
  <c r="T1893" i="7" s="1"/>
  <c r="N1893" i="7"/>
  <c r="Q1892" i="7"/>
  <c r="P1892" i="7"/>
  <c r="O1892" i="7"/>
  <c r="N1892" i="7"/>
  <c r="Q1891" i="7"/>
  <c r="P1891" i="7"/>
  <c r="O1891" i="7"/>
  <c r="N1891" i="7"/>
  <c r="Q1890" i="7"/>
  <c r="U1890" i="7" s="1"/>
  <c r="P1890" i="7"/>
  <c r="O1890" i="7"/>
  <c r="N1890" i="7"/>
  <c r="T1889" i="7"/>
  <c r="Q1889" i="7"/>
  <c r="S1889" i="7" s="1"/>
  <c r="P1889" i="7"/>
  <c r="O1889" i="7"/>
  <c r="N1889" i="7"/>
  <c r="U1889" i="7" s="1"/>
  <c r="Q1888" i="7"/>
  <c r="P1888" i="7"/>
  <c r="O1888" i="7"/>
  <c r="N1888" i="7"/>
  <c r="Q1887" i="7"/>
  <c r="P1887" i="7"/>
  <c r="O1887" i="7"/>
  <c r="N1887" i="7"/>
  <c r="R1886" i="7"/>
  <c r="Q1886" i="7"/>
  <c r="P1886" i="7"/>
  <c r="O1886" i="7"/>
  <c r="N1886" i="7"/>
  <c r="U1886" i="7" s="1"/>
  <c r="Q1885" i="7"/>
  <c r="P1885" i="7"/>
  <c r="O1885" i="7"/>
  <c r="N1885" i="7"/>
  <c r="U1885" i="7" s="1"/>
  <c r="Q1884" i="7"/>
  <c r="P1884" i="7"/>
  <c r="O1884" i="7"/>
  <c r="N1884" i="7"/>
  <c r="R1884" i="7" s="1"/>
  <c r="Q1883" i="7"/>
  <c r="P1883" i="7"/>
  <c r="U1883" i="7" s="1"/>
  <c r="O1883" i="7"/>
  <c r="N1883" i="7"/>
  <c r="R1882" i="7"/>
  <c r="Q1882" i="7"/>
  <c r="P1882" i="7"/>
  <c r="O1882" i="7"/>
  <c r="N1882" i="7"/>
  <c r="T1882" i="7" s="1"/>
  <c r="Q1881" i="7"/>
  <c r="P1881" i="7"/>
  <c r="O1881" i="7"/>
  <c r="N1881" i="7"/>
  <c r="Q1880" i="7"/>
  <c r="P1880" i="7"/>
  <c r="O1880" i="7"/>
  <c r="N1880" i="7"/>
  <c r="Q1879" i="7"/>
  <c r="P1879" i="7"/>
  <c r="O1879" i="7"/>
  <c r="N1879" i="7"/>
  <c r="Q1878" i="7"/>
  <c r="P1878" i="7"/>
  <c r="O1878" i="7"/>
  <c r="N1878" i="7"/>
  <c r="T1877" i="7"/>
  <c r="Q1877" i="7"/>
  <c r="S1877" i="7" s="1"/>
  <c r="P1877" i="7"/>
  <c r="R1877" i="7" s="1"/>
  <c r="O1877" i="7"/>
  <c r="N1877" i="7"/>
  <c r="Q1876" i="7"/>
  <c r="P1876" i="7"/>
  <c r="O1876" i="7"/>
  <c r="N1876" i="7"/>
  <c r="T1876" i="7" s="1"/>
  <c r="Q1875" i="7"/>
  <c r="P1875" i="7"/>
  <c r="O1875" i="7"/>
  <c r="N1875" i="7"/>
  <c r="T1875" i="7" s="1"/>
  <c r="R1874" i="7"/>
  <c r="Q1874" i="7"/>
  <c r="P1874" i="7"/>
  <c r="O1874" i="7"/>
  <c r="N1874" i="7"/>
  <c r="U1874" i="7" s="1"/>
  <c r="Q1873" i="7"/>
  <c r="P1873" i="7"/>
  <c r="O1873" i="7"/>
  <c r="N1873" i="7"/>
  <c r="R1872" i="7"/>
  <c r="Q1872" i="7"/>
  <c r="P1872" i="7"/>
  <c r="O1872" i="7"/>
  <c r="N1872" i="7"/>
  <c r="U1872" i="7" s="1"/>
  <c r="Q1871" i="7"/>
  <c r="P1871" i="7"/>
  <c r="O1871" i="7"/>
  <c r="N1871" i="7"/>
  <c r="Q1870" i="7"/>
  <c r="P1870" i="7"/>
  <c r="O1870" i="7"/>
  <c r="N1870" i="7"/>
  <c r="Q1869" i="7"/>
  <c r="P1869" i="7"/>
  <c r="O1869" i="7"/>
  <c r="N1869" i="7"/>
  <c r="Q1868" i="7"/>
  <c r="P1868" i="7"/>
  <c r="O1868" i="7"/>
  <c r="N1868" i="7"/>
  <c r="S1867" i="7"/>
  <c r="Q1867" i="7"/>
  <c r="P1867" i="7"/>
  <c r="O1867" i="7"/>
  <c r="N1867" i="7"/>
  <c r="T1867" i="7" s="1"/>
  <c r="Q1866" i="7"/>
  <c r="P1866" i="7"/>
  <c r="O1866" i="7"/>
  <c r="N1866" i="7"/>
  <c r="Q1865" i="7"/>
  <c r="P1865" i="7"/>
  <c r="O1865" i="7"/>
  <c r="N1865" i="7"/>
  <c r="T1865" i="7" s="1"/>
  <c r="Q1864" i="7"/>
  <c r="P1864" i="7"/>
  <c r="O1864" i="7"/>
  <c r="N1864" i="7"/>
  <c r="Q1863" i="7"/>
  <c r="P1863" i="7"/>
  <c r="O1863" i="7"/>
  <c r="N1863" i="7"/>
  <c r="Q1862" i="7"/>
  <c r="P1862" i="7"/>
  <c r="O1862" i="7"/>
  <c r="N1862" i="7"/>
  <c r="Q1861" i="7"/>
  <c r="P1861" i="7"/>
  <c r="O1861" i="7"/>
  <c r="N1861" i="7"/>
  <c r="Q1860" i="7"/>
  <c r="P1860" i="7"/>
  <c r="O1860" i="7"/>
  <c r="N1860" i="7"/>
  <c r="Q1859" i="7"/>
  <c r="P1859" i="7"/>
  <c r="O1859" i="7"/>
  <c r="N1859" i="7"/>
  <c r="Q1858" i="7"/>
  <c r="P1858" i="7"/>
  <c r="O1858" i="7"/>
  <c r="N1858" i="7"/>
  <c r="T1857" i="7"/>
  <c r="Q1857" i="7"/>
  <c r="P1857" i="7"/>
  <c r="O1857" i="7"/>
  <c r="N1857" i="7"/>
  <c r="Q1856" i="7"/>
  <c r="P1856" i="7"/>
  <c r="O1856" i="7"/>
  <c r="N1856" i="7"/>
  <c r="Q1855" i="7"/>
  <c r="P1855" i="7"/>
  <c r="O1855" i="7"/>
  <c r="S1855" i="7" s="1"/>
  <c r="N1855" i="7"/>
  <c r="Q1854" i="7"/>
  <c r="R1854" i="7" s="1"/>
  <c r="P1854" i="7"/>
  <c r="O1854" i="7"/>
  <c r="N1854" i="7"/>
  <c r="Q1853" i="7"/>
  <c r="P1853" i="7"/>
  <c r="O1853" i="7"/>
  <c r="N1853" i="7"/>
  <c r="S1853" i="7" s="1"/>
  <c r="Q1852" i="7"/>
  <c r="P1852" i="7"/>
  <c r="O1852" i="7"/>
  <c r="N1852" i="7"/>
  <c r="Q1851" i="7"/>
  <c r="P1851" i="7"/>
  <c r="O1851" i="7"/>
  <c r="N1851" i="7"/>
  <c r="Q1850" i="7"/>
  <c r="P1850" i="7"/>
  <c r="O1850" i="7"/>
  <c r="N1850" i="7"/>
  <c r="Q1849" i="7"/>
  <c r="P1849" i="7"/>
  <c r="O1849" i="7"/>
  <c r="N1849" i="7"/>
  <c r="U1848" i="7"/>
  <c r="S1848" i="7"/>
  <c r="Q1848" i="7"/>
  <c r="P1848" i="7"/>
  <c r="O1848" i="7"/>
  <c r="N1848" i="7"/>
  <c r="T1848" i="7" s="1"/>
  <c r="Q1847" i="7"/>
  <c r="P1847" i="7"/>
  <c r="O1847" i="7"/>
  <c r="N1847" i="7"/>
  <c r="Q1846" i="7"/>
  <c r="P1846" i="7"/>
  <c r="O1846" i="7"/>
  <c r="N1846" i="7"/>
  <c r="Q1845" i="7"/>
  <c r="P1845" i="7"/>
  <c r="O1845" i="7"/>
  <c r="N1845" i="7"/>
  <c r="Q1844" i="7"/>
  <c r="P1844" i="7"/>
  <c r="O1844" i="7"/>
  <c r="N1844" i="7"/>
  <c r="T1843" i="7"/>
  <c r="Q1843" i="7"/>
  <c r="P1843" i="7"/>
  <c r="O1843" i="7"/>
  <c r="N1843" i="7"/>
  <c r="Q1842" i="7"/>
  <c r="P1842" i="7"/>
  <c r="O1842" i="7"/>
  <c r="N1842" i="7"/>
  <c r="Q1841" i="7"/>
  <c r="P1841" i="7"/>
  <c r="O1841" i="7"/>
  <c r="N1841" i="7"/>
  <c r="Q1840" i="7"/>
  <c r="P1840" i="7"/>
  <c r="T1840" i="7" s="1"/>
  <c r="O1840" i="7"/>
  <c r="N1840" i="7"/>
  <c r="Q1839" i="7"/>
  <c r="P1839" i="7"/>
  <c r="O1839" i="7"/>
  <c r="N1839" i="7"/>
  <c r="Q1838" i="7"/>
  <c r="P1838" i="7"/>
  <c r="O1838" i="7"/>
  <c r="N1838" i="7"/>
  <c r="Q1837" i="7"/>
  <c r="P1837" i="7"/>
  <c r="O1837" i="7"/>
  <c r="N1837" i="7"/>
  <c r="Q1836" i="7"/>
  <c r="P1836" i="7"/>
  <c r="O1836" i="7"/>
  <c r="N1836" i="7"/>
  <c r="Q1835" i="7"/>
  <c r="P1835" i="7"/>
  <c r="O1835" i="7"/>
  <c r="N1835" i="7"/>
  <c r="Q1834" i="7"/>
  <c r="P1834" i="7"/>
  <c r="O1834" i="7"/>
  <c r="N1834" i="7"/>
  <c r="Q1833" i="7"/>
  <c r="P1833" i="7"/>
  <c r="O1833" i="7"/>
  <c r="N1833" i="7"/>
  <c r="Q1832" i="7"/>
  <c r="S1832" i="7" s="1"/>
  <c r="P1832" i="7"/>
  <c r="O1832" i="7"/>
  <c r="N1832" i="7"/>
  <c r="Q1831" i="7"/>
  <c r="P1831" i="7"/>
  <c r="O1831" i="7"/>
  <c r="N1831" i="7"/>
  <c r="Q1830" i="7"/>
  <c r="P1830" i="7"/>
  <c r="O1830" i="7"/>
  <c r="N1830" i="7"/>
  <c r="Q1829" i="7"/>
  <c r="T1829" i="7" s="1"/>
  <c r="P1829" i="7"/>
  <c r="O1829" i="7"/>
  <c r="N1829" i="7"/>
  <c r="Q1828" i="7"/>
  <c r="P1828" i="7"/>
  <c r="O1828" i="7"/>
  <c r="N1828" i="7"/>
  <c r="Q1827" i="7"/>
  <c r="P1827" i="7"/>
  <c r="O1827" i="7"/>
  <c r="N1827" i="7"/>
  <c r="Q1826" i="7"/>
  <c r="P1826" i="7"/>
  <c r="O1826" i="7"/>
  <c r="S1826" i="7" s="1"/>
  <c r="N1826" i="7"/>
  <c r="Q1825" i="7"/>
  <c r="P1825" i="7"/>
  <c r="O1825" i="7"/>
  <c r="N1825" i="7"/>
  <c r="Q1824" i="7"/>
  <c r="P1824" i="7"/>
  <c r="O1824" i="7"/>
  <c r="N1824" i="7"/>
  <c r="Q1823" i="7"/>
  <c r="P1823" i="7"/>
  <c r="O1823" i="7"/>
  <c r="N1823" i="7"/>
  <c r="Q1822" i="7"/>
  <c r="P1822" i="7"/>
  <c r="O1822" i="7"/>
  <c r="N1822" i="7"/>
  <c r="Q1821" i="7"/>
  <c r="P1821" i="7"/>
  <c r="O1821" i="7"/>
  <c r="N1821" i="7"/>
  <c r="Q1820" i="7"/>
  <c r="P1820" i="7"/>
  <c r="O1820" i="7"/>
  <c r="N1820" i="7"/>
  <c r="Q1819" i="7"/>
  <c r="P1819" i="7"/>
  <c r="O1819" i="7"/>
  <c r="N1819" i="7"/>
  <c r="Q1818" i="7"/>
  <c r="P1818" i="7"/>
  <c r="O1818" i="7"/>
  <c r="N1818" i="7"/>
  <c r="Q1817" i="7"/>
  <c r="P1817" i="7"/>
  <c r="O1817" i="7"/>
  <c r="N1817" i="7"/>
  <c r="Q1816" i="7"/>
  <c r="P1816" i="7"/>
  <c r="R1816" i="7" s="1"/>
  <c r="O1816" i="7"/>
  <c r="N1816" i="7"/>
  <c r="Q1815" i="7"/>
  <c r="P1815" i="7"/>
  <c r="O1815" i="7"/>
  <c r="N1815" i="7"/>
  <c r="Q1814" i="7"/>
  <c r="P1814" i="7"/>
  <c r="O1814" i="7"/>
  <c r="N1814" i="7"/>
  <c r="R1814" i="7" s="1"/>
  <c r="Q1813" i="7"/>
  <c r="P1813" i="7"/>
  <c r="O1813" i="7"/>
  <c r="N1813" i="7"/>
  <c r="R1812" i="7"/>
  <c r="Q1812" i="7"/>
  <c r="P1812" i="7"/>
  <c r="O1812" i="7"/>
  <c r="N1812" i="7"/>
  <c r="Q1811" i="7"/>
  <c r="P1811" i="7"/>
  <c r="O1811" i="7"/>
  <c r="N1811" i="7"/>
  <c r="Q1810" i="7"/>
  <c r="P1810" i="7"/>
  <c r="O1810" i="7"/>
  <c r="N1810" i="7"/>
  <c r="Q1809" i="7"/>
  <c r="P1809" i="7"/>
  <c r="O1809" i="7"/>
  <c r="N1809" i="7"/>
  <c r="Q1808" i="7"/>
  <c r="P1808" i="7"/>
  <c r="O1808" i="7"/>
  <c r="N1808" i="7"/>
  <c r="Q1807" i="7"/>
  <c r="P1807" i="7"/>
  <c r="O1807" i="7"/>
  <c r="N1807" i="7"/>
  <c r="Q1806" i="7"/>
  <c r="P1806" i="7"/>
  <c r="O1806" i="7"/>
  <c r="N1806" i="7"/>
  <c r="Q1805" i="7"/>
  <c r="P1805" i="7"/>
  <c r="O1805" i="7"/>
  <c r="N1805" i="7"/>
  <c r="Q1804" i="7"/>
  <c r="P1804" i="7"/>
  <c r="R1804" i="7" s="1"/>
  <c r="O1804" i="7"/>
  <c r="N1804" i="7"/>
  <c r="Q1803" i="7"/>
  <c r="P1803" i="7"/>
  <c r="O1803" i="7"/>
  <c r="N1803" i="7"/>
  <c r="Q1802" i="7"/>
  <c r="P1802" i="7"/>
  <c r="U1802" i="7" s="1"/>
  <c r="O1802" i="7"/>
  <c r="N1802" i="7"/>
  <c r="Q1801" i="7"/>
  <c r="T1801" i="7" s="1"/>
  <c r="P1801" i="7"/>
  <c r="O1801" i="7"/>
  <c r="N1801" i="7"/>
  <c r="Q1800" i="7"/>
  <c r="P1800" i="7"/>
  <c r="O1800" i="7"/>
  <c r="N1800" i="7"/>
  <c r="U1799" i="7"/>
  <c r="Q1799" i="7"/>
  <c r="P1799" i="7"/>
  <c r="O1799" i="7"/>
  <c r="N1799" i="7"/>
  <c r="U1798" i="7"/>
  <c r="S1798" i="7"/>
  <c r="Q1798" i="7"/>
  <c r="P1798" i="7"/>
  <c r="O1798" i="7"/>
  <c r="N1798" i="7"/>
  <c r="T1798" i="7" s="1"/>
  <c r="Q1797" i="7"/>
  <c r="P1797" i="7"/>
  <c r="O1797" i="7"/>
  <c r="N1797" i="7"/>
  <c r="Q1796" i="7"/>
  <c r="P1796" i="7"/>
  <c r="O1796" i="7"/>
  <c r="N1796" i="7"/>
  <c r="Q1795" i="7"/>
  <c r="P1795" i="7"/>
  <c r="O1795" i="7"/>
  <c r="N1795" i="7"/>
  <c r="Q1794" i="7"/>
  <c r="P1794" i="7"/>
  <c r="O1794" i="7"/>
  <c r="N1794" i="7"/>
  <c r="U1793" i="7"/>
  <c r="S1793" i="7"/>
  <c r="R1793" i="7"/>
  <c r="V1793" i="7" s="1"/>
  <c r="Q1793" i="7"/>
  <c r="P1793" i="7"/>
  <c r="O1793" i="7"/>
  <c r="N1793" i="7"/>
  <c r="T1793" i="7" s="1"/>
  <c r="U1792" i="7"/>
  <c r="S1792" i="7"/>
  <c r="V1792" i="7" s="1"/>
  <c r="R1792" i="7"/>
  <c r="Q1792" i="7"/>
  <c r="P1792" i="7"/>
  <c r="O1792" i="7"/>
  <c r="N1792" i="7"/>
  <c r="T1792" i="7" s="1"/>
  <c r="Q1791" i="7"/>
  <c r="P1791" i="7"/>
  <c r="S1791" i="7" s="1"/>
  <c r="O1791" i="7"/>
  <c r="U1791" i="7" s="1"/>
  <c r="N1791" i="7"/>
  <c r="Q1790" i="7"/>
  <c r="P1790" i="7"/>
  <c r="O1790" i="7"/>
  <c r="N1790" i="7"/>
  <c r="Q1789" i="7"/>
  <c r="P1789" i="7"/>
  <c r="O1789" i="7"/>
  <c r="N1789" i="7"/>
  <c r="R1789" i="7" s="1"/>
  <c r="Q1788" i="7"/>
  <c r="P1788" i="7"/>
  <c r="O1788" i="7"/>
  <c r="N1788" i="7"/>
  <c r="Q1787" i="7"/>
  <c r="R1787" i="7" s="1"/>
  <c r="P1787" i="7"/>
  <c r="O1787" i="7"/>
  <c r="N1787" i="7"/>
  <c r="Q1786" i="7"/>
  <c r="P1786" i="7"/>
  <c r="O1786" i="7"/>
  <c r="N1786" i="7"/>
  <c r="Q1785" i="7"/>
  <c r="P1785" i="7"/>
  <c r="O1785" i="7"/>
  <c r="N1785" i="7"/>
  <c r="Q1784" i="7"/>
  <c r="P1784" i="7"/>
  <c r="O1784" i="7"/>
  <c r="N1784" i="7"/>
  <c r="Q1783" i="7"/>
  <c r="P1783" i="7"/>
  <c r="O1783" i="7"/>
  <c r="N1783" i="7"/>
  <c r="Q1782" i="7"/>
  <c r="P1782" i="7"/>
  <c r="O1782" i="7"/>
  <c r="N1782" i="7"/>
  <c r="T1781" i="7"/>
  <c r="Q1781" i="7"/>
  <c r="P1781" i="7"/>
  <c r="O1781" i="7"/>
  <c r="N1781" i="7"/>
  <c r="Q1780" i="7"/>
  <c r="P1780" i="7"/>
  <c r="O1780" i="7"/>
  <c r="N1780" i="7"/>
  <c r="Q1779" i="7"/>
  <c r="P1779" i="7"/>
  <c r="O1779" i="7"/>
  <c r="N1779" i="7"/>
  <c r="Q1778" i="7"/>
  <c r="P1778" i="7"/>
  <c r="O1778" i="7"/>
  <c r="N1778" i="7"/>
  <c r="Q1777" i="7"/>
  <c r="P1777" i="7"/>
  <c r="O1777" i="7"/>
  <c r="N1777" i="7"/>
  <c r="Q1776" i="7"/>
  <c r="P1776" i="7"/>
  <c r="O1776" i="7"/>
  <c r="N1776" i="7"/>
  <c r="Q1775" i="7"/>
  <c r="P1775" i="7"/>
  <c r="O1775" i="7"/>
  <c r="N1775" i="7"/>
  <c r="Q1774" i="7"/>
  <c r="P1774" i="7"/>
  <c r="O1774" i="7"/>
  <c r="N1774" i="7"/>
  <c r="S1773" i="7"/>
  <c r="R1773" i="7"/>
  <c r="Q1773" i="7"/>
  <c r="P1773" i="7"/>
  <c r="O1773" i="7"/>
  <c r="N1773" i="7"/>
  <c r="Q1772" i="7"/>
  <c r="P1772" i="7"/>
  <c r="O1772" i="7"/>
  <c r="N1772" i="7"/>
  <c r="Q1771" i="7"/>
  <c r="P1771" i="7"/>
  <c r="O1771" i="7"/>
  <c r="N1771" i="7"/>
  <c r="Q1770" i="7"/>
  <c r="P1770" i="7"/>
  <c r="O1770" i="7"/>
  <c r="T1770" i="7" s="1"/>
  <c r="N1770" i="7"/>
  <c r="Q1769" i="7"/>
  <c r="P1769" i="7"/>
  <c r="O1769" i="7"/>
  <c r="U1769" i="7" s="1"/>
  <c r="N1769" i="7"/>
  <c r="Q1768" i="7"/>
  <c r="P1768" i="7"/>
  <c r="O1768" i="7"/>
  <c r="R1768" i="7" s="1"/>
  <c r="N1768" i="7"/>
  <c r="T1767" i="7"/>
  <c r="Q1767" i="7"/>
  <c r="P1767" i="7"/>
  <c r="O1767" i="7"/>
  <c r="N1767" i="7"/>
  <c r="S1767" i="7" s="1"/>
  <c r="Q1766" i="7"/>
  <c r="P1766" i="7"/>
  <c r="R1766" i="7" s="1"/>
  <c r="O1766" i="7"/>
  <c r="N1766" i="7"/>
  <c r="Q1765" i="7"/>
  <c r="P1765" i="7"/>
  <c r="O1765" i="7"/>
  <c r="R1765" i="7" s="1"/>
  <c r="N1765" i="7"/>
  <c r="Q1764" i="7"/>
  <c r="P1764" i="7"/>
  <c r="O1764" i="7"/>
  <c r="N1764" i="7"/>
  <c r="Q1763" i="7"/>
  <c r="P1763" i="7"/>
  <c r="O1763" i="7"/>
  <c r="N1763" i="7"/>
  <c r="Q1762" i="7"/>
  <c r="P1762" i="7"/>
  <c r="O1762" i="7"/>
  <c r="N1762" i="7"/>
  <c r="Q1761" i="7"/>
  <c r="U1761" i="7" s="1"/>
  <c r="P1761" i="7"/>
  <c r="O1761" i="7"/>
  <c r="N1761" i="7"/>
  <c r="Q1760" i="7"/>
  <c r="P1760" i="7"/>
  <c r="O1760" i="7"/>
  <c r="N1760" i="7"/>
  <c r="Q1759" i="7"/>
  <c r="P1759" i="7"/>
  <c r="O1759" i="7"/>
  <c r="N1759" i="7"/>
  <c r="Q1758" i="7"/>
  <c r="P1758" i="7"/>
  <c r="O1758" i="7"/>
  <c r="U1758" i="7" s="1"/>
  <c r="N1758" i="7"/>
  <c r="T1757" i="7"/>
  <c r="Q1757" i="7"/>
  <c r="P1757" i="7"/>
  <c r="S1757" i="7" s="1"/>
  <c r="O1757" i="7"/>
  <c r="N1757" i="7"/>
  <c r="Q1756" i="7"/>
  <c r="P1756" i="7"/>
  <c r="O1756" i="7"/>
  <c r="N1756" i="7"/>
  <c r="Q1755" i="7"/>
  <c r="P1755" i="7"/>
  <c r="O1755" i="7"/>
  <c r="N1755" i="7"/>
  <c r="Q1754" i="7"/>
  <c r="P1754" i="7"/>
  <c r="O1754" i="7"/>
  <c r="N1754" i="7"/>
  <c r="Q1753" i="7"/>
  <c r="P1753" i="7"/>
  <c r="O1753" i="7"/>
  <c r="N1753" i="7"/>
  <c r="Q1752" i="7"/>
  <c r="P1752" i="7"/>
  <c r="O1752" i="7"/>
  <c r="N1752" i="7"/>
  <c r="Q1751" i="7"/>
  <c r="P1751" i="7"/>
  <c r="O1751" i="7"/>
  <c r="N1751" i="7"/>
  <c r="Q1750" i="7"/>
  <c r="P1750" i="7"/>
  <c r="O1750" i="7"/>
  <c r="N1750" i="7"/>
  <c r="Q1749" i="7"/>
  <c r="P1749" i="7"/>
  <c r="O1749" i="7"/>
  <c r="T1749" i="7" s="1"/>
  <c r="N1749" i="7"/>
  <c r="Q1748" i="7"/>
  <c r="P1748" i="7"/>
  <c r="O1748" i="7"/>
  <c r="N1748" i="7"/>
  <c r="Q1747" i="7"/>
  <c r="P1747" i="7"/>
  <c r="O1747" i="7"/>
  <c r="N1747" i="7"/>
  <c r="Q1746" i="7"/>
  <c r="P1746" i="7"/>
  <c r="O1746" i="7"/>
  <c r="N1746" i="7"/>
  <c r="Q1745" i="7"/>
  <c r="P1745" i="7"/>
  <c r="O1745" i="7"/>
  <c r="N1745" i="7"/>
  <c r="R1744" i="7"/>
  <c r="Q1744" i="7"/>
  <c r="P1744" i="7"/>
  <c r="O1744" i="7"/>
  <c r="N1744" i="7"/>
  <c r="T1743" i="7"/>
  <c r="Q1743" i="7"/>
  <c r="P1743" i="7"/>
  <c r="S1743" i="7" s="1"/>
  <c r="O1743" i="7"/>
  <c r="N1743" i="7"/>
  <c r="Q1742" i="7"/>
  <c r="P1742" i="7"/>
  <c r="O1742" i="7"/>
  <c r="N1742" i="7"/>
  <c r="Q1741" i="7"/>
  <c r="P1741" i="7"/>
  <c r="O1741" i="7"/>
  <c r="N1741" i="7"/>
  <c r="R1741" i="7" s="1"/>
  <c r="Q1740" i="7"/>
  <c r="P1740" i="7"/>
  <c r="O1740" i="7"/>
  <c r="N1740" i="7"/>
  <c r="Q1739" i="7"/>
  <c r="P1739" i="7"/>
  <c r="O1739" i="7"/>
  <c r="S1739" i="7" s="1"/>
  <c r="N1739" i="7"/>
  <c r="R1739" i="7" s="1"/>
  <c r="Q1738" i="7"/>
  <c r="P1738" i="7"/>
  <c r="O1738" i="7"/>
  <c r="N1738" i="7"/>
  <c r="Q1737" i="7"/>
  <c r="P1737" i="7"/>
  <c r="O1737" i="7"/>
  <c r="N1737" i="7"/>
  <c r="Q1736" i="7"/>
  <c r="P1736" i="7"/>
  <c r="O1736" i="7"/>
  <c r="N1736" i="7"/>
  <c r="Q1735" i="7"/>
  <c r="P1735" i="7"/>
  <c r="O1735" i="7"/>
  <c r="N1735" i="7"/>
  <c r="Q1734" i="7"/>
  <c r="P1734" i="7"/>
  <c r="O1734" i="7"/>
  <c r="N1734" i="7"/>
  <c r="Q1733" i="7"/>
  <c r="P1733" i="7"/>
  <c r="O1733" i="7"/>
  <c r="N1733" i="7"/>
  <c r="Q1732" i="7"/>
  <c r="P1732" i="7"/>
  <c r="O1732" i="7"/>
  <c r="N1732" i="7"/>
  <c r="Q1731" i="7"/>
  <c r="P1731" i="7"/>
  <c r="O1731" i="7"/>
  <c r="N1731" i="7"/>
  <c r="Q1730" i="7"/>
  <c r="P1730" i="7"/>
  <c r="O1730" i="7"/>
  <c r="T1730" i="7" s="1"/>
  <c r="N1730" i="7"/>
  <c r="Q1729" i="7"/>
  <c r="P1729" i="7"/>
  <c r="O1729" i="7"/>
  <c r="N1729" i="7"/>
  <c r="Q1728" i="7"/>
  <c r="P1728" i="7"/>
  <c r="O1728" i="7"/>
  <c r="N1728" i="7"/>
  <c r="Q1727" i="7"/>
  <c r="P1727" i="7"/>
  <c r="O1727" i="7"/>
  <c r="N1727" i="7"/>
  <c r="U1727" i="7" s="1"/>
  <c r="Q1726" i="7"/>
  <c r="P1726" i="7"/>
  <c r="O1726" i="7"/>
  <c r="N1726" i="7"/>
  <c r="Q1725" i="7"/>
  <c r="P1725" i="7"/>
  <c r="O1725" i="7"/>
  <c r="U1725" i="7" s="1"/>
  <c r="N1725" i="7"/>
  <c r="Q1724" i="7"/>
  <c r="P1724" i="7"/>
  <c r="O1724" i="7"/>
  <c r="N1724" i="7"/>
  <c r="Q1723" i="7"/>
  <c r="P1723" i="7"/>
  <c r="O1723" i="7"/>
  <c r="N1723" i="7"/>
  <c r="Q1722" i="7"/>
  <c r="P1722" i="7"/>
  <c r="O1722" i="7"/>
  <c r="N1722" i="7"/>
  <c r="Q1721" i="7"/>
  <c r="P1721" i="7"/>
  <c r="O1721" i="7"/>
  <c r="N1721" i="7"/>
  <c r="Q1720" i="7"/>
  <c r="P1720" i="7"/>
  <c r="O1720" i="7"/>
  <c r="N1720" i="7"/>
  <c r="Q1719" i="7"/>
  <c r="P1719" i="7"/>
  <c r="O1719" i="7"/>
  <c r="N1719" i="7"/>
  <c r="Q1718" i="7"/>
  <c r="P1718" i="7"/>
  <c r="O1718" i="7"/>
  <c r="N1718" i="7"/>
  <c r="Q1717" i="7"/>
  <c r="P1717" i="7"/>
  <c r="O1717" i="7"/>
  <c r="T1717" i="7" s="1"/>
  <c r="N1717" i="7"/>
  <c r="R1717" i="7" s="1"/>
  <c r="Q1716" i="7"/>
  <c r="P1716" i="7"/>
  <c r="O1716" i="7"/>
  <c r="N1716" i="7"/>
  <c r="Q1715" i="7"/>
  <c r="P1715" i="7"/>
  <c r="O1715" i="7"/>
  <c r="N1715" i="7"/>
  <c r="U1715" i="7" s="1"/>
  <c r="Q1714" i="7"/>
  <c r="P1714" i="7"/>
  <c r="O1714" i="7"/>
  <c r="T1714" i="7" s="1"/>
  <c r="N1714" i="7"/>
  <c r="Q1713" i="7"/>
  <c r="P1713" i="7"/>
  <c r="O1713" i="7"/>
  <c r="N1713" i="7"/>
  <c r="Q1712" i="7"/>
  <c r="P1712" i="7"/>
  <c r="O1712" i="7"/>
  <c r="N1712" i="7"/>
  <c r="Q1711" i="7"/>
  <c r="P1711" i="7"/>
  <c r="O1711" i="7"/>
  <c r="N1711" i="7"/>
  <c r="R1710" i="7"/>
  <c r="Q1710" i="7"/>
  <c r="P1710" i="7"/>
  <c r="U1710" i="7" s="1"/>
  <c r="O1710" i="7"/>
  <c r="N1710" i="7"/>
  <c r="R1709" i="7"/>
  <c r="Q1709" i="7"/>
  <c r="P1709" i="7"/>
  <c r="U1709" i="7" s="1"/>
  <c r="O1709" i="7"/>
  <c r="N1709" i="7"/>
  <c r="Q1708" i="7"/>
  <c r="P1708" i="7"/>
  <c r="O1708" i="7"/>
  <c r="N1708" i="7"/>
  <c r="Q1707" i="7"/>
  <c r="P1707" i="7"/>
  <c r="O1707" i="7"/>
  <c r="N1707" i="7"/>
  <c r="Q1706" i="7"/>
  <c r="P1706" i="7"/>
  <c r="O1706" i="7"/>
  <c r="N1706" i="7"/>
  <c r="Q1705" i="7"/>
  <c r="P1705" i="7"/>
  <c r="O1705" i="7"/>
  <c r="N1705" i="7"/>
  <c r="Q1704" i="7"/>
  <c r="T1704" i="7" s="1"/>
  <c r="P1704" i="7"/>
  <c r="O1704" i="7"/>
  <c r="N1704" i="7"/>
  <c r="Q1703" i="7"/>
  <c r="P1703" i="7"/>
  <c r="O1703" i="7"/>
  <c r="N1703" i="7"/>
  <c r="Q1702" i="7"/>
  <c r="P1702" i="7"/>
  <c r="O1702" i="7"/>
  <c r="N1702" i="7"/>
  <c r="R1701" i="7"/>
  <c r="Q1701" i="7"/>
  <c r="P1701" i="7"/>
  <c r="U1701" i="7" s="1"/>
  <c r="O1701" i="7"/>
  <c r="N1701" i="7"/>
  <c r="Q1700" i="7"/>
  <c r="P1700" i="7"/>
  <c r="O1700" i="7"/>
  <c r="U1700" i="7" s="1"/>
  <c r="N1700" i="7"/>
  <c r="Q1699" i="7"/>
  <c r="P1699" i="7"/>
  <c r="O1699" i="7"/>
  <c r="N1699" i="7"/>
  <c r="Q1698" i="7"/>
  <c r="P1698" i="7"/>
  <c r="O1698" i="7"/>
  <c r="N1698" i="7"/>
  <c r="Q1697" i="7"/>
  <c r="P1697" i="7"/>
  <c r="O1697" i="7"/>
  <c r="N1697" i="7"/>
  <c r="Q1696" i="7"/>
  <c r="T1696" i="7" s="1"/>
  <c r="P1696" i="7"/>
  <c r="O1696" i="7"/>
  <c r="N1696" i="7"/>
  <c r="U1696" i="7" s="1"/>
  <c r="T1695" i="7"/>
  <c r="R1695" i="7"/>
  <c r="V1695" i="7" s="1"/>
  <c r="Q1695" i="7"/>
  <c r="P1695" i="7"/>
  <c r="O1695" i="7"/>
  <c r="N1695" i="7"/>
  <c r="S1695" i="7" s="1"/>
  <c r="S1694" i="7"/>
  <c r="Q1694" i="7"/>
  <c r="P1694" i="7"/>
  <c r="O1694" i="7"/>
  <c r="N1694" i="7"/>
  <c r="R1694" i="7" s="1"/>
  <c r="Q1693" i="7"/>
  <c r="P1693" i="7"/>
  <c r="O1693" i="7"/>
  <c r="N1693" i="7"/>
  <c r="U1692" i="7"/>
  <c r="Q1692" i="7"/>
  <c r="P1692" i="7"/>
  <c r="O1692" i="7"/>
  <c r="N1692" i="7"/>
  <c r="Q1691" i="7"/>
  <c r="P1691" i="7"/>
  <c r="O1691" i="7"/>
  <c r="S1691" i="7" s="1"/>
  <c r="N1691" i="7"/>
  <c r="Q1690" i="7"/>
  <c r="P1690" i="7"/>
  <c r="O1690" i="7"/>
  <c r="N1690" i="7"/>
  <c r="U1690" i="7" s="1"/>
  <c r="Q1689" i="7"/>
  <c r="P1689" i="7"/>
  <c r="O1689" i="7"/>
  <c r="N1689" i="7"/>
  <c r="Q1688" i="7"/>
  <c r="P1688" i="7"/>
  <c r="O1688" i="7"/>
  <c r="N1688" i="7"/>
  <c r="Q1687" i="7"/>
  <c r="P1687" i="7"/>
  <c r="O1687" i="7"/>
  <c r="N1687" i="7"/>
  <c r="Q1686" i="7"/>
  <c r="P1686" i="7"/>
  <c r="O1686" i="7"/>
  <c r="N1686" i="7"/>
  <c r="Q1685" i="7"/>
  <c r="P1685" i="7"/>
  <c r="O1685" i="7"/>
  <c r="S1685" i="7" s="1"/>
  <c r="N1685" i="7"/>
  <c r="U1684" i="7"/>
  <c r="Q1684" i="7"/>
  <c r="P1684" i="7"/>
  <c r="O1684" i="7"/>
  <c r="N1684" i="7"/>
  <c r="U1683" i="7"/>
  <c r="S1683" i="7"/>
  <c r="Q1683" i="7"/>
  <c r="P1683" i="7"/>
  <c r="O1683" i="7"/>
  <c r="N1683" i="7"/>
  <c r="T1683" i="7" s="1"/>
  <c r="S1682" i="7"/>
  <c r="Q1682" i="7"/>
  <c r="P1682" i="7"/>
  <c r="O1682" i="7"/>
  <c r="N1682" i="7"/>
  <c r="Q1681" i="7"/>
  <c r="P1681" i="7"/>
  <c r="O1681" i="7"/>
  <c r="N1681" i="7"/>
  <c r="Q1680" i="7"/>
  <c r="P1680" i="7"/>
  <c r="O1680" i="7"/>
  <c r="N1680" i="7"/>
  <c r="Q1679" i="7"/>
  <c r="P1679" i="7"/>
  <c r="O1679" i="7"/>
  <c r="S1679" i="7" s="1"/>
  <c r="N1679" i="7"/>
  <c r="U1678" i="7"/>
  <c r="Q1678" i="7"/>
  <c r="P1678" i="7"/>
  <c r="O1678" i="7"/>
  <c r="N1678" i="7"/>
  <c r="U1677" i="7"/>
  <c r="S1677" i="7"/>
  <c r="Q1677" i="7"/>
  <c r="P1677" i="7"/>
  <c r="O1677" i="7"/>
  <c r="N1677" i="7"/>
  <c r="T1677" i="7" s="1"/>
  <c r="Q1676" i="7"/>
  <c r="P1676" i="7"/>
  <c r="O1676" i="7"/>
  <c r="N1676" i="7"/>
  <c r="Q1675" i="7"/>
  <c r="P1675" i="7"/>
  <c r="O1675" i="7"/>
  <c r="N1675" i="7"/>
  <c r="U1674" i="7"/>
  <c r="Q1674" i="7"/>
  <c r="P1674" i="7"/>
  <c r="O1674" i="7"/>
  <c r="N1674" i="7"/>
  <c r="Q1673" i="7"/>
  <c r="P1673" i="7"/>
  <c r="O1673" i="7"/>
  <c r="S1673" i="7" s="1"/>
  <c r="N1673" i="7"/>
  <c r="Q1672" i="7"/>
  <c r="P1672" i="7"/>
  <c r="O1672" i="7"/>
  <c r="N1672" i="7"/>
  <c r="U1672" i="7" s="1"/>
  <c r="T1671" i="7"/>
  <c r="Q1671" i="7"/>
  <c r="P1671" i="7"/>
  <c r="O1671" i="7"/>
  <c r="N1671" i="7"/>
  <c r="S1671" i="7" s="1"/>
  <c r="Q1670" i="7"/>
  <c r="P1670" i="7"/>
  <c r="O1670" i="7"/>
  <c r="N1670" i="7"/>
  <c r="Q1669" i="7"/>
  <c r="P1669" i="7"/>
  <c r="O1669" i="7"/>
  <c r="N1669" i="7"/>
  <c r="Q1668" i="7"/>
  <c r="P1668" i="7"/>
  <c r="O1668" i="7"/>
  <c r="N1668" i="7"/>
  <c r="Q1667" i="7"/>
  <c r="P1667" i="7"/>
  <c r="O1667" i="7"/>
  <c r="N1667" i="7"/>
  <c r="U1666" i="7"/>
  <c r="Q1666" i="7"/>
  <c r="P1666" i="7"/>
  <c r="O1666" i="7"/>
  <c r="N1666" i="7"/>
  <c r="S1665" i="7"/>
  <c r="Q1665" i="7"/>
  <c r="U1665" i="7" s="1"/>
  <c r="P1665" i="7"/>
  <c r="O1665" i="7"/>
  <c r="N1665" i="7"/>
  <c r="R1665" i="7" s="1"/>
  <c r="Q1664" i="7"/>
  <c r="P1664" i="7"/>
  <c r="O1664" i="7"/>
  <c r="N1664" i="7"/>
  <c r="Q1663" i="7"/>
  <c r="P1663" i="7"/>
  <c r="O1663" i="7"/>
  <c r="N1663" i="7"/>
  <c r="Q1662" i="7"/>
  <c r="P1662" i="7"/>
  <c r="O1662" i="7"/>
  <c r="N1662" i="7"/>
  <c r="Q1661" i="7"/>
  <c r="P1661" i="7"/>
  <c r="O1661" i="7"/>
  <c r="N1661" i="7"/>
  <c r="R1661" i="7" s="1"/>
  <c r="Q1660" i="7"/>
  <c r="T1660" i="7" s="1"/>
  <c r="P1660" i="7"/>
  <c r="O1660" i="7"/>
  <c r="N1660" i="7"/>
  <c r="T1659" i="7"/>
  <c r="R1659" i="7"/>
  <c r="Q1659" i="7"/>
  <c r="P1659" i="7"/>
  <c r="U1659" i="7" s="1"/>
  <c r="O1659" i="7"/>
  <c r="N1659" i="7"/>
  <c r="S1659" i="7" s="1"/>
  <c r="Q1658" i="7"/>
  <c r="P1658" i="7"/>
  <c r="O1658" i="7"/>
  <c r="N1658" i="7"/>
  <c r="Q1657" i="7"/>
  <c r="P1657" i="7"/>
  <c r="O1657" i="7"/>
  <c r="N1657" i="7"/>
  <c r="Q1656" i="7"/>
  <c r="P1656" i="7"/>
  <c r="O1656" i="7"/>
  <c r="U1656" i="7" s="1"/>
  <c r="N1656" i="7"/>
  <c r="Q1655" i="7"/>
  <c r="P1655" i="7"/>
  <c r="O1655" i="7"/>
  <c r="N1655" i="7"/>
  <c r="R1655" i="7" s="1"/>
  <c r="Q1654" i="7"/>
  <c r="T1654" i="7" s="1"/>
  <c r="P1654" i="7"/>
  <c r="O1654" i="7"/>
  <c r="U1654" i="7" s="1"/>
  <c r="N1654" i="7"/>
  <c r="Q1653" i="7"/>
  <c r="S1653" i="7" s="1"/>
  <c r="P1653" i="7"/>
  <c r="O1653" i="7"/>
  <c r="U1653" i="7" s="1"/>
  <c r="N1653" i="7"/>
  <c r="Q1652" i="7"/>
  <c r="P1652" i="7"/>
  <c r="O1652" i="7"/>
  <c r="N1652" i="7"/>
  <c r="Q1651" i="7"/>
  <c r="P1651" i="7"/>
  <c r="O1651" i="7"/>
  <c r="N1651" i="7"/>
  <c r="Q1650" i="7"/>
  <c r="P1650" i="7"/>
  <c r="O1650" i="7"/>
  <c r="N1650" i="7"/>
  <c r="S1649" i="7"/>
  <c r="Q1649" i="7"/>
  <c r="P1649" i="7"/>
  <c r="O1649" i="7"/>
  <c r="N1649" i="7"/>
  <c r="Q1648" i="7"/>
  <c r="P1648" i="7"/>
  <c r="O1648" i="7"/>
  <c r="U1648" i="7" s="1"/>
  <c r="N1648" i="7"/>
  <c r="Q1647" i="7"/>
  <c r="P1647" i="7"/>
  <c r="O1647" i="7"/>
  <c r="N1647" i="7"/>
  <c r="T1647" i="7" s="1"/>
  <c r="Q1646" i="7"/>
  <c r="P1646" i="7"/>
  <c r="O1646" i="7"/>
  <c r="N1646" i="7"/>
  <c r="Q1645" i="7"/>
  <c r="P1645" i="7"/>
  <c r="O1645" i="7"/>
  <c r="N1645" i="7"/>
  <c r="Q1644" i="7"/>
  <c r="P1644" i="7"/>
  <c r="O1644" i="7"/>
  <c r="N1644" i="7"/>
  <c r="Q1643" i="7"/>
  <c r="P1643" i="7"/>
  <c r="S1643" i="7" s="1"/>
  <c r="O1643" i="7"/>
  <c r="N1643" i="7"/>
  <c r="Q1642" i="7"/>
  <c r="P1642" i="7"/>
  <c r="O1642" i="7"/>
  <c r="N1642" i="7"/>
  <c r="U1642" i="7" s="1"/>
  <c r="Q1641" i="7"/>
  <c r="P1641" i="7"/>
  <c r="O1641" i="7"/>
  <c r="N1641" i="7"/>
  <c r="Q1640" i="7"/>
  <c r="P1640" i="7"/>
  <c r="O1640" i="7"/>
  <c r="N1640" i="7"/>
  <c r="T1640" i="7" s="1"/>
  <c r="Q1639" i="7"/>
  <c r="P1639" i="7"/>
  <c r="O1639" i="7"/>
  <c r="N1639" i="7"/>
  <c r="Q1638" i="7"/>
  <c r="P1638" i="7"/>
  <c r="O1638" i="7"/>
  <c r="N1638" i="7"/>
  <c r="U1638" i="7" s="1"/>
  <c r="S1637" i="7"/>
  <c r="Q1637" i="7"/>
  <c r="P1637" i="7"/>
  <c r="O1637" i="7"/>
  <c r="N1637" i="7"/>
  <c r="Q1636" i="7"/>
  <c r="P1636" i="7"/>
  <c r="O1636" i="7"/>
  <c r="U1636" i="7" s="1"/>
  <c r="N1636" i="7"/>
  <c r="Q1635" i="7"/>
  <c r="P1635" i="7"/>
  <c r="O1635" i="7"/>
  <c r="N1635" i="7"/>
  <c r="T1635" i="7" s="1"/>
  <c r="Q1634" i="7"/>
  <c r="P1634" i="7"/>
  <c r="O1634" i="7"/>
  <c r="N1634" i="7"/>
  <c r="Q1633" i="7"/>
  <c r="P1633" i="7"/>
  <c r="O1633" i="7"/>
  <c r="N1633" i="7"/>
  <c r="Q1632" i="7"/>
  <c r="P1632" i="7"/>
  <c r="O1632" i="7"/>
  <c r="N1632" i="7"/>
  <c r="Q1631" i="7"/>
  <c r="P1631" i="7"/>
  <c r="S1631" i="7" s="1"/>
  <c r="O1631" i="7"/>
  <c r="N1631" i="7"/>
  <c r="U1630" i="7"/>
  <c r="Q1630" i="7"/>
  <c r="P1630" i="7"/>
  <c r="O1630" i="7"/>
  <c r="N1630" i="7"/>
  <c r="U1629" i="7"/>
  <c r="R1629" i="7"/>
  <c r="Q1629" i="7"/>
  <c r="P1629" i="7"/>
  <c r="O1629" i="7"/>
  <c r="S1629" i="7" s="1"/>
  <c r="N1629" i="7"/>
  <c r="T1629" i="7" s="1"/>
  <c r="Q1628" i="7"/>
  <c r="P1628" i="7"/>
  <c r="O1628" i="7"/>
  <c r="N1628" i="7"/>
  <c r="Q1627" i="7"/>
  <c r="P1627" i="7"/>
  <c r="O1627" i="7"/>
  <c r="N1627" i="7"/>
  <c r="Q1626" i="7"/>
  <c r="P1626" i="7"/>
  <c r="O1626" i="7"/>
  <c r="T1626" i="7" s="1"/>
  <c r="N1626" i="7"/>
  <c r="Q1625" i="7"/>
  <c r="P1625" i="7"/>
  <c r="O1625" i="7"/>
  <c r="U1625" i="7" s="1"/>
  <c r="N1625" i="7"/>
  <c r="Q1624" i="7"/>
  <c r="P1624" i="7"/>
  <c r="O1624" i="7"/>
  <c r="N1624" i="7"/>
  <c r="R1624" i="7" s="1"/>
  <c r="Q1623" i="7"/>
  <c r="P1623" i="7"/>
  <c r="O1623" i="7"/>
  <c r="N1623" i="7"/>
  <c r="Q1622" i="7"/>
  <c r="P1622" i="7"/>
  <c r="O1622" i="7"/>
  <c r="N1622" i="7"/>
  <c r="Q1621" i="7"/>
  <c r="P1621" i="7"/>
  <c r="O1621" i="7"/>
  <c r="N1621" i="7"/>
  <c r="U1620" i="7"/>
  <c r="Q1620" i="7"/>
  <c r="P1620" i="7"/>
  <c r="O1620" i="7"/>
  <c r="N1620" i="7"/>
  <c r="U1619" i="7"/>
  <c r="R1619" i="7"/>
  <c r="Q1619" i="7"/>
  <c r="P1619" i="7"/>
  <c r="O1619" i="7"/>
  <c r="S1619" i="7" s="1"/>
  <c r="N1619" i="7"/>
  <c r="T1619" i="7" s="1"/>
  <c r="Q1618" i="7"/>
  <c r="P1618" i="7"/>
  <c r="O1618" i="7"/>
  <c r="N1618" i="7"/>
  <c r="Q1617" i="7"/>
  <c r="P1617" i="7"/>
  <c r="O1617" i="7"/>
  <c r="N1617" i="7"/>
  <c r="Q1616" i="7"/>
  <c r="P1616" i="7"/>
  <c r="O1616" i="7"/>
  <c r="N1616" i="7"/>
  <c r="Q1615" i="7"/>
  <c r="P1615" i="7"/>
  <c r="R1615" i="7" s="1"/>
  <c r="O1615" i="7"/>
  <c r="N1615" i="7"/>
  <c r="Q1614" i="7"/>
  <c r="P1614" i="7"/>
  <c r="O1614" i="7"/>
  <c r="N1614" i="7"/>
  <c r="Q1613" i="7"/>
  <c r="P1613" i="7"/>
  <c r="O1613" i="7"/>
  <c r="T1613" i="7" s="1"/>
  <c r="N1613" i="7"/>
  <c r="Q1612" i="7"/>
  <c r="P1612" i="7"/>
  <c r="O1612" i="7"/>
  <c r="N1612" i="7"/>
  <c r="Q1611" i="7"/>
  <c r="P1611" i="7"/>
  <c r="O1611" i="7"/>
  <c r="N1611" i="7"/>
  <c r="Q1610" i="7"/>
  <c r="P1610" i="7"/>
  <c r="O1610" i="7"/>
  <c r="N1610" i="7"/>
  <c r="Q1609" i="7"/>
  <c r="P1609" i="7"/>
  <c r="O1609" i="7"/>
  <c r="N1609" i="7"/>
  <c r="Q1608" i="7"/>
  <c r="P1608" i="7"/>
  <c r="O1608" i="7"/>
  <c r="N1608" i="7"/>
  <c r="Q1607" i="7"/>
  <c r="P1607" i="7"/>
  <c r="O1607" i="7"/>
  <c r="N1607" i="7"/>
  <c r="Q1606" i="7"/>
  <c r="P1606" i="7"/>
  <c r="O1606" i="7"/>
  <c r="N1606" i="7"/>
  <c r="U1606" i="7" s="1"/>
  <c r="Q1605" i="7"/>
  <c r="P1605" i="7"/>
  <c r="O1605" i="7"/>
  <c r="N1605" i="7"/>
  <c r="S1605" i="7" s="1"/>
  <c r="Q1604" i="7"/>
  <c r="P1604" i="7"/>
  <c r="O1604" i="7"/>
  <c r="N1604" i="7"/>
  <c r="Q1603" i="7"/>
  <c r="P1603" i="7"/>
  <c r="O1603" i="7"/>
  <c r="N1603" i="7"/>
  <c r="Q1602" i="7"/>
  <c r="P1602" i="7"/>
  <c r="O1602" i="7"/>
  <c r="N1602" i="7"/>
  <c r="T1601" i="7"/>
  <c r="Q1601" i="7"/>
  <c r="P1601" i="7"/>
  <c r="O1601" i="7"/>
  <c r="N1601" i="7"/>
  <c r="Q1600" i="7"/>
  <c r="P1600" i="7"/>
  <c r="O1600" i="7"/>
  <c r="N1600" i="7"/>
  <c r="Q1599" i="7"/>
  <c r="P1599" i="7"/>
  <c r="O1599" i="7"/>
  <c r="N1599" i="7"/>
  <c r="Q1598" i="7"/>
  <c r="P1598" i="7"/>
  <c r="S1598" i="7" s="1"/>
  <c r="O1598" i="7"/>
  <c r="N1598" i="7"/>
  <c r="Q1597" i="7"/>
  <c r="P1597" i="7"/>
  <c r="O1597" i="7"/>
  <c r="N1597" i="7"/>
  <c r="Q1596" i="7"/>
  <c r="P1596" i="7"/>
  <c r="O1596" i="7"/>
  <c r="N1596" i="7"/>
  <c r="U1595" i="7"/>
  <c r="Q1595" i="7"/>
  <c r="P1595" i="7"/>
  <c r="R1595" i="7" s="1"/>
  <c r="O1595" i="7"/>
  <c r="N1595" i="7"/>
  <c r="T1595" i="7" s="1"/>
  <c r="Q1594" i="7"/>
  <c r="P1594" i="7"/>
  <c r="O1594" i="7"/>
  <c r="N1594" i="7"/>
  <c r="Q1593" i="7"/>
  <c r="P1593" i="7"/>
  <c r="O1593" i="7"/>
  <c r="N1593" i="7"/>
  <c r="Q1592" i="7"/>
  <c r="P1592" i="7"/>
  <c r="O1592" i="7"/>
  <c r="N1592" i="7"/>
  <c r="Q1591" i="7"/>
  <c r="P1591" i="7"/>
  <c r="O1591" i="7"/>
  <c r="N1591" i="7"/>
  <c r="Q1590" i="7"/>
  <c r="P1590" i="7"/>
  <c r="O1590" i="7"/>
  <c r="N1590" i="7"/>
  <c r="Q1589" i="7"/>
  <c r="P1589" i="7"/>
  <c r="O1589" i="7"/>
  <c r="N1589" i="7"/>
  <c r="T1588" i="7"/>
  <c r="Q1588" i="7"/>
  <c r="P1588" i="7"/>
  <c r="O1588" i="7"/>
  <c r="N1588" i="7"/>
  <c r="Q1587" i="7"/>
  <c r="P1587" i="7"/>
  <c r="O1587" i="7"/>
  <c r="N1587" i="7"/>
  <c r="Q1586" i="7"/>
  <c r="P1586" i="7"/>
  <c r="O1586" i="7"/>
  <c r="N1586" i="7"/>
  <c r="Q1585" i="7"/>
  <c r="P1585" i="7"/>
  <c r="O1585" i="7"/>
  <c r="N1585" i="7"/>
  <c r="Q1584" i="7"/>
  <c r="P1584" i="7"/>
  <c r="O1584" i="7"/>
  <c r="N1584" i="7"/>
  <c r="Q1583" i="7"/>
  <c r="P1583" i="7"/>
  <c r="O1583" i="7"/>
  <c r="N1583" i="7"/>
  <c r="Q1582" i="7"/>
  <c r="P1582" i="7"/>
  <c r="O1582" i="7"/>
  <c r="N1582" i="7"/>
  <c r="Q1581" i="7"/>
  <c r="P1581" i="7"/>
  <c r="O1581" i="7"/>
  <c r="N1581" i="7"/>
  <c r="Q1580" i="7"/>
  <c r="P1580" i="7"/>
  <c r="O1580" i="7"/>
  <c r="S1580" i="7" s="1"/>
  <c r="N1580" i="7"/>
  <c r="Q1579" i="7"/>
  <c r="P1579" i="7"/>
  <c r="O1579" i="7"/>
  <c r="N1579" i="7"/>
  <c r="Q1578" i="7"/>
  <c r="P1578" i="7"/>
  <c r="O1578" i="7"/>
  <c r="N1578" i="7"/>
  <c r="T1578" i="7" s="1"/>
  <c r="Q1577" i="7"/>
  <c r="P1577" i="7"/>
  <c r="O1577" i="7"/>
  <c r="N1577" i="7"/>
  <c r="Q1576" i="7"/>
  <c r="P1576" i="7"/>
  <c r="O1576" i="7"/>
  <c r="N1576" i="7"/>
  <c r="Q1575" i="7"/>
  <c r="P1575" i="7"/>
  <c r="O1575" i="7"/>
  <c r="N1575" i="7"/>
  <c r="Q1574" i="7"/>
  <c r="P1574" i="7"/>
  <c r="O1574" i="7"/>
  <c r="N1574" i="7"/>
  <c r="Q1573" i="7"/>
  <c r="P1573" i="7"/>
  <c r="O1573" i="7"/>
  <c r="R1573" i="7" s="1"/>
  <c r="N1573" i="7"/>
  <c r="Q1572" i="7"/>
  <c r="P1572" i="7"/>
  <c r="O1572" i="7"/>
  <c r="U1572" i="7" s="1"/>
  <c r="N1572" i="7"/>
  <c r="Q1571" i="7"/>
  <c r="P1571" i="7"/>
  <c r="O1571" i="7"/>
  <c r="N1571" i="7"/>
  <c r="Q1570" i="7"/>
  <c r="P1570" i="7"/>
  <c r="R1570" i="7" s="1"/>
  <c r="O1570" i="7"/>
  <c r="N1570" i="7"/>
  <c r="Q1569" i="7"/>
  <c r="P1569" i="7"/>
  <c r="S1569" i="7" s="1"/>
  <c r="O1569" i="7"/>
  <c r="N1569" i="7"/>
  <c r="Q1568" i="7"/>
  <c r="P1568" i="7"/>
  <c r="O1568" i="7"/>
  <c r="N1568" i="7"/>
  <c r="Q1567" i="7"/>
  <c r="P1567" i="7"/>
  <c r="R1567" i="7" s="1"/>
  <c r="O1567" i="7"/>
  <c r="N1567" i="7"/>
  <c r="Q1566" i="7"/>
  <c r="P1566" i="7"/>
  <c r="O1566" i="7"/>
  <c r="N1566" i="7"/>
  <c r="T1565" i="7"/>
  <c r="Q1565" i="7"/>
  <c r="P1565" i="7"/>
  <c r="O1565" i="7"/>
  <c r="U1565" i="7" s="1"/>
  <c r="N1565" i="7"/>
  <c r="R1564" i="7"/>
  <c r="Q1564" i="7"/>
  <c r="P1564" i="7"/>
  <c r="O1564" i="7"/>
  <c r="N1564" i="7"/>
  <c r="Q1563" i="7"/>
  <c r="P1563" i="7"/>
  <c r="O1563" i="7"/>
  <c r="N1563" i="7"/>
  <c r="Q1562" i="7"/>
  <c r="P1562" i="7"/>
  <c r="O1562" i="7"/>
  <c r="N1562" i="7"/>
  <c r="Q1561" i="7"/>
  <c r="P1561" i="7"/>
  <c r="O1561" i="7"/>
  <c r="N1561" i="7"/>
  <c r="Q1560" i="7"/>
  <c r="P1560" i="7"/>
  <c r="O1560" i="7"/>
  <c r="N1560" i="7"/>
  <c r="Q1559" i="7"/>
  <c r="P1559" i="7"/>
  <c r="O1559" i="7"/>
  <c r="R1559" i="7" s="1"/>
  <c r="N1559" i="7"/>
  <c r="Q1558" i="7"/>
  <c r="P1558" i="7"/>
  <c r="O1558" i="7"/>
  <c r="N1558" i="7"/>
  <c r="S1557" i="7"/>
  <c r="Q1557" i="7"/>
  <c r="P1557" i="7"/>
  <c r="U1557" i="7" s="1"/>
  <c r="O1557" i="7"/>
  <c r="N1557" i="7"/>
  <c r="R1557" i="7" s="1"/>
  <c r="Q1556" i="7"/>
  <c r="P1556" i="7"/>
  <c r="O1556" i="7"/>
  <c r="N1556" i="7"/>
  <c r="Q1555" i="7"/>
  <c r="P1555" i="7"/>
  <c r="O1555" i="7"/>
  <c r="N1555" i="7"/>
  <c r="Q1554" i="7"/>
  <c r="P1554" i="7"/>
  <c r="O1554" i="7"/>
  <c r="N1554" i="7"/>
  <c r="Q1553" i="7"/>
  <c r="P1553" i="7"/>
  <c r="O1553" i="7"/>
  <c r="N1553" i="7"/>
  <c r="Q1552" i="7"/>
  <c r="P1552" i="7"/>
  <c r="O1552" i="7"/>
  <c r="N1552" i="7"/>
  <c r="Q1551" i="7"/>
  <c r="P1551" i="7"/>
  <c r="O1551" i="7"/>
  <c r="N1551" i="7"/>
  <c r="Q1550" i="7"/>
  <c r="P1550" i="7"/>
  <c r="O1550" i="7"/>
  <c r="N1550" i="7"/>
  <c r="Q1549" i="7"/>
  <c r="P1549" i="7"/>
  <c r="O1549" i="7"/>
  <c r="N1549" i="7"/>
  <c r="Q1548" i="7"/>
  <c r="P1548" i="7"/>
  <c r="O1548" i="7"/>
  <c r="N1548" i="7"/>
  <c r="U1547" i="7"/>
  <c r="R1547" i="7"/>
  <c r="Q1547" i="7"/>
  <c r="P1547" i="7"/>
  <c r="O1547" i="7"/>
  <c r="T1547" i="7" s="1"/>
  <c r="N1547" i="7"/>
  <c r="Q1546" i="7"/>
  <c r="S1546" i="7" s="1"/>
  <c r="P1546" i="7"/>
  <c r="O1546" i="7"/>
  <c r="N1546" i="7"/>
  <c r="Q1545" i="7"/>
  <c r="P1545" i="7"/>
  <c r="O1545" i="7"/>
  <c r="N1545" i="7"/>
  <c r="T1544" i="7"/>
  <c r="Q1544" i="7"/>
  <c r="P1544" i="7"/>
  <c r="O1544" i="7"/>
  <c r="N1544" i="7"/>
  <c r="S1544" i="7" s="1"/>
  <c r="Q1543" i="7"/>
  <c r="P1543" i="7"/>
  <c r="O1543" i="7"/>
  <c r="N1543" i="7"/>
  <c r="Q1542" i="7"/>
  <c r="P1542" i="7"/>
  <c r="O1542" i="7"/>
  <c r="N1542" i="7"/>
  <c r="Q1541" i="7"/>
  <c r="P1541" i="7"/>
  <c r="O1541" i="7"/>
  <c r="N1541" i="7"/>
  <c r="T1540" i="7"/>
  <c r="Q1540" i="7"/>
  <c r="P1540" i="7"/>
  <c r="O1540" i="7"/>
  <c r="N1540" i="7"/>
  <c r="S1540" i="7" s="1"/>
  <c r="Q1539" i="7"/>
  <c r="P1539" i="7"/>
  <c r="O1539" i="7"/>
  <c r="N1539" i="7"/>
  <c r="Q1538" i="7"/>
  <c r="P1538" i="7"/>
  <c r="O1538" i="7"/>
  <c r="N1538" i="7"/>
  <c r="Q1537" i="7"/>
  <c r="P1537" i="7"/>
  <c r="O1537" i="7"/>
  <c r="N1537" i="7"/>
  <c r="Q1536" i="7"/>
  <c r="P1536" i="7"/>
  <c r="O1536" i="7"/>
  <c r="N1536" i="7"/>
  <c r="Q1535" i="7"/>
  <c r="P1535" i="7"/>
  <c r="O1535" i="7"/>
  <c r="N1535" i="7"/>
  <c r="Q1534" i="7"/>
  <c r="P1534" i="7"/>
  <c r="O1534" i="7"/>
  <c r="N1534" i="7"/>
  <c r="Q1533" i="7"/>
  <c r="P1533" i="7"/>
  <c r="O1533" i="7"/>
  <c r="N1533" i="7"/>
  <c r="S1532" i="7"/>
  <c r="Q1532" i="7"/>
  <c r="P1532" i="7"/>
  <c r="O1532" i="7"/>
  <c r="N1532" i="7"/>
  <c r="R1532" i="7" s="1"/>
  <c r="Q1531" i="7"/>
  <c r="P1531" i="7"/>
  <c r="O1531" i="7"/>
  <c r="N1531" i="7"/>
  <c r="Q1530" i="7"/>
  <c r="P1530" i="7"/>
  <c r="O1530" i="7"/>
  <c r="N1530" i="7"/>
  <c r="T1530" i="7" s="1"/>
  <c r="Q1529" i="7"/>
  <c r="P1529" i="7"/>
  <c r="O1529" i="7"/>
  <c r="N1529" i="7"/>
  <c r="Q1528" i="7"/>
  <c r="P1528" i="7"/>
  <c r="O1528" i="7"/>
  <c r="N1528" i="7"/>
  <c r="Q1527" i="7"/>
  <c r="P1527" i="7"/>
  <c r="O1527" i="7"/>
  <c r="N1527" i="7"/>
  <c r="Q1526" i="7"/>
  <c r="P1526" i="7"/>
  <c r="O1526" i="7"/>
  <c r="N1526" i="7"/>
  <c r="T1526" i="7" s="1"/>
  <c r="Q1525" i="7"/>
  <c r="P1525" i="7"/>
  <c r="O1525" i="7"/>
  <c r="R1525" i="7" s="1"/>
  <c r="N1525" i="7"/>
  <c r="Q1524" i="7"/>
  <c r="P1524" i="7"/>
  <c r="O1524" i="7"/>
  <c r="U1524" i="7" s="1"/>
  <c r="N1524" i="7"/>
  <c r="R1523" i="7"/>
  <c r="Q1523" i="7"/>
  <c r="P1523" i="7"/>
  <c r="O1523" i="7"/>
  <c r="T1523" i="7" s="1"/>
  <c r="N1523" i="7"/>
  <c r="U1523" i="7" s="1"/>
  <c r="Q1522" i="7"/>
  <c r="P1522" i="7"/>
  <c r="O1522" i="7"/>
  <c r="N1522" i="7"/>
  <c r="Q1521" i="7"/>
  <c r="P1521" i="7"/>
  <c r="O1521" i="7"/>
  <c r="N1521" i="7"/>
  <c r="Q1520" i="7"/>
  <c r="P1520" i="7"/>
  <c r="O1520" i="7"/>
  <c r="N1520" i="7"/>
  <c r="Q1519" i="7"/>
  <c r="P1519" i="7"/>
  <c r="O1519" i="7"/>
  <c r="N1519" i="7"/>
  <c r="R1519" i="7" s="1"/>
  <c r="Q1518" i="7"/>
  <c r="P1518" i="7"/>
  <c r="O1518" i="7"/>
  <c r="N1518" i="7"/>
  <c r="T1517" i="7"/>
  <c r="Q1517" i="7"/>
  <c r="P1517" i="7"/>
  <c r="O1517" i="7"/>
  <c r="U1517" i="7" s="1"/>
  <c r="N1517" i="7"/>
  <c r="U1516" i="7"/>
  <c r="R1516" i="7"/>
  <c r="Q1516" i="7"/>
  <c r="P1516" i="7"/>
  <c r="O1516" i="7"/>
  <c r="T1516" i="7" s="1"/>
  <c r="N1516" i="7"/>
  <c r="Q1515" i="7"/>
  <c r="P1515" i="7"/>
  <c r="O1515" i="7"/>
  <c r="N1515" i="7"/>
  <c r="Q1514" i="7"/>
  <c r="P1514" i="7"/>
  <c r="O1514" i="7"/>
  <c r="N1514" i="7"/>
  <c r="Q1513" i="7"/>
  <c r="P1513" i="7"/>
  <c r="O1513" i="7"/>
  <c r="N1513" i="7"/>
  <c r="Q1512" i="7"/>
  <c r="P1512" i="7"/>
  <c r="O1512" i="7"/>
  <c r="N1512" i="7"/>
  <c r="Q1511" i="7"/>
  <c r="P1511" i="7"/>
  <c r="O1511" i="7"/>
  <c r="N1511" i="7"/>
  <c r="Q1510" i="7"/>
  <c r="P1510" i="7"/>
  <c r="O1510" i="7"/>
  <c r="N1510" i="7"/>
  <c r="U1509" i="7"/>
  <c r="R1509" i="7"/>
  <c r="Q1509" i="7"/>
  <c r="P1509" i="7"/>
  <c r="O1509" i="7"/>
  <c r="T1509" i="7" s="1"/>
  <c r="N1509" i="7"/>
  <c r="Q1508" i="7"/>
  <c r="P1508" i="7"/>
  <c r="T1508" i="7" s="1"/>
  <c r="O1508" i="7"/>
  <c r="N1508" i="7"/>
  <c r="Q1507" i="7"/>
  <c r="P1507" i="7"/>
  <c r="O1507" i="7"/>
  <c r="N1507" i="7"/>
  <c r="Q1506" i="7"/>
  <c r="P1506" i="7"/>
  <c r="U1506" i="7" s="1"/>
  <c r="O1506" i="7"/>
  <c r="N1506" i="7"/>
  <c r="S1505" i="7"/>
  <c r="Q1505" i="7"/>
  <c r="P1505" i="7"/>
  <c r="U1505" i="7" s="1"/>
  <c r="O1505" i="7"/>
  <c r="N1505" i="7"/>
  <c r="R1505" i="7" s="1"/>
  <c r="Q1504" i="7"/>
  <c r="P1504" i="7"/>
  <c r="O1504" i="7"/>
  <c r="N1504" i="7"/>
  <c r="Q1503" i="7"/>
  <c r="P1503" i="7"/>
  <c r="O1503" i="7"/>
  <c r="N1503" i="7"/>
  <c r="Q1502" i="7"/>
  <c r="P1502" i="7"/>
  <c r="O1502" i="7"/>
  <c r="N1502" i="7"/>
  <c r="R1501" i="7"/>
  <c r="Q1501" i="7"/>
  <c r="P1501" i="7"/>
  <c r="O1501" i="7"/>
  <c r="N1501" i="7"/>
  <c r="Q1500" i="7"/>
  <c r="P1500" i="7"/>
  <c r="O1500" i="7"/>
  <c r="N1500" i="7"/>
  <c r="Q1499" i="7"/>
  <c r="P1499" i="7"/>
  <c r="O1499" i="7"/>
  <c r="T1499" i="7" s="1"/>
  <c r="N1499" i="7"/>
  <c r="R1498" i="7"/>
  <c r="Q1498" i="7"/>
  <c r="P1498" i="7"/>
  <c r="O1498" i="7"/>
  <c r="T1498" i="7" s="1"/>
  <c r="N1498" i="7"/>
  <c r="U1498" i="7" s="1"/>
  <c r="Q1497" i="7"/>
  <c r="P1497" i="7"/>
  <c r="O1497" i="7"/>
  <c r="N1497" i="7"/>
  <c r="S1497" i="7" s="1"/>
  <c r="S1496" i="7"/>
  <c r="Q1496" i="7"/>
  <c r="P1496" i="7"/>
  <c r="O1496" i="7"/>
  <c r="T1496" i="7" s="1"/>
  <c r="N1496" i="7"/>
  <c r="Q1495" i="7"/>
  <c r="P1495" i="7"/>
  <c r="O1495" i="7"/>
  <c r="N1495" i="7"/>
  <c r="Q1494" i="7"/>
  <c r="P1494" i="7"/>
  <c r="O1494" i="7"/>
  <c r="N1494" i="7"/>
  <c r="Q1493" i="7"/>
  <c r="P1493" i="7"/>
  <c r="O1493" i="7"/>
  <c r="U1493" i="7" s="1"/>
  <c r="N1493" i="7"/>
  <c r="Q1492" i="7"/>
  <c r="P1492" i="7"/>
  <c r="U1492" i="7" s="1"/>
  <c r="O1492" i="7"/>
  <c r="R1492" i="7" s="1"/>
  <c r="N1492" i="7"/>
  <c r="Q1491" i="7"/>
  <c r="P1491" i="7"/>
  <c r="O1491" i="7"/>
  <c r="N1491" i="7"/>
  <c r="Q1490" i="7"/>
  <c r="P1490" i="7"/>
  <c r="O1490" i="7"/>
  <c r="N1490" i="7"/>
  <c r="Q1489" i="7"/>
  <c r="R1489" i="7" s="1"/>
  <c r="P1489" i="7"/>
  <c r="O1489" i="7"/>
  <c r="N1489" i="7"/>
  <c r="Q1488" i="7"/>
  <c r="P1488" i="7"/>
  <c r="O1488" i="7"/>
  <c r="N1488" i="7"/>
  <c r="T1488" i="7" s="1"/>
  <c r="Q1487" i="7"/>
  <c r="P1487" i="7"/>
  <c r="O1487" i="7"/>
  <c r="N1487" i="7"/>
  <c r="Q1486" i="7"/>
  <c r="P1486" i="7"/>
  <c r="O1486" i="7"/>
  <c r="N1486" i="7"/>
  <c r="Q1485" i="7"/>
  <c r="P1485" i="7"/>
  <c r="O1485" i="7"/>
  <c r="N1485" i="7"/>
  <c r="S1485" i="7" s="1"/>
  <c r="Q1484" i="7"/>
  <c r="P1484" i="7"/>
  <c r="O1484" i="7"/>
  <c r="N1484" i="7"/>
  <c r="T1484" i="7" s="1"/>
  <c r="Q1483" i="7"/>
  <c r="P1483" i="7"/>
  <c r="O1483" i="7"/>
  <c r="N1483" i="7"/>
  <c r="Q1482" i="7"/>
  <c r="P1482" i="7"/>
  <c r="O1482" i="7"/>
  <c r="N1482" i="7"/>
  <c r="Q1481" i="7"/>
  <c r="T1481" i="7" s="1"/>
  <c r="P1481" i="7"/>
  <c r="O1481" i="7"/>
  <c r="N1481" i="7"/>
  <c r="Q1480" i="7"/>
  <c r="P1480" i="7"/>
  <c r="O1480" i="7"/>
  <c r="N1480" i="7"/>
  <c r="Q1479" i="7"/>
  <c r="P1479" i="7"/>
  <c r="O1479" i="7"/>
  <c r="N1479" i="7"/>
  <c r="Q1478" i="7"/>
  <c r="P1478" i="7"/>
  <c r="O1478" i="7"/>
  <c r="N1478" i="7"/>
  <c r="Q1477" i="7"/>
  <c r="P1477" i="7"/>
  <c r="O1477" i="7"/>
  <c r="N1477" i="7"/>
  <c r="Q1476" i="7"/>
  <c r="P1476" i="7"/>
  <c r="O1476" i="7"/>
  <c r="N1476" i="7"/>
  <c r="Q1475" i="7"/>
  <c r="P1475" i="7"/>
  <c r="O1475" i="7"/>
  <c r="T1475" i="7" s="1"/>
  <c r="N1475" i="7"/>
  <c r="Q1474" i="7"/>
  <c r="P1474" i="7"/>
  <c r="O1474" i="7"/>
  <c r="N1474" i="7"/>
  <c r="Q1473" i="7"/>
  <c r="P1473" i="7"/>
  <c r="O1473" i="7"/>
  <c r="N1473" i="7"/>
  <c r="S1472" i="7"/>
  <c r="Q1472" i="7"/>
  <c r="P1472" i="7"/>
  <c r="O1472" i="7"/>
  <c r="T1472" i="7" s="1"/>
  <c r="N1472" i="7"/>
  <c r="Q1471" i="7"/>
  <c r="P1471" i="7"/>
  <c r="O1471" i="7"/>
  <c r="N1471" i="7"/>
  <c r="Q1470" i="7"/>
  <c r="P1470" i="7"/>
  <c r="O1470" i="7"/>
  <c r="N1470" i="7"/>
  <c r="Q1469" i="7"/>
  <c r="P1469" i="7"/>
  <c r="O1469" i="7"/>
  <c r="N1469" i="7"/>
  <c r="Q1468" i="7"/>
  <c r="P1468" i="7"/>
  <c r="O1468" i="7"/>
  <c r="N1468" i="7"/>
  <c r="Q1467" i="7"/>
  <c r="P1467" i="7"/>
  <c r="O1467" i="7"/>
  <c r="U1467" i="7" s="1"/>
  <c r="N1467" i="7"/>
  <c r="T1467" i="7" s="1"/>
  <c r="Q1466" i="7"/>
  <c r="P1466" i="7"/>
  <c r="O1466" i="7"/>
  <c r="N1466" i="7"/>
  <c r="Q1465" i="7"/>
  <c r="P1465" i="7"/>
  <c r="O1465" i="7"/>
  <c r="N1465" i="7"/>
  <c r="Q1464" i="7"/>
  <c r="P1464" i="7"/>
  <c r="O1464" i="7"/>
  <c r="N1464" i="7"/>
  <c r="Q1463" i="7"/>
  <c r="P1463" i="7"/>
  <c r="O1463" i="7"/>
  <c r="N1463" i="7"/>
  <c r="Q1462" i="7"/>
  <c r="P1462" i="7"/>
  <c r="O1462" i="7"/>
  <c r="N1462" i="7"/>
  <c r="T1461" i="7"/>
  <c r="Q1461" i="7"/>
  <c r="P1461" i="7"/>
  <c r="O1461" i="7"/>
  <c r="N1461" i="7"/>
  <c r="S1461" i="7" s="1"/>
  <c r="Q1460" i="7"/>
  <c r="P1460" i="7"/>
  <c r="O1460" i="7"/>
  <c r="S1460" i="7" s="1"/>
  <c r="N1460" i="7"/>
  <c r="Q1459" i="7"/>
  <c r="P1459" i="7"/>
  <c r="O1459" i="7"/>
  <c r="N1459" i="7"/>
  <c r="Q1458" i="7"/>
  <c r="P1458" i="7"/>
  <c r="O1458" i="7"/>
  <c r="N1458" i="7"/>
  <c r="R1457" i="7"/>
  <c r="Q1457" i="7"/>
  <c r="P1457" i="7"/>
  <c r="O1457" i="7"/>
  <c r="T1457" i="7" s="1"/>
  <c r="N1457" i="7"/>
  <c r="U1457" i="7" s="1"/>
  <c r="Q1456" i="7"/>
  <c r="P1456" i="7"/>
  <c r="O1456" i="7"/>
  <c r="N1456" i="7"/>
  <c r="Q1455" i="7"/>
  <c r="P1455" i="7"/>
  <c r="O1455" i="7"/>
  <c r="N1455" i="7"/>
  <c r="Q1454" i="7"/>
  <c r="P1454" i="7"/>
  <c r="O1454" i="7"/>
  <c r="N1454" i="7"/>
  <c r="Q1453" i="7"/>
  <c r="P1453" i="7"/>
  <c r="O1453" i="7"/>
  <c r="N1453" i="7"/>
  <c r="Q1452" i="7"/>
  <c r="P1452" i="7"/>
  <c r="O1452" i="7"/>
  <c r="N1452" i="7"/>
  <c r="Q1451" i="7"/>
  <c r="P1451" i="7"/>
  <c r="O1451" i="7"/>
  <c r="N1451" i="7"/>
  <c r="Q1450" i="7"/>
  <c r="P1450" i="7"/>
  <c r="O1450" i="7"/>
  <c r="N1450" i="7"/>
  <c r="Q1449" i="7"/>
  <c r="P1449" i="7"/>
  <c r="O1449" i="7"/>
  <c r="N1449" i="7"/>
  <c r="T1448" i="7"/>
  <c r="Q1448" i="7"/>
  <c r="P1448" i="7"/>
  <c r="O1448" i="7"/>
  <c r="S1448" i="7" s="1"/>
  <c r="N1448" i="7"/>
  <c r="Q1447" i="7"/>
  <c r="P1447" i="7"/>
  <c r="O1447" i="7"/>
  <c r="N1447" i="7"/>
  <c r="Q1446" i="7"/>
  <c r="P1446" i="7"/>
  <c r="O1446" i="7"/>
  <c r="N1446" i="7"/>
  <c r="T1446" i="7" s="1"/>
  <c r="Q1445" i="7"/>
  <c r="P1445" i="7"/>
  <c r="O1445" i="7"/>
  <c r="T1445" i="7" s="1"/>
  <c r="N1445" i="7"/>
  <c r="R1444" i="7"/>
  <c r="Q1444" i="7"/>
  <c r="P1444" i="7"/>
  <c r="O1444" i="7"/>
  <c r="T1444" i="7" s="1"/>
  <c r="N1444" i="7"/>
  <c r="U1444" i="7" s="1"/>
  <c r="Q1443" i="7"/>
  <c r="P1443" i="7"/>
  <c r="O1443" i="7"/>
  <c r="N1443" i="7"/>
  <c r="Q1442" i="7"/>
  <c r="P1442" i="7"/>
  <c r="O1442" i="7"/>
  <c r="N1442" i="7"/>
  <c r="Q1441" i="7"/>
  <c r="P1441" i="7"/>
  <c r="O1441" i="7"/>
  <c r="N1441" i="7"/>
  <c r="Q1440" i="7"/>
  <c r="P1440" i="7"/>
  <c r="O1440" i="7"/>
  <c r="N1440" i="7"/>
  <c r="Q1439" i="7"/>
  <c r="P1439" i="7"/>
  <c r="O1439" i="7"/>
  <c r="R1439" i="7" s="1"/>
  <c r="N1439" i="7"/>
  <c r="S1439" i="7" s="1"/>
  <c r="Q1438" i="7"/>
  <c r="P1438" i="7"/>
  <c r="O1438" i="7"/>
  <c r="N1438" i="7"/>
  <c r="Q1437" i="7"/>
  <c r="P1437" i="7"/>
  <c r="O1437" i="7"/>
  <c r="N1437" i="7"/>
  <c r="Q1436" i="7"/>
  <c r="P1436" i="7"/>
  <c r="O1436" i="7"/>
  <c r="N1436" i="7"/>
  <c r="Q1435" i="7"/>
  <c r="P1435" i="7"/>
  <c r="O1435" i="7"/>
  <c r="N1435" i="7"/>
  <c r="T1434" i="7"/>
  <c r="Q1434" i="7"/>
  <c r="P1434" i="7"/>
  <c r="O1434" i="7"/>
  <c r="U1434" i="7" s="1"/>
  <c r="N1434" i="7"/>
  <c r="U1433" i="7"/>
  <c r="Q1433" i="7"/>
  <c r="P1433" i="7"/>
  <c r="O1433" i="7"/>
  <c r="N1433" i="7"/>
  <c r="Q1432" i="7"/>
  <c r="P1432" i="7"/>
  <c r="O1432" i="7"/>
  <c r="N1432" i="7"/>
  <c r="Q1431" i="7"/>
  <c r="P1431" i="7"/>
  <c r="O1431" i="7"/>
  <c r="N1431" i="7"/>
  <c r="Q1430" i="7"/>
  <c r="P1430" i="7"/>
  <c r="O1430" i="7"/>
  <c r="N1430" i="7"/>
  <c r="Q1429" i="7"/>
  <c r="P1429" i="7"/>
  <c r="O1429" i="7"/>
  <c r="N1429" i="7"/>
  <c r="Q1428" i="7"/>
  <c r="P1428" i="7"/>
  <c r="O1428" i="7"/>
  <c r="U1428" i="7" s="1"/>
  <c r="N1428" i="7"/>
  <c r="S1427" i="7"/>
  <c r="Q1427" i="7"/>
  <c r="P1427" i="7"/>
  <c r="O1427" i="7"/>
  <c r="N1427" i="7"/>
  <c r="T1427" i="7" s="1"/>
  <c r="Q1426" i="7"/>
  <c r="P1426" i="7"/>
  <c r="O1426" i="7"/>
  <c r="N1426" i="7"/>
  <c r="Q1425" i="7"/>
  <c r="P1425" i="7"/>
  <c r="O1425" i="7"/>
  <c r="N1425" i="7"/>
  <c r="Q1424" i="7"/>
  <c r="P1424" i="7"/>
  <c r="O1424" i="7"/>
  <c r="N1424" i="7"/>
  <c r="Q1423" i="7"/>
  <c r="P1423" i="7"/>
  <c r="O1423" i="7"/>
  <c r="N1423" i="7"/>
  <c r="Q1422" i="7"/>
  <c r="P1422" i="7"/>
  <c r="O1422" i="7"/>
  <c r="N1422" i="7"/>
  <c r="Q1421" i="7"/>
  <c r="P1421" i="7"/>
  <c r="O1421" i="7"/>
  <c r="N1421" i="7"/>
  <c r="T1421" i="7" s="1"/>
  <c r="Q1420" i="7"/>
  <c r="P1420" i="7"/>
  <c r="O1420" i="7"/>
  <c r="N1420" i="7"/>
  <c r="S1420" i="7" s="1"/>
  <c r="Q1419" i="7"/>
  <c r="P1419" i="7"/>
  <c r="O1419" i="7"/>
  <c r="U1419" i="7" s="1"/>
  <c r="N1419" i="7"/>
  <c r="S1419" i="7" s="1"/>
  <c r="Q1418" i="7"/>
  <c r="P1418" i="7"/>
  <c r="O1418" i="7"/>
  <c r="N1418" i="7"/>
  <c r="Q1417" i="7"/>
  <c r="P1417" i="7"/>
  <c r="R1417" i="7" s="1"/>
  <c r="O1417" i="7"/>
  <c r="N1417" i="7"/>
  <c r="T1416" i="7"/>
  <c r="Q1416" i="7"/>
  <c r="P1416" i="7"/>
  <c r="O1416" i="7"/>
  <c r="N1416" i="7"/>
  <c r="Q1415" i="7"/>
  <c r="P1415" i="7"/>
  <c r="O1415" i="7"/>
  <c r="N1415" i="7"/>
  <c r="Q1414" i="7"/>
  <c r="P1414" i="7"/>
  <c r="O1414" i="7"/>
  <c r="N1414" i="7"/>
  <c r="Q1413" i="7"/>
  <c r="P1413" i="7"/>
  <c r="O1413" i="7"/>
  <c r="N1413" i="7"/>
  <c r="Q1412" i="7"/>
  <c r="P1412" i="7"/>
  <c r="O1412" i="7"/>
  <c r="N1412" i="7"/>
  <c r="Q1411" i="7"/>
  <c r="P1411" i="7"/>
  <c r="O1411" i="7"/>
  <c r="N1411" i="7"/>
  <c r="Q1410" i="7"/>
  <c r="P1410" i="7"/>
  <c r="O1410" i="7"/>
  <c r="N1410" i="7"/>
  <c r="Q1409" i="7"/>
  <c r="P1409" i="7"/>
  <c r="O1409" i="7"/>
  <c r="S1409" i="7" s="1"/>
  <c r="N1409" i="7"/>
  <c r="Q1408" i="7"/>
  <c r="U1408" i="7" s="1"/>
  <c r="P1408" i="7"/>
  <c r="O1408" i="7"/>
  <c r="N1408" i="7"/>
  <c r="Q1407" i="7"/>
  <c r="P1407" i="7"/>
  <c r="O1407" i="7"/>
  <c r="N1407" i="7"/>
  <c r="S1406" i="7"/>
  <c r="Q1406" i="7"/>
  <c r="P1406" i="7"/>
  <c r="O1406" i="7"/>
  <c r="N1406" i="7"/>
  <c r="Q1405" i="7"/>
  <c r="P1405" i="7"/>
  <c r="O1405" i="7"/>
  <c r="N1405" i="7"/>
  <c r="Q1404" i="7"/>
  <c r="P1404" i="7"/>
  <c r="O1404" i="7"/>
  <c r="N1404" i="7"/>
  <c r="T1403" i="7"/>
  <c r="R1403" i="7"/>
  <c r="Q1403" i="7"/>
  <c r="P1403" i="7"/>
  <c r="O1403" i="7"/>
  <c r="N1403" i="7"/>
  <c r="S1403" i="7" s="1"/>
  <c r="Q1402" i="7"/>
  <c r="P1402" i="7"/>
  <c r="O1402" i="7"/>
  <c r="N1402" i="7"/>
  <c r="Q1401" i="7"/>
  <c r="P1401" i="7"/>
  <c r="O1401" i="7"/>
  <c r="N1401" i="7"/>
  <c r="Q1400" i="7"/>
  <c r="P1400" i="7"/>
  <c r="S1400" i="7" s="1"/>
  <c r="O1400" i="7"/>
  <c r="N1400" i="7"/>
  <c r="Q1399" i="7"/>
  <c r="R1399" i="7" s="1"/>
  <c r="P1399" i="7"/>
  <c r="O1399" i="7"/>
  <c r="N1399" i="7"/>
  <c r="Q1398" i="7"/>
  <c r="P1398" i="7"/>
  <c r="T1398" i="7" s="1"/>
  <c r="O1398" i="7"/>
  <c r="N1398" i="7"/>
  <c r="Q1397" i="7"/>
  <c r="P1397" i="7"/>
  <c r="O1397" i="7"/>
  <c r="N1397" i="7"/>
  <c r="U1396" i="7"/>
  <c r="T1396" i="7"/>
  <c r="Q1396" i="7"/>
  <c r="P1396" i="7"/>
  <c r="O1396" i="7"/>
  <c r="N1396" i="7"/>
  <c r="S1396" i="7" s="1"/>
  <c r="Q1395" i="7"/>
  <c r="P1395" i="7"/>
  <c r="O1395" i="7"/>
  <c r="N1395" i="7"/>
  <c r="Q1394" i="7"/>
  <c r="P1394" i="7"/>
  <c r="O1394" i="7"/>
  <c r="N1394" i="7"/>
  <c r="Q1393" i="7"/>
  <c r="P1393" i="7"/>
  <c r="O1393" i="7"/>
  <c r="N1393" i="7"/>
  <c r="Q1392" i="7"/>
  <c r="P1392" i="7"/>
  <c r="O1392" i="7"/>
  <c r="N1392" i="7"/>
  <c r="Q1391" i="7"/>
  <c r="P1391" i="7"/>
  <c r="O1391" i="7"/>
  <c r="N1391" i="7"/>
  <c r="Q1390" i="7"/>
  <c r="P1390" i="7"/>
  <c r="O1390" i="7"/>
  <c r="N1390" i="7"/>
  <c r="Q1389" i="7"/>
  <c r="P1389" i="7"/>
  <c r="O1389" i="7"/>
  <c r="N1389" i="7"/>
  <c r="Q1388" i="7"/>
  <c r="P1388" i="7"/>
  <c r="O1388" i="7"/>
  <c r="N1388" i="7"/>
  <c r="Q1387" i="7"/>
  <c r="P1387" i="7"/>
  <c r="O1387" i="7"/>
  <c r="N1387" i="7"/>
  <c r="Q1386" i="7"/>
  <c r="P1386" i="7"/>
  <c r="O1386" i="7"/>
  <c r="N1386" i="7"/>
  <c r="T1385" i="7"/>
  <c r="S1385" i="7"/>
  <c r="Q1385" i="7"/>
  <c r="P1385" i="7"/>
  <c r="O1385" i="7"/>
  <c r="N1385" i="7"/>
  <c r="Q1384" i="7"/>
  <c r="P1384" i="7"/>
  <c r="U1384" i="7" s="1"/>
  <c r="O1384" i="7"/>
  <c r="N1384" i="7"/>
  <c r="Q1383" i="7"/>
  <c r="P1383" i="7"/>
  <c r="O1383" i="7"/>
  <c r="N1383" i="7"/>
  <c r="Q1382" i="7"/>
  <c r="R1382" i="7" s="1"/>
  <c r="P1382" i="7"/>
  <c r="O1382" i="7"/>
  <c r="N1382" i="7"/>
  <c r="Q1381" i="7"/>
  <c r="P1381" i="7"/>
  <c r="O1381" i="7"/>
  <c r="N1381" i="7"/>
  <c r="Q1380" i="7"/>
  <c r="P1380" i="7"/>
  <c r="O1380" i="7"/>
  <c r="N1380" i="7"/>
  <c r="Q1379" i="7"/>
  <c r="P1379" i="7"/>
  <c r="R1379" i="7" s="1"/>
  <c r="O1379" i="7"/>
  <c r="N1379" i="7"/>
  <c r="Q1378" i="7"/>
  <c r="P1378" i="7"/>
  <c r="O1378" i="7"/>
  <c r="N1378" i="7"/>
  <c r="Q1377" i="7"/>
  <c r="P1377" i="7"/>
  <c r="O1377" i="7"/>
  <c r="N1377" i="7"/>
  <c r="Q1376" i="7"/>
  <c r="P1376" i="7"/>
  <c r="O1376" i="7"/>
  <c r="N1376" i="7"/>
  <c r="Q1375" i="7"/>
  <c r="P1375" i="7"/>
  <c r="O1375" i="7"/>
  <c r="N1375" i="7"/>
  <c r="R1375" i="7" s="1"/>
  <c r="Q1374" i="7"/>
  <c r="P1374" i="7"/>
  <c r="U1374" i="7" s="1"/>
  <c r="O1374" i="7"/>
  <c r="N1374" i="7"/>
  <c r="Q1373" i="7"/>
  <c r="P1373" i="7"/>
  <c r="O1373" i="7"/>
  <c r="N1373" i="7"/>
  <c r="Q1372" i="7"/>
  <c r="P1372" i="7"/>
  <c r="O1372" i="7"/>
  <c r="N1372" i="7"/>
  <c r="T1371" i="7"/>
  <c r="Q1371" i="7"/>
  <c r="P1371" i="7"/>
  <c r="O1371" i="7"/>
  <c r="N1371" i="7"/>
  <c r="S1371" i="7" s="1"/>
  <c r="Q1370" i="7"/>
  <c r="P1370" i="7"/>
  <c r="O1370" i="7"/>
  <c r="N1370" i="7"/>
  <c r="Q1369" i="7"/>
  <c r="P1369" i="7"/>
  <c r="O1369" i="7"/>
  <c r="N1369" i="7"/>
  <c r="R1369" i="7" s="1"/>
  <c r="Q1368" i="7"/>
  <c r="P1368" i="7"/>
  <c r="O1368" i="7"/>
  <c r="N1368" i="7"/>
  <c r="Q1367" i="7"/>
  <c r="P1367" i="7"/>
  <c r="T1367" i="7" s="1"/>
  <c r="O1367" i="7"/>
  <c r="N1367" i="7"/>
  <c r="Q1366" i="7"/>
  <c r="U1366" i="7" s="1"/>
  <c r="P1366" i="7"/>
  <c r="O1366" i="7"/>
  <c r="N1366" i="7"/>
  <c r="Q1365" i="7"/>
  <c r="P1365" i="7"/>
  <c r="O1365" i="7"/>
  <c r="N1365" i="7"/>
  <c r="T1365" i="7" s="1"/>
  <c r="Q1364" i="7"/>
  <c r="P1364" i="7"/>
  <c r="O1364" i="7"/>
  <c r="N1364" i="7"/>
  <c r="Q1363" i="7"/>
  <c r="P1363" i="7"/>
  <c r="O1363" i="7"/>
  <c r="N1363" i="7"/>
  <c r="Q1362" i="7"/>
  <c r="P1362" i="7"/>
  <c r="O1362" i="7"/>
  <c r="N1362" i="7"/>
  <c r="Q1361" i="7"/>
  <c r="P1361" i="7"/>
  <c r="O1361" i="7"/>
  <c r="N1361" i="7"/>
  <c r="Q1360" i="7"/>
  <c r="P1360" i="7"/>
  <c r="R1360" i="7" s="1"/>
  <c r="O1360" i="7"/>
  <c r="N1360" i="7"/>
  <c r="Q1359" i="7"/>
  <c r="P1359" i="7"/>
  <c r="O1359" i="7"/>
  <c r="N1359" i="7"/>
  <c r="Q1358" i="7"/>
  <c r="P1358" i="7"/>
  <c r="O1358" i="7"/>
  <c r="N1358" i="7"/>
  <c r="Q1357" i="7"/>
  <c r="P1357" i="7"/>
  <c r="O1357" i="7"/>
  <c r="N1357" i="7"/>
  <c r="Q1356" i="7"/>
  <c r="P1356" i="7"/>
  <c r="O1356" i="7"/>
  <c r="N1356" i="7"/>
  <c r="U1355" i="7"/>
  <c r="R1355" i="7"/>
  <c r="Q1355" i="7"/>
  <c r="P1355" i="7"/>
  <c r="O1355" i="7"/>
  <c r="N1355" i="7"/>
  <c r="Q1354" i="7"/>
  <c r="P1354" i="7"/>
  <c r="O1354" i="7"/>
  <c r="N1354" i="7"/>
  <c r="Q1353" i="7"/>
  <c r="P1353" i="7"/>
  <c r="O1353" i="7"/>
  <c r="N1353" i="7"/>
  <c r="Q1352" i="7"/>
  <c r="P1352" i="7"/>
  <c r="O1352" i="7"/>
  <c r="N1352" i="7"/>
  <c r="Q1351" i="7"/>
  <c r="P1351" i="7"/>
  <c r="O1351" i="7"/>
  <c r="N1351" i="7"/>
  <c r="Q1350" i="7"/>
  <c r="T1350" i="7" s="1"/>
  <c r="P1350" i="7"/>
  <c r="O1350" i="7"/>
  <c r="N1350" i="7"/>
  <c r="U1350" i="7" s="1"/>
  <c r="Q1349" i="7"/>
  <c r="P1349" i="7"/>
  <c r="O1349" i="7"/>
  <c r="N1349" i="7"/>
  <c r="Q1348" i="7"/>
  <c r="P1348" i="7"/>
  <c r="O1348" i="7"/>
  <c r="N1348" i="7"/>
  <c r="Q1347" i="7"/>
  <c r="P1347" i="7"/>
  <c r="O1347" i="7"/>
  <c r="N1347" i="7"/>
  <c r="Q1346" i="7"/>
  <c r="P1346" i="7"/>
  <c r="O1346" i="7"/>
  <c r="N1346" i="7"/>
  <c r="S1346" i="7" s="1"/>
  <c r="Q1345" i="7"/>
  <c r="P1345" i="7"/>
  <c r="O1345" i="7"/>
  <c r="N1345" i="7"/>
  <c r="Q1344" i="7"/>
  <c r="P1344" i="7"/>
  <c r="O1344" i="7"/>
  <c r="N1344" i="7"/>
  <c r="U1344" i="7" s="1"/>
  <c r="Q1343" i="7"/>
  <c r="P1343" i="7"/>
  <c r="O1343" i="7"/>
  <c r="N1343" i="7"/>
  <c r="Q1342" i="7"/>
  <c r="P1342" i="7"/>
  <c r="O1342" i="7"/>
  <c r="N1342" i="7"/>
  <c r="Q1341" i="7"/>
  <c r="P1341" i="7"/>
  <c r="O1341" i="7"/>
  <c r="N1341" i="7"/>
  <c r="Q1340" i="7"/>
  <c r="P1340" i="7"/>
  <c r="O1340" i="7"/>
  <c r="N1340" i="7"/>
  <c r="Q1339" i="7"/>
  <c r="P1339" i="7"/>
  <c r="O1339" i="7"/>
  <c r="N1339" i="7"/>
  <c r="Q1338" i="7"/>
  <c r="P1338" i="7"/>
  <c r="O1338" i="7"/>
  <c r="N1338" i="7"/>
  <c r="T1338" i="7" s="1"/>
  <c r="T1337" i="7"/>
  <c r="Q1337" i="7"/>
  <c r="P1337" i="7"/>
  <c r="R1337" i="7" s="1"/>
  <c r="O1337" i="7"/>
  <c r="N1337" i="7"/>
  <c r="U1336" i="7"/>
  <c r="Q1336" i="7"/>
  <c r="P1336" i="7"/>
  <c r="O1336" i="7"/>
  <c r="N1336" i="7"/>
  <c r="Q1335" i="7"/>
  <c r="P1335" i="7"/>
  <c r="O1335" i="7"/>
  <c r="N1335" i="7"/>
  <c r="Q1334" i="7"/>
  <c r="P1334" i="7"/>
  <c r="O1334" i="7"/>
  <c r="N1334" i="7"/>
  <c r="Q1333" i="7"/>
  <c r="P1333" i="7"/>
  <c r="O1333" i="7"/>
  <c r="N1333" i="7"/>
  <c r="Q1332" i="7"/>
  <c r="P1332" i="7"/>
  <c r="O1332" i="7"/>
  <c r="N1332" i="7"/>
  <c r="Q1331" i="7"/>
  <c r="P1331" i="7"/>
  <c r="O1331" i="7"/>
  <c r="N1331" i="7"/>
  <c r="Q1330" i="7"/>
  <c r="P1330" i="7"/>
  <c r="U1330" i="7" s="1"/>
  <c r="O1330" i="7"/>
  <c r="N1330" i="7"/>
  <c r="Q1329" i="7"/>
  <c r="U1329" i="7" s="1"/>
  <c r="P1329" i="7"/>
  <c r="O1329" i="7"/>
  <c r="N1329" i="7"/>
  <c r="Q1328" i="7"/>
  <c r="P1328" i="7"/>
  <c r="O1328" i="7"/>
  <c r="N1328" i="7"/>
  <c r="R1327" i="7"/>
  <c r="Q1327" i="7"/>
  <c r="P1327" i="7"/>
  <c r="O1327" i="7"/>
  <c r="N1327" i="7"/>
  <c r="Q1326" i="7"/>
  <c r="P1326" i="7"/>
  <c r="O1326" i="7"/>
  <c r="N1326" i="7"/>
  <c r="Q1325" i="7"/>
  <c r="P1325" i="7"/>
  <c r="O1325" i="7"/>
  <c r="N1325" i="7"/>
  <c r="T1324" i="7"/>
  <c r="S1324" i="7"/>
  <c r="W1324" i="7" s="1"/>
  <c r="Q1324" i="7"/>
  <c r="P1324" i="7"/>
  <c r="O1324" i="7"/>
  <c r="U1324" i="7" s="1"/>
  <c r="N1324" i="7"/>
  <c r="R1324" i="7" s="1"/>
  <c r="Q1323" i="7"/>
  <c r="P1323" i="7"/>
  <c r="T1323" i="7" s="1"/>
  <c r="O1323" i="7"/>
  <c r="N1323" i="7"/>
  <c r="U1323" i="7" s="1"/>
  <c r="Q1322" i="7"/>
  <c r="P1322" i="7"/>
  <c r="O1322" i="7"/>
  <c r="N1322" i="7"/>
  <c r="Q1321" i="7"/>
  <c r="P1321" i="7"/>
  <c r="O1321" i="7"/>
  <c r="N1321" i="7"/>
  <c r="Q1320" i="7"/>
  <c r="P1320" i="7"/>
  <c r="O1320" i="7"/>
  <c r="N1320" i="7"/>
  <c r="Q1319" i="7"/>
  <c r="P1319" i="7"/>
  <c r="O1319" i="7"/>
  <c r="N1319" i="7"/>
  <c r="Q1318" i="7"/>
  <c r="P1318" i="7"/>
  <c r="O1318" i="7"/>
  <c r="N1318" i="7"/>
  <c r="T1317" i="7"/>
  <c r="S1317" i="7"/>
  <c r="Q1317" i="7"/>
  <c r="P1317" i="7"/>
  <c r="O1317" i="7"/>
  <c r="N1317" i="7"/>
  <c r="Q1316" i="7"/>
  <c r="P1316" i="7"/>
  <c r="O1316" i="7"/>
  <c r="N1316" i="7"/>
  <c r="Q1315" i="7"/>
  <c r="P1315" i="7"/>
  <c r="O1315" i="7"/>
  <c r="N1315" i="7"/>
  <c r="Q1314" i="7"/>
  <c r="P1314" i="7"/>
  <c r="O1314" i="7"/>
  <c r="N1314" i="7"/>
  <c r="Q1313" i="7"/>
  <c r="P1313" i="7"/>
  <c r="U1313" i="7" s="1"/>
  <c r="O1313" i="7"/>
  <c r="N1313" i="7"/>
  <c r="T1312" i="7"/>
  <c r="S1312" i="7"/>
  <c r="Q1312" i="7"/>
  <c r="P1312" i="7"/>
  <c r="O1312" i="7"/>
  <c r="N1312" i="7"/>
  <c r="R1312" i="7" s="1"/>
  <c r="Q1311" i="7"/>
  <c r="P1311" i="7"/>
  <c r="O1311" i="7"/>
  <c r="N1311" i="7"/>
  <c r="Q1310" i="7"/>
  <c r="P1310" i="7"/>
  <c r="O1310" i="7"/>
  <c r="N1310" i="7"/>
  <c r="Q1309" i="7"/>
  <c r="P1309" i="7"/>
  <c r="O1309" i="7"/>
  <c r="N1309" i="7"/>
  <c r="Q1308" i="7"/>
  <c r="P1308" i="7"/>
  <c r="O1308" i="7"/>
  <c r="N1308" i="7"/>
  <c r="T1307" i="7"/>
  <c r="R1307" i="7"/>
  <c r="Q1307" i="7"/>
  <c r="P1307" i="7"/>
  <c r="O1307" i="7"/>
  <c r="N1307" i="7"/>
  <c r="Q1306" i="7"/>
  <c r="P1306" i="7"/>
  <c r="O1306" i="7"/>
  <c r="N1306" i="7"/>
  <c r="Q1305" i="7"/>
  <c r="P1305" i="7"/>
  <c r="O1305" i="7"/>
  <c r="U1305" i="7" s="1"/>
  <c r="N1305" i="7"/>
  <c r="Q1304" i="7"/>
  <c r="P1304" i="7"/>
  <c r="T1304" i="7" s="1"/>
  <c r="O1304" i="7"/>
  <c r="N1304" i="7"/>
  <c r="Q1303" i="7"/>
  <c r="P1303" i="7"/>
  <c r="O1303" i="7"/>
  <c r="N1303" i="7"/>
  <c r="Q1302" i="7"/>
  <c r="P1302" i="7"/>
  <c r="O1302" i="7"/>
  <c r="N1302" i="7"/>
  <c r="Q1301" i="7"/>
  <c r="P1301" i="7"/>
  <c r="O1301" i="7"/>
  <c r="N1301" i="7"/>
  <c r="U1301" i="7" s="1"/>
  <c r="Q1300" i="7"/>
  <c r="P1300" i="7"/>
  <c r="O1300" i="7"/>
  <c r="N1300" i="7"/>
  <c r="U1299" i="7"/>
  <c r="Q1299" i="7"/>
  <c r="P1299" i="7"/>
  <c r="O1299" i="7"/>
  <c r="N1299" i="7"/>
  <c r="T1299" i="7" s="1"/>
  <c r="Q1298" i="7"/>
  <c r="P1298" i="7"/>
  <c r="O1298" i="7"/>
  <c r="N1298" i="7"/>
  <c r="Q1297" i="7"/>
  <c r="P1297" i="7"/>
  <c r="O1297" i="7"/>
  <c r="N1297" i="7"/>
  <c r="Q1296" i="7"/>
  <c r="P1296" i="7"/>
  <c r="O1296" i="7"/>
  <c r="N1296" i="7"/>
  <c r="Q1295" i="7"/>
  <c r="P1295" i="7"/>
  <c r="O1295" i="7"/>
  <c r="N1295" i="7"/>
  <c r="Q1294" i="7"/>
  <c r="P1294" i="7"/>
  <c r="O1294" i="7"/>
  <c r="N1294" i="7"/>
  <c r="Q1293" i="7"/>
  <c r="P1293" i="7"/>
  <c r="O1293" i="7"/>
  <c r="N1293" i="7"/>
  <c r="Q1292" i="7"/>
  <c r="P1292" i="7"/>
  <c r="O1292" i="7"/>
  <c r="N1292" i="7"/>
  <c r="Q1291" i="7"/>
  <c r="P1291" i="7"/>
  <c r="O1291" i="7"/>
  <c r="N1291" i="7"/>
  <c r="Q1290" i="7"/>
  <c r="P1290" i="7"/>
  <c r="O1290" i="7"/>
  <c r="N1290" i="7"/>
  <c r="Q1289" i="7"/>
  <c r="P1289" i="7"/>
  <c r="O1289" i="7"/>
  <c r="N1289" i="7"/>
  <c r="U1289" i="7" s="1"/>
  <c r="Q1288" i="7"/>
  <c r="P1288" i="7"/>
  <c r="O1288" i="7"/>
  <c r="N1288" i="7"/>
  <c r="Q1287" i="7"/>
  <c r="P1287" i="7"/>
  <c r="O1287" i="7"/>
  <c r="N1287" i="7"/>
  <c r="Q1286" i="7"/>
  <c r="P1286" i="7"/>
  <c r="O1286" i="7"/>
  <c r="N1286" i="7"/>
  <c r="Q1285" i="7"/>
  <c r="P1285" i="7"/>
  <c r="O1285" i="7"/>
  <c r="N1285" i="7"/>
  <c r="T1285" i="7" s="1"/>
  <c r="Q1284" i="7"/>
  <c r="P1284" i="7"/>
  <c r="O1284" i="7"/>
  <c r="R1284" i="7" s="1"/>
  <c r="N1284" i="7"/>
  <c r="Q1283" i="7"/>
  <c r="P1283" i="7"/>
  <c r="O1283" i="7"/>
  <c r="N1283" i="7"/>
  <c r="Q1282" i="7"/>
  <c r="P1282" i="7"/>
  <c r="O1282" i="7"/>
  <c r="N1282" i="7"/>
  <c r="Q1281" i="7"/>
  <c r="P1281" i="7"/>
  <c r="O1281" i="7"/>
  <c r="N1281" i="7"/>
  <c r="R1280" i="7"/>
  <c r="Q1280" i="7"/>
  <c r="P1280" i="7"/>
  <c r="O1280" i="7"/>
  <c r="N1280" i="7"/>
  <c r="Q1279" i="7"/>
  <c r="P1279" i="7"/>
  <c r="O1279" i="7"/>
  <c r="N1279" i="7"/>
  <c r="Q1278" i="7"/>
  <c r="P1278" i="7"/>
  <c r="O1278" i="7"/>
  <c r="N1278" i="7"/>
  <c r="Q1277" i="7"/>
  <c r="P1277" i="7"/>
  <c r="U1277" i="7" s="1"/>
  <c r="O1277" i="7"/>
  <c r="N1277" i="7"/>
  <c r="T1277" i="7" s="1"/>
  <c r="R1276" i="7"/>
  <c r="Q1276" i="7"/>
  <c r="U1276" i="7" s="1"/>
  <c r="P1276" i="7"/>
  <c r="O1276" i="7"/>
  <c r="N1276" i="7"/>
  <c r="Q1275" i="7"/>
  <c r="P1275" i="7"/>
  <c r="O1275" i="7"/>
  <c r="N1275" i="7"/>
  <c r="Q1274" i="7"/>
  <c r="P1274" i="7"/>
  <c r="O1274" i="7"/>
  <c r="N1274" i="7"/>
  <c r="Q1273" i="7"/>
  <c r="P1273" i="7"/>
  <c r="O1273" i="7"/>
  <c r="N1273" i="7"/>
  <c r="Q1272" i="7"/>
  <c r="P1272" i="7"/>
  <c r="O1272" i="7"/>
  <c r="N1272" i="7"/>
  <c r="U1271" i="7"/>
  <c r="Q1271" i="7"/>
  <c r="P1271" i="7"/>
  <c r="O1271" i="7"/>
  <c r="N1271" i="7"/>
  <c r="U1270" i="7"/>
  <c r="Q1270" i="7"/>
  <c r="P1270" i="7"/>
  <c r="O1270" i="7"/>
  <c r="N1270" i="7"/>
  <c r="Q1269" i="7"/>
  <c r="P1269" i="7"/>
  <c r="O1269" i="7"/>
  <c r="N1269" i="7"/>
  <c r="Q1268" i="7"/>
  <c r="P1268" i="7"/>
  <c r="O1268" i="7"/>
  <c r="N1268" i="7"/>
  <c r="U1268" i="7" s="1"/>
  <c r="S1267" i="7"/>
  <c r="R1267" i="7"/>
  <c r="Q1267" i="7"/>
  <c r="P1267" i="7"/>
  <c r="O1267" i="7"/>
  <c r="N1267" i="7"/>
  <c r="U1267" i="7" s="1"/>
  <c r="Q1266" i="7"/>
  <c r="P1266" i="7"/>
  <c r="O1266" i="7"/>
  <c r="N1266" i="7"/>
  <c r="Q1265" i="7"/>
  <c r="P1265" i="7"/>
  <c r="S1265" i="7" s="1"/>
  <c r="O1265" i="7"/>
  <c r="N1265" i="7"/>
  <c r="T1265" i="7" s="1"/>
  <c r="Q1264" i="7"/>
  <c r="P1264" i="7"/>
  <c r="O1264" i="7"/>
  <c r="N1264" i="7"/>
  <c r="Q1263" i="7"/>
  <c r="P1263" i="7"/>
  <c r="U1263" i="7" s="1"/>
  <c r="O1263" i="7"/>
  <c r="N1263" i="7"/>
  <c r="U1262" i="7"/>
  <c r="T1262" i="7"/>
  <c r="Q1262" i="7"/>
  <c r="P1262" i="7"/>
  <c r="R1262" i="7" s="1"/>
  <c r="O1262" i="7"/>
  <c r="N1262" i="7"/>
  <c r="S1262" i="7" s="1"/>
  <c r="Q1261" i="7"/>
  <c r="R1261" i="7" s="1"/>
  <c r="P1261" i="7"/>
  <c r="O1261" i="7"/>
  <c r="N1261" i="7"/>
  <c r="Q1260" i="7"/>
  <c r="P1260" i="7"/>
  <c r="O1260" i="7"/>
  <c r="N1260" i="7"/>
  <c r="Q1259" i="7"/>
  <c r="P1259" i="7"/>
  <c r="O1259" i="7"/>
  <c r="N1259" i="7"/>
  <c r="Q1258" i="7"/>
  <c r="P1258" i="7"/>
  <c r="O1258" i="7"/>
  <c r="N1258" i="7"/>
  <c r="Q1257" i="7"/>
  <c r="P1257" i="7"/>
  <c r="T1257" i="7" s="1"/>
  <c r="O1257" i="7"/>
  <c r="N1257" i="7"/>
  <c r="Q1256" i="7"/>
  <c r="P1256" i="7"/>
  <c r="O1256" i="7"/>
  <c r="N1256" i="7"/>
  <c r="Q1255" i="7"/>
  <c r="P1255" i="7"/>
  <c r="O1255" i="7"/>
  <c r="N1255" i="7"/>
  <c r="U1255" i="7" s="1"/>
  <c r="Q1254" i="7"/>
  <c r="P1254" i="7"/>
  <c r="O1254" i="7"/>
  <c r="N1254" i="7"/>
  <c r="Q1253" i="7"/>
  <c r="P1253" i="7"/>
  <c r="O1253" i="7"/>
  <c r="N1253" i="7"/>
  <c r="Q1252" i="7"/>
  <c r="P1252" i="7"/>
  <c r="O1252" i="7"/>
  <c r="N1252" i="7"/>
  <c r="T1251" i="7"/>
  <c r="S1251" i="7"/>
  <c r="Q1251" i="7"/>
  <c r="P1251" i="7"/>
  <c r="O1251" i="7"/>
  <c r="N1251" i="7"/>
  <c r="R1251" i="7" s="1"/>
  <c r="T1250" i="7"/>
  <c r="S1250" i="7"/>
  <c r="Q1250" i="7"/>
  <c r="P1250" i="7"/>
  <c r="O1250" i="7"/>
  <c r="N1250" i="7"/>
  <c r="U1250" i="7" s="1"/>
  <c r="Q1249" i="7"/>
  <c r="P1249" i="7"/>
  <c r="O1249" i="7"/>
  <c r="N1249" i="7"/>
  <c r="Q1248" i="7"/>
  <c r="P1248" i="7"/>
  <c r="R1248" i="7" s="1"/>
  <c r="O1248" i="7"/>
  <c r="N1248" i="7"/>
  <c r="Q1247" i="7"/>
  <c r="P1247" i="7"/>
  <c r="O1247" i="7"/>
  <c r="N1247" i="7"/>
  <c r="Q1246" i="7"/>
  <c r="P1246" i="7"/>
  <c r="O1246" i="7"/>
  <c r="N1246" i="7"/>
  <c r="Q1245" i="7"/>
  <c r="P1245" i="7"/>
  <c r="O1245" i="7"/>
  <c r="N1245" i="7"/>
  <c r="Q1244" i="7"/>
  <c r="P1244" i="7"/>
  <c r="T1244" i="7" s="1"/>
  <c r="O1244" i="7"/>
  <c r="N1244" i="7"/>
  <c r="Q1243" i="7"/>
  <c r="P1243" i="7"/>
  <c r="O1243" i="7"/>
  <c r="N1243" i="7"/>
  <c r="Q1242" i="7"/>
  <c r="P1242" i="7"/>
  <c r="R1242" i="7" s="1"/>
  <c r="O1242" i="7"/>
  <c r="N1242" i="7"/>
  <c r="Q1241" i="7"/>
  <c r="P1241" i="7"/>
  <c r="O1241" i="7"/>
  <c r="N1241" i="7"/>
  <c r="U1240" i="7"/>
  <c r="T1240" i="7"/>
  <c r="Q1240" i="7"/>
  <c r="P1240" i="7"/>
  <c r="O1240" i="7"/>
  <c r="N1240" i="7"/>
  <c r="U1239" i="7"/>
  <c r="T1239" i="7"/>
  <c r="Q1239" i="7"/>
  <c r="P1239" i="7"/>
  <c r="R1239" i="7" s="1"/>
  <c r="O1239" i="7"/>
  <c r="N1239" i="7"/>
  <c r="S1239" i="7" s="1"/>
  <c r="U1238" i="7"/>
  <c r="T1238" i="7"/>
  <c r="Q1238" i="7"/>
  <c r="P1238" i="7"/>
  <c r="O1238" i="7"/>
  <c r="N1238" i="7"/>
  <c r="S1238" i="7" s="1"/>
  <c r="Q1237" i="7"/>
  <c r="P1237" i="7"/>
  <c r="O1237" i="7"/>
  <c r="N1237" i="7"/>
  <c r="Q1236" i="7"/>
  <c r="P1236" i="7"/>
  <c r="R1236" i="7" s="1"/>
  <c r="O1236" i="7"/>
  <c r="N1236" i="7"/>
  <c r="Q1235" i="7"/>
  <c r="P1235" i="7"/>
  <c r="O1235" i="7"/>
  <c r="N1235" i="7"/>
  <c r="Q1234" i="7"/>
  <c r="P1234" i="7"/>
  <c r="O1234" i="7"/>
  <c r="N1234" i="7"/>
  <c r="Q1233" i="7"/>
  <c r="P1233" i="7"/>
  <c r="O1233" i="7"/>
  <c r="N1233" i="7"/>
  <c r="Q1232" i="7"/>
  <c r="P1232" i="7"/>
  <c r="O1232" i="7"/>
  <c r="N1232" i="7"/>
  <c r="Q1231" i="7"/>
  <c r="P1231" i="7"/>
  <c r="O1231" i="7"/>
  <c r="N1231" i="7"/>
  <c r="U1231" i="7" s="1"/>
  <c r="Q1230" i="7"/>
  <c r="P1230" i="7"/>
  <c r="O1230" i="7"/>
  <c r="N1230" i="7"/>
  <c r="Q1229" i="7"/>
  <c r="P1229" i="7"/>
  <c r="O1229" i="7"/>
  <c r="N1229" i="7"/>
  <c r="Q1228" i="7"/>
  <c r="P1228" i="7"/>
  <c r="O1228" i="7"/>
  <c r="N1228" i="7"/>
  <c r="R1227" i="7"/>
  <c r="Q1227" i="7"/>
  <c r="U1227" i="7" s="1"/>
  <c r="P1227" i="7"/>
  <c r="O1227" i="7"/>
  <c r="N1227" i="7"/>
  <c r="Q1226" i="7"/>
  <c r="P1226" i="7"/>
  <c r="O1226" i="7"/>
  <c r="N1226" i="7"/>
  <c r="T1226" i="7" s="1"/>
  <c r="Q1225" i="7"/>
  <c r="P1225" i="7"/>
  <c r="O1225" i="7"/>
  <c r="N1225" i="7"/>
  <c r="Q1224" i="7"/>
  <c r="R1224" i="7" s="1"/>
  <c r="P1224" i="7"/>
  <c r="O1224" i="7"/>
  <c r="N1224" i="7"/>
  <c r="Q1223" i="7"/>
  <c r="P1223" i="7"/>
  <c r="O1223" i="7"/>
  <c r="N1223" i="7"/>
  <c r="U1222" i="7"/>
  <c r="Q1222" i="7"/>
  <c r="P1222" i="7"/>
  <c r="O1222" i="7"/>
  <c r="N1222" i="7"/>
  <c r="T1222" i="7" s="1"/>
  <c r="T1221" i="7"/>
  <c r="S1221" i="7"/>
  <c r="Q1221" i="7"/>
  <c r="P1221" i="7"/>
  <c r="O1221" i="7"/>
  <c r="R1221" i="7" s="1"/>
  <c r="N1221" i="7"/>
  <c r="T1220" i="7"/>
  <c r="S1220" i="7"/>
  <c r="Q1220" i="7"/>
  <c r="P1220" i="7"/>
  <c r="O1220" i="7"/>
  <c r="R1220" i="7" s="1"/>
  <c r="N1220" i="7"/>
  <c r="Q1219" i="7"/>
  <c r="P1219" i="7"/>
  <c r="O1219" i="7"/>
  <c r="N1219" i="7"/>
  <c r="Q1218" i="7"/>
  <c r="P1218" i="7"/>
  <c r="R1218" i="7" s="1"/>
  <c r="O1218" i="7"/>
  <c r="N1218" i="7"/>
  <c r="Q1217" i="7"/>
  <c r="P1217" i="7"/>
  <c r="O1217" i="7"/>
  <c r="N1217" i="7"/>
  <c r="Q1216" i="7"/>
  <c r="P1216" i="7"/>
  <c r="O1216" i="7"/>
  <c r="N1216" i="7"/>
  <c r="Q1215" i="7"/>
  <c r="P1215" i="7"/>
  <c r="T1215" i="7" s="1"/>
  <c r="O1215" i="7"/>
  <c r="N1215" i="7"/>
  <c r="Q1214" i="7"/>
  <c r="P1214" i="7"/>
  <c r="O1214" i="7"/>
  <c r="T1214" i="7" s="1"/>
  <c r="N1214" i="7"/>
  <c r="U1214" i="7" s="1"/>
  <c r="Q1213" i="7"/>
  <c r="P1213" i="7"/>
  <c r="O1213" i="7"/>
  <c r="N1213" i="7"/>
  <c r="Q1212" i="7"/>
  <c r="P1212" i="7"/>
  <c r="O1212" i="7"/>
  <c r="N1212" i="7"/>
  <c r="R1212" i="7" s="1"/>
  <c r="Q1211" i="7"/>
  <c r="P1211" i="7"/>
  <c r="O1211" i="7"/>
  <c r="N1211" i="7"/>
  <c r="U1210" i="7"/>
  <c r="T1210" i="7"/>
  <c r="Q1210" i="7"/>
  <c r="P1210" i="7"/>
  <c r="O1210" i="7"/>
  <c r="N1210" i="7"/>
  <c r="S1209" i="7"/>
  <c r="R1209" i="7"/>
  <c r="Q1209" i="7"/>
  <c r="P1209" i="7"/>
  <c r="O1209" i="7"/>
  <c r="N1209" i="7"/>
  <c r="U1209" i="7" s="1"/>
  <c r="S1208" i="7"/>
  <c r="R1208" i="7"/>
  <c r="Q1208" i="7"/>
  <c r="P1208" i="7"/>
  <c r="O1208" i="7"/>
  <c r="N1208" i="7"/>
  <c r="U1208" i="7" s="1"/>
  <c r="Q1207" i="7"/>
  <c r="P1207" i="7"/>
  <c r="O1207" i="7"/>
  <c r="N1207" i="7"/>
  <c r="Q1206" i="7"/>
  <c r="P1206" i="7"/>
  <c r="O1206" i="7"/>
  <c r="N1206" i="7"/>
  <c r="Q1205" i="7"/>
  <c r="P1205" i="7"/>
  <c r="O1205" i="7"/>
  <c r="N1205" i="7"/>
  <c r="Q1204" i="7"/>
  <c r="P1204" i="7"/>
  <c r="O1204" i="7"/>
  <c r="N1204" i="7"/>
  <c r="U1203" i="7"/>
  <c r="T1203" i="7"/>
  <c r="Q1203" i="7"/>
  <c r="P1203" i="7"/>
  <c r="S1203" i="7" s="1"/>
  <c r="O1203" i="7"/>
  <c r="N1203" i="7"/>
  <c r="U1202" i="7"/>
  <c r="T1202" i="7"/>
  <c r="Q1202" i="7"/>
  <c r="P1202" i="7"/>
  <c r="O1202" i="7"/>
  <c r="S1202" i="7" s="1"/>
  <c r="N1202" i="7"/>
  <c r="Q1201" i="7"/>
  <c r="P1201" i="7"/>
  <c r="O1201" i="7"/>
  <c r="N1201" i="7"/>
  <c r="Q1200" i="7"/>
  <c r="P1200" i="7"/>
  <c r="R1200" i="7" s="1"/>
  <c r="O1200" i="7"/>
  <c r="N1200" i="7"/>
  <c r="Q1199" i="7"/>
  <c r="P1199" i="7"/>
  <c r="O1199" i="7"/>
  <c r="N1199" i="7"/>
  <c r="Q1198" i="7"/>
  <c r="P1198" i="7"/>
  <c r="O1198" i="7"/>
  <c r="N1198" i="7"/>
  <c r="Q1197" i="7"/>
  <c r="P1197" i="7"/>
  <c r="O1197" i="7"/>
  <c r="N1197" i="7"/>
  <c r="Q1196" i="7"/>
  <c r="P1196" i="7"/>
  <c r="O1196" i="7"/>
  <c r="N1196" i="7"/>
  <c r="Q1195" i="7"/>
  <c r="P1195" i="7"/>
  <c r="O1195" i="7"/>
  <c r="N1195" i="7"/>
  <c r="U1195" i="7" s="1"/>
  <c r="Q1194" i="7"/>
  <c r="P1194" i="7"/>
  <c r="O1194" i="7"/>
  <c r="N1194" i="7"/>
  <c r="R1194" i="7" s="1"/>
  <c r="Q1193" i="7"/>
  <c r="P1193" i="7"/>
  <c r="O1193" i="7"/>
  <c r="N1193" i="7"/>
  <c r="Q1192" i="7"/>
  <c r="U1192" i="7" s="1"/>
  <c r="P1192" i="7"/>
  <c r="O1192" i="7"/>
  <c r="N1192" i="7"/>
  <c r="T1191" i="7"/>
  <c r="S1191" i="7"/>
  <c r="Q1191" i="7"/>
  <c r="P1191" i="7"/>
  <c r="O1191" i="7"/>
  <c r="R1191" i="7" s="1"/>
  <c r="N1191" i="7"/>
  <c r="U1191" i="7" s="1"/>
  <c r="T1190" i="7"/>
  <c r="S1190" i="7"/>
  <c r="Q1190" i="7"/>
  <c r="P1190" i="7"/>
  <c r="O1190" i="7"/>
  <c r="N1190" i="7"/>
  <c r="U1190" i="7" s="1"/>
  <c r="Q1189" i="7"/>
  <c r="P1189" i="7"/>
  <c r="O1189" i="7"/>
  <c r="N1189" i="7"/>
  <c r="Q1188" i="7"/>
  <c r="P1188" i="7"/>
  <c r="O1188" i="7"/>
  <c r="N1188" i="7"/>
  <c r="R1188" i="7" s="1"/>
  <c r="Q1187" i="7"/>
  <c r="P1187" i="7"/>
  <c r="O1187" i="7"/>
  <c r="N1187" i="7"/>
  <c r="Q1186" i="7"/>
  <c r="P1186" i="7"/>
  <c r="O1186" i="7"/>
  <c r="N1186" i="7"/>
  <c r="T1186" i="7" s="1"/>
  <c r="Q1185" i="7"/>
  <c r="P1185" i="7"/>
  <c r="T1185" i="7" s="1"/>
  <c r="O1185" i="7"/>
  <c r="N1185" i="7"/>
  <c r="Q1184" i="7"/>
  <c r="P1184" i="7"/>
  <c r="O1184" i="7"/>
  <c r="N1184" i="7"/>
  <c r="Q1183" i="7"/>
  <c r="P1183" i="7"/>
  <c r="O1183" i="7"/>
  <c r="N1183" i="7"/>
  <c r="Q1182" i="7"/>
  <c r="P1182" i="7"/>
  <c r="O1182" i="7"/>
  <c r="N1182" i="7"/>
  <c r="Q1181" i="7"/>
  <c r="P1181" i="7"/>
  <c r="O1181" i="7"/>
  <c r="N1181" i="7"/>
  <c r="U1180" i="7"/>
  <c r="T1180" i="7"/>
  <c r="Q1180" i="7"/>
  <c r="P1180" i="7"/>
  <c r="O1180" i="7"/>
  <c r="N1180" i="7"/>
  <c r="U1179" i="7"/>
  <c r="T1179" i="7"/>
  <c r="Q1179" i="7"/>
  <c r="P1179" i="7"/>
  <c r="O1179" i="7"/>
  <c r="N1179" i="7"/>
  <c r="S1179" i="7" s="1"/>
  <c r="U1178" i="7"/>
  <c r="T1178" i="7"/>
  <c r="Q1178" i="7"/>
  <c r="P1178" i="7"/>
  <c r="O1178" i="7"/>
  <c r="N1178" i="7"/>
  <c r="S1178" i="7" s="1"/>
  <c r="Q1177" i="7"/>
  <c r="P1177" i="7"/>
  <c r="O1177" i="7"/>
  <c r="N1177" i="7"/>
  <c r="Q1176" i="7"/>
  <c r="P1176" i="7"/>
  <c r="O1176" i="7"/>
  <c r="N1176" i="7"/>
  <c r="R1176" i="7" s="1"/>
  <c r="Q1175" i="7"/>
  <c r="P1175" i="7"/>
  <c r="O1175" i="7"/>
  <c r="N1175" i="7"/>
  <c r="Q1174" i="7"/>
  <c r="P1174" i="7"/>
  <c r="O1174" i="7"/>
  <c r="N1174" i="7"/>
  <c r="Q1173" i="7"/>
  <c r="P1173" i="7"/>
  <c r="O1173" i="7"/>
  <c r="N1173" i="7"/>
  <c r="Q1172" i="7"/>
  <c r="P1172" i="7"/>
  <c r="O1172" i="7"/>
  <c r="N1172" i="7"/>
  <c r="Q1171" i="7"/>
  <c r="P1171" i="7"/>
  <c r="O1171" i="7"/>
  <c r="N1171" i="7"/>
  <c r="U1171" i="7" s="1"/>
  <c r="Q1170" i="7"/>
  <c r="P1170" i="7"/>
  <c r="O1170" i="7"/>
  <c r="N1170" i="7"/>
  <c r="Q1169" i="7"/>
  <c r="P1169" i="7"/>
  <c r="O1169" i="7"/>
  <c r="N1169" i="7"/>
  <c r="Q1168" i="7"/>
  <c r="P1168" i="7"/>
  <c r="O1168" i="7"/>
  <c r="N1168" i="7"/>
  <c r="Q1167" i="7"/>
  <c r="U1167" i="7" s="1"/>
  <c r="P1167" i="7"/>
  <c r="O1167" i="7"/>
  <c r="N1167" i="7"/>
  <c r="T1167" i="7" s="1"/>
  <c r="Q1166" i="7"/>
  <c r="P1166" i="7"/>
  <c r="O1166" i="7"/>
  <c r="N1166" i="7"/>
  <c r="Q1165" i="7"/>
  <c r="P1165" i="7"/>
  <c r="O1165" i="7"/>
  <c r="N1165" i="7"/>
  <c r="Q1164" i="7"/>
  <c r="R1164" i="7" s="1"/>
  <c r="P1164" i="7"/>
  <c r="O1164" i="7"/>
  <c r="N1164" i="7"/>
  <c r="Q1163" i="7"/>
  <c r="P1163" i="7"/>
  <c r="O1163" i="7"/>
  <c r="N1163" i="7"/>
  <c r="U1162" i="7"/>
  <c r="Q1162" i="7"/>
  <c r="P1162" i="7"/>
  <c r="O1162" i="7"/>
  <c r="N1162" i="7"/>
  <c r="T1162" i="7" s="1"/>
  <c r="U1161" i="7"/>
  <c r="T1161" i="7"/>
  <c r="Q1161" i="7"/>
  <c r="P1161" i="7"/>
  <c r="S1161" i="7" s="1"/>
  <c r="O1161" i="7"/>
  <c r="N1161" i="7"/>
  <c r="U1160" i="7"/>
  <c r="T1160" i="7"/>
  <c r="Q1160" i="7"/>
  <c r="P1160" i="7"/>
  <c r="S1160" i="7" s="1"/>
  <c r="O1160" i="7"/>
  <c r="N1160" i="7"/>
  <c r="Q1159" i="7"/>
  <c r="P1159" i="7"/>
  <c r="O1159" i="7"/>
  <c r="N1159" i="7"/>
  <c r="Q1158" i="7"/>
  <c r="P1158" i="7"/>
  <c r="O1158" i="7"/>
  <c r="N1158" i="7"/>
  <c r="Q1157" i="7"/>
  <c r="P1157" i="7"/>
  <c r="O1157" i="7"/>
  <c r="N1157" i="7"/>
  <c r="Q1156" i="7"/>
  <c r="P1156" i="7"/>
  <c r="O1156" i="7"/>
  <c r="N1156" i="7"/>
  <c r="Q1155" i="7"/>
  <c r="P1155" i="7"/>
  <c r="O1155" i="7"/>
  <c r="N1155" i="7"/>
  <c r="S1155" i="7" s="1"/>
  <c r="Q1154" i="7"/>
  <c r="P1154" i="7"/>
  <c r="R1154" i="7" s="1"/>
  <c r="O1154" i="7"/>
  <c r="N1154" i="7"/>
  <c r="Q1153" i="7"/>
  <c r="P1153" i="7"/>
  <c r="O1153" i="7"/>
  <c r="N1153" i="7"/>
  <c r="Q1152" i="7"/>
  <c r="P1152" i="7"/>
  <c r="R1152" i="7" s="1"/>
  <c r="O1152" i="7"/>
  <c r="N1152" i="7"/>
  <c r="Q1151" i="7"/>
  <c r="P1151" i="7"/>
  <c r="O1151" i="7"/>
  <c r="N1151" i="7"/>
  <c r="U1150" i="7"/>
  <c r="T1150" i="7"/>
  <c r="Q1150" i="7"/>
  <c r="P1150" i="7"/>
  <c r="O1150" i="7"/>
  <c r="N1150" i="7"/>
  <c r="S1149" i="7"/>
  <c r="R1149" i="7"/>
  <c r="Q1149" i="7"/>
  <c r="P1149" i="7"/>
  <c r="O1149" i="7"/>
  <c r="N1149" i="7"/>
  <c r="U1149" i="7" s="1"/>
  <c r="S1148" i="7"/>
  <c r="R1148" i="7"/>
  <c r="Q1148" i="7"/>
  <c r="P1148" i="7"/>
  <c r="O1148" i="7"/>
  <c r="N1148" i="7"/>
  <c r="U1148" i="7" s="1"/>
  <c r="Q1147" i="7"/>
  <c r="P1147" i="7"/>
  <c r="O1147" i="7"/>
  <c r="N1147" i="7"/>
  <c r="Q1146" i="7"/>
  <c r="P1146" i="7"/>
  <c r="O1146" i="7"/>
  <c r="N1146" i="7"/>
  <c r="Q1145" i="7"/>
  <c r="P1145" i="7"/>
  <c r="O1145" i="7"/>
  <c r="N1145" i="7"/>
  <c r="Q1144" i="7"/>
  <c r="P1144" i="7"/>
  <c r="O1144" i="7"/>
  <c r="N1144" i="7"/>
  <c r="T1144" i="7" s="1"/>
  <c r="Q1143" i="7"/>
  <c r="P1143" i="7"/>
  <c r="O1143" i="7"/>
  <c r="N1143" i="7"/>
  <c r="U1142" i="7"/>
  <c r="Q1142" i="7"/>
  <c r="P1142" i="7"/>
  <c r="R1142" i="7" s="1"/>
  <c r="O1142" i="7"/>
  <c r="T1142" i="7" s="1"/>
  <c r="N1142" i="7"/>
  <c r="Q1141" i="7"/>
  <c r="P1141" i="7"/>
  <c r="O1141" i="7"/>
  <c r="N1141" i="7"/>
  <c r="Q1140" i="7"/>
  <c r="P1140" i="7"/>
  <c r="O1140" i="7"/>
  <c r="N1140" i="7"/>
  <c r="Q1139" i="7"/>
  <c r="P1139" i="7"/>
  <c r="O1139" i="7"/>
  <c r="N1139" i="7"/>
  <c r="U1138" i="7"/>
  <c r="Q1138" i="7"/>
  <c r="P1138" i="7"/>
  <c r="O1138" i="7"/>
  <c r="N1138" i="7"/>
  <c r="Q1137" i="7"/>
  <c r="P1137" i="7"/>
  <c r="O1137" i="7"/>
  <c r="N1137" i="7"/>
  <c r="S1136" i="7"/>
  <c r="Q1136" i="7"/>
  <c r="P1136" i="7"/>
  <c r="O1136" i="7"/>
  <c r="N1136" i="7"/>
  <c r="R1136" i="7" s="1"/>
  <c r="Q1135" i="7"/>
  <c r="P1135" i="7"/>
  <c r="O1135" i="7"/>
  <c r="N1135" i="7"/>
  <c r="Q1134" i="7"/>
  <c r="R1134" i="7" s="1"/>
  <c r="P1134" i="7"/>
  <c r="O1134" i="7"/>
  <c r="N1134" i="7"/>
  <c r="Q1133" i="7"/>
  <c r="P1133" i="7"/>
  <c r="O1133" i="7"/>
  <c r="N1133" i="7"/>
  <c r="Q1132" i="7"/>
  <c r="P1132" i="7"/>
  <c r="O1132" i="7"/>
  <c r="N1132" i="7"/>
  <c r="U1131" i="7"/>
  <c r="T1131" i="7"/>
  <c r="Q1131" i="7"/>
  <c r="P1131" i="7"/>
  <c r="O1131" i="7"/>
  <c r="N1131" i="7"/>
  <c r="S1131" i="7" s="1"/>
  <c r="U1130" i="7"/>
  <c r="T1130" i="7"/>
  <c r="Q1130" i="7"/>
  <c r="P1130" i="7"/>
  <c r="O1130" i="7"/>
  <c r="N1130" i="7"/>
  <c r="Q1129" i="7"/>
  <c r="P1129" i="7"/>
  <c r="O1129" i="7"/>
  <c r="N1129" i="7"/>
  <c r="U1129" i="7" s="1"/>
  <c r="Q1128" i="7"/>
  <c r="P1128" i="7"/>
  <c r="O1128" i="7"/>
  <c r="N1128" i="7"/>
  <c r="Q1127" i="7"/>
  <c r="P1127" i="7"/>
  <c r="O1127" i="7"/>
  <c r="N1127" i="7"/>
  <c r="U1126" i="7"/>
  <c r="Q1126" i="7"/>
  <c r="P1126" i="7"/>
  <c r="O1126" i="7"/>
  <c r="N1126" i="7"/>
  <c r="Q1125" i="7"/>
  <c r="P1125" i="7"/>
  <c r="O1125" i="7"/>
  <c r="N1125" i="7"/>
  <c r="T1124" i="7"/>
  <c r="Q1124" i="7"/>
  <c r="P1124" i="7"/>
  <c r="O1124" i="7"/>
  <c r="N1124" i="7"/>
  <c r="U1124" i="7" s="1"/>
  <c r="Q1123" i="7"/>
  <c r="P1123" i="7"/>
  <c r="O1123" i="7"/>
  <c r="N1123" i="7"/>
  <c r="Q1122" i="7"/>
  <c r="P1122" i="7"/>
  <c r="R1122" i="7" s="1"/>
  <c r="O1122" i="7"/>
  <c r="N1122" i="7"/>
  <c r="Q1121" i="7"/>
  <c r="P1121" i="7"/>
  <c r="O1121" i="7"/>
  <c r="N1121" i="7"/>
  <c r="Q1120" i="7"/>
  <c r="P1120" i="7"/>
  <c r="O1120" i="7"/>
  <c r="N1120" i="7"/>
  <c r="Q1119" i="7"/>
  <c r="P1119" i="7"/>
  <c r="O1119" i="7"/>
  <c r="N1119" i="7"/>
  <c r="Q1118" i="7"/>
  <c r="S1118" i="7" s="1"/>
  <c r="P1118" i="7"/>
  <c r="O1118" i="7"/>
  <c r="N1118" i="7"/>
  <c r="Q1117" i="7"/>
  <c r="P1117" i="7"/>
  <c r="O1117" i="7"/>
  <c r="N1117" i="7"/>
  <c r="R1116" i="7"/>
  <c r="Q1116" i="7"/>
  <c r="P1116" i="7"/>
  <c r="O1116" i="7"/>
  <c r="N1116" i="7"/>
  <c r="Q1115" i="7"/>
  <c r="P1115" i="7"/>
  <c r="O1115" i="7"/>
  <c r="N1115" i="7"/>
  <c r="Q1114" i="7"/>
  <c r="P1114" i="7"/>
  <c r="U1114" i="7" s="1"/>
  <c r="O1114" i="7"/>
  <c r="N1114" i="7"/>
  <c r="Q1113" i="7"/>
  <c r="U1113" i="7" s="1"/>
  <c r="P1113" i="7"/>
  <c r="O1113" i="7"/>
  <c r="N1113" i="7"/>
  <c r="Q1112" i="7"/>
  <c r="P1112" i="7"/>
  <c r="O1112" i="7"/>
  <c r="N1112" i="7"/>
  <c r="U1111" i="7"/>
  <c r="Q1111" i="7"/>
  <c r="P1111" i="7"/>
  <c r="O1111" i="7"/>
  <c r="N1111" i="7"/>
  <c r="Q1110" i="7"/>
  <c r="P1110" i="7"/>
  <c r="O1110" i="7"/>
  <c r="N1110" i="7"/>
  <c r="Q1109" i="7"/>
  <c r="P1109" i="7"/>
  <c r="O1109" i="7"/>
  <c r="N1109" i="7"/>
  <c r="Q1108" i="7"/>
  <c r="P1108" i="7"/>
  <c r="O1108" i="7"/>
  <c r="N1108" i="7"/>
  <c r="Q1107" i="7"/>
  <c r="P1107" i="7"/>
  <c r="T1107" i="7" s="1"/>
  <c r="O1107" i="7"/>
  <c r="N1107" i="7"/>
  <c r="Q1106" i="7"/>
  <c r="P1106" i="7"/>
  <c r="O1106" i="7"/>
  <c r="N1106" i="7"/>
  <c r="Q1105" i="7"/>
  <c r="P1105" i="7"/>
  <c r="O1105" i="7"/>
  <c r="N1105" i="7"/>
  <c r="Q1104" i="7"/>
  <c r="P1104" i="7"/>
  <c r="R1104" i="7" s="1"/>
  <c r="O1104" i="7"/>
  <c r="N1104" i="7"/>
  <c r="Q1103" i="7"/>
  <c r="P1103" i="7"/>
  <c r="O1103" i="7"/>
  <c r="N1103" i="7"/>
  <c r="U1102" i="7"/>
  <c r="T1102" i="7"/>
  <c r="Q1102" i="7"/>
  <c r="P1102" i="7"/>
  <c r="O1102" i="7"/>
  <c r="N1102" i="7"/>
  <c r="Q1101" i="7"/>
  <c r="P1101" i="7"/>
  <c r="O1101" i="7"/>
  <c r="N1101" i="7"/>
  <c r="Q1100" i="7"/>
  <c r="P1100" i="7"/>
  <c r="O1100" i="7"/>
  <c r="N1100" i="7"/>
  <c r="Q1099" i="7"/>
  <c r="P1099" i="7"/>
  <c r="O1099" i="7"/>
  <c r="N1099" i="7"/>
  <c r="Q1098" i="7"/>
  <c r="P1098" i="7"/>
  <c r="O1098" i="7"/>
  <c r="N1098" i="7"/>
  <c r="R1098" i="7" s="1"/>
  <c r="Q1097" i="7"/>
  <c r="P1097" i="7"/>
  <c r="O1097" i="7"/>
  <c r="N1097" i="7"/>
  <c r="Q1096" i="7"/>
  <c r="P1096" i="7"/>
  <c r="O1096" i="7"/>
  <c r="U1096" i="7" s="1"/>
  <c r="N1096" i="7"/>
  <c r="U1095" i="7"/>
  <c r="R1095" i="7"/>
  <c r="Q1095" i="7"/>
  <c r="S1095" i="7" s="1"/>
  <c r="P1095" i="7"/>
  <c r="O1095" i="7"/>
  <c r="N1095" i="7"/>
  <c r="T1095" i="7" s="1"/>
  <c r="U1094" i="7"/>
  <c r="Q1094" i="7"/>
  <c r="P1094" i="7"/>
  <c r="O1094" i="7"/>
  <c r="N1094" i="7"/>
  <c r="Q1093" i="7"/>
  <c r="P1093" i="7"/>
  <c r="O1093" i="7"/>
  <c r="N1093" i="7"/>
  <c r="Q1092" i="7"/>
  <c r="R1092" i="7" s="1"/>
  <c r="P1092" i="7"/>
  <c r="O1092" i="7"/>
  <c r="N1092" i="7"/>
  <c r="Q1091" i="7"/>
  <c r="P1091" i="7"/>
  <c r="O1091" i="7"/>
  <c r="N1091" i="7"/>
  <c r="U1090" i="7"/>
  <c r="Q1090" i="7"/>
  <c r="P1090" i="7"/>
  <c r="O1090" i="7"/>
  <c r="T1090" i="7" s="1"/>
  <c r="N1090" i="7"/>
  <c r="T1089" i="7"/>
  <c r="S1089" i="7"/>
  <c r="Q1089" i="7"/>
  <c r="P1089" i="7"/>
  <c r="O1089" i="7"/>
  <c r="N1089" i="7"/>
  <c r="S1088" i="7"/>
  <c r="Q1088" i="7"/>
  <c r="P1088" i="7"/>
  <c r="O1088" i="7"/>
  <c r="T1088" i="7" s="1"/>
  <c r="N1088" i="7"/>
  <c r="Q1087" i="7"/>
  <c r="P1087" i="7"/>
  <c r="O1087" i="7"/>
  <c r="N1087" i="7"/>
  <c r="U1087" i="7" s="1"/>
  <c r="Q1086" i="7"/>
  <c r="P1086" i="7"/>
  <c r="O1086" i="7"/>
  <c r="N1086" i="7"/>
  <c r="Q1085" i="7"/>
  <c r="P1085" i="7"/>
  <c r="O1085" i="7"/>
  <c r="N1085" i="7"/>
  <c r="Q1084" i="7"/>
  <c r="P1084" i="7"/>
  <c r="O1084" i="7"/>
  <c r="N1084" i="7"/>
  <c r="Q1083" i="7"/>
  <c r="P1083" i="7"/>
  <c r="O1083" i="7"/>
  <c r="S1083" i="7" s="1"/>
  <c r="N1083" i="7"/>
  <c r="U1083" i="7" s="1"/>
  <c r="S1082" i="7"/>
  <c r="Q1082" i="7"/>
  <c r="P1082" i="7"/>
  <c r="O1082" i="7"/>
  <c r="N1082" i="7"/>
  <c r="Q1081" i="7"/>
  <c r="P1081" i="7"/>
  <c r="O1081" i="7"/>
  <c r="N1081" i="7"/>
  <c r="Q1080" i="7"/>
  <c r="P1080" i="7"/>
  <c r="O1080" i="7"/>
  <c r="N1080" i="7"/>
  <c r="Q1079" i="7"/>
  <c r="P1079" i="7"/>
  <c r="O1079" i="7"/>
  <c r="N1079" i="7"/>
  <c r="T1078" i="7"/>
  <c r="Q1078" i="7"/>
  <c r="P1078" i="7"/>
  <c r="O1078" i="7"/>
  <c r="N1078" i="7"/>
  <c r="U1078" i="7" s="1"/>
  <c r="U1077" i="7"/>
  <c r="R1077" i="7"/>
  <c r="Q1077" i="7"/>
  <c r="P1077" i="7"/>
  <c r="O1077" i="7"/>
  <c r="N1077" i="7"/>
  <c r="Q1076" i="7"/>
  <c r="U1076" i="7" s="1"/>
  <c r="P1076" i="7"/>
  <c r="O1076" i="7"/>
  <c r="N1076" i="7"/>
  <c r="Q1075" i="7"/>
  <c r="P1075" i="7"/>
  <c r="O1075" i="7"/>
  <c r="N1075" i="7"/>
  <c r="R1074" i="7"/>
  <c r="Q1074" i="7"/>
  <c r="P1074" i="7"/>
  <c r="O1074" i="7"/>
  <c r="N1074" i="7"/>
  <c r="Q1073" i="7"/>
  <c r="P1073" i="7"/>
  <c r="O1073" i="7"/>
  <c r="N1073" i="7"/>
  <c r="Q1072" i="7"/>
  <c r="P1072" i="7"/>
  <c r="O1072" i="7"/>
  <c r="N1072" i="7"/>
  <c r="R1071" i="7"/>
  <c r="Q1071" i="7"/>
  <c r="P1071" i="7"/>
  <c r="O1071" i="7"/>
  <c r="N1071" i="7"/>
  <c r="Q1070" i="7"/>
  <c r="P1070" i="7"/>
  <c r="O1070" i="7"/>
  <c r="N1070" i="7"/>
  <c r="Q1069" i="7"/>
  <c r="U1069" i="7" s="1"/>
  <c r="P1069" i="7"/>
  <c r="O1069" i="7"/>
  <c r="N1069" i="7"/>
  <c r="Q1068" i="7"/>
  <c r="P1068" i="7"/>
  <c r="O1068" i="7"/>
  <c r="N1068" i="7"/>
  <c r="R1068" i="7" s="1"/>
  <c r="Q1067" i="7"/>
  <c r="P1067" i="7"/>
  <c r="O1067" i="7"/>
  <c r="N1067" i="7"/>
  <c r="Q1066" i="7"/>
  <c r="P1066" i="7"/>
  <c r="U1066" i="7" s="1"/>
  <c r="O1066" i="7"/>
  <c r="N1066" i="7"/>
  <c r="T1066" i="7" s="1"/>
  <c r="T1065" i="7"/>
  <c r="Q1065" i="7"/>
  <c r="P1065" i="7"/>
  <c r="O1065" i="7"/>
  <c r="N1065" i="7"/>
  <c r="Q1064" i="7"/>
  <c r="P1064" i="7"/>
  <c r="S1064" i="7" s="1"/>
  <c r="O1064" i="7"/>
  <c r="N1064" i="7"/>
  <c r="Q1063" i="7"/>
  <c r="P1063" i="7"/>
  <c r="O1063" i="7"/>
  <c r="N1063" i="7"/>
  <c r="Q1062" i="7"/>
  <c r="P1062" i="7"/>
  <c r="O1062" i="7"/>
  <c r="N1062" i="7"/>
  <c r="Q1061" i="7"/>
  <c r="P1061" i="7"/>
  <c r="O1061" i="7"/>
  <c r="N1061" i="7"/>
  <c r="U1060" i="7"/>
  <c r="T1060" i="7"/>
  <c r="Q1060" i="7"/>
  <c r="P1060" i="7"/>
  <c r="O1060" i="7"/>
  <c r="N1060" i="7"/>
  <c r="Q1059" i="7"/>
  <c r="P1059" i="7"/>
  <c r="S1059" i="7" s="1"/>
  <c r="O1059" i="7"/>
  <c r="N1059" i="7"/>
  <c r="Q1058" i="7"/>
  <c r="P1058" i="7"/>
  <c r="O1058" i="7"/>
  <c r="S1058" i="7" s="1"/>
  <c r="N1058" i="7"/>
  <c r="Q1057" i="7"/>
  <c r="P1057" i="7"/>
  <c r="O1057" i="7"/>
  <c r="N1057" i="7"/>
  <c r="Q1056" i="7"/>
  <c r="P1056" i="7"/>
  <c r="O1056" i="7"/>
  <c r="N1056" i="7"/>
  <c r="R1056" i="7" s="1"/>
  <c r="Q1055" i="7"/>
  <c r="P1055" i="7"/>
  <c r="O1055" i="7"/>
  <c r="N1055" i="7"/>
  <c r="Q1054" i="7"/>
  <c r="P1054" i="7"/>
  <c r="O1054" i="7"/>
  <c r="N1054" i="7"/>
  <c r="U1054" i="7" s="1"/>
  <c r="Q1053" i="7"/>
  <c r="P1053" i="7"/>
  <c r="O1053" i="7"/>
  <c r="N1053" i="7"/>
  <c r="S1052" i="7"/>
  <c r="R1052" i="7"/>
  <c r="Q1052" i="7"/>
  <c r="P1052" i="7"/>
  <c r="O1052" i="7"/>
  <c r="N1052" i="7"/>
  <c r="Q1051" i="7"/>
  <c r="P1051" i="7"/>
  <c r="U1051" i="7" s="1"/>
  <c r="O1051" i="7"/>
  <c r="N1051" i="7"/>
  <c r="Q1050" i="7"/>
  <c r="P1050" i="7"/>
  <c r="O1050" i="7"/>
  <c r="N1050" i="7"/>
  <c r="R1050" i="7" s="1"/>
  <c r="Q1049" i="7"/>
  <c r="P1049" i="7"/>
  <c r="O1049" i="7"/>
  <c r="N1049" i="7"/>
  <c r="Q1048" i="7"/>
  <c r="P1048" i="7"/>
  <c r="O1048" i="7"/>
  <c r="N1048" i="7"/>
  <c r="Q1047" i="7"/>
  <c r="P1047" i="7"/>
  <c r="R1047" i="7" s="1"/>
  <c r="O1047" i="7"/>
  <c r="N1047" i="7"/>
  <c r="Q1046" i="7"/>
  <c r="P1046" i="7"/>
  <c r="O1046" i="7"/>
  <c r="N1046" i="7"/>
  <c r="Q1045" i="7"/>
  <c r="P1045" i="7"/>
  <c r="O1045" i="7"/>
  <c r="N1045" i="7"/>
  <c r="R1044" i="7"/>
  <c r="Q1044" i="7"/>
  <c r="P1044" i="7"/>
  <c r="O1044" i="7"/>
  <c r="N1044" i="7"/>
  <c r="Q1043" i="7"/>
  <c r="P1043" i="7"/>
  <c r="O1043" i="7"/>
  <c r="N1043" i="7"/>
  <c r="Q1042" i="7"/>
  <c r="P1042" i="7"/>
  <c r="O1042" i="7"/>
  <c r="N1042" i="7"/>
  <c r="U1042" i="7" s="1"/>
  <c r="U1041" i="7"/>
  <c r="Q1041" i="7"/>
  <c r="P1041" i="7"/>
  <c r="O1041" i="7"/>
  <c r="N1041" i="7"/>
  <c r="U1040" i="7"/>
  <c r="Q1040" i="7"/>
  <c r="P1040" i="7"/>
  <c r="O1040" i="7"/>
  <c r="N1040" i="7"/>
  <c r="Q1039" i="7"/>
  <c r="P1039" i="7"/>
  <c r="O1039" i="7"/>
  <c r="N1039" i="7"/>
  <c r="Q1038" i="7"/>
  <c r="P1038" i="7"/>
  <c r="O1038" i="7"/>
  <c r="N1038" i="7"/>
  <c r="Q1037" i="7"/>
  <c r="P1037" i="7"/>
  <c r="O1037" i="7"/>
  <c r="N1037" i="7"/>
  <c r="Q1036" i="7"/>
  <c r="P1036" i="7"/>
  <c r="O1036" i="7"/>
  <c r="N1036" i="7"/>
  <c r="Q1035" i="7"/>
  <c r="P1035" i="7"/>
  <c r="O1035" i="7"/>
  <c r="N1035" i="7"/>
  <c r="Q1034" i="7"/>
  <c r="P1034" i="7"/>
  <c r="O1034" i="7"/>
  <c r="N1034" i="7"/>
  <c r="Q1033" i="7"/>
  <c r="P1033" i="7"/>
  <c r="O1033" i="7"/>
  <c r="N1033" i="7"/>
  <c r="Q1032" i="7"/>
  <c r="P1032" i="7"/>
  <c r="O1032" i="7"/>
  <c r="N1032" i="7"/>
  <c r="Q1031" i="7"/>
  <c r="P1031" i="7"/>
  <c r="O1031" i="7"/>
  <c r="N1031" i="7"/>
  <c r="Q1030" i="7"/>
  <c r="P1030" i="7"/>
  <c r="O1030" i="7"/>
  <c r="N1030" i="7"/>
  <c r="R1029" i="7"/>
  <c r="Q1029" i="7"/>
  <c r="S1029" i="7" s="1"/>
  <c r="P1029" i="7"/>
  <c r="O1029" i="7"/>
  <c r="N1029" i="7"/>
  <c r="U1029" i="7" s="1"/>
  <c r="Q1028" i="7"/>
  <c r="S1028" i="7" s="1"/>
  <c r="P1028" i="7"/>
  <c r="O1028" i="7"/>
  <c r="N1028" i="7"/>
  <c r="Q1027" i="7"/>
  <c r="P1027" i="7"/>
  <c r="O1027" i="7"/>
  <c r="N1027" i="7"/>
  <c r="Q1026" i="7"/>
  <c r="P1026" i="7"/>
  <c r="O1026" i="7"/>
  <c r="N1026" i="7"/>
  <c r="Q1025" i="7"/>
  <c r="P1025" i="7"/>
  <c r="O1025" i="7"/>
  <c r="N1025" i="7"/>
  <c r="Q1024" i="7"/>
  <c r="P1024" i="7"/>
  <c r="O1024" i="7"/>
  <c r="N1024" i="7"/>
  <c r="U1023" i="7"/>
  <c r="T1023" i="7"/>
  <c r="Q1023" i="7"/>
  <c r="P1023" i="7"/>
  <c r="O1023" i="7"/>
  <c r="N1023" i="7"/>
  <c r="S1023" i="7" s="1"/>
  <c r="U1022" i="7"/>
  <c r="T1022" i="7"/>
  <c r="S1022" i="7"/>
  <c r="Q1022" i="7"/>
  <c r="P1022" i="7"/>
  <c r="O1022" i="7"/>
  <c r="N1022" i="7"/>
  <c r="Q1021" i="7"/>
  <c r="P1021" i="7"/>
  <c r="O1021" i="7"/>
  <c r="N1021" i="7"/>
  <c r="Q1020" i="7"/>
  <c r="P1020" i="7"/>
  <c r="O1020" i="7"/>
  <c r="N1020" i="7"/>
  <c r="R1020" i="7" s="1"/>
  <c r="Q1019" i="7"/>
  <c r="P1019" i="7"/>
  <c r="O1019" i="7"/>
  <c r="N1019" i="7"/>
  <c r="Q1018" i="7"/>
  <c r="P1018" i="7"/>
  <c r="O1018" i="7"/>
  <c r="N1018" i="7"/>
  <c r="Q1017" i="7"/>
  <c r="P1017" i="7"/>
  <c r="O1017" i="7"/>
  <c r="N1017" i="7"/>
  <c r="Q1016" i="7"/>
  <c r="P1016" i="7"/>
  <c r="O1016" i="7"/>
  <c r="N1016" i="7"/>
  <c r="Q1015" i="7"/>
  <c r="P1015" i="7"/>
  <c r="O1015" i="7"/>
  <c r="N1015" i="7"/>
  <c r="Q1014" i="7"/>
  <c r="P1014" i="7"/>
  <c r="O1014" i="7"/>
  <c r="N1014" i="7"/>
  <c r="Q1013" i="7"/>
  <c r="P1013" i="7"/>
  <c r="O1013" i="7"/>
  <c r="N1013" i="7"/>
  <c r="Q1012" i="7"/>
  <c r="U1012" i="7" s="1"/>
  <c r="P1012" i="7"/>
  <c r="O1012" i="7"/>
  <c r="N1012" i="7"/>
  <c r="U1011" i="7"/>
  <c r="T1011" i="7"/>
  <c r="S1011" i="7"/>
  <c r="R1011" i="7"/>
  <c r="W1011" i="7" s="1"/>
  <c r="Q1011" i="7"/>
  <c r="P1011" i="7"/>
  <c r="O1011" i="7"/>
  <c r="N1011" i="7"/>
  <c r="U1010" i="7"/>
  <c r="T1010" i="7"/>
  <c r="S1010" i="7"/>
  <c r="Q1010" i="7"/>
  <c r="P1010" i="7"/>
  <c r="O1010" i="7"/>
  <c r="N1010" i="7"/>
  <c r="Q1009" i="7"/>
  <c r="P1009" i="7"/>
  <c r="O1009" i="7"/>
  <c r="N1009" i="7"/>
  <c r="Q1008" i="7"/>
  <c r="R1008" i="7" s="1"/>
  <c r="P1008" i="7"/>
  <c r="O1008" i="7"/>
  <c r="N1008" i="7"/>
  <c r="Q1007" i="7"/>
  <c r="P1007" i="7"/>
  <c r="O1007" i="7"/>
  <c r="N1007" i="7"/>
  <c r="Q1006" i="7"/>
  <c r="P1006" i="7"/>
  <c r="O1006" i="7"/>
  <c r="N1006" i="7"/>
  <c r="Q1005" i="7"/>
  <c r="P1005" i="7"/>
  <c r="O1005" i="7"/>
  <c r="N1005" i="7"/>
  <c r="U1005" i="7" s="1"/>
  <c r="Q1004" i="7"/>
  <c r="P1004" i="7"/>
  <c r="O1004" i="7"/>
  <c r="N1004" i="7"/>
  <c r="Q1003" i="7"/>
  <c r="P1003" i="7"/>
  <c r="O1003" i="7"/>
  <c r="N1003" i="7"/>
  <c r="Q1002" i="7"/>
  <c r="P1002" i="7"/>
  <c r="O1002" i="7"/>
  <c r="N1002" i="7"/>
  <c r="Q1001" i="7"/>
  <c r="P1001" i="7"/>
  <c r="O1001" i="7"/>
  <c r="N1001" i="7"/>
  <c r="Q1000" i="7"/>
  <c r="P1000" i="7"/>
  <c r="O1000" i="7"/>
  <c r="N1000" i="7"/>
  <c r="R999" i="7"/>
  <c r="Q999" i="7"/>
  <c r="S999" i="7" s="1"/>
  <c r="P999" i="7"/>
  <c r="O999" i="7"/>
  <c r="T999" i="7" s="1"/>
  <c r="N999" i="7"/>
  <c r="U999" i="7" s="1"/>
  <c r="Q998" i="7"/>
  <c r="P998" i="7"/>
  <c r="O998" i="7"/>
  <c r="N998" i="7"/>
  <c r="U998" i="7" s="1"/>
  <c r="Q997" i="7"/>
  <c r="P997" i="7"/>
  <c r="O997" i="7"/>
  <c r="N997" i="7"/>
  <c r="Q996" i="7"/>
  <c r="R996" i="7" s="1"/>
  <c r="P996" i="7"/>
  <c r="O996" i="7"/>
  <c r="N996" i="7"/>
  <c r="Q995" i="7"/>
  <c r="P995" i="7"/>
  <c r="O995" i="7"/>
  <c r="N995" i="7"/>
  <c r="U994" i="7"/>
  <c r="Q994" i="7"/>
  <c r="P994" i="7"/>
  <c r="O994" i="7"/>
  <c r="N994" i="7"/>
  <c r="T993" i="7"/>
  <c r="S993" i="7"/>
  <c r="R993" i="7"/>
  <c r="Q993" i="7"/>
  <c r="P993" i="7"/>
  <c r="U993" i="7" s="1"/>
  <c r="O993" i="7"/>
  <c r="N993" i="7"/>
  <c r="Q992" i="7"/>
  <c r="P992" i="7"/>
  <c r="O992" i="7"/>
  <c r="N992" i="7"/>
  <c r="Q991" i="7"/>
  <c r="P991" i="7"/>
  <c r="O991" i="7"/>
  <c r="N991" i="7"/>
  <c r="Q990" i="7"/>
  <c r="P990" i="7"/>
  <c r="U990" i="7" s="1"/>
  <c r="O990" i="7"/>
  <c r="N990" i="7"/>
  <c r="Q989" i="7"/>
  <c r="P989" i="7"/>
  <c r="O989" i="7"/>
  <c r="N989" i="7"/>
  <c r="Q988" i="7"/>
  <c r="P988" i="7"/>
  <c r="O988" i="7"/>
  <c r="N988" i="7"/>
  <c r="Q987" i="7"/>
  <c r="P987" i="7"/>
  <c r="O987" i="7"/>
  <c r="R987" i="7" s="1"/>
  <c r="N987" i="7"/>
  <c r="Q986" i="7"/>
  <c r="P986" i="7"/>
  <c r="O986" i="7"/>
  <c r="N986" i="7"/>
  <c r="S986" i="7" s="1"/>
  <c r="Q985" i="7"/>
  <c r="P985" i="7"/>
  <c r="O985" i="7"/>
  <c r="N985" i="7"/>
  <c r="Q984" i="7"/>
  <c r="P984" i="7"/>
  <c r="O984" i="7"/>
  <c r="N984" i="7"/>
  <c r="Q983" i="7"/>
  <c r="P983" i="7"/>
  <c r="O983" i="7"/>
  <c r="N983" i="7"/>
  <c r="Q982" i="7"/>
  <c r="P982" i="7"/>
  <c r="O982" i="7"/>
  <c r="N982" i="7"/>
  <c r="Q981" i="7"/>
  <c r="P981" i="7"/>
  <c r="O981" i="7"/>
  <c r="N981" i="7"/>
  <c r="Q980" i="7"/>
  <c r="P980" i="7"/>
  <c r="O980" i="7"/>
  <c r="N980" i="7"/>
  <c r="U979" i="7"/>
  <c r="T979" i="7"/>
  <c r="Q979" i="7"/>
  <c r="S979" i="7" s="1"/>
  <c r="P979" i="7"/>
  <c r="O979" i="7"/>
  <c r="N979" i="7"/>
  <c r="U978" i="7"/>
  <c r="S978" i="7"/>
  <c r="R978" i="7"/>
  <c r="Q978" i="7"/>
  <c r="P978" i="7"/>
  <c r="O978" i="7"/>
  <c r="N978" i="7"/>
  <c r="Q977" i="7"/>
  <c r="P977" i="7"/>
  <c r="O977" i="7"/>
  <c r="N977" i="7"/>
  <c r="Q976" i="7"/>
  <c r="U976" i="7" s="1"/>
  <c r="P976" i="7"/>
  <c r="O976" i="7"/>
  <c r="N976" i="7"/>
  <c r="Q975" i="7"/>
  <c r="P975" i="7"/>
  <c r="O975" i="7"/>
  <c r="N975" i="7"/>
  <c r="Q974" i="7"/>
  <c r="P974" i="7"/>
  <c r="O974" i="7"/>
  <c r="N974" i="7"/>
  <c r="Q973" i="7"/>
  <c r="P973" i="7"/>
  <c r="O973" i="7"/>
  <c r="N973" i="7"/>
  <c r="Q972" i="7"/>
  <c r="P972" i="7"/>
  <c r="O972" i="7"/>
  <c r="N972" i="7"/>
  <c r="Q971" i="7"/>
  <c r="P971" i="7"/>
  <c r="O971" i="7"/>
  <c r="N971" i="7"/>
  <c r="Q970" i="7"/>
  <c r="P970" i="7"/>
  <c r="O970" i="7"/>
  <c r="N970" i="7"/>
  <c r="S969" i="7"/>
  <c r="Q969" i="7"/>
  <c r="R969" i="7" s="1"/>
  <c r="P969" i="7"/>
  <c r="O969" i="7"/>
  <c r="N969" i="7"/>
  <c r="R968" i="7"/>
  <c r="Q968" i="7"/>
  <c r="P968" i="7"/>
  <c r="O968" i="7"/>
  <c r="N968" i="7"/>
  <c r="Q967" i="7"/>
  <c r="P967" i="7"/>
  <c r="O967" i="7"/>
  <c r="N967" i="7"/>
  <c r="S966" i="7"/>
  <c r="Q966" i="7"/>
  <c r="P966" i="7"/>
  <c r="O966" i="7"/>
  <c r="N966" i="7"/>
  <c r="Q965" i="7"/>
  <c r="P965" i="7"/>
  <c r="O965" i="7"/>
  <c r="S965" i="7" s="1"/>
  <c r="N965" i="7"/>
  <c r="Q964" i="7"/>
  <c r="U964" i="7" s="1"/>
  <c r="P964" i="7"/>
  <c r="O964" i="7"/>
  <c r="N964" i="7"/>
  <c r="U963" i="7"/>
  <c r="T963" i="7"/>
  <c r="S963" i="7"/>
  <c r="Q963" i="7"/>
  <c r="P963" i="7"/>
  <c r="O963" i="7"/>
  <c r="N963" i="7"/>
  <c r="Q962" i="7"/>
  <c r="P962" i="7"/>
  <c r="O962" i="7"/>
  <c r="N962" i="7"/>
  <c r="R962" i="7" s="1"/>
  <c r="Q961" i="7"/>
  <c r="P961" i="7"/>
  <c r="O961" i="7"/>
  <c r="N961" i="7"/>
  <c r="U960" i="7"/>
  <c r="T960" i="7"/>
  <c r="S960" i="7"/>
  <c r="Q960" i="7"/>
  <c r="P960" i="7"/>
  <c r="R960" i="7" s="1"/>
  <c r="O960" i="7"/>
  <c r="N960" i="7"/>
  <c r="Q959" i="7"/>
  <c r="P959" i="7"/>
  <c r="O959" i="7"/>
  <c r="N959" i="7"/>
  <c r="Q958" i="7"/>
  <c r="P958" i="7"/>
  <c r="O958" i="7"/>
  <c r="N958" i="7"/>
  <c r="Q957" i="7"/>
  <c r="P957" i="7"/>
  <c r="O957" i="7"/>
  <c r="N957" i="7"/>
  <c r="Q956" i="7"/>
  <c r="P956" i="7"/>
  <c r="O956" i="7"/>
  <c r="N956" i="7"/>
  <c r="Q955" i="7"/>
  <c r="P955" i="7"/>
  <c r="O955" i="7"/>
  <c r="N955" i="7"/>
  <c r="Q954" i="7"/>
  <c r="P954" i="7"/>
  <c r="O954" i="7"/>
  <c r="N954" i="7"/>
  <c r="S953" i="7"/>
  <c r="Q953" i="7"/>
  <c r="R953" i="7" s="1"/>
  <c r="P953" i="7"/>
  <c r="O953" i="7"/>
  <c r="N953" i="7"/>
  <c r="Q952" i="7"/>
  <c r="P952" i="7"/>
  <c r="O952" i="7"/>
  <c r="N952" i="7"/>
  <c r="U951" i="7"/>
  <c r="Q951" i="7"/>
  <c r="P951" i="7"/>
  <c r="O951" i="7"/>
  <c r="N951" i="7"/>
  <c r="S950" i="7"/>
  <c r="Q950" i="7"/>
  <c r="P950" i="7"/>
  <c r="O950" i="7"/>
  <c r="N950" i="7"/>
  <c r="Q949" i="7"/>
  <c r="P949" i="7"/>
  <c r="O949" i="7"/>
  <c r="N949" i="7"/>
  <c r="Q948" i="7"/>
  <c r="P948" i="7"/>
  <c r="O948" i="7"/>
  <c r="N948" i="7"/>
  <c r="Q947" i="7"/>
  <c r="P947" i="7"/>
  <c r="O947" i="7"/>
  <c r="N947" i="7"/>
  <c r="Q946" i="7"/>
  <c r="P946" i="7"/>
  <c r="O946" i="7"/>
  <c r="N946" i="7"/>
  <c r="U945" i="7"/>
  <c r="Q945" i="7"/>
  <c r="R945" i="7" s="1"/>
  <c r="P945" i="7"/>
  <c r="O945" i="7"/>
  <c r="N945" i="7"/>
  <c r="T944" i="7"/>
  <c r="Q944" i="7"/>
  <c r="U944" i="7" s="1"/>
  <c r="P944" i="7"/>
  <c r="O944" i="7"/>
  <c r="N944" i="7"/>
  <c r="Q943" i="7"/>
  <c r="P943" i="7"/>
  <c r="O943" i="7"/>
  <c r="N943" i="7"/>
  <c r="Q942" i="7"/>
  <c r="P942" i="7"/>
  <c r="O942" i="7"/>
  <c r="N942" i="7"/>
  <c r="S941" i="7"/>
  <c r="R941" i="7"/>
  <c r="Q941" i="7"/>
  <c r="P941" i="7"/>
  <c r="O941" i="7"/>
  <c r="T941" i="7" s="1"/>
  <c r="N941" i="7"/>
  <c r="Q940" i="7"/>
  <c r="P940" i="7"/>
  <c r="O940" i="7"/>
  <c r="N940" i="7"/>
  <c r="Q939" i="7"/>
  <c r="P939" i="7"/>
  <c r="O939" i="7"/>
  <c r="N939" i="7"/>
  <c r="Q938" i="7"/>
  <c r="P938" i="7"/>
  <c r="O938" i="7"/>
  <c r="N938" i="7"/>
  <c r="Q937" i="7"/>
  <c r="P937" i="7"/>
  <c r="O937" i="7"/>
  <c r="N937" i="7"/>
  <c r="Q936" i="7"/>
  <c r="P936" i="7"/>
  <c r="O936" i="7"/>
  <c r="N936" i="7"/>
  <c r="Q935" i="7"/>
  <c r="P935" i="7"/>
  <c r="O935" i="7"/>
  <c r="N935" i="7"/>
  <c r="Q934" i="7"/>
  <c r="P934" i="7"/>
  <c r="O934" i="7"/>
  <c r="N934" i="7"/>
  <c r="Q933" i="7"/>
  <c r="P933" i="7"/>
  <c r="O933" i="7"/>
  <c r="N933" i="7"/>
  <c r="Q932" i="7"/>
  <c r="P932" i="7"/>
  <c r="O932" i="7"/>
  <c r="N932" i="7"/>
  <c r="U932" i="7" s="1"/>
  <c r="R931" i="7"/>
  <c r="Q931" i="7"/>
  <c r="P931" i="7"/>
  <c r="O931" i="7"/>
  <c r="N931" i="7"/>
  <c r="Q930" i="7"/>
  <c r="P930" i="7"/>
  <c r="O930" i="7"/>
  <c r="N930" i="7"/>
  <c r="Q929" i="7"/>
  <c r="P929" i="7"/>
  <c r="O929" i="7"/>
  <c r="N929" i="7"/>
  <c r="Q928" i="7"/>
  <c r="P928" i="7"/>
  <c r="O928" i="7"/>
  <c r="N928" i="7"/>
  <c r="Q927" i="7"/>
  <c r="P927" i="7"/>
  <c r="O927" i="7"/>
  <c r="N927" i="7"/>
  <c r="Q926" i="7"/>
  <c r="P926" i="7"/>
  <c r="O926" i="7"/>
  <c r="N926" i="7"/>
  <c r="U925" i="7"/>
  <c r="T925" i="7"/>
  <c r="S925" i="7"/>
  <c r="Q925" i="7"/>
  <c r="R925" i="7" s="1"/>
  <c r="P925" i="7"/>
  <c r="O925" i="7"/>
  <c r="N925" i="7"/>
  <c r="Q924" i="7"/>
  <c r="P924" i="7"/>
  <c r="O924" i="7"/>
  <c r="N924" i="7"/>
  <c r="Q923" i="7"/>
  <c r="P923" i="7"/>
  <c r="O923" i="7"/>
  <c r="N923" i="7"/>
  <c r="Q922" i="7"/>
  <c r="P922" i="7"/>
  <c r="O922" i="7"/>
  <c r="N922" i="7"/>
  <c r="Q921" i="7"/>
  <c r="P921" i="7"/>
  <c r="O921" i="7"/>
  <c r="N921" i="7"/>
  <c r="U920" i="7"/>
  <c r="T920" i="7"/>
  <c r="S920" i="7"/>
  <c r="Q920" i="7"/>
  <c r="R920" i="7" s="1"/>
  <c r="P920" i="7"/>
  <c r="O920" i="7"/>
  <c r="N920" i="7"/>
  <c r="Q919" i="7"/>
  <c r="P919" i="7"/>
  <c r="O919" i="7"/>
  <c r="N919" i="7"/>
  <c r="Q918" i="7"/>
  <c r="P918" i="7"/>
  <c r="O918" i="7"/>
  <c r="N918" i="7"/>
  <c r="T917" i="7"/>
  <c r="S917" i="7"/>
  <c r="R917" i="7"/>
  <c r="Q917" i="7"/>
  <c r="P917" i="7"/>
  <c r="O917" i="7"/>
  <c r="N917" i="7"/>
  <c r="Q916" i="7"/>
  <c r="P916" i="7"/>
  <c r="O916" i="7"/>
  <c r="N916" i="7"/>
  <c r="Q915" i="7"/>
  <c r="P915" i="7"/>
  <c r="O915" i="7"/>
  <c r="N915" i="7"/>
  <c r="Q914" i="7"/>
  <c r="P914" i="7"/>
  <c r="O914" i="7"/>
  <c r="N914" i="7"/>
  <c r="Q913" i="7"/>
  <c r="P913" i="7"/>
  <c r="O913" i="7"/>
  <c r="U913" i="7" s="1"/>
  <c r="N913" i="7"/>
  <c r="T913" i="7" s="1"/>
  <c r="Q912" i="7"/>
  <c r="P912" i="7"/>
  <c r="O912" i="7"/>
  <c r="N912" i="7"/>
  <c r="Q911" i="7"/>
  <c r="P911" i="7"/>
  <c r="O911" i="7"/>
  <c r="N911" i="7"/>
  <c r="Q910" i="7"/>
  <c r="P910" i="7"/>
  <c r="O910" i="7"/>
  <c r="N910" i="7"/>
  <c r="Q909" i="7"/>
  <c r="P909" i="7"/>
  <c r="O909" i="7"/>
  <c r="N909" i="7"/>
  <c r="Q908" i="7"/>
  <c r="S908" i="7" s="1"/>
  <c r="P908" i="7"/>
  <c r="O908" i="7"/>
  <c r="N908" i="7"/>
  <c r="Q907" i="7"/>
  <c r="P907" i="7"/>
  <c r="O907" i="7"/>
  <c r="N907" i="7"/>
  <c r="Q906" i="7"/>
  <c r="P906" i="7"/>
  <c r="O906" i="7"/>
  <c r="N906" i="7"/>
  <c r="Q905" i="7"/>
  <c r="R905" i="7" s="1"/>
  <c r="P905" i="7"/>
  <c r="O905" i="7"/>
  <c r="N905" i="7"/>
  <c r="Q904" i="7"/>
  <c r="P904" i="7"/>
  <c r="O904" i="7"/>
  <c r="N904" i="7"/>
  <c r="Q903" i="7"/>
  <c r="P903" i="7"/>
  <c r="O903" i="7"/>
  <c r="N903" i="7"/>
  <c r="Q902" i="7"/>
  <c r="P902" i="7"/>
  <c r="O902" i="7"/>
  <c r="N902" i="7"/>
  <c r="U902" i="7" s="1"/>
  <c r="U901" i="7"/>
  <c r="Q901" i="7"/>
  <c r="P901" i="7"/>
  <c r="O901" i="7"/>
  <c r="N901" i="7"/>
  <c r="Q900" i="7"/>
  <c r="P900" i="7"/>
  <c r="O900" i="7"/>
  <c r="N900" i="7"/>
  <c r="Q899" i="7"/>
  <c r="P899" i="7"/>
  <c r="O899" i="7"/>
  <c r="N899" i="7"/>
  <c r="Q898" i="7"/>
  <c r="P898" i="7"/>
  <c r="O898" i="7"/>
  <c r="N898" i="7"/>
  <c r="Q897" i="7"/>
  <c r="P897" i="7"/>
  <c r="O897" i="7"/>
  <c r="N897" i="7"/>
  <c r="Q896" i="7"/>
  <c r="P896" i="7"/>
  <c r="O896" i="7"/>
  <c r="U896" i="7" s="1"/>
  <c r="N896" i="7"/>
  <c r="Q895" i="7"/>
  <c r="P895" i="7"/>
  <c r="O895" i="7"/>
  <c r="N895" i="7"/>
  <c r="Q894" i="7"/>
  <c r="P894" i="7"/>
  <c r="O894" i="7"/>
  <c r="N894" i="7"/>
  <c r="T893" i="7"/>
  <c r="Q893" i="7"/>
  <c r="P893" i="7"/>
  <c r="O893" i="7"/>
  <c r="N893" i="7"/>
  <c r="Q892" i="7"/>
  <c r="P892" i="7"/>
  <c r="O892" i="7"/>
  <c r="N892" i="7"/>
  <c r="Q891" i="7"/>
  <c r="P891" i="7"/>
  <c r="O891" i="7"/>
  <c r="N891" i="7"/>
  <c r="U890" i="7"/>
  <c r="Q890" i="7"/>
  <c r="P890" i="7"/>
  <c r="O890" i="7"/>
  <c r="N890" i="7"/>
  <c r="S889" i="7"/>
  <c r="R889" i="7"/>
  <c r="Q889" i="7"/>
  <c r="P889" i="7"/>
  <c r="O889" i="7"/>
  <c r="U889" i="7" s="1"/>
  <c r="N889" i="7"/>
  <c r="Q888" i="7"/>
  <c r="P888" i="7"/>
  <c r="O888" i="7"/>
  <c r="N888" i="7"/>
  <c r="Q887" i="7"/>
  <c r="P887" i="7"/>
  <c r="O887" i="7"/>
  <c r="N887" i="7"/>
  <c r="Q886" i="7"/>
  <c r="P886" i="7"/>
  <c r="O886" i="7"/>
  <c r="N886" i="7"/>
  <c r="Q885" i="7"/>
  <c r="P885" i="7"/>
  <c r="O885" i="7"/>
  <c r="N885" i="7"/>
  <c r="Q884" i="7"/>
  <c r="P884" i="7"/>
  <c r="O884" i="7"/>
  <c r="N884" i="7"/>
  <c r="Q883" i="7"/>
  <c r="P883" i="7"/>
  <c r="O883" i="7"/>
  <c r="N883" i="7"/>
  <c r="R883" i="7" s="1"/>
  <c r="Q882" i="7"/>
  <c r="P882" i="7"/>
  <c r="O882" i="7"/>
  <c r="N882" i="7"/>
  <c r="S881" i="7"/>
  <c r="Q881" i="7"/>
  <c r="R881" i="7" s="1"/>
  <c r="P881" i="7"/>
  <c r="O881" i="7"/>
  <c r="T881" i="7" s="1"/>
  <c r="N881" i="7"/>
  <c r="Q880" i="7"/>
  <c r="P880" i="7"/>
  <c r="O880" i="7"/>
  <c r="N880" i="7"/>
  <c r="Q879" i="7"/>
  <c r="P879" i="7"/>
  <c r="O879" i="7"/>
  <c r="N879" i="7"/>
  <c r="Q878" i="7"/>
  <c r="P878" i="7"/>
  <c r="O878" i="7"/>
  <c r="N878" i="7"/>
  <c r="T877" i="7"/>
  <c r="Q877" i="7"/>
  <c r="P877" i="7"/>
  <c r="O877" i="7"/>
  <c r="N877" i="7"/>
  <c r="Q876" i="7"/>
  <c r="P876" i="7"/>
  <c r="O876" i="7"/>
  <c r="N876" i="7"/>
  <c r="Q875" i="7"/>
  <c r="P875" i="7"/>
  <c r="O875" i="7"/>
  <c r="N875" i="7"/>
  <c r="Q874" i="7"/>
  <c r="P874" i="7"/>
  <c r="O874" i="7"/>
  <c r="N874" i="7"/>
  <c r="Q873" i="7"/>
  <c r="P873" i="7"/>
  <c r="O873" i="7"/>
  <c r="N873" i="7"/>
  <c r="U872" i="7"/>
  <c r="Q872" i="7"/>
  <c r="P872" i="7"/>
  <c r="O872" i="7"/>
  <c r="N872" i="7"/>
  <c r="U871" i="7"/>
  <c r="Q871" i="7"/>
  <c r="T871" i="7" s="1"/>
  <c r="P871" i="7"/>
  <c r="O871" i="7"/>
  <c r="N871" i="7"/>
  <c r="Q870" i="7"/>
  <c r="P870" i="7"/>
  <c r="O870" i="7"/>
  <c r="N870" i="7"/>
  <c r="Q869" i="7"/>
  <c r="P869" i="7"/>
  <c r="O869" i="7"/>
  <c r="N869" i="7"/>
  <c r="Q868" i="7"/>
  <c r="P868" i="7"/>
  <c r="O868" i="7"/>
  <c r="N868" i="7"/>
  <c r="Q867" i="7"/>
  <c r="U867" i="7" s="1"/>
  <c r="P867" i="7"/>
  <c r="O867" i="7"/>
  <c r="N867" i="7"/>
  <c r="Q866" i="7"/>
  <c r="P866" i="7"/>
  <c r="O866" i="7"/>
  <c r="N866" i="7"/>
  <c r="S865" i="7"/>
  <c r="Q865" i="7"/>
  <c r="P865" i="7"/>
  <c r="O865" i="7"/>
  <c r="N865" i="7"/>
  <c r="Q864" i="7"/>
  <c r="P864" i="7"/>
  <c r="O864" i="7"/>
  <c r="N864" i="7"/>
  <c r="Q863" i="7"/>
  <c r="P863" i="7"/>
  <c r="O863" i="7"/>
  <c r="N863" i="7"/>
  <c r="U863" i="7" s="1"/>
  <c r="Q862" i="7"/>
  <c r="P862" i="7"/>
  <c r="O862" i="7"/>
  <c r="N862" i="7"/>
  <c r="Q861" i="7"/>
  <c r="P861" i="7"/>
  <c r="O861" i="7"/>
  <c r="N861" i="7"/>
  <c r="R860" i="7"/>
  <c r="Q860" i="7"/>
  <c r="P860" i="7"/>
  <c r="O860" i="7"/>
  <c r="N860" i="7"/>
  <c r="Q859" i="7"/>
  <c r="P859" i="7"/>
  <c r="O859" i="7"/>
  <c r="N859" i="7"/>
  <c r="Q858" i="7"/>
  <c r="P858" i="7"/>
  <c r="O858" i="7"/>
  <c r="N858" i="7"/>
  <c r="Q857" i="7"/>
  <c r="T857" i="7" s="1"/>
  <c r="P857" i="7"/>
  <c r="O857" i="7"/>
  <c r="N857" i="7"/>
  <c r="Q856" i="7"/>
  <c r="P856" i="7"/>
  <c r="O856" i="7"/>
  <c r="N856" i="7"/>
  <c r="Q855" i="7"/>
  <c r="P855" i="7"/>
  <c r="O855" i="7"/>
  <c r="N855" i="7"/>
  <c r="Q854" i="7"/>
  <c r="P854" i="7"/>
  <c r="O854" i="7"/>
  <c r="N854" i="7"/>
  <c r="T853" i="7"/>
  <c r="S853" i="7"/>
  <c r="R853" i="7"/>
  <c r="Q853" i="7"/>
  <c r="P853" i="7"/>
  <c r="O853" i="7"/>
  <c r="N853" i="7"/>
  <c r="U853" i="7" s="1"/>
  <c r="Q852" i="7"/>
  <c r="P852" i="7"/>
  <c r="O852" i="7"/>
  <c r="N852" i="7"/>
  <c r="Q851" i="7"/>
  <c r="P851" i="7"/>
  <c r="O851" i="7"/>
  <c r="N851" i="7"/>
  <c r="Q850" i="7"/>
  <c r="P850" i="7"/>
  <c r="O850" i="7"/>
  <c r="N850" i="7"/>
  <c r="Q849" i="7"/>
  <c r="P849" i="7"/>
  <c r="O849" i="7"/>
  <c r="N849" i="7"/>
  <c r="Q848" i="7"/>
  <c r="P848" i="7"/>
  <c r="O848" i="7"/>
  <c r="N848" i="7"/>
  <c r="Q847" i="7"/>
  <c r="P847" i="7"/>
  <c r="O847" i="7"/>
  <c r="N847" i="7"/>
  <c r="U847" i="7" s="1"/>
  <c r="Q846" i="7"/>
  <c r="P846" i="7"/>
  <c r="O846" i="7"/>
  <c r="N846" i="7"/>
  <c r="Q845" i="7"/>
  <c r="P845" i="7"/>
  <c r="O845" i="7"/>
  <c r="N845" i="7"/>
  <c r="Q844" i="7"/>
  <c r="P844" i="7"/>
  <c r="O844" i="7"/>
  <c r="N844" i="7"/>
  <c r="Q843" i="7"/>
  <c r="P843" i="7"/>
  <c r="O843" i="7"/>
  <c r="N843" i="7"/>
  <c r="Q842" i="7"/>
  <c r="P842" i="7"/>
  <c r="O842" i="7"/>
  <c r="N842" i="7"/>
  <c r="Q841" i="7"/>
  <c r="P841" i="7"/>
  <c r="R841" i="7" s="1"/>
  <c r="O841" i="7"/>
  <c r="N841" i="7"/>
  <c r="Q840" i="7"/>
  <c r="P840" i="7"/>
  <c r="O840" i="7"/>
  <c r="N840" i="7"/>
  <c r="U839" i="7"/>
  <c r="T839" i="7"/>
  <c r="Q839" i="7"/>
  <c r="P839" i="7"/>
  <c r="O839" i="7"/>
  <c r="N839" i="7"/>
  <c r="T838" i="7"/>
  <c r="S838" i="7"/>
  <c r="R838" i="7"/>
  <c r="Q838" i="7"/>
  <c r="P838" i="7"/>
  <c r="O838" i="7"/>
  <c r="N838" i="7"/>
  <c r="U838" i="7" s="1"/>
  <c r="U837" i="7"/>
  <c r="T837" i="7"/>
  <c r="R837" i="7"/>
  <c r="Q837" i="7"/>
  <c r="P837" i="7"/>
  <c r="O837" i="7"/>
  <c r="N837" i="7"/>
  <c r="T836" i="7"/>
  <c r="S836" i="7"/>
  <c r="R836" i="7"/>
  <c r="Q836" i="7"/>
  <c r="P836" i="7"/>
  <c r="O836" i="7"/>
  <c r="N836" i="7"/>
  <c r="U836" i="7" s="1"/>
  <c r="Q835" i="7"/>
  <c r="P835" i="7"/>
  <c r="O835" i="7"/>
  <c r="N835" i="7"/>
  <c r="Q834" i="7"/>
  <c r="P834" i="7"/>
  <c r="O834" i="7"/>
  <c r="N834" i="7"/>
  <c r="Q833" i="7"/>
  <c r="P833" i="7"/>
  <c r="O833" i="7"/>
  <c r="N833" i="7"/>
  <c r="Q832" i="7"/>
  <c r="P832" i="7"/>
  <c r="O832" i="7"/>
  <c r="N832" i="7"/>
  <c r="U831" i="7"/>
  <c r="Q831" i="7"/>
  <c r="P831" i="7"/>
  <c r="O831" i="7"/>
  <c r="T831" i="7" s="1"/>
  <c r="N831" i="7"/>
  <c r="Q830" i="7"/>
  <c r="P830" i="7"/>
  <c r="O830" i="7"/>
  <c r="N830" i="7"/>
  <c r="Q829" i="7"/>
  <c r="P829" i="7"/>
  <c r="O829" i="7"/>
  <c r="N829" i="7"/>
  <c r="Q828" i="7"/>
  <c r="P828" i="7"/>
  <c r="O828" i="7"/>
  <c r="N828" i="7"/>
  <c r="Q827" i="7"/>
  <c r="P827" i="7"/>
  <c r="O827" i="7"/>
  <c r="U827" i="7" s="1"/>
  <c r="N827" i="7"/>
  <c r="T827" i="7" s="1"/>
  <c r="Q826" i="7"/>
  <c r="P826" i="7"/>
  <c r="O826" i="7"/>
  <c r="N826" i="7"/>
  <c r="T826" i="7" s="1"/>
  <c r="Q825" i="7"/>
  <c r="P825" i="7"/>
  <c r="O825" i="7"/>
  <c r="N825" i="7"/>
  <c r="T825" i="7" s="1"/>
  <c r="Q824" i="7"/>
  <c r="P824" i="7"/>
  <c r="O824" i="7"/>
  <c r="N824" i="7"/>
  <c r="Q823" i="7"/>
  <c r="P823" i="7"/>
  <c r="O823" i="7"/>
  <c r="N823" i="7"/>
  <c r="Q822" i="7"/>
  <c r="P822" i="7"/>
  <c r="O822" i="7"/>
  <c r="N822" i="7"/>
  <c r="Q821" i="7"/>
  <c r="P821" i="7"/>
  <c r="T821" i="7" s="1"/>
  <c r="O821" i="7"/>
  <c r="U821" i="7" s="1"/>
  <c r="N821" i="7"/>
  <c r="Q820" i="7"/>
  <c r="P820" i="7"/>
  <c r="O820" i="7"/>
  <c r="S820" i="7" s="1"/>
  <c r="N820" i="7"/>
  <c r="Q819" i="7"/>
  <c r="P819" i="7"/>
  <c r="O819" i="7"/>
  <c r="N819" i="7"/>
  <c r="U818" i="7"/>
  <c r="T818" i="7"/>
  <c r="S818" i="7"/>
  <c r="Q818" i="7"/>
  <c r="P818" i="7"/>
  <c r="O818" i="7"/>
  <c r="R818" i="7" s="1"/>
  <c r="N818" i="7"/>
  <c r="Q817" i="7"/>
  <c r="P817" i="7"/>
  <c r="R817" i="7" s="1"/>
  <c r="O817" i="7"/>
  <c r="N817" i="7"/>
  <c r="Q816" i="7"/>
  <c r="P816" i="7"/>
  <c r="O816" i="7"/>
  <c r="N816" i="7"/>
  <c r="U815" i="7"/>
  <c r="T815" i="7"/>
  <c r="Q815" i="7"/>
  <c r="P815" i="7"/>
  <c r="O815" i="7"/>
  <c r="N815" i="7"/>
  <c r="T814" i="7"/>
  <c r="S814" i="7"/>
  <c r="R814" i="7"/>
  <c r="Q814" i="7"/>
  <c r="P814" i="7"/>
  <c r="O814" i="7"/>
  <c r="N814" i="7"/>
  <c r="U814" i="7" s="1"/>
  <c r="T813" i="7"/>
  <c r="R813" i="7"/>
  <c r="Q813" i="7"/>
  <c r="P813" i="7"/>
  <c r="O813" i="7"/>
  <c r="N813" i="7"/>
  <c r="U813" i="7" s="1"/>
  <c r="Q812" i="7"/>
  <c r="P812" i="7"/>
  <c r="O812" i="7"/>
  <c r="N812" i="7"/>
  <c r="Q811" i="7"/>
  <c r="P811" i="7"/>
  <c r="O811" i="7"/>
  <c r="N811" i="7"/>
  <c r="Q810" i="7"/>
  <c r="P810" i="7"/>
  <c r="O810" i="7"/>
  <c r="N810" i="7"/>
  <c r="Q809" i="7"/>
  <c r="P809" i="7"/>
  <c r="O809" i="7"/>
  <c r="N809" i="7"/>
  <c r="T808" i="7"/>
  <c r="S808" i="7"/>
  <c r="Q808" i="7"/>
  <c r="P808" i="7"/>
  <c r="O808" i="7"/>
  <c r="R808" i="7" s="1"/>
  <c r="N808" i="7"/>
  <c r="Q807" i="7"/>
  <c r="P807" i="7"/>
  <c r="O807" i="7"/>
  <c r="N807" i="7"/>
  <c r="Q806" i="7"/>
  <c r="P806" i="7"/>
  <c r="O806" i="7"/>
  <c r="N806" i="7"/>
  <c r="Q805" i="7"/>
  <c r="S805" i="7" s="1"/>
  <c r="P805" i="7"/>
  <c r="O805" i="7"/>
  <c r="N805" i="7"/>
  <c r="Q804" i="7"/>
  <c r="P804" i="7"/>
  <c r="O804" i="7"/>
  <c r="N804" i="7"/>
  <c r="U803" i="7"/>
  <c r="T803" i="7"/>
  <c r="Q803" i="7"/>
  <c r="P803" i="7"/>
  <c r="O803" i="7"/>
  <c r="N803" i="7"/>
  <c r="Q802" i="7"/>
  <c r="P802" i="7"/>
  <c r="O802" i="7"/>
  <c r="N802" i="7"/>
  <c r="Q801" i="7"/>
  <c r="P801" i="7"/>
  <c r="O801" i="7"/>
  <c r="N801" i="7"/>
  <c r="Q800" i="7"/>
  <c r="P800" i="7"/>
  <c r="O800" i="7"/>
  <c r="N800" i="7"/>
  <c r="Q799" i="7"/>
  <c r="S799" i="7" s="1"/>
  <c r="P799" i="7"/>
  <c r="O799" i="7"/>
  <c r="N799" i="7"/>
  <c r="Q798" i="7"/>
  <c r="P798" i="7"/>
  <c r="O798" i="7"/>
  <c r="N798" i="7"/>
  <c r="U797" i="7"/>
  <c r="Q797" i="7"/>
  <c r="P797" i="7"/>
  <c r="O797" i="7"/>
  <c r="N797" i="7"/>
  <c r="T797" i="7" s="1"/>
  <c r="Q796" i="7"/>
  <c r="P796" i="7"/>
  <c r="O796" i="7"/>
  <c r="N796" i="7"/>
  <c r="Q795" i="7"/>
  <c r="P795" i="7"/>
  <c r="O795" i="7"/>
  <c r="N795" i="7"/>
  <c r="S794" i="7"/>
  <c r="R794" i="7"/>
  <c r="Q794" i="7"/>
  <c r="P794" i="7"/>
  <c r="O794" i="7"/>
  <c r="N794" i="7"/>
  <c r="Q793" i="7"/>
  <c r="P793" i="7"/>
  <c r="O793" i="7"/>
  <c r="N793" i="7"/>
  <c r="Q792" i="7"/>
  <c r="P792" i="7"/>
  <c r="O792" i="7"/>
  <c r="N792" i="7"/>
  <c r="Q791" i="7"/>
  <c r="P791" i="7"/>
  <c r="O791" i="7"/>
  <c r="N791" i="7"/>
  <c r="T790" i="7"/>
  <c r="Q790" i="7"/>
  <c r="P790" i="7"/>
  <c r="O790" i="7"/>
  <c r="N790" i="7"/>
  <c r="U790" i="7" s="1"/>
  <c r="T789" i="7"/>
  <c r="R789" i="7"/>
  <c r="Q789" i="7"/>
  <c r="P789" i="7"/>
  <c r="O789" i="7"/>
  <c r="N789" i="7"/>
  <c r="U789" i="7" s="1"/>
  <c r="Q788" i="7"/>
  <c r="P788" i="7"/>
  <c r="O788" i="7"/>
  <c r="N788" i="7"/>
  <c r="U788" i="7" s="1"/>
  <c r="Q787" i="7"/>
  <c r="P787" i="7"/>
  <c r="O787" i="7"/>
  <c r="N787" i="7"/>
  <c r="Q786" i="7"/>
  <c r="P786" i="7"/>
  <c r="O786" i="7"/>
  <c r="N786" i="7"/>
  <c r="Q785" i="7"/>
  <c r="P785" i="7"/>
  <c r="O785" i="7"/>
  <c r="N785" i="7"/>
  <c r="Q784" i="7"/>
  <c r="P784" i="7"/>
  <c r="O784" i="7"/>
  <c r="N784" i="7"/>
  <c r="Q783" i="7"/>
  <c r="P783" i="7"/>
  <c r="O783" i="7"/>
  <c r="N783" i="7"/>
  <c r="Q782" i="7"/>
  <c r="P782" i="7"/>
  <c r="O782" i="7"/>
  <c r="N782" i="7"/>
  <c r="R781" i="7"/>
  <c r="Q781" i="7"/>
  <c r="P781" i="7"/>
  <c r="O781" i="7"/>
  <c r="N781" i="7"/>
  <c r="Q780" i="7"/>
  <c r="P780" i="7"/>
  <c r="O780" i="7"/>
  <c r="N780" i="7"/>
  <c r="Q779" i="7"/>
  <c r="P779" i="7"/>
  <c r="T779" i="7" s="1"/>
  <c r="O779" i="7"/>
  <c r="U779" i="7" s="1"/>
  <c r="N779" i="7"/>
  <c r="Q778" i="7"/>
  <c r="P778" i="7"/>
  <c r="O778" i="7"/>
  <c r="S778" i="7" s="1"/>
  <c r="N778" i="7"/>
  <c r="Q777" i="7"/>
  <c r="P777" i="7"/>
  <c r="O777" i="7"/>
  <c r="N777" i="7"/>
  <c r="U776" i="7"/>
  <c r="Q776" i="7"/>
  <c r="P776" i="7"/>
  <c r="O776" i="7"/>
  <c r="N776" i="7"/>
  <c r="R775" i="7"/>
  <c r="Q775" i="7"/>
  <c r="P775" i="7"/>
  <c r="O775" i="7"/>
  <c r="S775" i="7" s="1"/>
  <c r="N775" i="7"/>
  <c r="Q774" i="7"/>
  <c r="P774" i="7"/>
  <c r="O774" i="7"/>
  <c r="N774" i="7"/>
  <c r="Q773" i="7"/>
  <c r="P773" i="7"/>
  <c r="O773" i="7"/>
  <c r="N773" i="7"/>
  <c r="U773" i="7" s="1"/>
  <c r="S772" i="7"/>
  <c r="R772" i="7"/>
  <c r="Q772" i="7"/>
  <c r="P772" i="7"/>
  <c r="O772" i="7"/>
  <c r="N772" i="7"/>
  <c r="Q771" i="7"/>
  <c r="P771" i="7"/>
  <c r="O771" i="7"/>
  <c r="N771" i="7"/>
  <c r="Q770" i="7"/>
  <c r="P770" i="7"/>
  <c r="O770" i="7"/>
  <c r="U770" i="7" s="1"/>
  <c r="N770" i="7"/>
  <c r="Q769" i="7"/>
  <c r="P769" i="7"/>
  <c r="O769" i="7"/>
  <c r="N769" i="7"/>
  <c r="Q768" i="7"/>
  <c r="P768" i="7"/>
  <c r="O768" i="7"/>
  <c r="N768" i="7"/>
  <c r="Q767" i="7"/>
  <c r="P767" i="7"/>
  <c r="O767" i="7"/>
  <c r="N767" i="7"/>
  <c r="T766" i="7"/>
  <c r="S766" i="7"/>
  <c r="Q766" i="7"/>
  <c r="P766" i="7"/>
  <c r="O766" i="7"/>
  <c r="N766" i="7"/>
  <c r="U766" i="7" s="1"/>
  <c r="R765" i="7"/>
  <c r="Q765" i="7"/>
  <c r="T765" i="7" s="1"/>
  <c r="P765" i="7"/>
  <c r="O765" i="7"/>
  <c r="N765" i="7"/>
  <c r="Q764" i="7"/>
  <c r="P764" i="7"/>
  <c r="O764" i="7"/>
  <c r="N764" i="7"/>
  <c r="Q763" i="7"/>
  <c r="P763" i="7"/>
  <c r="O763" i="7"/>
  <c r="N763" i="7"/>
  <c r="Q762" i="7"/>
  <c r="P762" i="7"/>
  <c r="O762" i="7"/>
  <c r="N762" i="7"/>
  <c r="Q761" i="7"/>
  <c r="P761" i="7"/>
  <c r="O761" i="7"/>
  <c r="N761" i="7"/>
  <c r="T760" i="7"/>
  <c r="Q760" i="7"/>
  <c r="P760" i="7"/>
  <c r="R760" i="7" s="1"/>
  <c r="O760" i="7"/>
  <c r="S760" i="7" s="1"/>
  <c r="N760" i="7"/>
  <c r="Q759" i="7"/>
  <c r="P759" i="7"/>
  <c r="O759" i="7"/>
  <c r="N759" i="7"/>
  <c r="Q758" i="7"/>
  <c r="P758" i="7"/>
  <c r="O758" i="7"/>
  <c r="N758" i="7"/>
  <c r="Q757" i="7"/>
  <c r="P757" i="7"/>
  <c r="O757" i="7"/>
  <c r="N757" i="7"/>
  <c r="Q756" i="7"/>
  <c r="P756" i="7"/>
  <c r="O756" i="7"/>
  <c r="N756" i="7"/>
  <c r="Q755" i="7"/>
  <c r="P755" i="7"/>
  <c r="T755" i="7" s="1"/>
  <c r="O755" i="7"/>
  <c r="N755" i="7"/>
  <c r="Q754" i="7"/>
  <c r="P754" i="7"/>
  <c r="O754" i="7"/>
  <c r="N754" i="7"/>
  <c r="Q753" i="7"/>
  <c r="P753" i="7"/>
  <c r="O753" i="7"/>
  <c r="N753" i="7"/>
  <c r="T753" i="7" s="1"/>
  <c r="Q752" i="7"/>
  <c r="P752" i="7"/>
  <c r="O752" i="7"/>
  <c r="N752" i="7"/>
  <c r="Q751" i="7"/>
  <c r="P751" i="7"/>
  <c r="O751" i="7"/>
  <c r="N751" i="7"/>
  <c r="Q750" i="7"/>
  <c r="P750" i="7"/>
  <c r="O750" i="7"/>
  <c r="N750" i="7"/>
  <c r="Q749" i="7"/>
  <c r="P749" i="7"/>
  <c r="O749" i="7"/>
  <c r="N749" i="7"/>
  <c r="T748" i="7"/>
  <c r="Q748" i="7"/>
  <c r="P748" i="7"/>
  <c r="O748" i="7"/>
  <c r="N748" i="7"/>
  <c r="Q747" i="7"/>
  <c r="P747" i="7"/>
  <c r="O747" i="7"/>
  <c r="N747" i="7"/>
  <c r="Q746" i="7"/>
  <c r="P746" i="7"/>
  <c r="O746" i="7"/>
  <c r="N746" i="7"/>
  <c r="Q745" i="7"/>
  <c r="P745" i="7"/>
  <c r="O745" i="7"/>
  <c r="N745" i="7"/>
  <c r="Q744" i="7"/>
  <c r="P744" i="7"/>
  <c r="O744" i="7"/>
  <c r="N744" i="7"/>
  <c r="Q743" i="7"/>
  <c r="P743" i="7"/>
  <c r="O743" i="7"/>
  <c r="N743" i="7"/>
  <c r="Q742" i="7"/>
  <c r="P742" i="7"/>
  <c r="O742" i="7"/>
  <c r="N742" i="7"/>
  <c r="Q741" i="7"/>
  <c r="P741" i="7"/>
  <c r="S741" i="7" s="1"/>
  <c r="O741" i="7"/>
  <c r="N741" i="7"/>
  <c r="Q740" i="7"/>
  <c r="P740" i="7"/>
  <c r="O740" i="7"/>
  <c r="N740" i="7"/>
  <c r="Q739" i="7"/>
  <c r="P739" i="7"/>
  <c r="O739" i="7"/>
  <c r="N739" i="7"/>
  <c r="Q738" i="7"/>
  <c r="P738" i="7"/>
  <c r="O738" i="7"/>
  <c r="N738" i="7"/>
  <c r="Q737" i="7"/>
  <c r="P737" i="7"/>
  <c r="O737" i="7"/>
  <c r="N737" i="7"/>
  <c r="S736" i="7"/>
  <c r="Q736" i="7"/>
  <c r="P736" i="7"/>
  <c r="O736" i="7"/>
  <c r="T736" i="7" s="1"/>
  <c r="N736" i="7"/>
  <c r="Q735" i="7"/>
  <c r="P735" i="7"/>
  <c r="O735" i="7"/>
  <c r="N735" i="7"/>
  <c r="Q734" i="7"/>
  <c r="P734" i="7"/>
  <c r="O734" i="7"/>
  <c r="N734" i="7"/>
  <c r="Q733" i="7"/>
  <c r="P733" i="7"/>
  <c r="O733" i="7"/>
  <c r="N733" i="7"/>
  <c r="Q732" i="7"/>
  <c r="P732" i="7"/>
  <c r="O732" i="7"/>
  <c r="N732" i="7"/>
  <c r="Q731" i="7"/>
  <c r="P731" i="7"/>
  <c r="O731" i="7"/>
  <c r="N731" i="7"/>
  <c r="T730" i="7"/>
  <c r="Q730" i="7"/>
  <c r="P730" i="7"/>
  <c r="S730" i="7" s="1"/>
  <c r="O730" i="7"/>
  <c r="N730" i="7"/>
  <c r="Q729" i="7"/>
  <c r="P729" i="7"/>
  <c r="O729" i="7"/>
  <c r="N729" i="7"/>
  <c r="Q728" i="7"/>
  <c r="U728" i="7" s="1"/>
  <c r="P728" i="7"/>
  <c r="O728" i="7"/>
  <c r="N728" i="7"/>
  <c r="Q727" i="7"/>
  <c r="P727" i="7"/>
  <c r="O727" i="7"/>
  <c r="N727" i="7"/>
  <c r="Q726" i="7"/>
  <c r="P726" i="7"/>
  <c r="O726" i="7"/>
  <c r="N726" i="7"/>
  <c r="U725" i="7"/>
  <c r="Q725" i="7"/>
  <c r="P725" i="7"/>
  <c r="O725" i="7"/>
  <c r="N725" i="7"/>
  <c r="Q724" i="7"/>
  <c r="P724" i="7"/>
  <c r="O724" i="7"/>
  <c r="N724" i="7"/>
  <c r="Q723" i="7"/>
  <c r="P723" i="7"/>
  <c r="O723" i="7"/>
  <c r="N723" i="7"/>
  <c r="Q722" i="7"/>
  <c r="P722" i="7"/>
  <c r="O722" i="7"/>
  <c r="R722" i="7" s="1"/>
  <c r="N722" i="7"/>
  <c r="Q721" i="7"/>
  <c r="P721" i="7"/>
  <c r="O721" i="7"/>
  <c r="N721" i="7"/>
  <c r="Q720" i="7"/>
  <c r="P720" i="7"/>
  <c r="O720" i="7"/>
  <c r="N720" i="7"/>
  <c r="Q719" i="7"/>
  <c r="P719" i="7"/>
  <c r="O719" i="7"/>
  <c r="N719" i="7"/>
  <c r="Q718" i="7"/>
  <c r="P718" i="7"/>
  <c r="T718" i="7" s="1"/>
  <c r="O718" i="7"/>
  <c r="N718" i="7"/>
  <c r="Q717" i="7"/>
  <c r="P717" i="7"/>
  <c r="O717" i="7"/>
  <c r="N717" i="7"/>
  <c r="U716" i="7"/>
  <c r="Q716" i="7"/>
  <c r="P716" i="7"/>
  <c r="O716" i="7"/>
  <c r="N716" i="7"/>
  <c r="Q715" i="7"/>
  <c r="P715" i="7"/>
  <c r="O715" i="7"/>
  <c r="N715" i="7"/>
  <c r="Q714" i="7"/>
  <c r="P714" i="7"/>
  <c r="O714" i="7"/>
  <c r="N714" i="7"/>
  <c r="Q713" i="7"/>
  <c r="P713" i="7"/>
  <c r="O713" i="7"/>
  <c r="N713" i="7"/>
  <c r="Q712" i="7"/>
  <c r="P712" i="7"/>
  <c r="S712" i="7" s="1"/>
  <c r="O712" i="7"/>
  <c r="N712" i="7"/>
  <c r="Q711" i="7"/>
  <c r="P711" i="7"/>
  <c r="O711" i="7"/>
  <c r="N711" i="7"/>
  <c r="Q710" i="7"/>
  <c r="P710" i="7"/>
  <c r="O710" i="7"/>
  <c r="N710" i="7"/>
  <c r="Q709" i="7"/>
  <c r="S709" i="7" s="1"/>
  <c r="P709" i="7"/>
  <c r="O709" i="7"/>
  <c r="N709" i="7"/>
  <c r="Q708" i="7"/>
  <c r="P708" i="7"/>
  <c r="O708" i="7"/>
  <c r="N708" i="7"/>
  <c r="Q707" i="7"/>
  <c r="P707" i="7"/>
  <c r="O707" i="7"/>
  <c r="N707" i="7"/>
  <c r="Q706" i="7"/>
  <c r="P706" i="7"/>
  <c r="O706" i="7"/>
  <c r="T706" i="7" s="1"/>
  <c r="N706" i="7"/>
  <c r="Q705" i="7"/>
  <c r="P705" i="7"/>
  <c r="T705" i="7" s="1"/>
  <c r="O705" i="7"/>
  <c r="N705" i="7"/>
  <c r="T704" i="7"/>
  <c r="Q704" i="7"/>
  <c r="P704" i="7"/>
  <c r="O704" i="7"/>
  <c r="N704" i="7"/>
  <c r="U704" i="7" s="1"/>
  <c r="Q703" i="7"/>
  <c r="P703" i="7"/>
  <c r="O703" i="7"/>
  <c r="N703" i="7"/>
  <c r="Q702" i="7"/>
  <c r="P702" i="7"/>
  <c r="O702" i="7"/>
  <c r="N702" i="7"/>
  <c r="Q701" i="7"/>
  <c r="P701" i="7"/>
  <c r="O701" i="7"/>
  <c r="N701" i="7"/>
  <c r="T700" i="7"/>
  <c r="Q700" i="7"/>
  <c r="P700" i="7"/>
  <c r="O700" i="7"/>
  <c r="S700" i="7" s="1"/>
  <c r="N700" i="7"/>
  <c r="Q699" i="7"/>
  <c r="P699" i="7"/>
  <c r="O699" i="7"/>
  <c r="N699" i="7"/>
  <c r="R698" i="7"/>
  <c r="Q698" i="7"/>
  <c r="P698" i="7"/>
  <c r="O698" i="7"/>
  <c r="N698" i="7"/>
  <c r="Q697" i="7"/>
  <c r="P697" i="7"/>
  <c r="O697" i="7"/>
  <c r="N697" i="7"/>
  <c r="Q696" i="7"/>
  <c r="P696" i="7"/>
  <c r="O696" i="7"/>
  <c r="N696" i="7"/>
  <c r="Q695" i="7"/>
  <c r="P695" i="7"/>
  <c r="O695" i="7"/>
  <c r="N695" i="7"/>
  <c r="T694" i="7"/>
  <c r="Q694" i="7"/>
  <c r="P694" i="7"/>
  <c r="O694" i="7"/>
  <c r="N694" i="7"/>
  <c r="Q693" i="7"/>
  <c r="P693" i="7"/>
  <c r="O693" i="7"/>
  <c r="N693" i="7"/>
  <c r="Q692" i="7"/>
  <c r="P692" i="7"/>
  <c r="S692" i="7" s="1"/>
  <c r="O692" i="7"/>
  <c r="N692" i="7"/>
  <c r="Q691" i="7"/>
  <c r="P691" i="7"/>
  <c r="O691" i="7"/>
  <c r="N691" i="7"/>
  <c r="Q690" i="7"/>
  <c r="P690" i="7"/>
  <c r="O690" i="7"/>
  <c r="N690" i="7"/>
  <c r="Q689" i="7"/>
  <c r="P689" i="7"/>
  <c r="O689" i="7"/>
  <c r="N689" i="7"/>
  <c r="Q688" i="7"/>
  <c r="P688" i="7"/>
  <c r="S688" i="7" s="1"/>
  <c r="O688" i="7"/>
  <c r="N688" i="7"/>
  <c r="Q687" i="7"/>
  <c r="P687" i="7"/>
  <c r="O687" i="7"/>
  <c r="N687" i="7"/>
  <c r="Q686" i="7"/>
  <c r="R686" i="7" s="1"/>
  <c r="P686" i="7"/>
  <c r="O686" i="7"/>
  <c r="N686" i="7"/>
  <c r="Q685" i="7"/>
  <c r="P685" i="7"/>
  <c r="O685" i="7"/>
  <c r="N685" i="7"/>
  <c r="Q684" i="7"/>
  <c r="P684" i="7"/>
  <c r="O684" i="7"/>
  <c r="N684" i="7"/>
  <c r="Q683" i="7"/>
  <c r="P683" i="7"/>
  <c r="O683" i="7"/>
  <c r="N683" i="7"/>
  <c r="T682" i="7"/>
  <c r="Q682" i="7"/>
  <c r="P682" i="7"/>
  <c r="R682" i="7" s="1"/>
  <c r="O682" i="7"/>
  <c r="N682" i="7"/>
  <c r="Q681" i="7"/>
  <c r="P681" i="7"/>
  <c r="O681" i="7"/>
  <c r="N681" i="7"/>
  <c r="Q680" i="7"/>
  <c r="P680" i="7"/>
  <c r="O680" i="7"/>
  <c r="N680" i="7"/>
  <c r="Q679" i="7"/>
  <c r="S679" i="7" s="1"/>
  <c r="P679" i="7"/>
  <c r="O679" i="7"/>
  <c r="N679" i="7"/>
  <c r="Q678" i="7"/>
  <c r="P678" i="7"/>
  <c r="O678" i="7"/>
  <c r="N678" i="7"/>
  <c r="U677" i="7"/>
  <c r="Q677" i="7"/>
  <c r="P677" i="7"/>
  <c r="O677" i="7"/>
  <c r="N677" i="7"/>
  <c r="T677" i="7" s="1"/>
  <c r="Q676" i="7"/>
  <c r="P676" i="7"/>
  <c r="O676" i="7"/>
  <c r="N676" i="7"/>
  <c r="Q675" i="7"/>
  <c r="P675" i="7"/>
  <c r="R675" i="7" s="1"/>
  <c r="O675" i="7"/>
  <c r="N675" i="7"/>
  <c r="Q674" i="7"/>
  <c r="P674" i="7"/>
  <c r="O674" i="7"/>
  <c r="N674" i="7"/>
  <c r="Q673" i="7"/>
  <c r="P673" i="7"/>
  <c r="O673" i="7"/>
  <c r="N673" i="7"/>
  <c r="Q672" i="7"/>
  <c r="P672" i="7"/>
  <c r="O672" i="7"/>
  <c r="N672" i="7"/>
  <c r="T671" i="7"/>
  <c r="Q671" i="7"/>
  <c r="P671" i="7"/>
  <c r="O671" i="7"/>
  <c r="N671" i="7"/>
  <c r="U671" i="7" s="1"/>
  <c r="Q670" i="7"/>
  <c r="P670" i="7"/>
  <c r="O670" i="7"/>
  <c r="N670" i="7"/>
  <c r="R670" i="7" s="1"/>
  <c r="Q669" i="7"/>
  <c r="P669" i="7"/>
  <c r="O669" i="7"/>
  <c r="N669" i="7"/>
  <c r="Q668" i="7"/>
  <c r="P668" i="7"/>
  <c r="O668" i="7"/>
  <c r="T668" i="7" s="1"/>
  <c r="N668" i="7"/>
  <c r="R668" i="7" s="1"/>
  <c r="Q667" i="7"/>
  <c r="P667" i="7"/>
  <c r="O667" i="7"/>
  <c r="N667" i="7"/>
  <c r="Q666" i="7"/>
  <c r="P666" i="7"/>
  <c r="O666" i="7"/>
  <c r="N666" i="7"/>
  <c r="Q665" i="7"/>
  <c r="P665" i="7"/>
  <c r="O665" i="7"/>
  <c r="U665" i="7" s="1"/>
  <c r="N665" i="7"/>
  <c r="Q664" i="7"/>
  <c r="P664" i="7"/>
  <c r="S664" i="7" s="1"/>
  <c r="O664" i="7"/>
  <c r="N664" i="7"/>
  <c r="Q663" i="7"/>
  <c r="P663" i="7"/>
  <c r="O663" i="7"/>
  <c r="N663" i="7"/>
  <c r="Q662" i="7"/>
  <c r="P662" i="7"/>
  <c r="O662" i="7"/>
  <c r="N662" i="7"/>
  <c r="T661" i="7"/>
  <c r="Q661" i="7"/>
  <c r="P661" i="7"/>
  <c r="O661" i="7"/>
  <c r="S661" i="7" s="1"/>
  <c r="N661" i="7"/>
  <c r="Q660" i="7"/>
  <c r="P660" i="7"/>
  <c r="O660" i="7"/>
  <c r="N660" i="7"/>
  <c r="Q659" i="7"/>
  <c r="P659" i="7"/>
  <c r="O659" i="7"/>
  <c r="N659" i="7"/>
  <c r="S658" i="7"/>
  <c r="Q658" i="7"/>
  <c r="P658" i="7"/>
  <c r="O658" i="7"/>
  <c r="N658" i="7"/>
  <c r="R658" i="7" s="1"/>
  <c r="Q657" i="7"/>
  <c r="P657" i="7"/>
  <c r="O657" i="7"/>
  <c r="N657" i="7"/>
  <c r="Q656" i="7"/>
  <c r="T656" i="7" s="1"/>
  <c r="P656" i="7"/>
  <c r="O656" i="7"/>
  <c r="N656" i="7"/>
  <c r="Q655" i="7"/>
  <c r="P655" i="7"/>
  <c r="O655" i="7"/>
  <c r="N655" i="7"/>
  <c r="S655" i="7" s="1"/>
  <c r="Q654" i="7"/>
  <c r="P654" i="7"/>
  <c r="O654" i="7"/>
  <c r="N654" i="7"/>
  <c r="Q653" i="7"/>
  <c r="P653" i="7"/>
  <c r="O653" i="7"/>
  <c r="N653" i="7"/>
  <c r="Q652" i="7"/>
  <c r="P652" i="7"/>
  <c r="O652" i="7"/>
  <c r="N652" i="7"/>
  <c r="Q651" i="7"/>
  <c r="P651" i="7"/>
  <c r="O651" i="7"/>
  <c r="N651" i="7"/>
  <c r="Q650" i="7"/>
  <c r="P650" i="7"/>
  <c r="O650" i="7"/>
  <c r="N650" i="7"/>
  <c r="T649" i="7"/>
  <c r="Q649" i="7"/>
  <c r="P649" i="7"/>
  <c r="O649" i="7"/>
  <c r="N649" i="7"/>
  <c r="S649" i="7" s="1"/>
  <c r="Q648" i="7"/>
  <c r="P648" i="7"/>
  <c r="O648" i="7"/>
  <c r="N648" i="7"/>
  <c r="Q647" i="7"/>
  <c r="U647" i="7" s="1"/>
  <c r="P647" i="7"/>
  <c r="O647" i="7"/>
  <c r="N647" i="7"/>
  <c r="Q646" i="7"/>
  <c r="P646" i="7"/>
  <c r="S646" i="7" s="1"/>
  <c r="O646" i="7"/>
  <c r="N646" i="7"/>
  <c r="Q645" i="7"/>
  <c r="P645" i="7"/>
  <c r="O645" i="7"/>
  <c r="N645" i="7"/>
  <c r="Q644" i="7"/>
  <c r="P644" i="7"/>
  <c r="O644" i="7"/>
  <c r="N644" i="7"/>
  <c r="Q643" i="7"/>
  <c r="P643" i="7"/>
  <c r="O643" i="7"/>
  <c r="N643" i="7"/>
  <c r="Q642" i="7"/>
  <c r="P642" i="7"/>
  <c r="O642" i="7"/>
  <c r="N642" i="7"/>
  <c r="Q641" i="7"/>
  <c r="P641" i="7"/>
  <c r="O641" i="7"/>
  <c r="N641" i="7"/>
  <c r="Q640" i="7"/>
  <c r="P640" i="7"/>
  <c r="O640" i="7"/>
  <c r="N640" i="7"/>
  <c r="Q639" i="7"/>
  <c r="P639" i="7"/>
  <c r="O639" i="7"/>
  <c r="N639" i="7"/>
  <c r="Q638" i="7"/>
  <c r="P638" i="7"/>
  <c r="O638" i="7"/>
  <c r="N638" i="7"/>
  <c r="Q637" i="7"/>
  <c r="P637" i="7"/>
  <c r="O637" i="7"/>
  <c r="N637" i="7"/>
  <c r="R636" i="7"/>
  <c r="Q636" i="7"/>
  <c r="P636" i="7"/>
  <c r="O636" i="7"/>
  <c r="N636" i="7"/>
  <c r="Q635" i="7"/>
  <c r="P635" i="7"/>
  <c r="O635" i="7"/>
  <c r="N635" i="7"/>
  <c r="Q634" i="7"/>
  <c r="P634" i="7"/>
  <c r="O634" i="7"/>
  <c r="N634" i="7"/>
  <c r="Q633" i="7"/>
  <c r="P633" i="7"/>
  <c r="R633" i="7" s="1"/>
  <c r="O633" i="7"/>
  <c r="N633" i="7"/>
  <c r="T633" i="7" s="1"/>
  <c r="U632" i="7"/>
  <c r="T632" i="7"/>
  <c r="Q632" i="7"/>
  <c r="P632" i="7"/>
  <c r="O632" i="7"/>
  <c r="R632" i="7" s="1"/>
  <c r="N632" i="7"/>
  <c r="S632" i="7" s="1"/>
  <c r="Q631" i="7"/>
  <c r="P631" i="7"/>
  <c r="O631" i="7"/>
  <c r="N631" i="7"/>
  <c r="Q630" i="7"/>
  <c r="P630" i="7"/>
  <c r="O630" i="7"/>
  <c r="N630" i="7"/>
  <c r="Q629" i="7"/>
  <c r="P629" i="7"/>
  <c r="O629" i="7"/>
  <c r="N629" i="7"/>
  <c r="Q628" i="7"/>
  <c r="P628" i="7"/>
  <c r="O628" i="7"/>
  <c r="N628" i="7"/>
  <c r="Q627" i="7"/>
  <c r="P627" i="7"/>
  <c r="O627" i="7"/>
  <c r="N627" i="7"/>
  <c r="R626" i="7"/>
  <c r="Q626" i="7"/>
  <c r="P626" i="7"/>
  <c r="O626" i="7"/>
  <c r="N626" i="7"/>
  <c r="Q625" i="7"/>
  <c r="P625" i="7"/>
  <c r="O625" i="7"/>
  <c r="N625" i="7"/>
  <c r="Q624" i="7"/>
  <c r="P624" i="7"/>
  <c r="O624" i="7"/>
  <c r="N624" i="7"/>
  <c r="U623" i="7"/>
  <c r="Q623" i="7"/>
  <c r="P623" i="7"/>
  <c r="O623" i="7"/>
  <c r="N623" i="7"/>
  <c r="Q622" i="7"/>
  <c r="P622" i="7"/>
  <c r="R622" i="7" s="1"/>
  <c r="O622" i="7"/>
  <c r="N622" i="7"/>
  <c r="S622" i="7" s="1"/>
  <c r="Q621" i="7"/>
  <c r="P621" i="7"/>
  <c r="R621" i="7" s="1"/>
  <c r="O621" i="7"/>
  <c r="N621" i="7"/>
  <c r="Q620" i="7"/>
  <c r="P620" i="7"/>
  <c r="O620" i="7"/>
  <c r="N620" i="7"/>
  <c r="Q619" i="7"/>
  <c r="P619" i="7"/>
  <c r="R619" i="7" s="1"/>
  <c r="O619" i="7"/>
  <c r="N619" i="7"/>
  <c r="Q618" i="7"/>
  <c r="P618" i="7"/>
  <c r="O618" i="7"/>
  <c r="N618" i="7"/>
  <c r="Q617" i="7"/>
  <c r="P617" i="7"/>
  <c r="T617" i="7" s="1"/>
  <c r="O617" i="7"/>
  <c r="N617" i="7"/>
  <c r="Q616" i="7"/>
  <c r="P616" i="7"/>
  <c r="O616" i="7"/>
  <c r="N616" i="7"/>
  <c r="R615" i="7"/>
  <c r="Q615" i="7"/>
  <c r="P615" i="7"/>
  <c r="O615" i="7"/>
  <c r="N615" i="7"/>
  <c r="T615" i="7" s="1"/>
  <c r="R614" i="7"/>
  <c r="Q614" i="7"/>
  <c r="P614" i="7"/>
  <c r="O614" i="7"/>
  <c r="N614" i="7"/>
  <c r="Q613" i="7"/>
  <c r="P613" i="7"/>
  <c r="O613" i="7"/>
  <c r="N613" i="7"/>
  <c r="Q612" i="7"/>
  <c r="P612" i="7"/>
  <c r="O612" i="7"/>
  <c r="N612" i="7"/>
  <c r="Q611" i="7"/>
  <c r="P611" i="7"/>
  <c r="O611" i="7"/>
  <c r="N611" i="7"/>
  <c r="Q610" i="7"/>
  <c r="P610" i="7"/>
  <c r="O610" i="7"/>
  <c r="N610" i="7"/>
  <c r="Q609" i="7"/>
  <c r="R609" i="7" s="1"/>
  <c r="P609" i="7"/>
  <c r="O609" i="7"/>
  <c r="N609" i="7"/>
  <c r="R608" i="7"/>
  <c r="Q608" i="7"/>
  <c r="U608" i="7" s="1"/>
  <c r="P608" i="7"/>
  <c r="O608" i="7"/>
  <c r="N608" i="7"/>
  <c r="Q607" i="7"/>
  <c r="P607" i="7"/>
  <c r="O607" i="7"/>
  <c r="N607" i="7"/>
  <c r="Q606" i="7"/>
  <c r="R606" i="7" s="1"/>
  <c r="P606" i="7"/>
  <c r="O606" i="7"/>
  <c r="N606" i="7"/>
  <c r="Q605" i="7"/>
  <c r="P605" i="7"/>
  <c r="O605" i="7"/>
  <c r="N605" i="7"/>
  <c r="U604" i="7"/>
  <c r="Q604" i="7"/>
  <c r="P604" i="7"/>
  <c r="O604" i="7"/>
  <c r="N604" i="7"/>
  <c r="T604" i="7" s="1"/>
  <c r="Q603" i="7"/>
  <c r="P603" i="7"/>
  <c r="O603" i="7"/>
  <c r="N603" i="7"/>
  <c r="Q602" i="7"/>
  <c r="P602" i="7"/>
  <c r="O602" i="7"/>
  <c r="N602" i="7"/>
  <c r="Q601" i="7"/>
  <c r="P601" i="7"/>
  <c r="O601" i="7"/>
  <c r="N601" i="7"/>
  <c r="Q600" i="7"/>
  <c r="P600" i="7"/>
  <c r="O600" i="7"/>
  <c r="N600" i="7"/>
  <c r="Q599" i="7"/>
  <c r="P599" i="7"/>
  <c r="O599" i="7"/>
  <c r="N599" i="7"/>
  <c r="U598" i="7"/>
  <c r="Q598" i="7"/>
  <c r="P598" i="7"/>
  <c r="R598" i="7" s="1"/>
  <c r="O598" i="7"/>
  <c r="N598" i="7"/>
  <c r="S598" i="7" s="1"/>
  <c r="Q597" i="7"/>
  <c r="P597" i="7"/>
  <c r="O597" i="7"/>
  <c r="N597" i="7"/>
  <c r="Q596" i="7"/>
  <c r="P596" i="7"/>
  <c r="O596" i="7"/>
  <c r="N596" i="7"/>
  <c r="Q595" i="7"/>
  <c r="P595" i="7"/>
  <c r="T595" i="7" s="1"/>
  <c r="O595" i="7"/>
  <c r="N595" i="7"/>
  <c r="Q594" i="7"/>
  <c r="P594" i="7"/>
  <c r="O594" i="7"/>
  <c r="N594" i="7"/>
  <c r="Q593" i="7"/>
  <c r="P593" i="7"/>
  <c r="O593" i="7"/>
  <c r="N593" i="7"/>
  <c r="T592" i="7"/>
  <c r="Q592" i="7"/>
  <c r="P592" i="7"/>
  <c r="O592" i="7"/>
  <c r="N592" i="7"/>
  <c r="Q591" i="7"/>
  <c r="P591" i="7"/>
  <c r="O591" i="7"/>
  <c r="N591" i="7"/>
  <c r="Q590" i="7"/>
  <c r="P590" i="7"/>
  <c r="O590" i="7"/>
  <c r="N590" i="7"/>
  <c r="Q589" i="7"/>
  <c r="P589" i="7"/>
  <c r="O589" i="7"/>
  <c r="N589" i="7"/>
  <c r="Q588" i="7"/>
  <c r="P588" i="7"/>
  <c r="O588" i="7"/>
  <c r="N588" i="7"/>
  <c r="T587" i="7"/>
  <c r="Q587" i="7"/>
  <c r="P587" i="7"/>
  <c r="O587" i="7"/>
  <c r="N587" i="7"/>
  <c r="Q586" i="7"/>
  <c r="P586" i="7"/>
  <c r="O586" i="7"/>
  <c r="N586" i="7"/>
  <c r="Q585" i="7"/>
  <c r="P585" i="7"/>
  <c r="O585" i="7"/>
  <c r="N585" i="7"/>
  <c r="Q584" i="7"/>
  <c r="P584" i="7"/>
  <c r="O584" i="7"/>
  <c r="N584" i="7"/>
  <c r="Q583" i="7"/>
  <c r="P583" i="7"/>
  <c r="O583" i="7"/>
  <c r="N583" i="7"/>
  <c r="Q582" i="7"/>
  <c r="P582" i="7"/>
  <c r="O582" i="7"/>
  <c r="N582" i="7"/>
  <c r="Q581" i="7"/>
  <c r="P581" i="7"/>
  <c r="O581" i="7"/>
  <c r="N581" i="7"/>
  <c r="U581" i="7" s="1"/>
  <c r="Q580" i="7"/>
  <c r="P580" i="7"/>
  <c r="O580" i="7"/>
  <c r="N580" i="7"/>
  <c r="Q579" i="7"/>
  <c r="P579" i="7"/>
  <c r="O579" i="7"/>
  <c r="N579" i="7"/>
  <c r="Q578" i="7"/>
  <c r="P578" i="7"/>
  <c r="U578" i="7" s="1"/>
  <c r="O578" i="7"/>
  <c r="N578" i="7"/>
  <c r="S578" i="7" s="1"/>
  <c r="Q577" i="7"/>
  <c r="P577" i="7"/>
  <c r="O577" i="7"/>
  <c r="N577" i="7"/>
  <c r="Q576" i="7"/>
  <c r="P576" i="7"/>
  <c r="O576" i="7"/>
  <c r="N576" i="7"/>
  <c r="Q575" i="7"/>
  <c r="P575" i="7"/>
  <c r="O575" i="7"/>
  <c r="N575" i="7"/>
  <c r="Q574" i="7"/>
  <c r="P574" i="7"/>
  <c r="O574" i="7"/>
  <c r="N574" i="7"/>
  <c r="Q573" i="7"/>
  <c r="P573" i="7"/>
  <c r="O573" i="7"/>
  <c r="N573" i="7"/>
  <c r="Q572" i="7"/>
  <c r="U572" i="7" s="1"/>
  <c r="P572" i="7"/>
  <c r="O572" i="7"/>
  <c r="N572" i="7"/>
  <c r="Q571" i="7"/>
  <c r="S571" i="7" s="1"/>
  <c r="P571" i="7"/>
  <c r="O571" i="7"/>
  <c r="N571" i="7"/>
  <c r="Q570" i="7"/>
  <c r="P570" i="7"/>
  <c r="O570" i="7"/>
  <c r="N570" i="7"/>
  <c r="R570" i="7" s="1"/>
  <c r="Q569" i="7"/>
  <c r="P569" i="7"/>
  <c r="O569" i="7"/>
  <c r="N569" i="7"/>
  <c r="Q568" i="7"/>
  <c r="P568" i="7"/>
  <c r="O568" i="7"/>
  <c r="N568" i="7"/>
  <c r="Q567" i="7"/>
  <c r="S567" i="7" s="1"/>
  <c r="P567" i="7"/>
  <c r="O567" i="7"/>
  <c r="N567" i="7"/>
  <c r="Q566" i="7"/>
  <c r="P566" i="7"/>
  <c r="O566" i="7"/>
  <c r="N566" i="7"/>
  <c r="Q565" i="7"/>
  <c r="P565" i="7"/>
  <c r="O565" i="7"/>
  <c r="N565" i="7"/>
  <c r="Q564" i="7"/>
  <c r="R564" i="7" s="1"/>
  <c r="P564" i="7"/>
  <c r="O564" i="7"/>
  <c r="N564" i="7"/>
  <c r="Q563" i="7"/>
  <c r="P563" i="7"/>
  <c r="O563" i="7"/>
  <c r="N563" i="7"/>
  <c r="Q562" i="7"/>
  <c r="P562" i="7"/>
  <c r="O562" i="7"/>
  <c r="N562" i="7"/>
  <c r="U562" i="7" s="1"/>
  <c r="Q561" i="7"/>
  <c r="P561" i="7"/>
  <c r="O561" i="7"/>
  <c r="N561" i="7"/>
  <c r="U560" i="7"/>
  <c r="Q560" i="7"/>
  <c r="P560" i="7"/>
  <c r="O560" i="7"/>
  <c r="S560" i="7" s="1"/>
  <c r="N560" i="7"/>
  <c r="Q559" i="7"/>
  <c r="P559" i="7"/>
  <c r="O559" i="7"/>
  <c r="N559" i="7"/>
  <c r="Q558" i="7"/>
  <c r="P558" i="7"/>
  <c r="R558" i="7" s="1"/>
  <c r="O558" i="7"/>
  <c r="N558" i="7"/>
  <c r="Q557" i="7"/>
  <c r="P557" i="7"/>
  <c r="O557" i="7"/>
  <c r="N557" i="7"/>
  <c r="T556" i="7"/>
  <c r="Q556" i="7"/>
  <c r="P556" i="7"/>
  <c r="O556" i="7"/>
  <c r="N556" i="7"/>
  <c r="U556" i="7" s="1"/>
  <c r="Q555" i="7"/>
  <c r="P555" i="7"/>
  <c r="O555" i="7"/>
  <c r="N555" i="7"/>
  <c r="Q554" i="7"/>
  <c r="P554" i="7"/>
  <c r="O554" i="7"/>
  <c r="N554" i="7"/>
  <c r="Q553" i="7"/>
  <c r="P553" i="7"/>
  <c r="O553" i="7"/>
  <c r="N553" i="7"/>
  <c r="T553" i="7" s="1"/>
  <c r="Q552" i="7"/>
  <c r="P552" i="7"/>
  <c r="O552" i="7"/>
  <c r="N552" i="7"/>
  <c r="Q551" i="7"/>
  <c r="P551" i="7"/>
  <c r="O551" i="7"/>
  <c r="N551" i="7"/>
  <c r="S550" i="7"/>
  <c r="Q550" i="7"/>
  <c r="P550" i="7"/>
  <c r="O550" i="7"/>
  <c r="T550" i="7" s="1"/>
  <c r="N550" i="7"/>
  <c r="R550" i="7" s="1"/>
  <c r="Q549" i="7"/>
  <c r="T549" i="7" s="1"/>
  <c r="P549" i="7"/>
  <c r="O549" i="7"/>
  <c r="N549" i="7"/>
  <c r="Q548" i="7"/>
  <c r="P548" i="7"/>
  <c r="O548" i="7"/>
  <c r="N548" i="7"/>
  <c r="R548" i="7" s="1"/>
  <c r="Q547" i="7"/>
  <c r="P547" i="7"/>
  <c r="O547" i="7"/>
  <c r="N547" i="7"/>
  <c r="T547" i="7" s="1"/>
  <c r="Q546" i="7"/>
  <c r="P546" i="7"/>
  <c r="O546" i="7"/>
  <c r="N546" i="7"/>
  <c r="Q545" i="7"/>
  <c r="P545" i="7"/>
  <c r="U545" i="7" s="1"/>
  <c r="O545" i="7"/>
  <c r="N545" i="7"/>
  <c r="U544" i="7"/>
  <c r="T544" i="7"/>
  <c r="Q544" i="7"/>
  <c r="P544" i="7"/>
  <c r="O544" i="7"/>
  <c r="N544" i="7"/>
  <c r="Q543" i="7"/>
  <c r="P543" i="7"/>
  <c r="O543" i="7"/>
  <c r="N543" i="7"/>
  <c r="Q542" i="7"/>
  <c r="P542" i="7"/>
  <c r="O542" i="7"/>
  <c r="N542" i="7"/>
  <c r="Q541" i="7"/>
  <c r="P541" i="7"/>
  <c r="T541" i="7" s="1"/>
  <c r="O541" i="7"/>
  <c r="N541" i="7"/>
  <c r="Q540" i="7"/>
  <c r="P540" i="7"/>
  <c r="O540" i="7"/>
  <c r="R540" i="7" s="1"/>
  <c r="N540" i="7"/>
  <c r="Q539" i="7"/>
  <c r="T539" i="7" s="1"/>
  <c r="P539" i="7"/>
  <c r="O539" i="7"/>
  <c r="N539" i="7"/>
  <c r="U538" i="7"/>
  <c r="Q538" i="7"/>
  <c r="P538" i="7"/>
  <c r="O538" i="7"/>
  <c r="N538" i="7"/>
  <c r="T538" i="7" s="1"/>
  <c r="Q537" i="7"/>
  <c r="P537" i="7"/>
  <c r="O537" i="7"/>
  <c r="N537" i="7"/>
  <c r="Q536" i="7"/>
  <c r="P536" i="7"/>
  <c r="O536" i="7"/>
  <c r="N536" i="7"/>
  <c r="U536" i="7" s="1"/>
  <c r="Q535" i="7"/>
  <c r="P535" i="7"/>
  <c r="O535" i="7"/>
  <c r="N535" i="7"/>
  <c r="Q534" i="7"/>
  <c r="P534" i="7"/>
  <c r="O534" i="7"/>
  <c r="N534" i="7"/>
  <c r="Q533" i="7"/>
  <c r="T533" i="7" s="1"/>
  <c r="P533" i="7"/>
  <c r="O533" i="7"/>
  <c r="N533" i="7"/>
  <c r="Q532" i="7"/>
  <c r="P532" i="7"/>
  <c r="O532" i="7"/>
  <c r="N532" i="7"/>
  <c r="Q531" i="7"/>
  <c r="P531" i="7"/>
  <c r="O531" i="7"/>
  <c r="N531" i="7"/>
  <c r="U530" i="7"/>
  <c r="Q530" i="7"/>
  <c r="P530" i="7"/>
  <c r="O530" i="7"/>
  <c r="N530" i="7"/>
  <c r="S530" i="7" s="1"/>
  <c r="Q529" i="7"/>
  <c r="P529" i="7"/>
  <c r="R529" i="7" s="1"/>
  <c r="O529" i="7"/>
  <c r="N529" i="7"/>
  <c r="Q528" i="7"/>
  <c r="P528" i="7"/>
  <c r="O528" i="7"/>
  <c r="N528" i="7"/>
  <c r="Q527" i="7"/>
  <c r="P527" i="7"/>
  <c r="U527" i="7" s="1"/>
  <c r="O527" i="7"/>
  <c r="N527" i="7"/>
  <c r="Q526" i="7"/>
  <c r="P526" i="7"/>
  <c r="O526" i="7"/>
  <c r="N526" i="7"/>
  <c r="Q525" i="7"/>
  <c r="P525" i="7"/>
  <c r="O525" i="7"/>
  <c r="N525" i="7"/>
  <c r="Q524" i="7"/>
  <c r="P524" i="7"/>
  <c r="O524" i="7"/>
  <c r="N524" i="7"/>
  <c r="Q523" i="7"/>
  <c r="P523" i="7"/>
  <c r="O523" i="7"/>
  <c r="N523" i="7"/>
  <c r="Q522" i="7"/>
  <c r="R522" i="7" s="1"/>
  <c r="P522" i="7"/>
  <c r="O522" i="7"/>
  <c r="N522" i="7"/>
  <c r="Q521" i="7"/>
  <c r="P521" i="7"/>
  <c r="O521" i="7"/>
  <c r="N521" i="7"/>
  <c r="U521" i="7" s="1"/>
  <c r="Q520" i="7"/>
  <c r="P520" i="7"/>
  <c r="O520" i="7"/>
  <c r="N520" i="7"/>
  <c r="Q519" i="7"/>
  <c r="P519" i="7"/>
  <c r="O519" i="7"/>
  <c r="U519" i="7" s="1"/>
  <c r="N519" i="7"/>
  <c r="S518" i="7"/>
  <c r="Q518" i="7"/>
  <c r="P518" i="7"/>
  <c r="O518" i="7"/>
  <c r="T518" i="7" s="1"/>
  <c r="N518" i="7"/>
  <c r="R518" i="7" s="1"/>
  <c r="Q517" i="7"/>
  <c r="P517" i="7"/>
  <c r="O517" i="7"/>
  <c r="N517" i="7"/>
  <c r="Q516" i="7"/>
  <c r="P516" i="7"/>
  <c r="O516" i="7"/>
  <c r="N516" i="7"/>
  <c r="Q515" i="7"/>
  <c r="P515" i="7"/>
  <c r="O515" i="7"/>
  <c r="N515" i="7"/>
  <c r="Q514" i="7"/>
  <c r="P514" i="7"/>
  <c r="O514" i="7"/>
  <c r="N514" i="7"/>
  <c r="T513" i="7"/>
  <c r="Q513" i="7"/>
  <c r="P513" i="7"/>
  <c r="O513" i="7"/>
  <c r="N513" i="7"/>
  <c r="Q512" i="7"/>
  <c r="P512" i="7"/>
  <c r="O512" i="7"/>
  <c r="N512" i="7"/>
  <c r="Q511" i="7"/>
  <c r="P511" i="7"/>
  <c r="R511" i="7" s="1"/>
  <c r="O511" i="7"/>
  <c r="N511" i="7"/>
  <c r="S510" i="7"/>
  <c r="R510" i="7"/>
  <c r="Q510" i="7"/>
  <c r="P510" i="7"/>
  <c r="O510" i="7"/>
  <c r="N510" i="7"/>
  <c r="Q509" i="7"/>
  <c r="P509" i="7"/>
  <c r="O509" i="7"/>
  <c r="T509" i="7" s="1"/>
  <c r="N509" i="7"/>
  <c r="Q508" i="7"/>
  <c r="P508" i="7"/>
  <c r="O508" i="7"/>
  <c r="N508" i="7"/>
  <c r="Q507" i="7"/>
  <c r="P507" i="7"/>
  <c r="O507" i="7"/>
  <c r="N507" i="7"/>
  <c r="Q506" i="7"/>
  <c r="P506" i="7"/>
  <c r="S506" i="7" s="1"/>
  <c r="O506" i="7"/>
  <c r="N506" i="7"/>
  <c r="Q505" i="7"/>
  <c r="P505" i="7"/>
  <c r="O505" i="7"/>
  <c r="N505" i="7"/>
  <c r="Q504" i="7"/>
  <c r="P504" i="7"/>
  <c r="O504" i="7"/>
  <c r="N504" i="7"/>
  <c r="Q503" i="7"/>
  <c r="P503" i="7"/>
  <c r="O503" i="7"/>
  <c r="N503" i="7"/>
  <c r="Q502" i="7"/>
  <c r="R502" i="7" s="1"/>
  <c r="P502" i="7"/>
  <c r="O502" i="7"/>
  <c r="N502" i="7"/>
  <c r="Q501" i="7"/>
  <c r="T501" i="7" s="1"/>
  <c r="P501" i="7"/>
  <c r="O501" i="7"/>
  <c r="N501" i="7"/>
  <c r="T500" i="7"/>
  <c r="Q500" i="7"/>
  <c r="P500" i="7"/>
  <c r="O500" i="7"/>
  <c r="N500" i="7"/>
  <c r="Q499" i="7"/>
  <c r="P499" i="7"/>
  <c r="O499" i="7"/>
  <c r="N499" i="7"/>
  <c r="Q498" i="7"/>
  <c r="P498" i="7"/>
  <c r="O498" i="7"/>
  <c r="N498" i="7"/>
  <c r="Q497" i="7"/>
  <c r="P497" i="7"/>
  <c r="O497" i="7"/>
  <c r="N497" i="7"/>
  <c r="Q496" i="7"/>
  <c r="P496" i="7"/>
  <c r="O496" i="7"/>
  <c r="N496" i="7"/>
  <c r="Q495" i="7"/>
  <c r="P495" i="7"/>
  <c r="O495" i="7"/>
  <c r="N495" i="7"/>
  <c r="Q494" i="7"/>
  <c r="P494" i="7"/>
  <c r="O494" i="7"/>
  <c r="N494" i="7"/>
  <c r="Q493" i="7"/>
  <c r="P493" i="7"/>
  <c r="O493" i="7"/>
  <c r="N493" i="7"/>
  <c r="T493" i="7" s="1"/>
  <c r="Q492" i="7"/>
  <c r="P492" i="7"/>
  <c r="O492" i="7"/>
  <c r="N492" i="7"/>
  <c r="Q491" i="7"/>
  <c r="P491" i="7"/>
  <c r="O491" i="7"/>
  <c r="N491" i="7"/>
  <c r="Q490" i="7"/>
  <c r="P490" i="7"/>
  <c r="T490" i="7" s="1"/>
  <c r="O490" i="7"/>
  <c r="N490" i="7"/>
  <c r="Q489" i="7"/>
  <c r="P489" i="7"/>
  <c r="O489" i="7"/>
  <c r="N489" i="7"/>
  <c r="Q488" i="7"/>
  <c r="P488" i="7"/>
  <c r="O488" i="7"/>
  <c r="N488" i="7"/>
  <c r="Q487" i="7"/>
  <c r="P487" i="7"/>
  <c r="O487" i="7"/>
  <c r="N487" i="7"/>
  <c r="Q486" i="7"/>
  <c r="P486" i="7"/>
  <c r="O486" i="7"/>
  <c r="N486" i="7"/>
  <c r="Q485" i="7"/>
  <c r="P485" i="7"/>
  <c r="S485" i="7" s="1"/>
  <c r="O485" i="7"/>
  <c r="N485" i="7"/>
  <c r="Q484" i="7"/>
  <c r="P484" i="7"/>
  <c r="O484" i="7"/>
  <c r="N484" i="7"/>
  <c r="T483" i="7"/>
  <c r="Q483" i="7"/>
  <c r="P483" i="7"/>
  <c r="O483" i="7"/>
  <c r="N483" i="7"/>
  <c r="U482" i="7"/>
  <c r="Q482" i="7"/>
  <c r="R482" i="7" s="1"/>
  <c r="P482" i="7"/>
  <c r="O482" i="7"/>
  <c r="N482" i="7"/>
  <c r="Q481" i="7"/>
  <c r="P481" i="7"/>
  <c r="O481" i="7"/>
  <c r="N481" i="7"/>
  <c r="T480" i="7"/>
  <c r="Q480" i="7"/>
  <c r="P480" i="7"/>
  <c r="O480" i="7"/>
  <c r="N480" i="7"/>
  <c r="Q479" i="7"/>
  <c r="P479" i="7"/>
  <c r="O479" i="7"/>
  <c r="N479" i="7"/>
  <c r="Q478" i="7"/>
  <c r="P478" i="7"/>
  <c r="O478" i="7"/>
  <c r="N478" i="7"/>
  <c r="Q477" i="7"/>
  <c r="P477" i="7"/>
  <c r="O477" i="7"/>
  <c r="N477" i="7"/>
  <c r="U477" i="7" s="1"/>
  <c r="Q476" i="7"/>
  <c r="P476" i="7"/>
  <c r="O476" i="7"/>
  <c r="N476" i="7"/>
  <c r="S475" i="7"/>
  <c r="Q475" i="7"/>
  <c r="P475" i="7"/>
  <c r="O475" i="7"/>
  <c r="N475" i="7"/>
  <c r="Q474" i="7"/>
  <c r="P474" i="7"/>
  <c r="O474" i="7"/>
  <c r="N474" i="7"/>
  <c r="Q473" i="7"/>
  <c r="P473" i="7"/>
  <c r="O473" i="7"/>
  <c r="N473" i="7"/>
  <c r="Q472" i="7"/>
  <c r="R472" i="7" s="1"/>
  <c r="P472" i="7"/>
  <c r="O472" i="7"/>
  <c r="N472" i="7"/>
  <c r="Q471" i="7"/>
  <c r="P471" i="7"/>
  <c r="O471" i="7"/>
  <c r="N471" i="7"/>
  <c r="Q470" i="7"/>
  <c r="P470" i="7"/>
  <c r="O470" i="7"/>
  <c r="N470" i="7"/>
  <c r="Q469" i="7"/>
  <c r="P469" i="7"/>
  <c r="O469" i="7"/>
  <c r="N469" i="7"/>
  <c r="U469" i="7" s="1"/>
  <c r="Q468" i="7"/>
  <c r="P468" i="7"/>
  <c r="O468" i="7"/>
  <c r="N468" i="7"/>
  <c r="R467" i="7"/>
  <c r="Q467" i="7"/>
  <c r="P467" i="7"/>
  <c r="O467" i="7"/>
  <c r="N467" i="7"/>
  <c r="Q466" i="7"/>
  <c r="P466" i="7"/>
  <c r="O466" i="7"/>
  <c r="N466" i="7"/>
  <c r="Q465" i="7"/>
  <c r="P465" i="7"/>
  <c r="O465" i="7"/>
  <c r="N465" i="7"/>
  <c r="Q464" i="7"/>
  <c r="P464" i="7"/>
  <c r="O464" i="7"/>
  <c r="T464" i="7" s="1"/>
  <c r="N464" i="7"/>
  <c r="Q463" i="7"/>
  <c r="P463" i="7"/>
  <c r="O463" i="7"/>
  <c r="N463" i="7"/>
  <c r="Q462" i="7"/>
  <c r="P462" i="7"/>
  <c r="O462" i="7"/>
  <c r="N462" i="7"/>
  <c r="S461" i="7"/>
  <c r="Q461" i="7"/>
  <c r="P461" i="7"/>
  <c r="O461" i="7"/>
  <c r="N461" i="7"/>
  <c r="T461" i="7" s="1"/>
  <c r="Q460" i="7"/>
  <c r="P460" i="7"/>
  <c r="O460" i="7"/>
  <c r="N460" i="7"/>
  <c r="Q459" i="7"/>
  <c r="P459" i="7"/>
  <c r="O459" i="7"/>
  <c r="N459" i="7"/>
  <c r="U458" i="7"/>
  <c r="R458" i="7"/>
  <c r="Q458" i="7"/>
  <c r="P458" i="7"/>
  <c r="O458" i="7"/>
  <c r="N458" i="7"/>
  <c r="T458" i="7" s="1"/>
  <c r="Q457" i="7"/>
  <c r="P457" i="7"/>
  <c r="O457" i="7"/>
  <c r="N457" i="7"/>
  <c r="Q456" i="7"/>
  <c r="P456" i="7"/>
  <c r="O456" i="7"/>
  <c r="N456" i="7"/>
  <c r="Q455" i="7"/>
  <c r="P455" i="7"/>
  <c r="O455" i="7"/>
  <c r="R455" i="7" s="1"/>
  <c r="N455" i="7"/>
  <c r="Q454" i="7"/>
  <c r="P454" i="7"/>
  <c r="O454" i="7"/>
  <c r="N454" i="7"/>
  <c r="Q453" i="7"/>
  <c r="P453" i="7"/>
  <c r="O453" i="7"/>
  <c r="N453" i="7"/>
  <c r="Q452" i="7"/>
  <c r="P452" i="7"/>
  <c r="O452" i="7"/>
  <c r="N452" i="7"/>
  <c r="Q451" i="7"/>
  <c r="P451" i="7"/>
  <c r="O451" i="7"/>
  <c r="N451" i="7"/>
  <c r="Q450" i="7"/>
  <c r="P450" i="7"/>
  <c r="O450" i="7"/>
  <c r="N450" i="7"/>
  <c r="Q449" i="7"/>
  <c r="P449" i="7"/>
  <c r="O449" i="7"/>
  <c r="N449" i="7"/>
  <c r="Q448" i="7"/>
  <c r="P448" i="7"/>
  <c r="O448" i="7"/>
  <c r="N448" i="7"/>
  <c r="Q447" i="7"/>
  <c r="P447" i="7"/>
  <c r="O447" i="7"/>
  <c r="N447" i="7"/>
  <c r="R446" i="7"/>
  <c r="Q446" i="7"/>
  <c r="P446" i="7"/>
  <c r="O446" i="7"/>
  <c r="N446" i="7"/>
  <c r="Q445" i="7"/>
  <c r="P445" i="7"/>
  <c r="O445" i="7"/>
  <c r="N445" i="7"/>
  <c r="Q444" i="7"/>
  <c r="P444" i="7"/>
  <c r="O444" i="7"/>
  <c r="N444" i="7"/>
  <c r="Q443" i="7"/>
  <c r="P443" i="7"/>
  <c r="O443" i="7"/>
  <c r="N443" i="7"/>
  <c r="Q442" i="7"/>
  <c r="P442" i="7"/>
  <c r="O442" i="7"/>
  <c r="N442" i="7"/>
  <c r="Q441" i="7"/>
  <c r="P441" i="7"/>
  <c r="O441" i="7"/>
  <c r="N441" i="7"/>
  <c r="Q440" i="7"/>
  <c r="P440" i="7"/>
  <c r="O440" i="7"/>
  <c r="N440" i="7"/>
  <c r="Q439" i="7"/>
  <c r="P439" i="7"/>
  <c r="S439" i="7" s="1"/>
  <c r="O439" i="7"/>
  <c r="N439" i="7"/>
  <c r="Q438" i="7"/>
  <c r="P438" i="7"/>
  <c r="O438" i="7"/>
  <c r="N438" i="7"/>
  <c r="Q437" i="7"/>
  <c r="P437" i="7"/>
  <c r="O437" i="7"/>
  <c r="N437" i="7"/>
  <c r="Q436" i="7"/>
  <c r="P436" i="7"/>
  <c r="O436" i="7"/>
  <c r="N436" i="7"/>
  <c r="Q435" i="7"/>
  <c r="P435" i="7"/>
  <c r="O435" i="7"/>
  <c r="N435" i="7"/>
  <c r="T434" i="7"/>
  <c r="Q434" i="7"/>
  <c r="P434" i="7"/>
  <c r="O434" i="7"/>
  <c r="N434" i="7"/>
  <c r="Q433" i="7"/>
  <c r="P433" i="7"/>
  <c r="O433" i="7"/>
  <c r="N433" i="7"/>
  <c r="Q432" i="7"/>
  <c r="P432" i="7"/>
  <c r="O432" i="7"/>
  <c r="N432" i="7"/>
  <c r="Q431" i="7"/>
  <c r="P431" i="7"/>
  <c r="O431" i="7"/>
  <c r="N431" i="7"/>
  <c r="R431" i="7" s="1"/>
  <c r="Q430" i="7"/>
  <c r="P430" i="7"/>
  <c r="O430" i="7"/>
  <c r="N430" i="7"/>
  <c r="Q429" i="7"/>
  <c r="P429" i="7"/>
  <c r="O429" i="7"/>
  <c r="N429" i="7"/>
  <c r="Q428" i="7"/>
  <c r="P428" i="7"/>
  <c r="O428" i="7"/>
  <c r="N428" i="7"/>
  <c r="Q427" i="7"/>
  <c r="P427" i="7"/>
  <c r="O427" i="7"/>
  <c r="N427" i="7"/>
  <c r="Q426" i="7"/>
  <c r="P426" i="7"/>
  <c r="O426" i="7"/>
  <c r="N426" i="7"/>
  <c r="Q425" i="7"/>
  <c r="P425" i="7"/>
  <c r="O425" i="7"/>
  <c r="N425" i="7"/>
  <c r="Q424" i="7"/>
  <c r="P424" i="7"/>
  <c r="O424" i="7"/>
  <c r="N424" i="7"/>
  <c r="Q423" i="7"/>
  <c r="P423" i="7"/>
  <c r="O423" i="7"/>
  <c r="N423" i="7"/>
  <c r="Q422" i="7"/>
  <c r="T422" i="7" s="1"/>
  <c r="P422" i="7"/>
  <c r="O422" i="7"/>
  <c r="N422" i="7"/>
  <c r="Q421" i="7"/>
  <c r="P421" i="7"/>
  <c r="O421" i="7"/>
  <c r="N421" i="7"/>
  <c r="Q420" i="7"/>
  <c r="P420" i="7"/>
  <c r="O420" i="7"/>
  <c r="N420" i="7"/>
  <c r="Q419" i="7"/>
  <c r="P419" i="7"/>
  <c r="O419" i="7"/>
  <c r="N419" i="7"/>
  <c r="Q418" i="7"/>
  <c r="P418" i="7"/>
  <c r="O418" i="7"/>
  <c r="N418" i="7"/>
  <c r="Q417" i="7"/>
  <c r="P417" i="7"/>
  <c r="O417" i="7"/>
  <c r="N417" i="7"/>
  <c r="Q416" i="7"/>
  <c r="P416" i="7"/>
  <c r="O416" i="7"/>
  <c r="N416" i="7"/>
  <c r="Q415" i="7"/>
  <c r="P415" i="7"/>
  <c r="O415" i="7"/>
  <c r="N415" i="7"/>
  <c r="Q414" i="7"/>
  <c r="P414" i="7"/>
  <c r="O414" i="7"/>
  <c r="N414" i="7"/>
  <c r="Q413" i="7"/>
  <c r="P413" i="7"/>
  <c r="O413" i="7"/>
  <c r="N413" i="7"/>
  <c r="Q412" i="7"/>
  <c r="P412" i="7"/>
  <c r="O412" i="7"/>
  <c r="N412" i="7"/>
  <c r="Q411" i="7"/>
  <c r="P411" i="7"/>
  <c r="O411" i="7"/>
  <c r="U411" i="7" s="1"/>
  <c r="N411" i="7"/>
  <c r="Q410" i="7"/>
  <c r="P410" i="7"/>
  <c r="S410" i="7" s="1"/>
  <c r="O410" i="7"/>
  <c r="N410" i="7"/>
  <c r="Q409" i="7"/>
  <c r="P409" i="7"/>
  <c r="O409" i="7"/>
  <c r="U409" i="7" s="1"/>
  <c r="N409" i="7"/>
  <c r="Q408" i="7"/>
  <c r="P408" i="7"/>
  <c r="O408" i="7"/>
  <c r="N408" i="7"/>
  <c r="Q407" i="7"/>
  <c r="P407" i="7"/>
  <c r="O407" i="7"/>
  <c r="N407" i="7"/>
  <c r="Q406" i="7"/>
  <c r="P406" i="7"/>
  <c r="O406" i="7"/>
  <c r="N406" i="7"/>
  <c r="Q405" i="7"/>
  <c r="P405" i="7"/>
  <c r="O405" i="7"/>
  <c r="N405" i="7"/>
  <c r="U404" i="7"/>
  <c r="T404" i="7"/>
  <c r="Q404" i="7"/>
  <c r="P404" i="7"/>
  <c r="O404" i="7"/>
  <c r="R404" i="7" s="1"/>
  <c r="N404" i="7"/>
  <c r="S404" i="7" s="1"/>
  <c r="Q403" i="7"/>
  <c r="P403" i="7"/>
  <c r="O403" i="7"/>
  <c r="N403" i="7"/>
  <c r="Q402" i="7"/>
  <c r="P402" i="7"/>
  <c r="O402" i="7"/>
  <c r="N402" i="7"/>
  <c r="Q401" i="7"/>
  <c r="P401" i="7"/>
  <c r="R401" i="7" s="1"/>
  <c r="O401" i="7"/>
  <c r="N401" i="7"/>
  <c r="Q400" i="7"/>
  <c r="P400" i="7"/>
  <c r="O400" i="7"/>
  <c r="N400" i="7"/>
  <c r="Q399" i="7"/>
  <c r="P399" i="7"/>
  <c r="O399" i="7"/>
  <c r="N399" i="7"/>
  <c r="Q398" i="7"/>
  <c r="P398" i="7"/>
  <c r="O398" i="7"/>
  <c r="N398" i="7"/>
  <c r="Q397" i="7"/>
  <c r="P397" i="7"/>
  <c r="T397" i="7" s="1"/>
  <c r="O397" i="7"/>
  <c r="N397" i="7"/>
  <c r="Q396" i="7"/>
  <c r="P396" i="7"/>
  <c r="O396" i="7"/>
  <c r="N396" i="7"/>
  <c r="Q395" i="7"/>
  <c r="P395" i="7"/>
  <c r="R395" i="7" s="1"/>
  <c r="O395" i="7"/>
  <c r="N395" i="7"/>
  <c r="Q394" i="7"/>
  <c r="P394" i="7"/>
  <c r="O394" i="7"/>
  <c r="N394" i="7"/>
  <c r="Q393" i="7"/>
  <c r="P393" i="7"/>
  <c r="O393" i="7"/>
  <c r="N393" i="7"/>
  <c r="Q392" i="7"/>
  <c r="P392" i="7"/>
  <c r="O392" i="7"/>
  <c r="N392" i="7"/>
  <c r="Q391" i="7"/>
  <c r="P391" i="7"/>
  <c r="O391" i="7"/>
  <c r="N391" i="7"/>
  <c r="Q390" i="7"/>
  <c r="P390" i="7"/>
  <c r="O390" i="7"/>
  <c r="N390" i="7"/>
  <c r="Q389" i="7"/>
  <c r="P389" i="7"/>
  <c r="O389" i="7"/>
  <c r="N389" i="7"/>
  <c r="Q388" i="7"/>
  <c r="P388" i="7"/>
  <c r="O388" i="7"/>
  <c r="N388" i="7"/>
  <c r="Q387" i="7"/>
  <c r="P387" i="7"/>
  <c r="O387" i="7"/>
  <c r="N387" i="7"/>
  <c r="U387" i="7" s="1"/>
  <c r="Q386" i="7"/>
  <c r="P386" i="7"/>
  <c r="O386" i="7"/>
  <c r="N386" i="7"/>
  <c r="R386" i="7" s="1"/>
  <c r="Q385" i="7"/>
  <c r="P385" i="7"/>
  <c r="O385" i="7"/>
  <c r="N385" i="7"/>
  <c r="Q384" i="7"/>
  <c r="P384" i="7"/>
  <c r="O384" i="7"/>
  <c r="N384" i="7"/>
  <c r="Q383" i="7"/>
  <c r="P383" i="7"/>
  <c r="O383" i="7"/>
  <c r="N383" i="7"/>
  <c r="Q382" i="7"/>
  <c r="P382" i="7"/>
  <c r="O382" i="7"/>
  <c r="N382" i="7"/>
  <c r="Q381" i="7"/>
  <c r="P381" i="7"/>
  <c r="O381" i="7"/>
  <c r="N381" i="7"/>
  <c r="T380" i="7"/>
  <c r="S380" i="7"/>
  <c r="Q380" i="7"/>
  <c r="P380" i="7"/>
  <c r="O380" i="7"/>
  <c r="N380" i="7"/>
  <c r="R380" i="7" s="1"/>
  <c r="Q379" i="7"/>
  <c r="P379" i="7"/>
  <c r="O379" i="7"/>
  <c r="T379" i="7" s="1"/>
  <c r="N379" i="7"/>
  <c r="Q378" i="7"/>
  <c r="P378" i="7"/>
  <c r="O378" i="7"/>
  <c r="N378" i="7"/>
  <c r="Q377" i="7"/>
  <c r="P377" i="7"/>
  <c r="O377" i="7"/>
  <c r="N377" i="7"/>
  <c r="Q376" i="7"/>
  <c r="P376" i="7"/>
  <c r="O376" i="7"/>
  <c r="N376" i="7"/>
  <c r="Q375" i="7"/>
  <c r="P375" i="7"/>
  <c r="O375" i="7"/>
  <c r="N375" i="7"/>
  <c r="Q374" i="7"/>
  <c r="P374" i="7"/>
  <c r="O374" i="7"/>
  <c r="N374" i="7"/>
  <c r="Q373" i="7"/>
  <c r="P373" i="7"/>
  <c r="O373" i="7"/>
  <c r="N373" i="7"/>
  <c r="Q372" i="7"/>
  <c r="P372" i="7"/>
  <c r="O372" i="7"/>
  <c r="N372" i="7"/>
  <c r="Q371" i="7"/>
  <c r="P371" i="7"/>
  <c r="O371" i="7"/>
  <c r="N371" i="7"/>
  <c r="Q370" i="7"/>
  <c r="P370" i="7"/>
  <c r="O370" i="7"/>
  <c r="N370" i="7"/>
  <c r="Q369" i="7"/>
  <c r="P369" i="7"/>
  <c r="O369" i="7"/>
  <c r="N369" i="7"/>
  <c r="U368" i="7"/>
  <c r="T368" i="7"/>
  <c r="Q368" i="7"/>
  <c r="P368" i="7"/>
  <c r="O368" i="7"/>
  <c r="R368" i="7" s="1"/>
  <c r="N368" i="7"/>
  <c r="S368" i="7" s="1"/>
  <c r="U367" i="7"/>
  <c r="Q367" i="7"/>
  <c r="P367" i="7"/>
  <c r="T367" i="7" s="1"/>
  <c r="O367" i="7"/>
  <c r="R367" i="7" s="1"/>
  <c r="N367" i="7"/>
  <c r="Q366" i="7"/>
  <c r="P366" i="7"/>
  <c r="O366" i="7"/>
  <c r="N366" i="7"/>
  <c r="Q365" i="7"/>
  <c r="P365" i="7"/>
  <c r="O365" i="7"/>
  <c r="N365" i="7"/>
  <c r="Q364" i="7"/>
  <c r="P364" i="7"/>
  <c r="O364" i="7"/>
  <c r="N364" i="7"/>
  <c r="Q363" i="7"/>
  <c r="P363" i="7"/>
  <c r="O363" i="7"/>
  <c r="N363" i="7"/>
  <c r="Q362" i="7"/>
  <c r="U362" i="7" s="1"/>
  <c r="P362" i="7"/>
  <c r="O362" i="7"/>
  <c r="N362" i="7"/>
  <c r="Q361" i="7"/>
  <c r="P361" i="7"/>
  <c r="O361" i="7"/>
  <c r="N361" i="7"/>
  <c r="Q360" i="7"/>
  <c r="P360" i="7"/>
  <c r="O360" i="7"/>
  <c r="N360" i="7"/>
  <c r="Q359" i="7"/>
  <c r="P359" i="7"/>
  <c r="O359" i="7"/>
  <c r="N359" i="7"/>
  <c r="R359" i="7" s="1"/>
  <c r="Q358" i="7"/>
  <c r="P358" i="7"/>
  <c r="O358" i="7"/>
  <c r="N358" i="7"/>
  <c r="Q357" i="7"/>
  <c r="P357" i="7"/>
  <c r="O357" i="7"/>
  <c r="N357" i="7"/>
  <c r="S356" i="7"/>
  <c r="Q356" i="7"/>
  <c r="P356" i="7"/>
  <c r="O356" i="7"/>
  <c r="N356" i="7"/>
  <c r="Q355" i="7"/>
  <c r="P355" i="7"/>
  <c r="O355" i="7"/>
  <c r="T355" i="7" s="1"/>
  <c r="N355" i="7"/>
  <c r="Q354" i="7"/>
  <c r="P354" i="7"/>
  <c r="O354" i="7"/>
  <c r="N354" i="7"/>
  <c r="Q353" i="7"/>
  <c r="P353" i="7"/>
  <c r="O353" i="7"/>
  <c r="N353" i="7"/>
  <c r="Q352" i="7"/>
  <c r="P352" i="7"/>
  <c r="O352" i="7"/>
  <c r="N352" i="7"/>
  <c r="Q351" i="7"/>
  <c r="P351" i="7"/>
  <c r="O351" i="7"/>
  <c r="N351" i="7"/>
  <c r="R350" i="7"/>
  <c r="Q350" i="7"/>
  <c r="P350" i="7"/>
  <c r="O350" i="7"/>
  <c r="N350" i="7"/>
  <c r="Q349" i="7"/>
  <c r="P349" i="7"/>
  <c r="O349" i="7"/>
  <c r="N349" i="7"/>
  <c r="Q348" i="7"/>
  <c r="P348" i="7"/>
  <c r="O348" i="7"/>
  <c r="N348" i="7"/>
  <c r="Q347" i="7"/>
  <c r="P347" i="7"/>
  <c r="O347" i="7"/>
  <c r="N347" i="7"/>
  <c r="Q346" i="7"/>
  <c r="P346" i="7"/>
  <c r="O346" i="7"/>
  <c r="N346" i="7"/>
  <c r="Q345" i="7"/>
  <c r="P345" i="7"/>
  <c r="O345" i="7"/>
  <c r="N345" i="7"/>
  <c r="U345" i="7" s="1"/>
  <c r="Q344" i="7"/>
  <c r="P344" i="7"/>
  <c r="O344" i="7"/>
  <c r="S344" i="7" s="1"/>
  <c r="N344" i="7"/>
  <c r="Q343" i="7"/>
  <c r="P343" i="7"/>
  <c r="O343" i="7"/>
  <c r="N343" i="7"/>
  <c r="Q342" i="7"/>
  <c r="P342" i="7"/>
  <c r="O342" i="7"/>
  <c r="N342" i="7"/>
  <c r="Q341" i="7"/>
  <c r="P341" i="7"/>
  <c r="O341" i="7"/>
  <c r="N341" i="7"/>
  <c r="Q340" i="7"/>
  <c r="P340" i="7"/>
  <c r="O340" i="7"/>
  <c r="N340" i="7"/>
  <c r="Q339" i="7"/>
  <c r="P339" i="7"/>
  <c r="O339" i="7"/>
  <c r="U339" i="7" s="1"/>
  <c r="N339" i="7"/>
  <c r="U338" i="7"/>
  <c r="Q338" i="7"/>
  <c r="P338" i="7"/>
  <c r="O338" i="7"/>
  <c r="N338" i="7"/>
  <c r="Q337" i="7"/>
  <c r="P337" i="7"/>
  <c r="O337" i="7"/>
  <c r="N337" i="7"/>
  <c r="Q336" i="7"/>
  <c r="P336" i="7"/>
  <c r="O336" i="7"/>
  <c r="N336" i="7"/>
  <c r="Q335" i="7"/>
  <c r="R335" i="7" s="1"/>
  <c r="P335" i="7"/>
  <c r="O335" i="7"/>
  <c r="N335" i="7"/>
  <c r="Q334" i="7"/>
  <c r="P334" i="7"/>
  <c r="O334" i="7"/>
  <c r="N334" i="7"/>
  <c r="Q333" i="7"/>
  <c r="P333" i="7"/>
  <c r="O333" i="7"/>
  <c r="N333" i="7"/>
  <c r="T332" i="7"/>
  <c r="Q332" i="7"/>
  <c r="P332" i="7"/>
  <c r="O332" i="7"/>
  <c r="N332" i="7"/>
  <c r="Q331" i="7"/>
  <c r="P331" i="7"/>
  <c r="O331" i="7"/>
  <c r="N331" i="7"/>
  <c r="Q330" i="7"/>
  <c r="P330" i="7"/>
  <c r="O330" i="7"/>
  <c r="N330" i="7"/>
  <c r="Q329" i="7"/>
  <c r="P329" i="7"/>
  <c r="R329" i="7" s="1"/>
  <c r="O329" i="7"/>
  <c r="N329" i="7"/>
  <c r="Q328" i="7"/>
  <c r="P328" i="7"/>
  <c r="O328" i="7"/>
  <c r="N328" i="7"/>
  <c r="Q327" i="7"/>
  <c r="P327" i="7"/>
  <c r="O327" i="7"/>
  <c r="N327" i="7"/>
  <c r="S326" i="7"/>
  <c r="Q326" i="7"/>
  <c r="P326" i="7"/>
  <c r="O326" i="7"/>
  <c r="N326" i="7"/>
  <c r="Q325" i="7"/>
  <c r="P325" i="7"/>
  <c r="O325" i="7"/>
  <c r="N325" i="7"/>
  <c r="Q324" i="7"/>
  <c r="P324" i="7"/>
  <c r="O324" i="7"/>
  <c r="N324" i="7"/>
  <c r="Q323" i="7"/>
  <c r="P323" i="7"/>
  <c r="O323" i="7"/>
  <c r="N323" i="7"/>
  <c r="Q322" i="7"/>
  <c r="P322" i="7"/>
  <c r="O322" i="7"/>
  <c r="N322" i="7"/>
  <c r="Q321" i="7"/>
  <c r="P321" i="7"/>
  <c r="O321" i="7"/>
  <c r="N321" i="7"/>
  <c r="Q320" i="7"/>
  <c r="P320" i="7"/>
  <c r="O320" i="7"/>
  <c r="N320" i="7"/>
  <c r="Q319" i="7"/>
  <c r="P319" i="7"/>
  <c r="O319" i="7"/>
  <c r="N319" i="7"/>
  <c r="Q318" i="7"/>
  <c r="P318" i="7"/>
  <c r="O318" i="7"/>
  <c r="N318" i="7"/>
  <c r="Q317" i="7"/>
  <c r="P317" i="7"/>
  <c r="O317" i="7"/>
  <c r="N317" i="7"/>
  <c r="Q316" i="7"/>
  <c r="P316" i="7"/>
  <c r="O316" i="7"/>
  <c r="N316" i="7"/>
  <c r="Q315" i="7"/>
  <c r="P315" i="7"/>
  <c r="O315" i="7"/>
  <c r="N315" i="7"/>
  <c r="Q314" i="7"/>
  <c r="P314" i="7"/>
  <c r="O314" i="7"/>
  <c r="T314" i="7" s="1"/>
  <c r="N314" i="7"/>
  <c r="Q313" i="7"/>
  <c r="P313" i="7"/>
  <c r="O313" i="7"/>
  <c r="U313" i="7" s="1"/>
  <c r="N313" i="7"/>
  <c r="Q312" i="7"/>
  <c r="P312" i="7"/>
  <c r="O312" i="7"/>
  <c r="N312" i="7"/>
  <c r="Q311" i="7"/>
  <c r="P311" i="7"/>
  <c r="O311" i="7"/>
  <c r="N311" i="7"/>
  <c r="Q310" i="7"/>
  <c r="P310" i="7"/>
  <c r="O310" i="7"/>
  <c r="N310" i="7"/>
  <c r="Q309" i="7"/>
  <c r="P309" i="7"/>
  <c r="O309" i="7"/>
  <c r="N309" i="7"/>
  <c r="Q308" i="7"/>
  <c r="P308" i="7"/>
  <c r="O308" i="7"/>
  <c r="N308" i="7"/>
  <c r="Q307" i="7"/>
  <c r="P307" i="7"/>
  <c r="O307" i="7"/>
  <c r="N307" i="7"/>
  <c r="Q306" i="7"/>
  <c r="P306" i="7"/>
  <c r="O306" i="7"/>
  <c r="N306" i="7"/>
  <c r="Q305" i="7"/>
  <c r="P305" i="7"/>
  <c r="R305" i="7" s="1"/>
  <c r="O305" i="7"/>
  <c r="N305" i="7"/>
  <c r="Q304" i="7"/>
  <c r="P304" i="7"/>
  <c r="O304" i="7"/>
  <c r="N304" i="7"/>
  <c r="Q303" i="7"/>
  <c r="P303" i="7"/>
  <c r="O303" i="7"/>
  <c r="N303" i="7"/>
  <c r="Q302" i="7"/>
  <c r="R302" i="7" s="1"/>
  <c r="P302" i="7"/>
  <c r="O302" i="7"/>
  <c r="U302" i="7" s="1"/>
  <c r="N302" i="7"/>
  <c r="Q301" i="7"/>
  <c r="P301" i="7"/>
  <c r="O301" i="7"/>
  <c r="N301" i="7"/>
  <c r="Q300" i="7"/>
  <c r="P300" i="7"/>
  <c r="O300" i="7"/>
  <c r="N300" i="7"/>
  <c r="Q299" i="7"/>
  <c r="P299" i="7"/>
  <c r="O299" i="7"/>
  <c r="N299" i="7"/>
  <c r="Q298" i="7"/>
  <c r="P298" i="7"/>
  <c r="O298" i="7"/>
  <c r="N298" i="7"/>
  <c r="Q297" i="7"/>
  <c r="P297" i="7"/>
  <c r="O297" i="7"/>
  <c r="N297" i="7"/>
  <c r="Q296" i="7"/>
  <c r="P296" i="7"/>
  <c r="O296" i="7"/>
  <c r="N296" i="7"/>
  <c r="U295" i="7"/>
  <c r="R295" i="7"/>
  <c r="Q295" i="7"/>
  <c r="P295" i="7"/>
  <c r="O295" i="7"/>
  <c r="N295" i="7"/>
  <c r="Q294" i="7"/>
  <c r="P294" i="7"/>
  <c r="O294" i="7"/>
  <c r="N294" i="7"/>
  <c r="Q293" i="7"/>
  <c r="R293" i="7" s="1"/>
  <c r="P293" i="7"/>
  <c r="O293" i="7"/>
  <c r="N293" i="7"/>
  <c r="Q292" i="7"/>
  <c r="P292" i="7"/>
  <c r="O292" i="7"/>
  <c r="N292" i="7"/>
  <c r="Q291" i="7"/>
  <c r="P291" i="7"/>
  <c r="O291" i="7"/>
  <c r="N291" i="7"/>
  <c r="U291" i="7" s="1"/>
  <c r="U290" i="7"/>
  <c r="Q290" i="7"/>
  <c r="P290" i="7"/>
  <c r="R290" i="7" s="1"/>
  <c r="O290" i="7"/>
  <c r="N290" i="7"/>
  <c r="Q289" i="7"/>
  <c r="P289" i="7"/>
  <c r="O289" i="7"/>
  <c r="N289" i="7"/>
  <c r="Q288" i="7"/>
  <c r="P288" i="7"/>
  <c r="O288" i="7"/>
  <c r="N288" i="7"/>
  <c r="R287" i="7"/>
  <c r="Q287" i="7"/>
  <c r="P287" i="7"/>
  <c r="O287" i="7"/>
  <c r="N287" i="7"/>
  <c r="Q286" i="7"/>
  <c r="P286" i="7"/>
  <c r="O286" i="7"/>
  <c r="N286" i="7"/>
  <c r="Q285" i="7"/>
  <c r="P285" i="7"/>
  <c r="O285" i="7"/>
  <c r="N285" i="7"/>
  <c r="Q284" i="7"/>
  <c r="U284" i="7" s="1"/>
  <c r="P284" i="7"/>
  <c r="O284" i="7"/>
  <c r="N284" i="7"/>
  <c r="T284" i="7" s="1"/>
  <c r="Q283" i="7"/>
  <c r="P283" i="7"/>
  <c r="O283" i="7"/>
  <c r="N283" i="7"/>
  <c r="Q282" i="7"/>
  <c r="P282" i="7"/>
  <c r="O282" i="7"/>
  <c r="N282" i="7"/>
  <c r="Q281" i="7"/>
  <c r="P281" i="7"/>
  <c r="O281" i="7"/>
  <c r="N281" i="7"/>
  <c r="Q280" i="7"/>
  <c r="P280" i="7"/>
  <c r="O280" i="7"/>
  <c r="N280" i="7"/>
  <c r="Q279" i="7"/>
  <c r="P279" i="7"/>
  <c r="O279" i="7"/>
  <c r="N279" i="7"/>
  <c r="Q278" i="7"/>
  <c r="P278" i="7"/>
  <c r="O278" i="7"/>
  <c r="N278" i="7"/>
  <c r="U278" i="7" s="1"/>
  <c r="Q277" i="7"/>
  <c r="P277" i="7"/>
  <c r="O277" i="7"/>
  <c r="N277" i="7"/>
  <c r="Q276" i="7"/>
  <c r="P276" i="7"/>
  <c r="O276" i="7"/>
  <c r="N276" i="7"/>
  <c r="Q275" i="7"/>
  <c r="P275" i="7"/>
  <c r="O275" i="7"/>
  <c r="N275" i="7"/>
  <c r="Q274" i="7"/>
  <c r="P274" i="7"/>
  <c r="O274" i="7"/>
  <c r="N274" i="7"/>
  <c r="Q273" i="7"/>
  <c r="P273" i="7"/>
  <c r="O273" i="7"/>
  <c r="N273" i="7"/>
  <c r="S272" i="7"/>
  <c r="R272" i="7"/>
  <c r="Q272" i="7"/>
  <c r="P272" i="7"/>
  <c r="O272" i="7"/>
  <c r="N272" i="7"/>
  <c r="R271" i="7"/>
  <c r="Q271" i="7"/>
  <c r="P271" i="7"/>
  <c r="O271" i="7"/>
  <c r="N271" i="7"/>
  <c r="S271" i="7" s="1"/>
  <c r="Q270" i="7"/>
  <c r="P270" i="7"/>
  <c r="O270" i="7"/>
  <c r="N270" i="7"/>
  <c r="Q269" i="7"/>
  <c r="P269" i="7"/>
  <c r="O269" i="7"/>
  <c r="N269" i="7"/>
  <c r="Q268" i="7"/>
  <c r="P268" i="7"/>
  <c r="O268" i="7"/>
  <c r="N268" i="7"/>
  <c r="Q267" i="7"/>
  <c r="P267" i="7"/>
  <c r="O267" i="7"/>
  <c r="N267" i="7"/>
  <c r="U267" i="7" s="1"/>
  <c r="Q266" i="7"/>
  <c r="P266" i="7"/>
  <c r="O266" i="7"/>
  <c r="U266" i="7" s="1"/>
  <c r="N266" i="7"/>
  <c r="R266" i="7" s="1"/>
  <c r="Q265" i="7"/>
  <c r="P265" i="7"/>
  <c r="O265" i="7"/>
  <c r="N265" i="7"/>
  <c r="Q264" i="7"/>
  <c r="P264" i="7"/>
  <c r="O264" i="7"/>
  <c r="N264" i="7"/>
  <c r="Q263" i="7"/>
  <c r="P263" i="7"/>
  <c r="O263" i="7"/>
  <c r="N263" i="7"/>
  <c r="Q262" i="7"/>
  <c r="P262" i="7"/>
  <c r="O262" i="7"/>
  <c r="N262" i="7"/>
  <c r="Q261" i="7"/>
  <c r="P261" i="7"/>
  <c r="O261" i="7"/>
  <c r="N261" i="7"/>
  <c r="Q260" i="7"/>
  <c r="P260" i="7"/>
  <c r="T260" i="7" s="1"/>
  <c r="O260" i="7"/>
  <c r="N260" i="7"/>
  <c r="Q259" i="7"/>
  <c r="P259" i="7"/>
  <c r="O259" i="7"/>
  <c r="N259" i="7"/>
  <c r="Q258" i="7"/>
  <c r="P258" i="7"/>
  <c r="O258" i="7"/>
  <c r="N258" i="7"/>
  <c r="Q257" i="7"/>
  <c r="P257" i="7"/>
  <c r="R257" i="7" s="1"/>
  <c r="O257" i="7"/>
  <c r="N257" i="7"/>
  <c r="Q256" i="7"/>
  <c r="P256" i="7"/>
  <c r="O256" i="7"/>
  <c r="N256" i="7"/>
  <c r="Q255" i="7"/>
  <c r="P255" i="7"/>
  <c r="O255" i="7"/>
  <c r="N255" i="7"/>
  <c r="U254" i="7"/>
  <c r="T254" i="7"/>
  <c r="Q254" i="7"/>
  <c r="P254" i="7"/>
  <c r="R254" i="7" s="1"/>
  <c r="O254" i="7"/>
  <c r="N254" i="7"/>
  <c r="Q253" i="7"/>
  <c r="P253" i="7"/>
  <c r="U253" i="7" s="1"/>
  <c r="O253" i="7"/>
  <c r="N253" i="7"/>
  <c r="Q252" i="7"/>
  <c r="P252" i="7"/>
  <c r="O252" i="7"/>
  <c r="N252" i="7"/>
  <c r="Q251" i="7"/>
  <c r="P251" i="7"/>
  <c r="R251" i="7" s="1"/>
  <c r="O251" i="7"/>
  <c r="N251" i="7"/>
  <c r="Q250" i="7"/>
  <c r="P250" i="7"/>
  <c r="O250" i="7"/>
  <c r="N250" i="7"/>
  <c r="Q249" i="7"/>
  <c r="P249" i="7"/>
  <c r="O249" i="7"/>
  <c r="N249" i="7"/>
  <c r="U248" i="7"/>
  <c r="Q248" i="7"/>
  <c r="R248" i="7" s="1"/>
  <c r="P248" i="7"/>
  <c r="O248" i="7"/>
  <c r="N248" i="7"/>
  <c r="Q247" i="7"/>
  <c r="U247" i="7" s="1"/>
  <c r="P247" i="7"/>
  <c r="O247" i="7"/>
  <c r="N247" i="7"/>
  <c r="Q246" i="7"/>
  <c r="P246" i="7"/>
  <c r="O246" i="7"/>
  <c r="N246" i="7"/>
  <c r="Q245" i="7"/>
  <c r="R245" i="7" s="1"/>
  <c r="P245" i="7"/>
  <c r="O245" i="7"/>
  <c r="N245" i="7"/>
  <c r="Q244" i="7"/>
  <c r="P244" i="7"/>
  <c r="O244" i="7"/>
  <c r="N244" i="7"/>
  <c r="U243" i="7"/>
  <c r="Q243" i="7"/>
  <c r="P243" i="7"/>
  <c r="O243" i="7"/>
  <c r="N243" i="7"/>
  <c r="R242" i="7"/>
  <c r="Q242" i="7"/>
  <c r="P242" i="7"/>
  <c r="O242" i="7"/>
  <c r="N242" i="7"/>
  <c r="S242" i="7" s="1"/>
  <c r="Q241" i="7"/>
  <c r="P241" i="7"/>
  <c r="O241" i="7"/>
  <c r="N241" i="7"/>
  <c r="Q240" i="7"/>
  <c r="P240" i="7"/>
  <c r="O240" i="7"/>
  <c r="N240" i="7"/>
  <c r="Q239" i="7"/>
  <c r="P239" i="7"/>
  <c r="O239" i="7"/>
  <c r="N239" i="7"/>
  <c r="R239" i="7" s="1"/>
  <c r="Q238" i="7"/>
  <c r="P238" i="7"/>
  <c r="O238" i="7"/>
  <c r="N238" i="7"/>
  <c r="Q237" i="7"/>
  <c r="P237" i="7"/>
  <c r="O237" i="7"/>
  <c r="N237" i="7"/>
  <c r="S236" i="7"/>
  <c r="Q236" i="7"/>
  <c r="P236" i="7"/>
  <c r="O236" i="7"/>
  <c r="N236" i="7"/>
  <c r="Q235" i="7"/>
  <c r="P235" i="7"/>
  <c r="O235" i="7"/>
  <c r="T235" i="7" s="1"/>
  <c r="N235" i="7"/>
  <c r="Q234" i="7"/>
  <c r="P234" i="7"/>
  <c r="O234" i="7"/>
  <c r="N234" i="7"/>
  <c r="Q233" i="7"/>
  <c r="P233" i="7"/>
  <c r="O233" i="7"/>
  <c r="N233" i="7"/>
  <c r="Q232" i="7"/>
  <c r="P232" i="7"/>
  <c r="O232" i="7"/>
  <c r="N232" i="7"/>
  <c r="Q231" i="7"/>
  <c r="P231" i="7"/>
  <c r="O231" i="7"/>
  <c r="N231" i="7"/>
  <c r="T230" i="7"/>
  <c r="W230" i="7" s="1"/>
  <c r="S230" i="7"/>
  <c r="Q230" i="7"/>
  <c r="P230" i="7"/>
  <c r="O230" i="7"/>
  <c r="U230" i="7" s="1"/>
  <c r="N230" i="7"/>
  <c r="R230" i="7" s="1"/>
  <c r="Q229" i="7"/>
  <c r="P229" i="7"/>
  <c r="O229" i="7"/>
  <c r="N229" i="7"/>
  <c r="Q228" i="7"/>
  <c r="P228" i="7"/>
  <c r="O228" i="7"/>
  <c r="N228" i="7"/>
  <c r="Q227" i="7"/>
  <c r="P227" i="7"/>
  <c r="O227" i="7"/>
  <c r="N227" i="7"/>
  <c r="Q226" i="7"/>
  <c r="P226" i="7"/>
  <c r="O226" i="7"/>
  <c r="N226" i="7"/>
  <c r="Q225" i="7"/>
  <c r="P225" i="7"/>
  <c r="O225" i="7"/>
  <c r="N225" i="7"/>
  <c r="T224" i="7"/>
  <c r="Q224" i="7"/>
  <c r="P224" i="7"/>
  <c r="O224" i="7"/>
  <c r="N224" i="7"/>
  <c r="U224" i="7" s="1"/>
  <c r="Q223" i="7"/>
  <c r="T223" i="7" s="1"/>
  <c r="P223" i="7"/>
  <c r="O223" i="7"/>
  <c r="N223" i="7"/>
  <c r="Q222" i="7"/>
  <c r="P222" i="7"/>
  <c r="O222" i="7"/>
  <c r="N222" i="7"/>
  <c r="Q221" i="7"/>
  <c r="R221" i="7" s="1"/>
  <c r="P221" i="7"/>
  <c r="O221" i="7"/>
  <c r="N221" i="7"/>
  <c r="Q220" i="7"/>
  <c r="P220" i="7"/>
  <c r="O220" i="7"/>
  <c r="N220" i="7"/>
  <c r="U219" i="7"/>
  <c r="Q219" i="7"/>
  <c r="P219" i="7"/>
  <c r="O219" i="7"/>
  <c r="N219" i="7"/>
  <c r="R218" i="7"/>
  <c r="Q218" i="7"/>
  <c r="U218" i="7" s="1"/>
  <c r="P218" i="7"/>
  <c r="O218" i="7"/>
  <c r="N218" i="7"/>
  <c r="Q217" i="7"/>
  <c r="P217" i="7"/>
  <c r="O217" i="7"/>
  <c r="N217" i="7"/>
  <c r="Q216" i="7"/>
  <c r="P216" i="7"/>
  <c r="O216" i="7"/>
  <c r="N216" i="7"/>
  <c r="Q215" i="7"/>
  <c r="P215" i="7"/>
  <c r="O215" i="7"/>
  <c r="N215" i="7"/>
  <c r="R215" i="7" s="1"/>
  <c r="Q214" i="7"/>
  <c r="P214" i="7"/>
  <c r="O214" i="7"/>
  <c r="N214" i="7"/>
  <c r="Q213" i="7"/>
  <c r="P213" i="7"/>
  <c r="O213" i="7"/>
  <c r="N213" i="7"/>
  <c r="R212" i="7"/>
  <c r="Q212" i="7"/>
  <c r="P212" i="7"/>
  <c r="O212" i="7"/>
  <c r="N212" i="7"/>
  <c r="Q211" i="7"/>
  <c r="P211" i="7"/>
  <c r="O211" i="7"/>
  <c r="N211" i="7"/>
  <c r="Q210" i="7"/>
  <c r="P210" i="7"/>
  <c r="O210" i="7"/>
  <c r="N210" i="7"/>
  <c r="Q209" i="7"/>
  <c r="P209" i="7"/>
  <c r="O209" i="7"/>
  <c r="N209" i="7"/>
  <c r="Q208" i="7"/>
  <c r="P208" i="7"/>
  <c r="O208" i="7"/>
  <c r="N208" i="7"/>
  <c r="Q207" i="7"/>
  <c r="P207" i="7"/>
  <c r="O207" i="7"/>
  <c r="N207" i="7"/>
  <c r="Q206" i="7"/>
  <c r="P206" i="7"/>
  <c r="O206" i="7"/>
  <c r="N206" i="7"/>
  <c r="Q205" i="7"/>
  <c r="P205" i="7"/>
  <c r="O205" i="7"/>
  <c r="N205" i="7"/>
  <c r="Q204" i="7"/>
  <c r="P204" i="7"/>
  <c r="O204" i="7"/>
  <c r="N204" i="7"/>
  <c r="Q203" i="7"/>
  <c r="P203" i="7"/>
  <c r="O203" i="7"/>
  <c r="N203" i="7"/>
  <c r="Q202" i="7"/>
  <c r="P202" i="7"/>
  <c r="O202" i="7"/>
  <c r="N202" i="7"/>
  <c r="Q201" i="7"/>
  <c r="P201" i="7"/>
  <c r="O201" i="7"/>
  <c r="N201" i="7"/>
  <c r="Q200" i="7"/>
  <c r="P200" i="7"/>
  <c r="O200" i="7"/>
  <c r="N200" i="7"/>
  <c r="S199" i="7"/>
  <c r="Q199" i="7"/>
  <c r="P199" i="7"/>
  <c r="O199" i="7"/>
  <c r="N199" i="7"/>
  <c r="Q198" i="7"/>
  <c r="P198" i="7"/>
  <c r="O198" i="7"/>
  <c r="N198" i="7"/>
  <c r="Q197" i="7"/>
  <c r="P197" i="7"/>
  <c r="O197" i="7"/>
  <c r="N197" i="7"/>
  <c r="Q196" i="7"/>
  <c r="P196" i="7"/>
  <c r="O196" i="7"/>
  <c r="N196" i="7"/>
  <c r="Q195" i="7"/>
  <c r="P195" i="7"/>
  <c r="O195" i="7"/>
  <c r="N195" i="7"/>
  <c r="Q194" i="7"/>
  <c r="P194" i="7"/>
  <c r="T194" i="7" s="1"/>
  <c r="O194" i="7"/>
  <c r="N194" i="7"/>
  <c r="Q193" i="7"/>
  <c r="P193" i="7"/>
  <c r="O193" i="7"/>
  <c r="N193" i="7"/>
  <c r="Q192" i="7"/>
  <c r="P192" i="7"/>
  <c r="O192" i="7"/>
  <c r="N192" i="7"/>
  <c r="Q191" i="7"/>
  <c r="P191" i="7"/>
  <c r="O191" i="7"/>
  <c r="N191" i="7"/>
  <c r="Q190" i="7"/>
  <c r="P190" i="7"/>
  <c r="O190" i="7"/>
  <c r="N190" i="7"/>
  <c r="Q189" i="7"/>
  <c r="P189" i="7"/>
  <c r="O189" i="7"/>
  <c r="N189" i="7"/>
  <c r="U188" i="7"/>
  <c r="Q188" i="7"/>
  <c r="P188" i="7"/>
  <c r="O188" i="7"/>
  <c r="N188" i="7"/>
  <c r="Q187" i="7"/>
  <c r="P187" i="7"/>
  <c r="O187" i="7"/>
  <c r="N187" i="7"/>
  <c r="Q186" i="7"/>
  <c r="P186" i="7"/>
  <c r="O186" i="7"/>
  <c r="N186" i="7"/>
  <c r="Q185" i="7"/>
  <c r="P185" i="7"/>
  <c r="O185" i="7"/>
  <c r="N185" i="7"/>
  <c r="Q184" i="7"/>
  <c r="P184" i="7"/>
  <c r="O184" i="7"/>
  <c r="N184" i="7"/>
  <c r="Q183" i="7"/>
  <c r="P183" i="7"/>
  <c r="O183" i="7"/>
  <c r="N183" i="7"/>
  <c r="U182" i="7"/>
  <c r="R182" i="7"/>
  <c r="Q182" i="7"/>
  <c r="P182" i="7"/>
  <c r="O182" i="7"/>
  <c r="N182" i="7"/>
  <c r="Q181" i="7"/>
  <c r="P181" i="7"/>
  <c r="O181" i="7"/>
  <c r="N181" i="7"/>
  <c r="Q180" i="7"/>
  <c r="P180" i="7"/>
  <c r="O180" i="7"/>
  <c r="N180" i="7"/>
  <c r="Q179" i="7"/>
  <c r="P179" i="7"/>
  <c r="O179" i="7"/>
  <c r="N179" i="7"/>
  <c r="Q178" i="7"/>
  <c r="P178" i="7"/>
  <c r="O178" i="7"/>
  <c r="N178" i="7"/>
  <c r="Q177" i="7"/>
  <c r="P177" i="7"/>
  <c r="O177" i="7"/>
  <c r="N177" i="7"/>
  <c r="Q176" i="7"/>
  <c r="P176" i="7"/>
  <c r="O176" i="7"/>
  <c r="N176" i="7"/>
  <c r="R175" i="7"/>
  <c r="Q175" i="7"/>
  <c r="P175" i="7"/>
  <c r="O175" i="7"/>
  <c r="N175" i="7"/>
  <c r="Q174" i="7"/>
  <c r="P174" i="7"/>
  <c r="O174" i="7"/>
  <c r="N174" i="7"/>
  <c r="Q173" i="7"/>
  <c r="P173" i="7"/>
  <c r="O173" i="7"/>
  <c r="N173" i="7"/>
  <c r="Q172" i="7"/>
  <c r="P172" i="7"/>
  <c r="O172" i="7"/>
  <c r="N172" i="7"/>
  <c r="Q171" i="7"/>
  <c r="P171" i="7"/>
  <c r="O171" i="7"/>
  <c r="U171" i="7" s="1"/>
  <c r="N171" i="7"/>
  <c r="Q170" i="7"/>
  <c r="P170" i="7"/>
  <c r="O170" i="7"/>
  <c r="N170" i="7"/>
  <c r="U170" i="7" s="1"/>
  <c r="Q169" i="7"/>
  <c r="P169" i="7"/>
  <c r="O169" i="7"/>
  <c r="U169" i="7" s="1"/>
  <c r="N169" i="7"/>
  <c r="Q168" i="7"/>
  <c r="P168" i="7"/>
  <c r="O168" i="7"/>
  <c r="N168" i="7"/>
  <c r="Q167" i="7"/>
  <c r="P167" i="7"/>
  <c r="O167" i="7"/>
  <c r="N167" i="7"/>
  <c r="Q166" i="7"/>
  <c r="P166" i="7"/>
  <c r="O166" i="7"/>
  <c r="N166" i="7"/>
  <c r="Q165" i="7"/>
  <c r="P165" i="7"/>
  <c r="O165" i="7"/>
  <c r="N165" i="7"/>
  <c r="Q164" i="7"/>
  <c r="P164" i="7"/>
  <c r="U164" i="7" s="1"/>
  <c r="O164" i="7"/>
  <c r="N164" i="7"/>
  <c r="Q163" i="7"/>
  <c r="P163" i="7"/>
  <c r="O163" i="7"/>
  <c r="N163" i="7"/>
  <c r="Q162" i="7"/>
  <c r="P162" i="7"/>
  <c r="O162" i="7"/>
  <c r="N162" i="7"/>
  <c r="Q161" i="7"/>
  <c r="P161" i="7"/>
  <c r="O161" i="7"/>
  <c r="N161" i="7"/>
  <c r="Q160" i="7"/>
  <c r="P160" i="7"/>
  <c r="O160" i="7"/>
  <c r="N160" i="7"/>
  <c r="Q159" i="7"/>
  <c r="P159" i="7"/>
  <c r="O159" i="7"/>
  <c r="N159" i="7"/>
  <c r="Q158" i="7"/>
  <c r="T158" i="7" s="1"/>
  <c r="P158" i="7"/>
  <c r="O158" i="7"/>
  <c r="N158" i="7"/>
  <c r="Q157" i="7"/>
  <c r="P157" i="7"/>
  <c r="R157" i="7" s="1"/>
  <c r="O157" i="7"/>
  <c r="N157" i="7"/>
  <c r="Q156" i="7"/>
  <c r="P156" i="7"/>
  <c r="O156" i="7"/>
  <c r="N156" i="7"/>
  <c r="Q155" i="7"/>
  <c r="P155" i="7"/>
  <c r="R155" i="7" s="1"/>
  <c r="O155" i="7"/>
  <c r="N155" i="7"/>
  <c r="Q154" i="7"/>
  <c r="P154" i="7"/>
  <c r="O154" i="7"/>
  <c r="N154" i="7"/>
  <c r="Q153" i="7"/>
  <c r="P153" i="7"/>
  <c r="O153" i="7"/>
  <c r="N153" i="7"/>
  <c r="Q152" i="7"/>
  <c r="P152" i="7"/>
  <c r="O152" i="7"/>
  <c r="N152" i="7"/>
  <c r="U151" i="7"/>
  <c r="Q151" i="7"/>
  <c r="P151" i="7"/>
  <c r="O151" i="7"/>
  <c r="N151" i="7"/>
  <c r="Q150" i="7"/>
  <c r="P150" i="7"/>
  <c r="O150" i="7"/>
  <c r="N150" i="7"/>
  <c r="Q149" i="7"/>
  <c r="R149" i="7" s="1"/>
  <c r="P149" i="7"/>
  <c r="O149" i="7"/>
  <c r="N149" i="7"/>
  <c r="Q148" i="7"/>
  <c r="P148" i="7"/>
  <c r="O148" i="7"/>
  <c r="N148" i="7"/>
  <c r="U147" i="7"/>
  <c r="Q147" i="7"/>
  <c r="P147" i="7"/>
  <c r="O147" i="7"/>
  <c r="N147" i="7"/>
  <c r="Q146" i="7"/>
  <c r="P146" i="7"/>
  <c r="O146" i="7"/>
  <c r="N146" i="7"/>
  <c r="Q145" i="7"/>
  <c r="P145" i="7"/>
  <c r="O145" i="7"/>
  <c r="N145" i="7"/>
  <c r="Q144" i="7"/>
  <c r="P144" i="7"/>
  <c r="O144" i="7"/>
  <c r="N144" i="7"/>
  <c r="Q143" i="7"/>
  <c r="P143" i="7"/>
  <c r="O143" i="7"/>
  <c r="N143" i="7"/>
  <c r="Q142" i="7"/>
  <c r="P142" i="7"/>
  <c r="O142" i="7"/>
  <c r="N142" i="7"/>
  <c r="Q141" i="7"/>
  <c r="P141" i="7"/>
  <c r="O141" i="7"/>
  <c r="N141" i="7"/>
  <c r="T140" i="7"/>
  <c r="S140" i="7"/>
  <c r="Q140" i="7"/>
  <c r="P140" i="7"/>
  <c r="O140" i="7"/>
  <c r="N140" i="7"/>
  <c r="R140" i="7" s="1"/>
  <c r="Q139" i="7"/>
  <c r="P139" i="7"/>
  <c r="O139" i="7"/>
  <c r="N139" i="7"/>
  <c r="Q138" i="7"/>
  <c r="P138" i="7"/>
  <c r="O138" i="7"/>
  <c r="N138" i="7"/>
  <c r="Q137" i="7"/>
  <c r="P137" i="7"/>
  <c r="O137" i="7"/>
  <c r="N137" i="7"/>
  <c r="Q136" i="7"/>
  <c r="P136" i="7"/>
  <c r="O136" i="7"/>
  <c r="N136" i="7"/>
  <c r="Q135" i="7"/>
  <c r="P135" i="7"/>
  <c r="O135" i="7"/>
  <c r="N135" i="7"/>
  <c r="S134" i="7"/>
  <c r="Q134" i="7"/>
  <c r="P134" i="7"/>
  <c r="O134" i="7"/>
  <c r="N134" i="7"/>
  <c r="S133" i="7"/>
  <c r="Q133" i="7"/>
  <c r="R133" i="7" s="1"/>
  <c r="P133" i="7"/>
  <c r="O133" i="7"/>
  <c r="N133" i="7"/>
  <c r="Q132" i="7"/>
  <c r="P132" i="7"/>
  <c r="O132" i="7"/>
  <c r="N132" i="7"/>
  <c r="Q131" i="7"/>
  <c r="P131" i="7"/>
  <c r="O131" i="7"/>
  <c r="N131" i="7"/>
  <c r="Q130" i="7"/>
  <c r="P130" i="7"/>
  <c r="O130" i="7"/>
  <c r="N130" i="7"/>
  <c r="Q129" i="7"/>
  <c r="P129" i="7"/>
  <c r="O129" i="7"/>
  <c r="N129" i="7"/>
  <c r="Q128" i="7"/>
  <c r="P128" i="7"/>
  <c r="O128" i="7"/>
  <c r="N128" i="7"/>
  <c r="Q127" i="7"/>
  <c r="P127" i="7"/>
  <c r="O127" i="7"/>
  <c r="N127" i="7"/>
  <c r="Q126" i="7"/>
  <c r="U126" i="7" s="1"/>
  <c r="P126" i="7"/>
  <c r="O126" i="7"/>
  <c r="N126" i="7"/>
  <c r="T126" i="7" s="1"/>
  <c r="Q125" i="7"/>
  <c r="P125" i="7"/>
  <c r="O125" i="7"/>
  <c r="N125" i="7"/>
  <c r="Q124" i="7"/>
  <c r="P124" i="7"/>
  <c r="O124" i="7"/>
  <c r="N124" i="7"/>
  <c r="Q123" i="7"/>
  <c r="U123" i="7" s="1"/>
  <c r="P123" i="7"/>
  <c r="O123" i="7"/>
  <c r="N123" i="7"/>
  <c r="Q122" i="7"/>
  <c r="P122" i="7"/>
  <c r="T122" i="7" s="1"/>
  <c r="O122" i="7"/>
  <c r="N122" i="7"/>
  <c r="Q121" i="7"/>
  <c r="P121" i="7"/>
  <c r="O121" i="7"/>
  <c r="N121" i="7"/>
  <c r="Q120" i="7"/>
  <c r="P120" i="7"/>
  <c r="O120" i="7"/>
  <c r="N120" i="7"/>
  <c r="Q119" i="7"/>
  <c r="P119" i="7"/>
  <c r="R119" i="7" s="1"/>
  <c r="O119" i="7"/>
  <c r="N119" i="7"/>
  <c r="Q118" i="7"/>
  <c r="P118" i="7"/>
  <c r="O118" i="7"/>
  <c r="N118" i="7"/>
  <c r="Q117" i="7"/>
  <c r="P117" i="7"/>
  <c r="O117" i="7"/>
  <c r="N117" i="7"/>
  <c r="U116" i="7"/>
  <c r="Q116" i="7"/>
  <c r="P116" i="7"/>
  <c r="O116" i="7"/>
  <c r="N116" i="7"/>
  <c r="Q115" i="7"/>
  <c r="P115" i="7"/>
  <c r="O115" i="7"/>
  <c r="N115" i="7"/>
  <c r="U115" i="7" s="1"/>
  <c r="Q114" i="7"/>
  <c r="P114" i="7"/>
  <c r="O114" i="7"/>
  <c r="N114" i="7"/>
  <c r="S113" i="7"/>
  <c r="Q113" i="7"/>
  <c r="P113" i="7"/>
  <c r="O113" i="7"/>
  <c r="N113" i="7"/>
  <c r="Q112" i="7"/>
  <c r="P112" i="7"/>
  <c r="O112" i="7"/>
  <c r="N112" i="7"/>
  <c r="U112" i="7" s="1"/>
  <c r="Q111" i="7"/>
  <c r="P111" i="7"/>
  <c r="O111" i="7"/>
  <c r="N111" i="7"/>
  <c r="Q110" i="7"/>
  <c r="P110" i="7"/>
  <c r="O110" i="7"/>
  <c r="R110" i="7" s="1"/>
  <c r="N110" i="7"/>
  <c r="S109" i="7"/>
  <c r="Q109" i="7"/>
  <c r="P109" i="7"/>
  <c r="O109" i="7"/>
  <c r="N109" i="7"/>
  <c r="Q108" i="7"/>
  <c r="P108" i="7"/>
  <c r="O108" i="7"/>
  <c r="T108" i="7" s="1"/>
  <c r="N108" i="7"/>
  <c r="U108" i="7" s="1"/>
  <c r="Q107" i="7"/>
  <c r="P107" i="7"/>
  <c r="O107" i="7"/>
  <c r="N107" i="7"/>
  <c r="Q106" i="7"/>
  <c r="P106" i="7"/>
  <c r="O106" i="7"/>
  <c r="N106" i="7"/>
  <c r="U106" i="7" s="1"/>
  <c r="Q105" i="7"/>
  <c r="P105" i="7"/>
  <c r="O105" i="7"/>
  <c r="N105" i="7"/>
  <c r="Q104" i="7"/>
  <c r="P104" i="7"/>
  <c r="O104" i="7"/>
  <c r="N104" i="7"/>
  <c r="R104" i="7" s="1"/>
  <c r="Q103" i="7"/>
  <c r="P103" i="7"/>
  <c r="O103" i="7"/>
  <c r="N103" i="7"/>
  <c r="R102" i="7"/>
  <c r="Q102" i="7"/>
  <c r="U102" i="7" s="1"/>
  <c r="P102" i="7"/>
  <c r="T102" i="7" s="1"/>
  <c r="O102" i="7"/>
  <c r="N102" i="7"/>
  <c r="Q101" i="7"/>
  <c r="P101" i="7"/>
  <c r="O101" i="7"/>
  <c r="N101" i="7"/>
  <c r="Q100" i="7"/>
  <c r="P100" i="7"/>
  <c r="O100" i="7"/>
  <c r="N100" i="7"/>
  <c r="Q99" i="7"/>
  <c r="P99" i="7"/>
  <c r="T99" i="7" s="1"/>
  <c r="O99" i="7"/>
  <c r="S99" i="7" s="1"/>
  <c r="N99" i="7"/>
  <c r="Q98" i="7"/>
  <c r="P98" i="7"/>
  <c r="O98" i="7"/>
  <c r="N98" i="7"/>
  <c r="Q97" i="7"/>
  <c r="P97" i="7"/>
  <c r="O97" i="7"/>
  <c r="N97" i="7"/>
  <c r="Q96" i="7"/>
  <c r="P96" i="7"/>
  <c r="O96" i="7"/>
  <c r="N96" i="7"/>
  <c r="Q95" i="7"/>
  <c r="P95" i="7"/>
  <c r="O95" i="7"/>
  <c r="N95" i="7"/>
  <c r="S95" i="7" s="1"/>
  <c r="Q94" i="7"/>
  <c r="P94" i="7"/>
  <c r="O94" i="7"/>
  <c r="N94" i="7"/>
  <c r="Q93" i="7"/>
  <c r="P93" i="7"/>
  <c r="O93" i="7"/>
  <c r="N93" i="7"/>
  <c r="Q92" i="7"/>
  <c r="P92" i="7"/>
  <c r="O92" i="7"/>
  <c r="N92" i="7"/>
  <c r="Q91" i="7"/>
  <c r="P91" i="7"/>
  <c r="O91" i="7"/>
  <c r="N91" i="7"/>
  <c r="Q90" i="7"/>
  <c r="P90" i="7"/>
  <c r="O90" i="7"/>
  <c r="N90" i="7"/>
  <c r="Q89" i="7"/>
  <c r="P89" i="7"/>
  <c r="O89" i="7"/>
  <c r="N89" i="7"/>
  <c r="Q88" i="7"/>
  <c r="P88" i="7"/>
  <c r="O88" i="7"/>
  <c r="N88" i="7"/>
  <c r="Q87" i="7"/>
  <c r="P87" i="7"/>
  <c r="O87" i="7"/>
  <c r="N87" i="7"/>
  <c r="Q86" i="7"/>
  <c r="P86" i="7"/>
  <c r="O86" i="7"/>
  <c r="N86" i="7"/>
  <c r="T85" i="7"/>
  <c r="S85" i="7"/>
  <c r="Q85" i="7"/>
  <c r="P85" i="7"/>
  <c r="O85" i="7"/>
  <c r="N85" i="7"/>
  <c r="U85" i="7" s="1"/>
  <c r="Q84" i="7"/>
  <c r="P84" i="7"/>
  <c r="O84" i="7"/>
  <c r="N84" i="7"/>
  <c r="Q83" i="7"/>
  <c r="P83" i="7"/>
  <c r="O83" i="7"/>
  <c r="R83" i="7" s="1"/>
  <c r="N83" i="7"/>
  <c r="Q82" i="7"/>
  <c r="P82" i="7"/>
  <c r="O82" i="7"/>
  <c r="N82" i="7"/>
  <c r="Q81" i="7"/>
  <c r="P81" i="7"/>
  <c r="O81" i="7"/>
  <c r="N81" i="7"/>
  <c r="Q80" i="7"/>
  <c r="P80" i="7"/>
  <c r="O80" i="7"/>
  <c r="N80" i="7"/>
  <c r="Q79" i="7"/>
  <c r="P79" i="7"/>
  <c r="O79" i="7"/>
  <c r="N79" i="7"/>
  <c r="Q78" i="7"/>
  <c r="P78" i="7"/>
  <c r="O78" i="7"/>
  <c r="N78" i="7"/>
  <c r="R77" i="7"/>
  <c r="Q77" i="7"/>
  <c r="S77" i="7" s="1"/>
  <c r="P77" i="7"/>
  <c r="T77" i="7" s="1"/>
  <c r="O77" i="7"/>
  <c r="N77" i="7"/>
  <c r="U76" i="7"/>
  <c r="Q76" i="7"/>
  <c r="P76" i="7"/>
  <c r="O76" i="7"/>
  <c r="N76" i="7"/>
  <c r="Q75" i="7"/>
  <c r="P75" i="7"/>
  <c r="O75" i="7"/>
  <c r="N75" i="7"/>
  <c r="Q74" i="7"/>
  <c r="P74" i="7"/>
  <c r="O74" i="7"/>
  <c r="N74" i="7"/>
  <c r="Q73" i="7"/>
  <c r="P73" i="7"/>
  <c r="O73" i="7"/>
  <c r="S73" i="7" s="1"/>
  <c r="N73" i="7"/>
  <c r="Q72" i="7"/>
  <c r="P72" i="7"/>
  <c r="O72" i="7"/>
  <c r="N72" i="7"/>
  <c r="Q71" i="7"/>
  <c r="P71" i="7"/>
  <c r="O71" i="7"/>
  <c r="N71" i="7"/>
  <c r="Q70" i="7"/>
  <c r="P70" i="7"/>
  <c r="O70" i="7"/>
  <c r="N70" i="7"/>
  <c r="S69" i="7"/>
  <c r="Q69" i="7"/>
  <c r="P69" i="7"/>
  <c r="U69" i="7" s="1"/>
  <c r="O69" i="7"/>
  <c r="N69" i="7"/>
  <c r="Q68" i="7"/>
  <c r="P68" i="7"/>
  <c r="O68" i="7"/>
  <c r="N68" i="7"/>
  <c r="Q67" i="7"/>
  <c r="P67" i="7"/>
  <c r="O67" i="7"/>
  <c r="N67" i="7"/>
  <c r="Q66" i="7"/>
  <c r="P66" i="7"/>
  <c r="O66" i="7"/>
  <c r="N66" i="7"/>
  <c r="T65" i="7"/>
  <c r="Q65" i="7"/>
  <c r="P65" i="7"/>
  <c r="O65" i="7"/>
  <c r="S65" i="7" s="1"/>
  <c r="N65" i="7"/>
  <c r="Q64" i="7"/>
  <c r="P64" i="7"/>
  <c r="O64" i="7"/>
  <c r="N64" i="7"/>
  <c r="U64" i="7" s="1"/>
  <c r="Q63" i="7"/>
  <c r="P63" i="7"/>
  <c r="O63" i="7"/>
  <c r="N63" i="7"/>
  <c r="Q62" i="7"/>
  <c r="P62" i="7"/>
  <c r="O62" i="7"/>
  <c r="N62" i="7"/>
  <c r="Q61" i="7"/>
  <c r="P61" i="7"/>
  <c r="O61" i="7"/>
  <c r="N61" i="7"/>
  <c r="U61" i="7" s="1"/>
  <c r="Q60" i="7"/>
  <c r="P60" i="7"/>
  <c r="O60" i="7"/>
  <c r="N60" i="7"/>
  <c r="Q59" i="7"/>
  <c r="P59" i="7"/>
  <c r="O59" i="7"/>
  <c r="N59" i="7"/>
  <c r="Q58" i="7"/>
  <c r="P58" i="7"/>
  <c r="O58" i="7"/>
  <c r="N58" i="7"/>
  <c r="Q57" i="7"/>
  <c r="P57" i="7"/>
  <c r="O57" i="7"/>
  <c r="N57" i="7"/>
  <c r="Q56" i="7"/>
  <c r="T56" i="7" s="1"/>
  <c r="P56" i="7"/>
  <c r="O56" i="7"/>
  <c r="N56" i="7"/>
  <c r="Q55" i="7"/>
  <c r="P55" i="7"/>
  <c r="O55" i="7"/>
  <c r="N55" i="7"/>
  <c r="Q54" i="7"/>
  <c r="P54" i="7"/>
  <c r="O54" i="7"/>
  <c r="N54" i="7"/>
  <c r="Q53" i="7"/>
  <c r="P53" i="7"/>
  <c r="T53" i="7" s="1"/>
  <c r="O53" i="7"/>
  <c r="N53" i="7"/>
  <c r="Q52" i="7"/>
  <c r="P52" i="7"/>
  <c r="O52" i="7"/>
  <c r="N52" i="7"/>
  <c r="Q51" i="7"/>
  <c r="P51" i="7"/>
  <c r="O51" i="7"/>
  <c r="N51" i="7"/>
  <c r="Q50" i="7"/>
  <c r="P50" i="7"/>
  <c r="O50" i="7"/>
  <c r="N50" i="7"/>
  <c r="Q49" i="7"/>
  <c r="P49" i="7"/>
  <c r="U49" i="7" s="1"/>
  <c r="O49" i="7"/>
  <c r="T49" i="7" s="1"/>
  <c r="N49" i="7"/>
  <c r="Q48" i="7"/>
  <c r="P48" i="7"/>
  <c r="O48" i="7"/>
  <c r="N48" i="7"/>
  <c r="Q47" i="7"/>
  <c r="P47" i="7"/>
  <c r="O47" i="7"/>
  <c r="N47" i="7"/>
  <c r="Q46" i="7"/>
  <c r="P46" i="7"/>
  <c r="O46" i="7"/>
  <c r="N46" i="7"/>
  <c r="Q45" i="7"/>
  <c r="P45" i="7"/>
  <c r="T45" i="7" s="1"/>
  <c r="O45" i="7"/>
  <c r="N45" i="7"/>
  <c r="Q44" i="7"/>
  <c r="P44" i="7"/>
  <c r="O44" i="7"/>
  <c r="N44" i="7"/>
  <c r="Q43" i="7"/>
  <c r="P43" i="7"/>
  <c r="O43" i="7"/>
  <c r="N43" i="7"/>
  <c r="Q42" i="7"/>
  <c r="P42" i="7"/>
  <c r="O42" i="7"/>
  <c r="N42" i="7"/>
  <c r="S41" i="7"/>
  <c r="R41" i="7"/>
  <c r="Q41" i="7"/>
  <c r="P41" i="7"/>
  <c r="O41" i="7"/>
  <c r="N41" i="7"/>
  <c r="T41" i="7" s="1"/>
  <c r="Q40" i="7"/>
  <c r="P40" i="7"/>
  <c r="O40" i="7"/>
  <c r="N40" i="7"/>
  <c r="Q39" i="7"/>
  <c r="P39" i="7"/>
  <c r="O39" i="7"/>
  <c r="N39" i="7"/>
  <c r="Q38" i="7"/>
  <c r="P38" i="7"/>
  <c r="O38" i="7"/>
  <c r="N38" i="7"/>
  <c r="Q37" i="7"/>
  <c r="P37" i="7"/>
  <c r="O37" i="7"/>
  <c r="N37" i="7"/>
  <c r="Q36" i="7"/>
  <c r="P36" i="7"/>
  <c r="O36" i="7"/>
  <c r="N36" i="7"/>
  <c r="Q35" i="7"/>
  <c r="P35" i="7"/>
  <c r="O35" i="7"/>
  <c r="N35" i="7"/>
  <c r="Q34" i="7"/>
  <c r="P34" i="7"/>
  <c r="O34" i="7"/>
  <c r="N34" i="7"/>
  <c r="Q33" i="7"/>
  <c r="P33" i="7"/>
  <c r="O33" i="7"/>
  <c r="N33" i="7"/>
  <c r="U33" i="7" s="1"/>
  <c r="Q32" i="7"/>
  <c r="P32" i="7"/>
  <c r="O32" i="7"/>
  <c r="N32" i="7"/>
  <c r="Q31" i="7"/>
  <c r="P31" i="7"/>
  <c r="O31" i="7"/>
  <c r="N31" i="7"/>
  <c r="S31" i="7" s="1"/>
  <c r="Q30" i="7"/>
  <c r="P30" i="7"/>
  <c r="O30" i="7"/>
  <c r="N30" i="7"/>
  <c r="Q29" i="7"/>
  <c r="P29" i="7"/>
  <c r="O29" i="7"/>
  <c r="N29" i="7"/>
  <c r="T29" i="7" s="1"/>
  <c r="Q28" i="7"/>
  <c r="P28" i="7"/>
  <c r="O28" i="7"/>
  <c r="U28" i="7" s="1"/>
  <c r="N28" i="7"/>
  <c r="Q27" i="7"/>
  <c r="P27" i="7"/>
  <c r="O27" i="7"/>
  <c r="N27" i="7"/>
  <c r="Q26" i="7"/>
  <c r="P26" i="7"/>
  <c r="O26" i="7"/>
  <c r="N26" i="7"/>
  <c r="S25" i="7"/>
  <c r="Q25" i="7"/>
  <c r="P25" i="7"/>
  <c r="O25" i="7"/>
  <c r="N25" i="7"/>
  <c r="U25" i="7" s="1"/>
  <c r="S24" i="7"/>
  <c r="Q24" i="7"/>
  <c r="P24" i="7"/>
  <c r="O24" i="7"/>
  <c r="N24" i="7"/>
  <c r="Q23" i="7"/>
  <c r="P23" i="7"/>
  <c r="O23" i="7"/>
  <c r="N23" i="7"/>
  <c r="Q22" i="7"/>
  <c r="P22" i="7"/>
  <c r="O22" i="7"/>
  <c r="N22" i="7"/>
  <c r="U21" i="7"/>
  <c r="Q21" i="7"/>
  <c r="P21" i="7"/>
  <c r="O21" i="7"/>
  <c r="N21" i="7"/>
  <c r="Q20" i="7"/>
  <c r="P20" i="7"/>
  <c r="O20" i="7"/>
  <c r="N20" i="7"/>
  <c r="R20" i="7" s="1"/>
  <c r="Q19" i="7"/>
  <c r="P19" i="7"/>
  <c r="O19" i="7"/>
  <c r="N19" i="7"/>
  <c r="Q18" i="7"/>
  <c r="P18" i="7"/>
  <c r="O18" i="7"/>
  <c r="N18" i="7"/>
  <c r="Q17" i="7"/>
  <c r="P17" i="7"/>
  <c r="O17" i="7"/>
  <c r="N17" i="7"/>
  <c r="Q16" i="7"/>
  <c r="P16" i="7"/>
  <c r="U16" i="7" s="1"/>
  <c r="O16" i="7"/>
  <c r="N16" i="7"/>
  <c r="Q15" i="7"/>
  <c r="P15" i="7"/>
  <c r="O15" i="7"/>
  <c r="N15" i="7"/>
  <c r="Q14" i="7"/>
  <c r="U14" i="7" s="1"/>
  <c r="P14" i="7"/>
  <c r="O14" i="7"/>
  <c r="N14" i="7"/>
  <c r="Q13" i="7"/>
  <c r="P13" i="7"/>
  <c r="O13" i="7"/>
  <c r="R13" i="7" s="1"/>
  <c r="N13" i="7"/>
  <c r="Q12" i="7"/>
  <c r="P12" i="7"/>
  <c r="O12" i="7"/>
  <c r="N12" i="7"/>
  <c r="Q11" i="7"/>
  <c r="P11" i="7"/>
  <c r="O11" i="7"/>
  <c r="N11" i="7"/>
  <c r="U11" i="7" s="1"/>
  <c r="Q10" i="7"/>
  <c r="R10" i="7" s="1"/>
  <c r="P10" i="7"/>
  <c r="O10" i="7"/>
  <c r="N10" i="7"/>
  <c r="Q9" i="7"/>
  <c r="U9" i="7" s="1"/>
  <c r="P9" i="7"/>
  <c r="O9" i="7"/>
  <c r="N9" i="7"/>
  <c r="Q8" i="7"/>
  <c r="P8" i="7"/>
  <c r="O8" i="7"/>
  <c r="N8" i="7"/>
  <c r="Q7" i="7"/>
  <c r="P7" i="7"/>
  <c r="O7" i="7"/>
  <c r="N7" i="7"/>
  <c r="Q6" i="7"/>
  <c r="P6" i="7"/>
  <c r="O6" i="7"/>
  <c r="N6" i="7"/>
  <c r="U5" i="7"/>
  <c r="Q5" i="7"/>
  <c r="P5" i="7"/>
  <c r="O5" i="7"/>
  <c r="N5" i="7"/>
  <c r="T5" i="7" s="1"/>
  <c r="U4" i="7"/>
  <c r="Q4" i="7"/>
  <c r="P4" i="7"/>
  <c r="T4" i="7" s="1"/>
  <c r="O4" i="7"/>
  <c r="N4" i="7"/>
  <c r="Q3" i="7"/>
  <c r="P3" i="7"/>
  <c r="O3" i="7"/>
  <c r="N3" i="7"/>
  <c r="Q2" i="7"/>
  <c r="P2" i="7"/>
  <c r="O2" i="7"/>
  <c r="N2" i="7"/>
  <c r="E3" i="5"/>
  <c r="E4" i="5" s="1"/>
  <c r="E5" i="5" s="1"/>
  <c r="E6" i="5" s="1"/>
  <c r="E2" i="5"/>
  <c r="D27" i="4"/>
  <c r="C13" i="4"/>
  <c r="C14" i="4" s="1"/>
  <c r="C15" i="4" s="1"/>
  <c r="C16" i="4" s="1"/>
  <c r="C17" i="4" s="1"/>
  <c r="D4" i="4"/>
  <c r="C4" i="4"/>
  <c r="C2692" i="3"/>
  <c r="D2692" i="3" s="1"/>
  <c r="C2691" i="3"/>
  <c r="E2691" i="3" s="1"/>
  <c r="C2690" i="3"/>
  <c r="C2689" i="3"/>
  <c r="C2688" i="3"/>
  <c r="E2688" i="3" s="1"/>
  <c r="E2687" i="3"/>
  <c r="C2687" i="3"/>
  <c r="D2687" i="3" s="1"/>
  <c r="C2686" i="3"/>
  <c r="C2685" i="3"/>
  <c r="E2685" i="3" s="1"/>
  <c r="C2684" i="3"/>
  <c r="E2684" i="3" s="1"/>
  <c r="D2683" i="3"/>
  <c r="C2683" i="3"/>
  <c r="E2683" i="3" s="1"/>
  <c r="D2682" i="3"/>
  <c r="C2682" i="3"/>
  <c r="E2682" i="3" s="1"/>
  <c r="C2681" i="3"/>
  <c r="C2680" i="3"/>
  <c r="C2679" i="3"/>
  <c r="C2678" i="3"/>
  <c r="C2677" i="3"/>
  <c r="E2676" i="3"/>
  <c r="D2676" i="3"/>
  <c r="C2676" i="3"/>
  <c r="D2675" i="3"/>
  <c r="C2675" i="3"/>
  <c r="E2675" i="3" s="1"/>
  <c r="E2674" i="3"/>
  <c r="C2674" i="3"/>
  <c r="D2674" i="3" s="1"/>
  <c r="C2673" i="3"/>
  <c r="E2673" i="3" s="1"/>
  <c r="C2672" i="3"/>
  <c r="C2671" i="3"/>
  <c r="C2670" i="3"/>
  <c r="C2669" i="3"/>
  <c r="E2669" i="3" s="1"/>
  <c r="C2668" i="3"/>
  <c r="D2668" i="3" s="1"/>
  <c r="C2667" i="3"/>
  <c r="C2666" i="3"/>
  <c r="C2665" i="3"/>
  <c r="C2664" i="3"/>
  <c r="D2664" i="3" s="1"/>
  <c r="C2663" i="3"/>
  <c r="E2663" i="3" s="1"/>
  <c r="C2662" i="3"/>
  <c r="D2662" i="3" s="1"/>
  <c r="C2661" i="3"/>
  <c r="E2661" i="3" s="1"/>
  <c r="E2660" i="3"/>
  <c r="C2660" i="3"/>
  <c r="D2660" i="3" s="1"/>
  <c r="C2659" i="3"/>
  <c r="E2659" i="3" s="1"/>
  <c r="C2658" i="3"/>
  <c r="E2658" i="3" s="1"/>
  <c r="C2657" i="3"/>
  <c r="C2656" i="3"/>
  <c r="C2655" i="3"/>
  <c r="C2654" i="3"/>
  <c r="C2653" i="3"/>
  <c r="C2652" i="3"/>
  <c r="E2651" i="3"/>
  <c r="C2651" i="3"/>
  <c r="D2651" i="3" s="1"/>
  <c r="C2650" i="3"/>
  <c r="E2650" i="3" s="1"/>
  <c r="C2649" i="3"/>
  <c r="E2649" i="3" s="1"/>
  <c r="E2648" i="3"/>
  <c r="C2648" i="3"/>
  <c r="D2648" i="3" s="1"/>
  <c r="C2647" i="3"/>
  <c r="C2646" i="3"/>
  <c r="D2646" i="3" s="1"/>
  <c r="C2645" i="3"/>
  <c r="E2645" i="3" s="1"/>
  <c r="E2644" i="3"/>
  <c r="C2644" i="3"/>
  <c r="D2644" i="3" s="1"/>
  <c r="D2643" i="3"/>
  <c r="C2643" i="3"/>
  <c r="E2643" i="3" s="1"/>
  <c r="C2642" i="3"/>
  <c r="C2641" i="3"/>
  <c r="C2640" i="3"/>
  <c r="D2640" i="3" s="1"/>
  <c r="C2639" i="3"/>
  <c r="E2639" i="3" s="1"/>
  <c r="C2638" i="3"/>
  <c r="C2637" i="3"/>
  <c r="E2637" i="3" s="1"/>
  <c r="E2636" i="3"/>
  <c r="C2636" i="3"/>
  <c r="D2636" i="3" s="1"/>
  <c r="C2635" i="3"/>
  <c r="E2635" i="3" s="1"/>
  <c r="C2634" i="3"/>
  <c r="C2633" i="3"/>
  <c r="D2633" i="3" s="1"/>
  <c r="C2632" i="3"/>
  <c r="D2632" i="3" s="1"/>
  <c r="C2631" i="3"/>
  <c r="C2630" i="3"/>
  <c r="C2629" i="3"/>
  <c r="D2628" i="3"/>
  <c r="C2628" i="3"/>
  <c r="E2628" i="3" s="1"/>
  <c r="D2627" i="3"/>
  <c r="C2627" i="3"/>
  <c r="E2627" i="3" s="1"/>
  <c r="C2626" i="3"/>
  <c r="C2625" i="3"/>
  <c r="E2625" i="3" s="1"/>
  <c r="E2624" i="3"/>
  <c r="C2624" i="3"/>
  <c r="D2624" i="3" s="1"/>
  <c r="C2623" i="3"/>
  <c r="C2622" i="3"/>
  <c r="C2621" i="3"/>
  <c r="E2621" i="3" s="1"/>
  <c r="E2620" i="3"/>
  <c r="C2620" i="3"/>
  <c r="D2620" i="3" s="1"/>
  <c r="C2619" i="3"/>
  <c r="E2619" i="3" s="1"/>
  <c r="C2618" i="3"/>
  <c r="C2617" i="3"/>
  <c r="C2616" i="3"/>
  <c r="C2615" i="3"/>
  <c r="D2614" i="3"/>
  <c r="C2614" i="3"/>
  <c r="E2614" i="3" s="1"/>
  <c r="C2613" i="3"/>
  <c r="E2613" i="3" s="1"/>
  <c r="C2612" i="3"/>
  <c r="C2611" i="3"/>
  <c r="E2611" i="3" s="1"/>
  <c r="C2610" i="3"/>
  <c r="E2610" i="3" s="1"/>
  <c r="D2609" i="3"/>
  <c r="C2609" i="3"/>
  <c r="E2609" i="3" s="1"/>
  <c r="C2608" i="3"/>
  <c r="C2607" i="3"/>
  <c r="E2607" i="3" s="1"/>
  <c r="C2606" i="3"/>
  <c r="C2605" i="3"/>
  <c r="D2604" i="3"/>
  <c r="C2604" i="3"/>
  <c r="E2604" i="3" s="1"/>
  <c r="D2603" i="3"/>
  <c r="C2603" i="3"/>
  <c r="E2603" i="3" s="1"/>
  <c r="E2602" i="3"/>
  <c r="D2602" i="3"/>
  <c r="C2602" i="3"/>
  <c r="C2601" i="3"/>
  <c r="E2601" i="3" s="1"/>
  <c r="C2600" i="3"/>
  <c r="C2599" i="3"/>
  <c r="D2598" i="3"/>
  <c r="C2598" i="3"/>
  <c r="E2598" i="3" s="1"/>
  <c r="C2597" i="3"/>
  <c r="E2597" i="3" s="1"/>
  <c r="C2596" i="3"/>
  <c r="D2596" i="3" s="1"/>
  <c r="C2595" i="3"/>
  <c r="E2595" i="3" s="1"/>
  <c r="C2594" i="3"/>
  <c r="C2593" i="3"/>
  <c r="C2592" i="3"/>
  <c r="D2592" i="3" s="1"/>
  <c r="E2591" i="3"/>
  <c r="C2591" i="3"/>
  <c r="D2591" i="3" s="1"/>
  <c r="E2590" i="3"/>
  <c r="D2590" i="3"/>
  <c r="C2590" i="3"/>
  <c r="C2589" i="3"/>
  <c r="E2589" i="3" s="1"/>
  <c r="C2588" i="3"/>
  <c r="E2588" i="3" s="1"/>
  <c r="C2587" i="3"/>
  <c r="C2586" i="3"/>
  <c r="E2586" i="3" s="1"/>
  <c r="C2585" i="3"/>
  <c r="E2585" i="3" s="1"/>
  <c r="E2584" i="3"/>
  <c r="C2584" i="3"/>
  <c r="D2584" i="3" s="1"/>
  <c r="D2583" i="3"/>
  <c r="C2583" i="3"/>
  <c r="E2583" i="3" s="1"/>
  <c r="C2582" i="3"/>
  <c r="C2581" i="3"/>
  <c r="C2580" i="3"/>
  <c r="E2580" i="3" s="1"/>
  <c r="E2579" i="3"/>
  <c r="D2579" i="3"/>
  <c r="C2579" i="3"/>
  <c r="E2578" i="3"/>
  <c r="C2578" i="3"/>
  <c r="D2578" i="3" s="1"/>
  <c r="E2577" i="3"/>
  <c r="C2577" i="3"/>
  <c r="D2577" i="3" s="1"/>
  <c r="C2576" i="3"/>
  <c r="C2575" i="3"/>
  <c r="E2575" i="3" s="1"/>
  <c r="C2574" i="3"/>
  <c r="C2573" i="3"/>
  <c r="E2572" i="3"/>
  <c r="D2572" i="3"/>
  <c r="C2572" i="3"/>
  <c r="D2571" i="3"/>
  <c r="C2571" i="3"/>
  <c r="E2571" i="3" s="1"/>
  <c r="C2570" i="3"/>
  <c r="C2569" i="3"/>
  <c r="C2568" i="3"/>
  <c r="C2567" i="3"/>
  <c r="E2567" i="3" s="1"/>
  <c r="C2566" i="3"/>
  <c r="C2565" i="3"/>
  <c r="D2565" i="3" s="1"/>
  <c r="C2564" i="3"/>
  <c r="C2563" i="3"/>
  <c r="E2563" i="3" s="1"/>
  <c r="C2562" i="3"/>
  <c r="E2562" i="3" s="1"/>
  <c r="D2561" i="3"/>
  <c r="C2561" i="3"/>
  <c r="E2561" i="3" s="1"/>
  <c r="E2560" i="3"/>
  <c r="D2560" i="3"/>
  <c r="C2560" i="3"/>
  <c r="C2559" i="3"/>
  <c r="D2559" i="3" s="1"/>
  <c r="C2558" i="3"/>
  <c r="D2557" i="3"/>
  <c r="C2557" i="3"/>
  <c r="E2557" i="3" s="1"/>
  <c r="E2556" i="3"/>
  <c r="C2556" i="3"/>
  <c r="D2556" i="3" s="1"/>
  <c r="D2555" i="3"/>
  <c r="C2555" i="3"/>
  <c r="E2555" i="3" s="1"/>
  <c r="C2554" i="3"/>
  <c r="C2553" i="3"/>
  <c r="C2552" i="3"/>
  <c r="C2551" i="3"/>
  <c r="C2550" i="3"/>
  <c r="D2550" i="3" s="1"/>
  <c r="C2549" i="3"/>
  <c r="E2548" i="3"/>
  <c r="C2548" i="3"/>
  <c r="D2548" i="3" s="1"/>
  <c r="E2547" i="3"/>
  <c r="C2547" i="3"/>
  <c r="D2547" i="3" s="1"/>
  <c r="C2546" i="3"/>
  <c r="E2545" i="3"/>
  <c r="C2545" i="3"/>
  <c r="D2545" i="3" s="1"/>
  <c r="E2544" i="3"/>
  <c r="C2544" i="3"/>
  <c r="D2544" i="3" s="1"/>
  <c r="E2543" i="3"/>
  <c r="C2543" i="3"/>
  <c r="D2543" i="3" s="1"/>
  <c r="C2542" i="3"/>
  <c r="E2541" i="3"/>
  <c r="C2541" i="3"/>
  <c r="D2541" i="3" s="1"/>
  <c r="E2540" i="3"/>
  <c r="C2540" i="3"/>
  <c r="D2540" i="3" s="1"/>
  <c r="C2539" i="3"/>
  <c r="E2539" i="3" s="1"/>
  <c r="C2538" i="3"/>
  <c r="C2537" i="3"/>
  <c r="C2536" i="3"/>
  <c r="E2536" i="3" s="1"/>
  <c r="D2535" i="3"/>
  <c r="C2535" i="3"/>
  <c r="E2535" i="3" s="1"/>
  <c r="C2534" i="3"/>
  <c r="E2533" i="3"/>
  <c r="C2533" i="3"/>
  <c r="D2533" i="3" s="1"/>
  <c r="C2532" i="3"/>
  <c r="C2531" i="3"/>
  <c r="E2531" i="3" s="1"/>
  <c r="E2530" i="3"/>
  <c r="C2530" i="3"/>
  <c r="D2530" i="3" s="1"/>
  <c r="C2529" i="3"/>
  <c r="C2528" i="3"/>
  <c r="D2528" i="3" s="1"/>
  <c r="D2527" i="3"/>
  <c r="C2527" i="3"/>
  <c r="E2527" i="3" s="1"/>
  <c r="C2526" i="3"/>
  <c r="C2525" i="3"/>
  <c r="E2525" i="3" s="1"/>
  <c r="C2524" i="3"/>
  <c r="C2523" i="3"/>
  <c r="C2522" i="3"/>
  <c r="D2522" i="3" s="1"/>
  <c r="C2521" i="3"/>
  <c r="E2521" i="3" s="1"/>
  <c r="C2520" i="3"/>
  <c r="D2519" i="3"/>
  <c r="C2519" i="3"/>
  <c r="E2519" i="3" s="1"/>
  <c r="C2518" i="3"/>
  <c r="E2518" i="3" s="1"/>
  <c r="C2517" i="3"/>
  <c r="E2517" i="3" s="1"/>
  <c r="C2516" i="3"/>
  <c r="E2516" i="3" s="1"/>
  <c r="C2515" i="3"/>
  <c r="C2514" i="3"/>
  <c r="E2514" i="3" s="1"/>
  <c r="D2513" i="3"/>
  <c r="C2513" i="3"/>
  <c r="E2513" i="3" s="1"/>
  <c r="C2512" i="3"/>
  <c r="C2511" i="3"/>
  <c r="D2511" i="3" s="1"/>
  <c r="C2510" i="3"/>
  <c r="C2509" i="3"/>
  <c r="E2509" i="3" s="1"/>
  <c r="C2508" i="3"/>
  <c r="E2507" i="3"/>
  <c r="C2507" i="3"/>
  <c r="D2507" i="3" s="1"/>
  <c r="C2506" i="3"/>
  <c r="C2505" i="3"/>
  <c r="E2505" i="3" s="1"/>
  <c r="C2504" i="3"/>
  <c r="E2503" i="3"/>
  <c r="C2503" i="3"/>
  <c r="D2503" i="3" s="1"/>
  <c r="C2502" i="3"/>
  <c r="C2501" i="3"/>
  <c r="C2500" i="3"/>
  <c r="D2500" i="3" s="1"/>
  <c r="C2499" i="3"/>
  <c r="E2499" i="3" s="1"/>
  <c r="C2498" i="3"/>
  <c r="C2497" i="3"/>
  <c r="D2497" i="3" s="1"/>
  <c r="C2496" i="3"/>
  <c r="E2496" i="3" s="1"/>
  <c r="C2495" i="3"/>
  <c r="E2495" i="3" s="1"/>
  <c r="E2494" i="3"/>
  <c r="C2494" i="3"/>
  <c r="D2494" i="3" s="1"/>
  <c r="C2493" i="3"/>
  <c r="E2493" i="3" s="1"/>
  <c r="E2492" i="3"/>
  <c r="D2492" i="3"/>
  <c r="C2492" i="3"/>
  <c r="C2491" i="3"/>
  <c r="C2490" i="3"/>
  <c r="E2489" i="3"/>
  <c r="C2489" i="3"/>
  <c r="D2489" i="3" s="1"/>
  <c r="C2488" i="3"/>
  <c r="D2488" i="3" s="1"/>
  <c r="C2487" i="3"/>
  <c r="D2487" i="3" s="1"/>
  <c r="C2486" i="3"/>
  <c r="D2486" i="3" s="1"/>
  <c r="C2485" i="3"/>
  <c r="E2485" i="3" s="1"/>
  <c r="C2484" i="3"/>
  <c r="C2483" i="3"/>
  <c r="C2482" i="3"/>
  <c r="D2482" i="3" s="1"/>
  <c r="C2481" i="3"/>
  <c r="C2480" i="3"/>
  <c r="E2479" i="3"/>
  <c r="D2479" i="3"/>
  <c r="C2479" i="3"/>
  <c r="E2478" i="3"/>
  <c r="D2478" i="3"/>
  <c r="C2478" i="3"/>
  <c r="C2477" i="3"/>
  <c r="E2477" i="3" s="1"/>
  <c r="C2476" i="3"/>
  <c r="D2476" i="3" s="1"/>
  <c r="C2475" i="3"/>
  <c r="E2475" i="3" s="1"/>
  <c r="C2474" i="3"/>
  <c r="D2474" i="3" s="1"/>
  <c r="C2473" i="3"/>
  <c r="D2473" i="3" s="1"/>
  <c r="C2472" i="3"/>
  <c r="E2472" i="3" s="1"/>
  <c r="C2471" i="3"/>
  <c r="E2471" i="3" s="1"/>
  <c r="C2470" i="3"/>
  <c r="D2470" i="3" s="1"/>
  <c r="C2469" i="3"/>
  <c r="C2468" i="3"/>
  <c r="E2468" i="3" s="1"/>
  <c r="C2467" i="3"/>
  <c r="E2467" i="3" s="1"/>
  <c r="E2466" i="3"/>
  <c r="C2466" i="3"/>
  <c r="D2466" i="3" s="1"/>
  <c r="E2465" i="3"/>
  <c r="D2465" i="3"/>
  <c r="C2465" i="3"/>
  <c r="C2464" i="3"/>
  <c r="D2464" i="3" s="1"/>
  <c r="C2463" i="3"/>
  <c r="C2462" i="3"/>
  <c r="C2461" i="3"/>
  <c r="D2460" i="3"/>
  <c r="C2460" i="3"/>
  <c r="E2460" i="3" s="1"/>
  <c r="C2459" i="3"/>
  <c r="C2458" i="3"/>
  <c r="D2458" i="3" s="1"/>
  <c r="C2457" i="3"/>
  <c r="E2457" i="3" s="1"/>
  <c r="C2456" i="3"/>
  <c r="C2455" i="3"/>
  <c r="E2455" i="3" s="1"/>
  <c r="C2454" i="3"/>
  <c r="E2453" i="3"/>
  <c r="D2453" i="3"/>
  <c r="C2453" i="3"/>
  <c r="C2452" i="3"/>
  <c r="E2452" i="3" s="1"/>
  <c r="C2451" i="3"/>
  <c r="D2451" i="3" s="1"/>
  <c r="C2450" i="3"/>
  <c r="C2449" i="3"/>
  <c r="E2448" i="3"/>
  <c r="C2448" i="3"/>
  <c r="D2448" i="3" s="1"/>
  <c r="C2447" i="3"/>
  <c r="E2446" i="3"/>
  <c r="C2446" i="3"/>
  <c r="D2446" i="3" s="1"/>
  <c r="E2445" i="3"/>
  <c r="D2445" i="3"/>
  <c r="C2445" i="3"/>
  <c r="C2444" i="3"/>
  <c r="E2444" i="3" s="1"/>
  <c r="C2443" i="3"/>
  <c r="C2442" i="3"/>
  <c r="E2441" i="3"/>
  <c r="D2441" i="3"/>
  <c r="C2441" i="3"/>
  <c r="C2440" i="3"/>
  <c r="C2439" i="3"/>
  <c r="C2438" i="3"/>
  <c r="E2438" i="3" s="1"/>
  <c r="E2437" i="3"/>
  <c r="C2437" i="3"/>
  <c r="D2437" i="3" s="1"/>
  <c r="C2436" i="3"/>
  <c r="D2436" i="3" s="1"/>
  <c r="C2435" i="3"/>
  <c r="E2434" i="3"/>
  <c r="C2434" i="3"/>
  <c r="D2434" i="3" s="1"/>
  <c r="E2433" i="3"/>
  <c r="D2433" i="3"/>
  <c r="C2433" i="3"/>
  <c r="C2432" i="3"/>
  <c r="D2431" i="3"/>
  <c r="C2431" i="3"/>
  <c r="E2431" i="3" s="1"/>
  <c r="C2430" i="3"/>
  <c r="D2430" i="3" s="1"/>
  <c r="E2429" i="3"/>
  <c r="D2429" i="3"/>
  <c r="C2429" i="3"/>
  <c r="C2428" i="3"/>
  <c r="E2428" i="3" s="1"/>
  <c r="C2427" i="3"/>
  <c r="D2427" i="3" s="1"/>
  <c r="D2426" i="3"/>
  <c r="C2426" i="3"/>
  <c r="E2426" i="3" s="1"/>
  <c r="E2425" i="3"/>
  <c r="D2425" i="3"/>
  <c r="C2425" i="3"/>
  <c r="C2424" i="3"/>
  <c r="D2424" i="3" s="1"/>
  <c r="C2423" i="3"/>
  <c r="D2422" i="3"/>
  <c r="C2422" i="3"/>
  <c r="E2422" i="3" s="1"/>
  <c r="E2421" i="3"/>
  <c r="C2421" i="3"/>
  <c r="D2421" i="3" s="1"/>
  <c r="C2420" i="3"/>
  <c r="C2419" i="3"/>
  <c r="C2418" i="3"/>
  <c r="E2418" i="3" s="1"/>
  <c r="D2417" i="3"/>
  <c r="C2417" i="3"/>
  <c r="E2417" i="3" s="1"/>
  <c r="C2416" i="3"/>
  <c r="E2416" i="3" s="1"/>
  <c r="C2415" i="3"/>
  <c r="D2415" i="3" s="1"/>
  <c r="C2414" i="3"/>
  <c r="E2414" i="3" s="1"/>
  <c r="C2413" i="3"/>
  <c r="D2413" i="3" s="1"/>
  <c r="C2412" i="3"/>
  <c r="E2412" i="3" s="1"/>
  <c r="C2411" i="3"/>
  <c r="C2410" i="3"/>
  <c r="E2409" i="3"/>
  <c r="C2409" i="3"/>
  <c r="D2409" i="3" s="1"/>
  <c r="C2408" i="3"/>
  <c r="E2408" i="3" s="1"/>
  <c r="C2407" i="3"/>
  <c r="E2407" i="3" s="1"/>
  <c r="C2406" i="3"/>
  <c r="C2405" i="3"/>
  <c r="C2404" i="3"/>
  <c r="C2403" i="3"/>
  <c r="C2402" i="3"/>
  <c r="D2402" i="3" s="1"/>
  <c r="E2401" i="3"/>
  <c r="C2401" i="3"/>
  <c r="D2401" i="3" s="1"/>
  <c r="C2400" i="3"/>
  <c r="C2399" i="3"/>
  <c r="D2399" i="3" s="1"/>
  <c r="C2398" i="3"/>
  <c r="E2397" i="3"/>
  <c r="C2397" i="3"/>
  <c r="D2397" i="3" s="1"/>
  <c r="D2396" i="3"/>
  <c r="C2396" i="3"/>
  <c r="E2396" i="3" s="1"/>
  <c r="C2395" i="3"/>
  <c r="C2394" i="3"/>
  <c r="C2393" i="3"/>
  <c r="C2392" i="3"/>
  <c r="E2392" i="3" s="1"/>
  <c r="C2391" i="3"/>
  <c r="D2391" i="3" s="1"/>
  <c r="D2390" i="3"/>
  <c r="C2390" i="3"/>
  <c r="E2390" i="3" s="1"/>
  <c r="C2389" i="3"/>
  <c r="C2388" i="3"/>
  <c r="C2387" i="3"/>
  <c r="E2387" i="3" s="1"/>
  <c r="D2386" i="3"/>
  <c r="C2386" i="3"/>
  <c r="E2386" i="3" s="1"/>
  <c r="D2385" i="3"/>
  <c r="C2385" i="3"/>
  <c r="E2385" i="3" s="1"/>
  <c r="C2384" i="3"/>
  <c r="E2384" i="3" s="1"/>
  <c r="E2383" i="3"/>
  <c r="C2383" i="3"/>
  <c r="D2383" i="3" s="1"/>
  <c r="C2382" i="3"/>
  <c r="C2381" i="3"/>
  <c r="E2381" i="3" s="1"/>
  <c r="C2380" i="3"/>
  <c r="C2379" i="3"/>
  <c r="C2378" i="3"/>
  <c r="E2377" i="3"/>
  <c r="D2377" i="3"/>
  <c r="C2377" i="3"/>
  <c r="E2376" i="3"/>
  <c r="C2376" i="3"/>
  <c r="D2376" i="3" s="1"/>
  <c r="C2375" i="3"/>
  <c r="E2375" i="3" s="1"/>
  <c r="E2374" i="3"/>
  <c r="D2374" i="3"/>
  <c r="C2374" i="3"/>
  <c r="E2373" i="3"/>
  <c r="C2373" i="3"/>
  <c r="D2373" i="3" s="1"/>
  <c r="C2372" i="3"/>
  <c r="E2372" i="3" s="1"/>
  <c r="C2371" i="3"/>
  <c r="E2370" i="3"/>
  <c r="D2370" i="3"/>
  <c r="C2370" i="3"/>
  <c r="C2369" i="3"/>
  <c r="C2368" i="3"/>
  <c r="C2367" i="3"/>
  <c r="C2366" i="3"/>
  <c r="C2365" i="3"/>
  <c r="D2365" i="3" s="1"/>
  <c r="D2364" i="3"/>
  <c r="C2364" i="3"/>
  <c r="E2364" i="3" s="1"/>
  <c r="D2363" i="3"/>
  <c r="C2363" i="3"/>
  <c r="E2363" i="3" s="1"/>
  <c r="D2362" i="3"/>
  <c r="C2362" i="3"/>
  <c r="E2362" i="3" s="1"/>
  <c r="E2361" i="3"/>
  <c r="C2361" i="3"/>
  <c r="D2361" i="3" s="1"/>
  <c r="C2360" i="3"/>
  <c r="E2360" i="3" s="1"/>
  <c r="E2359" i="3"/>
  <c r="C2359" i="3"/>
  <c r="D2359" i="3" s="1"/>
  <c r="C2358" i="3"/>
  <c r="E2357" i="3"/>
  <c r="C2357" i="3"/>
  <c r="D2357" i="3" s="1"/>
  <c r="C2356" i="3"/>
  <c r="E2355" i="3"/>
  <c r="D2355" i="3"/>
  <c r="C2355" i="3"/>
  <c r="E2354" i="3"/>
  <c r="D2354" i="3"/>
  <c r="C2354" i="3"/>
  <c r="C2353" i="3"/>
  <c r="C2352" i="3"/>
  <c r="E2352" i="3" s="1"/>
  <c r="E2351" i="3"/>
  <c r="D2351" i="3"/>
  <c r="C2351" i="3"/>
  <c r="C2350" i="3"/>
  <c r="C2349" i="3"/>
  <c r="E2349" i="3" s="1"/>
  <c r="C2348" i="3"/>
  <c r="D2348" i="3" s="1"/>
  <c r="C2347" i="3"/>
  <c r="D2347" i="3" s="1"/>
  <c r="D2346" i="3"/>
  <c r="C2346" i="3"/>
  <c r="E2346" i="3" s="1"/>
  <c r="C2345" i="3"/>
  <c r="D2345" i="3" s="1"/>
  <c r="E2344" i="3"/>
  <c r="C2344" i="3"/>
  <c r="D2344" i="3" s="1"/>
  <c r="D2343" i="3"/>
  <c r="C2343" i="3"/>
  <c r="E2343" i="3" s="1"/>
  <c r="C2342" i="3"/>
  <c r="D2342" i="3" s="1"/>
  <c r="C2341" i="3"/>
  <c r="C2340" i="3"/>
  <c r="E2340" i="3" s="1"/>
  <c r="E2339" i="3"/>
  <c r="C2339" i="3"/>
  <c r="D2339" i="3" s="1"/>
  <c r="C2338" i="3"/>
  <c r="C2337" i="3"/>
  <c r="E2337" i="3" s="1"/>
  <c r="E2336" i="3"/>
  <c r="C2336" i="3"/>
  <c r="D2336" i="3" s="1"/>
  <c r="C2335" i="3"/>
  <c r="C2334" i="3"/>
  <c r="C2333" i="3"/>
  <c r="D2333" i="3" s="1"/>
  <c r="C2332" i="3"/>
  <c r="E2331" i="3"/>
  <c r="D2331" i="3"/>
  <c r="C2331" i="3"/>
  <c r="D2330" i="3"/>
  <c r="C2330" i="3"/>
  <c r="E2330" i="3" s="1"/>
  <c r="C2329" i="3"/>
  <c r="C2328" i="3"/>
  <c r="E2327" i="3"/>
  <c r="D2327" i="3"/>
  <c r="C2327" i="3"/>
  <c r="C2326" i="3"/>
  <c r="C2325" i="3"/>
  <c r="C2324" i="3"/>
  <c r="D2324" i="3" s="1"/>
  <c r="E2323" i="3"/>
  <c r="C2323" i="3"/>
  <c r="D2323" i="3" s="1"/>
  <c r="C2322" i="3"/>
  <c r="E2322" i="3" s="1"/>
  <c r="C2321" i="3"/>
  <c r="D2320" i="3"/>
  <c r="C2320" i="3"/>
  <c r="E2320" i="3" s="1"/>
  <c r="E2319" i="3"/>
  <c r="C2319" i="3"/>
  <c r="D2319" i="3" s="1"/>
  <c r="D2318" i="3"/>
  <c r="C2318" i="3"/>
  <c r="E2318" i="3" s="1"/>
  <c r="C2317" i="3"/>
  <c r="C2316" i="3"/>
  <c r="C2315" i="3"/>
  <c r="E2315" i="3" s="1"/>
  <c r="C2314" i="3"/>
  <c r="E2313" i="3"/>
  <c r="D2313" i="3"/>
  <c r="C2313" i="3"/>
  <c r="C2312" i="3"/>
  <c r="D2312" i="3" s="1"/>
  <c r="C2311" i="3"/>
  <c r="C2310" i="3"/>
  <c r="C2309" i="3"/>
  <c r="C2308" i="3"/>
  <c r="C2307" i="3"/>
  <c r="E2307" i="3" s="1"/>
  <c r="C2306" i="3"/>
  <c r="C2305" i="3"/>
  <c r="D2304" i="3"/>
  <c r="C2304" i="3"/>
  <c r="E2304" i="3" s="1"/>
  <c r="E2303" i="3"/>
  <c r="C2303" i="3"/>
  <c r="D2303" i="3" s="1"/>
  <c r="C2302" i="3"/>
  <c r="E2302" i="3" s="1"/>
  <c r="C2301" i="3"/>
  <c r="C2300" i="3"/>
  <c r="D2300" i="3" s="1"/>
  <c r="C2299" i="3"/>
  <c r="C2298" i="3"/>
  <c r="C2297" i="3"/>
  <c r="D2297" i="3" s="1"/>
  <c r="D2296" i="3"/>
  <c r="C2296" i="3"/>
  <c r="E2296" i="3" s="1"/>
  <c r="C2295" i="3"/>
  <c r="C2294" i="3"/>
  <c r="C2293" i="3"/>
  <c r="E2292" i="3"/>
  <c r="D2292" i="3"/>
  <c r="C2292" i="3"/>
  <c r="C2291" i="3"/>
  <c r="C2290" i="3"/>
  <c r="E2289" i="3"/>
  <c r="D2289" i="3"/>
  <c r="C2289" i="3"/>
  <c r="C2288" i="3"/>
  <c r="D2288" i="3" s="1"/>
  <c r="E2287" i="3"/>
  <c r="C2287" i="3"/>
  <c r="D2287" i="3" s="1"/>
  <c r="C2286" i="3"/>
  <c r="E2285" i="3"/>
  <c r="C2285" i="3"/>
  <c r="D2285" i="3" s="1"/>
  <c r="C2284" i="3"/>
  <c r="E2283" i="3"/>
  <c r="D2283" i="3"/>
  <c r="C2283" i="3"/>
  <c r="E2282" i="3"/>
  <c r="C2282" i="3"/>
  <c r="D2282" i="3" s="1"/>
  <c r="C2281" i="3"/>
  <c r="C2280" i="3"/>
  <c r="E2279" i="3"/>
  <c r="D2279" i="3"/>
  <c r="C2279" i="3"/>
  <c r="C2278" i="3"/>
  <c r="E2278" i="3" s="1"/>
  <c r="C2277" i="3"/>
  <c r="E2277" i="3" s="1"/>
  <c r="E2276" i="3"/>
  <c r="C2276" i="3"/>
  <c r="D2276" i="3" s="1"/>
  <c r="E2275" i="3"/>
  <c r="C2275" i="3"/>
  <c r="D2275" i="3" s="1"/>
  <c r="C2274" i="3"/>
  <c r="C2273" i="3"/>
  <c r="D2273" i="3" s="1"/>
  <c r="C2272" i="3"/>
  <c r="C2271" i="3"/>
  <c r="C2270" i="3"/>
  <c r="E2270" i="3" s="1"/>
  <c r="C2269" i="3"/>
  <c r="C2268" i="3"/>
  <c r="E2268" i="3" s="1"/>
  <c r="D2267" i="3"/>
  <c r="C2267" i="3"/>
  <c r="E2267" i="3" s="1"/>
  <c r="C2266" i="3"/>
  <c r="C2265" i="3"/>
  <c r="E2264" i="3"/>
  <c r="C2264" i="3"/>
  <c r="D2264" i="3" s="1"/>
  <c r="C2263" i="3"/>
  <c r="D2263" i="3" s="1"/>
  <c r="C2262" i="3"/>
  <c r="E2262" i="3" s="1"/>
  <c r="C2261" i="3"/>
  <c r="C2260" i="3"/>
  <c r="E2259" i="3"/>
  <c r="D2259" i="3"/>
  <c r="C2259" i="3"/>
  <c r="C2258" i="3"/>
  <c r="C2257" i="3"/>
  <c r="D2256" i="3"/>
  <c r="C2256" i="3"/>
  <c r="E2256" i="3" s="1"/>
  <c r="E2255" i="3"/>
  <c r="C2255" i="3"/>
  <c r="D2255" i="3" s="1"/>
  <c r="C2254" i="3"/>
  <c r="C2253" i="3"/>
  <c r="E2252" i="3"/>
  <c r="C2252" i="3"/>
  <c r="D2252" i="3" s="1"/>
  <c r="C2251" i="3"/>
  <c r="D2251" i="3" s="1"/>
  <c r="C2250" i="3"/>
  <c r="E2250" i="3" s="1"/>
  <c r="E2249" i="3"/>
  <c r="C2249" i="3"/>
  <c r="D2249" i="3" s="1"/>
  <c r="C2248" i="3"/>
  <c r="E2248" i="3" s="1"/>
  <c r="E2247" i="3"/>
  <c r="C2247" i="3"/>
  <c r="D2247" i="3" s="1"/>
  <c r="C2246" i="3"/>
  <c r="C2245" i="3"/>
  <c r="D2244" i="3"/>
  <c r="C2244" i="3"/>
  <c r="E2244" i="3" s="1"/>
  <c r="C2243" i="3"/>
  <c r="E2243" i="3" s="1"/>
  <c r="C2242" i="3"/>
  <c r="C2241" i="3"/>
  <c r="E2240" i="3"/>
  <c r="C2240" i="3"/>
  <c r="D2240" i="3" s="1"/>
  <c r="C2239" i="3"/>
  <c r="D2239" i="3" s="1"/>
  <c r="C2238" i="3"/>
  <c r="C2237" i="3"/>
  <c r="D2237" i="3" s="1"/>
  <c r="C2236" i="3"/>
  <c r="C2235" i="3"/>
  <c r="E2235" i="3" s="1"/>
  <c r="D2234" i="3"/>
  <c r="C2234" i="3"/>
  <c r="E2234" i="3" s="1"/>
  <c r="C2233" i="3"/>
  <c r="C2232" i="3"/>
  <c r="E2231" i="3"/>
  <c r="C2231" i="3"/>
  <c r="D2231" i="3" s="1"/>
  <c r="C2230" i="3"/>
  <c r="E2229" i="3"/>
  <c r="C2229" i="3"/>
  <c r="D2229" i="3" s="1"/>
  <c r="C2228" i="3"/>
  <c r="D2228" i="3" s="1"/>
  <c r="C2227" i="3"/>
  <c r="E2227" i="3" s="1"/>
  <c r="C2226" i="3"/>
  <c r="E2226" i="3" s="1"/>
  <c r="E2225" i="3"/>
  <c r="C2225" i="3"/>
  <c r="D2225" i="3" s="1"/>
  <c r="C2224" i="3"/>
  <c r="E2224" i="3" s="1"/>
  <c r="D2223" i="3"/>
  <c r="C2223" i="3"/>
  <c r="E2223" i="3" s="1"/>
  <c r="C2222" i="3"/>
  <c r="C2221" i="3"/>
  <c r="C2220" i="3"/>
  <c r="C2219" i="3"/>
  <c r="E2218" i="3"/>
  <c r="C2218" i="3"/>
  <c r="D2218" i="3" s="1"/>
  <c r="D2217" i="3"/>
  <c r="C2217" i="3"/>
  <c r="E2217" i="3" s="1"/>
  <c r="E2216" i="3"/>
  <c r="C2216" i="3"/>
  <c r="D2216" i="3" s="1"/>
  <c r="E2215" i="3"/>
  <c r="C2215" i="3"/>
  <c r="D2215" i="3" s="1"/>
  <c r="C2214" i="3"/>
  <c r="E2214" i="3" s="1"/>
  <c r="C2213" i="3"/>
  <c r="E2213" i="3" s="1"/>
  <c r="C2212" i="3"/>
  <c r="E2212" i="3" s="1"/>
  <c r="C2211" i="3"/>
  <c r="C2210" i="3"/>
  <c r="D2210" i="3" s="1"/>
  <c r="D2209" i="3"/>
  <c r="C2209" i="3"/>
  <c r="E2209" i="3" s="1"/>
  <c r="C2208" i="3"/>
  <c r="C2207" i="3"/>
  <c r="E2207" i="3" s="1"/>
  <c r="C2206" i="3"/>
  <c r="D2206" i="3" s="1"/>
  <c r="C2205" i="3"/>
  <c r="C2204" i="3"/>
  <c r="E2204" i="3" s="1"/>
  <c r="C2203" i="3"/>
  <c r="C2202" i="3"/>
  <c r="E2202" i="3" s="1"/>
  <c r="C2201" i="3"/>
  <c r="E2200" i="3"/>
  <c r="C2200" i="3"/>
  <c r="D2200" i="3" s="1"/>
  <c r="C2199" i="3"/>
  <c r="E2198" i="3"/>
  <c r="C2198" i="3"/>
  <c r="D2198" i="3" s="1"/>
  <c r="C2197" i="3"/>
  <c r="C2196" i="3"/>
  <c r="E2195" i="3"/>
  <c r="C2195" i="3"/>
  <c r="D2195" i="3" s="1"/>
  <c r="C2194" i="3"/>
  <c r="C2193" i="3"/>
  <c r="D2193" i="3" s="1"/>
  <c r="C2192" i="3"/>
  <c r="E2192" i="3" s="1"/>
  <c r="C2191" i="3"/>
  <c r="D2191" i="3" s="1"/>
  <c r="C2190" i="3"/>
  <c r="D2189" i="3"/>
  <c r="C2189" i="3"/>
  <c r="E2189" i="3" s="1"/>
  <c r="C2188" i="3"/>
  <c r="C2187" i="3"/>
  <c r="C2186" i="3"/>
  <c r="E2186" i="3" s="1"/>
  <c r="C2185" i="3"/>
  <c r="C2184" i="3"/>
  <c r="D2184" i="3" s="1"/>
  <c r="E2183" i="3"/>
  <c r="D2183" i="3"/>
  <c r="C2183" i="3"/>
  <c r="C2182" i="3"/>
  <c r="D2182" i="3" s="1"/>
  <c r="C2181" i="3"/>
  <c r="D2180" i="3"/>
  <c r="C2180" i="3"/>
  <c r="E2180" i="3" s="1"/>
  <c r="C2179" i="3"/>
  <c r="D2179" i="3" s="1"/>
  <c r="D2178" i="3"/>
  <c r="C2178" i="3"/>
  <c r="E2178" i="3" s="1"/>
  <c r="C2177" i="3"/>
  <c r="C2176" i="3"/>
  <c r="E2176" i="3" s="1"/>
  <c r="C2175" i="3"/>
  <c r="C2174" i="3"/>
  <c r="E2174" i="3" s="1"/>
  <c r="C2173" i="3"/>
  <c r="C2172" i="3"/>
  <c r="E2172" i="3" s="1"/>
  <c r="E2171" i="3"/>
  <c r="D2171" i="3"/>
  <c r="C2171" i="3"/>
  <c r="C2170" i="3"/>
  <c r="D2170" i="3" s="1"/>
  <c r="C2169" i="3"/>
  <c r="D2169" i="3" s="1"/>
  <c r="C2168" i="3"/>
  <c r="E2168" i="3" s="1"/>
  <c r="C2167" i="3"/>
  <c r="D2167" i="3" s="1"/>
  <c r="E2166" i="3"/>
  <c r="D2166" i="3"/>
  <c r="C2166" i="3"/>
  <c r="C2165" i="3"/>
  <c r="C2164" i="3"/>
  <c r="D2164" i="3" s="1"/>
  <c r="C2163" i="3"/>
  <c r="C2162" i="3"/>
  <c r="E2161" i="3"/>
  <c r="C2161" i="3"/>
  <c r="D2161" i="3" s="1"/>
  <c r="C2160" i="3"/>
  <c r="E2159" i="3"/>
  <c r="D2159" i="3"/>
  <c r="C2159" i="3"/>
  <c r="C2158" i="3"/>
  <c r="C2157" i="3"/>
  <c r="D2157" i="3" s="1"/>
  <c r="C2156" i="3"/>
  <c r="C2155" i="3"/>
  <c r="D2155" i="3" s="1"/>
  <c r="C2154" i="3"/>
  <c r="E2153" i="3"/>
  <c r="C2153" i="3"/>
  <c r="D2153" i="3" s="1"/>
  <c r="C2152" i="3"/>
  <c r="C2151" i="3"/>
  <c r="C2150" i="3"/>
  <c r="E2150" i="3" s="1"/>
  <c r="E2149" i="3"/>
  <c r="D2149" i="3"/>
  <c r="C2149" i="3"/>
  <c r="C2148" i="3"/>
  <c r="D2148" i="3" s="1"/>
  <c r="C2147" i="3"/>
  <c r="E2147" i="3" s="1"/>
  <c r="C2146" i="3"/>
  <c r="D2146" i="3" s="1"/>
  <c r="E2145" i="3"/>
  <c r="C2145" i="3"/>
  <c r="D2145" i="3" s="1"/>
  <c r="D2144" i="3"/>
  <c r="C2144" i="3"/>
  <c r="E2144" i="3" s="1"/>
  <c r="C2143" i="3"/>
  <c r="D2143" i="3" s="1"/>
  <c r="D2142" i="3"/>
  <c r="C2142" i="3"/>
  <c r="E2142" i="3" s="1"/>
  <c r="C2141" i="3"/>
  <c r="E2141" i="3" s="1"/>
  <c r="C2140" i="3"/>
  <c r="C2139" i="3"/>
  <c r="C2138" i="3"/>
  <c r="E2138" i="3" s="1"/>
  <c r="E2137" i="3"/>
  <c r="C2137" i="3"/>
  <c r="D2137" i="3" s="1"/>
  <c r="C2136" i="3"/>
  <c r="E2136" i="3" s="1"/>
  <c r="C2135" i="3"/>
  <c r="E2135" i="3" s="1"/>
  <c r="C2134" i="3"/>
  <c r="D2134" i="3" s="1"/>
  <c r="E2133" i="3"/>
  <c r="C2133" i="3"/>
  <c r="D2133" i="3" s="1"/>
  <c r="C2132" i="3"/>
  <c r="E2132" i="3" s="1"/>
  <c r="C2131" i="3"/>
  <c r="D2131" i="3" s="1"/>
  <c r="C2130" i="3"/>
  <c r="E2130" i="3" s="1"/>
  <c r="C2129" i="3"/>
  <c r="C2128" i="3"/>
  <c r="E2128" i="3" s="1"/>
  <c r="C2127" i="3"/>
  <c r="C2126" i="3"/>
  <c r="E2126" i="3" s="1"/>
  <c r="E2125" i="3"/>
  <c r="D2125" i="3"/>
  <c r="C2125" i="3"/>
  <c r="C2124" i="3"/>
  <c r="E2124" i="3" s="1"/>
  <c r="D2123" i="3"/>
  <c r="C2123" i="3"/>
  <c r="E2123" i="3" s="1"/>
  <c r="C2122" i="3"/>
  <c r="E2121" i="3"/>
  <c r="C2121" i="3"/>
  <c r="D2121" i="3" s="1"/>
  <c r="C2120" i="3"/>
  <c r="E2120" i="3" s="1"/>
  <c r="C2119" i="3"/>
  <c r="D2119" i="3" s="1"/>
  <c r="C2118" i="3"/>
  <c r="C2117" i="3"/>
  <c r="E2117" i="3" s="1"/>
  <c r="C2116" i="3"/>
  <c r="C2115" i="3"/>
  <c r="C2114" i="3"/>
  <c r="E2114" i="3" s="1"/>
  <c r="C2113" i="3"/>
  <c r="E2113" i="3" s="1"/>
  <c r="C2112" i="3"/>
  <c r="C2111" i="3"/>
  <c r="C2110" i="3"/>
  <c r="D2110" i="3" s="1"/>
  <c r="C2109" i="3"/>
  <c r="C2108" i="3"/>
  <c r="E2108" i="3" s="1"/>
  <c r="C2107" i="3"/>
  <c r="D2107" i="3" s="1"/>
  <c r="C2106" i="3"/>
  <c r="D2106" i="3" s="1"/>
  <c r="D2105" i="3"/>
  <c r="C2105" i="3"/>
  <c r="E2105" i="3" s="1"/>
  <c r="E2104" i="3"/>
  <c r="D2104" i="3"/>
  <c r="C2104" i="3"/>
  <c r="C2103" i="3"/>
  <c r="C2102" i="3"/>
  <c r="C2101" i="3"/>
  <c r="E2101" i="3" s="1"/>
  <c r="C2100" i="3"/>
  <c r="E2100" i="3" s="1"/>
  <c r="E2099" i="3"/>
  <c r="D2099" i="3"/>
  <c r="C2099" i="3"/>
  <c r="C2098" i="3"/>
  <c r="D2098" i="3" s="1"/>
  <c r="C2097" i="3"/>
  <c r="D2097" i="3" s="1"/>
  <c r="C2096" i="3"/>
  <c r="E2096" i="3" s="1"/>
  <c r="C2095" i="3"/>
  <c r="C2094" i="3"/>
  <c r="E2094" i="3" s="1"/>
  <c r="C2093" i="3"/>
  <c r="E2093" i="3" s="1"/>
  <c r="D2092" i="3"/>
  <c r="C2092" i="3"/>
  <c r="E2092" i="3" s="1"/>
  <c r="C2091" i="3"/>
  <c r="C2090" i="3"/>
  <c r="C2089" i="3"/>
  <c r="E2089" i="3" s="1"/>
  <c r="C2088" i="3"/>
  <c r="D2088" i="3" s="1"/>
  <c r="C2087" i="3"/>
  <c r="E2086" i="3"/>
  <c r="C2086" i="3"/>
  <c r="D2086" i="3" s="1"/>
  <c r="C2085" i="3"/>
  <c r="D2085" i="3" s="1"/>
  <c r="C2084" i="3"/>
  <c r="C2083" i="3"/>
  <c r="C2082" i="3"/>
  <c r="E2081" i="3"/>
  <c r="C2081" i="3"/>
  <c r="D2081" i="3" s="1"/>
  <c r="C2080" i="3"/>
  <c r="C2079" i="3"/>
  <c r="C2078" i="3"/>
  <c r="E2077" i="3"/>
  <c r="D2077" i="3"/>
  <c r="C2077" i="3"/>
  <c r="C2076" i="3"/>
  <c r="D2076" i="3" s="1"/>
  <c r="C2075" i="3"/>
  <c r="E2075" i="3" s="1"/>
  <c r="E2074" i="3"/>
  <c r="C2074" i="3"/>
  <c r="D2074" i="3" s="1"/>
  <c r="C2073" i="3"/>
  <c r="D2073" i="3" s="1"/>
  <c r="C2072" i="3"/>
  <c r="E2072" i="3" s="1"/>
  <c r="C2071" i="3"/>
  <c r="D2071" i="3" s="1"/>
  <c r="C2070" i="3"/>
  <c r="E2070" i="3" s="1"/>
  <c r="C2069" i="3"/>
  <c r="E2069" i="3" s="1"/>
  <c r="C2068" i="3"/>
  <c r="C2067" i="3"/>
  <c r="C2066" i="3"/>
  <c r="C2065" i="3"/>
  <c r="D2065" i="3" s="1"/>
  <c r="C2064" i="3"/>
  <c r="E2064" i="3" s="1"/>
  <c r="C2063" i="3"/>
  <c r="E2063" i="3" s="1"/>
  <c r="E2062" i="3"/>
  <c r="C2062" i="3"/>
  <c r="D2062" i="3" s="1"/>
  <c r="D2061" i="3"/>
  <c r="C2061" i="3"/>
  <c r="E2061" i="3" s="1"/>
  <c r="C2060" i="3"/>
  <c r="C2059" i="3"/>
  <c r="C2058" i="3"/>
  <c r="E2058" i="3" s="1"/>
  <c r="E2057" i="3"/>
  <c r="D2057" i="3"/>
  <c r="C2057" i="3"/>
  <c r="C2056" i="3"/>
  <c r="C2055" i="3"/>
  <c r="E2055" i="3" s="1"/>
  <c r="E2054" i="3"/>
  <c r="D2054" i="3"/>
  <c r="C2054" i="3"/>
  <c r="C2053" i="3"/>
  <c r="C2052" i="3"/>
  <c r="C2051" i="3"/>
  <c r="E2051" i="3" s="1"/>
  <c r="C2050" i="3"/>
  <c r="D2050" i="3" s="1"/>
  <c r="D2049" i="3"/>
  <c r="C2049" i="3"/>
  <c r="E2049" i="3" s="1"/>
  <c r="E2048" i="3"/>
  <c r="C2048" i="3"/>
  <c r="D2048" i="3" s="1"/>
  <c r="C2047" i="3"/>
  <c r="E2047" i="3" s="1"/>
  <c r="C2046" i="3"/>
  <c r="E2046" i="3" s="1"/>
  <c r="C2045" i="3"/>
  <c r="E2044" i="3"/>
  <c r="C2044" i="3"/>
  <c r="D2044" i="3" s="1"/>
  <c r="C2043" i="3"/>
  <c r="E2043" i="3" s="1"/>
  <c r="C2042" i="3"/>
  <c r="C2041" i="3"/>
  <c r="D2041" i="3" s="1"/>
  <c r="C2040" i="3"/>
  <c r="E2040" i="3" s="1"/>
  <c r="C2039" i="3"/>
  <c r="C2038" i="3"/>
  <c r="D2038" i="3" s="1"/>
  <c r="D2037" i="3"/>
  <c r="C2037" i="3"/>
  <c r="E2037" i="3" s="1"/>
  <c r="E2036" i="3"/>
  <c r="C2036" i="3"/>
  <c r="D2036" i="3" s="1"/>
  <c r="C2035" i="3"/>
  <c r="E2035" i="3" s="1"/>
  <c r="C2034" i="3"/>
  <c r="E2033" i="3"/>
  <c r="C2033" i="3"/>
  <c r="D2033" i="3" s="1"/>
  <c r="C2032" i="3"/>
  <c r="C2031" i="3"/>
  <c r="E2031" i="3" s="1"/>
  <c r="C2030" i="3"/>
  <c r="E2030" i="3" s="1"/>
  <c r="E2029" i="3"/>
  <c r="C2029" i="3"/>
  <c r="D2029" i="3" s="1"/>
  <c r="E2028" i="3"/>
  <c r="C2028" i="3"/>
  <c r="D2028" i="3" s="1"/>
  <c r="C2027" i="3"/>
  <c r="E2026" i="3"/>
  <c r="C2026" i="3"/>
  <c r="D2026" i="3" s="1"/>
  <c r="C2025" i="3"/>
  <c r="E2025" i="3" s="1"/>
  <c r="E2024" i="3"/>
  <c r="D2024" i="3"/>
  <c r="C2024" i="3"/>
  <c r="E2023" i="3"/>
  <c r="C2023" i="3"/>
  <c r="D2023" i="3" s="1"/>
  <c r="C2022" i="3"/>
  <c r="E2022" i="3" s="1"/>
  <c r="C2021" i="3"/>
  <c r="E2021" i="3" s="1"/>
  <c r="E2020" i="3"/>
  <c r="D2020" i="3"/>
  <c r="C2020" i="3"/>
  <c r="C2019" i="3"/>
  <c r="C2018" i="3"/>
  <c r="E2018" i="3" s="1"/>
  <c r="C2017" i="3"/>
  <c r="D2017" i="3" s="1"/>
  <c r="C2016" i="3"/>
  <c r="D2016" i="3" s="1"/>
  <c r="E2015" i="3"/>
  <c r="D2015" i="3"/>
  <c r="C2015" i="3"/>
  <c r="C2014" i="3"/>
  <c r="D2014" i="3" s="1"/>
  <c r="C2013" i="3"/>
  <c r="D2012" i="3"/>
  <c r="C2012" i="3"/>
  <c r="E2012" i="3" s="1"/>
  <c r="E2011" i="3"/>
  <c r="D2011" i="3"/>
  <c r="C2011" i="3"/>
  <c r="C2010" i="3"/>
  <c r="E2010" i="3" s="1"/>
  <c r="C2009" i="3"/>
  <c r="E2009" i="3" s="1"/>
  <c r="E2008" i="3"/>
  <c r="D2008" i="3"/>
  <c r="C2008" i="3"/>
  <c r="C2007" i="3"/>
  <c r="E2007" i="3" s="1"/>
  <c r="C2006" i="3"/>
  <c r="E2006" i="3" s="1"/>
  <c r="C2005" i="3"/>
  <c r="D2005" i="3" s="1"/>
  <c r="C2004" i="3"/>
  <c r="E2004" i="3" s="1"/>
  <c r="C2003" i="3"/>
  <c r="E2002" i="3"/>
  <c r="C2002" i="3"/>
  <c r="D2002" i="3" s="1"/>
  <c r="C2001" i="3"/>
  <c r="C2000" i="3"/>
  <c r="C1999" i="3"/>
  <c r="E1999" i="3" s="1"/>
  <c r="C1998" i="3"/>
  <c r="E1998" i="3" s="1"/>
  <c r="E1997" i="3"/>
  <c r="C1997" i="3"/>
  <c r="D1997" i="3" s="1"/>
  <c r="C1996" i="3"/>
  <c r="E1996" i="3" s="1"/>
  <c r="C1995" i="3"/>
  <c r="D1994" i="3"/>
  <c r="C1994" i="3"/>
  <c r="E1994" i="3" s="1"/>
  <c r="C1993" i="3"/>
  <c r="D1993" i="3" s="1"/>
  <c r="C1992" i="3"/>
  <c r="D1992" i="3" s="1"/>
  <c r="C1991" i="3"/>
  <c r="E1991" i="3" s="1"/>
  <c r="C1990" i="3"/>
  <c r="C1989" i="3"/>
  <c r="D1988" i="3"/>
  <c r="C1988" i="3"/>
  <c r="E1988" i="3" s="1"/>
  <c r="C1987" i="3"/>
  <c r="E1987" i="3" s="1"/>
  <c r="C1986" i="3"/>
  <c r="E1986" i="3" s="1"/>
  <c r="E1985" i="3"/>
  <c r="D1985" i="3"/>
  <c r="C1985" i="3"/>
  <c r="E1984" i="3"/>
  <c r="D1984" i="3"/>
  <c r="C1984" i="3"/>
  <c r="C1983" i="3"/>
  <c r="C1982" i="3"/>
  <c r="C1981" i="3"/>
  <c r="D1981" i="3" s="1"/>
  <c r="C1980" i="3"/>
  <c r="C1979" i="3"/>
  <c r="E1979" i="3" s="1"/>
  <c r="E1978" i="3"/>
  <c r="C1978" i="3"/>
  <c r="D1978" i="3" s="1"/>
  <c r="C1977" i="3"/>
  <c r="D1977" i="3" s="1"/>
  <c r="C1976" i="3"/>
  <c r="E1976" i="3" s="1"/>
  <c r="C1975" i="3"/>
  <c r="C1974" i="3"/>
  <c r="E1974" i="3" s="1"/>
  <c r="C1973" i="3"/>
  <c r="E1973" i="3" s="1"/>
  <c r="C1972" i="3"/>
  <c r="E1972" i="3" s="1"/>
  <c r="C1971" i="3"/>
  <c r="C1970" i="3"/>
  <c r="E1970" i="3" s="1"/>
  <c r="C1969" i="3"/>
  <c r="D1969" i="3" s="1"/>
  <c r="C1968" i="3"/>
  <c r="E1968" i="3" s="1"/>
  <c r="C1967" i="3"/>
  <c r="E1966" i="3"/>
  <c r="C1966" i="3"/>
  <c r="D1966" i="3" s="1"/>
  <c r="E1965" i="3"/>
  <c r="C1965" i="3"/>
  <c r="D1965" i="3" s="1"/>
  <c r="D1964" i="3"/>
  <c r="C1964" i="3"/>
  <c r="E1964" i="3" s="1"/>
  <c r="C1963" i="3"/>
  <c r="C1962" i="3"/>
  <c r="E1962" i="3" s="1"/>
  <c r="C1961" i="3"/>
  <c r="E1960" i="3"/>
  <c r="D1960" i="3"/>
  <c r="C1960" i="3"/>
  <c r="C1959" i="3"/>
  <c r="E1958" i="3"/>
  <c r="C1958" i="3"/>
  <c r="D1958" i="3" s="1"/>
  <c r="C1957" i="3"/>
  <c r="E1957" i="3" s="1"/>
  <c r="C1956" i="3"/>
  <c r="E1955" i="3"/>
  <c r="D1955" i="3"/>
  <c r="C1955" i="3"/>
  <c r="C1954" i="3"/>
  <c r="C1953" i="3"/>
  <c r="E1953" i="3" s="1"/>
  <c r="C1952" i="3"/>
  <c r="C1951" i="3"/>
  <c r="C1950" i="3"/>
  <c r="C1949" i="3"/>
  <c r="C1948" i="3"/>
  <c r="D1947" i="3"/>
  <c r="C1947" i="3"/>
  <c r="E1947" i="3" s="1"/>
  <c r="C1946" i="3"/>
  <c r="C1945" i="3"/>
  <c r="C1944" i="3"/>
  <c r="C1943" i="3"/>
  <c r="D1943" i="3" s="1"/>
  <c r="C1942" i="3"/>
  <c r="D1942" i="3" s="1"/>
  <c r="E1941" i="3"/>
  <c r="C1941" i="3"/>
  <c r="D1941" i="3" s="1"/>
  <c r="C1940" i="3"/>
  <c r="E1940" i="3" s="1"/>
  <c r="C1939" i="3"/>
  <c r="E1939" i="3" s="1"/>
  <c r="E1938" i="3"/>
  <c r="C1938" i="3"/>
  <c r="D1938" i="3" s="1"/>
  <c r="C1937" i="3"/>
  <c r="E1937" i="3" s="1"/>
  <c r="E1936" i="3"/>
  <c r="D1936" i="3"/>
  <c r="C1936" i="3"/>
  <c r="C1935" i="3"/>
  <c r="E1934" i="3"/>
  <c r="C1934" i="3"/>
  <c r="D1934" i="3" s="1"/>
  <c r="C1933" i="3"/>
  <c r="C1932" i="3"/>
  <c r="D1931" i="3"/>
  <c r="C1931" i="3"/>
  <c r="E1931" i="3" s="1"/>
  <c r="C1930" i="3"/>
  <c r="D1929" i="3"/>
  <c r="C1929" i="3"/>
  <c r="E1929" i="3" s="1"/>
  <c r="C1928" i="3"/>
  <c r="C1927" i="3"/>
  <c r="E1927" i="3" s="1"/>
  <c r="C1926" i="3"/>
  <c r="E1926" i="3" s="1"/>
  <c r="C1925" i="3"/>
  <c r="E1925" i="3" s="1"/>
  <c r="E1924" i="3"/>
  <c r="C1924" i="3"/>
  <c r="D1924" i="3" s="1"/>
  <c r="C1923" i="3"/>
  <c r="E1923" i="3" s="1"/>
  <c r="C1922" i="3"/>
  <c r="E1921" i="3"/>
  <c r="D1921" i="3"/>
  <c r="C1921" i="3"/>
  <c r="C1920" i="3"/>
  <c r="D1920" i="3" s="1"/>
  <c r="C1919" i="3"/>
  <c r="E1919" i="3" s="1"/>
  <c r="C1918" i="3"/>
  <c r="E1918" i="3" s="1"/>
  <c r="E1917" i="3"/>
  <c r="D1917" i="3"/>
  <c r="C1917" i="3"/>
  <c r="C1916" i="3"/>
  <c r="E1916" i="3" s="1"/>
  <c r="C1915" i="3"/>
  <c r="E1915" i="3" s="1"/>
  <c r="E1914" i="3"/>
  <c r="C1914" i="3"/>
  <c r="D1914" i="3" s="1"/>
  <c r="C1913" i="3"/>
  <c r="C1912" i="3"/>
  <c r="E1912" i="3" s="1"/>
  <c r="C1911" i="3"/>
  <c r="E1911" i="3" s="1"/>
  <c r="E1910" i="3"/>
  <c r="C1910" i="3"/>
  <c r="D1910" i="3" s="1"/>
  <c r="D1909" i="3"/>
  <c r="C1909" i="3"/>
  <c r="E1909" i="3" s="1"/>
  <c r="C1908" i="3"/>
  <c r="E1907" i="3"/>
  <c r="D1907" i="3"/>
  <c r="C1907" i="3"/>
  <c r="C1906" i="3"/>
  <c r="E1906" i="3" s="1"/>
  <c r="E1905" i="3"/>
  <c r="C1905" i="3"/>
  <c r="D1905" i="3" s="1"/>
  <c r="C1904" i="3"/>
  <c r="D1903" i="3"/>
  <c r="C1903" i="3"/>
  <c r="E1903" i="3" s="1"/>
  <c r="C1902" i="3"/>
  <c r="D1902" i="3" s="1"/>
  <c r="D1901" i="3"/>
  <c r="C1901" i="3"/>
  <c r="E1901" i="3" s="1"/>
  <c r="C1900" i="3"/>
  <c r="E1900" i="3" s="1"/>
  <c r="E1899" i="3"/>
  <c r="C1899" i="3"/>
  <c r="D1899" i="3" s="1"/>
  <c r="E1898" i="3"/>
  <c r="C1898" i="3"/>
  <c r="D1898" i="3" s="1"/>
  <c r="D1897" i="3"/>
  <c r="C1897" i="3"/>
  <c r="E1897" i="3" s="1"/>
  <c r="C1896" i="3"/>
  <c r="D1896" i="3" s="1"/>
  <c r="C1895" i="3"/>
  <c r="C1894" i="3"/>
  <c r="E1894" i="3" s="1"/>
  <c r="D1893" i="3"/>
  <c r="C1893" i="3"/>
  <c r="E1893" i="3" s="1"/>
  <c r="C1892" i="3"/>
  <c r="E1892" i="3" s="1"/>
  <c r="C1891" i="3"/>
  <c r="E1891" i="3" s="1"/>
  <c r="E1890" i="3"/>
  <c r="D1890" i="3"/>
  <c r="C1890" i="3"/>
  <c r="C1889" i="3"/>
  <c r="E1889" i="3" s="1"/>
  <c r="C1888" i="3"/>
  <c r="E1888" i="3" s="1"/>
  <c r="C1887" i="3"/>
  <c r="E1886" i="3"/>
  <c r="C1886" i="3"/>
  <c r="D1886" i="3" s="1"/>
  <c r="C1885" i="3"/>
  <c r="E1885" i="3" s="1"/>
  <c r="C1884" i="3"/>
  <c r="D1884" i="3" s="1"/>
  <c r="E1883" i="3"/>
  <c r="C1883" i="3"/>
  <c r="D1883" i="3" s="1"/>
  <c r="C1882" i="3"/>
  <c r="E1882" i="3" s="1"/>
  <c r="E1881" i="3"/>
  <c r="D1881" i="3"/>
  <c r="C1881" i="3"/>
  <c r="C1880" i="3"/>
  <c r="D1879" i="3"/>
  <c r="C1879" i="3"/>
  <c r="E1879" i="3" s="1"/>
  <c r="C1878" i="3"/>
  <c r="D1877" i="3"/>
  <c r="C1877" i="3"/>
  <c r="E1877" i="3" s="1"/>
  <c r="C1876" i="3"/>
  <c r="C1875" i="3"/>
  <c r="C1874" i="3"/>
  <c r="E1873" i="3"/>
  <c r="C1873" i="3"/>
  <c r="D1873" i="3" s="1"/>
  <c r="C1872" i="3"/>
  <c r="D1872" i="3" s="1"/>
  <c r="C1871" i="3"/>
  <c r="C1870" i="3"/>
  <c r="E1870" i="3" s="1"/>
  <c r="E1869" i="3"/>
  <c r="C1869" i="3"/>
  <c r="D1869" i="3" s="1"/>
  <c r="C1868" i="3"/>
  <c r="E1868" i="3" s="1"/>
  <c r="C1867" i="3"/>
  <c r="C1866" i="3"/>
  <c r="C1865" i="3"/>
  <c r="E1865" i="3" s="1"/>
  <c r="C1864" i="3"/>
  <c r="C1863" i="3"/>
  <c r="C1862" i="3"/>
  <c r="C1861" i="3"/>
  <c r="E1860" i="3"/>
  <c r="C1860" i="3"/>
  <c r="D1860" i="3" s="1"/>
  <c r="E1859" i="3"/>
  <c r="C1859" i="3"/>
  <c r="D1859" i="3" s="1"/>
  <c r="C1858" i="3"/>
  <c r="C1857" i="3"/>
  <c r="E1857" i="3" s="1"/>
  <c r="C1856" i="3"/>
  <c r="E1856" i="3" s="1"/>
  <c r="D1855" i="3"/>
  <c r="C1855" i="3"/>
  <c r="E1855" i="3" s="1"/>
  <c r="C1854" i="3"/>
  <c r="E1854" i="3" s="1"/>
  <c r="C1853" i="3"/>
  <c r="E1853" i="3" s="1"/>
  <c r="C1852" i="3"/>
  <c r="C1851" i="3"/>
  <c r="C1850" i="3"/>
  <c r="C1849" i="3"/>
  <c r="C1848" i="3"/>
  <c r="C1847" i="3"/>
  <c r="C1846" i="3"/>
  <c r="E1846" i="3" s="1"/>
  <c r="C1845" i="3"/>
  <c r="C1844" i="3"/>
  <c r="E1844" i="3" s="1"/>
  <c r="C1843" i="3"/>
  <c r="E1842" i="3"/>
  <c r="C1842" i="3"/>
  <c r="D1842" i="3" s="1"/>
  <c r="E1841" i="3"/>
  <c r="C1841" i="3"/>
  <c r="D1841" i="3" s="1"/>
  <c r="C1840" i="3"/>
  <c r="E1840" i="3" s="1"/>
  <c r="C1839" i="3"/>
  <c r="C1838" i="3"/>
  <c r="C1837" i="3"/>
  <c r="D1837" i="3" s="1"/>
  <c r="C1836" i="3"/>
  <c r="E1836" i="3" s="1"/>
  <c r="C1835" i="3"/>
  <c r="D1835" i="3" s="1"/>
  <c r="D1834" i="3"/>
  <c r="C1834" i="3"/>
  <c r="E1834" i="3" s="1"/>
  <c r="C1833" i="3"/>
  <c r="D1832" i="3"/>
  <c r="C1832" i="3"/>
  <c r="E1832" i="3" s="1"/>
  <c r="C1831" i="3"/>
  <c r="C1830" i="3"/>
  <c r="E1830" i="3" s="1"/>
  <c r="C1829" i="3"/>
  <c r="D1829" i="3" s="1"/>
  <c r="C1828" i="3"/>
  <c r="C1827" i="3"/>
  <c r="C1826" i="3"/>
  <c r="C1825" i="3"/>
  <c r="E1824" i="3"/>
  <c r="D1824" i="3"/>
  <c r="C1824" i="3"/>
  <c r="C1823" i="3"/>
  <c r="C1822" i="3"/>
  <c r="E1822" i="3" s="1"/>
  <c r="C1821" i="3"/>
  <c r="D1821" i="3" s="1"/>
  <c r="D1820" i="3"/>
  <c r="C1820" i="3"/>
  <c r="E1820" i="3" s="1"/>
  <c r="C1819" i="3"/>
  <c r="C1818" i="3"/>
  <c r="D1818" i="3" s="1"/>
  <c r="C1817" i="3"/>
  <c r="E1816" i="3"/>
  <c r="D1816" i="3"/>
  <c r="C1816" i="3"/>
  <c r="C1815" i="3"/>
  <c r="E1814" i="3"/>
  <c r="C1814" i="3"/>
  <c r="D1814" i="3" s="1"/>
  <c r="C1813" i="3"/>
  <c r="E1812" i="3"/>
  <c r="D1812" i="3"/>
  <c r="C1812" i="3"/>
  <c r="C1811" i="3"/>
  <c r="E1811" i="3" s="1"/>
  <c r="D1810" i="3"/>
  <c r="C1810" i="3"/>
  <c r="E1810" i="3" s="1"/>
  <c r="C1809" i="3"/>
  <c r="E1809" i="3" s="1"/>
  <c r="C1808" i="3"/>
  <c r="E1808" i="3" s="1"/>
  <c r="E1807" i="3"/>
  <c r="D1807" i="3"/>
  <c r="C1807" i="3"/>
  <c r="D1806" i="3"/>
  <c r="C1806" i="3"/>
  <c r="E1806" i="3" s="1"/>
  <c r="C1805" i="3"/>
  <c r="E1804" i="3"/>
  <c r="D1804" i="3"/>
  <c r="C1804" i="3"/>
  <c r="C1803" i="3"/>
  <c r="C1802" i="3"/>
  <c r="C1801" i="3"/>
  <c r="D1801" i="3" s="1"/>
  <c r="E1800" i="3"/>
  <c r="C1800" i="3"/>
  <c r="D1800" i="3" s="1"/>
  <c r="C1799" i="3"/>
  <c r="D1799" i="3" s="1"/>
  <c r="E1798" i="3"/>
  <c r="C1798" i="3"/>
  <c r="D1798" i="3" s="1"/>
  <c r="C1797" i="3"/>
  <c r="E1797" i="3" s="1"/>
  <c r="C1796" i="3"/>
  <c r="E1796" i="3" s="1"/>
  <c r="E1795" i="3"/>
  <c r="C1795" i="3"/>
  <c r="D1795" i="3" s="1"/>
  <c r="C1794" i="3"/>
  <c r="E1793" i="3"/>
  <c r="C1793" i="3"/>
  <c r="D1793" i="3" s="1"/>
  <c r="C1792" i="3"/>
  <c r="C1791" i="3"/>
  <c r="E1790" i="3"/>
  <c r="C1790" i="3"/>
  <c r="D1790" i="3" s="1"/>
  <c r="C1789" i="3"/>
  <c r="E1789" i="3" s="1"/>
  <c r="E1788" i="3"/>
  <c r="D1788" i="3"/>
  <c r="C1788" i="3"/>
  <c r="C1787" i="3"/>
  <c r="E1787" i="3" s="1"/>
  <c r="E1786" i="3"/>
  <c r="C1786" i="3"/>
  <c r="D1786" i="3" s="1"/>
  <c r="C1785" i="3"/>
  <c r="C1784" i="3"/>
  <c r="E1783" i="3"/>
  <c r="C1783" i="3"/>
  <c r="D1783" i="3" s="1"/>
  <c r="C1782" i="3"/>
  <c r="C1781" i="3"/>
  <c r="D1781" i="3" s="1"/>
  <c r="C1780" i="3"/>
  <c r="E1780" i="3" s="1"/>
  <c r="C1779" i="3"/>
  <c r="E1778" i="3"/>
  <c r="C1778" i="3"/>
  <c r="D1778" i="3" s="1"/>
  <c r="C1777" i="3"/>
  <c r="E1777" i="3" s="1"/>
  <c r="C1776" i="3"/>
  <c r="C1775" i="3"/>
  <c r="C1774" i="3"/>
  <c r="C1773" i="3"/>
  <c r="D1773" i="3" s="1"/>
  <c r="C1772" i="3"/>
  <c r="E1772" i="3" s="1"/>
  <c r="E1771" i="3"/>
  <c r="D1771" i="3"/>
  <c r="C1771" i="3"/>
  <c r="D1770" i="3"/>
  <c r="C1770" i="3"/>
  <c r="E1770" i="3" s="1"/>
  <c r="C1769" i="3"/>
  <c r="E1768" i="3"/>
  <c r="D1768" i="3"/>
  <c r="C1768" i="3"/>
  <c r="C1767" i="3"/>
  <c r="E1766" i="3"/>
  <c r="C1766" i="3"/>
  <c r="D1766" i="3" s="1"/>
  <c r="C1765" i="3"/>
  <c r="E1764" i="3"/>
  <c r="D1764" i="3"/>
  <c r="C1764" i="3"/>
  <c r="C1763" i="3"/>
  <c r="C1762" i="3"/>
  <c r="E1761" i="3"/>
  <c r="D1761" i="3"/>
  <c r="C1761" i="3"/>
  <c r="C1760" i="3"/>
  <c r="E1760" i="3" s="1"/>
  <c r="E1759" i="3"/>
  <c r="C1759" i="3"/>
  <c r="D1759" i="3" s="1"/>
  <c r="C1758" i="3"/>
  <c r="C1757" i="3"/>
  <c r="D1757" i="3" s="1"/>
  <c r="C1756" i="3"/>
  <c r="C1755" i="3"/>
  <c r="E1754" i="3"/>
  <c r="C1754" i="3"/>
  <c r="D1754" i="3" s="1"/>
  <c r="C1753" i="3"/>
  <c r="E1753" i="3" s="1"/>
  <c r="E1752" i="3"/>
  <c r="C1752" i="3"/>
  <c r="D1752" i="3" s="1"/>
  <c r="C1751" i="3"/>
  <c r="E1751" i="3" s="1"/>
  <c r="C1750" i="3"/>
  <c r="D1749" i="3"/>
  <c r="C1749" i="3"/>
  <c r="E1749" i="3" s="1"/>
  <c r="C1748" i="3"/>
  <c r="E1748" i="3" s="1"/>
  <c r="D1747" i="3"/>
  <c r="C1747" i="3"/>
  <c r="E1747" i="3" s="1"/>
  <c r="C1746" i="3"/>
  <c r="D1746" i="3" s="1"/>
  <c r="C1745" i="3"/>
  <c r="C1744" i="3"/>
  <c r="D1744" i="3" s="1"/>
  <c r="C1743" i="3"/>
  <c r="D1742" i="3"/>
  <c r="C1742" i="3"/>
  <c r="E1742" i="3" s="1"/>
  <c r="C1741" i="3"/>
  <c r="E1741" i="3" s="1"/>
  <c r="C1740" i="3"/>
  <c r="C1739" i="3"/>
  <c r="D1738" i="3"/>
  <c r="C1738" i="3"/>
  <c r="E1738" i="3" s="1"/>
  <c r="C1737" i="3"/>
  <c r="C1736" i="3"/>
  <c r="E1736" i="3" s="1"/>
  <c r="E1735" i="3"/>
  <c r="D1735" i="3"/>
  <c r="C1735" i="3"/>
  <c r="D1734" i="3"/>
  <c r="C1734" i="3"/>
  <c r="E1734" i="3" s="1"/>
  <c r="C1733" i="3"/>
  <c r="E1732" i="3"/>
  <c r="D1732" i="3"/>
  <c r="C1732" i="3"/>
  <c r="C1731" i="3"/>
  <c r="E1730" i="3"/>
  <c r="D1730" i="3"/>
  <c r="C1730" i="3"/>
  <c r="C1729" i="3"/>
  <c r="D1729" i="3" s="1"/>
  <c r="E1728" i="3"/>
  <c r="C1728" i="3"/>
  <c r="D1728" i="3" s="1"/>
  <c r="E1727" i="3"/>
  <c r="C1727" i="3"/>
  <c r="D1727" i="3" s="1"/>
  <c r="D1726" i="3"/>
  <c r="C1726" i="3"/>
  <c r="E1726" i="3" s="1"/>
  <c r="E1725" i="3"/>
  <c r="C1725" i="3"/>
  <c r="D1725" i="3" s="1"/>
  <c r="D1724" i="3"/>
  <c r="C1724" i="3"/>
  <c r="E1724" i="3" s="1"/>
  <c r="C1723" i="3"/>
  <c r="C1722" i="3"/>
  <c r="C1721" i="3"/>
  <c r="D1721" i="3" s="1"/>
  <c r="C1720" i="3"/>
  <c r="C1719" i="3"/>
  <c r="D1718" i="3"/>
  <c r="C1718" i="3"/>
  <c r="E1718" i="3" s="1"/>
  <c r="C1717" i="3"/>
  <c r="E1717" i="3" s="1"/>
  <c r="C1716" i="3"/>
  <c r="C1715" i="3"/>
  <c r="E1715" i="3" s="1"/>
  <c r="C1714" i="3"/>
  <c r="E1714" i="3" s="1"/>
  <c r="C1713" i="3"/>
  <c r="C1712" i="3"/>
  <c r="E1712" i="3" s="1"/>
  <c r="C1711" i="3"/>
  <c r="C1710" i="3"/>
  <c r="D1710" i="3" s="1"/>
  <c r="E1709" i="3"/>
  <c r="C1709" i="3"/>
  <c r="D1709" i="3" s="1"/>
  <c r="C1708" i="3"/>
  <c r="E1708" i="3" s="1"/>
  <c r="C1707" i="3"/>
  <c r="C1706" i="3"/>
  <c r="E1705" i="3"/>
  <c r="D1705" i="3"/>
  <c r="C1705" i="3"/>
  <c r="E1704" i="3"/>
  <c r="D1704" i="3"/>
  <c r="C1704" i="3"/>
  <c r="C1703" i="3"/>
  <c r="C1702" i="3"/>
  <c r="C1701" i="3"/>
  <c r="C1700" i="3"/>
  <c r="C1699" i="3"/>
  <c r="C1698" i="3"/>
  <c r="E1698" i="3" s="1"/>
  <c r="E1697" i="3"/>
  <c r="C1697" i="3"/>
  <c r="D1697" i="3" s="1"/>
  <c r="C1696" i="3"/>
  <c r="C1695" i="3"/>
  <c r="C1694" i="3"/>
  <c r="C1693" i="3"/>
  <c r="D1693" i="3" s="1"/>
  <c r="E1692" i="3"/>
  <c r="C1692" i="3"/>
  <c r="D1692" i="3" s="1"/>
  <c r="E1691" i="3"/>
  <c r="C1691" i="3"/>
  <c r="D1691" i="3" s="1"/>
  <c r="C1690" i="3"/>
  <c r="C1689" i="3"/>
  <c r="E1689" i="3" s="1"/>
  <c r="C1688" i="3"/>
  <c r="E1687" i="3"/>
  <c r="D1687" i="3"/>
  <c r="C1687" i="3"/>
  <c r="D1686" i="3"/>
  <c r="C1686" i="3"/>
  <c r="E1686" i="3" s="1"/>
  <c r="E1685" i="3"/>
  <c r="C1685" i="3"/>
  <c r="D1685" i="3" s="1"/>
  <c r="E1684" i="3"/>
  <c r="D1684" i="3"/>
  <c r="C1684" i="3"/>
  <c r="C1683" i="3"/>
  <c r="C1682" i="3"/>
  <c r="D1682" i="3" s="1"/>
  <c r="C1681" i="3"/>
  <c r="C1680" i="3"/>
  <c r="C1679" i="3"/>
  <c r="C1678" i="3"/>
  <c r="E1678" i="3" s="1"/>
  <c r="E1677" i="3"/>
  <c r="C1677" i="3"/>
  <c r="D1677" i="3" s="1"/>
  <c r="C1676" i="3"/>
  <c r="E1676" i="3" s="1"/>
  <c r="D1675" i="3"/>
  <c r="C1675" i="3"/>
  <c r="E1675" i="3" s="1"/>
  <c r="C1674" i="3"/>
  <c r="E1674" i="3" s="1"/>
  <c r="C1673" i="3"/>
  <c r="D1673" i="3" s="1"/>
  <c r="E1672" i="3"/>
  <c r="C1672" i="3"/>
  <c r="D1672" i="3" s="1"/>
  <c r="C1671" i="3"/>
  <c r="D1670" i="3"/>
  <c r="C1670" i="3"/>
  <c r="E1670" i="3" s="1"/>
  <c r="C1669" i="3"/>
  <c r="E1668" i="3"/>
  <c r="D1668" i="3"/>
  <c r="C1668" i="3"/>
  <c r="C1667" i="3"/>
  <c r="C1666" i="3"/>
  <c r="C1665" i="3"/>
  <c r="D1665" i="3" s="1"/>
  <c r="C1664" i="3"/>
  <c r="E1664" i="3" s="1"/>
  <c r="E1663" i="3"/>
  <c r="C1663" i="3"/>
  <c r="D1663" i="3" s="1"/>
  <c r="C1662" i="3"/>
  <c r="E1661" i="3"/>
  <c r="D1661" i="3"/>
  <c r="C1661" i="3"/>
  <c r="C1660" i="3"/>
  <c r="C1659" i="3"/>
  <c r="C1658" i="3"/>
  <c r="D1658" i="3" s="1"/>
  <c r="C1657" i="3"/>
  <c r="E1657" i="3" s="1"/>
  <c r="E1656" i="3"/>
  <c r="C1656" i="3"/>
  <c r="D1656" i="3" s="1"/>
  <c r="E1655" i="3"/>
  <c r="C1655" i="3"/>
  <c r="D1655" i="3" s="1"/>
  <c r="C1654" i="3"/>
  <c r="E1654" i="3" s="1"/>
  <c r="C1653" i="3"/>
  <c r="C1652" i="3"/>
  <c r="E1652" i="3" s="1"/>
  <c r="C1651" i="3"/>
  <c r="C1650" i="3"/>
  <c r="E1650" i="3" s="1"/>
  <c r="C1649" i="3"/>
  <c r="C1648" i="3"/>
  <c r="C1647" i="3"/>
  <c r="E1646" i="3"/>
  <c r="C1646" i="3"/>
  <c r="D1646" i="3" s="1"/>
  <c r="C1645" i="3"/>
  <c r="D1645" i="3" s="1"/>
  <c r="C1644" i="3"/>
  <c r="C1643" i="3"/>
  <c r="D1643" i="3" s="1"/>
  <c r="C1642" i="3"/>
  <c r="E1642" i="3" s="1"/>
  <c r="C1641" i="3"/>
  <c r="D1641" i="3" s="1"/>
  <c r="C1640" i="3"/>
  <c r="C1639" i="3"/>
  <c r="D1639" i="3" s="1"/>
  <c r="C1638" i="3"/>
  <c r="E1637" i="3"/>
  <c r="D1637" i="3"/>
  <c r="C1637" i="3"/>
  <c r="C1636" i="3"/>
  <c r="C1635" i="3"/>
  <c r="C1634" i="3"/>
  <c r="C1633" i="3"/>
  <c r="C1632" i="3"/>
  <c r="D1632" i="3" s="1"/>
  <c r="E1631" i="3"/>
  <c r="C1631" i="3"/>
  <c r="D1631" i="3" s="1"/>
  <c r="E1630" i="3"/>
  <c r="D1630" i="3"/>
  <c r="C1630" i="3"/>
  <c r="C1629" i="3"/>
  <c r="E1629" i="3" s="1"/>
  <c r="C1628" i="3"/>
  <c r="C1627" i="3"/>
  <c r="E1627" i="3" s="1"/>
  <c r="C1626" i="3"/>
  <c r="E1626" i="3" s="1"/>
  <c r="E1625" i="3"/>
  <c r="D1625" i="3"/>
  <c r="C1625" i="3"/>
  <c r="C1624" i="3"/>
  <c r="C1623" i="3"/>
  <c r="D1622" i="3"/>
  <c r="C1622" i="3"/>
  <c r="E1622" i="3" s="1"/>
  <c r="C1621" i="3"/>
  <c r="D1621" i="3" s="1"/>
  <c r="C1620" i="3"/>
  <c r="C1619" i="3"/>
  <c r="C1618" i="3"/>
  <c r="C1617" i="3"/>
  <c r="D1616" i="3"/>
  <c r="C1616" i="3"/>
  <c r="E1616" i="3" s="1"/>
  <c r="E1615" i="3"/>
  <c r="D1615" i="3"/>
  <c r="C1615" i="3"/>
  <c r="D1614" i="3"/>
  <c r="C1614" i="3"/>
  <c r="E1614" i="3" s="1"/>
  <c r="C1613" i="3"/>
  <c r="E1612" i="3"/>
  <c r="C1612" i="3"/>
  <c r="D1612" i="3" s="1"/>
  <c r="C1611" i="3"/>
  <c r="D1611" i="3" s="1"/>
  <c r="D1610" i="3"/>
  <c r="C1610" i="3"/>
  <c r="E1610" i="3" s="1"/>
  <c r="C1609" i="3"/>
  <c r="E1609" i="3" s="1"/>
  <c r="C1608" i="3"/>
  <c r="D1608" i="3" s="1"/>
  <c r="C1607" i="3"/>
  <c r="D1607" i="3" s="1"/>
  <c r="C1606" i="3"/>
  <c r="E1606" i="3" s="1"/>
  <c r="C1605" i="3"/>
  <c r="E1605" i="3" s="1"/>
  <c r="C1604" i="3"/>
  <c r="E1603" i="3"/>
  <c r="C1603" i="3"/>
  <c r="D1603" i="3" s="1"/>
  <c r="C1602" i="3"/>
  <c r="D1602" i="3" s="1"/>
  <c r="E1601" i="3"/>
  <c r="C1601" i="3"/>
  <c r="D1601" i="3" s="1"/>
  <c r="D1600" i="3"/>
  <c r="C1600" i="3"/>
  <c r="E1600" i="3" s="1"/>
  <c r="C1599" i="3"/>
  <c r="D1599" i="3" s="1"/>
  <c r="C1598" i="3"/>
  <c r="E1597" i="3"/>
  <c r="D1597" i="3"/>
  <c r="C1597" i="3"/>
  <c r="E1596" i="3"/>
  <c r="D1596" i="3"/>
  <c r="C1596" i="3"/>
  <c r="C1595" i="3"/>
  <c r="E1594" i="3"/>
  <c r="C1594" i="3"/>
  <c r="D1594" i="3" s="1"/>
  <c r="C1593" i="3"/>
  <c r="E1593" i="3" s="1"/>
  <c r="C1592" i="3"/>
  <c r="E1592" i="3" s="1"/>
  <c r="E1591" i="3"/>
  <c r="D1591" i="3"/>
  <c r="C1591" i="3"/>
  <c r="C1590" i="3"/>
  <c r="E1590" i="3" s="1"/>
  <c r="E1589" i="3"/>
  <c r="D1589" i="3"/>
  <c r="C1589" i="3"/>
  <c r="C1588" i="3"/>
  <c r="D1588" i="3" s="1"/>
  <c r="C1587" i="3"/>
  <c r="D1587" i="3" s="1"/>
  <c r="C1586" i="3"/>
  <c r="E1586" i="3" s="1"/>
  <c r="C1585" i="3"/>
  <c r="C1584" i="3"/>
  <c r="C1583" i="3"/>
  <c r="E1583" i="3" s="1"/>
  <c r="E1582" i="3"/>
  <c r="D1582" i="3"/>
  <c r="C1582" i="3"/>
  <c r="C1581" i="3"/>
  <c r="E1581" i="3" s="1"/>
  <c r="D1580" i="3"/>
  <c r="C1580" i="3"/>
  <c r="E1580" i="3" s="1"/>
  <c r="C1579" i="3"/>
  <c r="E1579" i="3" s="1"/>
  <c r="C1578" i="3"/>
  <c r="D1578" i="3" s="1"/>
  <c r="C1577" i="3"/>
  <c r="C1576" i="3"/>
  <c r="E1576" i="3" s="1"/>
  <c r="C1575" i="3"/>
  <c r="C1574" i="3"/>
  <c r="E1574" i="3" s="1"/>
  <c r="D1573" i="3"/>
  <c r="C1573" i="3"/>
  <c r="E1573" i="3" s="1"/>
  <c r="E1572" i="3"/>
  <c r="D1572" i="3"/>
  <c r="C1572" i="3"/>
  <c r="C1571" i="3"/>
  <c r="E1571" i="3" s="1"/>
  <c r="C1570" i="3"/>
  <c r="E1569" i="3"/>
  <c r="C1569" i="3"/>
  <c r="D1569" i="3" s="1"/>
  <c r="C1568" i="3"/>
  <c r="E1568" i="3" s="1"/>
  <c r="C1567" i="3"/>
  <c r="D1567" i="3" s="1"/>
  <c r="C1566" i="3"/>
  <c r="E1566" i="3" s="1"/>
  <c r="C1565" i="3"/>
  <c r="E1565" i="3" s="1"/>
  <c r="C1564" i="3"/>
  <c r="C1563" i="3"/>
  <c r="D1563" i="3" s="1"/>
  <c r="C1562" i="3"/>
  <c r="C1561" i="3"/>
  <c r="E1561" i="3" s="1"/>
  <c r="C1560" i="3"/>
  <c r="D1560" i="3" s="1"/>
  <c r="C1559" i="3"/>
  <c r="E1559" i="3" s="1"/>
  <c r="C1558" i="3"/>
  <c r="C1557" i="3"/>
  <c r="E1557" i="3" s="1"/>
  <c r="C1556" i="3"/>
  <c r="E1556" i="3" s="1"/>
  <c r="E1555" i="3"/>
  <c r="D1555" i="3"/>
  <c r="C1555" i="3"/>
  <c r="C1554" i="3"/>
  <c r="D1554" i="3" s="1"/>
  <c r="C1553" i="3"/>
  <c r="C1552" i="3"/>
  <c r="E1552" i="3" s="1"/>
  <c r="C1551" i="3"/>
  <c r="C1550" i="3"/>
  <c r="D1550" i="3" s="1"/>
  <c r="C1549" i="3"/>
  <c r="E1548" i="3"/>
  <c r="C1548" i="3"/>
  <c r="D1548" i="3" s="1"/>
  <c r="C1547" i="3"/>
  <c r="E1547" i="3" s="1"/>
  <c r="C1546" i="3"/>
  <c r="E1546" i="3" s="1"/>
  <c r="C1545" i="3"/>
  <c r="E1545" i="3" s="1"/>
  <c r="C1544" i="3"/>
  <c r="E1544" i="3" s="1"/>
  <c r="C1543" i="3"/>
  <c r="D1543" i="3" s="1"/>
  <c r="C1542" i="3"/>
  <c r="E1542" i="3" s="1"/>
  <c r="C1541" i="3"/>
  <c r="C1540" i="3"/>
  <c r="C1539" i="3"/>
  <c r="D1539" i="3" s="1"/>
  <c r="C1538" i="3"/>
  <c r="E1538" i="3" s="1"/>
  <c r="C1537" i="3"/>
  <c r="E1536" i="3"/>
  <c r="C1536" i="3"/>
  <c r="D1536" i="3" s="1"/>
  <c r="C1535" i="3"/>
  <c r="E1535" i="3" s="1"/>
  <c r="C1534" i="3"/>
  <c r="C1533" i="3"/>
  <c r="E1533" i="3" s="1"/>
  <c r="C1532" i="3"/>
  <c r="E1532" i="3" s="1"/>
  <c r="C1531" i="3"/>
  <c r="E1531" i="3" s="1"/>
  <c r="C1530" i="3"/>
  <c r="C1529" i="3"/>
  <c r="C1528" i="3"/>
  <c r="E1528" i="3" s="1"/>
  <c r="C1527" i="3"/>
  <c r="C1526" i="3"/>
  <c r="D1526" i="3" s="1"/>
  <c r="C1525" i="3"/>
  <c r="E1525" i="3" s="1"/>
  <c r="E1524" i="3"/>
  <c r="D1524" i="3"/>
  <c r="C1524" i="3"/>
  <c r="C1523" i="3"/>
  <c r="D1523" i="3" s="1"/>
  <c r="E1522" i="3"/>
  <c r="D1522" i="3"/>
  <c r="C1522" i="3"/>
  <c r="E1521" i="3"/>
  <c r="D1521" i="3"/>
  <c r="C1521" i="3"/>
  <c r="C1520" i="3"/>
  <c r="E1520" i="3" s="1"/>
  <c r="C1519" i="3"/>
  <c r="D1519" i="3" s="1"/>
  <c r="E1518" i="3"/>
  <c r="D1518" i="3"/>
  <c r="C1518" i="3"/>
  <c r="C1517" i="3"/>
  <c r="E1517" i="3" s="1"/>
  <c r="C1516" i="3"/>
  <c r="C1515" i="3"/>
  <c r="D1515" i="3" s="1"/>
  <c r="C1514" i="3"/>
  <c r="C1513" i="3"/>
  <c r="E1512" i="3"/>
  <c r="C1512" i="3"/>
  <c r="D1512" i="3" s="1"/>
  <c r="E1511" i="3"/>
  <c r="D1511" i="3"/>
  <c r="C1511" i="3"/>
  <c r="E1510" i="3"/>
  <c r="D1510" i="3"/>
  <c r="C1510" i="3"/>
  <c r="C1509" i="3"/>
  <c r="E1509" i="3" s="1"/>
  <c r="C1508" i="3"/>
  <c r="E1507" i="3"/>
  <c r="C1507" i="3"/>
  <c r="D1507" i="3" s="1"/>
  <c r="E1506" i="3"/>
  <c r="C1506" i="3"/>
  <c r="D1506" i="3" s="1"/>
  <c r="C1505" i="3"/>
  <c r="C1504" i="3"/>
  <c r="C1503" i="3"/>
  <c r="C1502" i="3"/>
  <c r="C1501" i="3"/>
  <c r="E1501" i="3" s="1"/>
  <c r="C1500" i="3"/>
  <c r="E1500" i="3" s="1"/>
  <c r="D1499" i="3"/>
  <c r="C1499" i="3"/>
  <c r="E1499" i="3" s="1"/>
  <c r="E1498" i="3"/>
  <c r="D1498" i="3"/>
  <c r="C1498" i="3"/>
  <c r="C1497" i="3"/>
  <c r="E1497" i="3" s="1"/>
  <c r="C1496" i="3"/>
  <c r="E1496" i="3" s="1"/>
  <c r="C1495" i="3"/>
  <c r="D1495" i="3" s="1"/>
  <c r="D1494" i="3"/>
  <c r="C1494" i="3"/>
  <c r="E1494" i="3" s="1"/>
  <c r="C1493" i="3"/>
  <c r="E1493" i="3" s="1"/>
  <c r="C1492" i="3"/>
  <c r="C1491" i="3"/>
  <c r="D1490" i="3"/>
  <c r="C1490" i="3"/>
  <c r="E1490" i="3" s="1"/>
  <c r="E1489" i="3"/>
  <c r="D1489" i="3"/>
  <c r="C1489" i="3"/>
  <c r="C1488" i="3"/>
  <c r="E1488" i="3" s="1"/>
  <c r="E1487" i="3"/>
  <c r="D1487" i="3"/>
  <c r="C1487" i="3"/>
  <c r="E1486" i="3"/>
  <c r="D1486" i="3"/>
  <c r="C1486" i="3"/>
  <c r="C1485" i="3"/>
  <c r="E1485" i="3" s="1"/>
  <c r="C1484" i="3"/>
  <c r="E1484" i="3" s="1"/>
  <c r="D1483" i="3"/>
  <c r="C1483" i="3"/>
  <c r="E1483" i="3" s="1"/>
  <c r="C1482" i="3"/>
  <c r="D1482" i="3" s="1"/>
  <c r="C1481" i="3"/>
  <c r="C1480" i="3"/>
  <c r="E1480" i="3" s="1"/>
  <c r="D1479" i="3"/>
  <c r="C1479" i="3"/>
  <c r="E1479" i="3" s="1"/>
  <c r="C1478" i="3"/>
  <c r="E1478" i="3" s="1"/>
  <c r="C1477" i="3"/>
  <c r="C1476" i="3"/>
  <c r="E1476" i="3" s="1"/>
  <c r="C1475" i="3"/>
  <c r="D1475" i="3" s="1"/>
  <c r="C1474" i="3"/>
  <c r="E1473" i="3"/>
  <c r="C1473" i="3"/>
  <c r="D1473" i="3" s="1"/>
  <c r="C1472" i="3"/>
  <c r="D1472" i="3" s="1"/>
  <c r="C1471" i="3"/>
  <c r="E1471" i="3" s="1"/>
  <c r="E1470" i="3"/>
  <c r="D1470" i="3"/>
  <c r="C1470" i="3"/>
  <c r="C1469" i="3"/>
  <c r="E1469" i="3" s="1"/>
  <c r="C1468" i="3"/>
  <c r="C1467" i="3"/>
  <c r="E1467" i="3" s="1"/>
  <c r="C1466" i="3"/>
  <c r="E1466" i="3" s="1"/>
  <c r="C1465" i="3"/>
  <c r="C1464" i="3"/>
  <c r="E1464" i="3" s="1"/>
  <c r="C1463" i="3"/>
  <c r="D1463" i="3" s="1"/>
  <c r="C1462" i="3"/>
  <c r="D1462" i="3" s="1"/>
  <c r="C1461" i="3"/>
  <c r="E1461" i="3" s="1"/>
  <c r="C1460" i="3"/>
  <c r="E1459" i="3"/>
  <c r="C1459" i="3"/>
  <c r="D1459" i="3" s="1"/>
  <c r="C1458" i="3"/>
  <c r="E1458" i="3" s="1"/>
  <c r="C1457" i="3"/>
  <c r="E1457" i="3" s="1"/>
  <c r="C1456" i="3"/>
  <c r="E1456" i="3" s="1"/>
  <c r="C1455" i="3"/>
  <c r="E1455" i="3" s="1"/>
  <c r="C1454" i="3"/>
  <c r="E1454" i="3" s="1"/>
  <c r="C1453" i="3"/>
  <c r="D1453" i="3" s="1"/>
  <c r="C1452" i="3"/>
  <c r="C1451" i="3"/>
  <c r="E1450" i="3"/>
  <c r="C1450" i="3"/>
  <c r="D1450" i="3" s="1"/>
  <c r="C1449" i="3"/>
  <c r="C1448" i="3"/>
  <c r="D1448" i="3" s="1"/>
  <c r="E1447" i="3"/>
  <c r="D1447" i="3"/>
  <c r="C1447" i="3"/>
  <c r="C1446" i="3"/>
  <c r="D1445" i="3"/>
  <c r="C1445" i="3"/>
  <c r="E1445" i="3" s="1"/>
  <c r="D1444" i="3"/>
  <c r="C1444" i="3"/>
  <c r="E1444" i="3" s="1"/>
  <c r="C1443" i="3"/>
  <c r="E1443" i="3" s="1"/>
  <c r="C1442" i="3"/>
  <c r="E1442" i="3" s="1"/>
  <c r="C1441" i="3"/>
  <c r="D1441" i="3" s="1"/>
  <c r="C1440" i="3"/>
  <c r="E1439" i="3"/>
  <c r="D1439" i="3"/>
  <c r="C1439" i="3"/>
  <c r="C1438" i="3"/>
  <c r="E1437" i="3"/>
  <c r="C1437" i="3"/>
  <c r="D1437" i="3" s="1"/>
  <c r="D1436" i="3"/>
  <c r="C1436" i="3"/>
  <c r="E1436" i="3" s="1"/>
  <c r="C1435" i="3"/>
  <c r="C1434" i="3"/>
  <c r="C1433" i="3"/>
  <c r="E1433" i="3" s="1"/>
  <c r="C1432" i="3"/>
  <c r="C1431" i="3"/>
  <c r="E1431" i="3" s="1"/>
  <c r="C1430" i="3"/>
  <c r="C1429" i="3"/>
  <c r="E1429" i="3" s="1"/>
  <c r="C1428" i="3"/>
  <c r="C1427" i="3"/>
  <c r="E1427" i="3" s="1"/>
  <c r="C1426" i="3"/>
  <c r="D1426" i="3" s="1"/>
  <c r="C1425" i="3"/>
  <c r="D1425" i="3" s="1"/>
  <c r="C1424" i="3"/>
  <c r="E1424" i="3" s="1"/>
  <c r="C1423" i="3"/>
  <c r="E1423" i="3" s="1"/>
  <c r="C1422" i="3"/>
  <c r="D1421" i="3"/>
  <c r="C1421" i="3"/>
  <c r="E1421" i="3" s="1"/>
  <c r="E1420" i="3"/>
  <c r="C1420" i="3"/>
  <c r="D1420" i="3" s="1"/>
  <c r="D1419" i="3"/>
  <c r="C1419" i="3"/>
  <c r="E1419" i="3" s="1"/>
  <c r="E1418" i="3"/>
  <c r="D1418" i="3"/>
  <c r="C1418" i="3"/>
  <c r="D1417" i="3"/>
  <c r="C1417" i="3"/>
  <c r="E1417" i="3" s="1"/>
  <c r="C1416" i="3"/>
  <c r="C1415" i="3"/>
  <c r="E1415" i="3" s="1"/>
  <c r="C1414" i="3"/>
  <c r="E1413" i="3"/>
  <c r="C1413" i="3"/>
  <c r="D1413" i="3" s="1"/>
  <c r="C1412" i="3"/>
  <c r="E1412" i="3" s="1"/>
  <c r="E1411" i="3"/>
  <c r="D1411" i="3"/>
  <c r="C1411" i="3"/>
  <c r="C1410" i="3"/>
  <c r="E1410" i="3" s="1"/>
  <c r="D1409" i="3"/>
  <c r="C1409" i="3"/>
  <c r="E1409" i="3" s="1"/>
  <c r="C1408" i="3"/>
  <c r="E1408" i="3" s="1"/>
  <c r="D1407" i="3"/>
  <c r="C1407" i="3"/>
  <c r="E1407" i="3" s="1"/>
  <c r="E1406" i="3"/>
  <c r="D1406" i="3"/>
  <c r="C1406" i="3"/>
  <c r="C1405" i="3"/>
  <c r="D1405" i="3" s="1"/>
  <c r="C1404" i="3"/>
  <c r="E1403" i="3"/>
  <c r="C1403" i="3"/>
  <c r="D1403" i="3" s="1"/>
  <c r="C1402" i="3"/>
  <c r="D1402" i="3" s="1"/>
  <c r="C1401" i="3"/>
  <c r="E1401" i="3" s="1"/>
  <c r="C1400" i="3"/>
  <c r="E1400" i="3" s="1"/>
  <c r="E1399" i="3"/>
  <c r="D1399" i="3"/>
  <c r="C1399" i="3"/>
  <c r="E1398" i="3"/>
  <c r="C1398" i="3"/>
  <c r="D1398" i="3" s="1"/>
  <c r="C1397" i="3"/>
  <c r="E1397" i="3" s="1"/>
  <c r="C1396" i="3"/>
  <c r="D1396" i="3" s="1"/>
  <c r="D1395" i="3"/>
  <c r="C1395" i="3"/>
  <c r="E1395" i="3" s="1"/>
  <c r="E1394" i="3"/>
  <c r="D1394" i="3"/>
  <c r="C1394" i="3"/>
  <c r="C1393" i="3"/>
  <c r="C1392" i="3"/>
  <c r="C1391" i="3"/>
  <c r="C1390" i="3"/>
  <c r="D1390" i="3" s="1"/>
  <c r="C1389" i="3"/>
  <c r="E1388" i="3"/>
  <c r="C1388" i="3"/>
  <c r="D1388" i="3" s="1"/>
  <c r="C1387" i="3"/>
  <c r="E1387" i="3" s="1"/>
  <c r="C1386" i="3"/>
  <c r="E1386" i="3" s="1"/>
  <c r="C1385" i="3"/>
  <c r="E1385" i="3" s="1"/>
  <c r="C1384" i="3"/>
  <c r="E1384" i="3" s="1"/>
  <c r="C1383" i="3"/>
  <c r="E1383" i="3" s="1"/>
  <c r="E1382" i="3"/>
  <c r="C1382" i="3"/>
  <c r="D1382" i="3" s="1"/>
  <c r="C1381" i="3"/>
  <c r="C1380" i="3"/>
  <c r="D1380" i="3" s="1"/>
  <c r="C1379" i="3"/>
  <c r="E1379" i="3" s="1"/>
  <c r="D1378" i="3"/>
  <c r="C1378" i="3"/>
  <c r="E1378" i="3" s="1"/>
  <c r="C1377" i="3"/>
  <c r="E1376" i="3"/>
  <c r="C1376" i="3"/>
  <c r="D1376" i="3" s="1"/>
  <c r="C1375" i="3"/>
  <c r="E1375" i="3" s="1"/>
  <c r="C1374" i="3"/>
  <c r="E1374" i="3" s="1"/>
  <c r="C1373" i="3"/>
  <c r="E1373" i="3" s="1"/>
  <c r="D1372" i="3"/>
  <c r="C1372" i="3"/>
  <c r="E1372" i="3" s="1"/>
  <c r="C1371" i="3"/>
  <c r="E1371" i="3" s="1"/>
  <c r="C1370" i="3"/>
  <c r="C1369" i="3"/>
  <c r="C1368" i="3"/>
  <c r="C1367" i="3"/>
  <c r="E1367" i="3" s="1"/>
  <c r="C1366" i="3"/>
  <c r="E1366" i="3" s="1"/>
  <c r="D1365" i="3"/>
  <c r="C1365" i="3"/>
  <c r="E1365" i="3" s="1"/>
  <c r="C1364" i="3"/>
  <c r="E1364" i="3" s="1"/>
  <c r="E1363" i="3"/>
  <c r="D1363" i="3"/>
  <c r="C1363" i="3"/>
  <c r="C1362" i="3"/>
  <c r="E1362" i="3" s="1"/>
  <c r="C1361" i="3"/>
  <c r="E1361" i="3" s="1"/>
  <c r="C1360" i="3"/>
  <c r="C1359" i="3"/>
  <c r="E1359" i="3" s="1"/>
  <c r="E1358" i="3"/>
  <c r="C1358" i="3"/>
  <c r="D1358" i="3" s="1"/>
  <c r="C1357" i="3"/>
  <c r="E1357" i="3" s="1"/>
  <c r="E1356" i="3"/>
  <c r="C1356" i="3"/>
  <c r="D1356" i="3" s="1"/>
  <c r="C1355" i="3"/>
  <c r="E1355" i="3" s="1"/>
  <c r="C1354" i="3"/>
  <c r="E1354" i="3" s="1"/>
  <c r="C1353" i="3"/>
  <c r="C1352" i="3"/>
  <c r="E1351" i="3"/>
  <c r="C1351" i="3"/>
  <c r="D1351" i="3" s="1"/>
  <c r="C1350" i="3"/>
  <c r="E1350" i="3" s="1"/>
  <c r="E1349" i="3"/>
  <c r="C1349" i="3"/>
  <c r="D1349" i="3" s="1"/>
  <c r="C1348" i="3"/>
  <c r="D1347" i="3"/>
  <c r="C1347" i="3"/>
  <c r="E1347" i="3" s="1"/>
  <c r="C1346" i="3"/>
  <c r="C1345" i="3"/>
  <c r="E1344" i="3"/>
  <c r="D1344" i="3"/>
  <c r="C1344" i="3"/>
  <c r="C1343" i="3"/>
  <c r="C1342" i="3"/>
  <c r="E1342" i="3" s="1"/>
  <c r="C1341" i="3"/>
  <c r="E1341" i="3" s="1"/>
  <c r="C1340" i="3"/>
  <c r="C1339" i="3"/>
  <c r="D1339" i="3" s="1"/>
  <c r="E1338" i="3"/>
  <c r="C1338" i="3"/>
  <c r="D1338" i="3" s="1"/>
  <c r="C1337" i="3"/>
  <c r="D1337" i="3" s="1"/>
  <c r="C1336" i="3"/>
  <c r="C1335" i="3"/>
  <c r="E1335" i="3" s="1"/>
  <c r="D1334" i="3"/>
  <c r="C1334" i="3"/>
  <c r="E1334" i="3" s="1"/>
  <c r="C1333" i="3"/>
  <c r="E1332" i="3"/>
  <c r="C1332" i="3"/>
  <c r="D1332" i="3" s="1"/>
  <c r="D1331" i="3"/>
  <c r="C1331" i="3"/>
  <c r="E1331" i="3" s="1"/>
  <c r="C1330" i="3"/>
  <c r="E1330" i="3" s="1"/>
  <c r="C1329" i="3"/>
  <c r="D1329" i="3" s="1"/>
  <c r="C1328" i="3"/>
  <c r="C1327" i="3"/>
  <c r="C1326" i="3"/>
  <c r="D1326" i="3" s="1"/>
  <c r="E1325" i="3"/>
  <c r="C1325" i="3"/>
  <c r="D1325" i="3" s="1"/>
  <c r="E1324" i="3"/>
  <c r="D1324" i="3"/>
  <c r="C1324" i="3"/>
  <c r="C1323" i="3"/>
  <c r="E1323" i="3" s="1"/>
  <c r="E1322" i="3"/>
  <c r="C1322" i="3"/>
  <c r="D1322" i="3" s="1"/>
  <c r="C1321" i="3"/>
  <c r="E1320" i="3"/>
  <c r="D1320" i="3"/>
  <c r="C1320" i="3"/>
  <c r="C1319" i="3"/>
  <c r="E1319" i="3" s="1"/>
  <c r="C1318" i="3"/>
  <c r="E1318" i="3" s="1"/>
  <c r="C1317" i="3"/>
  <c r="E1317" i="3" s="1"/>
  <c r="C1316" i="3"/>
  <c r="C1315" i="3"/>
  <c r="C1314" i="3"/>
  <c r="E1314" i="3" s="1"/>
  <c r="E1313" i="3"/>
  <c r="C1313" i="3"/>
  <c r="D1313" i="3" s="1"/>
  <c r="C1312" i="3"/>
  <c r="D1311" i="3"/>
  <c r="C1311" i="3"/>
  <c r="E1311" i="3" s="1"/>
  <c r="C1310" i="3"/>
  <c r="E1310" i="3" s="1"/>
  <c r="C1309" i="3"/>
  <c r="C1308" i="3"/>
  <c r="E1308" i="3" s="1"/>
  <c r="C1307" i="3"/>
  <c r="D1307" i="3" s="1"/>
  <c r="C1306" i="3"/>
  <c r="E1306" i="3" s="1"/>
  <c r="E1305" i="3"/>
  <c r="D1305" i="3"/>
  <c r="C1305" i="3"/>
  <c r="C1304" i="3"/>
  <c r="C1303" i="3"/>
  <c r="E1303" i="3" s="1"/>
  <c r="C1302" i="3"/>
  <c r="D1302" i="3" s="1"/>
  <c r="C1301" i="3"/>
  <c r="D1301" i="3" s="1"/>
  <c r="E1300" i="3"/>
  <c r="D1300" i="3"/>
  <c r="C1300" i="3"/>
  <c r="C1299" i="3"/>
  <c r="E1299" i="3" s="1"/>
  <c r="C1298" i="3"/>
  <c r="E1298" i="3" s="1"/>
  <c r="C1297" i="3"/>
  <c r="E1297" i="3" s="1"/>
  <c r="C1296" i="3"/>
  <c r="C1295" i="3"/>
  <c r="E1295" i="3" s="1"/>
  <c r="C1294" i="3"/>
  <c r="E1294" i="3" s="1"/>
  <c r="C1293" i="3"/>
  <c r="D1293" i="3" s="1"/>
  <c r="C1292" i="3"/>
  <c r="D1291" i="3"/>
  <c r="C1291" i="3"/>
  <c r="E1291" i="3" s="1"/>
  <c r="C1290" i="3"/>
  <c r="C1289" i="3"/>
  <c r="D1289" i="3" s="1"/>
  <c r="C1288" i="3"/>
  <c r="E1287" i="3"/>
  <c r="D1287" i="3"/>
  <c r="C1287" i="3"/>
  <c r="C1286" i="3"/>
  <c r="E1286" i="3" s="1"/>
  <c r="C1285" i="3"/>
  <c r="E1285" i="3" s="1"/>
  <c r="C1284" i="3"/>
  <c r="E1284" i="3" s="1"/>
  <c r="C1283" i="3"/>
  <c r="C1282" i="3"/>
  <c r="E1282" i="3" s="1"/>
  <c r="C1281" i="3"/>
  <c r="E1281" i="3" s="1"/>
  <c r="C1280" i="3"/>
  <c r="E1279" i="3"/>
  <c r="C1279" i="3"/>
  <c r="D1279" i="3" s="1"/>
  <c r="E1278" i="3"/>
  <c r="D1278" i="3"/>
  <c r="C1278" i="3"/>
  <c r="C1277" i="3"/>
  <c r="D1277" i="3" s="1"/>
  <c r="C1276" i="3"/>
  <c r="D1276" i="3" s="1"/>
  <c r="C1275" i="3"/>
  <c r="E1275" i="3" s="1"/>
  <c r="C1274" i="3"/>
  <c r="E1274" i="3" s="1"/>
  <c r="C1273" i="3"/>
  <c r="E1273" i="3" s="1"/>
  <c r="C1272" i="3"/>
  <c r="E1271" i="3"/>
  <c r="C1271" i="3"/>
  <c r="D1271" i="3" s="1"/>
  <c r="C1270" i="3"/>
  <c r="E1270" i="3" s="1"/>
  <c r="C1269" i="3"/>
  <c r="D1269" i="3" s="1"/>
  <c r="C1268" i="3"/>
  <c r="C1267" i="3"/>
  <c r="C1266" i="3"/>
  <c r="E1266" i="3" s="1"/>
  <c r="C1265" i="3"/>
  <c r="D1265" i="3" s="1"/>
  <c r="C1264" i="3"/>
  <c r="E1263" i="3"/>
  <c r="C1263" i="3"/>
  <c r="D1263" i="3" s="1"/>
  <c r="C1262" i="3"/>
  <c r="E1262" i="3" s="1"/>
  <c r="C1261" i="3"/>
  <c r="E1261" i="3" s="1"/>
  <c r="E1260" i="3"/>
  <c r="D1260" i="3"/>
  <c r="C1260" i="3"/>
  <c r="C1259" i="3"/>
  <c r="C1258" i="3"/>
  <c r="E1258" i="3" s="1"/>
  <c r="C1257" i="3"/>
  <c r="D1257" i="3" s="1"/>
  <c r="C1256" i="3"/>
  <c r="C1255" i="3"/>
  <c r="C1254" i="3"/>
  <c r="C1253" i="3"/>
  <c r="D1253" i="3" s="1"/>
  <c r="C1252" i="3"/>
  <c r="D1252" i="3" s="1"/>
  <c r="C1251" i="3"/>
  <c r="E1251" i="3" s="1"/>
  <c r="C1250" i="3"/>
  <c r="C1249" i="3"/>
  <c r="E1249" i="3" s="1"/>
  <c r="E1248" i="3"/>
  <c r="D1248" i="3"/>
  <c r="C1248" i="3"/>
  <c r="C1247" i="3"/>
  <c r="E1247" i="3" s="1"/>
  <c r="C1246" i="3"/>
  <c r="E1246" i="3" s="1"/>
  <c r="C1245" i="3"/>
  <c r="E1245" i="3" s="1"/>
  <c r="C1244" i="3"/>
  <c r="E1243" i="3"/>
  <c r="C1243" i="3"/>
  <c r="D1243" i="3" s="1"/>
  <c r="C1242" i="3"/>
  <c r="E1242" i="3" s="1"/>
  <c r="E1241" i="3"/>
  <c r="C1241" i="3"/>
  <c r="D1241" i="3" s="1"/>
  <c r="C1240" i="3"/>
  <c r="E1240" i="3" s="1"/>
  <c r="C1239" i="3"/>
  <c r="E1239" i="3" s="1"/>
  <c r="C1238" i="3"/>
  <c r="C1237" i="3"/>
  <c r="E1236" i="3"/>
  <c r="C1236" i="3"/>
  <c r="D1236" i="3" s="1"/>
  <c r="C1235" i="3"/>
  <c r="E1235" i="3" s="1"/>
  <c r="C1234" i="3"/>
  <c r="E1234" i="3" s="1"/>
  <c r="E1233" i="3"/>
  <c r="D1233" i="3"/>
  <c r="C1233" i="3"/>
  <c r="C1232" i="3"/>
  <c r="C1231" i="3"/>
  <c r="E1230" i="3"/>
  <c r="D1230" i="3"/>
  <c r="C1230" i="3"/>
  <c r="C1229" i="3"/>
  <c r="D1229" i="3" s="1"/>
  <c r="C1228" i="3"/>
  <c r="C1227" i="3"/>
  <c r="E1227" i="3" s="1"/>
  <c r="C1226" i="3"/>
  <c r="C1225" i="3"/>
  <c r="E1225" i="3" s="1"/>
  <c r="C1224" i="3"/>
  <c r="E1224" i="3" s="1"/>
  <c r="C1223" i="3"/>
  <c r="E1223" i="3" s="1"/>
  <c r="C1222" i="3"/>
  <c r="E1222" i="3" s="1"/>
  <c r="C1221" i="3"/>
  <c r="D1221" i="3" s="1"/>
  <c r="C1220" i="3"/>
  <c r="C1219" i="3"/>
  <c r="D1219" i="3" s="1"/>
  <c r="C1218" i="3"/>
  <c r="E1218" i="3" s="1"/>
  <c r="C1217" i="3"/>
  <c r="D1217" i="3" s="1"/>
  <c r="C1216" i="3"/>
  <c r="D1216" i="3" s="1"/>
  <c r="E1215" i="3"/>
  <c r="D1215" i="3"/>
  <c r="C1215" i="3"/>
  <c r="C1214" i="3"/>
  <c r="E1214" i="3" s="1"/>
  <c r="C1213" i="3"/>
  <c r="E1213" i="3" s="1"/>
  <c r="E1212" i="3"/>
  <c r="D1212" i="3"/>
  <c r="C1212" i="3"/>
  <c r="E1211" i="3"/>
  <c r="D1211" i="3"/>
  <c r="C1211" i="3"/>
  <c r="C1210" i="3"/>
  <c r="E1210" i="3" s="1"/>
  <c r="E1209" i="3"/>
  <c r="C1209" i="3"/>
  <c r="D1209" i="3" s="1"/>
  <c r="C1208" i="3"/>
  <c r="C1207" i="3"/>
  <c r="E1206" i="3"/>
  <c r="D1206" i="3"/>
  <c r="C1206" i="3"/>
  <c r="C1205" i="3"/>
  <c r="D1205" i="3" s="1"/>
  <c r="C1204" i="3"/>
  <c r="C1203" i="3"/>
  <c r="E1202" i="3"/>
  <c r="C1202" i="3"/>
  <c r="D1202" i="3" s="1"/>
  <c r="C1201" i="3"/>
  <c r="E1201" i="3" s="1"/>
  <c r="E1200" i="3"/>
  <c r="D1200" i="3"/>
  <c r="C1200" i="3"/>
  <c r="E1199" i="3"/>
  <c r="D1199" i="3"/>
  <c r="C1199" i="3"/>
  <c r="C1198" i="3"/>
  <c r="E1198" i="3" s="1"/>
  <c r="E1197" i="3"/>
  <c r="C1197" i="3"/>
  <c r="D1197" i="3" s="1"/>
  <c r="C1196" i="3"/>
  <c r="C1195" i="3"/>
  <c r="E1194" i="3"/>
  <c r="C1194" i="3"/>
  <c r="D1194" i="3" s="1"/>
  <c r="C1193" i="3"/>
  <c r="D1193" i="3" s="1"/>
  <c r="E1192" i="3"/>
  <c r="C1192" i="3"/>
  <c r="D1192" i="3" s="1"/>
  <c r="E1191" i="3"/>
  <c r="D1191" i="3"/>
  <c r="C1191" i="3"/>
  <c r="C1190" i="3"/>
  <c r="E1190" i="3" s="1"/>
  <c r="D1189" i="3"/>
  <c r="C1189" i="3"/>
  <c r="E1189" i="3" s="1"/>
  <c r="E1188" i="3"/>
  <c r="D1188" i="3"/>
  <c r="C1188" i="3"/>
  <c r="C1187" i="3"/>
  <c r="C1186" i="3"/>
  <c r="E1186" i="3" s="1"/>
  <c r="E1185" i="3"/>
  <c r="C1185" i="3"/>
  <c r="D1185" i="3" s="1"/>
  <c r="C1184" i="3"/>
  <c r="C1183" i="3"/>
  <c r="D1183" i="3" s="1"/>
  <c r="C1182" i="3"/>
  <c r="C1181" i="3"/>
  <c r="D1181" i="3" s="1"/>
  <c r="C1180" i="3"/>
  <c r="D1180" i="3" s="1"/>
  <c r="C1179" i="3"/>
  <c r="E1179" i="3" s="1"/>
  <c r="C1178" i="3"/>
  <c r="C1177" i="3"/>
  <c r="E1177" i="3" s="1"/>
  <c r="C1176" i="3"/>
  <c r="E1176" i="3" s="1"/>
  <c r="C1175" i="3"/>
  <c r="E1175" i="3" s="1"/>
  <c r="C1174" i="3"/>
  <c r="E1174" i="3" s="1"/>
  <c r="C1173" i="3"/>
  <c r="E1173" i="3" s="1"/>
  <c r="C1172" i="3"/>
  <c r="C1171" i="3"/>
  <c r="D1171" i="3" s="1"/>
  <c r="C1170" i="3"/>
  <c r="E1169" i="3"/>
  <c r="C1169" i="3"/>
  <c r="D1169" i="3" s="1"/>
  <c r="C1168" i="3"/>
  <c r="E1168" i="3" s="1"/>
  <c r="E1167" i="3"/>
  <c r="D1167" i="3"/>
  <c r="C1167" i="3"/>
  <c r="C1166" i="3"/>
  <c r="D1166" i="3" s="1"/>
  <c r="C1165" i="3"/>
  <c r="D1164" i="3"/>
  <c r="C1164" i="3"/>
  <c r="E1164" i="3" s="1"/>
  <c r="C1163" i="3"/>
  <c r="C1162" i="3"/>
  <c r="E1162" i="3" s="1"/>
  <c r="C1161" i="3"/>
  <c r="D1161" i="3" s="1"/>
  <c r="C1160" i="3"/>
  <c r="C1159" i="3"/>
  <c r="E1159" i="3" s="1"/>
  <c r="D1158" i="3"/>
  <c r="C1158" i="3"/>
  <c r="E1158" i="3" s="1"/>
  <c r="C1157" i="3"/>
  <c r="D1157" i="3" s="1"/>
  <c r="E1156" i="3"/>
  <c r="C1156" i="3"/>
  <c r="D1156" i="3" s="1"/>
  <c r="C1155" i="3"/>
  <c r="E1154" i="3"/>
  <c r="C1154" i="3"/>
  <c r="D1154" i="3" s="1"/>
  <c r="C1153" i="3"/>
  <c r="E1153" i="3" s="1"/>
  <c r="E1152" i="3"/>
  <c r="D1152" i="3"/>
  <c r="C1152" i="3"/>
  <c r="C1151" i="3"/>
  <c r="E1151" i="3" s="1"/>
  <c r="C1150" i="3"/>
  <c r="E1150" i="3" s="1"/>
  <c r="C1149" i="3"/>
  <c r="C1148" i="3"/>
  <c r="C1147" i="3"/>
  <c r="E1147" i="3" s="1"/>
  <c r="C1146" i="3"/>
  <c r="E1146" i="3" s="1"/>
  <c r="C1145" i="3"/>
  <c r="E1144" i="3"/>
  <c r="C1144" i="3"/>
  <c r="D1144" i="3" s="1"/>
  <c r="C1143" i="3"/>
  <c r="E1143" i="3" s="1"/>
  <c r="C1142" i="3"/>
  <c r="E1142" i="3" s="1"/>
  <c r="C1141" i="3"/>
  <c r="E1141" i="3" s="1"/>
  <c r="E1140" i="3"/>
  <c r="D1140" i="3"/>
  <c r="C1140" i="3"/>
  <c r="C1139" i="3"/>
  <c r="E1139" i="3" s="1"/>
  <c r="C1138" i="3"/>
  <c r="E1138" i="3" s="1"/>
  <c r="C1137" i="3"/>
  <c r="C1136" i="3"/>
  <c r="C1135" i="3"/>
  <c r="D1135" i="3" s="1"/>
  <c r="C1134" i="3"/>
  <c r="E1134" i="3" s="1"/>
  <c r="E1133" i="3"/>
  <c r="C1133" i="3"/>
  <c r="D1133" i="3" s="1"/>
  <c r="E1132" i="3"/>
  <c r="D1132" i="3"/>
  <c r="C1132" i="3"/>
  <c r="C1131" i="3"/>
  <c r="E1131" i="3" s="1"/>
  <c r="C1130" i="3"/>
  <c r="D1129" i="3"/>
  <c r="C1129" i="3"/>
  <c r="E1129" i="3" s="1"/>
  <c r="C1128" i="3"/>
  <c r="E1128" i="3" s="1"/>
  <c r="D1127" i="3"/>
  <c r="C1127" i="3"/>
  <c r="E1127" i="3" s="1"/>
  <c r="C1126" i="3"/>
  <c r="E1126" i="3" s="1"/>
  <c r="E1125" i="3"/>
  <c r="C1125" i="3"/>
  <c r="D1125" i="3" s="1"/>
  <c r="C1124" i="3"/>
  <c r="C1123" i="3"/>
  <c r="E1123" i="3" s="1"/>
  <c r="C1122" i="3"/>
  <c r="E1121" i="3"/>
  <c r="C1121" i="3"/>
  <c r="D1121" i="3" s="1"/>
  <c r="C1120" i="3"/>
  <c r="E1120" i="3" s="1"/>
  <c r="D1119" i="3"/>
  <c r="C1119" i="3"/>
  <c r="E1119" i="3" s="1"/>
  <c r="C1118" i="3"/>
  <c r="C1117" i="3"/>
  <c r="E1117" i="3" s="1"/>
  <c r="E1116" i="3"/>
  <c r="D1116" i="3"/>
  <c r="C1116" i="3"/>
  <c r="E1115" i="3"/>
  <c r="D1115" i="3"/>
  <c r="C1115" i="3"/>
  <c r="C1114" i="3"/>
  <c r="C1113" i="3"/>
  <c r="C1112" i="3"/>
  <c r="D1112" i="3" s="1"/>
  <c r="C1111" i="3"/>
  <c r="C1110" i="3"/>
  <c r="E1110" i="3" s="1"/>
  <c r="C1109" i="3"/>
  <c r="E1109" i="3" s="1"/>
  <c r="C1108" i="3"/>
  <c r="E1107" i="3"/>
  <c r="C1107" i="3"/>
  <c r="D1107" i="3" s="1"/>
  <c r="C1106" i="3"/>
  <c r="E1106" i="3" s="1"/>
  <c r="C1105" i="3"/>
  <c r="E1104" i="3"/>
  <c r="D1104" i="3"/>
  <c r="C1104" i="3"/>
  <c r="C1103" i="3"/>
  <c r="C1102" i="3"/>
  <c r="E1101" i="3"/>
  <c r="D1101" i="3"/>
  <c r="C1101" i="3"/>
  <c r="C1100" i="3"/>
  <c r="D1100" i="3" s="1"/>
  <c r="C1099" i="3"/>
  <c r="E1099" i="3" s="1"/>
  <c r="C1098" i="3"/>
  <c r="C1097" i="3"/>
  <c r="D1097" i="3" s="1"/>
  <c r="C1096" i="3"/>
  <c r="E1096" i="3" s="1"/>
  <c r="C1095" i="3"/>
  <c r="E1095" i="3" s="1"/>
  <c r="C1094" i="3"/>
  <c r="D1094" i="3" s="1"/>
  <c r="D1093" i="3"/>
  <c r="C1093" i="3"/>
  <c r="E1093" i="3" s="1"/>
  <c r="E1092" i="3"/>
  <c r="D1092" i="3"/>
  <c r="C1092" i="3"/>
  <c r="C1091" i="3"/>
  <c r="C1090" i="3"/>
  <c r="C1089" i="3"/>
  <c r="E1089" i="3" s="1"/>
  <c r="E1088" i="3"/>
  <c r="C1088" i="3"/>
  <c r="D1088" i="3" s="1"/>
  <c r="C1087" i="3"/>
  <c r="E1086" i="3"/>
  <c r="C1086" i="3"/>
  <c r="D1086" i="3" s="1"/>
  <c r="C1085" i="3"/>
  <c r="D1085" i="3" s="1"/>
  <c r="C1084" i="3"/>
  <c r="D1084" i="3" s="1"/>
  <c r="C1083" i="3"/>
  <c r="E1083" i="3" s="1"/>
  <c r="C1082" i="3"/>
  <c r="C1081" i="3"/>
  <c r="E1081" i="3" s="1"/>
  <c r="C1080" i="3"/>
  <c r="C1079" i="3"/>
  <c r="C1078" i="3"/>
  <c r="C1077" i="3"/>
  <c r="E1077" i="3" s="1"/>
  <c r="C1076" i="3"/>
  <c r="C1075" i="3"/>
  <c r="C1074" i="3"/>
  <c r="E1074" i="3" s="1"/>
  <c r="C1073" i="3"/>
  <c r="D1073" i="3" s="1"/>
  <c r="C1072" i="3"/>
  <c r="E1072" i="3" s="1"/>
  <c r="D1071" i="3"/>
  <c r="C1071" i="3"/>
  <c r="E1071" i="3" s="1"/>
  <c r="C1070" i="3"/>
  <c r="D1070" i="3" s="1"/>
  <c r="C1069" i="3"/>
  <c r="E1069" i="3" s="1"/>
  <c r="C1068" i="3"/>
  <c r="E1068" i="3" s="1"/>
  <c r="C1067" i="3"/>
  <c r="C1066" i="3"/>
  <c r="C1065" i="3"/>
  <c r="E1065" i="3" s="1"/>
  <c r="C1064" i="3"/>
  <c r="C1063" i="3"/>
  <c r="E1063" i="3" s="1"/>
  <c r="C1062" i="3"/>
  <c r="E1062" i="3" s="1"/>
  <c r="C1061" i="3"/>
  <c r="D1061" i="3" s="1"/>
  <c r="C1060" i="3"/>
  <c r="E1060" i="3" s="1"/>
  <c r="C1059" i="3"/>
  <c r="E1059" i="3" s="1"/>
  <c r="C1058" i="3"/>
  <c r="C1057" i="3"/>
  <c r="E1057" i="3" s="1"/>
  <c r="C1056" i="3"/>
  <c r="E1056" i="3" s="1"/>
  <c r="E1055" i="3"/>
  <c r="D1055" i="3"/>
  <c r="C1055" i="3"/>
  <c r="C1054" i="3"/>
  <c r="C1053" i="3"/>
  <c r="E1053" i="3" s="1"/>
  <c r="C1052" i="3"/>
  <c r="D1052" i="3" s="1"/>
  <c r="C1051" i="3"/>
  <c r="E1051" i="3" s="1"/>
  <c r="C1050" i="3"/>
  <c r="E1049" i="3"/>
  <c r="C1049" i="3"/>
  <c r="D1049" i="3" s="1"/>
  <c r="C1048" i="3"/>
  <c r="E1048" i="3" s="1"/>
  <c r="C1047" i="3"/>
  <c r="E1047" i="3" s="1"/>
  <c r="C1046" i="3"/>
  <c r="E1046" i="3" s="1"/>
  <c r="D1045" i="3"/>
  <c r="C1045" i="3"/>
  <c r="E1045" i="3" s="1"/>
  <c r="C1044" i="3"/>
  <c r="E1044" i="3" s="1"/>
  <c r="C1043" i="3"/>
  <c r="C1042" i="3"/>
  <c r="C1041" i="3"/>
  <c r="E1041" i="3" s="1"/>
  <c r="C1040" i="3"/>
  <c r="D1040" i="3" s="1"/>
  <c r="C1039" i="3"/>
  <c r="D1039" i="3" s="1"/>
  <c r="D1038" i="3"/>
  <c r="C1038" i="3"/>
  <c r="E1038" i="3" s="1"/>
  <c r="C1037" i="3"/>
  <c r="D1037" i="3" s="1"/>
  <c r="C1036" i="3"/>
  <c r="E1036" i="3" s="1"/>
  <c r="C1035" i="3"/>
  <c r="C1034" i="3"/>
  <c r="E1034" i="3" s="1"/>
  <c r="C1033" i="3"/>
  <c r="E1033" i="3" s="1"/>
  <c r="C1032" i="3"/>
  <c r="E1032" i="3" s="1"/>
  <c r="C1031" i="3"/>
  <c r="E1031" i="3" s="1"/>
  <c r="C1030" i="3"/>
  <c r="C1029" i="3"/>
  <c r="C1028" i="3"/>
  <c r="D1028" i="3" s="1"/>
  <c r="C1027" i="3"/>
  <c r="E1027" i="3" s="1"/>
  <c r="C1026" i="3"/>
  <c r="E1025" i="3"/>
  <c r="C1025" i="3"/>
  <c r="D1025" i="3" s="1"/>
  <c r="C1024" i="3"/>
  <c r="E1024" i="3" s="1"/>
  <c r="C1023" i="3"/>
  <c r="E1022" i="3"/>
  <c r="C1022" i="3"/>
  <c r="D1022" i="3" s="1"/>
  <c r="C1021" i="3"/>
  <c r="E1021" i="3" s="1"/>
  <c r="C1020" i="3"/>
  <c r="E1020" i="3" s="1"/>
  <c r="C1019" i="3"/>
  <c r="C1018" i="3"/>
  <c r="C1017" i="3"/>
  <c r="C1016" i="3"/>
  <c r="D1016" i="3" s="1"/>
  <c r="C1015" i="3"/>
  <c r="E1015" i="3" s="1"/>
  <c r="E1014" i="3"/>
  <c r="D1014" i="3"/>
  <c r="C1014" i="3"/>
  <c r="C1013" i="3"/>
  <c r="D1013" i="3" s="1"/>
  <c r="C1012" i="3"/>
  <c r="E1012" i="3" s="1"/>
  <c r="E1011" i="3"/>
  <c r="D1011" i="3"/>
  <c r="C1011" i="3"/>
  <c r="D1010" i="3"/>
  <c r="C1010" i="3"/>
  <c r="E1010" i="3" s="1"/>
  <c r="C1009" i="3"/>
  <c r="E1009" i="3" s="1"/>
  <c r="E1008" i="3"/>
  <c r="D1008" i="3"/>
  <c r="C1008" i="3"/>
  <c r="D1007" i="3"/>
  <c r="C1007" i="3"/>
  <c r="E1007" i="3" s="1"/>
  <c r="C1006" i="3"/>
  <c r="C1005" i="3"/>
  <c r="C1004" i="3"/>
  <c r="D1004" i="3" s="1"/>
  <c r="C1003" i="3"/>
  <c r="E1003" i="3" s="1"/>
  <c r="C1002" i="3"/>
  <c r="E1002" i="3" s="1"/>
  <c r="C1001" i="3"/>
  <c r="D1001" i="3" s="1"/>
  <c r="C1000" i="3"/>
  <c r="E1000" i="3" s="1"/>
  <c r="C999" i="3"/>
  <c r="E999" i="3" s="1"/>
  <c r="C998" i="3"/>
  <c r="E998" i="3" s="1"/>
  <c r="C997" i="3"/>
  <c r="E996" i="3"/>
  <c r="C996" i="3"/>
  <c r="D996" i="3" s="1"/>
  <c r="C995" i="3"/>
  <c r="E995" i="3" s="1"/>
  <c r="C994" i="3"/>
  <c r="C993" i="3"/>
  <c r="D993" i="3" s="1"/>
  <c r="C992" i="3"/>
  <c r="D992" i="3" s="1"/>
  <c r="C991" i="3"/>
  <c r="E991" i="3" s="1"/>
  <c r="C990" i="3"/>
  <c r="C989" i="3"/>
  <c r="D989" i="3" s="1"/>
  <c r="C988" i="3"/>
  <c r="D988" i="3" s="1"/>
  <c r="E987" i="3"/>
  <c r="C987" i="3"/>
  <c r="D987" i="3" s="1"/>
  <c r="C986" i="3"/>
  <c r="E986" i="3" s="1"/>
  <c r="C985" i="3"/>
  <c r="E985" i="3" s="1"/>
  <c r="E984" i="3"/>
  <c r="D984" i="3"/>
  <c r="C984" i="3"/>
  <c r="C983" i="3"/>
  <c r="E983" i="3" s="1"/>
  <c r="C982" i="3"/>
  <c r="C981" i="3"/>
  <c r="D981" i="3" s="1"/>
  <c r="C980" i="3"/>
  <c r="D980" i="3" s="1"/>
  <c r="E979" i="3"/>
  <c r="C979" i="3"/>
  <c r="D979" i="3" s="1"/>
  <c r="C978" i="3"/>
  <c r="C977" i="3"/>
  <c r="D977" i="3" s="1"/>
  <c r="C976" i="3"/>
  <c r="E975" i="3"/>
  <c r="D975" i="3"/>
  <c r="C975" i="3"/>
  <c r="C974" i="3"/>
  <c r="E974" i="3" s="1"/>
  <c r="C973" i="3"/>
  <c r="C972" i="3"/>
  <c r="E971" i="3"/>
  <c r="C971" i="3"/>
  <c r="D971" i="3" s="1"/>
  <c r="C970" i="3"/>
  <c r="C969" i="3"/>
  <c r="E969" i="3" s="1"/>
  <c r="C968" i="3"/>
  <c r="C967" i="3"/>
  <c r="C966" i="3"/>
  <c r="E966" i="3" s="1"/>
  <c r="C965" i="3"/>
  <c r="D965" i="3" s="1"/>
  <c r="D964" i="3"/>
  <c r="C964" i="3"/>
  <c r="E964" i="3" s="1"/>
  <c r="C963" i="3"/>
  <c r="E963" i="3" s="1"/>
  <c r="C962" i="3"/>
  <c r="E962" i="3" s="1"/>
  <c r="C961" i="3"/>
  <c r="E960" i="3"/>
  <c r="C960" i="3"/>
  <c r="D960" i="3" s="1"/>
  <c r="C959" i="3"/>
  <c r="C958" i="3"/>
  <c r="C957" i="3"/>
  <c r="E956" i="3"/>
  <c r="C956" i="3"/>
  <c r="D956" i="3" s="1"/>
  <c r="C955" i="3"/>
  <c r="E955" i="3" s="1"/>
  <c r="C954" i="3"/>
  <c r="D954" i="3" s="1"/>
  <c r="C953" i="3"/>
  <c r="D953" i="3" s="1"/>
  <c r="E952" i="3"/>
  <c r="D952" i="3"/>
  <c r="C952" i="3"/>
  <c r="E951" i="3"/>
  <c r="C951" i="3"/>
  <c r="D951" i="3" s="1"/>
  <c r="C950" i="3"/>
  <c r="D949" i="3"/>
  <c r="C949" i="3"/>
  <c r="E949" i="3" s="1"/>
  <c r="C948" i="3"/>
  <c r="E948" i="3" s="1"/>
  <c r="C947" i="3"/>
  <c r="E946" i="3"/>
  <c r="C946" i="3"/>
  <c r="D946" i="3" s="1"/>
  <c r="C945" i="3"/>
  <c r="E945" i="3" s="1"/>
  <c r="C944" i="3"/>
  <c r="D944" i="3" s="1"/>
  <c r="C943" i="3"/>
  <c r="E943" i="3" s="1"/>
  <c r="E942" i="3"/>
  <c r="D942" i="3"/>
  <c r="C942" i="3"/>
  <c r="C941" i="3"/>
  <c r="D941" i="3" s="1"/>
  <c r="C940" i="3"/>
  <c r="E940" i="3" s="1"/>
  <c r="E939" i="3"/>
  <c r="D939" i="3"/>
  <c r="C939" i="3"/>
  <c r="C938" i="3"/>
  <c r="E938" i="3" s="1"/>
  <c r="C937" i="3"/>
  <c r="E937" i="3" s="1"/>
  <c r="C936" i="3"/>
  <c r="E936" i="3" s="1"/>
  <c r="E935" i="3"/>
  <c r="D935" i="3"/>
  <c r="C935" i="3"/>
  <c r="C934" i="3"/>
  <c r="E934" i="3" s="1"/>
  <c r="C933" i="3"/>
  <c r="D933" i="3" s="1"/>
  <c r="C932" i="3"/>
  <c r="C931" i="3"/>
  <c r="E931" i="3" s="1"/>
  <c r="E930" i="3"/>
  <c r="C930" i="3"/>
  <c r="D930" i="3" s="1"/>
  <c r="C929" i="3"/>
  <c r="D929" i="3" s="1"/>
  <c r="C928" i="3"/>
  <c r="E928" i="3" s="1"/>
  <c r="C927" i="3"/>
  <c r="E927" i="3" s="1"/>
  <c r="C926" i="3"/>
  <c r="E926" i="3" s="1"/>
  <c r="C925" i="3"/>
  <c r="C924" i="3"/>
  <c r="E924" i="3" s="1"/>
  <c r="C923" i="3"/>
  <c r="E923" i="3" s="1"/>
  <c r="C922" i="3"/>
  <c r="E922" i="3" s="1"/>
  <c r="C921" i="3"/>
  <c r="C920" i="3"/>
  <c r="C919" i="3"/>
  <c r="E919" i="3" s="1"/>
  <c r="C918" i="3"/>
  <c r="C917" i="3"/>
  <c r="D917" i="3" s="1"/>
  <c r="D916" i="3"/>
  <c r="C916" i="3"/>
  <c r="E916" i="3" s="1"/>
  <c r="D915" i="3"/>
  <c r="C915" i="3"/>
  <c r="E915" i="3" s="1"/>
  <c r="C914" i="3"/>
  <c r="E914" i="3" s="1"/>
  <c r="C913" i="3"/>
  <c r="E913" i="3" s="1"/>
  <c r="E912" i="3"/>
  <c r="D912" i="3"/>
  <c r="C912" i="3"/>
  <c r="C911" i="3"/>
  <c r="D911" i="3" s="1"/>
  <c r="C910" i="3"/>
  <c r="E910" i="3" s="1"/>
  <c r="C909" i="3"/>
  <c r="D909" i="3" s="1"/>
  <c r="C908" i="3"/>
  <c r="E907" i="3"/>
  <c r="C907" i="3"/>
  <c r="D907" i="3" s="1"/>
  <c r="C906" i="3"/>
  <c r="E906" i="3" s="1"/>
  <c r="C905" i="3"/>
  <c r="D905" i="3" s="1"/>
  <c r="E904" i="3"/>
  <c r="D904" i="3"/>
  <c r="C904" i="3"/>
  <c r="C903" i="3"/>
  <c r="E903" i="3" s="1"/>
  <c r="C902" i="3"/>
  <c r="E902" i="3" s="1"/>
  <c r="C901" i="3"/>
  <c r="E901" i="3" s="1"/>
  <c r="E900" i="3"/>
  <c r="D900" i="3"/>
  <c r="C900" i="3"/>
  <c r="C899" i="3"/>
  <c r="E899" i="3" s="1"/>
  <c r="C898" i="3"/>
  <c r="E898" i="3" s="1"/>
  <c r="C897" i="3"/>
  <c r="D897" i="3" s="1"/>
  <c r="C896" i="3"/>
  <c r="C895" i="3"/>
  <c r="C894" i="3"/>
  <c r="E894" i="3" s="1"/>
  <c r="C893" i="3"/>
  <c r="D893" i="3" s="1"/>
  <c r="C892" i="3"/>
  <c r="E892" i="3" s="1"/>
  <c r="E891" i="3"/>
  <c r="D891" i="3"/>
  <c r="C891" i="3"/>
  <c r="C890" i="3"/>
  <c r="E890" i="3" s="1"/>
  <c r="C889" i="3"/>
  <c r="E889" i="3" s="1"/>
  <c r="C888" i="3"/>
  <c r="E887" i="3"/>
  <c r="C887" i="3"/>
  <c r="D887" i="3" s="1"/>
  <c r="C886" i="3"/>
  <c r="E886" i="3" s="1"/>
  <c r="C885" i="3"/>
  <c r="C884" i="3"/>
  <c r="C883" i="3"/>
  <c r="E883" i="3" s="1"/>
  <c r="C882" i="3"/>
  <c r="E881" i="3"/>
  <c r="C881" i="3"/>
  <c r="D881" i="3" s="1"/>
  <c r="C880" i="3"/>
  <c r="E880" i="3" s="1"/>
  <c r="C879" i="3"/>
  <c r="D878" i="3"/>
  <c r="C878" i="3"/>
  <c r="E878" i="3" s="1"/>
  <c r="C877" i="3"/>
  <c r="C876" i="3"/>
  <c r="E876" i="3" s="1"/>
  <c r="C875" i="3"/>
  <c r="C874" i="3"/>
  <c r="E874" i="3" s="1"/>
  <c r="C873" i="3"/>
  <c r="D873" i="3" s="1"/>
  <c r="C872" i="3"/>
  <c r="C871" i="3"/>
  <c r="E871" i="3" s="1"/>
  <c r="C870" i="3"/>
  <c r="E870" i="3" s="1"/>
  <c r="C869" i="3"/>
  <c r="D869" i="3" s="1"/>
  <c r="C868" i="3"/>
  <c r="E868" i="3" s="1"/>
  <c r="D867" i="3"/>
  <c r="C867" i="3"/>
  <c r="E867" i="3" s="1"/>
  <c r="C866" i="3"/>
  <c r="E866" i="3" s="1"/>
  <c r="C865" i="3"/>
  <c r="E865" i="3" s="1"/>
  <c r="C864" i="3"/>
  <c r="E864" i="3" s="1"/>
  <c r="E863" i="3"/>
  <c r="D863" i="3"/>
  <c r="C863" i="3"/>
  <c r="C862" i="3"/>
  <c r="E862" i="3" s="1"/>
  <c r="C861" i="3"/>
  <c r="D861" i="3" s="1"/>
  <c r="C860" i="3"/>
  <c r="C859" i="3"/>
  <c r="E859" i="3" s="1"/>
  <c r="C858" i="3"/>
  <c r="E857" i="3"/>
  <c r="C857" i="3"/>
  <c r="D857" i="3" s="1"/>
  <c r="C856" i="3"/>
  <c r="E856" i="3" s="1"/>
  <c r="C855" i="3"/>
  <c r="E854" i="3"/>
  <c r="C854" i="3"/>
  <c r="D854" i="3" s="1"/>
  <c r="C853" i="3"/>
  <c r="E853" i="3" s="1"/>
  <c r="C852" i="3"/>
  <c r="E851" i="3"/>
  <c r="D851" i="3"/>
  <c r="C851" i="3"/>
  <c r="C850" i="3"/>
  <c r="C849" i="3"/>
  <c r="E849" i="3" s="1"/>
  <c r="C848" i="3"/>
  <c r="C847" i="3"/>
  <c r="E847" i="3" s="1"/>
  <c r="C846" i="3"/>
  <c r="D846" i="3" s="1"/>
  <c r="C845" i="3"/>
  <c r="D845" i="3" s="1"/>
  <c r="C844" i="3"/>
  <c r="D844" i="3" s="1"/>
  <c r="C843" i="3"/>
  <c r="E842" i="3"/>
  <c r="C842" i="3"/>
  <c r="D842" i="3" s="1"/>
  <c r="C841" i="3"/>
  <c r="E841" i="3" s="1"/>
  <c r="D840" i="3"/>
  <c r="C840" i="3"/>
  <c r="E840" i="3" s="1"/>
  <c r="C839" i="3"/>
  <c r="E839" i="3" s="1"/>
  <c r="C838" i="3"/>
  <c r="C837" i="3"/>
  <c r="E837" i="3" s="1"/>
  <c r="C836" i="3"/>
  <c r="D836" i="3" s="1"/>
  <c r="C835" i="3"/>
  <c r="C834" i="3"/>
  <c r="E833" i="3"/>
  <c r="C833" i="3"/>
  <c r="D833" i="3" s="1"/>
  <c r="C832" i="3"/>
  <c r="D832" i="3" s="1"/>
  <c r="D831" i="3"/>
  <c r="C831" i="3"/>
  <c r="E831" i="3" s="1"/>
  <c r="C830" i="3"/>
  <c r="C829" i="3"/>
  <c r="C828" i="3"/>
  <c r="E828" i="3" s="1"/>
  <c r="C827" i="3"/>
  <c r="D827" i="3" s="1"/>
  <c r="C826" i="3"/>
  <c r="C825" i="3"/>
  <c r="E825" i="3" s="1"/>
  <c r="C824" i="3"/>
  <c r="C823" i="3"/>
  <c r="E823" i="3" s="1"/>
  <c r="C822" i="3"/>
  <c r="D822" i="3" s="1"/>
  <c r="E821" i="3"/>
  <c r="C821" i="3"/>
  <c r="D821" i="3" s="1"/>
  <c r="C820" i="3"/>
  <c r="D820" i="3" s="1"/>
  <c r="D819" i="3"/>
  <c r="C819" i="3"/>
  <c r="E819" i="3" s="1"/>
  <c r="C818" i="3"/>
  <c r="D817" i="3"/>
  <c r="C817" i="3"/>
  <c r="E817" i="3" s="1"/>
  <c r="E816" i="3"/>
  <c r="D816" i="3"/>
  <c r="C816" i="3"/>
  <c r="C815" i="3"/>
  <c r="C814" i="3"/>
  <c r="C813" i="3"/>
  <c r="D813" i="3" s="1"/>
  <c r="C812" i="3"/>
  <c r="C811" i="3"/>
  <c r="E811" i="3" s="1"/>
  <c r="C810" i="3"/>
  <c r="D810" i="3" s="1"/>
  <c r="C809" i="3"/>
  <c r="D809" i="3" s="1"/>
  <c r="E808" i="3"/>
  <c r="C808" i="3"/>
  <c r="D808" i="3" s="1"/>
  <c r="E807" i="3"/>
  <c r="D807" i="3"/>
  <c r="C807" i="3"/>
  <c r="C806" i="3"/>
  <c r="E806" i="3" s="1"/>
  <c r="C805" i="3"/>
  <c r="E805" i="3" s="1"/>
  <c r="D804" i="3"/>
  <c r="C804" i="3"/>
  <c r="E804" i="3" s="1"/>
  <c r="E803" i="3"/>
  <c r="C803" i="3"/>
  <c r="D803" i="3" s="1"/>
  <c r="C802" i="3"/>
  <c r="C801" i="3"/>
  <c r="E801" i="3" s="1"/>
  <c r="E800" i="3"/>
  <c r="C800" i="3"/>
  <c r="D800" i="3" s="1"/>
  <c r="E799" i="3"/>
  <c r="D799" i="3"/>
  <c r="C799" i="3"/>
  <c r="C798" i="3"/>
  <c r="D798" i="3" s="1"/>
  <c r="C797" i="3"/>
  <c r="C796" i="3"/>
  <c r="E795" i="3"/>
  <c r="C795" i="3"/>
  <c r="D795" i="3" s="1"/>
  <c r="C794" i="3"/>
  <c r="C793" i="3"/>
  <c r="E793" i="3" s="1"/>
  <c r="C792" i="3"/>
  <c r="E791" i="3"/>
  <c r="C791" i="3"/>
  <c r="D791" i="3" s="1"/>
  <c r="C790" i="3"/>
  <c r="E790" i="3" s="1"/>
  <c r="C789" i="3"/>
  <c r="C788" i="3"/>
  <c r="C787" i="3"/>
  <c r="E787" i="3" s="1"/>
  <c r="C786" i="3"/>
  <c r="E786" i="3" s="1"/>
  <c r="C785" i="3"/>
  <c r="C784" i="3"/>
  <c r="E783" i="3"/>
  <c r="C783" i="3"/>
  <c r="D783" i="3" s="1"/>
  <c r="C782" i="3"/>
  <c r="D782" i="3" s="1"/>
  <c r="C781" i="3"/>
  <c r="E781" i="3" s="1"/>
  <c r="C780" i="3"/>
  <c r="E780" i="3" s="1"/>
  <c r="C779" i="3"/>
  <c r="E779" i="3" s="1"/>
  <c r="C778" i="3"/>
  <c r="E778" i="3" s="1"/>
  <c r="C777" i="3"/>
  <c r="E777" i="3" s="1"/>
  <c r="C776" i="3"/>
  <c r="D776" i="3" s="1"/>
  <c r="C775" i="3"/>
  <c r="E775" i="3" s="1"/>
  <c r="C774" i="3"/>
  <c r="E774" i="3" s="1"/>
  <c r="C773" i="3"/>
  <c r="D773" i="3" s="1"/>
  <c r="C772" i="3"/>
  <c r="D771" i="3"/>
  <c r="C771" i="3"/>
  <c r="E771" i="3" s="1"/>
  <c r="C770" i="3"/>
  <c r="E770" i="3" s="1"/>
  <c r="C769" i="3"/>
  <c r="E769" i="3" s="1"/>
  <c r="C768" i="3"/>
  <c r="E768" i="3" s="1"/>
  <c r="C767" i="3"/>
  <c r="E767" i="3" s="1"/>
  <c r="C766" i="3"/>
  <c r="E766" i="3" s="1"/>
  <c r="C765" i="3"/>
  <c r="C764" i="3"/>
  <c r="D764" i="3" s="1"/>
  <c r="C763" i="3"/>
  <c r="E763" i="3" s="1"/>
  <c r="C762" i="3"/>
  <c r="D762" i="3" s="1"/>
  <c r="C761" i="3"/>
  <c r="C760" i="3"/>
  <c r="E759" i="3"/>
  <c r="C759" i="3"/>
  <c r="D759" i="3" s="1"/>
  <c r="C758" i="3"/>
  <c r="D758" i="3" s="1"/>
  <c r="C757" i="3"/>
  <c r="E757" i="3" s="1"/>
  <c r="D756" i="3"/>
  <c r="C756" i="3"/>
  <c r="E756" i="3" s="1"/>
  <c r="C755" i="3"/>
  <c r="E755" i="3" s="1"/>
  <c r="C754" i="3"/>
  <c r="E754" i="3" s="1"/>
  <c r="C753" i="3"/>
  <c r="E753" i="3" s="1"/>
  <c r="C752" i="3"/>
  <c r="D752" i="3" s="1"/>
  <c r="C751" i="3"/>
  <c r="E751" i="3" s="1"/>
  <c r="E750" i="3"/>
  <c r="C750" i="3"/>
  <c r="D750" i="3" s="1"/>
  <c r="C749" i="3"/>
  <c r="D749" i="3" s="1"/>
  <c r="C748" i="3"/>
  <c r="D748" i="3" s="1"/>
  <c r="C747" i="3"/>
  <c r="E747" i="3" s="1"/>
  <c r="D746" i="3"/>
  <c r="C746" i="3"/>
  <c r="E746" i="3" s="1"/>
  <c r="C745" i="3"/>
  <c r="E745" i="3" s="1"/>
  <c r="E744" i="3"/>
  <c r="C744" i="3"/>
  <c r="D744" i="3" s="1"/>
  <c r="D743" i="3"/>
  <c r="C743" i="3"/>
  <c r="E743" i="3" s="1"/>
  <c r="C742" i="3"/>
  <c r="E742" i="3" s="1"/>
  <c r="E741" i="3"/>
  <c r="C741" i="3"/>
  <c r="D741" i="3" s="1"/>
  <c r="C740" i="3"/>
  <c r="D739" i="3"/>
  <c r="C739" i="3"/>
  <c r="E739" i="3" s="1"/>
  <c r="C738" i="3"/>
  <c r="C737" i="3"/>
  <c r="D737" i="3" s="1"/>
  <c r="C736" i="3"/>
  <c r="E736" i="3" s="1"/>
  <c r="C735" i="3"/>
  <c r="E735" i="3" s="1"/>
  <c r="C734" i="3"/>
  <c r="E734" i="3" s="1"/>
  <c r="C733" i="3"/>
  <c r="E732" i="3"/>
  <c r="D732" i="3"/>
  <c r="C732" i="3"/>
  <c r="C731" i="3"/>
  <c r="E731" i="3" s="1"/>
  <c r="C730" i="3"/>
  <c r="E730" i="3" s="1"/>
  <c r="C729" i="3"/>
  <c r="E729" i="3" s="1"/>
  <c r="C728" i="3"/>
  <c r="D728" i="3" s="1"/>
  <c r="C727" i="3"/>
  <c r="E727" i="3" s="1"/>
  <c r="C726" i="3"/>
  <c r="E725" i="3"/>
  <c r="C725" i="3"/>
  <c r="D725" i="3" s="1"/>
  <c r="E724" i="3"/>
  <c r="C724" i="3"/>
  <c r="D724" i="3" s="1"/>
  <c r="D723" i="3"/>
  <c r="C723" i="3"/>
  <c r="E723" i="3" s="1"/>
  <c r="C722" i="3"/>
  <c r="D722" i="3" s="1"/>
  <c r="C721" i="3"/>
  <c r="E721" i="3" s="1"/>
  <c r="C720" i="3"/>
  <c r="E720" i="3" s="1"/>
  <c r="C719" i="3"/>
  <c r="D718" i="3"/>
  <c r="C718" i="3"/>
  <c r="E718" i="3" s="1"/>
  <c r="C717" i="3"/>
  <c r="E717" i="3" s="1"/>
  <c r="C716" i="3"/>
  <c r="C715" i="3"/>
  <c r="E715" i="3" s="1"/>
  <c r="C714" i="3"/>
  <c r="E714" i="3" s="1"/>
  <c r="C713" i="3"/>
  <c r="C712" i="3"/>
  <c r="D712" i="3" s="1"/>
  <c r="C711" i="3"/>
  <c r="C710" i="3"/>
  <c r="D710" i="3" s="1"/>
  <c r="C709" i="3"/>
  <c r="E709" i="3" s="1"/>
  <c r="C708" i="3"/>
  <c r="E708" i="3" s="1"/>
  <c r="C707" i="3"/>
  <c r="E707" i="3" s="1"/>
  <c r="C706" i="3"/>
  <c r="E706" i="3" s="1"/>
  <c r="C705" i="3"/>
  <c r="E705" i="3" s="1"/>
  <c r="E704" i="3"/>
  <c r="C704" i="3"/>
  <c r="D704" i="3" s="1"/>
  <c r="C703" i="3"/>
  <c r="E703" i="3" s="1"/>
  <c r="C702" i="3"/>
  <c r="C701" i="3"/>
  <c r="D701" i="3" s="1"/>
  <c r="C700" i="3"/>
  <c r="E699" i="3"/>
  <c r="C699" i="3"/>
  <c r="D699" i="3" s="1"/>
  <c r="C698" i="3"/>
  <c r="E698" i="3" s="1"/>
  <c r="C697" i="3"/>
  <c r="E697" i="3" s="1"/>
  <c r="C696" i="3"/>
  <c r="C695" i="3"/>
  <c r="E695" i="3" s="1"/>
  <c r="C694" i="3"/>
  <c r="E694" i="3" s="1"/>
  <c r="C693" i="3"/>
  <c r="E693" i="3" s="1"/>
  <c r="C692" i="3"/>
  <c r="D692" i="3" s="1"/>
  <c r="C691" i="3"/>
  <c r="C690" i="3"/>
  <c r="C689" i="3"/>
  <c r="E689" i="3" s="1"/>
  <c r="C688" i="3"/>
  <c r="E688" i="3" s="1"/>
  <c r="C687" i="3"/>
  <c r="E687" i="3" s="1"/>
  <c r="C686" i="3"/>
  <c r="E686" i="3" s="1"/>
  <c r="C685" i="3"/>
  <c r="E685" i="3" s="1"/>
  <c r="C684" i="3"/>
  <c r="E684" i="3" s="1"/>
  <c r="C683" i="3"/>
  <c r="D683" i="3" s="1"/>
  <c r="D682" i="3"/>
  <c r="C682" i="3"/>
  <c r="E682" i="3" s="1"/>
  <c r="C681" i="3"/>
  <c r="D681" i="3" s="1"/>
  <c r="C680" i="3"/>
  <c r="E680" i="3" s="1"/>
  <c r="C679" i="3"/>
  <c r="C678" i="3"/>
  <c r="C677" i="3"/>
  <c r="E677" i="3" s="1"/>
  <c r="C676" i="3"/>
  <c r="E676" i="3" s="1"/>
  <c r="C675" i="3"/>
  <c r="D675" i="3" s="1"/>
  <c r="C674" i="3"/>
  <c r="E674" i="3" s="1"/>
  <c r="C673" i="3"/>
  <c r="C672" i="3"/>
  <c r="E671" i="3"/>
  <c r="C671" i="3"/>
  <c r="D671" i="3" s="1"/>
  <c r="C670" i="3"/>
  <c r="C669" i="3"/>
  <c r="D669" i="3" s="1"/>
  <c r="E668" i="3"/>
  <c r="C668" i="3"/>
  <c r="D668" i="3" s="1"/>
  <c r="C667" i="3"/>
  <c r="E666" i="3"/>
  <c r="C666" i="3"/>
  <c r="D666" i="3" s="1"/>
  <c r="C665" i="3"/>
  <c r="D665" i="3" s="1"/>
  <c r="D664" i="3"/>
  <c r="C664" i="3"/>
  <c r="E664" i="3" s="1"/>
  <c r="C663" i="3"/>
  <c r="E663" i="3" s="1"/>
  <c r="C662" i="3"/>
  <c r="E662" i="3" s="1"/>
  <c r="C661" i="3"/>
  <c r="E661" i="3" s="1"/>
  <c r="D660" i="3"/>
  <c r="C660" i="3"/>
  <c r="E660" i="3" s="1"/>
  <c r="C659" i="3"/>
  <c r="D659" i="3" s="1"/>
  <c r="C658" i="3"/>
  <c r="E658" i="3" s="1"/>
  <c r="C657" i="3"/>
  <c r="D657" i="3" s="1"/>
  <c r="C656" i="3"/>
  <c r="E656" i="3" s="1"/>
  <c r="C655" i="3"/>
  <c r="E654" i="3"/>
  <c r="C654" i="3"/>
  <c r="D654" i="3" s="1"/>
  <c r="C653" i="3"/>
  <c r="E653" i="3" s="1"/>
  <c r="C652" i="3"/>
  <c r="E652" i="3" s="1"/>
  <c r="C651" i="3"/>
  <c r="E651" i="3" s="1"/>
  <c r="C650" i="3"/>
  <c r="E650" i="3" s="1"/>
  <c r="E649" i="3"/>
  <c r="C649" i="3"/>
  <c r="D649" i="3" s="1"/>
  <c r="C648" i="3"/>
  <c r="E648" i="3" s="1"/>
  <c r="C647" i="3"/>
  <c r="D647" i="3" s="1"/>
  <c r="C646" i="3"/>
  <c r="E646" i="3" s="1"/>
  <c r="C645" i="3"/>
  <c r="D645" i="3" s="1"/>
  <c r="C644" i="3"/>
  <c r="D644" i="3" s="1"/>
  <c r="C643" i="3"/>
  <c r="C642" i="3"/>
  <c r="E641" i="3"/>
  <c r="C641" i="3"/>
  <c r="D641" i="3" s="1"/>
  <c r="C640" i="3"/>
  <c r="E640" i="3" s="1"/>
  <c r="C639" i="3"/>
  <c r="E639" i="3" s="1"/>
  <c r="C638" i="3"/>
  <c r="E638" i="3" s="1"/>
  <c r="C637" i="3"/>
  <c r="C636" i="3"/>
  <c r="E636" i="3" s="1"/>
  <c r="C635" i="3"/>
  <c r="D635" i="3" s="1"/>
  <c r="C634" i="3"/>
  <c r="C633" i="3"/>
  <c r="D633" i="3" s="1"/>
  <c r="C632" i="3"/>
  <c r="C631" i="3"/>
  <c r="D630" i="3"/>
  <c r="C630" i="3"/>
  <c r="E630" i="3" s="1"/>
  <c r="C629" i="3"/>
  <c r="D629" i="3" s="1"/>
  <c r="C628" i="3"/>
  <c r="D627" i="3"/>
  <c r="C627" i="3"/>
  <c r="E627" i="3" s="1"/>
  <c r="C626" i="3"/>
  <c r="E626" i="3" s="1"/>
  <c r="C625" i="3"/>
  <c r="E625" i="3" s="1"/>
  <c r="C624" i="3"/>
  <c r="E623" i="3"/>
  <c r="C623" i="3"/>
  <c r="D623" i="3" s="1"/>
  <c r="C622" i="3"/>
  <c r="E622" i="3" s="1"/>
  <c r="E621" i="3"/>
  <c r="C621" i="3"/>
  <c r="D621" i="3" s="1"/>
  <c r="C620" i="3"/>
  <c r="E620" i="3" s="1"/>
  <c r="C619" i="3"/>
  <c r="C618" i="3"/>
  <c r="E618" i="3" s="1"/>
  <c r="C617" i="3"/>
  <c r="E617" i="3" s="1"/>
  <c r="C616" i="3"/>
  <c r="E616" i="3" s="1"/>
  <c r="C615" i="3"/>
  <c r="E615" i="3" s="1"/>
  <c r="C614" i="3"/>
  <c r="E614" i="3" s="1"/>
  <c r="C613" i="3"/>
  <c r="E613" i="3" s="1"/>
  <c r="C612" i="3"/>
  <c r="E612" i="3" s="1"/>
  <c r="C611" i="3"/>
  <c r="D611" i="3" s="1"/>
  <c r="E610" i="3"/>
  <c r="D610" i="3"/>
  <c r="C610" i="3"/>
  <c r="C609" i="3"/>
  <c r="D609" i="3" s="1"/>
  <c r="C608" i="3"/>
  <c r="E608" i="3" s="1"/>
  <c r="C607" i="3"/>
  <c r="C606" i="3"/>
  <c r="E606" i="3" s="1"/>
  <c r="C605" i="3"/>
  <c r="E605" i="3" s="1"/>
  <c r="C604" i="3"/>
  <c r="E604" i="3" s="1"/>
  <c r="C603" i="3"/>
  <c r="E603" i="3" s="1"/>
  <c r="C602" i="3"/>
  <c r="E602" i="3" s="1"/>
  <c r="C601" i="3"/>
  <c r="C600" i="3"/>
  <c r="E600" i="3" s="1"/>
  <c r="C599" i="3"/>
  <c r="D599" i="3" s="1"/>
  <c r="C598" i="3"/>
  <c r="C597" i="3"/>
  <c r="D597" i="3" s="1"/>
  <c r="C596" i="3"/>
  <c r="D596" i="3" s="1"/>
  <c r="C595" i="3"/>
  <c r="C594" i="3"/>
  <c r="E594" i="3" s="1"/>
  <c r="C593" i="3"/>
  <c r="D593" i="3" s="1"/>
  <c r="C592" i="3"/>
  <c r="E592" i="3" s="1"/>
  <c r="C591" i="3"/>
  <c r="E591" i="3" s="1"/>
  <c r="C590" i="3"/>
  <c r="E590" i="3" s="1"/>
  <c r="C589" i="3"/>
  <c r="E589" i="3" s="1"/>
  <c r="C588" i="3"/>
  <c r="E588" i="3" s="1"/>
  <c r="C587" i="3"/>
  <c r="D587" i="3" s="1"/>
  <c r="C586" i="3"/>
  <c r="E586" i="3" s="1"/>
  <c r="C585" i="3"/>
  <c r="E584" i="3"/>
  <c r="C584" i="3"/>
  <c r="D584" i="3" s="1"/>
  <c r="C583" i="3"/>
  <c r="C582" i="3"/>
  <c r="E582" i="3" s="1"/>
  <c r="E581" i="3"/>
  <c r="C581" i="3"/>
  <c r="D581" i="3" s="1"/>
  <c r="C580" i="3"/>
  <c r="E580" i="3" s="1"/>
  <c r="C579" i="3"/>
  <c r="E579" i="3" s="1"/>
  <c r="C578" i="3"/>
  <c r="E578" i="3" s="1"/>
  <c r="C577" i="3"/>
  <c r="D577" i="3" s="1"/>
  <c r="C576" i="3"/>
  <c r="E576" i="3" s="1"/>
  <c r="C575" i="3"/>
  <c r="D575" i="3" s="1"/>
  <c r="C574" i="3"/>
  <c r="D574" i="3" s="1"/>
  <c r="C573" i="3"/>
  <c r="D573" i="3" s="1"/>
  <c r="C572" i="3"/>
  <c r="E572" i="3" s="1"/>
  <c r="C571" i="3"/>
  <c r="C570" i="3"/>
  <c r="E570" i="3" s="1"/>
  <c r="C569" i="3"/>
  <c r="D568" i="3"/>
  <c r="C568" i="3"/>
  <c r="E568" i="3" s="1"/>
  <c r="C567" i="3"/>
  <c r="E567" i="3" s="1"/>
  <c r="C566" i="3"/>
  <c r="E566" i="3" s="1"/>
  <c r="C565" i="3"/>
  <c r="D564" i="3"/>
  <c r="C564" i="3"/>
  <c r="E564" i="3" s="1"/>
  <c r="C563" i="3"/>
  <c r="D563" i="3" s="1"/>
  <c r="C562" i="3"/>
  <c r="E562" i="3" s="1"/>
  <c r="C561" i="3"/>
  <c r="D561" i="3" s="1"/>
  <c r="C560" i="3"/>
  <c r="C559" i="3"/>
  <c r="C558" i="3"/>
  <c r="E558" i="3" s="1"/>
  <c r="C557" i="3"/>
  <c r="C556" i="3"/>
  <c r="E556" i="3" s="1"/>
  <c r="C555" i="3"/>
  <c r="D555" i="3" s="1"/>
  <c r="C554" i="3"/>
  <c r="E554" i="3" s="1"/>
  <c r="C553" i="3"/>
  <c r="D553" i="3" s="1"/>
  <c r="C552" i="3"/>
  <c r="E552" i="3" s="1"/>
  <c r="C551" i="3"/>
  <c r="D551" i="3" s="1"/>
  <c r="C550" i="3"/>
  <c r="D550" i="3" s="1"/>
  <c r="C549" i="3"/>
  <c r="D549" i="3" s="1"/>
  <c r="C548" i="3"/>
  <c r="E548" i="3" s="1"/>
  <c r="C547" i="3"/>
  <c r="E546" i="3"/>
  <c r="D546" i="3"/>
  <c r="C546" i="3"/>
  <c r="C545" i="3"/>
  <c r="E545" i="3" s="1"/>
  <c r="C544" i="3"/>
  <c r="E544" i="3" s="1"/>
  <c r="C543" i="3"/>
  <c r="E543" i="3" s="1"/>
  <c r="C542" i="3"/>
  <c r="E542" i="3" s="1"/>
  <c r="C541" i="3"/>
  <c r="D541" i="3" s="1"/>
  <c r="C540" i="3"/>
  <c r="E540" i="3" s="1"/>
  <c r="C539" i="3"/>
  <c r="D539" i="3" s="1"/>
  <c r="C538" i="3"/>
  <c r="D538" i="3" s="1"/>
  <c r="C537" i="3"/>
  <c r="D537" i="3" s="1"/>
  <c r="C536" i="3"/>
  <c r="E536" i="3" s="1"/>
  <c r="C535" i="3"/>
  <c r="C534" i="3"/>
  <c r="E533" i="3"/>
  <c r="C533" i="3"/>
  <c r="D533" i="3" s="1"/>
  <c r="C532" i="3"/>
  <c r="E532" i="3" s="1"/>
  <c r="C531" i="3"/>
  <c r="D530" i="3"/>
  <c r="C530" i="3"/>
  <c r="E530" i="3" s="1"/>
  <c r="C529" i="3"/>
  <c r="E529" i="3" s="1"/>
  <c r="C528" i="3"/>
  <c r="E528" i="3" s="1"/>
  <c r="C527" i="3"/>
  <c r="D527" i="3" s="1"/>
  <c r="E526" i="3"/>
  <c r="D526" i="3"/>
  <c r="C526" i="3"/>
  <c r="C525" i="3"/>
  <c r="D525" i="3" s="1"/>
  <c r="C524" i="3"/>
  <c r="E524" i="3" s="1"/>
  <c r="C523" i="3"/>
  <c r="D522" i="3"/>
  <c r="C522" i="3"/>
  <c r="E522" i="3" s="1"/>
  <c r="C521" i="3"/>
  <c r="E521" i="3" s="1"/>
  <c r="C520" i="3"/>
  <c r="E520" i="3" s="1"/>
  <c r="C519" i="3"/>
  <c r="C518" i="3"/>
  <c r="E518" i="3" s="1"/>
  <c r="C517" i="3"/>
  <c r="C516" i="3"/>
  <c r="C515" i="3"/>
  <c r="D515" i="3" s="1"/>
  <c r="D514" i="3"/>
  <c r="C514" i="3"/>
  <c r="E514" i="3" s="1"/>
  <c r="C513" i="3"/>
  <c r="D513" i="3" s="1"/>
  <c r="C512" i="3"/>
  <c r="D512" i="3" s="1"/>
  <c r="C511" i="3"/>
  <c r="C510" i="3"/>
  <c r="E510" i="3" s="1"/>
  <c r="C509" i="3"/>
  <c r="D509" i="3" s="1"/>
  <c r="E508" i="3"/>
  <c r="D508" i="3"/>
  <c r="C508" i="3"/>
  <c r="C507" i="3"/>
  <c r="D507" i="3" s="1"/>
  <c r="C506" i="3"/>
  <c r="E506" i="3" s="1"/>
  <c r="C505" i="3"/>
  <c r="C504" i="3"/>
  <c r="E504" i="3" s="1"/>
  <c r="C503" i="3"/>
  <c r="D503" i="3" s="1"/>
  <c r="C502" i="3"/>
  <c r="D502" i="3" s="1"/>
  <c r="E501" i="3"/>
  <c r="C501" i="3"/>
  <c r="D501" i="3" s="1"/>
  <c r="C500" i="3"/>
  <c r="E500" i="3" s="1"/>
  <c r="C499" i="3"/>
  <c r="E498" i="3"/>
  <c r="D498" i="3"/>
  <c r="C498" i="3"/>
  <c r="C497" i="3"/>
  <c r="E497" i="3" s="1"/>
  <c r="C496" i="3"/>
  <c r="E496" i="3" s="1"/>
  <c r="C495" i="3"/>
  <c r="D495" i="3" s="1"/>
  <c r="C494" i="3"/>
  <c r="E494" i="3" s="1"/>
  <c r="C493" i="3"/>
  <c r="E493" i="3" s="1"/>
  <c r="C492" i="3"/>
  <c r="C491" i="3"/>
  <c r="D491" i="3" s="1"/>
  <c r="C490" i="3"/>
  <c r="E490" i="3" s="1"/>
  <c r="C489" i="3"/>
  <c r="D489" i="3" s="1"/>
  <c r="C488" i="3"/>
  <c r="D488" i="3" s="1"/>
  <c r="C487" i="3"/>
  <c r="E486" i="3"/>
  <c r="C486" i="3"/>
  <c r="D486" i="3" s="1"/>
  <c r="C485" i="3"/>
  <c r="E485" i="3" s="1"/>
  <c r="C484" i="3"/>
  <c r="E484" i="3" s="1"/>
  <c r="C483" i="3"/>
  <c r="E483" i="3" s="1"/>
  <c r="C482" i="3"/>
  <c r="E482" i="3" s="1"/>
  <c r="C481" i="3"/>
  <c r="D481" i="3" s="1"/>
  <c r="C480" i="3"/>
  <c r="E480" i="3" s="1"/>
  <c r="C479" i="3"/>
  <c r="D479" i="3" s="1"/>
  <c r="C478" i="3"/>
  <c r="D478" i="3" s="1"/>
  <c r="E477" i="3"/>
  <c r="C477" i="3"/>
  <c r="D477" i="3" s="1"/>
  <c r="C476" i="3"/>
  <c r="E476" i="3" s="1"/>
  <c r="C475" i="3"/>
  <c r="C474" i="3"/>
  <c r="D474" i="3" s="1"/>
  <c r="D473" i="3"/>
  <c r="C473" i="3"/>
  <c r="E473" i="3" s="1"/>
  <c r="C472" i="3"/>
  <c r="E472" i="3" s="1"/>
  <c r="C471" i="3"/>
  <c r="D471" i="3" s="1"/>
  <c r="C470" i="3"/>
  <c r="E470" i="3" s="1"/>
  <c r="C469" i="3"/>
  <c r="E469" i="3" s="1"/>
  <c r="C468" i="3"/>
  <c r="E468" i="3" s="1"/>
  <c r="C467" i="3"/>
  <c r="D467" i="3" s="1"/>
  <c r="C466" i="3"/>
  <c r="E466" i="3" s="1"/>
  <c r="C465" i="3"/>
  <c r="D465" i="3" s="1"/>
  <c r="C464" i="3"/>
  <c r="E464" i="3" s="1"/>
  <c r="C463" i="3"/>
  <c r="C462" i="3"/>
  <c r="E462" i="3" s="1"/>
  <c r="C461" i="3"/>
  <c r="E461" i="3" s="1"/>
  <c r="D460" i="3"/>
  <c r="C460" i="3"/>
  <c r="E460" i="3" s="1"/>
  <c r="C459" i="3"/>
  <c r="D459" i="3" s="1"/>
  <c r="C458" i="3"/>
  <c r="E458" i="3" s="1"/>
  <c r="C457" i="3"/>
  <c r="E457" i="3" s="1"/>
  <c r="C456" i="3"/>
  <c r="C455" i="3"/>
  <c r="D455" i="3" s="1"/>
  <c r="C454" i="3"/>
  <c r="E454" i="3" s="1"/>
  <c r="E453" i="3"/>
  <c r="C453" i="3"/>
  <c r="D453" i="3" s="1"/>
  <c r="C452" i="3"/>
  <c r="D452" i="3" s="1"/>
  <c r="C451" i="3"/>
  <c r="C450" i="3"/>
  <c r="D450" i="3" s="1"/>
  <c r="E449" i="3"/>
  <c r="C449" i="3"/>
  <c r="D449" i="3" s="1"/>
  <c r="C448" i="3"/>
  <c r="E448" i="3" s="1"/>
  <c r="C447" i="3"/>
  <c r="E447" i="3" s="1"/>
  <c r="C446" i="3"/>
  <c r="E446" i="3" s="1"/>
  <c r="E445" i="3"/>
  <c r="C445" i="3"/>
  <c r="D445" i="3" s="1"/>
  <c r="C444" i="3"/>
  <c r="E444" i="3" s="1"/>
  <c r="C443" i="3"/>
  <c r="D443" i="3" s="1"/>
  <c r="C442" i="3"/>
  <c r="D442" i="3" s="1"/>
  <c r="E441" i="3"/>
  <c r="C441" i="3"/>
  <c r="D441" i="3" s="1"/>
  <c r="C440" i="3"/>
  <c r="E440" i="3" s="1"/>
  <c r="C439" i="3"/>
  <c r="C438" i="3"/>
  <c r="D438" i="3" s="1"/>
  <c r="D437" i="3"/>
  <c r="C437" i="3"/>
  <c r="E437" i="3" s="1"/>
  <c r="C436" i="3"/>
  <c r="E436" i="3" s="1"/>
  <c r="C435" i="3"/>
  <c r="E435" i="3" s="1"/>
  <c r="C434" i="3"/>
  <c r="E434" i="3" s="1"/>
  <c r="E433" i="3"/>
  <c r="C433" i="3"/>
  <c r="D433" i="3" s="1"/>
  <c r="C432" i="3"/>
  <c r="E432" i="3" s="1"/>
  <c r="C431" i="3"/>
  <c r="D431" i="3" s="1"/>
  <c r="E430" i="3"/>
  <c r="D430" i="3"/>
  <c r="C430" i="3"/>
  <c r="C429" i="3"/>
  <c r="D429" i="3" s="1"/>
  <c r="C428" i="3"/>
  <c r="E428" i="3" s="1"/>
  <c r="C427" i="3"/>
  <c r="E426" i="3"/>
  <c r="D426" i="3"/>
  <c r="C426" i="3"/>
  <c r="C425" i="3"/>
  <c r="E425" i="3" s="1"/>
  <c r="C424" i="3"/>
  <c r="E424" i="3" s="1"/>
  <c r="C423" i="3"/>
  <c r="E423" i="3" s="1"/>
  <c r="C422" i="3"/>
  <c r="E422" i="3" s="1"/>
  <c r="C421" i="3"/>
  <c r="E421" i="3" s="1"/>
  <c r="C420" i="3"/>
  <c r="E420" i="3" s="1"/>
  <c r="C419" i="3"/>
  <c r="D419" i="3" s="1"/>
  <c r="E418" i="3"/>
  <c r="C418" i="3"/>
  <c r="D418" i="3" s="1"/>
  <c r="C417" i="3"/>
  <c r="D417" i="3" s="1"/>
  <c r="C416" i="3"/>
  <c r="E416" i="3" s="1"/>
  <c r="C415" i="3"/>
  <c r="E414" i="3"/>
  <c r="D414" i="3"/>
  <c r="C414" i="3"/>
  <c r="C413" i="3"/>
  <c r="E413" i="3" s="1"/>
  <c r="C412" i="3"/>
  <c r="E412" i="3" s="1"/>
  <c r="C411" i="3"/>
  <c r="E411" i="3" s="1"/>
  <c r="C410" i="3"/>
  <c r="E410" i="3" s="1"/>
  <c r="C409" i="3"/>
  <c r="C408" i="3"/>
  <c r="E408" i="3" s="1"/>
  <c r="C407" i="3"/>
  <c r="D407" i="3" s="1"/>
  <c r="C406" i="3"/>
  <c r="C405" i="3"/>
  <c r="D405" i="3" s="1"/>
  <c r="C404" i="3"/>
  <c r="D404" i="3" s="1"/>
  <c r="C403" i="3"/>
  <c r="D402" i="3"/>
  <c r="C402" i="3"/>
  <c r="E402" i="3" s="1"/>
  <c r="C401" i="3"/>
  <c r="D400" i="3"/>
  <c r="C400" i="3"/>
  <c r="E400" i="3" s="1"/>
  <c r="C399" i="3"/>
  <c r="D399" i="3" s="1"/>
  <c r="C398" i="3"/>
  <c r="E398" i="3" s="1"/>
  <c r="C397" i="3"/>
  <c r="E397" i="3" s="1"/>
  <c r="C396" i="3"/>
  <c r="E396" i="3" s="1"/>
  <c r="C395" i="3"/>
  <c r="D395" i="3" s="1"/>
  <c r="C394" i="3"/>
  <c r="D394" i="3" s="1"/>
  <c r="C393" i="3"/>
  <c r="D393" i="3" s="1"/>
  <c r="C392" i="3"/>
  <c r="E392" i="3" s="1"/>
  <c r="C391" i="3"/>
  <c r="E390" i="3"/>
  <c r="C390" i="3"/>
  <c r="D390" i="3" s="1"/>
  <c r="C389" i="3"/>
  <c r="C388" i="3"/>
  <c r="E388" i="3" s="1"/>
  <c r="C387" i="3"/>
  <c r="D387" i="3" s="1"/>
  <c r="C386" i="3"/>
  <c r="E386" i="3" s="1"/>
  <c r="C385" i="3"/>
  <c r="E385" i="3" s="1"/>
  <c r="C384" i="3"/>
  <c r="C383" i="3"/>
  <c r="D383" i="3" s="1"/>
  <c r="E382" i="3"/>
  <c r="C382" i="3"/>
  <c r="D382" i="3" s="1"/>
  <c r="C381" i="3"/>
  <c r="D381" i="3" s="1"/>
  <c r="C380" i="3"/>
  <c r="E380" i="3" s="1"/>
  <c r="C379" i="3"/>
  <c r="C378" i="3"/>
  <c r="E378" i="3" s="1"/>
  <c r="C377" i="3"/>
  <c r="E376" i="3"/>
  <c r="C376" i="3"/>
  <c r="D376" i="3" s="1"/>
  <c r="C375" i="3"/>
  <c r="C374" i="3"/>
  <c r="E374" i="3" s="1"/>
  <c r="C373" i="3"/>
  <c r="D373" i="3" s="1"/>
  <c r="C372" i="3"/>
  <c r="E372" i="3" s="1"/>
  <c r="C371" i="3"/>
  <c r="D371" i="3" s="1"/>
  <c r="C370" i="3"/>
  <c r="C369" i="3"/>
  <c r="D369" i="3" s="1"/>
  <c r="C368" i="3"/>
  <c r="D368" i="3" s="1"/>
  <c r="C367" i="3"/>
  <c r="C366" i="3"/>
  <c r="E366" i="3" s="1"/>
  <c r="C365" i="3"/>
  <c r="E365" i="3" s="1"/>
  <c r="C364" i="3"/>
  <c r="E364" i="3" s="1"/>
  <c r="C363" i="3"/>
  <c r="E363" i="3" s="1"/>
  <c r="C362" i="3"/>
  <c r="E362" i="3" s="1"/>
  <c r="C361" i="3"/>
  <c r="C360" i="3"/>
  <c r="E360" i="3" s="1"/>
  <c r="C359" i="3"/>
  <c r="D359" i="3" s="1"/>
  <c r="C358" i="3"/>
  <c r="E358" i="3" s="1"/>
  <c r="C357" i="3"/>
  <c r="D357" i="3" s="1"/>
  <c r="C356" i="3"/>
  <c r="C355" i="3"/>
  <c r="C354" i="3"/>
  <c r="E354" i="3" s="1"/>
  <c r="C353" i="3"/>
  <c r="E353" i="3" s="1"/>
  <c r="D352" i="3"/>
  <c r="C352" i="3"/>
  <c r="E352" i="3" s="1"/>
  <c r="C351" i="3"/>
  <c r="E351" i="3" s="1"/>
  <c r="C350" i="3"/>
  <c r="E350" i="3" s="1"/>
  <c r="C349" i="3"/>
  <c r="C348" i="3"/>
  <c r="E348" i="3" s="1"/>
  <c r="C347" i="3"/>
  <c r="D347" i="3" s="1"/>
  <c r="C346" i="3"/>
  <c r="E346" i="3" s="1"/>
  <c r="C345" i="3"/>
  <c r="D345" i="3" s="1"/>
  <c r="C344" i="3"/>
  <c r="C343" i="3"/>
  <c r="C342" i="3"/>
  <c r="E342" i="3" s="1"/>
  <c r="C341" i="3"/>
  <c r="E341" i="3" s="1"/>
  <c r="C340" i="3"/>
  <c r="E340" i="3" s="1"/>
  <c r="C339" i="3"/>
  <c r="E339" i="3" s="1"/>
  <c r="C338" i="3"/>
  <c r="E338" i="3" s="1"/>
  <c r="C337" i="3"/>
  <c r="C336" i="3"/>
  <c r="C335" i="3"/>
  <c r="D335" i="3" s="1"/>
  <c r="C334" i="3"/>
  <c r="E334" i="3" s="1"/>
  <c r="C333" i="3"/>
  <c r="D333" i="3" s="1"/>
  <c r="C332" i="3"/>
  <c r="C331" i="3"/>
  <c r="C330" i="3"/>
  <c r="E330" i="3" s="1"/>
  <c r="C329" i="3"/>
  <c r="C328" i="3"/>
  <c r="E328" i="3" s="1"/>
  <c r="C327" i="3"/>
  <c r="E327" i="3" s="1"/>
  <c r="C326" i="3"/>
  <c r="E326" i="3" s="1"/>
  <c r="C325" i="3"/>
  <c r="C324" i="3"/>
  <c r="E324" i="3" s="1"/>
  <c r="C323" i="3"/>
  <c r="D323" i="3" s="1"/>
  <c r="C322" i="3"/>
  <c r="E322" i="3" s="1"/>
  <c r="C321" i="3"/>
  <c r="D321" i="3" s="1"/>
  <c r="C320" i="3"/>
  <c r="C319" i="3"/>
  <c r="C318" i="3"/>
  <c r="D318" i="3" s="1"/>
  <c r="C317" i="3"/>
  <c r="E317" i="3" s="1"/>
  <c r="C316" i="3"/>
  <c r="E316" i="3" s="1"/>
  <c r="C315" i="3"/>
  <c r="D315" i="3" s="1"/>
  <c r="C314" i="3"/>
  <c r="E314" i="3" s="1"/>
  <c r="C313" i="3"/>
  <c r="E313" i="3" s="1"/>
  <c r="C312" i="3"/>
  <c r="E312" i="3" s="1"/>
  <c r="C311" i="3"/>
  <c r="D311" i="3" s="1"/>
  <c r="C310" i="3"/>
  <c r="D310" i="3" s="1"/>
  <c r="E309" i="3"/>
  <c r="C309" i="3"/>
  <c r="D309" i="3" s="1"/>
  <c r="C308" i="3"/>
  <c r="C307" i="3"/>
  <c r="C306" i="3"/>
  <c r="E306" i="3" s="1"/>
  <c r="E305" i="3"/>
  <c r="D305" i="3"/>
  <c r="C305" i="3"/>
  <c r="C304" i="3"/>
  <c r="E304" i="3" s="1"/>
  <c r="C303" i="3"/>
  <c r="E303" i="3" s="1"/>
  <c r="C302" i="3"/>
  <c r="E302" i="3" s="1"/>
  <c r="C301" i="3"/>
  <c r="E301" i="3" s="1"/>
  <c r="C300" i="3"/>
  <c r="E300" i="3" s="1"/>
  <c r="C299" i="3"/>
  <c r="D299" i="3" s="1"/>
  <c r="C298" i="3"/>
  <c r="E298" i="3" s="1"/>
  <c r="E297" i="3"/>
  <c r="C297" i="3"/>
  <c r="D297" i="3" s="1"/>
  <c r="C296" i="3"/>
  <c r="E296" i="3" s="1"/>
  <c r="C295" i="3"/>
  <c r="C294" i="3"/>
  <c r="E294" i="3" s="1"/>
  <c r="E293" i="3"/>
  <c r="D293" i="3"/>
  <c r="C293" i="3"/>
  <c r="C292" i="3"/>
  <c r="E292" i="3" s="1"/>
  <c r="C291" i="3"/>
  <c r="D291" i="3" s="1"/>
  <c r="C290" i="3"/>
  <c r="E290" i="3" s="1"/>
  <c r="C289" i="3"/>
  <c r="D289" i="3" s="1"/>
  <c r="D288" i="3"/>
  <c r="C288" i="3"/>
  <c r="E288" i="3" s="1"/>
  <c r="C287" i="3"/>
  <c r="D287" i="3" s="1"/>
  <c r="C286" i="3"/>
  <c r="E286" i="3" s="1"/>
  <c r="C285" i="3"/>
  <c r="D285" i="3" s="1"/>
  <c r="C284" i="3"/>
  <c r="E284" i="3" s="1"/>
  <c r="C283" i="3"/>
  <c r="E283" i="3" s="1"/>
  <c r="C282" i="3"/>
  <c r="E282" i="3" s="1"/>
  <c r="C281" i="3"/>
  <c r="E281" i="3" s="1"/>
  <c r="D280" i="3"/>
  <c r="C280" i="3"/>
  <c r="E280" i="3" s="1"/>
  <c r="C279" i="3"/>
  <c r="D279" i="3" s="1"/>
  <c r="C278" i="3"/>
  <c r="E278" i="3" s="1"/>
  <c r="C277" i="3"/>
  <c r="D277" i="3" s="1"/>
  <c r="C276" i="3"/>
  <c r="E276" i="3" s="1"/>
  <c r="C275" i="3"/>
  <c r="D275" i="3" s="1"/>
  <c r="C274" i="3"/>
  <c r="E274" i="3" s="1"/>
  <c r="C273" i="3"/>
  <c r="D273" i="3" s="1"/>
  <c r="C272" i="3"/>
  <c r="E272" i="3" s="1"/>
  <c r="C271" i="3"/>
  <c r="E271" i="3" s="1"/>
  <c r="C270" i="3"/>
  <c r="E270" i="3" s="1"/>
  <c r="D269" i="3"/>
  <c r="C269" i="3"/>
  <c r="E269" i="3" s="1"/>
  <c r="E268" i="3"/>
  <c r="D268" i="3"/>
  <c r="C268" i="3"/>
  <c r="C267" i="3"/>
  <c r="E267" i="3" s="1"/>
  <c r="C266" i="3"/>
  <c r="E266" i="3" s="1"/>
  <c r="C265" i="3"/>
  <c r="C264" i="3"/>
  <c r="D264" i="3" s="1"/>
  <c r="C263" i="3"/>
  <c r="C262" i="3"/>
  <c r="D262" i="3" s="1"/>
  <c r="C261" i="3"/>
  <c r="D261" i="3" s="1"/>
  <c r="C260" i="3"/>
  <c r="D260" i="3" s="1"/>
  <c r="E259" i="3"/>
  <c r="D259" i="3"/>
  <c r="C259" i="3"/>
  <c r="C258" i="3"/>
  <c r="E258" i="3" s="1"/>
  <c r="C257" i="3"/>
  <c r="D257" i="3" s="1"/>
  <c r="C256" i="3"/>
  <c r="C255" i="3"/>
  <c r="E255" i="3" s="1"/>
  <c r="C254" i="3"/>
  <c r="E254" i="3" s="1"/>
  <c r="C253" i="3"/>
  <c r="D253" i="3" s="1"/>
  <c r="C252" i="3"/>
  <c r="D252" i="3" s="1"/>
  <c r="C251" i="3"/>
  <c r="D251" i="3" s="1"/>
  <c r="C250" i="3"/>
  <c r="E250" i="3" s="1"/>
  <c r="C249" i="3"/>
  <c r="E249" i="3" s="1"/>
  <c r="C248" i="3"/>
  <c r="E248" i="3" s="1"/>
  <c r="C247" i="3"/>
  <c r="C246" i="3"/>
  <c r="E246" i="3" s="1"/>
  <c r="C245" i="3"/>
  <c r="D245" i="3" s="1"/>
  <c r="C244" i="3"/>
  <c r="C243" i="3"/>
  <c r="E243" i="3" s="1"/>
  <c r="C242" i="3"/>
  <c r="D242" i="3" s="1"/>
  <c r="C241" i="3"/>
  <c r="D241" i="3" s="1"/>
  <c r="C240" i="3"/>
  <c r="E240" i="3" s="1"/>
  <c r="C239" i="3"/>
  <c r="D239" i="3" s="1"/>
  <c r="C238" i="3"/>
  <c r="E238" i="3" s="1"/>
  <c r="C237" i="3"/>
  <c r="E237" i="3" s="1"/>
  <c r="C236" i="3"/>
  <c r="E236" i="3" s="1"/>
  <c r="C235" i="3"/>
  <c r="D235" i="3" s="1"/>
  <c r="C234" i="3"/>
  <c r="E234" i="3" s="1"/>
  <c r="C233" i="3"/>
  <c r="D233" i="3" s="1"/>
  <c r="C232" i="3"/>
  <c r="C231" i="3"/>
  <c r="E231" i="3" s="1"/>
  <c r="C230" i="3"/>
  <c r="D230" i="3" s="1"/>
  <c r="C229" i="3"/>
  <c r="D229" i="3" s="1"/>
  <c r="C228" i="3"/>
  <c r="D228" i="3" s="1"/>
  <c r="C227" i="3"/>
  <c r="E227" i="3" s="1"/>
  <c r="C226" i="3"/>
  <c r="E226" i="3" s="1"/>
  <c r="C225" i="3"/>
  <c r="E225" i="3" s="1"/>
  <c r="C224" i="3"/>
  <c r="E224" i="3" s="1"/>
  <c r="C223" i="3"/>
  <c r="E223" i="3" s="1"/>
  <c r="C222" i="3"/>
  <c r="E222" i="3" s="1"/>
  <c r="C221" i="3"/>
  <c r="D221" i="3" s="1"/>
  <c r="C220" i="3"/>
  <c r="C219" i="3"/>
  <c r="D219" i="3" s="1"/>
  <c r="E218" i="3"/>
  <c r="C218" i="3"/>
  <c r="D218" i="3" s="1"/>
  <c r="C217" i="3"/>
  <c r="D217" i="3" s="1"/>
  <c r="C216" i="3"/>
  <c r="E216" i="3" s="1"/>
  <c r="C215" i="3"/>
  <c r="E215" i="3" s="1"/>
  <c r="C214" i="3"/>
  <c r="E214" i="3" s="1"/>
  <c r="C213" i="3"/>
  <c r="C212" i="3"/>
  <c r="E212" i="3" s="1"/>
  <c r="C211" i="3"/>
  <c r="D211" i="3" s="1"/>
  <c r="C210" i="3"/>
  <c r="E210" i="3" s="1"/>
  <c r="C209" i="3"/>
  <c r="D209" i="3" s="1"/>
  <c r="C208" i="3"/>
  <c r="C207" i="3"/>
  <c r="E207" i="3" s="1"/>
  <c r="C206" i="3"/>
  <c r="E206" i="3" s="1"/>
  <c r="C205" i="3"/>
  <c r="D205" i="3" s="1"/>
  <c r="C204" i="3"/>
  <c r="E204" i="3" s="1"/>
  <c r="C203" i="3"/>
  <c r="E203" i="3" s="1"/>
  <c r="C202" i="3"/>
  <c r="E202" i="3" s="1"/>
  <c r="C201" i="3"/>
  <c r="E201" i="3" s="1"/>
  <c r="E200" i="3"/>
  <c r="C200" i="3"/>
  <c r="D200" i="3" s="1"/>
  <c r="C199" i="3"/>
  <c r="E199" i="3" s="1"/>
  <c r="C198" i="3"/>
  <c r="E198" i="3" s="1"/>
  <c r="C197" i="3"/>
  <c r="D197" i="3" s="1"/>
  <c r="C196" i="3"/>
  <c r="C195" i="3"/>
  <c r="C194" i="3"/>
  <c r="E194" i="3" s="1"/>
  <c r="C193" i="3"/>
  <c r="D193" i="3" s="1"/>
  <c r="C192" i="3"/>
  <c r="E192" i="3" s="1"/>
  <c r="C191" i="3"/>
  <c r="E191" i="3" s="1"/>
  <c r="C190" i="3"/>
  <c r="E190" i="3" s="1"/>
  <c r="C189" i="3"/>
  <c r="E189" i="3" s="1"/>
  <c r="C188" i="3"/>
  <c r="E188" i="3" s="1"/>
  <c r="C187" i="3"/>
  <c r="C186" i="3"/>
  <c r="E186" i="3" s="1"/>
  <c r="C185" i="3"/>
  <c r="D185" i="3" s="1"/>
  <c r="C184" i="3"/>
  <c r="C183" i="3"/>
  <c r="E183" i="3" s="1"/>
  <c r="C182" i="3"/>
  <c r="D182" i="3" s="1"/>
  <c r="C181" i="3"/>
  <c r="D181" i="3" s="1"/>
  <c r="E180" i="3"/>
  <c r="C180" i="3"/>
  <c r="D180" i="3" s="1"/>
  <c r="C179" i="3"/>
  <c r="E179" i="3" s="1"/>
  <c r="C178" i="3"/>
  <c r="E178" i="3" s="1"/>
  <c r="C177" i="3"/>
  <c r="E177" i="3" s="1"/>
  <c r="E176" i="3"/>
  <c r="D176" i="3"/>
  <c r="C176" i="3"/>
  <c r="C175" i="3"/>
  <c r="D175" i="3" s="1"/>
  <c r="C174" i="3"/>
  <c r="E174" i="3" s="1"/>
  <c r="C173" i="3"/>
  <c r="D173" i="3" s="1"/>
  <c r="C172" i="3"/>
  <c r="E171" i="3"/>
  <c r="D171" i="3"/>
  <c r="C171" i="3"/>
  <c r="C170" i="3"/>
  <c r="E170" i="3" s="1"/>
  <c r="C169" i="3"/>
  <c r="D169" i="3" s="1"/>
  <c r="C168" i="3"/>
  <c r="E168" i="3" s="1"/>
  <c r="C167" i="3"/>
  <c r="E167" i="3" s="1"/>
  <c r="C166" i="3"/>
  <c r="E166" i="3" s="1"/>
  <c r="C165" i="3"/>
  <c r="E165" i="3" s="1"/>
  <c r="C164" i="3"/>
  <c r="E164" i="3" s="1"/>
  <c r="E163" i="3"/>
  <c r="C163" i="3"/>
  <c r="D163" i="3" s="1"/>
  <c r="C162" i="3"/>
  <c r="E162" i="3" s="1"/>
  <c r="C161" i="3"/>
  <c r="C160" i="3"/>
  <c r="E159" i="3"/>
  <c r="D159" i="3"/>
  <c r="C159" i="3"/>
  <c r="C158" i="3"/>
  <c r="C157" i="3"/>
  <c r="D157" i="3" s="1"/>
  <c r="C156" i="3"/>
  <c r="E156" i="3" s="1"/>
  <c r="C155" i="3"/>
  <c r="E155" i="3" s="1"/>
  <c r="C154" i="3"/>
  <c r="E154" i="3" s="1"/>
  <c r="C153" i="3"/>
  <c r="E153" i="3" s="1"/>
  <c r="C152" i="3"/>
  <c r="E152" i="3" s="1"/>
  <c r="C151" i="3"/>
  <c r="D151" i="3" s="1"/>
  <c r="C150" i="3"/>
  <c r="E150" i="3" s="1"/>
  <c r="C149" i="3"/>
  <c r="D149" i="3" s="1"/>
  <c r="C148" i="3"/>
  <c r="C147" i="3"/>
  <c r="E147" i="3" s="1"/>
  <c r="C146" i="3"/>
  <c r="E146" i="3" s="1"/>
  <c r="C145" i="3"/>
  <c r="D145" i="3" s="1"/>
  <c r="C144" i="3"/>
  <c r="E144" i="3" s="1"/>
  <c r="C143" i="3"/>
  <c r="E143" i="3" s="1"/>
  <c r="C142" i="3"/>
  <c r="E142" i="3" s="1"/>
  <c r="C141" i="3"/>
  <c r="E141" i="3" s="1"/>
  <c r="D140" i="3"/>
  <c r="C140" i="3"/>
  <c r="E140" i="3" s="1"/>
  <c r="C139" i="3"/>
  <c r="E139" i="3" s="1"/>
  <c r="C138" i="3"/>
  <c r="E138" i="3" s="1"/>
  <c r="C137" i="3"/>
  <c r="D137" i="3" s="1"/>
  <c r="C136" i="3"/>
  <c r="C135" i="3"/>
  <c r="E135" i="3" s="1"/>
  <c r="C134" i="3"/>
  <c r="E134" i="3" s="1"/>
  <c r="E133" i="3"/>
  <c r="C133" i="3"/>
  <c r="D133" i="3" s="1"/>
  <c r="E132" i="3"/>
  <c r="C132" i="3"/>
  <c r="D132" i="3" s="1"/>
  <c r="C131" i="3"/>
  <c r="E131" i="3" s="1"/>
  <c r="C130" i="3"/>
  <c r="E130" i="3" s="1"/>
  <c r="C129" i="3"/>
  <c r="E129" i="3" s="1"/>
  <c r="E128" i="3"/>
  <c r="D128" i="3"/>
  <c r="C128" i="3"/>
  <c r="C127" i="3"/>
  <c r="E127" i="3" s="1"/>
  <c r="C126" i="3"/>
  <c r="E126" i="3" s="1"/>
  <c r="C125" i="3"/>
  <c r="D125" i="3" s="1"/>
  <c r="C124" i="3"/>
  <c r="C123" i="3"/>
  <c r="D123" i="3" s="1"/>
  <c r="C122" i="3"/>
  <c r="E122" i="3" s="1"/>
  <c r="C121" i="3"/>
  <c r="D121" i="3" s="1"/>
  <c r="E120" i="3"/>
  <c r="C120" i="3"/>
  <c r="D120" i="3" s="1"/>
  <c r="C119" i="3"/>
  <c r="E119" i="3" s="1"/>
  <c r="C118" i="3"/>
  <c r="E118" i="3" s="1"/>
  <c r="C117" i="3"/>
  <c r="E117" i="3" s="1"/>
  <c r="C116" i="3"/>
  <c r="E116" i="3" s="1"/>
  <c r="C115" i="3"/>
  <c r="E115" i="3" s="1"/>
  <c r="C114" i="3"/>
  <c r="E114" i="3" s="1"/>
  <c r="C113" i="3"/>
  <c r="D113" i="3" s="1"/>
  <c r="C112" i="3"/>
  <c r="E111" i="3"/>
  <c r="D111" i="3"/>
  <c r="C111" i="3"/>
  <c r="C110" i="3"/>
  <c r="E110" i="3" s="1"/>
  <c r="C109" i="3"/>
  <c r="D109" i="3" s="1"/>
  <c r="C108" i="3"/>
  <c r="D108" i="3" s="1"/>
  <c r="C107" i="3"/>
  <c r="E107" i="3" s="1"/>
  <c r="C106" i="3"/>
  <c r="C105" i="3"/>
  <c r="E105" i="3" s="1"/>
  <c r="D104" i="3"/>
  <c r="C104" i="3"/>
  <c r="E104" i="3" s="1"/>
  <c r="E103" i="3"/>
  <c r="D103" i="3"/>
  <c r="C103" i="3"/>
  <c r="C102" i="3"/>
  <c r="E102" i="3" s="1"/>
  <c r="C101" i="3"/>
  <c r="D101" i="3" s="1"/>
  <c r="C100" i="3"/>
  <c r="C99" i="3"/>
  <c r="D99" i="3" s="1"/>
  <c r="C98" i="3"/>
  <c r="E98" i="3" s="1"/>
  <c r="E97" i="3"/>
  <c r="C97" i="3"/>
  <c r="D97" i="3" s="1"/>
  <c r="C96" i="3"/>
  <c r="E96" i="3" s="1"/>
  <c r="C95" i="3"/>
  <c r="E95" i="3" s="1"/>
  <c r="C94" i="3"/>
  <c r="E94" i="3" s="1"/>
  <c r="C93" i="3"/>
  <c r="E93" i="3" s="1"/>
  <c r="E92" i="3"/>
  <c r="C92" i="3"/>
  <c r="D92" i="3" s="1"/>
  <c r="C91" i="3"/>
  <c r="E91" i="3" s="1"/>
  <c r="C90" i="3"/>
  <c r="E90" i="3" s="1"/>
  <c r="C89" i="3"/>
  <c r="D89" i="3" s="1"/>
  <c r="C88" i="3"/>
  <c r="C87" i="3"/>
  <c r="E87" i="3" s="1"/>
  <c r="C86" i="3"/>
  <c r="D86" i="3" s="1"/>
  <c r="C85" i="3"/>
  <c r="D85" i="3" s="1"/>
  <c r="C84" i="3"/>
  <c r="E84" i="3" s="1"/>
  <c r="C83" i="3"/>
  <c r="E83" i="3" s="1"/>
  <c r="D82" i="3"/>
  <c r="C82" i="3"/>
  <c r="E82" i="3" s="1"/>
  <c r="C81" i="3"/>
  <c r="E81" i="3" s="1"/>
  <c r="C80" i="3"/>
  <c r="E80" i="3" s="1"/>
  <c r="C79" i="3"/>
  <c r="E79" i="3" s="1"/>
  <c r="C78" i="3"/>
  <c r="E78" i="3" s="1"/>
  <c r="C77" i="3"/>
  <c r="D77" i="3" s="1"/>
  <c r="C76" i="3"/>
  <c r="C75" i="3"/>
  <c r="D75" i="3" s="1"/>
  <c r="C74" i="3"/>
  <c r="D74" i="3" s="1"/>
  <c r="C73" i="3"/>
  <c r="D73" i="3" s="1"/>
  <c r="C72" i="3"/>
  <c r="E72" i="3" s="1"/>
  <c r="C71" i="3"/>
  <c r="E71" i="3" s="1"/>
  <c r="C70" i="3"/>
  <c r="E70" i="3" s="1"/>
  <c r="C69" i="3"/>
  <c r="C68" i="3"/>
  <c r="E68" i="3" s="1"/>
  <c r="C67" i="3"/>
  <c r="D67" i="3" s="1"/>
  <c r="C66" i="3"/>
  <c r="E66" i="3" s="1"/>
  <c r="C65" i="3"/>
  <c r="D65" i="3" s="1"/>
  <c r="C64" i="3"/>
  <c r="C63" i="3"/>
  <c r="E63" i="3" s="1"/>
  <c r="C62" i="3"/>
  <c r="D62" i="3" s="1"/>
  <c r="C61" i="3"/>
  <c r="D61" i="3" s="1"/>
  <c r="E60" i="3"/>
  <c r="D60" i="3"/>
  <c r="C60" i="3"/>
  <c r="C59" i="3"/>
  <c r="E59" i="3" s="1"/>
  <c r="C58" i="3"/>
  <c r="E58" i="3" s="1"/>
  <c r="C57" i="3"/>
  <c r="E57" i="3" s="1"/>
  <c r="C56" i="3"/>
  <c r="D56" i="3" s="1"/>
  <c r="C55" i="3"/>
  <c r="E55" i="3" s="1"/>
  <c r="C54" i="3"/>
  <c r="E54" i="3" s="1"/>
  <c r="C53" i="3"/>
  <c r="D53" i="3" s="1"/>
  <c r="C52" i="3"/>
  <c r="C51" i="3"/>
  <c r="C50" i="3"/>
  <c r="E50" i="3" s="1"/>
  <c r="E49" i="3"/>
  <c r="C49" i="3"/>
  <c r="D49" i="3" s="1"/>
  <c r="C48" i="3"/>
  <c r="E48" i="3" s="1"/>
  <c r="C47" i="3"/>
  <c r="E47" i="3" s="1"/>
  <c r="C46" i="3"/>
  <c r="E46" i="3" s="1"/>
  <c r="C45" i="3"/>
  <c r="E45" i="3" s="1"/>
  <c r="E44" i="3"/>
  <c r="C44" i="3"/>
  <c r="D44" i="3" s="1"/>
  <c r="C43" i="3"/>
  <c r="C42" i="3"/>
  <c r="E42" i="3" s="1"/>
  <c r="C41" i="3"/>
  <c r="D41" i="3" s="1"/>
  <c r="C40" i="3"/>
  <c r="C39" i="3"/>
  <c r="D39" i="3" s="1"/>
  <c r="E38" i="3"/>
  <c r="C38" i="3"/>
  <c r="D38" i="3" s="1"/>
  <c r="C37" i="3"/>
  <c r="D37" i="3" s="1"/>
  <c r="C36" i="3"/>
  <c r="D36" i="3" s="1"/>
  <c r="C35" i="3"/>
  <c r="E35" i="3" s="1"/>
  <c r="C34" i="3"/>
  <c r="E34" i="3" s="1"/>
  <c r="C33" i="3"/>
  <c r="E33" i="3" s="1"/>
  <c r="C32" i="3"/>
  <c r="E32" i="3" s="1"/>
  <c r="C31" i="3"/>
  <c r="D31" i="3" s="1"/>
  <c r="C30" i="3"/>
  <c r="E30" i="3" s="1"/>
  <c r="C29" i="3"/>
  <c r="D29" i="3" s="1"/>
  <c r="C28" i="3"/>
  <c r="C27" i="3"/>
  <c r="E27" i="3" s="1"/>
  <c r="C26" i="3"/>
  <c r="E26" i="3" s="1"/>
  <c r="C25" i="3"/>
  <c r="D25" i="3" s="1"/>
  <c r="C24" i="3"/>
  <c r="E24" i="3" s="1"/>
  <c r="C23" i="3"/>
  <c r="E23" i="3" s="1"/>
  <c r="C22" i="3"/>
  <c r="E22" i="3" s="1"/>
  <c r="C21" i="3"/>
  <c r="E21" i="3" s="1"/>
  <c r="C20" i="3"/>
  <c r="E20" i="3" s="1"/>
  <c r="C19" i="3"/>
  <c r="D19" i="3" s="1"/>
  <c r="C18" i="3"/>
  <c r="E18" i="3" s="1"/>
  <c r="C17" i="3"/>
  <c r="C16" i="3"/>
  <c r="C15" i="3"/>
  <c r="D15" i="3" s="1"/>
  <c r="C14" i="3"/>
  <c r="E14" i="3" s="1"/>
  <c r="C13" i="3"/>
  <c r="D13" i="3" s="1"/>
  <c r="C12" i="3"/>
  <c r="E11" i="3"/>
  <c r="C11" i="3"/>
  <c r="D11" i="3" s="1"/>
  <c r="C10" i="3"/>
  <c r="E10" i="3" s="1"/>
  <c r="C9" i="3"/>
  <c r="D9" i="3" s="1"/>
  <c r="C8" i="3"/>
  <c r="C7" i="3"/>
  <c r="D7" i="3" s="1"/>
  <c r="C6" i="3"/>
  <c r="C5" i="3"/>
  <c r="D5" i="3" s="1"/>
  <c r="C4" i="3"/>
  <c r="C3" i="3"/>
  <c r="D3" i="3" s="1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/>
  <c r="I2635" i="2" a="1"/>
  <c r="H2635" i="2"/>
  <c r="G2635" i="2"/>
  <c r="F2635" i="2"/>
  <c r="E2635" i="2"/>
  <c r="D2635" i="2"/>
  <c r="C2635" i="2"/>
  <c r="I2634" i="2"/>
  <c r="I2634" i="2" a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/>
  <c r="I2622" i="2" a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/>
  <c r="I2587" i="2" a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/>
  <c r="I2547" i="2" a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/>
  <c r="I2535" i="2" a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/>
  <c r="I2532" i="2" a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/>
  <c r="I2523" i="2" a="1"/>
  <c r="H2523" i="2"/>
  <c r="G2523" i="2"/>
  <c r="F2523" i="2"/>
  <c r="E2523" i="2"/>
  <c r="D2523" i="2"/>
  <c r="C2523" i="2"/>
  <c r="I2522" i="2" a="1"/>
  <c r="I2522" i="2" s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/>
  <c r="I2499" i="2" a="1"/>
  <c r="H2499" i="2"/>
  <c r="G2499" i="2"/>
  <c r="F2499" i="2"/>
  <c r="E2499" i="2"/>
  <c r="D2499" i="2"/>
  <c r="C2499" i="2"/>
  <c r="I2498" i="2"/>
  <c r="I2498" i="2" a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/>
  <c r="I2487" i="2" a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/>
  <c r="I2485" i="2" a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/>
  <c r="I2455" i="2" a="1"/>
  <c r="H2455" i="2"/>
  <c r="G2455" i="2"/>
  <c r="F2455" i="2"/>
  <c r="E2455" i="2"/>
  <c r="D2455" i="2"/>
  <c r="C2455" i="2"/>
  <c r="I2454" i="2"/>
  <c r="I2454" i="2" a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 a="1"/>
  <c r="I2438" i="2" s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/>
  <c r="I2434" i="2" a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/>
  <c r="I2432" i="2" a="1"/>
  <c r="H2432" i="2"/>
  <c r="G2432" i="2"/>
  <c r="F2432" i="2"/>
  <c r="E2432" i="2"/>
  <c r="D2432" i="2"/>
  <c r="C2432" i="2"/>
  <c r="I2431" i="2"/>
  <c r="I2431" i="2" a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/>
  <c r="I2419" i="2" a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/>
  <c r="I2415" i="2" a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/>
  <c r="I2387" i="2" a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/>
  <c r="I2379" i="2" a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/>
  <c r="I2366" i="2" a="1"/>
  <c r="H2366" i="2"/>
  <c r="G2366" i="2"/>
  <c r="F2366" i="2"/>
  <c r="E2366" i="2"/>
  <c r="D2366" i="2"/>
  <c r="C2366" i="2"/>
  <c r="I2365" i="2"/>
  <c r="I2365" i="2" a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/>
  <c r="I2347" i="2" a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/>
  <c r="I2342" i="2" a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/>
  <c r="I2329" i="2" a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/>
  <c r="I2314" i="2" a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/>
  <c r="I2281" i="2" a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/>
  <c r="I2271" i="2" a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/>
  <c r="I2226" i="2" a="1"/>
  <c r="H2226" i="2"/>
  <c r="G2226" i="2"/>
  <c r="F2226" i="2"/>
  <c r="E2226" i="2"/>
  <c r="D2226" i="2"/>
  <c r="C2226" i="2"/>
  <c r="I2225" i="2" a="1"/>
  <c r="I2225" i="2" s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/>
  <c r="I2194" i="2" a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/>
  <c r="I2188" i="2" a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/>
  <c r="I2176" i="2" a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/>
  <c r="I2170" i="2" a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/>
  <c r="I2158" i="2" a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/>
  <c r="I2152" i="2" a="1"/>
  <c r="H2152" i="2"/>
  <c r="G2152" i="2"/>
  <c r="F2152" i="2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/>
  <c r="I2145" i="2" a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/>
  <c r="I2138" i="2" a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/>
  <c r="I2132" i="2" a="1"/>
  <c r="H2132" i="2"/>
  <c r="G2132" i="2"/>
  <c r="F2132" i="2"/>
  <c r="E2132" i="2"/>
  <c r="D2132" i="2"/>
  <c r="C2132" i="2"/>
  <c r="I2131" i="2"/>
  <c r="I2131" i="2" a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/>
  <c r="I2128" i="2" a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/>
  <c r="I2105" i="2" a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/>
  <c r="I2098" i="2" a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/>
  <c r="I2086" i="2" a="1"/>
  <c r="H2086" i="2"/>
  <c r="G2086" i="2"/>
  <c r="F2086" i="2"/>
  <c r="E2086" i="2"/>
  <c r="D2086" i="2"/>
  <c r="C2086" i="2"/>
  <c r="I2085" i="2"/>
  <c r="I2085" i="2" a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/>
  <c r="I2082" i="2" a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/>
  <c r="I2038" i="2" a="1"/>
  <c r="H2038" i="2"/>
  <c r="G2038" i="2"/>
  <c r="F2038" i="2"/>
  <c r="E2038" i="2"/>
  <c r="D2038" i="2"/>
  <c r="C2038" i="2"/>
  <c r="I2037" i="2"/>
  <c r="I2037" i="2" a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/>
  <c r="I2032" i="2" a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 a="1"/>
  <c r="I2029" i="2" s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/>
  <c r="I2008" i="2" a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/>
  <c r="I1974" i="2" a="1"/>
  <c r="H1974" i="2"/>
  <c r="G1974" i="2"/>
  <c r="F1974" i="2"/>
  <c r="E1974" i="2"/>
  <c r="D1974" i="2"/>
  <c r="C1974" i="2"/>
  <c r="I1973" i="2"/>
  <c r="I1973" i="2" a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/>
  <c r="I1954" i="2" a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/>
  <c r="I1938" i="2" a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/>
  <c r="I1936" i="2" a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 a="1"/>
  <c r="I1931" i="2" s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 a="1"/>
  <c r="I1925" i="2" s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/>
  <c r="I1917" i="2" a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/>
  <c r="I1902" i="2" a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/>
  <c r="I1866" i="2" a="1"/>
  <c r="H1866" i="2"/>
  <c r="G1866" i="2"/>
  <c r="F1866" i="2"/>
  <c r="E1866" i="2"/>
  <c r="D1866" i="2"/>
  <c r="C1866" i="2"/>
  <c r="I1865" i="2"/>
  <c r="I1865" i="2" a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/>
  <c r="I1846" i="2" a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/>
  <c r="I1811" i="2" a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/>
  <c r="I1809" i="2" a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/>
  <c r="I1791" i="2" a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/>
  <c r="I1781" i="2" a="1"/>
  <c r="H1781" i="2"/>
  <c r="G1781" i="2"/>
  <c r="F1781" i="2"/>
  <c r="E1781" i="2"/>
  <c r="D1781" i="2"/>
  <c r="C1781" i="2"/>
  <c r="I1780" i="2"/>
  <c r="I1780" i="2" a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/>
  <c r="I1768" i="2" a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/>
  <c r="I1766" i="2" a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/>
  <c r="I1764" i="2" a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/>
  <c r="I1762" i="2" a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/>
  <c r="I1760" i="2" a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/>
  <c r="I1745" i="2" a="1"/>
  <c r="H1745" i="2"/>
  <c r="G1745" i="2"/>
  <c r="F1745" i="2"/>
  <c r="E1745" i="2"/>
  <c r="D1745" i="2"/>
  <c r="C1745" i="2"/>
  <c r="I1744" i="2"/>
  <c r="I1744" i="2" a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/>
  <c r="I1738" i="2" a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/>
  <c r="I1731" i="2" a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/>
  <c r="I1726" i="2" a="1"/>
  <c r="H1726" i="2"/>
  <c r="G1726" i="2"/>
  <c r="F1726" i="2"/>
  <c r="E1726" i="2"/>
  <c r="D1726" i="2"/>
  <c r="C1726" i="2"/>
  <c r="I1725" i="2"/>
  <c r="I1725" i="2" a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/>
  <c r="I1723" i="2" a="1"/>
  <c r="H1723" i="2"/>
  <c r="G1723" i="2"/>
  <c r="F1723" i="2"/>
  <c r="E1723" i="2"/>
  <c r="D1723" i="2"/>
  <c r="C1723" i="2"/>
  <c r="I1722" i="2"/>
  <c r="I1722" i="2" a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/>
  <c r="I1720" i="2" a="1"/>
  <c r="H1720" i="2"/>
  <c r="G1720" i="2"/>
  <c r="F1720" i="2"/>
  <c r="E1720" i="2"/>
  <c r="D1720" i="2"/>
  <c r="C1720" i="2"/>
  <c r="I1719" i="2"/>
  <c r="I1719" i="2" a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/>
  <c r="I1716" i="2" a="1"/>
  <c r="H1716" i="2"/>
  <c r="G1716" i="2"/>
  <c r="F1716" i="2"/>
  <c r="E1716" i="2"/>
  <c r="D1716" i="2"/>
  <c r="C1716" i="2"/>
  <c r="I1715" i="2"/>
  <c r="I1715" i="2" a="1"/>
  <c r="H1715" i="2"/>
  <c r="G1715" i="2"/>
  <c r="F1715" i="2"/>
  <c r="E1715" i="2"/>
  <c r="D1715" i="2"/>
  <c r="C1715" i="2"/>
  <c r="I1714" i="2"/>
  <c r="I1714" i="2" a="1"/>
  <c r="H1714" i="2"/>
  <c r="G1714" i="2"/>
  <c r="F1714" i="2"/>
  <c r="E1714" i="2"/>
  <c r="D1714" i="2"/>
  <c r="C1714" i="2"/>
  <c r="I1713" i="2"/>
  <c r="I1713" i="2" a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/>
  <c r="I1702" i="2" a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/>
  <c r="I1700" i="2" a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/>
  <c r="I1698" i="2" a="1"/>
  <c r="H1698" i="2"/>
  <c r="G1698" i="2"/>
  <c r="F1698" i="2"/>
  <c r="E1698" i="2"/>
  <c r="D1698" i="2"/>
  <c r="C1698" i="2"/>
  <c r="I1697" i="2"/>
  <c r="I1697" i="2" a="1"/>
  <c r="H1697" i="2"/>
  <c r="G1697" i="2"/>
  <c r="F1697" i="2"/>
  <c r="E1697" i="2"/>
  <c r="D1697" i="2"/>
  <c r="C1697" i="2"/>
  <c r="I1696" i="2"/>
  <c r="I1696" i="2" a="1"/>
  <c r="H1696" i="2"/>
  <c r="G1696" i="2"/>
  <c r="F1696" i="2"/>
  <c r="E1696" i="2"/>
  <c r="D1696" i="2"/>
  <c r="C1696" i="2"/>
  <c r="I1695" i="2"/>
  <c r="I1695" i="2" a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/>
  <c r="I1668" i="2" a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/>
  <c r="I1666" i="2" a="1"/>
  <c r="H1666" i="2"/>
  <c r="G1666" i="2"/>
  <c r="F1666" i="2"/>
  <c r="E1666" i="2"/>
  <c r="D1666" i="2"/>
  <c r="C1666" i="2"/>
  <c r="I1665" i="2"/>
  <c r="I1665" i="2" a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/>
  <c r="I1663" i="2" a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/>
  <c r="I1650" i="2" a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/>
  <c r="I1648" i="2" a="1"/>
  <c r="H1648" i="2"/>
  <c r="G1648" i="2"/>
  <c r="F1648" i="2"/>
  <c r="E1648" i="2"/>
  <c r="D1648" i="2"/>
  <c r="C1648" i="2"/>
  <c r="I1647" i="2"/>
  <c r="I1647" i="2" a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/>
  <c r="I1644" i="2" a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/>
  <c r="I1633" i="2" a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/>
  <c r="I1630" i="2" a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/>
  <c r="I1628" i="2" a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/>
  <c r="I1620" i="2" a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/>
  <c r="I1600" i="2" a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/>
  <c r="I1580" i="2" a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/>
  <c r="I1567" i="2" a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/>
  <c r="I1562" i="2" a="1"/>
  <c r="H1562" i="2"/>
  <c r="G1562" i="2"/>
  <c r="F1562" i="2"/>
  <c r="E1562" i="2"/>
  <c r="D1562" i="2"/>
  <c r="C1562" i="2"/>
  <c r="I1561" i="2"/>
  <c r="I1561" i="2" a="1"/>
  <c r="H1561" i="2"/>
  <c r="G1561" i="2"/>
  <c r="F1561" i="2"/>
  <c r="E1561" i="2"/>
  <c r="D1561" i="2"/>
  <c r="C1561" i="2"/>
  <c r="I1560" i="2"/>
  <c r="I1560" i="2" a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/>
  <c r="I1558" i="2" a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/>
  <c r="I1554" i="2" a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/>
  <c r="I1528" i="2" a="1"/>
  <c r="H1528" i="2"/>
  <c r="G1528" i="2"/>
  <c r="F1528" i="2"/>
  <c r="E1528" i="2"/>
  <c r="D1528" i="2"/>
  <c r="C1528" i="2"/>
  <c r="I1527" i="2"/>
  <c r="I1527" i="2" a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/>
  <c r="I1512" i="2" a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/>
  <c r="I1510" i="2" a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/>
  <c r="I1503" i="2" a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/>
  <c r="I1495" i="2" a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/>
  <c r="I1489" i="2" a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/>
  <c r="I1450" i="2" a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/>
  <c r="I1444" i="2" a="1"/>
  <c r="H1444" i="2"/>
  <c r="G1444" i="2"/>
  <c r="F1444" i="2"/>
  <c r="E1444" i="2"/>
  <c r="D1444" i="2"/>
  <c r="C1444" i="2"/>
  <c r="I1443" i="2"/>
  <c r="I1443" i="2" a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/>
  <c r="I1429" i="2" a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/>
  <c r="I1409" i="2" a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/>
  <c r="I1399" i="2" a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 a="1"/>
  <c r="I1391" i="2" s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/>
  <c r="I1383" i="2" a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/>
  <c r="I1366" i="2" a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/>
  <c r="I1350" i="2" a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 a="1"/>
  <c r="I1331" i="2" s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/>
  <c r="I1320" i="2" a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/>
  <c r="I1312" i="2" a="1"/>
  <c r="H1312" i="2"/>
  <c r="G1312" i="2"/>
  <c r="F1312" i="2"/>
  <c r="E1312" i="2"/>
  <c r="D1312" i="2"/>
  <c r="C1312" i="2"/>
  <c r="I1311" i="2"/>
  <c r="I1311" i="2" a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/>
  <c r="I1306" i="2" a="1"/>
  <c r="H1306" i="2"/>
  <c r="G1306" i="2"/>
  <c r="F1306" i="2"/>
  <c r="E1306" i="2"/>
  <c r="D1306" i="2"/>
  <c r="C1306" i="2"/>
  <c r="I1305" i="2"/>
  <c r="I1305" i="2" a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/>
  <c r="I1293" i="2" a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/>
  <c r="I1279" i="2" a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/>
  <c r="I1266" i="2" a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/>
  <c r="I1242" i="2" a="1"/>
  <c r="H1242" i="2"/>
  <c r="G1242" i="2"/>
  <c r="F1242" i="2"/>
  <c r="E1242" i="2"/>
  <c r="D1242" i="2"/>
  <c r="C1242" i="2"/>
  <c r="I1241" i="2"/>
  <c r="I1241" i="2" a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/>
  <c r="I1233" i="2" a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/>
  <c r="I1231" i="2" a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/>
  <c r="I1194" i="2" a="1"/>
  <c r="H1194" i="2"/>
  <c r="G1194" i="2"/>
  <c r="F1194" i="2"/>
  <c r="E1194" i="2"/>
  <c r="D1194" i="2"/>
  <c r="C1194" i="2"/>
  <c r="I1193" i="2"/>
  <c r="I1193" i="2" a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/>
  <c r="I1181" i="2" a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/>
  <c r="I1179" i="2" a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/>
  <c r="I1170" i="2" a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/>
  <c r="I1158" i="2" a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 a="1"/>
  <c r="I1153" i="2" s="1"/>
  <c r="H1153" i="2"/>
  <c r="G1153" i="2"/>
  <c r="F1153" i="2"/>
  <c r="E1153" i="2"/>
  <c r="D1153" i="2"/>
  <c r="C1153" i="2"/>
  <c r="I1152" i="2"/>
  <c r="I1152" i="2" a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/>
  <c r="I1146" i="2" a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/>
  <c r="I1143" i="2" a="1"/>
  <c r="H1143" i="2"/>
  <c r="G1143" i="2"/>
  <c r="F1143" i="2"/>
  <c r="E1143" i="2"/>
  <c r="D1143" i="2"/>
  <c r="C1143" i="2"/>
  <c r="I1142" i="2"/>
  <c r="I1142" i="2" a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/>
  <c r="I1140" i="2" a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/>
  <c r="I1136" i="2" a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/>
  <c r="I1132" i="2" a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/>
  <c r="I1112" i="2" a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/>
  <c r="I1108" i="2" a="1"/>
  <c r="H1108" i="2"/>
  <c r="G1108" i="2"/>
  <c r="F1108" i="2"/>
  <c r="E1108" i="2"/>
  <c r="D1108" i="2"/>
  <c r="C1108" i="2"/>
  <c r="I1107" i="2"/>
  <c r="I1107" i="2" a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/>
  <c r="I1098" i="2" a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/>
  <c r="I1092" i="2" a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/>
  <c r="I1090" i="2" a="1"/>
  <c r="H1090" i="2"/>
  <c r="G1090" i="2"/>
  <c r="F1090" i="2"/>
  <c r="E1090" i="2"/>
  <c r="D1090" i="2"/>
  <c r="C1090" i="2"/>
  <c r="I1089" i="2"/>
  <c r="I1089" i="2" a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/>
  <c r="I1084" i="2" a="1"/>
  <c r="H1084" i="2"/>
  <c r="G1084" i="2"/>
  <c r="F1084" i="2"/>
  <c r="E1084" i="2"/>
  <c r="D1084" i="2"/>
  <c r="C1084" i="2"/>
  <c r="I1083" i="2"/>
  <c r="I1083" i="2" a="1"/>
  <c r="H1083" i="2"/>
  <c r="G1083" i="2"/>
  <c r="F1083" i="2"/>
  <c r="E1083" i="2"/>
  <c r="D1083" i="2"/>
  <c r="C1083" i="2"/>
  <c r="I1082" i="2"/>
  <c r="I1082" i="2" a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/>
  <c r="I1062" i="2" a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/>
  <c r="I1056" i="2" a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/>
  <c r="I1050" i="2" a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/>
  <c r="I1048" i="2" a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/>
  <c r="I1030" i="2" a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/>
  <c r="I1024" i="2" a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/>
  <c r="I1018" i="2" a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/>
  <c r="I1012" i="2" a="1"/>
  <c r="H1012" i="2"/>
  <c r="G1012" i="2"/>
  <c r="F1012" i="2"/>
  <c r="E1012" i="2"/>
  <c r="D1012" i="2"/>
  <c r="C1012" i="2"/>
  <c r="I1011" i="2"/>
  <c r="I1011" i="2" a="1"/>
  <c r="H1011" i="2"/>
  <c r="G1011" i="2"/>
  <c r="F1011" i="2"/>
  <c r="E1011" i="2"/>
  <c r="D1011" i="2"/>
  <c r="C1011" i="2"/>
  <c r="I1010" i="2"/>
  <c r="I1010" i="2" a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/>
  <c r="I1002" i="2" a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/>
  <c r="I999" i="2" a="1"/>
  <c r="H999" i="2"/>
  <c r="G999" i="2"/>
  <c r="F999" i="2"/>
  <c r="E999" i="2"/>
  <c r="D999" i="2"/>
  <c r="C999" i="2"/>
  <c r="I998" i="2"/>
  <c r="I998" i="2" a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/>
  <c r="I996" i="2" a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/>
  <c r="I990" i="2" a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/>
  <c r="I984" i="2" a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/>
  <c r="I976" i="2" a="1"/>
  <c r="H976" i="2"/>
  <c r="G976" i="2"/>
  <c r="F976" i="2"/>
  <c r="E976" i="2"/>
  <c r="D976" i="2"/>
  <c r="C976" i="2"/>
  <c r="I975" i="2"/>
  <c r="I975" i="2" a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/>
  <c r="I972" i="2" a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/>
  <c r="I966" i="2" a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/>
  <c r="I962" i="2" a="1"/>
  <c r="H962" i="2"/>
  <c r="G962" i="2"/>
  <c r="F962" i="2"/>
  <c r="E962" i="2"/>
  <c r="D962" i="2"/>
  <c r="C962" i="2"/>
  <c r="I961" i="2"/>
  <c r="I961" i="2" a="1"/>
  <c r="H961" i="2"/>
  <c r="G961" i="2"/>
  <c r="F961" i="2"/>
  <c r="E961" i="2"/>
  <c r="D961" i="2"/>
  <c r="C961" i="2"/>
  <c r="I960" i="2"/>
  <c r="I960" i="2" a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/>
  <c r="I958" i="2" a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/>
  <c r="I952" i="2" a="1"/>
  <c r="H952" i="2"/>
  <c r="G952" i="2"/>
  <c r="F952" i="2"/>
  <c r="E952" i="2"/>
  <c r="D952" i="2"/>
  <c r="C952" i="2"/>
  <c r="I951" i="2"/>
  <c r="I951" i="2" a="1"/>
  <c r="H951" i="2"/>
  <c r="G951" i="2"/>
  <c r="F951" i="2"/>
  <c r="E951" i="2"/>
  <c r="D951" i="2"/>
  <c r="C951" i="2"/>
  <c r="I950" i="2"/>
  <c r="I950" i="2" a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/>
  <c r="I948" i="2" a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/>
  <c r="I946" i="2" a="1"/>
  <c r="H946" i="2"/>
  <c r="G946" i="2"/>
  <c r="F946" i="2"/>
  <c r="E946" i="2"/>
  <c r="D946" i="2"/>
  <c r="C946" i="2"/>
  <c r="I945" i="2"/>
  <c r="I945" i="2" a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/>
  <c r="I942" i="2" a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/>
  <c r="I940" i="2" a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/>
  <c r="I932" i="2" a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/>
  <c r="I930" i="2" a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/>
  <c r="I927" i="2" a="1"/>
  <c r="H927" i="2"/>
  <c r="G927" i="2"/>
  <c r="F927" i="2"/>
  <c r="E927" i="2"/>
  <c r="D927" i="2"/>
  <c r="C927" i="2"/>
  <c r="I926" i="2"/>
  <c r="I926" i="2" a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/>
  <c r="I914" i="2" a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/>
  <c r="I912" i="2" a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/>
  <c r="I904" i="2" a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/>
  <c r="I900" i="2" a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/>
  <c r="I896" i="2" a="1"/>
  <c r="H896" i="2"/>
  <c r="G896" i="2"/>
  <c r="F896" i="2"/>
  <c r="E896" i="2"/>
  <c r="D896" i="2"/>
  <c r="C896" i="2"/>
  <c r="I895" i="2"/>
  <c r="I895" i="2" a="1"/>
  <c r="H895" i="2"/>
  <c r="G895" i="2"/>
  <c r="F895" i="2"/>
  <c r="E895" i="2"/>
  <c r="D895" i="2"/>
  <c r="C895" i="2"/>
  <c r="I894" i="2"/>
  <c r="I894" i="2" a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/>
  <c r="I882" i="2" a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/>
  <c r="I880" i="2" a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/>
  <c r="I870" i="2" a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/>
  <c r="I868" i="2" a="1"/>
  <c r="H868" i="2"/>
  <c r="G868" i="2"/>
  <c r="F868" i="2"/>
  <c r="E868" i="2"/>
  <c r="D868" i="2"/>
  <c r="C868" i="2"/>
  <c r="I867" i="2"/>
  <c r="I867" i="2" a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/>
  <c r="I860" i="2" a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/>
  <c r="I858" i="2" a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 a="1"/>
  <c r="I853" i="2" s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/>
  <c r="I842" i="2" a="1"/>
  <c r="H842" i="2"/>
  <c r="G842" i="2"/>
  <c r="F842" i="2"/>
  <c r="E842" i="2"/>
  <c r="D842" i="2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/>
  <c r="I834" i="2" a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/>
  <c r="I818" i="2" a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/>
  <c r="I806" i="2" a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 a="1"/>
  <c r="I791" i="2" s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/>
  <c r="I787" i="2" a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/>
  <c r="I764" i="2" a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/>
  <c r="I762" i="2" a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/>
  <c r="I710" i="2" a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 a="1"/>
  <c r="I699" i="2" s="1"/>
  <c r="H699" i="2"/>
  <c r="G699" i="2"/>
  <c r="F699" i="2"/>
  <c r="E699" i="2"/>
  <c r="D699" i="2"/>
  <c r="C699" i="2"/>
  <c r="I698" i="2"/>
  <c r="I698" i="2" a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/>
  <c r="I686" i="2" a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/>
  <c r="I682" i="2" a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/>
  <c r="I680" i="2" a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/>
  <c r="I662" i="2" a="1"/>
  <c r="H662" i="2"/>
  <c r="G662" i="2"/>
  <c r="F662" i="2"/>
  <c r="E662" i="2"/>
  <c r="D662" i="2"/>
  <c r="C662" i="2"/>
  <c r="I661" i="2"/>
  <c r="I661" i="2" a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/>
  <c r="I656" i="2" a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/>
  <c r="I650" i="2" a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/>
  <c r="I638" i="2" a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/>
  <c r="I632" i="2" a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/>
  <c r="I585" i="2" a="1"/>
  <c r="H585" i="2"/>
  <c r="G585" i="2"/>
  <c r="F585" i="2"/>
  <c r="E585" i="2"/>
  <c r="D585" i="2"/>
  <c r="C585" i="2"/>
  <c r="I584" i="2"/>
  <c r="I584" i="2" a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/>
  <c r="I568" i="2" a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/>
  <c r="I562" i="2" a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/>
  <c r="I549" i="2" a="1"/>
  <c r="H549" i="2"/>
  <c r="G549" i="2"/>
  <c r="F549" i="2"/>
  <c r="E549" i="2"/>
  <c r="D549" i="2"/>
  <c r="C549" i="2"/>
  <c r="I548" i="2"/>
  <c r="I548" i="2" a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/>
  <c r="I529" i="2" a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/>
  <c r="I493" i="2" a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/>
  <c r="I484" i="2" a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/>
  <c r="I472" i="2" a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/>
  <c r="I458" i="2" a="1"/>
  <c r="H458" i="2"/>
  <c r="G458" i="2"/>
  <c r="F458" i="2"/>
  <c r="E458" i="2"/>
  <c r="D458" i="2"/>
  <c r="C458" i="2"/>
  <c r="I457" i="2"/>
  <c r="I457" i="2" a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/>
  <c r="I433" i="2" a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/>
  <c r="I399" i="2" a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/>
  <c r="I392" i="2" a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/>
  <c r="I388" i="2" a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/>
  <c r="I386" i="2" a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/>
  <c r="I369" i="2" a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/>
  <c r="I361" i="2" a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/>
  <c r="I350" i="2" a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/>
  <c r="I320" i="2" a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/>
  <c r="I307" i="2" a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/>
  <c r="I278" i="2" a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/>
  <c r="I248" i="2" a="1"/>
  <c r="H248" i="2"/>
  <c r="G248" i="2"/>
  <c r="F248" i="2"/>
  <c r="E248" i="2"/>
  <c r="D248" i="2"/>
  <c r="C248" i="2"/>
  <c r="I247" i="2"/>
  <c r="I247" i="2" a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/>
  <c r="I240" i="2" a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/>
  <c r="I227" i="2" a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/>
  <c r="I200" i="2" a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 a="1"/>
  <c r="I197" i="2" s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 a="1"/>
  <c r="I191" i="2" s="1"/>
  <c r="G191" i="2"/>
  <c r="F191" i="2"/>
  <c r="E191" i="2"/>
  <c r="D191" i="2"/>
  <c r="C191" i="2"/>
  <c r="I190" i="2"/>
  <c r="I190" i="2" a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 a="1"/>
  <c r="I187" i="2" s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/>
  <c r="I185" i="2" a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/>
  <c r="I179" i="2" a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/>
  <c r="I174" i="2" a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/>
  <c r="I167" i="2" a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/>
  <c r="I162" i="2" a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/>
  <c r="I157" i="2" a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/>
  <c r="I145" i="2" a="1"/>
  <c r="G145" i="2"/>
  <c r="F145" i="2"/>
  <c r="E145" i="2"/>
  <c r="D145" i="2"/>
  <c r="C145" i="2"/>
  <c r="I144" i="2"/>
  <c r="I144" i="2" a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 a="1"/>
  <c r="I140" i="2" s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/>
  <c r="I133" i="2" a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 a="1"/>
  <c r="I128" i="2" s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/>
  <c r="I121" i="2" a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/>
  <c r="I109" i="2" a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/>
  <c r="I97" i="2" a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/>
  <c r="I85" i="2" a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/>
  <c r="I73" i="2" a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/>
  <c r="I61" i="2" a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/>
  <c r="I53" i="2" a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I50" i="2" a="1"/>
  <c r="I50" i="2" s="1"/>
  <c r="G50" i="2"/>
  <c r="F50" i="2"/>
  <c r="E50" i="2"/>
  <c r="D50" i="2"/>
  <c r="C50" i="2"/>
  <c r="I49" i="2" a="1"/>
  <c r="I49" i="2" s="1"/>
  <c r="F49" i="2"/>
  <c r="E49" i="2"/>
  <c r="D49" i="2"/>
  <c r="C49" i="2"/>
  <c r="I48" i="2"/>
  <c r="I48" i="2" a="1"/>
  <c r="F48" i="2"/>
  <c r="E48" i="2"/>
  <c r="D48" i="2"/>
  <c r="C48" i="2"/>
  <c r="I47" i="2" a="1"/>
  <c r="I47" i="2" s="1"/>
  <c r="F47" i="2"/>
  <c r="E47" i="2"/>
  <c r="D47" i="2"/>
  <c r="C47" i="2"/>
  <c r="I46" i="2"/>
  <c r="I46" i="2" a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 a="1"/>
  <c r="I39" i="2" s="1"/>
  <c r="F39" i="2"/>
  <c r="E39" i="2"/>
  <c r="D39" i="2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C37" i="2"/>
  <c r="I36" i="2" a="1"/>
  <c r="I36" i="2" s="1"/>
  <c r="F36" i="2"/>
  <c r="E36" i="2"/>
  <c r="D36" i="2"/>
  <c r="C36" i="2"/>
  <c r="I35" i="2" a="1"/>
  <c r="I35" i="2" s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/>
  <c r="I28" i="2" a="1"/>
  <c r="F28" i="2"/>
  <c r="E28" i="2"/>
  <c r="D28" i="2"/>
  <c r="C28" i="2"/>
  <c r="I27" i="2" a="1"/>
  <c r="I27" i="2" s="1"/>
  <c r="F27" i="2"/>
  <c r="E27" i="2"/>
  <c r="D27" i="2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C25" i="2"/>
  <c r="I24" i="2" a="1"/>
  <c r="I24" i="2" s="1"/>
  <c r="F24" i="2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I20" i="2"/>
  <c r="I20" i="2" a="1"/>
  <c r="F20" i="2"/>
  <c r="J20" i="2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5" i="1"/>
  <c r="H2695" i="1"/>
  <c r="H2694" i="1"/>
  <c r="K9" i="1"/>
  <c r="K10" i="1"/>
  <c r="K11" i="1"/>
  <c r="H2693" i="1"/>
  <c r="H2692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6" i="1"/>
  <c r="G2689" i="1"/>
  <c r="G2690" i="1"/>
  <c r="G2691" i="1"/>
  <c r="G2692" i="1"/>
  <c r="G2693" i="1"/>
  <c r="G2694" i="1"/>
  <c r="G2695" i="1"/>
  <c r="G2688" i="1"/>
  <c r="D875" i="3" l="1"/>
  <c r="E875" i="3"/>
  <c r="D116" i="3"/>
  <c r="D138" i="3"/>
  <c r="D186" i="3"/>
  <c r="D248" i="3"/>
  <c r="E357" i="3"/>
  <c r="E381" i="3"/>
  <c r="D411" i="3"/>
  <c r="D588" i="3"/>
  <c r="E642" i="3"/>
  <c r="D642" i="3"/>
  <c r="E1080" i="3"/>
  <c r="D1080" i="3"/>
  <c r="E2389" i="3"/>
  <c r="D2389" i="3"/>
  <c r="E19" i="3"/>
  <c r="D27" i="3"/>
  <c r="D32" i="3"/>
  <c r="E36" i="3"/>
  <c r="E56" i="3"/>
  <c r="E74" i="3"/>
  <c r="E108" i="3"/>
  <c r="E121" i="3"/>
  <c r="D134" i="3"/>
  <c r="D147" i="3"/>
  <c r="E151" i="3"/>
  <c r="D156" i="3"/>
  <c r="D164" i="3"/>
  <c r="D168" i="3"/>
  <c r="E181" i="3"/>
  <c r="D216" i="3"/>
  <c r="E219" i="3"/>
  <c r="D224" i="3"/>
  <c r="E228" i="3"/>
  <c r="D234" i="3"/>
  <c r="E239" i="3"/>
  <c r="E252" i="3"/>
  <c r="E264" i="3"/>
  <c r="D272" i="3"/>
  <c r="D281" i="3"/>
  <c r="D298" i="3"/>
  <c r="E315" i="3"/>
  <c r="E318" i="3"/>
  <c r="D324" i="3"/>
  <c r="D330" i="3"/>
  <c r="D342" i="3"/>
  <c r="D353" i="3"/>
  <c r="D364" i="3"/>
  <c r="E368" i="3"/>
  <c r="E387" i="3"/>
  <c r="D424" i="3"/>
  <c r="E431" i="3"/>
  <c r="D435" i="3"/>
  <c r="E438" i="3"/>
  <c r="D447" i="3"/>
  <c r="E450" i="3"/>
  <c r="E455" i="3"/>
  <c r="D461" i="3"/>
  <c r="E474" i="3"/>
  <c r="D576" i="3"/>
  <c r="D715" i="3"/>
  <c r="E726" i="3"/>
  <c r="D726" i="3"/>
  <c r="D760" i="3"/>
  <c r="E760" i="3"/>
  <c r="D780" i="3"/>
  <c r="D825" i="3"/>
  <c r="E1004" i="3"/>
  <c r="E1026" i="3"/>
  <c r="D1026" i="3"/>
  <c r="D1067" i="3"/>
  <c r="E1067" i="3"/>
  <c r="D1137" i="3"/>
  <c r="E1137" i="3"/>
  <c r="E1155" i="3"/>
  <c r="D1155" i="3"/>
  <c r="E1272" i="3"/>
  <c r="D1272" i="3"/>
  <c r="D1422" i="3"/>
  <c r="E1422" i="3"/>
  <c r="E1430" i="3"/>
  <c r="D1430" i="3"/>
  <c r="E1628" i="3"/>
  <c r="D1628" i="3"/>
  <c r="E1633" i="3"/>
  <c r="D1633" i="3"/>
  <c r="D2309" i="3"/>
  <c r="E2309" i="3"/>
  <c r="E2358" i="3"/>
  <c r="D2358" i="3"/>
  <c r="D2484" i="3"/>
  <c r="E2484" i="3"/>
  <c r="E972" i="3"/>
  <c r="D972" i="3"/>
  <c r="D129" i="3"/>
  <c r="E211" i="3"/>
  <c r="E405" i="3"/>
  <c r="E569" i="3"/>
  <c r="D569" i="3"/>
  <c r="E5" i="3"/>
  <c r="D10" i="3"/>
  <c r="D42" i="3"/>
  <c r="E61" i="3"/>
  <c r="E67" i="3"/>
  <c r="D84" i="3"/>
  <c r="D126" i="3"/>
  <c r="D139" i="3"/>
  <c r="D177" i="3"/>
  <c r="D192" i="3"/>
  <c r="D202" i="3"/>
  <c r="D212" i="3"/>
  <c r="E257" i="3"/>
  <c r="E260" i="3"/>
  <c r="E277" i="3"/>
  <c r="D290" i="3"/>
  <c r="D294" i="3"/>
  <c r="D303" i="3"/>
  <c r="D306" i="3"/>
  <c r="E311" i="3"/>
  <c r="E373" i="3"/>
  <c r="D378" i="3"/>
  <c r="D392" i="3"/>
  <c r="D397" i="3"/>
  <c r="D420" i="3"/>
  <c r="D428" i="3"/>
  <c r="E443" i="3"/>
  <c r="D466" i="3"/>
  <c r="E471" i="3"/>
  <c r="E479" i="3"/>
  <c r="D484" i="3"/>
  <c r="E489" i="3"/>
  <c r="E512" i="3"/>
  <c r="E531" i="3"/>
  <c r="D531" i="3"/>
  <c r="E537" i="3"/>
  <c r="E550" i="3"/>
  <c r="E596" i="3"/>
  <c r="E681" i="3"/>
  <c r="E722" i="3"/>
  <c r="E749" i="3"/>
  <c r="D768" i="3"/>
  <c r="E820" i="3"/>
  <c r="E852" i="3"/>
  <c r="D852" i="3"/>
  <c r="D870" i="3"/>
  <c r="D927" i="3"/>
  <c r="E950" i="3"/>
  <c r="D950" i="3"/>
  <c r="D968" i="3"/>
  <c r="E968" i="3"/>
  <c r="E1035" i="3"/>
  <c r="D1035" i="3"/>
  <c r="D1074" i="3"/>
  <c r="E2078" i="3"/>
  <c r="D2078" i="3"/>
  <c r="E792" i="3"/>
  <c r="D792" i="3"/>
  <c r="E242" i="3"/>
  <c r="D284" i="3"/>
  <c r="D372" i="3"/>
  <c r="E465" i="3"/>
  <c r="D483" i="3"/>
  <c r="E628" i="3"/>
  <c r="D628" i="3"/>
  <c r="E672" i="3"/>
  <c r="D672" i="3"/>
  <c r="D753" i="3"/>
  <c r="E2483" i="3"/>
  <c r="D2483" i="3"/>
  <c r="D20" i="3"/>
  <c r="D24" i="3"/>
  <c r="E37" i="3"/>
  <c r="D72" i="3"/>
  <c r="E75" i="3"/>
  <c r="D80" i="3"/>
  <c r="D90" i="3"/>
  <c r="E109" i="3"/>
  <c r="E113" i="3"/>
  <c r="D122" i="3"/>
  <c r="D144" i="3"/>
  <c r="D152" i="3"/>
  <c r="E182" i="3"/>
  <c r="D188" i="3"/>
  <c r="D198" i="3"/>
  <c r="E229" i="3"/>
  <c r="D240" i="3"/>
  <c r="D249" i="3"/>
  <c r="E253" i="3"/>
  <c r="D286" i="3"/>
  <c r="D316" i="3"/>
  <c r="D354" i="3"/>
  <c r="E369" i="3"/>
  <c r="D388" i="3"/>
  <c r="E407" i="3"/>
  <c r="D412" i="3"/>
  <c r="E417" i="3"/>
  <c r="D425" i="3"/>
  <c r="D432" i="3"/>
  <c r="D436" i="3"/>
  <c r="D448" i="3"/>
  <c r="D462" i="3"/>
  <c r="D496" i="3"/>
  <c r="E565" i="3"/>
  <c r="D565" i="3"/>
  <c r="E624" i="3"/>
  <c r="D624" i="3"/>
  <c r="D663" i="3"/>
  <c r="E696" i="3"/>
  <c r="D696" i="3"/>
  <c r="E789" i="3"/>
  <c r="D789" i="3"/>
  <c r="E993" i="3"/>
  <c r="E1043" i="3"/>
  <c r="D1043" i="3"/>
  <c r="E1100" i="3"/>
  <c r="E1111" i="3"/>
  <c r="D1111" i="3"/>
  <c r="D1267" i="3"/>
  <c r="E1267" i="3"/>
  <c r="D1369" i="3"/>
  <c r="E1369" i="3"/>
  <c r="D1961" i="3"/>
  <c r="E1961" i="3"/>
  <c r="E843" i="3"/>
  <c r="D843" i="3"/>
  <c r="E1296" i="3"/>
  <c r="D1296" i="3"/>
  <c r="E1558" i="3"/>
  <c r="D1558" i="3"/>
  <c r="E13" i="3"/>
  <c r="D66" i="3"/>
  <c r="E205" i="3"/>
  <c r="D346" i="3"/>
  <c r="E478" i="3"/>
  <c r="E517" i="3"/>
  <c r="D517" i="3"/>
  <c r="E555" i="3"/>
  <c r="D685" i="3"/>
  <c r="D1059" i="3"/>
  <c r="D33" i="3"/>
  <c r="D48" i="3"/>
  <c r="D58" i="3"/>
  <c r="D68" i="3"/>
  <c r="D96" i="3"/>
  <c r="E157" i="3"/>
  <c r="D162" i="3"/>
  <c r="D165" i="3"/>
  <c r="E169" i="3"/>
  <c r="D174" i="3"/>
  <c r="E217" i="3"/>
  <c r="E221" i="3"/>
  <c r="D236" i="3"/>
  <c r="D258" i="3"/>
  <c r="E261" i="3"/>
  <c r="D274" i="3"/>
  <c r="D278" i="3"/>
  <c r="D282" i="3"/>
  <c r="E299" i="3"/>
  <c r="D312" i="3"/>
  <c r="D360" i="3"/>
  <c r="E393" i="3"/>
  <c r="D421" i="3"/>
  <c r="E429" i="3"/>
  <c r="D440" i="3"/>
  <c r="D444" i="3"/>
  <c r="E452" i="3"/>
  <c r="D472" i="3"/>
  <c r="D476" i="3"/>
  <c r="D572" i="3"/>
  <c r="D585" i="3"/>
  <c r="E585" i="3"/>
  <c r="E711" i="3"/>
  <c r="D711" i="3"/>
  <c r="D745" i="3"/>
  <c r="E796" i="3"/>
  <c r="D796" i="3"/>
  <c r="D811" i="3"/>
  <c r="E834" i="3"/>
  <c r="D834" i="3"/>
  <c r="D848" i="3"/>
  <c r="E848" i="3"/>
  <c r="E879" i="3"/>
  <c r="D879" i="3"/>
  <c r="D1000" i="3"/>
  <c r="D1062" i="3"/>
  <c r="D1255" i="3"/>
  <c r="E1255" i="3"/>
  <c r="D1312" i="3"/>
  <c r="E1312" i="3"/>
  <c r="E1570" i="3"/>
  <c r="D1570" i="3"/>
  <c r="D1826" i="3"/>
  <c r="E1826" i="3"/>
  <c r="D1833" i="3"/>
  <c r="E1833" i="3"/>
  <c r="D1866" i="3"/>
  <c r="E1866" i="3"/>
  <c r="D22" i="3"/>
  <c r="D45" i="3"/>
  <c r="D78" i="3"/>
  <c r="D276" i="3"/>
  <c r="E419" i="3"/>
  <c r="D1546" i="3"/>
  <c r="E7" i="3"/>
  <c r="D54" i="3"/>
  <c r="E85" i="3"/>
  <c r="D102" i="3"/>
  <c r="D110" i="3"/>
  <c r="D114" i="3"/>
  <c r="E193" i="3"/>
  <c r="D204" i="3"/>
  <c r="D226" i="3"/>
  <c r="D246" i="3"/>
  <c r="D254" i="3"/>
  <c r="D267" i="3"/>
  <c r="D270" i="3"/>
  <c r="E287" i="3"/>
  <c r="D292" i="3"/>
  <c r="D304" i="3"/>
  <c r="E321" i="3"/>
  <c r="D366" i="3"/>
  <c r="E399" i="3"/>
  <c r="E467" i="3"/>
  <c r="E481" i="3"/>
  <c r="E491" i="3"/>
  <c r="D497" i="3"/>
  <c r="D592" i="3"/>
  <c r="D606" i="3"/>
  <c r="D632" i="3"/>
  <c r="E632" i="3"/>
  <c r="D646" i="3"/>
  <c r="E659" i="3"/>
  <c r="E690" i="3"/>
  <c r="D690" i="3"/>
  <c r="D729" i="3"/>
  <c r="D777" i="3"/>
  <c r="E957" i="3"/>
  <c r="D957" i="3"/>
  <c r="E1023" i="3"/>
  <c r="D1023" i="3"/>
  <c r="E1084" i="3"/>
  <c r="E1329" i="3"/>
  <c r="D1854" i="3"/>
  <c r="E888" i="3"/>
  <c r="D888" i="3"/>
  <c r="D1681" i="3"/>
  <c r="E1681" i="3"/>
  <c r="E9" i="3"/>
  <c r="D70" i="3"/>
  <c r="E125" i="3"/>
  <c r="E442" i="3"/>
  <c r="E505" i="3"/>
  <c r="D505" i="3"/>
  <c r="E700" i="3"/>
  <c r="D700" i="3"/>
  <c r="D1179" i="3"/>
  <c r="E1290" i="3"/>
  <c r="D1290" i="3"/>
  <c r="D18" i="3"/>
  <c r="D21" i="3"/>
  <c r="E25" i="3"/>
  <c r="D30" i="3"/>
  <c r="E73" i="3"/>
  <c r="E77" i="3"/>
  <c r="E137" i="3"/>
  <c r="E145" i="3"/>
  <c r="D150" i="3"/>
  <c r="D166" i="3"/>
  <c r="D189" i="3"/>
  <c r="D210" i="3"/>
  <c r="D214" i="3"/>
  <c r="D222" i="3"/>
  <c r="E241" i="3"/>
  <c r="E251" i="3"/>
  <c r="E262" i="3"/>
  <c r="E275" i="3"/>
  <c r="D300" i="3"/>
  <c r="D317" i="3"/>
  <c r="D328" i="3"/>
  <c r="E333" i="3"/>
  <c r="D340" i="3"/>
  <c r="E345" i="3"/>
  <c r="E371" i="3"/>
  <c r="D380" i="3"/>
  <c r="D385" i="3"/>
  <c r="E394" i="3"/>
  <c r="E404" i="3"/>
  <c r="E534" i="3"/>
  <c r="D534" i="3"/>
  <c r="E678" i="3"/>
  <c r="D678" i="3"/>
  <c r="E719" i="3"/>
  <c r="D719" i="3"/>
  <c r="E765" i="3"/>
  <c r="D765" i="3"/>
  <c r="E784" i="3"/>
  <c r="D784" i="3"/>
  <c r="E855" i="3"/>
  <c r="D855" i="3"/>
  <c r="E947" i="3"/>
  <c r="D947" i="3"/>
  <c r="E1203" i="3"/>
  <c r="D1203" i="3"/>
  <c r="E1226" i="3"/>
  <c r="D1226" i="3"/>
  <c r="E1465" i="3"/>
  <c r="D1465" i="3"/>
  <c r="E1680" i="3"/>
  <c r="D1680" i="3"/>
  <c r="E1690" i="3"/>
  <c r="D1690" i="3"/>
  <c r="E1740" i="3"/>
  <c r="D1740" i="3"/>
  <c r="E1163" i="3"/>
  <c r="D1163" i="3"/>
  <c r="D1195" i="3"/>
  <c r="E1195" i="3"/>
  <c r="D1414" i="3"/>
  <c r="E1414" i="3"/>
  <c r="E1534" i="3"/>
  <c r="D1534" i="3"/>
  <c r="E1848" i="3"/>
  <c r="D1848" i="3"/>
  <c r="E1944" i="3"/>
  <c r="D1944" i="3"/>
  <c r="E2173" i="3"/>
  <c r="D2173" i="3"/>
  <c r="E2241" i="3"/>
  <c r="D2241" i="3"/>
  <c r="E2253" i="3"/>
  <c r="D2253" i="3"/>
  <c r="E2271" i="3"/>
  <c r="D2271" i="3"/>
  <c r="D2316" i="3"/>
  <c r="E2316" i="3"/>
  <c r="E509" i="3"/>
  <c r="E513" i="3"/>
  <c r="E527" i="3"/>
  <c r="D544" i="3"/>
  <c r="E551" i="3"/>
  <c r="D556" i="3"/>
  <c r="E561" i="3"/>
  <c r="D582" i="3"/>
  <c r="D589" i="3"/>
  <c r="E593" i="3"/>
  <c r="E597" i="3"/>
  <c r="E611" i="3"/>
  <c r="D616" i="3"/>
  <c r="D859" i="3"/>
  <c r="D864" i="3"/>
  <c r="D892" i="3"/>
  <c r="E905" i="3"/>
  <c r="E909" i="3"/>
  <c r="D931" i="3"/>
  <c r="D936" i="3"/>
  <c r="D940" i="3"/>
  <c r="D943" i="3"/>
  <c r="E953" i="3"/>
  <c r="D962" i="3"/>
  <c r="E981" i="3"/>
  <c r="D985" i="3"/>
  <c r="E989" i="3"/>
  <c r="D998" i="3"/>
  <c r="E1001" i="3"/>
  <c r="D1009" i="3"/>
  <c r="D1012" i="3"/>
  <c r="D1015" i="3"/>
  <c r="D1020" i="3"/>
  <c r="D1031" i="3"/>
  <c r="E1039" i="3"/>
  <c r="D1047" i="3"/>
  <c r="D1056" i="3"/>
  <c r="E1085" i="3"/>
  <c r="E1122" i="3"/>
  <c r="D1122" i="3"/>
  <c r="D1145" i="3"/>
  <c r="E1145" i="3"/>
  <c r="D1286" i="3"/>
  <c r="D1308" i="3"/>
  <c r="E1377" i="3"/>
  <c r="D1377" i="3"/>
  <c r="E1389" i="3"/>
  <c r="D1389" i="3"/>
  <c r="D1442" i="3"/>
  <c r="E1482" i="3"/>
  <c r="E1508" i="3"/>
  <c r="D1508" i="3"/>
  <c r="E1554" i="3"/>
  <c r="D1576" i="3"/>
  <c r="E1588" i="3"/>
  <c r="D1613" i="3"/>
  <c r="E1613" i="3"/>
  <c r="E1665" i="3"/>
  <c r="E1716" i="3"/>
  <c r="D1716" i="3"/>
  <c r="E1723" i="3"/>
  <c r="D1723" i="3"/>
  <c r="D1769" i="3"/>
  <c r="E1769" i="3"/>
  <c r="E1774" i="3"/>
  <c r="D1774" i="3"/>
  <c r="D1797" i="3"/>
  <c r="E1849" i="3"/>
  <c r="D1849" i="3"/>
  <c r="D1911" i="3"/>
  <c r="E1952" i="3"/>
  <c r="D1952" i="3"/>
  <c r="D2254" i="3"/>
  <c r="E2254" i="3"/>
  <c r="E2265" i="3"/>
  <c r="D2265" i="3"/>
  <c r="E2272" i="3"/>
  <c r="D2272" i="3"/>
  <c r="E2297" i="3"/>
  <c r="D2454" i="3"/>
  <c r="E2454" i="3"/>
  <c r="D2538" i="3"/>
  <c r="E2538" i="3"/>
  <c r="E539" i="3"/>
  <c r="D548" i="3"/>
  <c r="E573" i="3"/>
  <c r="D586" i="3"/>
  <c r="D604" i="3"/>
  <c r="D625" i="3"/>
  <c r="E629" i="3"/>
  <c r="E633" i="3"/>
  <c r="E647" i="3"/>
  <c r="D652" i="3"/>
  <c r="E657" i="3"/>
  <c r="D727" i="3"/>
  <c r="D754" i="3"/>
  <c r="D775" i="3"/>
  <c r="D778" i="3"/>
  <c r="E813" i="3"/>
  <c r="D849" i="3"/>
  <c r="D868" i="3"/>
  <c r="D871" i="3"/>
  <c r="D876" i="3"/>
  <c r="D914" i="3"/>
  <c r="E917" i="3"/>
  <c r="D924" i="3"/>
  <c r="D928" i="3"/>
  <c r="E965" i="3"/>
  <c r="D969" i="3"/>
  <c r="E977" i="3"/>
  <c r="D995" i="3"/>
  <c r="E1052" i="3"/>
  <c r="D1060" i="3"/>
  <c r="D1068" i="3"/>
  <c r="D1072" i="3"/>
  <c r="D1096" i="3"/>
  <c r="D1175" i="3"/>
  <c r="E1229" i="3"/>
  <c r="D1275" i="3"/>
  <c r="E1425" i="3"/>
  <c r="D1460" i="3"/>
  <c r="E1460" i="3"/>
  <c r="D1542" i="3"/>
  <c r="D1566" i="3"/>
  <c r="E1608" i="3"/>
  <c r="D1765" i="3"/>
  <c r="E1765" i="3"/>
  <c r="D1775" i="3"/>
  <c r="E1775" i="3"/>
  <c r="E2045" i="3"/>
  <c r="D2045" i="3"/>
  <c r="D2213" i="3"/>
  <c r="E2230" i="3"/>
  <c r="D2230" i="3"/>
  <c r="E2449" i="3"/>
  <c r="D2449" i="3"/>
  <c r="E2565" i="3"/>
  <c r="E502" i="3"/>
  <c r="D510" i="3"/>
  <c r="D528" i="3"/>
  <c r="D532" i="3"/>
  <c r="D545" i="3"/>
  <c r="D567" i="3"/>
  <c r="D570" i="3"/>
  <c r="D594" i="3"/>
  <c r="D622" i="3"/>
  <c r="D640" i="3"/>
  <c r="D661" i="3"/>
  <c r="E665" i="3"/>
  <c r="E669" i="3"/>
  <c r="D687" i="3"/>
  <c r="D708" i="3"/>
  <c r="E712" i="3"/>
  <c r="D717" i="3"/>
  <c r="D720" i="3"/>
  <c r="D731" i="3"/>
  <c r="D735" i="3"/>
  <c r="D747" i="3"/>
  <c r="D751" i="3"/>
  <c r="E758" i="3"/>
  <c r="E782" i="3"/>
  <c r="D790" i="3"/>
  <c r="D801" i="3"/>
  <c r="E809" i="3"/>
  <c r="E822" i="3"/>
  <c r="D853" i="3"/>
  <c r="D856" i="3"/>
  <c r="D880" i="3"/>
  <c r="D889" i="3"/>
  <c r="D899" i="3"/>
  <c r="D903" i="3"/>
  <c r="D906" i="3"/>
  <c r="D948" i="3"/>
  <c r="E954" i="3"/>
  <c r="D986" i="3"/>
  <c r="D1002" i="3"/>
  <c r="D1024" i="3"/>
  <c r="D1027" i="3"/>
  <c r="D1032" i="3"/>
  <c r="D1036" i="3"/>
  <c r="E1040" i="3"/>
  <c r="D1044" i="3"/>
  <c r="E1082" i="3"/>
  <c r="D1082" i="3"/>
  <c r="D1251" i="3"/>
  <c r="D1299" i="3"/>
  <c r="E1337" i="3"/>
  <c r="E1472" i="3"/>
  <c r="D1478" i="3"/>
  <c r="E1549" i="3"/>
  <c r="D1549" i="3"/>
  <c r="E1710" i="3"/>
  <c r="E1843" i="3"/>
  <c r="D1843" i="3"/>
  <c r="E1887" i="3"/>
  <c r="D1887" i="3"/>
  <c r="D1940" i="3"/>
  <c r="D2122" i="3"/>
  <c r="E2122" i="3"/>
  <c r="E2208" i="3"/>
  <c r="D2208" i="3"/>
  <c r="E507" i="3"/>
  <c r="D520" i="3"/>
  <c r="E525" i="3"/>
  <c r="D536" i="3"/>
  <c r="D540" i="3"/>
  <c r="E553" i="3"/>
  <c r="D558" i="3"/>
  <c r="E563" i="3"/>
  <c r="D580" i="3"/>
  <c r="E599" i="3"/>
  <c r="D605" i="3"/>
  <c r="E609" i="3"/>
  <c r="D613" i="3"/>
  <c r="D618" i="3"/>
  <c r="D658" i="3"/>
  <c r="D680" i="3"/>
  <c r="E683" i="3"/>
  <c r="D755" i="3"/>
  <c r="D763" i="3"/>
  <c r="D767" i="3"/>
  <c r="D779" i="3"/>
  <c r="D787" i="3"/>
  <c r="E798" i="3"/>
  <c r="D828" i="3"/>
  <c r="E832" i="3"/>
  <c r="E845" i="3"/>
  <c r="E893" i="3"/>
  <c r="E911" i="3"/>
  <c r="E941" i="3"/>
  <c r="D963" i="3"/>
  <c r="D966" i="3"/>
  <c r="D974" i="3"/>
  <c r="D983" i="3"/>
  <c r="D999" i="3"/>
  <c r="E1013" i="3"/>
  <c r="E1016" i="3"/>
  <c r="D1021" i="3"/>
  <c r="D1048" i="3"/>
  <c r="D1057" i="3"/>
  <c r="D1065" i="3"/>
  <c r="D1077" i="3"/>
  <c r="E1108" i="3"/>
  <c r="D1108" i="3"/>
  <c r="E1130" i="3"/>
  <c r="D1130" i="3"/>
  <c r="E1170" i="3"/>
  <c r="D1170" i="3"/>
  <c r="E1183" i="3"/>
  <c r="D1247" i="3"/>
  <c r="D1264" i="3"/>
  <c r="E1264" i="3"/>
  <c r="D1455" i="3"/>
  <c r="D1530" i="3"/>
  <c r="E1530" i="3"/>
  <c r="E1537" i="3"/>
  <c r="D1537" i="3"/>
  <c r="D1561" i="3"/>
  <c r="E1598" i="3"/>
  <c r="D1598" i="3"/>
  <c r="D1694" i="3"/>
  <c r="E1694" i="3"/>
  <c r="E1750" i="3"/>
  <c r="D1750" i="3"/>
  <c r="E1838" i="3"/>
  <c r="D1838" i="3"/>
  <c r="E1871" i="3"/>
  <c r="D1871" i="3"/>
  <c r="D2501" i="3"/>
  <c r="E2501" i="3"/>
  <c r="E503" i="3"/>
  <c r="E515" i="3"/>
  <c r="E549" i="3"/>
  <c r="E575" i="3"/>
  <c r="E587" i="3"/>
  <c r="D591" i="3"/>
  <c r="E635" i="3"/>
  <c r="E645" i="3"/>
  <c r="D676" i="3"/>
  <c r="D688" i="3"/>
  <c r="E728" i="3"/>
  <c r="E776" i="3"/>
  <c r="E810" i="3"/>
  <c r="D837" i="3"/>
  <c r="D866" i="3"/>
  <c r="E869" i="3"/>
  <c r="E873" i="3"/>
  <c r="E929" i="3"/>
  <c r="E992" i="3"/>
  <c r="D1003" i="3"/>
  <c r="E1037" i="3"/>
  <c r="D1041" i="3"/>
  <c r="E1061" i="3"/>
  <c r="E1073" i="3"/>
  <c r="D1083" i="3"/>
  <c r="E1166" i="3"/>
  <c r="E1283" i="3"/>
  <c r="D1283" i="3"/>
  <c r="E1333" i="3"/>
  <c r="D1333" i="3"/>
  <c r="D1362" i="3"/>
  <c r="D1386" i="3"/>
  <c r="E1435" i="3"/>
  <c r="D1435" i="3"/>
  <c r="D1469" i="3"/>
  <c r="E1585" i="3"/>
  <c r="D1585" i="3"/>
  <c r="E1651" i="3"/>
  <c r="D1651" i="3"/>
  <c r="E1702" i="3"/>
  <c r="D1702" i="3"/>
  <c r="D1745" i="3"/>
  <c r="E1745" i="3"/>
  <c r="D1878" i="3"/>
  <c r="E1878" i="3"/>
  <c r="E2084" i="3"/>
  <c r="D2084" i="3"/>
  <c r="E2196" i="3"/>
  <c r="D2196" i="3"/>
  <c r="E1624" i="3"/>
  <c r="D1624" i="3"/>
  <c r="E1666" i="3"/>
  <c r="D1666" i="3"/>
  <c r="E1696" i="3"/>
  <c r="D1696" i="3"/>
  <c r="E1946" i="3"/>
  <c r="D1946" i="3"/>
  <c r="E1967" i="3"/>
  <c r="D1967" i="3"/>
  <c r="D1990" i="3"/>
  <c r="E1990" i="3"/>
  <c r="D2003" i="3"/>
  <c r="E2003" i="3"/>
  <c r="E2201" i="3"/>
  <c r="D2201" i="3"/>
  <c r="D2311" i="3"/>
  <c r="E2311" i="3"/>
  <c r="E2332" i="3"/>
  <c r="D2332" i="3"/>
  <c r="E2462" i="3"/>
  <c r="D2462" i="3"/>
  <c r="E2508" i="3"/>
  <c r="D2508" i="3"/>
  <c r="D2529" i="3"/>
  <c r="E2529" i="3"/>
  <c r="E1618" i="3"/>
  <c r="D1618" i="3"/>
  <c r="E1640" i="3"/>
  <c r="D1640" i="3"/>
  <c r="D1667" i="3"/>
  <c r="E1667" i="3"/>
  <c r="E1706" i="3"/>
  <c r="D1706" i="3"/>
  <c r="E1776" i="3"/>
  <c r="D1776" i="3"/>
  <c r="D1823" i="3"/>
  <c r="E1823" i="3"/>
  <c r="E1867" i="3"/>
  <c r="D1867" i="3"/>
  <c r="D1908" i="3"/>
  <c r="E1908" i="3"/>
  <c r="E1913" i="3"/>
  <c r="D1913" i="3"/>
  <c r="D1963" i="3"/>
  <c r="E1963" i="3"/>
  <c r="E2034" i="3"/>
  <c r="D2034" i="3"/>
  <c r="D2109" i="3"/>
  <c r="E2109" i="3"/>
  <c r="E2129" i="3"/>
  <c r="D2129" i="3"/>
  <c r="D2158" i="3"/>
  <c r="E2158" i="3"/>
  <c r="E2185" i="3"/>
  <c r="D2185" i="3"/>
  <c r="E2219" i="3"/>
  <c r="D2219" i="3"/>
  <c r="E2260" i="3"/>
  <c r="D2260" i="3"/>
  <c r="E2328" i="3"/>
  <c r="D2328" i="3"/>
  <c r="E2523" i="3"/>
  <c r="D2523" i="3"/>
  <c r="D2656" i="3"/>
  <c r="E2656" i="3"/>
  <c r="E1097" i="3"/>
  <c r="D1106" i="3"/>
  <c r="E1112" i="3"/>
  <c r="D1120" i="3"/>
  <c r="D1123" i="3"/>
  <c r="D1159" i="3"/>
  <c r="E1171" i="3"/>
  <c r="D1176" i="3"/>
  <c r="E1180" i="3"/>
  <c r="E1217" i="3"/>
  <c r="D1223" i="3"/>
  <c r="D1235" i="3"/>
  <c r="D1239" i="3"/>
  <c r="E1252" i="3"/>
  <c r="E1257" i="3"/>
  <c r="D1262" i="3"/>
  <c r="E1265" i="3"/>
  <c r="E1269" i="3"/>
  <c r="E1276" i="3"/>
  <c r="D1366" i="3"/>
  <c r="D1375" i="3"/>
  <c r="D1387" i="3"/>
  <c r="D1423" i="3"/>
  <c r="D1427" i="3"/>
  <c r="D1431" i="3"/>
  <c r="E1453" i="3"/>
  <c r="D1457" i="3"/>
  <c r="D1461" i="3"/>
  <c r="D1466" i="3"/>
  <c r="E1526" i="3"/>
  <c r="D1531" i="3"/>
  <c r="D1547" i="3"/>
  <c r="E1550" i="3"/>
  <c r="D1559" i="3"/>
  <c r="E1567" i="3"/>
  <c r="D1593" i="3"/>
  <c r="E1653" i="3"/>
  <c r="D1653" i="3"/>
  <c r="E1662" i="3"/>
  <c r="D1662" i="3"/>
  <c r="E1713" i="3"/>
  <c r="D1713" i="3"/>
  <c r="E1757" i="3"/>
  <c r="E1762" i="3"/>
  <c r="D1762" i="3"/>
  <c r="D1817" i="3"/>
  <c r="E1817" i="3"/>
  <c r="E1829" i="3"/>
  <c r="D1840" i="3"/>
  <c r="E1845" i="3"/>
  <c r="D1845" i="3"/>
  <c r="D1889" i="3"/>
  <c r="D1976" i="3"/>
  <c r="E1981" i="3"/>
  <c r="D2070" i="3"/>
  <c r="D2075" i="3"/>
  <c r="D2141" i="3"/>
  <c r="D2192" i="3"/>
  <c r="E2220" i="3"/>
  <c r="D2220" i="3"/>
  <c r="E2238" i="3"/>
  <c r="D2238" i="3"/>
  <c r="E2284" i="3"/>
  <c r="D2284" i="3"/>
  <c r="E2380" i="3"/>
  <c r="D2380" i="3"/>
  <c r="D2498" i="3"/>
  <c r="E2498" i="3"/>
  <c r="D2524" i="3"/>
  <c r="E2524" i="3"/>
  <c r="E2568" i="3"/>
  <c r="D2568" i="3"/>
  <c r="D2595" i="3"/>
  <c r="E2626" i="3"/>
  <c r="D2626" i="3"/>
  <c r="D1109" i="3"/>
  <c r="D1128" i="3"/>
  <c r="D1131" i="3"/>
  <c r="D1134" i="3"/>
  <c r="D1139" i="3"/>
  <c r="D1143" i="3"/>
  <c r="D1147" i="3"/>
  <c r="D1190" i="3"/>
  <c r="E1193" i="3"/>
  <c r="D1227" i="3"/>
  <c r="D1284" i="3"/>
  <c r="D1310" i="3"/>
  <c r="D1319" i="3"/>
  <c r="E1326" i="3"/>
  <c r="E1339" i="3"/>
  <c r="D1350" i="3"/>
  <c r="D1355" i="3"/>
  <c r="D1359" i="3"/>
  <c r="D1371" i="3"/>
  <c r="D1383" i="3"/>
  <c r="E1396" i="3"/>
  <c r="D1408" i="3"/>
  <c r="D1484" i="3"/>
  <c r="D1497" i="3"/>
  <c r="D1500" i="3"/>
  <c r="D1535" i="3"/>
  <c r="E1539" i="3"/>
  <c r="D1571" i="3"/>
  <c r="D1574" i="3"/>
  <c r="D1579" i="3"/>
  <c r="D1586" i="3"/>
  <c r="D1606" i="3"/>
  <c r="D1620" i="3"/>
  <c r="E1620" i="3"/>
  <c r="E1636" i="3"/>
  <c r="D1636" i="3"/>
  <c r="D1657" i="3"/>
  <c r="D1763" i="3"/>
  <c r="E1763" i="3"/>
  <c r="D1862" i="3"/>
  <c r="E1862" i="3"/>
  <c r="E1875" i="3"/>
  <c r="D1875" i="3"/>
  <c r="D1885" i="3"/>
  <c r="E1895" i="3"/>
  <c r="D1895" i="3"/>
  <c r="D1927" i="3"/>
  <c r="D1954" i="3"/>
  <c r="E1954" i="3"/>
  <c r="E2042" i="3"/>
  <c r="D2042" i="3"/>
  <c r="E2111" i="3"/>
  <c r="D2111" i="3"/>
  <c r="D2130" i="3"/>
  <c r="D2136" i="3"/>
  <c r="E2165" i="3"/>
  <c r="D2165" i="3"/>
  <c r="D2176" i="3"/>
  <c r="E2295" i="3"/>
  <c r="D2295" i="3"/>
  <c r="E2301" i="3"/>
  <c r="D2301" i="3"/>
  <c r="D2335" i="3"/>
  <c r="E2335" i="3"/>
  <c r="E2398" i="3"/>
  <c r="D2398" i="3"/>
  <c r="E2405" i="3"/>
  <c r="D2405" i="3"/>
  <c r="E2476" i="3"/>
  <c r="E2574" i="3"/>
  <c r="D2574" i="3"/>
  <c r="D1095" i="3"/>
  <c r="D1117" i="3"/>
  <c r="D1168" i="3"/>
  <c r="E1181" i="3"/>
  <c r="E1205" i="3"/>
  <c r="D1224" i="3"/>
  <c r="D1245" i="3"/>
  <c r="D1249" i="3"/>
  <c r="E1253" i="3"/>
  <c r="D1266" i="3"/>
  <c r="D1274" i="3"/>
  <c r="E1277" i="3"/>
  <c r="D1281" i="3"/>
  <c r="E1293" i="3"/>
  <c r="D1298" i="3"/>
  <c r="E1301" i="3"/>
  <c r="D1314" i="3"/>
  <c r="D1323" i="3"/>
  <c r="D1335" i="3"/>
  <c r="D1364" i="3"/>
  <c r="D1367" i="3"/>
  <c r="D1400" i="3"/>
  <c r="E1405" i="3"/>
  <c r="D1412" i="3"/>
  <c r="D1454" i="3"/>
  <c r="D1471" i="3"/>
  <c r="D1480" i="3"/>
  <c r="D1488" i="3"/>
  <c r="E1523" i="3"/>
  <c r="D1545" i="3"/>
  <c r="D1556" i="3"/>
  <c r="D1583" i="3"/>
  <c r="D1590" i="3"/>
  <c r="D1642" i="3"/>
  <c r="E1648" i="3"/>
  <c r="D1648" i="3"/>
  <c r="D1654" i="3"/>
  <c r="E1673" i="3"/>
  <c r="D1678" i="3"/>
  <c r="E1699" i="3"/>
  <c r="D1699" i="3"/>
  <c r="D1714" i="3"/>
  <c r="E1729" i="3"/>
  <c r="D1733" i="3"/>
  <c r="E1733" i="3"/>
  <c r="D1753" i="3"/>
  <c r="E1819" i="3"/>
  <c r="D1819" i="3"/>
  <c r="E1831" i="3"/>
  <c r="D1831" i="3"/>
  <c r="D1836" i="3"/>
  <c r="D1846" i="3"/>
  <c r="E1852" i="3"/>
  <c r="D1852" i="3"/>
  <c r="D1857" i="3"/>
  <c r="E1876" i="3"/>
  <c r="D1876" i="3"/>
  <c r="D1900" i="3"/>
  <c r="D1919" i="3"/>
  <c r="D1923" i="3"/>
  <c r="E1949" i="3"/>
  <c r="D1949" i="3"/>
  <c r="E1971" i="3"/>
  <c r="D1971" i="3"/>
  <c r="E2000" i="3"/>
  <c r="D2000" i="3"/>
  <c r="E2087" i="3"/>
  <c r="D2087" i="3"/>
  <c r="D2112" i="3"/>
  <c r="E2112" i="3"/>
  <c r="D2194" i="3"/>
  <c r="E2194" i="3"/>
  <c r="D2222" i="3"/>
  <c r="E2222" i="3"/>
  <c r="E2246" i="3"/>
  <c r="D2246" i="3"/>
  <c r="D2290" i="3"/>
  <c r="E2290" i="3"/>
  <c r="E2325" i="3"/>
  <c r="D2325" i="3"/>
  <c r="E2356" i="3"/>
  <c r="D2356" i="3"/>
  <c r="D2366" i="3"/>
  <c r="E2366" i="3"/>
  <c r="E2393" i="3"/>
  <c r="D2393" i="3"/>
  <c r="D2412" i="3"/>
  <c r="E2459" i="3"/>
  <c r="D2459" i="3"/>
  <c r="E2470" i="3"/>
  <c r="D2505" i="3"/>
  <c r="D2531" i="3"/>
  <c r="D2553" i="3"/>
  <c r="E2553" i="3"/>
  <c r="E2633" i="3"/>
  <c r="D2639" i="3"/>
  <c r="D1099" i="3"/>
  <c r="E1157" i="3"/>
  <c r="E1161" i="3"/>
  <c r="E1219" i="3"/>
  <c r="E1289" i="3"/>
  <c r="E1307" i="3"/>
  <c r="D1379" i="3"/>
  <c r="D1397" i="3"/>
  <c r="D1424" i="3"/>
  <c r="D1429" i="3"/>
  <c r="D1433" i="3"/>
  <c r="E1441" i="3"/>
  <c r="D1493" i="3"/>
  <c r="E1515" i="3"/>
  <c r="D1528" i="3"/>
  <c r="D1532" i="3"/>
  <c r="E1560" i="3"/>
  <c r="D1565" i="3"/>
  <c r="E1602" i="3"/>
  <c r="E1649" i="3"/>
  <c r="D1649" i="3"/>
  <c r="D1669" i="3"/>
  <c r="E1669" i="3"/>
  <c r="E1700" i="3"/>
  <c r="D1700" i="3"/>
  <c r="D1805" i="3"/>
  <c r="E1805" i="3"/>
  <c r="E1825" i="3"/>
  <c r="D1825" i="3"/>
  <c r="E1847" i="3"/>
  <c r="D1847" i="3"/>
  <c r="E1858" i="3"/>
  <c r="D1858" i="3"/>
  <c r="D1864" i="3"/>
  <c r="E1864" i="3"/>
  <c r="D1915" i="3"/>
  <c r="E1943" i="3"/>
  <c r="D1950" i="3"/>
  <c r="E1950" i="3"/>
  <c r="E2016" i="3"/>
  <c r="D2021" i="3"/>
  <c r="E2060" i="3"/>
  <c r="D2060" i="3"/>
  <c r="E2066" i="3"/>
  <c r="D2066" i="3"/>
  <c r="D2100" i="3"/>
  <c r="E2286" i="3"/>
  <c r="D2286" i="3"/>
  <c r="D2302" i="3"/>
  <c r="D2314" i="3"/>
  <c r="E2314" i="3"/>
  <c r="E2347" i="3"/>
  <c r="D2387" i="3"/>
  <c r="E2400" i="3"/>
  <c r="D2400" i="3"/>
  <c r="D2418" i="3"/>
  <c r="E2443" i="3"/>
  <c r="D2443" i="3"/>
  <c r="E2500" i="3"/>
  <c r="D2506" i="3"/>
  <c r="E2506" i="3"/>
  <c r="E2537" i="3"/>
  <c r="D2537" i="3"/>
  <c r="D2576" i="3"/>
  <c r="E2576" i="3"/>
  <c r="E2615" i="3"/>
  <c r="D2615" i="3"/>
  <c r="E2634" i="3"/>
  <c r="D2634" i="3"/>
  <c r="E2177" i="3"/>
  <c r="D2177" i="3"/>
  <c r="E2197" i="3"/>
  <c r="D2197" i="3"/>
  <c r="D2299" i="3"/>
  <c r="E2299" i="3"/>
  <c r="E2532" i="3"/>
  <c r="D2532" i="3"/>
  <c r="E2542" i="3"/>
  <c r="D2542" i="3"/>
  <c r="E2566" i="3"/>
  <c r="D2566" i="3"/>
  <c r="D2608" i="3"/>
  <c r="E2608" i="3"/>
  <c r="E1607" i="3"/>
  <c r="D1627" i="3"/>
  <c r="E1639" i="3"/>
  <c r="E1643" i="3"/>
  <c r="D1715" i="3"/>
  <c r="E1773" i="3"/>
  <c r="E1781" i="3"/>
  <c r="E1801" i="3"/>
  <c r="D1822" i="3"/>
  <c r="D1830" i="3"/>
  <c r="E1837" i="3"/>
  <c r="D1953" i="3"/>
  <c r="D2009" i="3"/>
  <c r="E2041" i="3"/>
  <c r="E2071" i="3"/>
  <c r="E2097" i="3"/>
  <c r="D2117" i="3"/>
  <c r="E2146" i="3"/>
  <c r="D2172" i="3"/>
  <c r="E2193" i="3"/>
  <c r="D2227" i="3"/>
  <c r="E2237" i="3"/>
  <c r="D2261" i="3"/>
  <c r="E2261" i="3"/>
  <c r="E2324" i="3"/>
  <c r="E2348" i="3"/>
  <c r="E2365" i="3"/>
  <c r="D2471" i="3"/>
  <c r="E2497" i="3"/>
  <c r="E2502" i="3"/>
  <c r="D2502" i="3"/>
  <c r="E2528" i="3"/>
  <c r="D2580" i="3"/>
  <c r="E2672" i="3"/>
  <c r="D2672" i="3"/>
  <c r="E2258" i="3"/>
  <c r="D2258" i="3"/>
  <c r="E2410" i="3"/>
  <c r="D2410" i="3"/>
  <c r="E2652" i="3"/>
  <c r="D2652" i="3"/>
  <c r="E1632" i="3"/>
  <c r="D1664" i="3"/>
  <c r="E1721" i="3"/>
  <c r="D1796" i="3"/>
  <c r="E1799" i="3"/>
  <c r="E1835" i="3"/>
  <c r="E1884" i="3"/>
  <c r="D1891" i="3"/>
  <c r="E1902" i="3"/>
  <c r="D1925" i="3"/>
  <c r="D1939" i="3"/>
  <c r="E1942" i="3"/>
  <c r="D2063" i="3"/>
  <c r="D2108" i="3"/>
  <c r="E2134" i="3"/>
  <c r="E2148" i="3"/>
  <c r="E2184" i="3"/>
  <c r="E2206" i="3"/>
  <c r="E2263" i="3"/>
  <c r="D2278" i="3"/>
  <c r="E2291" i="3"/>
  <c r="D2291" i="3"/>
  <c r="D2321" i="3"/>
  <c r="E2321" i="3"/>
  <c r="D2372" i="3"/>
  <c r="D2439" i="3"/>
  <c r="E2439" i="3"/>
  <c r="D2457" i="3"/>
  <c r="D2463" i="3"/>
  <c r="E2463" i="3"/>
  <c r="E2600" i="3"/>
  <c r="D2600" i="3"/>
  <c r="D2610" i="3"/>
  <c r="D2621" i="3"/>
  <c r="E2667" i="3"/>
  <c r="D2667" i="3"/>
  <c r="D2684" i="3"/>
  <c r="D2680" i="3"/>
  <c r="E2680" i="3"/>
  <c r="D2663" i="3"/>
  <c r="D2586" i="3"/>
  <c r="E2596" i="3"/>
  <c r="E2640" i="3"/>
  <c r="D2645" i="3"/>
  <c r="D2658" i="3"/>
  <c r="E2668" i="3"/>
  <c r="D2691" i="3"/>
  <c r="D1968" i="3"/>
  <c r="D1973" i="3"/>
  <c r="E1977" i="3"/>
  <c r="D1986" i="3"/>
  <c r="D2006" i="3"/>
  <c r="D2046" i="3"/>
  <c r="D2069" i="3"/>
  <c r="E2076" i="3"/>
  <c r="E2085" i="3"/>
  <c r="D2089" i="3"/>
  <c r="D2093" i="3"/>
  <c r="E2098" i="3"/>
  <c r="D2101" i="3"/>
  <c r="D2113" i="3"/>
  <c r="D2135" i="3"/>
  <c r="D2147" i="3"/>
  <c r="E2170" i="3"/>
  <c r="E2182" i="3"/>
  <c r="D2207" i="3"/>
  <c r="D2224" i="3"/>
  <c r="D2235" i="3"/>
  <c r="E2239" i="3"/>
  <c r="D2243" i="3"/>
  <c r="E2251" i="3"/>
  <c r="D2270" i="3"/>
  <c r="D2277" i="3"/>
  <c r="E2288" i="3"/>
  <c r="D2307" i="3"/>
  <c r="D2315" i="3"/>
  <c r="D2337" i="3"/>
  <c r="E2345" i="3"/>
  <c r="D2349" i="3"/>
  <c r="E2402" i="3"/>
  <c r="D2407" i="3"/>
  <c r="E2415" i="3"/>
  <c r="E2424" i="3"/>
  <c r="D2428" i="3"/>
  <c r="E2451" i="3"/>
  <c r="D2455" i="3"/>
  <c r="D2468" i="3"/>
  <c r="D2477" i="3"/>
  <c r="D2485" i="3"/>
  <c r="D2495" i="3"/>
  <c r="D2499" i="3"/>
  <c r="D2516" i="3"/>
  <c r="D2525" i="3"/>
  <c r="D2536" i="3"/>
  <c r="D2539" i="3"/>
  <c r="E2550" i="3"/>
  <c r="E2559" i="3"/>
  <c r="D2562" i="3"/>
  <c r="D2567" i="3"/>
  <c r="D2650" i="3"/>
  <c r="D2031" i="3"/>
  <c r="D2035" i="3"/>
  <c r="E2038" i="3"/>
  <c r="E2073" i="3"/>
  <c r="E2110" i="3"/>
  <c r="D2128" i="3"/>
  <c r="E2131" i="3"/>
  <c r="E2157" i="3"/>
  <c r="E2191" i="3"/>
  <c r="E2210" i="3"/>
  <c r="E2228" i="3"/>
  <c r="D2262" i="3"/>
  <c r="E2273" i="3"/>
  <c r="E2300" i="3"/>
  <c r="E2312" i="3"/>
  <c r="D2322" i="3"/>
  <c r="E2333" i="3"/>
  <c r="E2342" i="3"/>
  <c r="E2399" i="3"/>
  <c r="E2436" i="3"/>
  <c r="D2472" i="3"/>
  <c r="E2522" i="3"/>
  <c r="D2575" i="3"/>
  <c r="D2597" i="3"/>
  <c r="D2619" i="3"/>
  <c r="E2632" i="3"/>
  <c r="E2646" i="3"/>
  <c r="E2664" i="3"/>
  <c r="D2669" i="3"/>
  <c r="E2692" i="3"/>
  <c r="U146" i="7"/>
  <c r="T146" i="7"/>
  <c r="S146" i="7"/>
  <c r="V146" i="7" s="1"/>
  <c r="R308" i="7"/>
  <c r="U308" i="7"/>
  <c r="T308" i="7"/>
  <c r="T392" i="7"/>
  <c r="S392" i="7"/>
  <c r="R392" i="7"/>
  <c r="U392" i="7"/>
  <c r="T746" i="7"/>
  <c r="R746" i="7"/>
  <c r="S823" i="7"/>
  <c r="R823" i="7"/>
  <c r="S829" i="7"/>
  <c r="R829" i="7"/>
  <c r="W829" i="7" s="1"/>
  <c r="S842" i="7"/>
  <c r="R842" i="7"/>
  <c r="U842" i="7"/>
  <c r="T842" i="7"/>
  <c r="U1132" i="7"/>
  <c r="T1132" i="7"/>
  <c r="U1196" i="7"/>
  <c r="T1196" i="7"/>
  <c r="S1196" i="7"/>
  <c r="R1196" i="7"/>
  <c r="U1198" i="7"/>
  <c r="T1198" i="7"/>
  <c r="U1581" i="7"/>
  <c r="W1581" i="7" s="1"/>
  <c r="T1581" i="7"/>
  <c r="S1581" i="7"/>
  <c r="R1581" i="7"/>
  <c r="V1581" i="7" s="1"/>
  <c r="U1689" i="7"/>
  <c r="T1689" i="7"/>
  <c r="S1689" i="7"/>
  <c r="R1689" i="7"/>
  <c r="V1701" i="7"/>
  <c r="U1817" i="7"/>
  <c r="T1817" i="7"/>
  <c r="S1817" i="7"/>
  <c r="R1817" i="7"/>
  <c r="U6" i="7"/>
  <c r="R8" i="7"/>
  <c r="T9" i="7"/>
  <c r="R29" i="7"/>
  <c r="V29" i="7" s="1"/>
  <c r="U38" i="7"/>
  <c r="S53" i="7"/>
  <c r="U57" i="7"/>
  <c r="T57" i="7"/>
  <c r="S57" i="7"/>
  <c r="U92" i="7"/>
  <c r="T92" i="7"/>
  <c r="U110" i="7"/>
  <c r="W110" i="7" s="1"/>
  <c r="R170" i="7"/>
  <c r="R200" i="7"/>
  <c r="R227" i="7"/>
  <c r="T229" i="7"/>
  <c r="R247" i="7"/>
  <c r="S519" i="7"/>
  <c r="U1053" i="7"/>
  <c r="T1053" i="7"/>
  <c r="S1053" i="7"/>
  <c r="R1053" i="7"/>
  <c r="R1106" i="7"/>
  <c r="T1106" i="7"/>
  <c r="R1125" i="7"/>
  <c r="V1125" i="7" s="1"/>
  <c r="T1125" i="7"/>
  <c r="S3" i="7"/>
  <c r="T18" i="7"/>
  <c r="U81" i="7"/>
  <c r="T81" i="7"/>
  <c r="T164" i="7"/>
  <c r="U176" i="7"/>
  <c r="T176" i="7"/>
  <c r="S176" i="7"/>
  <c r="U200" i="7"/>
  <c r="T200" i="7"/>
  <c r="U206" i="7"/>
  <c r="T206" i="7"/>
  <c r="W242" i="7"/>
  <c r="T320" i="7"/>
  <c r="U320" i="7"/>
  <c r="S320" i="7"/>
  <c r="U416" i="7"/>
  <c r="T416" i="7"/>
  <c r="S416" i="7"/>
  <c r="W458" i="7"/>
  <c r="T693" i="7"/>
  <c r="U693" i="7"/>
  <c r="U1030" i="7"/>
  <c r="T1030" i="7"/>
  <c r="T11" i="7"/>
  <c r="T25" i="7"/>
  <c r="U37" i="7"/>
  <c r="T37" i="7"/>
  <c r="V37" i="7" s="1"/>
  <c r="R64" i="7"/>
  <c r="S79" i="7"/>
  <c r="R95" i="7"/>
  <c r="U134" i="7"/>
  <c r="T134" i="7"/>
  <c r="T152" i="7"/>
  <c r="S152" i="7"/>
  <c r="R152" i="7"/>
  <c r="R191" i="7"/>
  <c r="U241" i="7"/>
  <c r="T248" i="7"/>
  <c r="U297" i="7"/>
  <c r="T326" i="7"/>
  <c r="U326" i="7"/>
  <c r="R343" i="7"/>
  <c r="U343" i="7"/>
  <c r="W343" i="7" s="1"/>
  <c r="T343" i="7"/>
  <c r="S343" i="7"/>
  <c r="T344" i="7"/>
  <c r="T391" i="7"/>
  <c r="S391" i="7"/>
  <c r="R391" i="7"/>
  <c r="T428" i="7"/>
  <c r="S428" i="7"/>
  <c r="V428" i="7" s="1"/>
  <c r="R428" i="7"/>
  <c r="R477" i="7"/>
  <c r="T477" i="7"/>
  <c r="S693" i="7"/>
  <c r="U749" i="7"/>
  <c r="T749" i="7"/>
  <c r="V760" i="7"/>
  <c r="S784" i="7"/>
  <c r="W784" i="7" s="1"/>
  <c r="R784" i="7"/>
  <c r="U794" i="7"/>
  <c r="T794" i="7"/>
  <c r="W925" i="7"/>
  <c r="V925" i="7"/>
  <c r="U929" i="7"/>
  <c r="T929" i="7"/>
  <c r="S929" i="7"/>
  <c r="W929" i="7" s="1"/>
  <c r="R929" i="7"/>
  <c r="R24" i="7"/>
  <c r="U24" i="7"/>
  <c r="T24" i="7"/>
  <c r="S29" i="7"/>
  <c r="U50" i="7"/>
  <c r="U74" i="7"/>
  <c r="U109" i="7"/>
  <c r="T109" i="7"/>
  <c r="T116" i="7"/>
  <c r="S116" i="7"/>
  <c r="R116" i="7"/>
  <c r="T123" i="7"/>
  <c r="R126" i="7"/>
  <c r="S137" i="7"/>
  <c r="U139" i="7"/>
  <c r="R143" i="7"/>
  <c r="R146" i="7"/>
  <c r="R161" i="7"/>
  <c r="R167" i="7"/>
  <c r="S170" i="7"/>
  <c r="T182" i="7"/>
  <c r="U195" i="7"/>
  <c r="R199" i="7"/>
  <c r="W199" i="7" s="1"/>
  <c r="U212" i="7"/>
  <c r="T212" i="7"/>
  <c r="S212" i="7"/>
  <c r="W212" i="7" s="1"/>
  <c r="R263" i="7"/>
  <c r="S266" i="7"/>
  <c r="W266" i="7" s="1"/>
  <c r="U272" i="7"/>
  <c r="T272" i="7"/>
  <c r="W272" i="7" s="1"/>
  <c r="R284" i="7"/>
  <c r="V284" i="7" s="1"/>
  <c r="S308" i="7"/>
  <c r="S884" i="7"/>
  <c r="R884" i="7"/>
  <c r="T1041" i="7"/>
  <c r="S1041" i="7"/>
  <c r="R1041" i="7"/>
  <c r="V1041" i="7" s="1"/>
  <c r="R5" i="7"/>
  <c r="R9" i="7"/>
  <c r="W9" i="7" s="1"/>
  <c r="U15" i="7"/>
  <c r="U19" i="7"/>
  <c r="S33" i="7"/>
  <c r="U48" i="7"/>
  <c r="S61" i="7"/>
  <c r="R65" i="7"/>
  <c r="V65" i="7" s="1"/>
  <c r="U68" i="7"/>
  <c r="V77" i="7"/>
  <c r="S89" i="7"/>
  <c r="R92" i="7"/>
  <c r="U99" i="7"/>
  <c r="S110" i="7"/>
  <c r="V110" i="7" s="1"/>
  <c r="R128" i="7"/>
  <c r="U130" i="7"/>
  <c r="U175" i="7"/>
  <c r="T175" i="7"/>
  <c r="V175" i="7" s="1"/>
  <c r="S175" i="7"/>
  <c r="U199" i="7"/>
  <c r="T199" i="7"/>
  <c r="S200" i="7"/>
  <c r="U223" i="7"/>
  <c r="R236" i="7"/>
  <c r="T247" i="7"/>
  <c r="S254" i="7"/>
  <c r="W254" i="7" s="1"/>
  <c r="U265" i="7"/>
  <c r="T266" i="7"/>
  <c r="U446" i="7"/>
  <c r="T446" i="7"/>
  <c r="W446" i="7" s="1"/>
  <c r="S446" i="7"/>
  <c r="U464" i="7"/>
  <c r="T519" i="7"/>
  <c r="U539" i="7"/>
  <c r="U587" i="7"/>
  <c r="R600" i="7"/>
  <c r="S602" i="7"/>
  <c r="R602" i="7"/>
  <c r="T686" i="7"/>
  <c r="S706" i="7"/>
  <c r="S5" i="7"/>
  <c r="T14" i="7"/>
  <c r="T33" i="7"/>
  <c r="U45" i="7"/>
  <c r="T61" i="7"/>
  <c r="S81" i="7"/>
  <c r="S92" i="7"/>
  <c r="U133" i="7"/>
  <c r="W133" i="7" s="1"/>
  <c r="T151" i="7"/>
  <c r="S151" i="7"/>
  <c r="R151" i="7"/>
  <c r="S164" i="7"/>
  <c r="R176" i="7"/>
  <c r="T188" i="7"/>
  <c r="S188" i="7"/>
  <c r="V188" i="7" s="1"/>
  <c r="R188" i="7"/>
  <c r="R206" i="7"/>
  <c r="T218" i="7"/>
  <c r="U236" i="7"/>
  <c r="T236" i="7"/>
  <c r="U242" i="7"/>
  <c r="T242" i="7"/>
  <c r="U271" i="7"/>
  <c r="W271" i="7" s="1"/>
  <c r="T271" i="7"/>
  <c r="S296" i="7"/>
  <c r="U296" i="7"/>
  <c r="T296" i="7"/>
  <c r="R296" i="7"/>
  <c r="U315" i="7"/>
  <c r="T319" i="7"/>
  <c r="U319" i="7"/>
  <c r="W319" i="7" s="1"/>
  <c r="S319" i="7"/>
  <c r="R319" i="7"/>
  <c r="R320" i="7"/>
  <c r="U332" i="7"/>
  <c r="R332" i="7"/>
  <c r="U374" i="7"/>
  <c r="T374" i="7"/>
  <c r="R374" i="7"/>
  <c r="V374" i="7" s="1"/>
  <c r="S374" i="7"/>
  <c r="R416" i="7"/>
  <c r="U440" i="7"/>
  <c r="T440" i="7"/>
  <c r="R440" i="7"/>
  <c r="S440" i="7"/>
  <c r="U463" i="7"/>
  <c r="T463" i="7"/>
  <c r="W463" i="7" s="1"/>
  <c r="R463" i="7"/>
  <c r="S463" i="7"/>
  <c r="T625" i="7"/>
  <c r="S625" i="7"/>
  <c r="R625" i="7"/>
  <c r="T638" i="7"/>
  <c r="S638" i="7"/>
  <c r="R638" i="7"/>
  <c r="V638" i="7" s="1"/>
  <c r="U638" i="7"/>
  <c r="U912" i="7"/>
  <c r="T912" i="7"/>
  <c r="U20" i="7"/>
  <c r="T20" i="7"/>
  <c r="S20" i="7"/>
  <c r="W20" i="7" s="1"/>
  <c r="R23" i="7"/>
  <c r="U36" i="7"/>
  <c r="S37" i="7"/>
  <c r="S45" i="7"/>
  <c r="S49" i="7"/>
  <c r="U62" i="7"/>
  <c r="U73" i="7"/>
  <c r="T73" i="7"/>
  <c r="T115" i="7"/>
  <c r="S115" i="7"/>
  <c r="W115" i="7" s="1"/>
  <c r="R115" i="7"/>
  <c r="U122" i="7"/>
  <c r="R134" i="7"/>
  <c r="U152" i="7"/>
  <c r="U158" i="7"/>
  <c r="S158" i="7"/>
  <c r="R158" i="7"/>
  <c r="W158" i="7" s="1"/>
  <c r="U194" i="7"/>
  <c r="S206" i="7"/>
  <c r="U260" i="7"/>
  <c r="T278" i="7"/>
  <c r="W278" i="7" s="1"/>
  <c r="S278" i="7"/>
  <c r="R278" i="7"/>
  <c r="U321" i="7"/>
  <c r="R326" i="7"/>
  <c r="R338" i="7"/>
  <c r="W338" i="7" s="1"/>
  <c r="T338" i="7"/>
  <c r="U391" i="7"/>
  <c r="U428" i="7"/>
  <c r="R612" i="7"/>
  <c r="U614" i="7"/>
  <c r="T614" i="7"/>
  <c r="S614" i="7"/>
  <c r="W614" i="7" s="1"/>
  <c r="R793" i="7"/>
  <c r="R40" i="7"/>
  <c r="R53" i="7"/>
  <c r="U60" i="7"/>
  <c r="T69" i="7"/>
  <c r="T84" i="7"/>
  <c r="S91" i="7"/>
  <c r="S102" i="7"/>
  <c r="V102" i="7" s="1"/>
  <c r="R122" i="7"/>
  <c r="S123" i="7"/>
  <c r="S126" i="7"/>
  <c r="T132" i="7"/>
  <c r="T133" i="7"/>
  <c r="V133" i="7" s="1"/>
  <c r="U140" i="7"/>
  <c r="W140" i="7" s="1"/>
  <c r="S182" i="7"/>
  <c r="R194" i="7"/>
  <c r="R197" i="7"/>
  <c r="R203" i="7"/>
  <c r="R205" i="7"/>
  <c r="U217" i="7"/>
  <c r="S218" i="7"/>
  <c r="W218" i="7" s="1"/>
  <c r="R223" i="7"/>
  <c r="R224" i="7"/>
  <c r="S247" i="7"/>
  <c r="W247" i="7" s="1"/>
  <c r="S248" i="7"/>
  <c r="V248" i="7" s="1"/>
  <c r="R260" i="7"/>
  <c r="S283" i="7"/>
  <c r="S284" i="7"/>
  <c r="T290" i="7"/>
  <c r="S295" i="7"/>
  <c r="T302" i="7"/>
  <c r="U350" i="7"/>
  <c r="W350" i="7" s="1"/>
  <c r="T350" i="7"/>
  <c r="V350" i="7" s="1"/>
  <c r="S350" i="7"/>
  <c r="V368" i="7"/>
  <c r="W368" i="7"/>
  <c r="R377" i="7"/>
  <c r="R383" i="7"/>
  <c r="S422" i="7"/>
  <c r="U435" i="7"/>
  <c r="U452" i="7"/>
  <c r="T452" i="7"/>
  <c r="S452" i="7"/>
  <c r="S516" i="7"/>
  <c r="R516" i="7"/>
  <c r="R546" i="7"/>
  <c r="V550" i="7"/>
  <c r="U561" i="7"/>
  <c r="S561" i="7"/>
  <c r="R561" i="7"/>
  <c r="R580" i="7"/>
  <c r="U580" i="7"/>
  <c r="T580" i="7"/>
  <c r="S580" i="7"/>
  <c r="T581" i="7"/>
  <c r="U593" i="7"/>
  <c r="R657" i="7"/>
  <c r="T673" i="7"/>
  <c r="R673" i="7"/>
  <c r="U724" i="7"/>
  <c r="T724" i="7"/>
  <c r="S724" i="7"/>
  <c r="T802" i="7"/>
  <c r="W802" i="7" s="1"/>
  <c r="R802" i="7"/>
  <c r="U26" i="7"/>
  <c r="S32" i="7"/>
  <c r="R37" i="7"/>
  <c r="R47" i="7"/>
  <c r="R71" i="7"/>
  <c r="R73" i="7"/>
  <c r="W73" i="7" s="1"/>
  <c r="R101" i="7"/>
  <c r="R109" i="7"/>
  <c r="S122" i="7"/>
  <c r="R173" i="7"/>
  <c r="R179" i="7"/>
  <c r="U181" i="7"/>
  <c r="U193" i="7"/>
  <c r="S194" i="7"/>
  <c r="S223" i="7"/>
  <c r="S224" i="7"/>
  <c r="U231" i="7"/>
  <c r="T259" i="7"/>
  <c r="S260" i="7"/>
  <c r="R281" i="7"/>
  <c r="R299" i="7"/>
  <c r="U301" i="7"/>
  <c r="R314" i="7"/>
  <c r="U314" i="7"/>
  <c r="S338" i="7"/>
  <c r="U356" i="7"/>
  <c r="T356" i="7"/>
  <c r="U363" i="7"/>
  <c r="S367" i="7"/>
  <c r="R398" i="7"/>
  <c r="V398" i="7" s="1"/>
  <c r="R407" i="7"/>
  <c r="U415" i="7"/>
  <c r="T415" i="7"/>
  <c r="S415" i="7"/>
  <c r="U439" i="7"/>
  <c r="T439" i="7"/>
  <c r="R439" i="7"/>
  <c r="T472" i="7"/>
  <c r="U490" i="7"/>
  <c r="U567" i="7"/>
  <c r="U584" i="7"/>
  <c r="S586" i="7"/>
  <c r="U586" i="7"/>
  <c r="T586" i="7"/>
  <c r="T589" i="7"/>
  <c r="S589" i="7"/>
  <c r="S595" i="7"/>
  <c r="T597" i="7"/>
  <c r="S597" i="7"/>
  <c r="R597" i="7"/>
  <c r="V597" i="7" s="1"/>
  <c r="T609" i="7"/>
  <c r="R646" i="7"/>
  <c r="U659" i="7"/>
  <c r="T659" i="7"/>
  <c r="R661" i="7"/>
  <c r="T688" i="7"/>
  <c r="R688" i="7"/>
  <c r="U701" i="7"/>
  <c r="T701" i="7"/>
  <c r="U791" i="7"/>
  <c r="T791" i="7"/>
  <c r="T1012" i="7"/>
  <c r="T36" i="7"/>
  <c r="R49" i="7"/>
  <c r="W49" i="7" s="1"/>
  <c r="U52" i="7"/>
  <c r="U98" i="7"/>
  <c r="T110" i="7"/>
  <c r="R129" i="7"/>
  <c r="U145" i="7"/>
  <c r="T170" i="7"/>
  <c r="T211" i="7"/>
  <c r="R233" i="7"/>
  <c r="S302" i="7"/>
  <c r="T307" i="7"/>
  <c r="U398" i="7"/>
  <c r="S398" i="7"/>
  <c r="V404" i="7"/>
  <c r="U434" i="7"/>
  <c r="U467" i="7"/>
  <c r="R476" i="7"/>
  <c r="U483" i="7"/>
  <c r="U486" i="7"/>
  <c r="S502" i="7"/>
  <c r="W502" i="7" s="1"/>
  <c r="S513" i="7"/>
  <c r="U533" i="7"/>
  <c r="U549" i="7"/>
  <c r="T560" i="7"/>
  <c r="U573" i="7"/>
  <c r="T598" i="7"/>
  <c r="W598" i="7" s="1"/>
  <c r="T608" i="7"/>
  <c r="U611" i="7"/>
  <c r="S656" i="7"/>
  <c r="S668" i="7"/>
  <c r="S673" i="7"/>
  <c r="U812" i="7"/>
  <c r="S812" i="7"/>
  <c r="U973" i="7"/>
  <c r="R31" i="7"/>
  <c r="U44" i="7"/>
  <c r="R59" i="7"/>
  <c r="S72" i="7"/>
  <c r="R164" i="7"/>
  <c r="W164" i="7" s="1"/>
  <c r="T187" i="7"/>
  <c r="R209" i="7"/>
  <c r="U249" i="7"/>
  <c r="T362" i="7"/>
  <c r="S362" i="7"/>
  <c r="V362" i="7" s="1"/>
  <c r="R362" i="7"/>
  <c r="U386" i="7"/>
  <c r="T386" i="7"/>
  <c r="S386" i="7"/>
  <c r="W386" i="7" s="1"/>
  <c r="U417" i="7"/>
  <c r="R422" i="7"/>
  <c r="V422" i="7" s="1"/>
  <c r="R452" i="7"/>
  <c r="V452" i="7" s="1"/>
  <c r="V518" i="7"/>
  <c r="T536" i="7"/>
  <c r="U592" i="7"/>
  <c r="R592" i="7"/>
  <c r="S628" i="7"/>
  <c r="R628" i="7"/>
  <c r="T639" i="7"/>
  <c r="R639" i="7"/>
  <c r="U698" i="7"/>
  <c r="W698" i="7" s="1"/>
  <c r="T698" i="7"/>
  <c r="S698" i="7"/>
  <c r="T717" i="7"/>
  <c r="R717" i="7"/>
  <c r="U717" i="7"/>
  <c r="U719" i="7"/>
  <c r="T719" i="7"/>
  <c r="R724" i="7"/>
  <c r="V724" i="7" s="1"/>
  <c r="U742" i="7"/>
  <c r="T742" i="7"/>
  <c r="S742" i="7"/>
  <c r="R742" i="7"/>
  <c r="T901" i="7"/>
  <c r="S901" i="7"/>
  <c r="R901" i="7"/>
  <c r="R25" i="7"/>
  <c r="W25" i="7" s="1"/>
  <c r="R61" i="7"/>
  <c r="V61" i="7" s="1"/>
  <c r="T80" i="7"/>
  <c r="R85" i="7"/>
  <c r="V85" i="7" s="1"/>
  <c r="U105" i="7"/>
  <c r="T163" i="7"/>
  <c r="R185" i="7"/>
  <c r="R269" i="7"/>
  <c r="R275" i="7"/>
  <c r="T277" i="7"/>
  <c r="U289" i="7"/>
  <c r="S290" i="7"/>
  <c r="W290" i="7" s="1"/>
  <c r="T295" i="7"/>
  <c r="R311" i="7"/>
  <c r="S314" i="7"/>
  <c r="S332" i="7"/>
  <c r="R344" i="7"/>
  <c r="U344" i="7"/>
  <c r="R356" i="7"/>
  <c r="W356" i="7" s="1"/>
  <c r="R389" i="7"/>
  <c r="T398" i="7"/>
  <c r="U410" i="7"/>
  <c r="T410" i="7"/>
  <c r="R410" i="7"/>
  <c r="W410" i="7" s="1"/>
  <c r="R415" i="7"/>
  <c r="W415" i="7" s="1"/>
  <c r="U422" i="7"/>
  <c r="S434" i="7"/>
  <c r="T482" i="7"/>
  <c r="T485" i="7"/>
  <c r="R485" i="7"/>
  <c r="U506" i="7"/>
  <c r="T506" i="7"/>
  <c r="R506" i="7"/>
  <c r="V506" i="7" s="1"/>
  <c r="R535" i="7"/>
  <c r="R586" i="7"/>
  <c r="U597" i="7"/>
  <c r="U656" i="7"/>
  <c r="R669" i="7"/>
  <c r="U748" i="7"/>
  <c r="S748" i="7"/>
  <c r="R748" i="7"/>
  <c r="W748" i="7" s="1"/>
  <c r="R796" i="7"/>
  <c r="S802" i="7"/>
  <c r="W999" i="7"/>
  <c r="V999" i="7"/>
  <c r="U303" i="7"/>
  <c r="R331" i="7"/>
  <c r="R353" i="7"/>
  <c r="U380" i="7"/>
  <c r="W380" i="7" s="1"/>
  <c r="R434" i="7"/>
  <c r="W434" i="7" s="1"/>
  <c r="R437" i="7"/>
  <c r="R443" i="7"/>
  <c r="T445" i="7"/>
  <c r="U457" i="7"/>
  <c r="S458" i="7"/>
  <c r="T466" i="7"/>
  <c r="T467" i="7"/>
  <c r="S472" i="7"/>
  <c r="S482" i="7"/>
  <c r="R490" i="7"/>
  <c r="S493" i="7"/>
  <c r="U518" i="7"/>
  <c r="R530" i="7"/>
  <c r="R538" i="7"/>
  <c r="U550" i="7"/>
  <c r="W550" i="7" s="1"/>
  <c r="T567" i="7"/>
  <c r="U569" i="7"/>
  <c r="U575" i="7"/>
  <c r="R577" i="7"/>
  <c r="R578" i="7"/>
  <c r="T584" i="7"/>
  <c r="S608" i="7"/>
  <c r="T623" i="7"/>
  <c r="R649" i="7"/>
  <c r="R656" i="7"/>
  <c r="V656" i="7" s="1"/>
  <c r="U668" i="7"/>
  <c r="U682" i="7"/>
  <c r="U755" i="7"/>
  <c r="T772" i="7"/>
  <c r="T773" i="7"/>
  <c r="T777" i="7"/>
  <c r="R777" i="7"/>
  <c r="T784" i="7"/>
  <c r="R790" i="7"/>
  <c r="T875" i="7"/>
  <c r="U877" i="7"/>
  <c r="S877" i="7"/>
  <c r="R877" i="7"/>
  <c r="U884" i="7"/>
  <c r="W884" i="7" s="1"/>
  <c r="U893" i="7"/>
  <c r="S893" i="7"/>
  <c r="R893" i="7"/>
  <c r="T951" i="7"/>
  <c r="S951" i="7"/>
  <c r="R951" i="7"/>
  <c r="T972" i="7"/>
  <c r="S972" i="7"/>
  <c r="S990" i="7"/>
  <c r="U1017" i="7"/>
  <c r="T1017" i="7"/>
  <c r="S1017" i="7"/>
  <c r="R1017" i="7"/>
  <c r="U1035" i="7"/>
  <c r="R413" i="7"/>
  <c r="R419" i="7"/>
  <c r="U421" i="7"/>
  <c r="U433" i="7"/>
  <c r="U480" i="7"/>
  <c r="S490" i="7"/>
  <c r="R495" i="7"/>
  <c r="T497" i="7"/>
  <c r="T499" i="7"/>
  <c r="S544" i="7"/>
  <c r="V544" i="7" s="1"/>
  <c r="T561" i="7"/>
  <c r="U566" i="7"/>
  <c r="T653" i="7"/>
  <c r="R662" i="7"/>
  <c r="U700" i="7"/>
  <c r="T712" i="7"/>
  <c r="R712" i="7"/>
  <c r="S716" i="7"/>
  <c r="W716" i="7" s="1"/>
  <c r="R716" i="7"/>
  <c r="S717" i="7"/>
  <c r="T741" i="7"/>
  <c r="R741" i="7"/>
  <c r="U746" i="7"/>
  <c r="S790" i="7"/>
  <c r="T820" i="7"/>
  <c r="T848" i="7"/>
  <c r="S848" i="7"/>
  <c r="R848" i="7"/>
  <c r="U908" i="7"/>
  <c r="T937" i="7"/>
  <c r="S937" i="7"/>
  <c r="R937" i="7"/>
  <c r="R965" i="7"/>
  <c r="U987" i="7"/>
  <c r="U1028" i="7"/>
  <c r="U1046" i="7"/>
  <c r="U1048" i="7"/>
  <c r="S1101" i="7"/>
  <c r="U1101" i="7"/>
  <c r="T1101" i="7"/>
  <c r="R365" i="7"/>
  <c r="V365" i="7" s="1"/>
  <c r="R371" i="7"/>
  <c r="U373" i="7"/>
  <c r="U385" i="7"/>
  <c r="U423" i="7"/>
  <c r="S451" i="7"/>
  <c r="U461" i="7"/>
  <c r="R519" i="7"/>
  <c r="S523" i="7"/>
  <c r="U591" i="7"/>
  <c r="U641" i="7"/>
  <c r="U694" i="7"/>
  <c r="S694" i="7"/>
  <c r="R694" i="7"/>
  <c r="T734" i="7"/>
  <c r="R734" i="7"/>
  <c r="U752" i="7"/>
  <c r="R799" i="7"/>
  <c r="S826" i="7"/>
  <c r="U832" i="7"/>
  <c r="T832" i="7"/>
  <c r="S832" i="7"/>
  <c r="R832" i="7"/>
  <c r="W832" i="7" s="1"/>
  <c r="R866" i="7"/>
  <c r="T872" i="7"/>
  <c r="W872" i="7" s="1"/>
  <c r="S872" i="7"/>
  <c r="R872" i="7"/>
  <c r="T905" i="7"/>
  <c r="U924" i="7"/>
  <c r="U948" i="7"/>
  <c r="T948" i="7"/>
  <c r="S948" i="7"/>
  <c r="R948" i="7"/>
  <c r="V948" i="7" s="1"/>
  <c r="R955" i="7"/>
  <c r="U1004" i="7"/>
  <c r="R1046" i="7"/>
  <c r="R341" i="7"/>
  <c r="R347" i="7"/>
  <c r="S349" i="7"/>
  <c r="U361" i="7"/>
  <c r="T427" i="7"/>
  <c r="R449" i="7"/>
  <c r="S538" i="7"/>
  <c r="S547" i="7"/>
  <c r="S555" i="7"/>
  <c r="R630" i="7"/>
  <c r="T643" i="7"/>
  <c r="R711" i="7"/>
  <c r="T725" i="7"/>
  <c r="U754" i="7"/>
  <c r="T754" i="7"/>
  <c r="S754" i="7"/>
  <c r="R754" i="7"/>
  <c r="T778" i="7"/>
  <c r="V814" i="7"/>
  <c r="T847" i="7"/>
  <c r="S847" i="7"/>
  <c r="U857" i="7"/>
  <c r="U859" i="7"/>
  <c r="R908" i="7"/>
  <c r="R919" i="7"/>
  <c r="T932" i="7"/>
  <c r="S932" i="7"/>
  <c r="R932" i="7"/>
  <c r="S943" i="7"/>
  <c r="W943" i="7" s="1"/>
  <c r="R998" i="7"/>
  <c r="S998" i="7"/>
  <c r="U1006" i="7"/>
  <c r="T1006" i="7"/>
  <c r="R1014" i="7"/>
  <c r="U1016" i="7"/>
  <c r="T1016" i="7"/>
  <c r="S1016" i="7"/>
  <c r="W1016" i="7" s="1"/>
  <c r="R1016" i="7"/>
  <c r="U1018" i="7"/>
  <c r="T1018" i="7"/>
  <c r="R1032" i="7"/>
  <c r="U1034" i="7"/>
  <c r="T1034" i="7"/>
  <c r="S1034" i="7"/>
  <c r="U1137" i="7"/>
  <c r="W1137" i="7" s="1"/>
  <c r="S1137" i="7"/>
  <c r="R317" i="7"/>
  <c r="R323" i="7"/>
  <c r="U325" i="7"/>
  <c r="U337" i="7"/>
  <c r="S403" i="7"/>
  <c r="R425" i="7"/>
  <c r="S467" i="7"/>
  <c r="W467" i="7" s="1"/>
  <c r="S480" i="7"/>
  <c r="R493" i="7"/>
  <c r="U500" i="7"/>
  <c r="R544" i="7"/>
  <c r="S549" i="7"/>
  <c r="R567" i="7"/>
  <c r="S592" i="7"/>
  <c r="R627" i="7"/>
  <c r="W627" i="7" s="1"/>
  <c r="T647" i="7"/>
  <c r="S682" i="7"/>
  <c r="U688" i="7"/>
  <c r="T689" i="7"/>
  <c r="R693" i="7"/>
  <c r="T716" i="7"/>
  <c r="U718" i="7"/>
  <c r="S718" i="7"/>
  <c r="W718" i="7" s="1"/>
  <c r="R718" i="7"/>
  <c r="R730" i="7"/>
  <c r="U741" i="7"/>
  <c r="U765" i="7"/>
  <c r="R766" i="7"/>
  <c r="T770" i="7"/>
  <c r="S770" i="7"/>
  <c r="R770" i="7"/>
  <c r="W770" i="7" s="1"/>
  <c r="U796" i="7"/>
  <c r="T796" i="7"/>
  <c r="S796" i="7"/>
  <c r="T812" i="7"/>
  <c r="V838" i="7"/>
  <c r="U848" i="7"/>
  <c r="S857" i="7"/>
  <c r="T896" i="7"/>
  <c r="W896" i="7" s="1"/>
  <c r="S896" i="7"/>
  <c r="R896" i="7"/>
  <c r="U937" i="7"/>
  <c r="R959" i="7"/>
  <c r="U992" i="7"/>
  <c r="R1002" i="7"/>
  <c r="U1027" i="7"/>
  <c r="R1028" i="7"/>
  <c r="W1028" i="7" s="1"/>
  <c r="S1032" i="7"/>
  <c r="T1040" i="7"/>
  <c r="S1040" i="7"/>
  <c r="R1040" i="7"/>
  <c r="U1045" i="7"/>
  <c r="R1045" i="7"/>
  <c r="U1047" i="7"/>
  <c r="V1065" i="7"/>
  <c r="T1112" i="7"/>
  <c r="S1112" i="7"/>
  <c r="R1112" i="7"/>
  <c r="U1173" i="7"/>
  <c r="T1173" i="7"/>
  <c r="S1173" i="7"/>
  <c r="V1173" i="7" s="1"/>
  <c r="R1173" i="7"/>
  <c r="U1232" i="7"/>
  <c r="T1232" i="7"/>
  <c r="S1232" i="7"/>
  <c r="R1232" i="7"/>
  <c r="U1234" i="7"/>
  <c r="T1234" i="7"/>
  <c r="W1239" i="7"/>
  <c r="V1239" i="7"/>
  <c r="T1297" i="7"/>
  <c r="R1297" i="7"/>
  <c r="U1556" i="7"/>
  <c r="T1556" i="7"/>
  <c r="S1556" i="7"/>
  <c r="U1571" i="7"/>
  <c r="R1571" i="7"/>
  <c r="T1571" i="7"/>
  <c r="R1034" i="7"/>
  <c r="R1062" i="7"/>
  <c r="S1068" i="7"/>
  <c r="U1070" i="7"/>
  <c r="T1070" i="7"/>
  <c r="S1070" i="7"/>
  <c r="R1076" i="7"/>
  <c r="S1100" i="7"/>
  <c r="R1100" i="7"/>
  <c r="U1119" i="7"/>
  <c r="T1119" i="7"/>
  <c r="T1143" i="7"/>
  <c r="S1143" i="7"/>
  <c r="R1143" i="7"/>
  <c r="W1191" i="7"/>
  <c r="V1191" i="7"/>
  <c r="U1216" i="7"/>
  <c r="T1216" i="7"/>
  <c r="R1226" i="7"/>
  <c r="U1226" i="7"/>
  <c r="S1272" i="7"/>
  <c r="U1272" i="7"/>
  <c r="W1272" i="7" s="1"/>
  <c r="T1272" i="7"/>
  <c r="R1272" i="7"/>
  <c r="V1272" i="7" s="1"/>
  <c r="T1303" i="7"/>
  <c r="R1303" i="7"/>
  <c r="R1348" i="7"/>
  <c r="U1348" i="7"/>
  <c r="T1348" i="7"/>
  <c r="S1348" i="7"/>
  <c r="W1348" i="7" s="1"/>
  <c r="U1474" i="7"/>
  <c r="S1474" i="7"/>
  <c r="U1635" i="7"/>
  <c r="S1635" i="7"/>
  <c r="R1635" i="7"/>
  <c r="U1641" i="7"/>
  <c r="T1641" i="7"/>
  <c r="S1641" i="7"/>
  <c r="R1641" i="7"/>
  <c r="U706" i="7"/>
  <c r="U736" i="7"/>
  <c r="T737" i="7"/>
  <c r="S746" i="7"/>
  <c r="R778" i="7"/>
  <c r="S781" i="7"/>
  <c r="S783" i="7"/>
  <c r="U808" i="7"/>
  <c r="R820" i="7"/>
  <c r="R826" i="7"/>
  <c r="T884" i="7"/>
  <c r="T889" i="7"/>
  <c r="W889" i="7" s="1"/>
  <c r="S905" i="7"/>
  <c r="T908" i="7"/>
  <c r="S912" i="7"/>
  <c r="R913" i="7"/>
  <c r="R943" i="7"/>
  <c r="S987" i="7"/>
  <c r="S989" i="7"/>
  <c r="T998" i="7"/>
  <c r="R1004" i="7"/>
  <c r="R1005" i="7"/>
  <c r="U1009" i="7"/>
  <c r="V1011" i="7"/>
  <c r="S1020" i="7"/>
  <c r="T1028" i="7"/>
  <c r="T1029" i="7"/>
  <c r="R1035" i="7"/>
  <c r="R1038" i="7"/>
  <c r="S1046" i="7"/>
  <c r="S1047" i="7"/>
  <c r="V1047" i="7" s="1"/>
  <c r="U1052" i="7"/>
  <c r="T1052" i="7"/>
  <c r="T1054" i="7"/>
  <c r="T1059" i="7"/>
  <c r="T1064" i="7"/>
  <c r="R1080" i="7"/>
  <c r="U1082" i="7"/>
  <c r="W1082" i="7" s="1"/>
  <c r="T1082" i="7"/>
  <c r="U1107" i="7"/>
  <c r="T1126" i="7"/>
  <c r="R1129" i="7"/>
  <c r="U1136" i="7"/>
  <c r="T1136" i="7"/>
  <c r="S1184" i="7"/>
  <c r="R1230" i="7"/>
  <c r="U1245" i="7"/>
  <c r="U1249" i="7"/>
  <c r="U1256" i="7"/>
  <c r="U1258" i="7"/>
  <c r="R1260" i="7"/>
  <c r="T1276" i="7"/>
  <c r="R1321" i="7"/>
  <c r="R1346" i="7"/>
  <c r="S1361" i="7"/>
  <c r="T1361" i="7"/>
  <c r="R1533" i="7"/>
  <c r="U1533" i="7"/>
  <c r="U1613" i="7"/>
  <c r="W814" i="7"/>
  <c r="W838" i="7"/>
  <c r="R847" i="7"/>
  <c r="R888" i="7"/>
  <c r="S913" i="7"/>
  <c r="U917" i="7"/>
  <c r="U972" i="7"/>
  <c r="T987" i="7"/>
  <c r="S1004" i="7"/>
  <c r="S1005" i="7"/>
  <c r="S1008" i="7"/>
  <c r="S1035" i="7"/>
  <c r="T1046" i="7"/>
  <c r="T1047" i="7"/>
  <c r="U1059" i="7"/>
  <c r="U1065" i="7"/>
  <c r="T1077" i="7"/>
  <c r="S1080" i="7"/>
  <c r="T1094" i="7"/>
  <c r="T1100" i="7"/>
  <c r="S1107" i="7"/>
  <c r="T1114" i="7"/>
  <c r="R1128" i="7"/>
  <c r="S1130" i="7"/>
  <c r="T1138" i="7"/>
  <c r="U1155" i="7"/>
  <c r="T1155" i="7"/>
  <c r="R1155" i="7"/>
  <c r="T1166" i="7"/>
  <c r="R1167" i="7"/>
  <c r="U1186" i="7"/>
  <c r="U1197" i="7"/>
  <c r="T1197" i="7"/>
  <c r="S1197" i="7"/>
  <c r="R1197" i="7"/>
  <c r="W1197" i="7" s="1"/>
  <c r="R1214" i="7"/>
  <c r="T1227" i="7"/>
  <c r="S1280" i="7"/>
  <c r="T1309" i="7"/>
  <c r="V1324" i="7"/>
  <c r="R1333" i="7"/>
  <c r="R1335" i="7"/>
  <c r="T1352" i="7"/>
  <c r="U1377" i="7"/>
  <c r="S1377" i="7"/>
  <c r="R1377" i="7"/>
  <c r="U1450" i="7"/>
  <c r="T1450" i="7"/>
  <c r="V1450" i="7" s="1"/>
  <c r="S1450" i="7"/>
  <c r="R1450" i="7"/>
  <c r="R721" i="7"/>
  <c r="S757" i="7"/>
  <c r="R759" i="7"/>
  <c r="U772" i="7"/>
  <c r="U784" i="7"/>
  <c r="T801" i="7"/>
  <c r="U860" i="7"/>
  <c r="R861" i="7"/>
  <c r="U881" i="7"/>
  <c r="W881" i="7" s="1"/>
  <c r="U941" i="7"/>
  <c r="R963" i="7"/>
  <c r="R979" i="7"/>
  <c r="U982" i="7"/>
  <c r="U986" i="7"/>
  <c r="T1004" i="7"/>
  <c r="T1005" i="7"/>
  <c r="R1022" i="7"/>
  <c r="W1022" i="7" s="1"/>
  <c r="T1035" i="7"/>
  <c r="S1044" i="7"/>
  <c r="T1058" i="7"/>
  <c r="T1072" i="7"/>
  <c r="R1089" i="7"/>
  <c r="W1089" i="7" s="1"/>
  <c r="U1089" i="7"/>
  <c r="W1095" i="7"/>
  <c r="V1095" i="7"/>
  <c r="U1100" i="7"/>
  <c r="U1112" i="7"/>
  <c r="U1118" i="7"/>
  <c r="R1140" i="7"/>
  <c r="U1172" i="7"/>
  <c r="T1172" i="7"/>
  <c r="S1172" i="7"/>
  <c r="R1172" i="7"/>
  <c r="W1172" i="7" s="1"/>
  <c r="U1174" i="7"/>
  <c r="T1174" i="7"/>
  <c r="R1182" i="7"/>
  <c r="U1184" i="7"/>
  <c r="T1184" i="7"/>
  <c r="U1233" i="7"/>
  <c r="T1233" i="7"/>
  <c r="S1233" i="7"/>
  <c r="W1233" i="7" s="1"/>
  <c r="R1233" i="7"/>
  <c r="T1245" i="7"/>
  <c r="V1251" i="7"/>
  <c r="T1256" i="7"/>
  <c r="T1271" i="7"/>
  <c r="S1271" i="7"/>
  <c r="R1271" i="7"/>
  <c r="V1271" i="7" s="1"/>
  <c r="T1280" i="7"/>
  <c r="U1284" i="7"/>
  <c r="T1284" i="7"/>
  <c r="T1389" i="7"/>
  <c r="U730" i="7"/>
  <c r="U760" i="7"/>
  <c r="U802" i="7"/>
  <c r="R812" i="7"/>
  <c r="W812" i="7" s="1"/>
  <c r="S837" i="7"/>
  <c r="W837" i="7" s="1"/>
  <c r="S860" i="7"/>
  <c r="U905" i="7"/>
  <c r="S996" i="7"/>
  <c r="R1010" i="7"/>
  <c r="R1023" i="7"/>
  <c r="T1042" i="7"/>
  <c r="U1058" i="7"/>
  <c r="W1058" i="7" s="1"/>
  <c r="S1065" i="7"/>
  <c r="U1071" i="7"/>
  <c r="T1071" i="7"/>
  <c r="S1071" i="7"/>
  <c r="V1071" i="7" s="1"/>
  <c r="U1072" i="7"/>
  <c r="T1076" i="7"/>
  <c r="R1086" i="7"/>
  <c r="R1094" i="7"/>
  <c r="W1094" i="7" s="1"/>
  <c r="S1094" i="7"/>
  <c r="R1101" i="7"/>
  <c r="U1106" i="7"/>
  <c r="T1113" i="7"/>
  <c r="S1113" i="7"/>
  <c r="R1113" i="7"/>
  <c r="R1119" i="7"/>
  <c r="U1125" i="7"/>
  <c r="W1125" i="7" s="1"/>
  <c r="U1135" i="7"/>
  <c r="U1143" i="7"/>
  <c r="U1156" i="7"/>
  <c r="T1156" i="7"/>
  <c r="R1166" i="7"/>
  <c r="U1166" i="7"/>
  <c r="S1166" i="7"/>
  <c r="U1215" i="7"/>
  <c r="T1300" i="7"/>
  <c r="S1300" i="7"/>
  <c r="R1300" i="7"/>
  <c r="U1341" i="7"/>
  <c r="U1343" i="7"/>
  <c r="T1343" i="7"/>
  <c r="S1343" i="7"/>
  <c r="T1349" i="7"/>
  <c r="U1349" i="7"/>
  <c r="U1368" i="7"/>
  <c r="S1437" i="7"/>
  <c r="T1594" i="7"/>
  <c r="S1594" i="7"/>
  <c r="U1594" i="7"/>
  <c r="R700" i="7"/>
  <c r="W700" i="7" s="1"/>
  <c r="R706" i="7"/>
  <c r="V706" i="7" s="1"/>
  <c r="U712" i="7"/>
  <c r="R736" i="7"/>
  <c r="S765" i="7"/>
  <c r="U778" i="7"/>
  <c r="S789" i="7"/>
  <c r="S813" i="7"/>
  <c r="U820" i="7"/>
  <c r="U826" i="7"/>
  <c r="R950" i="7"/>
  <c r="T976" i="7"/>
  <c r="R1059" i="7"/>
  <c r="U1064" i="7"/>
  <c r="R1088" i="7"/>
  <c r="U1088" i="7"/>
  <c r="T1096" i="7"/>
  <c r="S1119" i="7"/>
  <c r="T1137" i="7"/>
  <c r="U1154" i="7"/>
  <c r="T1154" i="7"/>
  <c r="S1154" i="7"/>
  <c r="R1170" i="7"/>
  <c r="U1185" i="7"/>
  <c r="U1189" i="7"/>
  <c r="U1244" i="7"/>
  <c r="W1244" i="7" s="1"/>
  <c r="U1246" i="7"/>
  <c r="T1246" i="7"/>
  <c r="U1257" i="7"/>
  <c r="U1326" i="7"/>
  <c r="T1372" i="7"/>
  <c r="S1372" i="7"/>
  <c r="V1372" i="7" s="1"/>
  <c r="U1372" i="7"/>
  <c r="R1372" i="7"/>
  <c r="U1437" i="7"/>
  <c r="T1437" i="7"/>
  <c r="R1064" i="7"/>
  <c r="R1065" i="7"/>
  <c r="S1076" i="7"/>
  <c r="S1077" i="7"/>
  <c r="W1077" i="7" s="1"/>
  <c r="R1082" i="7"/>
  <c r="R1107" i="7"/>
  <c r="R1110" i="7"/>
  <c r="T1118" i="7"/>
  <c r="R1124" i="7"/>
  <c r="T1148" i="7"/>
  <c r="T1149" i="7"/>
  <c r="S1167" i="7"/>
  <c r="U1177" i="7"/>
  <c r="R1184" i="7"/>
  <c r="R1185" i="7"/>
  <c r="R1189" i="7"/>
  <c r="T1208" i="7"/>
  <c r="T1209" i="7"/>
  <c r="W1209" i="7" s="1"/>
  <c r="R1215" i="7"/>
  <c r="U1220" i="7"/>
  <c r="W1220" i="7" s="1"/>
  <c r="U1221" i="7"/>
  <c r="S1226" i="7"/>
  <c r="S1227" i="7"/>
  <c r="W1227" i="7" s="1"/>
  <c r="R1244" i="7"/>
  <c r="R1245" i="7"/>
  <c r="U1251" i="7"/>
  <c r="W1251" i="7" s="1"/>
  <c r="R1256" i="7"/>
  <c r="R1257" i="7"/>
  <c r="W1257" i="7" s="1"/>
  <c r="T1258" i="7"/>
  <c r="T1267" i="7"/>
  <c r="S1276" i="7"/>
  <c r="W1276" i="7" s="1"/>
  <c r="S1277" i="7"/>
  <c r="R1282" i="7"/>
  <c r="R1285" i="7"/>
  <c r="R1309" i="7"/>
  <c r="U1337" i="7"/>
  <c r="W1337" i="7" s="1"/>
  <c r="T1341" i="7"/>
  <c r="T1344" i="7"/>
  <c r="U1386" i="7"/>
  <c r="U1397" i="7"/>
  <c r="T1430" i="7"/>
  <c r="S1430" i="7"/>
  <c r="R1430" i="7"/>
  <c r="U1564" i="7"/>
  <c r="W1564" i="7" s="1"/>
  <c r="T1564" i="7"/>
  <c r="S1564" i="7"/>
  <c r="S1617" i="7"/>
  <c r="R1617" i="7"/>
  <c r="U1660" i="7"/>
  <c r="T1706" i="7"/>
  <c r="S1056" i="7"/>
  <c r="R1070" i="7"/>
  <c r="W1070" i="7" s="1"/>
  <c r="R1083" i="7"/>
  <c r="U1093" i="7"/>
  <c r="S1106" i="7"/>
  <c r="S1124" i="7"/>
  <c r="S1125" i="7"/>
  <c r="R1137" i="7"/>
  <c r="S1185" i="7"/>
  <c r="S1214" i="7"/>
  <c r="W1214" i="7" s="1"/>
  <c r="S1215" i="7"/>
  <c r="S1244" i="7"/>
  <c r="S1245" i="7"/>
  <c r="S1256" i="7"/>
  <c r="S1257" i="7"/>
  <c r="S1275" i="7"/>
  <c r="T1305" i="7"/>
  <c r="U1317" i="7"/>
  <c r="U1335" i="7"/>
  <c r="U1338" i="7"/>
  <c r="R1381" i="7"/>
  <c r="T1392" i="7"/>
  <c r="T1408" i="7"/>
  <c r="S1408" i="7"/>
  <c r="R1408" i="7"/>
  <c r="U1445" i="7"/>
  <c r="T1460" i="7"/>
  <c r="U1475" i="7"/>
  <c r="T1492" i="7"/>
  <c r="U1499" i="7"/>
  <c r="U1608" i="7"/>
  <c r="S1612" i="7"/>
  <c r="U1647" i="7"/>
  <c r="S1647" i="7"/>
  <c r="W1647" i="7" s="1"/>
  <c r="R1647" i="7"/>
  <c r="U1722" i="7"/>
  <c r="U1734" i="7"/>
  <c r="T1734" i="7"/>
  <c r="R1810" i="7"/>
  <c r="U1810" i="7"/>
  <c r="T1810" i="7"/>
  <c r="S1810" i="7"/>
  <c r="W1810" i="7" s="1"/>
  <c r="U1300" i="7"/>
  <c r="T1355" i="7"/>
  <c r="S1355" i="7"/>
  <c r="W1355" i="7" s="1"/>
  <c r="U1385" i="7"/>
  <c r="R1385" i="7"/>
  <c r="R1513" i="7"/>
  <c r="U1553" i="7"/>
  <c r="T1553" i="7"/>
  <c r="S1553" i="7"/>
  <c r="R1553" i="7"/>
  <c r="U1612" i="7"/>
  <c r="T1612" i="7"/>
  <c r="R1697" i="7"/>
  <c r="S1697" i="7"/>
  <c r="W1697" i="7" s="1"/>
  <c r="S1712" i="7"/>
  <c r="R1712" i="7"/>
  <c r="T1718" i="7"/>
  <c r="S1718" i="7"/>
  <c r="R1718" i="7"/>
  <c r="T1838" i="7"/>
  <c r="S1838" i="7"/>
  <c r="U1838" i="7"/>
  <c r="R1058" i="7"/>
  <c r="T1083" i="7"/>
  <c r="R1130" i="7"/>
  <c r="R1158" i="7"/>
  <c r="R1178" i="7"/>
  <c r="R1202" i="7"/>
  <c r="R1238" i="7"/>
  <c r="R1340" i="7"/>
  <c r="V1340" i="7" s="1"/>
  <c r="R1366" i="7"/>
  <c r="U1403" i="7"/>
  <c r="T1419" i="7"/>
  <c r="U1451" i="7"/>
  <c r="T1451" i="7"/>
  <c r="S1451" i="7"/>
  <c r="R1451" i="7"/>
  <c r="U1462" i="7"/>
  <c r="U1468" i="7"/>
  <c r="T1468" i="7"/>
  <c r="S1468" i="7"/>
  <c r="R1468" i="7"/>
  <c r="S1481" i="7"/>
  <c r="U1503" i="7"/>
  <c r="U1540" i="7"/>
  <c r="R1540" i="7"/>
  <c r="W1540" i="7" s="1"/>
  <c r="S1601" i="7"/>
  <c r="V1629" i="7"/>
  <c r="U1820" i="7"/>
  <c r="S1820" i="7"/>
  <c r="S1092" i="7"/>
  <c r="R1131" i="7"/>
  <c r="S1142" i="7"/>
  <c r="W1142" i="7" s="1"/>
  <c r="R1146" i="7"/>
  <c r="R1160" i="7"/>
  <c r="R1161" i="7"/>
  <c r="R1179" i="7"/>
  <c r="R1190" i="7"/>
  <c r="R1203" i="7"/>
  <c r="R1206" i="7"/>
  <c r="R1250" i="7"/>
  <c r="W1250" i="7" s="1"/>
  <c r="R1277" i="7"/>
  <c r="S1307" i="7"/>
  <c r="R1315" i="7"/>
  <c r="T1319" i="7"/>
  <c r="R1341" i="7"/>
  <c r="T1368" i="7"/>
  <c r="R1389" i="7"/>
  <c r="S1389" i="7"/>
  <c r="V1389" i="7" s="1"/>
  <c r="U1398" i="7"/>
  <c r="U1420" i="7"/>
  <c r="T1420" i="7"/>
  <c r="R1420" i="7"/>
  <c r="R1427" i="7"/>
  <c r="V1427" i="7" s="1"/>
  <c r="U1427" i="7"/>
  <c r="W1427" i="7" s="1"/>
  <c r="U1440" i="7"/>
  <c r="R1474" i="7"/>
  <c r="U1485" i="7"/>
  <c r="T1485" i="7"/>
  <c r="R1485" i="7"/>
  <c r="U1529" i="7"/>
  <c r="U1588" i="7"/>
  <c r="S1588" i="7"/>
  <c r="R1588" i="7"/>
  <c r="U1605" i="7"/>
  <c r="W1605" i="7" s="1"/>
  <c r="T1605" i="7"/>
  <c r="R1605" i="7"/>
  <c r="S1104" i="7"/>
  <c r="R1118" i="7"/>
  <c r="R1254" i="7"/>
  <c r="R1317" i="7"/>
  <c r="S1323" i="7"/>
  <c r="R1334" i="7"/>
  <c r="S1337" i="7"/>
  <c r="S1352" i="7"/>
  <c r="U1361" i="7"/>
  <c r="U1383" i="7"/>
  <c r="S1391" i="7"/>
  <c r="U1392" i="7"/>
  <c r="T1400" i="7"/>
  <c r="U1455" i="7"/>
  <c r="R1475" i="7"/>
  <c r="U1491" i="7"/>
  <c r="T1491" i="7"/>
  <c r="S1492" i="7"/>
  <c r="V1492" i="7" s="1"/>
  <c r="R1499" i="7"/>
  <c r="T1533" i="7"/>
  <c r="S1571" i="7"/>
  <c r="V1571" i="7" s="1"/>
  <c r="T1592" i="7"/>
  <c r="S1592" i="7"/>
  <c r="U1607" i="7"/>
  <c r="R1607" i="7"/>
  <c r="R1612" i="7"/>
  <c r="W1659" i="7"/>
  <c r="V1659" i="7"/>
  <c r="U1721" i="7"/>
  <c r="W1721" i="7" s="1"/>
  <c r="U1737" i="7"/>
  <c r="U2134" i="7"/>
  <c r="T2134" i="7"/>
  <c r="R1405" i="7"/>
  <c r="S1444" i="7"/>
  <c r="S1457" i="7"/>
  <c r="U1461" i="7"/>
  <c r="T1474" i="7"/>
  <c r="S1475" i="7"/>
  <c r="U1481" i="7"/>
  <c r="S1498" i="7"/>
  <c r="S1499" i="7"/>
  <c r="T1505" i="7"/>
  <c r="S1523" i="7"/>
  <c r="U1530" i="7"/>
  <c r="T1557" i="7"/>
  <c r="W1557" i="7" s="1"/>
  <c r="R1569" i="7"/>
  <c r="R1594" i="7"/>
  <c r="U1601" i="7"/>
  <c r="R1653" i="7"/>
  <c r="T1665" i="7"/>
  <c r="V1665" i="7" s="1"/>
  <c r="R1667" i="7"/>
  <c r="U1671" i="7"/>
  <c r="T1694" i="7"/>
  <c r="V1694" i="7" s="1"/>
  <c r="U1695" i="7"/>
  <c r="R1700" i="7"/>
  <c r="S1701" i="7"/>
  <c r="W1701" i="7" s="1"/>
  <c r="R1706" i="7"/>
  <c r="S1709" i="7"/>
  <c r="T1710" i="7"/>
  <c r="R1714" i="7"/>
  <c r="T1725" i="7"/>
  <c r="R1730" i="7"/>
  <c r="U1743" i="7"/>
  <c r="R1747" i="7"/>
  <c r="S1763" i="7"/>
  <c r="S1768" i="7"/>
  <c r="T1782" i="7"/>
  <c r="R1806" i="7"/>
  <c r="U1826" i="7"/>
  <c r="S1840" i="7"/>
  <c r="U1855" i="7"/>
  <c r="T1906" i="7"/>
  <c r="U1935" i="7"/>
  <c r="U1955" i="7"/>
  <c r="U2000" i="7"/>
  <c r="R2009" i="7"/>
  <c r="S2036" i="7"/>
  <c r="U2087" i="7"/>
  <c r="S2093" i="7"/>
  <c r="R1454" i="7"/>
  <c r="R1465" i="7"/>
  <c r="R1522" i="7"/>
  <c r="U1535" i="7"/>
  <c r="U1578" i="7"/>
  <c r="U1583" i="7"/>
  <c r="U1604" i="7"/>
  <c r="T1636" i="7"/>
  <c r="T1648" i="7"/>
  <c r="S1700" i="7"/>
  <c r="T1701" i="7"/>
  <c r="S1706" i="7"/>
  <c r="T1709" i="7"/>
  <c r="W1709" i="7" s="1"/>
  <c r="R1721" i="7"/>
  <c r="R1722" i="7"/>
  <c r="S1730" i="7"/>
  <c r="S1737" i="7"/>
  <c r="T1751" i="7"/>
  <c r="S1751" i="7"/>
  <c r="R1751" i="7"/>
  <c r="U1775" i="7"/>
  <c r="W1775" i="7" s="1"/>
  <c r="T1775" i="7"/>
  <c r="W1793" i="7"/>
  <c r="R1835" i="7"/>
  <c r="U1835" i="7"/>
  <c r="S2066" i="7"/>
  <c r="R2066" i="7"/>
  <c r="U2682" i="7"/>
  <c r="T2682" i="7"/>
  <c r="R1361" i="7"/>
  <c r="S1365" i="7"/>
  <c r="R1371" i="7"/>
  <c r="T1386" i="7"/>
  <c r="R1391" i="7"/>
  <c r="R1396" i="7"/>
  <c r="R1419" i="7"/>
  <c r="V1419" i="7" s="1"/>
  <c r="R1429" i="7"/>
  <c r="R1437" i="7"/>
  <c r="V1437" i="7" s="1"/>
  <c r="R1441" i="7"/>
  <c r="U1508" i="7"/>
  <c r="S1533" i="7"/>
  <c r="S1550" i="7"/>
  <c r="R1561" i="7"/>
  <c r="S1576" i="7"/>
  <c r="S1595" i="7"/>
  <c r="R1609" i="7"/>
  <c r="T1653" i="7"/>
  <c r="T1690" i="7"/>
  <c r="S1721" i="7"/>
  <c r="T1722" i="7"/>
  <c r="R1726" i="7"/>
  <c r="T1729" i="7"/>
  <c r="T1732" i="7"/>
  <c r="T1737" i="7"/>
  <c r="U1744" i="7"/>
  <c r="T1744" i="7"/>
  <c r="U1757" i="7"/>
  <c r="S1761" i="7"/>
  <c r="R1781" i="7"/>
  <c r="U1781" i="7"/>
  <c r="S1819" i="7"/>
  <c r="S1829" i="7"/>
  <c r="U1846" i="7"/>
  <c r="T1846" i="7"/>
  <c r="S1846" i="7"/>
  <c r="W2556" i="7"/>
  <c r="S2664" i="7"/>
  <c r="U2664" i="7"/>
  <c r="T1374" i="7"/>
  <c r="T1377" i="7"/>
  <c r="R1418" i="7"/>
  <c r="R1477" i="7"/>
  <c r="U1479" i="7"/>
  <c r="U1482" i="7"/>
  <c r="U1599" i="7"/>
  <c r="U1602" i="7"/>
  <c r="T1630" i="7"/>
  <c r="R1637" i="7"/>
  <c r="T1642" i="7"/>
  <c r="R1649" i="7"/>
  <c r="T1721" i="7"/>
  <c r="S1749" i="7"/>
  <c r="T1772" i="7"/>
  <c r="U1816" i="7"/>
  <c r="T1816" i="7"/>
  <c r="S1816" i="7"/>
  <c r="T1869" i="7"/>
  <c r="T1905" i="7"/>
  <c r="R1905" i="7"/>
  <c r="V1905" i="7" s="1"/>
  <c r="T1943" i="7"/>
  <c r="S1943" i="7"/>
  <c r="W1943" i="7" s="1"/>
  <c r="R1943" i="7"/>
  <c r="U1943" i="7"/>
  <c r="S1958" i="7"/>
  <c r="W2007" i="7"/>
  <c r="T2082" i="7"/>
  <c r="U2111" i="7"/>
  <c r="S2162" i="7"/>
  <c r="R2162" i="7"/>
  <c r="T2162" i="7"/>
  <c r="R2257" i="7"/>
  <c r="U2257" i="7"/>
  <c r="S2401" i="7"/>
  <c r="R2401" i="7"/>
  <c r="U2401" i="7"/>
  <c r="T2401" i="7"/>
  <c r="U2484" i="7"/>
  <c r="T2484" i="7"/>
  <c r="U2501" i="7"/>
  <c r="T2501" i="7"/>
  <c r="S2519" i="7"/>
  <c r="R2519" i="7"/>
  <c r="U2519" i="7"/>
  <c r="W2519" i="7" s="1"/>
  <c r="T2519" i="7"/>
  <c r="U2521" i="7"/>
  <c r="T2521" i="7"/>
  <c r="R1640" i="7"/>
  <c r="U1644" i="7"/>
  <c r="S1667" i="7"/>
  <c r="T1672" i="7"/>
  <c r="R1677" i="7"/>
  <c r="T1678" i="7"/>
  <c r="R1683" i="7"/>
  <c r="V1683" i="7" s="1"/>
  <c r="T1684" i="7"/>
  <c r="R1691" i="7"/>
  <c r="S1714" i="7"/>
  <c r="T1758" i="7"/>
  <c r="R1763" i="7"/>
  <c r="T1768" i="7"/>
  <c r="W1768" i="7" s="1"/>
  <c r="R1775" i="7"/>
  <c r="U1782" i="7"/>
  <c r="U1823" i="7"/>
  <c r="R1826" i="7"/>
  <c r="U1832" i="7"/>
  <c r="R1839" i="7"/>
  <c r="U1854" i="7"/>
  <c r="T1854" i="7"/>
  <c r="V1854" i="7" s="1"/>
  <c r="S1854" i="7"/>
  <c r="U1958" i="7"/>
  <c r="S1995" i="7"/>
  <c r="U1997" i="7"/>
  <c r="S2019" i="7"/>
  <c r="U2021" i="7"/>
  <c r="T2031" i="7"/>
  <c r="U2044" i="7"/>
  <c r="S2044" i="7"/>
  <c r="U2082" i="7"/>
  <c r="S2090" i="7"/>
  <c r="T2094" i="7"/>
  <c r="U2144" i="7"/>
  <c r="U2146" i="7"/>
  <c r="T1440" i="7"/>
  <c r="U1458" i="7"/>
  <c r="R1461" i="7"/>
  <c r="R1481" i="7"/>
  <c r="S1484" i="7"/>
  <c r="S1509" i="7"/>
  <c r="S1516" i="7"/>
  <c r="R1535" i="7"/>
  <c r="R1537" i="7"/>
  <c r="W1537" i="7" s="1"/>
  <c r="S1547" i="7"/>
  <c r="U1551" i="7"/>
  <c r="R1583" i="7"/>
  <c r="R1585" i="7"/>
  <c r="R1601" i="7"/>
  <c r="S1604" i="7"/>
  <c r="T1608" i="7"/>
  <c r="U1626" i="7"/>
  <c r="R1631" i="7"/>
  <c r="S1640" i="7"/>
  <c r="R1643" i="7"/>
  <c r="S1655" i="7"/>
  <c r="S1661" i="7"/>
  <c r="R1671" i="7"/>
  <c r="W1695" i="7"/>
  <c r="R1737" i="7"/>
  <c r="W1737" i="7" s="1"/>
  <c r="U1751" i="7"/>
  <c r="U1768" i="7"/>
  <c r="S1775" i="7"/>
  <c r="R1785" i="7"/>
  <c r="V1785" i="7" s="1"/>
  <c r="U1785" i="7"/>
  <c r="T1785" i="7"/>
  <c r="S1785" i="7"/>
  <c r="S1835" i="7"/>
  <c r="V1835" i="7" s="1"/>
  <c r="S1843" i="7"/>
  <c r="U1843" i="7"/>
  <c r="S1913" i="7"/>
  <c r="R1913" i="7"/>
  <c r="U1913" i="7"/>
  <c r="T1913" i="7"/>
  <c r="V1913" i="7" s="1"/>
  <c r="R1920" i="7"/>
  <c r="V1976" i="7"/>
  <c r="S2069" i="7"/>
  <c r="R2100" i="7"/>
  <c r="T2100" i="7"/>
  <c r="S2100" i="7"/>
  <c r="U2100" i="7"/>
  <c r="U2166" i="7"/>
  <c r="U1391" i="7"/>
  <c r="R1401" i="7"/>
  <c r="V1401" i="7" s="1"/>
  <c r="T1406" i="7"/>
  <c r="S1508" i="7"/>
  <c r="S1526" i="7"/>
  <c r="R1549" i="7"/>
  <c r="U1554" i="7"/>
  <c r="U1559" i="7"/>
  <c r="T1604" i="7"/>
  <c r="R1618" i="7"/>
  <c r="W1618" i="7" s="1"/>
  <c r="R1621" i="7"/>
  <c r="T1666" i="7"/>
  <c r="R1673" i="7"/>
  <c r="R1679" i="7"/>
  <c r="R1685" i="7"/>
  <c r="T1700" i="7"/>
  <c r="U1714" i="7"/>
  <c r="S1725" i="7"/>
  <c r="S1726" i="7"/>
  <c r="S1744" i="7"/>
  <c r="W1744" i="7" s="1"/>
  <c r="R1756" i="7"/>
  <c r="T1761" i="7"/>
  <c r="R1771" i="7"/>
  <c r="U1773" i="7"/>
  <c r="T1773" i="7"/>
  <c r="S1781" i="7"/>
  <c r="V1781" i="7" s="1"/>
  <c r="R1820" i="7"/>
  <c r="R1829" i="7"/>
  <c r="T1835" i="7"/>
  <c r="U1862" i="7"/>
  <c r="S1864" i="7"/>
  <c r="R1864" i="7"/>
  <c r="T1864" i="7"/>
  <c r="U1879" i="7"/>
  <c r="U1977" i="7"/>
  <c r="U1979" i="7"/>
  <c r="S2026" i="7"/>
  <c r="U2069" i="7"/>
  <c r="U2123" i="7"/>
  <c r="R1757" i="7"/>
  <c r="V1757" i="7" s="1"/>
  <c r="R1778" i="7"/>
  <c r="S1795" i="7"/>
  <c r="U1865" i="7"/>
  <c r="R1889" i="7"/>
  <c r="U1895" i="7"/>
  <c r="R1950" i="7"/>
  <c r="T1955" i="7"/>
  <c r="U1959" i="7"/>
  <c r="R1961" i="7"/>
  <c r="T1963" i="7"/>
  <c r="R1989" i="7"/>
  <c r="S1993" i="7"/>
  <c r="V1993" i="7" s="1"/>
  <c r="U2031" i="7"/>
  <c r="R2090" i="7"/>
  <c r="U2099" i="7"/>
  <c r="U2104" i="7"/>
  <c r="U2131" i="7"/>
  <c r="U2170" i="7"/>
  <c r="W2170" i="7" s="1"/>
  <c r="T2190" i="7"/>
  <c r="T2253" i="7"/>
  <c r="T2258" i="7"/>
  <c r="U2302" i="7"/>
  <c r="U2331" i="7"/>
  <c r="S2331" i="7"/>
  <c r="R2331" i="7"/>
  <c r="T2331" i="7"/>
  <c r="V2331" i="7" s="1"/>
  <c r="S2360" i="7"/>
  <c r="S2385" i="7"/>
  <c r="R2385" i="7"/>
  <c r="U2385" i="7"/>
  <c r="T2385" i="7"/>
  <c r="W2385" i="7" s="1"/>
  <c r="U2451" i="7"/>
  <c r="T2451" i="7"/>
  <c r="U2487" i="7"/>
  <c r="R2487" i="7"/>
  <c r="U2617" i="7"/>
  <c r="T2617" i="7"/>
  <c r="T2633" i="7"/>
  <c r="R2072" i="7"/>
  <c r="U2083" i="7"/>
  <c r="U2147" i="7"/>
  <c r="S2166" i="7"/>
  <c r="U2436" i="7"/>
  <c r="R2457" i="7"/>
  <c r="S2501" i="7"/>
  <c r="S2678" i="7"/>
  <c r="W2678" i="7" s="1"/>
  <c r="R2678" i="7"/>
  <c r="U2678" i="7"/>
  <c r="T2678" i="7"/>
  <c r="R1761" i="7"/>
  <c r="R1848" i="7"/>
  <c r="T1855" i="7"/>
  <c r="S1872" i="7"/>
  <c r="V1872" i="7" s="1"/>
  <c r="S1879" i="7"/>
  <c r="V1879" i="7" s="1"/>
  <c r="S1882" i="7"/>
  <c r="S1885" i="7"/>
  <c r="R1933" i="7"/>
  <c r="S1947" i="7"/>
  <c r="T1950" i="7"/>
  <c r="R1966" i="7"/>
  <c r="T1972" i="7"/>
  <c r="R1975" i="7"/>
  <c r="V1975" i="7" s="1"/>
  <c r="S1976" i="7"/>
  <c r="R1980" i="7"/>
  <c r="S1983" i="7"/>
  <c r="R2000" i="7"/>
  <c r="R2019" i="7"/>
  <c r="R2055" i="7"/>
  <c r="T2060" i="7"/>
  <c r="T2093" i="7"/>
  <c r="V2093" i="7" s="1"/>
  <c r="R2110" i="7"/>
  <c r="S2123" i="7"/>
  <c r="T2124" i="7"/>
  <c r="S2140" i="7"/>
  <c r="T2141" i="7"/>
  <c r="V2141" i="7" s="1"/>
  <c r="T2154" i="7"/>
  <c r="T2166" i="7"/>
  <c r="T2183" i="7"/>
  <c r="R2192" i="7"/>
  <c r="T2198" i="7"/>
  <c r="R2198" i="7"/>
  <c r="S2229" i="7"/>
  <c r="U2244" i="7"/>
  <c r="U2275" i="7"/>
  <c r="R2281" i="7"/>
  <c r="U2349" i="7"/>
  <c r="R2349" i="7"/>
  <c r="S2370" i="7"/>
  <c r="R2374" i="7"/>
  <c r="T2374" i="7"/>
  <c r="S2374" i="7"/>
  <c r="U2374" i="7"/>
  <c r="U2428" i="7"/>
  <c r="R2428" i="7"/>
  <c r="W2428" i="7" s="1"/>
  <c r="U2465" i="7"/>
  <c r="S2475" i="7"/>
  <c r="U2531" i="7"/>
  <c r="T2573" i="7"/>
  <c r="U2598" i="7"/>
  <c r="S2598" i="7"/>
  <c r="R2598" i="7"/>
  <c r="T2598" i="7"/>
  <c r="W2598" i="7" s="1"/>
  <c r="T2606" i="7"/>
  <c r="T2651" i="7"/>
  <c r="T2655" i="7"/>
  <c r="U1767" i="7"/>
  <c r="R1862" i="7"/>
  <c r="R1869" i="7"/>
  <c r="T1872" i="7"/>
  <c r="T1879" i="7"/>
  <c r="T1885" i="7"/>
  <c r="R1906" i="7"/>
  <c r="R1935" i="7"/>
  <c r="R1946" i="7"/>
  <c r="T1947" i="7"/>
  <c r="R1955" i="7"/>
  <c r="R1958" i="7"/>
  <c r="S1975" i="7"/>
  <c r="T1976" i="7"/>
  <c r="T1983" i="7"/>
  <c r="R1990" i="7"/>
  <c r="S2000" i="7"/>
  <c r="U2013" i="7"/>
  <c r="T2050" i="7"/>
  <c r="R2069" i="7"/>
  <c r="R2076" i="7"/>
  <c r="V2076" i="7" s="1"/>
  <c r="S2082" i="7"/>
  <c r="T2087" i="7"/>
  <c r="R2092" i="7"/>
  <c r="V2092" i="7" s="1"/>
  <c r="R2093" i="7"/>
  <c r="S2110" i="7"/>
  <c r="U2113" i="7"/>
  <c r="T2123" i="7"/>
  <c r="W2123" i="7" s="1"/>
  <c r="R2127" i="7"/>
  <c r="S2130" i="7"/>
  <c r="R2189" i="7"/>
  <c r="S2190" i="7"/>
  <c r="R2209" i="7"/>
  <c r="R2230" i="7"/>
  <c r="R2270" i="7"/>
  <c r="U2272" i="7"/>
  <c r="S2285" i="7"/>
  <c r="T2286" i="7"/>
  <c r="S2336" i="7"/>
  <c r="R2336" i="7"/>
  <c r="V2336" i="7" s="1"/>
  <c r="U2336" i="7"/>
  <c r="W2336" i="7" s="1"/>
  <c r="T2336" i="7"/>
  <c r="U2471" i="7"/>
  <c r="T2471" i="7"/>
  <c r="U2581" i="7"/>
  <c r="S2612" i="7"/>
  <c r="S2616" i="7"/>
  <c r="R2616" i="7"/>
  <c r="U2616" i="7"/>
  <c r="T2616" i="7"/>
  <c r="U2630" i="7"/>
  <c r="T2634" i="7"/>
  <c r="R1767" i="7"/>
  <c r="W1767" i="7" s="1"/>
  <c r="S1803" i="7"/>
  <c r="R1865" i="7"/>
  <c r="R1875" i="7"/>
  <c r="S1884" i="7"/>
  <c r="R1895" i="7"/>
  <c r="R1903" i="7"/>
  <c r="S1906" i="7"/>
  <c r="S1955" i="7"/>
  <c r="W1955" i="7" s="1"/>
  <c r="R1959" i="7"/>
  <c r="R1979" i="7"/>
  <c r="R1997" i="7"/>
  <c r="T2000" i="7"/>
  <c r="R2014" i="7"/>
  <c r="R2021" i="7"/>
  <c r="R2031" i="7"/>
  <c r="R2036" i="7"/>
  <c r="R2074" i="7"/>
  <c r="T2110" i="7"/>
  <c r="R2115" i="7"/>
  <c r="S2146" i="7"/>
  <c r="R2170" i="7"/>
  <c r="T2182" i="7"/>
  <c r="S2274" i="7"/>
  <c r="R2278" i="7"/>
  <c r="U2291" i="7"/>
  <c r="U2293" i="7"/>
  <c r="T2302" i="7"/>
  <c r="T2338" i="7"/>
  <c r="T2415" i="7"/>
  <c r="S2415" i="7"/>
  <c r="U2415" i="7"/>
  <c r="U2423" i="7"/>
  <c r="S2425" i="7"/>
  <c r="R2425" i="7"/>
  <c r="T2433" i="7"/>
  <c r="U2496" i="7"/>
  <c r="T2496" i="7"/>
  <c r="U2606" i="7"/>
  <c r="R2606" i="7"/>
  <c r="R1855" i="7"/>
  <c r="U1859" i="7"/>
  <c r="S1865" i="7"/>
  <c r="S1895" i="7"/>
  <c r="T1935" i="7"/>
  <c r="T1958" i="7"/>
  <c r="S1959" i="7"/>
  <c r="S2031" i="7"/>
  <c r="R2041" i="7"/>
  <c r="T2069" i="7"/>
  <c r="S2074" i="7"/>
  <c r="T2092" i="7"/>
  <c r="R2124" i="7"/>
  <c r="T2146" i="7"/>
  <c r="S2170" i="7"/>
  <c r="U2206" i="7"/>
  <c r="T2206" i="7"/>
  <c r="R2206" i="7"/>
  <c r="U2213" i="7"/>
  <c r="T2213" i="7"/>
  <c r="R2237" i="7"/>
  <c r="T2308" i="7"/>
  <c r="R2398" i="7"/>
  <c r="T2398" i="7"/>
  <c r="S2398" i="7"/>
  <c r="V2398" i="7" s="1"/>
  <c r="U2398" i="7"/>
  <c r="U2441" i="7"/>
  <c r="S2483" i="7"/>
  <c r="R2483" i="7"/>
  <c r="V2483" i="7" s="1"/>
  <c r="T2483" i="7"/>
  <c r="S2520" i="7"/>
  <c r="R2520" i="7"/>
  <c r="T2520" i="7"/>
  <c r="T2526" i="7"/>
  <c r="S2526" i="7"/>
  <c r="U2526" i="7"/>
  <c r="R2591" i="7"/>
  <c r="R1879" i="7"/>
  <c r="R1923" i="7"/>
  <c r="R1972" i="7"/>
  <c r="S2174" i="7"/>
  <c r="W2174" i="7" s="1"/>
  <c r="T2177" i="7"/>
  <c r="S2177" i="7"/>
  <c r="W2182" i="7"/>
  <c r="V2182" i="7"/>
  <c r="U2195" i="7"/>
  <c r="U2197" i="7"/>
  <c r="T2241" i="7"/>
  <c r="T2267" i="7"/>
  <c r="W2267" i="7" s="1"/>
  <c r="S2267" i="7"/>
  <c r="U2269" i="7"/>
  <c r="R2271" i="7"/>
  <c r="S2377" i="7"/>
  <c r="R2377" i="7"/>
  <c r="U2377" i="7"/>
  <c r="T2377" i="7"/>
  <c r="U2468" i="7"/>
  <c r="U2654" i="7"/>
  <c r="T2664" i="7"/>
  <c r="U2194" i="7"/>
  <c r="T2220" i="7"/>
  <c r="S2295" i="7"/>
  <c r="R2309" i="7"/>
  <c r="R2315" i="7"/>
  <c r="U2317" i="7"/>
  <c r="R2323" i="7"/>
  <c r="U2343" i="7"/>
  <c r="U2360" i="7"/>
  <c r="U2361" i="7"/>
  <c r="S2400" i="7"/>
  <c r="R2409" i="7"/>
  <c r="W2409" i="7" s="1"/>
  <c r="R2441" i="7"/>
  <c r="R2444" i="7"/>
  <c r="W2444" i="7" s="1"/>
  <c r="S2447" i="7"/>
  <c r="U2448" i="7"/>
  <c r="S2458" i="7"/>
  <c r="R2465" i="7"/>
  <c r="R2489" i="7"/>
  <c r="U2506" i="7"/>
  <c r="U2507" i="7"/>
  <c r="U2527" i="7"/>
  <c r="T2539" i="7"/>
  <c r="R2550" i="7"/>
  <c r="V2550" i="7" s="1"/>
  <c r="R2551" i="7"/>
  <c r="W2551" i="7" s="1"/>
  <c r="S2556" i="7"/>
  <c r="S2564" i="7"/>
  <c r="S2577" i="7"/>
  <c r="S2585" i="7"/>
  <c r="R2600" i="7"/>
  <c r="U2627" i="7"/>
  <c r="S2672" i="7"/>
  <c r="S2675" i="7"/>
  <c r="U2679" i="7"/>
  <c r="R2684" i="7"/>
  <c r="U2689" i="7"/>
  <c r="T2210" i="7"/>
  <c r="T2230" i="7"/>
  <c r="T2244" i="7"/>
  <c r="R2253" i="7"/>
  <c r="S2298" i="7"/>
  <c r="R2306" i="7"/>
  <c r="S2309" i="7"/>
  <c r="S2320" i="7"/>
  <c r="S2323" i="7"/>
  <c r="S2346" i="7"/>
  <c r="R2353" i="7"/>
  <c r="T2379" i="7"/>
  <c r="S2392" i="7"/>
  <c r="T2403" i="7"/>
  <c r="S2409" i="7"/>
  <c r="R2416" i="7"/>
  <c r="T2447" i="7"/>
  <c r="U2477" i="7"/>
  <c r="W2477" i="7" s="1"/>
  <c r="T2495" i="7"/>
  <c r="W2495" i="7" s="1"/>
  <c r="R2535" i="7"/>
  <c r="S2551" i="7"/>
  <c r="T2556" i="7"/>
  <c r="S2561" i="7"/>
  <c r="U2565" i="7"/>
  <c r="T2576" i="7"/>
  <c r="T2577" i="7"/>
  <c r="W2577" i="7" s="1"/>
  <c r="T2587" i="7"/>
  <c r="T2592" i="7"/>
  <c r="U2603" i="7"/>
  <c r="R2622" i="7"/>
  <c r="R2624" i="7"/>
  <c r="R2639" i="7"/>
  <c r="S2641" i="7"/>
  <c r="T2672" i="7"/>
  <c r="W2672" i="7" s="1"/>
  <c r="T2675" i="7"/>
  <c r="T2181" i="7"/>
  <c r="R2205" i="7"/>
  <c r="V2205" i="7" s="1"/>
  <c r="R2234" i="7"/>
  <c r="U2314" i="7"/>
  <c r="T2325" i="7"/>
  <c r="R2344" i="7"/>
  <c r="S2352" i="7"/>
  <c r="R2368" i="7"/>
  <c r="V2368" i="7" s="1"/>
  <c r="R2370" i="7"/>
  <c r="S2372" i="7"/>
  <c r="R2391" i="7"/>
  <c r="R2402" i="7"/>
  <c r="R2407" i="7"/>
  <c r="R2433" i="7"/>
  <c r="T2434" i="7"/>
  <c r="U2460" i="7"/>
  <c r="S2465" i="7"/>
  <c r="S2468" i="7"/>
  <c r="S2470" i="7"/>
  <c r="U2483" i="7"/>
  <c r="W2483" i="7" s="1"/>
  <c r="R2513" i="7"/>
  <c r="U2520" i="7"/>
  <c r="V2556" i="7"/>
  <c r="R2565" i="7"/>
  <c r="U2569" i="7"/>
  <c r="U2584" i="7"/>
  <c r="R2630" i="7"/>
  <c r="R2651" i="7"/>
  <c r="R2654" i="7"/>
  <c r="S2657" i="7"/>
  <c r="U2675" i="7"/>
  <c r="W2675" i="7" s="1"/>
  <c r="R2310" i="7"/>
  <c r="T2355" i="7"/>
  <c r="T2444" i="7"/>
  <c r="T2465" i="7"/>
  <c r="R2599" i="7"/>
  <c r="S2617" i="7"/>
  <c r="T2685" i="7"/>
  <c r="R2180" i="7"/>
  <c r="R2194" i="7"/>
  <c r="U2202" i="7"/>
  <c r="T2223" i="7"/>
  <c r="T2236" i="7"/>
  <c r="S2241" i="7"/>
  <c r="R2298" i="7"/>
  <c r="S2302" i="7"/>
  <c r="T2326" i="7"/>
  <c r="U2341" i="7"/>
  <c r="R2355" i="7"/>
  <c r="R2360" i="7"/>
  <c r="V2360" i="7" s="1"/>
  <c r="R2361" i="7"/>
  <c r="R2392" i="7"/>
  <c r="R2415" i="7"/>
  <c r="S2416" i="7"/>
  <c r="R2470" i="7"/>
  <c r="R2471" i="7"/>
  <c r="S2477" i="7"/>
  <c r="U2489" i="7"/>
  <c r="R2501" i="7"/>
  <c r="S2508" i="7"/>
  <c r="S2521" i="7"/>
  <c r="R2527" i="7"/>
  <c r="S2535" i="7"/>
  <c r="W2535" i="7" s="1"/>
  <c r="S2542" i="7"/>
  <c r="T2581" i="7"/>
  <c r="R2596" i="7"/>
  <c r="S2599" i="7"/>
  <c r="T2600" i="7"/>
  <c r="R2603" i="7"/>
  <c r="S2606" i="7"/>
  <c r="V2606" i="7" s="1"/>
  <c r="T2619" i="7"/>
  <c r="S2624" i="7"/>
  <c r="S2627" i="7"/>
  <c r="T2630" i="7"/>
  <c r="S2633" i="7"/>
  <c r="T2654" i="7"/>
  <c r="S2689" i="7"/>
  <c r="R2692" i="7"/>
  <c r="R2213" i="7"/>
  <c r="W2213" i="7" s="1"/>
  <c r="T2277" i="7"/>
  <c r="T2310" i="7"/>
  <c r="R2354" i="7"/>
  <c r="T2416" i="7"/>
  <c r="R2469" i="7"/>
  <c r="T2477" i="7"/>
  <c r="R2486" i="7"/>
  <c r="T2510" i="7"/>
  <c r="U2525" i="7"/>
  <c r="T2535" i="7"/>
  <c r="U2537" i="7"/>
  <c r="S2580" i="7"/>
  <c r="R2589" i="7"/>
  <c r="U2600" i="7"/>
  <c r="S2603" i="7"/>
  <c r="T2624" i="7"/>
  <c r="W2624" i="7" s="1"/>
  <c r="R2626" i="7"/>
  <c r="T2627" i="7"/>
  <c r="R2648" i="7"/>
  <c r="T2670" i="7"/>
  <c r="W2368" i="7"/>
  <c r="T2513" i="7"/>
  <c r="T2593" i="7"/>
  <c r="S2623" i="7"/>
  <c r="U2651" i="7"/>
  <c r="V371" i="7"/>
  <c r="V331" i="7"/>
  <c r="V619" i="7"/>
  <c r="W341" i="7"/>
  <c r="W293" i="7"/>
  <c r="V24" i="7"/>
  <c r="W24" i="7"/>
  <c r="T6" i="7"/>
  <c r="S13" i="7"/>
  <c r="U80" i="7"/>
  <c r="R139" i="7"/>
  <c r="T157" i="7"/>
  <c r="R183" i="7"/>
  <c r="T183" i="7"/>
  <c r="S183" i="7"/>
  <c r="T253" i="7"/>
  <c r="T301" i="7"/>
  <c r="T349" i="7"/>
  <c r="R375" i="7"/>
  <c r="T375" i="7"/>
  <c r="S375" i="7"/>
  <c r="V649" i="7"/>
  <c r="U822" i="7"/>
  <c r="T822" i="7"/>
  <c r="S822" i="7"/>
  <c r="R822" i="7"/>
  <c r="W1256" i="7"/>
  <c r="V1256" i="7"/>
  <c r="U899" i="7"/>
  <c r="T899" i="7"/>
  <c r="S899" i="7"/>
  <c r="R899" i="7"/>
  <c r="W901" i="7"/>
  <c r="V901" i="7"/>
  <c r="S936" i="7"/>
  <c r="U936" i="7"/>
  <c r="T936" i="7"/>
  <c r="T1015" i="7"/>
  <c r="S1015" i="7"/>
  <c r="R1015" i="7"/>
  <c r="W1124" i="7"/>
  <c r="V1124" i="7"/>
  <c r="V1137" i="7"/>
  <c r="W1166" i="7"/>
  <c r="V1166" i="7"/>
  <c r="T1237" i="7"/>
  <c r="S1237" i="7"/>
  <c r="U1237" i="7"/>
  <c r="R1237" i="7"/>
  <c r="T1243" i="7"/>
  <c r="S1243" i="7"/>
  <c r="R1243" i="7"/>
  <c r="U1243" i="7"/>
  <c r="U1415" i="7"/>
  <c r="T1415" i="7"/>
  <c r="S1415" i="7"/>
  <c r="R1415" i="7"/>
  <c r="W1498" i="7"/>
  <c r="V1498" i="7"/>
  <c r="R1539" i="7"/>
  <c r="U1539" i="7"/>
  <c r="T1539" i="7"/>
  <c r="S1539" i="7"/>
  <c r="S1945" i="7"/>
  <c r="R1945" i="7"/>
  <c r="W2100" i="7"/>
  <c r="V2100" i="7"/>
  <c r="T2137" i="7"/>
  <c r="S2137" i="7"/>
  <c r="R2137" i="7"/>
  <c r="U2137" i="7"/>
  <c r="U107" i="7"/>
  <c r="T107" i="7"/>
  <c r="S107" i="7"/>
  <c r="R107" i="7"/>
  <c r="U114" i="7"/>
  <c r="T114" i="7"/>
  <c r="S114" i="7"/>
  <c r="U121" i="7"/>
  <c r="T121" i="7"/>
  <c r="R177" i="7"/>
  <c r="T177" i="7"/>
  <c r="S177" i="7"/>
  <c r="R225" i="7"/>
  <c r="T225" i="7"/>
  <c r="S225" i="7"/>
  <c r="R499" i="7"/>
  <c r="W638" i="7"/>
  <c r="S1274" i="7"/>
  <c r="R1274" i="7"/>
  <c r="R3" i="7"/>
  <c r="S80" i="7"/>
  <c r="R229" i="7"/>
  <c r="R253" i="7"/>
  <c r="V278" i="7"/>
  <c r="V302" i="7"/>
  <c r="T310" i="7"/>
  <c r="S310" i="7"/>
  <c r="R310" i="7"/>
  <c r="U310" i="7"/>
  <c r="V326" i="7"/>
  <c r="T334" i="7"/>
  <c r="S334" i="7"/>
  <c r="R334" i="7"/>
  <c r="U334" i="7"/>
  <c r="R349" i="7"/>
  <c r="T583" i="7"/>
  <c r="S583" i="7"/>
  <c r="R583" i="7"/>
  <c r="V625" i="7"/>
  <c r="U940" i="7"/>
  <c r="T940" i="7"/>
  <c r="S940" i="7"/>
  <c r="R940" i="7"/>
  <c r="S23" i="7"/>
  <c r="W23" i="7" s="1"/>
  <c r="U40" i="7"/>
  <c r="U150" i="7"/>
  <c r="T150" i="7"/>
  <c r="S150" i="7"/>
  <c r="R150" i="7"/>
  <c r="S157" i="7"/>
  <c r="S229" i="7"/>
  <c r="S277" i="7"/>
  <c r="U294" i="7"/>
  <c r="T294" i="7"/>
  <c r="S294" i="7"/>
  <c r="R294" i="7"/>
  <c r="S301" i="7"/>
  <c r="S373" i="7"/>
  <c r="S397" i="7"/>
  <c r="U414" i="7"/>
  <c r="T414" i="7"/>
  <c r="S414" i="7"/>
  <c r="R414" i="7"/>
  <c r="W422" i="7"/>
  <c r="T525" i="7"/>
  <c r="S525" i="7"/>
  <c r="R525" i="7"/>
  <c r="S680" i="7"/>
  <c r="R680" i="7"/>
  <c r="T680" i="7"/>
  <c r="S767" i="7"/>
  <c r="R767" i="7"/>
  <c r="T767" i="7"/>
  <c r="U767" i="7"/>
  <c r="U798" i="7"/>
  <c r="T798" i="7"/>
  <c r="S798" i="7"/>
  <c r="R798" i="7"/>
  <c r="W905" i="7"/>
  <c r="V905" i="7"/>
  <c r="R91" i="7"/>
  <c r="R121" i="7"/>
  <c r="T181" i="7"/>
  <c r="R207" i="7"/>
  <c r="T207" i="7"/>
  <c r="S207" i="7"/>
  <c r="R255" i="7"/>
  <c r="T255" i="7"/>
  <c r="S255" i="7"/>
  <c r="R327" i="7"/>
  <c r="T327" i="7"/>
  <c r="S327" i="7"/>
  <c r="R399" i="7"/>
  <c r="T399" i="7"/>
  <c r="S399" i="7"/>
  <c r="T421" i="7"/>
  <c r="R447" i="7"/>
  <c r="T447" i="7"/>
  <c r="S447" i="7"/>
  <c r="R555" i="7"/>
  <c r="U720" i="7"/>
  <c r="T720" i="7"/>
  <c r="S720" i="7"/>
  <c r="R720" i="7"/>
  <c r="W818" i="7"/>
  <c r="V818" i="7"/>
  <c r="S1521" i="7"/>
  <c r="R1521" i="7"/>
  <c r="U2" i="7"/>
  <c r="T2" i="7"/>
  <c r="S2" i="7"/>
  <c r="T46" i="7"/>
  <c r="S46" i="7"/>
  <c r="U46" i="7"/>
  <c r="R46" i="7"/>
  <c r="R51" i="7"/>
  <c r="U51" i="7"/>
  <c r="T51" i="7"/>
  <c r="S51" i="7"/>
  <c r="R84" i="7"/>
  <c r="T100" i="7"/>
  <c r="S100" i="7"/>
  <c r="R100" i="7"/>
  <c r="U100" i="7"/>
  <c r="S139" i="7"/>
  <c r="U157" i="7"/>
  <c r="V164" i="7"/>
  <c r="T172" i="7"/>
  <c r="S172" i="7"/>
  <c r="R172" i="7"/>
  <c r="U172" i="7"/>
  <c r="R187" i="7"/>
  <c r="T196" i="7"/>
  <c r="S196" i="7"/>
  <c r="R196" i="7"/>
  <c r="U196" i="7"/>
  <c r="U205" i="7"/>
  <c r="R259" i="7"/>
  <c r="U277" i="7"/>
  <c r="U349" i="7"/>
  <c r="V356" i="7"/>
  <c r="T364" i="7"/>
  <c r="S364" i="7"/>
  <c r="R364" i="7"/>
  <c r="U364" i="7"/>
  <c r="U397" i="7"/>
  <c r="U445" i="7"/>
  <c r="R451" i="7"/>
  <c r="R466" i="7"/>
  <c r="U525" i="7"/>
  <c r="W567" i="7"/>
  <c r="S645" i="7"/>
  <c r="U645" i="7"/>
  <c r="T645" i="7"/>
  <c r="S849" i="7"/>
  <c r="R849" i="7"/>
  <c r="U849" i="7"/>
  <c r="T849" i="7"/>
  <c r="U864" i="7"/>
  <c r="T864" i="7"/>
  <c r="S864" i="7"/>
  <c r="R864" i="7"/>
  <c r="T924" i="7"/>
  <c r="V2006" i="7"/>
  <c r="T2311" i="7"/>
  <c r="S2311" i="7"/>
  <c r="U2311" i="7"/>
  <c r="R2311" i="7"/>
  <c r="T2357" i="7"/>
  <c r="S2357" i="7"/>
  <c r="R2357" i="7"/>
  <c r="U2357" i="7"/>
  <c r="U12" i="7"/>
  <c r="T12" i="7"/>
  <c r="S12" i="7"/>
  <c r="R12" i="7"/>
  <c r="T15" i="7"/>
  <c r="R39" i="7"/>
  <c r="U39" i="7"/>
  <c r="T39" i="7"/>
  <c r="S39" i="7"/>
  <c r="U55" i="7"/>
  <c r="T55" i="7"/>
  <c r="S84" i="7"/>
  <c r="T91" i="7"/>
  <c r="U132" i="7"/>
  <c r="U156" i="7"/>
  <c r="T156" i="7"/>
  <c r="S156" i="7"/>
  <c r="R156" i="7"/>
  <c r="S163" i="7"/>
  <c r="U180" i="7"/>
  <c r="T180" i="7"/>
  <c r="S180" i="7"/>
  <c r="R180" i="7"/>
  <c r="S187" i="7"/>
  <c r="W236" i="7"/>
  <c r="U252" i="7"/>
  <c r="T252" i="7"/>
  <c r="S252" i="7"/>
  <c r="R252" i="7"/>
  <c r="W260" i="7"/>
  <c r="W284" i="7"/>
  <c r="S355" i="7"/>
  <c r="W452" i="7"/>
  <c r="T579" i="7"/>
  <c r="U579" i="7"/>
  <c r="S579" i="7"/>
  <c r="R579" i="7"/>
  <c r="W592" i="7"/>
  <c r="V592" i="7"/>
  <c r="S619" i="7"/>
  <c r="U703" i="7"/>
  <c r="T703" i="7"/>
  <c r="R703" i="7"/>
  <c r="S703" i="7"/>
  <c r="T759" i="7"/>
  <c r="S10" i="7"/>
  <c r="T32" i="7"/>
  <c r="U43" i="7"/>
  <c r="T43" i="7"/>
  <c r="U91" i="7"/>
  <c r="U127" i="7"/>
  <c r="T127" i="7"/>
  <c r="S127" i="7"/>
  <c r="R127" i="7"/>
  <c r="U138" i="7"/>
  <c r="T138" i="7"/>
  <c r="S138" i="7"/>
  <c r="R165" i="7"/>
  <c r="T165" i="7"/>
  <c r="S165" i="7"/>
  <c r="R189" i="7"/>
  <c r="T189" i="7"/>
  <c r="S189" i="7"/>
  <c r="R405" i="7"/>
  <c r="T405" i="7"/>
  <c r="S405" i="7"/>
  <c r="R429" i="7"/>
  <c r="T429" i="7"/>
  <c r="S429" i="7"/>
  <c r="V458" i="7"/>
  <c r="V472" i="7"/>
  <c r="U526" i="7"/>
  <c r="T526" i="7"/>
  <c r="S526" i="7"/>
  <c r="R526" i="7"/>
  <c r="S735" i="7"/>
  <c r="U735" i="7"/>
  <c r="T735" i="7"/>
  <c r="R735" i="7"/>
  <c r="T1021" i="7"/>
  <c r="S1021" i="7"/>
  <c r="U1021" i="7"/>
  <c r="R1021" i="7"/>
  <c r="W1130" i="7"/>
  <c r="V1130" i="7"/>
  <c r="S1426" i="7"/>
  <c r="U1426" i="7"/>
  <c r="T1426" i="7"/>
  <c r="R1426" i="7"/>
  <c r="W1509" i="7"/>
  <c r="V1509" i="7"/>
  <c r="U1898" i="7"/>
  <c r="R1898" i="7"/>
  <c r="U13" i="7"/>
  <c r="T13" i="7"/>
  <c r="U35" i="7"/>
  <c r="T35" i="7"/>
  <c r="S35" i="7"/>
  <c r="T112" i="7"/>
  <c r="S112" i="7"/>
  <c r="R112" i="7"/>
  <c r="U168" i="7"/>
  <c r="T168" i="7"/>
  <c r="S168" i="7"/>
  <c r="R168" i="7"/>
  <c r="U216" i="7"/>
  <c r="T216" i="7"/>
  <c r="S216" i="7"/>
  <c r="R216" i="7"/>
  <c r="U264" i="7"/>
  <c r="T264" i="7"/>
  <c r="S264" i="7"/>
  <c r="R264" i="7"/>
  <c r="U312" i="7"/>
  <c r="T312" i="7"/>
  <c r="S312" i="7"/>
  <c r="R312" i="7"/>
  <c r="U336" i="7"/>
  <c r="T336" i="7"/>
  <c r="S336" i="7"/>
  <c r="R336" i="7"/>
  <c r="U408" i="7"/>
  <c r="T408" i="7"/>
  <c r="S408" i="7"/>
  <c r="R408" i="7"/>
  <c r="W490" i="7"/>
  <c r="V490" i="7"/>
  <c r="U512" i="7"/>
  <c r="T512" i="7"/>
  <c r="R512" i="7"/>
  <c r="S644" i="7"/>
  <c r="R644" i="7"/>
  <c r="U644" i="7"/>
  <c r="T644" i="7"/>
  <c r="W668" i="7"/>
  <c r="V668" i="7"/>
  <c r="U684" i="7"/>
  <c r="T684" i="7"/>
  <c r="S684" i="7"/>
  <c r="R684" i="7"/>
  <c r="S743" i="7"/>
  <c r="R743" i="7"/>
  <c r="U743" i="7"/>
  <c r="T743" i="7"/>
  <c r="S747" i="7"/>
  <c r="U747" i="7"/>
  <c r="T747" i="7"/>
  <c r="R747" i="7"/>
  <c r="V781" i="7"/>
  <c r="U880" i="7"/>
  <c r="T880" i="7"/>
  <c r="S880" i="7"/>
  <c r="R880" i="7"/>
  <c r="U909" i="7"/>
  <c r="T909" i="7"/>
  <c r="U928" i="7"/>
  <c r="T928" i="7"/>
  <c r="S928" i="7"/>
  <c r="R928" i="7"/>
  <c r="S1574" i="7"/>
  <c r="T1574" i="7"/>
  <c r="R1574" i="7"/>
  <c r="R18" i="7"/>
  <c r="U42" i="7"/>
  <c r="T42" i="7"/>
  <c r="S42" i="7"/>
  <c r="R42" i="7"/>
  <c r="R80" i="7"/>
  <c r="R117" i="7"/>
  <c r="T117" i="7"/>
  <c r="S117" i="7"/>
  <c r="R153" i="7"/>
  <c r="T153" i="7"/>
  <c r="S153" i="7"/>
  <c r="R201" i="7"/>
  <c r="T201" i="7"/>
  <c r="S201" i="7"/>
  <c r="R273" i="7"/>
  <c r="T273" i="7"/>
  <c r="S273" i="7"/>
  <c r="R321" i="7"/>
  <c r="T321" i="7"/>
  <c r="S321" i="7"/>
  <c r="R369" i="7"/>
  <c r="T369" i="7"/>
  <c r="S369" i="7"/>
  <c r="R393" i="7"/>
  <c r="T393" i="7"/>
  <c r="S393" i="7"/>
  <c r="T596" i="7"/>
  <c r="U596" i="7"/>
  <c r="S596" i="7"/>
  <c r="R596" i="7"/>
  <c r="S807" i="7"/>
  <c r="U807" i="7"/>
  <c r="T807" i="7"/>
  <c r="R807" i="7"/>
  <c r="U856" i="7"/>
  <c r="T856" i="7"/>
  <c r="S856" i="7"/>
  <c r="R856" i="7"/>
  <c r="U1213" i="7"/>
  <c r="R1213" i="7"/>
  <c r="S18" i="7"/>
  <c r="T82" i="7"/>
  <c r="S82" i="7"/>
  <c r="U82" i="7"/>
  <c r="R82" i="7"/>
  <c r="R87" i="7"/>
  <c r="U87" i="7"/>
  <c r="T87" i="7"/>
  <c r="S87" i="7"/>
  <c r="V230" i="7"/>
  <c r="T238" i="7"/>
  <c r="S238" i="7"/>
  <c r="R238" i="7"/>
  <c r="U238" i="7"/>
  <c r="V254" i="7"/>
  <c r="T262" i="7"/>
  <c r="S262" i="7"/>
  <c r="R262" i="7"/>
  <c r="U262" i="7"/>
  <c r="R277" i="7"/>
  <c r="T286" i="7"/>
  <c r="S286" i="7"/>
  <c r="R286" i="7"/>
  <c r="U286" i="7"/>
  <c r="R301" i="7"/>
  <c r="R325" i="7"/>
  <c r="T406" i="7"/>
  <c r="S406" i="7"/>
  <c r="R406" i="7"/>
  <c r="U406" i="7"/>
  <c r="T430" i="7"/>
  <c r="S430" i="7"/>
  <c r="R430" i="7"/>
  <c r="U430" i="7"/>
  <c r="T454" i="7"/>
  <c r="S454" i="7"/>
  <c r="R454" i="7"/>
  <c r="U454" i="7"/>
  <c r="U474" i="7"/>
  <c r="T474" i="7"/>
  <c r="S474" i="7"/>
  <c r="R474" i="7"/>
  <c r="W482" i="7"/>
  <c r="V482" i="7"/>
  <c r="U508" i="7"/>
  <c r="T508" i="7"/>
  <c r="S508" i="7"/>
  <c r="R508" i="7"/>
  <c r="S621" i="7"/>
  <c r="W621" i="7" s="1"/>
  <c r="U621" i="7"/>
  <c r="T621" i="7"/>
  <c r="U702" i="7"/>
  <c r="T702" i="7"/>
  <c r="S702" i="7"/>
  <c r="R702" i="7"/>
  <c r="S824" i="7"/>
  <c r="R824" i="7"/>
  <c r="U824" i="7"/>
  <c r="T824" i="7"/>
  <c r="S1560" i="7"/>
  <c r="R1560" i="7"/>
  <c r="U1560" i="7"/>
  <c r="T1560" i="7"/>
  <c r="S101" i="7"/>
  <c r="U128" i="7"/>
  <c r="T128" i="7"/>
  <c r="S128" i="7"/>
  <c r="W128" i="7" s="1"/>
  <c r="R132" i="7"/>
  <c r="W182" i="7"/>
  <c r="U198" i="7"/>
  <c r="T198" i="7"/>
  <c r="S198" i="7"/>
  <c r="R198" i="7"/>
  <c r="S205" i="7"/>
  <c r="S253" i="7"/>
  <c r="U270" i="7"/>
  <c r="T270" i="7"/>
  <c r="S270" i="7"/>
  <c r="R270" i="7"/>
  <c r="V493" i="7"/>
  <c r="V979" i="7"/>
  <c r="W979" i="7"/>
  <c r="W1553" i="7"/>
  <c r="V1553" i="7"/>
  <c r="T3" i="7"/>
  <c r="T23" i="7"/>
  <c r="V23" i="7" s="1"/>
  <c r="R44" i="7"/>
  <c r="R63" i="7"/>
  <c r="U63" i="7"/>
  <c r="T63" i="7"/>
  <c r="S63" i="7"/>
  <c r="T68" i="7"/>
  <c r="U125" i="7"/>
  <c r="T125" i="7"/>
  <c r="S132" i="7"/>
  <c r="R159" i="7"/>
  <c r="T159" i="7"/>
  <c r="S159" i="7"/>
  <c r="T205" i="7"/>
  <c r="R279" i="7"/>
  <c r="T279" i="7"/>
  <c r="S279" i="7"/>
  <c r="R351" i="7"/>
  <c r="T351" i="7"/>
  <c r="S351" i="7"/>
  <c r="T373" i="7"/>
  <c r="R468" i="7"/>
  <c r="U468" i="7"/>
  <c r="T468" i="7"/>
  <c r="S468" i="7"/>
  <c r="R1177" i="7"/>
  <c r="U17" i="7"/>
  <c r="T17" i="7"/>
  <c r="S17" i="7"/>
  <c r="R17" i="7"/>
  <c r="S44" i="7"/>
  <c r="U67" i="7"/>
  <c r="T67" i="7"/>
  <c r="V92" i="7"/>
  <c r="S98" i="7"/>
  <c r="S119" i="7"/>
  <c r="V140" i="7"/>
  <c r="V212" i="7"/>
  <c r="T220" i="7"/>
  <c r="S220" i="7"/>
  <c r="R220" i="7"/>
  <c r="U220" i="7"/>
  <c r="U229" i="7"/>
  <c r="R283" i="7"/>
  <c r="U369" i="7"/>
  <c r="R379" i="7"/>
  <c r="R403" i="7"/>
  <c r="R427" i="7"/>
  <c r="S551" i="7"/>
  <c r="R551" i="7"/>
  <c r="T551" i="7"/>
  <c r="U551" i="7"/>
  <c r="R566" i="7"/>
  <c r="U637" i="7"/>
  <c r="T637" i="7"/>
  <c r="S637" i="7"/>
  <c r="R637" i="7"/>
  <c r="W760" i="7"/>
  <c r="W796" i="7"/>
  <c r="V796" i="7"/>
  <c r="S1332" i="7"/>
  <c r="R1332" i="7"/>
  <c r="T1332" i="7"/>
  <c r="U1332" i="7"/>
  <c r="S2350" i="7"/>
  <c r="U2350" i="7"/>
  <c r="T2350" i="7"/>
  <c r="T22" i="7"/>
  <c r="U22" i="7"/>
  <c r="S22" i="7"/>
  <c r="R22" i="7"/>
  <c r="W85" i="7"/>
  <c r="S211" i="7"/>
  <c r="S307" i="7"/>
  <c r="U324" i="7"/>
  <c r="T324" i="7"/>
  <c r="S324" i="7"/>
  <c r="R324" i="7"/>
  <c r="S331" i="7"/>
  <c r="U348" i="7"/>
  <c r="T348" i="7"/>
  <c r="S348" i="7"/>
  <c r="R348" i="7"/>
  <c r="U396" i="7"/>
  <c r="T396" i="7"/>
  <c r="S396" i="7"/>
  <c r="R396" i="7"/>
  <c r="S427" i="7"/>
  <c r="S553" i="7"/>
  <c r="S566" i="7"/>
  <c r="U590" i="7"/>
  <c r="T590" i="7"/>
  <c r="S590" i="7"/>
  <c r="R590" i="7"/>
  <c r="S761" i="7"/>
  <c r="R761" i="7"/>
  <c r="U761" i="7"/>
  <c r="T761" i="7"/>
  <c r="R60" i="7"/>
  <c r="R79" i="7"/>
  <c r="U97" i="7"/>
  <c r="T97" i="7"/>
  <c r="R261" i="7"/>
  <c r="T261" i="7"/>
  <c r="S261" i="7"/>
  <c r="T283" i="7"/>
  <c r="T331" i="7"/>
  <c r="T451" i="7"/>
  <c r="S471" i="7"/>
  <c r="U471" i="7"/>
  <c r="T471" i="7"/>
  <c r="R487" i="7"/>
  <c r="U487" i="7"/>
  <c r="T487" i="7"/>
  <c r="S487" i="7"/>
  <c r="T566" i="7"/>
  <c r="U588" i="7"/>
  <c r="T588" i="7"/>
  <c r="S588" i="7"/>
  <c r="S605" i="7"/>
  <c r="R605" i="7"/>
  <c r="U605" i="7"/>
  <c r="T605" i="7"/>
  <c r="T619" i="7"/>
  <c r="R645" i="7"/>
  <c r="W730" i="7"/>
  <c r="V730" i="7"/>
  <c r="R757" i="7"/>
  <c r="U787" i="7"/>
  <c r="T787" i="7"/>
  <c r="S787" i="7"/>
  <c r="R787" i="7"/>
  <c r="W808" i="7"/>
  <c r="V808" i="7"/>
  <c r="T843" i="7"/>
  <c r="U843" i="7"/>
  <c r="R843" i="7"/>
  <c r="U10" i="7"/>
  <c r="R19" i="7"/>
  <c r="U31" i="7"/>
  <c r="T31" i="7"/>
  <c r="U32" i="7"/>
  <c r="R48" i="7"/>
  <c r="V49" i="7"/>
  <c r="V53" i="7"/>
  <c r="S60" i="7"/>
  <c r="W61" i="7"/>
  <c r="T64" i="7"/>
  <c r="S64" i="7"/>
  <c r="R67" i="7"/>
  <c r="T72" i="7"/>
  <c r="T74" i="7"/>
  <c r="S74" i="7"/>
  <c r="R74" i="7"/>
  <c r="U83" i="7"/>
  <c r="T83" i="7"/>
  <c r="S83" i="7"/>
  <c r="V83" i="7" s="1"/>
  <c r="U84" i="7"/>
  <c r="W102" i="7"/>
  <c r="V109" i="7"/>
  <c r="R111" i="7"/>
  <c r="U111" i="7"/>
  <c r="T111" i="7"/>
  <c r="S111" i="7"/>
  <c r="T118" i="7"/>
  <c r="S118" i="7"/>
  <c r="R118" i="7"/>
  <c r="U118" i="7"/>
  <c r="R125" i="7"/>
  <c r="R145" i="7"/>
  <c r="T154" i="7"/>
  <c r="S154" i="7"/>
  <c r="R154" i="7"/>
  <c r="U154" i="7"/>
  <c r="U159" i="7"/>
  <c r="U163" i="7"/>
  <c r="R169" i="7"/>
  <c r="V170" i="7"/>
  <c r="T178" i="7"/>
  <c r="S178" i="7"/>
  <c r="R178" i="7"/>
  <c r="U178" i="7"/>
  <c r="U183" i="7"/>
  <c r="U187" i="7"/>
  <c r="R193" i="7"/>
  <c r="T202" i="7"/>
  <c r="S202" i="7"/>
  <c r="R202" i="7"/>
  <c r="U202" i="7"/>
  <c r="U207" i="7"/>
  <c r="U211" i="7"/>
  <c r="R217" i="7"/>
  <c r="V218" i="7"/>
  <c r="T226" i="7"/>
  <c r="S226" i="7"/>
  <c r="R226" i="7"/>
  <c r="U226" i="7"/>
  <c r="U235" i="7"/>
  <c r="R241" i="7"/>
  <c r="V242" i="7"/>
  <c r="T250" i="7"/>
  <c r="S250" i="7"/>
  <c r="R250" i="7"/>
  <c r="U250" i="7"/>
  <c r="U255" i="7"/>
  <c r="U259" i="7"/>
  <c r="R265" i="7"/>
  <c r="V266" i="7"/>
  <c r="T274" i="7"/>
  <c r="S274" i="7"/>
  <c r="R274" i="7"/>
  <c r="U274" i="7"/>
  <c r="U279" i="7"/>
  <c r="U283" i="7"/>
  <c r="R289" i="7"/>
  <c r="V290" i="7"/>
  <c r="T298" i="7"/>
  <c r="S298" i="7"/>
  <c r="R298" i="7"/>
  <c r="U298" i="7"/>
  <c r="U307" i="7"/>
  <c r="R313" i="7"/>
  <c r="V314" i="7"/>
  <c r="T322" i="7"/>
  <c r="S322" i="7"/>
  <c r="R322" i="7"/>
  <c r="U322" i="7"/>
  <c r="U327" i="7"/>
  <c r="U331" i="7"/>
  <c r="R337" i="7"/>
  <c r="T346" i="7"/>
  <c r="S346" i="7"/>
  <c r="R346" i="7"/>
  <c r="U346" i="7"/>
  <c r="U351" i="7"/>
  <c r="U355" i="7"/>
  <c r="R361" i="7"/>
  <c r="T370" i="7"/>
  <c r="S370" i="7"/>
  <c r="R370" i="7"/>
  <c r="U370" i="7"/>
  <c r="U375" i="7"/>
  <c r="U379" i="7"/>
  <c r="R385" i="7"/>
  <c r="V386" i="7"/>
  <c r="T394" i="7"/>
  <c r="S394" i="7"/>
  <c r="R394" i="7"/>
  <c r="U394" i="7"/>
  <c r="U399" i="7"/>
  <c r="U403" i="7"/>
  <c r="R409" i="7"/>
  <c r="V410" i="7"/>
  <c r="T418" i="7"/>
  <c r="S418" i="7"/>
  <c r="R418" i="7"/>
  <c r="U418" i="7"/>
  <c r="U427" i="7"/>
  <c r="R433" i="7"/>
  <c r="V434" i="7"/>
  <c r="T442" i="7"/>
  <c r="S442" i="7"/>
  <c r="R442" i="7"/>
  <c r="U442" i="7"/>
  <c r="U447" i="7"/>
  <c r="U451" i="7"/>
  <c r="R457" i="7"/>
  <c r="T469" i="7"/>
  <c r="S469" i="7"/>
  <c r="R469" i="7"/>
  <c r="U479" i="7"/>
  <c r="T479" i="7"/>
  <c r="S479" i="7"/>
  <c r="R479" i="7"/>
  <c r="U481" i="7"/>
  <c r="T481" i="7"/>
  <c r="S481" i="7"/>
  <c r="R481" i="7"/>
  <c r="S494" i="7"/>
  <c r="R494" i="7"/>
  <c r="U494" i="7"/>
  <c r="T494" i="7"/>
  <c r="T548" i="7"/>
  <c r="U548" i="7"/>
  <c r="S548" i="7"/>
  <c r="W548" i="7" s="1"/>
  <c r="T573" i="7"/>
  <c r="S573" i="7"/>
  <c r="R573" i="7"/>
  <c r="V580" i="7"/>
  <c r="W580" i="7"/>
  <c r="U635" i="7"/>
  <c r="T635" i="7"/>
  <c r="R643" i="7"/>
  <c r="U676" i="7"/>
  <c r="T676" i="7"/>
  <c r="R676" i="7"/>
  <c r="S676" i="7"/>
  <c r="U697" i="7"/>
  <c r="T697" i="7"/>
  <c r="S697" i="7"/>
  <c r="R697" i="7"/>
  <c r="V712" i="7"/>
  <c r="U751" i="7"/>
  <c r="T751" i="7"/>
  <c r="R751" i="7"/>
  <c r="S751" i="7"/>
  <c r="W789" i="7"/>
  <c r="V789" i="7"/>
  <c r="U852" i="7"/>
  <c r="T852" i="7"/>
  <c r="R852" i="7"/>
  <c r="S866" i="7"/>
  <c r="S879" i="7"/>
  <c r="R879" i="7"/>
  <c r="U879" i="7"/>
  <c r="T879" i="7"/>
  <c r="V881" i="7"/>
  <c r="U886" i="7"/>
  <c r="T886" i="7"/>
  <c r="S886" i="7"/>
  <c r="R886" i="7"/>
  <c r="U934" i="7"/>
  <c r="T934" i="7"/>
  <c r="S934" i="7"/>
  <c r="R934" i="7"/>
  <c r="R936" i="7"/>
  <c r="S954" i="7"/>
  <c r="R954" i="7"/>
  <c r="R1009" i="7"/>
  <c r="W1112" i="7"/>
  <c r="V1112" i="7"/>
  <c r="S6" i="7"/>
  <c r="R6" i="7"/>
  <c r="T26" i="7"/>
  <c r="S26" i="7"/>
  <c r="R26" i="7"/>
  <c r="U54" i="7"/>
  <c r="T54" i="7"/>
  <c r="S54" i="7"/>
  <c r="R54" i="7"/>
  <c r="U144" i="7"/>
  <c r="T144" i="7"/>
  <c r="S144" i="7"/>
  <c r="R144" i="7"/>
  <c r="U192" i="7"/>
  <c r="T192" i="7"/>
  <c r="S192" i="7"/>
  <c r="R192" i="7"/>
  <c r="U240" i="7"/>
  <c r="T240" i="7"/>
  <c r="S240" i="7"/>
  <c r="R240" i="7"/>
  <c r="U288" i="7"/>
  <c r="T288" i="7"/>
  <c r="S288" i="7"/>
  <c r="R288" i="7"/>
  <c r="U360" i="7"/>
  <c r="T360" i="7"/>
  <c r="S360" i="7"/>
  <c r="R360" i="7"/>
  <c r="U384" i="7"/>
  <c r="T384" i="7"/>
  <c r="S384" i="7"/>
  <c r="R384" i="7"/>
  <c r="U432" i="7"/>
  <c r="T432" i="7"/>
  <c r="S432" i="7"/>
  <c r="R432" i="7"/>
  <c r="U456" i="7"/>
  <c r="T456" i="7"/>
  <c r="S456" i="7"/>
  <c r="R456" i="7"/>
  <c r="U476" i="7"/>
  <c r="T476" i="7"/>
  <c r="S476" i="7"/>
  <c r="W476" i="7" s="1"/>
  <c r="U524" i="7"/>
  <c r="S524" i="7"/>
  <c r="R524" i="7"/>
  <c r="V548" i="7"/>
  <c r="S599" i="7"/>
  <c r="R599" i="7"/>
  <c r="T599" i="7"/>
  <c r="U599" i="7"/>
  <c r="S627" i="7"/>
  <c r="U627" i="7"/>
  <c r="T627" i="7"/>
  <c r="U642" i="7"/>
  <c r="T642" i="7"/>
  <c r="S642" i="7"/>
  <c r="R642" i="7"/>
  <c r="W741" i="7"/>
  <c r="V741" i="7"/>
  <c r="U769" i="7"/>
  <c r="T769" i="7"/>
  <c r="S769" i="7"/>
  <c r="R769" i="7"/>
  <c r="S800" i="7"/>
  <c r="R800" i="7"/>
  <c r="U800" i="7"/>
  <c r="U830" i="7"/>
  <c r="T830" i="7"/>
  <c r="S830" i="7"/>
  <c r="R830" i="7"/>
  <c r="R858" i="7"/>
  <c r="T858" i="7"/>
  <c r="S858" i="7"/>
  <c r="U858" i="7"/>
  <c r="W877" i="7"/>
  <c r="V877" i="7"/>
  <c r="U907" i="7"/>
  <c r="T907" i="7"/>
  <c r="S907" i="7"/>
  <c r="R907" i="7"/>
  <c r="U1387" i="7"/>
  <c r="T1387" i="7"/>
  <c r="S1387" i="7"/>
  <c r="R1387" i="7"/>
  <c r="W1403" i="7"/>
  <c r="V1403" i="7"/>
  <c r="T96" i="7"/>
  <c r="S96" i="7"/>
  <c r="R96" i="7"/>
  <c r="U103" i="7"/>
  <c r="T103" i="7"/>
  <c r="S103" i="7"/>
  <c r="R103" i="7"/>
  <c r="R249" i="7"/>
  <c r="T249" i="7"/>
  <c r="S249" i="7"/>
  <c r="R417" i="7"/>
  <c r="T417" i="7"/>
  <c r="S417" i="7"/>
  <c r="R441" i="7"/>
  <c r="T441" i="7"/>
  <c r="S441" i="7"/>
  <c r="S515" i="7"/>
  <c r="R515" i="7"/>
  <c r="S651" i="7"/>
  <c r="U651" i="7"/>
  <c r="T651" i="7"/>
  <c r="W736" i="7"/>
  <c r="V736" i="7"/>
  <c r="S914" i="7"/>
  <c r="R914" i="7"/>
  <c r="T914" i="7"/>
  <c r="U914" i="7"/>
  <c r="T981" i="7"/>
  <c r="S981" i="7"/>
  <c r="U981" i="7"/>
  <c r="R981" i="7"/>
  <c r="U8" i="7"/>
  <c r="T8" i="7"/>
  <c r="S8" i="7"/>
  <c r="U30" i="7"/>
  <c r="T30" i="7"/>
  <c r="S30" i="7"/>
  <c r="R30" i="7"/>
  <c r="R68" i="7"/>
  <c r="V158" i="7"/>
  <c r="T166" i="7"/>
  <c r="S166" i="7"/>
  <c r="R166" i="7"/>
  <c r="U166" i="7"/>
  <c r="R181" i="7"/>
  <c r="R397" i="7"/>
  <c r="R421" i="7"/>
  <c r="V446" i="7"/>
  <c r="U484" i="7"/>
  <c r="T484" i="7"/>
  <c r="S484" i="7"/>
  <c r="R484" i="7"/>
  <c r="S499" i="7"/>
  <c r="T555" i="7"/>
  <c r="U555" i="7"/>
  <c r="U732" i="7"/>
  <c r="T732" i="7"/>
  <c r="S732" i="7"/>
  <c r="R732" i="7"/>
  <c r="V1244" i="7"/>
  <c r="R28" i="7"/>
  <c r="R56" i="7"/>
  <c r="T70" i="7"/>
  <c r="S70" i="7"/>
  <c r="U70" i="7"/>
  <c r="R70" i="7"/>
  <c r="S105" i="7"/>
  <c r="U174" i="7"/>
  <c r="T174" i="7"/>
  <c r="S174" i="7"/>
  <c r="R174" i="7"/>
  <c r="S181" i="7"/>
  <c r="W206" i="7"/>
  <c r="U222" i="7"/>
  <c r="T222" i="7"/>
  <c r="S222" i="7"/>
  <c r="R222" i="7"/>
  <c r="U246" i="7"/>
  <c r="T246" i="7"/>
  <c r="S246" i="7"/>
  <c r="R246" i="7"/>
  <c r="U318" i="7"/>
  <c r="T318" i="7"/>
  <c r="S318" i="7"/>
  <c r="R318" i="7"/>
  <c r="S325" i="7"/>
  <c r="U342" i="7"/>
  <c r="T342" i="7"/>
  <c r="S342" i="7"/>
  <c r="R342" i="7"/>
  <c r="U366" i="7"/>
  <c r="T366" i="7"/>
  <c r="S366" i="7"/>
  <c r="R366" i="7"/>
  <c r="U390" i="7"/>
  <c r="T390" i="7"/>
  <c r="S390" i="7"/>
  <c r="R390" i="7"/>
  <c r="S421" i="7"/>
  <c r="U438" i="7"/>
  <c r="T438" i="7"/>
  <c r="S438" i="7"/>
  <c r="R438" i="7"/>
  <c r="S445" i="7"/>
  <c r="U460" i="7"/>
  <c r="T460" i="7"/>
  <c r="S460" i="7"/>
  <c r="R460" i="7"/>
  <c r="U517" i="7"/>
  <c r="R517" i="7"/>
  <c r="T517" i="7"/>
  <c r="S517" i="7"/>
  <c r="S529" i="7"/>
  <c r="R651" i="7"/>
  <c r="U763" i="7"/>
  <c r="T763" i="7"/>
  <c r="S763" i="7"/>
  <c r="R763" i="7"/>
  <c r="W853" i="7"/>
  <c r="V853" i="7"/>
  <c r="S873" i="7"/>
  <c r="R873" i="7"/>
  <c r="U873" i="7"/>
  <c r="T873" i="7"/>
  <c r="S56" i="7"/>
  <c r="U79" i="7"/>
  <c r="T79" i="7"/>
  <c r="T325" i="7"/>
  <c r="T529" i="7"/>
  <c r="V698" i="7"/>
  <c r="U740" i="7"/>
  <c r="T740" i="7"/>
  <c r="S740" i="7"/>
  <c r="R740" i="7"/>
  <c r="U975" i="7"/>
  <c r="T975" i="7"/>
  <c r="S975" i="7"/>
  <c r="R975" i="7"/>
  <c r="R114" i="7"/>
  <c r="S121" i="7"/>
  <c r="U153" i="7"/>
  <c r="R163" i="7"/>
  <c r="U225" i="7"/>
  <c r="T244" i="7"/>
  <c r="S244" i="7"/>
  <c r="R244" i="7"/>
  <c r="U244" i="7"/>
  <c r="R307" i="7"/>
  <c r="R355" i="7"/>
  <c r="U393" i="7"/>
  <c r="U489" i="7"/>
  <c r="T489" i="7"/>
  <c r="S489" i="7"/>
  <c r="R489" i="7"/>
  <c r="U498" i="7"/>
  <c r="T498" i="7"/>
  <c r="S498" i="7"/>
  <c r="R498" i="7"/>
  <c r="T515" i="7"/>
  <c r="T532" i="7"/>
  <c r="S532" i="7"/>
  <c r="R532" i="7"/>
  <c r="U662" i="7"/>
  <c r="T662" i="7"/>
  <c r="S662" i="7"/>
  <c r="V662" i="7" s="1"/>
  <c r="W682" i="7"/>
  <c r="V682" i="7"/>
  <c r="W794" i="7"/>
  <c r="V794" i="7"/>
  <c r="T1063" i="7"/>
  <c r="S1063" i="7"/>
  <c r="R1063" i="7"/>
  <c r="U1063" i="7"/>
  <c r="W1149" i="7"/>
  <c r="V1149" i="7"/>
  <c r="U1442" i="7"/>
  <c r="T1442" i="7"/>
  <c r="S1442" i="7"/>
  <c r="R1442" i="7"/>
  <c r="U1971" i="7"/>
  <c r="T1971" i="7"/>
  <c r="S1971" i="7"/>
  <c r="R1971" i="7"/>
  <c r="T34" i="7"/>
  <c r="S34" i="7"/>
  <c r="U34" i="7"/>
  <c r="R34" i="7"/>
  <c r="T44" i="7"/>
  <c r="U56" i="7"/>
  <c r="R72" i="7"/>
  <c r="T88" i="7"/>
  <c r="S88" i="7"/>
  <c r="R88" i="7"/>
  <c r="T98" i="7"/>
  <c r="T139" i="7"/>
  <c r="U204" i="7"/>
  <c r="T204" i="7"/>
  <c r="S204" i="7"/>
  <c r="R204" i="7"/>
  <c r="U228" i="7"/>
  <c r="T228" i="7"/>
  <c r="S228" i="7"/>
  <c r="R228" i="7"/>
  <c r="S235" i="7"/>
  <c r="U276" i="7"/>
  <c r="T276" i="7"/>
  <c r="S276" i="7"/>
  <c r="R276" i="7"/>
  <c r="U300" i="7"/>
  <c r="T300" i="7"/>
  <c r="S300" i="7"/>
  <c r="R300" i="7"/>
  <c r="W308" i="7"/>
  <c r="W332" i="7"/>
  <c r="S379" i="7"/>
  <c r="W404" i="7"/>
  <c r="U420" i="7"/>
  <c r="T420" i="7"/>
  <c r="S420" i="7"/>
  <c r="R420" i="7"/>
  <c r="U444" i="7"/>
  <c r="T444" i="7"/>
  <c r="S444" i="7"/>
  <c r="R444" i="7"/>
  <c r="S466" i="7"/>
  <c r="U528" i="7"/>
  <c r="T528" i="7"/>
  <c r="S528" i="7"/>
  <c r="R528" i="7"/>
  <c r="S568" i="7"/>
  <c r="U568" i="7"/>
  <c r="T568" i="7"/>
  <c r="R568" i="7"/>
  <c r="R27" i="7"/>
  <c r="U27" i="7"/>
  <c r="T27" i="7"/>
  <c r="S27" i="7"/>
  <c r="T86" i="7"/>
  <c r="S86" i="7"/>
  <c r="R86" i="7"/>
  <c r="R141" i="7"/>
  <c r="T141" i="7"/>
  <c r="S141" i="7"/>
  <c r="R213" i="7"/>
  <c r="T213" i="7"/>
  <c r="S213" i="7"/>
  <c r="R237" i="7"/>
  <c r="T237" i="7"/>
  <c r="S237" i="7"/>
  <c r="R285" i="7"/>
  <c r="T285" i="7"/>
  <c r="S285" i="7"/>
  <c r="R357" i="7"/>
  <c r="T357" i="7"/>
  <c r="S357" i="7"/>
  <c r="T403" i="7"/>
  <c r="V502" i="7"/>
  <c r="W538" i="7"/>
  <c r="U617" i="7"/>
  <c r="U655" i="7"/>
  <c r="T655" i="7"/>
  <c r="V700" i="7"/>
  <c r="U715" i="7"/>
  <c r="T715" i="7"/>
  <c r="S715" i="7"/>
  <c r="R715" i="7"/>
  <c r="U733" i="7"/>
  <c r="T733" i="7"/>
  <c r="S733" i="7"/>
  <c r="R733" i="7"/>
  <c r="U759" i="7"/>
  <c r="U846" i="7"/>
  <c r="T846" i="7"/>
  <c r="S846" i="7"/>
  <c r="R846" i="7"/>
  <c r="R957" i="7"/>
  <c r="T957" i="7"/>
  <c r="S957" i="7"/>
  <c r="R2" i="7"/>
  <c r="R4" i="7"/>
  <c r="U7" i="7"/>
  <c r="T7" i="7"/>
  <c r="S7" i="7"/>
  <c r="R7" i="7"/>
  <c r="R14" i="7"/>
  <c r="U18" i="7"/>
  <c r="S19" i="7"/>
  <c r="V20" i="7"/>
  <c r="R36" i="7"/>
  <c r="V41" i="7"/>
  <c r="S48" i="7"/>
  <c r="T52" i="7"/>
  <c r="S52" i="7"/>
  <c r="R55" i="7"/>
  <c r="T60" i="7"/>
  <c r="T62" i="7"/>
  <c r="S62" i="7"/>
  <c r="R62" i="7"/>
  <c r="S67" i="7"/>
  <c r="U71" i="7"/>
  <c r="T71" i="7"/>
  <c r="S71" i="7"/>
  <c r="V71" i="7" s="1"/>
  <c r="U72" i="7"/>
  <c r="W77" i="7"/>
  <c r="U104" i="7"/>
  <c r="T104" i="7"/>
  <c r="S104" i="7"/>
  <c r="W104" i="7" s="1"/>
  <c r="R108" i="7"/>
  <c r="S125" i="7"/>
  <c r="S129" i="7"/>
  <c r="S145" i="7"/>
  <c r="U162" i="7"/>
  <c r="T162" i="7"/>
  <c r="S162" i="7"/>
  <c r="R162" i="7"/>
  <c r="S169" i="7"/>
  <c r="U186" i="7"/>
  <c r="T186" i="7"/>
  <c r="S186" i="7"/>
  <c r="R186" i="7"/>
  <c r="S193" i="7"/>
  <c r="U210" i="7"/>
  <c r="T210" i="7"/>
  <c r="S210" i="7"/>
  <c r="R210" i="7"/>
  <c r="S217" i="7"/>
  <c r="U234" i="7"/>
  <c r="T234" i="7"/>
  <c r="S234" i="7"/>
  <c r="R234" i="7"/>
  <c r="S241" i="7"/>
  <c r="U258" i="7"/>
  <c r="T258" i="7"/>
  <c r="S258" i="7"/>
  <c r="R258" i="7"/>
  <c r="S265" i="7"/>
  <c r="U282" i="7"/>
  <c r="T282" i="7"/>
  <c r="S282" i="7"/>
  <c r="R282" i="7"/>
  <c r="S289" i="7"/>
  <c r="U306" i="7"/>
  <c r="T306" i="7"/>
  <c r="S306" i="7"/>
  <c r="R306" i="7"/>
  <c r="S313" i="7"/>
  <c r="U330" i="7"/>
  <c r="T330" i="7"/>
  <c r="S330" i="7"/>
  <c r="R330" i="7"/>
  <c r="S337" i="7"/>
  <c r="U354" i="7"/>
  <c r="T354" i="7"/>
  <c r="S354" i="7"/>
  <c r="R354" i="7"/>
  <c r="S361" i="7"/>
  <c r="U378" i="7"/>
  <c r="T378" i="7"/>
  <c r="S378" i="7"/>
  <c r="R378" i="7"/>
  <c r="S385" i="7"/>
  <c r="U402" i="7"/>
  <c r="T402" i="7"/>
  <c r="S402" i="7"/>
  <c r="R402" i="7"/>
  <c r="S409" i="7"/>
  <c r="U426" i="7"/>
  <c r="T426" i="7"/>
  <c r="S426" i="7"/>
  <c r="R426" i="7"/>
  <c r="S433" i="7"/>
  <c r="U450" i="7"/>
  <c r="T450" i="7"/>
  <c r="S450" i="7"/>
  <c r="R450" i="7"/>
  <c r="S457" i="7"/>
  <c r="R473" i="7"/>
  <c r="U473" i="7"/>
  <c r="T473" i="7"/>
  <c r="S473" i="7"/>
  <c r="U532" i="7"/>
  <c r="T535" i="7"/>
  <c r="S535" i="7"/>
  <c r="W535" i="7" s="1"/>
  <c r="W597" i="7"/>
  <c r="U631" i="7"/>
  <c r="T631" i="7"/>
  <c r="S631" i="7"/>
  <c r="R631" i="7"/>
  <c r="T641" i="7"/>
  <c r="S643" i="7"/>
  <c r="R783" i="7"/>
  <c r="S785" i="7"/>
  <c r="R785" i="7"/>
  <c r="U785" i="7"/>
  <c r="T785" i="7"/>
  <c r="W1029" i="7"/>
  <c r="V1029" i="7"/>
  <c r="S1120" i="7"/>
  <c r="R1120" i="7"/>
  <c r="U1120" i="7"/>
  <c r="T1120" i="7"/>
  <c r="S1293" i="7"/>
  <c r="R1293" i="7"/>
  <c r="T1293" i="7"/>
  <c r="U1293" i="7"/>
  <c r="R52" i="7"/>
  <c r="R297" i="7"/>
  <c r="T297" i="7"/>
  <c r="S297" i="7"/>
  <c r="R345" i="7"/>
  <c r="T345" i="7"/>
  <c r="S345" i="7"/>
  <c r="S520" i="7"/>
  <c r="U520" i="7"/>
  <c r="T520" i="7"/>
  <c r="R520" i="7"/>
  <c r="S557" i="7"/>
  <c r="R557" i="7"/>
  <c r="U557" i="7"/>
  <c r="T557" i="7"/>
  <c r="W608" i="7"/>
  <c r="V608" i="7"/>
  <c r="U640" i="7"/>
  <c r="T640" i="7"/>
  <c r="S640" i="7"/>
  <c r="R640" i="7"/>
  <c r="W706" i="7"/>
  <c r="T1183" i="7"/>
  <c r="S1183" i="7"/>
  <c r="R1183" i="7"/>
  <c r="U1183" i="7"/>
  <c r="T94" i="7"/>
  <c r="S94" i="7"/>
  <c r="R94" i="7"/>
  <c r="U94" i="7"/>
  <c r="W126" i="7"/>
  <c r="V126" i="7"/>
  <c r="R135" i="7"/>
  <c r="U135" i="7"/>
  <c r="T135" i="7"/>
  <c r="S135" i="7"/>
  <c r="T142" i="7"/>
  <c r="S142" i="7"/>
  <c r="R142" i="7"/>
  <c r="U142" i="7"/>
  <c r="T190" i="7"/>
  <c r="S190" i="7"/>
  <c r="R190" i="7"/>
  <c r="U190" i="7"/>
  <c r="T214" i="7"/>
  <c r="S214" i="7"/>
  <c r="R214" i="7"/>
  <c r="U214" i="7"/>
  <c r="T358" i="7"/>
  <c r="S358" i="7"/>
  <c r="R358" i="7"/>
  <c r="U358" i="7"/>
  <c r="R373" i="7"/>
  <c r="T382" i="7"/>
  <c r="S382" i="7"/>
  <c r="R382" i="7"/>
  <c r="U382" i="7"/>
  <c r="R445" i="7"/>
  <c r="U553" i="7"/>
  <c r="R553" i="7"/>
  <c r="U577" i="7"/>
  <c r="T577" i="7"/>
  <c r="W632" i="7"/>
  <c r="V632" i="7"/>
  <c r="U727" i="7"/>
  <c r="T727" i="7"/>
  <c r="S727" i="7"/>
  <c r="R727" i="7"/>
  <c r="U868" i="7"/>
  <c r="R868" i="7"/>
  <c r="T868" i="7"/>
  <c r="S868" i="7"/>
  <c r="U977" i="7"/>
  <c r="T977" i="7"/>
  <c r="R977" i="7"/>
  <c r="S977" i="7"/>
  <c r="T1201" i="7"/>
  <c r="S1201" i="7"/>
  <c r="U1201" i="7"/>
  <c r="R1201" i="7"/>
  <c r="S68" i="7"/>
  <c r="R75" i="7"/>
  <c r="U75" i="7"/>
  <c r="T75" i="7"/>
  <c r="S75" i="7"/>
  <c r="U462" i="7"/>
  <c r="T462" i="7"/>
  <c r="S462" i="7"/>
  <c r="R462" i="7"/>
  <c r="T531" i="7"/>
  <c r="U531" i="7"/>
  <c r="S531" i="7"/>
  <c r="R531" i="7"/>
  <c r="U594" i="7"/>
  <c r="T594" i="7"/>
  <c r="S594" i="7"/>
  <c r="R594" i="7"/>
  <c r="W765" i="7"/>
  <c r="V765" i="7"/>
  <c r="S903" i="7"/>
  <c r="R903" i="7"/>
  <c r="U903" i="7"/>
  <c r="T903" i="7"/>
  <c r="R35" i="7"/>
  <c r="T58" i="7"/>
  <c r="S58" i="7"/>
  <c r="U58" i="7"/>
  <c r="R58" i="7"/>
  <c r="R98" i="7"/>
  <c r="T105" i="7"/>
  <c r="R231" i="7"/>
  <c r="T231" i="7"/>
  <c r="S231" i="7"/>
  <c r="R303" i="7"/>
  <c r="T303" i="7"/>
  <c r="S303" i="7"/>
  <c r="R423" i="7"/>
  <c r="T423" i="7"/>
  <c r="S423" i="7"/>
  <c r="S575" i="7"/>
  <c r="R575" i="7"/>
  <c r="T575" i="7"/>
  <c r="U667" i="7"/>
  <c r="T667" i="7"/>
  <c r="S667" i="7"/>
  <c r="R667" i="7"/>
  <c r="T800" i="7"/>
  <c r="R924" i="7"/>
  <c r="V1230" i="7"/>
  <c r="S15" i="7"/>
  <c r="R32" i="7"/>
  <c r="U96" i="7"/>
  <c r="U117" i="7"/>
  <c r="T148" i="7"/>
  <c r="S148" i="7"/>
  <c r="R148" i="7"/>
  <c r="U148" i="7"/>
  <c r="U177" i="7"/>
  <c r="U201" i="7"/>
  <c r="R211" i="7"/>
  <c r="R235" i="7"/>
  <c r="T268" i="7"/>
  <c r="S268" i="7"/>
  <c r="R268" i="7"/>
  <c r="U268" i="7"/>
  <c r="U273" i="7"/>
  <c r="T292" i="7"/>
  <c r="S292" i="7"/>
  <c r="R292" i="7"/>
  <c r="U292" i="7"/>
  <c r="T316" i="7"/>
  <c r="S316" i="7"/>
  <c r="R316" i="7"/>
  <c r="U316" i="7"/>
  <c r="T340" i="7"/>
  <c r="S340" i="7"/>
  <c r="R340" i="7"/>
  <c r="U340" i="7"/>
  <c r="V380" i="7"/>
  <c r="T388" i="7"/>
  <c r="S388" i="7"/>
  <c r="R388" i="7"/>
  <c r="U388" i="7"/>
  <c r="T412" i="7"/>
  <c r="S412" i="7"/>
  <c r="R412" i="7"/>
  <c r="U412" i="7"/>
  <c r="T436" i="7"/>
  <c r="S436" i="7"/>
  <c r="R436" i="7"/>
  <c r="U436" i="7"/>
  <c r="U441" i="7"/>
  <c r="U607" i="7"/>
  <c r="T607" i="7"/>
  <c r="S607" i="7"/>
  <c r="R607" i="7"/>
  <c r="U707" i="7"/>
  <c r="T707" i="7"/>
  <c r="V937" i="7"/>
  <c r="T1057" i="7"/>
  <c r="S1057" i="7"/>
  <c r="U1057" i="7"/>
  <c r="R1057" i="7"/>
  <c r="S2061" i="7"/>
  <c r="R2061" i="7"/>
  <c r="U2061" i="7"/>
  <c r="T2061" i="7"/>
  <c r="T136" i="7"/>
  <c r="S136" i="7"/>
  <c r="R136" i="7"/>
  <c r="S259" i="7"/>
  <c r="U372" i="7"/>
  <c r="T372" i="7"/>
  <c r="S372" i="7"/>
  <c r="R372" i="7"/>
  <c r="U515" i="7"/>
  <c r="U543" i="7"/>
  <c r="T543" i="7"/>
  <c r="S543" i="7"/>
  <c r="R543" i="7"/>
  <c r="V673" i="7"/>
  <c r="S833" i="7"/>
  <c r="R833" i="7"/>
  <c r="U833" i="7"/>
  <c r="T833" i="7"/>
  <c r="U90" i="7"/>
  <c r="T90" i="7"/>
  <c r="S90" i="7"/>
  <c r="T120" i="7"/>
  <c r="S120" i="7"/>
  <c r="R120" i="7"/>
  <c r="U131" i="7"/>
  <c r="T131" i="7"/>
  <c r="S131" i="7"/>
  <c r="R131" i="7"/>
  <c r="R309" i="7"/>
  <c r="T309" i="7"/>
  <c r="S309" i="7"/>
  <c r="R333" i="7"/>
  <c r="T333" i="7"/>
  <c r="S333" i="7"/>
  <c r="R381" i="7"/>
  <c r="T381" i="7"/>
  <c r="S381" i="7"/>
  <c r="R453" i="7"/>
  <c r="T453" i="7"/>
  <c r="S453" i="7"/>
  <c r="U496" i="7"/>
  <c r="T496" i="7"/>
  <c r="S496" i="7"/>
  <c r="R496" i="7"/>
  <c r="U505" i="7"/>
  <c r="R505" i="7"/>
  <c r="T505" i="7"/>
  <c r="S505" i="7"/>
  <c r="S577" i="7"/>
  <c r="U680" i="7"/>
  <c r="T764" i="7"/>
  <c r="S764" i="7"/>
  <c r="R764" i="7"/>
  <c r="U764" i="7"/>
  <c r="U3" i="7"/>
  <c r="S4" i="7"/>
  <c r="V5" i="7"/>
  <c r="S14" i="7"/>
  <c r="T16" i="7"/>
  <c r="S16" i="7"/>
  <c r="R16" i="7"/>
  <c r="T19" i="7"/>
  <c r="U23" i="7"/>
  <c r="S36" i="7"/>
  <c r="T40" i="7"/>
  <c r="S40" i="7"/>
  <c r="R43" i="7"/>
  <c r="T48" i="7"/>
  <c r="T50" i="7"/>
  <c r="S50" i="7"/>
  <c r="R50" i="7"/>
  <c r="S55" i="7"/>
  <c r="U59" i="7"/>
  <c r="T59" i="7"/>
  <c r="S59" i="7"/>
  <c r="V59" i="7" s="1"/>
  <c r="U78" i="7"/>
  <c r="T78" i="7"/>
  <c r="S78" i="7"/>
  <c r="R78" i="7"/>
  <c r="U88" i="7"/>
  <c r="R97" i="7"/>
  <c r="U101" i="7"/>
  <c r="T101" i="7"/>
  <c r="V104" i="7"/>
  <c r="S108" i="7"/>
  <c r="W122" i="7"/>
  <c r="V122" i="7"/>
  <c r="T129" i="7"/>
  <c r="U136" i="7"/>
  <c r="T145" i="7"/>
  <c r="R147" i="7"/>
  <c r="T147" i="7"/>
  <c r="S147" i="7"/>
  <c r="T169" i="7"/>
  <c r="R171" i="7"/>
  <c r="T171" i="7"/>
  <c r="S171" i="7"/>
  <c r="T193" i="7"/>
  <c r="R195" i="7"/>
  <c r="T195" i="7"/>
  <c r="S195" i="7"/>
  <c r="T217" i="7"/>
  <c r="R219" i="7"/>
  <c r="T219" i="7"/>
  <c r="S219" i="7"/>
  <c r="T241" i="7"/>
  <c r="R243" i="7"/>
  <c r="T243" i="7"/>
  <c r="S243" i="7"/>
  <c r="T265" i="7"/>
  <c r="R267" i="7"/>
  <c r="T267" i="7"/>
  <c r="S267" i="7"/>
  <c r="T289" i="7"/>
  <c r="R291" i="7"/>
  <c r="T291" i="7"/>
  <c r="S291" i="7"/>
  <c r="T313" i="7"/>
  <c r="R315" i="7"/>
  <c r="T315" i="7"/>
  <c r="S315" i="7"/>
  <c r="T337" i="7"/>
  <c r="R339" i="7"/>
  <c r="T339" i="7"/>
  <c r="S339" i="7"/>
  <c r="T361" i="7"/>
  <c r="R363" i="7"/>
  <c r="T363" i="7"/>
  <c r="S363" i="7"/>
  <c r="T385" i="7"/>
  <c r="R387" i="7"/>
  <c r="T387" i="7"/>
  <c r="S387" i="7"/>
  <c r="T409" i="7"/>
  <c r="R411" i="7"/>
  <c r="T411" i="7"/>
  <c r="S411" i="7"/>
  <c r="T433" i="7"/>
  <c r="R435" i="7"/>
  <c r="T435" i="7"/>
  <c r="S435" i="7"/>
  <c r="T457" i="7"/>
  <c r="V485" i="7"/>
  <c r="U492" i="7"/>
  <c r="T492" i="7"/>
  <c r="S492" i="7"/>
  <c r="R492" i="7"/>
  <c r="T537" i="7"/>
  <c r="U537" i="7"/>
  <c r="S537" i="7"/>
  <c r="R537" i="7"/>
  <c r="U546" i="7"/>
  <c r="T546" i="7"/>
  <c r="S546" i="7"/>
  <c r="S563" i="7"/>
  <c r="R563" i="7"/>
  <c r="U563" i="7"/>
  <c r="T563" i="7"/>
  <c r="U601" i="7"/>
  <c r="R601" i="7"/>
  <c r="T601" i="7"/>
  <c r="S601" i="7"/>
  <c r="T603" i="7"/>
  <c r="U603" i="7"/>
  <c r="S603" i="7"/>
  <c r="R603" i="7"/>
  <c r="U616" i="7"/>
  <c r="T616" i="7"/>
  <c r="S616" i="7"/>
  <c r="R616" i="7"/>
  <c r="U670" i="7"/>
  <c r="T670" i="7"/>
  <c r="V670" i="7" s="1"/>
  <c r="S670" i="7"/>
  <c r="W670" i="7" s="1"/>
  <c r="U672" i="7"/>
  <c r="T672" i="7"/>
  <c r="S672" i="7"/>
  <c r="R672" i="7"/>
  <c r="U674" i="7"/>
  <c r="T674" i="7"/>
  <c r="S674" i="7"/>
  <c r="R674" i="7"/>
  <c r="W688" i="7"/>
  <c r="V688" i="7"/>
  <c r="W693" i="7"/>
  <c r="V693" i="7"/>
  <c r="S711" i="7"/>
  <c r="U711" i="7"/>
  <c r="T711" i="7"/>
  <c r="U745" i="7"/>
  <c r="T745" i="7"/>
  <c r="S745" i="7"/>
  <c r="R745" i="7"/>
  <c r="T783" i="7"/>
  <c r="S862" i="7"/>
  <c r="T862" i="7"/>
  <c r="R862" i="7"/>
  <c r="W941" i="7"/>
  <c r="V941" i="7"/>
  <c r="R946" i="7"/>
  <c r="U946" i="7"/>
  <c r="T946" i="7"/>
  <c r="S946" i="7"/>
  <c r="U957" i="7"/>
  <c r="W998" i="7"/>
  <c r="V998" i="7"/>
  <c r="W1004" i="7"/>
  <c r="V1004" i="7"/>
  <c r="U1015" i="7"/>
  <c r="W1040" i="7"/>
  <c r="V1040" i="7"/>
  <c r="T1219" i="7"/>
  <c r="S1219" i="7"/>
  <c r="R1219" i="7"/>
  <c r="U1219" i="7"/>
  <c r="U1413" i="7"/>
  <c r="T1413" i="7"/>
  <c r="S1413" i="7"/>
  <c r="R1413" i="7"/>
  <c r="T1443" i="7"/>
  <c r="S1443" i="7"/>
  <c r="R1443" i="7"/>
  <c r="U1443" i="7"/>
  <c r="T1680" i="7"/>
  <c r="S1680" i="7"/>
  <c r="R1680" i="7"/>
  <c r="U1680" i="7"/>
  <c r="U1687" i="7"/>
  <c r="T1687" i="7"/>
  <c r="S1687" i="7"/>
  <c r="R1687" i="7"/>
  <c r="W1689" i="7"/>
  <c r="V1689" i="7"/>
  <c r="T76" i="7"/>
  <c r="S76" i="7"/>
  <c r="R93" i="7"/>
  <c r="T93" i="7"/>
  <c r="S93" i="7"/>
  <c r="S9" i="7"/>
  <c r="S11" i="7"/>
  <c r="R11" i="7"/>
  <c r="R21" i="7"/>
  <c r="T21" i="7"/>
  <c r="S21" i="7"/>
  <c r="T28" i="7"/>
  <c r="S28" i="7"/>
  <c r="W31" i="7"/>
  <c r="V31" i="7"/>
  <c r="T38" i="7"/>
  <c r="S38" i="7"/>
  <c r="R38" i="7"/>
  <c r="S43" i="7"/>
  <c r="U47" i="7"/>
  <c r="T47" i="7"/>
  <c r="S47" i="7"/>
  <c r="U66" i="7"/>
  <c r="T66" i="7"/>
  <c r="S66" i="7"/>
  <c r="R66" i="7"/>
  <c r="R76" i="7"/>
  <c r="U86" i="7"/>
  <c r="R90" i="7"/>
  <c r="U93" i="7"/>
  <c r="S97" i="7"/>
  <c r="R105" i="7"/>
  <c r="U120" i="7"/>
  <c r="T124" i="7"/>
  <c r="S124" i="7"/>
  <c r="R124" i="7"/>
  <c r="U124" i="7"/>
  <c r="U129" i="7"/>
  <c r="R138" i="7"/>
  <c r="U141" i="7"/>
  <c r="W151" i="7"/>
  <c r="V151" i="7"/>
  <c r="T160" i="7"/>
  <c r="S160" i="7"/>
  <c r="R160" i="7"/>
  <c r="U160" i="7"/>
  <c r="U165" i="7"/>
  <c r="W175" i="7"/>
  <c r="T184" i="7"/>
  <c r="S184" i="7"/>
  <c r="R184" i="7"/>
  <c r="U184" i="7"/>
  <c r="U189" i="7"/>
  <c r="V199" i="7"/>
  <c r="T208" i="7"/>
  <c r="S208" i="7"/>
  <c r="R208" i="7"/>
  <c r="U208" i="7"/>
  <c r="U213" i="7"/>
  <c r="W223" i="7"/>
  <c r="V223" i="7"/>
  <c r="T232" i="7"/>
  <c r="S232" i="7"/>
  <c r="R232" i="7"/>
  <c r="U232" i="7"/>
  <c r="U237" i="7"/>
  <c r="T256" i="7"/>
  <c r="S256" i="7"/>
  <c r="R256" i="7"/>
  <c r="U256" i="7"/>
  <c r="U261" i="7"/>
  <c r="V271" i="7"/>
  <c r="T280" i="7"/>
  <c r="S280" i="7"/>
  <c r="R280" i="7"/>
  <c r="U280" i="7"/>
  <c r="U285" i="7"/>
  <c r="W295" i="7"/>
  <c r="V295" i="7"/>
  <c r="T304" i="7"/>
  <c r="S304" i="7"/>
  <c r="R304" i="7"/>
  <c r="U304" i="7"/>
  <c r="U309" i="7"/>
  <c r="V319" i="7"/>
  <c r="T328" i="7"/>
  <c r="S328" i="7"/>
  <c r="R328" i="7"/>
  <c r="U328" i="7"/>
  <c r="U333" i="7"/>
  <c r="V343" i="7"/>
  <c r="T352" i="7"/>
  <c r="S352" i="7"/>
  <c r="R352" i="7"/>
  <c r="U352" i="7"/>
  <c r="U357" i="7"/>
  <c r="W367" i="7"/>
  <c r="V367" i="7"/>
  <c r="T376" i="7"/>
  <c r="S376" i="7"/>
  <c r="R376" i="7"/>
  <c r="U376" i="7"/>
  <c r="U381" i="7"/>
  <c r="W391" i="7"/>
  <c r="V391" i="7"/>
  <c r="T400" i="7"/>
  <c r="S400" i="7"/>
  <c r="R400" i="7"/>
  <c r="U400" i="7"/>
  <c r="U405" i="7"/>
  <c r="T424" i="7"/>
  <c r="S424" i="7"/>
  <c r="R424" i="7"/>
  <c r="U424" i="7"/>
  <c r="U429" i="7"/>
  <c r="W439" i="7"/>
  <c r="V439" i="7"/>
  <c r="T448" i="7"/>
  <c r="S448" i="7"/>
  <c r="R448" i="7"/>
  <c r="U448" i="7"/>
  <c r="U453" i="7"/>
  <c r="R471" i="7"/>
  <c r="U503" i="7"/>
  <c r="T503" i="7"/>
  <c r="W518" i="7"/>
  <c r="U559" i="7"/>
  <c r="T559" i="7"/>
  <c r="S559" i="7"/>
  <c r="R559" i="7"/>
  <c r="R588" i="7"/>
  <c r="U610" i="7"/>
  <c r="T610" i="7"/>
  <c r="S610" i="7"/>
  <c r="R610" i="7"/>
  <c r="U653" i="7"/>
  <c r="R655" i="7"/>
  <c r="U783" i="7"/>
  <c r="U804" i="7"/>
  <c r="T804" i="7"/>
  <c r="S804" i="7"/>
  <c r="R804" i="7"/>
  <c r="W817" i="7"/>
  <c r="S891" i="7"/>
  <c r="R891" i="7"/>
  <c r="U891" i="7"/>
  <c r="T891" i="7"/>
  <c r="U895" i="7"/>
  <c r="T895" i="7"/>
  <c r="S895" i="7"/>
  <c r="R895" i="7"/>
  <c r="V1017" i="7"/>
  <c r="W1017" i="7"/>
  <c r="V1569" i="7"/>
  <c r="S459" i="7"/>
  <c r="R459" i="7"/>
  <c r="S465" i="7"/>
  <c r="U465" i="7"/>
  <c r="T465" i="7"/>
  <c r="R465" i="7"/>
  <c r="U478" i="7"/>
  <c r="R478" i="7"/>
  <c r="U552" i="7"/>
  <c r="T552" i="7"/>
  <c r="S552" i="7"/>
  <c r="T554" i="7"/>
  <c r="U554" i="7"/>
  <c r="U565" i="7"/>
  <c r="R565" i="7"/>
  <c r="T565" i="7"/>
  <c r="S565" i="7"/>
  <c r="U574" i="7"/>
  <c r="T574" i="7"/>
  <c r="U613" i="7"/>
  <c r="T613" i="7"/>
  <c r="U618" i="7"/>
  <c r="T618" i="7"/>
  <c r="S618" i="7"/>
  <c r="R618" i="7"/>
  <c r="S620" i="7"/>
  <c r="R620" i="7"/>
  <c r="U629" i="7"/>
  <c r="T629" i="7"/>
  <c r="U648" i="7"/>
  <c r="T648" i="7"/>
  <c r="S648" i="7"/>
  <c r="S663" i="7"/>
  <c r="U663" i="7"/>
  <c r="T663" i="7"/>
  <c r="S723" i="7"/>
  <c r="U723" i="7"/>
  <c r="T723" i="7"/>
  <c r="S729" i="7"/>
  <c r="U729" i="7"/>
  <c r="U758" i="7"/>
  <c r="T758" i="7"/>
  <c r="S758" i="7"/>
  <c r="R758" i="7"/>
  <c r="W836" i="7"/>
  <c r="V836" i="7"/>
  <c r="U844" i="7"/>
  <c r="R844" i="7"/>
  <c r="T844" i="7"/>
  <c r="S844" i="7"/>
  <c r="W893" i="7"/>
  <c r="V893" i="7"/>
  <c r="U897" i="7"/>
  <c r="T897" i="7"/>
  <c r="W920" i="7"/>
  <c r="V920" i="7"/>
  <c r="S926" i="7"/>
  <c r="R926" i="7"/>
  <c r="T926" i="7"/>
  <c r="U985" i="7"/>
  <c r="T985" i="7"/>
  <c r="S985" i="7"/>
  <c r="R985" i="7"/>
  <c r="S1000" i="7"/>
  <c r="R1000" i="7"/>
  <c r="U1000" i="7"/>
  <c r="T1000" i="7"/>
  <c r="W1010" i="7"/>
  <c r="V1010" i="7"/>
  <c r="W1053" i="7"/>
  <c r="V1053" i="7"/>
  <c r="S1108" i="7"/>
  <c r="R1108" i="7"/>
  <c r="U1108" i="7"/>
  <c r="T1108" i="7"/>
  <c r="T1225" i="7"/>
  <c r="S1225" i="7"/>
  <c r="U1225" i="7"/>
  <c r="R1225" i="7"/>
  <c r="W1485" i="7"/>
  <c r="V1485" i="7"/>
  <c r="T1662" i="7"/>
  <c r="S1662" i="7"/>
  <c r="R1662" i="7"/>
  <c r="U1662" i="7"/>
  <c r="U2030" i="7"/>
  <c r="T2030" i="7"/>
  <c r="S2030" i="7"/>
  <c r="R2030" i="7"/>
  <c r="T2035" i="7"/>
  <c r="S2035" i="7"/>
  <c r="R2035" i="7"/>
  <c r="U2035" i="7"/>
  <c r="U2037" i="7"/>
  <c r="T2037" i="7"/>
  <c r="S2037" i="7"/>
  <c r="T2091" i="7"/>
  <c r="R2091" i="7"/>
  <c r="U2572" i="7"/>
  <c r="R2572" i="7"/>
  <c r="U89" i="7"/>
  <c r="T89" i="7"/>
  <c r="U113" i="7"/>
  <c r="T113" i="7"/>
  <c r="U137" i="7"/>
  <c r="T137" i="7"/>
  <c r="U470" i="7"/>
  <c r="T470" i="7"/>
  <c r="S470" i="7"/>
  <c r="U475" i="7"/>
  <c r="T475" i="7"/>
  <c r="S491" i="7"/>
  <c r="R491" i="7"/>
  <c r="T491" i="7"/>
  <c r="U576" i="7"/>
  <c r="T576" i="7"/>
  <c r="S576" i="7"/>
  <c r="R576" i="7"/>
  <c r="T585" i="7"/>
  <c r="U585" i="7"/>
  <c r="S585" i="7"/>
  <c r="U624" i="7"/>
  <c r="T624" i="7"/>
  <c r="S624" i="7"/>
  <c r="U652" i="7"/>
  <c r="T652" i="7"/>
  <c r="R652" i="7"/>
  <c r="U679" i="7"/>
  <c r="T679" i="7"/>
  <c r="U685" i="7"/>
  <c r="T685" i="7"/>
  <c r="S685" i="7"/>
  <c r="R685" i="7"/>
  <c r="S687" i="7"/>
  <c r="U687" i="7"/>
  <c r="T687" i="7"/>
  <c r="R687" i="7"/>
  <c r="U692" i="7"/>
  <c r="T692" i="7"/>
  <c r="S695" i="7"/>
  <c r="R695" i="7"/>
  <c r="U695" i="7"/>
  <c r="T695" i="7"/>
  <c r="S699" i="7"/>
  <c r="U699" i="7"/>
  <c r="T699" i="7"/>
  <c r="R699" i="7"/>
  <c r="R709" i="7"/>
  <c r="S713" i="7"/>
  <c r="R713" i="7"/>
  <c r="U713" i="7"/>
  <c r="T713" i="7"/>
  <c r="S752" i="7"/>
  <c r="R752" i="7"/>
  <c r="S776" i="7"/>
  <c r="R776" i="7"/>
  <c r="U782" i="7"/>
  <c r="T782" i="7"/>
  <c r="S782" i="7"/>
  <c r="R782" i="7"/>
  <c r="S788" i="7"/>
  <c r="R788" i="7"/>
  <c r="U811" i="7"/>
  <c r="T811" i="7"/>
  <c r="S811" i="7"/>
  <c r="R811" i="7"/>
  <c r="S900" i="7"/>
  <c r="U900" i="7"/>
  <c r="T900" i="7"/>
  <c r="R900" i="7"/>
  <c r="W908" i="7"/>
  <c r="V908" i="7"/>
  <c r="W932" i="7"/>
  <c r="V932" i="7"/>
  <c r="S938" i="7"/>
  <c r="R938" i="7"/>
  <c r="T938" i="7"/>
  <c r="U938" i="7"/>
  <c r="W951" i="7"/>
  <c r="V951" i="7"/>
  <c r="U971" i="7"/>
  <c r="T971" i="7"/>
  <c r="S971" i="7"/>
  <c r="R971" i="7"/>
  <c r="W1046" i="7"/>
  <c r="V1046" i="7"/>
  <c r="T1099" i="7"/>
  <c r="S1099" i="7"/>
  <c r="R1099" i="7"/>
  <c r="T1117" i="7"/>
  <c r="S1117" i="7"/>
  <c r="U1117" i="7"/>
  <c r="R1117" i="7"/>
  <c r="S1168" i="7"/>
  <c r="R1168" i="7"/>
  <c r="U1168" i="7"/>
  <c r="T1168" i="7"/>
  <c r="U1328" i="7"/>
  <c r="R1328" i="7"/>
  <c r="T1328" i="7"/>
  <c r="S1328" i="7"/>
  <c r="T1347" i="7"/>
  <c r="S1347" i="7"/>
  <c r="R1347" i="7"/>
  <c r="S1476" i="7"/>
  <c r="R1476" i="7"/>
  <c r="T1476" i="7"/>
  <c r="U1476" i="7"/>
  <c r="W1481" i="7"/>
  <c r="V1481" i="7"/>
  <c r="U1512" i="7"/>
  <c r="T1512" i="7"/>
  <c r="R1611" i="7"/>
  <c r="U1611" i="7"/>
  <c r="T1611" i="7"/>
  <c r="S1611" i="7"/>
  <c r="T1676" i="7"/>
  <c r="S1676" i="7"/>
  <c r="R1676" i="7"/>
  <c r="R1813" i="7"/>
  <c r="S1813" i="7"/>
  <c r="U1813" i="7"/>
  <c r="T1813" i="7"/>
  <c r="U29" i="7"/>
  <c r="U41" i="7"/>
  <c r="W41" i="7" s="1"/>
  <c r="U53" i="7"/>
  <c r="W53" i="7" s="1"/>
  <c r="U65" i="7"/>
  <c r="W65" i="7" s="1"/>
  <c r="U77" i="7"/>
  <c r="T502" i="7"/>
  <c r="U502" i="7"/>
  <c r="S509" i="7"/>
  <c r="R509" i="7"/>
  <c r="U509" i="7"/>
  <c r="T514" i="7"/>
  <c r="U514" i="7"/>
  <c r="S514" i="7"/>
  <c r="R514" i="7"/>
  <c r="S521" i="7"/>
  <c r="R521" i="7"/>
  <c r="T521" i="7"/>
  <c r="S541" i="7"/>
  <c r="S556" i="7"/>
  <c r="R556" i="7"/>
  <c r="R572" i="7"/>
  <c r="U600" i="7"/>
  <c r="T600" i="7"/>
  <c r="S600" i="7"/>
  <c r="W600" i="7" s="1"/>
  <c r="T602" i="7"/>
  <c r="W602" i="7" s="1"/>
  <c r="U602" i="7"/>
  <c r="U650" i="7"/>
  <c r="T650" i="7"/>
  <c r="S650" i="7"/>
  <c r="V661" i="7"/>
  <c r="R663" i="7"/>
  <c r="S681" i="7"/>
  <c r="U681" i="7"/>
  <c r="R723" i="7"/>
  <c r="R729" i="7"/>
  <c r="U756" i="7"/>
  <c r="T756" i="7"/>
  <c r="S756" i="7"/>
  <c r="R756" i="7"/>
  <c r="U762" i="7"/>
  <c r="T762" i="7"/>
  <c r="S762" i="7"/>
  <c r="R762" i="7"/>
  <c r="S854" i="7"/>
  <c r="R854" i="7"/>
  <c r="U854" i="7"/>
  <c r="T854" i="7"/>
  <c r="S876" i="7"/>
  <c r="U876" i="7"/>
  <c r="T876" i="7"/>
  <c r="S878" i="7"/>
  <c r="R878" i="7"/>
  <c r="T878" i="7"/>
  <c r="U878" i="7"/>
  <c r="U898" i="7"/>
  <c r="T898" i="7"/>
  <c r="S898" i="7"/>
  <c r="R898" i="7"/>
  <c r="U923" i="7"/>
  <c r="T923" i="7"/>
  <c r="S923" i="7"/>
  <c r="R923" i="7"/>
  <c r="T967" i="7"/>
  <c r="S967" i="7"/>
  <c r="R967" i="7"/>
  <c r="U967" i="7"/>
  <c r="T982" i="7"/>
  <c r="T992" i="7"/>
  <c r="S992" i="7"/>
  <c r="R992" i="7"/>
  <c r="T1003" i="7"/>
  <c r="S1003" i="7"/>
  <c r="R1003" i="7"/>
  <c r="U1003" i="7"/>
  <c r="S1036" i="7"/>
  <c r="R1036" i="7"/>
  <c r="U1036" i="7"/>
  <c r="T1036" i="7"/>
  <c r="V1082" i="7"/>
  <c r="W1208" i="7"/>
  <c r="V1208" i="7"/>
  <c r="V1209" i="7"/>
  <c r="R1292" i="7"/>
  <c r="T1292" i="7"/>
  <c r="R1308" i="7"/>
  <c r="U1308" i="7"/>
  <c r="T1308" i="7"/>
  <c r="T1315" i="7"/>
  <c r="U1376" i="7"/>
  <c r="R1376" i="7"/>
  <c r="T1376" i="7"/>
  <c r="S1376" i="7"/>
  <c r="U1628" i="7"/>
  <c r="T1628" i="7"/>
  <c r="S1628" i="7"/>
  <c r="R1628" i="7"/>
  <c r="W1751" i="7"/>
  <c r="V1751" i="7"/>
  <c r="T10" i="7"/>
  <c r="R15" i="7"/>
  <c r="R33" i="7"/>
  <c r="R45" i="7"/>
  <c r="R57" i="7"/>
  <c r="R69" i="7"/>
  <c r="R81" i="7"/>
  <c r="R99" i="7"/>
  <c r="T106" i="7"/>
  <c r="S106" i="7"/>
  <c r="R106" i="7"/>
  <c r="R123" i="7"/>
  <c r="T130" i="7"/>
  <c r="S130" i="7"/>
  <c r="R130" i="7"/>
  <c r="S483" i="7"/>
  <c r="R483" i="7"/>
  <c r="R486" i="7"/>
  <c r="R500" i="7"/>
  <c r="T507" i="7"/>
  <c r="S507" i="7"/>
  <c r="R507" i="7"/>
  <c r="U523" i="7"/>
  <c r="R523" i="7"/>
  <c r="T523" i="7"/>
  <c r="U534" i="7"/>
  <c r="T534" i="7"/>
  <c r="S534" i="7"/>
  <c r="R534" i="7"/>
  <c r="S536" i="7"/>
  <c r="R536" i="7"/>
  <c r="V561" i="7"/>
  <c r="S572" i="7"/>
  <c r="R585" i="7"/>
  <c r="R591" i="7"/>
  <c r="T611" i="7"/>
  <c r="T620" i="7"/>
  <c r="U626" i="7"/>
  <c r="T626" i="7"/>
  <c r="S626" i="7"/>
  <c r="U658" i="7"/>
  <c r="T658" i="7"/>
  <c r="V658" i="7" s="1"/>
  <c r="T665" i="7"/>
  <c r="S704" i="7"/>
  <c r="R704" i="7"/>
  <c r="U710" i="7"/>
  <c r="S710" i="7"/>
  <c r="T710" i="7"/>
  <c r="R710" i="7"/>
  <c r="T729" i="7"/>
  <c r="U731" i="7"/>
  <c r="T731" i="7"/>
  <c r="U738" i="7"/>
  <c r="T738" i="7"/>
  <c r="S738" i="7"/>
  <c r="R738" i="7"/>
  <c r="U774" i="7"/>
  <c r="T774" i="7"/>
  <c r="S774" i="7"/>
  <c r="R774" i="7"/>
  <c r="U780" i="7"/>
  <c r="T780" i="7"/>
  <c r="S780" i="7"/>
  <c r="R780" i="7"/>
  <c r="W793" i="7"/>
  <c r="R801" i="7"/>
  <c r="R805" i="7"/>
  <c r="S809" i="7"/>
  <c r="R809" i="7"/>
  <c r="U809" i="7"/>
  <c r="T809" i="7"/>
  <c r="S825" i="7"/>
  <c r="U825" i="7"/>
  <c r="S831" i="7"/>
  <c r="W842" i="7"/>
  <c r="V842" i="7"/>
  <c r="R867" i="7"/>
  <c r="U874" i="7"/>
  <c r="T874" i="7"/>
  <c r="S874" i="7"/>
  <c r="R874" i="7"/>
  <c r="U892" i="7"/>
  <c r="T892" i="7"/>
  <c r="S892" i="7"/>
  <c r="R892" i="7"/>
  <c r="U911" i="7"/>
  <c r="T911" i="7"/>
  <c r="S911" i="7"/>
  <c r="R911" i="7"/>
  <c r="U935" i="7"/>
  <c r="T935" i="7"/>
  <c r="S935" i="7"/>
  <c r="R935" i="7"/>
  <c r="R980" i="7"/>
  <c r="U980" i="7"/>
  <c r="T980" i="7"/>
  <c r="S980" i="7"/>
  <c r="T997" i="7"/>
  <c r="S997" i="7"/>
  <c r="U997" i="7"/>
  <c r="R997" i="7"/>
  <c r="T1039" i="7"/>
  <c r="S1039" i="7"/>
  <c r="R1039" i="7"/>
  <c r="U1039" i="7"/>
  <c r="R1093" i="7"/>
  <c r="T1105" i="7"/>
  <c r="S1105" i="7"/>
  <c r="R1105" i="7"/>
  <c r="U1105" i="7"/>
  <c r="T1147" i="7"/>
  <c r="S1147" i="7"/>
  <c r="R1147" i="7"/>
  <c r="U1147" i="7"/>
  <c r="T1159" i="7"/>
  <c r="S1159" i="7"/>
  <c r="R1159" i="7"/>
  <c r="U1159" i="7"/>
  <c r="R1270" i="7"/>
  <c r="T1270" i="7"/>
  <c r="S1270" i="7"/>
  <c r="U1295" i="7"/>
  <c r="T1295" i="7"/>
  <c r="S1295" i="7"/>
  <c r="R1295" i="7"/>
  <c r="U1306" i="7"/>
  <c r="T1306" i="7"/>
  <c r="S1306" i="7"/>
  <c r="R1306" i="7"/>
  <c r="U1331" i="7"/>
  <c r="T1331" i="7"/>
  <c r="S1331" i="7"/>
  <c r="R1331" i="7"/>
  <c r="U1432" i="7"/>
  <c r="S1432" i="7"/>
  <c r="R1432" i="7"/>
  <c r="T1432" i="7"/>
  <c r="S1473" i="7"/>
  <c r="R1473" i="7"/>
  <c r="W1571" i="7"/>
  <c r="S1646" i="7"/>
  <c r="R1646" i="7"/>
  <c r="U95" i="7"/>
  <c r="T95" i="7"/>
  <c r="W95" i="7" s="1"/>
  <c r="U119" i="7"/>
  <c r="T119" i="7"/>
  <c r="U143" i="7"/>
  <c r="T143" i="7"/>
  <c r="S143" i="7"/>
  <c r="V143" i="7" s="1"/>
  <c r="U149" i="7"/>
  <c r="T149" i="7"/>
  <c r="S149" i="7"/>
  <c r="V149" i="7" s="1"/>
  <c r="U155" i="7"/>
  <c r="T155" i="7"/>
  <c r="S155" i="7"/>
  <c r="V155" i="7" s="1"/>
  <c r="U161" i="7"/>
  <c r="T161" i="7"/>
  <c r="S161" i="7"/>
  <c r="V161" i="7" s="1"/>
  <c r="U167" i="7"/>
  <c r="T167" i="7"/>
  <c r="V167" i="7" s="1"/>
  <c r="S167" i="7"/>
  <c r="U173" i="7"/>
  <c r="T173" i="7"/>
  <c r="S173" i="7"/>
  <c r="W173" i="7" s="1"/>
  <c r="U179" i="7"/>
  <c r="T179" i="7"/>
  <c r="S179" i="7"/>
  <c r="V179" i="7" s="1"/>
  <c r="U185" i="7"/>
  <c r="W185" i="7" s="1"/>
  <c r="T185" i="7"/>
  <c r="S185" i="7"/>
  <c r="V185" i="7" s="1"/>
  <c r="U191" i="7"/>
  <c r="T191" i="7"/>
  <c r="S191" i="7"/>
  <c r="U197" i="7"/>
  <c r="T197" i="7"/>
  <c r="S197" i="7"/>
  <c r="V197" i="7" s="1"/>
  <c r="U203" i="7"/>
  <c r="T203" i="7"/>
  <c r="S203" i="7"/>
  <c r="V203" i="7" s="1"/>
  <c r="U209" i="7"/>
  <c r="T209" i="7"/>
  <c r="S209" i="7"/>
  <c r="V209" i="7" s="1"/>
  <c r="U215" i="7"/>
  <c r="T215" i="7"/>
  <c r="V215" i="7" s="1"/>
  <c r="S215" i="7"/>
  <c r="U221" i="7"/>
  <c r="T221" i="7"/>
  <c r="S221" i="7"/>
  <c r="U227" i="7"/>
  <c r="T227" i="7"/>
  <c r="S227" i="7"/>
  <c r="V227" i="7" s="1"/>
  <c r="U233" i="7"/>
  <c r="T233" i="7"/>
  <c r="S233" i="7"/>
  <c r="V233" i="7" s="1"/>
  <c r="U239" i="7"/>
  <c r="T239" i="7"/>
  <c r="S239" i="7"/>
  <c r="U245" i="7"/>
  <c r="T245" i="7"/>
  <c r="S245" i="7"/>
  <c r="V245" i="7" s="1"/>
  <c r="U251" i="7"/>
  <c r="T251" i="7"/>
  <c r="S251" i="7"/>
  <c r="W251" i="7" s="1"/>
  <c r="U257" i="7"/>
  <c r="T257" i="7"/>
  <c r="S257" i="7"/>
  <c r="V257" i="7" s="1"/>
  <c r="U263" i="7"/>
  <c r="T263" i="7"/>
  <c r="S263" i="7"/>
  <c r="U269" i="7"/>
  <c r="T269" i="7"/>
  <c r="S269" i="7"/>
  <c r="U275" i="7"/>
  <c r="T275" i="7"/>
  <c r="S275" i="7"/>
  <c r="U281" i="7"/>
  <c r="T281" i="7"/>
  <c r="S281" i="7"/>
  <c r="U287" i="7"/>
  <c r="T287" i="7"/>
  <c r="V287" i="7" s="1"/>
  <c r="S287" i="7"/>
  <c r="U293" i="7"/>
  <c r="T293" i="7"/>
  <c r="S293" i="7"/>
  <c r="V293" i="7" s="1"/>
  <c r="U299" i="7"/>
  <c r="T299" i="7"/>
  <c r="S299" i="7"/>
  <c r="V299" i="7" s="1"/>
  <c r="U305" i="7"/>
  <c r="W305" i="7" s="1"/>
  <c r="T305" i="7"/>
  <c r="S305" i="7"/>
  <c r="V305" i="7" s="1"/>
  <c r="U311" i="7"/>
  <c r="T311" i="7"/>
  <c r="S311" i="7"/>
  <c r="U317" i="7"/>
  <c r="T317" i="7"/>
  <c r="S317" i="7"/>
  <c r="U323" i="7"/>
  <c r="T323" i="7"/>
  <c r="S323" i="7"/>
  <c r="W323" i="7" s="1"/>
  <c r="U329" i="7"/>
  <c r="T329" i="7"/>
  <c r="S329" i="7"/>
  <c r="W329" i="7" s="1"/>
  <c r="U335" i="7"/>
  <c r="T335" i="7"/>
  <c r="V335" i="7" s="1"/>
  <c r="S335" i="7"/>
  <c r="U341" i="7"/>
  <c r="T341" i="7"/>
  <c r="S341" i="7"/>
  <c r="V341" i="7" s="1"/>
  <c r="U347" i="7"/>
  <c r="T347" i="7"/>
  <c r="S347" i="7"/>
  <c r="V347" i="7" s="1"/>
  <c r="U353" i="7"/>
  <c r="T353" i="7"/>
  <c r="S353" i="7"/>
  <c r="V353" i="7" s="1"/>
  <c r="U359" i="7"/>
  <c r="T359" i="7"/>
  <c r="V359" i="7" s="1"/>
  <c r="S359" i="7"/>
  <c r="U365" i="7"/>
  <c r="T365" i="7"/>
  <c r="S365" i="7"/>
  <c r="U371" i="7"/>
  <c r="T371" i="7"/>
  <c r="S371" i="7"/>
  <c r="W371" i="7" s="1"/>
  <c r="U377" i="7"/>
  <c r="W377" i="7" s="1"/>
  <c r="T377" i="7"/>
  <c r="S377" i="7"/>
  <c r="V377" i="7" s="1"/>
  <c r="U383" i="7"/>
  <c r="T383" i="7"/>
  <c r="V383" i="7" s="1"/>
  <c r="S383" i="7"/>
  <c r="U389" i="7"/>
  <c r="T389" i="7"/>
  <c r="S389" i="7"/>
  <c r="V389" i="7" s="1"/>
  <c r="U395" i="7"/>
  <c r="T395" i="7"/>
  <c r="S395" i="7"/>
  <c r="V395" i="7" s="1"/>
  <c r="U401" i="7"/>
  <c r="T401" i="7"/>
  <c r="S401" i="7"/>
  <c r="V401" i="7" s="1"/>
  <c r="U407" i="7"/>
  <c r="T407" i="7"/>
  <c r="V407" i="7" s="1"/>
  <c r="S407" i="7"/>
  <c r="U413" i="7"/>
  <c r="T413" i="7"/>
  <c r="S413" i="7"/>
  <c r="V413" i="7" s="1"/>
  <c r="U419" i="7"/>
  <c r="T419" i="7"/>
  <c r="S419" i="7"/>
  <c r="U425" i="7"/>
  <c r="W425" i="7" s="1"/>
  <c r="T425" i="7"/>
  <c r="S425" i="7"/>
  <c r="V425" i="7" s="1"/>
  <c r="U431" i="7"/>
  <c r="T431" i="7"/>
  <c r="S431" i="7"/>
  <c r="U437" i="7"/>
  <c r="T437" i="7"/>
  <c r="S437" i="7"/>
  <c r="V437" i="7" s="1"/>
  <c r="U443" i="7"/>
  <c r="T443" i="7"/>
  <c r="S443" i="7"/>
  <c r="W443" i="7" s="1"/>
  <c r="U449" i="7"/>
  <c r="T449" i="7"/>
  <c r="S449" i="7"/>
  <c r="V449" i="7" s="1"/>
  <c r="U455" i="7"/>
  <c r="T455" i="7"/>
  <c r="V455" i="7" s="1"/>
  <c r="S455" i="7"/>
  <c r="T459" i="7"/>
  <c r="S464" i="7"/>
  <c r="R464" i="7"/>
  <c r="S478" i="7"/>
  <c r="U485" i="7"/>
  <c r="W485" i="7" s="1"/>
  <c r="S486" i="7"/>
  <c r="S488" i="7"/>
  <c r="U488" i="7"/>
  <c r="T488" i="7"/>
  <c r="R488" i="7"/>
  <c r="U499" i="7"/>
  <c r="U511" i="7"/>
  <c r="T511" i="7"/>
  <c r="S511" i="7"/>
  <c r="W511" i="7" s="1"/>
  <c r="S527" i="7"/>
  <c r="R527" i="7"/>
  <c r="T527" i="7"/>
  <c r="U529" i="7"/>
  <c r="R549" i="7"/>
  <c r="R552" i="7"/>
  <c r="R554" i="7"/>
  <c r="R560" i="7"/>
  <c r="S569" i="7"/>
  <c r="R569" i="7"/>
  <c r="T569" i="7"/>
  <c r="R574" i="7"/>
  <c r="S591" i="7"/>
  <c r="S604" i="7"/>
  <c r="R604" i="7"/>
  <c r="R613" i="7"/>
  <c r="U620" i="7"/>
  <c r="V646" i="7"/>
  <c r="R648" i="7"/>
  <c r="W656" i="7"/>
  <c r="S675" i="7"/>
  <c r="V675" i="7" s="1"/>
  <c r="U675" i="7"/>
  <c r="T675" i="7"/>
  <c r="R681" i="7"/>
  <c r="U750" i="7"/>
  <c r="T750" i="7"/>
  <c r="S750" i="7"/>
  <c r="R750" i="7"/>
  <c r="W754" i="7"/>
  <c r="V754" i="7"/>
  <c r="W813" i="7"/>
  <c r="V813" i="7"/>
  <c r="V832" i="7"/>
  <c r="U835" i="7"/>
  <c r="T835" i="7"/>
  <c r="S835" i="7"/>
  <c r="R835" i="7"/>
  <c r="U851" i="7"/>
  <c r="T851" i="7"/>
  <c r="S851" i="7"/>
  <c r="R851" i="7"/>
  <c r="U870" i="7"/>
  <c r="T870" i="7"/>
  <c r="S870" i="7"/>
  <c r="R870" i="7"/>
  <c r="R876" i="7"/>
  <c r="U883" i="7"/>
  <c r="T883" i="7"/>
  <c r="S883" i="7"/>
  <c r="W883" i="7" s="1"/>
  <c r="V889" i="7"/>
  <c r="U926" i="7"/>
  <c r="U950" i="7"/>
  <c r="T950" i="7"/>
  <c r="W950" i="7" s="1"/>
  <c r="S961" i="7"/>
  <c r="R961" i="7"/>
  <c r="T961" i="7"/>
  <c r="U961" i="7"/>
  <c r="S1024" i="7"/>
  <c r="R1024" i="7"/>
  <c r="U1024" i="7"/>
  <c r="T1024" i="7"/>
  <c r="W1088" i="7"/>
  <c r="V1088" i="7"/>
  <c r="V1089" i="7"/>
  <c r="T1141" i="7"/>
  <c r="S1141" i="7"/>
  <c r="U1141" i="7"/>
  <c r="R1141" i="7"/>
  <c r="U1153" i="7"/>
  <c r="R1153" i="7"/>
  <c r="S1204" i="7"/>
  <c r="R1204" i="7"/>
  <c r="U1204" i="7"/>
  <c r="T1204" i="7"/>
  <c r="W1221" i="7"/>
  <c r="V1221" i="7"/>
  <c r="S1292" i="7"/>
  <c r="U1318" i="7"/>
  <c r="R1318" i="7"/>
  <c r="T1336" i="7"/>
  <c r="S1336" i="7"/>
  <c r="R1336" i="7"/>
  <c r="U1347" i="7"/>
  <c r="R1576" i="7"/>
  <c r="V1595" i="7"/>
  <c r="W1595" i="7"/>
  <c r="R89" i="7"/>
  <c r="R113" i="7"/>
  <c r="R137" i="7"/>
  <c r="U459" i="7"/>
  <c r="R461" i="7"/>
  <c r="U466" i="7"/>
  <c r="R470" i="7"/>
  <c r="R475" i="7"/>
  <c r="T478" i="7"/>
  <c r="R480" i="7"/>
  <c r="U491" i="7"/>
  <c r="U495" i="7"/>
  <c r="T495" i="7"/>
  <c r="S495" i="7"/>
  <c r="W495" i="7" s="1"/>
  <c r="S504" i="7"/>
  <c r="R504" i="7"/>
  <c r="U507" i="7"/>
  <c r="U540" i="7"/>
  <c r="T540" i="7"/>
  <c r="S540" i="7"/>
  <c r="U542" i="7"/>
  <c r="T542" i="7"/>
  <c r="S542" i="7"/>
  <c r="R542" i="7"/>
  <c r="S554" i="7"/>
  <c r="S562" i="7"/>
  <c r="T562" i="7"/>
  <c r="R562" i="7"/>
  <c r="U571" i="7"/>
  <c r="R571" i="7"/>
  <c r="T571" i="7"/>
  <c r="S574" i="7"/>
  <c r="U582" i="7"/>
  <c r="T582" i="7"/>
  <c r="S582" i="7"/>
  <c r="R582" i="7"/>
  <c r="S584" i="7"/>
  <c r="R584" i="7"/>
  <c r="T591" i="7"/>
  <c r="S613" i="7"/>
  <c r="R624" i="7"/>
  <c r="U634" i="7"/>
  <c r="T634" i="7"/>
  <c r="S634" i="7"/>
  <c r="R634" i="7"/>
  <c r="R650" i="7"/>
  <c r="S652" i="7"/>
  <c r="U660" i="7"/>
  <c r="T660" i="7"/>
  <c r="S660" i="7"/>
  <c r="R660" i="7"/>
  <c r="U664" i="7"/>
  <c r="T664" i="7"/>
  <c r="R664" i="7"/>
  <c r="R679" i="7"/>
  <c r="T681" i="7"/>
  <c r="U683" i="7"/>
  <c r="T683" i="7"/>
  <c r="U690" i="7"/>
  <c r="T690" i="7"/>
  <c r="S690" i="7"/>
  <c r="R690" i="7"/>
  <c r="R692" i="7"/>
  <c r="U708" i="7"/>
  <c r="T708" i="7"/>
  <c r="S708" i="7"/>
  <c r="R708" i="7"/>
  <c r="U722" i="7"/>
  <c r="T722" i="7"/>
  <c r="S722" i="7"/>
  <c r="V722" i="7" s="1"/>
  <c r="S728" i="7"/>
  <c r="R728" i="7"/>
  <c r="T728" i="7"/>
  <c r="W746" i="7"/>
  <c r="V746" i="7"/>
  <c r="T752" i="7"/>
  <c r="W772" i="7"/>
  <c r="V772" i="7"/>
  <c r="T776" i="7"/>
  <c r="W778" i="7"/>
  <c r="V778" i="7"/>
  <c r="T788" i="7"/>
  <c r="U806" i="7"/>
  <c r="T806" i="7"/>
  <c r="S806" i="7"/>
  <c r="R806" i="7"/>
  <c r="V812" i="7"/>
  <c r="S819" i="7"/>
  <c r="U819" i="7"/>
  <c r="T819" i="7"/>
  <c r="R819" i="7"/>
  <c r="R825" i="7"/>
  <c r="R831" i="7"/>
  <c r="U866" i="7"/>
  <c r="T866" i="7"/>
  <c r="U885" i="7"/>
  <c r="T885" i="7"/>
  <c r="S888" i="7"/>
  <c r="U888" i="7"/>
  <c r="T888" i="7"/>
  <c r="S915" i="7"/>
  <c r="R915" i="7"/>
  <c r="U915" i="7"/>
  <c r="T915" i="7"/>
  <c r="S952" i="7"/>
  <c r="R952" i="7"/>
  <c r="U952" i="7"/>
  <c r="T952" i="7"/>
  <c r="U956" i="7"/>
  <c r="T956" i="7"/>
  <c r="S956" i="7"/>
  <c r="R956" i="7"/>
  <c r="S983" i="7"/>
  <c r="T1033" i="7"/>
  <c r="S1033" i="7"/>
  <c r="U1033" i="7"/>
  <c r="R1033" i="7"/>
  <c r="S1084" i="7"/>
  <c r="R1084" i="7"/>
  <c r="U1084" i="7"/>
  <c r="T1084" i="7"/>
  <c r="U1099" i="7"/>
  <c r="S1192" i="7"/>
  <c r="R1192" i="7"/>
  <c r="T1192" i="7"/>
  <c r="U1283" i="7"/>
  <c r="T1283" i="7"/>
  <c r="S1283" i="7"/>
  <c r="R1283" i="7"/>
  <c r="R1311" i="7"/>
  <c r="R1587" i="7"/>
  <c r="U1587" i="7"/>
  <c r="S1587" i="7"/>
  <c r="T1587" i="7"/>
  <c r="U1603" i="7"/>
  <c r="T1603" i="7"/>
  <c r="S1603" i="7"/>
  <c r="R1603" i="7"/>
  <c r="T1075" i="7"/>
  <c r="S1075" i="7"/>
  <c r="R1075" i="7"/>
  <c r="T1123" i="7"/>
  <c r="S1123" i="7"/>
  <c r="R1123" i="7"/>
  <c r="U1123" i="7"/>
  <c r="T1207" i="7"/>
  <c r="S1207" i="7"/>
  <c r="R1207" i="7"/>
  <c r="U1207" i="7"/>
  <c r="W1226" i="7"/>
  <c r="V1226" i="7"/>
  <c r="S1252" i="7"/>
  <c r="R1252" i="7"/>
  <c r="U1252" i="7"/>
  <c r="T1252" i="7"/>
  <c r="U1288" i="7"/>
  <c r="T1288" i="7"/>
  <c r="S1288" i="7"/>
  <c r="R1288" i="7"/>
  <c r="U1291" i="7"/>
  <c r="S1291" i="7"/>
  <c r="T1291" i="7"/>
  <c r="R1291" i="7"/>
  <c r="U1296" i="7"/>
  <c r="T1296" i="7"/>
  <c r="R1296" i="7"/>
  <c r="T1424" i="7"/>
  <c r="S1424" i="7"/>
  <c r="S1452" i="7"/>
  <c r="R1452" i="7"/>
  <c r="T1452" i="7"/>
  <c r="U1452" i="7"/>
  <c r="V1468" i="7"/>
  <c r="W1468" i="7"/>
  <c r="V1532" i="7"/>
  <c r="U1651" i="7"/>
  <c r="T1651" i="7"/>
  <c r="S1651" i="7"/>
  <c r="R1651" i="7"/>
  <c r="W1653" i="7"/>
  <c r="V1653" i="7"/>
  <c r="U501" i="7"/>
  <c r="R501" i="7"/>
  <c r="U510" i="7"/>
  <c r="T510" i="7"/>
  <c r="W510" i="7" s="1"/>
  <c r="U522" i="7"/>
  <c r="T522" i="7"/>
  <c r="S522" i="7"/>
  <c r="W522" i="7" s="1"/>
  <c r="T530" i="7"/>
  <c r="V530" i="7" s="1"/>
  <c r="S539" i="7"/>
  <c r="R539" i="7"/>
  <c r="S545" i="7"/>
  <c r="R545" i="7"/>
  <c r="T545" i="7"/>
  <c r="U570" i="7"/>
  <c r="T570" i="7"/>
  <c r="S570" i="7"/>
  <c r="W570" i="7" s="1"/>
  <c r="T578" i="7"/>
  <c r="V578" i="7" s="1"/>
  <c r="S587" i="7"/>
  <c r="R587" i="7"/>
  <c r="S593" i="7"/>
  <c r="R593" i="7"/>
  <c r="T593" i="7"/>
  <c r="U612" i="7"/>
  <c r="T612" i="7"/>
  <c r="S612" i="7"/>
  <c r="W612" i="7" s="1"/>
  <c r="S615" i="7"/>
  <c r="U615" i="7"/>
  <c r="U625" i="7"/>
  <c r="W625" i="7" s="1"/>
  <c r="U628" i="7"/>
  <c r="T628" i="7"/>
  <c r="V628" i="7" s="1"/>
  <c r="U636" i="7"/>
  <c r="T636" i="7"/>
  <c r="S636" i="7"/>
  <c r="W636" i="7" s="1"/>
  <c r="S639" i="7"/>
  <c r="U639" i="7"/>
  <c r="U649" i="7"/>
  <c r="W649" i="7" s="1"/>
  <c r="S657" i="7"/>
  <c r="U657" i="7"/>
  <c r="T657" i="7"/>
  <c r="U661" i="7"/>
  <c r="W661" i="7" s="1"/>
  <c r="S669" i="7"/>
  <c r="U669" i="7"/>
  <c r="T669" i="7"/>
  <c r="U673" i="7"/>
  <c r="W673" i="7" s="1"/>
  <c r="U775" i="7"/>
  <c r="W775" i="7" s="1"/>
  <c r="T775" i="7"/>
  <c r="V775" i="7" s="1"/>
  <c r="U786" i="7"/>
  <c r="T786" i="7"/>
  <c r="S786" i="7"/>
  <c r="R786" i="7"/>
  <c r="S791" i="7"/>
  <c r="R791" i="7"/>
  <c r="U793" i="7"/>
  <c r="T793" i="7"/>
  <c r="S793" i="7"/>
  <c r="V793" i="7" s="1"/>
  <c r="W820" i="7"/>
  <c r="V820" i="7"/>
  <c r="U828" i="7"/>
  <c r="T828" i="7"/>
  <c r="S828" i="7"/>
  <c r="R828" i="7"/>
  <c r="R871" i="7"/>
  <c r="U919" i="7"/>
  <c r="T919" i="7"/>
  <c r="S919" i="7"/>
  <c r="W919" i="7" s="1"/>
  <c r="S959" i="7"/>
  <c r="V959" i="7" s="1"/>
  <c r="W963" i="7"/>
  <c r="V963" i="7"/>
  <c r="U969" i="7"/>
  <c r="W969" i="7" s="1"/>
  <c r="T969" i="7"/>
  <c r="V969" i="7" s="1"/>
  <c r="S1048" i="7"/>
  <c r="R1048" i="7"/>
  <c r="T1048" i="7"/>
  <c r="R1069" i="7"/>
  <c r="T1081" i="7"/>
  <c r="S1081" i="7"/>
  <c r="U1081" i="7"/>
  <c r="R1081" i="7"/>
  <c r="W1148" i="7"/>
  <c r="V1148" i="7"/>
  <c r="T1165" i="7"/>
  <c r="S1165" i="7"/>
  <c r="U1165" i="7"/>
  <c r="R1165" i="7"/>
  <c r="W1184" i="7"/>
  <c r="V1184" i="7"/>
  <c r="R1265" i="7"/>
  <c r="T1279" i="7"/>
  <c r="R1279" i="7"/>
  <c r="U1281" i="7"/>
  <c r="T1281" i="7"/>
  <c r="U1286" i="7"/>
  <c r="T1286" i="7"/>
  <c r="S1286" i="7"/>
  <c r="R1286" i="7"/>
  <c r="U1436" i="7"/>
  <c r="T1436" i="7"/>
  <c r="S1436" i="7"/>
  <c r="R1436" i="7"/>
  <c r="U1449" i="7"/>
  <c r="T1449" i="7"/>
  <c r="S1449" i="7"/>
  <c r="R1449" i="7"/>
  <c r="U1801" i="7"/>
  <c r="S1801" i="7"/>
  <c r="S500" i="7"/>
  <c r="T524" i="7"/>
  <c r="S533" i="7"/>
  <c r="R533" i="7"/>
  <c r="U547" i="7"/>
  <c r="R547" i="7"/>
  <c r="U564" i="7"/>
  <c r="T564" i="7"/>
  <c r="S564" i="7"/>
  <c r="W564" i="7" s="1"/>
  <c r="T572" i="7"/>
  <c r="S581" i="7"/>
  <c r="R581" i="7"/>
  <c r="U595" i="7"/>
  <c r="R595" i="7"/>
  <c r="U654" i="7"/>
  <c r="T654" i="7"/>
  <c r="S654" i="7"/>
  <c r="R654" i="7"/>
  <c r="U666" i="7"/>
  <c r="T666" i="7"/>
  <c r="S666" i="7"/>
  <c r="R666" i="7"/>
  <c r="U678" i="7"/>
  <c r="T678" i="7"/>
  <c r="S678" i="7"/>
  <c r="R678" i="7"/>
  <c r="S705" i="7"/>
  <c r="U705" i="7"/>
  <c r="U726" i="7"/>
  <c r="T726" i="7"/>
  <c r="S726" i="7"/>
  <c r="R726" i="7"/>
  <c r="S753" i="7"/>
  <c r="U753" i="7"/>
  <c r="U799" i="7"/>
  <c r="T799" i="7"/>
  <c r="V799" i="7" s="1"/>
  <c r="U810" i="7"/>
  <c r="T810" i="7"/>
  <c r="S810" i="7"/>
  <c r="R810" i="7"/>
  <c r="S815" i="7"/>
  <c r="R815" i="7"/>
  <c r="U817" i="7"/>
  <c r="T817" i="7"/>
  <c r="S817" i="7"/>
  <c r="V817" i="7" s="1"/>
  <c r="T859" i="7"/>
  <c r="S859" i="7"/>
  <c r="R859" i="7"/>
  <c r="S861" i="7"/>
  <c r="U861" i="7"/>
  <c r="T861" i="7"/>
  <c r="U865" i="7"/>
  <c r="T865" i="7"/>
  <c r="R865" i="7"/>
  <c r="U869" i="7"/>
  <c r="T869" i="7"/>
  <c r="S869" i="7"/>
  <c r="R869" i="7"/>
  <c r="V884" i="7"/>
  <c r="S890" i="7"/>
  <c r="R890" i="7"/>
  <c r="T890" i="7"/>
  <c r="U904" i="7"/>
  <c r="T904" i="7"/>
  <c r="S904" i="7"/>
  <c r="R904" i="7"/>
  <c r="U910" i="7"/>
  <c r="T910" i="7"/>
  <c r="S910" i="7"/>
  <c r="R910" i="7"/>
  <c r="W917" i="7"/>
  <c r="V917" i="7"/>
  <c r="U921" i="7"/>
  <c r="T921" i="7"/>
  <c r="S927" i="7"/>
  <c r="R927" i="7"/>
  <c r="U927" i="7"/>
  <c r="T927" i="7"/>
  <c r="U943" i="7"/>
  <c r="T943" i="7"/>
  <c r="S1144" i="7"/>
  <c r="R1144" i="7"/>
  <c r="U1144" i="7"/>
  <c r="S1180" i="7"/>
  <c r="R1180" i="7"/>
  <c r="W1232" i="7"/>
  <c r="V1232" i="7"/>
  <c r="T1249" i="7"/>
  <c r="S1249" i="7"/>
  <c r="R1249" i="7"/>
  <c r="W1260" i="7"/>
  <c r="R1275" i="7"/>
  <c r="S1320" i="7"/>
  <c r="R1320" i="7"/>
  <c r="U1320" i="7"/>
  <c r="T1320" i="7"/>
  <c r="U1365" i="7"/>
  <c r="R1365" i="7"/>
  <c r="V1371" i="7"/>
  <c r="T1558" i="7"/>
  <c r="S1558" i="7"/>
  <c r="R1558" i="7"/>
  <c r="U1558" i="7"/>
  <c r="S1658" i="7"/>
  <c r="T1658" i="7"/>
  <c r="R1658" i="7"/>
  <c r="U1762" i="7"/>
  <c r="T1762" i="7"/>
  <c r="S1762" i="7"/>
  <c r="R1762" i="7"/>
  <c r="U1833" i="7"/>
  <c r="T1833" i="7"/>
  <c r="S1833" i="7"/>
  <c r="R1833" i="7"/>
  <c r="T1856" i="7"/>
  <c r="S1856" i="7"/>
  <c r="U1856" i="7"/>
  <c r="R1856" i="7"/>
  <c r="U472" i="7"/>
  <c r="W472" i="7" s="1"/>
  <c r="S477" i="7"/>
  <c r="V477" i="7" s="1"/>
  <c r="T486" i="7"/>
  <c r="S501" i="7"/>
  <c r="S503" i="7"/>
  <c r="R503" i="7"/>
  <c r="U513" i="7"/>
  <c r="R513" i="7"/>
  <c r="U541" i="7"/>
  <c r="R541" i="7"/>
  <c r="U589" i="7"/>
  <c r="R589" i="7"/>
  <c r="U691" i="7"/>
  <c r="T691" i="7"/>
  <c r="S691" i="7"/>
  <c r="R691" i="7"/>
  <c r="U696" i="7"/>
  <c r="T696" i="7"/>
  <c r="S696" i="7"/>
  <c r="R696" i="7"/>
  <c r="U714" i="7"/>
  <c r="T714" i="7"/>
  <c r="S714" i="7"/>
  <c r="R714" i="7"/>
  <c r="S719" i="7"/>
  <c r="R719" i="7"/>
  <c r="U721" i="7"/>
  <c r="T721" i="7"/>
  <c r="S721" i="7"/>
  <c r="U739" i="7"/>
  <c r="T739" i="7"/>
  <c r="S739" i="7"/>
  <c r="R739" i="7"/>
  <c r="U744" i="7"/>
  <c r="T744" i="7"/>
  <c r="S744" i="7"/>
  <c r="R744" i="7"/>
  <c r="S771" i="7"/>
  <c r="U771" i="7"/>
  <c r="T771" i="7"/>
  <c r="R771" i="7"/>
  <c r="S777" i="7"/>
  <c r="U777" i="7"/>
  <c r="U823" i="7"/>
  <c r="T823" i="7"/>
  <c r="W823" i="7" s="1"/>
  <c r="U834" i="7"/>
  <c r="T834" i="7"/>
  <c r="S834" i="7"/>
  <c r="R834" i="7"/>
  <c r="S839" i="7"/>
  <c r="R839" i="7"/>
  <c r="U841" i="7"/>
  <c r="T841" i="7"/>
  <c r="S841" i="7"/>
  <c r="R863" i="7"/>
  <c r="T863" i="7"/>
  <c r="S863" i="7"/>
  <c r="S871" i="7"/>
  <c r="U875" i="7"/>
  <c r="S875" i="7"/>
  <c r="R875" i="7"/>
  <c r="U931" i="7"/>
  <c r="T931" i="7"/>
  <c r="S931" i="7"/>
  <c r="W931" i="7" s="1"/>
  <c r="R947" i="7"/>
  <c r="U947" i="7"/>
  <c r="S947" i="7"/>
  <c r="T973" i="7"/>
  <c r="U991" i="7"/>
  <c r="T991" i="7"/>
  <c r="S991" i="7"/>
  <c r="R991" i="7"/>
  <c r="S1060" i="7"/>
  <c r="R1060" i="7"/>
  <c r="W1064" i="7"/>
  <c r="V1064" i="7"/>
  <c r="W1100" i="7"/>
  <c r="V1100" i="7"/>
  <c r="T1177" i="7"/>
  <c r="S1177" i="7"/>
  <c r="W1190" i="7"/>
  <c r="V1190" i="7"/>
  <c r="S1228" i="7"/>
  <c r="R1228" i="7"/>
  <c r="U1228" i="7"/>
  <c r="T1228" i="7"/>
  <c r="S1299" i="7"/>
  <c r="R1299" i="7"/>
  <c r="V1307" i="7"/>
  <c r="U1310" i="7"/>
  <c r="R1310" i="7"/>
  <c r="T1310" i="7"/>
  <c r="S1310" i="7"/>
  <c r="W1317" i="7"/>
  <c r="V1317" i="7"/>
  <c r="U1360" i="7"/>
  <c r="T1360" i="7"/>
  <c r="S1360" i="7"/>
  <c r="W1360" i="7" s="1"/>
  <c r="W1377" i="7"/>
  <c r="V1377" i="7"/>
  <c r="W1391" i="7"/>
  <c r="U1402" i="7"/>
  <c r="T1402" i="7"/>
  <c r="S1402" i="7"/>
  <c r="R1402" i="7"/>
  <c r="U1447" i="7"/>
  <c r="T1447" i="7"/>
  <c r="S1447" i="7"/>
  <c r="R1447" i="7"/>
  <c r="U1624" i="7"/>
  <c r="T1624" i="7"/>
  <c r="S1624" i="7"/>
  <c r="V1624" i="7" s="1"/>
  <c r="R1729" i="7"/>
  <c r="U1756" i="7"/>
  <c r="S1756" i="7"/>
  <c r="W1756" i="7" s="1"/>
  <c r="T1756" i="7"/>
  <c r="U1892" i="7"/>
  <c r="R1892" i="7"/>
  <c r="U493" i="7"/>
  <c r="W493" i="7" s="1"/>
  <c r="S497" i="7"/>
  <c r="R497" i="7"/>
  <c r="U497" i="7"/>
  <c r="S512" i="7"/>
  <c r="U535" i="7"/>
  <c r="U558" i="7"/>
  <c r="T558" i="7"/>
  <c r="S558" i="7"/>
  <c r="V558" i="7" s="1"/>
  <c r="U583" i="7"/>
  <c r="U606" i="7"/>
  <c r="T606" i="7"/>
  <c r="S606" i="7"/>
  <c r="V606" i="7" s="1"/>
  <c r="S609" i="7"/>
  <c r="V609" i="7" s="1"/>
  <c r="U609" i="7"/>
  <c r="U619" i="7"/>
  <c r="W619" i="7" s="1"/>
  <c r="U622" i="7"/>
  <c r="T622" i="7"/>
  <c r="V622" i="7" s="1"/>
  <c r="U630" i="7"/>
  <c r="T630" i="7"/>
  <c r="S630" i="7"/>
  <c r="S633" i="7"/>
  <c r="V633" i="7" s="1"/>
  <c r="U633" i="7"/>
  <c r="W633" i="7" s="1"/>
  <c r="U643" i="7"/>
  <c r="U646" i="7"/>
  <c r="T646" i="7"/>
  <c r="U686" i="7"/>
  <c r="S686" i="7"/>
  <c r="S689" i="7"/>
  <c r="R689" i="7"/>
  <c r="U689" i="7"/>
  <c r="R705" i="7"/>
  <c r="U709" i="7"/>
  <c r="T709" i="7"/>
  <c r="U734" i="7"/>
  <c r="S734" i="7"/>
  <c r="S737" i="7"/>
  <c r="R737" i="7"/>
  <c r="U737" i="7"/>
  <c r="R753" i="7"/>
  <c r="S759" i="7"/>
  <c r="W759" i="7" s="1"/>
  <c r="S795" i="7"/>
  <c r="U795" i="7"/>
  <c r="T795" i="7"/>
  <c r="R795" i="7"/>
  <c r="S801" i="7"/>
  <c r="U801" i="7"/>
  <c r="R857" i="7"/>
  <c r="U887" i="7"/>
  <c r="T887" i="7"/>
  <c r="S887" i="7"/>
  <c r="R887" i="7"/>
  <c r="S902" i="7"/>
  <c r="R902" i="7"/>
  <c r="T902" i="7"/>
  <c r="R912" i="7"/>
  <c r="U916" i="7"/>
  <c r="T916" i="7"/>
  <c r="S916" i="7"/>
  <c r="R916" i="7"/>
  <c r="U922" i="7"/>
  <c r="T922" i="7"/>
  <c r="S922" i="7"/>
  <c r="R922" i="7"/>
  <c r="S924" i="7"/>
  <c r="U933" i="7"/>
  <c r="T933" i="7"/>
  <c r="S939" i="7"/>
  <c r="R939" i="7"/>
  <c r="U939" i="7"/>
  <c r="T939" i="7"/>
  <c r="W987" i="7"/>
  <c r="W993" i="7"/>
  <c r="V993" i="7"/>
  <c r="R1026" i="7"/>
  <c r="U1075" i="7"/>
  <c r="T1093" i="7"/>
  <c r="S1093" i="7"/>
  <c r="W1106" i="7"/>
  <c r="V1106" i="7"/>
  <c r="T1135" i="7"/>
  <c r="S1135" i="7"/>
  <c r="R1135" i="7"/>
  <c r="W1154" i="7"/>
  <c r="V1154" i="7"/>
  <c r="T1261" i="7"/>
  <c r="S1261" i="7"/>
  <c r="V1261" i="7" s="1"/>
  <c r="W1267" i="7"/>
  <c r="V1267" i="7"/>
  <c r="U1353" i="7"/>
  <c r="T1353" i="7"/>
  <c r="S1353" i="7"/>
  <c r="R1353" i="7"/>
  <c r="V1355" i="7"/>
  <c r="S1380" i="7"/>
  <c r="R1380" i="7"/>
  <c r="T1380" i="7"/>
  <c r="U1380" i="7"/>
  <c r="R1394" i="7"/>
  <c r="S1394" i="7"/>
  <c r="U1464" i="7"/>
  <c r="T1464" i="7"/>
  <c r="U1487" i="7"/>
  <c r="T1487" i="7"/>
  <c r="S1487" i="7"/>
  <c r="R1487" i="7"/>
  <c r="W1516" i="7"/>
  <c r="V1516" i="7"/>
  <c r="U1528" i="7"/>
  <c r="T1528" i="7"/>
  <c r="S1528" i="7"/>
  <c r="R1528" i="7"/>
  <c r="U1545" i="7"/>
  <c r="T1545" i="7"/>
  <c r="S1545" i="7"/>
  <c r="R1545" i="7"/>
  <c r="U1779" i="7"/>
  <c r="T1779" i="7"/>
  <c r="S1779" i="7"/>
  <c r="R1779" i="7"/>
  <c r="U504" i="7"/>
  <c r="T504" i="7"/>
  <c r="U516" i="7"/>
  <c r="T516" i="7"/>
  <c r="V516" i="7" s="1"/>
  <c r="S683" i="7"/>
  <c r="R683" i="7"/>
  <c r="S707" i="7"/>
  <c r="R707" i="7"/>
  <c r="S731" i="7"/>
  <c r="R731" i="7"/>
  <c r="S755" i="7"/>
  <c r="R755" i="7"/>
  <c r="S779" i="7"/>
  <c r="R779" i="7"/>
  <c r="S803" i="7"/>
  <c r="R803" i="7"/>
  <c r="S827" i="7"/>
  <c r="R827" i="7"/>
  <c r="U845" i="7"/>
  <c r="T845" i="7"/>
  <c r="S845" i="7"/>
  <c r="R845" i="7"/>
  <c r="S949" i="7"/>
  <c r="R949" i="7"/>
  <c r="U949" i="7"/>
  <c r="T949" i="7"/>
  <c r="W960" i="7"/>
  <c r="V960" i="7"/>
  <c r="S964" i="7"/>
  <c r="R964" i="7"/>
  <c r="T964" i="7"/>
  <c r="T978" i="7"/>
  <c r="W978" i="7" s="1"/>
  <c r="T1045" i="7"/>
  <c r="S1045" i="7"/>
  <c r="W1045" i="7" s="1"/>
  <c r="W1052" i="7"/>
  <c r="V1052" i="7"/>
  <c r="T1087" i="7"/>
  <c r="S1087" i="7"/>
  <c r="R1087" i="7"/>
  <c r="S1132" i="7"/>
  <c r="R1132" i="7"/>
  <c r="T1189" i="7"/>
  <c r="V1189" i="7" s="1"/>
  <c r="S1189" i="7"/>
  <c r="W1196" i="7"/>
  <c r="V1196" i="7"/>
  <c r="T1231" i="7"/>
  <c r="S1231" i="7"/>
  <c r="R1231" i="7"/>
  <c r="W1238" i="7"/>
  <c r="V1238" i="7"/>
  <c r="U1298" i="7"/>
  <c r="T1298" i="7"/>
  <c r="S1298" i="7"/>
  <c r="R1298" i="7"/>
  <c r="U1339" i="7"/>
  <c r="T1339" i="7"/>
  <c r="S1339" i="7"/>
  <c r="R1339" i="7"/>
  <c r="S1354" i="7"/>
  <c r="U1354" i="7"/>
  <c r="T1354" i="7"/>
  <c r="R1354" i="7"/>
  <c r="W1533" i="7"/>
  <c r="V1533" i="7"/>
  <c r="W1700" i="7"/>
  <c r="V1700" i="7"/>
  <c r="R2020" i="7"/>
  <c r="U2020" i="7"/>
  <c r="T2020" i="7"/>
  <c r="S2020" i="7"/>
  <c r="U757" i="7"/>
  <c r="T757" i="7"/>
  <c r="U768" i="7"/>
  <c r="T768" i="7"/>
  <c r="S768" i="7"/>
  <c r="R768" i="7"/>
  <c r="U781" i="7"/>
  <c r="T781" i="7"/>
  <c r="W781" i="7" s="1"/>
  <c r="U792" i="7"/>
  <c r="T792" i="7"/>
  <c r="S792" i="7"/>
  <c r="R792" i="7"/>
  <c r="U805" i="7"/>
  <c r="T805" i="7"/>
  <c r="U816" i="7"/>
  <c r="T816" i="7"/>
  <c r="S816" i="7"/>
  <c r="R816" i="7"/>
  <c r="U829" i="7"/>
  <c r="T829" i="7"/>
  <c r="U840" i="7"/>
  <c r="T840" i="7"/>
  <c r="S840" i="7"/>
  <c r="R840" i="7"/>
  <c r="U850" i="7"/>
  <c r="T850" i="7"/>
  <c r="S850" i="7"/>
  <c r="R850" i="7"/>
  <c r="U882" i="7"/>
  <c r="T882" i="7"/>
  <c r="S882" i="7"/>
  <c r="R882" i="7"/>
  <c r="U894" i="7"/>
  <c r="T894" i="7"/>
  <c r="S894" i="7"/>
  <c r="R894" i="7"/>
  <c r="U906" i="7"/>
  <c r="T906" i="7"/>
  <c r="S906" i="7"/>
  <c r="R906" i="7"/>
  <c r="U918" i="7"/>
  <c r="T918" i="7"/>
  <c r="S918" i="7"/>
  <c r="R918" i="7"/>
  <c r="U930" i="7"/>
  <c r="T930" i="7"/>
  <c r="S930" i="7"/>
  <c r="R930" i="7"/>
  <c r="U942" i="7"/>
  <c r="T942" i="7"/>
  <c r="S942" i="7"/>
  <c r="R942" i="7"/>
  <c r="U953" i="7"/>
  <c r="T953" i="7"/>
  <c r="W953" i="7" s="1"/>
  <c r="R966" i="7"/>
  <c r="U984" i="7"/>
  <c r="R986" i="7"/>
  <c r="T1027" i="7"/>
  <c r="S1027" i="7"/>
  <c r="R1027" i="7"/>
  <c r="W1034" i="7"/>
  <c r="V1034" i="7"/>
  <c r="V1068" i="7"/>
  <c r="S1072" i="7"/>
  <c r="R1072" i="7"/>
  <c r="T1129" i="7"/>
  <c r="S1129" i="7"/>
  <c r="W1129" i="7" s="1"/>
  <c r="W1136" i="7"/>
  <c r="V1136" i="7"/>
  <c r="T1171" i="7"/>
  <c r="S1171" i="7"/>
  <c r="R1171" i="7"/>
  <c r="W1178" i="7"/>
  <c r="V1178" i="7"/>
  <c r="S1216" i="7"/>
  <c r="R1216" i="7"/>
  <c r="W1277" i="7"/>
  <c r="V1277" i="7"/>
  <c r="R1289" i="7"/>
  <c r="T1289" i="7"/>
  <c r="S1289" i="7"/>
  <c r="S1314" i="7"/>
  <c r="R1314" i="7"/>
  <c r="U1314" i="7"/>
  <c r="T1314" i="7"/>
  <c r="S1469" i="7"/>
  <c r="R1469" i="7"/>
  <c r="U1469" i="7"/>
  <c r="T1469" i="7"/>
  <c r="R1515" i="7"/>
  <c r="U1515" i="7"/>
  <c r="T1515" i="7"/>
  <c r="S1515" i="7"/>
  <c r="W1535" i="7"/>
  <c r="U1543" i="7"/>
  <c r="T1543" i="7"/>
  <c r="S1543" i="7"/>
  <c r="R1543" i="7"/>
  <c r="W1547" i="7"/>
  <c r="V1547" i="7"/>
  <c r="S1596" i="7"/>
  <c r="R1596" i="7"/>
  <c r="T1596" i="7"/>
  <c r="U1596" i="7"/>
  <c r="U1639" i="7"/>
  <c r="T1639" i="7"/>
  <c r="S1639" i="7"/>
  <c r="R1639" i="7"/>
  <c r="T1928" i="7"/>
  <c r="U1928" i="7"/>
  <c r="S1928" i="7"/>
  <c r="R1928" i="7"/>
  <c r="U2217" i="7"/>
  <c r="R2217" i="7"/>
  <c r="T2217" i="7"/>
  <c r="S2217" i="7"/>
  <c r="W847" i="7"/>
  <c r="S855" i="7"/>
  <c r="U855" i="7"/>
  <c r="T855" i="7"/>
  <c r="R855" i="7"/>
  <c r="R944" i="7"/>
  <c r="S944" i="7"/>
  <c r="U955" i="7"/>
  <c r="U962" i="7"/>
  <c r="T962" i="7"/>
  <c r="S962" i="7"/>
  <c r="U968" i="7"/>
  <c r="T968" i="7"/>
  <c r="S968" i="7"/>
  <c r="W968" i="7" s="1"/>
  <c r="S1012" i="7"/>
  <c r="R1012" i="7"/>
  <c r="W1050" i="7"/>
  <c r="T1069" i="7"/>
  <c r="S1069" i="7"/>
  <c r="W1076" i="7"/>
  <c r="V1076" i="7"/>
  <c r="T1111" i="7"/>
  <c r="S1111" i="7"/>
  <c r="R1111" i="7"/>
  <c r="W1118" i="7"/>
  <c r="V1118" i="7"/>
  <c r="S1156" i="7"/>
  <c r="R1156" i="7"/>
  <c r="T1213" i="7"/>
  <c r="S1213" i="7"/>
  <c r="V1220" i="7"/>
  <c r="T1255" i="7"/>
  <c r="S1255" i="7"/>
  <c r="R1255" i="7"/>
  <c r="W1300" i="7"/>
  <c r="V1300" i="7"/>
  <c r="W1385" i="7"/>
  <c r="V1385" i="7"/>
  <c r="U1456" i="7"/>
  <c r="T1456" i="7"/>
  <c r="S1456" i="7"/>
  <c r="R1456" i="7"/>
  <c r="U1480" i="7"/>
  <c r="T1480" i="7"/>
  <c r="S1480" i="7"/>
  <c r="R1480" i="7"/>
  <c r="T1486" i="7"/>
  <c r="S1486" i="7"/>
  <c r="R1486" i="7"/>
  <c r="U1486" i="7"/>
  <c r="S1493" i="7"/>
  <c r="R1493" i="7"/>
  <c r="T1493" i="7"/>
  <c r="U1532" i="7"/>
  <c r="T1532" i="7"/>
  <c r="W1532" i="7" s="1"/>
  <c r="T1668" i="7"/>
  <c r="S1668" i="7"/>
  <c r="R1668" i="7"/>
  <c r="U1668" i="7"/>
  <c r="U1809" i="7"/>
  <c r="T1809" i="7"/>
  <c r="S1809" i="7"/>
  <c r="R1809" i="7"/>
  <c r="V2007" i="7"/>
  <c r="S611" i="7"/>
  <c r="R611" i="7"/>
  <c r="S617" i="7"/>
  <c r="R617" i="7"/>
  <c r="S623" i="7"/>
  <c r="R623" i="7"/>
  <c r="S629" i="7"/>
  <c r="R629" i="7"/>
  <c r="S635" i="7"/>
  <c r="R635" i="7"/>
  <c r="S641" i="7"/>
  <c r="R641" i="7"/>
  <c r="S647" i="7"/>
  <c r="R647" i="7"/>
  <c r="S653" i="7"/>
  <c r="R653" i="7"/>
  <c r="S659" i="7"/>
  <c r="R659" i="7"/>
  <c r="S665" i="7"/>
  <c r="R665" i="7"/>
  <c r="S671" i="7"/>
  <c r="R671" i="7"/>
  <c r="S677" i="7"/>
  <c r="R677" i="7"/>
  <c r="S701" i="7"/>
  <c r="R701" i="7"/>
  <c r="S725" i="7"/>
  <c r="R725" i="7"/>
  <c r="S749" i="7"/>
  <c r="R749" i="7"/>
  <c r="S773" i="7"/>
  <c r="R773" i="7"/>
  <c r="S797" i="7"/>
  <c r="R797" i="7"/>
  <c r="S821" i="7"/>
  <c r="R821" i="7"/>
  <c r="S852" i="7"/>
  <c r="T867" i="7"/>
  <c r="S955" i="7"/>
  <c r="R972" i="7"/>
  <c r="U974" i="7"/>
  <c r="T974" i="7"/>
  <c r="S974" i="7"/>
  <c r="R974" i="7"/>
  <c r="T986" i="7"/>
  <c r="R990" i="7"/>
  <c r="S994" i="7"/>
  <c r="R994" i="7"/>
  <c r="T994" i="7"/>
  <c r="T1009" i="7"/>
  <c r="S1009" i="7"/>
  <c r="T1051" i="7"/>
  <c r="S1051" i="7"/>
  <c r="R1051" i="7"/>
  <c r="V1058" i="7"/>
  <c r="S1096" i="7"/>
  <c r="R1096" i="7"/>
  <c r="T1153" i="7"/>
  <c r="S1153" i="7"/>
  <c r="W1160" i="7"/>
  <c r="V1160" i="7"/>
  <c r="T1195" i="7"/>
  <c r="S1195" i="7"/>
  <c r="R1195" i="7"/>
  <c r="W1202" i="7"/>
  <c r="V1202" i="7"/>
  <c r="S1240" i="7"/>
  <c r="R1240" i="7"/>
  <c r="U1287" i="7"/>
  <c r="T1287" i="7"/>
  <c r="S1287" i="7"/>
  <c r="R1287" i="7"/>
  <c r="R1294" i="7"/>
  <c r="U1322" i="7"/>
  <c r="T1322" i="7"/>
  <c r="S1322" i="7"/>
  <c r="R1322" i="7"/>
  <c r="R1357" i="7"/>
  <c r="R1383" i="7"/>
  <c r="U1388" i="7"/>
  <c r="T1388" i="7"/>
  <c r="S1388" i="7"/>
  <c r="R1388" i="7"/>
  <c r="T1390" i="7"/>
  <c r="S1390" i="7"/>
  <c r="U1390" i="7"/>
  <c r="R1390" i="7"/>
  <c r="R1409" i="7"/>
  <c r="U1409" i="7"/>
  <c r="T1409" i="7"/>
  <c r="T1414" i="7"/>
  <c r="S1414" i="7"/>
  <c r="R1414" i="7"/>
  <c r="U1414" i="7"/>
  <c r="T1422" i="7"/>
  <c r="T1510" i="7"/>
  <c r="S1510" i="7"/>
  <c r="R1510" i="7"/>
  <c r="U1510" i="7"/>
  <c r="T1527" i="7"/>
  <c r="S1527" i="7"/>
  <c r="R1527" i="7"/>
  <c r="U1527" i="7"/>
  <c r="S1590" i="7"/>
  <c r="R1590" i="7"/>
  <c r="U1590" i="7"/>
  <c r="T1590" i="7"/>
  <c r="U1657" i="7"/>
  <c r="T1657" i="7"/>
  <c r="S1657" i="7"/>
  <c r="R1657" i="7"/>
  <c r="U1664" i="7"/>
  <c r="T1664" i="7"/>
  <c r="S1664" i="7"/>
  <c r="R1664" i="7"/>
  <c r="U1675" i="7"/>
  <c r="T1675" i="7"/>
  <c r="S1675" i="7"/>
  <c r="R1675" i="7"/>
  <c r="U1780" i="7"/>
  <c r="R1780" i="7"/>
  <c r="T1780" i="7"/>
  <c r="S1780" i="7"/>
  <c r="U1831" i="7"/>
  <c r="T1831" i="7"/>
  <c r="S1831" i="7"/>
  <c r="R2008" i="7"/>
  <c r="T2008" i="7"/>
  <c r="S2008" i="7"/>
  <c r="U2008" i="7"/>
  <c r="U2016" i="7"/>
  <c r="S2016" i="7"/>
  <c r="T2016" i="7"/>
  <c r="R2016" i="7"/>
  <c r="T2018" i="7"/>
  <c r="S2018" i="7"/>
  <c r="R2018" i="7"/>
  <c r="U2018" i="7"/>
  <c r="T1407" i="7"/>
  <c r="S1407" i="7"/>
  <c r="U1407" i="7"/>
  <c r="R1407" i="7"/>
  <c r="W1441" i="7"/>
  <c r="U1504" i="7"/>
  <c r="T1504" i="7"/>
  <c r="S1504" i="7"/>
  <c r="R1504" i="7"/>
  <c r="V1564" i="7"/>
  <c r="U1633" i="7"/>
  <c r="T1633" i="7"/>
  <c r="S1633" i="7"/>
  <c r="R1633" i="7"/>
  <c r="W1635" i="7"/>
  <c r="V1635" i="7"/>
  <c r="R1822" i="7"/>
  <c r="U1822" i="7"/>
  <c r="T1822" i="7"/>
  <c r="S1822" i="7"/>
  <c r="V1895" i="7"/>
  <c r="R1960" i="7"/>
  <c r="T1960" i="7"/>
  <c r="S1960" i="7"/>
  <c r="U1960" i="7"/>
  <c r="U1965" i="7"/>
  <c r="T1965" i="7"/>
  <c r="S1965" i="7"/>
  <c r="R1965" i="7"/>
  <c r="T2006" i="7"/>
  <c r="U2006" i="7"/>
  <c r="S2006" i="7"/>
  <c r="W2006" i="7" s="1"/>
  <c r="U959" i="7"/>
  <c r="T959" i="7"/>
  <c r="U965" i="7"/>
  <c r="T965" i="7"/>
  <c r="U989" i="7"/>
  <c r="T989" i="7"/>
  <c r="R989" i="7"/>
  <c r="U995" i="7"/>
  <c r="T995" i="7"/>
  <c r="S995" i="7"/>
  <c r="R995" i="7"/>
  <c r="S1002" i="7"/>
  <c r="U1007" i="7"/>
  <c r="T1007" i="7"/>
  <c r="S1007" i="7"/>
  <c r="R1007" i="7"/>
  <c r="S1014" i="7"/>
  <c r="U1019" i="7"/>
  <c r="T1019" i="7"/>
  <c r="S1019" i="7"/>
  <c r="R1019" i="7"/>
  <c r="S1026" i="7"/>
  <c r="U1031" i="7"/>
  <c r="T1031" i="7"/>
  <c r="S1031" i="7"/>
  <c r="R1031" i="7"/>
  <c r="S1038" i="7"/>
  <c r="U1043" i="7"/>
  <c r="T1043" i="7"/>
  <c r="S1043" i="7"/>
  <c r="R1043" i="7"/>
  <c r="S1050" i="7"/>
  <c r="V1050" i="7" s="1"/>
  <c r="U1055" i="7"/>
  <c r="T1055" i="7"/>
  <c r="S1055" i="7"/>
  <c r="R1055" i="7"/>
  <c r="S1062" i="7"/>
  <c r="U1067" i="7"/>
  <c r="T1067" i="7"/>
  <c r="S1067" i="7"/>
  <c r="R1067" i="7"/>
  <c r="S1074" i="7"/>
  <c r="U1079" i="7"/>
  <c r="T1079" i="7"/>
  <c r="S1079" i="7"/>
  <c r="R1079" i="7"/>
  <c r="S1086" i="7"/>
  <c r="W1086" i="7" s="1"/>
  <c r="U1091" i="7"/>
  <c r="T1091" i="7"/>
  <c r="S1091" i="7"/>
  <c r="R1091" i="7"/>
  <c r="S1098" i="7"/>
  <c r="U1103" i="7"/>
  <c r="T1103" i="7"/>
  <c r="S1103" i="7"/>
  <c r="R1103" i="7"/>
  <c r="S1110" i="7"/>
  <c r="U1115" i="7"/>
  <c r="T1115" i="7"/>
  <c r="S1115" i="7"/>
  <c r="R1115" i="7"/>
  <c r="S1122" i="7"/>
  <c r="W1122" i="7" s="1"/>
  <c r="U1127" i="7"/>
  <c r="T1127" i="7"/>
  <c r="S1127" i="7"/>
  <c r="R1127" i="7"/>
  <c r="S1134" i="7"/>
  <c r="U1139" i="7"/>
  <c r="T1139" i="7"/>
  <c r="S1139" i="7"/>
  <c r="R1139" i="7"/>
  <c r="S1146" i="7"/>
  <c r="U1151" i="7"/>
  <c r="T1151" i="7"/>
  <c r="S1151" i="7"/>
  <c r="R1151" i="7"/>
  <c r="S1158" i="7"/>
  <c r="U1163" i="7"/>
  <c r="T1163" i="7"/>
  <c r="S1163" i="7"/>
  <c r="R1163" i="7"/>
  <c r="S1170" i="7"/>
  <c r="V1170" i="7" s="1"/>
  <c r="U1175" i="7"/>
  <c r="T1175" i="7"/>
  <c r="S1175" i="7"/>
  <c r="R1175" i="7"/>
  <c r="S1182" i="7"/>
  <c r="U1187" i="7"/>
  <c r="T1187" i="7"/>
  <c r="S1187" i="7"/>
  <c r="R1187" i="7"/>
  <c r="S1194" i="7"/>
  <c r="W1194" i="7" s="1"/>
  <c r="U1199" i="7"/>
  <c r="T1199" i="7"/>
  <c r="S1199" i="7"/>
  <c r="R1199" i="7"/>
  <c r="S1206" i="7"/>
  <c r="U1211" i="7"/>
  <c r="T1211" i="7"/>
  <c r="S1211" i="7"/>
  <c r="R1211" i="7"/>
  <c r="S1218" i="7"/>
  <c r="U1223" i="7"/>
  <c r="T1223" i="7"/>
  <c r="S1223" i="7"/>
  <c r="R1223" i="7"/>
  <c r="S1230" i="7"/>
  <c r="U1235" i="7"/>
  <c r="T1235" i="7"/>
  <c r="S1235" i="7"/>
  <c r="R1235" i="7"/>
  <c r="S1242" i="7"/>
  <c r="U1247" i="7"/>
  <c r="T1247" i="7"/>
  <c r="S1247" i="7"/>
  <c r="R1247" i="7"/>
  <c r="S1254" i="7"/>
  <c r="U1259" i="7"/>
  <c r="T1259" i="7"/>
  <c r="S1259" i="7"/>
  <c r="R1259" i="7"/>
  <c r="U1269" i="7"/>
  <c r="T1269" i="7"/>
  <c r="S1269" i="7"/>
  <c r="R1269" i="7"/>
  <c r="U1279" i="7"/>
  <c r="S1279" i="7"/>
  <c r="T1326" i="7"/>
  <c r="T1334" i="7"/>
  <c r="S1334" i="7"/>
  <c r="W1334" i="7" s="1"/>
  <c r="U1351" i="7"/>
  <c r="T1351" i="7"/>
  <c r="S1351" i="7"/>
  <c r="R1351" i="7"/>
  <c r="U1364" i="7"/>
  <c r="S1364" i="7"/>
  <c r="R1364" i="7"/>
  <c r="T1364" i="7"/>
  <c r="T1412" i="7"/>
  <c r="T1454" i="7"/>
  <c r="S1454" i="7"/>
  <c r="T1462" i="7"/>
  <c r="S1462" i="7"/>
  <c r="R1462" i="7"/>
  <c r="R1471" i="7"/>
  <c r="U1473" i="7"/>
  <c r="T1473" i="7"/>
  <c r="T1478" i="7"/>
  <c r="S1478" i="7"/>
  <c r="R1478" i="7"/>
  <c r="U1483" i="7"/>
  <c r="T1483" i="7"/>
  <c r="S1483" i="7"/>
  <c r="R1483" i="7"/>
  <c r="W1714" i="7"/>
  <c r="V1714" i="7"/>
  <c r="V1721" i="7"/>
  <c r="U1723" i="7"/>
  <c r="S1723" i="7"/>
  <c r="T1723" i="7"/>
  <c r="R1723" i="7"/>
  <c r="R1760" i="7"/>
  <c r="W1773" i="7"/>
  <c r="V1773" i="7"/>
  <c r="V1775" i="7"/>
  <c r="U2022" i="7"/>
  <c r="S2022" i="7"/>
  <c r="T2022" i="7"/>
  <c r="R2022" i="7"/>
  <c r="R2042" i="7"/>
  <c r="U2042" i="7"/>
  <c r="T2042" i="7"/>
  <c r="S2042" i="7"/>
  <c r="T2059" i="7"/>
  <c r="S2059" i="7"/>
  <c r="R2059" i="7"/>
  <c r="U2059" i="7"/>
  <c r="U2109" i="7"/>
  <c r="T2109" i="7"/>
  <c r="S2109" i="7"/>
  <c r="R2109" i="7"/>
  <c r="T2125" i="7"/>
  <c r="S2125" i="7"/>
  <c r="R2125" i="7"/>
  <c r="U2125" i="7"/>
  <c r="T945" i="7"/>
  <c r="S945" i="7"/>
  <c r="V945" i="7" s="1"/>
  <c r="S1006" i="7"/>
  <c r="R1006" i="7"/>
  <c r="S1018" i="7"/>
  <c r="R1018" i="7"/>
  <c r="S1030" i="7"/>
  <c r="R1030" i="7"/>
  <c r="S1042" i="7"/>
  <c r="R1042" i="7"/>
  <c r="S1054" i="7"/>
  <c r="R1054" i="7"/>
  <c r="S1066" i="7"/>
  <c r="R1066" i="7"/>
  <c r="S1078" i="7"/>
  <c r="R1078" i="7"/>
  <c r="S1090" i="7"/>
  <c r="R1090" i="7"/>
  <c r="S1102" i="7"/>
  <c r="R1102" i="7"/>
  <c r="S1114" i="7"/>
  <c r="R1114" i="7"/>
  <c r="S1126" i="7"/>
  <c r="R1126" i="7"/>
  <c r="S1138" i="7"/>
  <c r="R1138" i="7"/>
  <c r="S1150" i="7"/>
  <c r="R1150" i="7"/>
  <c r="S1162" i="7"/>
  <c r="R1162" i="7"/>
  <c r="S1174" i="7"/>
  <c r="R1174" i="7"/>
  <c r="S1186" i="7"/>
  <c r="R1186" i="7"/>
  <c r="S1198" i="7"/>
  <c r="R1198" i="7"/>
  <c r="S1210" i="7"/>
  <c r="R1210" i="7"/>
  <c r="S1222" i="7"/>
  <c r="R1222" i="7"/>
  <c r="S1234" i="7"/>
  <c r="R1234" i="7"/>
  <c r="S1246" i="7"/>
  <c r="R1246" i="7"/>
  <c r="S1258" i="7"/>
  <c r="R1258" i="7"/>
  <c r="T1266" i="7"/>
  <c r="R1266" i="7"/>
  <c r="S1397" i="7"/>
  <c r="R1397" i="7"/>
  <c r="T1397" i="7"/>
  <c r="T1433" i="7"/>
  <c r="S1433" i="7"/>
  <c r="R1433" i="7"/>
  <c r="U1439" i="7"/>
  <c r="W1439" i="7" s="1"/>
  <c r="T1439" i="7"/>
  <c r="V1439" i="7" s="1"/>
  <c r="T1502" i="7"/>
  <c r="S1502" i="7"/>
  <c r="R1502" i="7"/>
  <c r="W1601" i="7"/>
  <c r="V1601" i="7"/>
  <c r="U1711" i="7"/>
  <c r="S1711" i="7"/>
  <c r="T1711" i="7"/>
  <c r="R1711" i="7"/>
  <c r="S1871" i="7"/>
  <c r="U1871" i="7"/>
  <c r="W1983" i="7"/>
  <c r="V1983" i="7"/>
  <c r="U2011" i="7"/>
  <c r="S2011" i="7"/>
  <c r="R2011" i="7"/>
  <c r="T2011" i="7"/>
  <c r="T2173" i="7"/>
  <c r="S2173" i="7"/>
  <c r="U2173" i="7"/>
  <c r="R2173" i="7"/>
  <c r="T860" i="7"/>
  <c r="V860" i="7" s="1"/>
  <c r="U954" i="7"/>
  <c r="T954" i="7"/>
  <c r="T955" i="7"/>
  <c r="S958" i="7"/>
  <c r="R958" i="7"/>
  <c r="U958" i="7"/>
  <c r="T958" i="7"/>
  <c r="S973" i="7"/>
  <c r="R973" i="7"/>
  <c r="S976" i="7"/>
  <c r="R976" i="7"/>
  <c r="S982" i="7"/>
  <c r="R982" i="7"/>
  <c r="S988" i="7"/>
  <c r="R988" i="7"/>
  <c r="U988" i="7"/>
  <c r="T988" i="7"/>
  <c r="U1001" i="7"/>
  <c r="T1001" i="7"/>
  <c r="S1001" i="7"/>
  <c r="R1001" i="7"/>
  <c r="U1013" i="7"/>
  <c r="T1013" i="7"/>
  <c r="S1013" i="7"/>
  <c r="R1013" i="7"/>
  <c r="U1025" i="7"/>
  <c r="T1025" i="7"/>
  <c r="S1025" i="7"/>
  <c r="R1025" i="7"/>
  <c r="U1037" i="7"/>
  <c r="T1037" i="7"/>
  <c r="S1037" i="7"/>
  <c r="R1037" i="7"/>
  <c r="U1049" i="7"/>
  <c r="T1049" i="7"/>
  <c r="S1049" i="7"/>
  <c r="R1049" i="7"/>
  <c r="U1061" i="7"/>
  <c r="T1061" i="7"/>
  <c r="S1061" i="7"/>
  <c r="R1061" i="7"/>
  <c r="U1073" i="7"/>
  <c r="T1073" i="7"/>
  <c r="S1073" i="7"/>
  <c r="R1073" i="7"/>
  <c r="U1085" i="7"/>
  <c r="T1085" i="7"/>
  <c r="S1085" i="7"/>
  <c r="R1085" i="7"/>
  <c r="U1097" i="7"/>
  <c r="T1097" i="7"/>
  <c r="S1097" i="7"/>
  <c r="R1097" i="7"/>
  <c r="U1109" i="7"/>
  <c r="T1109" i="7"/>
  <c r="S1109" i="7"/>
  <c r="R1109" i="7"/>
  <c r="S1116" i="7"/>
  <c r="W1116" i="7" s="1"/>
  <c r="U1121" i="7"/>
  <c r="T1121" i="7"/>
  <c r="S1121" i="7"/>
  <c r="R1121" i="7"/>
  <c r="S1128" i="7"/>
  <c r="W1128" i="7" s="1"/>
  <c r="U1133" i="7"/>
  <c r="T1133" i="7"/>
  <c r="S1133" i="7"/>
  <c r="R1133" i="7"/>
  <c r="S1140" i="7"/>
  <c r="U1145" i="7"/>
  <c r="T1145" i="7"/>
  <c r="S1145" i="7"/>
  <c r="R1145" i="7"/>
  <c r="S1152" i="7"/>
  <c r="U1157" i="7"/>
  <c r="T1157" i="7"/>
  <c r="S1157" i="7"/>
  <c r="R1157" i="7"/>
  <c r="S1164" i="7"/>
  <c r="U1169" i="7"/>
  <c r="T1169" i="7"/>
  <c r="S1169" i="7"/>
  <c r="R1169" i="7"/>
  <c r="S1176" i="7"/>
  <c r="U1181" i="7"/>
  <c r="T1181" i="7"/>
  <c r="S1181" i="7"/>
  <c r="R1181" i="7"/>
  <c r="S1188" i="7"/>
  <c r="W1188" i="7" s="1"/>
  <c r="U1193" i="7"/>
  <c r="T1193" i="7"/>
  <c r="S1193" i="7"/>
  <c r="R1193" i="7"/>
  <c r="S1200" i="7"/>
  <c r="U1205" i="7"/>
  <c r="T1205" i="7"/>
  <c r="S1205" i="7"/>
  <c r="R1205" i="7"/>
  <c r="S1212" i="7"/>
  <c r="W1212" i="7" s="1"/>
  <c r="U1217" i="7"/>
  <c r="T1217" i="7"/>
  <c r="S1217" i="7"/>
  <c r="R1217" i="7"/>
  <c r="S1224" i="7"/>
  <c r="U1229" i="7"/>
  <c r="T1229" i="7"/>
  <c r="S1229" i="7"/>
  <c r="R1229" i="7"/>
  <c r="S1236" i="7"/>
  <c r="U1241" i="7"/>
  <c r="T1241" i="7"/>
  <c r="S1241" i="7"/>
  <c r="R1241" i="7"/>
  <c r="S1248" i="7"/>
  <c r="W1248" i="7" s="1"/>
  <c r="U1253" i="7"/>
  <c r="T1253" i="7"/>
  <c r="S1253" i="7"/>
  <c r="R1253" i="7"/>
  <c r="T1260" i="7"/>
  <c r="U1264" i="7"/>
  <c r="T1264" i="7"/>
  <c r="S1264" i="7"/>
  <c r="R1264" i="7"/>
  <c r="T1268" i="7"/>
  <c r="S1268" i="7"/>
  <c r="R1268" i="7"/>
  <c r="U1312" i="7"/>
  <c r="W1312" i="7" s="1"/>
  <c r="T1329" i="7"/>
  <c r="S1329" i="7"/>
  <c r="R1329" i="7"/>
  <c r="V1337" i="7"/>
  <c r="U1340" i="7"/>
  <c r="T1340" i="7"/>
  <c r="S1340" i="7"/>
  <c r="U1371" i="7"/>
  <c r="W1371" i="7" s="1"/>
  <c r="T1378" i="7"/>
  <c r="S1378" i="7"/>
  <c r="R1378" i="7"/>
  <c r="U1378" i="7"/>
  <c r="T1395" i="7"/>
  <c r="S1395" i="7"/>
  <c r="R1395" i="7"/>
  <c r="U1395" i="7"/>
  <c r="W1408" i="7"/>
  <c r="V1408" i="7"/>
  <c r="W1461" i="7"/>
  <c r="V1461" i="7"/>
  <c r="U1466" i="7"/>
  <c r="T1466" i="7"/>
  <c r="S1466" i="7"/>
  <c r="R1466" i="7"/>
  <c r="U1488" i="7"/>
  <c r="S1500" i="7"/>
  <c r="R1500" i="7"/>
  <c r="T1500" i="7"/>
  <c r="U1500" i="7"/>
  <c r="U1568" i="7"/>
  <c r="R1568" i="7"/>
  <c r="T1568" i="7"/>
  <c r="S1568" i="7"/>
  <c r="T1577" i="7"/>
  <c r="S1577" i="7"/>
  <c r="R1577" i="7"/>
  <c r="U1577" i="7"/>
  <c r="V1605" i="7"/>
  <c r="S1622" i="7"/>
  <c r="T1622" i="7"/>
  <c r="R1622" i="7"/>
  <c r="U1634" i="7"/>
  <c r="T1634" i="7"/>
  <c r="S1634" i="7"/>
  <c r="R1634" i="7"/>
  <c r="U1646" i="7"/>
  <c r="T1646" i="7"/>
  <c r="T1650" i="7"/>
  <c r="S1650" i="7"/>
  <c r="R1650" i="7"/>
  <c r="U1650" i="7"/>
  <c r="U1669" i="7"/>
  <c r="T1669" i="7"/>
  <c r="S1669" i="7"/>
  <c r="R1669" i="7"/>
  <c r="W1671" i="7"/>
  <c r="V1671" i="7"/>
  <c r="T1705" i="7"/>
  <c r="S1705" i="7"/>
  <c r="R1705" i="7"/>
  <c r="U1784" i="7"/>
  <c r="T1784" i="7"/>
  <c r="S1784" i="7"/>
  <c r="R1784" i="7"/>
  <c r="T1807" i="7"/>
  <c r="U1807" i="7"/>
  <c r="R1873" i="7"/>
  <c r="T1873" i="7"/>
  <c r="S1873" i="7"/>
  <c r="U1873" i="7"/>
  <c r="S843" i="7"/>
  <c r="U862" i="7"/>
  <c r="S867" i="7"/>
  <c r="S885" i="7"/>
  <c r="R885" i="7"/>
  <c r="S897" i="7"/>
  <c r="R897" i="7"/>
  <c r="S909" i="7"/>
  <c r="R909" i="7"/>
  <c r="S921" i="7"/>
  <c r="R921" i="7"/>
  <c r="S933" i="7"/>
  <c r="R933" i="7"/>
  <c r="T990" i="7"/>
  <c r="S1278" i="7"/>
  <c r="U1278" i="7"/>
  <c r="T1278" i="7"/>
  <c r="R1278" i="7"/>
  <c r="R1304" i="7"/>
  <c r="U1307" i="7"/>
  <c r="W1307" i="7" s="1"/>
  <c r="V1312" i="7"/>
  <c r="R1323" i="7"/>
  <c r="S1356" i="7"/>
  <c r="R1356" i="7"/>
  <c r="T1356" i="7"/>
  <c r="U1356" i="7"/>
  <c r="T1358" i="7"/>
  <c r="S1358" i="7"/>
  <c r="R1358" i="7"/>
  <c r="U1363" i="7"/>
  <c r="T1363" i="7"/>
  <c r="S1363" i="7"/>
  <c r="R1363" i="7"/>
  <c r="U1497" i="7"/>
  <c r="T1497" i="7"/>
  <c r="R1497" i="7"/>
  <c r="T1529" i="7"/>
  <c r="S1529" i="7"/>
  <c r="R1529" i="7"/>
  <c r="S1584" i="7"/>
  <c r="R1584" i="7"/>
  <c r="U1584" i="7"/>
  <c r="T1584" i="7"/>
  <c r="U1616" i="7"/>
  <c r="R1616" i="7"/>
  <c r="T1616" i="7"/>
  <c r="S1616" i="7"/>
  <c r="W1629" i="7"/>
  <c r="T1644" i="7"/>
  <c r="S1644" i="7"/>
  <c r="R1644" i="7"/>
  <c r="R1682" i="7"/>
  <c r="T1686" i="7"/>
  <c r="S1686" i="7"/>
  <c r="R1686" i="7"/>
  <c r="U1686" i="7"/>
  <c r="S1754" i="7"/>
  <c r="T1754" i="7"/>
  <c r="R1754" i="7"/>
  <c r="U1805" i="7"/>
  <c r="T1805" i="7"/>
  <c r="S1805" i="7"/>
  <c r="R1805" i="7"/>
  <c r="S1807" i="7"/>
  <c r="T1851" i="7"/>
  <c r="R1851" i="7"/>
  <c r="R1871" i="7"/>
  <c r="V1877" i="7"/>
  <c r="W1879" i="7"/>
  <c r="U1888" i="7"/>
  <c r="T1888" i="7"/>
  <c r="S1888" i="7"/>
  <c r="R1888" i="7"/>
  <c r="T1937" i="7"/>
  <c r="U1937" i="7"/>
  <c r="S1937" i="7"/>
  <c r="R1937" i="7"/>
  <c r="W1966" i="7"/>
  <c r="V1966" i="7"/>
  <c r="V2253" i="7"/>
  <c r="U2260" i="7"/>
  <c r="T2260" i="7"/>
  <c r="S2260" i="7"/>
  <c r="T947" i="7"/>
  <c r="U966" i="7"/>
  <c r="T966" i="7"/>
  <c r="S970" i="7"/>
  <c r="R970" i="7"/>
  <c r="U970" i="7"/>
  <c r="T970" i="7"/>
  <c r="T984" i="7"/>
  <c r="S984" i="7"/>
  <c r="R984" i="7"/>
  <c r="W1262" i="7"/>
  <c r="V1262" i="7"/>
  <c r="U1266" i="7"/>
  <c r="U1275" i="7"/>
  <c r="T1275" i="7"/>
  <c r="V1285" i="7"/>
  <c r="U1294" i="7"/>
  <c r="T1294" i="7"/>
  <c r="S1294" i="7"/>
  <c r="R1301" i="7"/>
  <c r="T1301" i="7"/>
  <c r="S1301" i="7"/>
  <c r="S1304" i="7"/>
  <c r="U1311" i="7"/>
  <c r="T1311" i="7"/>
  <c r="S1311" i="7"/>
  <c r="S1325" i="7"/>
  <c r="R1325" i="7"/>
  <c r="U1325" i="7"/>
  <c r="T1325" i="7"/>
  <c r="T1359" i="7"/>
  <c r="S1359" i="7"/>
  <c r="U1359" i="7"/>
  <c r="R1359" i="7"/>
  <c r="U1379" i="7"/>
  <c r="T1379" i="7"/>
  <c r="S1379" i="7"/>
  <c r="W1379" i="7" s="1"/>
  <c r="U1393" i="7"/>
  <c r="T1393" i="7"/>
  <c r="S1393" i="7"/>
  <c r="R1393" i="7"/>
  <c r="R1406" i="7"/>
  <c r="U1411" i="7"/>
  <c r="T1411" i="7"/>
  <c r="S1411" i="7"/>
  <c r="R1411" i="7"/>
  <c r="U1416" i="7"/>
  <c r="U1418" i="7"/>
  <c r="T1418" i="7"/>
  <c r="S1418" i="7"/>
  <c r="V1418" i="7" s="1"/>
  <c r="S1421" i="7"/>
  <c r="R1421" i="7"/>
  <c r="U1421" i="7"/>
  <c r="U1429" i="7"/>
  <c r="T1429" i="7"/>
  <c r="S1429" i="7"/>
  <c r="V1429" i="7" s="1"/>
  <c r="T1431" i="7"/>
  <c r="S1431" i="7"/>
  <c r="R1431" i="7"/>
  <c r="U1431" i="7"/>
  <c r="R1453" i="7"/>
  <c r="U1460" i="7"/>
  <c r="R1460" i="7"/>
  <c r="V1477" i="7"/>
  <c r="S1491" i="7"/>
  <c r="R1491" i="7"/>
  <c r="U1495" i="7"/>
  <c r="T1495" i="7"/>
  <c r="S1495" i="7"/>
  <c r="R1495" i="7"/>
  <c r="U1520" i="7"/>
  <c r="R1520" i="7"/>
  <c r="T1520" i="7"/>
  <c r="S1520" i="7"/>
  <c r="R1526" i="7"/>
  <c r="S1541" i="7"/>
  <c r="R1541" i="7"/>
  <c r="U1541" i="7"/>
  <c r="T1541" i="7"/>
  <c r="R1546" i="7"/>
  <c r="U1546" i="7"/>
  <c r="T1546" i="7"/>
  <c r="U1562" i="7"/>
  <c r="T1562" i="7"/>
  <c r="S1562" i="7"/>
  <c r="R1562" i="7"/>
  <c r="S1566" i="7"/>
  <c r="R1566" i="7"/>
  <c r="U1566" i="7"/>
  <c r="T1566" i="7"/>
  <c r="R1580" i="7"/>
  <c r="U1591" i="7"/>
  <c r="T1591" i="7"/>
  <c r="S1591" i="7"/>
  <c r="R1591" i="7"/>
  <c r="R1597" i="7"/>
  <c r="T1623" i="7"/>
  <c r="S1623" i="7"/>
  <c r="R1623" i="7"/>
  <c r="U1623" i="7"/>
  <c r="V1640" i="7"/>
  <c r="U1693" i="7"/>
  <c r="T1693" i="7"/>
  <c r="S1693" i="7"/>
  <c r="R1693" i="7"/>
  <c r="U1733" i="7"/>
  <c r="T1733" i="7"/>
  <c r="S1733" i="7"/>
  <c r="R1733" i="7"/>
  <c r="U1736" i="7"/>
  <c r="T1736" i="7"/>
  <c r="S1736" i="7"/>
  <c r="R1736" i="7"/>
  <c r="T1745" i="7"/>
  <c r="S1745" i="7"/>
  <c r="R1745" i="7"/>
  <c r="U1745" i="7"/>
  <c r="U1777" i="7"/>
  <c r="T1777" i="7"/>
  <c r="S1777" i="7"/>
  <c r="R1777" i="7"/>
  <c r="U1800" i="7"/>
  <c r="T1800" i="7"/>
  <c r="S1800" i="7"/>
  <c r="R1800" i="7"/>
  <c r="T1871" i="7"/>
  <c r="U1273" i="7"/>
  <c r="T1273" i="7"/>
  <c r="S1273" i="7"/>
  <c r="R1273" i="7"/>
  <c r="S1281" i="7"/>
  <c r="R1281" i="7"/>
  <c r="S1302" i="7"/>
  <c r="U1302" i="7"/>
  <c r="T1302" i="7"/>
  <c r="R1302" i="7"/>
  <c r="U1316" i="7"/>
  <c r="T1316" i="7"/>
  <c r="S1316" i="7"/>
  <c r="R1316" i="7"/>
  <c r="T1330" i="7"/>
  <c r="S1330" i="7"/>
  <c r="R1330" i="7"/>
  <c r="S1341" i="7"/>
  <c r="V1341" i="7" s="1"/>
  <c r="R1343" i="7"/>
  <c r="U1345" i="7"/>
  <c r="T1345" i="7"/>
  <c r="S1345" i="7"/>
  <c r="R1345" i="7"/>
  <c r="S1349" i="7"/>
  <c r="R1349" i="7"/>
  <c r="U1367" i="7"/>
  <c r="S1367" i="7"/>
  <c r="R1367" i="7"/>
  <c r="S1374" i="7"/>
  <c r="R1374" i="7"/>
  <c r="W1396" i="7"/>
  <c r="V1396" i="7"/>
  <c r="U1405" i="7"/>
  <c r="T1405" i="7"/>
  <c r="S1405" i="7"/>
  <c r="W1405" i="7" s="1"/>
  <c r="U1410" i="7"/>
  <c r="T1410" i="7"/>
  <c r="W1437" i="7"/>
  <c r="S1445" i="7"/>
  <c r="R1445" i="7"/>
  <c r="W1450" i="7"/>
  <c r="S1464" i="7"/>
  <c r="R1464" i="7"/>
  <c r="S1512" i="7"/>
  <c r="R1512" i="7"/>
  <c r="U1514" i="7"/>
  <c r="T1514" i="7"/>
  <c r="S1514" i="7"/>
  <c r="R1514" i="7"/>
  <c r="S1518" i="7"/>
  <c r="R1518" i="7"/>
  <c r="U1518" i="7"/>
  <c r="T1518" i="7"/>
  <c r="U1576" i="7"/>
  <c r="T1576" i="7"/>
  <c r="U1593" i="7"/>
  <c r="T1593" i="7"/>
  <c r="S1593" i="7"/>
  <c r="R1593" i="7"/>
  <c r="W1619" i="7"/>
  <c r="V1619" i="7"/>
  <c r="V1621" i="7"/>
  <c r="T1632" i="7"/>
  <c r="S1632" i="7"/>
  <c r="R1632" i="7"/>
  <c r="U1632" i="7"/>
  <c r="S1702" i="7"/>
  <c r="R1702" i="7"/>
  <c r="T1702" i="7"/>
  <c r="U1702" i="7"/>
  <c r="U1731" i="7"/>
  <c r="T1731" i="7"/>
  <c r="S1731" i="7"/>
  <c r="R1731" i="7"/>
  <c r="U1842" i="7"/>
  <c r="R1842" i="7"/>
  <c r="T1842" i="7"/>
  <c r="S1842" i="7"/>
  <c r="W1872" i="7"/>
  <c r="U1881" i="7"/>
  <c r="S1881" i="7"/>
  <c r="T1881" i="7"/>
  <c r="R1881" i="7"/>
  <c r="R1921" i="7"/>
  <c r="T1921" i="7"/>
  <c r="S1921" i="7"/>
  <c r="U1921" i="7"/>
  <c r="V1939" i="7"/>
  <c r="T2010" i="7"/>
  <c r="R2010" i="7"/>
  <c r="U2049" i="7"/>
  <c r="T2049" i="7"/>
  <c r="S2049" i="7"/>
  <c r="R2049" i="7"/>
  <c r="T2153" i="7"/>
  <c r="S2153" i="7"/>
  <c r="R2153" i="7"/>
  <c r="U2153" i="7"/>
  <c r="S1728" i="7"/>
  <c r="U1728" i="7"/>
  <c r="T1728" i="7"/>
  <c r="R1728" i="7"/>
  <c r="U1748" i="7"/>
  <c r="S1748" i="7"/>
  <c r="R1748" i="7"/>
  <c r="T1748" i="7"/>
  <c r="U1750" i="7"/>
  <c r="T1750" i="7"/>
  <c r="S1750" i="7"/>
  <c r="R1750" i="7"/>
  <c r="S1818" i="7"/>
  <c r="R1818" i="7"/>
  <c r="U1818" i="7"/>
  <c r="T1818" i="7"/>
  <c r="U1853" i="7"/>
  <c r="T1853" i="7"/>
  <c r="U1902" i="7"/>
  <c r="R1902" i="7"/>
  <c r="U2085" i="7"/>
  <c r="T2085" i="7"/>
  <c r="S2085" i="7"/>
  <c r="R2085" i="7"/>
  <c r="T2185" i="7"/>
  <c r="S2185" i="7"/>
  <c r="U2185" i="7"/>
  <c r="R2185" i="7"/>
  <c r="R2251" i="7"/>
  <c r="U2251" i="7"/>
  <c r="U2367" i="7"/>
  <c r="S2367" i="7"/>
  <c r="R2367" i="7"/>
  <c r="U1274" i="7"/>
  <c r="T1274" i="7"/>
  <c r="U1303" i="7"/>
  <c r="S1303" i="7"/>
  <c r="W1303" i="7" s="1"/>
  <c r="T1313" i="7"/>
  <c r="S1313" i="7"/>
  <c r="R1313" i="7"/>
  <c r="T1342" i="7"/>
  <c r="S1342" i="7"/>
  <c r="U1342" i="7"/>
  <c r="R1342" i="7"/>
  <c r="T1366" i="7"/>
  <c r="S1366" i="7"/>
  <c r="S1368" i="7"/>
  <c r="R1368" i="7"/>
  <c r="S1373" i="7"/>
  <c r="R1373" i="7"/>
  <c r="U1373" i="7"/>
  <c r="T1373" i="7"/>
  <c r="U1389" i="7"/>
  <c r="T1391" i="7"/>
  <c r="V1391" i="7" s="1"/>
  <c r="U1399" i="7"/>
  <c r="T1399" i="7"/>
  <c r="S1399" i="7"/>
  <c r="W1399" i="7" s="1"/>
  <c r="U1401" i="7"/>
  <c r="T1401" i="7"/>
  <c r="S1401" i="7"/>
  <c r="S1404" i="7"/>
  <c r="R1404" i="7"/>
  <c r="T1404" i="7"/>
  <c r="U1404" i="7"/>
  <c r="U1425" i="7"/>
  <c r="T1425" i="7"/>
  <c r="S1425" i="7"/>
  <c r="R1425" i="7"/>
  <c r="U1459" i="7"/>
  <c r="T1459" i="7"/>
  <c r="S1459" i="7"/>
  <c r="R1459" i="7"/>
  <c r="S1467" i="7"/>
  <c r="R1467" i="7"/>
  <c r="U1484" i="7"/>
  <c r="R1484" i="7"/>
  <c r="U1507" i="7"/>
  <c r="T1507" i="7"/>
  <c r="S1507" i="7"/>
  <c r="R1507" i="7"/>
  <c r="W1523" i="7"/>
  <c r="V1523" i="7"/>
  <c r="S1536" i="7"/>
  <c r="R1536" i="7"/>
  <c r="U1536" i="7"/>
  <c r="T1536" i="7"/>
  <c r="T1575" i="7"/>
  <c r="S1575" i="7"/>
  <c r="R1575" i="7"/>
  <c r="U1575" i="7"/>
  <c r="S1589" i="7"/>
  <c r="R1589" i="7"/>
  <c r="U1589" i="7"/>
  <c r="T1589" i="7"/>
  <c r="W1594" i="7"/>
  <c r="S1608" i="7"/>
  <c r="R1608" i="7"/>
  <c r="U1610" i="7"/>
  <c r="T1610" i="7"/>
  <c r="S1610" i="7"/>
  <c r="R1610" i="7"/>
  <c r="S1614" i="7"/>
  <c r="R1614" i="7"/>
  <c r="U1614" i="7"/>
  <c r="T1614" i="7"/>
  <c r="W1683" i="7"/>
  <c r="U1688" i="7"/>
  <c r="T1688" i="7"/>
  <c r="S1688" i="7"/>
  <c r="R1688" i="7"/>
  <c r="U1708" i="7"/>
  <c r="T1708" i="7"/>
  <c r="S1708" i="7"/>
  <c r="R1708" i="7"/>
  <c r="U1720" i="7"/>
  <c r="T1720" i="7"/>
  <c r="S1720" i="7"/>
  <c r="R1720" i="7"/>
  <c r="U1724" i="7"/>
  <c r="T1724" i="7"/>
  <c r="S1724" i="7"/>
  <c r="R1724" i="7"/>
  <c r="V1829" i="7"/>
  <c r="T1834" i="7"/>
  <c r="S1834" i="7"/>
  <c r="R1834" i="7"/>
  <c r="T1858" i="7"/>
  <c r="S1858" i="7"/>
  <c r="U1861" i="7"/>
  <c r="T1861" i="7"/>
  <c r="S1861" i="7"/>
  <c r="S1902" i="7"/>
  <c r="S1953" i="7"/>
  <c r="R1953" i="7"/>
  <c r="U2068" i="7"/>
  <c r="T2068" i="7"/>
  <c r="S2068" i="7"/>
  <c r="R2068" i="7"/>
  <c r="S2096" i="7"/>
  <c r="R2096" i="7"/>
  <c r="T2233" i="7"/>
  <c r="S2233" i="7"/>
  <c r="U2233" i="7"/>
  <c r="R2233" i="7"/>
  <c r="R2362" i="7"/>
  <c r="T2362" i="7"/>
  <c r="S2362" i="7"/>
  <c r="U2362" i="7"/>
  <c r="T2367" i="7"/>
  <c r="T2381" i="7"/>
  <c r="S2381" i="7"/>
  <c r="R2381" i="7"/>
  <c r="U2381" i="7"/>
  <c r="U2402" i="7"/>
  <c r="T2402" i="7"/>
  <c r="S2402" i="7"/>
  <c r="U983" i="7"/>
  <c r="T983" i="7"/>
  <c r="R983" i="7"/>
  <c r="U996" i="7"/>
  <c r="T996" i="7"/>
  <c r="V996" i="7" s="1"/>
  <c r="U1002" i="7"/>
  <c r="T1002" i="7"/>
  <c r="U1008" i="7"/>
  <c r="T1008" i="7"/>
  <c r="W1008" i="7" s="1"/>
  <c r="U1014" i="7"/>
  <c r="T1014" i="7"/>
  <c r="U1020" i="7"/>
  <c r="T1020" i="7"/>
  <c r="W1020" i="7" s="1"/>
  <c r="U1026" i="7"/>
  <c r="T1026" i="7"/>
  <c r="U1032" i="7"/>
  <c r="T1032" i="7"/>
  <c r="W1032" i="7" s="1"/>
  <c r="U1038" i="7"/>
  <c r="T1038" i="7"/>
  <c r="V1038" i="7" s="1"/>
  <c r="U1044" i="7"/>
  <c r="T1044" i="7"/>
  <c r="W1044" i="7" s="1"/>
  <c r="U1050" i="7"/>
  <c r="T1050" i="7"/>
  <c r="U1056" i="7"/>
  <c r="T1056" i="7"/>
  <c r="V1056" i="7" s="1"/>
  <c r="U1062" i="7"/>
  <c r="T1062" i="7"/>
  <c r="U1068" i="7"/>
  <c r="T1068" i="7"/>
  <c r="W1068" i="7" s="1"/>
  <c r="U1074" i="7"/>
  <c r="T1074" i="7"/>
  <c r="U1080" i="7"/>
  <c r="T1080" i="7"/>
  <c r="W1080" i="7" s="1"/>
  <c r="U1086" i="7"/>
  <c r="T1086" i="7"/>
  <c r="U1092" i="7"/>
  <c r="T1092" i="7"/>
  <c r="W1092" i="7" s="1"/>
  <c r="U1098" i="7"/>
  <c r="T1098" i="7"/>
  <c r="U1104" i="7"/>
  <c r="T1104" i="7"/>
  <c r="W1104" i="7" s="1"/>
  <c r="U1110" i="7"/>
  <c r="T1110" i="7"/>
  <c r="U1116" i="7"/>
  <c r="T1116" i="7"/>
  <c r="U1122" i="7"/>
  <c r="T1122" i="7"/>
  <c r="U1128" i="7"/>
  <c r="T1128" i="7"/>
  <c r="V1128" i="7" s="1"/>
  <c r="U1134" i="7"/>
  <c r="T1134" i="7"/>
  <c r="V1134" i="7" s="1"/>
  <c r="U1140" i="7"/>
  <c r="T1140" i="7"/>
  <c r="U1146" i="7"/>
  <c r="T1146" i="7"/>
  <c r="W1146" i="7" s="1"/>
  <c r="U1152" i="7"/>
  <c r="T1152" i="7"/>
  <c r="U1158" i="7"/>
  <c r="T1158" i="7"/>
  <c r="U1164" i="7"/>
  <c r="T1164" i="7"/>
  <c r="V1164" i="7" s="1"/>
  <c r="U1170" i="7"/>
  <c r="T1170" i="7"/>
  <c r="U1176" i="7"/>
  <c r="T1176" i="7"/>
  <c r="U1182" i="7"/>
  <c r="T1182" i="7"/>
  <c r="W1182" i="7" s="1"/>
  <c r="U1188" i="7"/>
  <c r="T1188" i="7"/>
  <c r="U1194" i="7"/>
  <c r="T1194" i="7"/>
  <c r="U1200" i="7"/>
  <c r="T1200" i="7"/>
  <c r="U1206" i="7"/>
  <c r="T1206" i="7"/>
  <c r="U1212" i="7"/>
  <c r="T1212" i="7"/>
  <c r="U1218" i="7"/>
  <c r="T1218" i="7"/>
  <c r="W1218" i="7" s="1"/>
  <c r="U1224" i="7"/>
  <c r="T1224" i="7"/>
  <c r="U1230" i="7"/>
  <c r="T1230" i="7"/>
  <c r="U1236" i="7"/>
  <c r="T1236" i="7"/>
  <c r="U1242" i="7"/>
  <c r="T1242" i="7"/>
  <c r="U1248" i="7"/>
  <c r="T1248" i="7"/>
  <c r="V1248" i="7" s="1"/>
  <c r="U1254" i="7"/>
  <c r="T1254" i="7"/>
  <c r="W1254" i="7" s="1"/>
  <c r="S1260" i="7"/>
  <c r="U1260" i="7"/>
  <c r="T1263" i="7"/>
  <c r="S1263" i="7"/>
  <c r="R1263" i="7"/>
  <c r="U1282" i="7"/>
  <c r="T1282" i="7"/>
  <c r="S1282" i="7"/>
  <c r="V1282" i="7" s="1"/>
  <c r="U1370" i="7"/>
  <c r="T1370" i="7"/>
  <c r="S1370" i="7"/>
  <c r="R1370" i="7"/>
  <c r="T1382" i="7"/>
  <c r="S1382" i="7"/>
  <c r="W1382" i="7" s="1"/>
  <c r="T1384" i="7"/>
  <c r="S1384" i="7"/>
  <c r="R1384" i="7"/>
  <c r="S1416" i="7"/>
  <c r="R1416" i="7"/>
  <c r="W1474" i="7"/>
  <c r="S1488" i="7"/>
  <c r="R1488" i="7"/>
  <c r="S1542" i="7"/>
  <c r="R1542" i="7"/>
  <c r="U1542" i="7"/>
  <c r="T1542" i="7"/>
  <c r="S1548" i="7"/>
  <c r="R1548" i="7"/>
  <c r="T1548" i="7"/>
  <c r="U1548" i="7"/>
  <c r="W1612" i="7"/>
  <c r="V1612" i="7"/>
  <c r="T1625" i="7"/>
  <c r="S1625" i="7"/>
  <c r="R1625" i="7"/>
  <c r="W1665" i="7"/>
  <c r="U1670" i="7"/>
  <c r="T1670" i="7"/>
  <c r="S1670" i="7"/>
  <c r="R1670" i="7"/>
  <c r="U1742" i="7"/>
  <c r="T1742" i="7"/>
  <c r="S1742" i="7"/>
  <c r="R1742" i="7"/>
  <c r="S1746" i="7"/>
  <c r="R1746" i="7"/>
  <c r="U1746" i="7"/>
  <c r="T1746" i="7"/>
  <c r="S1764" i="7"/>
  <c r="R1764" i="7"/>
  <c r="U1764" i="7"/>
  <c r="T1764" i="7"/>
  <c r="U1790" i="7"/>
  <c r="T1790" i="7"/>
  <c r="S1790" i="7"/>
  <c r="R1790" i="7"/>
  <c r="T1796" i="7"/>
  <c r="U1796" i="7"/>
  <c r="S1796" i="7"/>
  <c r="R1796" i="7"/>
  <c r="R1825" i="7"/>
  <c r="S1825" i="7"/>
  <c r="U1825" i="7"/>
  <c r="T1825" i="7"/>
  <c r="R1858" i="7"/>
  <c r="T1902" i="7"/>
  <c r="R1908" i="7"/>
  <c r="W1989" i="7"/>
  <c r="V1989" i="7"/>
  <c r="R2181" i="7"/>
  <c r="U2354" i="7"/>
  <c r="T2354" i="7"/>
  <c r="S2354" i="7"/>
  <c r="T2359" i="7"/>
  <c r="S2359" i="7"/>
  <c r="U2359" i="7"/>
  <c r="R2359" i="7"/>
  <c r="U2365" i="7"/>
  <c r="R2365" i="7"/>
  <c r="V2385" i="7"/>
  <c r="U1265" i="7"/>
  <c r="S1290" i="7"/>
  <c r="U1290" i="7"/>
  <c r="T1290" i="7"/>
  <c r="R1290" i="7"/>
  <c r="S1305" i="7"/>
  <c r="R1305" i="7"/>
  <c r="U1319" i="7"/>
  <c r="S1319" i="7"/>
  <c r="R1319" i="7"/>
  <c r="S1326" i="7"/>
  <c r="R1326" i="7"/>
  <c r="W1341" i="7"/>
  <c r="U1357" i="7"/>
  <c r="T1357" i="7"/>
  <c r="S1357" i="7"/>
  <c r="U1362" i="7"/>
  <c r="T1362" i="7"/>
  <c r="U1412" i="7"/>
  <c r="S1412" i="7"/>
  <c r="R1412" i="7"/>
  <c r="U1423" i="7"/>
  <c r="T1423" i="7"/>
  <c r="S1423" i="7"/>
  <c r="R1423" i="7"/>
  <c r="V1430" i="7"/>
  <c r="W1444" i="7"/>
  <c r="V1444" i="7"/>
  <c r="W1457" i="7"/>
  <c r="V1457" i="7"/>
  <c r="U1463" i="7"/>
  <c r="T1463" i="7"/>
  <c r="S1463" i="7"/>
  <c r="R1463" i="7"/>
  <c r="U1471" i="7"/>
  <c r="T1471" i="7"/>
  <c r="S1471" i="7"/>
  <c r="U1490" i="7"/>
  <c r="T1490" i="7"/>
  <c r="S1490" i="7"/>
  <c r="R1490" i="7"/>
  <c r="W1505" i="7"/>
  <c r="V1505" i="7"/>
  <c r="U1511" i="7"/>
  <c r="T1511" i="7"/>
  <c r="S1511" i="7"/>
  <c r="R1511" i="7"/>
  <c r="U1555" i="7"/>
  <c r="T1555" i="7"/>
  <c r="S1555" i="7"/>
  <c r="R1555" i="7"/>
  <c r="R1563" i="7"/>
  <c r="U1563" i="7"/>
  <c r="T1563" i="7"/>
  <c r="S1563" i="7"/>
  <c r="U1580" i="7"/>
  <c r="T1580" i="7"/>
  <c r="T1606" i="7"/>
  <c r="S1606" i="7"/>
  <c r="R1606" i="7"/>
  <c r="U1652" i="7"/>
  <c r="T1652" i="7"/>
  <c r="S1652" i="7"/>
  <c r="R1652" i="7"/>
  <c r="U1682" i="7"/>
  <c r="T1682" i="7"/>
  <c r="S1698" i="7"/>
  <c r="U1698" i="7"/>
  <c r="T1698" i="7"/>
  <c r="R1698" i="7"/>
  <c r="R1716" i="7"/>
  <c r="S1740" i="7"/>
  <c r="R1740" i="7"/>
  <c r="U1740" i="7"/>
  <c r="T1740" i="7"/>
  <c r="U1760" i="7"/>
  <c r="T1760" i="7"/>
  <c r="S1760" i="7"/>
  <c r="S1788" i="7"/>
  <c r="R1788" i="7"/>
  <c r="U1788" i="7"/>
  <c r="T1788" i="7"/>
  <c r="U1815" i="7"/>
  <c r="T1815" i="7"/>
  <c r="S1815" i="7"/>
  <c r="R1815" i="7"/>
  <c r="R1853" i="7"/>
  <c r="V1906" i="7"/>
  <c r="U2073" i="7"/>
  <c r="T2073" i="7"/>
  <c r="T2219" i="7"/>
  <c r="S2219" i="7"/>
  <c r="R2219" i="7"/>
  <c r="U2445" i="7"/>
  <c r="T2445" i="7"/>
  <c r="S2445" i="7"/>
  <c r="R2445" i="7"/>
  <c r="W2447" i="7"/>
  <c r="V2447" i="7"/>
  <c r="T2555" i="7"/>
  <c r="S2555" i="7"/>
  <c r="W2589" i="7"/>
  <c r="V2589" i="7"/>
  <c r="T1534" i="7"/>
  <c r="S1534" i="7"/>
  <c r="R1534" i="7"/>
  <c r="U1538" i="7"/>
  <c r="T1538" i="7"/>
  <c r="S1538" i="7"/>
  <c r="R1538" i="7"/>
  <c r="U1552" i="7"/>
  <c r="T1552" i="7"/>
  <c r="T1582" i="7"/>
  <c r="S1582" i="7"/>
  <c r="R1582" i="7"/>
  <c r="U1586" i="7"/>
  <c r="T1586" i="7"/>
  <c r="S1586" i="7"/>
  <c r="R1586" i="7"/>
  <c r="U1600" i="7"/>
  <c r="T1600" i="7"/>
  <c r="U1699" i="7"/>
  <c r="T1699" i="7"/>
  <c r="S1699" i="7"/>
  <c r="R1699" i="7"/>
  <c r="U1738" i="7"/>
  <c r="T1738" i="7"/>
  <c r="S1738" i="7"/>
  <c r="R1738" i="7"/>
  <c r="U1894" i="7"/>
  <c r="T1894" i="7"/>
  <c r="S1894" i="7"/>
  <c r="U2057" i="7"/>
  <c r="T2057" i="7"/>
  <c r="S2057" i="7"/>
  <c r="R2057" i="7"/>
  <c r="U2081" i="7"/>
  <c r="S2081" i="7"/>
  <c r="U2169" i="7"/>
  <c r="T2169" i="7"/>
  <c r="U2301" i="7"/>
  <c r="T2301" i="7"/>
  <c r="R2301" i="7"/>
  <c r="S2301" i="7"/>
  <c r="U2443" i="7"/>
  <c r="T2443" i="7"/>
  <c r="R2443" i="7"/>
  <c r="S2443" i="7"/>
  <c r="T2549" i="7"/>
  <c r="U2549" i="7"/>
  <c r="S2549" i="7"/>
  <c r="R2549" i="7"/>
  <c r="R2553" i="7"/>
  <c r="U2553" i="7"/>
  <c r="T2553" i="7"/>
  <c r="S2553" i="7"/>
  <c r="R2555" i="7"/>
  <c r="U1285" i="7"/>
  <c r="S1285" i="7"/>
  <c r="W1285" i="7" s="1"/>
  <c r="U1297" i="7"/>
  <c r="S1297" i="7"/>
  <c r="U1309" i="7"/>
  <c r="S1309" i="7"/>
  <c r="U1327" i="7"/>
  <c r="T1327" i="7"/>
  <c r="S1327" i="7"/>
  <c r="W1327" i="7" s="1"/>
  <c r="U1333" i="7"/>
  <c r="T1333" i="7"/>
  <c r="S1333" i="7"/>
  <c r="S1344" i="7"/>
  <c r="R1344" i="7"/>
  <c r="S1350" i="7"/>
  <c r="R1350" i="7"/>
  <c r="U1375" i="7"/>
  <c r="T1375" i="7"/>
  <c r="S1375" i="7"/>
  <c r="U1381" i="7"/>
  <c r="T1381" i="7"/>
  <c r="S1381" i="7"/>
  <c r="S1392" i="7"/>
  <c r="R1392" i="7"/>
  <c r="S1398" i="7"/>
  <c r="R1398" i="7"/>
  <c r="S1428" i="7"/>
  <c r="R1428" i="7"/>
  <c r="T1428" i="7"/>
  <c r="S1446" i="7"/>
  <c r="R1446" i="7"/>
  <c r="U1446" i="7"/>
  <c r="U1448" i="7"/>
  <c r="R1448" i="7"/>
  <c r="U1472" i="7"/>
  <c r="R1472" i="7"/>
  <c r="U1496" i="7"/>
  <c r="R1496" i="7"/>
  <c r="U1531" i="7"/>
  <c r="T1531" i="7"/>
  <c r="S1531" i="7"/>
  <c r="R1531" i="7"/>
  <c r="U1579" i="7"/>
  <c r="T1579" i="7"/>
  <c r="S1579" i="7"/>
  <c r="R1579" i="7"/>
  <c r="U1627" i="7"/>
  <c r="T1627" i="7"/>
  <c r="S1627" i="7"/>
  <c r="R1627" i="7"/>
  <c r="U1645" i="7"/>
  <c r="T1645" i="7"/>
  <c r="S1645" i="7"/>
  <c r="R1645" i="7"/>
  <c r="U1663" i="7"/>
  <c r="T1663" i="7"/>
  <c r="S1663" i="7"/>
  <c r="R1663" i="7"/>
  <c r="U1681" i="7"/>
  <c r="T1681" i="7"/>
  <c r="S1681" i="7"/>
  <c r="R1681" i="7"/>
  <c r="U1713" i="7"/>
  <c r="T1713" i="7"/>
  <c r="U1786" i="7"/>
  <c r="T1786" i="7"/>
  <c r="S1786" i="7"/>
  <c r="R1786" i="7"/>
  <c r="U1870" i="7"/>
  <c r="T1870" i="7"/>
  <c r="S1870" i="7"/>
  <c r="R1870" i="7"/>
  <c r="T1896" i="7"/>
  <c r="S1896" i="7"/>
  <c r="R1896" i="7"/>
  <c r="U1896" i="7"/>
  <c r="U1920" i="7"/>
  <c r="T1920" i="7"/>
  <c r="S1920" i="7"/>
  <c r="V1920" i="7" s="1"/>
  <c r="T1930" i="7"/>
  <c r="S1930" i="7"/>
  <c r="U1930" i="7"/>
  <c r="T1952" i="7"/>
  <c r="S1952" i="7"/>
  <c r="R1952" i="7"/>
  <c r="U1952" i="7"/>
  <c r="S1957" i="7"/>
  <c r="R1957" i="7"/>
  <c r="T1991" i="7"/>
  <c r="S1991" i="7"/>
  <c r="U1991" i="7"/>
  <c r="R1991" i="7"/>
  <c r="U2005" i="7"/>
  <c r="T2005" i="7"/>
  <c r="S2005" i="7"/>
  <c r="R2005" i="7"/>
  <c r="R2081" i="7"/>
  <c r="U2086" i="7"/>
  <c r="T2086" i="7"/>
  <c r="S2086" i="7"/>
  <c r="R2086" i="7"/>
  <c r="T2167" i="7"/>
  <c r="S2167" i="7"/>
  <c r="R2167" i="7"/>
  <c r="U2167" i="7"/>
  <c r="R2169" i="7"/>
  <c r="U2294" i="7"/>
  <c r="S2294" i="7"/>
  <c r="T2294" i="7"/>
  <c r="R2294" i="7"/>
  <c r="U2435" i="7"/>
  <c r="T2435" i="7"/>
  <c r="S2435" i="7"/>
  <c r="R2435" i="7"/>
  <c r="V2477" i="7"/>
  <c r="U1352" i="7"/>
  <c r="R1352" i="7"/>
  <c r="U1400" i="7"/>
  <c r="R1400" i="7"/>
  <c r="T1438" i="7"/>
  <c r="S1438" i="7"/>
  <c r="R1438" i="7"/>
  <c r="S1440" i="7"/>
  <c r="R1440" i="7"/>
  <c r="S1470" i="7"/>
  <c r="R1470" i="7"/>
  <c r="U1470" i="7"/>
  <c r="T1470" i="7"/>
  <c r="S1494" i="7"/>
  <c r="R1494" i="7"/>
  <c r="U1494" i="7"/>
  <c r="T1494" i="7"/>
  <c r="S1522" i="7"/>
  <c r="W1522" i="7" s="1"/>
  <c r="U1534" i="7"/>
  <c r="R1550" i="7"/>
  <c r="R1552" i="7"/>
  <c r="S1570" i="7"/>
  <c r="U1582" i="7"/>
  <c r="R1598" i="7"/>
  <c r="R1600" i="7"/>
  <c r="S1618" i="7"/>
  <c r="T1638" i="7"/>
  <c r="S1638" i="7"/>
  <c r="R1638" i="7"/>
  <c r="U1640" i="7"/>
  <c r="W1640" i="7" s="1"/>
  <c r="T1656" i="7"/>
  <c r="S1656" i="7"/>
  <c r="R1656" i="7"/>
  <c r="U1658" i="7"/>
  <c r="T1674" i="7"/>
  <c r="S1674" i="7"/>
  <c r="R1674" i="7"/>
  <c r="U1676" i="7"/>
  <c r="T1692" i="7"/>
  <c r="S1692" i="7"/>
  <c r="R1692" i="7"/>
  <c r="U1694" i="7"/>
  <c r="R1704" i="7"/>
  <c r="R1732" i="7"/>
  <c r="U1755" i="7"/>
  <c r="T1755" i="7"/>
  <c r="S1755" i="7"/>
  <c r="R1755" i="7"/>
  <c r="U1774" i="7"/>
  <c r="T1774" i="7"/>
  <c r="S1774" i="7"/>
  <c r="V1778" i="7"/>
  <c r="T1808" i="7"/>
  <c r="R1808" i="7"/>
  <c r="U1808" i="7"/>
  <c r="S1808" i="7"/>
  <c r="U1830" i="7"/>
  <c r="T1830" i="7"/>
  <c r="S1830" i="7"/>
  <c r="R1830" i="7"/>
  <c r="S1845" i="7"/>
  <c r="U1845" i="7"/>
  <c r="T1845" i="7"/>
  <c r="R1845" i="7"/>
  <c r="T1868" i="7"/>
  <c r="S1868" i="7"/>
  <c r="U1868" i="7"/>
  <c r="R1868" i="7"/>
  <c r="V1882" i="7"/>
  <c r="W1935" i="7"/>
  <c r="V1935" i="7"/>
  <c r="T2003" i="7"/>
  <c r="S2003" i="7"/>
  <c r="U2003" i="7"/>
  <c r="R2003" i="7"/>
  <c r="U2043" i="7"/>
  <c r="T2043" i="7"/>
  <c r="R2043" i="7"/>
  <c r="S2043" i="7"/>
  <c r="T2065" i="7"/>
  <c r="S2065" i="7"/>
  <c r="R2065" i="7"/>
  <c r="U2065" i="7"/>
  <c r="T2081" i="7"/>
  <c r="T2122" i="7"/>
  <c r="U2122" i="7"/>
  <c r="S2122" i="7"/>
  <c r="R2122" i="7"/>
  <c r="U2165" i="7"/>
  <c r="T2165" i="7"/>
  <c r="R2165" i="7"/>
  <c r="S2165" i="7"/>
  <c r="S2169" i="7"/>
  <c r="U1280" i="7"/>
  <c r="W1280" i="7" s="1"/>
  <c r="U1292" i="7"/>
  <c r="U1304" i="7"/>
  <c r="T1318" i="7"/>
  <c r="S1318" i="7"/>
  <c r="U1321" i="7"/>
  <c r="T1321" i="7"/>
  <c r="S1321" i="7"/>
  <c r="T1335" i="7"/>
  <c r="S1335" i="7"/>
  <c r="W1335" i="7" s="1"/>
  <c r="U1369" i="7"/>
  <c r="T1369" i="7"/>
  <c r="S1369" i="7"/>
  <c r="T1383" i="7"/>
  <c r="S1383" i="7"/>
  <c r="U1435" i="7"/>
  <c r="T1435" i="7"/>
  <c r="S1435" i="7"/>
  <c r="R1435" i="7"/>
  <c r="U1453" i="7"/>
  <c r="T1453" i="7"/>
  <c r="S1453" i="7"/>
  <c r="T1455" i="7"/>
  <c r="S1455" i="7"/>
  <c r="R1455" i="7"/>
  <c r="T1458" i="7"/>
  <c r="U1477" i="7"/>
  <c r="T1477" i="7"/>
  <c r="S1477" i="7"/>
  <c r="T1479" i="7"/>
  <c r="S1479" i="7"/>
  <c r="R1479" i="7"/>
  <c r="T1482" i="7"/>
  <c r="U1501" i="7"/>
  <c r="T1501" i="7"/>
  <c r="S1501" i="7"/>
  <c r="W1501" i="7" s="1"/>
  <c r="T1503" i="7"/>
  <c r="S1503" i="7"/>
  <c r="R1503" i="7"/>
  <c r="T1506" i="7"/>
  <c r="U1519" i="7"/>
  <c r="T1519" i="7"/>
  <c r="S1519" i="7"/>
  <c r="T1522" i="7"/>
  <c r="T1550" i="7"/>
  <c r="S1552" i="7"/>
  <c r="U1567" i="7"/>
  <c r="T1567" i="7"/>
  <c r="S1567" i="7"/>
  <c r="V1567" i="7" s="1"/>
  <c r="T1570" i="7"/>
  <c r="T1598" i="7"/>
  <c r="S1600" i="7"/>
  <c r="U1615" i="7"/>
  <c r="T1615" i="7"/>
  <c r="S1615" i="7"/>
  <c r="T1618" i="7"/>
  <c r="R1713" i="7"/>
  <c r="U1729" i="7"/>
  <c r="S1729" i="7"/>
  <c r="V1730" i="7"/>
  <c r="S1732" i="7"/>
  <c r="R1743" i="7"/>
  <c r="V1744" i="7"/>
  <c r="U1749" i="7"/>
  <c r="R1749" i="7"/>
  <c r="S1778" i="7"/>
  <c r="R1791" i="7"/>
  <c r="W1792" i="7"/>
  <c r="W1816" i="7"/>
  <c r="V1816" i="7"/>
  <c r="U1828" i="7"/>
  <c r="T1828" i="7"/>
  <c r="S1828" i="7"/>
  <c r="R1828" i="7"/>
  <c r="R1837" i="7"/>
  <c r="U1837" i="7"/>
  <c r="T1837" i="7"/>
  <c r="S1837" i="7"/>
  <c r="U1847" i="7"/>
  <c r="T1847" i="7"/>
  <c r="S1847" i="7"/>
  <c r="R1847" i="7"/>
  <c r="U1912" i="7"/>
  <c r="W1912" i="7" s="1"/>
  <c r="T1912" i="7"/>
  <c r="S1912" i="7"/>
  <c r="V1912" i="7" s="1"/>
  <c r="T2025" i="7"/>
  <c r="S2025" i="7"/>
  <c r="R2025" i="7"/>
  <c r="V2062" i="7"/>
  <c r="U2079" i="7"/>
  <c r="T2079" i="7"/>
  <c r="S2079" i="7"/>
  <c r="V2229" i="7"/>
  <c r="U2274" i="7"/>
  <c r="T2274" i="7"/>
  <c r="U2342" i="7"/>
  <c r="T2342" i="7"/>
  <c r="S2342" i="7"/>
  <c r="R2342" i="7"/>
  <c r="R2346" i="7"/>
  <c r="U1261" i="7"/>
  <c r="S1266" i="7"/>
  <c r="S1284" i="7"/>
  <c r="S1296" i="7"/>
  <c r="S1308" i="7"/>
  <c r="U1315" i="7"/>
  <c r="S1315" i="7"/>
  <c r="W1315" i="7" s="1"/>
  <c r="U1346" i="7"/>
  <c r="T1346" i="7"/>
  <c r="U1394" i="7"/>
  <c r="T1394" i="7"/>
  <c r="S1422" i="7"/>
  <c r="R1422" i="7"/>
  <c r="U1422" i="7"/>
  <c r="U1424" i="7"/>
  <c r="R1424" i="7"/>
  <c r="U1438" i="7"/>
  <c r="R1508" i="7"/>
  <c r="S1517" i="7"/>
  <c r="R1517" i="7"/>
  <c r="U1521" i="7"/>
  <c r="T1521" i="7"/>
  <c r="U1522" i="7"/>
  <c r="S1524" i="7"/>
  <c r="R1524" i="7"/>
  <c r="T1524" i="7"/>
  <c r="U1544" i="7"/>
  <c r="R1544" i="7"/>
  <c r="T1551" i="7"/>
  <c r="S1551" i="7"/>
  <c r="R1551" i="7"/>
  <c r="T1554" i="7"/>
  <c r="R1556" i="7"/>
  <c r="S1565" i="7"/>
  <c r="R1565" i="7"/>
  <c r="U1569" i="7"/>
  <c r="T1569" i="7"/>
  <c r="W1569" i="7" s="1"/>
  <c r="U1570" i="7"/>
  <c r="S1572" i="7"/>
  <c r="R1572" i="7"/>
  <c r="T1572" i="7"/>
  <c r="U1592" i="7"/>
  <c r="R1592" i="7"/>
  <c r="T1599" i="7"/>
  <c r="S1599" i="7"/>
  <c r="R1599" i="7"/>
  <c r="T1602" i="7"/>
  <c r="R1604" i="7"/>
  <c r="S1613" i="7"/>
  <c r="R1613" i="7"/>
  <c r="U1617" i="7"/>
  <c r="T1617" i="7"/>
  <c r="W1617" i="7" s="1"/>
  <c r="U1618" i="7"/>
  <c r="S1620" i="7"/>
  <c r="R1620" i="7"/>
  <c r="T1620" i="7"/>
  <c r="V1706" i="7"/>
  <c r="S1713" i="7"/>
  <c r="U1719" i="7"/>
  <c r="T1719" i="7"/>
  <c r="S1719" i="7"/>
  <c r="R1719" i="7"/>
  <c r="T1727" i="7"/>
  <c r="S1727" i="7"/>
  <c r="R1727" i="7"/>
  <c r="U1753" i="7"/>
  <c r="T1753" i="7"/>
  <c r="S1753" i="7"/>
  <c r="R1753" i="7"/>
  <c r="R1774" i="7"/>
  <c r="T1778" i="7"/>
  <c r="T1791" i="7"/>
  <c r="U1860" i="7"/>
  <c r="T1860" i="7"/>
  <c r="S1860" i="7"/>
  <c r="R1860" i="7"/>
  <c r="V1864" i="7"/>
  <c r="T1866" i="7"/>
  <c r="S1866" i="7"/>
  <c r="R1866" i="7"/>
  <c r="U1866" i="7"/>
  <c r="U1878" i="7"/>
  <c r="T1878" i="7"/>
  <c r="S1878" i="7"/>
  <c r="R1878" i="7"/>
  <c r="R1894" i="7"/>
  <c r="T1968" i="7"/>
  <c r="U1988" i="7"/>
  <c r="T1988" i="7"/>
  <c r="S1988" i="7"/>
  <c r="R1988" i="7"/>
  <c r="U2039" i="7"/>
  <c r="S2039" i="7"/>
  <c r="T2039" i="7"/>
  <c r="R2039" i="7"/>
  <c r="R2060" i="7"/>
  <c r="R2079" i="7"/>
  <c r="S2120" i="7"/>
  <c r="R2120" i="7"/>
  <c r="W2140" i="7"/>
  <c r="V2140" i="7"/>
  <c r="W2146" i="7"/>
  <c r="V2146" i="7"/>
  <c r="R2260" i="7"/>
  <c r="U2292" i="7"/>
  <c r="T2292" i="7"/>
  <c r="S2292" i="7"/>
  <c r="T2335" i="7"/>
  <c r="S2335" i="7"/>
  <c r="R2335" i="7"/>
  <c r="U1525" i="7"/>
  <c r="T1525" i="7"/>
  <c r="S1525" i="7"/>
  <c r="U1549" i="7"/>
  <c r="T1549" i="7"/>
  <c r="S1549" i="7"/>
  <c r="V1549" i="7" s="1"/>
  <c r="U1573" i="7"/>
  <c r="T1573" i="7"/>
  <c r="S1573" i="7"/>
  <c r="U1597" i="7"/>
  <c r="T1597" i="7"/>
  <c r="S1597" i="7"/>
  <c r="U1621" i="7"/>
  <c r="T1621" i="7"/>
  <c r="S1621" i="7"/>
  <c r="W1621" i="7" s="1"/>
  <c r="U1703" i="7"/>
  <c r="T1703" i="7"/>
  <c r="S1703" i="7"/>
  <c r="R1703" i="7"/>
  <c r="S1716" i="7"/>
  <c r="U1716" i="7"/>
  <c r="T1716" i="7"/>
  <c r="S1770" i="7"/>
  <c r="R1770" i="7"/>
  <c r="U1770" i="7"/>
  <c r="U1772" i="7"/>
  <c r="S1772" i="7"/>
  <c r="R1772" i="7"/>
  <c r="S1794" i="7"/>
  <c r="R1794" i="7"/>
  <c r="U1794" i="7"/>
  <c r="T1794" i="7"/>
  <c r="U1806" i="7"/>
  <c r="U1811" i="7"/>
  <c r="T1811" i="7"/>
  <c r="S1811" i="7"/>
  <c r="R1811" i="7"/>
  <c r="U1824" i="7"/>
  <c r="T1824" i="7"/>
  <c r="S1824" i="7"/>
  <c r="R1824" i="7"/>
  <c r="U1839" i="7"/>
  <c r="T1839" i="7"/>
  <c r="U1941" i="7"/>
  <c r="T1941" i="7"/>
  <c r="S1941" i="7"/>
  <c r="R1941" i="7"/>
  <c r="R1996" i="7"/>
  <c r="T1996" i="7"/>
  <c r="S1996" i="7"/>
  <c r="U2045" i="7"/>
  <c r="T2045" i="7"/>
  <c r="R2045" i="7"/>
  <c r="S2045" i="7"/>
  <c r="S2063" i="7"/>
  <c r="R2063" i="7"/>
  <c r="U2063" i="7"/>
  <c r="T2063" i="7"/>
  <c r="W2177" i="7"/>
  <c r="V2177" i="7"/>
  <c r="V2225" i="7"/>
  <c r="T2245" i="7"/>
  <c r="S2245" i="7"/>
  <c r="R2245" i="7"/>
  <c r="U2245" i="7"/>
  <c r="T2284" i="7"/>
  <c r="S2284" i="7"/>
  <c r="U2284" i="7"/>
  <c r="R2284" i="7"/>
  <c r="U2579" i="7"/>
  <c r="T2579" i="7"/>
  <c r="S2579" i="7"/>
  <c r="R2579" i="7"/>
  <c r="S1535" i="7"/>
  <c r="V1535" i="7" s="1"/>
  <c r="S1559" i="7"/>
  <c r="V1559" i="7" s="1"/>
  <c r="S1583" i="7"/>
  <c r="S1607" i="7"/>
  <c r="T1631" i="7"/>
  <c r="T1637" i="7"/>
  <c r="V1637" i="7" s="1"/>
  <c r="T1643" i="7"/>
  <c r="T1649" i="7"/>
  <c r="V1649" i="7" s="1"/>
  <c r="T1655" i="7"/>
  <c r="T1661" i="7"/>
  <c r="V1661" i="7" s="1"/>
  <c r="T1667" i="7"/>
  <c r="T1673" i="7"/>
  <c r="T1679" i="7"/>
  <c r="T1685" i="7"/>
  <c r="T1691" i="7"/>
  <c r="W1691" i="7" s="1"/>
  <c r="T1697" i="7"/>
  <c r="U1707" i="7"/>
  <c r="T1707" i="7"/>
  <c r="S1707" i="7"/>
  <c r="R1707" i="7"/>
  <c r="U1712" i="7"/>
  <c r="W1712" i="7" s="1"/>
  <c r="T1712" i="7"/>
  <c r="V1712" i="7" s="1"/>
  <c r="T1715" i="7"/>
  <c r="S1715" i="7"/>
  <c r="R1715" i="7"/>
  <c r="U1717" i="7"/>
  <c r="S1717" i="7"/>
  <c r="T1726" i="7"/>
  <c r="V1726" i="7" s="1"/>
  <c r="U1766" i="7"/>
  <c r="T1766" i="7"/>
  <c r="S1766" i="7"/>
  <c r="W1766" i="7" s="1"/>
  <c r="T1769" i="7"/>
  <c r="S1769" i="7"/>
  <c r="R1769" i="7"/>
  <c r="U1797" i="7"/>
  <c r="T1797" i="7"/>
  <c r="S1806" i="7"/>
  <c r="R1819" i="7"/>
  <c r="U1819" i="7"/>
  <c r="T1819" i="7"/>
  <c r="U1887" i="7"/>
  <c r="S1887" i="7"/>
  <c r="T1887" i="7"/>
  <c r="R1887" i="7"/>
  <c r="R1891" i="7"/>
  <c r="U1891" i="7"/>
  <c r="T1891" i="7"/>
  <c r="S1891" i="7"/>
  <c r="U1901" i="7"/>
  <c r="T1901" i="7"/>
  <c r="S1901" i="7"/>
  <c r="R1901" i="7"/>
  <c r="U1905" i="7"/>
  <c r="S1905" i="7"/>
  <c r="U1927" i="7"/>
  <c r="T1927" i="7"/>
  <c r="R1927" i="7"/>
  <c r="S1927" i="7"/>
  <c r="T2033" i="7"/>
  <c r="S2033" i="7"/>
  <c r="U2033" i="7"/>
  <c r="R2033" i="7"/>
  <c r="U2075" i="7"/>
  <c r="T2075" i="7"/>
  <c r="S2075" i="7"/>
  <c r="R2118" i="7"/>
  <c r="S2118" i="7"/>
  <c r="U2118" i="7"/>
  <c r="T2118" i="7"/>
  <c r="S2149" i="7"/>
  <c r="R2149" i="7"/>
  <c r="U2149" i="7"/>
  <c r="T2161" i="7"/>
  <c r="S2161" i="7"/>
  <c r="U2161" i="7"/>
  <c r="R2161" i="7"/>
  <c r="T2163" i="7"/>
  <c r="S2163" i="7"/>
  <c r="R2163" i="7"/>
  <c r="U2163" i="7"/>
  <c r="U2212" i="7"/>
  <c r="T2212" i="7"/>
  <c r="S2212" i="7"/>
  <c r="R2212" i="7"/>
  <c r="V2433" i="7"/>
  <c r="W2433" i="7"/>
  <c r="U1417" i="7"/>
  <c r="T1417" i="7"/>
  <c r="S1417" i="7"/>
  <c r="U1441" i="7"/>
  <c r="T1441" i="7"/>
  <c r="S1441" i="7"/>
  <c r="V1441" i="7" s="1"/>
  <c r="U1465" i="7"/>
  <c r="T1465" i="7"/>
  <c r="S1465" i="7"/>
  <c r="U1489" i="7"/>
  <c r="T1489" i="7"/>
  <c r="S1489" i="7"/>
  <c r="U1513" i="7"/>
  <c r="T1513" i="7"/>
  <c r="S1513" i="7"/>
  <c r="T1535" i="7"/>
  <c r="U1537" i="7"/>
  <c r="T1537" i="7"/>
  <c r="S1537" i="7"/>
  <c r="T1559" i="7"/>
  <c r="U1561" i="7"/>
  <c r="T1561" i="7"/>
  <c r="S1561" i="7"/>
  <c r="V1561" i="7" s="1"/>
  <c r="T1583" i="7"/>
  <c r="U1585" i="7"/>
  <c r="T1585" i="7"/>
  <c r="S1585" i="7"/>
  <c r="T1607" i="7"/>
  <c r="U1609" i="7"/>
  <c r="T1609" i="7"/>
  <c r="S1609" i="7"/>
  <c r="W1609" i="7" s="1"/>
  <c r="R1630" i="7"/>
  <c r="U1631" i="7"/>
  <c r="R1636" i="7"/>
  <c r="U1637" i="7"/>
  <c r="W1637" i="7" s="1"/>
  <c r="R1642" i="7"/>
  <c r="U1643" i="7"/>
  <c r="R1648" i="7"/>
  <c r="U1649" i="7"/>
  <c r="R1654" i="7"/>
  <c r="U1655" i="7"/>
  <c r="R1660" i="7"/>
  <c r="U1661" i="7"/>
  <c r="R1666" i="7"/>
  <c r="U1667" i="7"/>
  <c r="R1672" i="7"/>
  <c r="U1673" i="7"/>
  <c r="W1673" i="7" s="1"/>
  <c r="R1678" i="7"/>
  <c r="U1679" i="7"/>
  <c r="R1684" i="7"/>
  <c r="U1685" i="7"/>
  <c r="R1690" i="7"/>
  <c r="U1691" i="7"/>
  <c r="R1696" i="7"/>
  <c r="U1697" i="7"/>
  <c r="S1704" i="7"/>
  <c r="U1704" i="7"/>
  <c r="U1726" i="7"/>
  <c r="U1732" i="7"/>
  <c r="U1735" i="7"/>
  <c r="T1735" i="7"/>
  <c r="S1735" i="7"/>
  <c r="R1735" i="7"/>
  <c r="W1757" i="7"/>
  <c r="W1761" i="7"/>
  <c r="W1785" i="7"/>
  <c r="T1806" i="7"/>
  <c r="R1836" i="7"/>
  <c r="U1836" i="7"/>
  <c r="T1836" i="7"/>
  <c r="S1836" i="7"/>
  <c r="W1848" i="7"/>
  <c r="V1848" i="7"/>
  <c r="U1852" i="7"/>
  <c r="S1852" i="7"/>
  <c r="R1852" i="7"/>
  <c r="T1852" i="7"/>
  <c r="U1863" i="7"/>
  <c r="S1863" i="7"/>
  <c r="T1863" i="7"/>
  <c r="R1863" i="7"/>
  <c r="T1874" i="7"/>
  <c r="S1874" i="7"/>
  <c r="W1889" i="7"/>
  <c r="V1889" i="7"/>
  <c r="R1909" i="7"/>
  <c r="U1909" i="7"/>
  <c r="T1909" i="7"/>
  <c r="S1909" i="7"/>
  <c r="R1915" i="7"/>
  <c r="U1915" i="7"/>
  <c r="T1915" i="7"/>
  <c r="T1919" i="7"/>
  <c r="S1919" i="7"/>
  <c r="R1919" i="7"/>
  <c r="U1925" i="7"/>
  <c r="S1925" i="7"/>
  <c r="T2001" i="7"/>
  <c r="S2001" i="7"/>
  <c r="R2001" i="7"/>
  <c r="U2001" i="7"/>
  <c r="W2014" i="7"/>
  <c r="V2014" i="7"/>
  <c r="T2053" i="7"/>
  <c r="S2053" i="7"/>
  <c r="U2053" i="7"/>
  <c r="R2053" i="7"/>
  <c r="R2075" i="7"/>
  <c r="S2134" i="7"/>
  <c r="R2134" i="7"/>
  <c r="S2207" i="7"/>
  <c r="R2207" i="7"/>
  <c r="T2207" i="7"/>
  <c r="U2207" i="7"/>
  <c r="S2231" i="7"/>
  <c r="R2231" i="7"/>
  <c r="U2231" i="7"/>
  <c r="T2231" i="7"/>
  <c r="U2243" i="7"/>
  <c r="T2243" i="7"/>
  <c r="S2243" i="7"/>
  <c r="R2243" i="7"/>
  <c r="U2249" i="7"/>
  <c r="T2249" i="7"/>
  <c r="S2249" i="7"/>
  <c r="R2249" i="7"/>
  <c r="W2302" i="7"/>
  <c r="V2302" i="7"/>
  <c r="W2323" i="7"/>
  <c r="V2323" i="7"/>
  <c r="R2426" i="7"/>
  <c r="T2426" i="7"/>
  <c r="S2426" i="7"/>
  <c r="U2426" i="7"/>
  <c r="U2455" i="7"/>
  <c r="T2455" i="7"/>
  <c r="R2455" i="7"/>
  <c r="S2455" i="7"/>
  <c r="U1334" i="7"/>
  <c r="S1338" i="7"/>
  <c r="R1338" i="7"/>
  <c r="U1358" i="7"/>
  <c r="S1362" i="7"/>
  <c r="R1362" i="7"/>
  <c r="U1382" i="7"/>
  <c r="S1386" i="7"/>
  <c r="R1386" i="7"/>
  <c r="U1406" i="7"/>
  <c r="S1410" i="7"/>
  <c r="R1410" i="7"/>
  <c r="U1430" i="7"/>
  <c r="W1430" i="7" s="1"/>
  <c r="S1434" i="7"/>
  <c r="R1434" i="7"/>
  <c r="U1454" i="7"/>
  <c r="S1458" i="7"/>
  <c r="R1458" i="7"/>
  <c r="U1478" i="7"/>
  <c r="S1482" i="7"/>
  <c r="R1482" i="7"/>
  <c r="U1502" i="7"/>
  <c r="S1506" i="7"/>
  <c r="R1506" i="7"/>
  <c r="U1526" i="7"/>
  <c r="S1530" i="7"/>
  <c r="R1530" i="7"/>
  <c r="U1550" i="7"/>
  <c r="S1554" i="7"/>
  <c r="R1554" i="7"/>
  <c r="U1574" i="7"/>
  <c r="S1578" i="7"/>
  <c r="R1578" i="7"/>
  <c r="U1598" i="7"/>
  <c r="S1602" i="7"/>
  <c r="R1602" i="7"/>
  <c r="U1622" i="7"/>
  <c r="S1626" i="7"/>
  <c r="R1626" i="7"/>
  <c r="S1630" i="7"/>
  <c r="S1636" i="7"/>
  <c r="S1642" i="7"/>
  <c r="V1643" i="7"/>
  <c r="S1648" i="7"/>
  <c r="S1654" i="7"/>
  <c r="S1660" i="7"/>
  <c r="S1666" i="7"/>
  <c r="V1667" i="7"/>
  <c r="S1672" i="7"/>
  <c r="V1673" i="7"/>
  <c r="S1678" i="7"/>
  <c r="V1679" i="7"/>
  <c r="S1684" i="7"/>
  <c r="V1685" i="7"/>
  <c r="S1690" i="7"/>
  <c r="V1691" i="7"/>
  <c r="S1696" i="7"/>
  <c r="R1725" i="7"/>
  <c r="U1739" i="7"/>
  <c r="T1739" i="7"/>
  <c r="S1752" i="7"/>
  <c r="R1752" i="7"/>
  <c r="U1752" i="7"/>
  <c r="T1752" i="7"/>
  <c r="U1759" i="7"/>
  <c r="T1759" i="7"/>
  <c r="S1759" i="7"/>
  <c r="R1759" i="7"/>
  <c r="W1781" i="7"/>
  <c r="U1783" i="7"/>
  <c r="T1783" i="7"/>
  <c r="S1783" i="7"/>
  <c r="R1783" i="7"/>
  <c r="R1797" i="7"/>
  <c r="V1810" i="7"/>
  <c r="T1850" i="7"/>
  <c r="U1850" i="7"/>
  <c r="S1850" i="7"/>
  <c r="R1850" i="7"/>
  <c r="U1876" i="7"/>
  <c r="S1876" i="7"/>
  <c r="R1876" i="7"/>
  <c r="U1884" i="7"/>
  <c r="T1884" i="7"/>
  <c r="V1884" i="7" s="1"/>
  <c r="T1899" i="7"/>
  <c r="R1899" i="7"/>
  <c r="W1913" i="7"/>
  <c r="U1917" i="7"/>
  <c r="S1917" i="7"/>
  <c r="T1917" i="7"/>
  <c r="R1917" i="7"/>
  <c r="V1929" i="7"/>
  <c r="V1951" i="7"/>
  <c r="R1954" i="7"/>
  <c r="U1954" i="7"/>
  <c r="T1954" i="7"/>
  <c r="S1954" i="7"/>
  <c r="U1995" i="7"/>
  <c r="T1995" i="7"/>
  <c r="R1995" i="7"/>
  <c r="R1999" i="7"/>
  <c r="U2012" i="7"/>
  <c r="T2012" i="7"/>
  <c r="S2012" i="7"/>
  <c r="R2012" i="7"/>
  <c r="V2055" i="7"/>
  <c r="R2104" i="7"/>
  <c r="V2123" i="7"/>
  <c r="U2139" i="7"/>
  <c r="S2139" i="7"/>
  <c r="R2139" i="7"/>
  <c r="T2139" i="7"/>
  <c r="U2395" i="7"/>
  <c r="T2395" i="7"/>
  <c r="S2395" i="7"/>
  <c r="R2395" i="7"/>
  <c r="S2505" i="7"/>
  <c r="U2505" i="7"/>
  <c r="T2505" i="7"/>
  <c r="V1718" i="7"/>
  <c r="U1763" i="7"/>
  <c r="T1763" i="7"/>
  <c r="W1763" i="7" s="1"/>
  <c r="S1776" i="7"/>
  <c r="R1776" i="7"/>
  <c r="U1776" i="7"/>
  <c r="T1776" i="7"/>
  <c r="U1787" i="7"/>
  <c r="T1787" i="7"/>
  <c r="S1787" i="7"/>
  <c r="W1787" i="7" s="1"/>
  <c r="S1797" i="7"/>
  <c r="R1803" i="7"/>
  <c r="U1803" i="7"/>
  <c r="T1803" i="7"/>
  <c r="U1812" i="7"/>
  <c r="T1812" i="7"/>
  <c r="S1812" i="7"/>
  <c r="V1812" i="7" s="1"/>
  <c r="U1821" i="7"/>
  <c r="T1821" i="7"/>
  <c r="S1821" i="7"/>
  <c r="R1821" i="7"/>
  <c r="R1827" i="7"/>
  <c r="U1827" i="7"/>
  <c r="T1827" i="7"/>
  <c r="S1827" i="7"/>
  <c r="T1844" i="7"/>
  <c r="U1844" i="7"/>
  <c r="S1844" i="7"/>
  <c r="R1844" i="7"/>
  <c r="W1895" i="7"/>
  <c r="R1897" i="7"/>
  <c r="T1897" i="7"/>
  <c r="S1897" i="7"/>
  <c r="U1897" i="7"/>
  <c r="T1907" i="7"/>
  <c r="S1907" i="7"/>
  <c r="R1907" i="7"/>
  <c r="U1907" i="7"/>
  <c r="R1925" i="7"/>
  <c r="U1934" i="7"/>
  <c r="T1934" i="7"/>
  <c r="S1934" i="7"/>
  <c r="W1934" i="7" s="1"/>
  <c r="U1982" i="7"/>
  <c r="T1982" i="7"/>
  <c r="S1982" i="7"/>
  <c r="S1999" i="7"/>
  <c r="W2031" i="7"/>
  <c r="V2031" i="7"/>
  <c r="W2069" i="7"/>
  <c r="V2069" i="7"/>
  <c r="S2102" i="7"/>
  <c r="W2102" i="7" s="1"/>
  <c r="U2107" i="7"/>
  <c r="T2116" i="7"/>
  <c r="S2116" i="7"/>
  <c r="R2116" i="7"/>
  <c r="U2116" i="7"/>
  <c r="T2143" i="7"/>
  <c r="U2143" i="7"/>
  <c r="S2143" i="7"/>
  <c r="R2143" i="7"/>
  <c r="U2145" i="7"/>
  <c r="T2145" i="7"/>
  <c r="S2145" i="7"/>
  <c r="W2145" i="7" s="1"/>
  <c r="T2305" i="7"/>
  <c r="S2305" i="7"/>
  <c r="R2305" i="7"/>
  <c r="U2305" i="7"/>
  <c r="R2418" i="7"/>
  <c r="S2418" i="7"/>
  <c r="S2424" i="7"/>
  <c r="R2424" i="7"/>
  <c r="T2424" i="7"/>
  <c r="U2424" i="7"/>
  <c r="U1841" i="7"/>
  <c r="T1841" i="7"/>
  <c r="S1841" i="7"/>
  <c r="U1857" i="7"/>
  <c r="S1857" i="7"/>
  <c r="U1893" i="7"/>
  <c r="S1893" i="7"/>
  <c r="T1904" i="7"/>
  <c r="S1904" i="7"/>
  <c r="U1904" i="7"/>
  <c r="R1904" i="7"/>
  <c r="T1914" i="7"/>
  <c r="S1914" i="7"/>
  <c r="R1914" i="7"/>
  <c r="T1922" i="7"/>
  <c r="S1922" i="7"/>
  <c r="S1938" i="7"/>
  <c r="T1938" i="7"/>
  <c r="R1938" i="7"/>
  <c r="T1949" i="7"/>
  <c r="U1949" i="7"/>
  <c r="S1949" i="7"/>
  <c r="R1949" i="7"/>
  <c r="T1967" i="7"/>
  <c r="S1967" i="7"/>
  <c r="U1967" i="7"/>
  <c r="R1967" i="7"/>
  <c r="T1986" i="7"/>
  <c r="R1986" i="7"/>
  <c r="S2051" i="7"/>
  <c r="R2051" i="7"/>
  <c r="U2051" i="7"/>
  <c r="T2051" i="7"/>
  <c r="T2186" i="7"/>
  <c r="R2186" i="7"/>
  <c r="T2191" i="7"/>
  <c r="S2191" i="7"/>
  <c r="R2191" i="7"/>
  <c r="U2191" i="7"/>
  <c r="U2204" i="7"/>
  <c r="T2204" i="7"/>
  <c r="S2204" i="7"/>
  <c r="R2204" i="7"/>
  <c r="T2221" i="7"/>
  <c r="S2221" i="7"/>
  <c r="R2221" i="7"/>
  <c r="U2221" i="7"/>
  <c r="U2264" i="7"/>
  <c r="S2264" i="7"/>
  <c r="T2264" i="7"/>
  <c r="R2264" i="7"/>
  <c r="U2266" i="7"/>
  <c r="T2266" i="7"/>
  <c r="S2266" i="7"/>
  <c r="R2266" i="7"/>
  <c r="U2290" i="7"/>
  <c r="T2290" i="7"/>
  <c r="S2290" i="7"/>
  <c r="S2337" i="7"/>
  <c r="R2337" i="7"/>
  <c r="T2337" i="7"/>
  <c r="U2337" i="7"/>
  <c r="U2339" i="7"/>
  <c r="R2339" i="7"/>
  <c r="W2344" i="7"/>
  <c r="V2344" i="7"/>
  <c r="U2690" i="7"/>
  <c r="T2690" i="7"/>
  <c r="S2690" i="7"/>
  <c r="R2690" i="7"/>
  <c r="U1706" i="7"/>
  <c r="W1706" i="7" s="1"/>
  <c r="U1718" i="7"/>
  <c r="W1718" i="7" s="1"/>
  <c r="U1730" i="7"/>
  <c r="W1730" i="7" s="1"/>
  <c r="U1741" i="7"/>
  <c r="T1741" i="7"/>
  <c r="S1741" i="7"/>
  <c r="U1765" i="7"/>
  <c r="T1765" i="7"/>
  <c r="S1765" i="7"/>
  <c r="U1789" i="7"/>
  <c r="T1789" i="7"/>
  <c r="S1789" i="7"/>
  <c r="T1799" i="7"/>
  <c r="S1799" i="7"/>
  <c r="R1799" i="7"/>
  <c r="T1814" i="7"/>
  <c r="U1814" i="7"/>
  <c r="S1814" i="7"/>
  <c r="T1820" i="7"/>
  <c r="W1820" i="7" s="1"/>
  <c r="U1864" i="7"/>
  <c r="W1864" i="7" s="1"/>
  <c r="W1865" i="7"/>
  <c r="R1867" i="7"/>
  <c r="U1867" i="7"/>
  <c r="T1883" i="7"/>
  <c r="S1883" i="7"/>
  <c r="R1883" i="7"/>
  <c r="R1885" i="7"/>
  <c r="T1916" i="7"/>
  <c r="S1916" i="7"/>
  <c r="V1916" i="7" s="1"/>
  <c r="R1924" i="7"/>
  <c r="T1924" i="7"/>
  <c r="S1924" i="7"/>
  <c r="W1947" i="7"/>
  <c r="V1947" i="7"/>
  <c r="T1969" i="7"/>
  <c r="S1969" i="7"/>
  <c r="R1969" i="7"/>
  <c r="T1977" i="7"/>
  <c r="S1977" i="7"/>
  <c r="R1977" i="7"/>
  <c r="T1979" i="7"/>
  <c r="S1979" i="7"/>
  <c r="W1979" i="7" s="1"/>
  <c r="T1994" i="7"/>
  <c r="S1994" i="7"/>
  <c r="R1994" i="7"/>
  <c r="R2013" i="7"/>
  <c r="U2078" i="7"/>
  <c r="T2078" i="7"/>
  <c r="S2078" i="7"/>
  <c r="R2078" i="7"/>
  <c r="T2089" i="7"/>
  <c r="S2089" i="7"/>
  <c r="R2089" i="7"/>
  <c r="R2094" i="7"/>
  <c r="S2094" i="7"/>
  <c r="U2094" i="7"/>
  <c r="S2103" i="7"/>
  <c r="R2103" i="7"/>
  <c r="U2103" i="7"/>
  <c r="T2103" i="7"/>
  <c r="W2110" i="7"/>
  <c r="R2112" i="7"/>
  <c r="U2112" i="7"/>
  <c r="S2112" i="7"/>
  <c r="T2112" i="7"/>
  <c r="S2114" i="7"/>
  <c r="R2114" i="7"/>
  <c r="R2148" i="7"/>
  <c r="U2148" i="7"/>
  <c r="T2148" i="7"/>
  <c r="T2150" i="7"/>
  <c r="R2150" i="7"/>
  <c r="R2184" i="7"/>
  <c r="U2184" i="7"/>
  <c r="T2184" i="7"/>
  <c r="S2184" i="7"/>
  <c r="S2186" i="7"/>
  <c r="T2282" i="7"/>
  <c r="R2282" i="7"/>
  <c r="S2394" i="7"/>
  <c r="U2429" i="7"/>
  <c r="T2429" i="7"/>
  <c r="R2429" i="7"/>
  <c r="S2429" i="7"/>
  <c r="U2503" i="7"/>
  <c r="T2503" i="7"/>
  <c r="S2503" i="7"/>
  <c r="R2503" i="7"/>
  <c r="U2547" i="7"/>
  <c r="T2547" i="7"/>
  <c r="S1710" i="7"/>
  <c r="S1722" i="7"/>
  <c r="W1722" i="7" s="1"/>
  <c r="S1734" i="7"/>
  <c r="R1734" i="7"/>
  <c r="U1754" i="7"/>
  <c r="S1758" i="7"/>
  <c r="R1758" i="7"/>
  <c r="U1778" i="7"/>
  <c r="W1778" i="7" s="1"/>
  <c r="S1782" i="7"/>
  <c r="R1782" i="7"/>
  <c r="R1801" i="7"/>
  <c r="R1802" i="7"/>
  <c r="U1829" i="7"/>
  <c r="W1829" i="7" s="1"/>
  <c r="T1832" i="7"/>
  <c r="R1832" i="7"/>
  <c r="R1849" i="7"/>
  <c r="U1849" i="7"/>
  <c r="T1849" i="7"/>
  <c r="S1849" i="7"/>
  <c r="U1877" i="7"/>
  <c r="W1877" i="7" s="1"/>
  <c r="U1933" i="7"/>
  <c r="T1933" i="7"/>
  <c r="S1933" i="7"/>
  <c r="W1933" i="7" s="1"/>
  <c r="R1936" i="7"/>
  <c r="T1936" i="7"/>
  <c r="S1936" i="7"/>
  <c r="U1936" i="7"/>
  <c r="T1940" i="7"/>
  <c r="S1940" i="7"/>
  <c r="R1940" i="7"/>
  <c r="V1943" i="7"/>
  <c r="W1958" i="7"/>
  <c r="R1984" i="7"/>
  <c r="T1984" i="7"/>
  <c r="S1984" i="7"/>
  <c r="U1984" i="7"/>
  <c r="U1998" i="7"/>
  <c r="S1998" i="7"/>
  <c r="T1998" i="7"/>
  <c r="R1998" i="7"/>
  <c r="T2009" i="7"/>
  <c r="S2009" i="7"/>
  <c r="U2009" i="7"/>
  <c r="S2013" i="7"/>
  <c r="T2015" i="7"/>
  <c r="S2015" i="7"/>
  <c r="U2015" i="7"/>
  <c r="R2015" i="7"/>
  <c r="T2034" i="7"/>
  <c r="R2034" i="7"/>
  <c r="U2054" i="7"/>
  <c r="S2054" i="7"/>
  <c r="R2054" i="7"/>
  <c r="U2062" i="7"/>
  <c r="T2062" i="7"/>
  <c r="S2062" i="7"/>
  <c r="W2062" i="7" s="1"/>
  <c r="U2091" i="7"/>
  <c r="S2091" i="7"/>
  <c r="U2105" i="7"/>
  <c r="S2105" i="7"/>
  <c r="T2105" i="7"/>
  <c r="R2105" i="7"/>
  <c r="U2133" i="7"/>
  <c r="T2133" i="7"/>
  <c r="S2133" i="7"/>
  <c r="U2178" i="7"/>
  <c r="S2178" i="7"/>
  <c r="T2178" i="7"/>
  <c r="T2187" i="7"/>
  <c r="S2187" i="7"/>
  <c r="R2187" i="7"/>
  <c r="U2187" i="7"/>
  <c r="S2202" i="7"/>
  <c r="T2215" i="7"/>
  <c r="S2215" i="7"/>
  <c r="U2215" i="7"/>
  <c r="R2215" i="7"/>
  <c r="U2252" i="7"/>
  <c r="S2252" i="7"/>
  <c r="T2252" i="7"/>
  <c r="R2252" i="7"/>
  <c r="T2327" i="7"/>
  <c r="S2327" i="7"/>
  <c r="U2327" i="7"/>
  <c r="R2327" i="7"/>
  <c r="R2422" i="7"/>
  <c r="U2422" i="7"/>
  <c r="T2422" i="7"/>
  <c r="S2422" i="7"/>
  <c r="R1798" i="7"/>
  <c r="S1802" i="7"/>
  <c r="U1804" i="7"/>
  <c r="T1804" i="7"/>
  <c r="S1804" i="7"/>
  <c r="W1804" i="7" s="1"/>
  <c r="U1840" i="7"/>
  <c r="R1840" i="7"/>
  <c r="R1841" i="7"/>
  <c r="U1869" i="7"/>
  <c r="S1869" i="7"/>
  <c r="W1869" i="7" s="1"/>
  <c r="T1880" i="7"/>
  <c r="S1880" i="7"/>
  <c r="U1880" i="7"/>
  <c r="R1880" i="7"/>
  <c r="T1890" i="7"/>
  <c r="S1890" i="7"/>
  <c r="R1890" i="7"/>
  <c r="T1898" i="7"/>
  <c r="S1898" i="7"/>
  <c r="U1908" i="7"/>
  <c r="U1911" i="7"/>
  <c r="S1911" i="7"/>
  <c r="T1911" i="7"/>
  <c r="R1911" i="7"/>
  <c r="T1931" i="7"/>
  <c r="R1931" i="7"/>
  <c r="U1964" i="7"/>
  <c r="T1964" i="7"/>
  <c r="S1964" i="7"/>
  <c r="R1964" i="7"/>
  <c r="T1970" i="7"/>
  <c r="S1970" i="7"/>
  <c r="R1970" i="7"/>
  <c r="U1981" i="7"/>
  <c r="T1981" i="7"/>
  <c r="S1981" i="7"/>
  <c r="R1981" i="7"/>
  <c r="R1992" i="7"/>
  <c r="T2013" i="7"/>
  <c r="R2032" i="7"/>
  <c r="T2032" i="7"/>
  <c r="S2032" i="7"/>
  <c r="U2032" i="7"/>
  <c r="U2048" i="7"/>
  <c r="S2048" i="7"/>
  <c r="T2048" i="7"/>
  <c r="R2048" i="7"/>
  <c r="R2070" i="7"/>
  <c r="S2070" i="7"/>
  <c r="U2070" i="7"/>
  <c r="T2070" i="7"/>
  <c r="U2097" i="7"/>
  <c r="R2099" i="7"/>
  <c r="T2101" i="7"/>
  <c r="S2101" i="7"/>
  <c r="R2101" i="7"/>
  <c r="U2101" i="7"/>
  <c r="T2151" i="7"/>
  <c r="S2151" i="7"/>
  <c r="R2151" i="7"/>
  <c r="U2151" i="7"/>
  <c r="V2198" i="7"/>
  <c r="R2200" i="7"/>
  <c r="T2202" i="7"/>
  <c r="R2208" i="7"/>
  <c r="U2208" i="7"/>
  <c r="T2208" i="7"/>
  <c r="S2208" i="7"/>
  <c r="R2250" i="7"/>
  <c r="U2250" i="7"/>
  <c r="T2250" i="7"/>
  <c r="S2250" i="7"/>
  <c r="U2261" i="7"/>
  <c r="S2261" i="7"/>
  <c r="R2261" i="7"/>
  <c r="T2261" i="7"/>
  <c r="U2278" i="7"/>
  <c r="T2278" i="7"/>
  <c r="T2288" i="7"/>
  <c r="R2288" i="7"/>
  <c r="R2290" i="7"/>
  <c r="U2313" i="7"/>
  <c r="T2313" i="7"/>
  <c r="S2313" i="7"/>
  <c r="R2313" i="7"/>
  <c r="T2324" i="7"/>
  <c r="S2324" i="7"/>
  <c r="R2324" i="7"/>
  <c r="U2324" i="7"/>
  <c r="U2376" i="7"/>
  <c r="T2376" i="7"/>
  <c r="R2376" i="7"/>
  <c r="S2376" i="7"/>
  <c r="U2390" i="7"/>
  <c r="T2390" i="7"/>
  <c r="S2390" i="7"/>
  <c r="R2390" i="7"/>
  <c r="R2394" i="7"/>
  <c r="U1705" i="7"/>
  <c r="U1747" i="7"/>
  <c r="T1747" i="7"/>
  <c r="S1747" i="7"/>
  <c r="U1771" i="7"/>
  <c r="T1771" i="7"/>
  <c r="S1771" i="7"/>
  <c r="R1795" i="7"/>
  <c r="U1795" i="7"/>
  <c r="T1795" i="7"/>
  <c r="T1823" i="7"/>
  <c r="S1823" i="7"/>
  <c r="R1823" i="7"/>
  <c r="U1834" i="7"/>
  <c r="R1838" i="7"/>
  <c r="R1846" i="7"/>
  <c r="R1857" i="7"/>
  <c r="T1859" i="7"/>
  <c r="S1859" i="7"/>
  <c r="R1859" i="7"/>
  <c r="R1861" i="7"/>
  <c r="T1892" i="7"/>
  <c r="S1892" i="7"/>
  <c r="R1893" i="7"/>
  <c r="U1900" i="7"/>
  <c r="S1900" i="7"/>
  <c r="R1900" i="7"/>
  <c r="U1914" i="7"/>
  <c r="U1918" i="7"/>
  <c r="T1918" i="7"/>
  <c r="W1918" i="7" s="1"/>
  <c r="R1922" i="7"/>
  <c r="U1938" i="7"/>
  <c r="S1944" i="7"/>
  <c r="T1944" i="7"/>
  <c r="R1944" i="7"/>
  <c r="U1946" i="7"/>
  <c r="W1946" i="7" s="1"/>
  <c r="T1946" i="7"/>
  <c r="S1946" i="7"/>
  <c r="V1946" i="7" s="1"/>
  <c r="U1957" i="7"/>
  <c r="T1957" i="7"/>
  <c r="T1962" i="7"/>
  <c r="S1972" i="7"/>
  <c r="V1972" i="7" s="1"/>
  <c r="U1974" i="7"/>
  <c r="S1974" i="7"/>
  <c r="T1974" i="7"/>
  <c r="R1974" i="7"/>
  <c r="U1994" i="7"/>
  <c r="T2027" i="7"/>
  <c r="S2027" i="7"/>
  <c r="W2027" i="7" s="1"/>
  <c r="U2027" i="7"/>
  <c r="U2029" i="7"/>
  <c r="T2029" i="7"/>
  <c r="S2029" i="7"/>
  <c r="R2029" i="7"/>
  <c r="R2052" i="7"/>
  <c r="U2052" i="7"/>
  <c r="S2052" i="7"/>
  <c r="T2052" i="7"/>
  <c r="U2067" i="7"/>
  <c r="S2067" i="7"/>
  <c r="T2067" i="7"/>
  <c r="R2067" i="7"/>
  <c r="S2087" i="7"/>
  <c r="R2087" i="7"/>
  <c r="S2099" i="7"/>
  <c r="U2127" i="7"/>
  <c r="T2127" i="7"/>
  <c r="S2127" i="7"/>
  <c r="W2127" i="7" s="1"/>
  <c r="R2133" i="7"/>
  <c r="U2156" i="7"/>
  <c r="T2156" i="7"/>
  <c r="S2156" i="7"/>
  <c r="R2156" i="7"/>
  <c r="W2194" i="7"/>
  <c r="V2194" i="7"/>
  <c r="U2235" i="7"/>
  <c r="T2235" i="7"/>
  <c r="S2235" i="7"/>
  <c r="R2235" i="7"/>
  <c r="U2240" i="7"/>
  <c r="S2240" i="7"/>
  <c r="T2240" i="7"/>
  <c r="R2240" i="7"/>
  <c r="S2247" i="7"/>
  <c r="R2247" i="7"/>
  <c r="T2247" i="7"/>
  <c r="U2276" i="7"/>
  <c r="S2276" i="7"/>
  <c r="T2276" i="7"/>
  <c r="R2276" i="7"/>
  <c r="R2304" i="7"/>
  <c r="U2304" i="7"/>
  <c r="T2304" i="7"/>
  <c r="S2304" i="7"/>
  <c r="R2322" i="7"/>
  <c r="S2364" i="7"/>
  <c r="R2364" i="7"/>
  <c r="V2392" i="7"/>
  <c r="W2392" i="7"/>
  <c r="T2417" i="7"/>
  <c r="S2417" i="7"/>
  <c r="R2417" i="7"/>
  <c r="U2417" i="7"/>
  <c r="S2437" i="7"/>
  <c r="U1858" i="7"/>
  <c r="T1862" i="7"/>
  <c r="S1862" i="7"/>
  <c r="V1862" i="7" s="1"/>
  <c r="U1882" i="7"/>
  <c r="W1882" i="7" s="1"/>
  <c r="T1886" i="7"/>
  <c r="S1886" i="7"/>
  <c r="U1906" i="7"/>
  <c r="W1906" i="7" s="1"/>
  <c r="T1910" i="7"/>
  <c r="S1910" i="7"/>
  <c r="W1910" i="7" s="1"/>
  <c r="S1956" i="7"/>
  <c r="T1956" i="7"/>
  <c r="R1956" i="7"/>
  <c r="U1975" i="7"/>
  <c r="W1976" i="7"/>
  <c r="R1978" i="7"/>
  <c r="U1978" i="7"/>
  <c r="T1978" i="7"/>
  <c r="U2019" i="7"/>
  <c r="T2019" i="7"/>
  <c r="V2019" i="7" s="1"/>
  <c r="S2050" i="7"/>
  <c r="R2050" i="7"/>
  <c r="W2074" i="7"/>
  <c r="V2074" i="7"/>
  <c r="T2080" i="7"/>
  <c r="S2080" i="7"/>
  <c r="U2080" i="7"/>
  <c r="R2080" i="7"/>
  <c r="R2088" i="7"/>
  <c r="U2088" i="7"/>
  <c r="S2088" i="7"/>
  <c r="T2088" i="7"/>
  <c r="R2226" i="7"/>
  <c r="U2226" i="7"/>
  <c r="T2226" i="7"/>
  <c r="S2226" i="7"/>
  <c r="U2259" i="7"/>
  <c r="T2259" i="7"/>
  <c r="S2259" i="7"/>
  <c r="R2259" i="7"/>
  <c r="U2268" i="7"/>
  <c r="S2268" i="7"/>
  <c r="T2268" i="7"/>
  <c r="S2291" i="7"/>
  <c r="R2291" i="7"/>
  <c r="T2291" i="7"/>
  <c r="U2308" i="7"/>
  <c r="S2308" i="7"/>
  <c r="R2308" i="7"/>
  <c r="U2340" i="7"/>
  <c r="T2340" i="7"/>
  <c r="S2340" i="7"/>
  <c r="R2340" i="7"/>
  <c r="U2366" i="7"/>
  <c r="T2366" i="7"/>
  <c r="S2366" i="7"/>
  <c r="R2366" i="7"/>
  <c r="V2370" i="7"/>
  <c r="W2377" i="7"/>
  <c r="V2377" i="7"/>
  <c r="U2384" i="7"/>
  <c r="T2384" i="7"/>
  <c r="S2388" i="7"/>
  <c r="R2388" i="7"/>
  <c r="W2415" i="7"/>
  <c r="V2415" i="7"/>
  <c r="U2420" i="7"/>
  <c r="T2420" i="7"/>
  <c r="R2420" i="7"/>
  <c r="S2427" i="7"/>
  <c r="R2427" i="7"/>
  <c r="U2446" i="7"/>
  <c r="T2446" i="7"/>
  <c r="S2446" i="7"/>
  <c r="R2446" i="7"/>
  <c r="T2457" i="7"/>
  <c r="V2457" i="7" s="1"/>
  <c r="S2457" i="7"/>
  <c r="U2656" i="7"/>
  <c r="T2656" i="7"/>
  <c r="S2656" i="7"/>
  <c r="R2656" i="7"/>
  <c r="T1802" i="7"/>
  <c r="R1807" i="7"/>
  <c r="T1826" i="7"/>
  <c r="R1831" i="7"/>
  <c r="U1945" i="7"/>
  <c r="T1945" i="7"/>
  <c r="U1953" i="7"/>
  <c r="T1953" i="7"/>
  <c r="U1999" i="7"/>
  <c r="W2000" i="7"/>
  <c r="R2002" i="7"/>
  <c r="U2002" i="7"/>
  <c r="T2002" i="7"/>
  <c r="U2036" i="7"/>
  <c r="T2036" i="7"/>
  <c r="T2056" i="7"/>
  <c r="U2056" i="7"/>
  <c r="S2056" i="7"/>
  <c r="R2056" i="7"/>
  <c r="T2128" i="7"/>
  <c r="S2128" i="7"/>
  <c r="V2128" i="7" s="1"/>
  <c r="R2172" i="7"/>
  <c r="U2172" i="7"/>
  <c r="T2172" i="7"/>
  <c r="S2172" i="7"/>
  <c r="U2176" i="7"/>
  <c r="T2176" i="7"/>
  <c r="W2176" i="7" s="1"/>
  <c r="T2197" i="7"/>
  <c r="S2197" i="7"/>
  <c r="R2197" i="7"/>
  <c r="R2384" i="7"/>
  <c r="U2453" i="7"/>
  <c r="T2453" i="7"/>
  <c r="W2453" i="7" s="1"/>
  <c r="T2545" i="7"/>
  <c r="S2545" i="7"/>
  <c r="R2545" i="7"/>
  <c r="U2545" i="7"/>
  <c r="U2652" i="7"/>
  <c r="T2652" i="7"/>
  <c r="S2652" i="7"/>
  <c r="R2652" i="7"/>
  <c r="T2688" i="7"/>
  <c r="U2688" i="7"/>
  <c r="S2688" i="7"/>
  <c r="R2688" i="7"/>
  <c r="S1839" i="7"/>
  <c r="W1839" i="7" s="1"/>
  <c r="R1843" i="7"/>
  <c r="U1851" i="7"/>
  <c r="S1851" i="7"/>
  <c r="U1875" i="7"/>
  <c r="S1875" i="7"/>
  <c r="V1875" i="7" s="1"/>
  <c r="U1899" i="7"/>
  <c r="S1899" i="7"/>
  <c r="U1923" i="7"/>
  <c r="S1923" i="7"/>
  <c r="V1923" i="7" s="1"/>
  <c r="R1926" i="7"/>
  <c r="U1932" i="7"/>
  <c r="T1932" i="7"/>
  <c r="S1932" i="7"/>
  <c r="R1932" i="7"/>
  <c r="R1942" i="7"/>
  <c r="R1948" i="7"/>
  <c r="T1948" i="7"/>
  <c r="S1948" i="7"/>
  <c r="S1950" i="7"/>
  <c r="V1950" i="7" s="1"/>
  <c r="T1961" i="7"/>
  <c r="S1961" i="7"/>
  <c r="W1961" i="7" s="1"/>
  <c r="U1961" i="7"/>
  <c r="U1963" i="7"/>
  <c r="S1963" i="7"/>
  <c r="R1963" i="7"/>
  <c r="U1968" i="7"/>
  <c r="S1968" i="7"/>
  <c r="V1968" i="7" s="1"/>
  <c r="U2023" i="7"/>
  <c r="W2023" i="7" s="1"/>
  <c r="W2024" i="7"/>
  <c r="R2026" i="7"/>
  <c r="U2026" i="7"/>
  <c r="T2026" i="7"/>
  <c r="U2060" i="7"/>
  <c r="S2060" i="7"/>
  <c r="S2073" i="7"/>
  <c r="R2073" i="7"/>
  <c r="T2098" i="7"/>
  <c r="U2098" i="7"/>
  <c r="S2098" i="7"/>
  <c r="R2098" i="7"/>
  <c r="U2102" i="7"/>
  <c r="T2102" i="7"/>
  <c r="V2102" i="7" s="1"/>
  <c r="R2130" i="7"/>
  <c r="U2130" i="7"/>
  <c r="S2135" i="7"/>
  <c r="R2135" i="7"/>
  <c r="U2135" i="7"/>
  <c r="T2135" i="7"/>
  <c r="T2144" i="7"/>
  <c r="S2144" i="7"/>
  <c r="R2144" i="7"/>
  <c r="U2152" i="7"/>
  <c r="T2152" i="7"/>
  <c r="S2152" i="7"/>
  <c r="R2152" i="7"/>
  <c r="W2158" i="7"/>
  <c r="V2158" i="7"/>
  <c r="U2189" i="7"/>
  <c r="T2189" i="7"/>
  <c r="S2195" i="7"/>
  <c r="R2195" i="7"/>
  <c r="T2195" i="7"/>
  <c r="W2205" i="7"/>
  <c r="T2209" i="7"/>
  <c r="S2209" i="7"/>
  <c r="V2209" i="7" s="1"/>
  <c r="U2209" i="7"/>
  <c r="W2209" i="7" s="1"/>
  <c r="U2216" i="7"/>
  <c r="S2216" i="7"/>
  <c r="T2216" i="7"/>
  <c r="R2216" i="7"/>
  <c r="R2262" i="7"/>
  <c r="S2262" i="7"/>
  <c r="U2262" i="7"/>
  <c r="T2262" i="7"/>
  <c r="T2330" i="7"/>
  <c r="S2330" i="7"/>
  <c r="U2330" i="7"/>
  <c r="R2330" i="7"/>
  <c r="S2384" i="7"/>
  <c r="V2408" i="7"/>
  <c r="S2442" i="7"/>
  <c r="R2442" i="7"/>
  <c r="U2442" i="7"/>
  <c r="T2442" i="7"/>
  <c r="U2457" i="7"/>
  <c r="T1985" i="7"/>
  <c r="S1985" i="7"/>
  <c r="U1985" i="7"/>
  <c r="U1987" i="7"/>
  <c r="S1987" i="7"/>
  <c r="R1987" i="7"/>
  <c r="U1992" i="7"/>
  <c r="S1992" i="7"/>
  <c r="T2071" i="7"/>
  <c r="S2071" i="7"/>
  <c r="R2071" i="7"/>
  <c r="U2071" i="7"/>
  <c r="W2092" i="7"/>
  <c r="T2104" i="7"/>
  <c r="S2104" i="7"/>
  <c r="R2106" i="7"/>
  <c r="U2106" i="7"/>
  <c r="T2106" i="7"/>
  <c r="S2106" i="7"/>
  <c r="U2117" i="7"/>
  <c r="T2117" i="7"/>
  <c r="W2117" i="7" s="1"/>
  <c r="U2132" i="7"/>
  <c r="T2132" i="7"/>
  <c r="S2132" i="7"/>
  <c r="R2132" i="7"/>
  <c r="R2136" i="7"/>
  <c r="U2136" i="7"/>
  <c r="S2136" i="7"/>
  <c r="T2193" i="7"/>
  <c r="S2193" i="7"/>
  <c r="U2193" i="7"/>
  <c r="R2193" i="7"/>
  <c r="S2248" i="7"/>
  <c r="R2248" i="7"/>
  <c r="U2248" i="7"/>
  <c r="T2248" i="7"/>
  <c r="R2280" i="7"/>
  <c r="U2280" i="7"/>
  <c r="T2280" i="7"/>
  <c r="S2280" i="7"/>
  <c r="T2317" i="7"/>
  <c r="S2317" i="7"/>
  <c r="R2317" i="7"/>
  <c r="W2360" i="7"/>
  <c r="S2420" i="7"/>
  <c r="S2493" i="7"/>
  <c r="R2493" i="7"/>
  <c r="U2493" i="7"/>
  <c r="T2493" i="7"/>
  <c r="U2517" i="7"/>
  <c r="U1939" i="7"/>
  <c r="W1939" i="7" s="1"/>
  <c r="U1951" i="7"/>
  <c r="W1951" i="7" s="1"/>
  <c r="U1980" i="7"/>
  <c r="S1980" i="7"/>
  <c r="V1980" i="7" s="1"/>
  <c r="U2004" i="7"/>
  <c r="S2004" i="7"/>
  <c r="V2004" i="7" s="1"/>
  <c r="U2028" i="7"/>
  <c r="S2028" i="7"/>
  <c r="W2028" i="7" s="1"/>
  <c r="T2044" i="7"/>
  <c r="T2047" i="7"/>
  <c r="S2047" i="7"/>
  <c r="R2047" i="7"/>
  <c r="R2082" i="7"/>
  <c r="U2108" i="7"/>
  <c r="T2108" i="7"/>
  <c r="S2108" i="7"/>
  <c r="V2108" i="7" s="1"/>
  <c r="T2119" i="7"/>
  <c r="S2119" i="7"/>
  <c r="R2119" i="7"/>
  <c r="U2119" i="7"/>
  <c r="S2121" i="7"/>
  <c r="R2121" i="7"/>
  <c r="U2201" i="7"/>
  <c r="T2201" i="7"/>
  <c r="R2201" i="7"/>
  <c r="T2203" i="7"/>
  <c r="S2203" i="7"/>
  <c r="R2203" i="7"/>
  <c r="U2222" i="7"/>
  <c r="S2222" i="7"/>
  <c r="W2222" i="7" s="1"/>
  <c r="T2222" i="7"/>
  <c r="S2224" i="7"/>
  <c r="R2224" i="7"/>
  <c r="U2228" i="7"/>
  <c r="S2228" i="7"/>
  <c r="T2228" i="7"/>
  <c r="R2228" i="7"/>
  <c r="U2242" i="7"/>
  <c r="T2242" i="7"/>
  <c r="S2242" i="7"/>
  <c r="U2297" i="7"/>
  <c r="T2297" i="7"/>
  <c r="S2297" i="7"/>
  <c r="V2297" i="7" s="1"/>
  <c r="W2309" i="7"/>
  <c r="V2309" i="7"/>
  <c r="R2378" i="7"/>
  <c r="R2386" i="7"/>
  <c r="T2386" i="7"/>
  <c r="S2386" i="7"/>
  <c r="U2386" i="7"/>
  <c r="U2414" i="7"/>
  <c r="T2414" i="7"/>
  <c r="S2414" i="7"/>
  <c r="R2414" i="7"/>
  <c r="T2438" i="7"/>
  <c r="U2438" i="7"/>
  <c r="S2438" i="7"/>
  <c r="R2438" i="7"/>
  <c r="T2474" i="7"/>
  <c r="R2474" i="7"/>
  <c r="S2474" i="7"/>
  <c r="V2494" i="7"/>
  <c r="W2501" i="7"/>
  <c r="R2568" i="7"/>
  <c r="U2568" i="7"/>
  <c r="T2568" i="7"/>
  <c r="U1969" i="7"/>
  <c r="T1973" i="7"/>
  <c r="S1973" i="7"/>
  <c r="W1973" i="7" s="1"/>
  <c r="U1993" i="7"/>
  <c r="W1993" i="7" s="1"/>
  <c r="T1997" i="7"/>
  <c r="S1997" i="7"/>
  <c r="W1997" i="7" s="1"/>
  <c r="U2017" i="7"/>
  <c r="W2017" i="7" s="1"/>
  <c r="T2021" i="7"/>
  <c r="S2021" i="7"/>
  <c r="W2021" i="7" s="1"/>
  <c r="T2038" i="7"/>
  <c r="S2038" i="7"/>
  <c r="T2055" i="7"/>
  <c r="S2055" i="7"/>
  <c r="W2055" i="7" s="1"/>
  <c r="R2064" i="7"/>
  <c r="U2064" i="7"/>
  <c r="S2064" i="7"/>
  <c r="T2077" i="7"/>
  <c r="S2077" i="7"/>
  <c r="R2077" i="7"/>
  <c r="U2077" i="7"/>
  <c r="T2113" i="7"/>
  <c r="S2113" i="7"/>
  <c r="R2113" i="7"/>
  <c r="U2126" i="7"/>
  <c r="T2126" i="7"/>
  <c r="V2126" i="7" s="1"/>
  <c r="R2142" i="7"/>
  <c r="T2142" i="7"/>
  <c r="S2142" i="7"/>
  <c r="T2157" i="7"/>
  <c r="V2157" i="7" s="1"/>
  <c r="S2157" i="7"/>
  <c r="W2157" i="7" s="1"/>
  <c r="S2171" i="7"/>
  <c r="R2171" i="7"/>
  <c r="T2171" i="7"/>
  <c r="T2199" i="7"/>
  <c r="S2199" i="7"/>
  <c r="R2199" i="7"/>
  <c r="U2199" i="7"/>
  <c r="R2214" i="7"/>
  <c r="S2214" i="7"/>
  <c r="U2214" i="7"/>
  <c r="U2254" i="7"/>
  <c r="S2254" i="7"/>
  <c r="R2254" i="7"/>
  <c r="U2277" i="7"/>
  <c r="S2277" i="7"/>
  <c r="R2277" i="7"/>
  <c r="U2283" i="7"/>
  <c r="T2283" i="7"/>
  <c r="S2283" i="7"/>
  <c r="R2283" i="7"/>
  <c r="U2289" i="7"/>
  <c r="R2289" i="7"/>
  <c r="T2289" i="7"/>
  <c r="S2289" i="7"/>
  <c r="U2378" i="7"/>
  <c r="T2378" i="7"/>
  <c r="S2378" i="7"/>
  <c r="W2398" i="7"/>
  <c r="S2488" i="7"/>
  <c r="U2488" i="7"/>
  <c r="T2488" i="7"/>
  <c r="R2488" i="7"/>
  <c r="T2566" i="7"/>
  <c r="S2566" i="7"/>
  <c r="U2566" i="7"/>
  <c r="R2566" i="7"/>
  <c r="S2568" i="7"/>
  <c r="R2587" i="7"/>
  <c r="T2677" i="7"/>
  <c r="S2677" i="7"/>
  <c r="R2677" i="7"/>
  <c r="T1925" i="7"/>
  <c r="R1930" i="7"/>
  <c r="S2111" i="7"/>
  <c r="R2111" i="7"/>
  <c r="U2129" i="7"/>
  <c r="S2129" i="7"/>
  <c r="T2155" i="7"/>
  <c r="S2155" i="7"/>
  <c r="R2155" i="7"/>
  <c r="U2168" i="7"/>
  <c r="T2168" i="7"/>
  <c r="S2168" i="7"/>
  <c r="R2168" i="7"/>
  <c r="T2179" i="7"/>
  <c r="S2179" i="7"/>
  <c r="R2179" i="7"/>
  <c r="R2236" i="7"/>
  <c r="R2238" i="7"/>
  <c r="S2238" i="7"/>
  <c r="U2238" i="7"/>
  <c r="T2238" i="7"/>
  <c r="T2254" i="7"/>
  <c r="T2269" i="7"/>
  <c r="S2269" i="7"/>
  <c r="R2269" i="7"/>
  <c r="U2273" i="7"/>
  <c r="T2273" i="7"/>
  <c r="S2273" i="7"/>
  <c r="R2273" i="7"/>
  <c r="U2285" i="7"/>
  <c r="T2285" i="7"/>
  <c r="R2295" i="7"/>
  <c r="U2299" i="7"/>
  <c r="R2299" i="7"/>
  <c r="S2328" i="7"/>
  <c r="V2328" i="7" s="1"/>
  <c r="U2347" i="7"/>
  <c r="T2347" i="7"/>
  <c r="S2347" i="7"/>
  <c r="R2347" i="7"/>
  <c r="T2383" i="7"/>
  <c r="S2383" i="7"/>
  <c r="U2383" i="7"/>
  <c r="R2383" i="7"/>
  <c r="U2396" i="7"/>
  <c r="T2396" i="7"/>
  <c r="R2396" i="7"/>
  <c r="V2403" i="7"/>
  <c r="W2416" i="7"/>
  <c r="U2432" i="7"/>
  <c r="S2432" i="7"/>
  <c r="R2432" i="7"/>
  <c r="T2432" i="7"/>
  <c r="R2492" i="7"/>
  <c r="U2504" i="7"/>
  <c r="T2504" i="7"/>
  <c r="S2504" i="7"/>
  <c r="R2504" i="7"/>
  <c r="S2530" i="7"/>
  <c r="R2530" i="7"/>
  <c r="S2587" i="7"/>
  <c r="U1962" i="7"/>
  <c r="S1962" i="7"/>
  <c r="V1962" i="7" s="1"/>
  <c r="U1986" i="7"/>
  <c r="S1986" i="7"/>
  <c r="U2010" i="7"/>
  <c r="S2010" i="7"/>
  <c r="U2034" i="7"/>
  <c r="S2034" i="7"/>
  <c r="R2037" i="7"/>
  <c r="R2040" i="7"/>
  <c r="R2044" i="7"/>
  <c r="U2084" i="7"/>
  <c r="T2084" i="7"/>
  <c r="V2084" i="7" s="1"/>
  <c r="S2084" i="7"/>
  <c r="W2084" i="7" s="1"/>
  <c r="T2095" i="7"/>
  <c r="S2095" i="7"/>
  <c r="R2095" i="7"/>
  <c r="U2095" i="7"/>
  <c r="S2097" i="7"/>
  <c r="R2097" i="7"/>
  <c r="T2111" i="7"/>
  <c r="U2115" i="7"/>
  <c r="W2115" i="7" s="1"/>
  <c r="S2115" i="7"/>
  <c r="V2115" i="7" s="1"/>
  <c r="R2129" i="7"/>
  <c r="S2159" i="7"/>
  <c r="R2159" i="7"/>
  <c r="V2162" i="7"/>
  <c r="U2181" i="7"/>
  <c r="U2192" i="7"/>
  <c r="T2192" i="7"/>
  <c r="S2192" i="7"/>
  <c r="V2192" i="7" s="1"/>
  <c r="U2219" i="7"/>
  <c r="T2224" i="7"/>
  <c r="R2242" i="7"/>
  <c r="S2255" i="7"/>
  <c r="R2255" i="7"/>
  <c r="T2257" i="7"/>
  <c r="S2257" i="7"/>
  <c r="T2263" i="7"/>
  <c r="S2263" i="7"/>
  <c r="U2263" i="7"/>
  <c r="R2263" i="7"/>
  <c r="T2271" i="7"/>
  <c r="V2271" i="7" s="1"/>
  <c r="R2285" i="7"/>
  <c r="T2316" i="7"/>
  <c r="S2316" i="7"/>
  <c r="U2316" i="7"/>
  <c r="R2316" i="7"/>
  <c r="T2322" i="7"/>
  <c r="S2322" i="7"/>
  <c r="U2322" i="7"/>
  <c r="T2329" i="7"/>
  <c r="S2329" i="7"/>
  <c r="R2329" i="7"/>
  <c r="R2343" i="7"/>
  <c r="T2345" i="7"/>
  <c r="S2345" i="7"/>
  <c r="R2345" i="7"/>
  <c r="U2345" i="7"/>
  <c r="U2400" i="7"/>
  <c r="T2400" i="7"/>
  <c r="R2400" i="7"/>
  <c r="U2408" i="7"/>
  <c r="T2408" i="7"/>
  <c r="W2408" i="7" s="1"/>
  <c r="V2409" i="7"/>
  <c r="W2481" i="7"/>
  <c r="V2481" i="7"/>
  <c r="V2501" i="7"/>
  <c r="U2555" i="7"/>
  <c r="U2188" i="7"/>
  <c r="T2188" i="7"/>
  <c r="U2211" i="7"/>
  <c r="T2211" i="7"/>
  <c r="S2211" i="7"/>
  <c r="R2211" i="7"/>
  <c r="T2287" i="7"/>
  <c r="S2287" i="7"/>
  <c r="U2287" i="7"/>
  <c r="R2287" i="7"/>
  <c r="U2319" i="7"/>
  <c r="T2319" i="7"/>
  <c r="U2332" i="7"/>
  <c r="T2332" i="7"/>
  <c r="S2332" i="7"/>
  <c r="W2353" i="7"/>
  <c r="V2353" i="7"/>
  <c r="U2371" i="7"/>
  <c r="T2371" i="7"/>
  <c r="S2371" i="7"/>
  <c r="R2371" i="7"/>
  <c r="S2412" i="7"/>
  <c r="R2412" i="7"/>
  <c r="W2465" i="7"/>
  <c r="V2465" i="7"/>
  <c r="U2473" i="7"/>
  <c r="T2473" i="7"/>
  <c r="R2473" i="7"/>
  <c r="S2473" i="7"/>
  <c r="S2528" i="7"/>
  <c r="R2528" i="7"/>
  <c r="T2528" i="7"/>
  <c r="U2528" i="7"/>
  <c r="U2543" i="7"/>
  <c r="T2543" i="7"/>
  <c r="S2543" i="7"/>
  <c r="R2543" i="7"/>
  <c r="U2066" i="7"/>
  <c r="T2066" i="7"/>
  <c r="V2066" i="7" s="1"/>
  <c r="U2090" i="7"/>
  <c r="T2090" i="7"/>
  <c r="W2090" i="7" s="1"/>
  <c r="U2114" i="7"/>
  <c r="T2114" i="7"/>
  <c r="U2138" i="7"/>
  <c r="T2138" i="7"/>
  <c r="S2138" i="7"/>
  <c r="T2147" i="7"/>
  <c r="S2147" i="7"/>
  <c r="R2147" i="7"/>
  <c r="T2149" i="7"/>
  <c r="R2160" i="7"/>
  <c r="U2160" i="7"/>
  <c r="T2160" i="7"/>
  <c r="S2160" i="7"/>
  <c r="T2175" i="7"/>
  <c r="S2175" i="7"/>
  <c r="R2175" i="7"/>
  <c r="U2180" i="7"/>
  <c r="T2180" i="7"/>
  <c r="S2180" i="7"/>
  <c r="S2183" i="7"/>
  <c r="R2183" i="7"/>
  <c r="R2196" i="7"/>
  <c r="U2196" i="7"/>
  <c r="T2196" i="7"/>
  <c r="S2196" i="7"/>
  <c r="U2218" i="7"/>
  <c r="T2218" i="7"/>
  <c r="S2218" i="7"/>
  <c r="U2225" i="7"/>
  <c r="T2225" i="7"/>
  <c r="S2225" i="7"/>
  <c r="U2253" i="7"/>
  <c r="W2253" i="7" s="1"/>
  <c r="R2256" i="7"/>
  <c r="U2256" i="7"/>
  <c r="T2256" i="7"/>
  <c r="S2256" i="7"/>
  <c r="U2265" i="7"/>
  <c r="R2265" i="7"/>
  <c r="U2270" i="7"/>
  <c r="S2270" i="7"/>
  <c r="T2270" i="7"/>
  <c r="W2270" i="7" s="1"/>
  <c r="S2296" i="7"/>
  <c r="R2296" i="7"/>
  <c r="W2298" i="7"/>
  <c r="V2298" i="7"/>
  <c r="S2303" i="7"/>
  <c r="R2303" i="7"/>
  <c r="R2319" i="7"/>
  <c r="U2348" i="7"/>
  <c r="T2348" i="7"/>
  <c r="R2348" i="7"/>
  <c r="R2350" i="7"/>
  <c r="T2369" i="7"/>
  <c r="S2369" i="7"/>
  <c r="R2369" i="7"/>
  <c r="U2369" i="7"/>
  <c r="T2405" i="7"/>
  <c r="S2405" i="7"/>
  <c r="R2405" i="7"/>
  <c r="T2407" i="7"/>
  <c r="S2407" i="7"/>
  <c r="W2407" i="7" s="1"/>
  <c r="U2407" i="7"/>
  <c r="R2410" i="7"/>
  <c r="T2410" i="7"/>
  <c r="S2410" i="7"/>
  <c r="U2410" i="7"/>
  <c r="S2463" i="7"/>
  <c r="R2463" i="7"/>
  <c r="U2480" i="7"/>
  <c r="T2480" i="7"/>
  <c r="S2480" i="7"/>
  <c r="R2480" i="7"/>
  <c r="U2538" i="7"/>
  <c r="T2538" i="7"/>
  <c r="S2538" i="7"/>
  <c r="R2538" i="7"/>
  <c r="R2668" i="7"/>
  <c r="T2041" i="7"/>
  <c r="R2046" i="7"/>
  <c r="R2058" i="7"/>
  <c r="T2083" i="7"/>
  <c r="S2083" i="7"/>
  <c r="R2083" i="7"/>
  <c r="T2107" i="7"/>
  <c r="S2107" i="7"/>
  <c r="R2107" i="7"/>
  <c r="T2131" i="7"/>
  <c r="S2131" i="7"/>
  <c r="R2131" i="7"/>
  <c r="R2188" i="7"/>
  <c r="S2223" i="7"/>
  <c r="U2229" i="7"/>
  <c r="W2229" i="7" s="1"/>
  <c r="S2230" i="7"/>
  <c r="W2230" i="7" s="1"/>
  <c r="R2232" i="7"/>
  <c r="U2232" i="7"/>
  <c r="T2232" i="7"/>
  <c r="S2232" i="7"/>
  <c r="S2237" i="7"/>
  <c r="W2237" i="7" s="1"/>
  <c r="U2241" i="7"/>
  <c r="R2241" i="7"/>
  <c r="S2244" i="7"/>
  <c r="U2246" i="7"/>
  <c r="S2246" i="7"/>
  <c r="T2246" i="7"/>
  <c r="S2272" i="7"/>
  <c r="R2272" i="7"/>
  <c r="R2274" i="7"/>
  <c r="S2279" i="7"/>
  <c r="R2279" i="7"/>
  <c r="S2325" i="7"/>
  <c r="R2325" i="7"/>
  <c r="U2325" i="7"/>
  <c r="R2338" i="7"/>
  <c r="U2338" i="7"/>
  <c r="S2338" i="7"/>
  <c r="U2352" i="7"/>
  <c r="T2352" i="7"/>
  <c r="R2352" i="7"/>
  <c r="V2355" i="7"/>
  <c r="W2374" i="7"/>
  <c r="V2374" i="7"/>
  <c r="S2391" i="7"/>
  <c r="W2391" i="7" s="1"/>
  <c r="T2393" i="7"/>
  <c r="S2393" i="7"/>
  <c r="R2393" i="7"/>
  <c r="U2393" i="7"/>
  <c r="V2416" i="7"/>
  <c r="S2441" i="7"/>
  <c r="T2507" i="7"/>
  <c r="S2507" i="7"/>
  <c r="R2507" i="7"/>
  <c r="U2512" i="7"/>
  <c r="T2512" i="7"/>
  <c r="S2512" i="7"/>
  <c r="R2512" i="7"/>
  <c r="T2523" i="7"/>
  <c r="S2523" i="7"/>
  <c r="R2523" i="7"/>
  <c r="U2523" i="7"/>
  <c r="T2525" i="7"/>
  <c r="R2525" i="7"/>
  <c r="S2541" i="7"/>
  <c r="U2541" i="7"/>
  <c r="T2541" i="7"/>
  <c r="U2602" i="7"/>
  <c r="T2602" i="7"/>
  <c r="S2602" i="7"/>
  <c r="R2602" i="7"/>
  <c r="U2072" i="7"/>
  <c r="W2072" i="7" s="1"/>
  <c r="T2072" i="7"/>
  <c r="V2072" i="7" s="1"/>
  <c r="U2096" i="7"/>
  <c r="T2096" i="7"/>
  <c r="U2120" i="7"/>
  <c r="T2120" i="7"/>
  <c r="U2164" i="7"/>
  <c r="T2164" i="7"/>
  <c r="W2164" i="7" s="1"/>
  <c r="S2188" i="7"/>
  <c r="U2200" i="7"/>
  <c r="T2200" i="7"/>
  <c r="R2218" i="7"/>
  <c r="T2239" i="7"/>
  <c r="S2239" i="7"/>
  <c r="U2239" i="7"/>
  <c r="R2239" i="7"/>
  <c r="T2281" i="7"/>
  <c r="S2281" i="7"/>
  <c r="R2286" i="7"/>
  <c r="S2286" i="7"/>
  <c r="U2288" i="7"/>
  <c r="S2288" i="7"/>
  <c r="T2293" i="7"/>
  <c r="S2293" i="7"/>
  <c r="R2293" i="7"/>
  <c r="T2296" i="7"/>
  <c r="U2300" i="7"/>
  <c r="S2300" i="7"/>
  <c r="T2300" i="7"/>
  <c r="R2300" i="7"/>
  <c r="U2307" i="7"/>
  <c r="T2307" i="7"/>
  <c r="S2307" i="7"/>
  <c r="R2307" i="7"/>
  <c r="U2318" i="7"/>
  <c r="S2318" i="7"/>
  <c r="R2318" i="7"/>
  <c r="U2335" i="7"/>
  <c r="S2348" i="7"/>
  <c r="U2372" i="7"/>
  <c r="T2372" i="7"/>
  <c r="R2372" i="7"/>
  <c r="W2401" i="7"/>
  <c r="V2401" i="7"/>
  <c r="U2419" i="7"/>
  <c r="T2419" i="7"/>
  <c r="S2419" i="7"/>
  <c r="R2419" i="7"/>
  <c r="T2441" i="7"/>
  <c r="S2498" i="7"/>
  <c r="R2498" i="7"/>
  <c r="V2519" i="7"/>
  <c r="T2321" i="7"/>
  <c r="U2321" i="7"/>
  <c r="S2321" i="7"/>
  <c r="U2334" i="7"/>
  <c r="S2334" i="7"/>
  <c r="R2334" i="7"/>
  <c r="T2351" i="7"/>
  <c r="S2351" i="7"/>
  <c r="R2351" i="7"/>
  <c r="T2375" i="7"/>
  <c r="S2375" i="7"/>
  <c r="R2375" i="7"/>
  <c r="T2399" i="7"/>
  <c r="S2399" i="7"/>
  <c r="R2399" i="7"/>
  <c r="T2423" i="7"/>
  <c r="S2423" i="7"/>
  <c r="R2423" i="7"/>
  <c r="S2476" i="7"/>
  <c r="U2476" i="7"/>
  <c r="T2511" i="7"/>
  <c r="S2511" i="7"/>
  <c r="R2511" i="7"/>
  <c r="U2511" i="7"/>
  <c r="U2515" i="7"/>
  <c r="T2515" i="7"/>
  <c r="S2515" i="7"/>
  <c r="U2534" i="7"/>
  <c r="T2534" i="7"/>
  <c r="S2534" i="7"/>
  <c r="R2534" i="7"/>
  <c r="U2615" i="7"/>
  <c r="T2615" i="7"/>
  <c r="S2615" i="7"/>
  <c r="R2615" i="7"/>
  <c r="V2624" i="7"/>
  <c r="W2654" i="7"/>
  <c r="V2654" i="7"/>
  <c r="U2676" i="7"/>
  <c r="T2676" i="7"/>
  <c r="S2676" i="7"/>
  <c r="R2676" i="7"/>
  <c r="W2684" i="7"/>
  <c r="U2687" i="7"/>
  <c r="T2687" i="7"/>
  <c r="S2687" i="7"/>
  <c r="R2687" i="7"/>
  <c r="U2150" i="7"/>
  <c r="U2162" i="7"/>
  <c r="W2162" i="7" s="1"/>
  <c r="U2174" i="7"/>
  <c r="U2186" i="7"/>
  <c r="U2198" i="7"/>
  <c r="W2198" i="7" s="1"/>
  <c r="U2210" i="7"/>
  <c r="S2210" i="7"/>
  <c r="V2210" i="7" s="1"/>
  <c r="U2234" i="7"/>
  <c r="S2234" i="7"/>
  <c r="W2234" i="7" s="1"/>
  <c r="U2258" i="7"/>
  <c r="S2258" i="7"/>
  <c r="W2258" i="7" s="1"/>
  <c r="U2282" i="7"/>
  <c r="S2282" i="7"/>
  <c r="U2306" i="7"/>
  <c r="S2306" i="7"/>
  <c r="V2306" i="7" s="1"/>
  <c r="T2339" i="7"/>
  <c r="S2339" i="7"/>
  <c r="R2356" i="7"/>
  <c r="T2356" i="7"/>
  <c r="S2356" i="7"/>
  <c r="R2380" i="7"/>
  <c r="T2380" i="7"/>
  <c r="S2380" i="7"/>
  <c r="R2404" i="7"/>
  <c r="T2404" i="7"/>
  <c r="S2404" i="7"/>
  <c r="U2427" i="7"/>
  <c r="T2427" i="7"/>
  <c r="T2440" i="7"/>
  <c r="S2440" i="7"/>
  <c r="S2460" i="7"/>
  <c r="R2460" i="7"/>
  <c r="T2462" i="7"/>
  <c r="U2462" i="7"/>
  <c r="S2462" i="7"/>
  <c r="R2462" i="7"/>
  <c r="V2495" i="7"/>
  <c r="S2500" i="7"/>
  <c r="U2500" i="7"/>
  <c r="T2500" i="7"/>
  <c r="R2515" i="7"/>
  <c r="U2518" i="7"/>
  <c r="T2518" i="7"/>
  <c r="S2518" i="7"/>
  <c r="R2518" i="7"/>
  <c r="U2563" i="7"/>
  <c r="R2563" i="7"/>
  <c r="T2563" i="7"/>
  <c r="S2563" i="7"/>
  <c r="U2570" i="7"/>
  <c r="T2570" i="7"/>
  <c r="S2570" i="7"/>
  <c r="R2570" i="7"/>
  <c r="U2608" i="7"/>
  <c r="T2608" i="7"/>
  <c r="S2608" i="7"/>
  <c r="R2608" i="7"/>
  <c r="U2659" i="7"/>
  <c r="T2659" i="7"/>
  <c r="S2659" i="7"/>
  <c r="R2659" i="7"/>
  <c r="U2674" i="7"/>
  <c r="T2674" i="7"/>
  <c r="S2674" i="7"/>
  <c r="R2674" i="7"/>
  <c r="R2154" i="7"/>
  <c r="R2166" i="7"/>
  <c r="R2178" i="7"/>
  <c r="R2190" i="7"/>
  <c r="R2202" i="7"/>
  <c r="R2220" i="7"/>
  <c r="U2223" i="7"/>
  <c r="T2227" i="7"/>
  <c r="S2227" i="7"/>
  <c r="R2244" i="7"/>
  <c r="U2247" i="7"/>
  <c r="T2251" i="7"/>
  <c r="S2251" i="7"/>
  <c r="R2268" i="7"/>
  <c r="U2271" i="7"/>
  <c r="T2275" i="7"/>
  <c r="S2275" i="7"/>
  <c r="R2292" i="7"/>
  <c r="U2295" i="7"/>
  <c r="T2299" i="7"/>
  <c r="S2299" i="7"/>
  <c r="S2310" i="7"/>
  <c r="U2346" i="7"/>
  <c r="T2346" i="7"/>
  <c r="T2349" i="7"/>
  <c r="S2349" i="7"/>
  <c r="U2370" i="7"/>
  <c r="T2370" i="7"/>
  <c r="W2370" i="7" s="1"/>
  <c r="T2373" i="7"/>
  <c r="S2373" i="7"/>
  <c r="U2394" i="7"/>
  <c r="T2394" i="7"/>
  <c r="T2397" i="7"/>
  <c r="S2397" i="7"/>
  <c r="U2418" i="7"/>
  <c r="T2418" i="7"/>
  <c r="T2421" i="7"/>
  <c r="S2421" i="7"/>
  <c r="T2430" i="7"/>
  <c r="R2440" i="7"/>
  <c r="S2450" i="7"/>
  <c r="R2450" i="7"/>
  <c r="U2454" i="7"/>
  <c r="U2464" i="7"/>
  <c r="T2464" i="7"/>
  <c r="S2464" i="7"/>
  <c r="S2472" i="7"/>
  <c r="R2472" i="7"/>
  <c r="U2472" i="7"/>
  <c r="T2472" i="7"/>
  <c r="R2476" i="7"/>
  <c r="U2492" i="7"/>
  <c r="T2492" i="7"/>
  <c r="S2494" i="7"/>
  <c r="W2494" i="7" s="1"/>
  <c r="U2494" i="7"/>
  <c r="R2532" i="7"/>
  <c r="U2532" i="7"/>
  <c r="T2532" i="7"/>
  <c r="S2575" i="7"/>
  <c r="T2575" i="7"/>
  <c r="R2575" i="7"/>
  <c r="U2312" i="7"/>
  <c r="S2312" i="7"/>
  <c r="R2312" i="7"/>
  <c r="R2326" i="7"/>
  <c r="U2326" i="7"/>
  <c r="S2326" i="7"/>
  <c r="U2328" i="7"/>
  <c r="T2341" i="7"/>
  <c r="S2341" i="7"/>
  <c r="V2341" i="7" s="1"/>
  <c r="T2363" i="7"/>
  <c r="S2363" i="7"/>
  <c r="R2363" i="7"/>
  <c r="U2363" i="7"/>
  <c r="T2365" i="7"/>
  <c r="S2365" i="7"/>
  <c r="R2373" i="7"/>
  <c r="T2387" i="7"/>
  <c r="S2387" i="7"/>
  <c r="R2387" i="7"/>
  <c r="U2387" i="7"/>
  <c r="T2389" i="7"/>
  <c r="S2389" i="7"/>
  <c r="R2397" i="7"/>
  <c r="T2411" i="7"/>
  <c r="S2411" i="7"/>
  <c r="R2411" i="7"/>
  <c r="U2411" i="7"/>
  <c r="T2413" i="7"/>
  <c r="S2413" i="7"/>
  <c r="W2413" i="7" s="1"/>
  <c r="R2421" i="7"/>
  <c r="T2439" i="7"/>
  <c r="S2439" i="7"/>
  <c r="U2440" i="7"/>
  <c r="R2464" i="7"/>
  <c r="U2467" i="7"/>
  <c r="T2467" i="7"/>
  <c r="R2467" i="7"/>
  <c r="U2469" i="7"/>
  <c r="T2469" i="7"/>
  <c r="S2469" i="7"/>
  <c r="V2469" i="7" s="1"/>
  <c r="T2476" i="7"/>
  <c r="R2500" i="7"/>
  <c r="U2509" i="7"/>
  <c r="T2509" i="7"/>
  <c r="S2509" i="7"/>
  <c r="U2530" i="7"/>
  <c r="U2536" i="7"/>
  <c r="S2536" i="7"/>
  <c r="V2536" i="7" s="1"/>
  <c r="U2613" i="7"/>
  <c r="T2613" i="7"/>
  <c r="T2333" i="7"/>
  <c r="S2333" i="7"/>
  <c r="U2358" i="7"/>
  <c r="T2358" i="7"/>
  <c r="U2382" i="7"/>
  <c r="T2382" i="7"/>
  <c r="U2406" i="7"/>
  <c r="T2406" i="7"/>
  <c r="U2452" i="7"/>
  <c r="T2452" i="7"/>
  <c r="S2452" i="7"/>
  <c r="V2452" i="7" s="1"/>
  <c r="U2475" i="7"/>
  <c r="T2475" i="7"/>
  <c r="S2478" i="7"/>
  <c r="R2478" i="7"/>
  <c r="U2478" i="7"/>
  <c r="T2478" i="7"/>
  <c r="R2516" i="7"/>
  <c r="U2516" i="7"/>
  <c r="T2516" i="7"/>
  <c r="U2558" i="7"/>
  <c r="T2558" i="7"/>
  <c r="R2558" i="7"/>
  <c r="U2562" i="7"/>
  <c r="T2562" i="7"/>
  <c r="S2562" i="7"/>
  <c r="R2562" i="7"/>
  <c r="T2609" i="7"/>
  <c r="S2609" i="7"/>
  <c r="R2609" i="7"/>
  <c r="U2636" i="7"/>
  <c r="T2636" i="7"/>
  <c r="U2640" i="7"/>
  <c r="T2640" i="7"/>
  <c r="S2640" i="7"/>
  <c r="S2667" i="7"/>
  <c r="R2667" i="7"/>
  <c r="U2667" i="7"/>
  <c r="T2667" i="7"/>
  <c r="V2672" i="7"/>
  <c r="T2315" i="7"/>
  <c r="W2315" i="7" s="1"/>
  <c r="R2320" i="7"/>
  <c r="T2456" i="7"/>
  <c r="W2456" i="7" s="1"/>
  <c r="U2456" i="7"/>
  <c r="U2459" i="7"/>
  <c r="T2459" i="7"/>
  <c r="S2459" i="7"/>
  <c r="R2459" i="7"/>
  <c r="T2468" i="7"/>
  <c r="R2468" i="7"/>
  <c r="W2487" i="7"/>
  <c r="V2487" i="7"/>
  <c r="U2491" i="7"/>
  <c r="T2491" i="7"/>
  <c r="S2491" i="7"/>
  <c r="R2491" i="7"/>
  <c r="S2502" i="7"/>
  <c r="R2502" i="7"/>
  <c r="U2502" i="7"/>
  <c r="T2502" i="7"/>
  <c r="T2514" i="7"/>
  <c r="S2514" i="7"/>
  <c r="R2514" i="7"/>
  <c r="R2539" i="7"/>
  <c r="R2640" i="7"/>
  <c r="U2645" i="7"/>
  <c r="T2645" i="7"/>
  <c r="S2645" i="7"/>
  <c r="R2645" i="7"/>
  <c r="U2647" i="7"/>
  <c r="T2647" i="7"/>
  <c r="S2647" i="7"/>
  <c r="S2466" i="7"/>
  <c r="R2466" i="7"/>
  <c r="U2466" i="7"/>
  <c r="T2466" i="7"/>
  <c r="U2499" i="7"/>
  <c r="T2499" i="7"/>
  <c r="S2499" i="7"/>
  <c r="S2510" i="7"/>
  <c r="S2634" i="7"/>
  <c r="R2634" i="7"/>
  <c r="U2634" i="7"/>
  <c r="R2647" i="7"/>
  <c r="S2658" i="7"/>
  <c r="R2658" i="7"/>
  <c r="U2658" i="7"/>
  <c r="T2658" i="7"/>
  <c r="U2663" i="7"/>
  <c r="T2663" i="7"/>
  <c r="S2663" i="7"/>
  <c r="W2663" i="7" s="1"/>
  <c r="R2332" i="7"/>
  <c r="S2355" i="7"/>
  <c r="W2355" i="7" s="1"/>
  <c r="U2364" i="7"/>
  <c r="T2364" i="7"/>
  <c r="S2379" i="7"/>
  <c r="V2379" i="7" s="1"/>
  <c r="U2388" i="7"/>
  <c r="T2388" i="7"/>
  <c r="S2403" i="7"/>
  <c r="W2403" i="7" s="1"/>
  <c r="U2412" i="7"/>
  <c r="T2412" i="7"/>
  <c r="U2431" i="7"/>
  <c r="T2431" i="7"/>
  <c r="S2431" i="7"/>
  <c r="R2431" i="7"/>
  <c r="S2434" i="7"/>
  <c r="R2434" i="7"/>
  <c r="S2451" i="7"/>
  <c r="R2451" i="7"/>
  <c r="T2454" i="7"/>
  <c r="W2489" i="7"/>
  <c r="V2489" i="7"/>
  <c r="U2497" i="7"/>
  <c r="T2497" i="7"/>
  <c r="S2497" i="7"/>
  <c r="R2497" i="7"/>
  <c r="R2505" i="7"/>
  <c r="R2508" i="7"/>
  <c r="U2510" i="7"/>
  <c r="U2560" i="7"/>
  <c r="S2560" i="7"/>
  <c r="U2567" i="7"/>
  <c r="T2567" i="7"/>
  <c r="S2567" i="7"/>
  <c r="R2567" i="7"/>
  <c r="R2584" i="7"/>
  <c r="V2599" i="7"/>
  <c r="W2599" i="7"/>
  <c r="U2605" i="7"/>
  <c r="T2605" i="7"/>
  <c r="S2605" i="7"/>
  <c r="R2605" i="7"/>
  <c r="S2643" i="7"/>
  <c r="R2643" i="7"/>
  <c r="U2643" i="7"/>
  <c r="T2643" i="7"/>
  <c r="S2681" i="7"/>
  <c r="R2681" i="7"/>
  <c r="R2314" i="7"/>
  <c r="R2333" i="7"/>
  <c r="R2358" i="7"/>
  <c r="R2382" i="7"/>
  <c r="R2406" i="7"/>
  <c r="S2436" i="7"/>
  <c r="R2436" i="7"/>
  <c r="U2449" i="7"/>
  <c r="T2449" i="7"/>
  <c r="R2449" i="7"/>
  <c r="S2449" i="7"/>
  <c r="R2475" i="7"/>
  <c r="U2479" i="7"/>
  <c r="T2479" i="7"/>
  <c r="S2479" i="7"/>
  <c r="R2479" i="7"/>
  <c r="S2484" i="7"/>
  <c r="R2484" i="7"/>
  <c r="U2486" i="7"/>
  <c r="T2486" i="7"/>
  <c r="S2486" i="7"/>
  <c r="U2514" i="7"/>
  <c r="S2516" i="7"/>
  <c r="T2540" i="7"/>
  <c r="R2540" i="7"/>
  <c r="S2544" i="7"/>
  <c r="U2544" i="7"/>
  <c r="R2544" i="7"/>
  <c r="S2552" i="7"/>
  <c r="R2552" i="7"/>
  <c r="U2552" i="7"/>
  <c r="T2552" i="7"/>
  <c r="S2558" i="7"/>
  <c r="W2630" i="7"/>
  <c r="V2630" i="7"/>
  <c r="R2636" i="7"/>
  <c r="U2650" i="7"/>
  <c r="T2650" i="7"/>
  <c r="S2650" i="7"/>
  <c r="V2650" i="7" s="1"/>
  <c r="R2670" i="7"/>
  <c r="S2448" i="7"/>
  <c r="R2448" i="7"/>
  <c r="S2496" i="7"/>
  <c r="R2496" i="7"/>
  <c r="R2522" i="7"/>
  <c r="U2522" i="7"/>
  <c r="T2522" i="7"/>
  <c r="S2522" i="7"/>
  <c r="U2546" i="7"/>
  <c r="T2546" i="7"/>
  <c r="V2577" i="7"/>
  <c r="S2601" i="7"/>
  <c r="R2601" i="7"/>
  <c r="U2601" i="7"/>
  <c r="T2601" i="7"/>
  <c r="S2430" i="7"/>
  <c r="R2430" i="7"/>
  <c r="U2485" i="7"/>
  <c r="T2485" i="7"/>
  <c r="S2485" i="7"/>
  <c r="R2485" i="7"/>
  <c r="U2498" i="7"/>
  <c r="T2498" i="7"/>
  <c r="R2546" i="7"/>
  <c r="U2618" i="7"/>
  <c r="T2618" i="7"/>
  <c r="S2618" i="7"/>
  <c r="R2618" i="7"/>
  <c r="U2629" i="7"/>
  <c r="T2629" i="7"/>
  <c r="S2629" i="7"/>
  <c r="U2660" i="7"/>
  <c r="T2660" i="7"/>
  <c r="S2660" i="7"/>
  <c r="R2660" i="7"/>
  <c r="V2675" i="7"/>
  <c r="U2437" i="7"/>
  <c r="T2437" i="7"/>
  <c r="R2437" i="7"/>
  <c r="R2458" i="7"/>
  <c r="U2461" i="7"/>
  <c r="T2461" i="7"/>
  <c r="R2461" i="7"/>
  <c r="S2482" i="7"/>
  <c r="T2508" i="7"/>
  <c r="R2526" i="7"/>
  <c r="T2533" i="7"/>
  <c r="S2533" i="7"/>
  <c r="R2533" i="7"/>
  <c r="U2533" i="7"/>
  <c r="S2546" i="7"/>
  <c r="T2554" i="7"/>
  <c r="U2554" i="7"/>
  <c r="S2554" i="7"/>
  <c r="R2554" i="7"/>
  <c r="U2586" i="7"/>
  <c r="T2586" i="7"/>
  <c r="S2586" i="7"/>
  <c r="R2586" i="7"/>
  <c r="R2592" i="7"/>
  <c r="U2594" i="7"/>
  <c r="T2594" i="7"/>
  <c r="S2594" i="7"/>
  <c r="R2594" i="7"/>
  <c r="W2603" i="7"/>
  <c r="V2603" i="7"/>
  <c r="W2616" i="7"/>
  <c r="V2616" i="7"/>
  <c r="R2623" i="7"/>
  <c r="V2633" i="7"/>
  <c r="U2646" i="7"/>
  <c r="S2646" i="7"/>
  <c r="R2646" i="7"/>
  <c r="R2657" i="7"/>
  <c r="U2669" i="7"/>
  <c r="T2669" i="7"/>
  <c r="S2669" i="7"/>
  <c r="R2669" i="7"/>
  <c r="U2683" i="7"/>
  <c r="T2683" i="7"/>
  <c r="S2683" i="7"/>
  <c r="R2683" i="7"/>
  <c r="U2425" i="7"/>
  <c r="T2425" i="7"/>
  <c r="V2425" i="7" s="1"/>
  <c r="T2450" i="7"/>
  <c r="S2454" i="7"/>
  <c r="R2454" i="7"/>
  <c r="S2490" i="7"/>
  <c r="R2490" i="7"/>
  <c r="U2508" i="7"/>
  <c r="W2513" i="7"/>
  <c r="V2513" i="7"/>
  <c r="T2531" i="7"/>
  <c r="S2531" i="7"/>
  <c r="R2531" i="7"/>
  <c r="R2537" i="7"/>
  <c r="T2537" i="7"/>
  <c r="S2537" i="7"/>
  <c r="W2550" i="7"/>
  <c r="V2551" i="7"/>
  <c r="W2565" i="7"/>
  <c r="V2565" i="7"/>
  <c r="U2574" i="7"/>
  <c r="T2574" i="7"/>
  <c r="S2574" i="7"/>
  <c r="R2574" i="7"/>
  <c r="R2580" i="7"/>
  <c r="U2588" i="7"/>
  <c r="T2588" i="7"/>
  <c r="S2588" i="7"/>
  <c r="R2588" i="7"/>
  <c r="S2592" i="7"/>
  <c r="T2623" i="7"/>
  <c r="S2625" i="7"/>
  <c r="R2625" i="7"/>
  <c r="U2625" i="7"/>
  <c r="T2625" i="7"/>
  <c r="R2629" i="7"/>
  <c r="T2657" i="7"/>
  <c r="U2671" i="7"/>
  <c r="T2671" i="7"/>
  <c r="S2671" i="7"/>
  <c r="R2671" i="7"/>
  <c r="R2529" i="7"/>
  <c r="U2529" i="7"/>
  <c r="T2529" i="7"/>
  <c r="U2540" i="7"/>
  <c r="U2582" i="7"/>
  <c r="T2582" i="7"/>
  <c r="S2582" i="7"/>
  <c r="R2582" i="7"/>
  <c r="U2591" i="7"/>
  <c r="T2591" i="7"/>
  <c r="U2622" i="7"/>
  <c r="U2632" i="7"/>
  <c r="T2632" i="7"/>
  <c r="S2632" i="7"/>
  <c r="R2632" i="7"/>
  <c r="U2524" i="7"/>
  <c r="T2524" i="7"/>
  <c r="V2524" i="7" s="1"/>
  <c r="S2525" i="7"/>
  <c r="S2540" i="7"/>
  <c r="T2548" i="7"/>
  <c r="U2548" i="7"/>
  <c r="S2548" i="7"/>
  <c r="T2557" i="7"/>
  <c r="S2557" i="7"/>
  <c r="R2557" i="7"/>
  <c r="R2559" i="7"/>
  <c r="U2559" i="7"/>
  <c r="S2591" i="7"/>
  <c r="V2591" i="7" s="1"/>
  <c r="S2595" i="7"/>
  <c r="R2595" i="7"/>
  <c r="U2595" i="7"/>
  <c r="U2597" i="7"/>
  <c r="T2597" i="7"/>
  <c r="S2597" i="7"/>
  <c r="R2597" i="7"/>
  <c r="U2604" i="7"/>
  <c r="T2604" i="7"/>
  <c r="S2604" i="7"/>
  <c r="R2604" i="7"/>
  <c r="U2611" i="7"/>
  <c r="T2611" i="7"/>
  <c r="S2611" i="7"/>
  <c r="R2611" i="7"/>
  <c r="S2622" i="7"/>
  <c r="W2627" i="7"/>
  <c r="V2627" i="7"/>
  <c r="U2642" i="7"/>
  <c r="T2642" i="7"/>
  <c r="S2642" i="7"/>
  <c r="R2642" i="7"/>
  <c r="S2649" i="7"/>
  <c r="R2649" i="7"/>
  <c r="U2649" i="7"/>
  <c r="T2649" i="7"/>
  <c r="U2653" i="7"/>
  <c r="S2682" i="7"/>
  <c r="R2682" i="7"/>
  <c r="U2684" i="7"/>
  <c r="T2684" i="7"/>
  <c r="V2684" i="7" s="1"/>
  <c r="S2691" i="7"/>
  <c r="R2691" i="7"/>
  <c r="U2691" i="7"/>
  <c r="T2506" i="7"/>
  <c r="W2506" i="7" s="1"/>
  <c r="T2530" i="7"/>
  <c r="R2583" i="7"/>
  <c r="U2583" i="7"/>
  <c r="T2583" i="7"/>
  <c r="T2622" i="7"/>
  <c r="U2670" i="7"/>
  <c r="U2680" i="7"/>
  <c r="T2680" i="7"/>
  <c r="S2680" i="7"/>
  <c r="R2680" i="7"/>
  <c r="R2510" i="7"/>
  <c r="T2517" i="7"/>
  <c r="S2517" i="7"/>
  <c r="R2517" i="7"/>
  <c r="R2521" i="7"/>
  <c r="U2539" i="7"/>
  <c r="S2539" i="7"/>
  <c r="T2544" i="7"/>
  <c r="R2564" i="7"/>
  <c r="R2571" i="7"/>
  <c r="U2571" i="7"/>
  <c r="T2571" i="7"/>
  <c r="S2576" i="7"/>
  <c r="V2576" i="7" s="1"/>
  <c r="U2587" i="7"/>
  <c r="T2590" i="7"/>
  <c r="S2590" i="7"/>
  <c r="U2590" i="7"/>
  <c r="R2590" i="7"/>
  <c r="U2626" i="7"/>
  <c r="T2626" i="7"/>
  <c r="S2626" i="7"/>
  <c r="W2626" i="7" s="1"/>
  <c r="U2639" i="7"/>
  <c r="T2639" i="7"/>
  <c r="S2639" i="7"/>
  <c r="V2639" i="7" s="1"/>
  <c r="R2653" i="7"/>
  <c r="R2664" i="7"/>
  <c r="U2557" i="7"/>
  <c r="U2575" i="7"/>
  <c r="T2578" i="7"/>
  <c r="S2578" i="7"/>
  <c r="U2578" i="7"/>
  <c r="R2578" i="7"/>
  <c r="W2606" i="7"/>
  <c r="S2610" i="7"/>
  <c r="R2610" i="7"/>
  <c r="U2612" i="7"/>
  <c r="T2612" i="7"/>
  <c r="W2612" i="7" s="1"/>
  <c r="S2619" i="7"/>
  <c r="R2619" i="7"/>
  <c r="U2619" i="7"/>
  <c r="U2621" i="7"/>
  <c r="T2621" i="7"/>
  <c r="S2621" i="7"/>
  <c r="R2621" i="7"/>
  <c r="U2628" i="7"/>
  <c r="T2628" i="7"/>
  <c r="S2628" i="7"/>
  <c r="R2628" i="7"/>
  <c r="U2635" i="7"/>
  <c r="T2635" i="7"/>
  <c r="S2635" i="7"/>
  <c r="R2635" i="7"/>
  <c r="W2651" i="7"/>
  <c r="V2651" i="7"/>
  <c r="S2653" i="7"/>
  <c r="U2666" i="7"/>
  <c r="T2666" i="7"/>
  <c r="S2666" i="7"/>
  <c r="R2666" i="7"/>
  <c r="S2673" i="7"/>
  <c r="R2673" i="7"/>
  <c r="U2673" i="7"/>
  <c r="T2673" i="7"/>
  <c r="U2677" i="7"/>
  <c r="T2542" i="7"/>
  <c r="R2547" i="7"/>
  <c r="U2561" i="7"/>
  <c r="U2573" i="7"/>
  <c r="U2585" i="7"/>
  <c r="U2614" i="7"/>
  <c r="T2614" i="7"/>
  <c r="S2614" i="7"/>
  <c r="U2638" i="7"/>
  <c r="T2638" i="7"/>
  <c r="S2638" i="7"/>
  <c r="U2662" i="7"/>
  <c r="T2662" i="7"/>
  <c r="S2662" i="7"/>
  <c r="U2686" i="7"/>
  <c r="T2686" i="7"/>
  <c r="S2686" i="7"/>
  <c r="S2607" i="7"/>
  <c r="R2607" i="7"/>
  <c r="S2631" i="7"/>
  <c r="R2631" i="7"/>
  <c r="S2655" i="7"/>
  <c r="R2655" i="7"/>
  <c r="S2679" i="7"/>
  <c r="R2679" i="7"/>
  <c r="T2536" i="7"/>
  <c r="R2541" i="7"/>
  <c r="T2560" i="7"/>
  <c r="R2569" i="7"/>
  <c r="R2581" i="7"/>
  <c r="R2593" i="7"/>
  <c r="U2596" i="7"/>
  <c r="T2596" i="7"/>
  <c r="S2596" i="7"/>
  <c r="W2596" i="7" s="1"/>
  <c r="R2617" i="7"/>
  <c r="U2620" i="7"/>
  <c r="T2620" i="7"/>
  <c r="S2620" i="7"/>
  <c r="W2620" i="7" s="1"/>
  <c r="R2641" i="7"/>
  <c r="U2644" i="7"/>
  <c r="T2644" i="7"/>
  <c r="S2644" i="7"/>
  <c r="W2644" i="7" s="1"/>
  <c r="R2665" i="7"/>
  <c r="U2668" i="7"/>
  <c r="T2668" i="7"/>
  <c r="S2668" i="7"/>
  <c r="R2689" i="7"/>
  <c r="U2692" i="7"/>
  <c r="T2692" i="7"/>
  <c r="S2692" i="7"/>
  <c r="V2692" i="7" s="1"/>
  <c r="R2542" i="7"/>
  <c r="S2547" i="7"/>
  <c r="R2561" i="7"/>
  <c r="T2572" i="7"/>
  <c r="S2572" i="7"/>
  <c r="R2573" i="7"/>
  <c r="T2584" i="7"/>
  <c r="S2584" i="7"/>
  <c r="R2585" i="7"/>
  <c r="U2609" i="7"/>
  <c r="S2613" i="7"/>
  <c r="R2613" i="7"/>
  <c r="R2614" i="7"/>
  <c r="U2633" i="7"/>
  <c r="W2633" i="7" s="1"/>
  <c r="S2637" i="7"/>
  <c r="R2637" i="7"/>
  <c r="R2638" i="7"/>
  <c r="U2657" i="7"/>
  <c r="S2661" i="7"/>
  <c r="R2661" i="7"/>
  <c r="R2662" i="7"/>
  <c r="U2681" i="7"/>
  <c r="S2685" i="7"/>
  <c r="R2685" i="7"/>
  <c r="R2686" i="7"/>
  <c r="E7" i="5"/>
  <c r="H6" i="5"/>
  <c r="D28" i="4"/>
  <c r="D29" i="4" s="1"/>
  <c r="D30" i="4" s="1"/>
  <c r="D31" i="4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C18" i="4"/>
  <c r="C19" i="4" s="1"/>
  <c r="C20" i="4" s="1"/>
  <c r="C21" i="4" s="1"/>
  <c r="C22" i="4" s="1"/>
  <c r="C23" i="4" s="1"/>
  <c r="C24" i="4" s="1"/>
  <c r="C25" i="4" s="1"/>
  <c r="C26" i="4" s="1"/>
  <c r="C27" i="4" s="1"/>
  <c r="E43" i="3"/>
  <c r="D43" i="3"/>
  <c r="E124" i="3"/>
  <c r="D124" i="3"/>
  <c r="D17" i="3"/>
  <c r="E17" i="3"/>
  <c r="E69" i="3"/>
  <c r="D69" i="3"/>
  <c r="E247" i="3"/>
  <c r="D247" i="3"/>
  <c r="E332" i="3"/>
  <c r="D332" i="3"/>
  <c r="E384" i="3"/>
  <c r="D384" i="3"/>
  <c r="E195" i="3"/>
  <c r="D195" i="3"/>
  <c r="E336" i="3"/>
  <c r="D336" i="3"/>
  <c r="E106" i="3"/>
  <c r="D106" i="3"/>
  <c r="E6" i="3"/>
  <c r="D6" i="3"/>
  <c r="E51" i="3"/>
  <c r="D51" i="3"/>
  <c r="D161" i="3"/>
  <c r="E161" i="3"/>
  <c r="E265" i="3"/>
  <c r="D265" i="3"/>
  <c r="E187" i="3"/>
  <c r="D187" i="3"/>
  <c r="E213" i="3"/>
  <c r="D213" i="3"/>
  <c r="E158" i="3"/>
  <c r="D158" i="3"/>
  <c r="E308" i="3"/>
  <c r="D308" i="3"/>
  <c r="E329" i="3"/>
  <c r="D329" i="3"/>
  <c r="E631" i="3"/>
  <c r="D631" i="3"/>
  <c r="E673" i="3"/>
  <c r="D673" i="3"/>
  <c r="D716" i="3"/>
  <c r="E716" i="3"/>
  <c r="D761" i="3"/>
  <c r="E761" i="3"/>
  <c r="D785" i="3"/>
  <c r="E785" i="3"/>
  <c r="D797" i="3"/>
  <c r="E797" i="3"/>
  <c r="E895" i="3"/>
  <c r="D895" i="3"/>
  <c r="E925" i="3"/>
  <c r="D925" i="3"/>
  <c r="E978" i="3"/>
  <c r="D978" i="3"/>
  <c r="D1149" i="3"/>
  <c r="E1149" i="3"/>
  <c r="E1160" i="3"/>
  <c r="D1160" i="3"/>
  <c r="E12" i="3"/>
  <c r="D12" i="3"/>
  <c r="E64" i="3"/>
  <c r="D64" i="3"/>
  <c r="E208" i="3"/>
  <c r="D208" i="3"/>
  <c r="E343" i="3"/>
  <c r="D343" i="3"/>
  <c r="D490" i="3"/>
  <c r="E519" i="3"/>
  <c r="D519" i="3"/>
  <c r="D600" i="3"/>
  <c r="D608" i="3"/>
  <c r="D639" i="3"/>
  <c r="D653" i="3"/>
  <c r="D740" i="3"/>
  <c r="E740" i="3"/>
  <c r="D774" i="3"/>
  <c r="E814" i="3"/>
  <c r="D814" i="3"/>
  <c r="E858" i="3"/>
  <c r="D858" i="3"/>
  <c r="E1094" i="3"/>
  <c r="E1098" i="3"/>
  <c r="D1098" i="3"/>
  <c r="E1231" i="3"/>
  <c r="D1231" i="3"/>
  <c r="D1401" i="3"/>
  <c r="E1541" i="3"/>
  <c r="D1541" i="3"/>
  <c r="D46" i="3"/>
  <c r="D98" i="3"/>
  <c r="E101" i="3"/>
  <c r="D127" i="3"/>
  <c r="D135" i="3"/>
  <c r="E148" i="3"/>
  <c r="D148" i="3"/>
  <c r="D153" i="3"/>
  <c r="D190" i="3"/>
  <c r="D250" i="3"/>
  <c r="D255" i="3"/>
  <c r="E285" i="3"/>
  <c r="D351" i="3"/>
  <c r="D365" i="3"/>
  <c r="E391" i="3"/>
  <c r="D391" i="3"/>
  <c r="E459" i="3"/>
  <c r="D480" i="3"/>
  <c r="E541" i="3"/>
  <c r="D562" i="3"/>
  <c r="E577" i="3"/>
  <c r="E601" i="3"/>
  <c r="D601" i="3"/>
  <c r="D615" i="3"/>
  <c r="D677" i="3"/>
  <c r="E733" i="3"/>
  <c r="D733" i="3"/>
  <c r="E762" i="3"/>
  <c r="D806" i="3"/>
  <c r="E959" i="3"/>
  <c r="D959" i="3"/>
  <c r="D1046" i="3"/>
  <c r="E1995" i="3"/>
  <c r="D1995" i="3"/>
  <c r="E41" i="3"/>
  <c r="E88" i="3"/>
  <c r="D88" i="3"/>
  <c r="D93" i="3"/>
  <c r="D130" i="3"/>
  <c r="E185" i="3"/>
  <c r="E232" i="3"/>
  <c r="D232" i="3"/>
  <c r="D237" i="3"/>
  <c r="E245" i="3"/>
  <c r="D322" i="3"/>
  <c r="E337" i="3"/>
  <c r="D337" i="3"/>
  <c r="D358" i="3"/>
  <c r="E375" i="3"/>
  <c r="D375" i="3"/>
  <c r="E415" i="3"/>
  <c r="D415" i="3"/>
  <c r="E523" i="3"/>
  <c r="D523" i="3"/>
  <c r="D684" i="3"/>
  <c r="E692" i="3"/>
  <c r="E737" i="3"/>
  <c r="D769" i="3"/>
  <c r="D781" i="3"/>
  <c r="D841" i="3"/>
  <c r="E877" i="3"/>
  <c r="D877" i="3"/>
  <c r="E1448" i="3"/>
  <c r="E1975" i="3"/>
  <c r="D1975" i="3"/>
  <c r="E2052" i="3"/>
  <c r="D2052" i="3"/>
  <c r="E28" i="3"/>
  <c r="D28" i="3"/>
  <c r="E516" i="3"/>
  <c r="D516" i="3"/>
  <c r="E794" i="3"/>
  <c r="D794" i="3"/>
  <c r="E1090" i="3"/>
  <c r="D1090" i="3"/>
  <c r="D1204" i="3"/>
  <c r="E1204" i="3"/>
  <c r="E1945" i="3"/>
  <c r="D1945" i="3"/>
  <c r="E8" i="3"/>
  <c r="D8" i="3"/>
  <c r="D117" i="3"/>
  <c r="D206" i="3"/>
  <c r="E273" i="3"/>
  <c r="D283" i="3"/>
  <c r="E319" i="3"/>
  <c r="D319" i="3"/>
  <c r="D341" i="3"/>
  <c r="E355" i="3"/>
  <c r="D355" i="3"/>
  <c r="D464" i="3"/>
  <c r="D620" i="3"/>
  <c r="E667" i="3"/>
  <c r="D667" i="3"/>
  <c r="D1053" i="3"/>
  <c r="E1091" i="3"/>
  <c r="D1091" i="3"/>
  <c r="E62" i="3"/>
  <c r="D94" i="3"/>
  <c r="D146" i="3"/>
  <c r="D201" i="3"/>
  <c r="E235" i="3"/>
  <c r="D243" i="3"/>
  <c r="D636" i="3"/>
  <c r="D689" i="3"/>
  <c r="D713" i="3"/>
  <c r="E713" i="3"/>
  <c r="E1079" i="3"/>
  <c r="D1079" i="3"/>
  <c r="E1352" i="3"/>
  <c r="D1352" i="3"/>
  <c r="E89" i="3"/>
  <c r="D115" i="3"/>
  <c r="D178" i="3"/>
  <c r="E256" i="3"/>
  <c r="D256" i="3"/>
  <c r="E389" i="3"/>
  <c r="D389" i="3"/>
  <c r="D457" i="3"/>
  <c r="E475" i="3"/>
  <c r="D475" i="3"/>
  <c r="D485" i="3"/>
  <c r="E488" i="3"/>
  <c r="E535" i="3"/>
  <c r="D535" i="3"/>
  <c r="E538" i="3"/>
  <c r="E560" i="3"/>
  <c r="D560" i="3"/>
  <c r="E571" i="3"/>
  <c r="D571" i="3"/>
  <c r="E574" i="3"/>
  <c r="E595" i="3"/>
  <c r="D595" i="3"/>
  <c r="E637" i="3"/>
  <c r="D637" i="3"/>
  <c r="E644" i="3"/>
  <c r="D651" i="3"/>
  <c r="E675" i="3"/>
  <c r="D698" i="3"/>
  <c r="E710" i="3"/>
  <c r="D742" i="3"/>
  <c r="E846" i="3"/>
  <c r="E861" i="3"/>
  <c r="D923" i="3"/>
  <c r="D990" i="3"/>
  <c r="E990" i="3"/>
  <c r="D1063" i="3"/>
  <c r="D1153" i="3"/>
  <c r="E1216" i="3"/>
  <c r="E1228" i="3"/>
  <c r="D1228" i="3"/>
  <c r="E1315" i="3"/>
  <c r="D1315" i="3"/>
  <c r="E1426" i="3"/>
  <c r="E1711" i="3"/>
  <c r="D1711" i="3"/>
  <c r="E3" i="3"/>
  <c r="E15" i="3"/>
  <c r="D26" i="3"/>
  <c r="E29" i="3"/>
  <c r="D55" i="3"/>
  <c r="D63" i="3"/>
  <c r="E76" i="3"/>
  <c r="D76" i="3"/>
  <c r="D81" i="3"/>
  <c r="E86" i="3"/>
  <c r="D118" i="3"/>
  <c r="E123" i="3"/>
  <c r="D170" i="3"/>
  <c r="E173" i="3"/>
  <c r="D199" i="3"/>
  <c r="D207" i="3"/>
  <c r="E220" i="3"/>
  <c r="D220" i="3"/>
  <c r="D225" i="3"/>
  <c r="E230" i="3"/>
  <c r="D271" i="3"/>
  <c r="E279" i="3"/>
  <c r="E289" i="3"/>
  <c r="E310" i="3"/>
  <c r="E320" i="3"/>
  <c r="D320" i="3"/>
  <c r="E356" i="3"/>
  <c r="D356" i="3"/>
  <c r="E383" i="3"/>
  <c r="D413" i="3"/>
  <c r="D469" i="3"/>
  <c r="E492" i="3"/>
  <c r="D492" i="3"/>
  <c r="D500" i="3"/>
  <c r="D521" i="3"/>
  <c r="D543" i="3"/>
  <c r="D579" i="3"/>
  <c r="D603" i="3"/>
  <c r="D617" i="3"/>
  <c r="D714" i="3"/>
  <c r="D721" i="3"/>
  <c r="E830" i="3"/>
  <c r="D830" i="3"/>
  <c r="E933" i="3"/>
  <c r="E982" i="3"/>
  <c r="D982" i="3"/>
  <c r="D1146" i="3"/>
  <c r="E1463" i="3"/>
  <c r="E172" i="3"/>
  <c r="D172" i="3"/>
  <c r="D263" i="3"/>
  <c r="E263" i="3"/>
  <c r="E401" i="3"/>
  <c r="D401" i="3"/>
  <c r="E439" i="3"/>
  <c r="D439" i="3"/>
  <c r="D1491" i="3"/>
  <c r="E1491" i="3"/>
  <c r="D154" i="3"/>
  <c r="E209" i="3"/>
  <c r="D296" i="3"/>
  <c r="E559" i="3"/>
  <c r="D559" i="3"/>
  <c r="D612" i="3"/>
  <c r="E838" i="3"/>
  <c r="D838" i="3"/>
  <c r="E1722" i="3"/>
  <c r="D1722" i="3"/>
  <c r="D57" i="3"/>
  <c r="E99" i="3"/>
  <c r="E31" i="3"/>
  <c r="E39" i="3"/>
  <c r="E175" i="3"/>
  <c r="D334" i="3"/>
  <c r="E4" i="3"/>
  <c r="D4" i="3"/>
  <c r="E16" i="3"/>
  <c r="D16" i="3"/>
  <c r="E160" i="3"/>
  <c r="D160" i="3"/>
  <c r="E331" i="3"/>
  <c r="D331" i="3"/>
  <c r="E367" i="3"/>
  <c r="D367" i="3"/>
  <c r="E370" i="3"/>
  <c r="D370" i="3"/>
  <c r="E679" i="3"/>
  <c r="D679" i="3"/>
  <c r="E702" i="3"/>
  <c r="D702" i="3"/>
  <c r="D812" i="3"/>
  <c r="E812" i="3"/>
  <c r="D885" i="3"/>
  <c r="E885" i="3"/>
  <c r="E643" i="3"/>
  <c r="D643" i="3"/>
  <c r="D14" i="3"/>
  <c r="E65" i="3"/>
  <c r="D91" i="3"/>
  <c r="E112" i="3"/>
  <c r="D112" i="3"/>
  <c r="E291" i="3"/>
  <c r="D348" i="3"/>
  <c r="E379" i="3"/>
  <c r="D379" i="3"/>
  <c r="E395" i="3"/>
  <c r="D408" i="3"/>
  <c r="D416" i="3"/>
  <c r="E456" i="3"/>
  <c r="D456" i="3"/>
  <c r="E495" i="3"/>
  <c r="E748" i="3"/>
  <c r="E1802" i="3"/>
  <c r="D1802" i="3"/>
  <c r="E52" i="3"/>
  <c r="D52" i="3"/>
  <c r="E149" i="3"/>
  <c r="D183" i="3"/>
  <c r="D327" i="3"/>
  <c r="D363" i="3"/>
  <c r="E409" i="3"/>
  <c r="D409" i="3"/>
  <c r="D423" i="3"/>
  <c r="D524" i="3"/>
  <c r="E598" i="3"/>
  <c r="D598" i="3"/>
  <c r="E1345" i="3"/>
  <c r="D1345" i="3"/>
  <c r="D34" i="3"/>
  <c r="D141" i="3"/>
  <c r="E349" i="3"/>
  <c r="D349" i="3"/>
  <c r="D50" i="3"/>
  <c r="E53" i="3"/>
  <c r="D79" i="3"/>
  <c r="D87" i="3"/>
  <c r="E100" i="3"/>
  <c r="D100" i="3"/>
  <c r="D105" i="3"/>
  <c r="D142" i="3"/>
  <c r="D194" i="3"/>
  <c r="E197" i="3"/>
  <c r="D223" i="3"/>
  <c r="D231" i="3"/>
  <c r="D301" i="3"/>
  <c r="D339" i="3"/>
  <c r="E377" i="3"/>
  <c r="D377" i="3"/>
  <c r="D396" i="3"/>
  <c r="E406" i="3"/>
  <c r="D406" i="3"/>
  <c r="D454" i="3"/>
  <c r="D493" i="3"/>
  <c r="D529" i="3"/>
  <c r="E557" i="3"/>
  <c r="D557" i="3"/>
  <c r="D648" i="3"/>
  <c r="D656" i="3"/>
  <c r="E772" i="3"/>
  <c r="D772" i="3"/>
  <c r="E835" i="3"/>
  <c r="D835" i="3"/>
  <c r="D894" i="3"/>
  <c r="E997" i="3"/>
  <c r="D997" i="3"/>
  <c r="E1070" i="3"/>
  <c r="D1207" i="3"/>
  <c r="E1207" i="3"/>
  <c r="D1288" i="3"/>
  <c r="E1288" i="3"/>
  <c r="D1446" i="3"/>
  <c r="E1446" i="3"/>
  <c r="E1513" i="3"/>
  <c r="D1513" i="3"/>
  <c r="E344" i="3"/>
  <c r="D344" i="3"/>
  <c r="E670" i="3"/>
  <c r="D670" i="3"/>
  <c r="E196" i="3"/>
  <c r="D196" i="3"/>
  <c r="D238" i="3"/>
  <c r="D313" i="3"/>
  <c r="E136" i="3"/>
  <c r="D136" i="3"/>
  <c r="E233" i="3"/>
  <c r="E40" i="3"/>
  <c r="D40" i="3"/>
  <c r="E184" i="3"/>
  <c r="D184" i="3"/>
  <c r="E244" i="3"/>
  <c r="D244" i="3"/>
  <c r="E325" i="3"/>
  <c r="D325" i="3"/>
  <c r="E361" i="3"/>
  <c r="D361" i="3"/>
  <c r="E403" i="3"/>
  <c r="D403" i="3"/>
  <c r="E607" i="3"/>
  <c r="D607" i="3"/>
  <c r="E634" i="3"/>
  <c r="D634" i="3"/>
  <c r="E918" i="3"/>
  <c r="D918" i="3"/>
  <c r="D1113" i="3"/>
  <c r="E1113" i="3"/>
  <c r="E1165" i="3"/>
  <c r="D1165" i="3"/>
  <c r="E1328" i="3"/>
  <c r="D1328" i="3"/>
  <c r="E295" i="3"/>
  <c r="D295" i="3"/>
  <c r="E307" i="3"/>
  <c r="D307" i="3"/>
  <c r="E451" i="3"/>
  <c r="D451" i="3"/>
  <c r="E487" i="3"/>
  <c r="D487" i="3"/>
  <c r="D824" i="3"/>
  <c r="E824" i="3"/>
  <c r="E967" i="3"/>
  <c r="D967" i="3"/>
  <c r="E1019" i="3"/>
  <c r="D1019" i="3"/>
  <c r="E1309" i="3"/>
  <c r="D1309" i="3"/>
  <c r="E1604" i="3"/>
  <c r="D1604" i="3"/>
  <c r="E1481" i="3"/>
  <c r="D1481" i="3"/>
  <c r="E1514" i="3"/>
  <c r="D1514" i="3"/>
  <c r="E511" i="3"/>
  <c r="D511" i="3"/>
  <c r="D921" i="3"/>
  <c r="E921" i="3"/>
  <c r="D1081" i="3"/>
  <c r="D1173" i="3"/>
  <c r="E1250" i="3"/>
  <c r="D1250" i="3"/>
  <c r="E1268" i="3"/>
  <c r="D1268" i="3"/>
  <c r="D1341" i="3"/>
  <c r="D1595" i="3"/>
  <c r="E1595" i="3"/>
  <c r="D1701" i="3"/>
  <c r="E1701" i="3"/>
  <c r="E1792" i="3"/>
  <c r="D1792" i="3"/>
  <c r="D23" i="3"/>
  <c r="D35" i="3"/>
  <c r="D47" i="3"/>
  <c r="D59" i="3"/>
  <c r="D71" i="3"/>
  <c r="D83" i="3"/>
  <c r="D95" i="3"/>
  <c r="D107" i="3"/>
  <c r="D119" i="3"/>
  <c r="D131" i="3"/>
  <c r="D143" i="3"/>
  <c r="D155" i="3"/>
  <c r="D167" i="3"/>
  <c r="D179" i="3"/>
  <c r="D191" i="3"/>
  <c r="D203" i="3"/>
  <c r="D215" i="3"/>
  <c r="D227" i="3"/>
  <c r="D266" i="3"/>
  <c r="E547" i="3"/>
  <c r="D547" i="3"/>
  <c r="D552" i="3"/>
  <c r="D694" i="3"/>
  <c r="E752" i="3"/>
  <c r="D788" i="3"/>
  <c r="E788" i="3"/>
  <c r="E815" i="3"/>
  <c r="D815" i="3"/>
  <c r="D1034" i="3"/>
  <c r="D1225" i="3"/>
  <c r="D1787" i="3"/>
  <c r="E427" i="3"/>
  <c r="D427" i="3"/>
  <c r="E583" i="3"/>
  <c r="D583" i="3"/>
  <c r="E619" i="3"/>
  <c r="D619" i="3"/>
  <c r="E655" i="3"/>
  <c r="D655" i="3"/>
  <c r="E691" i="3"/>
  <c r="D691" i="3"/>
  <c r="E738" i="3"/>
  <c r="D738" i="3"/>
  <c r="E884" i="3"/>
  <c r="D884" i="3"/>
  <c r="E1078" i="3"/>
  <c r="D1078" i="3"/>
  <c r="E1256" i="3"/>
  <c r="D1256" i="3"/>
  <c r="E1336" i="3"/>
  <c r="D1336" i="3"/>
  <c r="E1451" i="3"/>
  <c r="D1451" i="3"/>
  <c r="E1980" i="3"/>
  <c r="D1980" i="3"/>
  <c r="E1492" i="3"/>
  <c r="D1492" i="3"/>
  <c r="E323" i="3"/>
  <c r="E335" i="3"/>
  <c r="E347" i="3"/>
  <c r="E359" i="3"/>
  <c r="E463" i="3"/>
  <c r="D463" i="3"/>
  <c r="D468" i="3"/>
  <c r="E499" i="3"/>
  <c r="D499" i="3"/>
  <c r="D504" i="3"/>
  <c r="D706" i="3"/>
  <c r="E764" i="3"/>
  <c r="E827" i="3"/>
  <c r="D902" i="3"/>
  <c r="D926" i="3"/>
  <c r="E1018" i="3"/>
  <c r="D1018" i="3"/>
  <c r="D1029" i="3"/>
  <c r="E1029" i="3"/>
  <c r="D1087" i="3"/>
  <c r="E1087" i="3"/>
  <c r="D1240" i="3"/>
  <c r="E1348" i="3"/>
  <c r="D1348" i="3"/>
  <c r="D1575" i="3"/>
  <c r="E1575" i="3"/>
  <c r="E1746" i="3"/>
  <c r="E802" i="3"/>
  <c r="D802" i="3"/>
  <c r="E1058" i="3"/>
  <c r="D1058" i="3"/>
  <c r="E1237" i="3"/>
  <c r="D1237" i="3"/>
  <c r="E1259" i="3"/>
  <c r="D1259" i="3"/>
  <c r="E1434" i="3"/>
  <c r="D1434" i="3"/>
  <c r="E1468" i="3"/>
  <c r="D1468" i="3"/>
  <c r="E1703" i="3"/>
  <c r="D1703" i="3"/>
  <c r="E2411" i="3"/>
  <c r="D2411" i="3"/>
  <c r="D302" i="3"/>
  <c r="D314" i="3"/>
  <c r="D326" i="3"/>
  <c r="D338" i="3"/>
  <c r="D350" i="3"/>
  <c r="D362" i="3"/>
  <c r="D374" i="3"/>
  <c r="D386" i="3"/>
  <c r="D398" i="3"/>
  <c r="D410" i="3"/>
  <c r="D422" i="3"/>
  <c r="D434" i="3"/>
  <c r="D446" i="3"/>
  <c r="D458" i="3"/>
  <c r="D470" i="3"/>
  <c r="D482" i="3"/>
  <c r="D494" i="3"/>
  <c r="D506" i="3"/>
  <c r="D518" i="3"/>
  <c r="D542" i="3"/>
  <c r="D554" i="3"/>
  <c r="D566" i="3"/>
  <c r="D578" i="3"/>
  <c r="D590" i="3"/>
  <c r="D602" i="3"/>
  <c r="D614" i="3"/>
  <c r="D626" i="3"/>
  <c r="D638" i="3"/>
  <c r="D650" i="3"/>
  <c r="D662" i="3"/>
  <c r="D674" i="3"/>
  <c r="D686" i="3"/>
  <c r="D693" i="3"/>
  <c r="D695" i="3"/>
  <c r="D703" i="3"/>
  <c r="D705" i="3"/>
  <c r="D707" i="3"/>
  <c r="D734" i="3"/>
  <c r="D736" i="3"/>
  <c r="D770" i="3"/>
  <c r="D786" i="3"/>
  <c r="D823" i="3"/>
  <c r="E836" i="3"/>
  <c r="D839" i="3"/>
  <c r="E844" i="3"/>
  <c r="D847" i="3"/>
  <c r="D938" i="3"/>
  <c r="E1075" i="3"/>
  <c r="D1075" i="3"/>
  <c r="E1124" i="3"/>
  <c r="D1124" i="3"/>
  <c r="E1221" i="3"/>
  <c r="D1634" i="3"/>
  <c r="E1634" i="3"/>
  <c r="D1679" i="3"/>
  <c r="E1679" i="3"/>
  <c r="E1821" i="3"/>
  <c r="D1874" i="3"/>
  <c r="E1874" i="3"/>
  <c r="E1930" i="3"/>
  <c r="D1930" i="3"/>
  <c r="E1989" i="3"/>
  <c r="D1989" i="3"/>
  <c r="D697" i="3"/>
  <c r="E701" i="3"/>
  <c r="D709" i="3"/>
  <c r="D730" i="3"/>
  <c r="D757" i="3"/>
  <c r="D793" i="3"/>
  <c r="E818" i="3"/>
  <c r="D818" i="3"/>
  <c r="E850" i="3"/>
  <c r="D850" i="3"/>
  <c r="D913" i="3"/>
  <c r="E920" i="3"/>
  <c r="D920" i="3"/>
  <c r="E1005" i="3"/>
  <c r="D1005" i="3"/>
  <c r="E1050" i="3"/>
  <c r="D1050" i="3"/>
  <c r="D1110" i="3"/>
  <c r="E1118" i="3"/>
  <c r="D1118" i="3"/>
  <c r="E1182" i="3"/>
  <c r="D1182" i="3"/>
  <c r="D1214" i="3"/>
  <c r="E1238" i="3"/>
  <c r="D1238" i="3"/>
  <c r="D1295" i="3"/>
  <c r="E1304" i="3"/>
  <c r="D1304" i="3"/>
  <c r="E1346" i="3"/>
  <c r="D1346" i="3"/>
  <c r="E1393" i="3"/>
  <c r="D1393" i="3"/>
  <c r="E1416" i="3"/>
  <c r="D1416" i="3"/>
  <c r="D1438" i="3"/>
  <c r="E1438" i="3"/>
  <c r="E2082" i="3"/>
  <c r="D2082" i="3"/>
  <c r="E2088" i="3"/>
  <c r="E826" i="3"/>
  <c r="D826" i="3"/>
  <c r="E829" i="3"/>
  <c r="D829" i="3"/>
  <c r="E882" i="3"/>
  <c r="D882" i="3"/>
  <c r="E1103" i="3"/>
  <c r="D1103" i="3"/>
  <c r="D1368" i="3"/>
  <c r="E1368" i="3"/>
  <c r="E1562" i="3"/>
  <c r="D1562" i="3"/>
  <c r="D766" i="3"/>
  <c r="E773" i="3"/>
  <c r="D890" i="3"/>
  <c r="E897" i="3"/>
  <c r="E1066" i="3"/>
  <c r="D1066" i="3"/>
  <c r="E1321" i="3"/>
  <c r="D1321" i="3"/>
  <c r="E1343" i="3"/>
  <c r="D1343" i="3"/>
  <c r="E1553" i="3"/>
  <c r="D1553" i="3"/>
  <c r="E1587" i="3"/>
  <c r="D1626" i="3"/>
  <c r="E1660" i="3"/>
  <c r="D1660" i="3"/>
  <c r="E872" i="3"/>
  <c r="D872" i="3"/>
  <c r="E908" i="3"/>
  <c r="D908" i="3"/>
  <c r="E973" i="3"/>
  <c r="D973" i="3"/>
  <c r="E976" i="3"/>
  <c r="D976" i="3"/>
  <c r="D1064" i="3"/>
  <c r="E1064" i="3"/>
  <c r="E1254" i="3"/>
  <c r="D1254" i="3"/>
  <c r="E1316" i="3"/>
  <c r="D1316" i="3"/>
  <c r="E1353" i="3"/>
  <c r="D1353" i="3"/>
  <c r="E1449" i="3"/>
  <c r="D1449" i="3"/>
  <c r="E1477" i="3"/>
  <c r="D1477" i="3"/>
  <c r="E1644" i="3"/>
  <c r="D1644" i="3"/>
  <c r="E1782" i="3"/>
  <c r="D1782" i="3"/>
  <c r="E1932" i="3"/>
  <c r="D1932" i="3"/>
  <c r="E2671" i="3"/>
  <c r="D2671" i="3"/>
  <c r="D805" i="3"/>
  <c r="E944" i="3"/>
  <c r="E988" i="3"/>
  <c r="D991" i="3"/>
  <c r="D1076" i="3"/>
  <c r="E1076" i="3"/>
  <c r="D1151" i="3"/>
  <c r="D1177" i="3"/>
  <c r="E1187" i="3"/>
  <c r="D1187" i="3"/>
  <c r="D1218" i="3"/>
  <c r="D1261" i="3"/>
  <c r="E1302" i="3"/>
  <c r="E1432" i="3"/>
  <c r="D1432" i="3"/>
  <c r="D1503" i="3"/>
  <c r="E1503" i="3"/>
  <c r="E1564" i="3"/>
  <c r="D1564" i="3"/>
  <c r="E1641" i="3"/>
  <c r="D1850" i="3"/>
  <c r="E1850" i="3"/>
  <c r="E2154" i="3"/>
  <c r="D2154" i="3"/>
  <c r="E1184" i="3"/>
  <c r="D1184" i="3"/>
  <c r="E1196" i="3"/>
  <c r="D1196" i="3"/>
  <c r="E1232" i="3"/>
  <c r="D1232" i="3"/>
  <c r="E1360" i="3"/>
  <c r="D1360" i="3"/>
  <c r="E1391" i="3"/>
  <c r="D1391" i="3"/>
  <c r="E1828" i="3"/>
  <c r="D1828" i="3"/>
  <c r="D1922" i="3"/>
  <c r="E1922" i="3"/>
  <c r="D865" i="3"/>
  <c r="D883" i="3"/>
  <c r="D901" i="3"/>
  <c r="D919" i="3"/>
  <c r="D937" i="3"/>
  <c r="D945" i="3"/>
  <c r="E961" i="3"/>
  <c r="D961" i="3"/>
  <c r="E980" i="3"/>
  <c r="E1017" i="3"/>
  <c r="D1017" i="3"/>
  <c r="D1033" i="3"/>
  <c r="D1051" i="3"/>
  <c r="D1089" i="3"/>
  <c r="E1105" i="3"/>
  <c r="D1105" i="3"/>
  <c r="E1135" i="3"/>
  <c r="D1142" i="3"/>
  <c r="E1178" i="3"/>
  <c r="D1178" i="3"/>
  <c r="D1242" i="3"/>
  <c r="D1297" i="3"/>
  <c r="D1303" i="3"/>
  <c r="D1317" i="3"/>
  <c r="E1327" i="3"/>
  <c r="D1327" i="3"/>
  <c r="D1357" i="3"/>
  <c r="E1380" i="3"/>
  <c r="D1384" i="3"/>
  <c r="D1410" i="3"/>
  <c r="E1440" i="3"/>
  <c r="D1440" i="3"/>
  <c r="E1495" i="3"/>
  <c r="E1504" i="3"/>
  <c r="D1504" i="3"/>
  <c r="D1650" i="3"/>
  <c r="D2010" i="3"/>
  <c r="E860" i="3"/>
  <c r="D860" i="3"/>
  <c r="E896" i="3"/>
  <c r="D896" i="3"/>
  <c r="E932" i="3"/>
  <c r="D932" i="3"/>
  <c r="E958" i="3"/>
  <c r="D958" i="3"/>
  <c r="E1006" i="3"/>
  <c r="D1006" i="3"/>
  <c r="E1102" i="3"/>
  <c r="D1102" i="3"/>
  <c r="E1381" i="3"/>
  <c r="D1381" i="3"/>
  <c r="E1392" i="3"/>
  <c r="D1392" i="3"/>
  <c r="D1551" i="3"/>
  <c r="E1551" i="3"/>
  <c r="E1042" i="3"/>
  <c r="D1042" i="3"/>
  <c r="E1172" i="3"/>
  <c r="D1172" i="3"/>
  <c r="E1244" i="3"/>
  <c r="D1244" i="3"/>
  <c r="E1340" i="3"/>
  <c r="D1340" i="3"/>
  <c r="E1452" i="3"/>
  <c r="D1452" i="3"/>
  <c r="E2027" i="3"/>
  <c r="D2027" i="3"/>
  <c r="E1030" i="3"/>
  <c r="D1030" i="3"/>
  <c r="E1370" i="3"/>
  <c r="D1370" i="3"/>
  <c r="E1474" i="3"/>
  <c r="D1474" i="3"/>
  <c r="E1529" i="3"/>
  <c r="D1529" i="3"/>
  <c r="D1619" i="3"/>
  <c r="E1619" i="3"/>
  <c r="E1861" i="3"/>
  <c r="D1861" i="3"/>
  <c r="E1880" i="3"/>
  <c r="D1880" i="3"/>
  <c r="E2056" i="3"/>
  <c r="D2056" i="3"/>
  <c r="E2068" i="3"/>
  <c r="D2068" i="3"/>
  <c r="E2306" i="3"/>
  <c r="D2306" i="3"/>
  <c r="E2504" i="3"/>
  <c r="D2504" i="3"/>
  <c r="E970" i="3"/>
  <c r="D970" i="3"/>
  <c r="E1136" i="3"/>
  <c r="D1136" i="3"/>
  <c r="D1201" i="3"/>
  <c r="E1208" i="3"/>
  <c r="D1208" i="3"/>
  <c r="D1273" i="3"/>
  <c r="E1280" i="3"/>
  <c r="D1280" i="3"/>
  <c r="E1390" i="3"/>
  <c r="D1501" i="3"/>
  <c r="D1525" i="3"/>
  <c r="E1543" i="3"/>
  <c r="E1578" i="3"/>
  <c r="D1584" i="3"/>
  <c r="E1584" i="3"/>
  <c r="E1599" i="3"/>
  <c r="D1652" i="3"/>
  <c r="E1693" i="3"/>
  <c r="E1813" i="3"/>
  <c r="D1813" i="3"/>
  <c r="E2106" i="3"/>
  <c r="D2124" i="3"/>
  <c r="E2338" i="3"/>
  <c r="D2338" i="3"/>
  <c r="D862" i="3"/>
  <c r="D874" i="3"/>
  <c r="D886" i="3"/>
  <c r="D898" i="3"/>
  <c r="D910" i="3"/>
  <c r="D922" i="3"/>
  <c r="D934" i="3"/>
  <c r="D955" i="3"/>
  <c r="E1054" i="3"/>
  <c r="D1054" i="3"/>
  <c r="E1114" i="3"/>
  <c r="D1114" i="3"/>
  <c r="E1502" i="3"/>
  <c r="D1502" i="3"/>
  <c r="E1638" i="3"/>
  <c r="D1638" i="3"/>
  <c r="E1779" i="3"/>
  <c r="D1779" i="3"/>
  <c r="E1784" i="3"/>
  <c r="D1784" i="3"/>
  <c r="E2140" i="3"/>
  <c r="D2140" i="3"/>
  <c r="E994" i="3"/>
  <c r="D994" i="3"/>
  <c r="E1028" i="3"/>
  <c r="D1069" i="3"/>
  <c r="D1141" i="3"/>
  <c r="E1148" i="3"/>
  <c r="D1148" i="3"/>
  <c r="D1213" i="3"/>
  <c r="E1220" i="3"/>
  <c r="D1220" i="3"/>
  <c r="D1285" i="3"/>
  <c r="E1292" i="3"/>
  <c r="D1292" i="3"/>
  <c r="D1373" i="3"/>
  <c r="E1540" i="3"/>
  <c r="D1540" i="3"/>
  <c r="D1592" i="3"/>
  <c r="E1739" i="3"/>
  <c r="D1739" i="3"/>
  <c r="E1744" i="3"/>
  <c r="E1758" i="3"/>
  <c r="D1758" i="3"/>
  <c r="E1827" i="3"/>
  <c r="D1827" i="3"/>
  <c r="E1956" i="3"/>
  <c r="D1956" i="3"/>
  <c r="E2039" i="3"/>
  <c r="D2039" i="3"/>
  <c r="E2404" i="3"/>
  <c r="D2404" i="3"/>
  <c r="E1933" i="3"/>
  <c r="D1933" i="3"/>
  <c r="E2350" i="3"/>
  <c r="D2350" i="3"/>
  <c r="E1404" i="3"/>
  <c r="D1404" i="3"/>
  <c r="E1505" i="3"/>
  <c r="D1505" i="3"/>
  <c r="E1516" i="3"/>
  <c r="D1516" i="3"/>
  <c r="E1737" i="3"/>
  <c r="D1737" i="3"/>
  <c r="E1818" i="3"/>
  <c r="D1916" i="3"/>
  <c r="D2013" i="3"/>
  <c r="E2013" i="3"/>
  <c r="D2053" i="3"/>
  <c r="E2053" i="3"/>
  <c r="D2058" i="3"/>
  <c r="E2169" i="3"/>
  <c r="E2294" i="3"/>
  <c r="D2294" i="3"/>
  <c r="E1617" i="3"/>
  <c r="D1617" i="3"/>
  <c r="E1785" i="3"/>
  <c r="D1785" i="3"/>
  <c r="E1815" i="3"/>
  <c r="D1815" i="3"/>
  <c r="D1892" i="3"/>
  <c r="E1982" i="3"/>
  <c r="D1982" i="3"/>
  <c r="E1992" i="3"/>
  <c r="D2018" i="3"/>
  <c r="D1126" i="3"/>
  <c r="D1138" i="3"/>
  <c r="D1150" i="3"/>
  <c r="D1162" i="3"/>
  <c r="D1174" i="3"/>
  <c r="D1186" i="3"/>
  <c r="D1198" i="3"/>
  <c r="D1210" i="3"/>
  <c r="D1222" i="3"/>
  <c r="D1234" i="3"/>
  <c r="D1246" i="3"/>
  <c r="D1258" i="3"/>
  <c r="D1270" i="3"/>
  <c r="D1282" i="3"/>
  <c r="D1294" i="3"/>
  <c r="D1306" i="3"/>
  <c r="D1318" i="3"/>
  <c r="D1330" i="3"/>
  <c r="D1342" i="3"/>
  <c r="D1354" i="3"/>
  <c r="D1361" i="3"/>
  <c r="D1374" i="3"/>
  <c r="D1385" i="3"/>
  <c r="D1415" i="3"/>
  <c r="E1428" i="3"/>
  <c r="D1428" i="3"/>
  <c r="D1456" i="3"/>
  <c r="D1458" i="3"/>
  <c r="E1462" i="3"/>
  <c r="D1467" i="3"/>
  <c r="E1519" i="3"/>
  <c r="D1527" i="3"/>
  <c r="E1527" i="3"/>
  <c r="D1538" i="3"/>
  <c r="D1552" i="3"/>
  <c r="E1563" i="3"/>
  <c r="E1645" i="3"/>
  <c r="E1658" i="3"/>
  <c r="D1674" i="3"/>
  <c r="D1689" i="3"/>
  <c r="D1698" i="3"/>
  <c r="D1708" i="3"/>
  <c r="D1741" i="3"/>
  <c r="E1756" i="3"/>
  <c r="D1756" i="3"/>
  <c r="D1777" i="3"/>
  <c r="D1789" i="3"/>
  <c r="E2019" i="3"/>
  <c r="D2019" i="3"/>
  <c r="E1402" i="3"/>
  <c r="D1443" i="3"/>
  <c r="E1475" i="3"/>
  <c r="D1517" i="3"/>
  <c r="E1577" i="3"/>
  <c r="D1577" i="3"/>
  <c r="E1621" i="3"/>
  <c r="E1682" i="3"/>
  <c r="E1719" i="3"/>
  <c r="D1719" i="3"/>
  <c r="D1868" i="3"/>
  <c r="D1888" i="3"/>
  <c r="E1904" i="3"/>
  <c r="D1904" i="3"/>
  <c r="D1912" i="3"/>
  <c r="E2326" i="3"/>
  <c r="D2326" i="3"/>
  <c r="D2367" i="3"/>
  <c r="E2367" i="3"/>
  <c r="E2552" i="3"/>
  <c r="D2552" i="3"/>
  <c r="E1623" i="3"/>
  <c r="D1623" i="3"/>
  <c r="E1755" i="3"/>
  <c r="D1755" i="3"/>
  <c r="E2388" i="3"/>
  <c r="D2388" i="3"/>
  <c r="E2520" i="3"/>
  <c r="D2520" i="3"/>
  <c r="E2689" i="3"/>
  <c r="D2689" i="3"/>
  <c r="E1839" i="3"/>
  <c r="D1839" i="3"/>
  <c r="E1959" i="3"/>
  <c r="D1959" i="3"/>
  <c r="E2032" i="3"/>
  <c r="D2032" i="3"/>
  <c r="E2059" i="3"/>
  <c r="D2059" i="3"/>
  <c r="E2090" i="3"/>
  <c r="D2090" i="3"/>
  <c r="E2368" i="3"/>
  <c r="D2368" i="3"/>
  <c r="E1683" i="3"/>
  <c r="D1683" i="3"/>
  <c r="E1688" i="3"/>
  <c r="D1688" i="3"/>
  <c r="E1720" i="3"/>
  <c r="D1720" i="3"/>
  <c r="E1794" i="3"/>
  <c r="D1794" i="3"/>
  <c r="E2162" i="3"/>
  <c r="D2162" i="3"/>
  <c r="D1464" i="3"/>
  <c r="D1476" i="3"/>
  <c r="D1485" i="3"/>
  <c r="D1496" i="3"/>
  <c r="D1509" i="3"/>
  <c r="D1520" i="3"/>
  <c r="D1533" i="3"/>
  <c r="D1544" i="3"/>
  <c r="D1557" i="3"/>
  <c r="D1568" i="3"/>
  <c r="D1581" i="3"/>
  <c r="D1605" i="3"/>
  <c r="D1609" i="3"/>
  <c r="D1629" i="3"/>
  <c r="D1712" i="3"/>
  <c r="D1717" i="3"/>
  <c r="D1748" i="3"/>
  <c r="D1751" i="3"/>
  <c r="D1780" i="3"/>
  <c r="E1791" i="3"/>
  <c r="D1791" i="3"/>
  <c r="D1809" i="3"/>
  <c r="D1811" i="3"/>
  <c r="D1906" i="3"/>
  <c r="E1935" i="3"/>
  <c r="D1935" i="3"/>
  <c r="D1962" i="3"/>
  <c r="D2055" i="3"/>
  <c r="D2181" i="3"/>
  <c r="E2181" i="3"/>
  <c r="E1611" i="3"/>
  <c r="E1647" i="3"/>
  <c r="D1647" i="3"/>
  <c r="D1676" i="3"/>
  <c r="E1695" i="3"/>
  <c r="D1695" i="3"/>
  <c r="E1743" i="3"/>
  <c r="D1743" i="3"/>
  <c r="D1760" i="3"/>
  <c r="D1882" i="3"/>
  <c r="E1928" i="3"/>
  <c r="D1928" i="3"/>
  <c r="D1974" i="3"/>
  <c r="D1998" i="3"/>
  <c r="E2118" i="3"/>
  <c r="D2118" i="3"/>
  <c r="D2204" i="3"/>
  <c r="E2308" i="3"/>
  <c r="D2308" i="3"/>
  <c r="D2403" i="3"/>
  <c r="E2403" i="3"/>
  <c r="E2616" i="3"/>
  <c r="D2616" i="3"/>
  <c r="E1731" i="3"/>
  <c r="D1731" i="3"/>
  <c r="E1767" i="3"/>
  <c r="D1767" i="3"/>
  <c r="E1803" i="3"/>
  <c r="D1803" i="3"/>
  <c r="E1872" i="3"/>
  <c r="E1896" i="3"/>
  <c r="E1920" i="3"/>
  <c r="D1926" i="3"/>
  <c r="E1948" i="3"/>
  <c r="D1948" i="3"/>
  <c r="D1957" i="3"/>
  <c r="D1972" i="3"/>
  <c r="D1979" i="3"/>
  <c r="E1993" i="3"/>
  <c r="D2083" i="3"/>
  <c r="E2083" i="3"/>
  <c r="D2126" i="3"/>
  <c r="E2232" i="3"/>
  <c r="D2232" i="3"/>
  <c r="E2266" i="3"/>
  <c r="D2266" i="3"/>
  <c r="E2274" i="3"/>
  <c r="D2274" i="3"/>
  <c r="E2310" i="3"/>
  <c r="D2310" i="3"/>
  <c r="E2394" i="3"/>
  <c r="D2394" i="3"/>
  <c r="D2512" i="3"/>
  <c r="E2512" i="3"/>
  <c r="D2611" i="3"/>
  <c r="E1635" i="3"/>
  <c r="D1635" i="3"/>
  <c r="D1844" i="3"/>
  <c r="E1851" i="3"/>
  <c r="D1851" i="3"/>
  <c r="E1969" i="3"/>
  <c r="E1983" i="3"/>
  <c r="D1983" i="3"/>
  <c r="D1987" i="3"/>
  <c r="E2005" i="3"/>
  <c r="D2043" i="3"/>
  <c r="D2047" i="3"/>
  <c r="E2065" i="3"/>
  <c r="E2156" i="3"/>
  <c r="D2156" i="3"/>
  <c r="D2214" i="3"/>
  <c r="E2242" i="3"/>
  <c r="D2242" i="3"/>
  <c r="D2352" i="3"/>
  <c r="D2381" i="3"/>
  <c r="D2518" i="3"/>
  <c r="E2581" i="3"/>
  <c r="D2581" i="3"/>
  <c r="E2653" i="3"/>
  <c r="D2653" i="3"/>
  <c r="E1951" i="3"/>
  <c r="D1951" i="3"/>
  <c r="E2001" i="3"/>
  <c r="D2001" i="3"/>
  <c r="D2095" i="3"/>
  <c r="E2095" i="3"/>
  <c r="E2190" i="3"/>
  <c r="D2190" i="3"/>
  <c r="E2447" i="3"/>
  <c r="D2447" i="3"/>
  <c r="E1659" i="3"/>
  <c r="D1659" i="3"/>
  <c r="E1671" i="3"/>
  <c r="D1671" i="3"/>
  <c r="E1707" i="3"/>
  <c r="D1707" i="3"/>
  <c r="D1736" i="3"/>
  <c r="D1772" i="3"/>
  <c r="D1808" i="3"/>
  <c r="D1856" i="3"/>
  <c r="E1863" i="3"/>
  <c r="D1863" i="3"/>
  <c r="D1870" i="3"/>
  <c r="D1894" i="3"/>
  <c r="D1918" i="3"/>
  <c r="D1937" i="3"/>
  <c r="D2040" i="3"/>
  <c r="E2050" i="3"/>
  <c r="E2102" i="3"/>
  <c r="D2102" i="3"/>
  <c r="D2120" i="3"/>
  <c r="E2160" i="3"/>
  <c r="D2160" i="3"/>
  <c r="E2164" i="3"/>
  <c r="E2167" i="3"/>
  <c r="E2280" i="3"/>
  <c r="D2280" i="3"/>
  <c r="E2420" i="3"/>
  <c r="D2420" i="3"/>
  <c r="E2655" i="3"/>
  <c r="D2655" i="3"/>
  <c r="E2334" i="3"/>
  <c r="D2334" i="3"/>
  <c r="E2450" i="3"/>
  <c r="D2450" i="3"/>
  <c r="E2080" i="3"/>
  <c r="D2080" i="3"/>
  <c r="E2456" i="3"/>
  <c r="D2456" i="3"/>
  <c r="E2679" i="3"/>
  <c r="D2679" i="3"/>
  <c r="D1996" i="3"/>
  <c r="D1999" i="3"/>
  <c r="E2014" i="3"/>
  <c r="E2017" i="3"/>
  <c r="D2022" i="3"/>
  <c r="D2030" i="3"/>
  <c r="D2051" i="3"/>
  <c r="D2064" i="3"/>
  <c r="D2072" i="3"/>
  <c r="E2116" i="3"/>
  <c r="D2116" i="3"/>
  <c r="E2119" i="3"/>
  <c r="D2138" i="3"/>
  <c r="E2188" i="3"/>
  <c r="D2188" i="3"/>
  <c r="D2248" i="3"/>
  <c r="D2268" i="3"/>
  <c r="E2298" i="3"/>
  <c r="D2298" i="3"/>
  <c r="D2414" i="3"/>
  <c r="E2435" i="3"/>
  <c r="D2435" i="3"/>
  <c r="E2440" i="3"/>
  <c r="D2440" i="3"/>
  <c r="D2452" i="3"/>
  <c r="E2473" i="3"/>
  <c r="D2521" i="3"/>
  <c r="D2686" i="3"/>
  <c r="E2686" i="3"/>
  <c r="D1853" i="3"/>
  <c r="D1865" i="3"/>
  <c r="D1970" i="3"/>
  <c r="D1991" i="3"/>
  <c r="D2004" i="3"/>
  <c r="D2007" i="3"/>
  <c r="D2025" i="3"/>
  <c r="D2094" i="3"/>
  <c r="E2152" i="3"/>
  <c r="D2152" i="3"/>
  <c r="E2155" i="3"/>
  <c r="D2174" i="3"/>
  <c r="E2203" i="3"/>
  <c r="D2203" i="3"/>
  <c r="D2212" i="3"/>
  <c r="D2340" i="3"/>
  <c r="D2444" i="3"/>
  <c r="D2554" i="3"/>
  <c r="E2554" i="3"/>
  <c r="D2585" i="3"/>
  <c r="E2629" i="3"/>
  <c r="D2629" i="3"/>
  <c r="E2236" i="3"/>
  <c r="D2236" i="3"/>
  <c r="E2378" i="3"/>
  <c r="D2378" i="3"/>
  <c r="E2490" i="3"/>
  <c r="D2490" i="3"/>
  <c r="E2510" i="3"/>
  <c r="D2510" i="3"/>
  <c r="D2569" i="3"/>
  <c r="E2569" i="3"/>
  <c r="E2647" i="3"/>
  <c r="D2647" i="3"/>
  <c r="E2107" i="3"/>
  <c r="D2114" i="3"/>
  <c r="E2143" i="3"/>
  <c r="D2150" i="3"/>
  <c r="E2179" i="3"/>
  <c r="D2186" i="3"/>
  <c r="D2202" i="3"/>
  <c r="E2205" i="3"/>
  <c r="D2205" i="3"/>
  <c r="D2250" i="3"/>
  <c r="E2369" i="3"/>
  <c r="D2369" i="3"/>
  <c r="D2375" i="3"/>
  <c r="D2416" i="3"/>
  <c r="E2419" i="3"/>
  <c r="D2419" i="3"/>
  <c r="E2464" i="3"/>
  <c r="E2482" i="3"/>
  <c r="E2515" i="3"/>
  <c r="D2515" i="3"/>
  <c r="D2549" i="3"/>
  <c r="E2549" i="3"/>
  <c r="D2607" i="3"/>
  <c r="E2612" i="3"/>
  <c r="D2612" i="3"/>
  <c r="E2617" i="3"/>
  <c r="D2617" i="3"/>
  <c r="E2681" i="3"/>
  <c r="D2681" i="3"/>
  <c r="D2096" i="3"/>
  <c r="D2132" i="3"/>
  <c r="D2168" i="3"/>
  <c r="D2438" i="3"/>
  <c r="E2486" i="3"/>
  <c r="E2491" i="3"/>
  <c r="D2491" i="3"/>
  <c r="E2587" i="3"/>
  <c r="D2587" i="3"/>
  <c r="E2638" i="3"/>
  <c r="D2638" i="3"/>
  <c r="D2379" i="3"/>
  <c r="E2379" i="3"/>
  <c r="D2392" i="3"/>
  <c r="E2423" i="3"/>
  <c r="D2423" i="3"/>
  <c r="E2427" i="3"/>
  <c r="E2461" i="3"/>
  <c r="D2461" i="3"/>
  <c r="D2467" i="3"/>
  <c r="E2657" i="3"/>
  <c r="D2657" i="3"/>
  <c r="E2662" i="3"/>
  <c r="E2067" i="3"/>
  <c r="D2067" i="3"/>
  <c r="E2079" i="3"/>
  <c r="D2079" i="3"/>
  <c r="E2091" i="3"/>
  <c r="D2091" i="3"/>
  <c r="E2103" i="3"/>
  <c r="D2103" i="3"/>
  <c r="E2115" i="3"/>
  <c r="D2115" i="3"/>
  <c r="E2127" i="3"/>
  <c r="D2127" i="3"/>
  <c r="E2139" i="3"/>
  <c r="D2139" i="3"/>
  <c r="E2151" i="3"/>
  <c r="D2151" i="3"/>
  <c r="E2163" i="3"/>
  <c r="D2163" i="3"/>
  <c r="E2175" i="3"/>
  <c r="D2175" i="3"/>
  <c r="E2187" i="3"/>
  <c r="D2187" i="3"/>
  <c r="E2199" i="3"/>
  <c r="D2199" i="3"/>
  <c r="E2211" i="3"/>
  <c r="D2211" i="3"/>
  <c r="E2371" i="3"/>
  <c r="D2371" i="3"/>
  <c r="E2432" i="3"/>
  <c r="D2432" i="3"/>
  <c r="E2622" i="3"/>
  <c r="D2622" i="3"/>
  <c r="E2395" i="3"/>
  <c r="D2395" i="3"/>
  <c r="E2480" i="3"/>
  <c r="D2480" i="3"/>
  <c r="E2665" i="3"/>
  <c r="D2665" i="3"/>
  <c r="E2382" i="3"/>
  <c r="D2382" i="3"/>
  <c r="D2442" i="3"/>
  <c r="E2442" i="3"/>
  <c r="E2469" i="3"/>
  <c r="D2469" i="3"/>
  <c r="D2475" i="3"/>
  <c r="E2551" i="3"/>
  <c r="D2551" i="3"/>
  <c r="D2588" i="3"/>
  <c r="D2226" i="3"/>
  <c r="E2481" i="3"/>
  <c r="D2481" i="3"/>
  <c r="E2488" i="3"/>
  <c r="D2509" i="3"/>
  <c r="E2564" i="3"/>
  <c r="D2564" i="3"/>
  <c r="E2592" i="3"/>
  <c r="D2670" i="3"/>
  <c r="E2670" i="3"/>
  <c r="D2688" i="3"/>
  <c r="E2406" i="3"/>
  <c r="D2406" i="3"/>
  <c r="E2623" i="3"/>
  <c r="D2623" i="3"/>
  <c r="E2631" i="3"/>
  <c r="D2631" i="3"/>
  <c r="E2677" i="3"/>
  <c r="D2677" i="3"/>
  <c r="E2605" i="3"/>
  <c r="D2605" i="3"/>
  <c r="E2221" i="3"/>
  <c r="D2221" i="3"/>
  <c r="E2233" i="3"/>
  <c r="D2233" i="3"/>
  <c r="E2245" i="3"/>
  <c r="D2245" i="3"/>
  <c r="E2257" i="3"/>
  <c r="D2257" i="3"/>
  <c r="E2269" i="3"/>
  <c r="D2269" i="3"/>
  <c r="E2281" i="3"/>
  <c r="D2281" i="3"/>
  <c r="E2293" i="3"/>
  <c r="D2293" i="3"/>
  <c r="E2305" i="3"/>
  <c r="D2305" i="3"/>
  <c r="E2317" i="3"/>
  <c r="D2317" i="3"/>
  <c r="E2329" i="3"/>
  <c r="D2329" i="3"/>
  <c r="E2341" i="3"/>
  <c r="D2341" i="3"/>
  <c r="E2353" i="3"/>
  <c r="D2353" i="3"/>
  <c r="E2391" i="3"/>
  <c r="E2413" i="3"/>
  <c r="E2430" i="3"/>
  <c r="E2458" i="3"/>
  <c r="E2511" i="3"/>
  <c r="D2514" i="3"/>
  <c r="D2659" i="3"/>
  <c r="D2526" i="3"/>
  <c r="E2526" i="3"/>
  <c r="E2641" i="3"/>
  <c r="D2641" i="3"/>
  <c r="D2573" i="3"/>
  <c r="E2573" i="3"/>
  <c r="E2593" i="3"/>
  <c r="D2593" i="3"/>
  <c r="D2360" i="3"/>
  <c r="D2384" i="3"/>
  <c r="D2408" i="3"/>
  <c r="E2474" i="3"/>
  <c r="E2487" i="3"/>
  <c r="D2496" i="3"/>
  <c r="E2570" i="3"/>
  <c r="D2570" i="3"/>
  <c r="E2599" i="3"/>
  <c r="D2599" i="3"/>
  <c r="D2635" i="3"/>
  <c r="E2594" i="3"/>
  <c r="D2594" i="3"/>
  <c r="E2618" i="3"/>
  <c r="D2618" i="3"/>
  <c r="E2642" i="3"/>
  <c r="D2642" i="3"/>
  <c r="E2666" i="3"/>
  <c r="D2666" i="3"/>
  <c r="E2690" i="3"/>
  <c r="D2690" i="3"/>
  <c r="D2493" i="3"/>
  <c r="D2517" i="3"/>
  <c r="E2558" i="3"/>
  <c r="D2558" i="3"/>
  <c r="E2546" i="3"/>
  <c r="D2546" i="3"/>
  <c r="E2582" i="3"/>
  <c r="D2582" i="3"/>
  <c r="E2606" i="3"/>
  <c r="D2606" i="3"/>
  <c r="E2630" i="3"/>
  <c r="D2630" i="3"/>
  <c r="E2654" i="3"/>
  <c r="D2654" i="3"/>
  <c r="E2678" i="3"/>
  <c r="D2678" i="3"/>
  <c r="E2534" i="3"/>
  <c r="D2534" i="3"/>
  <c r="D2563" i="3"/>
  <c r="D2589" i="3"/>
  <c r="D2601" i="3"/>
  <c r="D2613" i="3"/>
  <c r="D2625" i="3"/>
  <c r="D2637" i="3"/>
  <c r="D2649" i="3"/>
  <c r="D2661" i="3"/>
  <c r="D2673" i="3"/>
  <c r="D2685" i="3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K74" i="2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F16" i="3" l="1"/>
  <c r="W194" i="7"/>
  <c r="W2622" i="7"/>
  <c r="W2486" i="7"/>
  <c r="V2499" i="7"/>
  <c r="V2281" i="7"/>
  <c r="V2180" i="7"/>
  <c r="W2499" i="7"/>
  <c r="V2222" i="7"/>
  <c r="W2306" i="7"/>
  <c r="W2009" i="7"/>
  <c r="W2692" i="7"/>
  <c r="W1739" i="7"/>
  <c r="V1465" i="7"/>
  <c r="W1655" i="7"/>
  <c r="W1573" i="7"/>
  <c r="W1369" i="7"/>
  <c r="V1333" i="7"/>
  <c r="W1419" i="7"/>
  <c r="V2402" i="7"/>
  <c r="W1429" i="7"/>
  <c r="W1206" i="7"/>
  <c r="W1110" i="7"/>
  <c r="W1014" i="7"/>
  <c r="W959" i="7"/>
  <c r="W1916" i="7"/>
  <c r="V1767" i="7"/>
  <c r="W281" i="7"/>
  <c r="V978" i="7"/>
  <c r="V770" i="7"/>
  <c r="V1399" i="7"/>
  <c r="V1077" i="7"/>
  <c r="V2027" i="7"/>
  <c r="V1617" i="7"/>
  <c r="V1116" i="7"/>
  <c r="V415" i="7"/>
  <c r="V9" i="7"/>
  <c r="W948" i="7"/>
  <c r="V614" i="7"/>
  <c r="V40" i="7"/>
  <c r="V716" i="7"/>
  <c r="V802" i="7"/>
  <c r="V943" i="7"/>
  <c r="W722" i="7"/>
  <c r="W10" i="7"/>
  <c r="W245" i="7"/>
  <c r="W40" i="7"/>
  <c r="V564" i="7"/>
  <c r="W161" i="7"/>
  <c r="V2527" i="7"/>
  <c r="W2527" i="7"/>
  <c r="V2520" i="7"/>
  <c r="W2520" i="7"/>
  <c r="V1958" i="7"/>
  <c r="W2141" i="7"/>
  <c r="V1588" i="7"/>
  <c r="W1588" i="7"/>
  <c r="W1131" i="7"/>
  <c r="V1131" i="7"/>
  <c r="W1451" i="7"/>
  <c r="V1451" i="7"/>
  <c r="W1492" i="7"/>
  <c r="W1215" i="7"/>
  <c r="V1215" i="7"/>
  <c r="W1119" i="7"/>
  <c r="V1119" i="7"/>
  <c r="V1005" i="7"/>
  <c r="W1005" i="7"/>
  <c r="W1173" i="7"/>
  <c r="V847" i="7"/>
  <c r="W519" i="7"/>
  <c r="V519" i="7"/>
  <c r="W712" i="7"/>
  <c r="V538" i="7"/>
  <c r="V748" i="7"/>
  <c r="W302" i="7"/>
  <c r="V224" i="7"/>
  <c r="W224" i="7"/>
  <c r="V115" i="7"/>
  <c r="W374" i="7"/>
  <c r="W5" i="7"/>
  <c r="W1071" i="7"/>
  <c r="V1474" i="7"/>
  <c r="W1143" i="7"/>
  <c r="V1143" i="7"/>
  <c r="V344" i="7"/>
  <c r="W344" i="7"/>
  <c r="W2441" i="7"/>
  <c r="W2180" i="7"/>
  <c r="V2036" i="7"/>
  <c r="V1697" i="7"/>
  <c r="V2267" i="7"/>
  <c r="V1955" i="7"/>
  <c r="W2281" i="7"/>
  <c r="V1768" i="7"/>
  <c r="W1694" i="7"/>
  <c r="W2341" i="7"/>
  <c r="V1348" i="7"/>
  <c r="W1170" i="7"/>
  <c r="W1074" i="7"/>
  <c r="W1389" i="7"/>
  <c r="V2626" i="7"/>
  <c r="V1609" i="7"/>
  <c r="W1224" i="7"/>
  <c r="V1242" i="7"/>
  <c r="V1146" i="7"/>
  <c r="V1194" i="7"/>
  <c r="W646" i="7"/>
  <c r="V841" i="7"/>
  <c r="V311" i="7"/>
  <c r="V263" i="7"/>
  <c r="V1070" i="7"/>
  <c r="W29" i="7"/>
  <c r="V247" i="7"/>
  <c r="V47" i="7"/>
  <c r="V1250" i="7"/>
  <c r="W129" i="7"/>
  <c r="V1142" i="7"/>
  <c r="W866" i="7"/>
  <c r="V64" i="7"/>
  <c r="W331" i="7"/>
  <c r="V718" i="7"/>
  <c r="V1122" i="7"/>
  <c r="W841" i="7"/>
  <c r="W1903" i="7"/>
  <c r="V1903" i="7"/>
  <c r="W2076" i="7"/>
  <c r="V1761" i="7"/>
  <c r="V1499" i="7"/>
  <c r="W1203" i="7"/>
  <c r="V1203" i="7"/>
  <c r="W1185" i="7"/>
  <c r="W1113" i="7"/>
  <c r="V1113" i="7"/>
  <c r="W1023" i="7"/>
  <c r="V1023" i="7"/>
  <c r="W937" i="7"/>
  <c r="V598" i="7"/>
  <c r="V176" i="7"/>
  <c r="W176" i="7"/>
  <c r="V236" i="7"/>
  <c r="V182" i="7"/>
  <c r="V206" i="7"/>
  <c r="W1041" i="7"/>
  <c r="W1152" i="7"/>
  <c r="W1855" i="7"/>
  <c r="V1855" i="7"/>
  <c r="W1677" i="7"/>
  <c r="V1677" i="7"/>
  <c r="V152" i="7"/>
  <c r="W152" i="7"/>
  <c r="W2639" i="7"/>
  <c r="W2576" i="7"/>
  <c r="V2612" i="7"/>
  <c r="V2444" i="7"/>
  <c r="V2644" i="7"/>
  <c r="W2246" i="7"/>
  <c r="W1985" i="7"/>
  <c r="W1962" i="7"/>
  <c r="W2126" i="7"/>
  <c r="W1649" i="7"/>
  <c r="V1513" i="7"/>
  <c r="W1905" i="7"/>
  <c r="W1643" i="7"/>
  <c r="W2093" i="7"/>
  <c r="V1787" i="7"/>
  <c r="W1559" i="7"/>
  <c r="W1570" i="7"/>
  <c r="V1501" i="7"/>
  <c r="W1477" i="7"/>
  <c r="W1375" i="7"/>
  <c r="W1333" i="7"/>
  <c r="V2230" i="7"/>
  <c r="V1737" i="7"/>
  <c r="W1401" i="7"/>
  <c r="V2237" i="7"/>
  <c r="V1382" i="7"/>
  <c r="V1260" i="7"/>
  <c r="W1164" i="7"/>
  <c r="V1182" i="7"/>
  <c r="W724" i="7"/>
  <c r="V1188" i="7"/>
  <c r="W799" i="7"/>
  <c r="V953" i="7"/>
  <c r="W626" i="7"/>
  <c r="V522" i="7"/>
  <c r="V1934" i="7"/>
  <c r="W658" i="7"/>
  <c r="V626" i="7"/>
  <c r="V194" i="7"/>
  <c r="W675" i="7"/>
  <c r="W506" i="7"/>
  <c r="W205" i="7"/>
  <c r="V1086" i="7"/>
  <c r="W365" i="7"/>
  <c r="V495" i="7"/>
  <c r="W149" i="7"/>
  <c r="V621" i="7"/>
  <c r="V2170" i="7"/>
  <c r="W1245" i="7"/>
  <c r="V1245" i="7"/>
  <c r="V1276" i="7"/>
  <c r="W1065" i="7"/>
  <c r="V1035" i="7"/>
  <c r="W1035" i="7"/>
  <c r="V766" i="7"/>
  <c r="W766" i="7"/>
  <c r="W694" i="7"/>
  <c r="V694" i="7"/>
  <c r="W37" i="7"/>
  <c r="V440" i="7"/>
  <c r="W440" i="7"/>
  <c r="V332" i="7"/>
  <c r="V296" i="7"/>
  <c r="W296" i="7"/>
  <c r="W326" i="7"/>
  <c r="V443" i="7"/>
  <c r="V2535" i="7"/>
  <c r="W2536" i="7"/>
  <c r="V2439" i="7"/>
  <c r="V2598" i="7"/>
  <c r="V2315" i="7"/>
  <c r="V2270" i="7"/>
  <c r="W1975" i="7"/>
  <c r="W1812" i="7"/>
  <c r="W1806" i="7"/>
  <c r="W1685" i="7"/>
  <c r="W1346" i="7"/>
  <c r="V1910" i="7"/>
  <c r="V1722" i="7"/>
  <c r="V1557" i="7"/>
  <c r="W1340" i="7"/>
  <c r="W1200" i="7"/>
  <c r="W955" i="7"/>
  <c r="V1540" i="7"/>
  <c r="V968" i="7"/>
  <c r="W945" i="7"/>
  <c r="V1094" i="7"/>
  <c r="W721" i="7"/>
  <c r="V1080" i="7"/>
  <c r="W419" i="7"/>
  <c r="V275" i="7"/>
  <c r="W996" i="7"/>
  <c r="V955" i="7"/>
  <c r="V829" i="7"/>
  <c r="W529" i="7"/>
  <c r="V612" i="7"/>
  <c r="V73" i="7"/>
  <c r="V13" i="7"/>
  <c r="V1405" i="7"/>
  <c r="V627" i="7"/>
  <c r="W413" i="7"/>
  <c r="V2361" i="7"/>
  <c r="W2361" i="7"/>
  <c r="W2124" i="7"/>
  <c r="V2124" i="7"/>
  <c r="V2000" i="7"/>
  <c r="W1420" i="7"/>
  <c r="V1420" i="7"/>
  <c r="W1179" i="7"/>
  <c r="V1179" i="7"/>
  <c r="W1499" i="7"/>
  <c r="V1594" i="7"/>
  <c r="W544" i="7"/>
  <c r="W398" i="7"/>
  <c r="W742" i="7"/>
  <c r="V742" i="7"/>
  <c r="W717" i="7"/>
  <c r="V116" i="7"/>
  <c r="W116" i="7"/>
  <c r="W1817" i="7"/>
  <c r="V1817" i="7"/>
  <c r="V308" i="7"/>
  <c r="V2470" i="7"/>
  <c r="W2470" i="7"/>
  <c r="W2591" i="7"/>
  <c r="V2389" i="7"/>
  <c r="W2225" i="7"/>
  <c r="W2278" i="7"/>
  <c r="W1679" i="7"/>
  <c r="W1631" i="7"/>
  <c r="W1549" i="7"/>
  <c r="W1236" i="7"/>
  <c r="W1140" i="7"/>
  <c r="W1454" i="7"/>
  <c r="W1158" i="7"/>
  <c r="W1062" i="7"/>
  <c r="V1709" i="7"/>
  <c r="V896" i="7"/>
  <c r="W609" i="7"/>
  <c r="W1854" i="7"/>
  <c r="V1839" i="7"/>
  <c r="V1022" i="7"/>
  <c r="W888" i="7"/>
  <c r="V1214" i="7"/>
  <c r="V872" i="7"/>
  <c r="W711" i="7"/>
  <c r="V25" i="7"/>
  <c r="V338" i="7"/>
  <c r="V101" i="7"/>
  <c r="V535" i="7"/>
  <c r="W157" i="7"/>
  <c r="W1261" i="7"/>
  <c r="W71" i="7"/>
  <c r="W628" i="7"/>
  <c r="W389" i="7"/>
  <c r="W2648" i="7"/>
  <c r="V2648" i="7"/>
  <c r="W1990" i="7"/>
  <c r="V1990" i="7"/>
  <c r="V2174" i="7"/>
  <c r="V1161" i="7"/>
  <c r="W1161" i="7"/>
  <c r="V1185" i="7"/>
  <c r="W1059" i="7"/>
  <c r="V1059" i="7"/>
  <c r="V1280" i="7"/>
  <c r="W1167" i="7"/>
  <c r="V1167" i="7"/>
  <c r="V987" i="7"/>
  <c r="W826" i="7"/>
  <c r="V790" i="7"/>
  <c r="W790" i="7"/>
  <c r="V717" i="7"/>
  <c r="W561" i="7"/>
  <c r="W134" i="7"/>
  <c r="V134" i="7"/>
  <c r="V320" i="7"/>
  <c r="W320" i="7"/>
  <c r="V272" i="7"/>
  <c r="W248" i="7"/>
  <c r="V2600" i="7"/>
  <c r="W2600" i="7"/>
  <c r="V467" i="7"/>
  <c r="W1047" i="7"/>
  <c r="W2509" i="7"/>
  <c r="W2349" i="7"/>
  <c r="V2428" i="7"/>
  <c r="W2328" i="7"/>
  <c r="V2456" i="7"/>
  <c r="V2413" i="7"/>
  <c r="W1826" i="7"/>
  <c r="V2213" i="7"/>
  <c r="V2453" i="7"/>
  <c r="W2524" i="7"/>
  <c r="W1814" i="7"/>
  <c r="W2331" i="7"/>
  <c r="W1982" i="7"/>
  <c r="W2469" i="7"/>
  <c r="V1607" i="7"/>
  <c r="W1525" i="7"/>
  <c r="W1615" i="7"/>
  <c r="W1920" i="7"/>
  <c r="W1661" i="7"/>
  <c r="W2271" i="7"/>
  <c r="W1418" i="7"/>
  <c r="W2128" i="7"/>
  <c r="W1176" i="7"/>
  <c r="V1098" i="7"/>
  <c r="W1002" i="7"/>
  <c r="W965" i="7"/>
  <c r="V1016" i="7"/>
  <c r="W962" i="7"/>
  <c r="V929" i="7"/>
  <c r="W630" i="7"/>
  <c r="V1028" i="7"/>
  <c r="W777" i="7"/>
  <c r="W1271" i="7"/>
  <c r="V1197" i="7"/>
  <c r="W540" i="7"/>
  <c r="V431" i="7"/>
  <c r="V1233" i="7"/>
  <c r="W1465" i="7"/>
  <c r="V511" i="7"/>
  <c r="V463" i="7"/>
  <c r="W8" i="7"/>
  <c r="V119" i="7"/>
  <c r="V1129" i="7"/>
  <c r="V1172" i="7"/>
  <c r="W662" i="7"/>
  <c r="V529" i="7"/>
  <c r="W347" i="7"/>
  <c r="V476" i="7"/>
  <c r="V1865" i="7"/>
  <c r="V1361" i="7"/>
  <c r="W1361" i="7"/>
  <c r="V1475" i="7"/>
  <c r="W1475" i="7"/>
  <c r="W1107" i="7"/>
  <c r="V1107" i="7"/>
  <c r="W1372" i="7"/>
  <c r="W1101" i="7"/>
  <c r="V1101" i="7"/>
  <c r="V1257" i="7"/>
  <c r="V1227" i="7"/>
  <c r="V826" i="7"/>
  <c r="W848" i="7"/>
  <c r="V848" i="7"/>
  <c r="V586" i="7"/>
  <c r="W586" i="7"/>
  <c r="W109" i="7"/>
  <c r="V837" i="7"/>
  <c r="V260" i="7"/>
  <c r="V416" i="7"/>
  <c r="W416" i="7"/>
  <c r="W92" i="7"/>
  <c r="W146" i="7"/>
  <c r="V200" i="7"/>
  <c r="W200" i="7"/>
  <c r="W2548" i="7"/>
  <c r="W2650" i="7"/>
  <c r="W2560" i="7"/>
  <c r="W2275" i="7"/>
  <c r="V2227" i="7"/>
  <c r="W2379" i="7"/>
  <c r="W2223" i="7"/>
  <c r="V2138" i="7"/>
  <c r="W2257" i="7"/>
  <c r="W2189" i="7"/>
  <c r="W1835" i="7"/>
  <c r="V1771" i="7"/>
  <c r="V2176" i="7"/>
  <c r="W1884" i="7"/>
  <c r="V1874" i="7"/>
  <c r="W1585" i="7"/>
  <c r="V1537" i="7"/>
  <c r="W1489" i="7"/>
  <c r="W1717" i="7"/>
  <c r="W1667" i="7"/>
  <c r="W1583" i="7"/>
  <c r="W1381" i="7"/>
  <c r="W1309" i="7"/>
  <c r="W2004" i="7"/>
  <c r="V1212" i="7"/>
  <c r="W1230" i="7"/>
  <c r="W1038" i="7"/>
  <c r="W734" i="7"/>
  <c r="W686" i="7"/>
  <c r="W861" i="7"/>
  <c r="V317" i="7"/>
  <c r="V269" i="7"/>
  <c r="W257" i="7"/>
  <c r="V239" i="7"/>
  <c r="V221" i="7"/>
  <c r="V173" i="7"/>
  <c r="W1098" i="7"/>
  <c r="W546" i="7"/>
  <c r="W577" i="7"/>
  <c r="V784" i="7"/>
  <c r="V823" i="7"/>
  <c r="W1950" i="7"/>
  <c r="V630" i="7"/>
  <c r="W477" i="7"/>
  <c r="W516" i="7"/>
  <c r="W2471" i="7"/>
  <c r="V2471" i="7"/>
  <c r="W2206" i="7"/>
  <c r="V2206" i="7"/>
  <c r="V1959" i="7"/>
  <c r="W1959" i="7"/>
  <c r="V2110" i="7"/>
  <c r="V2678" i="7"/>
  <c r="V1647" i="7"/>
  <c r="V1083" i="7"/>
  <c r="W1083" i="7"/>
  <c r="W1155" i="7"/>
  <c r="V1155" i="7"/>
  <c r="V913" i="7"/>
  <c r="W913" i="7"/>
  <c r="W1641" i="7"/>
  <c r="V1641" i="7"/>
  <c r="V567" i="7"/>
  <c r="W362" i="7"/>
  <c r="W314" i="7"/>
  <c r="W188" i="7"/>
  <c r="W428" i="7"/>
  <c r="W170" i="7"/>
  <c r="V392" i="7"/>
  <c r="W392" i="7"/>
  <c r="W2540" i="7"/>
  <c r="V2540" i="7"/>
  <c r="W2491" i="7"/>
  <c r="V2491" i="7"/>
  <c r="V2160" i="7"/>
  <c r="W2160" i="7"/>
  <c r="W2285" i="7"/>
  <c r="V2285" i="7"/>
  <c r="W2414" i="7"/>
  <c r="V2414" i="7"/>
  <c r="W2262" i="7"/>
  <c r="V2262" i="7"/>
  <c r="W2101" i="7"/>
  <c r="V2101" i="7"/>
  <c r="V1924" i="7"/>
  <c r="W1924" i="7"/>
  <c r="W1999" i="7"/>
  <c r="V1999" i="7"/>
  <c r="V1845" i="7"/>
  <c r="W1845" i="7"/>
  <c r="W1692" i="7"/>
  <c r="V1692" i="7"/>
  <c r="W1638" i="7"/>
  <c r="V1638" i="7"/>
  <c r="V1579" i="7"/>
  <c r="W1579" i="7"/>
  <c r="W2301" i="7"/>
  <c r="V2301" i="7"/>
  <c r="W1699" i="7"/>
  <c r="V1699" i="7"/>
  <c r="W1563" i="7"/>
  <c r="V1563" i="7"/>
  <c r="W1305" i="7"/>
  <c r="V1305" i="7"/>
  <c r="W1370" i="7"/>
  <c r="V1370" i="7"/>
  <c r="V2096" i="7"/>
  <c r="W2096" i="7"/>
  <c r="W2367" i="7"/>
  <c r="V2367" i="7"/>
  <c r="V2127" i="7"/>
  <c r="W1728" i="7"/>
  <c r="V1728" i="7"/>
  <c r="W1921" i="7"/>
  <c r="V1921" i="7"/>
  <c r="W1445" i="7"/>
  <c r="V1445" i="7"/>
  <c r="W1330" i="7"/>
  <c r="V1330" i="7"/>
  <c r="W1777" i="7"/>
  <c r="V1777" i="7"/>
  <c r="W1733" i="7"/>
  <c r="V1733" i="7"/>
  <c r="W1623" i="7"/>
  <c r="V1623" i="7"/>
  <c r="W1541" i="7"/>
  <c r="V1541" i="7"/>
  <c r="W1491" i="7"/>
  <c r="V1491" i="7"/>
  <c r="V1301" i="7"/>
  <c r="W1301" i="7"/>
  <c r="W1497" i="7"/>
  <c r="V1497" i="7"/>
  <c r="W1356" i="7"/>
  <c r="V1356" i="7"/>
  <c r="W1577" i="7"/>
  <c r="V1577" i="7"/>
  <c r="W1205" i="7"/>
  <c r="V1205" i="7"/>
  <c r="W1085" i="7"/>
  <c r="V1085" i="7"/>
  <c r="W1049" i="7"/>
  <c r="V1049" i="7"/>
  <c r="W1013" i="7"/>
  <c r="V1013" i="7"/>
  <c r="W982" i="7"/>
  <c r="V982" i="7"/>
  <c r="W1364" i="7"/>
  <c r="V1364" i="7"/>
  <c r="W1269" i="7"/>
  <c r="V1269" i="7"/>
  <c r="W1211" i="7"/>
  <c r="V1211" i="7"/>
  <c r="W1067" i="7"/>
  <c r="V1067" i="7"/>
  <c r="W1822" i="7"/>
  <c r="V1822" i="7"/>
  <c r="W1664" i="7"/>
  <c r="V1664" i="7"/>
  <c r="V1585" i="7"/>
  <c r="W1388" i="7"/>
  <c r="V1388" i="7"/>
  <c r="W749" i="7"/>
  <c r="V749" i="7"/>
  <c r="W659" i="7"/>
  <c r="V659" i="7"/>
  <c r="W623" i="7"/>
  <c r="V623" i="7"/>
  <c r="V1639" i="7"/>
  <c r="W1639" i="7"/>
  <c r="W1298" i="7"/>
  <c r="V1298" i="7"/>
  <c r="W845" i="7"/>
  <c r="V845" i="7"/>
  <c r="W731" i="7"/>
  <c r="V731" i="7"/>
  <c r="V1729" i="7"/>
  <c r="W1729" i="7"/>
  <c r="W1228" i="7"/>
  <c r="V1228" i="7"/>
  <c r="W1060" i="7"/>
  <c r="V1060" i="7"/>
  <c r="W1275" i="7"/>
  <c r="V1275" i="7"/>
  <c r="W1180" i="7"/>
  <c r="V1180" i="7"/>
  <c r="W865" i="7"/>
  <c r="V865" i="7"/>
  <c r="W815" i="7"/>
  <c r="V815" i="7"/>
  <c r="V654" i="7"/>
  <c r="W654" i="7"/>
  <c r="W547" i="7"/>
  <c r="V547" i="7"/>
  <c r="W1279" i="7"/>
  <c r="V1279" i="7"/>
  <c r="W593" i="7"/>
  <c r="V593" i="7"/>
  <c r="W1452" i="7"/>
  <c r="V1452" i="7"/>
  <c r="W1291" i="7"/>
  <c r="V1291" i="7"/>
  <c r="W956" i="7"/>
  <c r="V956" i="7"/>
  <c r="W664" i="7"/>
  <c r="V664" i="7"/>
  <c r="V470" i="7"/>
  <c r="W470" i="7"/>
  <c r="W851" i="7"/>
  <c r="V851" i="7"/>
  <c r="V648" i="7"/>
  <c r="W648" i="7"/>
  <c r="W560" i="7"/>
  <c r="V560" i="7"/>
  <c r="V488" i="7"/>
  <c r="W488" i="7"/>
  <c r="W1473" i="7"/>
  <c r="V1473" i="7"/>
  <c r="W1270" i="7"/>
  <c r="V1270" i="7"/>
  <c r="W1105" i="7"/>
  <c r="V1105" i="7"/>
  <c r="V507" i="7"/>
  <c r="W507" i="7"/>
  <c r="W756" i="7"/>
  <c r="V756" i="7"/>
  <c r="W521" i="7"/>
  <c r="V521" i="7"/>
  <c r="W459" i="7"/>
  <c r="V459" i="7"/>
  <c r="W304" i="7"/>
  <c r="V304" i="7"/>
  <c r="W138" i="7"/>
  <c r="V138" i="7"/>
  <c r="W76" i="7"/>
  <c r="V76" i="7"/>
  <c r="W862" i="7"/>
  <c r="V862" i="7"/>
  <c r="W603" i="7"/>
  <c r="V603" i="7"/>
  <c r="V411" i="7"/>
  <c r="W411" i="7"/>
  <c r="W43" i="7"/>
  <c r="V43" i="7"/>
  <c r="W412" i="7"/>
  <c r="V412" i="7"/>
  <c r="W640" i="7"/>
  <c r="V640" i="7"/>
  <c r="W1293" i="7"/>
  <c r="V1293" i="7"/>
  <c r="W186" i="7"/>
  <c r="V186" i="7"/>
  <c r="W108" i="7"/>
  <c r="V108" i="7"/>
  <c r="W14" i="7"/>
  <c r="V14" i="7"/>
  <c r="W846" i="7"/>
  <c r="V846" i="7"/>
  <c r="W86" i="7"/>
  <c r="V86" i="7"/>
  <c r="V498" i="7"/>
  <c r="W498" i="7"/>
  <c r="W244" i="7"/>
  <c r="V244" i="7"/>
  <c r="W68" i="7"/>
  <c r="V68" i="7"/>
  <c r="V858" i="7"/>
  <c r="W858" i="7"/>
  <c r="W456" i="7"/>
  <c r="V456" i="7"/>
  <c r="W360" i="7"/>
  <c r="V360" i="7"/>
  <c r="W192" i="7"/>
  <c r="V192" i="7"/>
  <c r="W852" i="7"/>
  <c r="V852" i="7"/>
  <c r="W573" i="7"/>
  <c r="V573" i="7"/>
  <c r="W298" i="7"/>
  <c r="V298" i="7"/>
  <c r="W265" i="7"/>
  <c r="V265" i="7"/>
  <c r="W111" i="7"/>
  <c r="V111" i="7"/>
  <c r="W67" i="7"/>
  <c r="V67" i="7"/>
  <c r="W590" i="7"/>
  <c r="V590" i="7"/>
  <c r="W427" i="7"/>
  <c r="V427" i="7"/>
  <c r="W44" i="7"/>
  <c r="V44" i="7"/>
  <c r="W596" i="7"/>
  <c r="V596" i="7"/>
  <c r="W321" i="7"/>
  <c r="V321" i="7"/>
  <c r="W117" i="7"/>
  <c r="V117" i="7"/>
  <c r="W743" i="7"/>
  <c r="V743" i="7"/>
  <c r="W644" i="7"/>
  <c r="V644" i="7"/>
  <c r="W1021" i="7"/>
  <c r="V1021" i="7"/>
  <c r="W189" i="7"/>
  <c r="V189" i="7"/>
  <c r="W579" i="7"/>
  <c r="V579" i="7"/>
  <c r="W187" i="7"/>
  <c r="V187" i="7"/>
  <c r="W3" i="7"/>
  <c r="V3" i="7"/>
  <c r="V2137" i="7"/>
  <c r="W2137" i="7"/>
  <c r="W1539" i="7"/>
  <c r="V1539" i="7"/>
  <c r="W119" i="7"/>
  <c r="V540" i="7"/>
  <c r="W2661" i="7"/>
  <c r="V2661" i="7"/>
  <c r="W2664" i="7"/>
  <c r="V2664" i="7"/>
  <c r="V2548" i="7"/>
  <c r="W2454" i="7"/>
  <c r="V2454" i="7"/>
  <c r="W2594" i="7"/>
  <c r="V2594" i="7"/>
  <c r="V2458" i="7"/>
  <c r="W2458" i="7"/>
  <c r="V2430" i="7"/>
  <c r="W2430" i="7"/>
  <c r="W2636" i="7"/>
  <c r="V2636" i="7"/>
  <c r="V2475" i="7"/>
  <c r="W2475" i="7"/>
  <c r="W2681" i="7"/>
  <c r="V2681" i="7"/>
  <c r="W2584" i="7"/>
  <c r="V2584" i="7"/>
  <c r="W2464" i="7"/>
  <c r="V2464" i="7"/>
  <c r="W2575" i="7"/>
  <c r="V2575" i="7"/>
  <c r="W2154" i="7"/>
  <c r="V2154" i="7"/>
  <c r="W2460" i="7"/>
  <c r="V2460" i="7"/>
  <c r="W2615" i="7"/>
  <c r="V2615" i="7"/>
  <c r="V2511" i="7"/>
  <c r="W2511" i="7"/>
  <c r="W2419" i="7"/>
  <c r="V2419" i="7"/>
  <c r="W2218" i="7"/>
  <c r="V2218" i="7"/>
  <c r="V2393" i="7"/>
  <c r="W2393" i="7"/>
  <c r="W2046" i="7"/>
  <c r="V2046" i="7"/>
  <c r="V2463" i="7"/>
  <c r="W2463" i="7"/>
  <c r="V2256" i="7"/>
  <c r="W2256" i="7"/>
  <c r="W2183" i="7"/>
  <c r="V2183" i="7"/>
  <c r="W2211" i="7"/>
  <c r="V2211" i="7"/>
  <c r="W2343" i="7"/>
  <c r="V2343" i="7"/>
  <c r="W2037" i="7"/>
  <c r="V2037" i="7"/>
  <c r="W2504" i="7"/>
  <c r="V2504" i="7"/>
  <c r="W2396" i="7"/>
  <c r="V2396" i="7"/>
  <c r="W1930" i="7"/>
  <c r="V1930" i="7"/>
  <c r="W2254" i="7"/>
  <c r="V2254" i="7"/>
  <c r="W2171" i="7"/>
  <c r="V2171" i="7"/>
  <c r="W2568" i="7"/>
  <c r="V2568" i="7"/>
  <c r="W2119" i="7"/>
  <c r="V2119" i="7"/>
  <c r="V2486" i="7"/>
  <c r="V2136" i="7"/>
  <c r="W2136" i="7"/>
  <c r="W1987" i="7"/>
  <c r="V1987" i="7"/>
  <c r="V2216" i="7"/>
  <c r="W2216" i="7"/>
  <c r="W2073" i="7"/>
  <c r="V2073" i="7"/>
  <c r="W1831" i="7"/>
  <c r="V1831" i="7"/>
  <c r="W2446" i="7"/>
  <c r="V2446" i="7"/>
  <c r="V1886" i="7"/>
  <c r="W1886" i="7"/>
  <c r="V2208" i="7"/>
  <c r="W2208" i="7"/>
  <c r="W1970" i="7"/>
  <c r="V1970" i="7"/>
  <c r="W2422" i="7"/>
  <c r="V2422" i="7"/>
  <c r="W1984" i="7"/>
  <c r="V1984" i="7"/>
  <c r="W1801" i="7"/>
  <c r="V1801" i="7"/>
  <c r="V2184" i="7"/>
  <c r="W2184" i="7"/>
  <c r="W2266" i="7"/>
  <c r="V2266" i="7"/>
  <c r="V2204" i="7"/>
  <c r="W2204" i="7"/>
  <c r="W1949" i="7"/>
  <c r="V1949" i="7"/>
  <c r="V1904" i="7"/>
  <c r="W1904" i="7"/>
  <c r="W2143" i="7"/>
  <c r="V2143" i="7"/>
  <c r="W2139" i="7"/>
  <c r="V2139" i="7"/>
  <c r="W1995" i="7"/>
  <c r="V1995" i="7"/>
  <c r="V1655" i="7"/>
  <c r="W1909" i="7"/>
  <c r="V1909" i="7"/>
  <c r="W1684" i="7"/>
  <c r="V1684" i="7"/>
  <c r="W1648" i="7"/>
  <c r="V1648" i="7"/>
  <c r="W2161" i="7"/>
  <c r="V2161" i="7"/>
  <c r="W1707" i="7"/>
  <c r="V1707" i="7"/>
  <c r="W2284" i="7"/>
  <c r="V2284" i="7"/>
  <c r="W1703" i="7"/>
  <c r="V1703" i="7"/>
  <c r="V2060" i="7"/>
  <c r="W2060" i="7"/>
  <c r="V1933" i="7"/>
  <c r="W1620" i="7"/>
  <c r="V1620" i="7"/>
  <c r="W1556" i="7"/>
  <c r="V1556" i="7"/>
  <c r="W1847" i="7"/>
  <c r="V1847" i="7"/>
  <c r="W1400" i="7"/>
  <c r="V1400" i="7"/>
  <c r="V2294" i="7"/>
  <c r="W2294" i="7"/>
  <c r="V2663" i="7"/>
  <c r="W2219" i="7"/>
  <c r="V2219" i="7"/>
  <c r="V1555" i="7"/>
  <c r="W1555" i="7"/>
  <c r="W1858" i="7"/>
  <c r="V1858" i="7"/>
  <c r="W1608" i="7"/>
  <c r="V1608" i="7"/>
  <c r="W1484" i="7"/>
  <c r="V1484" i="7"/>
  <c r="W1313" i="7"/>
  <c r="V1313" i="7"/>
  <c r="V1918" i="7"/>
  <c r="W1731" i="7"/>
  <c r="V1731" i="7"/>
  <c r="W1518" i="7"/>
  <c r="V1518" i="7"/>
  <c r="V1367" i="7"/>
  <c r="W1367" i="7"/>
  <c r="W1273" i="7"/>
  <c r="V1273" i="7"/>
  <c r="W1562" i="7"/>
  <c r="V1562" i="7"/>
  <c r="W1406" i="7"/>
  <c r="V1406" i="7"/>
  <c r="W1616" i="7"/>
  <c r="V1616" i="7"/>
  <c r="W933" i="7"/>
  <c r="V933" i="7"/>
  <c r="W1634" i="7"/>
  <c r="V1634" i="7"/>
  <c r="W1466" i="7"/>
  <c r="V1466" i="7"/>
  <c r="W1145" i="7"/>
  <c r="V1145" i="7"/>
  <c r="W1433" i="7"/>
  <c r="V1433" i="7"/>
  <c r="W1234" i="7"/>
  <c r="V1234" i="7"/>
  <c r="W1162" i="7"/>
  <c r="V1162" i="7"/>
  <c r="W1090" i="7"/>
  <c r="V1090" i="7"/>
  <c r="W1018" i="7"/>
  <c r="V1018" i="7"/>
  <c r="W1151" i="7"/>
  <c r="V1151" i="7"/>
  <c r="W1007" i="7"/>
  <c r="V1007" i="7"/>
  <c r="W1314" i="7"/>
  <c r="V1314" i="7"/>
  <c r="V942" i="7"/>
  <c r="W942" i="7"/>
  <c r="W906" i="7"/>
  <c r="V906" i="7"/>
  <c r="V850" i="7"/>
  <c r="W850" i="7"/>
  <c r="W1132" i="7"/>
  <c r="V1132" i="7"/>
  <c r="W1394" i="7"/>
  <c r="V1394" i="7"/>
  <c r="W887" i="7"/>
  <c r="V887" i="7"/>
  <c r="W753" i="7"/>
  <c r="V753" i="7"/>
  <c r="W1402" i="7"/>
  <c r="V1402" i="7"/>
  <c r="W839" i="7"/>
  <c r="V839" i="7"/>
  <c r="W691" i="7"/>
  <c r="V691" i="7"/>
  <c r="V1833" i="7"/>
  <c r="W1833" i="7"/>
  <c r="V1558" i="7"/>
  <c r="W1558" i="7"/>
  <c r="W927" i="7"/>
  <c r="V927" i="7"/>
  <c r="W1081" i="7"/>
  <c r="V1081" i="7"/>
  <c r="V624" i="7"/>
  <c r="W624" i="7"/>
  <c r="W571" i="7"/>
  <c r="V571" i="7"/>
  <c r="W1336" i="7"/>
  <c r="V1336" i="7"/>
  <c r="W1204" i="7"/>
  <c r="V1204" i="7"/>
  <c r="W554" i="7"/>
  <c r="V554" i="7"/>
  <c r="W780" i="7"/>
  <c r="V780" i="7"/>
  <c r="W536" i="7"/>
  <c r="V536" i="7"/>
  <c r="W992" i="7"/>
  <c r="V992" i="7"/>
  <c r="V1375" i="7"/>
  <c r="W1168" i="7"/>
  <c r="V1168" i="7"/>
  <c r="W811" i="7"/>
  <c r="V811" i="7"/>
  <c r="W752" i="7"/>
  <c r="V752" i="7"/>
  <c r="V576" i="7"/>
  <c r="W576" i="7"/>
  <c r="W2091" i="7"/>
  <c r="V2091" i="7"/>
  <c r="V618" i="7"/>
  <c r="W618" i="7"/>
  <c r="W655" i="7"/>
  <c r="V655" i="7"/>
  <c r="W424" i="7"/>
  <c r="V424" i="7"/>
  <c r="W66" i="7"/>
  <c r="V66" i="7"/>
  <c r="V291" i="7"/>
  <c r="W291" i="7"/>
  <c r="W496" i="7"/>
  <c r="V496" i="7"/>
  <c r="V333" i="7"/>
  <c r="W333" i="7"/>
  <c r="W607" i="7"/>
  <c r="V607" i="7"/>
  <c r="W316" i="7"/>
  <c r="V316" i="7"/>
  <c r="W235" i="7"/>
  <c r="V235" i="7"/>
  <c r="W462" i="7"/>
  <c r="V462" i="7"/>
  <c r="W373" i="7"/>
  <c r="V373" i="7"/>
  <c r="W94" i="7"/>
  <c r="V94" i="7"/>
  <c r="W473" i="7"/>
  <c r="V473" i="7"/>
  <c r="W354" i="7"/>
  <c r="V354" i="7"/>
  <c r="W7" i="7"/>
  <c r="V7" i="7"/>
  <c r="W228" i="7"/>
  <c r="V228" i="7"/>
  <c r="W1442" i="7"/>
  <c r="V1442" i="7"/>
  <c r="V1074" i="7"/>
  <c r="W366" i="7"/>
  <c r="V366" i="7"/>
  <c r="W174" i="7"/>
  <c r="V174" i="7"/>
  <c r="W30" i="7"/>
  <c r="V30" i="7"/>
  <c r="W830" i="7"/>
  <c r="V830" i="7"/>
  <c r="W886" i="7"/>
  <c r="V886" i="7"/>
  <c r="W409" i="7"/>
  <c r="V409" i="7"/>
  <c r="W370" i="7"/>
  <c r="V370" i="7"/>
  <c r="W337" i="7"/>
  <c r="V337" i="7"/>
  <c r="V883" i="7"/>
  <c r="W757" i="7"/>
  <c r="V757" i="7"/>
  <c r="W403" i="7"/>
  <c r="V403" i="7"/>
  <c r="W824" i="7"/>
  <c r="V824" i="7"/>
  <c r="W430" i="7"/>
  <c r="V430" i="7"/>
  <c r="W286" i="7"/>
  <c r="V286" i="7"/>
  <c r="W1213" i="7"/>
  <c r="V1213" i="7"/>
  <c r="W80" i="7"/>
  <c r="V80" i="7"/>
  <c r="W447" i="7"/>
  <c r="V447" i="7"/>
  <c r="W150" i="7"/>
  <c r="V150" i="7"/>
  <c r="W1274" i="7"/>
  <c r="V1274" i="7"/>
  <c r="W177" i="7"/>
  <c r="V177" i="7"/>
  <c r="V577" i="7"/>
  <c r="W2631" i="7"/>
  <c r="V2631" i="7"/>
  <c r="V2673" i="7"/>
  <c r="W2673" i="7"/>
  <c r="W2653" i="7"/>
  <c r="V2653" i="7"/>
  <c r="V2510" i="7"/>
  <c r="W2510" i="7"/>
  <c r="W2657" i="7"/>
  <c r="V2657" i="7"/>
  <c r="V2437" i="7"/>
  <c r="W2437" i="7"/>
  <c r="W2618" i="7"/>
  <c r="V2618" i="7"/>
  <c r="V2567" i="7"/>
  <c r="W2567" i="7"/>
  <c r="W2320" i="7"/>
  <c r="V2320" i="7"/>
  <c r="V2349" i="7"/>
  <c r="W2472" i="7"/>
  <c r="V2472" i="7"/>
  <c r="W2674" i="7"/>
  <c r="V2674" i="7"/>
  <c r="W2570" i="7"/>
  <c r="V2570" i="7"/>
  <c r="W2380" i="7"/>
  <c r="V2380" i="7"/>
  <c r="W2602" i="7"/>
  <c r="V2602" i="7"/>
  <c r="V2338" i="7"/>
  <c r="W2338" i="7"/>
  <c r="W2188" i="7"/>
  <c r="V2188" i="7"/>
  <c r="W2041" i="7"/>
  <c r="V2041" i="7"/>
  <c r="V2369" i="7"/>
  <c r="W2369" i="7"/>
  <c r="V2147" i="7"/>
  <c r="W2147" i="7"/>
  <c r="V2543" i="7"/>
  <c r="W2543" i="7"/>
  <c r="W2329" i="7"/>
  <c r="V2329" i="7"/>
  <c r="W2263" i="7"/>
  <c r="V2263" i="7"/>
  <c r="W2210" i="7"/>
  <c r="W2097" i="7"/>
  <c r="V2097" i="7"/>
  <c r="W2269" i="7"/>
  <c r="V2269" i="7"/>
  <c r="V2168" i="7"/>
  <c r="W2168" i="7"/>
  <c r="W2077" i="7"/>
  <c r="V2077" i="7"/>
  <c r="V2280" i="7"/>
  <c r="W2280" i="7"/>
  <c r="V2132" i="7"/>
  <c r="W2132" i="7"/>
  <c r="W2330" i="7"/>
  <c r="V2330" i="7"/>
  <c r="W2688" i="7"/>
  <c r="V2688" i="7"/>
  <c r="V2388" i="7"/>
  <c r="W2388" i="7"/>
  <c r="V2340" i="7"/>
  <c r="W2340" i="7"/>
  <c r="V2364" i="7"/>
  <c r="W2364" i="7"/>
  <c r="W1861" i="7"/>
  <c r="V1861" i="7"/>
  <c r="V2394" i="7"/>
  <c r="W2394" i="7"/>
  <c r="W1841" i="7"/>
  <c r="V1841" i="7"/>
  <c r="W2327" i="7"/>
  <c r="V2327" i="7"/>
  <c r="W1980" i="7"/>
  <c r="W1782" i="7"/>
  <c r="V1782" i="7"/>
  <c r="V2150" i="7"/>
  <c r="W2150" i="7"/>
  <c r="W1977" i="7"/>
  <c r="V1977" i="7"/>
  <c r="W2339" i="7"/>
  <c r="V2339" i="7"/>
  <c r="W2051" i="7"/>
  <c r="V2051" i="7"/>
  <c r="W2424" i="7"/>
  <c r="V2424" i="7"/>
  <c r="W1907" i="7"/>
  <c r="V1907" i="7"/>
  <c r="W1602" i="7"/>
  <c r="V1602" i="7"/>
  <c r="W1506" i="7"/>
  <c r="V1506" i="7"/>
  <c r="V1410" i="7"/>
  <c r="W1410" i="7"/>
  <c r="V2231" i="7"/>
  <c r="W2231" i="7"/>
  <c r="V2075" i="7"/>
  <c r="W2075" i="7"/>
  <c r="W1772" i="7"/>
  <c r="V1772" i="7"/>
  <c r="W2260" i="7"/>
  <c r="V2260" i="7"/>
  <c r="V2039" i="7"/>
  <c r="W2039" i="7"/>
  <c r="W1592" i="7"/>
  <c r="V1592" i="7"/>
  <c r="W1517" i="7"/>
  <c r="V1517" i="7"/>
  <c r="W1455" i="7"/>
  <c r="V1455" i="7"/>
  <c r="W2065" i="7"/>
  <c r="V2065" i="7"/>
  <c r="W1494" i="7"/>
  <c r="V1494" i="7"/>
  <c r="V2081" i="7"/>
  <c r="W2081" i="7"/>
  <c r="W1952" i="7"/>
  <c r="V1952" i="7"/>
  <c r="W1896" i="7"/>
  <c r="V1896" i="7"/>
  <c r="V2553" i="7"/>
  <c r="W2553" i="7"/>
  <c r="W1740" i="7"/>
  <c r="V1740" i="7"/>
  <c r="V1290" i="7"/>
  <c r="W1290" i="7"/>
  <c r="W2068" i="7"/>
  <c r="V2068" i="7"/>
  <c r="W1834" i="7"/>
  <c r="V1834" i="7"/>
  <c r="W2085" i="7"/>
  <c r="V2085" i="7"/>
  <c r="W1818" i="7"/>
  <c r="V1818" i="7"/>
  <c r="W1526" i="7"/>
  <c r="V1526" i="7"/>
  <c r="W1393" i="7"/>
  <c r="V1393" i="7"/>
  <c r="V1335" i="7"/>
  <c r="W1229" i="7"/>
  <c r="V1229" i="7"/>
  <c r="V976" i="7"/>
  <c r="W976" i="7"/>
  <c r="W2173" i="7"/>
  <c r="V2173" i="7"/>
  <c r="W1711" i="7"/>
  <c r="V1711" i="7"/>
  <c r="W1235" i="7"/>
  <c r="V1235" i="7"/>
  <c r="W1091" i="7"/>
  <c r="V1091" i="7"/>
  <c r="V2016" i="7"/>
  <c r="W2016" i="7"/>
  <c r="V1573" i="7"/>
  <c r="W1414" i="7"/>
  <c r="V1414" i="7"/>
  <c r="W972" i="7"/>
  <c r="V972" i="7"/>
  <c r="W725" i="7"/>
  <c r="V725" i="7"/>
  <c r="W653" i="7"/>
  <c r="V653" i="7"/>
  <c r="W617" i="7"/>
  <c r="V617" i="7"/>
  <c r="W1668" i="7"/>
  <c r="V1668" i="7"/>
  <c r="W1486" i="7"/>
  <c r="V1486" i="7"/>
  <c r="W707" i="7"/>
  <c r="V707" i="7"/>
  <c r="W1771" i="7"/>
  <c r="W497" i="7"/>
  <c r="V497" i="7"/>
  <c r="V1176" i="7"/>
  <c r="W810" i="7"/>
  <c r="V810" i="7"/>
  <c r="W533" i="7"/>
  <c r="V533" i="7"/>
  <c r="W1436" i="7"/>
  <c r="V1436" i="7"/>
  <c r="W1265" i="7"/>
  <c r="V1265" i="7"/>
  <c r="W587" i="7"/>
  <c r="V587" i="7"/>
  <c r="V1651" i="7"/>
  <c r="W1651" i="7"/>
  <c r="W1075" i="7"/>
  <c r="V1075" i="7"/>
  <c r="W1587" i="7"/>
  <c r="V1587" i="7"/>
  <c r="W461" i="7"/>
  <c r="V461" i="7"/>
  <c r="V1032" i="7"/>
  <c r="V552" i="7"/>
  <c r="W552" i="7"/>
  <c r="V1303" i="7"/>
  <c r="V99" i="7"/>
  <c r="W99" i="7"/>
  <c r="W1628" i="7"/>
  <c r="V1628" i="7"/>
  <c r="W860" i="7"/>
  <c r="W514" i="7"/>
  <c r="V514" i="7"/>
  <c r="W1611" i="7"/>
  <c r="V1611" i="7"/>
  <c r="W1347" i="7"/>
  <c r="V1347" i="7"/>
  <c r="W695" i="7"/>
  <c r="V695" i="7"/>
  <c r="W844" i="7"/>
  <c r="V844" i="7"/>
  <c r="W891" i="7"/>
  <c r="V891" i="7"/>
  <c r="W256" i="7"/>
  <c r="V256" i="7"/>
  <c r="V171" i="7"/>
  <c r="W171" i="7"/>
  <c r="W2061" i="7"/>
  <c r="V2061" i="7"/>
  <c r="W211" i="7"/>
  <c r="V211" i="7"/>
  <c r="W423" i="7"/>
  <c r="V423" i="7"/>
  <c r="V734" i="7"/>
  <c r="V1206" i="7"/>
  <c r="W785" i="7"/>
  <c r="V785" i="7"/>
  <c r="W234" i="7"/>
  <c r="V234" i="7"/>
  <c r="W55" i="7"/>
  <c r="V55" i="7"/>
  <c r="W285" i="7"/>
  <c r="V285" i="7"/>
  <c r="W72" i="7"/>
  <c r="V72" i="7"/>
  <c r="W740" i="7"/>
  <c r="V740" i="7"/>
  <c r="W914" i="7"/>
  <c r="V914" i="7"/>
  <c r="W96" i="7"/>
  <c r="V96" i="7"/>
  <c r="V686" i="7"/>
  <c r="V599" i="7"/>
  <c r="W599" i="7"/>
  <c r="V26" i="7"/>
  <c r="W26" i="7"/>
  <c r="W442" i="7"/>
  <c r="V442" i="7"/>
  <c r="W379" i="7"/>
  <c r="V379" i="7"/>
  <c r="W132" i="7"/>
  <c r="V132" i="7"/>
  <c r="W42" i="7"/>
  <c r="V42" i="7"/>
  <c r="V1002" i="7"/>
  <c r="V711" i="7"/>
  <c r="W64" i="7"/>
  <c r="W180" i="7"/>
  <c r="V180" i="7"/>
  <c r="W172" i="7"/>
  <c r="V172" i="7"/>
  <c r="W84" i="7"/>
  <c r="V84" i="7"/>
  <c r="W1521" i="7"/>
  <c r="V1521" i="7"/>
  <c r="W207" i="7"/>
  <c r="V207" i="7"/>
  <c r="W767" i="7"/>
  <c r="V767" i="7"/>
  <c r="V965" i="7"/>
  <c r="W353" i="7"/>
  <c r="V861" i="7"/>
  <c r="W47" i="7"/>
  <c r="W401" i="7"/>
  <c r="V2573" i="7"/>
  <c r="W2573" i="7"/>
  <c r="W2628" i="7"/>
  <c r="V2628" i="7"/>
  <c r="W2680" i="7"/>
  <c r="V2680" i="7"/>
  <c r="V2611" i="7"/>
  <c r="W2611" i="7"/>
  <c r="W2646" i="7"/>
  <c r="V2646" i="7"/>
  <c r="W2449" i="7"/>
  <c r="V2449" i="7"/>
  <c r="W2640" i="7"/>
  <c r="V2640" i="7"/>
  <c r="W2609" i="7"/>
  <c r="V2609" i="7"/>
  <c r="W2516" i="7"/>
  <c r="V2516" i="7"/>
  <c r="W2439" i="7"/>
  <c r="V2351" i="7"/>
  <c r="W2351" i="7"/>
  <c r="W2307" i="7"/>
  <c r="V2307" i="7"/>
  <c r="V2512" i="7"/>
  <c r="W2512" i="7"/>
  <c r="W2131" i="7"/>
  <c r="V2131" i="7"/>
  <c r="V2668" i="7"/>
  <c r="W2668" i="7"/>
  <c r="W2296" i="7"/>
  <c r="V2296" i="7"/>
  <c r="W2677" i="7"/>
  <c r="V2677" i="7"/>
  <c r="W2289" i="7"/>
  <c r="V2289" i="7"/>
  <c r="W2425" i="7"/>
  <c r="W2135" i="7"/>
  <c r="V2135" i="7"/>
  <c r="V1926" i="7"/>
  <c r="W1926" i="7"/>
  <c r="W1807" i="7"/>
  <c r="V1807" i="7"/>
  <c r="W2259" i="7"/>
  <c r="V2259" i="7"/>
  <c r="V2088" i="7"/>
  <c r="W2088" i="7"/>
  <c r="W2108" i="7"/>
  <c r="V2052" i="7"/>
  <c r="W2052" i="7"/>
  <c r="W1922" i="7"/>
  <c r="V1922" i="7"/>
  <c r="W1859" i="7"/>
  <c r="V1859" i="7"/>
  <c r="W2390" i="7"/>
  <c r="V2390" i="7"/>
  <c r="W2313" i="7"/>
  <c r="V2313" i="7"/>
  <c r="V2261" i="7"/>
  <c r="W2261" i="7"/>
  <c r="W2200" i="7"/>
  <c r="V2200" i="7"/>
  <c r="V2099" i="7"/>
  <c r="W2099" i="7"/>
  <c r="W1840" i="7"/>
  <c r="V1840" i="7"/>
  <c r="V2189" i="7"/>
  <c r="V1973" i="7"/>
  <c r="V2282" i="7"/>
  <c r="W2282" i="7"/>
  <c r="V1885" i="7"/>
  <c r="W1885" i="7"/>
  <c r="W1799" i="7"/>
  <c r="V1799" i="7"/>
  <c r="V1803" i="7"/>
  <c r="W1803" i="7"/>
  <c r="V1899" i="7"/>
  <c r="W1899" i="7"/>
  <c r="W2066" i="7"/>
  <c r="W1678" i="7"/>
  <c r="V1678" i="7"/>
  <c r="W1642" i="7"/>
  <c r="V1642" i="7"/>
  <c r="W1901" i="7"/>
  <c r="V1901" i="7"/>
  <c r="W1996" i="7"/>
  <c r="V1996" i="7"/>
  <c r="W1811" i="7"/>
  <c r="V1811" i="7"/>
  <c r="W1727" i="7"/>
  <c r="V1727" i="7"/>
  <c r="W1551" i="7"/>
  <c r="V1551" i="7"/>
  <c r="V1618" i="7"/>
  <c r="W1352" i="7"/>
  <c r="V1352" i="7"/>
  <c r="W2005" i="7"/>
  <c r="V2005" i="7"/>
  <c r="V1645" i="7"/>
  <c r="W1645" i="7"/>
  <c r="W1446" i="7"/>
  <c r="V1446" i="7"/>
  <c r="V2549" i="7"/>
  <c r="W2549" i="7"/>
  <c r="V1982" i="7"/>
  <c r="W2354" i="7"/>
  <c r="V1583" i="7"/>
  <c r="W1720" i="7"/>
  <c r="V1720" i="7"/>
  <c r="W1536" i="7"/>
  <c r="V1536" i="7"/>
  <c r="W1467" i="7"/>
  <c r="V1467" i="7"/>
  <c r="V1404" i="7"/>
  <c r="W1404" i="7"/>
  <c r="W1373" i="7"/>
  <c r="V1373" i="7"/>
  <c r="V2010" i="7"/>
  <c r="W2010" i="7"/>
  <c r="V1881" i="7"/>
  <c r="W1881" i="7"/>
  <c r="W1514" i="7"/>
  <c r="V1514" i="7"/>
  <c r="W1316" i="7"/>
  <c r="V1316" i="7"/>
  <c r="W1597" i="7"/>
  <c r="V1597" i="7"/>
  <c r="W1421" i="7"/>
  <c r="V1421" i="7"/>
  <c r="V970" i="7"/>
  <c r="W970" i="7"/>
  <c r="W1937" i="7"/>
  <c r="V1937" i="7"/>
  <c r="W1871" i="7"/>
  <c r="V1871" i="7"/>
  <c r="W1686" i="7"/>
  <c r="V1686" i="7"/>
  <c r="V1363" i="7"/>
  <c r="W1363" i="7"/>
  <c r="W921" i="7"/>
  <c r="V921" i="7"/>
  <c r="V1873" i="7"/>
  <c r="W1873" i="7"/>
  <c r="V1669" i="7"/>
  <c r="W1669" i="7"/>
  <c r="W1329" i="7"/>
  <c r="V1329" i="7"/>
  <c r="W1169" i="7"/>
  <c r="V1169" i="7"/>
  <c r="W1222" i="7"/>
  <c r="V1222" i="7"/>
  <c r="W1150" i="7"/>
  <c r="V1150" i="7"/>
  <c r="W1078" i="7"/>
  <c r="V1078" i="7"/>
  <c r="W1006" i="7"/>
  <c r="V1006" i="7"/>
  <c r="V2009" i="7"/>
  <c r="W1471" i="7"/>
  <c r="V1471" i="7"/>
  <c r="W1351" i="7"/>
  <c r="V1351" i="7"/>
  <c r="W1175" i="7"/>
  <c r="V1175" i="7"/>
  <c r="W1031" i="7"/>
  <c r="V1031" i="7"/>
  <c r="W1240" i="7"/>
  <c r="V1240" i="7"/>
  <c r="V1309" i="7"/>
  <c r="W2217" i="7"/>
  <c r="V2217" i="7"/>
  <c r="W1171" i="7"/>
  <c r="V1171" i="7"/>
  <c r="W916" i="7"/>
  <c r="V916" i="7"/>
  <c r="W737" i="7"/>
  <c r="V737" i="7"/>
  <c r="W875" i="7"/>
  <c r="V875" i="7"/>
  <c r="W834" i="7"/>
  <c r="V834" i="7"/>
  <c r="W744" i="7"/>
  <c r="V744" i="7"/>
  <c r="W719" i="7"/>
  <c r="V719" i="7"/>
  <c r="W1207" i="7"/>
  <c r="V1207" i="7"/>
  <c r="W1311" i="7"/>
  <c r="V1311" i="7"/>
  <c r="W806" i="7"/>
  <c r="V806" i="7"/>
  <c r="W692" i="7"/>
  <c r="V692" i="7"/>
  <c r="V660" i="7"/>
  <c r="W660" i="7"/>
  <c r="V562" i="7"/>
  <c r="W562" i="7"/>
  <c r="V504" i="7"/>
  <c r="W504" i="7"/>
  <c r="W750" i="7"/>
  <c r="V750" i="7"/>
  <c r="W613" i="7"/>
  <c r="V613" i="7"/>
  <c r="W549" i="7"/>
  <c r="V549" i="7"/>
  <c r="W1432" i="7"/>
  <c r="V1432" i="7"/>
  <c r="W1093" i="7"/>
  <c r="V1093" i="7"/>
  <c r="V980" i="7"/>
  <c r="W980" i="7"/>
  <c r="V892" i="7"/>
  <c r="W892" i="7"/>
  <c r="V534" i="7"/>
  <c r="W534" i="7"/>
  <c r="W500" i="7"/>
  <c r="V500" i="7"/>
  <c r="W81" i="7"/>
  <c r="V81" i="7"/>
  <c r="W1308" i="7"/>
  <c r="V1308" i="7"/>
  <c r="V898" i="7"/>
  <c r="W898" i="7"/>
  <c r="W938" i="7"/>
  <c r="V938" i="7"/>
  <c r="V610" i="7"/>
  <c r="W610" i="7"/>
  <c r="W471" i="7"/>
  <c r="V471" i="7"/>
  <c r="W376" i="7"/>
  <c r="V376" i="7"/>
  <c r="V124" i="7"/>
  <c r="W124" i="7"/>
  <c r="V93" i="7"/>
  <c r="W93" i="7"/>
  <c r="W1680" i="7"/>
  <c r="V1680" i="7"/>
  <c r="W1219" i="7"/>
  <c r="V1219" i="7"/>
  <c r="W537" i="7"/>
  <c r="V537" i="7"/>
  <c r="W339" i="7"/>
  <c r="V339" i="7"/>
  <c r="W924" i="7"/>
  <c r="V924" i="7"/>
  <c r="V35" i="7"/>
  <c r="W35" i="7"/>
  <c r="W977" i="7"/>
  <c r="V977" i="7"/>
  <c r="W358" i="7"/>
  <c r="V358" i="7"/>
  <c r="W142" i="7"/>
  <c r="V142" i="7"/>
  <c r="W402" i="7"/>
  <c r="V402" i="7"/>
  <c r="V919" i="7"/>
  <c r="W246" i="7"/>
  <c r="V246" i="7"/>
  <c r="W441" i="7"/>
  <c r="V441" i="7"/>
  <c r="W907" i="7"/>
  <c r="V907" i="7"/>
  <c r="W1009" i="7"/>
  <c r="V1009" i="7"/>
  <c r="W676" i="7"/>
  <c r="V676" i="7"/>
  <c r="V570" i="7"/>
  <c r="W479" i="7"/>
  <c r="V479" i="7"/>
  <c r="W217" i="7"/>
  <c r="V217" i="7"/>
  <c r="W178" i="7"/>
  <c r="V178" i="7"/>
  <c r="W145" i="7"/>
  <c r="V145" i="7"/>
  <c r="V843" i="7"/>
  <c r="W843" i="7"/>
  <c r="W261" i="7"/>
  <c r="V261" i="7"/>
  <c r="W637" i="7"/>
  <c r="V637" i="7"/>
  <c r="W159" i="7"/>
  <c r="V159" i="7"/>
  <c r="W270" i="7"/>
  <c r="V270" i="7"/>
  <c r="W702" i="7"/>
  <c r="V702" i="7"/>
  <c r="W856" i="7"/>
  <c r="V856" i="7"/>
  <c r="V273" i="7"/>
  <c r="W273" i="7"/>
  <c r="W336" i="7"/>
  <c r="V336" i="7"/>
  <c r="W216" i="7"/>
  <c r="V216" i="7"/>
  <c r="W1426" i="7"/>
  <c r="V1426" i="7"/>
  <c r="V165" i="7"/>
  <c r="W165" i="7"/>
  <c r="W2357" i="7"/>
  <c r="V2357" i="7"/>
  <c r="V1200" i="7"/>
  <c r="V1415" i="7"/>
  <c r="W1415" i="7"/>
  <c r="W375" i="7"/>
  <c r="V375" i="7"/>
  <c r="V546" i="7"/>
  <c r="W606" i="7"/>
  <c r="W2689" i="7"/>
  <c r="V2689" i="7"/>
  <c r="W2619" i="7"/>
  <c r="V2619" i="7"/>
  <c r="W2314" i="7"/>
  <c r="V2314" i="7"/>
  <c r="V2332" i="7"/>
  <c r="W2332" i="7"/>
  <c r="V2268" i="7"/>
  <c r="W2268" i="7"/>
  <c r="W2293" i="7"/>
  <c r="V2293" i="7"/>
  <c r="V2040" i="7"/>
  <c r="W2040" i="7"/>
  <c r="V2258" i="7"/>
  <c r="W1843" i="7"/>
  <c r="V1843" i="7"/>
  <c r="V2324" i="7"/>
  <c r="W2324" i="7"/>
  <c r="W1802" i="7"/>
  <c r="V1802" i="7"/>
  <c r="V2078" i="7"/>
  <c r="W2078" i="7"/>
  <c r="W1448" i="7"/>
  <c r="V1448" i="7"/>
  <c r="W1488" i="7"/>
  <c r="V1488" i="7"/>
  <c r="W2638" i="7"/>
  <c r="V2638" i="7"/>
  <c r="W2607" i="7"/>
  <c r="V2607" i="7"/>
  <c r="W2582" i="7"/>
  <c r="V2582" i="7"/>
  <c r="W2241" i="7"/>
  <c r="V2241" i="7"/>
  <c r="V2391" i="7"/>
  <c r="W2203" i="7"/>
  <c r="V2203" i="7"/>
  <c r="W1978" i="7"/>
  <c r="V1978" i="7"/>
  <c r="V2032" i="7"/>
  <c r="W2032" i="7"/>
  <c r="W2103" i="7"/>
  <c r="V2103" i="7"/>
  <c r="W1883" i="7"/>
  <c r="V1883" i="7"/>
  <c r="V1986" i="7"/>
  <c r="W1986" i="7"/>
  <c r="W1919" i="7"/>
  <c r="V1919" i="7"/>
  <c r="W1941" i="7"/>
  <c r="V1941" i="7"/>
  <c r="W1600" i="7"/>
  <c r="V1600" i="7"/>
  <c r="W1670" i="7"/>
  <c r="V1670" i="7"/>
  <c r="W1349" i="7"/>
  <c r="V1349" i="7"/>
  <c r="V1851" i="7"/>
  <c r="W1851" i="7"/>
  <c r="W1378" i="7"/>
  <c r="V1378" i="7"/>
  <c r="W1037" i="7"/>
  <c r="V1037" i="7"/>
  <c r="W1259" i="7"/>
  <c r="V1259" i="7"/>
  <c r="V1633" i="7"/>
  <c r="W1633" i="7"/>
  <c r="W647" i="7"/>
  <c r="V647" i="7"/>
  <c r="W1156" i="7"/>
  <c r="V1156" i="7"/>
  <c r="W827" i="7"/>
  <c r="V827" i="7"/>
  <c r="V1489" i="7"/>
  <c r="W890" i="7"/>
  <c r="V890" i="7"/>
  <c r="W595" i="7"/>
  <c r="V595" i="7"/>
  <c r="W1288" i="7"/>
  <c r="V1288" i="7"/>
  <c r="W1283" i="7"/>
  <c r="V1283" i="7"/>
  <c r="W584" i="7"/>
  <c r="V584" i="7"/>
  <c r="W1318" i="7"/>
  <c r="V1318" i="7"/>
  <c r="W835" i="7"/>
  <c r="V835" i="7"/>
  <c r="W69" i="7"/>
  <c r="V69" i="7"/>
  <c r="W208" i="7"/>
  <c r="V208" i="7"/>
  <c r="V309" i="7"/>
  <c r="W309" i="7"/>
  <c r="W444" i="7"/>
  <c r="V444" i="7"/>
  <c r="W954" i="7"/>
  <c r="V954" i="7"/>
  <c r="W2455" i="7"/>
  <c r="V2455" i="7"/>
  <c r="W2212" i="7"/>
  <c r="V2212" i="7"/>
  <c r="V1819" i="7"/>
  <c r="W1819" i="7"/>
  <c r="W2165" i="7"/>
  <c r="V2165" i="7"/>
  <c r="W1755" i="7"/>
  <c r="V1755" i="7"/>
  <c r="W1593" i="7"/>
  <c r="V1593" i="7"/>
  <c r="W1397" i="7"/>
  <c r="V1397" i="7"/>
  <c r="W1066" i="7"/>
  <c r="V1066" i="7"/>
  <c r="V1236" i="7"/>
  <c r="W1480" i="7"/>
  <c r="V1480" i="7"/>
  <c r="W857" i="7"/>
  <c r="V857" i="7"/>
  <c r="V1892" i="7"/>
  <c r="W1892" i="7"/>
  <c r="W1762" i="7"/>
  <c r="V1762" i="7"/>
  <c r="W1069" i="7"/>
  <c r="V1069" i="7"/>
  <c r="W791" i="7"/>
  <c r="V791" i="7"/>
  <c r="W1039" i="7"/>
  <c r="V1039" i="7"/>
  <c r="W2019" i="7"/>
  <c r="W292" i="7"/>
  <c r="V292" i="7"/>
  <c r="W303" i="7"/>
  <c r="V303" i="7"/>
  <c r="W4" i="7"/>
  <c r="V4" i="7"/>
  <c r="W651" i="7"/>
  <c r="V651" i="7"/>
  <c r="W2586" i="7"/>
  <c r="V2586" i="7"/>
  <c r="W2468" i="7"/>
  <c r="V2468" i="7"/>
  <c r="V2509" i="7"/>
  <c r="W2587" i="7"/>
  <c r="V2587" i="7"/>
  <c r="W2297" i="7"/>
  <c r="V2130" i="7"/>
  <c r="W2130" i="7"/>
  <c r="W2308" i="7"/>
  <c r="V2308" i="7"/>
  <c r="V2252" i="7"/>
  <c r="W2252" i="7"/>
  <c r="W1940" i="7"/>
  <c r="V1940" i="7"/>
  <c r="W2148" i="7"/>
  <c r="V2148" i="7"/>
  <c r="W2191" i="7"/>
  <c r="V2191" i="7"/>
  <c r="W2116" i="7"/>
  <c r="V2116" i="7"/>
  <c r="W2395" i="7"/>
  <c r="V2395" i="7"/>
  <c r="W1345" i="7"/>
  <c r="V1345" i="7"/>
  <c r="W1682" i="7"/>
  <c r="V1682" i="7"/>
  <c r="W1139" i="7"/>
  <c r="V1139" i="7"/>
  <c r="V1092" i="7"/>
  <c r="V1152" i="7"/>
  <c r="W803" i="7"/>
  <c r="V803" i="7"/>
  <c r="W1874" i="7"/>
  <c r="W859" i="7"/>
  <c r="V859" i="7"/>
  <c r="V1804" i="7"/>
  <c r="V582" i="7"/>
  <c r="W582" i="7"/>
  <c r="W854" i="7"/>
  <c r="V854" i="7"/>
  <c r="W687" i="7"/>
  <c r="V687" i="7"/>
  <c r="W160" i="7"/>
  <c r="V160" i="7"/>
  <c r="V1158" i="7"/>
  <c r="W601" i="7"/>
  <c r="V601" i="7"/>
  <c r="W181" i="7"/>
  <c r="V181" i="7"/>
  <c r="W524" i="7"/>
  <c r="V524" i="7"/>
  <c r="W79" i="7"/>
  <c r="V79" i="7"/>
  <c r="W262" i="7"/>
  <c r="V262" i="7"/>
  <c r="W393" i="7"/>
  <c r="V393" i="7"/>
  <c r="W299" i="7"/>
  <c r="W2621" i="7"/>
  <c r="V2621" i="7"/>
  <c r="V2578" i="7"/>
  <c r="W2578" i="7"/>
  <c r="W2604" i="7"/>
  <c r="V2604" i="7"/>
  <c r="W2632" i="7"/>
  <c r="V2632" i="7"/>
  <c r="W2526" i="7"/>
  <c r="V2526" i="7"/>
  <c r="W2660" i="7"/>
  <c r="V2660" i="7"/>
  <c r="W2448" i="7"/>
  <c r="V2448" i="7"/>
  <c r="W2552" i="7"/>
  <c r="V2552" i="7"/>
  <c r="W2484" i="7"/>
  <c r="V2484" i="7"/>
  <c r="W2605" i="7"/>
  <c r="V2605" i="7"/>
  <c r="V2451" i="7"/>
  <c r="W2451" i="7"/>
  <c r="W2373" i="7"/>
  <c r="V2373" i="7"/>
  <c r="V2372" i="7"/>
  <c r="W2372" i="7"/>
  <c r="V2300" i="7"/>
  <c r="W2300" i="7"/>
  <c r="V2507" i="7"/>
  <c r="W2507" i="7"/>
  <c r="W2279" i="7"/>
  <c r="V2279" i="7"/>
  <c r="V2348" i="7"/>
  <c r="W2348" i="7"/>
  <c r="V2622" i="7"/>
  <c r="W2432" i="7"/>
  <c r="V2432" i="7"/>
  <c r="W2389" i="7"/>
  <c r="W2295" i="7"/>
  <c r="V2295" i="7"/>
  <c r="W2142" i="7"/>
  <c r="V2142" i="7"/>
  <c r="V2064" i="7"/>
  <c r="W2064" i="7"/>
  <c r="V2228" i="7"/>
  <c r="W2228" i="7"/>
  <c r="W2201" i="7"/>
  <c r="V2201" i="7"/>
  <c r="V2082" i="7"/>
  <c r="W2082" i="7"/>
  <c r="W2193" i="7"/>
  <c r="V2193" i="7"/>
  <c r="W2026" i="7"/>
  <c r="V2026" i="7"/>
  <c r="V1956" i="7"/>
  <c r="W1956" i="7"/>
  <c r="V2156" i="7"/>
  <c r="W2156" i="7"/>
  <c r="W1900" i="7"/>
  <c r="V1900" i="7"/>
  <c r="W1846" i="7"/>
  <c r="V1846" i="7"/>
  <c r="V1992" i="7"/>
  <c r="W1992" i="7"/>
  <c r="V2223" i="7"/>
  <c r="V2114" i="7"/>
  <c r="W2114" i="7"/>
  <c r="V2028" i="7"/>
  <c r="W2305" i="7"/>
  <c r="V2305" i="7"/>
  <c r="V1961" i="7"/>
  <c r="W1954" i="7"/>
  <c r="V1954" i="7"/>
  <c r="W1876" i="7"/>
  <c r="V1876" i="7"/>
  <c r="V1836" i="7"/>
  <c r="W1836" i="7"/>
  <c r="W1666" i="7"/>
  <c r="V1666" i="7"/>
  <c r="W1630" i="7"/>
  <c r="V1630" i="7"/>
  <c r="W2063" i="7"/>
  <c r="V2063" i="7"/>
  <c r="V2120" i="7"/>
  <c r="W2120" i="7"/>
  <c r="V1284" i="7"/>
  <c r="W1284" i="7"/>
  <c r="V2257" i="7"/>
  <c r="W1749" i="7"/>
  <c r="V1749" i="7"/>
  <c r="W1479" i="7"/>
  <c r="V1479" i="7"/>
  <c r="W1321" i="7"/>
  <c r="V1321" i="7"/>
  <c r="V1570" i="7"/>
  <c r="W2435" i="7"/>
  <c r="V2435" i="7"/>
  <c r="W2167" i="7"/>
  <c r="V2167" i="7"/>
  <c r="W1991" i="7"/>
  <c r="V1991" i="7"/>
  <c r="V2164" i="7"/>
  <c r="W1586" i="7"/>
  <c r="V1586" i="7"/>
  <c r="W1788" i="7"/>
  <c r="V1788" i="7"/>
  <c r="W1326" i="7"/>
  <c r="V1326" i="7"/>
  <c r="W1796" i="7"/>
  <c r="V1796" i="7"/>
  <c r="W1384" i="7"/>
  <c r="V1384" i="7"/>
  <c r="V1263" i="7"/>
  <c r="W1263" i="7"/>
  <c r="V2354" i="7"/>
  <c r="V1814" i="7"/>
  <c r="W1708" i="7"/>
  <c r="V1708" i="7"/>
  <c r="W1614" i="7"/>
  <c r="V1614" i="7"/>
  <c r="W1366" i="7"/>
  <c r="V1366" i="7"/>
  <c r="W2185" i="7"/>
  <c r="V2185" i="7"/>
  <c r="W1923" i="7"/>
  <c r="W1702" i="7"/>
  <c r="V1702" i="7"/>
  <c r="W1512" i="7"/>
  <c r="V1512" i="7"/>
  <c r="W1302" i="7"/>
  <c r="V1302" i="7"/>
  <c r="W1513" i="7"/>
  <c r="W1888" i="7"/>
  <c r="V1888" i="7"/>
  <c r="W1805" i="7"/>
  <c r="V1805" i="7"/>
  <c r="W1644" i="7"/>
  <c r="V1644" i="7"/>
  <c r="W1358" i="7"/>
  <c r="V1358" i="7"/>
  <c r="W1304" i="7"/>
  <c r="V1304" i="7"/>
  <c r="W897" i="7"/>
  <c r="V897" i="7"/>
  <c r="V1997" i="7"/>
  <c r="W1561" i="7"/>
  <c r="W1217" i="7"/>
  <c r="V1217" i="7"/>
  <c r="W2011" i="7"/>
  <c r="V2011" i="7"/>
  <c r="V1266" i="7"/>
  <c r="W1266" i="7"/>
  <c r="W1198" i="7"/>
  <c r="V1198" i="7"/>
  <c r="W1126" i="7"/>
  <c r="V1126" i="7"/>
  <c r="W1054" i="7"/>
  <c r="V1054" i="7"/>
  <c r="W1223" i="7"/>
  <c r="V1223" i="7"/>
  <c r="W1079" i="7"/>
  <c r="V1079" i="7"/>
  <c r="V1409" i="7"/>
  <c r="W1409" i="7"/>
  <c r="V1826" i="7"/>
  <c r="W1255" i="7"/>
  <c r="V1255" i="7"/>
  <c r="W1012" i="7"/>
  <c r="V1012" i="7"/>
  <c r="W944" i="7"/>
  <c r="V944" i="7"/>
  <c r="W986" i="7"/>
  <c r="V986" i="7"/>
  <c r="W1087" i="7"/>
  <c r="V1087" i="7"/>
  <c r="W1353" i="7"/>
  <c r="V1353" i="7"/>
  <c r="W1056" i="7"/>
  <c r="W912" i="7"/>
  <c r="V912" i="7"/>
  <c r="W1447" i="7"/>
  <c r="V1447" i="7"/>
  <c r="W1134" i="7"/>
  <c r="W739" i="7"/>
  <c r="V739" i="7"/>
  <c r="W541" i="7"/>
  <c r="V541" i="7"/>
  <c r="W1856" i="7"/>
  <c r="V1856" i="7"/>
  <c r="W910" i="7"/>
  <c r="V910" i="7"/>
  <c r="W1165" i="7"/>
  <c r="V1165" i="7"/>
  <c r="W1048" i="7"/>
  <c r="V1048" i="7"/>
  <c r="W871" i="7"/>
  <c r="V871" i="7"/>
  <c r="V786" i="7"/>
  <c r="W786" i="7"/>
  <c r="W615" i="7"/>
  <c r="V615" i="7"/>
  <c r="W501" i="7"/>
  <c r="V501" i="7"/>
  <c r="V1334" i="7"/>
  <c r="V1603" i="7"/>
  <c r="W1603" i="7"/>
  <c r="W1033" i="7"/>
  <c r="V1033" i="7"/>
  <c r="W831" i="7"/>
  <c r="V831" i="7"/>
  <c r="W542" i="7"/>
  <c r="V542" i="7"/>
  <c r="W1141" i="7"/>
  <c r="V1141" i="7"/>
  <c r="W876" i="7"/>
  <c r="V876" i="7"/>
  <c r="W681" i="7"/>
  <c r="V681" i="7"/>
  <c r="W935" i="7"/>
  <c r="V935" i="7"/>
  <c r="V874" i="7"/>
  <c r="W874" i="7"/>
  <c r="W809" i="7"/>
  <c r="V809" i="7"/>
  <c r="W530" i="7"/>
  <c r="W130" i="7"/>
  <c r="V130" i="7"/>
  <c r="V33" i="7"/>
  <c r="W33" i="7"/>
  <c r="W572" i="7"/>
  <c r="V572" i="7"/>
  <c r="W509" i="7"/>
  <c r="V509" i="7"/>
  <c r="W1813" i="7"/>
  <c r="V1813" i="7"/>
  <c r="W1328" i="7"/>
  <c r="V1328" i="7"/>
  <c r="W782" i="7"/>
  <c r="V782" i="7"/>
  <c r="W709" i="7"/>
  <c r="V709" i="7"/>
  <c r="V2035" i="7"/>
  <c r="W2035" i="7"/>
  <c r="V1369" i="7"/>
  <c r="W1000" i="7"/>
  <c r="V1000" i="7"/>
  <c r="W588" i="7"/>
  <c r="V588" i="7"/>
  <c r="W280" i="7"/>
  <c r="V280" i="7"/>
  <c r="W105" i="7"/>
  <c r="V105" i="7"/>
  <c r="V11" i="7"/>
  <c r="W11" i="7"/>
  <c r="W1443" i="7"/>
  <c r="V1443" i="7"/>
  <c r="W674" i="7"/>
  <c r="V674" i="7"/>
  <c r="V435" i="7"/>
  <c r="W435" i="7"/>
  <c r="W147" i="7"/>
  <c r="V147" i="7"/>
  <c r="W453" i="7"/>
  <c r="V453" i="7"/>
  <c r="W436" i="7"/>
  <c r="V436" i="7"/>
  <c r="W214" i="7"/>
  <c r="V214" i="7"/>
  <c r="W631" i="7"/>
  <c r="V631" i="7"/>
  <c r="W210" i="7"/>
  <c r="V210" i="7"/>
  <c r="W568" i="7"/>
  <c r="V568" i="7"/>
  <c r="W114" i="7"/>
  <c r="V114" i="7"/>
  <c r="W873" i="7"/>
  <c r="V873" i="7"/>
  <c r="W222" i="7"/>
  <c r="V222" i="7"/>
  <c r="V1717" i="7"/>
  <c r="W469" i="7"/>
  <c r="V469" i="7"/>
  <c r="W202" i="7"/>
  <c r="V202" i="7"/>
  <c r="W169" i="7"/>
  <c r="V169" i="7"/>
  <c r="W48" i="7"/>
  <c r="V48" i="7"/>
  <c r="W60" i="7"/>
  <c r="V60" i="7"/>
  <c r="W396" i="7"/>
  <c r="V396" i="7"/>
  <c r="W566" i="7"/>
  <c r="V566" i="7"/>
  <c r="W220" i="7"/>
  <c r="V220" i="7"/>
  <c r="W82" i="7"/>
  <c r="V82" i="7"/>
  <c r="W807" i="7"/>
  <c r="V807" i="7"/>
  <c r="W312" i="7"/>
  <c r="V312" i="7"/>
  <c r="W168" i="7"/>
  <c r="V168" i="7"/>
  <c r="W127" i="7"/>
  <c r="V127" i="7"/>
  <c r="W156" i="7"/>
  <c r="V156" i="7"/>
  <c r="W451" i="7"/>
  <c r="V451" i="7"/>
  <c r="W46" i="7"/>
  <c r="V46" i="7"/>
  <c r="W525" i="7"/>
  <c r="V525" i="7"/>
  <c r="W499" i="7"/>
  <c r="V499" i="7"/>
  <c r="V107" i="7"/>
  <c r="W107" i="7"/>
  <c r="W1945" i="7"/>
  <c r="V1945" i="7"/>
  <c r="W822" i="7"/>
  <c r="V822" i="7"/>
  <c r="W233" i="7"/>
  <c r="V281" i="7"/>
  <c r="V329" i="7"/>
  <c r="V251" i="7"/>
  <c r="W13" i="7"/>
  <c r="W1242" i="7"/>
  <c r="W209" i="7"/>
  <c r="V2662" i="7"/>
  <c r="W2662" i="7"/>
  <c r="V2518" i="7"/>
  <c r="W2518" i="7"/>
  <c r="V2318" i="7"/>
  <c r="W2318" i="7"/>
  <c r="W2523" i="7"/>
  <c r="V2523" i="7"/>
  <c r="V2196" i="7"/>
  <c r="W2196" i="7"/>
  <c r="W2134" i="7"/>
  <c r="V2134" i="7"/>
  <c r="W2593" i="7"/>
  <c r="V2593" i="7"/>
  <c r="V2666" i="7"/>
  <c r="W2666" i="7"/>
  <c r="W2595" i="7"/>
  <c r="V2595" i="7"/>
  <c r="V2537" i="7"/>
  <c r="W2537" i="7"/>
  <c r="V2522" i="7"/>
  <c r="W2522" i="7"/>
  <c r="W2244" i="7"/>
  <c r="V2244" i="7"/>
  <c r="V2515" i="7"/>
  <c r="W2515" i="7"/>
  <c r="W2325" i="7"/>
  <c r="V2325" i="7"/>
  <c r="V2441" i="7"/>
  <c r="W2457" i="7"/>
  <c r="W2247" i="7"/>
  <c r="V2247" i="7"/>
  <c r="V1795" i="7"/>
  <c r="W1795" i="7"/>
  <c r="W1791" i="7"/>
  <c r="V1791" i="7"/>
  <c r="V1531" i="7"/>
  <c r="W1531" i="7"/>
  <c r="W1716" i="7"/>
  <c r="V1716" i="7"/>
  <c r="W2251" i="7"/>
  <c r="V2251" i="7"/>
  <c r="W1726" i="7"/>
  <c r="W1591" i="7"/>
  <c r="V1591" i="7"/>
  <c r="W1460" i="7"/>
  <c r="V1460" i="7"/>
  <c r="W1325" i="7"/>
  <c r="V1325" i="7"/>
  <c r="W1253" i="7"/>
  <c r="V1253" i="7"/>
  <c r="W1073" i="7"/>
  <c r="V1073" i="7"/>
  <c r="V973" i="7"/>
  <c r="W973" i="7"/>
  <c r="W1115" i="7"/>
  <c r="V1115" i="7"/>
  <c r="V1657" i="7"/>
  <c r="W1657" i="7"/>
  <c r="W1383" i="7"/>
  <c r="V1383" i="7"/>
  <c r="W611" i="7"/>
  <c r="V611" i="7"/>
  <c r="W1354" i="7"/>
  <c r="V1354" i="7"/>
  <c r="W964" i="7"/>
  <c r="V964" i="7"/>
  <c r="V1218" i="7"/>
  <c r="W939" i="7"/>
  <c r="V939" i="7"/>
  <c r="V991" i="7"/>
  <c r="W991" i="7"/>
  <c r="W678" i="7"/>
  <c r="V678" i="7"/>
  <c r="W690" i="7"/>
  <c r="V690" i="7"/>
  <c r="V137" i="7"/>
  <c r="W137" i="7"/>
  <c r="W1159" i="7"/>
  <c r="V1159" i="7"/>
  <c r="V486" i="7"/>
  <c r="W486" i="7"/>
  <c r="W729" i="7"/>
  <c r="V729" i="7"/>
  <c r="V971" i="7"/>
  <c r="W971" i="7"/>
  <c r="W652" i="7"/>
  <c r="V652" i="7"/>
  <c r="W926" i="7"/>
  <c r="V926" i="7"/>
  <c r="W372" i="7"/>
  <c r="V372" i="7"/>
  <c r="W388" i="7"/>
  <c r="V388" i="7"/>
  <c r="W783" i="7"/>
  <c r="V783" i="7"/>
  <c r="W282" i="7"/>
  <c r="V282" i="7"/>
  <c r="W300" i="7"/>
  <c r="V300" i="7"/>
  <c r="W489" i="7"/>
  <c r="V489" i="7"/>
  <c r="W438" i="7"/>
  <c r="V438" i="7"/>
  <c r="W421" i="7"/>
  <c r="V421" i="7"/>
  <c r="W432" i="7"/>
  <c r="V432" i="7"/>
  <c r="W144" i="7"/>
  <c r="V144" i="7"/>
  <c r="W250" i="7"/>
  <c r="V250" i="7"/>
  <c r="V125" i="7"/>
  <c r="W125" i="7"/>
  <c r="W324" i="7"/>
  <c r="V324" i="7"/>
  <c r="W474" i="7"/>
  <c r="V474" i="7"/>
  <c r="W277" i="7"/>
  <c r="V277" i="7"/>
  <c r="W928" i="7"/>
  <c r="V928" i="7"/>
  <c r="W684" i="7"/>
  <c r="V684" i="7"/>
  <c r="W735" i="7"/>
  <c r="V735" i="7"/>
  <c r="W121" i="7"/>
  <c r="V121" i="7"/>
  <c r="W2581" i="7"/>
  <c r="V2581" i="7"/>
  <c r="W2574" i="7"/>
  <c r="V2574" i="7"/>
  <c r="W2095" i="7"/>
  <c r="V2095" i="7"/>
  <c r="W2299" i="7"/>
  <c r="V2299" i="7"/>
  <c r="W2283" i="7"/>
  <c r="V2283" i="7"/>
  <c r="V2054" i="7"/>
  <c r="W2054" i="7"/>
  <c r="W1758" i="7"/>
  <c r="V1758" i="7"/>
  <c r="V1938" i="7"/>
  <c r="W1938" i="7"/>
  <c r="W2104" i="7"/>
  <c r="V2104" i="7"/>
  <c r="W1752" i="7"/>
  <c r="V1752" i="7"/>
  <c r="W1386" i="7"/>
  <c r="V1386" i="7"/>
  <c r="V1672" i="7"/>
  <c r="W1672" i="7"/>
  <c r="W1870" i="7"/>
  <c r="V1870" i="7"/>
  <c r="W1368" i="7"/>
  <c r="V1368" i="7"/>
  <c r="V1693" i="7"/>
  <c r="W1693" i="7"/>
  <c r="W909" i="7"/>
  <c r="V909" i="7"/>
  <c r="W1568" i="7"/>
  <c r="V1568" i="7"/>
  <c r="V894" i="7"/>
  <c r="W894" i="7"/>
  <c r="W589" i="7"/>
  <c r="V589" i="7"/>
  <c r="W1249" i="7"/>
  <c r="V1249" i="7"/>
  <c r="W1153" i="7"/>
  <c r="V1153" i="7"/>
  <c r="W1292" i="7"/>
  <c r="V1292" i="7"/>
  <c r="W723" i="7"/>
  <c r="V723" i="7"/>
  <c r="W788" i="7"/>
  <c r="V788" i="7"/>
  <c r="W328" i="7"/>
  <c r="V328" i="7"/>
  <c r="W833" i="7"/>
  <c r="V833" i="7"/>
  <c r="W345" i="7"/>
  <c r="V345" i="7"/>
  <c r="W450" i="7"/>
  <c r="V450" i="7"/>
  <c r="W34" i="7"/>
  <c r="V34" i="7"/>
  <c r="W6" i="7"/>
  <c r="V6" i="7"/>
  <c r="W322" i="7"/>
  <c r="V322" i="7"/>
  <c r="W395" i="7"/>
  <c r="V2561" i="7"/>
  <c r="W2561" i="7"/>
  <c r="V2649" i="7"/>
  <c r="W2649" i="7"/>
  <c r="W2423" i="7"/>
  <c r="V2423" i="7"/>
  <c r="W2286" i="7"/>
  <c r="V2286" i="7"/>
  <c r="W2350" i="7"/>
  <c r="V2350" i="7"/>
  <c r="V2400" i="7"/>
  <c r="W2400" i="7"/>
  <c r="W2155" i="7"/>
  <c r="V2155" i="7"/>
  <c r="V2214" i="7"/>
  <c r="W2214" i="7"/>
  <c r="W2152" i="7"/>
  <c r="V2152" i="7"/>
  <c r="V2172" i="7"/>
  <c r="W2172" i="7"/>
  <c r="W2087" i="7"/>
  <c r="V2087" i="7"/>
  <c r="V1998" i="7"/>
  <c r="W1998" i="7"/>
  <c r="W2503" i="7"/>
  <c r="V2503" i="7"/>
  <c r="V1821" i="7"/>
  <c r="W1821" i="7"/>
  <c r="W1770" i="7"/>
  <c r="V1770" i="7"/>
  <c r="V1878" i="7"/>
  <c r="W1878" i="7"/>
  <c r="W1544" i="7"/>
  <c r="V1544" i="7"/>
  <c r="W2025" i="7"/>
  <c r="V2025" i="7"/>
  <c r="V2043" i="7"/>
  <c r="W2043" i="7"/>
  <c r="V1297" i="7"/>
  <c r="W1297" i="7"/>
  <c r="W1548" i="7"/>
  <c r="V1548" i="7"/>
  <c r="V1483" i="7"/>
  <c r="W1483" i="7"/>
  <c r="W1780" i="7"/>
  <c r="V1780" i="7"/>
  <c r="W677" i="7"/>
  <c r="V677" i="7"/>
  <c r="W1289" i="7"/>
  <c r="V1289" i="7"/>
  <c r="W1024" i="7"/>
  <c r="V1024" i="7"/>
  <c r="W527" i="7"/>
  <c r="V527" i="7"/>
  <c r="V45" i="7"/>
  <c r="W45" i="7"/>
  <c r="W967" i="7"/>
  <c r="V967" i="7"/>
  <c r="W758" i="7"/>
  <c r="V758" i="7"/>
  <c r="W616" i="7"/>
  <c r="V616" i="7"/>
  <c r="W267" i="7"/>
  <c r="V267" i="7"/>
  <c r="W1057" i="7"/>
  <c r="V1057" i="7"/>
  <c r="W553" i="7"/>
  <c r="V553" i="7"/>
  <c r="W1120" i="7"/>
  <c r="V1120" i="7"/>
  <c r="W330" i="7"/>
  <c r="V330" i="7"/>
  <c r="W27" i="7"/>
  <c r="V27" i="7"/>
  <c r="W1189" i="7"/>
  <c r="W417" i="7"/>
  <c r="V417" i="7"/>
  <c r="W643" i="7"/>
  <c r="V643" i="7"/>
  <c r="V17" i="7"/>
  <c r="W17" i="7"/>
  <c r="W87" i="7"/>
  <c r="V87" i="7"/>
  <c r="W201" i="7"/>
  <c r="V201" i="7"/>
  <c r="W512" i="7"/>
  <c r="V512" i="7"/>
  <c r="W429" i="7"/>
  <c r="V429" i="7"/>
  <c r="W466" i="7"/>
  <c r="V466" i="7"/>
  <c r="V323" i="7"/>
  <c r="W2686" i="7"/>
  <c r="V2686" i="7"/>
  <c r="W2614" i="7"/>
  <c r="V2614" i="7"/>
  <c r="W2542" i="7"/>
  <c r="V2542" i="7"/>
  <c r="V2641" i="7"/>
  <c r="W2641" i="7"/>
  <c r="W2541" i="7"/>
  <c r="V2541" i="7"/>
  <c r="W2691" i="7"/>
  <c r="V2691" i="7"/>
  <c r="W2642" i="7"/>
  <c r="V2642" i="7"/>
  <c r="W2559" i="7"/>
  <c r="V2559" i="7"/>
  <c r="V2625" i="7"/>
  <c r="W2625" i="7"/>
  <c r="W2623" i="7"/>
  <c r="V2623" i="7"/>
  <c r="V2406" i="7"/>
  <c r="W2406" i="7"/>
  <c r="W2647" i="7"/>
  <c r="V2647" i="7"/>
  <c r="V2459" i="7"/>
  <c r="W2459" i="7"/>
  <c r="W2667" i="7"/>
  <c r="V2667" i="7"/>
  <c r="W2450" i="7"/>
  <c r="V2450" i="7"/>
  <c r="W2292" i="7"/>
  <c r="V2292" i="7"/>
  <c r="W2220" i="7"/>
  <c r="V2220" i="7"/>
  <c r="W2563" i="7"/>
  <c r="V2563" i="7"/>
  <c r="W2498" i="7"/>
  <c r="V2498" i="7"/>
  <c r="W2265" i="7"/>
  <c r="V2265" i="7"/>
  <c r="W2528" i="7"/>
  <c r="V2528" i="7"/>
  <c r="V2412" i="7"/>
  <c r="W2412" i="7"/>
  <c r="V2316" i="7"/>
  <c r="W2316" i="7"/>
  <c r="W2159" i="7"/>
  <c r="V2159" i="7"/>
  <c r="W2383" i="7"/>
  <c r="V2383" i="7"/>
  <c r="V2566" i="7"/>
  <c r="W2566" i="7"/>
  <c r="W2438" i="7"/>
  <c r="V2438" i="7"/>
  <c r="W2386" i="7"/>
  <c r="V2386" i="7"/>
  <c r="W2047" i="7"/>
  <c r="V2047" i="7"/>
  <c r="W2317" i="7"/>
  <c r="V2317" i="7"/>
  <c r="V2275" i="7"/>
  <c r="W1875" i="7"/>
  <c r="W2384" i="7"/>
  <c r="V2384" i="7"/>
  <c r="W2420" i="7"/>
  <c r="V2420" i="7"/>
  <c r="V2304" i="7"/>
  <c r="W2304" i="7"/>
  <c r="W2067" i="7"/>
  <c r="V2067" i="7"/>
  <c r="W1838" i="7"/>
  <c r="V1838" i="7"/>
  <c r="V1747" i="7"/>
  <c r="W1747" i="7"/>
  <c r="V2376" i="7"/>
  <c r="W2376" i="7"/>
  <c r="W2151" i="7"/>
  <c r="V2151" i="7"/>
  <c r="W2070" i="7"/>
  <c r="V2070" i="7"/>
  <c r="W1981" i="7"/>
  <c r="V1981" i="7"/>
  <c r="W1931" i="7"/>
  <c r="V1931" i="7"/>
  <c r="W1880" i="7"/>
  <c r="V1880" i="7"/>
  <c r="V2105" i="7"/>
  <c r="W2105" i="7"/>
  <c r="V2034" i="7"/>
  <c r="W2034" i="7"/>
  <c r="W1849" i="7"/>
  <c r="V1849" i="7"/>
  <c r="W1734" i="7"/>
  <c r="V1734" i="7"/>
  <c r="W2094" i="7"/>
  <c r="V2094" i="7"/>
  <c r="W2013" i="7"/>
  <c r="V2013" i="7"/>
  <c r="W1867" i="7"/>
  <c r="V1867" i="7"/>
  <c r="W2690" i="7"/>
  <c r="V2690" i="7"/>
  <c r="W1972" i="7"/>
  <c r="W1897" i="7"/>
  <c r="V1897" i="7"/>
  <c r="W2012" i="7"/>
  <c r="V2012" i="7"/>
  <c r="W1554" i="7"/>
  <c r="V1554" i="7"/>
  <c r="V1458" i="7"/>
  <c r="W1458" i="7"/>
  <c r="V1362" i="7"/>
  <c r="W1362" i="7"/>
  <c r="W2243" i="7"/>
  <c r="V2243" i="7"/>
  <c r="W2207" i="7"/>
  <c r="V2207" i="7"/>
  <c r="W1715" i="7"/>
  <c r="V1715" i="7"/>
  <c r="V2245" i="7"/>
  <c r="W2245" i="7"/>
  <c r="V1869" i="7"/>
  <c r="V1763" i="7"/>
  <c r="W2335" i="7"/>
  <c r="V2335" i="7"/>
  <c r="W1607" i="7"/>
  <c r="W1837" i="7"/>
  <c r="V1837" i="7"/>
  <c r="W1519" i="7"/>
  <c r="V1519" i="7"/>
  <c r="V1435" i="7"/>
  <c r="W1435" i="7"/>
  <c r="W2122" i="7"/>
  <c r="V2122" i="7"/>
  <c r="W1868" i="7"/>
  <c r="V1868" i="7"/>
  <c r="W1656" i="7"/>
  <c r="V1656" i="7"/>
  <c r="W1552" i="7"/>
  <c r="V1552" i="7"/>
  <c r="W1440" i="7"/>
  <c r="V1440" i="7"/>
  <c r="V1627" i="7"/>
  <c r="W1627" i="7"/>
  <c r="W1496" i="7"/>
  <c r="V1496" i="7"/>
  <c r="W1398" i="7"/>
  <c r="V1398" i="7"/>
  <c r="W1344" i="7"/>
  <c r="V1344" i="7"/>
  <c r="W2443" i="7"/>
  <c r="V2443" i="7"/>
  <c r="W1738" i="7"/>
  <c r="V1738" i="7"/>
  <c r="W1853" i="7"/>
  <c r="V1853" i="7"/>
  <c r="W1412" i="7"/>
  <c r="V1412" i="7"/>
  <c r="W2181" i="7"/>
  <c r="V2181" i="7"/>
  <c r="W2233" i="7"/>
  <c r="V2233" i="7"/>
  <c r="V2407" i="7"/>
  <c r="W1902" i="7"/>
  <c r="V1902" i="7"/>
  <c r="W2153" i="7"/>
  <c r="V2153" i="7"/>
  <c r="W1862" i="7"/>
  <c r="V1800" i="7"/>
  <c r="W1800" i="7"/>
  <c r="W1736" i="7"/>
  <c r="V1736" i="7"/>
  <c r="W1580" i="7"/>
  <c r="V1580" i="7"/>
  <c r="V1495" i="7"/>
  <c r="W1495" i="7"/>
  <c r="W1431" i="7"/>
  <c r="V1431" i="7"/>
  <c r="V1278" i="7"/>
  <c r="W1278" i="7"/>
  <c r="W1650" i="7"/>
  <c r="V1650" i="7"/>
  <c r="V1346" i="7"/>
  <c r="W1268" i="7"/>
  <c r="V1268" i="7"/>
  <c r="W1157" i="7"/>
  <c r="V1157" i="7"/>
  <c r="W1097" i="7"/>
  <c r="V1097" i="7"/>
  <c r="W1061" i="7"/>
  <c r="V1061" i="7"/>
  <c r="W1025" i="7"/>
  <c r="V1025" i="7"/>
  <c r="V958" i="7"/>
  <c r="W958" i="7"/>
  <c r="W1502" i="7"/>
  <c r="V1502" i="7"/>
  <c r="W2125" i="7"/>
  <c r="V2125" i="7"/>
  <c r="W1163" i="7"/>
  <c r="V1163" i="7"/>
  <c r="W1019" i="7"/>
  <c r="V1019" i="7"/>
  <c r="V1985" i="7"/>
  <c r="V1675" i="7"/>
  <c r="W1675" i="7"/>
  <c r="W1390" i="7"/>
  <c r="V1390" i="7"/>
  <c r="W990" i="7"/>
  <c r="V990" i="7"/>
  <c r="W797" i="7"/>
  <c r="V797" i="7"/>
  <c r="W671" i="7"/>
  <c r="V671" i="7"/>
  <c r="W635" i="7"/>
  <c r="V635" i="7"/>
  <c r="V855" i="7"/>
  <c r="W855" i="7"/>
  <c r="W2020" i="7"/>
  <c r="V2020" i="7"/>
  <c r="V1339" i="7"/>
  <c r="W1339" i="7"/>
  <c r="W779" i="7"/>
  <c r="V779" i="7"/>
  <c r="V1140" i="7"/>
  <c r="W1026" i="7"/>
  <c r="V1026" i="7"/>
  <c r="W795" i="7"/>
  <c r="V795" i="7"/>
  <c r="W558" i="7"/>
  <c r="W1299" i="7"/>
  <c r="V1299" i="7"/>
  <c r="W869" i="7"/>
  <c r="V869" i="7"/>
  <c r="V666" i="7"/>
  <c r="W666" i="7"/>
  <c r="W828" i="7"/>
  <c r="V828" i="7"/>
  <c r="V657" i="7"/>
  <c r="W657" i="7"/>
  <c r="W825" i="7"/>
  <c r="V825" i="7"/>
  <c r="W650" i="7"/>
  <c r="V650" i="7"/>
  <c r="W870" i="7"/>
  <c r="V870" i="7"/>
  <c r="W574" i="7"/>
  <c r="V574" i="7"/>
  <c r="V464" i="7"/>
  <c r="W464" i="7"/>
  <c r="V1615" i="7"/>
  <c r="W1282" i="7"/>
  <c r="W1147" i="7"/>
  <c r="V1147" i="7"/>
  <c r="W997" i="7"/>
  <c r="V997" i="7"/>
  <c r="W15" i="7"/>
  <c r="V15" i="7"/>
  <c r="W1003" i="7"/>
  <c r="V1003" i="7"/>
  <c r="V762" i="7"/>
  <c r="W762" i="7"/>
  <c r="W663" i="7"/>
  <c r="V663" i="7"/>
  <c r="V556" i="7"/>
  <c r="W556" i="7"/>
  <c r="W1676" i="7"/>
  <c r="V1676" i="7"/>
  <c r="W699" i="7"/>
  <c r="V699" i="7"/>
  <c r="W491" i="7"/>
  <c r="V491" i="7"/>
  <c r="V465" i="7"/>
  <c r="W465" i="7"/>
  <c r="W895" i="7"/>
  <c r="V895" i="7"/>
  <c r="W804" i="7"/>
  <c r="V804" i="7"/>
  <c r="W559" i="7"/>
  <c r="V559" i="7"/>
  <c r="W400" i="7"/>
  <c r="V400" i="7"/>
  <c r="W315" i="7"/>
  <c r="V315" i="7"/>
  <c r="W97" i="7"/>
  <c r="V97" i="7"/>
  <c r="V50" i="7"/>
  <c r="W50" i="7"/>
  <c r="W16" i="7"/>
  <c r="V16" i="7"/>
  <c r="W231" i="7"/>
  <c r="V231" i="7"/>
  <c r="W531" i="7"/>
  <c r="V531" i="7"/>
  <c r="W75" i="7"/>
  <c r="V75" i="7"/>
  <c r="W868" i="7"/>
  <c r="V868" i="7"/>
  <c r="W445" i="7"/>
  <c r="V445" i="7"/>
  <c r="V777" i="7"/>
  <c r="W557" i="7"/>
  <c r="V557" i="7"/>
  <c r="W297" i="7"/>
  <c r="V297" i="7"/>
  <c r="V1110" i="7"/>
  <c r="W378" i="7"/>
  <c r="V378" i="7"/>
  <c r="W36" i="7"/>
  <c r="V36" i="7"/>
  <c r="W213" i="7"/>
  <c r="V213" i="7"/>
  <c r="W420" i="7"/>
  <c r="V420" i="7"/>
  <c r="W276" i="7"/>
  <c r="V276" i="7"/>
  <c r="V532" i="7"/>
  <c r="W532" i="7"/>
  <c r="V1806" i="7"/>
  <c r="W166" i="7"/>
  <c r="V166" i="7"/>
  <c r="W981" i="7"/>
  <c r="V981" i="7"/>
  <c r="W769" i="7"/>
  <c r="V769" i="7"/>
  <c r="W384" i="7"/>
  <c r="V384" i="7"/>
  <c r="W240" i="7"/>
  <c r="V240" i="7"/>
  <c r="W83" i="7"/>
  <c r="W936" i="7"/>
  <c r="V936" i="7"/>
  <c r="W274" i="7"/>
  <c r="V274" i="7"/>
  <c r="W241" i="7"/>
  <c r="V241" i="7"/>
  <c r="V74" i="7"/>
  <c r="W74" i="7"/>
  <c r="W787" i="7"/>
  <c r="V787" i="7"/>
  <c r="W351" i="7"/>
  <c r="V351" i="7"/>
  <c r="W1574" i="7"/>
  <c r="V1574" i="7"/>
  <c r="W1968" i="7"/>
  <c r="W252" i="7"/>
  <c r="V252" i="7"/>
  <c r="W39" i="7"/>
  <c r="V39" i="7"/>
  <c r="W196" i="7"/>
  <c r="V196" i="7"/>
  <c r="V129" i="7"/>
  <c r="W327" i="7"/>
  <c r="V327" i="7"/>
  <c r="W798" i="7"/>
  <c r="V798" i="7"/>
  <c r="W1567" i="7"/>
  <c r="W1243" i="7"/>
  <c r="V1243" i="7"/>
  <c r="W269" i="7"/>
  <c r="W317" i="7"/>
  <c r="V157" i="7"/>
  <c r="W275" i="7"/>
  <c r="V10" i="7"/>
  <c r="V950" i="7"/>
  <c r="W449" i="7"/>
  <c r="V866" i="7"/>
  <c r="V205" i="7"/>
  <c r="V2655" i="7"/>
  <c r="W2655" i="7"/>
  <c r="W2497" i="7"/>
  <c r="V2497" i="7"/>
  <c r="V2531" i="7"/>
  <c r="W2531" i="7"/>
  <c r="W2592" i="7"/>
  <c r="V2592" i="7"/>
  <c r="V2601" i="7"/>
  <c r="W2601" i="7"/>
  <c r="W2643" i="7"/>
  <c r="V2643" i="7"/>
  <c r="W2514" i="7"/>
  <c r="V2514" i="7"/>
  <c r="W2500" i="7"/>
  <c r="V2500" i="7"/>
  <c r="W2356" i="7"/>
  <c r="V2356" i="7"/>
  <c r="V2534" i="7"/>
  <c r="W2534" i="7"/>
  <c r="W2248" i="7"/>
  <c r="V2248" i="7"/>
  <c r="W2656" i="7"/>
  <c r="V2656" i="7"/>
  <c r="V2264" i="7"/>
  <c r="W2264" i="7"/>
  <c r="V1827" i="7"/>
  <c r="W1827" i="7"/>
  <c r="W1482" i="7"/>
  <c r="V1482" i="7"/>
  <c r="W1636" i="7"/>
  <c r="V1636" i="7"/>
  <c r="W1598" i="7"/>
  <c r="V1598" i="7"/>
  <c r="V1511" i="7"/>
  <c r="W1511" i="7"/>
  <c r="V1525" i="7"/>
  <c r="W1928" i="7"/>
  <c r="V1928" i="7"/>
  <c r="V604" i="7"/>
  <c r="W604" i="7"/>
  <c r="V237" i="7"/>
  <c r="W237" i="7"/>
  <c r="V642" i="7"/>
  <c r="W642" i="7"/>
  <c r="V2683" i="7"/>
  <c r="W2683" i="7"/>
  <c r="W2478" i="7"/>
  <c r="V2478" i="7"/>
  <c r="W2532" i="7"/>
  <c r="V2532" i="7"/>
  <c r="V2659" i="7"/>
  <c r="W2659" i="7"/>
  <c r="W2107" i="7"/>
  <c r="V2107" i="7"/>
  <c r="W2652" i="7"/>
  <c r="V2652" i="7"/>
  <c r="V2427" i="7"/>
  <c r="W2427" i="7"/>
  <c r="V1857" i="7"/>
  <c r="W1857" i="7"/>
  <c r="V2246" i="7"/>
  <c r="W1789" i="7"/>
  <c r="V1789" i="7"/>
  <c r="W1613" i="7"/>
  <c r="V1613" i="7"/>
  <c r="W1350" i="7"/>
  <c r="V1350" i="7"/>
  <c r="W1407" i="7"/>
  <c r="V1407" i="7"/>
  <c r="W1322" i="7"/>
  <c r="V1322" i="7"/>
  <c r="W641" i="7"/>
  <c r="V641" i="7"/>
  <c r="V1487" i="7"/>
  <c r="W1487" i="7"/>
  <c r="W1286" i="7"/>
  <c r="V1286" i="7"/>
  <c r="V952" i="7"/>
  <c r="W952" i="7"/>
  <c r="W1646" i="7"/>
  <c r="V1646" i="7"/>
  <c r="W478" i="7"/>
  <c r="V478" i="7"/>
  <c r="W800" i="7"/>
  <c r="V800" i="7"/>
  <c r="W118" i="7"/>
  <c r="V118" i="7"/>
  <c r="V487" i="7"/>
  <c r="W487" i="7"/>
  <c r="W18" i="7"/>
  <c r="V18" i="7"/>
  <c r="W747" i="7"/>
  <c r="V747" i="7"/>
  <c r="W703" i="7"/>
  <c r="V703" i="7"/>
  <c r="W2311" i="7"/>
  <c r="V2311" i="7"/>
  <c r="W51" i="7"/>
  <c r="V51" i="7"/>
  <c r="W720" i="7"/>
  <c r="V720" i="7"/>
  <c r="W294" i="7"/>
  <c r="V294" i="7"/>
  <c r="W583" i="7"/>
  <c r="V583" i="7"/>
  <c r="V419" i="7"/>
  <c r="W2685" i="7"/>
  <c r="V2685" i="7"/>
  <c r="V2613" i="7"/>
  <c r="W2613" i="7"/>
  <c r="W2547" i="7"/>
  <c r="V2547" i="7"/>
  <c r="V2590" i="7"/>
  <c r="W2590" i="7"/>
  <c r="V2557" i="7"/>
  <c r="W2557" i="7"/>
  <c r="W2482" i="7"/>
  <c r="V2482" i="7"/>
  <c r="W2485" i="7"/>
  <c r="V2485" i="7"/>
  <c r="W2670" i="7"/>
  <c r="V2670" i="7"/>
  <c r="W2544" i="7"/>
  <c r="V2544" i="7"/>
  <c r="W2479" i="7"/>
  <c r="V2479" i="7"/>
  <c r="V2382" i="7"/>
  <c r="W2382" i="7"/>
  <c r="W2508" i="7"/>
  <c r="V2508" i="7"/>
  <c r="W2434" i="7"/>
  <c r="V2434" i="7"/>
  <c r="V2411" i="7"/>
  <c r="W2411" i="7"/>
  <c r="V2326" i="7"/>
  <c r="W2326" i="7"/>
  <c r="W2202" i="7"/>
  <c r="V2202" i="7"/>
  <c r="W2462" i="7"/>
  <c r="V2462" i="7"/>
  <c r="W2399" i="7"/>
  <c r="V2399" i="7"/>
  <c r="W2321" i="7"/>
  <c r="V2321" i="7"/>
  <c r="W2239" i="7"/>
  <c r="V2239" i="7"/>
  <c r="V2525" i="7"/>
  <c r="W2525" i="7"/>
  <c r="V2352" i="7"/>
  <c r="W2352" i="7"/>
  <c r="W2274" i="7"/>
  <c r="V2274" i="7"/>
  <c r="W2083" i="7"/>
  <c r="V2083" i="7"/>
  <c r="W2480" i="7"/>
  <c r="V2480" i="7"/>
  <c r="W2287" i="7"/>
  <c r="V2287" i="7"/>
  <c r="W2255" i="7"/>
  <c r="V2255" i="7"/>
  <c r="W2238" i="7"/>
  <c r="V2238" i="7"/>
  <c r="W2277" i="7"/>
  <c r="V2277" i="7"/>
  <c r="W2199" i="7"/>
  <c r="V2199" i="7"/>
  <c r="V2378" i="7"/>
  <c r="W2378" i="7"/>
  <c r="W2036" i="7"/>
  <c r="W2098" i="7"/>
  <c r="V2098" i="7"/>
  <c r="V1948" i="7"/>
  <c r="W1948" i="7"/>
  <c r="V2234" i="7"/>
  <c r="W2056" i="7"/>
  <c r="V2056" i="7"/>
  <c r="V2620" i="7"/>
  <c r="V2417" i="7"/>
  <c r="W2417" i="7"/>
  <c r="V2278" i="7"/>
  <c r="W2290" i="7"/>
  <c r="V2290" i="7"/>
  <c r="W2250" i="7"/>
  <c r="V2250" i="7"/>
  <c r="V2048" i="7"/>
  <c r="W2048" i="7"/>
  <c r="W1798" i="7"/>
  <c r="V1798" i="7"/>
  <c r="W1832" i="7"/>
  <c r="V1832" i="7"/>
  <c r="V2089" i="7"/>
  <c r="W2089" i="7"/>
  <c r="W1994" i="7"/>
  <c r="V1994" i="7"/>
  <c r="W1765" i="7"/>
  <c r="V1765" i="7"/>
  <c r="V2186" i="7"/>
  <c r="W2186" i="7"/>
  <c r="W1967" i="7"/>
  <c r="V1967" i="7"/>
  <c r="V1631" i="7"/>
  <c r="W1915" i="7"/>
  <c r="V1915" i="7"/>
  <c r="W1696" i="7"/>
  <c r="V1696" i="7"/>
  <c r="W1660" i="7"/>
  <c r="V1660" i="7"/>
  <c r="W1769" i="7"/>
  <c r="V1769" i="7"/>
  <c r="V2579" i="7"/>
  <c r="W2579" i="7"/>
  <c r="V2117" i="7"/>
  <c r="W1604" i="7"/>
  <c r="V1604" i="7"/>
  <c r="V1524" i="7"/>
  <c r="W1524" i="7"/>
  <c r="W1422" i="7"/>
  <c r="V1422" i="7"/>
  <c r="V2021" i="7"/>
  <c r="W1828" i="7"/>
  <c r="V1828" i="7"/>
  <c r="W1732" i="7"/>
  <c r="V1732" i="7"/>
  <c r="W1550" i="7"/>
  <c r="V1550" i="7"/>
  <c r="W1786" i="7"/>
  <c r="V1786" i="7"/>
  <c r="W1534" i="7"/>
  <c r="V1534" i="7"/>
  <c r="V2445" i="7"/>
  <c r="W2445" i="7"/>
  <c r="V1820" i="7"/>
  <c r="V1319" i="7"/>
  <c r="W1319" i="7"/>
  <c r="W2365" i="7"/>
  <c r="V2365" i="7"/>
  <c r="W1746" i="7"/>
  <c r="V1746" i="7"/>
  <c r="V1739" i="7"/>
  <c r="W1610" i="7"/>
  <c r="V1610" i="7"/>
  <c r="V1507" i="7"/>
  <c r="W1507" i="7"/>
  <c r="W1425" i="7"/>
  <c r="V1425" i="7"/>
  <c r="W1342" i="7"/>
  <c r="V1342" i="7"/>
  <c r="W1748" i="7"/>
  <c r="V1748" i="7"/>
  <c r="W1464" i="7"/>
  <c r="V1464" i="7"/>
  <c r="W1546" i="7"/>
  <c r="V1546" i="7"/>
  <c r="V1411" i="7"/>
  <c r="W1411" i="7"/>
  <c r="W1359" i="7"/>
  <c r="V1359" i="7"/>
  <c r="W1529" i="7"/>
  <c r="V1529" i="7"/>
  <c r="W885" i="7"/>
  <c r="V885" i="7"/>
  <c r="V1979" i="7"/>
  <c r="W1241" i="7"/>
  <c r="V1241" i="7"/>
  <c r="W1258" i="7"/>
  <c r="V1258" i="7"/>
  <c r="W1186" i="7"/>
  <c r="V1186" i="7"/>
  <c r="W1114" i="7"/>
  <c r="V1114" i="7"/>
  <c r="W1042" i="7"/>
  <c r="V1042" i="7"/>
  <c r="W1760" i="7"/>
  <c r="V1760" i="7"/>
  <c r="W1247" i="7"/>
  <c r="V1247" i="7"/>
  <c r="W1103" i="7"/>
  <c r="V1103" i="7"/>
  <c r="W2008" i="7"/>
  <c r="V2008" i="7"/>
  <c r="W1510" i="7"/>
  <c r="V1510" i="7"/>
  <c r="W1195" i="7"/>
  <c r="V1195" i="7"/>
  <c r="V1809" i="7"/>
  <c r="W1809" i="7"/>
  <c r="W1456" i="7"/>
  <c r="V1456" i="7"/>
  <c r="V1008" i="7"/>
  <c r="W1469" i="7"/>
  <c r="V1469" i="7"/>
  <c r="W1216" i="7"/>
  <c r="V1216" i="7"/>
  <c r="W966" i="7"/>
  <c r="V966" i="7"/>
  <c r="W918" i="7"/>
  <c r="V918" i="7"/>
  <c r="W882" i="7"/>
  <c r="V882" i="7"/>
  <c r="V1014" i="7"/>
  <c r="W902" i="7"/>
  <c r="V902" i="7"/>
  <c r="W705" i="7"/>
  <c r="V705" i="7"/>
  <c r="W863" i="7"/>
  <c r="V863" i="7"/>
  <c r="V696" i="7"/>
  <c r="W696" i="7"/>
  <c r="W513" i="7"/>
  <c r="V513" i="7"/>
  <c r="W1658" i="7"/>
  <c r="V1658" i="7"/>
  <c r="V1044" i="7"/>
  <c r="W545" i="7"/>
  <c r="V545" i="7"/>
  <c r="V1766" i="7"/>
  <c r="W1296" i="7"/>
  <c r="V1296" i="7"/>
  <c r="W1123" i="7"/>
  <c r="V1123" i="7"/>
  <c r="V819" i="7"/>
  <c r="W819" i="7"/>
  <c r="V634" i="7"/>
  <c r="W634" i="7"/>
  <c r="W480" i="7"/>
  <c r="V480" i="7"/>
  <c r="W1576" i="7"/>
  <c r="V1576" i="7"/>
  <c r="W805" i="7"/>
  <c r="V805" i="7"/>
  <c r="W591" i="7"/>
  <c r="V591" i="7"/>
  <c r="W523" i="7"/>
  <c r="V523" i="7"/>
  <c r="V1104" i="7"/>
  <c r="V962" i="7"/>
  <c r="W878" i="7"/>
  <c r="V878" i="7"/>
  <c r="W1476" i="7"/>
  <c r="V1476" i="7"/>
  <c r="V1315" i="7"/>
  <c r="W1099" i="7"/>
  <c r="V1099" i="7"/>
  <c r="W900" i="7"/>
  <c r="V900" i="7"/>
  <c r="V2596" i="7"/>
  <c r="W1662" i="7"/>
  <c r="V1662" i="7"/>
  <c r="V1360" i="7"/>
  <c r="W1108" i="7"/>
  <c r="V1108" i="7"/>
  <c r="V985" i="7"/>
  <c r="W985" i="7"/>
  <c r="W232" i="7"/>
  <c r="V232" i="7"/>
  <c r="W38" i="7"/>
  <c r="V38" i="7"/>
  <c r="W946" i="7"/>
  <c r="V946" i="7"/>
  <c r="W492" i="7"/>
  <c r="V492" i="7"/>
  <c r="V195" i="7"/>
  <c r="W195" i="7"/>
  <c r="V95" i="7"/>
  <c r="W120" i="7"/>
  <c r="V120" i="7"/>
  <c r="V602" i="7"/>
  <c r="V136" i="7"/>
  <c r="W136" i="7"/>
  <c r="W340" i="7"/>
  <c r="V340" i="7"/>
  <c r="W135" i="7"/>
  <c r="V135" i="7"/>
  <c r="W52" i="7"/>
  <c r="V52" i="7"/>
  <c r="W258" i="7"/>
  <c r="V258" i="7"/>
  <c r="W957" i="7"/>
  <c r="V957" i="7"/>
  <c r="W715" i="7"/>
  <c r="V715" i="7"/>
  <c r="W1971" i="7"/>
  <c r="V1971" i="7"/>
  <c r="W355" i="7"/>
  <c r="V355" i="7"/>
  <c r="W517" i="7"/>
  <c r="V517" i="7"/>
  <c r="W390" i="7"/>
  <c r="V390" i="7"/>
  <c r="W249" i="7"/>
  <c r="V249" i="7"/>
  <c r="V1387" i="7"/>
  <c r="W1387" i="7"/>
  <c r="V1224" i="7"/>
  <c r="W934" i="7"/>
  <c r="V934" i="7"/>
  <c r="W879" i="7"/>
  <c r="V879" i="7"/>
  <c r="V600" i="7"/>
  <c r="V494" i="7"/>
  <c r="W494" i="7"/>
  <c r="W418" i="7"/>
  <c r="V418" i="7"/>
  <c r="W385" i="7"/>
  <c r="V385" i="7"/>
  <c r="W346" i="7"/>
  <c r="V346" i="7"/>
  <c r="W313" i="7"/>
  <c r="V313" i="7"/>
  <c r="W605" i="7"/>
  <c r="V605" i="7"/>
  <c r="V636" i="7"/>
  <c r="W198" i="7"/>
  <c r="V198" i="7"/>
  <c r="W1560" i="7"/>
  <c r="V1560" i="7"/>
  <c r="W454" i="7"/>
  <c r="V454" i="7"/>
  <c r="W369" i="7"/>
  <c r="V369" i="7"/>
  <c r="W153" i="7"/>
  <c r="V153" i="7"/>
  <c r="W405" i="7"/>
  <c r="V405" i="7"/>
  <c r="W349" i="7"/>
  <c r="V349" i="7"/>
  <c r="W253" i="7"/>
  <c r="V253" i="7"/>
  <c r="V1020" i="7"/>
  <c r="W183" i="7"/>
  <c r="V183" i="7"/>
  <c r="W221" i="7"/>
  <c r="W155" i="7"/>
  <c r="W203" i="7"/>
  <c r="V888" i="7"/>
  <c r="W197" i="7"/>
  <c r="V2585" i="7"/>
  <c r="W2585" i="7"/>
  <c r="W2682" i="7"/>
  <c r="V2682" i="7"/>
  <c r="W2671" i="7"/>
  <c r="V2671" i="7"/>
  <c r="W2397" i="7"/>
  <c r="V2397" i="7"/>
  <c r="W2375" i="7"/>
  <c r="V2375" i="7"/>
  <c r="W2347" i="7"/>
  <c r="V2347" i="7"/>
  <c r="V2488" i="7"/>
  <c r="W2488" i="7"/>
  <c r="V1936" i="7"/>
  <c r="W1936" i="7"/>
  <c r="V2112" i="7"/>
  <c r="W2112" i="7"/>
  <c r="W1925" i="7"/>
  <c r="V1925" i="7"/>
  <c r="W1735" i="7"/>
  <c r="V1735" i="7"/>
  <c r="V1417" i="7"/>
  <c r="W1417" i="7"/>
  <c r="W1503" i="7"/>
  <c r="V1503" i="7"/>
  <c r="W2637" i="7"/>
  <c r="V2637" i="7"/>
  <c r="W2496" i="7"/>
  <c r="V2496" i="7"/>
  <c r="W2421" i="7"/>
  <c r="V2421" i="7"/>
  <c r="W2538" i="7"/>
  <c r="V2538" i="7"/>
  <c r="W2492" i="7"/>
  <c r="V2492" i="7"/>
  <c r="W2002" i="7"/>
  <c r="V2002" i="7"/>
  <c r="W1783" i="7"/>
  <c r="V1783" i="7"/>
  <c r="W1894" i="7"/>
  <c r="V1894" i="7"/>
  <c r="W1572" i="7"/>
  <c r="V1572" i="7"/>
  <c r="W1538" i="7"/>
  <c r="V1538" i="7"/>
  <c r="V1698" i="7"/>
  <c r="W1698" i="7"/>
  <c r="V1764" i="7"/>
  <c r="W1764" i="7"/>
  <c r="W1622" i="7"/>
  <c r="V1622" i="7"/>
  <c r="W1138" i="7"/>
  <c r="V1138" i="7"/>
  <c r="W1055" i="7"/>
  <c r="V1055" i="7"/>
  <c r="W1960" i="7"/>
  <c r="V1960" i="7"/>
  <c r="W930" i="7"/>
  <c r="V930" i="7"/>
  <c r="W792" i="7"/>
  <c r="V792" i="7"/>
  <c r="W1545" i="7"/>
  <c r="V1545" i="7"/>
  <c r="W1144" i="7"/>
  <c r="V1144" i="7"/>
  <c r="W1084" i="7"/>
  <c r="V1084" i="7"/>
  <c r="V113" i="7"/>
  <c r="W113" i="7"/>
  <c r="W774" i="7"/>
  <c r="V774" i="7"/>
  <c r="V483" i="7"/>
  <c r="W483" i="7"/>
  <c r="W1036" i="7"/>
  <c r="V1036" i="7"/>
  <c r="W1117" i="7"/>
  <c r="V1117" i="7"/>
  <c r="W713" i="7"/>
  <c r="V713" i="7"/>
  <c r="V131" i="7"/>
  <c r="W131" i="7"/>
  <c r="W667" i="7"/>
  <c r="V667" i="7"/>
  <c r="W162" i="7"/>
  <c r="V162" i="7"/>
  <c r="W733" i="7"/>
  <c r="V733" i="7"/>
  <c r="W394" i="7"/>
  <c r="V394" i="7"/>
  <c r="W645" i="7"/>
  <c r="V645" i="7"/>
  <c r="W406" i="7"/>
  <c r="V406" i="7"/>
  <c r="W864" i="7"/>
  <c r="V864" i="7"/>
  <c r="W259" i="7"/>
  <c r="V259" i="7"/>
  <c r="W399" i="7"/>
  <c r="V399" i="7"/>
  <c r="W680" i="7"/>
  <c r="V680" i="7"/>
  <c r="W2564" i="7"/>
  <c r="V2564" i="7"/>
  <c r="W2546" i="7"/>
  <c r="V2546" i="7"/>
  <c r="W2436" i="7"/>
  <c r="V2436" i="7"/>
  <c r="W2658" i="7"/>
  <c r="V2658" i="7"/>
  <c r="W2071" i="7"/>
  <c r="V2071" i="7"/>
  <c r="V2240" i="7"/>
  <c r="W2240" i="7"/>
  <c r="W2187" i="7"/>
  <c r="V2187" i="7"/>
  <c r="W2149" i="7"/>
  <c r="V2149" i="7"/>
  <c r="W1719" i="7"/>
  <c r="V1719" i="7"/>
  <c r="W1424" i="7"/>
  <c r="V1424" i="7"/>
  <c r="W1470" i="7"/>
  <c r="V1470" i="7"/>
  <c r="W1428" i="7"/>
  <c r="V1428" i="7"/>
  <c r="W1953" i="7"/>
  <c r="V1953" i="7"/>
  <c r="W1453" i="7"/>
  <c r="V1453" i="7"/>
  <c r="W1584" i="7"/>
  <c r="V1584" i="7"/>
  <c r="W1784" i="7"/>
  <c r="V1784" i="7"/>
  <c r="W821" i="7"/>
  <c r="V821" i="7"/>
  <c r="W1515" i="7"/>
  <c r="V1515" i="7"/>
  <c r="W581" i="7"/>
  <c r="V581" i="7"/>
  <c r="V1381" i="7"/>
  <c r="V89" i="7"/>
  <c r="W89" i="7"/>
  <c r="W710" i="7"/>
  <c r="V710" i="7"/>
  <c r="W21" i="7"/>
  <c r="V21" i="7"/>
  <c r="W745" i="7"/>
  <c r="V745" i="7"/>
  <c r="W148" i="7"/>
  <c r="V148" i="7"/>
  <c r="W70" i="7"/>
  <c r="V70" i="7"/>
  <c r="W1624" i="7"/>
  <c r="W751" i="7"/>
  <c r="V751" i="7"/>
  <c r="W2679" i="7"/>
  <c r="V2679" i="7"/>
  <c r="W2521" i="7"/>
  <c r="V2521" i="7"/>
  <c r="W2669" i="7"/>
  <c r="V2669" i="7"/>
  <c r="W2554" i="7"/>
  <c r="V2554" i="7"/>
  <c r="W2461" i="7"/>
  <c r="V2461" i="7"/>
  <c r="V2358" i="7"/>
  <c r="W2358" i="7"/>
  <c r="V2506" i="7"/>
  <c r="W2634" i="7"/>
  <c r="V2634" i="7"/>
  <c r="W2502" i="7"/>
  <c r="V2502" i="7"/>
  <c r="V2558" i="7"/>
  <c r="W2558" i="7"/>
  <c r="W2467" i="7"/>
  <c r="V2467" i="7"/>
  <c r="V2312" i="7"/>
  <c r="W2312" i="7"/>
  <c r="W2440" i="7"/>
  <c r="V2440" i="7"/>
  <c r="V2190" i="7"/>
  <c r="W2190" i="7"/>
  <c r="W2608" i="7"/>
  <c r="V2608" i="7"/>
  <c r="V2560" i="7"/>
  <c r="W2452" i="7"/>
  <c r="W2272" i="7"/>
  <c r="V2272" i="7"/>
  <c r="V2232" i="7"/>
  <c r="W2232" i="7"/>
  <c r="W2405" i="7"/>
  <c r="V2405" i="7"/>
  <c r="W2319" i="7"/>
  <c r="V2319" i="7"/>
  <c r="W2371" i="7"/>
  <c r="V2371" i="7"/>
  <c r="V2345" i="7"/>
  <c r="W2345" i="7"/>
  <c r="V2129" i="7"/>
  <c r="W2129" i="7"/>
  <c r="V2273" i="7"/>
  <c r="W2273" i="7"/>
  <c r="W2236" i="7"/>
  <c r="V2236" i="7"/>
  <c r="W2113" i="7"/>
  <c r="V2113" i="7"/>
  <c r="W2038" i="7"/>
  <c r="V2038" i="7"/>
  <c r="W2121" i="7"/>
  <c r="V2121" i="7"/>
  <c r="V2442" i="7"/>
  <c r="W2442" i="7"/>
  <c r="W2195" i="7"/>
  <c r="V2195" i="7"/>
  <c r="V2144" i="7"/>
  <c r="W2144" i="7"/>
  <c r="W1942" i="7"/>
  <c r="V1942" i="7"/>
  <c r="W2197" i="7"/>
  <c r="V2197" i="7"/>
  <c r="W2366" i="7"/>
  <c r="V2366" i="7"/>
  <c r="W2291" i="7"/>
  <c r="V2291" i="7"/>
  <c r="W2226" i="7"/>
  <c r="V2226" i="7"/>
  <c r="W2050" i="7"/>
  <c r="V2050" i="7"/>
  <c r="W2235" i="7"/>
  <c r="V2235" i="7"/>
  <c r="V1893" i="7"/>
  <c r="W1893" i="7"/>
  <c r="V2288" i="7"/>
  <c r="W2288" i="7"/>
  <c r="V1911" i="7"/>
  <c r="W1911" i="7"/>
  <c r="W2215" i="7"/>
  <c r="V2215" i="7"/>
  <c r="W2015" i="7"/>
  <c r="V2015" i="7"/>
  <c r="W2221" i="7"/>
  <c r="V2221" i="7"/>
  <c r="W1914" i="7"/>
  <c r="V1914" i="7"/>
  <c r="V1844" i="7"/>
  <c r="W1844" i="7"/>
  <c r="V1776" i="7"/>
  <c r="W1776" i="7"/>
  <c r="W2192" i="7"/>
  <c r="V1917" i="7"/>
  <c r="W1917" i="7"/>
  <c r="W1850" i="7"/>
  <c r="V1850" i="7"/>
  <c r="W1725" i="7"/>
  <c r="V1725" i="7"/>
  <c r="W2138" i="7"/>
  <c r="W2163" i="7"/>
  <c r="V2163" i="7"/>
  <c r="W1927" i="7"/>
  <c r="V1927" i="7"/>
  <c r="W1891" i="7"/>
  <c r="V1891" i="7"/>
  <c r="V2045" i="7"/>
  <c r="W2045" i="7"/>
  <c r="W1794" i="7"/>
  <c r="V1794" i="7"/>
  <c r="V1774" i="7"/>
  <c r="W1774" i="7"/>
  <c r="W1565" i="7"/>
  <c r="V1565" i="7"/>
  <c r="V2346" i="7"/>
  <c r="W2346" i="7"/>
  <c r="W1743" i="7"/>
  <c r="V1743" i="7"/>
  <c r="W2003" i="7"/>
  <c r="V2003" i="7"/>
  <c r="V1808" i="7"/>
  <c r="W1808" i="7"/>
  <c r="W1704" i="7"/>
  <c r="V1704" i="7"/>
  <c r="W1438" i="7"/>
  <c r="V1438" i="7"/>
  <c r="W2086" i="7"/>
  <c r="V2086" i="7"/>
  <c r="V1663" i="7"/>
  <c r="W1663" i="7"/>
  <c r="W1472" i="7"/>
  <c r="V1472" i="7"/>
  <c r="W1392" i="7"/>
  <c r="V1392" i="7"/>
  <c r="V2555" i="7"/>
  <c r="W2555" i="7"/>
  <c r="W1625" i="7"/>
  <c r="V1625" i="7"/>
  <c r="W1542" i="7"/>
  <c r="V1542" i="7"/>
  <c r="W1575" i="7"/>
  <c r="V1575" i="7"/>
  <c r="W2402" i="7"/>
  <c r="W1632" i="7"/>
  <c r="V1632" i="7"/>
  <c r="V1343" i="7"/>
  <c r="W1343" i="7"/>
  <c r="W984" i="7"/>
  <c r="V984" i="7"/>
  <c r="W1705" i="7"/>
  <c r="V1705" i="7"/>
  <c r="W1500" i="7"/>
  <c r="V1500" i="7"/>
  <c r="W1395" i="7"/>
  <c r="V1395" i="7"/>
  <c r="W1181" i="7"/>
  <c r="V1181" i="7"/>
  <c r="W988" i="7"/>
  <c r="V988" i="7"/>
  <c r="V2042" i="7"/>
  <c r="W2042" i="7"/>
  <c r="W1723" i="7"/>
  <c r="V1723" i="7"/>
  <c r="W1478" i="7"/>
  <c r="V1478" i="7"/>
  <c r="V1379" i="7"/>
  <c r="W1187" i="7"/>
  <c r="V1187" i="7"/>
  <c r="W1043" i="7"/>
  <c r="V1043" i="7"/>
  <c r="W989" i="7"/>
  <c r="V989" i="7"/>
  <c r="W1965" i="7"/>
  <c r="V1965" i="7"/>
  <c r="W1504" i="7"/>
  <c r="V1504" i="7"/>
  <c r="W1590" i="7"/>
  <c r="V1590" i="7"/>
  <c r="V1294" i="7"/>
  <c r="W1294" i="7"/>
  <c r="W1051" i="7"/>
  <c r="V1051" i="7"/>
  <c r="V974" i="7"/>
  <c r="W974" i="7"/>
  <c r="W773" i="7"/>
  <c r="V773" i="7"/>
  <c r="W665" i="7"/>
  <c r="V665" i="7"/>
  <c r="W629" i="7"/>
  <c r="V629" i="7"/>
  <c r="W1111" i="7"/>
  <c r="V1111" i="7"/>
  <c r="W1543" i="7"/>
  <c r="V1543" i="7"/>
  <c r="W1072" i="7"/>
  <c r="V1072" i="7"/>
  <c r="V949" i="7"/>
  <c r="W949" i="7"/>
  <c r="W755" i="7"/>
  <c r="V755" i="7"/>
  <c r="W1779" i="7"/>
  <c r="V1779" i="7"/>
  <c r="W1528" i="7"/>
  <c r="V1528" i="7"/>
  <c r="W1135" i="7"/>
  <c r="V1135" i="7"/>
  <c r="W1320" i="7"/>
  <c r="V1320" i="7"/>
  <c r="W726" i="7"/>
  <c r="V726" i="7"/>
  <c r="W1449" i="7"/>
  <c r="V1449" i="7"/>
  <c r="W1252" i="7"/>
  <c r="V1252" i="7"/>
  <c r="W1192" i="7"/>
  <c r="V1192" i="7"/>
  <c r="W915" i="7"/>
  <c r="V915" i="7"/>
  <c r="W578" i="7"/>
  <c r="V1454" i="7"/>
  <c r="W961" i="7"/>
  <c r="V961" i="7"/>
  <c r="W569" i="7"/>
  <c r="V569" i="7"/>
  <c r="V1306" i="7"/>
  <c r="W1306" i="7"/>
  <c r="W801" i="7"/>
  <c r="V801" i="7"/>
  <c r="W704" i="7"/>
  <c r="V704" i="7"/>
  <c r="W585" i="7"/>
  <c r="V585" i="7"/>
  <c r="W123" i="7"/>
  <c r="V123" i="7"/>
  <c r="V1756" i="7"/>
  <c r="W1376" i="7"/>
  <c r="V1376" i="7"/>
  <c r="W685" i="7"/>
  <c r="V685" i="7"/>
  <c r="W2030" i="7"/>
  <c r="V2030" i="7"/>
  <c r="W352" i="7"/>
  <c r="V352" i="7"/>
  <c r="W90" i="7"/>
  <c r="V90" i="7"/>
  <c r="V1045" i="7"/>
  <c r="V1687" i="7"/>
  <c r="W1687" i="7"/>
  <c r="W1413" i="7"/>
  <c r="V1413" i="7"/>
  <c r="V721" i="7"/>
  <c r="W563" i="7"/>
  <c r="V563" i="7"/>
  <c r="V363" i="7"/>
  <c r="W363" i="7"/>
  <c r="W381" i="7"/>
  <c r="V381" i="7"/>
  <c r="W268" i="7"/>
  <c r="V268" i="7"/>
  <c r="W575" i="7"/>
  <c r="V575" i="7"/>
  <c r="W98" i="7"/>
  <c r="V98" i="7"/>
  <c r="W903" i="7"/>
  <c r="V903" i="7"/>
  <c r="W1201" i="7"/>
  <c r="V1201" i="7"/>
  <c r="W727" i="7"/>
  <c r="V727" i="7"/>
  <c r="W382" i="7"/>
  <c r="V382" i="7"/>
  <c r="W520" i="7"/>
  <c r="V520" i="7"/>
  <c r="W426" i="7"/>
  <c r="V426" i="7"/>
  <c r="W62" i="7"/>
  <c r="V62" i="7"/>
  <c r="V931" i="7"/>
  <c r="W1063" i="7"/>
  <c r="V1063" i="7"/>
  <c r="W307" i="7"/>
  <c r="V307" i="7"/>
  <c r="W975" i="7"/>
  <c r="V975" i="7"/>
  <c r="W56" i="7"/>
  <c r="V56" i="7"/>
  <c r="W103" i="7"/>
  <c r="V103" i="7"/>
  <c r="W54" i="7"/>
  <c r="V54" i="7"/>
  <c r="W697" i="7"/>
  <c r="V697" i="7"/>
  <c r="W457" i="7"/>
  <c r="V457" i="7"/>
  <c r="W761" i="7"/>
  <c r="V761" i="7"/>
  <c r="W1332" i="7"/>
  <c r="V1332" i="7"/>
  <c r="V551" i="7"/>
  <c r="W551" i="7"/>
  <c r="W1177" i="7"/>
  <c r="V1177" i="7"/>
  <c r="V508" i="7"/>
  <c r="W508" i="7"/>
  <c r="W325" i="7"/>
  <c r="V325" i="7"/>
  <c r="W880" i="7"/>
  <c r="V880" i="7"/>
  <c r="W1898" i="7"/>
  <c r="V1898" i="7"/>
  <c r="W526" i="7"/>
  <c r="V526" i="7"/>
  <c r="V12" i="7"/>
  <c r="W12" i="7"/>
  <c r="V2145" i="7"/>
  <c r="W555" i="7"/>
  <c r="V555" i="7"/>
  <c r="W940" i="7"/>
  <c r="V940" i="7"/>
  <c r="W229" i="7"/>
  <c r="V229" i="7"/>
  <c r="W225" i="7"/>
  <c r="V225" i="7"/>
  <c r="W179" i="7"/>
  <c r="W227" i="7"/>
  <c r="V128" i="7"/>
  <c r="W101" i="7"/>
  <c r="V1062" i="7"/>
  <c r="W437" i="7"/>
  <c r="V759" i="7"/>
  <c r="V8" i="7"/>
  <c r="V2617" i="7"/>
  <c r="W2617" i="7"/>
  <c r="W2588" i="7"/>
  <c r="V2588" i="7"/>
  <c r="W2166" i="7"/>
  <c r="V2166" i="7"/>
  <c r="W2058" i="7"/>
  <c r="V2058" i="7"/>
  <c r="W1963" i="7"/>
  <c r="V1963" i="7"/>
  <c r="V1974" i="7"/>
  <c r="W1974" i="7"/>
  <c r="W1741" i="7"/>
  <c r="V1741" i="7"/>
  <c r="W2665" i="7"/>
  <c r="V2665" i="7"/>
  <c r="W2610" i="7"/>
  <c r="V2610" i="7"/>
  <c r="W2580" i="7"/>
  <c r="V2580" i="7"/>
  <c r="V2533" i="7"/>
  <c r="W2533" i="7"/>
  <c r="W2539" i="7"/>
  <c r="V2539" i="7"/>
  <c r="V2387" i="7"/>
  <c r="W2387" i="7"/>
  <c r="W2310" i="7"/>
  <c r="V2310" i="7"/>
  <c r="V2080" i="7"/>
  <c r="W2080" i="7"/>
  <c r="V2322" i="7"/>
  <c r="W2322" i="7"/>
  <c r="W2029" i="7"/>
  <c r="V2029" i="7"/>
  <c r="W1964" i="7"/>
  <c r="V1964" i="7"/>
  <c r="V1797" i="7"/>
  <c r="W1797" i="7"/>
  <c r="V2249" i="7"/>
  <c r="W2249" i="7"/>
  <c r="W2053" i="7"/>
  <c r="V2053" i="7"/>
  <c r="W1860" i="7"/>
  <c r="V1860" i="7"/>
  <c r="W1508" i="7"/>
  <c r="V1508" i="7"/>
  <c r="W1713" i="7"/>
  <c r="V1713" i="7"/>
  <c r="W1830" i="7"/>
  <c r="V1830" i="7"/>
  <c r="V1674" i="7"/>
  <c r="W1674" i="7"/>
  <c r="W1606" i="7"/>
  <c r="V1606" i="7"/>
  <c r="W1423" i="7"/>
  <c r="V1423" i="7"/>
  <c r="V1416" i="7"/>
  <c r="W1416" i="7"/>
  <c r="W983" i="7"/>
  <c r="V983" i="7"/>
  <c r="W1750" i="7"/>
  <c r="V1750" i="7"/>
  <c r="W1323" i="7"/>
  <c r="V1323" i="7"/>
  <c r="W1109" i="7"/>
  <c r="V1109" i="7"/>
  <c r="W1001" i="7"/>
  <c r="V1001" i="7"/>
  <c r="W2059" i="7"/>
  <c r="V2059" i="7"/>
  <c r="W1462" i="7"/>
  <c r="V1462" i="7"/>
  <c r="W1096" i="7"/>
  <c r="V1096" i="7"/>
  <c r="W701" i="7"/>
  <c r="V701" i="7"/>
  <c r="W1027" i="7"/>
  <c r="V1027" i="7"/>
  <c r="W683" i="7"/>
  <c r="V683" i="7"/>
  <c r="V1380" i="7"/>
  <c r="W1380" i="7"/>
  <c r="W1310" i="7"/>
  <c r="V1310" i="7"/>
  <c r="V669" i="7"/>
  <c r="W669" i="7"/>
  <c r="W1295" i="7"/>
  <c r="V1295" i="7"/>
  <c r="V219" i="7"/>
  <c r="W219" i="7"/>
  <c r="W764" i="7"/>
  <c r="V764" i="7"/>
  <c r="V1254" i="7"/>
  <c r="W594" i="7"/>
  <c r="V594" i="7"/>
  <c r="W163" i="7"/>
  <c r="V163" i="7"/>
  <c r="W732" i="7"/>
  <c r="V732" i="7"/>
  <c r="W288" i="7"/>
  <c r="V288" i="7"/>
  <c r="W289" i="7"/>
  <c r="V289" i="7"/>
  <c r="W283" i="7"/>
  <c r="V283" i="7"/>
  <c r="W468" i="7"/>
  <c r="V468" i="7"/>
  <c r="W310" i="7"/>
  <c r="V310" i="7"/>
  <c r="W59" i="7"/>
  <c r="W2571" i="7"/>
  <c r="V2571" i="7"/>
  <c r="W2629" i="7"/>
  <c r="V2629" i="7"/>
  <c r="W2676" i="7"/>
  <c r="V2676" i="7"/>
  <c r="V1890" i="7"/>
  <c r="W1890" i="7"/>
  <c r="W1969" i="7"/>
  <c r="V1969" i="7"/>
  <c r="V2418" i="7"/>
  <c r="W2418" i="7"/>
  <c r="W1578" i="7"/>
  <c r="V1578" i="7"/>
  <c r="W2033" i="7"/>
  <c r="V2033" i="7"/>
  <c r="W2169" i="7"/>
  <c r="V2169" i="7"/>
  <c r="V1681" i="7"/>
  <c r="W1681" i="7"/>
  <c r="W1825" i="7"/>
  <c r="V1825" i="7"/>
  <c r="V1459" i="7"/>
  <c r="W1459" i="7"/>
  <c r="W1745" i="7"/>
  <c r="V1745" i="7"/>
  <c r="W1520" i="7"/>
  <c r="V1520" i="7"/>
  <c r="W1193" i="7"/>
  <c r="V1193" i="7"/>
  <c r="W1210" i="7"/>
  <c r="V1210" i="7"/>
  <c r="W1199" i="7"/>
  <c r="V1199" i="7"/>
  <c r="W1527" i="7"/>
  <c r="V1527" i="7"/>
  <c r="W1357" i="7"/>
  <c r="V1357" i="7"/>
  <c r="W840" i="7"/>
  <c r="V840" i="7"/>
  <c r="V714" i="7"/>
  <c r="W714" i="7"/>
  <c r="W57" i="7"/>
  <c r="V57" i="7"/>
  <c r="V387" i="7"/>
  <c r="W387" i="7"/>
  <c r="W1183" i="7"/>
  <c r="V1183" i="7"/>
  <c r="W204" i="7"/>
  <c r="V204" i="7"/>
  <c r="W397" i="7"/>
  <c r="V397" i="7"/>
  <c r="W361" i="7"/>
  <c r="V361" i="7"/>
  <c r="W91" i="7"/>
  <c r="V91" i="7"/>
  <c r="W2569" i="7"/>
  <c r="V2569" i="7"/>
  <c r="W2466" i="7"/>
  <c r="V2466" i="7"/>
  <c r="W2562" i="7"/>
  <c r="V2562" i="7"/>
  <c r="V2334" i="7"/>
  <c r="W2334" i="7"/>
  <c r="W2410" i="7"/>
  <c r="V2410" i="7"/>
  <c r="W2175" i="7"/>
  <c r="V2175" i="7"/>
  <c r="W2474" i="7"/>
  <c r="V2474" i="7"/>
  <c r="V2337" i="7"/>
  <c r="W2337" i="7"/>
  <c r="V1863" i="7"/>
  <c r="W1863" i="7"/>
  <c r="W1988" i="7"/>
  <c r="V1988" i="7"/>
  <c r="V1463" i="7"/>
  <c r="W1463" i="7"/>
  <c r="W2362" i="7"/>
  <c r="V2362" i="7"/>
  <c r="W1589" i="7"/>
  <c r="V1589" i="7"/>
  <c r="W1133" i="7"/>
  <c r="V1133" i="7"/>
  <c r="W995" i="7"/>
  <c r="V995" i="7"/>
  <c r="W994" i="7"/>
  <c r="V994" i="7"/>
  <c r="W1596" i="7"/>
  <c r="V1596" i="7"/>
  <c r="W1231" i="7"/>
  <c r="V1231" i="7"/>
  <c r="W1365" i="7"/>
  <c r="V1365" i="7"/>
  <c r="W728" i="7"/>
  <c r="V728" i="7"/>
  <c r="V1331" i="7"/>
  <c r="W1331" i="7"/>
  <c r="V510" i="7"/>
  <c r="W448" i="7"/>
  <c r="V448" i="7"/>
  <c r="W2" i="7"/>
  <c r="V2" i="7"/>
  <c r="W342" i="7"/>
  <c r="V342" i="7"/>
  <c r="W433" i="7"/>
  <c r="V433" i="7"/>
  <c r="V2635" i="7"/>
  <c r="W2635" i="7"/>
  <c r="V2517" i="7"/>
  <c r="W2517" i="7"/>
  <c r="W2583" i="7"/>
  <c r="V2583" i="7"/>
  <c r="W2597" i="7"/>
  <c r="V2597" i="7"/>
  <c r="V2529" i="7"/>
  <c r="W2529" i="7"/>
  <c r="W2490" i="7"/>
  <c r="V2490" i="7"/>
  <c r="W2333" i="7"/>
  <c r="V2333" i="7"/>
  <c r="W2505" i="7"/>
  <c r="V2505" i="7"/>
  <c r="V2431" i="7"/>
  <c r="W2431" i="7"/>
  <c r="W2645" i="7"/>
  <c r="V2645" i="7"/>
  <c r="V2363" i="7"/>
  <c r="W2363" i="7"/>
  <c r="W2476" i="7"/>
  <c r="V2476" i="7"/>
  <c r="V2178" i="7"/>
  <c r="W2178" i="7"/>
  <c r="W2404" i="7"/>
  <c r="V2404" i="7"/>
  <c r="W2687" i="7"/>
  <c r="V2687" i="7"/>
  <c r="W2303" i="7"/>
  <c r="V2303" i="7"/>
  <c r="V2473" i="7"/>
  <c r="W2473" i="7"/>
  <c r="W2242" i="7"/>
  <c r="V2242" i="7"/>
  <c r="W2044" i="7"/>
  <c r="V2044" i="7"/>
  <c r="W2530" i="7"/>
  <c r="V2530" i="7"/>
  <c r="W2179" i="7"/>
  <c r="V2179" i="7"/>
  <c r="W2111" i="7"/>
  <c r="V2111" i="7"/>
  <c r="W2224" i="7"/>
  <c r="V2224" i="7"/>
  <c r="W2493" i="7"/>
  <c r="V2493" i="7"/>
  <c r="V2106" i="7"/>
  <c r="W2106" i="7"/>
  <c r="V1932" i="7"/>
  <c r="W1932" i="7"/>
  <c r="V2545" i="7"/>
  <c r="W2545" i="7"/>
  <c r="V2090" i="7"/>
  <c r="V2276" i="7"/>
  <c r="W2276" i="7"/>
  <c r="W2133" i="7"/>
  <c r="V2133" i="7"/>
  <c r="V1944" i="7"/>
  <c r="W1944" i="7"/>
  <c r="V1823" i="7"/>
  <c r="W1823" i="7"/>
  <c r="W1710" i="7"/>
  <c r="V1710" i="7"/>
  <c r="V2429" i="7"/>
  <c r="W2429" i="7"/>
  <c r="W1759" i="7"/>
  <c r="V1759" i="7"/>
  <c r="W1626" i="7"/>
  <c r="V1626" i="7"/>
  <c r="W1530" i="7"/>
  <c r="V1530" i="7"/>
  <c r="W1434" i="7"/>
  <c r="V1434" i="7"/>
  <c r="W1338" i="7"/>
  <c r="V1338" i="7"/>
  <c r="W2426" i="7"/>
  <c r="V2426" i="7"/>
  <c r="W2001" i="7"/>
  <c r="V2001" i="7"/>
  <c r="W1852" i="7"/>
  <c r="V1852" i="7"/>
  <c r="W1690" i="7"/>
  <c r="V1690" i="7"/>
  <c r="W1654" i="7"/>
  <c r="V1654" i="7"/>
  <c r="W2118" i="7"/>
  <c r="V2118" i="7"/>
  <c r="V1887" i="7"/>
  <c r="W1887" i="7"/>
  <c r="V1824" i="7"/>
  <c r="W1824" i="7"/>
  <c r="W2079" i="7"/>
  <c r="V2079" i="7"/>
  <c r="W1866" i="7"/>
  <c r="V1866" i="7"/>
  <c r="W1753" i="7"/>
  <c r="V1753" i="7"/>
  <c r="W1599" i="7"/>
  <c r="V1599" i="7"/>
  <c r="W2342" i="7"/>
  <c r="V2342" i="7"/>
  <c r="W2227" i="7"/>
  <c r="V1522" i="7"/>
  <c r="W1957" i="7"/>
  <c r="V1957" i="7"/>
  <c r="V2057" i="7"/>
  <c r="W2057" i="7"/>
  <c r="W1582" i="7"/>
  <c r="V1582" i="7"/>
  <c r="V1815" i="7"/>
  <c r="W1815" i="7"/>
  <c r="W1652" i="7"/>
  <c r="V1652" i="7"/>
  <c r="W1490" i="7"/>
  <c r="V1490" i="7"/>
  <c r="W2359" i="7"/>
  <c r="V2359" i="7"/>
  <c r="W1908" i="7"/>
  <c r="V1908" i="7"/>
  <c r="W1790" i="7"/>
  <c r="V1790" i="7"/>
  <c r="W1742" i="7"/>
  <c r="V1742" i="7"/>
  <c r="W2381" i="7"/>
  <c r="V2381" i="7"/>
  <c r="W1724" i="7"/>
  <c r="V1724" i="7"/>
  <c r="W1688" i="7"/>
  <c r="V1688" i="7"/>
  <c r="W2049" i="7"/>
  <c r="V2049" i="7"/>
  <c r="W1842" i="7"/>
  <c r="V1842" i="7"/>
  <c r="W1374" i="7"/>
  <c r="V1374" i="7"/>
  <c r="W1281" i="7"/>
  <c r="V1281" i="7"/>
  <c r="W1566" i="7"/>
  <c r="V1566" i="7"/>
  <c r="W1754" i="7"/>
  <c r="V1754" i="7"/>
  <c r="V1264" i="7"/>
  <c r="W1264" i="7"/>
  <c r="W1121" i="7"/>
  <c r="V1121" i="7"/>
  <c r="W1246" i="7"/>
  <c r="V1246" i="7"/>
  <c r="W1174" i="7"/>
  <c r="V1174" i="7"/>
  <c r="W1102" i="7"/>
  <c r="V1102" i="7"/>
  <c r="W1030" i="7"/>
  <c r="V1030" i="7"/>
  <c r="W2109" i="7"/>
  <c r="V2109" i="7"/>
  <c r="V2022" i="7"/>
  <c r="W2022" i="7"/>
  <c r="W1127" i="7"/>
  <c r="V1127" i="7"/>
  <c r="W2018" i="7"/>
  <c r="V2018" i="7"/>
  <c r="W1287" i="7"/>
  <c r="V1287" i="7"/>
  <c r="W1493" i="7"/>
  <c r="V1493" i="7"/>
  <c r="W816" i="7"/>
  <c r="V816" i="7"/>
  <c r="V768" i="7"/>
  <c r="W768" i="7"/>
  <c r="V1327" i="7"/>
  <c r="W922" i="7"/>
  <c r="V922" i="7"/>
  <c r="W689" i="7"/>
  <c r="V689" i="7"/>
  <c r="W622" i="7"/>
  <c r="W947" i="7"/>
  <c r="V947" i="7"/>
  <c r="W771" i="7"/>
  <c r="V771" i="7"/>
  <c r="W503" i="7"/>
  <c r="V503" i="7"/>
  <c r="W904" i="7"/>
  <c r="V904" i="7"/>
  <c r="V639" i="7"/>
  <c r="W639" i="7"/>
  <c r="W539" i="7"/>
  <c r="V539" i="7"/>
  <c r="W708" i="7"/>
  <c r="V708" i="7"/>
  <c r="W679" i="7"/>
  <c r="V679" i="7"/>
  <c r="W475" i="7"/>
  <c r="V475" i="7"/>
  <c r="W455" i="7"/>
  <c r="W431" i="7"/>
  <c r="W407" i="7"/>
  <c r="W383" i="7"/>
  <c r="W359" i="7"/>
  <c r="W335" i="7"/>
  <c r="W311" i="7"/>
  <c r="W287" i="7"/>
  <c r="W263" i="7"/>
  <c r="W239" i="7"/>
  <c r="W215" i="7"/>
  <c r="W191" i="7"/>
  <c r="W167" i="7"/>
  <c r="W143" i="7"/>
  <c r="W911" i="7"/>
  <c r="V911" i="7"/>
  <c r="V867" i="7"/>
  <c r="W867" i="7"/>
  <c r="W738" i="7"/>
  <c r="V738" i="7"/>
  <c r="V106" i="7"/>
  <c r="W106" i="7"/>
  <c r="W923" i="7"/>
  <c r="V923" i="7"/>
  <c r="W776" i="7"/>
  <c r="V776" i="7"/>
  <c r="W2572" i="7"/>
  <c r="V2572" i="7"/>
  <c r="W1225" i="7"/>
  <c r="V1225" i="7"/>
  <c r="W620" i="7"/>
  <c r="V620" i="7"/>
  <c r="W565" i="7"/>
  <c r="V565" i="7"/>
  <c r="W184" i="7"/>
  <c r="V184" i="7"/>
  <c r="V672" i="7"/>
  <c r="W672" i="7"/>
  <c r="V243" i="7"/>
  <c r="W243" i="7"/>
  <c r="V191" i="7"/>
  <c r="W78" i="7"/>
  <c r="V78" i="7"/>
  <c r="W505" i="7"/>
  <c r="V505" i="7"/>
  <c r="W543" i="7"/>
  <c r="V543" i="7"/>
  <c r="W32" i="7"/>
  <c r="V32" i="7"/>
  <c r="W58" i="7"/>
  <c r="V58" i="7"/>
  <c r="W190" i="7"/>
  <c r="V190" i="7"/>
  <c r="W306" i="7"/>
  <c r="V306" i="7"/>
  <c r="W357" i="7"/>
  <c r="V357" i="7"/>
  <c r="W141" i="7"/>
  <c r="V141" i="7"/>
  <c r="V528" i="7"/>
  <c r="W528" i="7"/>
  <c r="V88" i="7"/>
  <c r="W88" i="7"/>
  <c r="W763" i="7"/>
  <c r="V763" i="7"/>
  <c r="V460" i="7"/>
  <c r="W460" i="7"/>
  <c r="W318" i="7"/>
  <c r="V318" i="7"/>
  <c r="W28" i="7"/>
  <c r="V28" i="7"/>
  <c r="V484" i="7"/>
  <c r="W484" i="7"/>
  <c r="W515" i="7"/>
  <c r="V515" i="7"/>
  <c r="W481" i="7"/>
  <c r="V481" i="7"/>
  <c r="W226" i="7"/>
  <c r="V226" i="7"/>
  <c r="W193" i="7"/>
  <c r="V193" i="7"/>
  <c r="W154" i="7"/>
  <c r="V154" i="7"/>
  <c r="W19" i="7"/>
  <c r="V19" i="7"/>
  <c r="W348" i="7"/>
  <c r="V348" i="7"/>
  <c r="W22" i="7"/>
  <c r="V22" i="7"/>
  <c r="W279" i="7"/>
  <c r="V279" i="7"/>
  <c r="W63" i="7"/>
  <c r="V63" i="7"/>
  <c r="W301" i="7"/>
  <c r="V301" i="7"/>
  <c r="W238" i="7"/>
  <c r="V238" i="7"/>
  <c r="W408" i="7"/>
  <c r="V408" i="7"/>
  <c r="W264" i="7"/>
  <c r="V264" i="7"/>
  <c r="W112" i="7"/>
  <c r="V112" i="7"/>
  <c r="W849" i="7"/>
  <c r="V849" i="7"/>
  <c r="W364" i="7"/>
  <c r="V364" i="7"/>
  <c r="V100" i="7"/>
  <c r="W100" i="7"/>
  <c r="W255" i="7"/>
  <c r="V255" i="7"/>
  <c r="W414" i="7"/>
  <c r="V414" i="7"/>
  <c r="W334" i="7"/>
  <c r="V334" i="7"/>
  <c r="W1237" i="7"/>
  <c r="V1237" i="7"/>
  <c r="W1015" i="7"/>
  <c r="V1015" i="7"/>
  <c r="W899" i="7"/>
  <c r="V899" i="7"/>
  <c r="W139" i="7"/>
  <c r="V139" i="7"/>
  <c r="G7" i="5"/>
  <c r="F7" i="5"/>
  <c r="E8" i="5"/>
  <c r="H7" i="5"/>
  <c r="E27" i="4"/>
  <c r="C28" i="4"/>
  <c r="F17" i="3"/>
  <c r="G16" i="3"/>
  <c r="G8" i="5" l="1"/>
  <c r="F8" i="5"/>
  <c r="E9" i="5"/>
  <c r="H8" i="5"/>
  <c r="E28" i="4"/>
  <c r="C29" i="4"/>
  <c r="G17" i="3"/>
  <c r="H17" i="3" s="1"/>
  <c r="F18" i="3"/>
  <c r="H16" i="3"/>
  <c r="I16" i="3" s="1"/>
  <c r="E10" i="5" l="1"/>
  <c r="G9" i="5"/>
  <c r="H9" i="5"/>
  <c r="F9" i="5"/>
  <c r="C30" i="4"/>
  <c r="E29" i="4"/>
  <c r="F19" i="3"/>
  <c r="I17" i="3"/>
  <c r="G18" i="3"/>
  <c r="G10" i="5" l="1"/>
  <c r="F10" i="5"/>
  <c r="E11" i="5"/>
  <c r="H10" i="5"/>
  <c r="E30" i="4"/>
  <c r="C31" i="4"/>
  <c r="G19" i="3"/>
  <c r="H19" i="3" s="1"/>
  <c r="F20" i="3"/>
  <c r="H18" i="3"/>
  <c r="I18" i="3" s="1"/>
  <c r="E12" i="5" l="1"/>
  <c r="H11" i="5"/>
  <c r="G11" i="5"/>
  <c r="F11" i="5"/>
  <c r="E31" i="4"/>
  <c r="C32" i="4"/>
  <c r="F21" i="3"/>
  <c r="I19" i="3"/>
  <c r="G20" i="3"/>
  <c r="G12" i="5" l="1"/>
  <c r="F12" i="5"/>
  <c r="H12" i="5"/>
  <c r="E13" i="5"/>
  <c r="E32" i="4"/>
  <c r="C33" i="4"/>
  <c r="G21" i="3"/>
  <c r="H21" i="3" s="1"/>
  <c r="H20" i="3"/>
  <c r="I20" i="3" s="1"/>
  <c r="F22" i="3"/>
  <c r="G13" i="5" l="1"/>
  <c r="F13" i="5"/>
  <c r="E14" i="5"/>
  <c r="H13" i="5"/>
  <c r="E33" i="4"/>
  <c r="C34" i="4"/>
  <c r="F23" i="3"/>
  <c r="I21" i="3"/>
  <c r="G22" i="3"/>
  <c r="G14" i="5" l="1"/>
  <c r="F14" i="5"/>
  <c r="E15" i="5"/>
  <c r="H14" i="5"/>
  <c r="E34" i="4"/>
  <c r="C35" i="4"/>
  <c r="G23" i="3"/>
  <c r="H23" i="3" s="1"/>
  <c r="H22" i="3"/>
  <c r="I22" i="3" s="1"/>
  <c r="F24" i="3"/>
  <c r="E16" i="5" l="1"/>
  <c r="H15" i="5"/>
  <c r="G15" i="5"/>
  <c r="F15" i="5"/>
  <c r="E35" i="4"/>
  <c r="C36" i="4"/>
  <c r="F25" i="3"/>
  <c r="I23" i="3"/>
  <c r="G24" i="3"/>
  <c r="G16" i="5" l="1"/>
  <c r="F16" i="5"/>
  <c r="E17" i="5"/>
  <c r="H16" i="5"/>
  <c r="C37" i="4"/>
  <c r="E36" i="4"/>
  <c r="F35" i="4"/>
  <c r="G35" i="4" s="1"/>
  <c r="H35" i="4" s="1"/>
  <c r="G25" i="3"/>
  <c r="H25" i="3" s="1"/>
  <c r="F26" i="3"/>
  <c r="H24" i="3"/>
  <c r="I24" i="3" s="1"/>
  <c r="F36" i="4" l="1"/>
  <c r="E18" i="5"/>
  <c r="H17" i="5"/>
  <c r="G17" i="5"/>
  <c r="F17" i="5"/>
  <c r="E37" i="4"/>
  <c r="C38" i="4"/>
  <c r="F27" i="3"/>
  <c r="G26" i="3"/>
  <c r="I25" i="3"/>
  <c r="F37" i="4" l="1"/>
  <c r="F38" i="4" s="1"/>
  <c r="E19" i="5"/>
  <c r="G18" i="5"/>
  <c r="F18" i="5"/>
  <c r="H18" i="5"/>
  <c r="E38" i="4"/>
  <c r="C39" i="4"/>
  <c r="G27" i="3"/>
  <c r="H27" i="3" s="1"/>
  <c r="F28" i="3"/>
  <c r="H26" i="3"/>
  <c r="I26" i="3" s="1"/>
  <c r="F39" i="4" l="1"/>
  <c r="G19" i="5"/>
  <c r="F19" i="5"/>
  <c r="E20" i="5"/>
  <c r="H19" i="5"/>
  <c r="E39" i="4"/>
  <c r="C40" i="4"/>
  <c r="F29" i="3"/>
  <c r="G28" i="3"/>
  <c r="I27" i="3"/>
  <c r="F40" i="4" l="1"/>
  <c r="E21" i="5"/>
  <c r="H20" i="5"/>
  <c r="G20" i="5"/>
  <c r="F20" i="5"/>
  <c r="E40" i="4"/>
  <c r="C41" i="4"/>
  <c r="G29" i="3"/>
  <c r="H29" i="3" s="1"/>
  <c r="H28" i="3"/>
  <c r="I28" i="3" s="1"/>
  <c r="F30" i="3"/>
  <c r="F41" i="4" l="1"/>
  <c r="G21" i="5"/>
  <c r="F21" i="5"/>
  <c r="E22" i="5"/>
  <c r="H21" i="5"/>
  <c r="E41" i="4"/>
  <c r="C42" i="4"/>
  <c r="F31" i="3"/>
  <c r="I29" i="3"/>
  <c r="G30" i="3"/>
  <c r="G22" i="5" l="1"/>
  <c r="F22" i="5"/>
  <c r="E23" i="5"/>
  <c r="H22" i="5"/>
  <c r="C43" i="4"/>
  <c r="E42" i="4"/>
  <c r="F42" i="4" s="1"/>
  <c r="G31" i="3"/>
  <c r="H31" i="3"/>
  <c r="F32" i="3"/>
  <c r="H30" i="3"/>
  <c r="I30" i="3" s="1"/>
  <c r="E24" i="5" l="1"/>
  <c r="H23" i="5"/>
  <c r="G23" i="5"/>
  <c r="F23" i="5"/>
  <c r="E43" i="4"/>
  <c r="F43" i="4" s="1"/>
  <c r="C44" i="4"/>
  <c r="F33" i="3"/>
  <c r="I31" i="3"/>
  <c r="G32" i="3"/>
  <c r="E25" i="5" l="1"/>
  <c r="H24" i="5"/>
  <c r="G24" i="5"/>
  <c r="F24" i="5"/>
  <c r="E44" i="4"/>
  <c r="F44" i="4" s="1"/>
  <c r="C45" i="4"/>
  <c r="G33" i="3"/>
  <c r="H32" i="3"/>
  <c r="I32" i="3" s="1"/>
  <c r="H33" i="3"/>
  <c r="F34" i="3"/>
  <c r="G25" i="5" l="1"/>
  <c r="F25" i="5"/>
  <c r="E26" i="5"/>
  <c r="H25" i="5"/>
  <c r="E45" i="4"/>
  <c r="F45" i="4" s="1"/>
  <c r="C46" i="4"/>
  <c r="F35" i="3"/>
  <c r="G34" i="3"/>
  <c r="I33" i="3"/>
  <c r="F46" i="4" l="1"/>
  <c r="E27" i="5"/>
  <c r="F26" i="5"/>
  <c r="H26" i="5"/>
  <c r="G26" i="5"/>
  <c r="C47" i="4"/>
  <c r="E46" i="4"/>
  <c r="G35" i="3"/>
  <c r="H35" i="3" s="1"/>
  <c r="H34" i="3"/>
  <c r="I34" i="3" s="1"/>
  <c r="F36" i="3"/>
  <c r="F47" i="4" l="1"/>
  <c r="G27" i="5"/>
  <c r="E28" i="5"/>
  <c r="H27" i="5"/>
  <c r="F27" i="5"/>
  <c r="E47" i="4"/>
  <c r="C48" i="4"/>
  <c r="F37" i="3"/>
  <c r="G36" i="3"/>
  <c r="I35" i="3"/>
  <c r="F48" i="4" l="1"/>
  <c r="G28" i="5"/>
  <c r="F28" i="5"/>
  <c r="E29" i="5"/>
  <c r="H28" i="5"/>
  <c r="E48" i="4"/>
  <c r="C49" i="4"/>
  <c r="G37" i="3"/>
  <c r="H37" i="3" s="1"/>
  <c r="F38" i="3"/>
  <c r="H36" i="3"/>
  <c r="I36" i="3" s="1"/>
  <c r="F49" i="4" l="1"/>
  <c r="E30" i="5"/>
  <c r="H29" i="5"/>
  <c r="G29" i="5"/>
  <c r="F29" i="5"/>
  <c r="E49" i="4"/>
  <c r="C50" i="4"/>
  <c r="F39" i="3"/>
  <c r="G38" i="3"/>
  <c r="I37" i="3"/>
  <c r="F50" i="4" l="1"/>
  <c r="E31" i="5"/>
  <c r="H30" i="5"/>
  <c r="G30" i="5"/>
  <c r="F30" i="5"/>
  <c r="E50" i="4"/>
  <c r="C51" i="4"/>
  <c r="G39" i="3"/>
  <c r="H39" i="3" s="1"/>
  <c r="F40" i="3"/>
  <c r="H38" i="3"/>
  <c r="I38" i="3" s="1"/>
  <c r="F51" i="4" l="1"/>
  <c r="G31" i="5"/>
  <c r="F31" i="5"/>
  <c r="E32" i="5"/>
  <c r="H31" i="5"/>
  <c r="E51" i="4"/>
  <c r="C52" i="4"/>
  <c r="F41" i="3"/>
  <c r="G40" i="3"/>
  <c r="I39" i="3"/>
  <c r="G32" i="5" l="1"/>
  <c r="F32" i="5"/>
  <c r="E33" i="5"/>
  <c r="H32" i="5"/>
  <c r="E52" i="4"/>
  <c r="F52" i="4" s="1"/>
  <c r="C53" i="4"/>
  <c r="G41" i="3"/>
  <c r="H41" i="3" s="1"/>
  <c r="H40" i="3"/>
  <c r="I40" i="3" s="1"/>
  <c r="F42" i="3"/>
  <c r="E34" i="5" l="1"/>
  <c r="H33" i="5"/>
  <c r="G33" i="5"/>
  <c r="F33" i="5"/>
  <c r="E53" i="4"/>
  <c r="F53" i="4" s="1"/>
  <c r="C54" i="4"/>
  <c r="F43" i="3"/>
  <c r="I41" i="3"/>
  <c r="G42" i="3"/>
  <c r="G34" i="5" l="1"/>
  <c r="F34" i="5"/>
  <c r="E35" i="5"/>
  <c r="H34" i="5"/>
  <c r="E54" i="4"/>
  <c r="F54" i="4" s="1"/>
  <c r="C55" i="4"/>
  <c r="G43" i="3"/>
  <c r="H43" i="3"/>
  <c r="F44" i="3"/>
  <c r="H42" i="3"/>
  <c r="I42" i="3" s="1"/>
  <c r="E36" i="5" l="1"/>
  <c r="H35" i="5"/>
  <c r="G35" i="5"/>
  <c r="F35" i="5"/>
  <c r="E55" i="4"/>
  <c r="F55" i="4" s="1"/>
  <c r="C56" i="4"/>
  <c r="F45" i="3"/>
  <c r="I43" i="3"/>
  <c r="G44" i="3"/>
  <c r="F56" i="4" l="1"/>
  <c r="E37" i="5"/>
  <c r="H36" i="5"/>
  <c r="G36" i="5"/>
  <c r="F36" i="5"/>
  <c r="C57" i="4"/>
  <c r="E56" i="4"/>
  <c r="G45" i="3"/>
  <c r="H44" i="3"/>
  <c r="I44" i="3" s="1"/>
  <c r="H45" i="3"/>
  <c r="F46" i="3"/>
  <c r="F57" i="4" l="1"/>
  <c r="G37" i="5"/>
  <c r="F37" i="5"/>
  <c r="E38" i="5"/>
  <c r="H37" i="5"/>
  <c r="E57" i="4"/>
  <c r="C58" i="4"/>
  <c r="F47" i="3"/>
  <c r="G46" i="3"/>
  <c r="I45" i="3"/>
  <c r="G38" i="5" l="1"/>
  <c r="F38" i="5"/>
  <c r="H38" i="5"/>
  <c r="E39" i="5"/>
  <c r="E58" i="4"/>
  <c r="F58" i="4" s="1"/>
  <c r="C59" i="4"/>
  <c r="G47" i="3"/>
  <c r="H46" i="3"/>
  <c r="I46" i="3" s="1"/>
  <c r="F48" i="3"/>
  <c r="F59" i="4" l="1"/>
  <c r="G39" i="5"/>
  <c r="F39" i="5"/>
  <c r="E40" i="5"/>
  <c r="H39" i="5"/>
  <c r="E59" i="4"/>
  <c r="C60" i="4"/>
  <c r="G48" i="3"/>
  <c r="H48" i="3" s="1"/>
  <c r="F49" i="3"/>
  <c r="H47" i="3"/>
  <c r="I47" i="3" s="1"/>
  <c r="F60" i="4" l="1"/>
  <c r="G40" i="5"/>
  <c r="F40" i="5"/>
  <c r="E41" i="5"/>
  <c r="H40" i="5"/>
  <c r="C61" i="4"/>
  <c r="E60" i="4"/>
  <c r="F50" i="3"/>
  <c r="I48" i="3"/>
  <c r="G49" i="3"/>
  <c r="E42" i="5" l="1"/>
  <c r="H41" i="5"/>
  <c r="G41" i="5"/>
  <c r="F41" i="5"/>
  <c r="E61" i="4"/>
  <c r="F61" i="4" s="1"/>
  <c r="C62" i="4"/>
  <c r="G50" i="3"/>
  <c r="H50" i="3" s="1"/>
  <c r="H49" i="3"/>
  <c r="I49" i="3" s="1"/>
  <c r="F51" i="3"/>
  <c r="F62" i="4" l="1"/>
  <c r="E43" i="5"/>
  <c r="H42" i="5"/>
  <c r="G42" i="5"/>
  <c r="F42" i="5"/>
  <c r="E62" i="4"/>
  <c r="C63" i="4"/>
  <c r="F52" i="3"/>
  <c r="I50" i="3"/>
  <c r="G51" i="3"/>
  <c r="G43" i="5" l="1"/>
  <c r="F43" i="5"/>
  <c r="E44" i="5"/>
  <c r="H43" i="5"/>
  <c r="E63" i="4"/>
  <c r="F63" i="4" s="1"/>
  <c r="C64" i="4"/>
  <c r="G52" i="3"/>
  <c r="H52" i="3" s="1"/>
  <c r="H51" i="3"/>
  <c r="I51" i="3" s="1"/>
  <c r="F53" i="3"/>
  <c r="E45" i="5" l="1"/>
  <c r="G44" i="5"/>
  <c r="F44" i="5"/>
  <c r="H44" i="5"/>
  <c r="E64" i="4"/>
  <c r="F64" i="4" s="1"/>
  <c r="C65" i="4"/>
  <c r="F54" i="3"/>
  <c r="I52" i="3"/>
  <c r="G53" i="3"/>
  <c r="F65" i="4" l="1"/>
  <c r="E46" i="5"/>
  <c r="H45" i="5"/>
  <c r="G45" i="5"/>
  <c r="F45" i="5"/>
  <c r="E65" i="4"/>
  <c r="C66" i="4"/>
  <c r="G54" i="3"/>
  <c r="H53" i="3"/>
  <c r="I53" i="3" s="1"/>
  <c r="F55" i="3"/>
  <c r="G46" i="5" l="1"/>
  <c r="F46" i="5"/>
  <c r="E47" i="5"/>
  <c r="H46" i="5"/>
  <c r="C67" i="4"/>
  <c r="E66" i="4"/>
  <c r="F66" i="4" s="1"/>
  <c r="G55" i="3"/>
  <c r="H55" i="3" s="1"/>
  <c r="F56" i="3"/>
  <c r="H54" i="3"/>
  <c r="I54" i="3" s="1"/>
  <c r="G47" i="5" l="1"/>
  <c r="F47" i="5"/>
  <c r="E48" i="5"/>
  <c r="H47" i="5"/>
  <c r="E67" i="4"/>
  <c r="F67" i="4" s="1"/>
  <c r="C68" i="4"/>
  <c r="F57" i="3"/>
  <c r="I55" i="3"/>
  <c r="G56" i="3"/>
  <c r="E49" i="5" l="1"/>
  <c r="G48" i="5"/>
  <c r="H48" i="5"/>
  <c r="F48" i="5"/>
  <c r="E68" i="4"/>
  <c r="F68" i="4" s="1"/>
  <c r="C69" i="4"/>
  <c r="G57" i="3"/>
  <c r="H57" i="3" s="1"/>
  <c r="H56" i="3"/>
  <c r="I56" i="3" s="1"/>
  <c r="F58" i="3"/>
  <c r="G49" i="5" l="1"/>
  <c r="F49" i="5"/>
  <c r="E50" i="5"/>
  <c r="H49" i="5"/>
  <c r="E69" i="4"/>
  <c r="F69" i="4" s="1"/>
  <c r="C70" i="4"/>
  <c r="F59" i="3"/>
  <c r="G58" i="3"/>
  <c r="I57" i="3"/>
  <c r="G50" i="5" l="1"/>
  <c r="F50" i="5"/>
  <c r="E51" i="5"/>
  <c r="H50" i="5"/>
  <c r="C71" i="4"/>
  <c r="E70" i="4"/>
  <c r="F70" i="4" s="1"/>
  <c r="G59" i="3"/>
  <c r="H59" i="3" s="1"/>
  <c r="H58" i="3"/>
  <c r="I58" i="3" s="1"/>
  <c r="F60" i="3"/>
  <c r="G51" i="5" l="1"/>
  <c r="F51" i="5"/>
  <c r="H51" i="5"/>
  <c r="E52" i="5"/>
  <c r="E71" i="4"/>
  <c r="F71" i="4" s="1"/>
  <c r="C72" i="4"/>
  <c r="F61" i="3"/>
  <c r="G60" i="3"/>
  <c r="I59" i="3"/>
  <c r="G52" i="5" l="1"/>
  <c r="F52" i="5"/>
  <c r="E53" i="5"/>
  <c r="H52" i="5"/>
  <c r="E72" i="4"/>
  <c r="F72" i="4" s="1"/>
  <c r="C73" i="4"/>
  <c r="G61" i="3"/>
  <c r="H61" i="3" s="1"/>
  <c r="F62" i="3"/>
  <c r="H60" i="3"/>
  <c r="I60" i="3" s="1"/>
  <c r="E54" i="5" l="1"/>
  <c r="H53" i="5"/>
  <c r="G53" i="5"/>
  <c r="F53" i="5"/>
  <c r="E73" i="4"/>
  <c r="F73" i="4" s="1"/>
  <c r="C74" i="4"/>
  <c r="F63" i="3"/>
  <c r="G62" i="3"/>
  <c r="I61" i="3"/>
  <c r="E55" i="5" l="1"/>
  <c r="H54" i="5"/>
  <c r="G54" i="5"/>
  <c r="F54" i="5"/>
  <c r="E74" i="4"/>
  <c r="F74" i="4" s="1"/>
  <c r="C75" i="4"/>
  <c r="G63" i="3"/>
  <c r="H63" i="3" s="1"/>
  <c r="F64" i="3"/>
  <c r="H62" i="3"/>
  <c r="I62" i="3" s="1"/>
  <c r="G55" i="5" l="1"/>
  <c r="F55" i="5"/>
  <c r="E56" i="5"/>
  <c r="H55" i="5"/>
  <c r="E75" i="4"/>
  <c r="F75" i="4" s="1"/>
  <c r="C76" i="4"/>
  <c r="F65" i="3"/>
  <c r="G64" i="3"/>
  <c r="I63" i="3"/>
  <c r="E57" i="5" l="1"/>
  <c r="H56" i="5"/>
  <c r="G56" i="5"/>
  <c r="F56" i="5"/>
  <c r="E76" i="4"/>
  <c r="F76" i="4" s="1"/>
  <c r="C77" i="4"/>
  <c r="F66" i="3"/>
  <c r="G65" i="3"/>
  <c r="H64" i="3"/>
  <c r="I64" i="3" s="1"/>
  <c r="G57" i="5" l="1"/>
  <c r="F57" i="5"/>
  <c r="E58" i="5"/>
  <c r="H57" i="5"/>
  <c r="E77" i="4"/>
  <c r="F77" i="4" s="1"/>
  <c r="C78" i="4"/>
  <c r="G66" i="3"/>
  <c r="H65" i="3"/>
  <c r="I65" i="3" s="1"/>
  <c r="F67" i="3"/>
  <c r="H58" i="5" l="1"/>
  <c r="G58" i="5"/>
  <c r="F58" i="5"/>
  <c r="E59" i="5"/>
  <c r="E78" i="4"/>
  <c r="F78" i="4" s="1"/>
  <c r="C79" i="4"/>
  <c r="F68" i="3"/>
  <c r="G67" i="3"/>
  <c r="H66" i="3"/>
  <c r="I66" i="3" s="1"/>
  <c r="E60" i="5" l="1"/>
  <c r="H59" i="5"/>
  <c r="G59" i="5"/>
  <c r="F59" i="5"/>
  <c r="E79" i="4"/>
  <c r="F79" i="4" s="1"/>
  <c r="C80" i="4"/>
  <c r="G68" i="3"/>
  <c r="H68" i="3" s="1"/>
  <c r="F69" i="3"/>
  <c r="H67" i="3"/>
  <c r="I67" i="3" s="1"/>
  <c r="E61" i="5" l="1"/>
  <c r="F60" i="5"/>
  <c r="H60" i="5"/>
  <c r="G60" i="5"/>
  <c r="E80" i="4"/>
  <c r="F80" i="4" s="1"/>
  <c r="C81" i="4"/>
  <c r="F70" i="3"/>
  <c r="G69" i="3"/>
  <c r="I68" i="3"/>
  <c r="H61" i="5" l="1"/>
  <c r="G61" i="5"/>
  <c r="F61" i="5"/>
  <c r="E62" i="5"/>
  <c r="E81" i="4"/>
  <c r="F81" i="4" s="1"/>
  <c r="C82" i="4"/>
  <c r="G70" i="3"/>
  <c r="H70" i="3" s="1"/>
  <c r="F71" i="3"/>
  <c r="H69" i="3"/>
  <c r="I69" i="3" s="1"/>
  <c r="E63" i="5" l="1"/>
  <c r="G62" i="5"/>
  <c r="H62" i="5"/>
  <c r="F62" i="5"/>
  <c r="E82" i="4"/>
  <c r="F82" i="4" s="1"/>
  <c r="C83" i="4"/>
  <c r="F72" i="3"/>
  <c r="G71" i="3"/>
  <c r="I70" i="3"/>
  <c r="E64" i="5" l="1"/>
  <c r="H63" i="5"/>
  <c r="G63" i="5"/>
  <c r="F63" i="5"/>
  <c r="E83" i="4"/>
  <c r="F83" i="4" s="1"/>
  <c r="C84" i="4"/>
  <c r="F73" i="3"/>
  <c r="G72" i="3"/>
  <c r="H71" i="3"/>
  <c r="I71" i="3" s="1"/>
  <c r="F84" i="4" l="1"/>
  <c r="H64" i="5"/>
  <c r="G64" i="5"/>
  <c r="F64" i="5"/>
  <c r="E65" i="5"/>
  <c r="E84" i="4"/>
  <c r="C85" i="4"/>
  <c r="G73" i="3"/>
  <c r="H73" i="3" s="1"/>
  <c r="F74" i="3"/>
  <c r="H72" i="3"/>
  <c r="I72" i="3" s="1"/>
  <c r="E66" i="5" l="1"/>
  <c r="H65" i="5"/>
  <c r="G65" i="5"/>
  <c r="F65" i="5"/>
  <c r="E85" i="4"/>
  <c r="F85" i="4" s="1"/>
  <c r="C86" i="4"/>
  <c r="G74" i="3"/>
  <c r="I73" i="3"/>
  <c r="H74" i="3"/>
  <c r="F75" i="3"/>
  <c r="E67" i="5" l="1"/>
  <c r="F66" i="5"/>
  <c r="H66" i="5"/>
  <c r="G66" i="5"/>
  <c r="E86" i="4"/>
  <c r="F86" i="4" s="1"/>
  <c r="C87" i="4"/>
  <c r="F76" i="3"/>
  <c r="I74" i="3"/>
  <c r="G75" i="3"/>
  <c r="F87" i="4" l="1"/>
  <c r="H67" i="5"/>
  <c r="G67" i="5"/>
  <c r="F67" i="5"/>
  <c r="E68" i="5"/>
  <c r="E87" i="4"/>
  <c r="C88" i="4"/>
  <c r="G76" i="3"/>
  <c r="H76" i="3" s="1"/>
  <c r="H75" i="3"/>
  <c r="I75" i="3" s="1"/>
  <c r="F77" i="3"/>
  <c r="F68" i="5" l="1"/>
  <c r="E69" i="5"/>
  <c r="H68" i="5"/>
  <c r="G68" i="5"/>
  <c r="E88" i="4"/>
  <c r="F88" i="4" s="1"/>
  <c r="C89" i="4"/>
  <c r="F78" i="3"/>
  <c r="I76" i="3"/>
  <c r="G77" i="3"/>
  <c r="F89" i="4" l="1"/>
  <c r="H69" i="5"/>
  <c r="G69" i="5"/>
  <c r="F69" i="5"/>
  <c r="E70" i="5"/>
  <c r="E89" i="4"/>
  <c r="C90" i="4"/>
  <c r="G78" i="3"/>
  <c r="H78" i="3" s="1"/>
  <c r="H77" i="3"/>
  <c r="I77" i="3" s="1"/>
  <c r="F79" i="3"/>
  <c r="H70" i="5" l="1"/>
  <c r="G70" i="5"/>
  <c r="F70" i="5"/>
  <c r="E71" i="5"/>
  <c r="E90" i="4"/>
  <c r="F90" i="4" s="1"/>
  <c r="C91" i="4"/>
  <c r="F80" i="3"/>
  <c r="G79" i="3"/>
  <c r="I78" i="3"/>
  <c r="F71" i="5" l="1"/>
  <c r="H71" i="5"/>
  <c r="E72" i="5"/>
  <c r="G71" i="5"/>
  <c r="E91" i="4"/>
  <c r="F91" i="4" s="1"/>
  <c r="C92" i="4"/>
  <c r="G80" i="3"/>
  <c r="H80" i="3" s="1"/>
  <c r="F81" i="3"/>
  <c r="H79" i="3"/>
  <c r="I79" i="3" s="1"/>
  <c r="E73" i="5" l="1"/>
  <c r="H72" i="5"/>
  <c r="F72" i="5"/>
  <c r="G72" i="5"/>
  <c r="E92" i="4"/>
  <c r="F92" i="4" s="1"/>
  <c r="C93" i="4"/>
  <c r="F82" i="3"/>
  <c r="G81" i="3"/>
  <c r="I80" i="3"/>
  <c r="F93" i="4" l="1"/>
  <c r="H73" i="5"/>
  <c r="G73" i="5"/>
  <c r="F73" i="5"/>
  <c r="E74" i="5"/>
  <c r="E93" i="4"/>
  <c r="C94" i="4"/>
  <c r="G82" i="3"/>
  <c r="H82" i="3" s="1"/>
  <c r="F83" i="3"/>
  <c r="H81" i="3"/>
  <c r="I81" i="3" s="1"/>
  <c r="F74" i="5" l="1"/>
  <c r="E75" i="5"/>
  <c r="H74" i="5"/>
  <c r="G74" i="5"/>
  <c r="E94" i="4"/>
  <c r="F94" i="4" s="1"/>
  <c r="C95" i="4"/>
  <c r="F84" i="3"/>
  <c r="G83" i="3"/>
  <c r="I82" i="3"/>
  <c r="H75" i="5" l="1"/>
  <c r="G75" i="5"/>
  <c r="F75" i="5"/>
  <c r="E76" i="5"/>
  <c r="E95" i="4"/>
  <c r="F95" i="4" s="1"/>
  <c r="C96" i="4"/>
  <c r="G84" i="3"/>
  <c r="H84" i="3" s="1"/>
  <c r="H83" i="3"/>
  <c r="I83" i="3" s="1"/>
  <c r="F85" i="3"/>
  <c r="H76" i="5" l="1"/>
  <c r="G76" i="5"/>
  <c r="F76" i="5"/>
  <c r="E77" i="5"/>
  <c r="E96" i="4"/>
  <c r="F96" i="4" s="1"/>
  <c r="C97" i="4"/>
  <c r="F86" i="3"/>
  <c r="I84" i="3"/>
  <c r="G85" i="3"/>
  <c r="F97" i="4" l="1"/>
  <c r="E78" i="5"/>
  <c r="H77" i="5"/>
  <c r="G77" i="5"/>
  <c r="F77" i="5"/>
  <c r="E97" i="4"/>
  <c r="C98" i="4"/>
  <c r="G86" i="3"/>
  <c r="H86" i="3" s="1"/>
  <c r="H85" i="3"/>
  <c r="I85" i="3" s="1"/>
  <c r="F87" i="3"/>
  <c r="E79" i="5" l="1"/>
  <c r="H78" i="5"/>
  <c r="F78" i="5"/>
  <c r="G78" i="5"/>
  <c r="E98" i="4"/>
  <c r="F98" i="4" s="1"/>
  <c r="C99" i="4"/>
  <c r="F88" i="3"/>
  <c r="I86" i="3"/>
  <c r="G87" i="3"/>
  <c r="H79" i="5" l="1"/>
  <c r="G79" i="5"/>
  <c r="F79" i="5"/>
  <c r="E80" i="5"/>
  <c r="E99" i="4"/>
  <c r="F99" i="4" s="1"/>
  <c r="C100" i="4"/>
  <c r="G88" i="3"/>
  <c r="H88" i="3" s="1"/>
  <c r="H87" i="3"/>
  <c r="I87" i="3" s="1"/>
  <c r="F89" i="3"/>
  <c r="F100" i="4" l="1"/>
  <c r="E81" i="5"/>
  <c r="H80" i="5"/>
  <c r="G80" i="5"/>
  <c r="F80" i="5"/>
  <c r="E100" i="4"/>
  <c r="C101" i="4"/>
  <c r="F90" i="3"/>
  <c r="G89" i="3"/>
  <c r="I88" i="3"/>
  <c r="H81" i="5" l="1"/>
  <c r="G81" i="5"/>
  <c r="F81" i="5"/>
  <c r="E82" i="5"/>
  <c r="E101" i="4"/>
  <c r="F101" i="4" s="1"/>
  <c r="C102" i="4"/>
  <c r="G90" i="3"/>
  <c r="H90" i="3" s="1"/>
  <c r="F91" i="3"/>
  <c r="H89" i="3"/>
  <c r="I89" i="3" s="1"/>
  <c r="E83" i="5" l="1"/>
  <c r="H82" i="5"/>
  <c r="G82" i="5"/>
  <c r="F82" i="5"/>
  <c r="E102" i="4"/>
  <c r="F102" i="4" s="1"/>
  <c r="C103" i="4"/>
  <c r="F92" i="3"/>
  <c r="G91" i="3"/>
  <c r="I90" i="3"/>
  <c r="H83" i="5" l="1"/>
  <c r="G83" i="5"/>
  <c r="F83" i="5"/>
  <c r="E84" i="5"/>
  <c r="E103" i="4"/>
  <c r="F103" i="4" s="1"/>
  <c r="C104" i="4"/>
  <c r="G92" i="3"/>
  <c r="H92" i="3" s="1"/>
  <c r="F93" i="3"/>
  <c r="H91" i="3"/>
  <c r="I91" i="3" s="1"/>
  <c r="F84" i="5" l="1"/>
  <c r="E85" i="5"/>
  <c r="H84" i="5"/>
  <c r="G84" i="5"/>
  <c r="E104" i="4"/>
  <c r="F104" i="4" s="1"/>
  <c r="C105" i="4"/>
  <c r="H93" i="3"/>
  <c r="F94" i="3"/>
  <c r="G93" i="3"/>
  <c r="I92" i="3"/>
  <c r="E86" i="5" l="1"/>
  <c r="H85" i="5"/>
  <c r="G85" i="5"/>
  <c r="F85" i="5"/>
  <c r="E105" i="4"/>
  <c r="F105" i="4" s="1"/>
  <c r="C106" i="4"/>
  <c r="I93" i="3"/>
  <c r="G94" i="3"/>
  <c r="H94" i="3" s="1"/>
  <c r="F95" i="3"/>
  <c r="H86" i="5" l="1"/>
  <c r="G86" i="5"/>
  <c r="F86" i="5"/>
  <c r="E87" i="5"/>
  <c r="E106" i="4"/>
  <c r="F106" i="4" s="1"/>
  <c r="C107" i="4"/>
  <c r="F96" i="3"/>
  <c r="I94" i="3"/>
  <c r="G95" i="3"/>
  <c r="G87" i="5" l="1"/>
  <c r="F87" i="5"/>
  <c r="E88" i="5"/>
  <c r="H87" i="5"/>
  <c r="E107" i="4"/>
  <c r="F107" i="4" s="1"/>
  <c r="C108" i="4"/>
  <c r="G96" i="3"/>
  <c r="H96" i="3" s="1"/>
  <c r="H95" i="3"/>
  <c r="I95" i="3" s="1"/>
  <c r="F97" i="3"/>
  <c r="E89" i="5" l="1"/>
  <c r="H88" i="5"/>
  <c r="G88" i="5"/>
  <c r="F88" i="5"/>
  <c r="E108" i="4"/>
  <c r="F108" i="4" s="1"/>
  <c r="C109" i="4"/>
  <c r="F98" i="3"/>
  <c r="I96" i="3"/>
  <c r="G97" i="3"/>
  <c r="E90" i="5" l="1"/>
  <c r="G89" i="5"/>
  <c r="F89" i="5"/>
  <c r="H89" i="5"/>
  <c r="E109" i="4"/>
  <c r="F109" i="4" s="1"/>
  <c r="C110" i="4"/>
  <c r="G98" i="3"/>
  <c r="H98" i="3" s="1"/>
  <c r="H97" i="3"/>
  <c r="I97" i="3" s="1"/>
  <c r="F99" i="3"/>
  <c r="F110" i="4" l="1"/>
  <c r="H90" i="5"/>
  <c r="G90" i="5"/>
  <c r="F90" i="5"/>
  <c r="E91" i="5"/>
  <c r="E110" i="4"/>
  <c r="C111" i="4"/>
  <c r="F100" i="3"/>
  <c r="I98" i="3"/>
  <c r="G99" i="3"/>
  <c r="E92" i="5" l="1"/>
  <c r="H91" i="5"/>
  <c r="G91" i="5"/>
  <c r="F91" i="5"/>
  <c r="E111" i="4"/>
  <c r="F111" i="4" s="1"/>
  <c r="C112" i="4"/>
  <c r="G100" i="3"/>
  <c r="H100" i="3" s="1"/>
  <c r="H99" i="3"/>
  <c r="I99" i="3" s="1"/>
  <c r="F101" i="3"/>
  <c r="E93" i="5" l="1"/>
  <c r="H92" i="5"/>
  <c r="G92" i="5"/>
  <c r="F92" i="5"/>
  <c r="E112" i="4"/>
  <c r="F112" i="4" s="1"/>
  <c r="C113" i="4"/>
  <c r="F102" i="3"/>
  <c r="G101" i="3"/>
  <c r="I100" i="3"/>
  <c r="F93" i="5" l="1"/>
  <c r="E94" i="5"/>
  <c r="H93" i="5"/>
  <c r="G93" i="5"/>
  <c r="E113" i="4"/>
  <c r="F113" i="4" s="1"/>
  <c r="C114" i="4"/>
  <c r="G102" i="3"/>
  <c r="H102" i="3" s="1"/>
  <c r="H101" i="3"/>
  <c r="I101" i="3" s="1"/>
  <c r="F103" i="3"/>
  <c r="E95" i="5" l="1"/>
  <c r="H94" i="5"/>
  <c r="G94" i="5"/>
  <c r="F94" i="5"/>
  <c r="E114" i="4"/>
  <c r="F114" i="4" s="1"/>
  <c r="C115" i="4"/>
  <c r="F104" i="3"/>
  <c r="G103" i="3"/>
  <c r="I102" i="3"/>
  <c r="H95" i="5" l="1"/>
  <c r="G95" i="5"/>
  <c r="F95" i="5"/>
  <c r="E96" i="5"/>
  <c r="E115" i="4"/>
  <c r="F115" i="4" s="1"/>
  <c r="C116" i="4"/>
  <c r="G104" i="3"/>
  <c r="H104" i="3" s="1"/>
  <c r="F105" i="3"/>
  <c r="H103" i="3"/>
  <c r="I103" i="3" s="1"/>
  <c r="G96" i="5" l="1"/>
  <c r="E97" i="5"/>
  <c r="H96" i="5"/>
  <c r="F96" i="5"/>
  <c r="E116" i="4"/>
  <c r="F116" i="4" s="1"/>
  <c r="C117" i="4"/>
  <c r="F106" i="3"/>
  <c r="G105" i="3"/>
  <c r="I104" i="3"/>
  <c r="E98" i="5" l="1"/>
  <c r="H97" i="5"/>
  <c r="G97" i="5"/>
  <c r="F97" i="5"/>
  <c r="E117" i="4"/>
  <c r="F117" i="4" s="1"/>
  <c r="C118" i="4"/>
  <c r="G106" i="3"/>
  <c r="F107" i="3"/>
  <c r="H106" i="3"/>
  <c r="H105" i="3"/>
  <c r="I105" i="3" s="1"/>
  <c r="E99" i="5" l="1"/>
  <c r="H98" i="5"/>
  <c r="G98" i="5"/>
  <c r="F98" i="5"/>
  <c r="E118" i="4"/>
  <c r="F118" i="4" s="1"/>
  <c r="C119" i="4"/>
  <c r="F108" i="3"/>
  <c r="G107" i="3"/>
  <c r="H107" i="3" s="1"/>
  <c r="I106" i="3"/>
  <c r="H99" i="5" l="1"/>
  <c r="G99" i="5"/>
  <c r="F99" i="5"/>
  <c r="E100" i="5"/>
  <c r="E119" i="4"/>
  <c r="F119" i="4" s="1"/>
  <c r="C120" i="4"/>
  <c r="I107" i="3"/>
  <c r="G108" i="3"/>
  <c r="H108" i="3" s="1"/>
  <c r="F109" i="3"/>
  <c r="E101" i="5" l="1"/>
  <c r="H100" i="5"/>
  <c r="G100" i="5"/>
  <c r="F100" i="5"/>
  <c r="E120" i="4"/>
  <c r="F120" i="4" s="1"/>
  <c r="C121" i="4"/>
  <c r="F110" i="3"/>
  <c r="I108" i="3"/>
  <c r="G109" i="3"/>
  <c r="H101" i="5" l="1"/>
  <c r="G101" i="5"/>
  <c r="F101" i="5"/>
  <c r="E102" i="5"/>
  <c r="E121" i="4"/>
  <c r="F121" i="4" s="1"/>
  <c r="C122" i="4"/>
  <c r="G110" i="3"/>
  <c r="H110" i="3" s="1"/>
  <c r="H109" i="3"/>
  <c r="I109" i="3" s="1"/>
  <c r="F111" i="3"/>
  <c r="H102" i="5" l="1"/>
  <c r="E103" i="5"/>
  <c r="G102" i="5"/>
  <c r="F102" i="5"/>
  <c r="E122" i="4"/>
  <c r="F122" i="4" s="1"/>
  <c r="C123" i="4"/>
  <c r="F112" i="3"/>
  <c r="I110" i="3"/>
  <c r="G111" i="3"/>
  <c r="E104" i="5" l="1"/>
  <c r="H103" i="5"/>
  <c r="G103" i="5"/>
  <c r="F103" i="5"/>
  <c r="E123" i="4"/>
  <c r="F123" i="4" s="1"/>
  <c r="C124" i="4"/>
  <c r="G112" i="3"/>
  <c r="H112" i="3" s="1"/>
  <c r="H111" i="3"/>
  <c r="I111" i="3" s="1"/>
  <c r="F113" i="3"/>
  <c r="H104" i="5" l="1"/>
  <c r="G104" i="5"/>
  <c r="F104" i="5"/>
  <c r="E105" i="5"/>
  <c r="E124" i="4"/>
  <c r="F124" i="4" s="1"/>
  <c r="C125" i="4"/>
  <c r="F114" i="3"/>
  <c r="G113" i="3"/>
  <c r="H113" i="3" s="1"/>
  <c r="I112" i="3"/>
  <c r="H105" i="5" l="1"/>
  <c r="G105" i="5"/>
  <c r="F105" i="5"/>
  <c r="E106" i="5"/>
  <c r="E125" i="4"/>
  <c r="F125" i="4" s="1"/>
  <c r="C126" i="4"/>
  <c r="I113" i="3"/>
  <c r="G114" i="3"/>
  <c r="H114" i="3" s="1"/>
  <c r="F115" i="3"/>
  <c r="F126" i="4" l="1"/>
  <c r="E107" i="5"/>
  <c r="H106" i="5"/>
  <c r="G106" i="5"/>
  <c r="F106" i="5"/>
  <c r="E126" i="4"/>
  <c r="C127" i="4"/>
  <c r="F116" i="3"/>
  <c r="G115" i="3"/>
  <c r="I114" i="3"/>
  <c r="H107" i="5" l="1"/>
  <c r="G107" i="5"/>
  <c r="F107" i="5"/>
  <c r="E108" i="5"/>
  <c r="E127" i="4"/>
  <c r="F127" i="4" s="1"/>
  <c r="C128" i="4"/>
  <c r="G116" i="3"/>
  <c r="H116" i="3" s="1"/>
  <c r="F117" i="3"/>
  <c r="H115" i="3"/>
  <c r="I115" i="3" s="1"/>
  <c r="F128" i="4" l="1"/>
  <c r="H108" i="5"/>
  <c r="G108" i="5"/>
  <c r="F108" i="5"/>
  <c r="E109" i="5"/>
  <c r="E128" i="4"/>
  <c r="C129" i="4"/>
  <c r="F118" i="3"/>
  <c r="G117" i="3"/>
  <c r="I116" i="3"/>
  <c r="E110" i="5" l="1"/>
  <c r="H109" i="5"/>
  <c r="G109" i="5"/>
  <c r="F109" i="5"/>
  <c r="E129" i="4"/>
  <c r="F129" i="4" s="1"/>
  <c r="C130" i="4"/>
  <c r="G118" i="3"/>
  <c r="H118" i="3" s="1"/>
  <c r="F119" i="3"/>
  <c r="H117" i="3"/>
  <c r="I117" i="3" s="1"/>
  <c r="F110" i="5" l="1"/>
  <c r="E111" i="5"/>
  <c r="H110" i="5"/>
  <c r="G110" i="5"/>
  <c r="E130" i="4"/>
  <c r="F130" i="4" s="1"/>
  <c r="C131" i="4"/>
  <c r="F120" i="3"/>
  <c r="G119" i="3"/>
  <c r="I118" i="3"/>
  <c r="H111" i="5" l="1"/>
  <c r="G111" i="5"/>
  <c r="F111" i="5"/>
  <c r="E112" i="5"/>
  <c r="E131" i="4"/>
  <c r="F131" i="4" s="1"/>
  <c r="C132" i="4"/>
  <c r="G120" i="3"/>
  <c r="H120" i="3" s="1"/>
  <c r="H119" i="3"/>
  <c r="I119" i="3" s="1"/>
  <c r="F121" i="3"/>
  <c r="E113" i="5" l="1"/>
  <c r="H112" i="5"/>
  <c r="G112" i="5"/>
  <c r="F112" i="5"/>
  <c r="E132" i="4"/>
  <c r="F132" i="4" s="1"/>
  <c r="C133" i="4"/>
  <c r="F122" i="3"/>
  <c r="I120" i="3"/>
  <c r="G121" i="3"/>
  <c r="F133" i="4" l="1"/>
  <c r="H113" i="5"/>
  <c r="G113" i="5"/>
  <c r="F113" i="5"/>
  <c r="E114" i="5"/>
  <c r="E133" i="4"/>
  <c r="C134" i="4"/>
  <c r="G122" i="3"/>
  <c r="H121" i="3"/>
  <c r="I121" i="3" s="1"/>
  <c r="H122" i="3"/>
  <c r="F123" i="3"/>
  <c r="E115" i="5" l="1"/>
  <c r="G114" i="5"/>
  <c r="H114" i="5"/>
  <c r="F114" i="5"/>
  <c r="E134" i="4"/>
  <c r="F134" i="4" s="1"/>
  <c r="C135" i="4"/>
  <c r="F124" i="3"/>
  <c r="I122" i="3"/>
  <c r="G123" i="3"/>
  <c r="H123" i="3" s="1"/>
  <c r="E116" i="5" l="1"/>
  <c r="H115" i="5"/>
  <c r="G115" i="5"/>
  <c r="F115" i="5"/>
  <c r="E135" i="4"/>
  <c r="F135" i="4" s="1"/>
  <c r="C136" i="4"/>
  <c r="G124" i="3"/>
  <c r="I123" i="3"/>
  <c r="F125" i="3"/>
  <c r="H124" i="3"/>
  <c r="E117" i="5" l="1"/>
  <c r="H116" i="5"/>
  <c r="G116" i="5"/>
  <c r="F116" i="5"/>
  <c r="E136" i="4"/>
  <c r="F136" i="4" s="1"/>
  <c r="C137" i="4"/>
  <c r="F126" i="3"/>
  <c r="G125" i="3"/>
  <c r="I124" i="3"/>
  <c r="H117" i="5" l="1"/>
  <c r="G117" i="5"/>
  <c r="F117" i="5"/>
  <c r="E118" i="5"/>
  <c r="E137" i="4"/>
  <c r="F137" i="4" s="1"/>
  <c r="C138" i="4"/>
  <c r="G126" i="3"/>
  <c r="H125" i="3"/>
  <c r="I125" i="3" s="1"/>
  <c r="F127" i="3"/>
  <c r="H126" i="3"/>
  <c r="E119" i="5" l="1"/>
  <c r="H118" i="5"/>
  <c r="G118" i="5"/>
  <c r="F118" i="5"/>
  <c r="E138" i="4"/>
  <c r="F138" i="4" s="1"/>
  <c r="C139" i="4"/>
  <c r="F128" i="3"/>
  <c r="G127" i="3"/>
  <c r="I126" i="3"/>
  <c r="G119" i="5" l="1"/>
  <c r="F119" i="5"/>
  <c r="H119" i="5"/>
  <c r="E120" i="5"/>
  <c r="E139" i="4"/>
  <c r="F139" i="4" s="1"/>
  <c r="C140" i="4"/>
  <c r="G128" i="3"/>
  <c r="H128" i="3" s="1"/>
  <c r="F129" i="3"/>
  <c r="H127" i="3"/>
  <c r="I127" i="3" s="1"/>
  <c r="H120" i="5" l="1"/>
  <c r="G120" i="5"/>
  <c r="F120" i="5"/>
  <c r="E121" i="5"/>
  <c r="E140" i="4"/>
  <c r="F140" i="4" s="1"/>
  <c r="C141" i="4"/>
  <c r="F130" i="3"/>
  <c r="G129" i="3"/>
  <c r="I128" i="3"/>
  <c r="E122" i="5" l="1"/>
  <c r="H121" i="5"/>
  <c r="G121" i="5"/>
  <c r="F121" i="5"/>
  <c r="E141" i="4"/>
  <c r="F141" i="4" s="1"/>
  <c r="C142" i="4"/>
  <c r="G130" i="3"/>
  <c r="F131" i="3"/>
  <c r="H130" i="3"/>
  <c r="H129" i="3"/>
  <c r="I129" i="3" s="1"/>
  <c r="H122" i="5" l="1"/>
  <c r="G122" i="5"/>
  <c r="F122" i="5"/>
  <c r="E123" i="5"/>
  <c r="E142" i="4"/>
  <c r="F142" i="4" s="1"/>
  <c r="C143" i="4"/>
  <c r="F132" i="3"/>
  <c r="G131" i="3"/>
  <c r="I130" i="3"/>
  <c r="E124" i="5" l="1"/>
  <c r="H123" i="5"/>
  <c r="G123" i="5"/>
  <c r="F123" i="5"/>
  <c r="E143" i="4"/>
  <c r="F143" i="4" s="1"/>
  <c r="C144" i="4"/>
  <c r="G132" i="3"/>
  <c r="H132" i="3"/>
  <c r="F133" i="3"/>
  <c r="H131" i="3"/>
  <c r="I131" i="3" s="1"/>
  <c r="E125" i="5" l="1"/>
  <c r="H124" i="5"/>
  <c r="G124" i="5"/>
  <c r="F124" i="5"/>
  <c r="E144" i="4"/>
  <c r="F144" i="4" s="1"/>
  <c r="C145" i="4"/>
  <c r="F134" i="3"/>
  <c r="I132" i="3"/>
  <c r="G133" i="3"/>
  <c r="G125" i="5" l="1"/>
  <c r="F125" i="5"/>
  <c r="E126" i="5"/>
  <c r="H125" i="5"/>
  <c r="E145" i="4"/>
  <c r="F145" i="4" s="1"/>
  <c r="C146" i="4"/>
  <c r="G134" i="3"/>
  <c r="H134" i="3" s="1"/>
  <c r="H133" i="3"/>
  <c r="I133" i="3" s="1"/>
  <c r="F135" i="3"/>
  <c r="H126" i="5" l="1"/>
  <c r="G126" i="5"/>
  <c r="F126" i="5"/>
  <c r="E127" i="5"/>
  <c r="E146" i="4"/>
  <c r="F146" i="4" s="1"/>
  <c r="C147" i="4"/>
  <c r="F136" i="3"/>
  <c r="I134" i="3"/>
  <c r="G135" i="3"/>
  <c r="E128" i="5" l="1"/>
  <c r="H127" i="5"/>
  <c r="G127" i="5"/>
  <c r="F127" i="5"/>
  <c r="E147" i="4"/>
  <c r="F147" i="4" s="1"/>
  <c r="C148" i="4"/>
  <c r="G136" i="3"/>
  <c r="H136" i="3" s="1"/>
  <c r="H135" i="3"/>
  <c r="I135" i="3" s="1"/>
  <c r="F137" i="3"/>
  <c r="F128" i="5" l="1"/>
  <c r="E129" i="5"/>
  <c r="G128" i="5"/>
  <c r="H128" i="5"/>
  <c r="E148" i="4"/>
  <c r="F148" i="4" s="1"/>
  <c r="C149" i="4"/>
  <c r="F138" i="3"/>
  <c r="I136" i="3"/>
  <c r="G137" i="3"/>
  <c r="F149" i="4" l="1"/>
  <c r="E130" i="5"/>
  <c r="H129" i="5"/>
  <c r="G129" i="5"/>
  <c r="F129" i="5"/>
  <c r="E149" i="4"/>
  <c r="C150" i="4"/>
  <c r="G138" i="3"/>
  <c r="H138" i="3" s="1"/>
  <c r="H137" i="3"/>
  <c r="I137" i="3" s="1"/>
  <c r="F139" i="3"/>
  <c r="E131" i="5" l="1"/>
  <c r="H130" i="5"/>
  <c r="G130" i="5"/>
  <c r="F130" i="5"/>
  <c r="E150" i="4"/>
  <c r="F150" i="4" s="1"/>
  <c r="C151" i="4"/>
  <c r="F140" i="3"/>
  <c r="G139" i="3"/>
  <c r="I138" i="3"/>
  <c r="H131" i="5" l="1"/>
  <c r="G131" i="5"/>
  <c r="F131" i="5"/>
  <c r="E132" i="5"/>
  <c r="E151" i="4"/>
  <c r="F151" i="4" s="1"/>
  <c r="C152" i="4"/>
  <c r="G140" i="3"/>
  <c r="F141" i="3"/>
  <c r="H140" i="3"/>
  <c r="H139" i="3"/>
  <c r="I139" i="3" s="1"/>
  <c r="E133" i="5" l="1"/>
  <c r="F132" i="5"/>
  <c r="H132" i="5"/>
  <c r="G132" i="5"/>
  <c r="E152" i="4"/>
  <c r="F152" i="4" s="1"/>
  <c r="C153" i="4"/>
  <c r="F142" i="3"/>
  <c r="G141" i="3"/>
  <c r="I140" i="3"/>
  <c r="F153" i="4" l="1"/>
  <c r="E134" i="5"/>
  <c r="H133" i="5"/>
  <c r="G133" i="5"/>
  <c r="F133" i="5"/>
  <c r="E153" i="4"/>
  <c r="C154" i="4"/>
  <c r="G142" i="3"/>
  <c r="F143" i="3"/>
  <c r="H142" i="3"/>
  <c r="H141" i="3"/>
  <c r="I141" i="3" s="1"/>
  <c r="F154" i="4" l="1"/>
  <c r="E135" i="5"/>
  <c r="G134" i="5"/>
  <c r="H134" i="5"/>
  <c r="F134" i="5"/>
  <c r="E154" i="4"/>
  <c r="C155" i="4"/>
  <c r="F144" i="3"/>
  <c r="G143" i="3"/>
  <c r="I142" i="3"/>
  <c r="F155" i="4" l="1"/>
  <c r="H135" i="5"/>
  <c r="G135" i="5"/>
  <c r="F135" i="5"/>
  <c r="E136" i="5"/>
  <c r="E155" i="4"/>
  <c r="C156" i="4"/>
  <c r="G144" i="3"/>
  <c r="H144" i="3" s="1"/>
  <c r="H143" i="3"/>
  <c r="I143" i="3" s="1"/>
  <c r="F145" i="3"/>
  <c r="F156" i="4" l="1"/>
  <c r="E137" i="5"/>
  <c r="H136" i="5"/>
  <c r="G136" i="5"/>
  <c r="F136" i="5"/>
  <c r="E156" i="4"/>
  <c r="C157" i="4"/>
  <c r="F146" i="3"/>
  <c r="I144" i="3"/>
  <c r="G145" i="3"/>
  <c r="F157" i="4" l="1"/>
  <c r="E138" i="5"/>
  <c r="H137" i="5"/>
  <c r="G137" i="5"/>
  <c r="F137" i="5"/>
  <c r="E157" i="4"/>
  <c r="C158" i="4"/>
  <c r="G146" i="3"/>
  <c r="H146" i="3" s="1"/>
  <c r="H145" i="3"/>
  <c r="I145" i="3" s="1"/>
  <c r="F147" i="3"/>
  <c r="F158" i="4" l="1"/>
  <c r="H138" i="5"/>
  <c r="F138" i="5"/>
  <c r="G138" i="5"/>
  <c r="E139" i="5"/>
  <c r="E158" i="4"/>
  <c r="C159" i="4"/>
  <c r="F148" i="3"/>
  <c r="I146" i="3"/>
  <c r="G147" i="3"/>
  <c r="H147" i="3" s="1"/>
  <c r="F159" i="4" l="1"/>
  <c r="E140" i="5"/>
  <c r="H139" i="5"/>
  <c r="G139" i="5"/>
  <c r="F139" i="5"/>
  <c r="E159" i="4"/>
  <c r="C160" i="4"/>
  <c r="G148" i="3"/>
  <c r="H148" i="3" s="1"/>
  <c r="I147" i="3"/>
  <c r="F149" i="3"/>
  <c r="H140" i="5" l="1"/>
  <c r="G140" i="5"/>
  <c r="F140" i="5"/>
  <c r="E141" i="5"/>
  <c r="E160" i="4"/>
  <c r="F160" i="4" s="1"/>
  <c r="C161" i="4"/>
  <c r="F150" i="3"/>
  <c r="I148" i="3"/>
  <c r="G149" i="3"/>
  <c r="F161" i="4" l="1"/>
  <c r="H141" i="5"/>
  <c r="E142" i="5"/>
  <c r="F141" i="5"/>
  <c r="G141" i="5"/>
  <c r="E161" i="4"/>
  <c r="C162" i="4"/>
  <c r="G150" i="3"/>
  <c r="H150" i="3" s="1"/>
  <c r="F151" i="3"/>
  <c r="H149" i="3"/>
  <c r="I149" i="3" s="1"/>
  <c r="F162" i="4" l="1"/>
  <c r="E143" i="5"/>
  <c r="H142" i="5"/>
  <c r="G142" i="5"/>
  <c r="F142" i="5"/>
  <c r="E162" i="4"/>
  <c r="C163" i="4"/>
  <c r="F152" i="3"/>
  <c r="G151" i="3"/>
  <c r="I150" i="3"/>
  <c r="E144" i="5" l="1"/>
  <c r="H143" i="5"/>
  <c r="G143" i="5"/>
  <c r="F143" i="5"/>
  <c r="E163" i="4"/>
  <c r="F163" i="4" s="1"/>
  <c r="C164" i="4"/>
  <c r="G152" i="3"/>
  <c r="H152" i="3" s="1"/>
  <c r="F153" i="3"/>
  <c r="H151" i="3"/>
  <c r="I151" i="3" s="1"/>
  <c r="H144" i="5" l="1"/>
  <c r="G144" i="5"/>
  <c r="F144" i="5"/>
  <c r="E145" i="5"/>
  <c r="E164" i="4"/>
  <c r="F164" i="4" s="1"/>
  <c r="C165" i="4"/>
  <c r="F154" i="3"/>
  <c r="G153" i="3"/>
  <c r="I152" i="3"/>
  <c r="E146" i="5" l="1"/>
  <c r="H145" i="5"/>
  <c r="G145" i="5"/>
  <c r="F145" i="5"/>
  <c r="E165" i="4"/>
  <c r="F165" i="4" s="1"/>
  <c r="C166" i="4"/>
  <c r="G154" i="3"/>
  <c r="H154" i="3" s="1"/>
  <c r="F155" i="3"/>
  <c r="H153" i="3"/>
  <c r="I153" i="3" s="1"/>
  <c r="G146" i="5" l="1"/>
  <c r="F146" i="5"/>
  <c r="E147" i="5"/>
  <c r="H146" i="5"/>
  <c r="E166" i="4"/>
  <c r="F166" i="4" s="1"/>
  <c r="C167" i="4"/>
  <c r="F156" i="3"/>
  <c r="G155" i="3"/>
  <c r="I154" i="3"/>
  <c r="E148" i="5" l="1"/>
  <c r="G147" i="5"/>
  <c r="F147" i="5"/>
  <c r="H147" i="5"/>
  <c r="E167" i="4"/>
  <c r="F167" i="4" s="1"/>
  <c r="C168" i="4"/>
  <c r="G156" i="3"/>
  <c r="H156" i="3" s="1"/>
  <c r="H155" i="3"/>
  <c r="I155" i="3" s="1"/>
  <c r="F157" i="3"/>
  <c r="E149" i="5" l="1"/>
  <c r="H148" i="5"/>
  <c r="G148" i="5"/>
  <c r="F148" i="5"/>
  <c r="E168" i="4"/>
  <c r="F168" i="4" s="1"/>
  <c r="C169" i="4"/>
  <c r="F158" i="3"/>
  <c r="I156" i="3"/>
  <c r="G157" i="3"/>
  <c r="H149" i="5" l="1"/>
  <c r="G149" i="5"/>
  <c r="F149" i="5"/>
  <c r="E150" i="5"/>
  <c r="E169" i="4"/>
  <c r="F169" i="4" s="1"/>
  <c r="C170" i="4"/>
  <c r="G158" i="3"/>
  <c r="H158" i="3" s="1"/>
  <c r="H157" i="3"/>
  <c r="I157" i="3" s="1"/>
  <c r="F159" i="3"/>
  <c r="E151" i="5" l="1"/>
  <c r="H150" i="5"/>
  <c r="G150" i="5"/>
  <c r="F150" i="5"/>
  <c r="E170" i="4"/>
  <c r="F170" i="4" s="1"/>
  <c r="C171" i="4"/>
  <c r="F160" i="3"/>
  <c r="I158" i="3"/>
  <c r="G159" i="3"/>
  <c r="E152" i="5" l="1"/>
  <c r="H151" i="5"/>
  <c r="G151" i="5"/>
  <c r="F151" i="5"/>
  <c r="E171" i="4"/>
  <c r="F171" i="4" s="1"/>
  <c r="C172" i="4"/>
  <c r="G160" i="3"/>
  <c r="H160" i="3" s="1"/>
  <c r="H159" i="3"/>
  <c r="I159" i="3" s="1"/>
  <c r="F161" i="3"/>
  <c r="E153" i="5" l="1"/>
  <c r="G152" i="5"/>
  <c r="H152" i="5"/>
  <c r="F152" i="5"/>
  <c r="E172" i="4"/>
  <c r="F172" i="4" s="1"/>
  <c r="C173" i="4"/>
  <c r="F162" i="3"/>
  <c r="I160" i="3"/>
  <c r="G161" i="3"/>
  <c r="H153" i="5" l="1"/>
  <c r="G153" i="5"/>
  <c r="F153" i="5"/>
  <c r="E154" i="5"/>
  <c r="E173" i="4"/>
  <c r="F173" i="4" s="1"/>
  <c r="C174" i="4"/>
  <c r="F163" i="3"/>
  <c r="G162" i="3"/>
  <c r="H161" i="3"/>
  <c r="I161" i="3" s="1"/>
  <c r="E155" i="5" l="1"/>
  <c r="H154" i="5"/>
  <c r="G154" i="5"/>
  <c r="F154" i="5"/>
  <c r="E174" i="4"/>
  <c r="F174" i="4" s="1"/>
  <c r="C175" i="4"/>
  <c r="G163" i="3"/>
  <c r="H163" i="3"/>
  <c r="F164" i="3"/>
  <c r="H162" i="3"/>
  <c r="I162" i="3" s="1"/>
  <c r="H155" i="5" l="1"/>
  <c r="E156" i="5"/>
  <c r="G155" i="5"/>
  <c r="F155" i="5"/>
  <c r="E175" i="4"/>
  <c r="F175" i="4" s="1"/>
  <c r="C176" i="4"/>
  <c r="F165" i="3"/>
  <c r="I163" i="3"/>
  <c r="G164" i="3"/>
  <c r="E157" i="5" l="1"/>
  <c r="H156" i="5"/>
  <c r="G156" i="5"/>
  <c r="F156" i="5"/>
  <c r="E176" i="4"/>
  <c r="F176" i="4" s="1"/>
  <c r="C177" i="4"/>
  <c r="G165" i="3"/>
  <c r="H165" i="3" s="1"/>
  <c r="H164" i="3"/>
  <c r="I164" i="3" s="1"/>
  <c r="F166" i="3"/>
  <c r="E158" i="5" l="1"/>
  <c r="H157" i="5"/>
  <c r="G157" i="5"/>
  <c r="F157" i="5"/>
  <c r="E177" i="4"/>
  <c r="F177" i="4" s="1"/>
  <c r="C178" i="4"/>
  <c r="F167" i="3"/>
  <c r="I165" i="3"/>
  <c r="G166" i="3"/>
  <c r="H158" i="5" l="1"/>
  <c r="G158" i="5"/>
  <c r="F158" i="5"/>
  <c r="E159" i="5"/>
  <c r="E178" i="4"/>
  <c r="F178" i="4" s="1"/>
  <c r="C179" i="4"/>
  <c r="G167" i="3"/>
  <c r="H167" i="3" s="1"/>
  <c r="H166" i="3"/>
  <c r="I166" i="3" s="1"/>
  <c r="F168" i="3"/>
  <c r="G159" i="5" l="1"/>
  <c r="E160" i="5"/>
  <c r="H159" i="5"/>
  <c r="F159" i="5"/>
  <c r="E179" i="4"/>
  <c r="F179" i="4" s="1"/>
  <c r="C180" i="4"/>
  <c r="F169" i="3"/>
  <c r="I167" i="3"/>
  <c r="G168" i="3"/>
  <c r="E161" i="5" l="1"/>
  <c r="H160" i="5"/>
  <c r="G160" i="5"/>
  <c r="F160" i="5"/>
  <c r="E180" i="4"/>
  <c r="F180" i="4" s="1"/>
  <c r="C181" i="4"/>
  <c r="G169" i="3"/>
  <c r="H169" i="3" s="1"/>
  <c r="F170" i="3"/>
  <c r="H168" i="3"/>
  <c r="I168" i="3" s="1"/>
  <c r="F181" i="4" l="1"/>
  <c r="E162" i="5"/>
  <c r="F161" i="5"/>
  <c r="H161" i="5"/>
  <c r="G161" i="5"/>
  <c r="E181" i="4"/>
  <c r="C182" i="4"/>
  <c r="F171" i="3"/>
  <c r="G170" i="3"/>
  <c r="I169" i="3"/>
  <c r="H162" i="5" l="1"/>
  <c r="G162" i="5"/>
  <c r="F162" i="5"/>
  <c r="E163" i="5"/>
  <c r="E182" i="4"/>
  <c r="F182" i="4" s="1"/>
  <c r="C183" i="4"/>
  <c r="G171" i="3"/>
  <c r="H171" i="3" s="1"/>
  <c r="F172" i="3"/>
  <c r="H170" i="3"/>
  <c r="I170" i="3" s="1"/>
  <c r="E164" i="5" l="1"/>
  <c r="H163" i="5"/>
  <c r="G163" i="5"/>
  <c r="F163" i="5"/>
  <c r="E183" i="4"/>
  <c r="F183" i="4" s="1"/>
  <c r="C184" i="4"/>
  <c r="F173" i="3"/>
  <c r="G172" i="3"/>
  <c r="I171" i="3"/>
  <c r="F184" i="4" l="1"/>
  <c r="G164" i="5"/>
  <c r="E165" i="5"/>
  <c r="H164" i="5"/>
  <c r="F164" i="5"/>
  <c r="E184" i="4"/>
  <c r="C185" i="4"/>
  <c r="G173" i="3"/>
  <c r="H173" i="3" s="1"/>
  <c r="F174" i="3"/>
  <c r="H172" i="3"/>
  <c r="I172" i="3" s="1"/>
  <c r="E166" i="5" l="1"/>
  <c r="G165" i="5"/>
  <c r="H165" i="5"/>
  <c r="F165" i="5"/>
  <c r="E185" i="4"/>
  <c r="F185" i="4" s="1"/>
  <c r="C186" i="4"/>
  <c r="F175" i="3"/>
  <c r="I173" i="3"/>
  <c r="G174" i="3"/>
  <c r="E167" i="5" l="1"/>
  <c r="H166" i="5"/>
  <c r="G166" i="5"/>
  <c r="F166" i="5"/>
  <c r="E186" i="4"/>
  <c r="F186" i="4" s="1"/>
  <c r="C187" i="4"/>
  <c r="F176" i="3"/>
  <c r="G175" i="3"/>
  <c r="H174" i="3"/>
  <c r="I174" i="3" s="1"/>
  <c r="H167" i="5" l="1"/>
  <c r="G167" i="5"/>
  <c r="F167" i="5"/>
  <c r="E168" i="5"/>
  <c r="E187" i="4"/>
  <c r="F187" i="4" s="1"/>
  <c r="C188" i="4"/>
  <c r="G176" i="3"/>
  <c r="H176" i="3" s="1"/>
  <c r="F177" i="3"/>
  <c r="H175" i="3"/>
  <c r="I175" i="3" s="1"/>
  <c r="F168" i="5" l="1"/>
  <c r="E169" i="5"/>
  <c r="H168" i="5"/>
  <c r="G168" i="5"/>
  <c r="E188" i="4"/>
  <c r="F188" i="4" s="1"/>
  <c r="C189" i="4"/>
  <c r="F178" i="3"/>
  <c r="G177" i="3"/>
  <c r="I176" i="3"/>
  <c r="E170" i="5" l="1"/>
  <c r="H169" i="5"/>
  <c r="G169" i="5"/>
  <c r="F169" i="5"/>
  <c r="E189" i="4"/>
  <c r="F189" i="4" s="1"/>
  <c r="C190" i="4"/>
  <c r="G178" i="3"/>
  <c r="H178" i="3" s="1"/>
  <c r="F179" i="3"/>
  <c r="H177" i="3"/>
  <c r="I177" i="3" s="1"/>
  <c r="E171" i="5" l="1"/>
  <c r="H170" i="5"/>
  <c r="F170" i="5"/>
  <c r="G170" i="5"/>
  <c r="E190" i="4"/>
  <c r="F190" i="4" s="1"/>
  <c r="C191" i="4"/>
  <c r="F180" i="3"/>
  <c r="I178" i="3"/>
  <c r="G179" i="3"/>
  <c r="H171" i="5" l="1"/>
  <c r="G171" i="5"/>
  <c r="F171" i="5"/>
  <c r="E172" i="5"/>
  <c r="E191" i="4"/>
  <c r="F191" i="4" s="1"/>
  <c r="C192" i="4"/>
  <c r="G180" i="3"/>
  <c r="H180" i="3" s="1"/>
  <c r="H179" i="3"/>
  <c r="I179" i="3" s="1"/>
  <c r="F181" i="3"/>
  <c r="E173" i="5" l="1"/>
  <c r="H172" i="5"/>
  <c r="G172" i="5"/>
  <c r="F172" i="5"/>
  <c r="E192" i="4"/>
  <c r="F192" i="4" s="1"/>
  <c r="C193" i="4"/>
  <c r="F182" i="3"/>
  <c r="I180" i="3"/>
  <c r="G181" i="3"/>
  <c r="G173" i="5" l="1"/>
  <c r="E174" i="5"/>
  <c r="H173" i="5"/>
  <c r="F173" i="5"/>
  <c r="E193" i="4"/>
  <c r="F193" i="4" s="1"/>
  <c r="C194" i="4"/>
  <c r="G182" i="3"/>
  <c r="H181" i="3"/>
  <c r="I181" i="3" s="1"/>
  <c r="H182" i="3"/>
  <c r="F183" i="3"/>
  <c r="E175" i="5" l="1"/>
  <c r="G174" i="5"/>
  <c r="F174" i="5"/>
  <c r="H174" i="5"/>
  <c r="E194" i="4"/>
  <c r="F194" i="4" s="1"/>
  <c r="C195" i="4"/>
  <c r="F184" i="3"/>
  <c r="I182" i="3"/>
  <c r="G183" i="3"/>
  <c r="E176" i="5" l="1"/>
  <c r="H175" i="5"/>
  <c r="G175" i="5"/>
  <c r="F175" i="5"/>
  <c r="E195" i="4"/>
  <c r="F195" i="4" s="1"/>
  <c r="C196" i="4"/>
  <c r="G184" i="3"/>
  <c r="H184" i="3" s="1"/>
  <c r="H183" i="3"/>
  <c r="I183" i="3" s="1"/>
  <c r="F185" i="3"/>
  <c r="H176" i="5" l="1"/>
  <c r="G176" i="5"/>
  <c r="F176" i="5"/>
  <c r="E177" i="5"/>
  <c r="E196" i="4"/>
  <c r="F196" i="4" s="1"/>
  <c r="C197" i="4"/>
  <c r="F186" i="3"/>
  <c r="G185" i="3"/>
  <c r="I184" i="3"/>
  <c r="E178" i="5" l="1"/>
  <c r="G177" i="5"/>
  <c r="H177" i="5"/>
  <c r="F177" i="5"/>
  <c r="E197" i="4"/>
  <c r="F197" i="4" s="1"/>
  <c r="C198" i="4"/>
  <c r="G186" i="3"/>
  <c r="H186" i="3"/>
  <c r="F187" i="3"/>
  <c r="H185" i="3"/>
  <c r="I185" i="3" s="1"/>
  <c r="E179" i="5" l="1"/>
  <c r="H178" i="5"/>
  <c r="G178" i="5"/>
  <c r="F178" i="5"/>
  <c r="E198" i="4"/>
  <c r="F198" i="4" s="1"/>
  <c r="C199" i="4"/>
  <c r="F188" i="3"/>
  <c r="G187" i="3"/>
  <c r="I186" i="3"/>
  <c r="E180" i="5" l="1"/>
  <c r="G179" i="5"/>
  <c r="H179" i="5"/>
  <c r="F179" i="5"/>
  <c r="E199" i="4"/>
  <c r="F199" i="4" s="1"/>
  <c r="C200" i="4"/>
  <c r="G188" i="3"/>
  <c r="H188" i="3" s="1"/>
  <c r="F189" i="3"/>
  <c r="H187" i="3"/>
  <c r="I187" i="3" s="1"/>
  <c r="H180" i="5" l="1"/>
  <c r="G180" i="5"/>
  <c r="F180" i="5"/>
  <c r="E181" i="5"/>
  <c r="E200" i="4"/>
  <c r="F200" i="4" s="1"/>
  <c r="C201" i="4"/>
  <c r="H189" i="3"/>
  <c r="F190" i="3"/>
  <c r="G189" i="3"/>
  <c r="I188" i="3"/>
  <c r="E182" i="5" l="1"/>
  <c r="H181" i="5"/>
  <c r="G181" i="5"/>
  <c r="F181" i="5"/>
  <c r="E201" i="4"/>
  <c r="F201" i="4" s="1"/>
  <c r="C202" i="4"/>
  <c r="G190" i="3"/>
  <c r="H190" i="3" s="1"/>
  <c r="I189" i="3"/>
  <c r="F191" i="3"/>
  <c r="H182" i="5" l="1"/>
  <c r="G182" i="5"/>
  <c r="F182" i="5"/>
  <c r="E183" i="5"/>
  <c r="E202" i="4"/>
  <c r="F202" i="4" s="1"/>
  <c r="C203" i="4"/>
  <c r="F192" i="3"/>
  <c r="I190" i="3"/>
  <c r="G191" i="3"/>
  <c r="E184" i="5" l="1"/>
  <c r="H183" i="5"/>
  <c r="G183" i="5"/>
  <c r="F183" i="5"/>
  <c r="E203" i="4"/>
  <c r="F203" i="4" s="1"/>
  <c r="C204" i="4"/>
  <c r="F193" i="3"/>
  <c r="G192" i="3"/>
  <c r="H191" i="3"/>
  <c r="I191" i="3" s="1"/>
  <c r="E185" i="5" l="1"/>
  <c r="H184" i="5"/>
  <c r="G184" i="5"/>
  <c r="F184" i="5"/>
  <c r="E204" i="4"/>
  <c r="F204" i="4" s="1"/>
  <c r="C205" i="4"/>
  <c r="G193" i="3"/>
  <c r="H193" i="3" s="1"/>
  <c r="F194" i="3"/>
  <c r="H192" i="3"/>
  <c r="I192" i="3" s="1"/>
  <c r="H185" i="5" l="1"/>
  <c r="G185" i="5"/>
  <c r="F185" i="5"/>
  <c r="E186" i="5"/>
  <c r="E205" i="4"/>
  <c r="F205" i="4" s="1"/>
  <c r="C206" i="4"/>
  <c r="F195" i="3"/>
  <c r="G194" i="3"/>
  <c r="I193" i="3"/>
  <c r="G186" i="5" l="1"/>
  <c r="E187" i="5"/>
  <c r="H186" i="5"/>
  <c r="F186" i="5"/>
  <c r="E206" i="4"/>
  <c r="F206" i="4" s="1"/>
  <c r="C207" i="4"/>
  <c r="G195" i="3"/>
  <c r="F196" i="3"/>
  <c r="H195" i="3"/>
  <c r="H194" i="3"/>
  <c r="I194" i="3" s="1"/>
  <c r="E188" i="5" l="1"/>
  <c r="H187" i="5"/>
  <c r="G187" i="5"/>
  <c r="F187" i="5"/>
  <c r="E207" i="4"/>
  <c r="F207" i="4" s="1"/>
  <c r="C208" i="4"/>
  <c r="F197" i="3"/>
  <c r="G196" i="3"/>
  <c r="I195" i="3"/>
  <c r="E189" i="5" l="1"/>
  <c r="H188" i="5"/>
  <c r="G188" i="5"/>
  <c r="F188" i="5"/>
  <c r="E208" i="4"/>
  <c r="F208" i="4" s="1"/>
  <c r="C209" i="4"/>
  <c r="G197" i="3"/>
  <c r="H196" i="3"/>
  <c r="I196" i="3" s="1"/>
  <c r="F198" i="3"/>
  <c r="H197" i="3"/>
  <c r="H189" i="5" l="1"/>
  <c r="G189" i="5"/>
  <c r="F189" i="5"/>
  <c r="E190" i="5"/>
  <c r="E209" i="4"/>
  <c r="F209" i="4" s="1"/>
  <c r="C210" i="4"/>
  <c r="F199" i="3"/>
  <c r="I197" i="3"/>
  <c r="G198" i="3"/>
  <c r="E191" i="5" l="1"/>
  <c r="H190" i="5"/>
  <c r="G190" i="5"/>
  <c r="F190" i="5"/>
  <c r="E210" i="4"/>
  <c r="F210" i="4" s="1"/>
  <c r="C211" i="4"/>
  <c r="G199" i="3"/>
  <c r="H199" i="3" s="1"/>
  <c r="H198" i="3"/>
  <c r="I198" i="3" s="1"/>
  <c r="F200" i="3"/>
  <c r="E192" i="5" l="1"/>
  <c r="H191" i="5"/>
  <c r="G191" i="5"/>
  <c r="F191" i="5"/>
  <c r="E211" i="4"/>
  <c r="F211" i="4" s="1"/>
  <c r="C212" i="4"/>
  <c r="F201" i="3"/>
  <c r="I199" i="3"/>
  <c r="G200" i="3"/>
  <c r="E193" i="5" l="1"/>
  <c r="G192" i="5"/>
  <c r="H192" i="5"/>
  <c r="F192" i="5"/>
  <c r="E212" i="4"/>
  <c r="F212" i="4" s="1"/>
  <c r="C213" i="4"/>
  <c r="G201" i="3"/>
  <c r="H201" i="3" s="1"/>
  <c r="H200" i="3"/>
  <c r="I200" i="3" s="1"/>
  <c r="F202" i="3"/>
  <c r="E194" i="5" l="1"/>
  <c r="H193" i="5"/>
  <c r="G193" i="5"/>
  <c r="F193" i="5"/>
  <c r="E213" i="4"/>
  <c r="F213" i="4" s="1"/>
  <c r="C214" i="4"/>
  <c r="F203" i="3"/>
  <c r="G202" i="3"/>
  <c r="I201" i="3"/>
  <c r="H194" i="5" l="1"/>
  <c r="G194" i="5"/>
  <c r="F194" i="5"/>
  <c r="E195" i="5"/>
  <c r="E214" i="4"/>
  <c r="F214" i="4" s="1"/>
  <c r="C215" i="4"/>
  <c r="G203" i="3"/>
  <c r="H203" i="3" s="1"/>
  <c r="H202" i="3"/>
  <c r="I202" i="3" s="1"/>
  <c r="F204" i="3"/>
  <c r="E196" i="5" l="1"/>
  <c r="H195" i="5"/>
  <c r="G195" i="5"/>
  <c r="F195" i="5"/>
  <c r="E215" i="4"/>
  <c r="F215" i="4" s="1"/>
  <c r="C216" i="4"/>
  <c r="F205" i="3"/>
  <c r="G204" i="3"/>
  <c r="I203" i="3"/>
  <c r="E197" i="5" l="1"/>
  <c r="H196" i="5"/>
  <c r="G196" i="5"/>
  <c r="F196" i="5"/>
  <c r="E216" i="4"/>
  <c r="F216" i="4" s="1"/>
  <c r="C217" i="4"/>
  <c r="G205" i="3"/>
  <c r="H205" i="3" s="1"/>
  <c r="F206" i="3"/>
  <c r="H204" i="3"/>
  <c r="I204" i="3" s="1"/>
  <c r="E198" i="5" l="1"/>
  <c r="F197" i="5"/>
  <c r="H197" i="5"/>
  <c r="G197" i="5"/>
  <c r="E217" i="4"/>
  <c r="F217" i="4" s="1"/>
  <c r="C218" i="4"/>
  <c r="G206" i="3"/>
  <c r="H206" i="3" s="1"/>
  <c r="I205" i="3"/>
  <c r="F207" i="3"/>
  <c r="H198" i="5" l="1"/>
  <c r="G198" i="5"/>
  <c r="F198" i="5"/>
  <c r="E199" i="5"/>
  <c r="E218" i="4"/>
  <c r="F218" i="4" s="1"/>
  <c r="C219" i="4"/>
  <c r="F208" i="3"/>
  <c r="I206" i="3"/>
  <c r="G207" i="3"/>
  <c r="E200" i="5" l="1"/>
  <c r="H199" i="5"/>
  <c r="G199" i="5"/>
  <c r="F199" i="5"/>
  <c r="E219" i="4"/>
  <c r="F219" i="4" s="1"/>
  <c r="C220" i="4"/>
  <c r="G208" i="3"/>
  <c r="H207" i="3"/>
  <c r="I207" i="3" s="1"/>
  <c r="F209" i="3"/>
  <c r="H208" i="3"/>
  <c r="G200" i="5" l="1"/>
  <c r="E201" i="5"/>
  <c r="F200" i="5"/>
  <c r="H200" i="5"/>
  <c r="E220" i="4"/>
  <c r="F220" i="4" s="1"/>
  <c r="C221" i="4"/>
  <c r="F210" i="3"/>
  <c r="G209" i="3"/>
  <c r="I208" i="3"/>
  <c r="E202" i="5" l="1"/>
  <c r="H201" i="5"/>
  <c r="G201" i="5"/>
  <c r="F201" i="5"/>
  <c r="E221" i="4"/>
  <c r="F221" i="4" s="1"/>
  <c r="C222" i="4"/>
  <c r="G210" i="3"/>
  <c r="H210" i="3" s="1"/>
  <c r="H209" i="3"/>
  <c r="I209" i="3" s="1"/>
  <c r="F211" i="3"/>
  <c r="E203" i="5" l="1"/>
  <c r="H202" i="5"/>
  <c r="G202" i="5"/>
  <c r="F202" i="5"/>
  <c r="E222" i="4"/>
  <c r="F222" i="4" s="1"/>
  <c r="C223" i="4"/>
  <c r="F212" i="3"/>
  <c r="G211" i="3"/>
  <c r="I210" i="3"/>
  <c r="H203" i="5" l="1"/>
  <c r="G203" i="5"/>
  <c r="F203" i="5"/>
  <c r="E204" i="5"/>
  <c r="E223" i="4"/>
  <c r="F223" i="4" s="1"/>
  <c r="C224" i="4"/>
  <c r="G212" i="3"/>
  <c r="H212" i="3" s="1"/>
  <c r="F213" i="3"/>
  <c r="H211" i="3"/>
  <c r="I211" i="3" s="1"/>
  <c r="G204" i="5" l="1"/>
  <c r="F204" i="5"/>
  <c r="H204" i="5"/>
  <c r="E205" i="5"/>
  <c r="E224" i="4"/>
  <c r="F224" i="4" s="1"/>
  <c r="C225" i="4"/>
  <c r="F214" i="3"/>
  <c r="G213" i="3"/>
  <c r="I212" i="3"/>
  <c r="F225" i="4" l="1"/>
  <c r="E206" i="5"/>
  <c r="H205" i="5"/>
  <c r="G205" i="5"/>
  <c r="F205" i="5"/>
  <c r="E225" i="4"/>
  <c r="C226" i="4"/>
  <c r="G214" i="3"/>
  <c r="H214" i="3" s="1"/>
  <c r="F215" i="3"/>
  <c r="H213" i="3"/>
  <c r="I213" i="3" s="1"/>
  <c r="E207" i="5" l="1"/>
  <c r="G206" i="5"/>
  <c r="H206" i="5"/>
  <c r="F206" i="5"/>
  <c r="E226" i="4"/>
  <c r="F226" i="4" s="1"/>
  <c r="C227" i="4"/>
  <c r="F216" i="3"/>
  <c r="G215" i="3"/>
  <c r="I214" i="3"/>
  <c r="H207" i="5" l="1"/>
  <c r="G207" i="5"/>
  <c r="F207" i="5"/>
  <c r="E208" i="5"/>
  <c r="E227" i="4"/>
  <c r="F227" i="4" s="1"/>
  <c r="C228" i="4"/>
  <c r="G216" i="3"/>
  <c r="H216" i="3" s="1"/>
  <c r="F217" i="3"/>
  <c r="H215" i="3"/>
  <c r="I215" i="3" s="1"/>
  <c r="E209" i="5" l="1"/>
  <c r="H208" i="5"/>
  <c r="G208" i="5"/>
  <c r="F208" i="5"/>
  <c r="E228" i="4"/>
  <c r="F228" i="4" s="1"/>
  <c r="C229" i="4"/>
  <c r="F218" i="3"/>
  <c r="I216" i="3"/>
  <c r="G217" i="3"/>
  <c r="E210" i="5" l="1"/>
  <c r="H209" i="5"/>
  <c r="G209" i="5"/>
  <c r="F209" i="5"/>
  <c r="E229" i="4"/>
  <c r="F229" i="4" s="1"/>
  <c r="C230" i="4"/>
  <c r="G218" i="3"/>
  <c r="H218" i="3" s="1"/>
  <c r="H217" i="3"/>
  <c r="I217" i="3" s="1"/>
  <c r="F219" i="3"/>
  <c r="F230" i="4" l="1"/>
  <c r="E211" i="5"/>
  <c r="H210" i="5"/>
  <c r="G210" i="5"/>
  <c r="F210" i="5"/>
  <c r="E230" i="4"/>
  <c r="C231" i="4"/>
  <c r="F220" i="3"/>
  <c r="I218" i="3"/>
  <c r="G219" i="3"/>
  <c r="E212" i="5" l="1"/>
  <c r="H211" i="5"/>
  <c r="G211" i="5"/>
  <c r="F211" i="5"/>
  <c r="E231" i="4"/>
  <c r="F231" i="4" s="1"/>
  <c r="C232" i="4"/>
  <c r="G220" i="3"/>
  <c r="H220" i="3" s="1"/>
  <c r="H219" i="3"/>
  <c r="I219" i="3" s="1"/>
  <c r="F221" i="3"/>
  <c r="H212" i="5" l="1"/>
  <c r="G212" i="5"/>
  <c r="F212" i="5"/>
  <c r="E213" i="5"/>
  <c r="E232" i="4"/>
  <c r="F232" i="4" s="1"/>
  <c r="C233" i="4"/>
  <c r="F222" i="3"/>
  <c r="I220" i="3"/>
  <c r="G221" i="3"/>
  <c r="G213" i="5" l="1"/>
  <c r="E214" i="5"/>
  <c r="H213" i="5"/>
  <c r="F213" i="5"/>
  <c r="E233" i="4"/>
  <c r="F233" i="4" s="1"/>
  <c r="C234" i="4"/>
  <c r="G222" i="3"/>
  <c r="H222" i="3" s="1"/>
  <c r="H221" i="3"/>
  <c r="I221" i="3" s="1"/>
  <c r="F223" i="3"/>
  <c r="E215" i="5" l="1"/>
  <c r="H214" i="5"/>
  <c r="G214" i="5"/>
  <c r="F214" i="5"/>
  <c r="E234" i="4"/>
  <c r="F234" i="4" s="1"/>
  <c r="C235" i="4"/>
  <c r="F224" i="3"/>
  <c r="G223" i="3"/>
  <c r="I222" i="3"/>
  <c r="E216" i="5" l="1"/>
  <c r="G215" i="5"/>
  <c r="H215" i="5"/>
  <c r="F215" i="5"/>
  <c r="E235" i="4"/>
  <c r="F235" i="4" s="1"/>
  <c r="C236" i="4"/>
  <c r="G224" i="3"/>
  <c r="F225" i="3"/>
  <c r="H224" i="3"/>
  <c r="H223" i="3"/>
  <c r="I223" i="3" s="1"/>
  <c r="F236" i="4" l="1"/>
  <c r="H216" i="5"/>
  <c r="G216" i="5"/>
  <c r="F216" i="5"/>
  <c r="E217" i="5"/>
  <c r="E236" i="4"/>
  <c r="C237" i="4"/>
  <c r="F226" i="3"/>
  <c r="G225" i="3"/>
  <c r="I224" i="3"/>
  <c r="E218" i="5" l="1"/>
  <c r="H217" i="5"/>
  <c r="G217" i="5"/>
  <c r="F217" i="5"/>
  <c r="E237" i="4"/>
  <c r="F237" i="4" s="1"/>
  <c r="C238" i="4"/>
  <c r="G226" i="3"/>
  <c r="H226" i="3" s="1"/>
  <c r="F227" i="3"/>
  <c r="H225" i="3"/>
  <c r="I225" i="3" s="1"/>
  <c r="E219" i="5" l="1"/>
  <c r="H218" i="5"/>
  <c r="G218" i="5"/>
  <c r="F218" i="5"/>
  <c r="E238" i="4"/>
  <c r="F238" i="4" s="1"/>
  <c r="C239" i="4"/>
  <c r="F228" i="3"/>
  <c r="G227" i="3"/>
  <c r="I226" i="3"/>
  <c r="E220" i="5" l="1"/>
  <c r="G219" i="5"/>
  <c r="F219" i="5"/>
  <c r="H219" i="5"/>
  <c r="E239" i="4"/>
  <c r="F239" i="4" s="1"/>
  <c r="C240" i="4"/>
  <c r="F229" i="3"/>
  <c r="G228" i="3"/>
  <c r="H227" i="3"/>
  <c r="I227" i="3" s="1"/>
  <c r="E221" i="5" l="1"/>
  <c r="H220" i="5"/>
  <c r="G220" i="5"/>
  <c r="F220" i="5"/>
  <c r="E240" i="4"/>
  <c r="F240" i="4" s="1"/>
  <c r="C241" i="4"/>
  <c r="F230" i="3"/>
  <c r="G229" i="3"/>
  <c r="H228" i="3"/>
  <c r="I228" i="3" s="1"/>
  <c r="H221" i="5" l="1"/>
  <c r="G221" i="5"/>
  <c r="F221" i="5"/>
  <c r="E222" i="5"/>
  <c r="E241" i="4"/>
  <c r="F241" i="4" s="1"/>
  <c r="C242" i="4"/>
  <c r="G230" i="3"/>
  <c r="H230" i="3" s="1"/>
  <c r="H229" i="3"/>
  <c r="I229" i="3" s="1"/>
  <c r="F231" i="3"/>
  <c r="H222" i="5" l="1"/>
  <c r="E223" i="5"/>
  <c r="F222" i="5"/>
  <c r="G222" i="5"/>
  <c r="E242" i="4"/>
  <c r="F242" i="4" s="1"/>
  <c r="C243" i="4"/>
  <c r="F232" i="3"/>
  <c r="I230" i="3"/>
  <c r="G231" i="3"/>
  <c r="E224" i="5" l="1"/>
  <c r="H223" i="5"/>
  <c r="G223" i="5"/>
  <c r="F223" i="5"/>
  <c r="E243" i="4"/>
  <c r="F243" i="4" s="1"/>
  <c r="C244" i="4"/>
  <c r="G232" i="3"/>
  <c r="H232" i="3" s="1"/>
  <c r="H231" i="3"/>
  <c r="I231" i="3" s="1"/>
  <c r="F233" i="3"/>
  <c r="E225" i="5" l="1"/>
  <c r="H224" i="5"/>
  <c r="G224" i="5"/>
  <c r="F224" i="5"/>
  <c r="E244" i="4"/>
  <c r="F244" i="4" s="1"/>
  <c r="C245" i="4"/>
  <c r="F234" i="3"/>
  <c r="G233" i="3"/>
  <c r="I232" i="3"/>
  <c r="H225" i="5" l="1"/>
  <c r="G225" i="5"/>
  <c r="F225" i="5"/>
  <c r="E226" i="5"/>
  <c r="E245" i="4"/>
  <c r="F245" i="4" s="1"/>
  <c r="C246" i="4"/>
  <c r="G234" i="3"/>
  <c r="H234" i="3" s="1"/>
  <c r="F235" i="3"/>
  <c r="H233" i="3"/>
  <c r="I233" i="3" s="1"/>
  <c r="E227" i="5" l="1"/>
  <c r="H226" i="5"/>
  <c r="G226" i="5"/>
  <c r="F226" i="5"/>
  <c r="E246" i="4"/>
  <c r="F246" i="4" s="1"/>
  <c r="C247" i="4"/>
  <c r="F236" i="3"/>
  <c r="G235" i="3"/>
  <c r="I234" i="3"/>
  <c r="G227" i="5" l="1"/>
  <c r="F227" i="5"/>
  <c r="E228" i="5"/>
  <c r="H227" i="5"/>
  <c r="E247" i="4"/>
  <c r="F247" i="4" s="1"/>
  <c r="C248" i="4"/>
  <c r="G236" i="3"/>
  <c r="H236" i="3" s="1"/>
  <c r="F237" i="3"/>
  <c r="H235" i="3"/>
  <c r="I235" i="3" s="1"/>
  <c r="E229" i="5" l="1"/>
  <c r="G228" i="5"/>
  <c r="F228" i="5"/>
  <c r="H228" i="5"/>
  <c r="E248" i="4"/>
  <c r="F248" i="4" s="1"/>
  <c r="C249" i="4"/>
  <c r="G237" i="3"/>
  <c r="H237" i="3" s="1"/>
  <c r="I236" i="3"/>
  <c r="F238" i="3"/>
  <c r="E230" i="5" l="1"/>
  <c r="H229" i="5"/>
  <c r="G229" i="5"/>
  <c r="F229" i="5"/>
  <c r="E249" i="4"/>
  <c r="F249" i="4" s="1"/>
  <c r="C250" i="4"/>
  <c r="F239" i="3"/>
  <c r="I237" i="3"/>
  <c r="G238" i="3"/>
  <c r="H230" i="5" l="1"/>
  <c r="G230" i="5"/>
  <c r="F230" i="5"/>
  <c r="E231" i="5"/>
  <c r="E250" i="4"/>
  <c r="F250" i="4" s="1"/>
  <c r="C251" i="4"/>
  <c r="G239" i="3"/>
  <c r="H239" i="3" s="1"/>
  <c r="H238" i="3"/>
  <c r="I238" i="3" s="1"/>
  <c r="F240" i="3"/>
  <c r="E232" i="5" l="1"/>
  <c r="H231" i="5"/>
  <c r="G231" i="5"/>
  <c r="F231" i="5"/>
  <c r="E251" i="4"/>
  <c r="F251" i="4" s="1"/>
  <c r="C252" i="4"/>
  <c r="F241" i="3"/>
  <c r="G240" i="3"/>
  <c r="I239" i="3"/>
  <c r="E233" i="5" l="1"/>
  <c r="H232" i="5"/>
  <c r="G232" i="5"/>
  <c r="F232" i="5"/>
  <c r="E252" i="4"/>
  <c r="F252" i="4" s="1"/>
  <c r="C253" i="4"/>
  <c r="G241" i="3"/>
  <c r="H241" i="3" s="1"/>
  <c r="F242" i="3"/>
  <c r="H240" i="3"/>
  <c r="I240" i="3" s="1"/>
  <c r="E234" i="5" l="1"/>
  <c r="G233" i="5"/>
  <c r="F233" i="5"/>
  <c r="H233" i="5"/>
  <c r="E253" i="4"/>
  <c r="F253" i="4" s="1"/>
  <c r="C254" i="4"/>
  <c r="F243" i="3"/>
  <c r="G242" i="3"/>
  <c r="I241" i="3"/>
  <c r="H234" i="5" l="1"/>
  <c r="G234" i="5"/>
  <c r="F234" i="5"/>
  <c r="E235" i="5"/>
  <c r="E254" i="4"/>
  <c r="F254" i="4" s="1"/>
  <c r="C255" i="4"/>
  <c r="G243" i="3"/>
  <c r="H243" i="3" s="1"/>
  <c r="F244" i="3"/>
  <c r="H242" i="3"/>
  <c r="I242" i="3" s="1"/>
  <c r="E236" i="5" l="1"/>
  <c r="H235" i="5"/>
  <c r="G235" i="5"/>
  <c r="F235" i="5"/>
  <c r="E255" i="4"/>
  <c r="F255" i="4" s="1"/>
  <c r="C256" i="4"/>
  <c r="F245" i="3"/>
  <c r="G244" i="3"/>
  <c r="I243" i="3"/>
  <c r="E237" i="5" l="1"/>
  <c r="H236" i="5"/>
  <c r="F236" i="5"/>
  <c r="G236" i="5"/>
  <c r="E256" i="4"/>
  <c r="F256" i="4" s="1"/>
  <c r="C257" i="4"/>
  <c r="G245" i="3"/>
  <c r="H245" i="3" s="1"/>
  <c r="H244" i="3"/>
  <c r="I244" i="3" s="1"/>
  <c r="F246" i="3"/>
  <c r="E238" i="5" l="1"/>
  <c r="H237" i="5"/>
  <c r="G237" i="5"/>
  <c r="F237" i="5"/>
  <c r="E257" i="4"/>
  <c r="F257" i="4" s="1"/>
  <c r="C258" i="4"/>
  <c r="F247" i="3"/>
  <c r="I245" i="3"/>
  <c r="G246" i="3"/>
  <c r="E239" i="5" l="1"/>
  <c r="H238" i="5"/>
  <c r="G238" i="5"/>
  <c r="F238" i="5"/>
  <c r="E258" i="4"/>
  <c r="F258" i="4" s="1"/>
  <c r="C259" i="4"/>
  <c r="G247" i="3"/>
  <c r="H247" i="3"/>
  <c r="F248" i="3"/>
  <c r="H246" i="3"/>
  <c r="I246" i="3" s="1"/>
  <c r="H239" i="5" l="1"/>
  <c r="G239" i="5"/>
  <c r="F239" i="5"/>
  <c r="E240" i="5"/>
  <c r="E259" i="4"/>
  <c r="F259" i="4" s="1"/>
  <c r="C260" i="4"/>
  <c r="F249" i="3"/>
  <c r="I247" i="3"/>
  <c r="G248" i="3"/>
  <c r="G240" i="5" l="1"/>
  <c r="F240" i="5"/>
  <c r="E241" i="5"/>
  <c r="H240" i="5"/>
  <c r="E260" i="4"/>
  <c r="F260" i="4" s="1"/>
  <c r="C261" i="4"/>
  <c r="G249" i="3"/>
  <c r="H249" i="3" s="1"/>
  <c r="H248" i="3"/>
  <c r="I248" i="3" s="1"/>
  <c r="F250" i="3"/>
  <c r="E242" i="5" l="1"/>
  <c r="H241" i="5"/>
  <c r="G241" i="5"/>
  <c r="F241" i="5"/>
  <c r="E261" i="4"/>
  <c r="F261" i="4" s="1"/>
  <c r="C262" i="4"/>
  <c r="F251" i="3"/>
  <c r="G250" i="3"/>
  <c r="I249" i="3"/>
  <c r="E243" i="5" l="1"/>
  <c r="G242" i="5"/>
  <c r="F242" i="5"/>
  <c r="H242" i="5"/>
  <c r="E262" i="4"/>
  <c r="F262" i="4" s="1"/>
  <c r="C263" i="4"/>
  <c r="G251" i="3"/>
  <c r="H250" i="3"/>
  <c r="I250" i="3" s="1"/>
  <c r="F252" i="3"/>
  <c r="H243" i="5" l="1"/>
  <c r="G243" i="5"/>
  <c r="F243" i="5"/>
  <c r="E244" i="5"/>
  <c r="E263" i="4"/>
  <c r="F263" i="4" s="1"/>
  <c r="C264" i="4"/>
  <c r="G252" i="3"/>
  <c r="F253" i="3"/>
  <c r="H251" i="3"/>
  <c r="I251" i="3" s="1"/>
  <c r="E245" i="5" l="1"/>
  <c r="H244" i="5"/>
  <c r="G244" i="5"/>
  <c r="F244" i="5"/>
  <c r="E264" i="4"/>
  <c r="F264" i="4" s="1"/>
  <c r="C265" i="4"/>
  <c r="G253" i="3"/>
  <c r="H253" i="3" s="1"/>
  <c r="F254" i="3"/>
  <c r="H252" i="3"/>
  <c r="I252" i="3" s="1"/>
  <c r="E246" i="5" l="1"/>
  <c r="G245" i="5"/>
  <c r="F245" i="5"/>
  <c r="H245" i="5"/>
  <c r="E265" i="4"/>
  <c r="F265" i="4" s="1"/>
  <c r="C266" i="4"/>
  <c r="F255" i="3"/>
  <c r="G254" i="3"/>
  <c r="I253" i="3"/>
  <c r="E247" i="5" l="1"/>
  <c r="G246" i="5"/>
  <c r="F246" i="5"/>
  <c r="H246" i="5"/>
  <c r="E266" i="4"/>
  <c r="F266" i="4" s="1"/>
  <c r="C267" i="4"/>
  <c r="G255" i="3"/>
  <c r="H255" i="3" s="1"/>
  <c r="F256" i="3"/>
  <c r="H254" i="3"/>
  <c r="I254" i="3" s="1"/>
  <c r="E248" i="5" l="1"/>
  <c r="H247" i="5"/>
  <c r="G247" i="5"/>
  <c r="F247" i="5"/>
  <c r="E267" i="4"/>
  <c r="F267" i="4" s="1"/>
  <c r="C268" i="4"/>
  <c r="F257" i="3"/>
  <c r="G256" i="3"/>
  <c r="I255" i="3"/>
  <c r="H248" i="5" l="1"/>
  <c r="G248" i="5"/>
  <c r="F248" i="5"/>
  <c r="E249" i="5"/>
  <c r="E268" i="4"/>
  <c r="F268" i="4" s="1"/>
  <c r="C269" i="4"/>
  <c r="G257" i="3"/>
  <c r="H257" i="3"/>
  <c r="F258" i="3"/>
  <c r="H256" i="3"/>
  <c r="I256" i="3" s="1"/>
  <c r="E250" i="5" l="1"/>
  <c r="H249" i="5"/>
  <c r="G249" i="5"/>
  <c r="F249" i="5"/>
  <c r="E269" i="4"/>
  <c r="F269" i="4" s="1"/>
  <c r="C270" i="4"/>
  <c r="F259" i="3"/>
  <c r="G258" i="3"/>
  <c r="I257" i="3"/>
  <c r="F270" i="4" l="1"/>
  <c r="E251" i="5"/>
  <c r="H250" i="5"/>
  <c r="G250" i="5"/>
  <c r="F250" i="5"/>
  <c r="E270" i="4"/>
  <c r="C271" i="4"/>
  <c r="G259" i="3"/>
  <c r="H258" i="3"/>
  <c r="I258" i="3" s="1"/>
  <c r="H259" i="3"/>
  <c r="F260" i="3"/>
  <c r="E252" i="5" l="1"/>
  <c r="H251" i="5"/>
  <c r="F251" i="5"/>
  <c r="G251" i="5"/>
  <c r="E271" i="4"/>
  <c r="F271" i="4" s="1"/>
  <c r="C272" i="4"/>
  <c r="F261" i="3"/>
  <c r="G260" i="3"/>
  <c r="I259" i="3"/>
  <c r="H252" i="5" l="1"/>
  <c r="G252" i="5"/>
  <c r="F252" i="5"/>
  <c r="E253" i="5"/>
  <c r="E272" i="4"/>
  <c r="F272" i="4" s="1"/>
  <c r="C273" i="4"/>
  <c r="G261" i="3"/>
  <c r="H261" i="3" s="1"/>
  <c r="H260" i="3"/>
  <c r="I260" i="3" s="1"/>
  <c r="F262" i="3"/>
  <c r="E254" i="5" l="1"/>
  <c r="H253" i="5"/>
  <c r="G253" i="5"/>
  <c r="F253" i="5"/>
  <c r="E273" i="4"/>
  <c r="F273" i="4" s="1"/>
  <c r="C274" i="4"/>
  <c r="F263" i="3"/>
  <c r="I261" i="3"/>
  <c r="G262" i="3"/>
  <c r="G254" i="5" l="1"/>
  <c r="F254" i="5"/>
  <c r="E255" i="5"/>
  <c r="H254" i="5"/>
  <c r="E274" i="4"/>
  <c r="F274" i="4" s="1"/>
  <c r="C275" i="4"/>
  <c r="G263" i="3"/>
  <c r="H263" i="3" s="1"/>
  <c r="H262" i="3"/>
  <c r="I262" i="3" s="1"/>
  <c r="F264" i="3"/>
  <c r="E256" i="5" l="1"/>
  <c r="H255" i="5"/>
  <c r="G255" i="5"/>
  <c r="F255" i="5"/>
  <c r="E275" i="4"/>
  <c r="F275" i="4" s="1"/>
  <c r="C276" i="4"/>
  <c r="F265" i="3"/>
  <c r="G264" i="3"/>
  <c r="I263" i="3"/>
  <c r="E257" i="5" l="1"/>
  <c r="H256" i="5"/>
  <c r="G256" i="5"/>
  <c r="F256" i="5"/>
  <c r="E276" i="4"/>
  <c r="F276" i="4" s="1"/>
  <c r="C277" i="4"/>
  <c r="G265" i="3"/>
  <c r="H265" i="3" s="1"/>
  <c r="F266" i="3"/>
  <c r="H264" i="3"/>
  <c r="I264" i="3" s="1"/>
  <c r="H257" i="5" l="1"/>
  <c r="G257" i="5"/>
  <c r="F257" i="5"/>
  <c r="E258" i="5"/>
  <c r="E277" i="4"/>
  <c r="F277" i="4" s="1"/>
  <c r="C278" i="4"/>
  <c r="G266" i="3"/>
  <c r="H266" i="3" s="1"/>
  <c r="I265" i="3"/>
  <c r="F267" i="3"/>
  <c r="G258" i="5" l="1"/>
  <c r="F258" i="5"/>
  <c r="E259" i="5"/>
  <c r="H258" i="5"/>
  <c r="E278" i="4"/>
  <c r="F278" i="4" s="1"/>
  <c r="C279" i="4"/>
  <c r="F268" i="3"/>
  <c r="G267" i="3"/>
  <c r="I266" i="3"/>
  <c r="E260" i="5" l="1"/>
  <c r="H259" i="5"/>
  <c r="G259" i="5"/>
  <c r="F259" i="5"/>
  <c r="E279" i="4"/>
  <c r="F279" i="4" s="1"/>
  <c r="C280" i="4"/>
  <c r="G268" i="3"/>
  <c r="H268" i="3" s="1"/>
  <c r="H267" i="3"/>
  <c r="I267" i="3" s="1"/>
  <c r="F269" i="3"/>
  <c r="E261" i="5" l="1"/>
  <c r="G260" i="5"/>
  <c r="F260" i="5"/>
  <c r="H260" i="5"/>
  <c r="E280" i="4"/>
  <c r="F280" i="4" s="1"/>
  <c r="C281" i="4"/>
  <c r="F270" i="3"/>
  <c r="I268" i="3"/>
  <c r="G269" i="3"/>
  <c r="H261" i="5" l="1"/>
  <c r="G261" i="5"/>
  <c r="F261" i="5"/>
  <c r="E262" i="5"/>
  <c r="E281" i="4"/>
  <c r="F281" i="4" s="1"/>
  <c r="C282" i="4"/>
  <c r="G270" i="3"/>
  <c r="F271" i="3"/>
  <c r="H270" i="3"/>
  <c r="H269" i="3"/>
  <c r="I269" i="3" s="1"/>
  <c r="E263" i="5" l="1"/>
  <c r="H262" i="5"/>
  <c r="G262" i="5"/>
  <c r="F262" i="5"/>
  <c r="E282" i="4"/>
  <c r="F282" i="4" s="1"/>
  <c r="C283" i="4"/>
  <c r="I270" i="3"/>
  <c r="G271" i="3"/>
  <c r="H271" i="3" s="1"/>
  <c r="F272" i="3"/>
  <c r="E264" i="5" l="1"/>
  <c r="H263" i="5"/>
  <c r="G263" i="5"/>
  <c r="F263" i="5"/>
  <c r="E283" i="4"/>
  <c r="F283" i="4" s="1"/>
  <c r="C284" i="4"/>
  <c r="F273" i="3"/>
  <c r="I271" i="3"/>
  <c r="G272" i="3"/>
  <c r="E265" i="5" l="1"/>
  <c r="H264" i="5"/>
  <c r="G264" i="5"/>
  <c r="F264" i="5"/>
  <c r="E284" i="4"/>
  <c r="F284" i="4" s="1"/>
  <c r="C285" i="4"/>
  <c r="G273" i="3"/>
  <c r="H273" i="3" s="1"/>
  <c r="H272" i="3"/>
  <c r="I272" i="3" s="1"/>
  <c r="F274" i="3"/>
  <c r="E266" i="5" l="1"/>
  <c r="H265" i="5"/>
  <c r="G265" i="5"/>
  <c r="F265" i="5"/>
  <c r="E285" i="4"/>
  <c r="F285" i="4" s="1"/>
  <c r="C286" i="4"/>
  <c r="F275" i="3"/>
  <c r="I273" i="3"/>
  <c r="G274" i="3"/>
  <c r="H266" i="5" l="1"/>
  <c r="G266" i="5"/>
  <c r="F266" i="5"/>
  <c r="E267" i="5"/>
  <c r="E286" i="4"/>
  <c r="F286" i="4" s="1"/>
  <c r="C287" i="4"/>
  <c r="G275" i="3"/>
  <c r="H274" i="3"/>
  <c r="I274" i="3" s="1"/>
  <c r="F276" i="3"/>
  <c r="G267" i="5" l="1"/>
  <c r="F267" i="5"/>
  <c r="H267" i="5"/>
  <c r="E268" i="5"/>
  <c r="E287" i="4"/>
  <c r="F287" i="4" s="1"/>
  <c r="C288" i="4"/>
  <c r="G276" i="3"/>
  <c r="H276" i="3" s="1"/>
  <c r="F277" i="3"/>
  <c r="H275" i="3"/>
  <c r="I275" i="3" s="1"/>
  <c r="E269" i="5" l="1"/>
  <c r="H268" i="5"/>
  <c r="G268" i="5"/>
  <c r="F268" i="5"/>
  <c r="E288" i="4"/>
  <c r="F288" i="4" s="1"/>
  <c r="C289" i="4"/>
  <c r="F278" i="3"/>
  <c r="I276" i="3"/>
  <c r="G277" i="3"/>
  <c r="E270" i="5" l="1"/>
  <c r="G269" i="5"/>
  <c r="F269" i="5"/>
  <c r="H269" i="5"/>
  <c r="E289" i="4"/>
  <c r="F289" i="4" s="1"/>
  <c r="C290" i="4"/>
  <c r="F279" i="3"/>
  <c r="G278" i="3"/>
  <c r="H277" i="3"/>
  <c r="I277" i="3" s="1"/>
  <c r="H270" i="5" l="1"/>
  <c r="G270" i="5"/>
  <c r="F270" i="5"/>
  <c r="E271" i="5"/>
  <c r="E290" i="4"/>
  <c r="F290" i="4" s="1"/>
  <c r="C291" i="4"/>
  <c r="G279" i="3"/>
  <c r="H279" i="3" s="1"/>
  <c r="F280" i="3"/>
  <c r="H278" i="3"/>
  <c r="I278" i="3" s="1"/>
  <c r="E272" i="5" l="1"/>
  <c r="H271" i="5"/>
  <c r="G271" i="5"/>
  <c r="F271" i="5"/>
  <c r="E291" i="4"/>
  <c r="F291" i="4" s="1"/>
  <c r="C292" i="4"/>
  <c r="F281" i="3"/>
  <c r="I279" i="3"/>
  <c r="G280" i="3"/>
  <c r="E273" i="5" l="1"/>
  <c r="H272" i="5"/>
  <c r="G272" i="5"/>
  <c r="F272" i="5"/>
  <c r="E292" i="4"/>
  <c r="F292" i="4" s="1"/>
  <c r="C293" i="4"/>
  <c r="G281" i="3"/>
  <c r="H280" i="3"/>
  <c r="I280" i="3" s="1"/>
  <c r="H281" i="3"/>
  <c r="F282" i="3"/>
  <c r="E274" i="5" l="1"/>
  <c r="G273" i="5"/>
  <c r="F273" i="5"/>
  <c r="H273" i="5"/>
  <c r="E293" i="4"/>
  <c r="F293" i="4" s="1"/>
  <c r="C294" i="4"/>
  <c r="F283" i="3"/>
  <c r="I281" i="3"/>
  <c r="G282" i="3"/>
  <c r="E275" i="5" l="1"/>
  <c r="H274" i="5"/>
  <c r="G274" i="5"/>
  <c r="F274" i="5"/>
  <c r="C295" i="4"/>
  <c r="E294" i="4"/>
  <c r="F294" i="4" s="1"/>
  <c r="G283" i="3"/>
  <c r="H283" i="3" s="1"/>
  <c r="H282" i="3"/>
  <c r="I282" i="3" s="1"/>
  <c r="F284" i="3"/>
  <c r="H275" i="5" l="1"/>
  <c r="G275" i="5"/>
  <c r="F275" i="5"/>
  <c r="E276" i="5"/>
  <c r="E295" i="4"/>
  <c r="F295" i="4" s="1"/>
  <c r="C296" i="4"/>
  <c r="F285" i="3"/>
  <c r="I283" i="3"/>
  <c r="G284" i="3"/>
  <c r="E277" i="5" l="1"/>
  <c r="H276" i="5"/>
  <c r="G276" i="5"/>
  <c r="F276" i="5"/>
  <c r="E296" i="4"/>
  <c r="F296" i="4" s="1"/>
  <c r="C297" i="4"/>
  <c r="G285" i="3"/>
  <c r="H285" i="3" s="1"/>
  <c r="H284" i="3"/>
  <c r="I284" i="3" s="1"/>
  <c r="F286" i="3"/>
  <c r="E278" i="5" l="1"/>
  <c r="H277" i="5"/>
  <c r="G277" i="5"/>
  <c r="F277" i="5"/>
  <c r="E297" i="4"/>
  <c r="F297" i="4" s="1"/>
  <c r="C298" i="4"/>
  <c r="F287" i="3"/>
  <c r="I285" i="3"/>
  <c r="G286" i="3"/>
  <c r="E279" i="5" l="1"/>
  <c r="G278" i="5"/>
  <c r="H278" i="5"/>
  <c r="F278" i="5"/>
  <c r="E298" i="4"/>
  <c r="F298" i="4" s="1"/>
  <c r="C299" i="4"/>
  <c r="G287" i="3"/>
  <c r="H287" i="3" s="1"/>
  <c r="F288" i="3"/>
  <c r="H286" i="3"/>
  <c r="I286" i="3" s="1"/>
  <c r="H279" i="5" l="1"/>
  <c r="G279" i="5"/>
  <c r="F279" i="5"/>
  <c r="E280" i="5"/>
  <c r="E299" i="4"/>
  <c r="F299" i="4" s="1"/>
  <c r="C300" i="4"/>
  <c r="F289" i="3"/>
  <c r="G288" i="3"/>
  <c r="I287" i="3"/>
  <c r="E281" i="5" l="1"/>
  <c r="H280" i="5"/>
  <c r="G280" i="5"/>
  <c r="F280" i="5"/>
  <c r="E300" i="4"/>
  <c r="F300" i="4" s="1"/>
  <c r="C301" i="4"/>
  <c r="G289" i="3"/>
  <c r="H289" i="3" s="1"/>
  <c r="H288" i="3"/>
  <c r="I288" i="3" s="1"/>
  <c r="F290" i="3"/>
  <c r="G281" i="5" l="1"/>
  <c r="F281" i="5"/>
  <c r="E282" i="5"/>
  <c r="H281" i="5"/>
  <c r="E301" i="4"/>
  <c r="F301" i="4" s="1"/>
  <c r="C302" i="4"/>
  <c r="F291" i="3"/>
  <c r="G290" i="3"/>
  <c r="I289" i="3"/>
  <c r="E283" i="5" l="1"/>
  <c r="G282" i="5"/>
  <c r="F282" i="5"/>
  <c r="H282" i="5"/>
  <c r="E302" i="4"/>
  <c r="F302" i="4" s="1"/>
  <c r="C303" i="4"/>
  <c r="G291" i="3"/>
  <c r="H291" i="3" s="1"/>
  <c r="H290" i="3"/>
  <c r="I290" i="3" s="1"/>
  <c r="F292" i="3"/>
  <c r="E284" i="5" l="1"/>
  <c r="H283" i="5"/>
  <c r="G283" i="5"/>
  <c r="F283" i="5"/>
  <c r="E303" i="4"/>
  <c r="F303" i="4" s="1"/>
  <c r="C304" i="4"/>
  <c r="F293" i="3"/>
  <c r="I291" i="3"/>
  <c r="G292" i="3"/>
  <c r="H292" i="3" s="1"/>
  <c r="H284" i="5" l="1"/>
  <c r="G284" i="5"/>
  <c r="F284" i="5"/>
  <c r="E285" i="5"/>
  <c r="E304" i="4"/>
  <c r="F304" i="4" s="1"/>
  <c r="C305" i="4"/>
  <c r="G293" i="3"/>
  <c r="H293" i="3" s="1"/>
  <c r="I292" i="3"/>
  <c r="F294" i="3"/>
  <c r="E286" i="5" l="1"/>
  <c r="G285" i="5"/>
  <c r="F285" i="5"/>
  <c r="H285" i="5"/>
  <c r="E305" i="4"/>
  <c r="F305" i="4" s="1"/>
  <c r="C306" i="4"/>
  <c r="F295" i="3"/>
  <c r="G294" i="3"/>
  <c r="I293" i="3"/>
  <c r="E287" i="5" l="1"/>
  <c r="H286" i="5"/>
  <c r="G286" i="5"/>
  <c r="F286" i="5"/>
  <c r="E306" i="4"/>
  <c r="F306" i="4" s="1"/>
  <c r="C307" i="4"/>
  <c r="G295" i="3"/>
  <c r="H295" i="3" s="1"/>
  <c r="H294" i="3"/>
  <c r="I294" i="3" s="1"/>
  <c r="F296" i="3"/>
  <c r="E288" i="5" l="1"/>
  <c r="G287" i="5"/>
  <c r="F287" i="5"/>
  <c r="H287" i="5"/>
  <c r="E307" i="4"/>
  <c r="F307" i="4" s="1"/>
  <c r="C308" i="4"/>
  <c r="F297" i="3"/>
  <c r="G296" i="3"/>
  <c r="I295" i="3"/>
  <c r="H288" i="5" l="1"/>
  <c r="G288" i="5"/>
  <c r="F288" i="5"/>
  <c r="E289" i="5"/>
  <c r="E308" i="4"/>
  <c r="F308" i="4" s="1"/>
  <c r="C309" i="4"/>
  <c r="G297" i="3"/>
  <c r="H297" i="3" s="1"/>
  <c r="H296" i="3"/>
  <c r="I296" i="3" s="1"/>
  <c r="F298" i="3"/>
  <c r="E290" i="5" l="1"/>
  <c r="H289" i="5"/>
  <c r="G289" i="5"/>
  <c r="F289" i="5"/>
  <c r="E309" i="4"/>
  <c r="F309" i="4" s="1"/>
  <c r="C310" i="4"/>
  <c r="F299" i="3"/>
  <c r="G298" i="3"/>
  <c r="I297" i="3"/>
  <c r="E291" i="5" l="1"/>
  <c r="H290" i="5"/>
  <c r="G290" i="5"/>
  <c r="F290" i="5"/>
  <c r="E310" i="4"/>
  <c r="F310" i="4" s="1"/>
  <c r="C311" i="4"/>
  <c r="G299" i="3"/>
  <c r="H299" i="3" s="1"/>
  <c r="F300" i="3"/>
  <c r="H298" i="3"/>
  <c r="I298" i="3" s="1"/>
  <c r="E292" i="5" l="1"/>
  <c r="H291" i="5"/>
  <c r="G291" i="5"/>
  <c r="F291" i="5"/>
  <c r="E311" i="4"/>
  <c r="F311" i="4" s="1"/>
  <c r="C312" i="4"/>
  <c r="F301" i="3"/>
  <c r="G300" i="3"/>
  <c r="I299" i="3"/>
  <c r="F312" i="4" l="1"/>
  <c r="E293" i="5"/>
  <c r="H292" i="5"/>
  <c r="G292" i="5"/>
  <c r="F292" i="5"/>
  <c r="E312" i="4"/>
  <c r="C313" i="4"/>
  <c r="G301" i="3"/>
  <c r="H301" i="3" s="1"/>
  <c r="H300" i="3"/>
  <c r="I300" i="3" s="1"/>
  <c r="F302" i="3"/>
  <c r="H293" i="5" l="1"/>
  <c r="G293" i="5"/>
  <c r="F293" i="5"/>
  <c r="E294" i="5"/>
  <c r="E313" i="4"/>
  <c r="F313" i="4" s="1"/>
  <c r="C314" i="4"/>
  <c r="F303" i="3"/>
  <c r="G302" i="3"/>
  <c r="I301" i="3"/>
  <c r="G294" i="5" l="1"/>
  <c r="F294" i="5"/>
  <c r="E295" i="5"/>
  <c r="H294" i="5"/>
  <c r="E314" i="4"/>
  <c r="F314" i="4" s="1"/>
  <c r="C315" i="4"/>
  <c r="G303" i="3"/>
  <c r="H303" i="3" s="1"/>
  <c r="H302" i="3"/>
  <c r="I302" i="3" s="1"/>
  <c r="F304" i="3"/>
  <c r="E296" i="5" l="1"/>
  <c r="H295" i="5"/>
  <c r="G295" i="5"/>
  <c r="F295" i="5"/>
  <c r="E315" i="4"/>
  <c r="F315" i="4" s="1"/>
  <c r="C316" i="4"/>
  <c r="F305" i="3"/>
  <c r="I303" i="3"/>
  <c r="G304" i="3"/>
  <c r="E297" i="5" l="1"/>
  <c r="H296" i="5"/>
  <c r="G296" i="5"/>
  <c r="F296" i="5"/>
  <c r="E316" i="4"/>
  <c r="F316" i="4" s="1"/>
  <c r="C317" i="4"/>
  <c r="G305" i="3"/>
  <c r="H305" i="3" s="1"/>
  <c r="H304" i="3"/>
  <c r="I304" i="3" s="1"/>
  <c r="F306" i="3"/>
  <c r="H297" i="5" l="1"/>
  <c r="G297" i="5"/>
  <c r="F297" i="5"/>
  <c r="E298" i="5"/>
  <c r="E317" i="4"/>
  <c r="F317" i="4" s="1"/>
  <c r="C318" i="4"/>
  <c r="F307" i="3"/>
  <c r="G306" i="3"/>
  <c r="I305" i="3"/>
  <c r="E299" i="5" l="1"/>
  <c r="H298" i="5"/>
  <c r="G298" i="5"/>
  <c r="F298" i="5"/>
  <c r="E318" i="4"/>
  <c r="F318" i="4" s="1"/>
  <c r="C319" i="4"/>
  <c r="G307" i="3"/>
  <c r="H307" i="3" s="1"/>
  <c r="H306" i="3"/>
  <c r="I306" i="3" s="1"/>
  <c r="F308" i="3"/>
  <c r="G299" i="5" l="1"/>
  <c r="F299" i="5"/>
  <c r="H299" i="5"/>
  <c r="E300" i="5"/>
  <c r="E319" i="4"/>
  <c r="F319" i="4" s="1"/>
  <c r="C320" i="4"/>
  <c r="F309" i="3"/>
  <c r="G308" i="3"/>
  <c r="I307" i="3"/>
  <c r="E301" i="5" l="1"/>
  <c r="G300" i="5"/>
  <c r="F300" i="5"/>
  <c r="H300" i="5"/>
  <c r="E320" i="4"/>
  <c r="F320" i="4" s="1"/>
  <c r="C321" i="4"/>
  <c r="G309" i="3"/>
  <c r="H309" i="3" s="1"/>
  <c r="H308" i="3"/>
  <c r="I308" i="3" s="1"/>
  <c r="F310" i="3"/>
  <c r="E302" i="5" l="1"/>
  <c r="H301" i="5"/>
  <c r="G301" i="5"/>
  <c r="F301" i="5"/>
  <c r="E321" i="4"/>
  <c r="F321" i="4" s="1"/>
  <c r="C322" i="4"/>
  <c r="F311" i="3"/>
  <c r="G310" i="3"/>
  <c r="I309" i="3"/>
  <c r="H302" i="5" l="1"/>
  <c r="G302" i="5"/>
  <c r="F302" i="5"/>
  <c r="E303" i="5"/>
  <c r="E322" i="4"/>
  <c r="F322" i="4" s="1"/>
  <c r="C323" i="4"/>
  <c r="G311" i="3"/>
  <c r="H311" i="3" s="1"/>
  <c r="F312" i="3"/>
  <c r="H310" i="3"/>
  <c r="I310" i="3" s="1"/>
  <c r="G303" i="5" l="1"/>
  <c r="E304" i="5"/>
  <c r="H303" i="5"/>
  <c r="F303" i="5"/>
  <c r="E323" i="4"/>
  <c r="F323" i="4" s="1"/>
  <c r="C324" i="4"/>
  <c r="F313" i="3"/>
  <c r="G312" i="3"/>
  <c r="I311" i="3"/>
  <c r="E305" i="5" l="1"/>
  <c r="H304" i="5"/>
  <c r="G304" i="5"/>
  <c r="F304" i="5"/>
  <c r="E324" i="4"/>
  <c r="F324" i="4" s="1"/>
  <c r="C325" i="4"/>
  <c r="G313" i="3"/>
  <c r="H313" i="3" s="1"/>
  <c r="H312" i="3"/>
  <c r="I312" i="3" s="1"/>
  <c r="F314" i="3"/>
  <c r="F305" i="5" l="1"/>
  <c r="E306" i="5"/>
  <c r="H305" i="5"/>
  <c r="G305" i="5"/>
  <c r="E325" i="4"/>
  <c r="F325" i="4" s="1"/>
  <c r="C326" i="4"/>
  <c r="F315" i="3"/>
  <c r="G314" i="3"/>
  <c r="I313" i="3"/>
  <c r="E307" i="5" l="1"/>
  <c r="H306" i="5"/>
  <c r="G306" i="5"/>
  <c r="F306" i="5"/>
  <c r="E326" i="4"/>
  <c r="F326" i="4" s="1"/>
  <c r="C327" i="4"/>
  <c r="G315" i="3"/>
  <c r="H315" i="3" s="1"/>
  <c r="H314" i="3"/>
  <c r="I314" i="3" s="1"/>
  <c r="F316" i="3"/>
  <c r="E308" i="5" l="1"/>
  <c r="H307" i="5"/>
  <c r="G307" i="5"/>
  <c r="F307" i="5"/>
  <c r="E327" i="4"/>
  <c r="F327" i="4" s="1"/>
  <c r="C328" i="4"/>
  <c r="F317" i="3"/>
  <c r="I315" i="3"/>
  <c r="G316" i="3"/>
  <c r="F308" i="5" l="1"/>
  <c r="G308" i="5"/>
  <c r="E309" i="5"/>
  <c r="H308" i="5"/>
  <c r="E328" i="4"/>
  <c r="F328" i="4" s="1"/>
  <c r="C329" i="4"/>
  <c r="G317" i="3"/>
  <c r="H317" i="3" s="1"/>
  <c r="H316" i="3"/>
  <c r="I316" i="3" s="1"/>
  <c r="F318" i="3"/>
  <c r="E310" i="5" l="1"/>
  <c r="H309" i="5"/>
  <c r="G309" i="5"/>
  <c r="F309" i="5"/>
  <c r="E329" i="4"/>
  <c r="F329" i="4" s="1"/>
  <c r="C330" i="4"/>
  <c r="F319" i="3"/>
  <c r="I317" i="3"/>
  <c r="G318" i="3"/>
  <c r="E311" i="5" l="1"/>
  <c r="H310" i="5"/>
  <c r="G310" i="5"/>
  <c r="F310" i="5"/>
  <c r="E330" i="4"/>
  <c r="F330" i="4" s="1"/>
  <c r="C331" i="4"/>
  <c r="G319" i="3"/>
  <c r="H319" i="3" s="1"/>
  <c r="H318" i="3"/>
  <c r="I318" i="3" s="1"/>
  <c r="F320" i="3"/>
  <c r="F311" i="5" l="1"/>
  <c r="H311" i="5"/>
  <c r="G311" i="5"/>
  <c r="E312" i="5"/>
  <c r="E331" i="4"/>
  <c r="F331" i="4" s="1"/>
  <c r="C332" i="4"/>
  <c r="F321" i="3"/>
  <c r="G320" i="3"/>
  <c r="I319" i="3"/>
  <c r="G312" i="5" l="1"/>
  <c r="F312" i="5"/>
  <c r="H312" i="5"/>
  <c r="E313" i="5"/>
  <c r="E332" i="4"/>
  <c r="F332" i="4" s="1"/>
  <c r="C333" i="4"/>
  <c r="G321" i="3"/>
  <c r="H321" i="3" s="1"/>
  <c r="H320" i="3"/>
  <c r="I320" i="3" s="1"/>
  <c r="F322" i="3"/>
  <c r="E314" i="5" l="1"/>
  <c r="H313" i="5"/>
  <c r="G313" i="5"/>
  <c r="F313" i="5"/>
  <c r="E333" i="4"/>
  <c r="F333" i="4" s="1"/>
  <c r="C334" i="4"/>
  <c r="F323" i="3"/>
  <c r="G322" i="3"/>
  <c r="I321" i="3"/>
  <c r="F314" i="5" l="1"/>
  <c r="E315" i="5"/>
  <c r="H314" i="5"/>
  <c r="G314" i="5"/>
  <c r="E334" i="4"/>
  <c r="F334" i="4" s="1"/>
  <c r="C335" i="4"/>
  <c r="G323" i="3"/>
  <c r="F324" i="3"/>
  <c r="H323" i="3"/>
  <c r="H322" i="3"/>
  <c r="I322" i="3" s="1"/>
  <c r="F335" i="4" l="1"/>
  <c r="E316" i="5"/>
  <c r="G315" i="5"/>
  <c r="F315" i="5"/>
  <c r="H315" i="5"/>
  <c r="E335" i="4"/>
  <c r="C336" i="4"/>
  <c r="F325" i="3"/>
  <c r="G324" i="3"/>
  <c r="I323" i="3"/>
  <c r="H316" i="5" l="1"/>
  <c r="G316" i="5"/>
  <c r="F316" i="5"/>
  <c r="E317" i="5"/>
  <c r="E336" i="4"/>
  <c r="F336" i="4" s="1"/>
  <c r="C337" i="4"/>
  <c r="G325" i="3"/>
  <c r="H324" i="3"/>
  <c r="I324" i="3" s="1"/>
  <c r="F326" i="3"/>
  <c r="H325" i="3"/>
  <c r="F317" i="5" l="1"/>
  <c r="E318" i="5"/>
  <c r="H317" i="5"/>
  <c r="G317" i="5"/>
  <c r="E337" i="4"/>
  <c r="F337" i="4" s="1"/>
  <c r="C338" i="4"/>
  <c r="F327" i="3"/>
  <c r="G326" i="3"/>
  <c r="I325" i="3"/>
  <c r="F318" i="5" l="1"/>
  <c r="E319" i="5"/>
  <c r="G318" i="5"/>
  <c r="H318" i="5"/>
  <c r="E338" i="4"/>
  <c r="F338" i="4" s="1"/>
  <c r="C339" i="4"/>
  <c r="G327" i="3"/>
  <c r="H327" i="3" s="1"/>
  <c r="H326" i="3"/>
  <c r="I326" i="3" s="1"/>
  <c r="F328" i="3"/>
  <c r="H319" i="5" l="1"/>
  <c r="E320" i="5"/>
  <c r="F319" i="5"/>
  <c r="G319" i="5"/>
  <c r="E339" i="4"/>
  <c r="F339" i="4" s="1"/>
  <c r="C340" i="4"/>
  <c r="F329" i="3"/>
  <c r="I327" i="3"/>
  <c r="G328" i="3"/>
  <c r="F340" i="4" l="1"/>
  <c r="F320" i="5"/>
  <c r="E321" i="5"/>
  <c r="H320" i="5"/>
  <c r="G320" i="5"/>
  <c r="E340" i="4"/>
  <c r="C341" i="4"/>
  <c r="G329" i="3"/>
  <c r="H329" i="3" s="1"/>
  <c r="H328" i="3"/>
  <c r="I328" i="3" s="1"/>
  <c r="F330" i="3"/>
  <c r="G321" i="5" l="1"/>
  <c r="F321" i="5"/>
  <c r="E322" i="5"/>
  <c r="H321" i="5"/>
  <c r="E341" i="4"/>
  <c r="F341" i="4" s="1"/>
  <c r="C342" i="4"/>
  <c r="F331" i="3"/>
  <c r="I329" i="3"/>
  <c r="G330" i="3"/>
  <c r="F322" i="5" l="1"/>
  <c r="E323" i="5"/>
  <c r="H322" i="5"/>
  <c r="G322" i="5"/>
  <c r="E342" i="4"/>
  <c r="F342" i="4" s="1"/>
  <c r="C343" i="4"/>
  <c r="G331" i="3"/>
  <c r="H331" i="3" s="1"/>
  <c r="H330" i="3"/>
  <c r="I330" i="3" s="1"/>
  <c r="F332" i="3"/>
  <c r="F323" i="5" l="1"/>
  <c r="E324" i="5"/>
  <c r="H323" i="5"/>
  <c r="G323" i="5"/>
  <c r="E343" i="4"/>
  <c r="F343" i="4" s="1"/>
  <c r="C344" i="4"/>
  <c r="F333" i="3"/>
  <c r="G332" i="3"/>
  <c r="I331" i="3"/>
  <c r="H324" i="5" l="1"/>
  <c r="G324" i="5"/>
  <c r="F324" i="5"/>
  <c r="E325" i="5"/>
  <c r="E344" i="4"/>
  <c r="F344" i="4" s="1"/>
  <c r="C345" i="4"/>
  <c r="G333" i="3"/>
  <c r="H333" i="3" s="1"/>
  <c r="H332" i="3"/>
  <c r="I332" i="3" s="1"/>
  <c r="F334" i="3"/>
  <c r="E326" i="5" l="1"/>
  <c r="H325" i="5"/>
  <c r="F325" i="5"/>
  <c r="G325" i="5"/>
  <c r="E345" i="4"/>
  <c r="F345" i="4" s="1"/>
  <c r="C346" i="4"/>
  <c r="F335" i="3"/>
  <c r="G334" i="3"/>
  <c r="I333" i="3"/>
  <c r="F326" i="5" l="1"/>
  <c r="H326" i="5"/>
  <c r="G326" i="5"/>
  <c r="E327" i="5"/>
  <c r="E346" i="4"/>
  <c r="F346" i="4" s="1"/>
  <c r="C347" i="4"/>
  <c r="G335" i="3"/>
  <c r="H335" i="3" s="1"/>
  <c r="F336" i="3"/>
  <c r="H334" i="3"/>
  <c r="I334" i="3" s="1"/>
  <c r="E328" i="5" l="1"/>
  <c r="H327" i="5"/>
  <c r="G327" i="5"/>
  <c r="F327" i="5"/>
  <c r="E347" i="4"/>
  <c r="F347" i="4" s="1"/>
  <c r="C348" i="4"/>
  <c r="F337" i="3"/>
  <c r="G336" i="3"/>
  <c r="I335" i="3"/>
  <c r="H328" i="5" l="1"/>
  <c r="G328" i="5"/>
  <c r="E329" i="5"/>
  <c r="F328" i="5"/>
  <c r="C349" i="4"/>
  <c r="E348" i="4"/>
  <c r="F348" i="4" s="1"/>
  <c r="G337" i="3"/>
  <c r="H336" i="3"/>
  <c r="I336" i="3" s="1"/>
  <c r="F338" i="3"/>
  <c r="H337" i="3"/>
  <c r="F329" i="5" l="1"/>
  <c r="H329" i="5"/>
  <c r="G329" i="5"/>
  <c r="E330" i="5"/>
  <c r="E349" i="4"/>
  <c r="F349" i="4" s="1"/>
  <c r="C350" i="4"/>
  <c r="F339" i="3"/>
  <c r="G338" i="3"/>
  <c r="I337" i="3"/>
  <c r="E331" i="5" l="1"/>
  <c r="H330" i="5"/>
  <c r="G330" i="5"/>
  <c r="F330" i="5"/>
  <c r="E350" i="4"/>
  <c r="F350" i="4" s="1"/>
  <c r="C351" i="4"/>
  <c r="G339" i="3"/>
  <c r="H339" i="3" s="1"/>
  <c r="H338" i="3"/>
  <c r="I338" i="3" s="1"/>
  <c r="F340" i="3"/>
  <c r="F331" i="5" l="1"/>
  <c r="E332" i="5"/>
  <c r="H331" i="5"/>
  <c r="G331" i="5"/>
  <c r="E351" i="4"/>
  <c r="F351" i="4" s="1"/>
  <c r="C352" i="4"/>
  <c r="F341" i="3"/>
  <c r="I339" i="3"/>
  <c r="G340" i="3"/>
  <c r="F352" i="4" l="1"/>
  <c r="F332" i="5"/>
  <c r="E333" i="5"/>
  <c r="H332" i="5"/>
  <c r="G332" i="5"/>
  <c r="E352" i="4"/>
  <c r="C353" i="4"/>
  <c r="G341" i="3"/>
  <c r="H341" i="3" s="1"/>
  <c r="H340" i="3"/>
  <c r="I340" i="3" s="1"/>
  <c r="F342" i="3"/>
  <c r="E334" i="5" l="1"/>
  <c r="H333" i="5"/>
  <c r="G333" i="5"/>
  <c r="F333" i="5"/>
  <c r="E353" i="4"/>
  <c r="F353" i="4" s="1"/>
  <c r="C354" i="4"/>
  <c r="F343" i="3"/>
  <c r="I341" i="3"/>
  <c r="G342" i="3"/>
  <c r="G334" i="5" l="1"/>
  <c r="F334" i="5"/>
  <c r="E335" i="5"/>
  <c r="H334" i="5"/>
  <c r="E354" i="4"/>
  <c r="F354" i="4" s="1"/>
  <c r="C355" i="4"/>
  <c r="G343" i="3"/>
  <c r="H343" i="3" s="1"/>
  <c r="H342" i="3"/>
  <c r="I342" i="3" s="1"/>
  <c r="F344" i="3"/>
  <c r="F335" i="5" l="1"/>
  <c r="E336" i="5"/>
  <c r="H335" i="5"/>
  <c r="G335" i="5"/>
  <c r="E355" i="4"/>
  <c r="F355" i="4" s="1"/>
  <c r="C356" i="4"/>
  <c r="F345" i="3"/>
  <c r="G344" i="3"/>
  <c r="I343" i="3"/>
  <c r="E337" i="5" l="1"/>
  <c r="G336" i="5"/>
  <c r="F336" i="5"/>
  <c r="H336" i="5"/>
  <c r="E356" i="4"/>
  <c r="F356" i="4" s="1"/>
  <c r="C357" i="4"/>
  <c r="G345" i="3"/>
  <c r="H345" i="3" s="1"/>
  <c r="H344" i="3"/>
  <c r="I344" i="3" s="1"/>
  <c r="F346" i="3"/>
  <c r="H337" i="5" l="1"/>
  <c r="G337" i="5"/>
  <c r="F337" i="5"/>
  <c r="E338" i="5"/>
  <c r="E357" i="4"/>
  <c r="F357" i="4" s="1"/>
  <c r="C358" i="4"/>
  <c r="G346" i="3"/>
  <c r="H346" i="3" s="1"/>
  <c r="I345" i="3"/>
  <c r="F347" i="3"/>
  <c r="F338" i="5" l="1"/>
  <c r="G338" i="5"/>
  <c r="E339" i="5"/>
  <c r="H338" i="5"/>
  <c r="E358" i="4"/>
  <c r="F358" i="4" s="1"/>
  <c r="C359" i="4"/>
  <c r="F348" i="3"/>
  <c r="I346" i="3"/>
  <c r="G347" i="3"/>
  <c r="E340" i="5" l="1"/>
  <c r="H339" i="5"/>
  <c r="G339" i="5"/>
  <c r="F339" i="5"/>
  <c r="E359" i="4"/>
  <c r="F359" i="4" s="1"/>
  <c r="C360" i="4"/>
  <c r="G348" i="3"/>
  <c r="H348" i="3" s="1"/>
  <c r="H347" i="3"/>
  <c r="I347" i="3" s="1"/>
  <c r="F349" i="3"/>
  <c r="E341" i="5" l="1"/>
  <c r="H340" i="5"/>
  <c r="G340" i="5"/>
  <c r="F340" i="5"/>
  <c r="E360" i="4"/>
  <c r="F360" i="4" s="1"/>
  <c r="C361" i="4"/>
  <c r="F350" i="3"/>
  <c r="I348" i="3"/>
  <c r="G349" i="3"/>
  <c r="F341" i="5" l="1"/>
  <c r="E342" i="5"/>
  <c r="H341" i="5"/>
  <c r="G341" i="5"/>
  <c r="E361" i="4"/>
  <c r="F361" i="4" s="1"/>
  <c r="C362" i="4"/>
  <c r="G350" i="3"/>
  <c r="H350" i="3" s="1"/>
  <c r="H349" i="3"/>
  <c r="I349" i="3" s="1"/>
  <c r="F351" i="3"/>
  <c r="F342" i="5" l="1"/>
  <c r="E343" i="5"/>
  <c r="H342" i="5"/>
  <c r="G342" i="5"/>
  <c r="E362" i="4"/>
  <c r="F362" i="4" s="1"/>
  <c r="C363" i="4"/>
  <c r="F352" i="3"/>
  <c r="G351" i="3"/>
  <c r="I350" i="3"/>
  <c r="E344" i="5" l="1"/>
  <c r="H343" i="5"/>
  <c r="G343" i="5"/>
  <c r="F343" i="5"/>
  <c r="E363" i="4"/>
  <c r="F363" i="4" s="1"/>
  <c r="C364" i="4"/>
  <c r="G352" i="3"/>
  <c r="H352" i="3" s="1"/>
  <c r="F353" i="3"/>
  <c r="H351" i="3"/>
  <c r="I351" i="3" s="1"/>
  <c r="F344" i="5" l="1"/>
  <c r="G344" i="5"/>
  <c r="E345" i="5"/>
  <c r="H344" i="5"/>
  <c r="E364" i="4"/>
  <c r="F364" i="4" s="1"/>
  <c r="C365" i="4"/>
  <c r="F354" i="3"/>
  <c r="G353" i="3"/>
  <c r="I352" i="3"/>
  <c r="E346" i="5" l="1"/>
  <c r="H345" i="5"/>
  <c r="G345" i="5"/>
  <c r="F345" i="5"/>
  <c r="E365" i="4"/>
  <c r="F365" i="4" s="1"/>
  <c r="C366" i="4"/>
  <c r="G354" i="3"/>
  <c r="H354" i="3" s="1"/>
  <c r="F355" i="3"/>
  <c r="H353" i="3"/>
  <c r="I353" i="3" s="1"/>
  <c r="E347" i="5" l="1"/>
  <c r="H346" i="5"/>
  <c r="F346" i="5"/>
  <c r="G346" i="5"/>
  <c r="E366" i="4"/>
  <c r="F366" i="4" s="1"/>
  <c r="C367" i="4"/>
  <c r="F356" i="3"/>
  <c r="I354" i="3"/>
  <c r="G355" i="3"/>
  <c r="F347" i="5" l="1"/>
  <c r="H347" i="5"/>
  <c r="G347" i="5"/>
  <c r="E348" i="5"/>
  <c r="E367" i="4"/>
  <c r="F367" i="4" s="1"/>
  <c r="C368" i="4"/>
  <c r="G36" i="4"/>
  <c r="H36" i="4" s="1"/>
  <c r="G356" i="3"/>
  <c r="H356" i="3" s="1"/>
  <c r="F357" i="3"/>
  <c r="H355" i="3"/>
  <c r="I355" i="3" s="1"/>
  <c r="H348" i="5" l="1"/>
  <c r="G348" i="5"/>
  <c r="F348" i="5"/>
  <c r="E349" i="5"/>
  <c r="E368" i="4"/>
  <c r="F368" i="4" s="1"/>
  <c r="C369" i="4"/>
  <c r="G37" i="4"/>
  <c r="H37" i="4" s="1"/>
  <c r="F358" i="3"/>
  <c r="I356" i="3"/>
  <c r="G357" i="3"/>
  <c r="H357" i="3" s="1"/>
  <c r="E350" i="5" l="1"/>
  <c r="H349" i="5"/>
  <c r="F349" i="5"/>
  <c r="G349" i="5"/>
  <c r="E369" i="4"/>
  <c r="F369" i="4" s="1"/>
  <c r="C370" i="4"/>
  <c r="G38" i="4"/>
  <c r="H38" i="4" s="1"/>
  <c r="G358" i="3"/>
  <c r="H358" i="3" s="1"/>
  <c r="I357" i="3"/>
  <c r="F359" i="3"/>
  <c r="F350" i="5" l="1"/>
  <c r="E351" i="5"/>
  <c r="H350" i="5"/>
  <c r="G350" i="5"/>
  <c r="E370" i="4"/>
  <c r="F370" i="4" s="1"/>
  <c r="C371" i="4"/>
  <c r="G39" i="4"/>
  <c r="H39" i="4" s="1"/>
  <c r="F360" i="3"/>
  <c r="I358" i="3"/>
  <c r="G359" i="3"/>
  <c r="H351" i="5" l="1"/>
  <c r="G351" i="5"/>
  <c r="F351" i="5"/>
  <c r="E352" i="5"/>
  <c r="E371" i="4"/>
  <c r="F371" i="4" s="1"/>
  <c r="C372" i="4"/>
  <c r="G40" i="4"/>
  <c r="H40" i="4" s="1"/>
  <c r="G360" i="3"/>
  <c r="H360" i="3" s="1"/>
  <c r="H359" i="3"/>
  <c r="I359" i="3" s="1"/>
  <c r="F361" i="3"/>
  <c r="G352" i="5" l="1"/>
  <c r="F352" i="5"/>
  <c r="E353" i="5"/>
  <c r="H352" i="5"/>
  <c r="C373" i="4"/>
  <c r="E372" i="4"/>
  <c r="F372" i="4" s="1"/>
  <c r="G41" i="4"/>
  <c r="H41" i="4" s="1"/>
  <c r="F362" i="3"/>
  <c r="I360" i="3"/>
  <c r="G361" i="3"/>
  <c r="H361" i="3" s="1"/>
  <c r="F353" i="5" l="1"/>
  <c r="E354" i="5"/>
  <c r="H353" i="5"/>
  <c r="G353" i="5"/>
  <c r="G42" i="4"/>
  <c r="H42" i="4" s="1"/>
  <c r="E373" i="4"/>
  <c r="F373" i="4" s="1"/>
  <c r="C374" i="4"/>
  <c r="G362" i="3"/>
  <c r="H362" i="3" s="1"/>
  <c r="I361" i="3"/>
  <c r="F363" i="3"/>
  <c r="F354" i="5" l="1"/>
  <c r="H354" i="5"/>
  <c r="G354" i="5"/>
  <c r="E355" i="5"/>
  <c r="E374" i="4"/>
  <c r="F374" i="4" s="1"/>
  <c r="C375" i="4"/>
  <c r="G43" i="4"/>
  <c r="H43" i="4" s="1"/>
  <c r="F364" i="3"/>
  <c r="G363" i="3"/>
  <c r="I362" i="3"/>
  <c r="E356" i="5" l="1"/>
  <c r="H355" i="5"/>
  <c r="G355" i="5"/>
  <c r="F355" i="5"/>
  <c r="E375" i="4"/>
  <c r="F375" i="4" s="1"/>
  <c r="C376" i="4"/>
  <c r="G44" i="4"/>
  <c r="H44" i="4" s="1"/>
  <c r="G364" i="3"/>
  <c r="H364" i="3" s="1"/>
  <c r="F365" i="3"/>
  <c r="H363" i="3"/>
  <c r="I363" i="3" s="1"/>
  <c r="F356" i="5" l="1"/>
  <c r="E357" i="5"/>
  <c r="H356" i="5"/>
  <c r="G356" i="5"/>
  <c r="E376" i="4"/>
  <c r="F376" i="4" s="1"/>
  <c r="C377" i="4"/>
  <c r="G45" i="4"/>
  <c r="H45" i="4" s="1"/>
  <c r="G365" i="3"/>
  <c r="H365" i="3" s="1"/>
  <c r="I364" i="3"/>
  <c r="F366" i="3"/>
  <c r="G357" i="5" l="1"/>
  <c r="F357" i="5"/>
  <c r="E358" i="5"/>
  <c r="H357" i="5"/>
  <c r="E377" i="4"/>
  <c r="F377" i="4" s="1"/>
  <c r="C378" i="4"/>
  <c r="G46" i="4"/>
  <c r="H46" i="4" s="1"/>
  <c r="F367" i="3"/>
  <c r="I365" i="3"/>
  <c r="G366" i="3"/>
  <c r="F378" i="4" l="1"/>
  <c r="E359" i="5"/>
  <c r="H358" i="5"/>
  <c r="F358" i="5"/>
  <c r="G358" i="5"/>
  <c r="E378" i="4"/>
  <c r="C379" i="4"/>
  <c r="G47" i="4"/>
  <c r="H47" i="4" s="1"/>
  <c r="G367" i="3"/>
  <c r="H366" i="3"/>
  <c r="I366" i="3" s="1"/>
  <c r="F368" i="3"/>
  <c r="F359" i="5" l="1"/>
  <c r="E360" i="5"/>
  <c r="H359" i="5"/>
  <c r="G359" i="5"/>
  <c r="E379" i="4"/>
  <c r="F379" i="4" s="1"/>
  <c r="C380" i="4"/>
  <c r="G48" i="4"/>
  <c r="H48" i="4" s="1"/>
  <c r="G368" i="3"/>
  <c r="H368" i="3" s="1"/>
  <c r="F369" i="3"/>
  <c r="H367" i="3"/>
  <c r="I367" i="3" s="1"/>
  <c r="H360" i="5" l="1"/>
  <c r="G360" i="5"/>
  <c r="F360" i="5"/>
  <c r="E361" i="5"/>
  <c r="E380" i="4"/>
  <c r="F380" i="4" s="1"/>
  <c r="C381" i="4"/>
  <c r="G49" i="4"/>
  <c r="H49" i="4" s="1"/>
  <c r="F370" i="3"/>
  <c r="I368" i="3"/>
  <c r="G369" i="3"/>
  <c r="G361" i="5" l="1"/>
  <c r="F361" i="5"/>
  <c r="E362" i="5"/>
  <c r="H361" i="5"/>
  <c r="E381" i="4"/>
  <c r="F381" i="4" s="1"/>
  <c r="C382" i="4"/>
  <c r="G50" i="4"/>
  <c r="H50" i="4" s="1"/>
  <c r="G370" i="3"/>
  <c r="H370" i="3" s="1"/>
  <c r="H369" i="3"/>
  <c r="I369" i="3" s="1"/>
  <c r="F371" i="3"/>
  <c r="F362" i="5" l="1"/>
  <c r="E363" i="5"/>
  <c r="H362" i="5"/>
  <c r="G362" i="5"/>
  <c r="E382" i="4"/>
  <c r="F382" i="4" s="1"/>
  <c r="C383" i="4"/>
  <c r="G51" i="4"/>
  <c r="H51" i="4" s="1"/>
  <c r="F372" i="3"/>
  <c r="I370" i="3"/>
  <c r="G371" i="3"/>
  <c r="H371" i="3" s="1"/>
  <c r="E364" i="5" l="1"/>
  <c r="H363" i="5"/>
  <c r="G363" i="5"/>
  <c r="F363" i="5"/>
  <c r="E383" i="4"/>
  <c r="F383" i="4" s="1"/>
  <c r="C384" i="4"/>
  <c r="G52" i="4"/>
  <c r="H52" i="4" s="1"/>
  <c r="G372" i="3"/>
  <c r="H372" i="3" s="1"/>
  <c r="I371" i="3"/>
  <c r="F373" i="3"/>
  <c r="E365" i="5" l="1"/>
  <c r="G364" i="5"/>
  <c r="F364" i="5"/>
  <c r="H364" i="5"/>
  <c r="E384" i="4"/>
  <c r="F384" i="4" s="1"/>
  <c r="C385" i="4"/>
  <c r="G53" i="4"/>
  <c r="H53" i="4" s="1"/>
  <c r="F374" i="3"/>
  <c r="I372" i="3"/>
  <c r="G373" i="3"/>
  <c r="F365" i="5" l="1"/>
  <c r="E366" i="5"/>
  <c r="H365" i="5"/>
  <c r="G365" i="5"/>
  <c r="E385" i="4"/>
  <c r="F385" i="4" s="1"/>
  <c r="C386" i="4"/>
  <c r="G54" i="4"/>
  <c r="H54" i="4" s="1"/>
  <c r="G374" i="3"/>
  <c r="H374" i="3" s="1"/>
  <c r="F375" i="3"/>
  <c r="H373" i="3"/>
  <c r="I373" i="3" s="1"/>
  <c r="E367" i="5" l="1"/>
  <c r="H366" i="5"/>
  <c r="G366" i="5"/>
  <c r="F366" i="5"/>
  <c r="E386" i="4"/>
  <c r="F386" i="4" s="1"/>
  <c r="C387" i="4"/>
  <c r="G55" i="4"/>
  <c r="H55" i="4" s="1"/>
  <c r="F376" i="3"/>
  <c r="G375" i="3"/>
  <c r="I374" i="3"/>
  <c r="F367" i="5" l="1"/>
  <c r="H367" i="5"/>
  <c r="G367" i="5"/>
  <c r="E368" i="5"/>
  <c r="E387" i="4"/>
  <c r="F387" i="4" s="1"/>
  <c r="C388" i="4"/>
  <c r="G56" i="4"/>
  <c r="H56" i="4" s="1"/>
  <c r="G376" i="3"/>
  <c r="H376" i="3" s="1"/>
  <c r="F377" i="3"/>
  <c r="H375" i="3"/>
  <c r="I375" i="3" s="1"/>
  <c r="F368" i="5" l="1"/>
  <c r="E369" i="5"/>
  <c r="G368" i="5"/>
  <c r="H368" i="5"/>
  <c r="E388" i="4"/>
  <c r="F388" i="4" s="1"/>
  <c r="C389" i="4"/>
  <c r="G57" i="4"/>
  <c r="H57" i="4" s="1"/>
  <c r="F378" i="3"/>
  <c r="G377" i="3"/>
  <c r="I376" i="3"/>
  <c r="E370" i="5" l="1"/>
  <c r="H369" i="5"/>
  <c r="G369" i="5"/>
  <c r="F369" i="5"/>
  <c r="E389" i="4"/>
  <c r="F389" i="4" s="1"/>
  <c r="C390" i="4"/>
  <c r="G58" i="4"/>
  <c r="H58" i="4" s="1"/>
  <c r="F379" i="3"/>
  <c r="G378" i="3"/>
  <c r="H377" i="3"/>
  <c r="I377" i="3" s="1"/>
  <c r="G370" i="5" l="1"/>
  <c r="F370" i="5"/>
  <c r="E371" i="5"/>
  <c r="H370" i="5"/>
  <c r="E390" i="4"/>
  <c r="F390" i="4" s="1"/>
  <c r="C391" i="4"/>
  <c r="G59" i="4"/>
  <c r="H59" i="4" s="1"/>
  <c r="G379" i="3"/>
  <c r="H379" i="3" s="1"/>
  <c r="H378" i="3"/>
  <c r="I378" i="3" s="1"/>
  <c r="F380" i="3"/>
  <c r="F371" i="5" l="1"/>
  <c r="G371" i="5"/>
  <c r="H371" i="5"/>
  <c r="E372" i="5"/>
  <c r="E391" i="4"/>
  <c r="F391" i="4" s="1"/>
  <c r="C392" i="4"/>
  <c r="G60" i="4"/>
  <c r="H60" i="4" s="1"/>
  <c r="F381" i="3"/>
  <c r="I379" i="3"/>
  <c r="G380" i="3"/>
  <c r="E373" i="5" l="1"/>
  <c r="H372" i="5"/>
  <c r="G372" i="5"/>
  <c r="F372" i="5"/>
  <c r="E392" i="4"/>
  <c r="F392" i="4" s="1"/>
  <c r="C393" i="4"/>
  <c r="G61" i="4"/>
  <c r="H61" i="4" s="1"/>
  <c r="G381" i="3"/>
  <c r="H381" i="3" s="1"/>
  <c r="H380" i="3"/>
  <c r="I380" i="3" s="1"/>
  <c r="F382" i="3"/>
  <c r="H373" i="5" l="1"/>
  <c r="G373" i="5"/>
  <c r="F373" i="5"/>
  <c r="E374" i="5"/>
  <c r="E393" i="4"/>
  <c r="F393" i="4" s="1"/>
  <c r="C394" i="4"/>
  <c r="G62" i="4"/>
  <c r="H62" i="4" s="1"/>
  <c r="F383" i="3"/>
  <c r="G382" i="3"/>
  <c r="I381" i="3"/>
  <c r="F374" i="5" l="1"/>
  <c r="E375" i="5"/>
  <c r="G374" i="5"/>
  <c r="H374" i="5"/>
  <c r="E394" i="4"/>
  <c r="F394" i="4" s="1"/>
  <c r="C395" i="4"/>
  <c r="G63" i="4"/>
  <c r="H63" i="4" s="1"/>
  <c r="G383" i="3"/>
  <c r="H383" i="3" s="1"/>
  <c r="F384" i="3"/>
  <c r="H382" i="3"/>
  <c r="I382" i="3" s="1"/>
  <c r="H375" i="5" l="1"/>
  <c r="G375" i="5"/>
  <c r="F375" i="5"/>
  <c r="E376" i="5"/>
  <c r="E395" i="4"/>
  <c r="F395" i="4" s="1"/>
  <c r="C396" i="4"/>
  <c r="G64" i="4"/>
  <c r="H64" i="4" s="1"/>
  <c r="F385" i="3"/>
  <c r="G384" i="3"/>
  <c r="I383" i="3"/>
  <c r="E377" i="5" l="1"/>
  <c r="H376" i="5"/>
  <c r="G376" i="5"/>
  <c r="F376" i="5"/>
  <c r="E396" i="4"/>
  <c r="F396" i="4" s="1"/>
  <c r="C397" i="4"/>
  <c r="G65" i="4"/>
  <c r="H65" i="4" s="1"/>
  <c r="G385" i="3"/>
  <c r="H385" i="3" s="1"/>
  <c r="F386" i="3"/>
  <c r="H384" i="3"/>
  <c r="I384" i="3" s="1"/>
  <c r="F377" i="5" l="1"/>
  <c r="E378" i="5"/>
  <c r="H377" i="5"/>
  <c r="G377" i="5"/>
  <c r="E397" i="4"/>
  <c r="F397" i="4" s="1"/>
  <c r="C398" i="4"/>
  <c r="G66" i="4"/>
  <c r="H66" i="4" s="1"/>
  <c r="F387" i="3"/>
  <c r="G386" i="3"/>
  <c r="I385" i="3"/>
  <c r="F378" i="5" l="1"/>
  <c r="H378" i="5"/>
  <c r="E379" i="5"/>
  <c r="G378" i="5"/>
  <c r="E398" i="4"/>
  <c r="F398" i="4" s="1"/>
  <c r="C399" i="4"/>
  <c r="G67" i="4"/>
  <c r="H67" i="4" s="1"/>
  <c r="G387" i="3"/>
  <c r="H386" i="3"/>
  <c r="I386" i="3" s="1"/>
  <c r="H387" i="3"/>
  <c r="F388" i="3"/>
  <c r="E380" i="5" l="1"/>
  <c r="H379" i="5"/>
  <c r="G379" i="5"/>
  <c r="F379" i="5"/>
  <c r="E399" i="4"/>
  <c r="F399" i="4" s="1"/>
  <c r="C400" i="4"/>
  <c r="G68" i="4"/>
  <c r="H68" i="4" s="1"/>
  <c r="F389" i="3"/>
  <c r="I387" i="3"/>
  <c r="G388" i="3"/>
  <c r="H388" i="3" s="1"/>
  <c r="F380" i="5" l="1"/>
  <c r="G380" i="5"/>
  <c r="E381" i="5"/>
  <c r="H380" i="5"/>
  <c r="E400" i="4"/>
  <c r="F400" i="4" s="1"/>
  <c r="C401" i="4"/>
  <c r="G69" i="4"/>
  <c r="H69" i="4" s="1"/>
  <c r="G389" i="3"/>
  <c r="H389" i="3" s="1"/>
  <c r="I388" i="3"/>
  <c r="F390" i="3"/>
  <c r="F401" i="4" l="1"/>
  <c r="F381" i="5"/>
  <c r="E382" i="5"/>
  <c r="H381" i="5"/>
  <c r="G381" i="5"/>
  <c r="E401" i="4"/>
  <c r="C402" i="4"/>
  <c r="G70" i="4"/>
  <c r="H70" i="4" s="1"/>
  <c r="F391" i="3"/>
  <c r="I389" i="3"/>
  <c r="G390" i="3"/>
  <c r="E383" i="5" l="1"/>
  <c r="H382" i="5"/>
  <c r="G382" i="5"/>
  <c r="F382" i="5"/>
  <c r="E402" i="4"/>
  <c r="F402" i="4" s="1"/>
  <c r="C403" i="4"/>
  <c r="G71" i="4"/>
  <c r="H71" i="4" s="1"/>
  <c r="G391" i="3"/>
  <c r="H391" i="3" s="1"/>
  <c r="H390" i="3"/>
  <c r="I390" i="3" s="1"/>
  <c r="F392" i="3"/>
  <c r="F383" i="5" l="1"/>
  <c r="H383" i="5"/>
  <c r="G383" i="5"/>
  <c r="E384" i="5"/>
  <c r="E403" i="4"/>
  <c r="F403" i="4" s="1"/>
  <c r="C404" i="4"/>
  <c r="G72" i="4"/>
  <c r="H72" i="4" s="1"/>
  <c r="F393" i="3"/>
  <c r="I391" i="3"/>
  <c r="G392" i="3"/>
  <c r="E385" i="5" l="1"/>
  <c r="H384" i="5"/>
  <c r="F384" i="5"/>
  <c r="G384" i="5"/>
  <c r="E404" i="4"/>
  <c r="F404" i="4" s="1"/>
  <c r="C405" i="4"/>
  <c r="G73" i="4"/>
  <c r="H73" i="4" s="1"/>
  <c r="G393" i="3"/>
  <c r="H393" i="3" s="1"/>
  <c r="H392" i="3"/>
  <c r="I392" i="3" s="1"/>
  <c r="F394" i="3"/>
  <c r="E386" i="5" l="1"/>
  <c r="G385" i="5"/>
  <c r="F385" i="5"/>
  <c r="H385" i="5"/>
  <c r="E405" i="4"/>
  <c r="F405" i="4" s="1"/>
  <c r="C406" i="4"/>
  <c r="G74" i="4"/>
  <c r="H74" i="4" s="1"/>
  <c r="F395" i="3"/>
  <c r="G394" i="3"/>
  <c r="I393" i="3"/>
  <c r="F406" i="4" l="1"/>
  <c r="F386" i="5"/>
  <c r="E387" i="5"/>
  <c r="H386" i="5"/>
  <c r="G386" i="5"/>
  <c r="E406" i="4"/>
  <c r="C407" i="4"/>
  <c r="G75" i="4"/>
  <c r="H75" i="4" s="1"/>
  <c r="G395" i="3"/>
  <c r="F396" i="3"/>
  <c r="H395" i="3"/>
  <c r="H394" i="3"/>
  <c r="I394" i="3" s="1"/>
  <c r="H387" i="5" l="1"/>
  <c r="G387" i="5"/>
  <c r="E388" i="5"/>
  <c r="F387" i="5"/>
  <c r="E407" i="4"/>
  <c r="F407" i="4" s="1"/>
  <c r="C408" i="4"/>
  <c r="G76" i="4"/>
  <c r="H76" i="4" s="1"/>
  <c r="G396" i="3"/>
  <c r="H396" i="3" s="1"/>
  <c r="I395" i="3"/>
  <c r="F397" i="3"/>
  <c r="F408" i="4" l="1"/>
  <c r="E389" i="5"/>
  <c r="G388" i="5"/>
  <c r="F388" i="5"/>
  <c r="H388" i="5"/>
  <c r="E408" i="4"/>
  <c r="C409" i="4"/>
  <c r="G77" i="4"/>
  <c r="H77" i="4" s="1"/>
  <c r="F398" i="3"/>
  <c r="I396" i="3"/>
  <c r="G397" i="3"/>
  <c r="F409" i="4" l="1"/>
  <c r="F389" i="5"/>
  <c r="E390" i="5"/>
  <c r="H389" i="5"/>
  <c r="G389" i="5"/>
  <c r="E409" i="4"/>
  <c r="C410" i="4"/>
  <c r="G78" i="4"/>
  <c r="H78" i="4" s="1"/>
  <c r="G398" i="3"/>
  <c r="H397" i="3"/>
  <c r="I397" i="3" s="1"/>
  <c r="F399" i="3"/>
  <c r="H398" i="3"/>
  <c r="F390" i="5" l="1"/>
  <c r="E391" i="5"/>
  <c r="H390" i="5"/>
  <c r="G390" i="5"/>
  <c r="E410" i="4"/>
  <c r="F410" i="4" s="1"/>
  <c r="C411" i="4"/>
  <c r="G79" i="4"/>
  <c r="H79" i="4" s="1"/>
  <c r="F400" i="3"/>
  <c r="G399" i="3"/>
  <c r="I398" i="3"/>
  <c r="E392" i="5" l="1"/>
  <c r="H391" i="5"/>
  <c r="G391" i="5"/>
  <c r="F391" i="5"/>
  <c r="E411" i="4"/>
  <c r="F411" i="4" s="1"/>
  <c r="C412" i="4"/>
  <c r="G80" i="4"/>
  <c r="H80" i="4" s="1"/>
  <c r="G400" i="3"/>
  <c r="H400" i="3" s="1"/>
  <c r="F401" i="3"/>
  <c r="H399" i="3"/>
  <c r="I399" i="3" s="1"/>
  <c r="F392" i="5" l="1"/>
  <c r="E393" i="5"/>
  <c r="H392" i="5"/>
  <c r="G392" i="5"/>
  <c r="E412" i="4"/>
  <c r="F412" i="4" s="1"/>
  <c r="C413" i="4"/>
  <c r="G81" i="4"/>
  <c r="H81" i="4" s="1"/>
  <c r="F402" i="3"/>
  <c r="G401" i="3"/>
  <c r="I400" i="3"/>
  <c r="G393" i="5" l="1"/>
  <c r="F393" i="5"/>
  <c r="E394" i="5"/>
  <c r="H393" i="5"/>
  <c r="E413" i="4"/>
  <c r="F413" i="4" s="1"/>
  <c r="C414" i="4"/>
  <c r="G82" i="4"/>
  <c r="H82" i="4" s="1"/>
  <c r="G402" i="3"/>
  <c r="H402" i="3" s="1"/>
  <c r="F403" i="3"/>
  <c r="H401" i="3"/>
  <c r="I401" i="3" s="1"/>
  <c r="E395" i="5" l="1"/>
  <c r="H394" i="5"/>
  <c r="G394" i="5"/>
  <c r="F394" i="5"/>
  <c r="E414" i="4"/>
  <c r="F414" i="4" s="1"/>
  <c r="C415" i="4"/>
  <c r="G83" i="4"/>
  <c r="H83" i="4" s="1"/>
  <c r="F404" i="3"/>
  <c r="G403" i="3"/>
  <c r="I402" i="3"/>
  <c r="F395" i="5" l="1"/>
  <c r="E396" i="5"/>
  <c r="G395" i="5"/>
  <c r="H395" i="5"/>
  <c r="E415" i="4"/>
  <c r="F415" i="4" s="1"/>
  <c r="C416" i="4"/>
  <c r="G84" i="4"/>
  <c r="H84" i="4" s="1"/>
  <c r="G404" i="3"/>
  <c r="H404" i="3" s="1"/>
  <c r="F405" i="3"/>
  <c r="H403" i="3"/>
  <c r="I403" i="3" s="1"/>
  <c r="H396" i="5" l="1"/>
  <c r="G396" i="5"/>
  <c r="F396" i="5"/>
  <c r="E397" i="5"/>
  <c r="E416" i="4"/>
  <c r="F416" i="4" s="1"/>
  <c r="C417" i="4"/>
  <c r="G85" i="4"/>
  <c r="H85" i="4" s="1"/>
  <c r="F406" i="3"/>
  <c r="I404" i="3"/>
  <c r="G405" i="3"/>
  <c r="F397" i="5" l="1"/>
  <c r="H397" i="5"/>
  <c r="G397" i="5"/>
  <c r="E398" i="5"/>
  <c r="E417" i="4"/>
  <c r="F417" i="4" s="1"/>
  <c r="C418" i="4"/>
  <c r="G86" i="4"/>
  <c r="H86" i="4" s="1"/>
  <c r="G406" i="3"/>
  <c r="H406" i="3" s="1"/>
  <c r="H405" i="3"/>
  <c r="I405" i="3" s="1"/>
  <c r="F407" i="3"/>
  <c r="F398" i="5" l="1"/>
  <c r="E399" i="5"/>
  <c r="G398" i="5"/>
  <c r="H398" i="5"/>
  <c r="E418" i="4"/>
  <c r="F418" i="4" s="1"/>
  <c r="C419" i="4"/>
  <c r="G87" i="4"/>
  <c r="H87" i="4" s="1"/>
  <c r="F408" i="3"/>
  <c r="I406" i="3"/>
  <c r="G407" i="3"/>
  <c r="E400" i="5" l="1"/>
  <c r="H399" i="5"/>
  <c r="G399" i="5"/>
  <c r="F399" i="5"/>
  <c r="E419" i="4"/>
  <c r="F419" i="4" s="1"/>
  <c r="C420" i="4"/>
  <c r="G88" i="4"/>
  <c r="H88" i="4" s="1"/>
  <c r="G408" i="3"/>
  <c r="H408" i="3" s="1"/>
  <c r="H407" i="3"/>
  <c r="I407" i="3" s="1"/>
  <c r="F409" i="3"/>
  <c r="F420" i="4" l="1"/>
  <c r="H400" i="5"/>
  <c r="G400" i="5"/>
  <c r="F400" i="5"/>
  <c r="E401" i="5"/>
  <c r="E420" i="4"/>
  <c r="C421" i="4"/>
  <c r="G89" i="4"/>
  <c r="H89" i="4" s="1"/>
  <c r="F410" i="3"/>
  <c r="I408" i="3"/>
  <c r="G409" i="3"/>
  <c r="F401" i="5" l="1"/>
  <c r="E402" i="5"/>
  <c r="H401" i="5"/>
  <c r="G401" i="5"/>
  <c r="E421" i="4"/>
  <c r="F421" i="4" s="1"/>
  <c r="C422" i="4"/>
  <c r="G90" i="4"/>
  <c r="H90" i="4" s="1"/>
  <c r="G410" i="3"/>
  <c r="H410" i="3" s="1"/>
  <c r="H409" i="3"/>
  <c r="I409" i="3" s="1"/>
  <c r="F411" i="3"/>
  <c r="E403" i="5" l="1"/>
  <c r="H402" i="5"/>
  <c r="G402" i="5"/>
  <c r="F402" i="5"/>
  <c r="E422" i="4"/>
  <c r="F422" i="4" s="1"/>
  <c r="C423" i="4"/>
  <c r="G91" i="4"/>
  <c r="H91" i="4" s="1"/>
  <c r="F412" i="3"/>
  <c r="G411" i="3"/>
  <c r="I410" i="3"/>
  <c r="F403" i="5" l="1"/>
  <c r="E404" i="5"/>
  <c r="H403" i="5"/>
  <c r="G403" i="5"/>
  <c r="E423" i="4"/>
  <c r="F423" i="4" s="1"/>
  <c r="C424" i="4"/>
  <c r="G92" i="4"/>
  <c r="H92" i="4" s="1"/>
  <c r="G412" i="3"/>
  <c r="H412" i="3" s="1"/>
  <c r="F413" i="3"/>
  <c r="H411" i="3"/>
  <c r="I411" i="3" s="1"/>
  <c r="F404" i="5" l="1"/>
  <c r="E405" i="5"/>
  <c r="H404" i="5"/>
  <c r="G404" i="5"/>
  <c r="E424" i="4"/>
  <c r="F424" i="4" s="1"/>
  <c r="C425" i="4"/>
  <c r="G93" i="4"/>
  <c r="H93" i="4" s="1"/>
  <c r="F414" i="3"/>
  <c r="G413" i="3"/>
  <c r="I412" i="3"/>
  <c r="E406" i="5" l="1"/>
  <c r="H405" i="5"/>
  <c r="F405" i="5"/>
  <c r="G405" i="5"/>
  <c r="E425" i="4"/>
  <c r="F425" i="4" s="1"/>
  <c r="C426" i="4"/>
  <c r="G94" i="4"/>
  <c r="H94" i="4" s="1"/>
  <c r="G414" i="3"/>
  <c r="H414" i="3" s="1"/>
  <c r="F415" i="3"/>
  <c r="H413" i="3"/>
  <c r="I413" i="3" s="1"/>
  <c r="G406" i="5" l="1"/>
  <c r="F406" i="5"/>
  <c r="E407" i="5"/>
  <c r="H406" i="5"/>
  <c r="E426" i="4"/>
  <c r="F426" i="4" s="1"/>
  <c r="C427" i="4"/>
  <c r="G95" i="4"/>
  <c r="H95" i="4" s="1"/>
  <c r="G415" i="3"/>
  <c r="I414" i="3"/>
  <c r="H415" i="3"/>
  <c r="F416" i="3"/>
  <c r="F407" i="5" l="1"/>
  <c r="E408" i="5"/>
  <c r="H407" i="5"/>
  <c r="G407" i="5"/>
  <c r="E427" i="4"/>
  <c r="F427" i="4" s="1"/>
  <c r="C428" i="4"/>
  <c r="G96" i="4"/>
  <c r="H96" i="4" s="1"/>
  <c r="F417" i="3"/>
  <c r="G416" i="3"/>
  <c r="I415" i="3"/>
  <c r="E409" i="5" l="1"/>
  <c r="H408" i="5"/>
  <c r="G408" i="5"/>
  <c r="F408" i="5"/>
  <c r="E428" i="4"/>
  <c r="F428" i="4" s="1"/>
  <c r="C429" i="4"/>
  <c r="G97" i="4"/>
  <c r="H97" i="4" s="1"/>
  <c r="G417" i="3"/>
  <c r="H417" i="3" s="1"/>
  <c r="H416" i="3"/>
  <c r="I416" i="3" s="1"/>
  <c r="F418" i="3"/>
  <c r="H409" i="5" l="1"/>
  <c r="G409" i="5"/>
  <c r="F409" i="5"/>
  <c r="E410" i="5"/>
  <c r="E429" i="4"/>
  <c r="F429" i="4" s="1"/>
  <c r="C430" i="4"/>
  <c r="G98" i="4"/>
  <c r="H98" i="4" s="1"/>
  <c r="F419" i="3"/>
  <c r="G418" i="3"/>
  <c r="I417" i="3"/>
  <c r="F410" i="5" l="1"/>
  <c r="H410" i="5"/>
  <c r="G410" i="5"/>
  <c r="E411" i="5"/>
  <c r="E430" i="4"/>
  <c r="F430" i="4" s="1"/>
  <c r="C431" i="4"/>
  <c r="G99" i="4"/>
  <c r="H99" i="4" s="1"/>
  <c r="G419" i="3"/>
  <c r="H419" i="3" s="1"/>
  <c r="F420" i="3"/>
  <c r="H418" i="3"/>
  <c r="I418" i="3" s="1"/>
  <c r="E412" i="5" l="1"/>
  <c r="H411" i="5"/>
  <c r="G411" i="5"/>
  <c r="F411" i="5"/>
  <c r="E431" i="4"/>
  <c r="F431" i="4" s="1"/>
  <c r="C432" i="4"/>
  <c r="G100" i="4"/>
  <c r="H100" i="4" s="1"/>
  <c r="F421" i="3"/>
  <c r="G420" i="3"/>
  <c r="I419" i="3"/>
  <c r="E413" i="5" l="1"/>
  <c r="H412" i="5"/>
  <c r="G412" i="5"/>
  <c r="F412" i="5"/>
  <c r="E432" i="4"/>
  <c r="F432" i="4" s="1"/>
  <c r="C433" i="4"/>
  <c r="G101" i="4"/>
  <c r="H101" i="4" s="1"/>
  <c r="G421" i="3"/>
  <c r="H421" i="3" s="1"/>
  <c r="F422" i="3"/>
  <c r="H420" i="3"/>
  <c r="I420" i="3" s="1"/>
  <c r="F413" i="5" l="1"/>
  <c r="E414" i="5"/>
  <c r="H413" i="5"/>
  <c r="G413" i="5"/>
  <c r="E433" i="4"/>
  <c r="F433" i="4" s="1"/>
  <c r="C434" i="4"/>
  <c r="G102" i="4"/>
  <c r="H102" i="4" s="1"/>
  <c r="F423" i="3"/>
  <c r="G422" i="3"/>
  <c r="I421" i="3"/>
  <c r="E415" i="5" l="1"/>
  <c r="H414" i="5"/>
  <c r="G414" i="5"/>
  <c r="F414" i="5"/>
  <c r="E434" i="4"/>
  <c r="F434" i="4" s="1"/>
  <c r="C435" i="4"/>
  <c r="G103" i="4"/>
  <c r="H103" i="4" s="1"/>
  <c r="G423" i="3"/>
  <c r="H423" i="3" s="1"/>
  <c r="F424" i="3"/>
  <c r="H422" i="3"/>
  <c r="I422" i="3" s="1"/>
  <c r="E416" i="5" l="1"/>
  <c r="H415" i="5"/>
  <c r="G415" i="5"/>
  <c r="F415" i="5"/>
  <c r="E435" i="4"/>
  <c r="F435" i="4" s="1"/>
  <c r="C436" i="4"/>
  <c r="G104" i="4"/>
  <c r="H104" i="4" s="1"/>
  <c r="F425" i="3"/>
  <c r="I423" i="3"/>
  <c r="G424" i="3"/>
  <c r="F416" i="5" l="1"/>
  <c r="G416" i="5"/>
  <c r="H416" i="5"/>
  <c r="E417" i="5"/>
  <c r="E436" i="4"/>
  <c r="F436" i="4" s="1"/>
  <c r="C437" i="4"/>
  <c r="G105" i="4"/>
  <c r="H105" i="4" s="1"/>
  <c r="G425" i="3"/>
  <c r="H424" i="3"/>
  <c r="I424" i="3" s="1"/>
  <c r="H425" i="3"/>
  <c r="F426" i="3"/>
  <c r="F417" i="5" l="1"/>
  <c r="E418" i="5"/>
  <c r="H417" i="5"/>
  <c r="G417" i="5"/>
  <c r="E437" i="4"/>
  <c r="F437" i="4" s="1"/>
  <c r="C438" i="4"/>
  <c r="G106" i="4"/>
  <c r="H106" i="4" s="1"/>
  <c r="F427" i="3"/>
  <c r="I425" i="3"/>
  <c r="G426" i="3"/>
  <c r="E419" i="5" l="1"/>
  <c r="H418" i="5"/>
  <c r="G418" i="5"/>
  <c r="F418" i="5"/>
  <c r="E438" i="4"/>
  <c r="F438" i="4" s="1"/>
  <c r="C439" i="4"/>
  <c r="G107" i="4"/>
  <c r="H107" i="4" s="1"/>
  <c r="G427" i="3"/>
  <c r="H427" i="3" s="1"/>
  <c r="H426" i="3"/>
  <c r="I426" i="3" s="1"/>
  <c r="F428" i="3"/>
  <c r="F419" i="5" l="1"/>
  <c r="H419" i="5"/>
  <c r="G419" i="5"/>
  <c r="E420" i="5"/>
  <c r="E439" i="4"/>
  <c r="F439" i="4" s="1"/>
  <c r="C440" i="4"/>
  <c r="G108" i="4"/>
  <c r="H108" i="4" s="1"/>
  <c r="F429" i="3"/>
  <c r="I427" i="3"/>
  <c r="G428" i="3"/>
  <c r="G420" i="5" l="1"/>
  <c r="F420" i="5"/>
  <c r="E421" i="5"/>
  <c r="H420" i="5"/>
  <c r="E440" i="4"/>
  <c r="F440" i="4" s="1"/>
  <c r="C441" i="4"/>
  <c r="G109" i="4"/>
  <c r="H109" i="4" s="1"/>
  <c r="G429" i="3"/>
  <c r="H429" i="3" s="1"/>
  <c r="H428" i="3"/>
  <c r="I428" i="3" s="1"/>
  <c r="F430" i="3"/>
  <c r="E422" i="5" l="1"/>
  <c r="F421" i="5"/>
  <c r="G421" i="5"/>
  <c r="H421" i="5"/>
  <c r="E441" i="4"/>
  <c r="F441" i="4" s="1"/>
  <c r="C442" i="4"/>
  <c r="G110" i="4"/>
  <c r="H110" i="4" s="1"/>
  <c r="G430" i="3"/>
  <c r="I429" i="3"/>
  <c r="H430" i="3"/>
  <c r="F431" i="3"/>
  <c r="F422" i="5" l="1"/>
  <c r="E423" i="5"/>
  <c r="H422" i="5"/>
  <c r="G422" i="5"/>
  <c r="E442" i="4"/>
  <c r="F442" i="4" s="1"/>
  <c r="C443" i="4"/>
  <c r="G111" i="4"/>
  <c r="H111" i="4" s="1"/>
  <c r="F432" i="3"/>
  <c r="I430" i="3"/>
  <c r="G431" i="3"/>
  <c r="E424" i="5" l="1"/>
  <c r="H423" i="5"/>
  <c r="G423" i="5"/>
  <c r="F423" i="5"/>
  <c r="E443" i="4"/>
  <c r="F443" i="4" s="1"/>
  <c r="C444" i="4"/>
  <c r="G112" i="4"/>
  <c r="H112" i="4" s="1"/>
  <c r="G432" i="3"/>
  <c r="H432" i="3" s="1"/>
  <c r="H431" i="3"/>
  <c r="I431" i="3" s="1"/>
  <c r="F433" i="3"/>
  <c r="H424" i="5" l="1"/>
  <c r="G424" i="5"/>
  <c r="F424" i="5"/>
  <c r="E425" i="5"/>
  <c r="E444" i="4"/>
  <c r="F444" i="4" s="1"/>
  <c r="C445" i="4"/>
  <c r="G113" i="4"/>
  <c r="H113" i="4" s="1"/>
  <c r="F434" i="3"/>
  <c r="I432" i="3"/>
  <c r="G433" i="3"/>
  <c r="H433" i="3" s="1"/>
  <c r="F425" i="5" l="1"/>
  <c r="E426" i="5"/>
  <c r="H425" i="5"/>
  <c r="G425" i="5"/>
  <c r="E445" i="4"/>
  <c r="F445" i="4" s="1"/>
  <c r="C446" i="4"/>
  <c r="G114" i="4"/>
  <c r="H114" i="4" s="1"/>
  <c r="G434" i="3"/>
  <c r="I433" i="3"/>
  <c r="H434" i="3"/>
  <c r="F435" i="3"/>
  <c r="F426" i="5" l="1"/>
  <c r="G426" i="5"/>
  <c r="E427" i="5"/>
  <c r="H426" i="5"/>
  <c r="E446" i="4"/>
  <c r="F446" i="4" s="1"/>
  <c r="C447" i="4"/>
  <c r="G115" i="4"/>
  <c r="H115" i="4" s="1"/>
  <c r="F436" i="3"/>
  <c r="I434" i="3"/>
  <c r="G435" i="3"/>
  <c r="F447" i="4" l="1"/>
  <c r="E428" i="5"/>
  <c r="H427" i="5"/>
  <c r="G427" i="5"/>
  <c r="F427" i="5"/>
  <c r="E447" i="4"/>
  <c r="C448" i="4"/>
  <c r="G116" i="4"/>
  <c r="H116" i="4" s="1"/>
  <c r="G436" i="3"/>
  <c r="F437" i="3"/>
  <c r="H436" i="3"/>
  <c r="H435" i="3"/>
  <c r="I435" i="3" s="1"/>
  <c r="F428" i="5" l="1"/>
  <c r="E429" i="5"/>
  <c r="H428" i="5"/>
  <c r="G428" i="5"/>
  <c r="E448" i="4"/>
  <c r="F448" i="4" s="1"/>
  <c r="C449" i="4"/>
  <c r="G117" i="4"/>
  <c r="H117" i="4" s="1"/>
  <c r="F438" i="3"/>
  <c r="G437" i="3"/>
  <c r="I436" i="3"/>
  <c r="G429" i="5" l="1"/>
  <c r="F429" i="5"/>
  <c r="E430" i="5"/>
  <c r="H429" i="5"/>
  <c r="E449" i="4"/>
  <c r="F449" i="4" s="1"/>
  <c r="C450" i="4"/>
  <c r="G118" i="4"/>
  <c r="H118" i="4" s="1"/>
  <c r="G438" i="3"/>
  <c r="H438" i="3" s="1"/>
  <c r="F439" i="3"/>
  <c r="H437" i="3"/>
  <c r="I437" i="3" s="1"/>
  <c r="F450" i="4" l="1"/>
  <c r="F430" i="5"/>
  <c r="G430" i="5"/>
  <c r="E431" i="5"/>
  <c r="H430" i="5"/>
  <c r="E450" i="4"/>
  <c r="C451" i="4"/>
  <c r="G119" i="4"/>
  <c r="H119" i="4" s="1"/>
  <c r="G439" i="3"/>
  <c r="H439" i="3" s="1"/>
  <c r="I438" i="3"/>
  <c r="F440" i="3"/>
  <c r="F431" i="5" l="1"/>
  <c r="E432" i="5"/>
  <c r="H431" i="5"/>
  <c r="G431" i="5"/>
  <c r="E451" i="4"/>
  <c r="F451" i="4" s="1"/>
  <c r="C452" i="4"/>
  <c r="G120" i="4"/>
  <c r="H120" i="4" s="1"/>
  <c r="F441" i="3"/>
  <c r="I439" i="3"/>
  <c r="G440" i="3"/>
  <c r="H432" i="5" l="1"/>
  <c r="G432" i="5"/>
  <c r="F432" i="5"/>
  <c r="E433" i="5"/>
  <c r="E452" i="4"/>
  <c r="F452" i="4" s="1"/>
  <c r="C453" i="4"/>
  <c r="G121" i="4"/>
  <c r="H121" i="4" s="1"/>
  <c r="G441" i="3"/>
  <c r="H441" i="3" s="1"/>
  <c r="H440" i="3"/>
  <c r="I440" i="3" s="1"/>
  <c r="F442" i="3"/>
  <c r="E434" i="5" l="1"/>
  <c r="H433" i="5"/>
  <c r="G433" i="5"/>
  <c r="F433" i="5"/>
  <c r="E453" i="4"/>
  <c r="F453" i="4" s="1"/>
  <c r="C454" i="4"/>
  <c r="G122" i="4"/>
  <c r="H122" i="4" s="1"/>
  <c r="F443" i="3"/>
  <c r="G442" i="3"/>
  <c r="I441" i="3"/>
  <c r="F434" i="5" l="1"/>
  <c r="H434" i="5"/>
  <c r="G434" i="5"/>
  <c r="E435" i="5"/>
  <c r="C455" i="4"/>
  <c r="E454" i="4"/>
  <c r="F454" i="4" s="1"/>
  <c r="G123" i="4"/>
  <c r="H123" i="4" s="1"/>
  <c r="G443" i="3"/>
  <c r="H443" i="3" s="1"/>
  <c r="F444" i="3"/>
  <c r="H442" i="3"/>
  <c r="I442" i="3" s="1"/>
  <c r="E436" i="5" l="1"/>
  <c r="H435" i="5"/>
  <c r="G435" i="5"/>
  <c r="F435" i="5"/>
  <c r="G124" i="4"/>
  <c r="H124" i="4" s="1"/>
  <c r="E455" i="4"/>
  <c r="F455" i="4" s="1"/>
  <c r="C456" i="4"/>
  <c r="F445" i="3"/>
  <c r="G444" i="3"/>
  <c r="I443" i="3"/>
  <c r="E437" i="5" l="1"/>
  <c r="H436" i="5"/>
  <c r="G436" i="5"/>
  <c r="F436" i="5"/>
  <c r="E456" i="4"/>
  <c r="F456" i="4" s="1"/>
  <c r="C457" i="4"/>
  <c r="G125" i="4"/>
  <c r="H125" i="4" s="1"/>
  <c r="G445" i="3"/>
  <c r="H445" i="3" s="1"/>
  <c r="F446" i="3"/>
  <c r="H444" i="3"/>
  <c r="I444" i="3" s="1"/>
  <c r="F437" i="5" l="1"/>
  <c r="E438" i="5"/>
  <c r="G437" i="5"/>
  <c r="H437" i="5"/>
  <c r="E457" i="4"/>
  <c r="F457" i="4" s="1"/>
  <c r="C458" i="4"/>
  <c r="G126" i="4"/>
  <c r="H126" i="4" s="1"/>
  <c r="F447" i="3"/>
  <c r="G446" i="3"/>
  <c r="I445" i="3"/>
  <c r="E439" i="5" l="1"/>
  <c r="H438" i="5"/>
  <c r="G438" i="5"/>
  <c r="F438" i="5"/>
  <c r="E458" i="4"/>
  <c r="F458" i="4" s="1"/>
  <c r="C459" i="4"/>
  <c r="G127" i="4"/>
  <c r="H127" i="4" s="1"/>
  <c r="G447" i="3"/>
  <c r="H447" i="3" s="1"/>
  <c r="H446" i="3"/>
  <c r="I446" i="3" s="1"/>
  <c r="F448" i="3"/>
  <c r="F439" i="5" l="1"/>
  <c r="E440" i="5"/>
  <c r="H439" i="5"/>
  <c r="G439" i="5"/>
  <c r="E459" i="4"/>
  <c r="F459" i="4" s="1"/>
  <c r="C460" i="4"/>
  <c r="G128" i="4"/>
  <c r="H128" i="4" s="1"/>
  <c r="F449" i="3"/>
  <c r="I447" i="3"/>
  <c r="G448" i="3"/>
  <c r="F440" i="5" l="1"/>
  <c r="G440" i="5"/>
  <c r="H440" i="5"/>
  <c r="E441" i="5"/>
  <c r="E460" i="4"/>
  <c r="F460" i="4" s="1"/>
  <c r="C461" i="4"/>
  <c r="G129" i="4"/>
  <c r="H129" i="4" s="1"/>
  <c r="G449" i="3"/>
  <c r="H448" i="3"/>
  <c r="I448" i="3" s="1"/>
  <c r="H449" i="3"/>
  <c r="F450" i="3"/>
  <c r="F461" i="4" l="1"/>
  <c r="E442" i="5"/>
  <c r="H441" i="5"/>
  <c r="G441" i="5"/>
  <c r="F441" i="5"/>
  <c r="E461" i="4"/>
  <c r="C462" i="4"/>
  <c r="G130" i="4"/>
  <c r="H130" i="4" s="1"/>
  <c r="F451" i="3"/>
  <c r="I449" i="3"/>
  <c r="G450" i="3"/>
  <c r="G442" i="5" l="1"/>
  <c r="F442" i="5"/>
  <c r="H442" i="5"/>
  <c r="E443" i="5"/>
  <c r="E462" i="4"/>
  <c r="F462" i="4" s="1"/>
  <c r="C463" i="4"/>
  <c r="G131" i="4"/>
  <c r="H131" i="4" s="1"/>
  <c r="G451" i="3"/>
  <c r="H451" i="3" s="1"/>
  <c r="H450" i="3"/>
  <c r="I450" i="3" s="1"/>
  <c r="F452" i="3"/>
  <c r="F443" i="5" l="1"/>
  <c r="E444" i="5"/>
  <c r="H443" i="5"/>
  <c r="G443" i="5"/>
  <c r="E463" i="4"/>
  <c r="F463" i="4" s="1"/>
  <c r="C464" i="4"/>
  <c r="G132" i="4"/>
  <c r="H132" i="4" s="1"/>
  <c r="F453" i="3"/>
  <c r="G452" i="3"/>
  <c r="I451" i="3"/>
  <c r="E445" i="5" l="1"/>
  <c r="G444" i="5"/>
  <c r="F444" i="5"/>
  <c r="H444" i="5"/>
  <c r="E464" i="4"/>
  <c r="F464" i="4" s="1"/>
  <c r="C465" i="4"/>
  <c r="G133" i="4"/>
  <c r="H133" i="4" s="1"/>
  <c r="G453" i="3"/>
  <c r="H453" i="3" s="1"/>
  <c r="H452" i="3"/>
  <c r="I452" i="3" s="1"/>
  <c r="F454" i="3"/>
  <c r="H445" i="5" l="1"/>
  <c r="G445" i="5"/>
  <c r="F445" i="5"/>
  <c r="E446" i="5"/>
  <c r="E465" i="4"/>
  <c r="F465" i="4" s="1"/>
  <c r="C466" i="4"/>
  <c r="G134" i="4"/>
  <c r="H134" i="4" s="1"/>
  <c r="F455" i="3"/>
  <c r="G454" i="3"/>
  <c r="I453" i="3"/>
  <c r="F446" i="5" l="1"/>
  <c r="H446" i="5"/>
  <c r="G446" i="5"/>
  <c r="E447" i="5"/>
  <c r="E466" i="4"/>
  <c r="F466" i="4" s="1"/>
  <c r="C467" i="4"/>
  <c r="G135" i="4"/>
  <c r="H135" i="4" s="1"/>
  <c r="G455" i="3"/>
  <c r="H455" i="3" s="1"/>
  <c r="F456" i="3"/>
  <c r="H454" i="3"/>
  <c r="I454" i="3" s="1"/>
  <c r="E448" i="5" l="1"/>
  <c r="H447" i="5"/>
  <c r="G447" i="5"/>
  <c r="F447" i="5"/>
  <c r="E467" i="4"/>
  <c r="F467" i="4" s="1"/>
  <c r="C468" i="4"/>
  <c r="G136" i="4"/>
  <c r="H136" i="4" s="1"/>
  <c r="F457" i="3"/>
  <c r="G456" i="3"/>
  <c r="I455" i="3"/>
  <c r="E449" i="5" l="1"/>
  <c r="H448" i="5"/>
  <c r="G448" i="5"/>
  <c r="F448" i="5"/>
  <c r="E468" i="4"/>
  <c r="F468" i="4" s="1"/>
  <c r="C469" i="4"/>
  <c r="G137" i="4"/>
  <c r="H137" i="4" s="1"/>
  <c r="G457" i="3"/>
  <c r="H457" i="3" s="1"/>
  <c r="F458" i="3"/>
  <c r="H456" i="3"/>
  <c r="I456" i="3" s="1"/>
  <c r="F449" i="5" l="1"/>
  <c r="E450" i="5"/>
  <c r="H449" i="5"/>
  <c r="G449" i="5"/>
  <c r="E469" i="4"/>
  <c r="F469" i="4" s="1"/>
  <c r="C470" i="4"/>
  <c r="G138" i="4"/>
  <c r="H138" i="4" s="1"/>
  <c r="F459" i="3"/>
  <c r="G458" i="3"/>
  <c r="I457" i="3"/>
  <c r="E451" i="5" l="1"/>
  <c r="H450" i="5"/>
  <c r="G450" i="5"/>
  <c r="F450" i="5"/>
  <c r="E470" i="4"/>
  <c r="F470" i="4" s="1"/>
  <c r="C471" i="4"/>
  <c r="G139" i="4"/>
  <c r="H139" i="4" s="1"/>
  <c r="G459" i="3"/>
  <c r="H459" i="3" s="1"/>
  <c r="F460" i="3"/>
  <c r="H458" i="3"/>
  <c r="I458" i="3" s="1"/>
  <c r="E452" i="5" l="1"/>
  <c r="H451" i="5"/>
  <c r="G451" i="5"/>
  <c r="F451" i="5"/>
  <c r="E471" i="4"/>
  <c r="F471" i="4" s="1"/>
  <c r="C472" i="4"/>
  <c r="G140" i="4"/>
  <c r="H140" i="4" s="1"/>
  <c r="F461" i="3"/>
  <c r="I459" i="3"/>
  <c r="G460" i="3"/>
  <c r="F452" i="5" l="1"/>
  <c r="G452" i="5"/>
  <c r="E453" i="5"/>
  <c r="H452" i="5"/>
  <c r="E472" i="4"/>
  <c r="F472" i="4" s="1"/>
  <c r="C473" i="4"/>
  <c r="G141" i="4"/>
  <c r="H141" i="4" s="1"/>
  <c r="G461" i="3"/>
  <c r="H461" i="3" s="1"/>
  <c r="H460" i="3"/>
  <c r="I460" i="3" s="1"/>
  <c r="F462" i="3"/>
  <c r="E454" i="5" l="1"/>
  <c r="H453" i="5"/>
  <c r="G453" i="5"/>
  <c r="F453" i="5"/>
  <c r="E473" i="4"/>
  <c r="F473" i="4" s="1"/>
  <c r="C474" i="4"/>
  <c r="G142" i="4"/>
  <c r="H142" i="4" s="1"/>
  <c r="F463" i="3"/>
  <c r="I461" i="3"/>
  <c r="G462" i="3"/>
  <c r="E455" i="5" l="1"/>
  <c r="H454" i="5"/>
  <c r="F454" i="5"/>
  <c r="G454" i="5"/>
  <c r="E474" i="4"/>
  <c r="F474" i="4" s="1"/>
  <c r="C475" i="4"/>
  <c r="G143" i="4"/>
  <c r="H143" i="4" s="1"/>
  <c r="G463" i="3"/>
  <c r="H463" i="3" s="1"/>
  <c r="H462" i="3"/>
  <c r="I462" i="3" s="1"/>
  <c r="F464" i="3"/>
  <c r="F455" i="5" l="1"/>
  <c r="H455" i="5"/>
  <c r="G455" i="5"/>
  <c r="E456" i="5"/>
  <c r="E475" i="4"/>
  <c r="F475" i="4" s="1"/>
  <c r="C476" i="4"/>
  <c r="G144" i="4"/>
  <c r="H144" i="4" s="1"/>
  <c r="F465" i="3"/>
  <c r="G464" i="3"/>
  <c r="H464" i="3" s="1"/>
  <c r="I463" i="3"/>
  <c r="E457" i="5" l="1"/>
  <c r="G456" i="5"/>
  <c r="F456" i="5"/>
  <c r="H456" i="5"/>
  <c r="E476" i="4"/>
  <c r="F476" i="4" s="1"/>
  <c r="C477" i="4"/>
  <c r="G145" i="4"/>
  <c r="H145" i="4" s="1"/>
  <c r="I464" i="3"/>
  <c r="G465" i="3"/>
  <c r="H465" i="3"/>
  <c r="F466" i="3"/>
  <c r="E458" i="5" l="1"/>
  <c r="H457" i="5"/>
  <c r="G457" i="5"/>
  <c r="F457" i="5"/>
  <c r="E477" i="4"/>
  <c r="F477" i="4" s="1"/>
  <c r="C478" i="4"/>
  <c r="G146" i="4"/>
  <c r="H146" i="4" s="1"/>
  <c r="F467" i="3"/>
  <c r="G466" i="3"/>
  <c r="I465" i="3"/>
  <c r="F458" i="5" l="1"/>
  <c r="E459" i="5"/>
  <c r="H458" i="5"/>
  <c r="G458" i="5"/>
  <c r="C479" i="4"/>
  <c r="E478" i="4"/>
  <c r="F478" i="4" s="1"/>
  <c r="G147" i="4"/>
  <c r="H147" i="4" s="1"/>
  <c r="G467" i="3"/>
  <c r="H467" i="3" s="1"/>
  <c r="F468" i="3"/>
  <c r="H466" i="3"/>
  <c r="I466" i="3" s="1"/>
  <c r="H459" i="5" l="1"/>
  <c r="G459" i="5"/>
  <c r="F459" i="5"/>
  <c r="E460" i="5"/>
  <c r="G148" i="4"/>
  <c r="H148" i="4" s="1"/>
  <c r="E479" i="4"/>
  <c r="F479" i="4" s="1"/>
  <c r="C480" i="4"/>
  <c r="F469" i="3"/>
  <c r="G468" i="3"/>
  <c r="I467" i="3"/>
  <c r="F460" i="5" l="1"/>
  <c r="E461" i="5"/>
  <c r="H460" i="5"/>
  <c r="G460" i="5"/>
  <c r="G149" i="4"/>
  <c r="H149" i="4" s="1"/>
  <c r="E480" i="4"/>
  <c r="F480" i="4" s="1"/>
  <c r="C481" i="4"/>
  <c r="G469" i="3"/>
  <c r="H469" i="3" s="1"/>
  <c r="F470" i="3"/>
  <c r="H468" i="3"/>
  <c r="I468" i="3" s="1"/>
  <c r="F461" i="5" l="1"/>
  <c r="E462" i="5"/>
  <c r="H461" i="5"/>
  <c r="G461" i="5"/>
  <c r="E481" i="4"/>
  <c r="F481" i="4" s="1"/>
  <c r="C482" i="4"/>
  <c r="G150" i="4"/>
  <c r="H150" i="4" s="1"/>
  <c r="F471" i="3"/>
  <c r="G470" i="3"/>
  <c r="I469" i="3"/>
  <c r="F462" i="5" l="1"/>
  <c r="E463" i="5"/>
  <c r="H462" i="5"/>
  <c r="G462" i="5"/>
  <c r="E482" i="4"/>
  <c r="F482" i="4" s="1"/>
  <c r="C483" i="4"/>
  <c r="G151" i="4"/>
  <c r="H151" i="4" s="1"/>
  <c r="G471" i="3"/>
  <c r="F472" i="3"/>
  <c r="H470" i="3"/>
  <c r="I470" i="3" s="1"/>
  <c r="E464" i="5" l="1"/>
  <c r="H463" i="5"/>
  <c r="G463" i="5"/>
  <c r="F463" i="5"/>
  <c r="E483" i="4"/>
  <c r="F483" i="4" s="1"/>
  <c r="C484" i="4"/>
  <c r="G152" i="4"/>
  <c r="H152" i="4" s="1"/>
  <c r="G472" i="3"/>
  <c r="H472" i="3" s="1"/>
  <c r="F473" i="3"/>
  <c r="H471" i="3"/>
  <c r="I471" i="3" s="1"/>
  <c r="F464" i="5" l="1"/>
  <c r="E465" i="5"/>
  <c r="H464" i="5"/>
  <c r="G464" i="5"/>
  <c r="E484" i="4"/>
  <c r="F484" i="4" s="1"/>
  <c r="C485" i="4"/>
  <c r="G153" i="4"/>
  <c r="H153" i="4" s="1"/>
  <c r="F474" i="3"/>
  <c r="G473" i="3"/>
  <c r="I472" i="3"/>
  <c r="G465" i="5" l="1"/>
  <c r="F465" i="5"/>
  <c r="H465" i="5"/>
  <c r="E466" i="5"/>
  <c r="E485" i="4"/>
  <c r="F485" i="4" s="1"/>
  <c r="C486" i="4"/>
  <c r="G154" i="4"/>
  <c r="H154" i="4" s="1"/>
  <c r="G474" i="3"/>
  <c r="H474" i="3" s="1"/>
  <c r="F475" i="3"/>
  <c r="H473" i="3"/>
  <c r="I473" i="3" s="1"/>
  <c r="E467" i="5" l="1"/>
  <c r="H466" i="5"/>
  <c r="G466" i="5"/>
  <c r="F466" i="5"/>
  <c r="E486" i="4"/>
  <c r="F486" i="4" s="1"/>
  <c r="C487" i="4"/>
  <c r="G155" i="4"/>
  <c r="H155" i="4" s="1"/>
  <c r="F476" i="3"/>
  <c r="G475" i="3"/>
  <c r="I474" i="3"/>
  <c r="F467" i="5" l="1"/>
  <c r="E468" i="5"/>
  <c r="H467" i="5"/>
  <c r="G467" i="5"/>
  <c r="E487" i="4"/>
  <c r="F487" i="4" s="1"/>
  <c r="C488" i="4"/>
  <c r="G156" i="4"/>
  <c r="H156" i="4" s="1"/>
  <c r="G476" i="3"/>
  <c r="H476" i="3" s="1"/>
  <c r="F477" i="3"/>
  <c r="H475" i="3"/>
  <c r="I475" i="3" s="1"/>
  <c r="H468" i="5" l="1"/>
  <c r="G468" i="5"/>
  <c r="F468" i="5"/>
  <c r="E469" i="5"/>
  <c r="E488" i="4"/>
  <c r="F488" i="4" s="1"/>
  <c r="C489" i="4"/>
  <c r="G157" i="4"/>
  <c r="H157" i="4" s="1"/>
  <c r="F478" i="3"/>
  <c r="I476" i="3"/>
  <c r="G477" i="3"/>
  <c r="G469" i="5" l="1"/>
  <c r="F469" i="5"/>
  <c r="H469" i="5"/>
  <c r="E470" i="5"/>
  <c r="E489" i="4"/>
  <c r="F489" i="4" s="1"/>
  <c r="C490" i="4"/>
  <c r="G158" i="4"/>
  <c r="H158" i="4" s="1"/>
  <c r="G478" i="3"/>
  <c r="H478" i="3" s="1"/>
  <c r="H477" i="3"/>
  <c r="I477" i="3" s="1"/>
  <c r="F479" i="3"/>
  <c r="F470" i="5" l="1"/>
  <c r="E471" i="5"/>
  <c r="H470" i="5"/>
  <c r="G470" i="5"/>
  <c r="E490" i="4"/>
  <c r="F490" i="4" s="1"/>
  <c r="C491" i="4"/>
  <c r="G159" i="4"/>
  <c r="H159" i="4" s="1"/>
  <c r="F480" i="3"/>
  <c r="I478" i="3"/>
  <c r="G479" i="3"/>
  <c r="E472" i="5" l="1"/>
  <c r="H471" i="5"/>
  <c r="G471" i="5"/>
  <c r="F471" i="5"/>
  <c r="E491" i="4"/>
  <c r="F491" i="4" s="1"/>
  <c r="C492" i="4"/>
  <c r="G160" i="4"/>
  <c r="H160" i="4" s="1"/>
  <c r="G480" i="3"/>
  <c r="H480" i="3" s="1"/>
  <c r="H479" i="3"/>
  <c r="I479" i="3" s="1"/>
  <c r="F481" i="3"/>
  <c r="E473" i="5" l="1"/>
  <c r="H472" i="5"/>
  <c r="G472" i="5"/>
  <c r="F472" i="5"/>
  <c r="E492" i="4"/>
  <c r="F492" i="4" s="1"/>
  <c r="C493" i="4"/>
  <c r="G161" i="4"/>
  <c r="H161" i="4" s="1"/>
  <c r="F482" i="3"/>
  <c r="I480" i="3"/>
  <c r="G481" i="3"/>
  <c r="F473" i="5" l="1"/>
  <c r="E474" i="5"/>
  <c r="H473" i="5"/>
  <c r="G473" i="5"/>
  <c r="E493" i="4"/>
  <c r="F493" i="4" s="1"/>
  <c r="C494" i="4"/>
  <c r="G162" i="4"/>
  <c r="H162" i="4" s="1"/>
  <c r="G482" i="3"/>
  <c r="H482" i="3" s="1"/>
  <c r="H481" i="3"/>
  <c r="I481" i="3" s="1"/>
  <c r="F483" i="3"/>
  <c r="E475" i="5" l="1"/>
  <c r="H474" i="5"/>
  <c r="G474" i="5"/>
  <c r="F474" i="5"/>
  <c r="E494" i="4"/>
  <c r="F494" i="4" s="1"/>
  <c r="C495" i="4"/>
  <c r="G163" i="4"/>
  <c r="H163" i="4" s="1"/>
  <c r="F484" i="3"/>
  <c r="G483" i="3"/>
  <c r="I482" i="3"/>
  <c r="F475" i="5" l="1"/>
  <c r="E476" i="5"/>
  <c r="H475" i="5"/>
  <c r="G475" i="5"/>
  <c r="E495" i="4"/>
  <c r="F495" i="4" s="1"/>
  <c r="C496" i="4"/>
  <c r="G164" i="4"/>
  <c r="H164" i="4" s="1"/>
  <c r="G484" i="3"/>
  <c r="H484" i="3" s="1"/>
  <c r="F485" i="3"/>
  <c r="H483" i="3"/>
  <c r="I483" i="3" s="1"/>
  <c r="F476" i="5" l="1"/>
  <c r="G476" i="5"/>
  <c r="H476" i="5"/>
  <c r="E477" i="5"/>
  <c r="E496" i="4"/>
  <c r="F496" i="4" s="1"/>
  <c r="C497" i="4"/>
  <c r="G165" i="4"/>
  <c r="H165" i="4" s="1"/>
  <c r="F486" i="3"/>
  <c r="G485" i="3"/>
  <c r="I484" i="3"/>
  <c r="E478" i="5" l="1"/>
  <c r="H477" i="5"/>
  <c r="G477" i="5"/>
  <c r="F477" i="5"/>
  <c r="E497" i="4"/>
  <c r="F497" i="4" s="1"/>
  <c r="C498" i="4"/>
  <c r="G166" i="4"/>
  <c r="H166" i="4" s="1"/>
  <c r="G486" i="3"/>
  <c r="H486" i="3" s="1"/>
  <c r="F487" i="3"/>
  <c r="H485" i="3"/>
  <c r="I485" i="3" s="1"/>
  <c r="G478" i="5" l="1"/>
  <c r="F478" i="5"/>
  <c r="E479" i="5"/>
  <c r="H478" i="5"/>
  <c r="E498" i="4"/>
  <c r="F498" i="4" s="1"/>
  <c r="C499" i="4"/>
  <c r="G167" i="4"/>
  <c r="H167" i="4" s="1"/>
  <c r="F488" i="3"/>
  <c r="G487" i="3"/>
  <c r="I486" i="3"/>
  <c r="F479" i="5" l="1"/>
  <c r="G479" i="5"/>
  <c r="E480" i="5"/>
  <c r="H479" i="5"/>
  <c r="E499" i="4"/>
  <c r="F499" i="4" s="1"/>
  <c r="C500" i="4"/>
  <c r="G168" i="4"/>
  <c r="H168" i="4" s="1"/>
  <c r="F489" i="3"/>
  <c r="G488" i="3"/>
  <c r="H487" i="3"/>
  <c r="I487" i="3" s="1"/>
  <c r="E481" i="5" l="1"/>
  <c r="F480" i="5"/>
  <c r="H480" i="5"/>
  <c r="G480" i="5"/>
  <c r="E500" i="4"/>
  <c r="F500" i="4" s="1"/>
  <c r="C501" i="4"/>
  <c r="G169" i="4"/>
  <c r="H169" i="4" s="1"/>
  <c r="G489" i="3"/>
  <c r="H489" i="3" s="1"/>
  <c r="H488" i="3"/>
  <c r="I488" i="3" s="1"/>
  <c r="F490" i="3"/>
  <c r="H481" i="5" l="1"/>
  <c r="G481" i="5"/>
  <c r="F481" i="5"/>
  <c r="E482" i="5"/>
  <c r="E501" i="4"/>
  <c r="F501" i="4" s="1"/>
  <c r="C502" i="4"/>
  <c r="G170" i="4"/>
  <c r="H170" i="4" s="1"/>
  <c r="F491" i="3"/>
  <c r="G490" i="3"/>
  <c r="I489" i="3"/>
  <c r="F482" i="5" l="1"/>
  <c r="E483" i="5"/>
  <c r="H482" i="5"/>
  <c r="G482" i="5"/>
  <c r="E502" i="4"/>
  <c r="F502" i="4" s="1"/>
  <c r="C503" i="4"/>
  <c r="G171" i="4"/>
  <c r="H171" i="4" s="1"/>
  <c r="G491" i="3"/>
  <c r="H491" i="3" s="1"/>
  <c r="F492" i="3"/>
  <c r="H490" i="3"/>
  <c r="I490" i="3" s="1"/>
  <c r="H483" i="5" l="1"/>
  <c r="G483" i="5"/>
  <c r="F483" i="5"/>
  <c r="E484" i="5"/>
  <c r="E503" i="4"/>
  <c r="F503" i="4" s="1"/>
  <c r="C504" i="4"/>
  <c r="G172" i="4"/>
  <c r="H172" i="4" s="1"/>
  <c r="F493" i="3"/>
  <c r="G492" i="3"/>
  <c r="I491" i="3"/>
  <c r="E485" i="5" l="1"/>
  <c r="H484" i="5"/>
  <c r="G484" i="5"/>
  <c r="F484" i="5"/>
  <c r="E504" i="4"/>
  <c r="F504" i="4" s="1"/>
  <c r="C505" i="4"/>
  <c r="G173" i="4"/>
  <c r="H173" i="4" s="1"/>
  <c r="G493" i="3"/>
  <c r="H493" i="3" s="1"/>
  <c r="F494" i="3"/>
  <c r="H492" i="3"/>
  <c r="I492" i="3" s="1"/>
  <c r="F485" i="5" l="1"/>
  <c r="H485" i="5"/>
  <c r="G485" i="5"/>
  <c r="E486" i="5"/>
  <c r="E505" i="4"/>
  <c r="F505" i="4" s="1"/>
  <c r="C506" i="4"/>
  <c r="G174" i="4"/>
  <c r="H174" i="4" s="1"/>
  <c r="F495" i="3"/>
  <c r="G494" i="3"/>
  <c r="H494" i="3" s="1"/>
  <c r="I493" i="3"/>
  <c r="E487" i="5" l="1"/>
  <c r="H486" i="5"/>
  <c r="G486" i="5"/>
  <c r="F486" i="5"/>
  <c r="E506" i="4"/>
  <c r="F506" i="4" s="1"/>
  <c r="C507" i="4"/>
  <c r="G175" i="4"/>
  <c r="H175" i="4" s="1"/>
  <c r="G495" i="3"/>
  <c r="H495" i="3" s="1"/>
  <c r="I494" i="3"/>
  <c r="F496" i="3"/>
  <c r="E488" i="5" l="1"/>
  <c r="H487" i="5"/>
  <c r="G487" i="5"/>
  <c r="F487" i="5"/>
  <c r="E507" i="4"/>
  <c r="F507" i="4" s="1"/>
  <c r="C508" i="4"/>
  <c r="G176" i="4"/>
  <c r="H176" i="4" s="1"/>
  <c r="F497" i="3"/>
  <c r="I495" i="3"/>
  <c r="G496" i="3"/>
  <c r="H496" i="3" s="1"/>
  <c r="F488" i="5" l="1"/>
  <c r="G488" i="5"/>
  <c r="E489" i="5"/>
  <c r="H488" i="5"/>
  <c r="E508" i="4"/>
  <c r="F508" i="4" s="1"/>
  <c r="C509" i="4"/>
  <c r="G177" i="4"/>
  <c r="H177" i="4" s="1"/>
  <c r="G497" i="3"/>
  <c r="H497" i="3" s="1"/>
  <c r="I496" i="3"/>
  <c r="F498" i="3"/>
  <c r="F489" i="5" l="1"/>
  <c r="G489" i="5"/>
  <c r="E490" i="5"/>
  <c r="H489" i="5"/>
  <c r="E509" i="4"/>
  <c r="F509" i="4" s="1"/>
  <c r="C510" i="4"/>
  <c r="G178" i="4"/>
  <c r="H178" i="4" s="1"/>
  <c r="F499" i="3"/>
  <c r="I497" i="3"/>
  <c r="G498" i="3"/>
  <c r="E491" i="5" l="1"/>
  <c r="H490" i="5"/>
  <c r="F490" i="5"/>
  <c r="G490" i="5"/>
  <c r="E510" i="4"/>
  <c r="F510" i="4" s="1"/>
  <c r="C511" i="4"/>
  <c r="G179" i="4"/>
  <c r="H179" i="4" s="1"/>
  <c r="G499" i="3"/>
  <c r="H499" i="3" s="1"/>
  <c r="H498" i="3"/>
  <c r="I498" i="3" s="1"/>
  <c r="F500" i="3"/>
  <c r="F491" i="5" l="1"/>
  <c r="H491" i="5"/>
  <c r="G491" i="5"/>
  <c r="E492" i="5"/>
  <c r="E511" i="4"/>
  <c r="F511" i="4" s="1"/>
  <c r="C512" i="4"/>
  <c r="G180" i="4"/>
  <c r="H180" i="4" s="1"/>
  <c r="F501" i="3"/>
  <c r="G500" i="3"/>
  <c r="I499" i="3"/>
  <c r="E493" i="5" l="1"/>
  <c r="H492" i="5"/>
  <c r="G492" i="5"/>
  <c r="F492" i="5"/>
  <c r="E512" i="4"/>
  <c r="F512" i="4" s="1"/>
  <c r="C513" i="4"/>
  <c r="G181" i="4"/>
  <c r="H181" i="4" s="1"/>
  <c r="G501" i="3"/>
  <c r="H500" i="3"/>
  <c r="I500" i="3" s="1"/>
  <c r="F502" i="3"/>
  <c r="E494" i="5" l="1"/>
  <c r="G493" i="5"/>
  <c r="F493" i="5"/>
  <c r="H493" i="5"/>
  <c r="E513" i="4"/>
  <c r="F513" i="4" s="1"/>
  <c r="C514" i="4"/>
  <c r="G182" i="4"/>
  <c r="H182" i="4" s="1"/>
  <c r="G502" i="3"/>
  <c r="H502" i="3" s="1"/>
  <c r="F503" i="3"/>
  <c r="H501" i="3"/>
  <c r="I501" i="3" s="1"/>
  <c r="F494" i="5" l="1"/>
  <c r="E495" i="5"/>
  <c r="H494" i="5"/>
  <c r="G494" i="5"/>
  <c r="E514" i="4"/>
  <c r="F514" i="4" s="1"/>
  <c r="C515" i="4"/>
  <c r="G183" i="4"/>
  <c r="H183" i="4" s="1"/>
  <c r="I502" i="3"/>
  <c r="G503" i="3"/>
  <c r="F504" i="3"/>
  <c r="H503" i="3"/>
  <c r="E496" i="5" l="1"/>
  <c r="H495" i="5"/>
  <c r="F495" i="5"/>
  <c r="G495" i="5"/>
  <c r="E515" i="4"/>
  <c r="F515" i="4" s="1"/>
  <c r="C516" i="4"/>
  <c r="G184" i="4"/>
  <c r="H184" i="4" s="1"/>
  <c r="F505" i="3"/>
  <c r="G504" i="3"/>
  <c r="I503" i="3"/>
  <c r="E497" i="5" l="1"/>
  <c r="H496" i="5"/>
  <c r="F496" i="5"/>
  <c r="G496" i="5"/>
  <c r="E516" i="4"/>
  <c r="F516" i="4" s="1"/>
  <c r="C517" i="4"/>
  <c r="G185" i="4"/>
  <c r="H185" i="4" s="1"/>
  <c r="G505" i="3"/>
  <c r="H505" i="3" s="1"/>
  <c r="F506" i="3"/>
  <c r="H504" i="3"/>
  <c r="I504" i="3" s="1"/>
  <c r="F497" i="5" l="1"/>
  <c r="E498" i="5"/>
  <c r="H497" i="5"/>
  <c r="G497" i="5"/>
  <c r="E517" i="4"/>
  <c r="F517" i="4" s="1"/>
  <c r="C518" i="4"/>
  <c r="G186" i="4"/>
  <c r="H186" i="4" s="1"/>
  <c r="F507" i="3"/>
  <c r="G506" i="3"/>
  <c r="I505" i="3"/>
  <c r="F498" i="5" l="1"/>
  <c r="E499" i="5"/>
  <c r="H498" i="5"/>
  <c r="G498" i="5"/>
  <c r="E518" i="4"/>
  <c r="F518" i="4" s="1"/>
  <c r="C519" i="4"/>
  <c r="G187" i="4"/>
  <c r="H187" i="4" s="1"/>
  <c r="G507" i="3"/>
  <c r="H507" i="3" s="1"/>
  <c r="F508" i="3"/>
  <c r="H506" i="3"/>
  <c r="I506" i="3" s="1"/>
  <c r="E500" i="5" l="1"/>
  <c r="H499" i="5"/>
  <c r="G499" i="5"/>
  <c r="F499" i="5"/>
  <c r="E519" i="4"/>
  <c r="F519" i="4" s="1"/>
  <c r="C520" i="4"/>
  <c r="G188" i="4"/>
  <c r="H188" i="4" s="1"/>
  <c r="F509" i="3"/>
  <c r="I507" i="3"/>
  <c r="G508" i="3"/>
  <c r="F520" i="4" l="1"/>
  <c r="F500" i="5"/>
  <c r="E501" i="5"/>
  <c r="H500" i="5"/>
  <c r="G500" i="5"/>
  <c r="E520" i="4"/>
  <c r="C521" i="4"/>
  <c r="G189" i="4"/>
  <c r="H189" i="4" s="1"/>
  <c r="G509" i="3"/>
  <c r="H508" i="3"/>
  <c r="I508" i="3" s="1"/>
  <c r="H509" i="3"/>
  <c r="F510" i="3"/>
  <c r="F521" i="4" l="1"/>
  <c r="G501" i="5"/>
  <c r="F501" i="5"/>
  <c r="H501" i="5"/>
  <c r="E502" i="5"/>
  <c r="E521" i="4"/>
  <c r="C522" i="4"/>
  <c r="G190" i="4"/>
  <c r="H190" i="4" s="1"/>
  <c r="F511" i="3"/>
  <c r="I509" i="3"/>
  <c r="G510" i="3"/>
  <c r="E503" i="5" l="1"/>
  <c r="H502" i="5"/>
  <c r="G502" i="5"/>
  <c r="F502" i="5"/>
  <c r="E522" i="4"/>
  <c r="F522" i="4" s="1"/>
  <c r="C523" i="4"/>
  <c r="G191" i="4"/>
  <c r="H191" i="4" s="1"/>
  <c r="G511" i="3"/>
  <c r="H511" i="3" s="1"/>
  <c r="H510" i="3"/>
  <c r="I510" i="3" s="1"/>
  <c r="F512" i="3"/>
  <c r="F503" i="5" l="1"/>
  <c r="E504" i="5"/>
  <c r="G503" i="5"/>
  <c r="H503" i="5"/>
  <c r="E523" i="4"/>
  <c r="F523" i="4" s="1"/>
  <c r="C524" i="4"/>
  <c r="G192" i="4"/>
  <c r="H192" i="4" s="1"/>
  <c r="F513" i="3"/>
  <c r="I511" i="3"/>
  <c r="G512" i="3"/>
  <c r="H512" i="3" s="1"/>
  <c r="H504" i="5" l="1"/>
  <c r="G504" i="5"/>
  <c r="F504" i="5"/>
  <c r="E505" i="5"/>
  <c r="E524" i="4"/>
  <c r="F524" i="4" s="1"/>
  <c r="C525" i="4"/>
  <c r="G193" i="4"/>
  <c r="H193" i="4" s="1"/>
  <c r="I512" i="3"/>
  <c r="G513" i="3"/>
  <c r="H513" i="3"/>
  <c r="F514" i="3"/>
  <c r="G505" i="5" l="1"/>
  <c r="F505" i="5"/>
  <c r="E506" i="5"/>
  <c r="H505" i="5"/>
  <c r="E525" i="4"/>
  <c r="F525" i="4" s="1"/>
  <c r="C526" i="4"/>
  <c r="G194" i="4"/>
  <c r="H194" i="4" s="1"/>
  <c r="F515" i="3"/>
  <c r="G514" i="3"/>
  <c r="I513" i="3"/>
  <c r="F506" i="5" l="1"/>
  <c r="E507" i="5"/>
  <c r="H506" i="5"/>
  <c r="G506" i="5"/>
  <c r="E526" i="4"/>
  <c r="F526" i="4" s="1"/>
  <c r="C527" i="4"/>
  <c r="G195" i="4"/>
  <c r="H195" i="4" s="1"/>
  <c r="G515" i="3"/>
  <c r="H515" i="3" s="1"/>
  <c r="F516" i="3"/>
  <c r="H514" i="3"/>
  <c r="I514" i="3" s="1"/>
  <c r="E508" i="5" l="1"/>
  <c r="H507" i="5"/>
  <c r="G507" i="5"/>
  <c r="F507" i="5"/>
  <c r="E527" i="4"/>
  <c r="F527" i="4" s="1"/>
  <c r="C528" i="4"/>
  <c r="G196" i="4"/>
  <c r="H196" i="4" s="1"/>
  <c r="F517" i="3"/>
  <c r="G516" i="3"/>
  <c r="I515" i="3"/>
  <c r="H508" i="5" l="1"/>
  <c r="G508" i="5"/>
  <c r="F508" i="5"/>
  <c r="E509" i="5"/>
  <c r="E528" i="4"/>
  <c r="F528" i="4" s="1"/>
  <c r="C529" i="4"/>
  <c r="G197" i="4"/>
  <c r="H197" i="4" s="1"/>
  <c r="G517" i="3"/>
  <c r="H517" i="3" s="1"/>
  <c r="F518" i="3"/>
  <c r="H516" i="3"/>
  <c r="I516" i="3" s="1"/>
  <c r="F529" i="4" l="1"/>
  <c r="F509" i="5"/>
  <c r="E510" i="5"/>
  <c r="H509" i="5"/>
  <c r="G509" i="5"/>
  <c r="E529" i="4"/>
  <c r="C530" i="4"/>
  <c r="G198" i="4"/>
  <c r="H198" i="4" s="1"/>
  <c r="F519" i="3"/>
  <c r="G518" i="3"/>
  <c r="H518" i="3" s="1"/>
  <c r="I517" i="3"/>
  <c r="E511" i="5" l="1"/>
  <c r="H510" i="5"/>
  <c r="G510" i="5"/>
  <c r="F510" i="5"/>
  <c r="E530" i="4"/>
  <c r="F530" i="4" s="1"/>
  <c r="C531" i="4"/>
  <c r="G199" i="4"/>
  <c r="H199" i="4" s="1"/>
  <c r="G519" i="3"/>
  <c r="H519" i="3" s="1"/>
  <c r="I518" i="3"/>
  <c r="F520" i="3"/>
  <c r="F511" i="5" l="1"/>
  <c r="E512" i="5"/>
  <c r="H511" i="5"/>
  <c r="G511" i="5"/>
  <c r="E531" i="4"/>
  <c r="F531" i="4" s="1"/>
  <c r="C532" i="4"/>
  <c r="G200" i="4"/>
  <c r="H200" i="4" s="1"/>
  <c r="F521" i="3"/>
  <c r="I519" i="3"/>
  <c r="G520" i="3"/>
  <c r="F512" i="5" l="1"/>
  <c r="E513" i="5"/>
  <c r="H512" i="5"/>
  <c r="G512" i="5"/>
  <c r="E532" i="4"/>
  <c r="F532" i="4" s="1"/>
  <c r="C533" i="4"/>
  <c r="G201" i="4"/>
  <c r="H201" i="4" s="1"/>
  <c r="G521" i="3"/>
  <c r="H521" i="3" s="1"/>
  <c r="H520" i="3"/>
  <c r="I520" i="3" s="1"/>
  <c r="F522" i="3"/>
  <c r="E514" i="5" l="1"/>
  <c r="H513" i="5"/>
  <c r="F513" i="5"/>
  <c r="G513" i="5"/>
  <c r="E533" i="4"/>
  <c r="F533" i="4" s="1"/>
  <c r="C534" i="4"/>
  <c r="G202" i="4"/>
  <c r="H202" i="4" s="1"/>
  <c r="F523" i="3"/>
  <c r="I521" i="3"/>
  <c r="G522" i="3"/>
  <c r="F534" i="4" l="1"/>
  <c r="G514" i="5"/>
  <c r="F514" i="5"/>
  <c r="H514" i="5"/>
  <c r="E515" i="5"/>
  <c r="E534" i="4"/>
  <c r="C535" i="4"/>
  <c r="G203" i="4"/>
  <c r="H203" i="4" s="1"/>
  <c r="G523" i="3"/>
  <c r="H522" i="3"/>
  <c r="I522" i="3" s="1"/>
  <c r="H523" i="3"/>
  <c r="F524" i="3"/>
  <c r="F515" i="5" l="1"/>
  <c r="G515" i="5"/>
  <c r="H515" i="5"/>
  <c r="E516" i="5"/>
  <c r="E535" i="4"/>
  <c r="F535" i="4" s="1"/>
  <c r="C536" i="4"/>
  <c r="G204" i="4"/>
  <c r="H204" i="4" s="1"/>
  <c r="F525" i="3"/>
  <c r="G524" i="3"/>
  <c r="I523" i="3"/>
  <c r="E517" i="5" l="1"/>
  <c r="H516" i="5"/>
  <c r="G516" i="5"/>
  <c r="F516" i="5"/>
  <c r="E536" i="4"/>
  <c r="F536" i="4" s="1"/>
  <c r="C537" i="4"/>
  <c r="G205" i="4"/>
  <c r="H205" i="4" s="1"/>
  <c r="G525" i="3"/>
  <c r="H525" i="3" s="1"/>
  <c r="H524" i="3"/>
  <c r="I524" i="3" s="1"/>
  <c r="F526" i="3"/>
  <c r="H517" i="5" l="1"/>
  <c r="G517" i="5"/>
  <c r="F517" i="5"/>
  <c r="E518" i="5"/>
  <c r="E537" i="4"/>
  <c r="F537" i="4" s="1"/>
  <c r="C538" i="4"/>
  <c r="G206" i="4"/>
  <c r="H206" i="4" s="1"/>
  <c r="F527" i="3"/>
  <c r="G526" i="3"/>
  <c r="I525" i="3"/>
  <c r="F518" i="5" l="1"/>
  <c r="H518" i="5"/>
  <c r="G518" i="5"/>
  <c r="E519" i="5"/>
  <c r="E538" i="4"/>
  <c r="F538" i="4" s="1"/>
  <c r="C539" i="4"/>
  <c r="G207" i="4"/>
  <c r="H207" i="4" s="1"/>
  <c r="G527" i="3"/>
  <c r="H527" i="3" s="1"/>
  <c r="F528" i="3"/>
  <c r="H526" i="3"/>
  <c r="I526" i="3" s="1"/>
  <c r="F519" i="5" l="1"/>
  <c r="E520" i="5"/>
  <c r="G519" i="5"/>
  <c r="H519" i="5"/>
  <c r="E539" i="4"/>
  <c r="F539" i="4" s="1"/>
  <c r="C540" i="4"/>
  <c r="G208" i="4"/>
  <c r="H208" i="4" s="1"/>
  <c r="F529" i="3"/>
  <c r="G528" i="3"/>
  <c r="I527" i="3"/>
  <c r="H520" i="5" l="1"/>
  <c r="E521" i="5"/>
  <c r="G520" i="5"/>
  <c r="F520" i="5"/>
  <c r="E540" i="4"/>
  <c r="F540" i="4" s="1"/>
  <c r="C541" i="4"/>
  <c r="G209" i="4"/>
  <c r="H209" i="4" s="1"/>
  <c r="G529" i="3"/>
  <c r="H529" i="3" s="1"/>
  <c r="F530" i="3"/>
  <c r="H528" i="3"/>
  <c r="I528" i="3" s="1"/>
  <c r="F521" i="5" l="1"/>
  <c r="G521" i="5"/>
  <c r="E522" i="5"/>
  <c r="H521" i="5"/>
  <c r="E541" i="4"/>
  <c r="F541" i="4" s="1"/>
  <c r="C542" i="4"/>
  <c r="G210" i="4"/>
  <c r="H210" i="4" s="1"/>
  <c r="F531" i="3"/>
  <c r="G530" i="3"/>
  <c r="I529" i="3"/>
  <c r="E523" i="5" l="1"/>
  <c r="H522" i="5"/>
  <c r="G522" i="5"/>
  <c r="F522" i="5"/>
  <c r="E542" i="4"/>
  <c r="F542" i="4" s="1"/>
  <c r="C543" i="4"/>
  <c r="G211" i="4"/>
  <c r="H211" i="4" s="1"/>
  <c r="G531" i="3"/>
  <c r="H531" i="3" s="1"/>
  <c r="H530" i="3"/>
  <c r="I530" i="3" s="1"/>
  <c r="F532" i="3"/>
  <c r="H523" i="5" l="1"/>
  <c r="E524" i="5"/>
  <c r="F523" i="5"/>
  <c r="G523" i="5"/>
  <c r="E543" i="4"/>
  <c r="F543" i="4" s="1"/>
  <c r="C544" i="4"/>
  <c r="G212" i="4"/>
  <c r="H212" i="4" s="1"/>
  <c r="F533" i="3"/>
  <c r="I531" i="3"/>
  <c r="G532" i="3"/>
  <c r="F524" i="5" l="1"/>
  <c r="E525" i="5"/>
  <c r="H524" i="5"/>
  <c r="G524" i="5"/>
  <c r="E544" i="4"/>
  <c r="F544" i="4" s="1"/>
  <c r="C545" i="4"/>
  <c r="G213" i="4"/>
  <c r="H213" i="4" s="1"/>
  <c r="G533" i="3"/>
  <c r="H533" i="3" s="1"/>
  <c r="H532" i="3"/>
  <c r="I532" i="3" s="1"/>
  <c r="F534" i="3"/>
  <c r="F545" i="4" l="1"/>
  <c r="E526" i="5"/>
  <c r="H525" i="5"/>
  <c r="G525" i="5"/>
  <c r="F525" i="5"/>
  <c r="E545" i="4"/>
  <c r="C546" i="4"/>
  <c r="G214" i="4"/>
  <c r="H214" i="4" s="1"/>
  <c r="F535" i="3"/>
  <c r="I533" i="3"/>
  <c r="G534" i="3"/>
  <c r="H534" i="3" s="1"/>
  <c r="H526" i="5" l="1"/>
  <c r="E527" i="5"/>
  <c r="G526" i="5"/>
  <c r="F526" i="5"/>
  <c r="E546" i="4"/>
  <c r="F546" i="4" s="1"/>
  <c r="C547" i="4"/>
  <c r="G215" i="4"/>
  <c r="H215" i="4" s="1"/>
  <c r="G535" i="3"/>
  <c r="I534" i="3"/>
  <c r="H535" i="3"/>
  <c r="F536" i="3"/>
  <c r="F527" i="5" l="1"/>
  <c r="E528" i="5"/>
  <c r="H527" i="5"/>
  <c r="G527" i="5"/>
  <c r="E547" i="4"/>
  <c r="F547" i="4" s="1"/>
  <c r="C548" i="4"/>
  <c r="G216" i="4"/>
  <c r="H216" i="4" s="1"/>
  <c r="F537" i="3"/>
  <c r="I535" i="3"/>
  <c r="G536" i="3"/>
  <c r="G528" i="5" l="1"/>
  <c r="F528" i="5"/>
  <c r="E529" i="5"/>
  <c r="H528" i="5"/>
  <c r="E548" i="4"/>
  <c r="F548" i="4" s="1"/>
  <c r="C549" i="4"/>
  <c r="G217" i="4"/>
  <c r="H217" i="4" s="1"/>
  <c r="G537" i="3"/>
  <c r="H537" i="3" s="1"/>
  <c r="H536" i="3"/>
  <c r="I536" i="3" s="1"/>
  <c r="F538" i="3"/>
  <c r="H529" i="5" l="1"/>
  <c r="F529" i="5"/>
  <c r="G529" i="5"/>
  <c r="E530" i="5"/>
  <c r="E549" i="4"/>
  <c r="F549" i="4" s="1"/>
  <c r="C550" i="4"/>
  <c r="G218" i="4"/>
  <c r="H218" i="4" s="1"/>
  <c r="G538" i="3"/>
  <c r="H538" i="3" s="1"/>
  <c r="I537" i="3"/>
  <c r="F539" i="3"/>
  <c r="F530" i="5" l="1"/>
  <c r="E531" i="5"/>
  <c r="H530" i="5"/>
  <c r="G530" i="5"/>
  <c r="E550" i="4"/>
  <c r="F550" i="4" s="1"/>
  <c r="C551" i="4"/>
  <c r="G219" i="4"/>
  <c r="H219" i="4" s="1"/>
  <c r="F540" i="3"/>
  <c r="I538" i="3"/>
  <c r="G539" i="3"/>
  <c r="E532" i="5" l="1"/>
  <c r="H531" i="5"/>
  <c r="G531" i="5"/>
  <c r="F531" i="5"/>
  <c r="E551" i="4"/>
  <c r="F551" i="4" s="1"/>
  <c r="C552" i="4"/>
  <c r="G220" i="4"/>
  <c r="H220" i="4" s="1"/>
  <c r="G540" i="3"/>
  <c r="H540" i="3" s="1"/>
  <c r="H539" i="3"/>
  <c r="I539" i="3" s="1"/>
  <c r="F541" i="3"/>
  <c r="F552" i="4" l="1"/>
  <c r="H532" i="5"/>
  <c r="E533" i="5"/>
  <c r="G532" i="5"/>
  <c r="F532" i="5"/>
  <c r="E552" i="4"/>
  <c r="C553" i="4"/>
  <c r="G221" i="4"/>
  <c r="H221" i="4" s="1"/>
  <c r="F542" i="3"/>
  <c r="I540" i="3"/>
  <c r="G541" i="3"/>
  <c r="F533" i="5" l="1"/>
  <c r="E534" i="5"/>
  <c r="H533" i="5"/>
  <c r="G533" i="5"/>
  <c r="E553" i="4"/>
  <c r="F553" i="4" s="1"/>
  <c r="C554" i="4"/>
  <c r="G222" i="4"/>
  <c r="H222" i="4" s="1"/>
  <c r="G542" i="3"/>
  <c r="H542" i="3" s="1"/>
  <c r="H541" i="3"/>
  <c r="I541" i="3" s="1"/>
  <c r="F543" i="3"/>
  <c r="E535" i="5" l="1"/>
  <c r="H534" i="5"/>
  <c r="F534" i="5"/>
  <c r="G534" i="5"/>
  <c r="E554" i="4"/>
  <c r="F554" i="4" s="1"/>
  <c r="C555" i="4"/>
  <c r="G223" i="4"/>
  <c r="H223" i="4" s="1"/>
  <c r="F544" i="3"/>
  <c r="I542" i="3"/>
  <c r="G543" i="3"/>
  <c r="H535" i="5" l="1"/>
  <c r="G535" i="5"/>
  <c r="F535" i="5"/>
  <c r="E536" i="5"/>
  <c r="E555" i="4"/>
  <c r="F555" i="4" s="1"/>
  <c r="C556" i="4"/>
  <c r="G224" i="4"/>
  <c r="H224" i="4" s="1"/>
  <c r="G544" i="3"/>
  <c r="F545" i="3"/>
  <c r="H543" i="3"/>
  <c r="I543" i="3" s="1"/>
  <c r="F536" i="5" l="1"/>
  <c r="E537" i="5"/>
  <c r="H536" i="5"/>
  <c r="G536" i="5"/>
  <c r="E556" i="4"/>
  <c r="F556" i="4" s="1"/>
  <c r="C557" i="4"/>
  <c r="G225" i="4"/>
  <c r="H225" i="4" s="1"/>
  <c r="F546" i="3"/>
  <c r="G545" i="3"/>
  <c r="H544" i="3"/>
  <c r="I544" i="3" s="1"/>
  <c r="E538" i="5" l="1"/>
  <c r="H537" i="5"/>
  <c r="G537" i="5"/>
  <c r="F537" i="5"/>
  <c r="E557" i="4"/>
  <c r="F557" i="4" s="1"/>
  <c r="C558" i="4"/>
  <c r="G226" i="4"/>
  <c r="H226" i="4" s="1"/>
  <c r="G546" i="3"/>
  <c r="H546" i="3" s="1"/>
  <c r="F547" i="3"/>
  <c r="H545" i="3"/>
  <c r="I545" i="3" s="1"/>
  <c r="H538" i="5" l="1"/>
  <c r="E539" i="5"/>
  <c r="G538" i="5"/>
  <c r="F538" i="5"/>
  <c r="E558" i="4"/>
  <c r="F558" i="4" s="1"/>
  <c r="C559" i="4"/>
  <c r="G227" i="4"/>
  <c r="H227" i="4" s="1"/>
  <c r="F548" i="3"/>
  <c r="G547" i="3"/>
  <c r="I546" i="3"/>
  <c r="F539" i="5" l="1"/>
  <c r="G539" i="5"/>
  <c r="E540" i="5"/>
  <c r="H539" i="5"/>
  <c r="E559" i="4"/>
  <c r="F559" i="4" s="1"/>
  <c r="C560" i="4"/>
  <c r="G228" i="4"/>
  <c r="H228" i="4" s="1"/>
  <c r="G548" i="3"/>
  <c r="H548" i="3" s="1"/>
  <c r="F549" i="3"/>
  <c r="H547" i="3"/>
  <c r="I547" i="3" s="1"/>
  <c r="F540" i="5" l="1"/>
  <c r="E541" i="5"/>
  <c r="H540" i="5"/>
  <c r="G540" i="5"/>
  <c r="E560" i="4"/>
  <c r="F560" i="4" s="1"/>
  <c r="C561" i="4"/>
  <c r="G229" i="4"/>
  <c r="H229" i="4" s="1"/>
  <c r="F550" i="3"/>
  <c r="I548" i="3"/>
  <c r="G549" i="3"/>
  <c r="H541" i="5" l="1"/>
  <c r="E542" i="5"/>
  <c r="G541" i="5"/>
  <c r="F541" i="5"/>
  <c r="E561" i="4"/>
  <c r="F561" i="4" s="1"/>
  <c r="C562" i="4"/>
  <c r="G230" i="4"/>
  <c r="H230" i="4" s="1"/>
  <c r="F551" i="3"/>
  <c r="G550" i="3"/>
  <c r="H549" i="3"/>
  <c r="I549" i="3" s="1"/>
  <c r="F542" i="5" l="1"/>
  <c r="E543" i="5"/>
  <c r="H542" i="5"/>
  <c r="G542" i="5"/>
  <c r="E562" i="4"/>
  <c r="F562" i="4" s="1"/>
  <c r="C563" i="4"/>
  <c r="G231" i="4"/>
  <c r="H231" i="4" s="1"/>
  <c r="G551" i="3"/>
  <c r="H551" i="3" s="1"/>
  <c r="F552" i="3"/>
  <c r="H550" i="3"/>
  <c r="I550" i="3" s="1"/>
  <c r="E544" i="5" l="1"/>
  <c r="H543" i="5"/>
  <c r="F543" i="5"/>
  <c r="G543" i="5"/>
  <c r="E563" i="4"/>
  <c r="F563" i="4" s="1"/>
  <c r="C564" i="4"/>
  <c r="G232" i="4"/>
  <c r="H232" i="4" s="1"/>
  <c r="F553" i="3"/>
  <c r="G552" i="3"/>
  <c r="I551" i="3"/>
  <c r="H544" i="5" l="1"/>
  <c r="E545" i="5"/>
  <c r="G544" i="5"/>
  <c r="F544" i="5"/>
  <c r="E564" i="4"/>
  <c r="F564" i="4" s="1"/>
  <c r="C565" i="4"/>
  <c r="G233" i="4"/>
  <c r="H233" i="4" s="1"/>
  <c r="G553" i="3"/>
  <c r="H553" i="3" s="1"/>
  <c r="F554" i="3"/>
  <c r="H552" i="3"/>
  <c r="I552" i="3" s="1"/>
  <c r="F545" i="5" l="1"/>
  <c r="E546" i="5"/>
  <c r="H545" i="5"/>
  <c r="G545" i="5"/>
  <c r="E565" i="4"/>
  <c r="F565" i="4" s="1"/>
  <c r="C566" i="4"/>
  <c r="G234" i="4"/>
  <c r="H234" i="4" s="1"/>
  <c r="F555" i="3"/>
  <c r="G554" i="3"/>
  <c r="I553" i="3"/>
  <c r="G546" i="5" l="1"/>
  <c r="F546" i="5"/>
  <c r="E547" i="5"/>
  <c r="H546" i="5"/>
  <c r="E566" i="4"/>
  <c r="F566" i="4" s="1"/>
  <c r="C567" i="4"/>
  <c r="G235" i="4"/>
  <c r="H235" i="4" s="1"/>
  <c r="G555" i="3"/>
  <c r="H554" i="3"/>
  <c r="I554" i="3" s="1"/>
  <c r="H555" i="3"/>
  <c r="F556" i="3"/>
  <c r="H547" i="5" l="1"/>
  <c r="F547" i="5"/>
  <c r="E548" i="5"/>
  <c r="G547" i="5"/>
  <c r="E567" i="4"/>
  <c r="F567" i="4" s="1"/>
  <c r="C568" i="4"/>
  <c r="G236" i="4"/>
  <c r="H236" i="4" s="1"/>
  <c r="F557" i="3"/>
  <c r="I555" i="3"/>
  <c r="G556" i="3"/>
  <c r="H556" i="3" s="1"/>
  <c r="F548" i="5" l="1"/>
  <c r="E549" i="5"/>
  <c r="H548" i="5"/>
  <c r="G548" i="5"/>
  <c r="E568" i="4"/>
  <c r="F568" i="4" s="1"/>
  <c r="C569" i="4"/>
  <c r="G237" i="4"/>
  <c r="H237" i="4" s="1"/>
  <c r="G557" i="3"/>
  <c r="H557" i="3" s="1"/>
  <c r="I556" i="3"/>
  <c r="F558" i="3"/>
  <c r="E550" i="5" l="1"/>
  <c r="H549" i="5"/>
  <c r="G549" i="5"/>
  <c r="F549" i="5"/>
  <c r="E569" i="4"/>
  <c r="F569" i="4" s="1"/>
  <c r="C570" i="4"/>
  <c r="G238" i="4"/>
  <c r="H238" i="4" s="1"/>
  <c r="F559" i="3"/>
  <c r="I557" i="3"/>
  <c r="G558" i="3"/>
  <c r="H550" i="5" l="1"/>
  <c r="E551" i="5"/>
  <c r="G550" i="5"/>
  <c r="F550" i="5"/>
  <c r="E570" i="4"/>
  <c r="F570" i="4" s="1"/>
  <c r="C571" i="4"/>
  <c r="G239" i="4"/>
  <c r="H239" i="4" s="1"/>
  <c r="G559" i="3"/>
  <c r="H559" i="3" s="1"/>
  <c r="H558" i="3"/>
  <c r="I558" i="3" s="1"/>
  <c r="F560" i="3"/>
  <c r="F551" i="5" l="1"/>
  <c r="G551" i="5"/>
  <c r="E552" i="5"/>
  <c r="H551" i="5"/>
  <c r="E571" i="4"/>
  <c r="F571" i="4" s="1"/>
  <c r="C572" i="4"/>
  <c r="G240" i="4"/>
  <c r="H240" i="4" s="1"/>
  <c r="F561" i="3"/>
  <c r="G560" i="3"/>
  <c r="I559" i="3"/>
  <c r="E553" i="5" l="1"/>
  <c r="H552" i="5"/>
  <c r="G552" i="5"/>
  <c r="F552" i="5"/>
  <c r="E572" i="4"/>
  <c r="F572" i="4" s="1"/>
  <c r="C573" i="4"/>
  <c r="G241" i="4"/>
  <c r="H241" i="4" s="1"/>
  <c r="G561" i="3"/>
  <c r="H561" i="3" s="1"/>
  <c r="H560" i="3"/>
  <c r="I560" i="3" s="1"/>
  <c r="F562" i="3"/>
  <c r="H553" i="5" l="1"/>
  <c r="G553" i="5"/>
  <c r="F553" i="5"/>
  <c r="E554" i="5"/>
  <c r="E573" i="4"/>
  <c r="F573" i="4" s="1"/>
  <c r="C574" i="4"/>
  <c r="G242" i="4"/>
  <c r="H242" i="4" s="1"/>
  <c r="F563" i="3"/>
  <c r="G562" i="3"/>
  <c r="I561" i="3"/>
  <c r="F554" i="5" l="1"/>
  <c r="E555" i="5"/>
  <c r="H554" i="5"/>
  <c r="G554" i="5"/>
  <c r="E574" i="4"/>
  <c r="F574" i="4" s="1"/>
  <c r="C575" i="4"/>
  <c r="G243" i="4"/>
  <c r="H243" i="4" s="1"/>
  <c r="G563" i="3"/>
  <c r="H563" i="3" s="1"/>
  <c r="F564" i="3"/>
  <c r="H562" i="3"/>
  <c r="I562" i="3" s="1"/>
  <c r="H555" i="5" l="1"/>
  <c r="G555" i="5"/>
  <c r="F555" i="5"/>
  <c r="E556" i="5"/>
  <c r="E575" i="4"/>
  <c r="F575" i="4" s="1"/>
  <c r="C576" i="4"/>
  <c r="G244" i="4"/>
  <c r="H244" i="4" s="1"/>
  <c r="F565" i="3"/>
  <c r="G564" i="3"/>
  <c r="I563" i="3"/>
  <c r="H556" i="5" l="1"/>
  <c r="E557" i="5"/>
  <c r="G556" i="5"/>
  <c r="F556" i="5"/>
  <c r="E576" i="4"/>
  <c r="F576" i="4" s="1"/>
  <c r="C577" i="4"/>
  <c r="G245" i="4"/>
  <c r="H245" i="4" s="1"/>
  <c r="G565" i="3"/>
  <c r="H565" i="3" s="1"/>
  <c r="F566" i="3"/>
  <c r="H564" i="3"/>
  <c r="I564" i="3" s="1"/>
  <c r="F557" i="5" l="1"/>
  <c r="G557" i="5"/>
  <c r="H557" i="5"/>
  <c r="E558" i="5"/>
  <c r="E577" i="4"/>
  <c r="F577" i="4" s="1"/>
  <c r="C578" i="4"/>
  <c r="G246" i="4"/>
  <c r="H246" i="4" s="1"/>
  <c r="F567" i="3"/>
  <c r="G566" i="3"/>
  <c r="H566" i="3" s="1"/>
  <c r="I565" i="3"/>
  <c r="H558" i="5" l="1"/>
  <c r="G558" i="5"/>
  <c r="E559" i="5"/>
  <c r="F558" i="5"/>
  <c r="E578" i="4"/>
  <c r="F578" i="4" s="1"/>
  <c r="C579" i="4"/>
  <c r="G247" i="4"/>
  <c r="H247" i="4" s="1"/>
  <c r="G567" i="3"/>
  <c r="H567" i="3" s="1"/>
  <c r="I566" i="3"/>
  <c r="F568" i="3"/>
  <c r="H559" i="5" l="1"/>
  <c r="E560" i="5"/>
  <c r="G559" i="5"/>
  <c r="F559" i="5"/>
  <c r="E579" i="4"/>
  <c r="F579" i="4" s="1"/>
  <c r="C580" i="4"/>
  <c r="G248" i="4"/>
  <c r="H248" i="4" s="1"/>
  <c r="F569" i="3"/>
  <c r="I567" i="3"/>
  <c r="G568" i="3"/>
  <c r="F560" i="5" l="1"/>
  <c r="E561" i="5"/>
  <c r="H560" i="5"/>
  <c r="G560" i="5"/>
  <c r="E580" i="4"/>
  <c r="F580" i="4" s="1"/>
  <c r="C581" i="4"/>
  <c r="G249" i="4"/>
  <c r="H249" i="4" s="1"/>
  <c r="G569" i="3"/>
  <c r="H569" i="3" s="1"/>
  <c r="H568" i="3"/>
  <c r="I568" i="3" s="1"/>
  <c r="F570" i="3"/>
  <c r="H561" i="5" l="1"/>
  <c r="G561" i="5"/>
  <c r="F561" i="5"/>
  <c r="E562" i="5"/>
  <c r="E581" i="4"/>
  <c r="F581" i="4" s="1"/>
  <c r="C582" i="4"/>
  <c r="G250" i="4"/>
  <c r="H250" i="4" s="1"/>
  <c r="F571" i="3"/>
  <c r="I569" i="3"/>
  <c r="G570" i="3"/>
  <c r="H562" i="5" l="1"/>
  <c r="G562" i="5"/>
  <c r="E563" i="5"/>
  <c r="F562" i="5"/>
  <c r="E582" i="4"/>
  <c r="F582" i="4" s="1"/>
  <c r="C583" i="4"/>
  <c r="G251" i="4"/>
  <c r="H251" i="4" s="1"/>
  <c r="G571" i="3"/>
  <c r="H571" i="3" s="1"/>
  <c r="H570" i="3"/>
  <c r="I570" i="3" s="1"/>
  <c r="F572" i="3"/>
  <c r="F563" i="5" l="1"/>
  <c r="E564" i="5"/>
  <c r="H563" i="5"/>
  <c r="G563" i="5"/>
  <c r="E583" i="4"/>
  <c r="F583" i="4" s="1"/>
  <c r="C584" i="4"/>
  <c r="G252" i="4"/>
  <c r="H252" i="4" s="1"/>
  <c r="F573" i="3"/>
  <c r="I571" i="3"/>
  <c r="G572" i="3"/>
  <c r="G564" i="5" l="1"/>
  <c r="F564" i="5"/>
  <c r="H564" i="5"/>
  <c r="E565" i="5"/>
  <c r="E584" i="4"/>
  <c r="F584" i="4" s="1"/>
  <c r="C585" i="4"/>
  <c r="G253" i="4"/>
  <c r="H253" i="4" s="1"/>
  <c r="G573" i="3"/>
  <c r="H573" i="3" s="1"/>
  <c r="H572" i="3"/>
  <c r="I572" i="3" s="1"/>
  <c r="F574" i="3"/>
  <c r="H565" i="5" l="1"/>
  <c r="E566" i="5"/>
  <c r="G565" i="5"/>
  <c r="F565" i="5"/>
  <c r="E585" i="4"/>
  <c r="F585" i="4" s="1"/>
  <c r="C586" i="4"/>
  <c r="G254" i="4"/>
  <c r="H254" i="4" s="1"/>
  <c r="F575" i="3"/>
  <c r="G574" i="3"/>
  <c r="I573" i="3"/>
  <c r="F566" i="5" l="1"/>
  <c r="H566" i="5"/>
  <c r="G566" i="5"/>
  <c r="E567" i="5"/>
  <c r="E586" i="4"/>
  <c r="F586" i="4" s="1"/>
  <c r="C587" i="4"/>
  <c r="G255" i="4"/>
  <c r="H255" i="4" s="1"/>
  <c r="G575" i="3"/>
  <c r="F576" i="3"/>
  <c r="H575" i="3"/>
  <c r="H574" i="3"/>
  <c r="I574" i="3" s="1"/>
  <c r="E568" i="5" l="1"/>
  <c r="H567" i="5"/>
  <c r="G567" i="5"/>
  <c r="F567" i="5"/>
  <c r="E587" i="4"/>
  <c r="F587" i="4" s="1"/>
  <c r="C588" i="4"/>
  <c r="G256" i="4"/>
  <c r="H256" i="4" s="1"/>
  <c r="G576" i="3"/>
  <c r="H576" i="3" s="1"/>
  <c r="I575" i="3"/>
  <c r="F577" i="3"/>
  <c r="H568" i="5" l="1"/>
  <c r="E569" i="5"/>
  <c r="G568" i="5"/>
  <c r="F568" i="5"/>
  <c r="E588" i="4"/>
  <c r="F588" i="4" s="1"/>
  <c r="C589" i="4"/>
  <c r="G257" i="4"/>
  <c r="H257" i="4" s="1"/>
  <c r="F578" i="3"/>
  <c r="I576" i="3"/>
  <c r="G577" i="3"/>
  <c r="F569" i="5" l="1"/>
  <c r="H569" i="5"/>
  <c r="G569" i="5"/>
  <c r="E570" i="5"/>
  <c r="E589" i="4"/>
  <c r="F589" i="4" s="1"/>
  <c r="C590" i="4"/>
  <c r="G258" i="4"/>
  <c r="H258" i="4" s="1"/>
  <c r="G578" i="3"/>
  <c r="H578" i="3" s="1"/>
  <c r="H577" i="3"/>
  <c r="I577" i="3" s="1"/>
  <c r="F579" i="3"/>
  <c r="E571" i="5" l="1"/>
  <c r="H570" i="5"/>
  <c r="G570" i="5"/>
  <c r="F570" i="5"/>
  <c r="E590" i="4"/>
  <c r="F590" i="4" s="1"/>
  <c r="C591" i="4"/>
  <c r="G259" i="4"/>
  <c r="H259" i="4" s="1"/>
  <c r="F580" i="3"/>
  <c r="I578" i="3"/>
  <c r="G579" i="3"/>
  <c r="H571" i="5" l="1"/>
  <c r="G571" i="5"/>
  <c r="F571" i="5"/>
  <c r="E572" i="5"/>
  <c r="E591" i="4"/>
  <c r="F591" i="4" s="1"/>
  <c r="C592" i="4"/>
  <c r="G260" i="4"/>
  <c r="H260" i="4" s="1"/>
  <c r="G580" i="3"/>
  <c r="H580" i="3" s="1"/>
  <c r="F581" i="3"/>
  <c r="H579" i="3"/>
  <c r="I579" i="3" s="1"/>
  <c r="F572" i="5" l="1"/>
  <c r="H572" i="5"/>
  <c r="G572" i="5"/>
  <c r="E573" i="5"/>
  <c r="E592" i="4"/>
  <c r="F592" i="4" s="1"/>
  <c r="C593" i="4"/>
  <c r="G261" i="4"/>
  <c r="H261" i="4" s="1"/>
  <c r="G581" i="3"/>
  <c r="H581" i="3" s="1"/>
  <c r="I580" i="3"/>
  <c r="F582" i="3"/>
  <c r="H573" i="5" l="1"/>
  <c r="G573" i="5"/>
  <c r="E574" i="5"/>
  <c r="F573" i="5"/>
  <c r="E593" i="4"/>
  <c r="F593" i="4" s="1"/>
  <c r="C594" i="4"/>
  <c r="G262" i="4"/>
  <c r="H262" i="4" s="1"/>
  <c r="F583" i="3"/>
  <c r="I581" i="3"/>
  <c r="G582" i="3"/>
  <c r="H574" i="5" l="1"/>
  <c r="E575" i="5"/>
  <c r="G574" i="5"/>
  <c r="F574" i="5"/>
  <c r="E594" i="4"/>
  <c r="F594" i="4" s="1"/>
  <c r="C595" i="4"/>
  <c r="G263" i="4"/>
  <c r="H263" i="4" s="1"/>
  <c r="G583" i="3"/>
  <c r="H583" i="3" s="1"/>
  <c r="H582" i="3"/>
  <c r="I582" i="3" s="1"/>
  <c r="F584" i="3"/>
  <c r="F575" i="5" l="1"/>
  <c r="G575" i="5"/>
  <c r="E576" i="5"/>
  <c r="H575" i="5"/>
  <c r="E595" i="4"/>
  <c r="F595" i="4" s="1"/>
  <c r="C596" i="4"/>
  <c r="G264" i="4"/>
  <c r="H264" i="4" s="1"/>
  <c r="F585" i="3"/>
  <c r="I583" i="3"/>
  <c r="G584" i="3"/>
  <c r="E577" i="5" l="1"/>
  <c r="H576" i="5"/>
  <c r="G576" i="5"/>
  <c r="F576" i="5"/>
  <c r="E596" i="4"/>
  <c r="F596" i="4" s="1"/>
  <c r="C597" i="4"/>
  <c r="G265" i="4"/>
  <c r="H265" i="4" s="1"/>
  <c r="G585" i="3"/>
  <c r="H585" i="3" s="1"/>
  <c r="H584" i="3"/>
  <c r="I584" i="3" s="1"/>
  <c r="F586" i="3"/>
  <c r="H577" i="5" l="1"/>
  <c r="E578" i="5"/>
  <c r="F577" i="5"/>
  <c r="G577" i="5"/>
  <c r="E597" i="4"/>
  <c r="F597" i="4" s="1"/>
  <c r="C598" i="4"/>
  <c r="G266" i="4"/>
  <c r="H266" i="4" s="1"/>
  <c r="F587" i="3"/>
  <c r="G586" i="3"/>
  <c r="I585" i="3"/>
  <c r="F578" i="5" l="1"/>
  <c r="E579" i="5"/>
  <c r="H578" i="5"/>
  <c r="G578" i="5"/>
  <c r="E598" i="4"/>
  <c r="F598" i="4" s="1"/>
  <c r="C599" i="4"/>
  <c r="G267" i="4"/>
  <c r="H267" i="4" s="1"/>
  <c r="G587" i="3"/>
  <c r="H587" i="3" s="1"/>
  <c r="F588" i="3"/>
  <c r="H586" i="3"/>
  <c r="I586" i="3" s="1"/>
  <c r="F579" i="5" l="1"/>
  <c r="E580" i="5"/>
  <c r="H579" i="5"/>
  <c r="G579" i="5"/>
  <c r="E599" i="4"/>
  <c r="F599" i="4" s="1"/>
  <c r="C600" i="4"/>
  <c r="G268" i="4"/>
  <c r="H268" i="4" s="1"/>
  <c r="F589" i="3"/>
  <c r="G588" i="3"/>
  <c r="I587" i="3"/>
  <c r="H580" i="5" l="1"/>
  <c r="G580" i="5"/>
  <c r="E581" i="5"/>
  <c r="F580" i="5"/>
  <c r="E600" i="4"/>
  <c r="F600" i="4" s="1"/>
  <c r="C601" i="4"/>
  <c r="G269" i="4"/>
  <c r="H269" i="4" s="1"/>
  <c r="G589" i="3"/>
  <c r="H589" i="3" s="1"/>
  <c r="F590" i="3"/>
  <c r="H588" i="3"/>
  <c r="I588" i="3" s="1"/>
  <c r="F581" i="5" l="1"/>
  <c r="E582" i="5"/>
  <c r="H581" i="5"/>
  <c r="G581" i="5"/>
  <c r="E601" i="4"/>
  <c r="F601" i="4" s="1"/>
  <c r="C602" i="4"/>
  <c r="G270" i="4"/>
  <c r="H270" i="4" s="1"/>
  <c r="F591" i="3"/>
  <c r="G590" i="3"/>
  <c r="I589" i="3"/>
  <c r="H582" i="5" l="1"/>
  <c r="G582" i="5"/>
  <c r="F582" i="5"/>
  <c r="E583" i="5"/>
  <c r="E602" i="4"/>
  <c r="F602" i="4" s="1"/>
  <c r="C603" i="4"/>
  <c r="G271" i="4"/>
  <c r="H271" i="4" s="1"/>
  <c r="G591" i="3"/>
  <c r="H591" i="3" s="1"/>
  <c r="H590" i="3"/>
  <c r="I590" i="3" s="1"/>
  <c r="F592" i="3"/>
  <c r="H583" i="5" l="1"/>
  <c r="G583" i="5"/>
  <c r="E584" i="5"/>
  <c r="F583" i="5"/>
  <c r="G272" i="4"/>
  <c r="H272" i="4" s="1"/>
  <c r="E603" i="4"/>
  <c r="F603" i="4" s="1"/>
  <c r="C604" i="4"/>
  <c r="F593" i="3"/>
  <c r="I591" i="3"/>
  <c r="G592" i="3"/>
  <c r="H592" i="3" s="1"/>
  <c r="F584" i="5" l="1"/>
  <c r="E585" i="5"/>
  <c r="H584" i="5"/>
  <c r="G584" i="5"/>
  <c r="E604" i="4"/>
  <c r="F604" i="4" s="1"/>
  <c r="C605" i="4"/>
  <c r="G273" i="4"/>
  <c r="H273" i="4" s="1"/>
  <c r="G593" i="3"/>
  <c r="H593" i="3" s="1"/>
  <c r="I592" i="3"/>
  <c r="F594" i="3"/>
  <c r="F605" i="4" l="1"/>
  <c r="E586" i="5"/>
  <c r="H585" i="5"/>
  <c r="F585" i="5"/>
  <c r="G585" i="5"/>
  <c r="E605" i="4"/>
  <c r="C606" i="4"/>
  <c r="G274" i="4"/>
  <c r="H274" i="4" s="1"/>
  <c r="F595" i="3"/>
  <c r="I593" i="3"/>
  <c r="G594" i="3"/>
  <c r="H586" i="5" l="1"/>
  <c r="G586" i="5"/>
  <c r="E587" i="5"/>
  <c r="F586" i="5"/>
  <c r="E606" i="4"/>
  <c r="F606" i="4" s="1"/>
  <c r="C607" i="4"/>
  <c r="G275" i="4"/>
  <c r="H275" i="4" s="1"/>
  <c r="G595" i="3"/>
  <c r="H595" i="3" s="1"/>
  <c r="H594" i="3"/>
  <c r="I594" i="3" s="1"/>
  <c r="F596" i="3"/>
  <c r="F587" i="5" l="1"/>
  <c r="E588" i="5"/>
  <c r="H587" i="5"/>
  <c r="G587" i="5"/>
  <c r="E607" i="4"/>
  <c r="F607" i="4" s="1"/>
  <c r="C608" i="4"/>
  <c r="G276" i="4"/>
  <c r="H276" i="4" s="1"/>
  <c r="F597" i="3"/>
  <c r="G596" i="3"/>
  <c r="I595" i="3"/>
  <c r="E589" i="5" l="1"/>
  <c r="H588" i="5"/>
  <c r="G588" i="5"/>
  <c r="F588" i="5"/>
  <c r="E608" i="4"/>
  <c r="F608" i="4" s="1"/>
  <c r="C609" i="4"/>
  <c r="G277" i="4"/>
  <c r="H277" i="4" s="1"/>
  <c r="G597" i="3"/>
  <c r="H597" i="3" s="1"/>
  <c r="H596" i="3"/>
  <c r="I596" i="3" s="1"/>
  <c r="F598" i="3"/>
  <c r="H589" i="5" l="1"/>
  <c r="G589" i="5"/>
  <c r="E590" i="5"/>
  <c r="F589" i="5"/>
  <c r="E609" i="4"/>
  <c r="F609" i="4" s="1"/>
  <c r="C610" i="4"/>
  <c r="G278" i="4"/>
  <c r="H278" i="4" s="1"/>
  <c r="F599" i="3"/>
  <c r="G598" i="3"/>
  <c r="I597" i="3"/>
  <c r="F590" i="5" l="1"/>
  <c r="E591" i="5"/>
  <c r="H590" i="5"/>
  <c r="G590" i="5"/>
  <c r="E610" i="4"/>
  <c r="F610" i="4" s="1"/>
  <c r="C611" i="4"/>
  <c r="G279" i="4"/>
  <c r="H279" i="4" s="1"/>
  <c r="G599" i="3"/>
  <c r="H599" i="3" s="1"/>
  <c r="F600" i="3"/>
  <c r="H598" i="3"/>
  <c r="I598" i="3" s="1"/>
  <c r="E592" i="5" l="1"/>
  <c r="G591" i="5"/>
  <c r="F591" i="5"/>
  <c r="H591" i="5"/>
  <c r="E611" i="4"/>
  <c r="F611" i="4" s="1"/>
  <c r="C612" i="4"/>
  <c r="G280" i="4"/>
  <c r="H280" i="4" s="1"/>
  <c r="H600" i="3"/>
  <c r="F601" i="3"/>
  <c r="G600" i="3"/>
  <c r="I599" i="3"/>
  <c r="H592" i="5" l="1"/>
  <c r="G592" i="5"/>
  <c r="E593" i="5"/>
  <c r="F592" i="5"/>
  <c r="E612" i="4"/>
  <c r="F612" i="4" s="1"/>
  <c r="C613" i="4"/>
  <c r="G281" i="4"/>
  <c r="H281" i="4" s="1"/>
  <c r="I600" i="3"/>
  <c r="G601" i="3"/>
  <c r="F602" i="3"/>
  <c r="H601" i="3"/>
  <c r="F593" i="5" l="1"/>
  <c r="E594" i="5"/>
  <c r="H593" i="5"/>
  <c r="G593" i="5"/>
  <c r="E613" i="4"/>
  <c r="F613" i="4" s="1"/>
  <c r="C614" i="4"/>
  <c r="G282" i="4"/>
  <c r="H282" i="4" s="1"/>
  <c r="G602" i="3"/>
  <c r="H602" i="3" s="1"/>
  <c r="I601" i="3"/>
  <c r="F603" i="3"/>
  <c r="H594" i="5" l="1"/>
  <c r="G594" i="5"/>
  <c r="F594" i="5"/>
  <c r="E595" i="5"/>
  <c r="E614" i="4"/>
  <c r="F614" i="4" s="1"/>
  <c r="C615" i="4"/>
  <c r="G283" i="4"/>
  <c r="H283" i="4" s="1"/>
  <c r="F604" i="3"/>
  <c r="G603" i="3"/>
  <c r="I602" i="3"/>
  <c r="F615" i="4" l="1"/>
  <c r="H595" i="5"/>
  <c r="G595" i="5"/>
  <c r="E596" i="5"/>
  <c r="F595" i="5"/>
  <c r="E615" i="4"/>
  <c r="C616" i="4"/>
  <c r="G284" i="4"/>
  <c r="H284" i="4" s="1"/>
  <c r="G604" i="3"/>
  <c r="F605" i="3"/>
  <c r="H604" i="3"/>
  <c r="H603" i="3"/>
  <c r="I603" i="3" s="1"/>
  <c r="F596" i="5" l="1"/>
  <c r="G596" i="5"/>
  <c r="E597" i="5"/>
  <c r="H596" i="5"/>
  <c r="E616" i="4"/>
  <c r="F616" i="4" s="1"/>
  <c r="C617" i="4"/>
  <c r="G285" i="4"/>
  <c r="H285" i="4" s="1"/>
  <c r="F606" i="3"/>
  <c r="G605" i="3"/>
  <c r="I604" i="3"/>
  <c r="E598" i="5" l="1"/>
  <c r="H597" i="5"/>
  <c r="G597" i="5"/>
  <c r="F597" i="5"/>
  <c r="E617" i="4"/>
  <c r="F617" i="4" s="1"/>
  <c r="C618" i="4"/>
  <c r="G286" i="4"/>
  <c r="H286" i="4" s="1"/>
  <c r="G606" i="3"/>
  <c r="H606" i="3" s="1"/>
  <c r="F607" i="3"/>
  <c r="H605" i="3"/>
  <c r="I605" i="3" s="1"/>
  <c r="H598" i="5" l="1"/>
  <c r="G598" i="5"/>
  <c r="E599" i="5"/>
  <c r="F598" i="5"/>
  <c r="E618" i="4"/>
  <c r="F618" i="4" s="1"/>
  <c r="C619" i="4"/>
  <c r="G287" i="4"/>
  <c r="H287" i="4" s="1"/>
  <c r="F608" i="3"/>
  <c r="G607" i="3"/>
  <c r="I606" i="3"/>
  <c r="F599" i="5" l="1"/>
  <c r="E600" i="5"/>
  <c r="H599" i="5"/>
  <c r="G599" i="5"/>
  <c r="E619" i="4"/>
  <c r="F619" i="4" s="1"/>
  <c r="C620" i="4"/>
  <c r="G288" i="4"/>
  <c r="H288" i="4" s="1"/>
  <c r="G608" i="3"/>
  <c r="H608" i="3" s="1"/>
  <c r="F609" i="3"/>
  <c r="H607" i="3"/>
  <c r="I607" i="3" s="1"/>
  <c r="E601" i="5" l="1"/>
  <c r="H600" i="5"/>
  <c r="G600" i="5"/>
  <c r="F600" i="5"/>
  <c r="E620" i="4"/>
  <c r="F620" i="4" s="1"/>
  <c r="C621" i="4"/>
  <c r="G289" i="4"/>
  <c r="H289" i="4" s="1"/>
  <c r="F610" i="3"/>
  <c r="I608" i="3"/>
  <c r="G609" i="3"/>
  <c r="G601" i="5" l="1"/>
  <c r="F601" i="5"/>
  <c r="E602" i="5"/>
  <c r="H601" i="5"/>
  <c r="E621" i="4"/>
  <c r="F621" i="4" s="1"/>
  <c r="C622" i="4"/>
  <c r="G290" i="4"/>
  <c r="H290" i="4" s="1"/>
  <c r="G610" i="3"/>
  <c r="H610" i="3"/>
  <c r="F611" i="3"/>
  <c r="H609" i="3"/>
  <c r="I609" i="3" s="1"/>
  <c r="H602" i="5" l="1"/>
  <c r="F602" i="5"/>
  <c r="E603" i="5"/>
  <c r="G602" i="5"/>
  <c r="E622" i="4"/>
  <c r="F622" i="4" s="1"/>
  <c r="C623" i="4"/>
  <c r="G291" i="4"/>
  <c r="H291" i="4" s="1"/>
  <c r="F612" i="3"/>
  <c r="I610" i="3"/>
  <c r="G611" i="3"/>
  <c r="G603" i="5" l="1"/>
  <c r="F603" i="5"/>
  <c r="H603" i="5"/>
  <c r="E604" i="5"/>
  <c r="E623" i="4"/>
  <c r="F623" i="4" s="1"/>
  <c r="C624" i="4"/>
  <c r="G292" i="4"/>
  <c r="H292" i="4" s="1"/>
  <c r="G612" i="3"/>
  <c r="H612" i="3" s="1"/>
  <c r="H611" i="3"/>
  <c r="I611" i="3" s="1"/>
  <c r="F613" i="3"/>
  <c r="G604" i="5" l="1"/>
  <c r="F604" i="5"/>
  <c r="E605" i="5"/>
  <c r="H604" i="5"/>
  <c r="E624" i="4"/>
  <c r="F624" i="4" s="1"/>
  <c r="C625" i="4"/>
  <c r="G293" i="4"/>
  <c r="H293" i="4" s="1"/>
  <c r="F614" i="3"/>
  <c r="I612" i="3"/>
  <c r="G613" i="3"/>
  <c r="H605" i="5" l="1"/>
  <c r="G605" i="5"/>
  <c r="F605" i="5"/>
  <c r="E606" i="5"/>
  <c r="E625" i="4"/>
  <c r="F625" i="4" s="1"/>
  <c r="C626" i="4"/>
  <c r="G294" i="4"/>
  <c r="H294" i="4" s="1"/>
  <c r="G614" i="3"/>
  <c r="H613" i="3"/>
  <c r="I613" i="3" s="1"/>
  <c r="H614" i="3"/>
  <c r="F615" i="3"/>
  <c r="F606" i="5" l="1"/>
  <c r="E607" i="5"/>
  <c r="H606" i="5"/>
  <c r="G606" i="5"/>
  <c r="G295" i="4"/>
  <c r="H295" i="4" s="1"/>
  <c r="E626" i="4"/>
  <c r="F626" i="4" s="1"/>
  <c r="C627" i="4"/>
  <c r="F616" i="3"/>
  <c r="G615" i="3"/>
  <c r="I614" i="3"/>
  <c r="G607" i="5" l="1"/>
  <c r="F607" i="5"/>
  <c r="E608" i="5"/>
  <c r="H607" i="5"/>
  <c r="E627" i="4"/>
  <c r="F627" i="4" s="1"/>
  <c r="C628" i="4"/>
  <c r="G296" i="4"/>
  <c r="H296" i="4" s="1"/>
  <c r="G616" i="3"/>
  <c r="H616" i="3" s="1"/>
  <c r="F617" i="3"/>
  <c r="H615" i="3"/>
  <c r="I615" i="3" s="1"/>
  <c r="E609" i="5" l="1"/>
  <c r="F608" i="5"/>
  <c r="H608" i="5"/>
  <c r="G608" i="5"/>
  <c r="E628" i="4"/>
  <c r="F628" i="4" s="1"/>
  <c r="C629" i="4"/>
  <c r="G297" i="4"/>
  <c r="H297" i="4" s="1"/>
  <c r="F618" i="3"/>
  <c r="G617" i="3"/>
  <c r="I616" i="3"/>
  <c r="H609" i="5" l="1"/>
  <c r="F609" i="5"/>
  <c r="G609" i="5"/>
  <c r="E610" i="5"/>
  <c r="E629" i="4"/>
  <c r="F629" i="4" s="1"/>
  <c r="C630" i="4"/>
  <c r="G298" i="4"/>
  <c r="H298" i="4" s="1"/>
  <c r="G618" i="3"/>
  <c r="H618" i="3" s="1"/>
  <c r="F619" i="3"/>
  <c r="H617" i="3"/>
  <c r="I617" i="3" s="1"/>
  <c r="G610" i="5" l="1"/>
  <c r="F610" i="5"/>
  <c r="E611" i="5"/>
  <c r="H610" i="5"/>
  <c r="E630" i="4"/>
  <c r="F630" i="4" s="1"/>
  <c r="C631" i="4"/>
  <c r="G299" i="4"/>
  <c r="H299" i="4" s="1"/>
  <c r="F620" i="3"/>
  <c r="G619" i="3"/>
  <c r="I618" i="3"/>
  <c r="E612" i="5" l="1"/>
  <c r="H611" i="5"/>
  <c r="F611" i="5"/>
  <c r="G611" i="5"/>
  <c r="E631" i="4"/>
  <c r="F631" i="4" s="1"/>
  <c r="C632" i="4"/>
  <c r="G300" i="4"/>
  <c r="H300" i="4" s="1"/>
  <c r="G620" i="3"/>
  <c r="F621" i="3"/>
  <c r="H620" i="3"/>
  <c r="H619" i="3"/>
  <c r="I619" i="3" s="1"/>
  <c r="H612" i="5" l="1"/>
  <c r="G612" i="5"/>
  <c r="E613" i="5"/>
  <c r="F612" i="5"/>
  <c r="E632" i="4"/>
  <c r="F632" i="4" s="1"/>
  <c r="C633" i="4"/>
  <c r="G301" i="4"/>
  <c r="H301" i="4" s="1"/>
  <c r="I620" i="3"/>
  <c r="G621" i="3"/>
  <c r="H621" i="3" s="1"/>
  <c r="F622" i="3"/>
  <c r="G613" i="5" l="1"/>
  <c r="F613" i="5"/>
  <c r="H613" i="5"/>
  <c r="E614" i="5"/>
  <c r="E633" i="4"/>
  <c r="F633" i="4" s="1"/>
  <c r="C634" i="4"/>
  <c r="G302" i="4"/>
  <c r="H302" i="4" s="1"/>
  <c r="F623" i="3"/>
  <c r="G622" i="3"/>
  <c r="I621" i="3"/>
  <c r="E615" i="5" l="1"/>
  <c r="H614" i="5"/>
  <c r="G614" i="5"/>
  <c r="F614" i="5"/>
  <c r="E634" i="4"/>
  <c r="F634" i="4" s="1"/>
  <c r="C635" i="4"/>
  <c r="G303" i="4"/>
  <c r="H303" i="4" s="1"/>
  <c r="G623" i="3"/>
  <c r="H623" i="3" s="1"/>
  <c r="F624" i="3"/>
  <c r="H622" i="3"/>
  <c r="I622" i="3" s="1"/>
  <c r="E616" i="5" l="1"/>
  <c r="G615" i="5"/>
  <c r="F615" i="5"/>
  <c r="H615" i="5"/>
  <c r="E635" i="4"/>
  <c r="F635" i="4" s="1"/>
  <c r="C636" i="4"/>
  <c r="G304" i="4"/>
  <c r="H304" i="4" s="1"/>
  <c r="F625" i="3"/>
  <c r="G624" i="3"/>
  <c r="I623" i="3"/>
  <c r="G616" i="5" l="1"/>
  <c r="F616" i="5"/>
  <c r="H616" i="5"/>
  <c r="E617" i="5"/>
  <c r="E636" i="4"/>
  <c r="F636" i="4" s="1"/>
  <c r="C637" i="4"/>
  <c r="G305" i="4"/>
  <c r="H305" i="4" s="1"/>
  <c r="G625" i="3"/>
  <c r="H625" i="3" s="1"/>
  <c r="F626" i="3"/>
  <c r="H624" i="3"/>
  <c r="I624" i="3" s="1"/>
  <c r="F617" i="5" l="1"/>
  <c r="E618" i="5"/>
  <c r="H617" i="5"/>
  <c r="G617" i="5"/>
  <c r="E637" i="4"/>
  <c r="F637" i="4" s="1"/>
  <c r="C638" i="4"/>
  <c r="G306" i="4"/>
  <c r="H306" i="4" s="1"/>
  <c r="F627" i="3"/>
  <c r="G626" i="3"/>
  <c r="I625" i="3"/>
  <c r="H618" i="5" l="1"/>
  <c r="G618" i="5"/>
  <c r="F618" i="5"/>
  <c r="E619" i="5"/>
  <c r="E638" i="4"/>
  <c r="F638" i="4" s="1"/>
  <c r="C639" i="4"/>
  <c r="G307" i="4"/>
  <c r="H307" i="4" s="1"/>
  <c r="F628" i="3"/>
  <c r="G627" i="3"/>
  <c r="H626" i="3"/>
  <c r="I626" i="3" s="1"/>
  <c r="G619" i="5" l="1"/>
  <c r="F619" i="5"/>
  <c r="E620" i="5"/>
  <c r="H619" i="5"/>
  <c r="E639" i="4"/>
  <c r="F639" i="4" s="1"/>
  <c r="C640" i="4"/>
  <c r="G308" i="4"/>
  <c r="H308" i="4" s="1"/>
  <c r="F629" i="3"/>
  <c r="G628" i="3"/>
  <c r="H628" i="3" s="1"/>
  <c r="H627" i="3"/>
  <c r="I627" i="3" s="1"/>
  <c r="H620" i="5" l="1"/>
  <c r="F620" i="5"/>
  <c r="E621" i="5"/>
  <c r="G620" i="5"/>
  <c r="E640" i="4"/>
  <c r="F640" i="4" s="1"/>
  <c r="C641" i="4"/>
  <c r="G309" i="4"/>
  <c r="H309" i="4" s="1"/>
  <c r="G629" i="3"/>
  <c r="H629" i="3" s="1"/>
  <c r="I628" i="3"/>
  <c r="F630" i="3"/>
  <c r="E622" i="5" l="1"/>
  <c r="H621" i="5"/>
  <c r="G621" i="5"/>
  <c r="F621" i="5"/>
  <c r="E641" i="4"/>
  <c r="F641" i="4" s="1"/>
  <c r="C642" i="4"/>
  <c r="G310" i="4"/>
  <c r="H310" i="4" s="1"/>
  <c r="F631" i="3"/>
  <c r="I629" i="3"/>
  <c r="G630" i="3"/>
  <c r="G622" i="5" l="1"/>
  <c r="F622" i="5"/>
  <c r="H622" i="5"/>
  <c r="E623" i="5"/>
  <c r="E642" i="4"/>
  <c r="F642" i="4" s="1"/>
  <c r="C643" i="4"/>
  <c r="G311" i="4"/>
  <c r="H311" i="4" s="1"/>
  <c r="G631" i="3"/>
  <c r="H631" i="3" s="1"/>
  <c r="H630" i="3"/>
  <c r="I630" i="3" s="1"/>
  <c r="F632" i="3"/>
  <c r="H623" i="5" l="1"/>
  <c r="G623" i="5"/>
  <c r="E624" i="5"/>
  <c r="F623" i="5"/>
  <c r="E643" i="4"/>
  <c r="F643" i="4" s="1"/>
  <c r="C644" i="4"/>
  <c r="G312" i="4"/>
  <c r="H312" i="4" s="1"/>
  <c r="F633" i="3"/>
  <c r="G632" i="3"/>
  <c r="I631" i="3"/>
  <c r="F624" i="5" l="1"/>
  <c r="G624" i="5"/>
  <c r="E625" i="5"/>
  <c r="H624" i="5"/>
  <c r="E644" i="4"/>
  <c r="F644" i="4" s="1"/>
  <c r="C645" i="4"/>
  <c r="G313" i="4"/>
  <c r="H313" i="4" s="1"/>
  <c r="G633" i="3"/>
  <c r="H633" i="3" s="1"/>
  <c r="H632" i="3"/>
  <c r="I632" i="3" s="1"/>
  <c r="F634" i="3"/>
  <c r="G625" i="5" l="1"/>
  <c r="F625" i="5"/>
  <c r="E626" i="5"/>
  <c r="H625" i="5"/>
  <c r="E645" i="4"/>
  <c r="F645" i="4" s="1"/>
  <c r="C646" i="4"/>
  <c r="G314" i="4"/>
  <c r="H314" i="4" s="1"/>
  <c r="F635" i="3"/>
  <c r="G634" i="3"/>
  <c r="I633" i="3"/>
  <c r="E627" i="5" l="1"/>
  <c r="H626" i="5"/>
  <c r="G626" i="5"/>
  <c r="F626" i="5"/>
  <c r="E646" i="4"/>
  <c r="F646" i="4" s="1"/>
  <c r="C647" i="4"/>
  <c r="G315" i="4"/>
  <c r="H315" i="4" s="1"/>
  <c r="G635" i="3"/>
  <c r="H635" i="3" s="1"/>
  <c r="F636" i="3"/>
  <c r="H634" i="3"/>
  <c r="I634" i="3" s="1"/>
  <c r="H627" i="5" l="1"/>
  <c r="F627" i="5"/>
  <c r="G627" i="5"/>
  <c r="E628" i="5"/>
  <c r="E647" i="4"/>
  <c r="F647" i="4" s="1"/>
  <c r="C648" i="4"/>
  <c r="G316" i="4"/>
  <c r="H316" i="4" s="1"/>
  <c r="F637" i="3"/>
  <c r="G636" i="3"/>
  <c r="I635" i="3"/>
  <c r="G628" i="5" l="1"/>
  <c r="F628" i="5"/>
  <c r="E629" i="5"/>
  <c r="H628" i="5"/>
  <c r="E648" i="4"/>
  <c r="F648" i="4" s="1"/>
  <c r="C649" i="4"/>
  <c r="G317" i="4"/>
  <c r="H317" i="4" s="1"/>
  <c r="G637" i="3"/>
  <c r="H637" i="3" s="1"/>
  <c r="F638" i="3"/>
  <c r="H636" i="3"/>
  <c r="I636" i="3" s="1"/>
  <c r="E630" i="5" l="1"/>
  <c r="H629" i="5"/>
  <c r="G629" i="5"/>
  <c r="F629" i="5"/>
  <c r="E649" i="4"/>
  <c r="F649" i="4" s="1"/>
  <c r="C650" i="4"/>
  <c r="G318" i="4"/>
  <c r="H318" i="4" s="1"/>
  <c r="F639" i="3"/>
  <c r="G638" i="3"/>
  <c r="I637" i="3"/>
  <c r="H630" i="5" l="1"/>
  <c r="G630" i="5"/>
  <c r="E631" i="5"/>
  <c r="F630" i="5"/>
  <c r="E650" i="4"/>
  <c r="F650" i="4" s="1"/>
  <c r="C651" i="4"/>
  <c r="G319" i="4"/>
  <c r="H319" i="4" s="1"/>
  <c r="G639" i="3"/>
  <c r="H639" i="3" s="1"/>
  <c r="H638" i="3"/>
  <c r="I638" i="3" s="1"/>
  <c r="F640" i="3"/>
  <c r="G631" i="5" l="1"/>
  <c r="F631" i="5"/>
  <c r="H631" i="5"/>
  <c r="E632" i="5"/>
  <c r="E651" i="4"/>
  <c r="F651" i="4" s="1"/>
  <c r="C652" i="4"/>
  <c r="G320" i="4"/>
  <c r="H320" i="4" s="1"/>
  <c r="F641" i="3"/>
  <c r="I639" i="3"/>
  <c r="G640" i="3"/>
  <c r="H640" i="3" s="1"/>
  <c r="G632" i="5" l="1"/>
  <c r="F632" i="5"/>
  <c r="H632" i="5"/>
  <c r="E633" i="5"/>
  <c r="E652" i="4"/>
  <c r="F652" i="4" s="1"/>
  <c r="C653" i="4"/>
  <c r="G321" i="4"/>
  <c r="H321" i="4" s="1"/>
  <c r="G641" i="3"/>
  <c r="H641" i="3" s="1"/>
  <c r="I640" i="3"/>
  <c r="F642" i="3"/>
  <c r="E634" i="5" l="1"/>
  <c r="H633" i="5"/>
  <c r="G633" i="5"/>
  <c r="F633" i="5"/>
  <c r="E653" i="4"/>
  <c r="F653" i="4" s="1"/>
  <c r="C654" i="4"/>
  <c r="G322" i="4"/>
  <c r="H322" i="4" s="1"/>
  <c r="F643" i="3"/>
  <c r="I641" i="3"/>
  <c r="G642" i="3"/>
  <c r="G634" i="5" l="1"/>
  <c r="F634" i="5"/>
  <c r="H634" i="5"/>
  <c r="E635" i="5"/>
  <c r="E654" i="4"/>
  <c r="F654" i="4" s="1"/>
  <c r="C655" i="4"/>
  <c r="G323" i="4"/>
  <c r="H323" i="4" s="1"/>
  <c r="G643" i="3"/>
  <c r="H643" i="3" s="1"/>
  <c r="H642" i="3"/>
  <c r="I642" i="3" s="1"/>
  <c r="F644" i="3"/>
  <c r="F635" i="5" l="1"/>
  <c r="E636" i="5"/>
  <c r="H635" i="5"/>
  <c r="G635" i="5"/>
  <c r="E655" i="4"/>
  <c r="F655" i="4" s="1"/>
  <c r="C656" i="4"/>
  <c r="G324" i="4"/>
  <c r="H324" i="4" s="1"/>
  <c r="F645" i="3"/>
  <c r="G644" i="3"/>
  <c r="I643" i="3"/>
  <c r="H636" i="5" l="1"/>
  <c r="G636" i="5"/>
  <c r="F636" i="5"/>
  <c r="E637" i="5"/>
  <c r="E656" i="4"/>
  <c r="F656" i="4" s="1"/>
  <c r="C657" i="4"/>
  <c r="G325" i="4"/>
  <c r="H325" i="4" s="1"/>
  <c r="G645" i="3"/>
  <c r="H645" i="3" s="1"/>
  <c r="H644" i="3"/>
  <c r="I644" i="3" s="1"/>
  <c r="F646" i="3"/>
  <c r="G637" i="5" l="1"/>
  <c r="F637" i="5"/>
  <c r="E638" i="5"/>
  <c r="H637" i="5"/>
  <c r="E657" i="4"/>
  <c r="F657" i="4" s="1"/>
  <c r="C658" i="4"/>
  <c r="G326" i="4"/>
  <c r="H326" i="4" s="1"/>
  <c r="F647" i="3"/>
  <c r="G646" i="3"/>
  <c r="I645" i="3"/>
  <c r="F658" i="4" l="1"/>
  <c r="H638" i="5"/>
  <c r="F638" i="5"/>
  <c r="G638" i="5"/>
  <c r="E639" i="5"/>
  <c r="E658" i="4"/>
  <c r="C659" i="4"/>
  <c r="G327" i="4"/>
  <c r="H327" i="4" s="1"/>
  <c r="F648" i="3"/>
  <c r="G647" i="3"/>
  <c r="H646" i="3"/>
  <c r="I646" i="3" s="1"/>
  <c r="E640" i="5" l="1"/>
  <c r="H639" i="5"/>
  <c r="G639" i="5"/>
  <c r="F639" i="5"/>
  <c r="E659" i="4"/>
  <c r="F659" i="4" s="1"/>
  <c r="C660" i="4"/>
  <c r="G328" i="4"/>
  <c r="H328" i="4" s="1"/>
  <c r="G648" i="3"/>
  <c r="H648" i="3" s="1"/>
  <c r="H647" i="3"/>
  <c r="I647" i="3" s="1"/>
  <c r="F649" i="3"/>
  <c r="G640" i="5" l="1"/>
  <c r="F640" i="5"/>
  <c r="E641" i="5"/>
  <c r="H640" i="5"/>
  <c r="E660" i="4"/>
  <c r="F660" i="4" s="1"/>
  <c r="C661" i="4"/>
  <c r="G329" i="4"/>
  <c r="H329" i="4" s="1"/>
  <c r="F650" i="3"/>
  <c r="I648" i="3"/>
  <c r="G649" i="3"/>
  <c r="H641" i="5" l="1"/>
  <c r="G641" i="5"/>
  <c r="E642" i="5"/>
  <c r="F641" i="5"/>
  <c r="E661" i="4"/>
  <c r="F661" i="4" s="1"/>
  <c r="C662" i="4"/>
  <c r="G330" i="4"/>
  <c r="H330" i="4" s="1"/>
  <c r="G650" i="3"/>
  <c r="H649" i="3"/>
  <c r="I649" i="3" s="1"/>
  <c r="H650" i="3"/>
  <c r="F651" i="3"/>
  <c r="F662" i="4" l="1"/>
  <c r="F642" i="5"/>
  <c r="E643" i="5"/>
  <c r="H642" i="5"/>
  <c r="G642" i="5"/>
  <c r="E662" i="4"/>
  <c r="C663" i="4"/>
  <c r="G331" i="4"/>
  <c r="H331" i="4" s="1"/>
  <c r="F652" i="3"/>
  <c r="G651" i="3"/>
  <c r="I650" i="3"/>
  <c r="G643" i="5" l="1"/>
  <c r="F643" i="5"/>
  <c r="E644" i="5"/>
  <c r="H643" i="5"/>
  <c r="E663" i="4"/>
  <c r="F663" i="4" s="1"/>
  <c r="C664" i="4"/>
  <c r="G332" i="4"/>
  <c r="H332" i="4" s="1"/>
  <c r="G652" i="3"/>
  <c r="H652" i="3" s="1"/>
  <c r="F653" i="3"/>
  <c r="H651" i="3"/>
  <c r="I651" i="3" s="1"/>
  <c r="E645" i="5" l="1"/>
  <c r="G644" i="5"/>
  <c r="F644" i="5"/>
  <c r="H644" i="5"/>
  <c r="E664" i="4"/>
  <c r="F664" i="4" s="1"/>
  <c r="C665" i="4"/>
  <c r="G333" i="4"/>
  <c r="H333" i="4" s="1"/>
  <c r="F654" i="3"/>
  <c r="G653" i="3"/>
  <c r="I652" i="3"/>
  <c r="F665" i="4" l="1"/>
  <c r="H645" i="5"/>
  <c r="F645" i="5"/>
  <c r="E646" i="5"/>
  <c r="G645" i="5"/>
  <c r="E665" i="4"/>
  <c r="C666" i="4"/>
  <c r="G334" i="4"/>
  <c r="H334" i="4" s="1"/>
  <c r="G654" i="3"/>
  <c r="F655" i="3"/>
  <c r="H654" i="3"/>
  <c r="H653" i="3"/>
  <c r="I653" i="3" s="1"/>
  <c r="F666" i="4" l="1"/>
  <c r="G646" i="5"/>
  <c r="F646" i="5"/>
  <c r="E647" i="5"/>
  <c r="H646" i="5"/>
  <c r="E666" i="4"/>
  <c r="C667" i="4"/>
  <c r="G335" i="4"/>
  <c r="H335" i="4" s="1"/>
  <c r="F656" i="3"/>
  <c r="G655" i="3"/>
  <c r="I654" i="3"/>
  <c r="H647" i="5" l="1"/>
  <c r="G647" i="5"/>
  <c r="F647" i="5"/>
  <c r="E648" i="5"/>
  <c r="G336" i="4"/>
  <c r="H336" i="4" s="1"/>
  <c r="E667" i="4"/>
  <c r="F667" i="4" s="1"/>
  <c r="C668" i="4"/>
  <c r="G656" i="3"/>
  <c r="H656" i="3" s="1"/>
  <c r="F657" i="3"/>
  <c r="H655" i="3"/>
  <c r="I655" i="3" s="1"/>
  <c r="H648" i="5" l="1"/>
  <c r="G648" i="5"/>
  <c r="E649" i="5"/>
  <c r="F648" i="5"/>
  <c r="E668" i="4"/>
  <c r="F668" i="4" s="1"/>
  <c r="C669" i="4"/>
  <c r="G337" i="4"/>
  <c r="H337" i="4" s="1"/>
  <c r="F658" i="3"/>
  <c r="I656" i="3"/>
  <c r="G657" i="3"/>
  <c r="G649" i="5" l="1"/>
  <c r="F649" i="5"/>
  <c r="H649" i="5"/>
  <c r="E650" i="5"/>
  <c r="E669" i="4"/>
  <c r="F669" i="4" s="1"/>
  <c r="C670" i="4"/>
  <c r="G338" i="4"/>
  <c r="H338" i="4" s="1"/>
  <c r="G658" i="3"/>
  <c r="H658" i="3" s="1"/>
  <c r="F659" i="3"/>
  <c r="H657" i="3"/>
  <c r="I657" i="3" s="1"/>
  <c r="E651" i="5" l="1"/>
  <c r="H650" i="5"/>
  <c r="G650" i="5"/>
  <c r="F650" i="5"/>
  <c r="E670" i="4"/>
  <c r="F670" i="4" s="1"/>
  <c r="C671" i="4"/>
  <c r="G339" i="4"/>
  <c r="H339" i="4" s="1"/>
  <c r="F660" i="3"/>
  <c r="I658" i="3"/>
  <c r="G659" i="3"/>
  <c r="E652" i="5" l="1"/>
  <c r="F651" i="5"/>
  <c r="H651" i="5"/>
  <c r="G651" i="5"/>
  <c r="E671" i="4"/>
  <c r="F671" i="4" s="1"/>
  <c r="C672" i="4"/>
  <c r="G340" i="4"/>
  <c r="H340" i="4" s="1"/>
  <c r="G660" i="3"/>
  <c r="H660" i="3" s="1"/>
  <c r="H659" i="3"/>
  <c r="I659" i="3" s="1"/>
  <c r="F661" i="3"/>
  <c r="G652" i="5" l="1"/>
  <c r="F652" i="5"/>
  <c r="H652" i="5"/>
  <c r="E653" i="5"/>
  <c r="E672" i="4"/>
  <c r="F672" i="4" s="1"/>
  <c r="C673" i="4"/>
  <c r="G341" i="4"/>
  <c r="H341" i="4" s="1"/>
  <c r="F662" i="3"/>
  <c r="I660" i="3"/>
  <c r="G661" i="3"/>
  <c r="H661" i="3" s="1"/>
  <c r="F653" i="5" l="1"/>
  <c r="E654" i="5"/>
  <c r="G653" i="5"/>
  <c r="H653" i="5"/>
  <c r="E673" i="4"/>
  <c r="F673" i="4" s="1"/>
  <c r="C674" i="4"/>
  <c r="G342" i="4"/>
  <c r="H342" i="4" s="1"/>
  <c r="G662" i="3"/>
  <c r="H662" i="3" s="1"/>
  <c r="I661" i="3"/>
  <c r="F663" i="3"/>
  <c r="E655" i="5" l="1"/>
  <c r="H654" i="5"/>
  <c r="G654" i="5"/>
  <c r="F654" i="5"/>
  <c r="E674" i="4"/>
  <c r="F674" i="4" s="1"/>
  <c r="C675" i="4"/>
  <c r="G343" i="4"/>
  <c r="H343" i="4" s="1"/>
  <c r="F664" i="3"/>
  <c r="I662" i="3"/>
  <c r="G663" i="3"/>
  <c r="G655" i="5" l="1"/>
  <c r="F655" i="5"/>
  <c r="E656" i="5"/>
  <c r="H655" i="5"/>
  <c r="E675" i="4"/>
  <c r="F675" i="4" s="1"/>
  <c r="C676" i="4"/>
  <c r="G344" i="4"/>
  <c r="H344" i="4" s="1"/>
  <c r="G664" i="3"/>
  <c r="H664" i="3" s="1"/>
  <c r="F665" i="3"/>
  <c r="H663" i="3"/>
  <c r="I663" i="3" s="1"/>
  <c r="H656" i="5" l="1"/>
  <c r="F656" i="5"/>
  <c r="G656" i="5"/>
  <c r="E657" i="5"/>
  <c r="E676" i="4"/>
  <c r="F676" i="4" s="1"/>
  <c r="C677" i="4"/>
  <c r="G345" i="4"/>
  <c r="H345" i="4" s="1"/>
  <c r="G665" i="3"/>
  <c r="H665" i="3" s="1"/>
  <c r="I664" i="3"/>
  <c r="F666" i="3"/>
  <c r="E658" i="5" l="1"/>
  <c r="H657" i="5"/>
  <c r="G657" i="5"/>
  <c r="F657" i="5"/>
  <c r="E677" i="4"/>
  <c r="F677" i="4" s="1"/>
  <c r="C678" i="4"/>
  <c r="G346" i="4"/>
  <c r="H346" i="4" s="1"/>
  <c r="F667" i="3"/>
  <c r="I665" i="3"/>
  <c r="G666" i="3"/>
  <c r="G658" i="5" l="1"/>
  <c r="F658" i="5"/>
  <c r="E659" i="5"/>
  <c r="H658" i="5"/>
  <c r="E678" i="4"/>
  <c r="F678" i="4" s="1"/>
  <c r="C679" i="4"/>
  <c r="G347" i="4"/>
  <c r="H347" i="4" s="1"/>
  <c r="G667" i="3"/>
  <c r="H667" i="3" s="1"/>
  <c r="H666" i="3"/>
  <c r="I666" i="3" s="1"/>
  <c r="F668" i="3"/>
  <c r="H659" i="5" l="1"/>
  <c r="G659" i="5"/>
  <c r="E660" i="5"/>
  <c r="F659" i="5"/>
  <c r="E679" i="4"/>
  <c r="F679" i="4" s="1"/>
  <c r="C680" i="4"/>
  <c r="G348" i="4"/>
  <c r="H348" i="4" s="1"/>
  <c r="F669" i="3"/>
  <c r="I667" i="3"/>
  <c r="G668" i="3"/>
  <c r="F660" i="5" l="1"/>
  <c r="E661" i="5"/>
  <c r="H660" i="5"/>
  <c r="G660" i="5"/>
  <c r="E680" i="4"/>
  <c r="F680" i="4" s="1"/>
  <c r="C681" i="4"/>
  <c r="G349" i="4"/>
  <c r="H349" i="4" s="1"/>
  <c r="G669" i="3"/>
  <c r="H669" i="3" s="1"/>
  <c r="H668" i="3"/>
  <c r="I668" i="3" s="1"/>
  <c r="F670" i="3"/>
  <c r="G661" i="5" l="1"/>
  <c r="F661" i="5"/>
  <c r="H661" i="5"/>
  <c r="E662" i="5"/>
  <c r="E681" i="4"/>
  <c r="F681" i="4" s="1"/>
  <c r="C682" i="4"/>
  <c r="G350" i="4"/>
  <c r="H350" i="4" s="1"/>
  <c r="F671" i="3"/>
  <c r="G670" i="3"/>
  <c r="I669" i="3"/>
  <c r="E663" i="5" l="1"/>
  <c r="H662" i="5"/>
  <c r="G662" i="5"/>
  <c r="F662" i="5"/>
  <c r="E682" i="4"/>
  <c r="F682" i="4" s="1"/>
  <c r="C683" i="4"/>
  <c r="G351" i="4"/>
  <c r="H351" i="4" s="1"/>
  <c r="G671" i="3"/>
  <c r="H671" i="3" s="1"/>
  <c r="F672" i="3"/>
  <c r="H670" i="3"/>
  <c r="I670" i="3" s="1"/>
  <c r="H663" i="5" l="1"/>
  <c r="F663" i="5"/>
  <c r="E664" i="5"/>
  <c r="G663" i="5"/>
  <c r="E683" i="4"/>
  <c r="F683" i="4" s="1"/>
  <c r="C684" i="4"/>
  <c r="G352" i="4"/>
  <c r="H352" i="4" s="1"/>
  <c r="F673" i="3"/>
  <c r="G672" i="3"/>
  <c r="I671" i="3"/>
  <c r="F684" i="4" l="1"/>
  <c r="G664" i="5"/>
  <c r="F664" i="5"/>
  <c r="E665" i="5"/>
  <c r="H664" i="5"/>
  <c r="E684" i="4"/>
  <c r="C685" i="4"/>
  <c r="G353" i="4"/>
  <c r="H353" i="4" s="1"/>
  <c r="G673" i="3"/>
  <c r="F674" i="3"/>
  <c r="H673" i="3"/>
  <c r="H672" i="3"/>
  <c r="I672" i="3" s="1"/>
  <c r="H665" i="5" l="1"/>
  <c r="G665" i="5"/>
  <c r="F665" i="5"/>
  <c r="E666" i="5"/>
  <c r="E685" i="4"/>
  <c r="F685" i="4" s="1"/>
  <c r="C686" i="4"/>
  <c r="G354" i="4"/>
  <c r="H354" i="4" s="1"/>
  <c r="F675" i="3"/>
  <c r="G674" i="3"/>
  <c r="I673" i="3"/>
  <c r="F686" i="4" l="1"/>
  <c r="H666" i="5"/>
  <c r="G666" i="5"/>
  <c r="E667" i="5"/>
  <c r="F666" i="5"/>
  <c r="E686" i="4"/>
  <c r="C687" i="4"/>
  <c r="G355" i="4"/>
  <c r="H355" i="4" s="1"/>
  <c r="G675" i="3"/>
  <c r="H674" i="3"/>
  <c r="I674" i="3" s="1"/>
  <c r="H675" i="3"/>
  <c r="F676" i="3"/>
  <c r="G667" i="5" l="1"/>
  <c r="F667" i="5"/>
  <c r="H667" i="5"/>
  <c r="E668" i="5"/>
  <c r="E687" i="4"/>
  <c r="F687" i="4" s="1"/>
  <c r="C688" i="4"/>
  <c r="G356" i="4"/>
  <c r="H356" i="4" s="1"/>
  <c r="F677" i="3"/>
  <c r="I675" i="3"/>
  <c r="G676" i="3"/>
  <c r="H676" i="3" s="1"/>
  <c r="G668" i="5" l="1"/>
  <c r="F668" i="5"/>
  <c r="H668" i="5"/>
  <c r="E669" i="5"/>
  <c r="E688" i="4"/>
  <c r="F688" i="4" s="1"/>
  <c r="C689" i="4"/>
  <c r="G357" i="4"/>
  <c r="H357" i="4" s="1"/>
  <c r="G677" i="3"/>
  <c r="H677" i="3" s="1"/>
  <c r="I676" i="3"/>
  <c r="F678" i="3"/>
  <c r="E670" i="5" l="1"/>
  <c r="H669" i="5"/>
  <c r="G669" i="5"/>
  <c r="F669" i="5"/>
  <c r="E689" i="4"/>
  <c r="F689" i="4" s="1"/>
  <c r="C690" i="4"/>
  <c r="G358" i="4"/>
  <c r="H358" i="4" s="1"/>
  <c r="F679" i="3"/>
  <c r="I677" i="3"/>
  <c r="G678" i="3"/>
  <c r="G670" i="5" l="1"/>
  <c r="F670" i="5"/>
  <c r="H670" i="5"/>
  <c r="E671" i="5"/>
  <c r="E690" i="4"/>
  <c r="F690" i="4" s="1"/>
  <c r="C691" i="4"/>
  <c r="G359" i="4"/>
  <c r="H359" i="4" s="1"/>
  <c r="G679" i="3"/>
  <c r="H679" i="3" s="1"/>
  <c r="H678" i="3"/>
  <c r="I678" i="3" s="1"/>
  <c r="F680" i="3"/>
  <c r="F691" i="4" l="1"/>
  <c r="F671" i="5"/>
  <c r="E672" i="5"/>
  <c r="H671" i="5"/>
  <c r="G671" i="5"/>
  <c r="E691" i="4"/>
  <c r="C692" i="4"/>
  <c r="G360" i="4"/>
  <c r="H360" i="4" s="1"/>
  <c r="F681" i="3"/>
  <c r="G680" i="3"/>
  <c r="I679" i="3"/>
  <c r="E673" i="5" l="1"/>
  <c r="H672" i="5"/>
  <c r="G672" i="5"/>
  <c r="F672" i="5"/>
  <c r="E692" i="4"/>
  <c r="F692" i="4" s="1"/>
  <c r="C693" i="4"/>
  <c r="G361" i="4"/>
  <c r="H361" i="4" s="1"/>
  <c r="G681" i="3"/>
  <c r="H681" i="3" s="1"/>
  <c r="H680" i="3"/>
  <c r="I680" i="3" s="1"/>
  <c r="F682" i="3"/>
  <c r="G673" i="5" l="1"/>
  <c r="F673" i="5"/>
  <c r="E674" i="5"/>
  <c r="H673" i="5"/>
  <c r="E693" i="4"/>
  <c r="F693" i="4" s="1"/>
  <c r="C694" i="4"/>
  <c r="G362" i="4"/>
  <c r="H362" i="4" s="1"/>
  <c r="F683" i="3"/>
  <c r="G682" i="3"/>
  <c r="I681" i="3"/>
  <c r="H674" i="5" l="1"/>
  <c r="G674" i="5"/>
  <c r="F674" i="5"/>
  <c r="E675" i="5"/>
  <c r="E694" i="4"/>
  <c r="F694" i="4" s="1"/>
  <c r="C695" i="4"/>
  <c r="G363" i="4"/>
  <c r="H363" i="4" s="1"/>
  <c r="G683" i="3"/>
  <c r="H683" i="3" s="1"/>
  <c r="F684" i="3"/>
  <c r="H682" i="3"/>
  <c r="I682" i="3" s="1"/>
  <c r="H675" i="5" l="1"/>
  <c r="G675" i="5"/>
  <c r="F675" i="5"/>
  <c r="E676" i="5"/>
  <c r="E695" i="4"/>
  <c r="F695" i="4" s="1"/>
  <c r="C696" i="4"/>
  <c r="G364" i="4"/>
  <c r="H364" i="4" s="1"/>
  <c r="H684" i="3"/>
  <c r="F685" i="3"/>
  <c r="G684" i="3"/>
  <c r="I683" i="3"/>
  <c r="G676" i="5" l="1"/>
  <c r="F676" i="5"/>
  <c r="E677" i="5"/>
  <c r="H676" i="5"/>
  <c r="E696" i="4"/>
  <c r="F696" i="4" s="1"/>
  <c r="C697" i="4"/>
  <c r="G365" i="4"/>
  <c r="H365" i="4" s="1"/>
  <c r="I684" i="3"/>
  <c r="G685" i="3"/>
  <c r="H685" i="3" s="1"/>
  <c r="F686" i="3"/>
  <c r="E678" i="5" l="1"/>
  <c r="H677" i="5"/>
  <c r="G677" i="5"/>
  <c r="F677" i="5"/>
  <c r="E697" i="4"/>
  <c r="F697" i="4" s="1"/>
  <c r="C698" i="4"/>
  <c r="G366" i="4"/>
  <c r="H366" i="4" s="1"/>
  <c r="F687" i="3"/>
  <c r="G686" i="3"/>
  <c r="I685" i="3"/>
  <c r="F678" i="5" l="1"/>
  <c r="E679" i="5"/>
  <c r="H678" i="5"/>
  <c r="G678" i="5"/>
  <c r="E698" i="4"/>
  <c r="F698" i="4" s="1"/>
  <c r="C699" i="4"/>
  <c r="G367" i="4"/>
  <c r="H367" i="4" s="1"/>
  <c r="G687" i="3"/>
  <c r="H687" i="3"/>
  <c r="F688" i="3"/>
  <c r="H686" i="3"/>
  <c r="I686" i="3" s="1"/>
  <c r="G679" i="5" l="1"/>
  <c r="F679" i="5"/>
  <c r="E680" i="5"/>
  <c r="H679" i="5"/>
  <c r="E699" i="4"/>
  <c r="F699" i="4" s="1"/>
  <c r="C700" i="4"/>
  <c r="G368" i="4"/>
  <c r="H368" i="4" s="1"/>
  <c r="F689" i="3"/>
  <c r="I687" i="3"/>
  <c r="G688" i="3"/>
  <c r="H688" i="3" s="1"/>
  <c r="E681" i="5" l="1"/>
  <c r="H680" i="5"/>
  <c r="G680" i="5"/>
  <c r="F680" i="5"/>
  <c r="E700" i="4"/>
  <c r="F700" i="4" s="1"/>
  <c r="C701" i="4"/>
  <c r="G369" i="4"/>
  <c r="H369" i="4" s="1"/>
  <c r="G689" i="3"/>
  <c r="H689" i="3" s="1"/>
  <c r="I688" i="3"/>
  <c r="F690" i="3"/>
  <c r="H681" i="5" l="1"/>
  <c r="G681" i="5"/>
  <c r="F681" i="5"/>
  <c r="E682" i="5"/>
  <c r="E701" i="4"/>
  <c r="F701" i="4" s="1"/>
  <c r="C702" i="4"/>
  <c r="G370" i="4"/>
  <c r="H370" i="4" s="1"/>
  <c r="F691" i="3"/>
  <c r="I689" i="3"/>
  <c r="G690" i="3"/>
  <c r="G682" i="5" l="1"/>
  <c r="F682" i="5"/>
  <c r="E683" i="5"/>
  <c r="H682" i="5"/>
  <c r="E702" i="4"/>
  <c r="F702" i="4" s="1"/>
  <c r="C703" i="4"/>
  <c r="G371" i="4"/>
  <c r="H371" i="4" s="1"/>
  <c r="G691" i="3"/>
  <c r="H690" i="3"/>
  <c r="I690" i="3" s="1"/>
  <c r="H691" i="3"/>
  <c r="F692" i="3"/>
  <c r="E684" i="5" l="1"/>
  <c r="F683" i="5"/>
  <c r="H683" i="5"/>
  <c r="G683" i="5"/>
  <c r="E703" i="4"/>
  <c r="F703" i="4" s="1"/>
  <c r="C704" i="4"/>
  <c r="G372" i="4"/>
  <c r="H372" i="4" s="1"/>
  <c r="F693" i="3"/>
  <c r="I691" i="3"/>
  <c r="G692" i="3"/>
  <c r="E685" i="5" l="1"/>
  <c r="H684" i="5"/>
  <c r="G684" i="5"/>
  <c r="F684" i="5"/>
  <c r="E704" i="4"/>
  <c r="F704" i="4" s="1"/>
  <c r="C705" i="4"/>
  <c r="G373" i="4"/>
  <c r="H373" i="4" s="1"/>
  <c r="G693" i="3"/>
  <c r="H693" i="3" s="1"/>
  <c r="H692" i="3"/>
  <c r="I692" i="3" s="1"/>
  <c r="F694" i="3"/>
  <c r="G685" i="5" l="1"/>
  <c r="F685" i="5"/>
  <c r="H685" i="5"/>
  <c r="E686" i="5"/>
  <c r="E705" i="4"/>
  <c r="F705" i="4" s="1"/>
  <c r="C706" i="4"/>
  <c r="G374" i="4"/>
  <c r="H374" i="4" s="1"/>
  <c r="F695" i="3"/>
  <c r="I693" i="3"/>
  <c r="G694" i="3"/>
  <c r="H694" i="3" s="1"/>
  <c r="H686" i="5" l="1"/>
  <c r="G686" i="5"/>
  <c r="F686" i="5"/>
  <c r="E687" i="5"/>
  <c r="E706" i="4"/>
  <c r="F706" i="4" s="1"/>
  <c r="C707" i="4"/>
  <c r="G375" i="4"/>
  <c r="H375" i="4" s="1"/>
  <c r="G695" i="3"/>
  <c r="H695" i="3" s="1"/>
  <c r="I694" i="3"/>
  <c r="F696" i="3"/>
  <c r="E688" i="5" l="1"/>
  <c r="H687" i="5"/>
  <c r="G687" i="5"/>
  <c r="F687" i="5"/>
  <c r="E707" i="4"/>
  <c r="F707" i="4" s="1"/>
  <c r="C708" i="4"/>
  <c r="G376" i="4"/>
  <c r="H376" i="4" s="1"/>
  <c r="F697" i="3"/>
  <c r="G696" i="3"/>
  <c r="H696" i="3" s="1"/>
  <c r="I695" i="3"/>
  <c r="G688" i="5" l="1"/>
  <c r="F688" i="5"/>
  <c r="E689" i="5"/>
  <c r="H688" i="5"/>
  <c r="E708" i="4"/>
  <c r="F708" i="4" s="1"/>
  <c r="C709" i="4"/>
  <c r="G377" i="4"/>
  <c r="H377" i="4" s="1"/>
  <c r="G697" i="3"/>
  <c r="H697" i="3" s="1"/>
  <c r="I696" i="3"/>
  <c r="F698" i="3"/>
  <c r="F689" i="5" l="1"/>
  <c r="E690" i="5"/>
  <c r="H689" i="5"/>
  <c r="G689" i="5"/>
  <c r="E709" i="4"/>
  <c r="F709" i="4" s="1"/>
  <c r="C710" i="4"/>
  <c r="G378" i="4"/>
  <c r="H378" i="4" s="1"/>
  <c r="F699" i="3"/>
  <c r="I697" i="3"/>
  <c r="G698" i="3"/>
  <c r="E691" i="5" l="1"/>
  <c r="H690" i="5"/>
  <c r="G690" i="5"/>
  <c r="F690" i="5"/>
  <c r="E710" i="4"/>
  <c r="F710" i="4" s="1"/>
  <c r="C711" i="4"/>
  <c r="G379" i="4"/>
  <c r="H379" i="4" s="1"/>
  <c r="G699" i="3"/>
  <c r="H699" i="3" s="1"/>
  <c r="H698" i="3"/>
  <c r="I698" i="3" s="1"/>
  <c r="F700" i="3"/>
  <c r="F711" i="4" l="1"/>
  <c r="G691" i="5"/>
  <c r="F691" i="5"/>
  <c r="E692" i="5"/>
  <c r="H691" i="5"/>
  <c r="E711" i="4"/>
  <c r="C712" i="4"/>
  <c r="G380" i="4"/>
  <c r="H380" i="4" s="1"/>
  <c r="F701" i="3"/>
  <c r="I699" i="3"/>
  <c r="G700" i="3"/>
  <c r="H692" i="5" l="1"/>
  <c r="G692" i="5"/>
  <c r="F692" i="5"/>
  <c r="E693" i="5"/>
  <c r="E712" i="4"/>
  <c r="F712" i="4" s="1"/>
  <c r="C713" i="4"/>
  <c r="G381" i="4"/>
  <c r="H381" i="4" s="1"/>
  <c r="G701" i="3"/>
  <c r="H701" i="3" s="1"/>
  <c r="F702" i="3"/>
  <c r="H700" i="3"/>
  <c r="I700" i="3" s="1"/>
  <c r="E694" i="5" l="1"/>
  <c r="H693" i="5"/>
  <c r="G693" i="5"/>
  <c r="F693" i="5"/>
  <c r="E713" i="4"/>
  <c r="F713" i="4" s="1"/>
  <c r="C714" i="4"/>
  <c r="G382" i="4"/>
  <c r="H382" i="4" s="1"/>
  <c r="F703" i="3"/>
  <c r="G702" i="3"/>
  <c r="I701" i="3"/>
  <c r="G694" i="5" l="1"/>
  <c r="F694" i="5"/>
  <c r="E695" i="5"/>
  <c r="H694" i="5"/>
  <c r="E714" i="4"/>
  <c r="F714" i="4" s="1"/>
  <c r="C715" i="4"/>
  <c r="G383" i="4"/>
  <c r="H383" i="4" s="1"/>
  <c r="G703" i="3"/>
  <c r="H703" i="3" s="1"/>
  <c r="H702" i="3"/>
  <c r="I702" i="3" s="1"/>
  <c r="F704" i="3"/>
  <c r="E696" i="5" l="1"/>
  <c r="H695" i="5"/>
  <c r="G695" i="5"/>
  <c r="F695" i="5"/>
  <c r="E715" i="4"/>
  <c r="F715" i="4" s="1"/>
  <c r="C716" i="4"/>
  <c r="G384" i="4"/>
  <c r="H384" i="4" s="1"/>
  <c r="F705" i="3"/>
  <c r="G704" i="3"/>
  <c r="I703" i="3"/>
  <c r="F696" i="5" l="1"/>
  <c r="E697" i="5"/>
  <c r="H696" i="5"/>
  <c r="G696" i="5"/>
  <c r="E716" i="4"/>
  <c r="F716" i="4" s="1"/>
  <c r="C717" i="4"/>
  <c r="G385" i="4"/>
  <c r="H385" i="4" s="1"/>
  <c r="G705" i="3"/>
  <c r="H704" i="3"/>
  <c r="I704" i="3" s="1"/>
  <c r="H705" i="3"/>
  <c r="F706" i="3"/>
  <c r="G697" i="5" l="1"/>
  <c r="F697" i="5"/>
  <c r="H697" i="5"/>
  <c r="E698" i="5"/>
  <c r="E717" i="4"/>
  <c r="F717" i="4" s="1"/>
  <c r="C718" i="4"/>
  <c r="G386" i="4"/>
  <c r="H386" i="4" s="1"/>
  <c r="F707" i="3"/>
  <c r="I705" i="3"/>
  <c r="G706" i="3"/>
  <c r="E699" i="5" l="1"/>
  <c r="G698" i="5"/>
  <c r="F698" i="5"/>
  <c r="H698" i="5"/>
  <c r="E718" i="4"/>
  <c r="F718" i="4" s="1"/>
  <c r="C719" i="4"/>
  <c r="G387" i="4"/>
  <c r="H387" i="4" s="1"/>
  <c r="G707" i="3"/>
  <c r="H707" i="3" s="1"/>
  <c r="H706" i="3"/>
  <c r="I706" i="3" s="1"/>
  <c r="F708" i="3"/>
  <c r="H699" i="5" l="1"/>
  <c r="G699" i="5"/>
  <c r="F699" i="5"/>
  <c r="E700" i="5"/>
  <c r="E719" i="4"/>
  <c r="F719" i="4" s="1"/>
  <c r="C720" i="4"/>
  <c r="G388" i="4"/>
  <c r="H388" i="4" s="1"/>
  <c r="F709" i="3"/>
  <c r="G708" i="3"/>
  <c r="I707" i="3"/>
  <c r="G700" i="5" l="1"/>
  <c r="F700" i="5"/>
  <c r="H700" i="5"/>
  <c r="E701" i="5"/>
  <c r="E720" i="4"/>
  <c r="F720" i="4" s="1"/>
  <c r="C721" i="4"/>
  <c r="G389" i="4"/>
  <c r="H389" i="4" s="1"/>
  <c r="G709" i="3"/>
  <c r="H709" i="3" s="1"/>
  <c r="H708" i="3"/>
  <c r="I708" i="3" s="1"/>
  <c r="F710" i="3"/>
  <c r="E702" i="5" l="1"/>
  <c r="H701" i="5"/>
  <c r="G701" i="5"/>
  <c r="F701" i="5"/>
  <c r="E721" i="4"/>
  <c r="F721" i="4" s="1"/>
  <c r="C722" i="4"/>
  <c r="G390" i="4"/>
  <c r="H390" i="4" s="1"/>
  <c r="F711" i="3"/>
  <c r="G710" i="3"/>
  <c r="I709" i="3"/>
  <c r="E703" i="5" l="1"/>
  <c r="H702" i="5"/>
  <c r="G702" i="5"/>
  <c r="F702" i="5"/>
  <c r="E722" i="4"/>
  <c r="F722" i="4" s="1"/>
  <c r="C723" i="4"/>
  <c r="G391" i="4"/>
  <c r="H391" i="4" s="1"/>
  <c r="G711" i="3"/>
  <c r="H711" i="3" s="1"/>
  <c r="H710" i="3"/>
  <c r="I710" i="3" s="1"/>
  <c r="F712" i="3"/>
  <c r="G703" i="5" l="1"/>
  <c r="F703" i="5"/>
  <c r="H703" i="5"/>
  <c r="E704" i="5"/>
  <c r="E723" i="4"/>
  <c r="F723" i="4" s="1"/>
  <c r="C724" i="4"/>
  <c r="G392" i="4"/>
  <c r="H392" i="4" s="1"/>
  <c r="F713" i="3"/>
  <c r="I711" i="3"/>
  <c r="G712" i="3"/>
  <c r="E705" i="5" l="1"/>
  <c r="H704" i="5"/>
  <c r="G704" i="5"/>
  <c r="F704" i="5"/>
  <c r="E724" i="4"/>
  <c r="F724" i="4" s="1"/>
  <c r="C725" i="4"/>
  <c r="G393" i="4"/>
  <c r="H393" i="4" s="1"/>
  <c r="G713" i="3"/>
  <c r="H713" i="3" s="1"/>
  <c r="F714" i="3"/>
  <c r="H712" i="3"/>
  <c r="I712" i="3" s="1"/>
  <c r="E706" i="5" l="1"/>
  <c r="G705" i="5"/>
  <c r="F705" i="5"/>
  <c r="H705" i="5"/>
  <c r="E725" i="4"/>
  <c r="F725" i="4" s="1"/>
  <c r="C726" i="4"/>
  <c r="G394" i="4"/>
  <c r="H394" i="4" s="1"/>
  <c r="F715" i="3"/>
  <c r="I713" i="3"/>
  <c r="G714" i="3"/>
  <c r="G706" i="5" l="1"/>
  <c r="F706" i="5"/>
  <c r="E707" i="5"/>
  <c r="H706" i="5"/>
  <c r="E726" i="4"/>
  <c r="F726" i="4" s="1"/>
  <c r="C727" i="4"/>
  <c r="G395" i="4"/>
  <c r="H395" i="4" s="1"/>
  <c r="G715" i="3"/>
  <c r="H715" i="3" s="1"/>
  <c r="H714" i="3"/>
  <c r="I714" i="3" s="1"/>
  <c r="F716" i="3"/>
  <c r="F707" i="5" l="1"/>
  <c r="E708" i="5"/>
  <c r="H707" i="5"/>
  <c r="G707" i="5"/>
  <c r="E727" i="4"/>
  <c r="F727" i="4" s="1"/>
  <c r="C728" i="4"/>
  <c r="G396" i="4"/>
  <c r="H396" i="4" s="1"/>
  <c r="F717" i="3"/>
  <c r="G716" i="3"/>
  <c r="H716" i="3" s="1"/>
  <c r="I715" i="3"/>
  <c r="F708" i="5" l="1"/>
  <c r="E709" i="5"/>
  <c r="H708" i="5"/>
  <c r="G708" i="5"/>
  <c r="E728" i="4"/>
  <c r="F728" i="4" s="1"/>
  <c r="C729" i="4"/>
  <c r="G397" i="4"/>
  <c r="H397" i="4" s="1"/>
  <c r="G717" i="3"/>
  <c r="H717" i="3" s="1"/>
  <c r="I716" i="3"/>
  <c r="F718" i="3"/>
  <c r="G709" i="5" l="1"/>
  <c r="F709" i="5"/>
  <c r="E710" i="5"/>
  <c r="H709" i="5"/>
  <c r="E729" i="4"/>
  <c r="F729" i="4" s="1"/>
  <c r="C730" i="4"/>
  <c r="G398" i="4"/>
  <c r="H398" i="4" s="1"/>
  <c r="F719" i="3"/>
  <c r="I717" i="3"/>
  <c r="G718" i="3"/>
  <c r="H710" i="5" l="1"/>
  <c r="G710" i="5"/>
  <c r="F710" i="5"/>
  <c r="E711" i="5"/>
  <c r="E730" i="4"/>
  <c r="F730" i="4" s="1"/>
  <c r="C731" i="4"/>
  <c r="G399" i="4"/>
  <c r="H399" i="4" s="1"/>
  <c r="G719" i="3"/>
  <c r="H719" i="3" s="1"/>
  <c r="H718" i="3"/>
  <c r="I718" i="3" s="1"/>
  <c r="F720" i="3"/>
  <c r="E712" i="5" l="1"/>
  <c r="H711" i="5"/>
  <c r="G711" i="5"/>
  <c r="F711" i="5"/>
  <c r="E731" i="4"/>
  <c r="F731" i="4" s="1"/>
  <c r="C732" i="4"/>
  <c r="G400" i="4"/>
  <c r="H400" i="4" s="1"/>
  <c r="F721" i="3"/>
  <c r="I719" i="3"/>
  <c r="G720" i="3"/>
  <c r="G712" i="5" l="1"/>
  <c r="F712" i="5"/>
  <c r="E713" i="5"/>
  <c r="H712" i="5"/>
  <c r="E732" i="4"/>
  <c r="F732" i="4" s="1"/>
  <c r="C733" i="4"/>
  <c r="G401" i="4"/>
  <c r="H401" i="4" s="1"/>
  <c r="G721" i="3"/>
  <c r="H721" i="3" s="1"/>
  <c r="H720" i="3"/>
  <c r="I720" i="3" s="1"/>
  <c r="F722" i="3"/>
  <c r="E714" i="5" l="1"/>
  <c r="H713" i="5"/>
  <c r="G713" i="5"/>
  <c r="F713" i="5"/>
  <c r="E733" i="4"/>
  <c r="F733" i="4" s="1"/>
  <c r="C734" i="4"/>
  <c r="G402" i="4"/>
  <c r="H402" i="4" s="1"/>
  <c r="F723" i="3"/>
  <c r="I721" i="3"/>
  <c r="G722" i="3"/>
  <c r="F714" i="5" l="1"/>
  <c r="E715" i="5"/>
  <c r="H714" i="5"/>
  <c r="G714" i="5"/>
  <c r="E734" i="4"/>
  <c r="F734" i="4" s="1"/>
  <c r="C735" i="4"/>
  <c r="G403" i="4"/>
  <c r="H403" i="4" s="1"/>
  <c r="G723" i="3"/>
  <c r="H723" i="3" s="1"/>
  <c r="H722" i="3"/>
  <c r="I722" i="3" s="1"/>
  <c r="F724" i="3"/>
  <c r="G715" i="5" l="1"/>
  <c r="F715" i="5"/>
  <c r="H715" i="5"/>
  <c r="E716" i="5"/>
  <c r="E735" i="4"/>
  <c r="F735" i="4" s="1"/>
  <c r="C736" i="4"/>
  <c r="G404" i="4"/>
  <c r="H404" i="4" s="1"/>
  <c r="F725" i="3"/>
  <c r="I723" i="3"/>
  <c r="G724" i="3"/>
  <c r="E717" i="5" l="1"/>
  <c r="H716" i="5"/>
  <c r="G716" i="5"/>
  <c r="F716" i="5"/>
  <c r="E736" i="4"/>
  <c r="F736" i="4" s="1"/>
  <c r="C737" i="4"/>
  <c r="G405" i="4"/>
  <c r="H405" i="4" s="1"/>
  <c r="G725" i="3"/>
  <c r="H725" i="3" s="1"/>
  <c r="F726" i="3"/>
  <c r="H724" i="3"/>
  <c r="I724" i="3" s="1"/>
  <c r="H717" i="5" l="1"/>
  <c r="G717" i="5"/>
  <c r="F717" i="5"/>
  <c r="E718" i="5"/>
  <c r="G406" i="4"/>
  <c r="H406" i="4" s="1"/>
  <c r="E737" i="4"/>
  <c r="F737" i="4" s="1"/>
  <c r="C738" i="4"/>
  <c r="F727" i="3"/>
  <c r="I725" i="3"/>
  <c r="G726" i="3"/>
  <c r="G718" i="5" l="1"/>
  <c r="F718" i="5"/>
  <c r="E719" i="5"/>
  <c r="H718" i="5"/>
  <c r="G407" i="4"/>
  <c r="H407" i="4" s="1"/>
  <c r="E738" i="4"/>
  <c r="F738" i="4" s="1"/>
  <c r="C739" i="4"/>
  <c r="G727" i="3"/>
  <c r="H727" i="3" s="1"/>
  <c r="F728" i="3"/>
  <c r="H726" i="3"/>
  <c r="I726" i="3" s="1"/>
  <c r="F719" i="5" l="1"/>
  <c r="E720" i="5"/>
  <c r="H719" i="5"/>
  <c r="G719" i="5"/>
  <c r="G408" i="4"/>
  <c r="H408" i="4" s="1"/>
  <c r="E739" i="4"/>
  <c r="F739" i="4" s="1"/>
  <c r="C740" i="4"/>
  <c r="G728" i="3"/>
  <c r="H728" i="3" s="1"/>
  <c r="I727" i="3"/>
  <c r="F729" i="3"/>
  <c r="E721" i="5" l="1"/>
  <c r="H720" i="5"/>
  <c r="G720" i="5"/>
  <c r="F720" i="5"/>
  <c r="G409" i="4"/>
  <c r="H409" i="4" s="1"/>
  <c r="E740" i="4"/>
  <c r="F740" i="4" s="1"/>
  <c r="C741" i="4"/>
  <c r="F730" i="3"/>
  <c r="I728" i="3"/>
  <c r="G729" i="3"/>
  <c r="G721" i="5" l="1"/>
  <c r="F721" i="5"/>
  <c r="H721" i="5"/>
  <c r="E722" i="5"/>
  <c r="E741" i="4"/>
  <c r="F741" i="4" s="1"/>
  <c r="C742" i="4"/>
  <c r="G410" i="4"/>
  <c r="H410" i="4" s="1"/>
  <c r="G730" i="3"/>
  <c r="H729" i="3"/>
  <c r="I729" i="3" s="1"/>
  <c r="H730" i="3"/>
  <c r="F731" i="3"/>
  <c r="E723" i="5" l="1"/>
  <c r="G722" i="5"/>
  <c r="F722" i="5"/>
  <c r="H722" i="5"/>
  <c r="E742" i="4"/>
  <c r="F742" i="4" s="1"/>
  <c r="C743" i="4"/>
  <c r="G411" i="4"/>
  <c r="H411" i="4" s="1"/>
  <c r="F732" i="3"/>
  <c r="G731" i="3"/>
  <c r="H731" i="3" s="1"/>
  <c r="I730" i="3"/>
  <c r="E724" i="5" l="1"/>
  <c r="H723" i="5"/>
  <c r="G723" i="5"/>
  <c r="F723" i="5"/>
  <c r="E743" i="4"/>
  <c r="F743" i="4" s="1"/>
  <c r="C744" i="4"/>
  <c r="G412" i="4"/>
  <c r="H412" i="4" s="1"/>
  <c r="I731" i="3"/>
  <c r="G732" i="3"/>
  <c r="F733" i="3"/>
  <c r="H732" i="3"/>
  <c r="G724" i="5" l="1"/>
  <c r="F724" i="5"/>
  <c r="E725" i="5"/>
  <c r="H724" i="5"/>
  <c r="E744" i="4"/>
  <c r="F744" i="4" s="1"/>
  <c r="C745" i="4"/>
  <c r="G413" i="4"/>
  <c r="H413" i="4" s="1"/>
  <c r="F734" i="3"/>
  <c r="I732" i="3"/>
  <c r="G733" i="3"/>
  <c r="F725" i="5" l="1"/>
  <c r="G725" i="5"/>
  <c r="E726" i="5"/>
  <c r="H725" i="5"/>
  <c r="E745" i="4"/>
  <c r="F745" i="4" s="1"/>
  <c r="C746" i="4"/>
  <c r="G414" i="4"/>
  <c r="H414" i="4" s="1"/>
  <c r="G734" i="3"/>
  <c r="H734" i="3" s="1"/>
  <c r="F735" i="3"/>
  <c r="H733" i="3"/>
  <c r="I733" i="3" s="1"/>
  <c r="E727" i="5" l="1"/>
  <c r="H726" i="5"/>
  <c r="G726" i="5"/>
  <c r="F726" i="5"/>
  <c r="E746" i="4"/>
  <c r="F746" i="4" s="1"/>
  <c r="C747" i="4"/>
  <c r="G415" i="4"/>
  <c r="H415" i="4" s="1"/>
  <c r="F736" i="3"/>
  <c r="I734" i="3"/>
  <c r="G735" i="3"/>
  <c r="G727" i="5" l="1"/>
  <c r="F727" i="5"/>
  <c r="E728" i="5"/>
  <c r="H727" i="5"/>
  <c r="E747" i="4"/>
  <c r="F747" i="4" s="1"/>
  <c r="C748" i="4"/>
  <c r="G416" i="4"/>
  <c r="H416" i="4" s="1"/>
  <c r="G736" i="3"/>
  <c r="H736" i="3" s="1"/>
  <c r="H735" i="3"/>
  <c r="I735" i="3" s="1"/>
  <c r="F737" i="3"/>
  <c r="H728" i="5" l="1"/>
  <c r="G728" i="5"/>
  <c r="F728" i="5"/>
  <c r="E729" i="5"/>
  <c r="E748" i="4"/>
  <c r="F748" i="4" s="1"/>
  <c r="C749" i="4"/>
  <c r="G417" i="4"/>
  <c r="H417" i="4" s="1"/>
  <c r="F738" i="3"/>
  <c r="I736" i="3"/>
  <c r="G737" i="3"/>
  <c r="H737" i="3" s="1"/>
  <c r="H729" i="5" l="1"/>
  <c r="G729" i="5"/>
  <c r="F729" i="5"/>
  <c r="E730" i="5"/>
  <c r="E749" i="4"/>
  <c r="F749" i="4" s="1"/>
  <c r="C750" i="4"/>
  <c r="G418" i="4"/>
  <c r="H418" i="4" s="1"/>
  <c r="G738" i="3"/>
  <c r="H738" i="3" s="1"/>
  <c r="I737" i="3"/>
  <c r="F739" i="3"/>
  <c r="G730" i="5" l="1"/>
  <c r="F730" i="5"/>
  <c r="E731" i="5"/>
  <c r="H730" i="5"/>
  <c r="E750" i="4"/>
  <c r="F750" i="4" s="1"/>
  <c r="C751" i="4"/>
  <c r="G419" i="4"/>
  <c r="H419" i="4" s="1"/>
  <c r="F740" i="3"/>
  <c r="I738" i="3"/>
  <c r="G739" i="3"/>
  <c r="E732" i="5" l="1"/>
  <c r="H731" i="5"/>
  <c r="G731" i="5"/>
  <c r="F731" i="5"/>
  <c r="E751" i="4"/>
  <c r="F751" i="4" s="1"/>
  <c r="C752" i="4"/>
  <c r="G420" i="4"/>
  <c r="H420" i="4" s="1"/>
  <c r="G740" i="3"/>
  <c r="H740" i="3" s="1"/>
  <c r="I739" i="3"/>
  <c r="H739" i="3"/>
  <c r="F741" i="3"/>
  <c r="F732" i="5" l="1"/>
  <c r="E733" i="5"/>
  <c r="H732" i="5"/>
  <c r="G732" i="5"/>
  <c r="E752" i="4"/>
  <c r="F752" i="4" s="1"/>
  <c r="C753" i="4"/>
  <c r="G421" i="4"/>
  <c r="H421" i="4" s="1"/>
  <c r="F742" i="3"/>
  <c r="I740" i="3"/>
  <c r="G741" i="3"/>
  <c r="G733" i="5" l="1"/>
  <c r="F733" i="5"/>
  <c r="E734" i="5"/>
  <c r="H733" i="5"/>
  <c r="E753" i="4"/>
  <c r="F753" i="4" s="1"/>
  <c r="C754" i="4"/>
  <c r="G422" i="4"/>
  <c r="H422" i="4" s="1"/>
  <c r="G742" i="3"/>
  <c r="H741" i="3"/>
  <c r="I741" i="3" s="1"/>
  <c r="F743" i="3"/>
  <c r="E735" i="5" l="1"/>
  <c r="H734" i="5"/>
  <c r="G734" i="5"/>
  <c r="F734" i="5"/>
  <c r="E754" i="4"/>
  <c r="F754" i="4" s="1"/>
  <c r="C755" i="4"/>
  <c r="G423" i="4"/>
  <c r="H423" i="4" s="1"/>
  <c r="G743" i="3"/>
  <c r="H743" i="3" s="1"/>
  <c r="F744" i="3"/>
  <c r="H742" i="3"/>
  <c r="I742" i="3" s="1"/>
  <c r="H735" i="5" l="1"/>
  <c r="G735" i="5"/>
  <c r="F735" i="5"/>
  <c r="E736" i="5"/>
  <c r="E755" i="4"/>
  <c r="F755" i="4" s="1"/>
  <c r="C756" i="4"/>
  <c r="G424" i="4"/>
  <c r="H424" i="4" s="1"/>
  <c r="F745" i="3"/>
  <c r="G744" i="3"/>
  <c r="I743" i="3"/>
  <c r="G736" i="5" l="1"/>
  <c r="F736" i="5"/>
  <c r="E737" i="5"/>
  <c r="H736" i="5"/>
  <c r="E756" i="4"/>
  <c r="F756" i="4" s="1"/>
  <c r="C757" i="4"/>
  <c r="G425" i="4"/>
  <c r="H425" i="4" s="1"/>
  <c r="G745" i="3"/>
  <c r="H745" i="3" s="1"/>
  <c r="F746" i="3"/>
  <c r="H744" i="3"/>
  <c r="I744" i="3" s="1"/>
  <c r="E738" i="5" l="1"/>
  <c r="H737" i="5"/>
  <c r="G737" i="5"/>
  <c r="F737" i="5"/>
  <c r="E757" i="4"/>
  <c r="F757" i="4" s="1"/>
  <c r="C758" i="4"/>
  <c r="G426" i="4"/>
  <c r="H426" i="4" s="1"/>
  <c r="F747" i="3"/>
  <c r="G746" i="3"/>
  <c r="I745" i="3"/>
  <c r="E739" i="5" l="1"/>
  <c r="H738" i="5"/>
  <c r="G738" i="5"/>
  <c r="F738" i="5"/>
  <c r="E758" i="4"/>
  <c r="F758" i="4" s="1"/>
  <c r="C759" i="4"/>
  <c r="G427" i="4"/>
  <c r="H427" i="4" s="1"/>
  <c r="G747" i="3"/>
  <c r="H747" i="3" s="1"/>
  <c r="H746" i="3"/>
  <c r="I746" i="3" s="1"/>
  <c r="F748" i="3"/>
  <c r="G739" i="5" l="1"/>
  <c r="F739" i="5"/>
  <c r="H739" i="5"/>
  <c r="E740" i="5"/>
  <c r="E759" i="4"/>
  <c r="F759" i="4" s="1"/>
  <c r="C760" i="4"/>
  <c r="G428" i="4"/>
  <c r="H428" i="4" s="1"/>
  <c r="F749" i="3"/>
  <c r="G748" i="3"/>
  <c r="I747" i="3"/>
  <c r="H740" i="5" l="1"/>
  <c r="G740" i="5"/>
  <c r="F740" i="5"/>
  <c r="E741" i="5"/>
  <c r="E760" i="4"/>
  <c r="F760" i="4" s="1"/>
  <c r="C761" i="4"/>
  <c r="G429" i="4"/>
  <c r="H429" i="4" s="1"/>
  <c r="F750" i="3"/>
  <c r="G749" i="3"/>
  <c r="H748" i="3"/>
  <c r="I748" i="3" s="1"/>
  <c r="E742" i="5" l="1"/>
  <c r="H741" i="5"/>
  <c r="F741" i="5"/>
  <c r="G741" i="5"/>
  <c r="E761" i="4"/>
  <c r="F761" i="4" s="1"/>
  <c r="C762" i="4"/>
  <c r="G430" i="4"/>
  <c r="H430" i="4" s="1"/>
  <c r="G750" i="3"/>
  <c r="H750" i="3" s="1"/>
  <c r="H749" i="3"/>
  <c r="I749" i="3" s="1"/>
  <c r="F751" i="3"/>
  <c r="G742" i="5" l="1"/>
  <c r="F742" i="5"/>
  <c r="E743" i="5"/>
  <c r="H742" i="5"/>
  <c r="E762" i="4"/>
  <c r="F762" i="4" s="1"/>
  <c r="C763" i="4"/>
  <c r="G431" i="4"/>
  <c r="H431" i="4" s="1"/>
  <c r="F752" i="3"/>
  <c r="I750" i="3"/>
  <c r="G751" i="3"/>
  <c r="F743" i="5" l="1"/>
  <c r="E744" i="5"/>
  <c r="H743" i="5"/>
  <c r="G743" i="5"/>
  <c r="E763" i="4"/>
  <c r="F763" i="4" s="1"/>
  <c r="C764" i="4"/>
  <c r="G432" i="4"/>
  <c r="H432" i="4" s="1"/>
  <c r="G752" i="3"/>
  <c r="H752" i="3" s="1"/>
  <c r="H751" i="3"/>
  <c r="I751" i="3" s="1"/>
  <c r="F753" i="3"/>
  <c r="E745" i="5" l="1"/>
  <c r="H744" i="5"/>
  <c r="G744" i="5"/>
  <c r="F744" i="5"/>
  <c r="E764" i="4"/>
  <c r="F764" i="4" s="1"/>
  <c r="C765" i="4"/>
  <c r="G433" i="4"/>
  <c r="H433" i="4" s="1"/>
  <c r="F754" i="3"/>
  <c r="I752" i="3"/>
  <c r="G753" i="3"/>
  <c r="G745" i="5" l="1"/>
  <c r="F745" i="5"/>
  <c r="E746" i="5"/>
  <c r="H745" i="5"/>
  <c r="E765" i="4"/>
  <c r="F765" i="4" s="1"/>
  <c r="C766" i="4"/>
  <c r="G434" i="4"/>
  <c r="H434" i="4" s="1"/>
  <c r="G754" i="3"/>
  <c r="H754" i="3" s="1"/>
  <c r="F755" i="3"/>
  <c r="H753" i="3"/>
  <c r="I753" i="3" s="1"/>
  <c r="H746" i="5" l="1"/>
  <c r="G746" i="5"/>
  <c r="F746" i="5"/>
  <c r="E747" i="5"/>
  <c r="E766" i="4"/>
  <c r="F766" i="4" s="1"/>
  <c r="C767" i="4"/>
  <c r="G435" i="4"/>
  <c r="H435" i="4" s="1"/>
  <c r="F756" i="3"/>
  <c r="G755" i="3"/>
  <c r="I754" i="3"/>
  <c r="G747" i="5" l="1"/>
  <c r="F747" i="5"/>
  <c r="E748" i="5"/>
  <c r="H747" i="5"/>
  <c r="E767" i="4"/>
  <c r="F767" i="4" s="1"/>
  <c r="C768" i="4"/>
  <c r="G436" i="4"/>
  <c r="H436" i="4" s="1"/>
  <c r="G756" i="3"/>
  <c r="H756" i="3" s="1"/>
  <c r="H755" i="3"/>
  <c r="I755" i="3" s="1"/>
  <c r="F757" i="3"/>
  <c r="F768" i="4" l="1"/>
  <c r="G748" i="5"/>
  <c r="F748" i="5"/>
  <c r="H748" i="5"/>
  <c r="E749" i="5"/>
  <c r="E768" i="4"/>
  <c r="C769" i="4"/>
  <c r="G437" i="4"/>
  <c r="H437" i="4" s="1"/>
  <c r="F758" i="3"/>
  <c r="I756" i="3"/>
  <c r="G757" i="3"/>
  <c r="E750" i="5" l="1"/>
  <c r="H749" i="5"/>
  <c r="G749" i="5"/>
  <c r="F749" i="5"/>
  <c r="E769" i="4"/>
  <c r="F769" i="4" s="1"/>
  <c r="C770" i="4"/>
  <c r="G438" i="4"/>
  <c r="H438" i="4" s="1"/>
  <c r="G758" i="3"/>
  <c r="H758" i="3" s="1"/>
  <c r="F759" i="3"/>
  <c r="H757" i="3"/>
  <c r="I757" i="3" s="1"/>
  <c r="F750" i="5" l="1"/>
  <c r="E751" i="5"/>
  <c r="H750" i="5"/>
  <c r="G750" i="5"/>
  <c r="E770" i="4"/>
  <c r="F770" i="4" s="1"/>
  <c r="C771" i="4"/>
  <c r="G439" i="4"/>
  <c r="H439" i="4" s="1"/>
  <c r="F760" i="3"/>
  <c r="I758" i="3"/>
  <c r="G759" i="3"/>
  <c r="G751" i="5" l="1"/>
  <c r="F751" i="5"/>
  <c r="H751" i="5"/>
  <c r="E752" i="5"/>
  <c r="E771" i="4"/>
  <c r="F771" i="4" s="1"/>
  <c r="C772" i="4"/>
  <c r="G440" i="4"/>
  <c r="H440" i="4" s="1"/>
  <c r="F761" i="3"/>
  <c r="G760" i="3"/>
  <c r="H759" i="3"/>
  <c r="I759" i="3" s="1"/>
  <c r="E753" i="5" l="1"/>
  <c r="H752" i="5"/>
  <c r="G752" i="5"/>
  <c r="F752" i="5"/>
  <c r="E772" i="4"/>
  <c r="F772" i="4" s="1"/>
  <c r="C773" i="4"/>
  <c r="G441" i="4"/>
  <c r="H441" i="4" s="1"/>
  <c r="G761" i="3"/>
  <c r="H761" i="3" s="1"/>
  <c r="F762" i="3"/>
  <c r="H760" i="3"/>
  <c r="I760" i="3" s="1"/>
  <c r="H753" i="5" l="1"/>
  <c r="G753" i="5"/>
  <c r="F753" i="5"/>
  <c r="E754" i="5"/>
  <c r="E773" i="4"/>
  <c r="F773" i="4" s="1"/>
  <c r="C774" i="4"/>
  <c r="G442" i="4"/>
  <c r="H442" i="4" s="1"/>
  <c r="F763" i="3"/>
  <c r="I761" i="3"/>
  <c r="G762" i="3"/>
  <c r="G754" i="5" l="1"/>
  <c r="F754" i="5"/>
  <c r="E755" i="5"/>
  <c r="H754" i="5"/>
  <c r="E774" i="4"/>
  <c r="F774" i="4" s="1"/>
  <c r="C775" i="4"/>
  <c r="G443" i="4"/>
  <c r="H443" i="4" s="1"/>
  <c r="G763" i="3"/>
  <c r="H763" i="3" s="1"/>
  <c r="H762" i="3"/>
  <c r="I762" i="3" s="1"/>
  <c r="F764" i="3"/>
  <c r="E756" i="5" l="1"/>
  <c r="H755" i="5"/>
  <c r="G755" i="5"/>
  <c r="F755" i="5"/>
  <c r="E775" i="4"/>
  <c r="F775" i="4" s="1"/>
  <c r="C776" i="4"/>
  <c r="G444" i="4"/>
  <c r="H444" i="4" s="1"/>
  <c r="F765" i="3"/>
  <c r="G764" i="3"/>
  <c r="H764" i="3" s="1"/>
  <c r="I763" i="3"/>
  <c r="E757" i="5" l="1"/>
  <c r="H756" i="5"/>
  <c r="G756" i="5"/>
  <c r="F756" i="5"/>
  <c r="E776" i="4"/>
  <c r="F776" i="4" s="1"/>
  <c r="C777" i="4"/>
  <c r="G445" i="4"/>
  <c r="H445" i="4" s="1"/>
  <c r="I764" i="3"/>
  <c r="G765" i="3"/>
  <c r="H765" i="3"/>
  <c r="F766" i="3"/>
  <c r="F777" i="4" l="1"/>
  <c r="G757" i="5"/>
  <c r="F757" i="5"/>
  <c r="H757" i="5"/>
  <c r="E758" i="5"/>
  <c r="E777" i="4"/>
  <c r="C778" i="4"/>
  <c r="G446" i="4"/>
  <c r="H446" i="4" s="1"/>
  <c r="F767" i="3"/>
  <c r="I765" i="3"/>
  <c r="G766" i="3"/>
  <c r="E759" i="5" l="1"/>
  <c r="H758" i="5"/>
  <c r="G758" i="5"/>
  <c r="F758" i="5"/>
  <c r="E778" i="4"/>
  <c r="F778" i="4" s="1"/>
  <c r="C779" i="4"/>
  <c r="G447" i="4"/>
  <c r="H447" i="4" s="1"/>
  <c r="G767" i="3"/>
  <c r="H767" i="3"/>
  <c r="F768" i="3"/>
  <c r="H766" i="3"/>
  <c r="I766" i="3" s="1"/>
  <c r="E760" i="5" l="1"/>
  <c r="H759" i="5"/>
  <c r="G759" i="5"/>
  <c r="F759" i="5"/>
  <c r="E779" i="4"/>
  <c r="F779" i="4" s="1"/>
  <c r="C780" i="4"/>
  <c r="G448" i="4"/>
  <c r="H448" i="4" s="1"/>
  <c r="F769" i="3"/>
  <c r="I767" i="3"/>
  <c r="G768" i="3"/>
  <c r="F780" i="4" l="1"/>
  <c r="G760" i="5"/>
  <c r="F760" i="5"/>
  <c r="E761" i="5"/>
  <c r="H760" i="5"/>
  <c r="E780" i="4"/>
  <c r="C781" i="4"/>
  <c r="G449" i="4"/>
  <c r="H449" i="4" s="1"/>
  <c r="G769" i="3"/>
  <c r="F770" i="3"/>
  <c r="H768" i="3"/>
  <c r="I768" i="3" s="1"/>
  <c r="F761" i="5" l="1"/>
  <c r="E762" i="5"/>
  <c r="H761" i="5"/>
  <c r="G761" i="5"/>
  <c r="G450" i="4"/>
  <c r="H450" i="4" s="1"/>
  <c r="E781" i="4"/>
  <c r="F781" i="4" s="1"/>
  <c r="C782" i="4"/>
  <c r="G770" i="3"/>
  <c r="H770" i="3" s="1"/>
  <c r="F771" i="3"/>
  <c r="H769" i="3"/>
  <c r="I769" i="3" s="1"/>
  <c r="F762" i="5" l="1"/>
  <c r="E763" i="5"/>
  <c r="H762" i="5"/>
  <c r="G762" i="5"/>
  <c r="E782" i="4"/>
  <c r="F782" i="4" s="1"/>
  <c r="C783" i="4"/>
  <c r="G451" i="4"/>
  <c r="H451" i="4" s="1"/>
  <c r="F772" i="3"/>
  <c r="I770" i="3"/>
  <c r="G771" i="3"/>
  <c r="F783" i="4" l="1"/>
  <c r="G763" i="5"/>
  <c r="F763" i="5"/>
  <c r="E764" i="5"/>
  <c r="H763" i="5"/>
  <c r="E783" i="4"/>
  <c r="C784" i="4"/>
  <c r="G452" i="4"/>
  <c r="H452" i="4" s="1"/>
  <c r="G772" i="3"/>
  <c r="H771" i="3"/>
  <c r="I771" i="3" s="1"/>
  <c r="H772" i="3"/>
  <c r="F773" i="3"/>
  <c r="H764" i="5" l="1"/>
  <c r="G764" i="5"/>
  <c r="F764" i="5"/>
  <c r="E765" i="5"/>
  <c r="E784" i="4"/>
  <c r="F784" i="4" s="1"/>
  <c r="C785" i="4"/>
  <c r="G453" i="4"/>
  <c r="H453" i="4" s="1"/>
  <c r="F774" i="3"/>
  <c r="I772" i="3"/>
  <c r="G773" i="3"/>
  <c r="E766" i="5" l="1"/>
  <c r="G765" i="5"/>
  <c r="F765" i="5"/>
  <c r="H765" i="5"/>
  <c r="E785" i="4"/>
  <c r="F785" i="4" s="1"/>
  <c r="C786" i="4"/>
  <c r="G454" i="4"/>
  <c r="H454" i="4" s="1"/>
  <c r="G774" i="3"/>
  <c r="H774" i="3" s="1"/>
  <c r="H773" i="3"/>
  <c r="I773" i="3" s="1"/>
  <c r="F775" i="3"/>
  <c r="G766" i="5" l="1"/>
  <c r="F766" i="5"/>
  <c r="E767" i="5"/>
  <c r="H766" i="5"/>
  <c r="E786" i="4"/>
  <c r="F786" i="4" s="1"/>
  <c r="C787" i="4"/>
  <c r="G455" i="4"/>
  <c r="H455" i="4" s="1"/>
  <c r="F776" i="3"/>
  <c r="I774" i="3"/>
  <c r="G775" i="3"/>
  <c r="E768" i="5" l="1"/>
  <c r="H767" i="5"/>
  <c r="G767" i="5"/>
  <c r="F767" i="5"/>
  <c r="E787" i="4"/>
  <c r="F787" i="4" s="1"/>
  <c r="C788" i="4"/>
  <c r="G456" i="4"/>
  <c r="H456" i="4" s="1"/>
  <c r="G776" i="3"/>
  <c r="H776" i="3" s="1"/>
  <c r="H775" i="3"/>
  <c r="I775" i="3" s="1"/>
  <c r="F777" i="3"/>
  <c r="F768" i="5" l="1"/>
  <c r="E769" i="5"/>
  <c r="H768" i="5"/>
  <c r="G768" i="5"/>
  <c r="E788" i="4"/>
  <c r="F788" i="4" s="1"/>
  <c r="C789" i="4"/>
  <c r="G457" i="4"/>
  <c r="H457" i="4" s="1"/>
  <c r="F778" i="3"/>
  <c r="I776" i="3"/>
  <c r="G777" i="3"/>
  <c r="G769" i="5" l="1"/>
  <c r="F769" i="5"/>
  <c r="E770" i="5"/>
  <c r="H769" i="5"/>
  <c r="E789" i="4"/>
  <c r="F789" i="4" s="1"/>
  <c r="C790" i="4"/>
  <c r="G458" i="4"/>
  <c r="H458" i="4" s="1"/>
  <c r="G778" i="3"/>
  <c r="H778" i="3" s="1"/>
  <c r="H777" i="3"/>
  <c r="I777" i="3" s="1"/>
  <c r="F779" i="3"/>
  <c r="E771" i="5" l="1"/>
  <c r="G770" i="5"/>
  <c r="F770" i="5"/>
  <c r="H770" i="5"/>
  <c r="E790" i="4"/>
  <c r="F790" i="4" s="1"/>
  <c r="C791" i="4"/>
  <c r="G459" i="4"/>
  <c r="H459" i="4" s="1"/>
  <c r="F780" i="3"/>
  <c r="G779" i="3"/>
  <c r="I778" i="3"/>
  <c r="H771" i="5" l="1"/>
  <c r="G771" i="5"/>
  <c r="F771" i="5"/>
  <c r="E772" i="5"/>
  <c r="E791" i="4"/>
  <c r="F791" i="4" s="1"/>
  <c r="C792" i="4"/>
  <c r="G460" i="4"/>
  <c r="H460" i="4" s="1"/>
  <c r="I779" i="3"/>
  <c r="G780" i="3"/>
  <c r="H780" i="3" s="1"/>
  <c r="F781" i="3"/>
  <c r="H779" i="3"/>
  <c r="G772" i="5" l="1"/>
  <c r="F772" i="5"/>
  <c r="E773" i="5"/>
  <c r="H772" i="5"/>
  <c r="E792" i="4"/>
  <c r="F792" i="4" s="1"/>
  <c r="C793" i="4"/>
  <c r="G461" i="4"/>
  <c r="H461" i="4" s="1"/>
  <c r="F782" i="3"/>
  <c r="I780" i="3"/>
  <c r="G781" i="3"/>
  <c r="F793" i="4" l="1"/>
  <c r="F773" i="5"/>
  <c r="G773" i="5"/>
  <c r="E774" i="5"/>
  <c r="H773" i="5"/>
  <c r="E793" i="4"/>
  <c r="C794" i="4"/>
  <c r="G462" i="4"/>
  <c r="H462" i="4" s="1"/>
  <c r="F783" i="3"/>
  <c r="G782" i="3"/>
  <c r="H781" i="3"/>
  <c r="I781" i="3" s="1"/>
  <c r="E775" i="5" l="1"/>
  <c r="H774" i="5"/>
  <c r="G774" i="5"/>
  <c r="F774" i="5"/>
  <c r="E794" i="4"/>
  <c r="F794" i="4" s="1"/>
  <c r="C795" i="4"/>
  <c r="G463" i="4"/>
  <c r="H463" i="4" s="1"/>
  <c r="G783" i="3"/>
  <c r="H782" i="3"/>
  <c r="I782" i="3" s="1"/>
  <c r="F784" i="3"/>
  <c r="G775" i="5" l="1"/>
  <c r="F775" i="5"/>
  <c r="H775" i="5"/>
  <c r="E776" i="5"/>
  <c r="E795" i="4"/>
  <c r="F795" i="4" s="1"/>
  <c r="C796" i="4"/>
  <c r="G464" i="4"/>
  <c r="H464" i="4" s="1"/>
  <c r="G784" i="3"/>
  <c r="H784" i="3" s="1"/>
  <c r="F785" i="3"/>
  <c r="H783" i="3"/>
  <c r="I783" i="3" s="1"/>
  <c r="E777" i="5" l="1"/>
  <c r="H776" i="5"/>
  <c r="G776" i="5"/>
  <c r="F776" i="5"/>
  <c r="E796" i="4"/>
  <c r="F796" i="4" s="1"/>
  <c r="C797" i="4"/>
  <c r="G465" i="4"/>
  <c r="H465" i="4" s="1"/>
  <c r="F786" i="3"/>
  <c r="I784" i="3"/>
  <c r="G785" i="3"/>
  <c r="H785" i="3" s="1"/>
  <c r="E778" i="5" l="1"/>
  <c r="H777" i="5"/>
  <c r="G777" i="5"/>
  <c r="F777" i="5"/>
  <c r="E797" i="4"/>
  <c r="F797" i="4" s="1"/>
  <c r="C798" i="4"/>
  <c r="G466" i="4"/>
  <c r="H466" i="4" s="1"/>
  <c r="G786" i="3"/>
  <c r="H786" i="3" s="1"/>
  <c r="I785" i="3"/>
  <c r="F787" i="3"/>
  <c r="G778" i="5" l="1"/>
  <c r="F778" i="5"/>
  <c r="E779" i="5"/>
  <c r="H778" i="5"/>
  <c r="E798" i="4"/>
  <c r="F798" i="4" s="1"/>
  <c r="C799" i="4"/>
  <c r="G467" i="4"/>
  <c r="H467" i="4" s="1"/>
  <c r="F788" i="3"/>
  <c r="I786" i="3"/>
  <c r="G787" i="3"/>
  <c r="H787" i="3" s="1"/>
  <c r="F779" i="5" l="1"/>
  <c r="E780" i="5"/>
  <c r="H779" i="5"/>
  <c r="G779" i="5"/>
  <c r="E799" i="4"/>
  <c r="F799" i="4" s="1"/>
  <c r="C800" i="4"/>
  <c r="G468" i="4"/>
  <c r="H468" i="4" s="1"/>
  <c r="G788" i="3"/>
  <c r="H788" i="3" s="1"/>
  <c r="I787" i="3"/>
  <c r="F789" i="3"/>
  <c r="H780" i="5" l="1"/>
  <c r="E781" i="5"/>
  <c r="F780" i="5"/>
  <c r="G780" i="5"/>
  <c r="E800" i="4"/>
  <c r="F800" i="4" s="1"/>
  <c r="C801" i="4"/>
  <c r="G469" i="4"/>
  <c r="H469" i="4" s="1"/>
  <c r="F790" i="3"/>
  <c r="I788" i="3"/>
  <c r="G789" i="3"/>
  <c r="G781" i="5" l="1"/>
  <c r="F781" i="5"/>
  <c r="E782" i="5"/>
  <c r="H781" i="5"/>
  <c r="E801" i="4"/>
  <c r="F801" i="4" s="1"/>
  <c r="C802" i="4"/>
  <c r="G470" i="4"/>
  <c r="H470" i="4" s="1"/>
  <c r="G790" i="3"/>
  <c r="H790" i="3" s="1"/>
  <c r="F791" i="3"/>
  <c r="H789" i="3"/>
  <c r="I789" i="3" s="1"/>
  <c r="H782" i="5" l="1"/>
  <c r="G782" i="5"/>
  <c r="F782" i="5"/>
  <c r="E783" i="5"/>
  <c r="E802" i="4"/>
  <c r="F802" i="4" s="1"/>
  <c r="C803" i="4"/>
  <c r="G471" i="4"/>
  <c r="H471" i="4" s="1"/>
  <c r="F792" i="3"/>
  <c r="G791" i="3"/>
  <c r="I790" i="3"/>
  <c r="H783" i="5" l="1"/>
  <c r="G783" i="5"/>
  <c r="F783" i="5"/>
  <c r="E784" i="5"/>
  <c r="E803" i="4"/>
  <c r="F803" i="4" s="1"/>
  <c r="C804" i="4"/>
  <c r="G472" i="4"/>
  <c r="H472" i="4" s="1"/>
  <c r="G792" i="3"/>
  <c r="H792" i="3"/>
  <c r="F793" i="3"/>
  <c r="H791" i="3"/>
  <c r="I791" i="3" s="1"/>
  <c r="G784" i="5" l="1"/>
  <c r="F784" i="5"/>
  <c r="E785" i="5"/>
  <c r="H784" i="5"/>
  <c r="E804" i="4"/>
  <c r="F804" i="4" s="1"/>
  <c r="C805" i="4"/>
  <c r="G473" i="4"/>
  <c r="H473" i="4" s="1"/>
  <c r="F794" i="3"/>
  <c r="I792" i="3"/>
  <c r="G793" i="3"/>
  <c r="E786" i="5" l="1"/>
  <c r="H785" i="5"/>
  <c r="G785" i="5"/>
  <c r="F785" i="5"/>
  <c r="E805" i="4"/>
  <c r="F805" i="4" s="1"/>
  <c r="C806" i="4"/>
  <c r="G474" i="4"/>
  <c r="H474" i="4" s="1"/>
  <c r="G794" i="3"/>
  <c r="F795" i="3"/>
  <c r="H793" i="3"/>
  <c r="I793" i="3" s="1"/>
  <c r="F786" i="5" l="1"/>
  <c r="E787" i="5"/>
  <c r="H786" i="5"/>
  <c r="G786" i="5"/>
  <c r="E806" i="4"/>
  <c r="F806" i="4" s="1"/>
  <c r="C807" i="4"/>
  <c r="G475" i="4"/>
  <c r="H475" i="4" s="1"/>
  <c r="G795" i="3"/>
  <c r="H795" i="3" s="1"/>
  <c r="H794" i="3"/>
  <c r="I794" i="3" s="1"/>
  <c r="F796" i="3"/>
  <c r="G787" i="5" l="1"/>
  <c r="F787" i="5"/>
  <c r="E788" i="5"/>
  <c r="H787" i="5"/>
  <c r="E807" i="4"/>
  <c r="F807" i="4" s="1"/>
  <c r="C808" i="4"/>
  <c r="G476" i="4"/>
  <c r="H476" i="4" s="1"/>
  <c r="F797" i="3"/>
  <c r="G796" i="3"/>
  <c r="I795" i="3"/>
  <c r="F808" i="4" l="1"/>
  <c r="E789" i="5"/>
  <c r="H788" i="5"/>
  <c r="G788" i="5"/>
  <c r="F788" i="5"/>
  <c r="E808" i="4"/>
  <c r="C809" i="4"/>
  <c r="G477" i="4"/>
  <c r="H477" i="4" s="1"/>
  <c r="F798" i="3"/>
  <c r="G797" i="3"/>
  <c r="H796" i="3"/>
  <c r="I796" i="3" s="1"/>
  <c r="H789" i="5" l="1"/>
  <c r="G789" i="5"/>
  <c r="F789" i="5"/>
  <c r="E790" i="5"/>
  <c r="E809" i="4"/>
  <c r="F809" i="4" s="1"/>
  <c r="C810" i="4"/>
  <c r="G478" i="4"/>
  <c r="H478" i="4" s="1"/>
  <c r="G798" i="3"/>
  <c r="H798" i="3" s="1"/>
  <c r="H797" i="3"/>
  <c r="I797" i="3" s="1"/>
  <c r="F799" i="3"/>
  <c r="G790" i="5" l="1"/>
  <c r="F790" i="5"/>
  <c r="E791" i="5"/>
  <c r="H790" i="5"/>
  <c r="E810" i="4"/>
  <c r="F810" i="4" s="1"/>
  <c r="C811" i="4"/>
  <c r="G479" i="4"/>
  <c r="H479" i="4" s="1"/>
  <c r="F800" i="3"/>
  <c r="I798" i="3"/>
  <c r="G799" i="3"/>
  <c r="F811" i="4" l="1"/>
  <c r="E792" i="5"/>
  <c r="H791" i="5"/>
  <c r="G791" i="5"/>
  <c r="F791" i="5"/>
  <c r="E811" i="4"/>
  <c r="C812" i="4"/>
  <c r="G480" i="4"/>
  <c r="H480" i="4" s="1"/>
  <c r="G800" i="3"/>
  <c r="H799" i="3"/>
  <c r="I799" i="3" s="1"/>
  <c r="H800" i="3"/>
  <c r="F801" i="3"/>
  <c r="E793" i="5" l="1"/>
  <c r="H792" i="5"/>
  <c r="G792" i="5"/>
  <c r="F792" i="5"/>
  <c r="E812" i="4"/>
  <c r="F812" i="4" s="1"/>
  <c r="C813" i="4"/>
  <c r="G481" i="4"/>
  <c r="H481" i="4" s="1"/>
  <c r="F802" i="3"/>
  <c r="I800" i="3"/>
  <c r="G801" i="3"/>
  <c r="H801" i="3" s="1"/>
  <c r="F813" i="4" l="1"/>
  <c r="G793" i="5"/>
  <c r="F793" i="5"/>
  <c r="H793" i="5"/>
  <c r="E794" i="5"/>
  <c r="E813" i="4"/>
  <c r="C814" i="4"/>
  <c r="G482" i="4"/>
  <c r="H482" i="4" s="1"/>
  <c r="I801" i="3"/>
  <c r="G802" i="3"/>
  <c r="H802" i="3" s="1"/>
  <c r="F803" i="3"/>
  <c r="H794" i="5" l="1"/>
  <c r="G794" i="5"/>
  <c r="F794" i="5"/>
  <c r="E795" i="5"/>
  <c r="E814" i="4"/>
  <c r="F814" i="4" s="1"/>
  <c r="C815" i="4"/>
  <c r="G483" i="4"/>
  <c r="H483" i="4" s="1"/>
  <c r="F804" i="3"/>
  <c r="G803" i="3"/>
  <c r="H803" i="3" s="1"/>
  <c r="I802" i="3"/>
  <c r="E796" i="5" l="1"/>
  <c r="G795" i="5"/>
  <c r="F795" i="5"/>
  <c r="H795" i="5"/>
  <c r="E815" i="4"/>
  <c r="F815" i="4" s="1"/>
  <c r="C816" i="4"/>
  <c r="G484" i="4"/>
  <c r="H484" i="4" s="1"/>
  <c r="I803" i="3"/>
  <c r="G804" i="3"/>
  <c r="F805" i="3"/>
  <c r="H804" i="3"/>
  <c r="G796" i="5" l="1"/>
  <c r="F796" i="5"/>
  <c r="E797" i="5"/>
  <c r="H796" i="5"/>
  <c r="E816" i="4"/>
  <c r="F816" i="4" s="1"/>
  <c r="C817" i="4"/>
  <c r="G485" i="4"/>
  <c r="H485" i="4" s="1"/>
  <c r="F806" i="3"/>
  <c r="G805" i="3"/>
  <c r="I804" i="3"/>
  <c r="F797" i="5" l="1"/>
  <c r="G797" i="5"/>
  <c r="E798" i="5"/>
  <c r="H797" i="5"/>
  <c r="E817" i="4"/>
  <c r="F817" i="4" s="1"/>
  <c r="C818" i="4"/>
  <c r="G486" i="4"/>
  <c r="H486" i="4" s="1"/>
  <c r="F807" i="3"/>
  <c r="G806" i="3"/>
  <c r="H805" i="3"/>
  <c r="I805" i="3" s="1"/>
  <c r="E799" i="5" l="1"/>
  <c r="H798" i="5"/>
  <c r="G798" i="5"/>
  <c r="F798" i="5"/>
  <c r="E818" i="4"/>
  <c r="F818" i="4" s="1"/>
  <c r="C819" i="4"/>
  <c r="G487" i="4"/>
  <c r="H487" i="4" s="1"/>
  <c r="G807" i="3"/>
  <c r="H807" i="3" s="1"/>
  <c r="H806" i="3"/>
  <c r="I806" i="3" s="1"/>
  <c r="F808" i="3"/>
  <c r="G799" i="5" l="1"/>
  <c r="F799" i="5"/>
  <c r="E800" i="5"/>
  <c r="H799" i="5"/>
  <c r="E819" i="4"/>
  <c r="F819" i="4" s="1"/>
  <c r="C820" i="4"/>
  <c r="G488" i="4"/>
  <c r="H488" i="4" s="1"/>
  <c r="F809" i="3"/>
  <c r="I807" i="3"/>
  <c r="G808" i="3"/>
  <c r="H800" i="5" l="1"/>
  <c r="G800" i="5"/>
  <c r="F800" i="5"/>
  <c r="E801" i="5"/>
  <c r="E820" i="4"/>
  <c r="F820" i="4" s="1"/>
  <c r="C821" i="4"/>
  <c r="G489" i="4"/>
  <c r="H489" i="4" s="1"/>
  <c r="G809" i="3"/>
  <c r="H809" i="3" s="1"/>
  <c r="F810" i="3"/>
  <c r="H808" i="3"/>
  <c r="I808" i="3" s="1"/>
  <c r="E802" i="5" l="1"/>
  <c r="H801" i="5"/>
  <c r="G801" i="5"/>
  <c r="F801" i="5"/>
  <c r="E821" i="4"/>
  <c r="F821" i="4" s="1"/>
  <c r="C822" i="4"/>
  <c r="G490" i="4"/>
  <c r="H490" i="4" s="1"/>
  <c r="F811" i="3"/>
  <c r="I809" i="3"/>
  <c r="G810" i="3"/>
  <c r="G802" i="5" l="1"/>
  <c r="F802" i="5"/>
  <c r="E803" i="5"/>
  <c r="H802" i="5"/>
  <c r="E822" i="4"/>
  <c r="F822" i="4" s="1"/>
  <c r="C823" i="4"/>
  <c r="G491" i="4"/>
  <c r="H491" i="4" s="1"/>
  <c r="G811" i="3"/>
  <c r="H811" i="3" s="1"/>
  <c r="F812" i="3"/>
  <c r="H810" i="3"/>
  <c r="I810" i="3" s="1"/>
  <c r="E804" i="5" l="1"/>
  <c r="H803" i="5"/>
  <c r="G803" i="5"/>
  <c r="F803" i="5"/>
  <c r="E823" i="4"/>
  <c r="F823" i="4" s="1"/>
  <c r="C824" i="4"/>
  <c r="G492" i="4"/>
  <c r="H492" i="4" s="1"/>
  <c r="F813" i="3"/>
  <c r="G812" i="3"/>
  <c r="I811" i="3"/>
  <c r="F804" i="5" l="1"/>
  <c r="E805" i="5"/>
  <c r="H804" i="5"/>
  <c r="G804" i="5"/>
  <c r="E824" i="4"/>
  <c r="F824" i="4" s="1"/>
  <c r="C825" i="4"/>
  <c r="G493" i="4"/>
  <c r="H493" i="4" s="1"/>
  <c r="G813" i="3"/>
  <c r="H813" i="3" s="1"/>
  <c r="F814" i="3"/>
  <c r="H812" i="3"/>
  <c r="I812" i="3" s="1"/>
  <c r="G805" i="5" l="1"/>
  <c r="F805" i="5"/>
  <c r="H805" i="5"/>
  <c r="E806" i="5"/>
  <c r="E825" i="4"/>
  <c r="F825" i="4" s="1"/>
  <c r="C826" i="4"/>
  <c r="G494" i="4"/>
  <c r="H494" i="4" s="1"/>
  <c r="F815" i="3"/>
  <c r="I813" i="3"/>
  <c r="G814" i="3"/>
  <c r="H814" i="3" s="1"/>
  <c r="E807" i="5" l="1"/>
  <c r="H806" i="5"/>
  <c r="F806" i="5"/>
  <c r="G806" i="5"/>
  <c r="E826" i="4"/>
  <c r="F826" i="4" s="1"/>
  <c r="C827" i="4"/>
  <c r="G495" i="4"/>
  <c r="H495" i="4" s="1"/>
  <c r="G815" i="3"/>
  <c r="H815" i="3" s="1"/>
  <c r="I814" i="3"/>
  <c r="F816" i="3"/>
  <c r="H807" i="5" l="1"/>
  <c r="G807" i="5"/>
  <c r="F807" i="5"/>
  <c r="E808" i="5"/>
  <c r="E827" i="4"/>
  <c r="F827" i="4" s="1"/>
  <c r="C828" i="4"/>
  <c r="G496" i="4"/>
  <c r="H496" i="4" s="1"/>
  <c r="F817" i="3"/>
  <c r="I815" i="3"/>
  <c r="G816" i="3"/>
  <c r="G808" i="5" l="1"/>
  <c r="F808" i="5"/>
  <c r="E809" i="5"/>
  <c r="H808" i="5"/>
  <c r="E828" i="4"/>
  <c r="F828" i="4" s="1"/>
  <c r="C829" i="4"/>
  <c r="G497" i="4"/>
  <c r="H497" i="4" s="1"/>
  <c r="G817" i="3"/>
  <c r="H817" i="3" s="1"/>
  <c r="H816" i="3"/>
  <c r="I816" i="3" s="1"/>
  <c r="F818" i="3"/>
  <c r="E810" i="5" l="1"/>
  <c r="H809" i="5"/>
  <c r="G809" i="5"/>
  <c r="F809" i="5"/>
  <c r="E829" i="4"/>
  <c r="F829" i="4" s="1"/>
  <c r="C830" i="4"/>
  <c r="G498" i="4"/>
  <c r="H498" i="4" s="1"/>
  <c r="F819" i="3"/>
  <c r="G818" i="3"/>
  <c r="I817" i="3"/>
  <c r="E811" i="5" l="1"/>
  <c r="H810" i="5"/>
  <c r="G810" i="5"/>
  <c r="F810" i="5"/>
  <c r="E830" i="4"/>
  <c r="F830" i="4" s="1"/>
  <c r="C831" i="4"/>
  <c r="G499" i="4"/>
  <c r="H499" i="4" s="1"/>
  <c r="G819" i="3"/>
  <c r="H819" i="3" s="1"/>
  <c r="H818" i="3"/>
  <c r="I818" i="3" s="1"/>
  <c r="F820" i="3"/>
  <c r="G811" i="5" l="1"/>
  <c r="F811" i="5"/>
  <c r="H811" i="5"/>
  <c r="E812" i="5"/>
  <c r="E831" i="4"/>
  <c r="F831" i="4" s="1"/>
  <c r="C832" i="4"/>
  <c r="G500" i="4"/>
  <c r="H500" i="4" s="1"/>
  <c r="F821" i="3"/>
  <c r="G820" i="3"/>
  <c r="I819" i="3"/>
  <c r="G812" i="5" l="1"/>
  <c r="F812" i="5"/>
  <c r="H812" i="5"/>
  <c r="E813" i="5"/>
  <c r="E832" i="4"/>
  <c r="F832" i="4" s="1"/>
  <c r="C833" i="4"/>
  <c r="G501" i="4"/>
  <c r="H501" i="4" s="1"/>
  <c r="G821" i="3"/>
  <c r="H821" i="3" s="1"/>
  <c r="F822" i="3"/>
  <c r="H820" i="3"/>
  <c r="I820" i="3" s="1"/>
  <c r="E814" i="5" l="1"/>
  <c r="H813" i="5"/>
  <c r="G813" i="5"/>
  <c r="F813" i="5"/>
  <c r="E833" i="4"/>
  <c r="F833" i="4" s="1"/>
  <c r="C834" i="4"/>
  <c r="G502" i="4"/>
  <c r="H502" i="4" s="1"/>
  <c r="F823" i="3"/>
  <c r="G822" i="3"/>
  <c r="I821" i="3"/>
  <c r="G814" i="5" l="1"/>
  <c r="F814" i="5"/>
  <c r="E815" i="5"/>
  <c r="H814" i="5"/>
  <c r="E834" i="4"/>
  <c r="F834" i="4" s="1"/>
  <c r="C835" i="4"/>
  <c r="G503" i="4"/>
  <c r="H503" i="4" s="1"/>
  <c r="G823" i="3"/>
  <c r="H823" i="3" s="1"/>
  <c r="F824" i="3"/>
  <c r="H822" i="3"/>
  <c r="I822" i="3" s="1"/>
  <c r="F835" i="4" l="1"/>
  <c r="F815" i="5"/>
  <c r="E816" i="5"/>
  <c r="H815" i="5"/>
  <c r="G815" i="5"/>
  <c r="E835" i="4"/>
  <c r="C836" i="4"/>
  <c r="G504" i="4"/>
  <c r="H504" i="4" s="1"/>
  <c r="F825" i="3"/>
  <c r="G824" i="3"/>
  <c r="I823" i="3"/>
  <c r="F816" i="5" l="1"/>
  <c r="E817" i="5"/>
  <c r="H816" i="5"/>
  <c r="G816" i="5"/>
  <c r="E836" i="4"/>
  <c r="F836" i="4" s="1"/>
  <c r="C837" i="4"/>
  <c r="G505" i="4"/>
  <c r="H505" i="4" s="1"/>
  <c r="G825" i="3"/>
  <c r="H825" i="3" s="1"/>
  <c r="F826" i="3"/>
  <c r="H824" i="3"/>
  <c r="I824" i="3" s="1"/>
  <c r="G817" i="5" l="1"/>
  <c r="F817" i="5"/>
  <c r="E818" i="5"/>
  <c r="H817" i="5"/>
  <c r="E837" i="4"/>
  <c r="F837" i="4" s="1"/>
  <c r="C838" i="4"/>
  <c r="G506" i="4"/>
  <c r="H506" i="4" s="1"/>
  <c r="F827" i="3"/>
  <c r="I825" i="3"/>
  <c r="G826" i="3"/>
  <c r="H818" i="5" l="1"/>
  <c r="G818" i="5"/>
  <c r="F818" i="5"/>
  <c r="E819" i="5"/>
  <c r="E838" i="4"/>
  <c r="F838" i="4" s="1"/>
  <c r="C839" i="4"/>
  <c r="G507" i="4"/>
  <c r="H507" i="4" s="1"/>
  <c r="G827" i="3"/>
  <c r="H827" i="3" s="1"/>
  <c r="F828" i="3"/>
  <c r="H826" i="3"/>
  <c r="I826" i="3" s="1"/>
  <c r="E820" i="5" l="1"/>
  <c r="G819" i="5"/>
  <c r="F819" i="5"/>
  <c r="H819" i="5"/>
  <c r="E839" i="4"/>
  <c r="F839" i="4" s="1"/>
  <c r="C840" i="4"/>
  <c r="G508" i="4"/>
  <c r="H508" i="4" s="1"/>
  <c r="F829" i="3"/>
  <c r="I827" i="3"/>
  <c r="G828" i="3"/>
  <c r="G820" i="5" l="1"/>
  <c r="F820" i="5"/>
  <c r="E821" i="5"/>
  <c r="H820" i="5"/>
  <c r="E840" i="4"/>
  <c r="F840" i="4" s="1"/>
  <c r="C841" i="4"/>
  <c r="G509" i="4"/>
  <c r="H509" i="4" s="1"/>
  <c r="G829" i="3"/>
  <c r="H829" i="3" s="1"/>
  <c r="F830" i="3"/>
  <c r="H828" i="3"/>
  <c r="I828" i="3" s="1"/>
  <c r="E822" i="5" l="1"/>
  <c r="H821" i="5"/>
  <c r="G821" i="5"/>
  <c r="F821" i="5"/>
  <c r="E841" i="4"/>
  <c r="F841" i="4" s="1"/>
  <c r="C842" i="4"/>
  <c r="G510" i="4"/>
  <c r="H510" i="4" s="1"/>
  <c r="F831" i="3"/>
  <c r="G830" i="3"/>
  <c r="I829" i="3"/>
  <c r="F822" i="5" l="1"/>
  <c r="G822" i="5"/>
  <c r="E823" i="5"/>
  <c r="H822" i="5"/>
  <c r="E842" i="4"/>
  <c r="F842" i="4" s="1"/>
  <c r="C843" i="4"/>
  <c r="G511" i="4"/>
  <c r="H511" i="4" s="1"/>
  <c r="G831" i="3"/>
  <c r="H831" i="3" s="1"/>
  <c r="H830" i="3"/>
  <c r="I830" i="3" s="1"/>
  <c r="F832" i="3"/>
  <c r="G823" i="5" l="1"/>
  <c r="F823" i="5"/>
  <c r="E824" i="5"/>
  <c r="H823" i="5"/>
  <c r="E843" i="4"/>
  <c r="F843" i="4" s="1"/>
  <c r="C844" i="4"/>
  <c r="G512" i="4"/>
  <c r="H512" i="4" s="1"/>
  <c r="F833" i="3"/>
  <c r="G832" i="3"/>
  <c r="I831" i="3"/>
  <c r="F844" i="4" l="1"/>
  <c r="E825" i="5"/>
  <c r="H824" i="5"/>
  <c r="G824" i="5"/>
  <c r="F824" i="5"/>
  <c r="E844" i="4"/>
  <c r="C845" i="4"/>
  <c r="G513" i="4"/>
  <c r="H513" i="4" s="1"/>
  <c r="F834" i="3"/>
  <c r="G833" i="3"/>
  <c r="H832" i="3"/>
  <c r="I832" i="3" s="1"/>
  <c r="H825" i="5" l="1"/>
  <c r="G825" i="5"/>
  <c r="F825" i="5"/>
  <c r="E826" i="5"/>
  <c r="E845" i="4"/>
  <c r="F845" i="4" s="1"/>
  <c r="C846" i="4"/>
  <c r="G514" i="4"/>
  <c r="H514" i="4" s="1"/>
  <c r="G834" i="3"/>
  <c r="H834" i="3" s="1"/>
  <c r="H833" i="3"/>
  <c r="I833" i="3" s="1"/>
  <c r="F835" i="3"/>
  <c r="G826" i="5" l="1"/>
  <c r="F826" i="5"/>
  <c r="E827" i="5"/>
  <c r="H826" i="5"/>
  <c r="E846" i="4"/>
  <c r="F846" i="4" s="1"/>
  <c r="C847" i="4"/>
  <c r="G515" i="4"/>
  <c r="H515" i="4" s="1"/>
  <c r="F836" i="3"/>
  <c r="I834" i="3"/>
  <c r="G835" i="3"/>
  <c r="F827" i="5" l="1"/>
  <c r="E828" i="5"/>
  <c r="H827" i="5"/>
  <c r="G827" i="5"/>
  <c r="E847" i="4"/>
  <c r="F847" i="4" s="1"/>
  <c r="C848" i="4"/>
  <c r="G516" i="4"/>
  <c r="H516" i="4" s="1"/>
  <c r="G836" i="3"/>
  <c r="H836" i="3" s="1"/>
  <c r="H835" i="3"/>
  <c r="I835" i="3" s="1"/>
  <c r="F837" i="3"/>
  <c r="E829" i="5" l="1"/>
  <c r="H828" i="5"/>
  <c r="G828" i="5"/>
  <c r="F828" i="5"/>
  <c r="E848" i="4"/>
  <c r="F848" i="4" s="1"/>
  <c r="C849" i="4"/>
  <c r="G517" i="4"/>
  <c r="H517" i="4" s="1"/>
  <c r="F838" i="3"/>
  <c r="I836" i="3"/>
  <c r="G837" i="3"/>
  <c r="G829" i="5" l="1"/>
  <c r="F829" i="5"/>
  <c r="H829" i="5"/>
  <c r="E830" i="5"/>
  <c r="E849" i="4"/>
  <c r="F849" i="4" s="1"/>
  <c r="C850" i="4"/>
  <c r="G518" i="4"/>
  <c r="H518" i="4" s="1"/>
  <c r="G838" i="3"/>
  <c r="H838" i="3" s="1"/>
  <c r="F839" i="3"/>
  <c r="H837" i="3"/>
  <c r="I837" i="3" s="1"/>
  <c r="E831" i="5" l="1"/>
  <c r="G830" i="5"/>
  <c r="F830" i="5"/>
  <c r="H830" i="5"/>
  <c r="E850" i="4"/>
  <c r="F850" i="4" s="1"/>
  <c r="C851" i="4"/>
  <c r="G519" i="4"/>
  <c r="H519" i="4" s="1"/>
  <c r="F840" i="3"/>
  <c r="G839" i="3"/>
  <c r="I838" i="3"/>
  <c r="F851" i="4" l="1"/>
  <c r="E832" i="5"/>
  <c r="H831" i="5"/>
  <c r="G831" i="5"/>
  <c r="F831" i="5"/>
  <c r="E851" i="4"/>
  <c r="C852" i="4"/>
  <c r="G520" i="4"/>
  <c r="H520" i="4" s="1"/>
  <c r="G840" i="3"/>
  <c r="F841" i="3"/>
  <c r="H840" i="3"/>
  <c r="H839" i="3"/>
  <c r="I839" i="3" s="1"/>
  <c r="E833" i="5" l="1"/>
  <c r="G832" i="5"/>
  <c r="F832" i="5"/>
  <c r="H832" i="5"/>
  <c r="E852" i="4"/>
  <c r="F852" i="4" s="1"/>
  <c r="C853" i="4"/>
  <c r="G521" i="4"/>
  <c r="H521" i="4" s="1"/>
  <c r="F842" i="3"/>
  <c r="G841" i="3"/>
  <c r="I840" i="3"/>
  <c r="G833" i="5" l="1"/>
  <c r="F833" i="5"/>
  <c r="E834" i="5"/>
  <c r="H833" i="5"/>
  <c r="E853" i="4"/>
  <c r="F853" i="4" s="1"/>
  <c r="C854" i="4"/>
  <c r="G522" i="4"/>
  <c r="H522" i="4" s="1"/>
  <c r="F843" i="3"/>
  <c r="G842" i="3"/>
  <c r="H841" i="3"/>
  <c r="I841" i="3" s="1"/>
  <c r="E835" i="5" l="1"/>
  <c r="H834" i="5"/>
  <c r="G834" i="5"/>
  <c r="F834" i="5"/>
  <c r="E854" i="4"/>
  <c r="F854" i="4" s="1"/>
  <c r="C855" i="4"/>
  <c r="G523" i="4"/>
  <c r="H523" i="4" s="1"/>
  <c r="G843" i="3"/>
  <c r="H842" i="3"/>
  <c r="I842" i="3" s="1"/>
  <c r="F844" i="3"/>
  <c r="E836" i="5" l="1"/>
  <c r="G835" i="5"/>
  <c r="F835" i="5"/>
  <c r="H835" i="5"/>
  <c r="E855" i="4"/>
  <c r="F855" i="4" s="1"/>
  <c r="C856" i="4"/>
  <c r="G524" i="4"/>
  <c r="H524" i="4" s="1"/>
  <c r="G844" i="3"/>
  <c r="F845" i="3"/>
  <c r="H843" i="3"/>
  <c r="I843" i="3" s="1"/>
  <c r="E837" i="5" l="1"/>
  <c r="H836" i="5"/>
  <c r="G836" i="5"/>
  <c r="F836" i="5"/>
  <c r="E856" i="4"/>
  <c r="F856" i="4" s="1"/>
  <c r="C857" i="4"/>
  <c r="G525" i="4"/>
  <c r="H525" i="4" s="1"/>
  <c r="G845" i="3"/>
  <c r="F846" i="3"/>
  <c r="H844" i="3"/>
  <c r="I844" i="3" s="1"/>
  <c r="F837" i="5" l="1"/>
  <c r="E838" i="5"/>
  <c r="H837" i="5"/>
  <c r="G837" i="5"/>
  <c r="E857" i="4"/>
  <c r="F857" i="4" s="1"/>
  <c r="C858" i="4"/>
  <c r="G526" i="4"/>
  <c r="H526" i="4" s="1"/>
  <c r="G846" i="3"/>
  <c r="H846" i="3" s="1"/>
  <c r="H845" i="3"/>
  <c r="I845" i="3" s="1"/>
  <c r="F847" i="3"/>
  <c r="E839" i="5" l="1"/>
  <c r="G838" i="5"/>
  <c r="F838" i="5"/>
  <c r="H838" i="5"/>
  <c r="E858" i="4"/>
  <c r="F858" i="4" s="1"/>
  <c r="C859" i="4"/>
  <c r="G527" i="4"/>
  <c r="H527" i="4" s="1"/>
  <c r="F848" i="3"/>
  <c r="I846" i="3"/>
  <c r="G847" i="3"/>
  <c r="H847" i="3" s="1"/>
  <c r="E840" i="5" l="1"/>
  <c r="F839" i="5"/>
  <c r="G839" i="5"/>
  <c r="H839" i="5"/>
  <c r="E859" i="4"/>
  <c r="F859" i="4" s="1"/>
  <c r="C860" i="4"/>
  <c r="G528" i="4"/>
  <c r="H528" i="4" s="1"/>
  <c r="G848" i="3"/>
  <c r="H848" i="3" s="1"/>
  <c r="I847" i="3"/>
  <c r="F849" i="3"/>
  <c r="E841" i="5" l="1"/>
  <c r="H840" i="5"/>
  <c r="G840" i="5"/>
  <c r="F840" i="5"/>
  <c r="E860" i="4"/>
  <c r="F860" i="4" s="1"/>
  <c r="C861" i="4"/>
  <c r="G529" i="4"/>
  <c r="H529" i="4" s="1"/>
  <c r="F850" i="3"/>
  <c r="I848" i="3"/>
  <c r="G849" i="3"/>
  <c r="E842" i="5" l="1"/>
  <c r="G841" i="5"/>
  <c r="F841" i="5"/>
  <c r="H841" i="5"/>
  <c r="E861" i="4"/>
  <c r="F861" i="4" s="1"/>
  <c r="C862" i="4"/>
  <c r="G530" i="4"/>
  <c r="H530" i="4" s="1"/>
  <c r="I849" i="3"/>
  <c r="G850" i="3"/>
  <c r="H850" i="3" s="1"/>
  <c r="H849" i="3"/>
  <c r="F851" i="3"/>
  <c r="E843" i="5" l="1"/>
  <c r="H842" i="5"/>
  <c r="G842" i="5"/>
  <c r="F842" i="5"/>
  <c r="E862" i="4"/>
  <c r="F862" i="4" s="1"/>
  <c r="C863" i="4"/>
  <c r="G531" i="4"/>
  <c r="H531" i="4" s="1"/>
  <c r="F852" i="3"/>
  <c r="G851" i="3"/>
  <c r="I850" i="3"/>
  <c r="E844" i="5" l="1"/>
  <c r="H843" i="5"/>
  <c r="G843" i="5"/>
  <c r="F843" i="5"/>
  <c r="E863" i="4"/>
  <c r="F863" i="4" s="1"/>
  <c r="C864" i="4"/>
  <c r="G532" i="4"/>
  <c r="H532" i="4" s="1"/>
  <c r="G852" i="3"/>
  <c r="H852" i="3" s="1"/>
  <c r="H851" i="3"/>
  <c r="I851" i="3" s="1"/>
  <c r="F853" i="3"/>
  <c r="E845" i="5" l="1"/>
  <c r="G844" i="5"/>
  <c r="F844" i="5"/>
  <c r="H844" i="5"/>
  <c r="E864" i="4"/>
  <c r="F864" i="4" s="1"/>
  <c r="C865" i="4"/>
  <c r="G533" i="4"/>
  <c r="H533" i="4" s="1"/>
  <c r="F854" i="3"/>
  <c r="G853" i="3"/>
  <c r="I852" i="3"/>
  <c r="G845" i="5" l="1"/>
  <c r="F845" i="5"/>
  <c r="E846" i="5"/>
  <c r="H845" i="5"/>
  <c r="E865" i="4"/>
  <c r="F865" i="4" s="1"/>
  <c r="C866" i="4"/>
  <c r="G534" i="4"/>
  <c r="H534" i="4" s="1"/>
  <c r="F855" i="3"/>
  <c r="G854" i="3"/>
  <c r="H853" i="3"/>
  <c r="I853" i="3" s="1"/>
  <c r="F846" i="5" l="1"/>
  <c r="E847" i="5"/>
  <c r="H846" i="5"/>
  <c r="G846" i="5"/>
  <c r="E866" i="4"/>
  <c r="F866" i="4" s="1"/>
  <c r="C867" i="4"/>
  <c r="G535" i="4"/>
  <c r="H535" i="4" s="1"/>
  <c r="G855" i="3"/>
  <c r="H855" i="3" s="1"/>
  <c r="H854" i="3"/>
  <c r="I854" i="3" s="1"/>
  <c r="F856" i="3"/>
  <c r="E848" i="5" l="1"/>
  <c r="G847" i="5"/>
  <c r="F847" i="5"/>
  <c r="H847" i="5"/>
  <c r="E867" i="4"/>
  <c r="F867" i="4" s="1"/>
  <c r="C868" i="4"/>
  <c r="G536" i="4"/>
  <c r="H536" i="4" s="1"/>
  <c r="F857" i="3"/>
  <c r="G856" i="3"/>
  <c r="I855" i="3"/>
  <c r="E849" i="5" l="1"/>
  <c r="H848" i="5"/>
  <c r="G848" i="5"/>
  <c r="F848" i="5"/>
  <c r="E868" i="4"/>
  <c r="F868" i="4" s="1"/>
  <c r="C869" i="4"/>
  <c r="G537" i="4"/>
  <c r="H537" i="4" s="1"/>
  <c r="G857" i="3"/>
  <c r="H857" i="3" s="1"/>
  <c r="F858" i="3"/>
  <c r="H856" i="3"/>
  <c r="I856" i="3" s="1"/>
  <c r="F849" i="5" l="1"/>
  <c r="E850" i="5"/>
  <c r="H849" i="5"/>
  <c r="G849" i="5"/>
  <c r="E869" i="4"/>
  <c r="F869" i="4" s="1"/>
  <c r="C870" i="4"/>
  <c r="G538" i="4"/>
  <c r="H538" i="4" s="1"/>
  <c r="F859" i="3"/>
  <c r="G858" i="3"/>
  <c r="I857" i="3"/>
  <c r="E851" i="5" l="1"/>
  <c r="G850" i="5"/>
  <c r="F850" i="5"/>
  <c r="H850" i="5"/>
  <c r="E870" i="4"/>
  <c r="F870" i="4" s="1"/>
  <c r="C871" i="4"/>
  <c r="G539" i="4"/>
  <c r="H539" i="4" s="1"/>
  <c r="G859" i="3"/>
  <c r="H859" i="3" s="1"/>
  <c r="F860" i="3"/>
  <c r="H858" i="3"/>
  <c r="I858" i="3" s="1"/>
  <c r="E852" i="5" l="1"/>
  <c r="H851" i="5"/>
  <c r="G851" i="5"/>
  <c r="F851" i="5"/>
  <c r="E871" i="4"/>
  <c r="F871" i="4" s="1"/>
  <c r="C872" i="4"/>
  <c r="G540" i="4"/>
  <c r="H540" i="4" s="1"/>
  <c r="F861" i="3"/>
  <c r="G860" i="3"/>
  <c r="I859" i="3"/>
  <c r="E853" i="5" l="1"/>
  <c r="H852" i="5"/>
  <c r="G852" i="5"/>
  <c r="F852" i="5"/>
  <c r="E872" i="4"/>
  <c r="F872" i="4" s="1"/>
  <c r="C873" i="4"/>
  <c r="G541" i="4"/>
  <c r="H541" i="4" s="1"/>
  <c r="G861" i="3"/>
  <c r="H861" i="3" s="1"/>
  <c r="F862" i="3"/>
  <c r="H860" i="3"/>
  <c r="I860" i="3" s="1"/>
  <c r="E854" i="5" l="1"/>
  <c r="G853" i="5"/>
  <c r="F853" i="5"/>
  <c r="H853" i="5"/>
  <c r="E873" i="4"/>
  <c r="F873" i="4" s="1"/>
  <c r="C874" i="4"/>
  <c r="G542" i="4"/>
  <c r="H542" i="4" s="1"/>
  <c r="F863" i="3"/>
  <c r="I861" i="3"/>
  <c r="G862" i="3"/>
  <c r="E855" i="5" l="1"/>
  <c r="G854" i="5"/>
  <c r="F854" i="5"/>
  <c r="H854" i="5"/>
  <c r="E874" i="4"/>
  <c r="F874" i="4" s="1"/>
  <c r="C875" i="4"/>
  <c r="G543" i="4"/>
  <c r="H543" i="4" s="1"/>
  <c r="G863" i="3"/>
  <c r="H863" i="3" s="1"/>
  <c r="F864" i="3"/>
  <c r="H862" i="3"/>
  <c r="I862" i="3" s="1"/>
  <c r="E856" i="5" l="1"/>
  <c r="H855" i="5"/>
  <c r="G855" i="5"/>
  <c r="F855" i="5"/>
  <c r="E875" i="4"/>
  <c r="F875" i="4" s="1"/>
  <c r="C876" i="4"/>
  <c r="G544" i="4"/>
  <c r="H544" i="4" s="1"/>
  <c r="F865" i="3"/>
  <c r="I863" i="3"/>
  <c r="G864" i="3"/>
  <c r="H864" i="3" s="1"/>
  <c r="E857" i="5" l="1"/>
  <c r="G856" i="5"/>
  <c r="F856" i="5"/>
  <c r="H856" i="5"/>
  <c r="E876" i="4"/>
  <c r="F876" i="4" s="1"/>
  <c r="C877" i="4"/>
  <c r="G545" i="4"/>
  <c r="H545" i="4" s="1"/>
  <c r="G865" i="3"/>
  <c r="H865" i="3" s="1"/>
  <c r="I864" i="3"/>
  <c r="F866" i="3"/>
  <c r="G857" i="5" l="1"/>
  <c r="F857" i="5"/>
  <c r="H857" i="5"/>
  <c r="E858" i="5"/>
  <c r="E877" i="4"/>
  <c r="F877" i="4" s="1"/>
  <c r="C878" i="4"/>
  <c r="G546" i="4"/>
  <c r="H546" i="4" s="1"/>
  <c r="F867" i="3"/>
  <c r="I865" i="3"/>
  <c r="G866" i="3"/>
  <c r="E859" i="5" l="1"/>
  <c r="H858" i="5"/>
  <c r="G858" i="5"/>
  <c r="F858" i="5"/>
  <c r="E878" i="4"/>
  <c r="F878" i="4" s="1"/>
  <c r="C879" i="4"/>
  <c r="G547" i="4"/>
  <c r="H547" i="4" s="1"/>
  <c r="G867" i="3"/>
  <c r="H867" i="3" s="1"/>
  <c r="H866" i="3"/>
  <c r="I866" i="3" s="1"/>
  <c r="F868" i="3"/>
  <c r="E860" i="5" l="1"/>
  <c r="G859" i="5"/>
  <c r="F859" i="5"/>
  <c r="H859" i="5"/>
  <c r="E879" i="4"/>
  <c r="F879" i="4" s="1"/>
  <c r="C880" i="4"/>
  <c r="G548" i="4"/>
  <c r="H548" i="4" s="1"/>
  <c r="F869" i="3"/>
  <c r="I867" i="3"/>
  <c r="G868" i="3"/>
  <c r="E861" i="5" l="1"/>
  <c r="H860" i="5"/>
  <c r="G860" i="5"/>
  <c r="F860" i="5"/>
  <c r="E880" i="4"/>
  <c r="F880" i="4" s="1"/>
  <c r="C881" i="4"/>
  <c r="G549" i="4"/>
  <c r="H549" i="4" s="1"/>
  <c r="G869" i="3"/>
  <c r="H869" i="3" s="1"/>
  <c r="F870" i="3"/>
  <c r="H868" i="3"/>
  <c r="I868" i="3" s="1"/>
  <c r="F861" i="5" l="1"/>
  <c r="E862" i="5"/>
  <c r="H861" i="5"/>
  <c r="G861" i="5"/>
  <c r="E881" i="4"/>
  <c r="F881" i="4" s="1"/>
  <c r="C882" i="4"/>
  <c r="G550" i="4"/>
  <c r="H550" i="4" s="1"/>
  <c r="F871" i="3"/>
  <c r="G870" i="3"/>
  <c r="I869" i="3"/>
  <c r="E863" i="5" l="1"/>
  <c r="G862" i="5"/>
  <c r="F862" i="5"/>
  <c r="H862" i="5"/>
  <c r="E882" i="4"/>
  <c r="F882" i="4" s="1"/>
  <c r="C883" i="4"/>
  <c r="G551" i="4"/>
  <c r="H551" i="4" s="1"/>
  <c r="G871" i="3"/>
  <c r="H871" i="3" s="1"/>
  <c r="F872" i="3"/>
  <c r="H870" i="3"/>
  <c r="I870" i="3" s="1"/>
  <c r="H863" i="5" l="1"/>
  <c r="G863" i="5"/>
  <c r="F863" i="5"/>
  <c r="E864" i="5"/>
  <c r="E883" i="4"/>
  <c r="F883" i="4" s="1"/>
  <c r="C884" i="4"/>
  <c r="G552" i="4"/>
  <c r="H552" i="4" s="1"/>
  <c r="F873" i="3"/>
  <c r="G872" i="3"/>
  <c r="I871" i="3"/>
  <c r="E865" i="5" l="1"/>
  <c r="H864" i="5"/>
  <c r="G864" i="5"/>
  <c r="F864" i="5"/>
  <c r="E884" i="4"/>
  <c r="F884" i="4" s="1"/>
  <c r="C885" i="4"/>
  <c r="G553" i="4"/>
  <c r="H553" i="4" s="1"/>
  <c r="G873" i="3"/>
  <c r="H873" i="3" s="1"/>
  <c r="F874" i="3"/>
  <c r="H872" i="3"/>
  <c r="I872" i="3" s="1"/>
  <c r="E866" i="5" l="1"/>
  <c r="G865" i="5"/>
  <c r="F865" i="5"/>
  <c r="H865" i="5"/>
  <c r="E885" i="4"/>
  <c r="F885" i="4" s="1"/>
  <c r="C886" i="4"/>
  <c r="G554" i="4"/>
  <c r="H554" i="4" s="1"/>
  <c r="F875" i="3"/>
  <c r="I873" i="3"/>
  <c r="G874" i="3"/>
  <c r="E867" i="5" l="1"/>
  <c r="H866" i="5"/>
  <c r="G866" i="5"/>
  <c r="F866" i="5"/>
  <c r="E886" i="4"/>
  <c r="F886" i="4" s="1"/>
  <c r="C887" i="4"/>
  <c r="G555" i="4"/>
  <c r="H555" i="4" s="1"/>
  <c r="G875" i="3"/>
  <c r="H875" i="3" s="1"/>
  <c r="H874" i="3"/>
  <c r="I874" i="3" s="1"/>
  <c r="F876" i="3"/>
  <c r="E868" i="5" l="1"/>
  <c r="H867" i="5"/>
  <c r="G867" i="5"/>
  <c r="F867" i="5"/>
  <c r="E887" i="4"/>
  <c r="F887" i="4" s="1"/>
  <c r="C888" i="4"/>
  <c r="G556" i="4"/>
  <c r="H556" i="4" s="1"/>
  <c r="F877" i="3"/>
  <c r="I875" i="3"/>
  <c r="G876" i="3"/>
  <c r="H876" i="3" s="1"/>
  <c r="E869" i="5" l="1"/>
  <c r="G868" i="5"/>
  <c r="F868" i="5"/>
  <c r="H868" i="5"/>
  <c r="E888" i="4"/>
  <c r="F888" i="4" s="1"/>
  <c r="C889" i="4"/>
  <c r="G557" i="4"/>
  <c r="H557" i="4" s="1"/>
  <c r="G877" i="3"/>
  <c r="H877" i="3" s="1"/>
  <c r="I876" i="3"/>
  <c r="F878" i="3"/>
  <c r="G869" i="5" l="1"/>
  <c r="F869" i="5"/>
  <c r="E870" i="5"/>
  <c r="H869" i="5"/>
  <c r="E889" i="4"/>
  <c r="F889" i="4" s="1"/>
  <c r="C890" i="4"/>
  <c r="G558" i="4"/>
  <c r="H558" i="4" s="1"/>
  <c r="F879" i="3"/>
  <c r="G878" i="3"/>
  <c r="I877" i="3"/>
  <c r="F890" i="4" l="1"/>
  <c r="H870" i="5"/>
  <c r="E871" i="5"/>
  <c r="G870" i="5"/>
  <c r="F870" i="5"/>
  <c r="E890" i="4"/>
  <c r="C891" i="4"/>
  <c r="G559" i="4"/>
  <c r="H559" i="4" s="1"/>
  <c r="G879" i="3"/>
  <c r="H878" i="3"/>
  <c r="I878" i="3" s="1"/>
  <c r="F880" i="3"/>
  <c r="H879" i="3"/>
  <c r="H871" i="5" l="1"/>
  <c r="G871" i="5"/>
  <c r="E872" i="5"/>
  <c r="F871" i="5"/>
  <c r="E891" i="4"/>
  <c r="F891" i="4" s="1"/>
  <c r="C892" i="4"/>
  <c r="G560" i="4"/>
  <c r="H560" i="4" s="1"/>
  <c r="F881" i="3"/>
  <c r="I879" i="3"/>
  <c r="G880" i="3"/>
  <c r="F872" i="5" l="1"/>
  <c r="E873" i="5"/>
  <c r="H872" i="5"/>
  <c r="G872" i="5"/>
  <c r="E892" i="4"/>
  <c r="F892" i="4" s="1"/>
  <c r="C893" i="4"/>
  <c r="G561" i="4"/>
  <c r="H561" i="4" s="1"/>
  <c r="G881" i="3"/>
  <c r="H881" i="3" s="1"/>
  <c r="F882" i="3"/>
  <c r="H880" i="3"/>
  <c r="I880" i="3" s="1"/>
  <c r="H873" i="5" l="1"/>
  <c r="G873" i="5"/>
  <c r="F873" i="5"/>
  <c r="E874" i="5"/>
  <c r="E893" i="4"/>
  <c r="F893" i="4" s="1"/>
  <c r="C894" i="4"/>
  <c r="G562" i="4"/>
  <c r="H562" i="4" s="1"/>
  <c r="F883" i="3"/>
  <c r="G882" i="3"/>
  <c r="I881" i="3"/>
  <c r="E875" i="5" l="1"/>
  <c r="H874" i="5"/>
  <c r="G874" i="5"/>
  <c r="F874" i="5"/>
  <c r="E894" i="4"/>
  <c r="F894" i="4" s="1"/>
  <c r="C895" i="4"/>
  <c r="G563" i="4"/>
  <c r="H563" i="4" s="1"/>
  <c r="F884" i="3"/>
  <c r="G883" i="3"/>
  <c r="H883" i="3" s="1"/>
  <c r="H882" i="3"/>
  <c r="I882" i="3" s="1"/>
  <c r="G875" i="5" l="1"/>
  <c r="F875" i="5"/>
  <c r="H875" i="5"/>
  <c r="E876" i="5"/>
  <c r="E895" i="4"/>
  <c r="F895" i="4" s="1"/>
  <c r="C896" i="4"/>
  <c r="G564" i="4"/>
  <c r="H564" i="4" s="1"/>
  <c r="G884" i="3"/>
  <c r="H884" i="3" s="1"/>
  <c r="I883" i="3"/>
  <c r="F885" i="3"/>
  <c r="H876" i="5" l="1"/>
  <c r="E877" i="5"/>
  <c r="G876" i="5"/>
  <c r="F876" i="5"/>
  <c r="E896" i="4"/>
  <c r="F896" i="4" s="1"/>
  <c r="C897" i="4"/>
  <c r="G565" i="4"/>
  <c r="H565" i="4" s="1"/>
  <c r="F886" i="3"/>
  <c r="G885" i="3"/>
  <c r="I884" i="3"/>
  <c r="E878" i="5" l="1"/>
  <c r="H877" i="5"/>
  <c r="G877" i="5"/>
  <c r="F877" i="5"/>
  <c r="E897" i="4"/>
  <c r="F897" i="4" s="1"/>
  <c r="C898" i="4"/>
  <c r="G566" i="4"/>
  <c r="H566" i="4" s="1"/>
  <c r="G886" i="3"/>
  <c r="H886" i="3" s="1"/>
  <c r="F887" i="3"/>
  <c r="H885" i="3"/>
  <c r="I885" i="3" s="1"/>
  <c r="H878" i="5" l="1"/>
  <c r="F878" i="5"/>
  <c r="E879" i="5"/>
  <c r="G878" i="5"/>
  <c r="E898" i="4"/>
  <c r="F898" i="4" s="1"/>
  <c r="C899" i="4"/>
  <c r="G567" i="4"/>
  <c r="H567" i="4" s="1"/>
  <c r="F888" i="3"/>
  <c r="G887" i="3"/>
  <c r="I886" i="3"/>
  <c r="H879" i="5" l="1"/>
  <c r="E880" i="5"/>
  <c r="G879" i="5"/>
  <c r="F879" i="5"/>
  <c r="E899" i="4"/>
  <c r="F899" i="4" s="1"/>
  <c r="C900" i="4"/>
  <c r="G568" i="4"/>
  <c r="H568" i="4" s="1"/>
  <c r="G888" i="3"/>
  <c r="H888" i="3" s="1"/>
  <c r="F889" i="3"/>
  <c r="H887" i="3"/>
  <c r="I887" i="3" s="1"/>
  <c r="E881" i="5" l="1"/>
  <c r="H880" i="5"/>
  <c r="G880" i="5"/>
  <c r="F880" i="5"/>
  <c r="E900" i="4"/>
  <c r="F900" i="4" s="1"/>
  <c r="C901" i="4"/>
  <c r="G569" i="4"/>
  <c r="H569" i="4" s="1"/>
  <c r="F890" i="3"/>
  <c r="G889" i="3"/>
  <c r="I888" i="3"/>
  <c r="E882" i="5" l="1"/>
  <c r="G881" i="5"/>
  <c r="F881" i="5"/>
  <c r="H881" i="5"/>
  <c r="E901" i="4"/>
  <c r="F901" i="4" s="1"/>
  <c r="C902" i="4"/>
  <c r="G570" i="4"/>
  <c r="H570" i="4" s="1"/>
  <c r="G890" i="3"/>
  <c r="H890" i="3" s="1"/>
  <c r="F891" i="3"/>
  <c r="H889" i="3"/>
  <c r="I889" i="3" s="1"/>
  <c r="H882" i="5" l="1"/>
  <c r="G882" i="5"/>
  <c r="F882" i="5"/>
  <c r="E883" i="5"/>
  <c r="E902" i="4"/>
  <c r="F902" i="4" s="1"/>
  <c r="C903" i="4"/>
  <c r="G571" i="4"/>
  <c r="H571" i="4" s="1"/>
  <c r="F892" i="3"/>
  <c r="I890" i="3"/>
  <c r="G891" i="3"/>
  <c r="H891" i="3" s="1"/>
  <c r="G883" i="5" l="1"/>
  <c r="F883" i="5"/>
  <c r="E884" i="5"/>
  <c r="H883" i="5"/>
  <c r="E903" i="4"/>
  <c r="F903" i="4" s="1"/>
  <c r="C904" i="4"/>
  <c r="G572" i="4"/>
  <c r="H572" i="4" s="1"/>
  <c r="G892" i="3"/>
  <c r="H892" i="3" s="1"/>
  <c r="I891" i="3"/>
  <c r="F893" i="3"/>
  <c r="H884" i="5" l="1"/>
  <c r="G884" i="5"/>
  <c r="F884" i="5"/>
  <c r="E885" i="5"/>
  <c r="E904" i="4"/>
  <c r="F904" i="4" s="1"/>
  <c r="C905" i="4"/>
  <c r="G573" i="4"/>
  <c r="H573" i="4" s="1"/>
  <c r="F894" i="3"/>
  <c r="I892" i="3"/>
  <c r="G893" i="3"/>
  <c r="F905" i="4" l="1"/>
  <c r="H885" i="5"/>
  <c r="F885" i="5"/>
  <c r="E886" i="5"/>
  <c r="G885" i="5"/>
  <c r="E905" i="4"/>
  <c r="C906" i="4"/>
  <c r="G574" i="4"/>
  <c r="H574" i="4" s="1"/>
  <c r="G894" i="3"/>
  <c r="H894" i="3" s="1"/>
  <c r="H893" i="3"/>
  <c r="I893" i="3" s="1"/>
  <c r="F895" i="3"/>
  <c r="H886" i="5" l="1"/>
  <c r="G886" i="5"/>
  <c r="F886" i="5"/>
  <c r="E887" i="5"/>
  <c r="E906" i="4"/>
  <c r="F906" i="4" s="1"/>
  <c r="C907" i="4"/>
  <c r="G575" i="4"/>
  <c r="H575" i="4" s="1"/>
  <c r="F896" i="3"/>
  <c r="I894" i="3"/>
  <c r="G895" i="3"/>
  <c r="E888" i="5" l="1"/>
  <c r="H887" i="5"/>
  <c r="G887" i="5"/>
  <c r="F887" i="5"/>
  <c r="E907" i="4"/>
  <c r="F907" i="4" s="1"/>
  <c r="C908" i="4"/>
  <c r="G576" i="4"/>
  <c r="H576" i="4" s="1"/>
  <c r="G896" i="3"/>
  <c r="H896" i="3" s="1"/>
  <c r="H895" i="3"/>
  <c r="I895" i="3" s="1"/>
  <c r="F897" i="3"/>
  <c r="H888" i="5" l="1"/>
  <c r="G888" i="5"/>
  <c r="F888" i="5"/>
  <c r="E889" i="5"/>
  <c r="E908" i="4"/>
  <c r="F908" i="4" s="1"/>
  <c r="C909" i="4"/>
  <c r="G577" i="4"/>
  <c r="H577" i="4" s="1"/>
  <c r="F898" i="3"/>
  <c r="I896" i="3"/>
  <c r="G897" i="3"/>
  <c r="H897" i="3" s="1"/>
  <c r="E890" i="5" l="1"/>
  <c r="H889" i="5"/>
  <c r="G889" i="5"/>
  <c r="F889" i="5"/>
  <c r="E909" i="4"/>
  <c r="F909" i="4" s="1"/>
  <c r="C910" i="4"/>
  <c r="G578" i="4"/>
  <c r="H578" i="4" s="1"/>
  <c r="I897" i="3"/>
  <c r="G898" i="3"/>
  <c r="H898" i="3" s="1"/>
  <c r="F899" i="3"/>
  <c r="E891" i="5" l="1"/>
  <c r="H890" i="5"/>
  <c r="G890" i="5"/>
  <c r="F890" i="5"/>
  <c r="E910" i="4"/>
  <c r="F910" i="4" s="1"/>
  <c r="C911" i="4"/>
  <c r="G579" i="4"/>
  <c r="H579" i="4" s="1"/>
  <c r="G899" i="3"/>
  <c r="I898" i="3"/>
  <c r="H899" i="3"/>
  <c r="F900" i="3"/>
  <c r="H891" i="5" l="1"/>
  <c r="E892" i="5"/>
  <c r="F891" i="5"/>
  <c r="G891" i="5"/>
  <c r="E911" i="4"/>
  <c r="F911" i="4" s="1"/>
  <c r="C912" i="4"/>
  <c r="G580" i="4"/>
  <c r="H580" i="4" s="1"/>
  <c r="F901" i="3"/>
  <c r="I899" i="3"/>
  <c r="G900" i="3"/>
  <c r="E893" i="5" l="1"/>
  <c r="G892" i="5"/>
  <c r="F892" i="5"/>
  <c r="H892" i="5"/>
  <c r="E912" i="4"/>
  <c r="F912" i="4" s="1"/>
  <c r="C913" i="4"/>
  <c r="G581" i="4"/>
  <c r="H581" i="4" s="1"/>
  <c r="G901" i="3"/>
  <c r="H900" i="3"/>
  <c r="I900" i="3" s="1"/>
  <c r="H901" i="3"/>
  <c r="F902" i="3"/>
  <c r="E894" i="5" l="1"/>
  <c r="H893" i="5"/>
  <c r="G893" i="5"/>
  <c r="F893" i="5"/>
  <c r="E913" i="4"/>
  <c r="F913" i="4" s="1"/>
  <c r="C914" i="4"/>
  <c r="G582" i="4"/>
  <c r="H582" i="4" s="1"/>
  <c r="F903" i="3"/>
  <c r="I901" i="3"/>
  <c r="G902" i="3"/>
  <c r="H894" i="5" l="1"/>
  <c r="G894" i="5"/>
  <c r="F894" i="5"/>
  <c r="E895" i="5"/>
  <c r="E914" i="4"/>
  <c r="F914" i="4" s="1"/>
  <c r="C915" i="4"/>
  <c r="G583" i="4"/>
  <c r="H583" i="4" s="1"/>
  <c r="G903" i="3"/>
  <c r="H903" i="3" s="1"/>
  <c r="H902" i="3"/>
  <c r="I902" i="3" s="1"/>
  <c r="F904" i="3"/>
  <c r="F895" i="5" l="1"/>
  <c r="H895" i="5"/>
  <c r="G895" i="5"/>
  <c r="E896" i="5"/>
  <c r="E915" i="4"/>
  <c r="F915" i="4" s="1"/>
  <c r="C916" i="4"/>
  <c r="G584" i="4"/>
  <c r="H584" i="4" s="1"/>
  <c r="F905" i="3"/>
  <c r="I903" i="3"/>
  <c r="G904" i="3"/>
  <c r="E897" i="5" l="1"/>
  <c r="H896" i="5"/>
  <c r="G896" i="5"/>
  <c r="F896" i="5"/>
  <c r="E916" i="4"/>
  <c r="F916" i="4" s="1"/>
  <c r="C917" i="4"/>
  <c r="G585" i="4"/>
  <c r="H585" i="4" s="1"/>
  <c r="G905" i="3"/>
  <c r="H905" i="3" s="1"/>
  <c r="F906" i="3"/>
  <c r="H904" i="3"/>
  <c r="I904" i="3" s="1"/>
  <c r="H897" i="5" l="1"/>
  <c r="E898" i="5"/>
  <c r="G897" i="5"/>
  <c r="F897" i="5"/>
  <c r="E917" i="4"/>
  <c r="F917" i="4" s="1"/>
  <c r="C918" i="4"/>
  <c r="G586" i="4"/>
  <c r="H586" i="4" s="1"/>
  <c r="F907" i="3"/>
  <c r="G906" i="3"/>
  <c r="I905" i="3"/>
  <c r="G898" i="5" l="1"/>
  <c r="E899" i="5"/>
  <c r="H898" i="5"/>
  <c r="F898" i="5"/>
  <c r="E918" i="4"/>
  <c r="F918" i="4" s="1"/>
  <c r="C919" i="4"/>
  <c r="G587" i="4"/>
  <c r="H587" i="4" s="1"/>
  <c r="G907" i="3"/>
  <c r="H907" i="3" s="1"/>
  <c r="F908" i="3"/>
  <c r="H906" i="3"/>
  <c r="I906" i="3" s="1"/>
  <c r="H899" i="5" l="1"/>
  <c r="G899" i="5"/>
  <c r="F899" i="5"/>
  <c r="E900" i="5"/>
  <c r="E919" i="4"/>
  <c r="F919" i="4" s="1"/>
  <c r="C920" i="4"/>
  <c r="G588" i="4"/>
  <c r="H588" i="4" s="1"/>
  <c r="F909" i="3"/>
  <c r="G908" i="3"/>
  <c r="I907" i="3"/>
  <c r="H900" i="5" l="1"/>
  <c r="E901" i="5"/>
  <c r="G900" i="5"/>
  <c r="F900" i="5"/>
  <c r="E920" i="4"/>
  <c r="F920" i="4" s="1"/>
  <c r="C921" i="4"/>
  <c r="G589" i="4"/>
  <c r="H589" i="4" s="1"/>
  <c r="G909" i="3"/>
  <c r="H909" i="3" s="1"/>
  <c r="F910" i="3"/>
  <c r="H908" i="3"/>
  <c r="I908" i="3" s="1"/>
  <c r="H901" i="5" l="1"/>
  <c r="F901" i="5"/>
  <c r="G901" i="5"/>
  <c r="E902" i="5"/>
  <c r="E921" i="4"/>
  <c r="F921" i="4" s="1"/>
  <c r="C922" i="4"/>
  <c r="G590" i="4"/>
  <c r="H590" i="4" s="1"/>
  <c r="F911" i="3"/>
  <c r="I909" i="3"/>
  <c r="G910" i="3"/>
  <c r="E903" i="5" l="1"/>
  <c r="G902" i="5"/>
  <c r="F902" i="5"/>
  <c r="H902" i="5"/>
  <c r="E922" i="4"/>
  <c r="F922" i="4" s="1"/>
  <c r="C923" i="4"/>
  <c r="G591" i="4"/>
  <c r="H591" i="4" s="1"/>
  <c r="G911" i="3"/>
  <c r="H911" i="3" s="1"/>
  <c r="H910" i="3"/>
  <c r="I910" i="3" s="1"/>
  <c r="F912" i="3"/>
  <c r="H903" i="5" l="1"/>
  <c r="E904" i="5"/>
  <c r="G903" i="5"/>
  <c r="F903" i="5"/>
  <c r="E923" i="4"/>
  <c r="F923" i="4" s="1"/>
  <c r="C924" i="4"/>
  <c r="G592" i="4"/>
  <c r="H592" i="4" s="1"/>
  <c r="F913" i="3"/>
  <c r="I911" i="3"/>
  <c r="G912" i="3"/>
  <c r="H912" i="3" s="1"/>
  <c r="E905" i="5" l="1"/>
  <c r="H904" i="5"/>
  <c r="G904" i="5"/>
  <c r="F904" i="5"/>
  <c r="E924" i="4"/>
  <c r="F924" i="4" s="1"/>
  <c r="C925" i="4"/>
  <c r="G593" i="4"/>
  <c r="H593" i="4" s="1"/>
  <c r="G913" i="3"/>
  <c r="H913" i="3" s="1"/>
  <c r="I912" i="3"/>
  <c r="F914" i="3"/>
  <c r="F905" i="5" l="1"/>
  <c r="E906" i="5"/>
  <c r="H905" i="5"/>
  <c r="G905" i="5"/>
  <c r="E925" i="4"/>
  <c r="F925" i="4" s="1"/>
  <c r="C926" i="4"/>
  <c r="G594" i="4"/>
  <c r="H594" i="4" s="1"/>
  <c r="F915" i="3"/>
  <c r="G914" i="3"/>
  <c r="I913" i="3"/>
  <c r="H906" i="5" l="1"/>
  <c r="E907" i="5"/>
  <c r="G906" i="5"/>
  <c r="F906" i="5"/>
  <c r="E926" i="4"/>
  <c r="F926" i="4" s="1"/>
  <c r="C927" i="4"/>
  <c r="G595" i="4"/>
  <c r="H595" i="4" s="1"/>
  <c r="G915" i="3"/>
  <c r="H915" i="3" s="1"/>
  <c r="H914" i="3"/>
  <c r="I914" i="3" s="1"/>
  <c r="F916" i="3"/>
  <c r="E908" i="5" l="1"/>
  <c r="H907" i="5"/>
  <c r="G907" i="5"/>
  <c r="F907" i="5"/>
  <c r="E927" i="4"/>
  <c r="F927" i="4" s="1"/>
  <c r="C928" i="4"/>
  <c r="G596" i="4"/>
  <c r="H596" i="4" s="1"/>
  <c r="F917" i="3"/>
  <c r="I915" i="3"/>
  <c r="G916" i="3"/>
  <c r="F908" i="5" l="1"/>
  <c r="E909" i="5"/>
  <c r="H908" i="5"/>
  <c r="G908" i="5"/>
  <c r="E928" i="4"/>
  <c r="F928" i="4" s="1"/>
  <c r="C929" i="4"/>
  <c r="G597" i="4"/>
  <c r="H597" i="4" s="1"/>
  <c r="G917" i="3"/>
  <c r="H917" i="3" s="1"/>
  <c r="F918" i="3"/>
  <c r="H916" i="3"/>
  <c r="I916" i="3" s="1"/>
  <c r="H909" i="5" l="1"/>
  <c r="F909" i="5"/>
  <c r="E910" i="5"/>
  <c r="G909" i="5"/>
  <c r="E929" i="4"/>
  <c r="F929" i="4" s="1"/>
  <c r="C930" i="4"/>
  <c r="G598" i="4"/>
  <c r="H598" i="4" s="1"/>
  <c r="F919" i="3"/>
  <c r="G918" i="3"/>
  <c r="I917" i="3"/>
  <c r="E911" i="5" l="1"/>
  <c r="H910" i="5"/>
  <c r="G910" i="5"/>
  <c r="F910" i="5"/>
  <c r="E930" i="4"/>
  <c r="F930" i="4" s="1"/>
  <c r="C931" i="4"/>
  <c r="G599" i="4"/>
  <c r="H599" i="4" s="1"/>
  <c r="G919" i="3"/>
  <c r="H919" i="3" s="1"/>
  <c r="F920" i="3"/>
  <c r="H918" i="3"/>
  <c r="I918" i="3" s="1"/>
  <c r="G911" i="5" l="1"/>
  <c r="F911" i="5"/>
  <c r="E912" i="5"/>
  <c r="H911" i="5"/>
  <c r="E931" i="4"/>
  <c r="F931" i="4" s="1"/>
  <c r="C932" i="4"/>
  <c r="G600" i="4"/>
  <c r="H600" i="4" s="1"/>
  <c r="F921" i="3"/>
  <c r="G920" i="3"/>
  <c r="I919" i="3"/>
  <c r="H912" i="5" l="1"/>
  <c r="E913" i="5"/>
  <c r="F912" i="5"/>
  <c r="G912" i="5"/>
  <c r="E932" i="4"/>
  <c r="F932" i="4" s="1"/>
  <c r="C933" i="4"/>
  <c r="G601" i="4"/>
  <c r="H601" i="4" s="1"/>
  <c r="G921" i="3"/>
  <c r="H921" i="3" s="1"/>
  <c r="H920" i="3"/>
  <c r="I920" i="3" s="1"/>
  <c r="F922" i="3"/>
  <c r="E914" i="5" l="1"/>
  <c r="H913" i="5"/>
  <c r="G913" i="5"/>
  <c r="F913" i="5"/>
  <c r="E933" i="4"/>
  <c r="F933" i="4" s="1"/>
  <c r="C934" i="4"/>
  <c r="G602" i="4"/>
  <c r="H602" i="4" s="1"/>
  <c r="F923" i="3"/>
  <c r="I921" i="3"/>
  <c r="G922" i="3"/>
  <c r="H914" i="5" l="1"/>
  <c r="G914" i="5"/>
  <c r="F914" i="5"/>
  <c r="E915" i="5"/>
  <c r="E934" i="4"/>
  <c r="F934" i="4" s="1"/>
  <c r="C935" i="4"/>
  <c r="G603" i="4"/>
  <c r="H603" i="4" s="1"/>
  <c r="G923" i="3"/>
  <c r="H923" i="3" s="1"/>
  <c r="H922" i="3"/>
  <c r="I922" i="3" s="1"/>
  <c r="F924" i="3"/>
  <c r="H915" i="5" l="1"/>
  <c r="E916" i="5"/>
  <c r="G915" i="5"/>
  <c r="F915" i="5"/>
  <c r="E935" i="4"/>
  <c r="F935" i="4" s="1"/>
  <c r="C936" i="4"/>
  <c r="G604" i="4"/>
  <c r="H604" i="4" s="1"/>
  <c r="F925" i="3"/>
  <c r="I923" i="3"/>
  <c r="G924" i="3"/>
  <c r="H924" i="3" s="1"/>
  <c r="E917" i="5" l="1"/>
  <c r="F916" i="5"/>
  <c r="H916" i="5"/>
  <c r="G916" i="5"/>
  <c r="E936" i="4"/>
  <c r="F936" i="4" s="1"/>
  <c r="C937" i="4"/>
  <c r="G605" i="4"/>
  <c r="H605" i="4" s="1"/>
  <c r="G925" i="3"/>
  <c r="H925" i="3" s="1"/>
  <c r="I924" i="3"/>
  <c r="F926" i="3"/>
  <c r="E918" i="5" l="1"/>
  <c r="H917" i="5"/>
  <c r="G917" i="5"/>
  <c r="F917" i="5"/>
  <c r="E937" i="4"/>
  <c r="F937" i="4" s="1"/>
  <c r="C938" i="4"/>
  <c r="G606" i="4"/>
  <c r="H606" i="4" s="1"/>
  <c r="F927" i="3"/>
  <c r="G926" i="3"/>
  <c r="H926" i="3" s="1"/>
  <c r="I925" i="3"/>
  <c r="H918" i="5" l="1"/>
  <c r="E919" i="5"/>
  <c r="G918" i="5"/>
  <c r="F918" i="5"/>
  <c r="E938" i="4"/>
  <c r="F938" i="4" s="1"/>
  <c r="C939" i="4"/>
  <c r="G607" i="4"/>
  <c r="H607" i="4" s="1"/>
  <c r="I926" i="3"/>
  <c r="G927" i="3"/>
  <c r="F928" i="3"/>
  <c r="H927" i="3"/>
  <c r="F919" i="5" l="1"/>
  <c r="E920" i="5"/>
  <c r="H919" i="5"/>
  <c r="G919" i="5"/>
  <c r="E939" i="4"/>
  <c r="F939" i="4" s="1"/>
  <c r="C940" i="4"/>
  <c r="G608" i="4"/>
  <c r="H608" i="4" s="1"/>
  <c r="F929" i="3"/>
  <c r="G928" i="3"/>
  <c r="I927" i="3"/>
  <c r="E921" i="5" l="1"/>
  <c r="H920" i="5"/>
  <c r="G920" i="5"/>
  <c r="F920" i="5"/>
  <c r="E940" i="4"/>
  <c r="F940" i="4" s="1"/>
  <c r="C941" i="4"/>
  <c r="G609" i="4"/>
  <c r="H609" i="4" s="1"/>
  <c r="G929" i="3"/>
  <c r="H929" i="3" s="1"/>
  <c r="F930" i="3"/>
  <c r="H928" i="3"/>
  <c r="I928" i="3" s="1"/>
  <c r="H921" i="5" l="1"/>
  <c r="F921" i="5"/>
  <c r="E922" i="5"/>
  <c r="G921" i="5"/>
  <c r="E941" i="4"/>
  <c r="F941" i="4" s="1"/>
  <c r="C942" i="4"/>
  <c r="G610" i="4"/>
  <c r="H610" i="4" s="1"/>
  <c r="F931" i="3"/>
  <c r="G930" i="3"/>
  <c r="I929" i="3"/>
  <c r="E923" i="5" l="1"/>
  <c r="H922" i="5"/>
  <c r="G922" i="5"/>
  <c r="F922" i="5"/>
  <c r="E942" i="4"/>
  <c r="F942" i="4" s="1"/>
  <c r="C943" i="4"/>
  <c r="G611" i="4"/>
  <c r="H611" i="4" s="1"/>
  <c r="G931" i="3"/>
  <c r="H931" i="3" s="1"/>
  <c r="F932" i="3"/>
  <c r="H930" i="3"/>
  <c r="I930" i="3" s="1"/>
  <c r="E924" i="5" l="1"/>
  <c r="H923" i="5"/>
  <c r="G923" i="5"/>
  <c r="F923" i="5"/>
  <c r="E943" i="4"/>
  <c r="F943" i="4" s="1"/>
  <c r="C944" i="4"/>
  <c r="G612" i="4"/>
  <c r="H612" i="4" s="1"/>
  <c r="F933" i="3"/>
  <c r="G932" i="3"/>
  <c r="H932" i="3" s="1"/>
  <c r="I931" i="3"/>
  <c r="H924" i="5" l="1"/>
  <c r="G924" i="5"/>
  <c r="F924" i="5"/>
  <c r="E925" i="5"/>
  <c r="E944" i="4"/>
  <c r="F944" i="4" s="1"/>
  <c r="C945" i="4"/>
  <c r="G613" i="4"/>
  <c r="H613" i="4" s="1"/>
  <c r="G933" i="3"/>
  <c r="H933" i="3" s="1"/>
  <c r="I932" i="3"/>
  <c r="F934" i="3"/>
  <c r="G925" i="5" l="1"/>
  <c r="F925" i="5"/>
  <c r="H925" i="5"/>
  <c r="E926" i="5"/>
  <c r="E945" i="4"/>
  <c r="F945" i="4" s="1"/>
  <c r="C946" i="4"/>
  <c r="G614" i="4"/>
  <c r="H614" i="4" s="1"/>
  <c r="F935" i="3"/>
  <c r="I933" i="3"/>
  <c r="G934" i="3"/>
  <c r="E927" i="5" l="1"/>
  <c r="H926" i="5"/>
  <c r="G926" i="5"/>
  <c r="F926" i="5"/>
  <c r="E946" i="4"/>
  <c r="F946" i="4" s="1"/>
  <c r="C947" i="4"/>
  <c r="G615" i="4"/>
  <c r="H615" i="4" s="1"/>
  <c r="G935" i="3"/>
  <c r="H935" i="3" s="1"/>
  <c r="F936" i="3"/>
  <c r="H934" i="3"/>
  <c r="I934" i="3" s="1"/>
  <c r="H927" i="5" l="1"/>
  <c r="E928" i="5"/>
  <c r="G927" i="5"/>
  <c r="F927" i="5"/>
  <c r="E947" i="4"/>
  <c r="F947" i="4" s="1"/>
  <c r="C948" i="4"/>
  <c r="G616" i="4"/>
  <c r="H616" i="4" s="1"/>
  <c r="F937" i="3"/>
  <c r="I935" i="3"/>
  <c r="G936" i="3"/>
  <c r="E929" i="5" l="1"/>
  <c r="H928" i="5"/>
  <c r="G928" i="5"/>
  <c r="F928" i="5"/>
  <c r="E948" i="4"/>
  <c r="F948" i="4" s="1"/>
  <c r="C949" i="4"/>
  <c r="G617" i="4"/>
  <c r="H617" i="4" s="1"/>
  <c r="G937" i="3"/>
  <c r="H937" i="3" s="1"/>
  <c r="H936" i="3"/>
  <c r="I936" i="3" s="1"/>
  <c r="F938" i="3"/>
  <c r="E930" i="5" l="1"/>
  <c r="H929" i="5"/>
  <c r="G929" i="5"/>
  <c r="F929" i="5"/>
  <c r="E949" i="4"/>
  <c r="F949" i="4" s="1"/>
  <c r="C950" i="4"/>
  <c r="G618" i="4"/>
  <c r="H618" i="4" s="1"/>
  <c r="F939" i="3"/>
  <c r="I937" i="3"/>
  <c r="G938" i="3"/>
  <c r="H930" i="5" l="1"/>
  <c r="E931" i="5"/>
  <c r="G930" i="5"/>
  <c r="F930" i="5"/>
  <c r="E950" i="4"/>
  <c r="F950" i="4" s="1"/>
  <c r="C951" i="4"/>
  <c r="G619" i="4"/>
  <c r="H619" i="4" s="1"/>
  <c r="G939" i="3"/>
  <c r="H939" i="3" s="1"/>
  <c r="H938" i="3"/>
  <c r="I938" i="3" s="1"/>
  <c r="F940" i="3"/>
  <c r="F931" i="5" l="1"/>
  <c r="E932" i="5"/>
  <c r="H931" i="5"/>
  <c r="G931" i="5"/>
  <c r="E951" i="4"/>
  <c r="F951" i="4" s="1"/>
  <c r="C952" i="4"/>
  <c r="G620" i="4"/>
  <c r="H620" i="4" s="1"/>
  <c r="F941" i="3"/>
  <c r="I939" i="3"/>
  <c r="G940" i="3"/>
  <c r="E933" i="5" l="1"/>
  <c r="H932" i="5"/>
  <c r="G932" i="5"/>
  <c r="F932" i="5"/>
  <c r="E952" i="4"/>
  <c r="F952" i="4" s="1"/>
  <c r="C953" i="4"/>
  <c r="G621" i="4"/>
  <c r="H621" i="4" s="1"/>
  <c r="G941" i="3"/>
  <c r="H941" i="3" s="1"/>
  <c r="F942" i="3"/>
  <c r="H940" i="3"/>
  <c r="I940" i="3" s="1"/>
  <c r="H933" i="5" l="1"/>
  <c r="E934" i="5"/>
  <c r="G933" i="5"/>
  <c r="F933" i="5"/>
  <c r="E953" i="4"/>
  <c r="F953" i="4" s="1"/>
  <c r="C954" i="4"/>
  <c r="G622" i="4"/>
  <c r="H622" i="4" s="1"/>
  <c r="F943" i="3"/>
  <c r="G942" i="3"/>
  <c r="I941" i="3"/>
  <c r="G934" i="5" l="1"/>
  <c r="F934" i="5"/>
  <c r="E935" i="5"/>
  <c r="H934" i="5"/>
  <c r="E954" i="4"/>
  <c r="F954" i="4" s="1"/>
  <c r="C955" i="4"/>
  <c r="G623" i="4"/>
  <c r="H623" i="4" s="1"/>
  <c r="G943" i="3"/>
  <c r="H943" i="3" s="1"/>
  <c r="F944" i="3"/>
  <c r="H942" i="3"/>
  <c r="I942" i="3" s="1"/>
  <c r="E936" i="5" l="1"/>
  <c r="H935" i="5"/>
  <c r="F935" i="5"/>
  <c r="G935" i="5"/>
  <c r="E955" i="4"/>
  <c r="F955" i="4" s="1"/>
  <c r="C956" i="4"/>
  <c r="G624" i="4"/>
  <c r="H624" i="4" s="1"/>
  <c r="F945" i="3"/>
  <c r="G944" i="3"/>
  <c r="I943" i="3"/>
  <c r="H936" i="5" l="1"/>
  <c r="E937" i="5"/>
  <c r="G936" i="5"/>
  <c r="F936" i="5"/>
  <c r="E956" i="4"/>
  <c r="F956" i="4" s="1"/>
  <c r="C957" i="4"/>
  <c r="G625" i="4"/>
  <c r="H625" i="4" s="1"/>
  <c r="F946" i="3"/>
  <c r="G945" i="3"/>
  <c r="H945" i="3" s="1"/>
  <c r="H944" i="3"/>
  <c r="I944" i="3" s="1"/>
  <c r="H937" i="5" l="1"/>
  <c r="G937" i="5"/>
  <c r="F937" i="5"/>
  <c r="E938" i="5"/>
  <c r="E957" i="4"/>
  <c r="F957" i="4" s="1"/>
  <c r="C958" i="4"/>
  <c r="G626" i="4"/>
  <c r="H626" i="4" s="1"/>
  <c r="I945" i="3"/>
  <c r="G946" i="3"/>
  <c r="F947" i="3"/>
  <c r="H938" i="5" l="1"/>
  <c r="G938" i="5"/>
  <c r="F938" i="5"/>
  <c r="E939" i="5"/>
  <c r="E958" i="4"/>
  <c r="F958" i="4" s="1"/>
  <c r="C959" i="4"/>
  <c r="G627" i="4"/>
  <c r="H627" i="4" s="1"/>
  <c r="G947" i="3"/>
  <c r="H947" i="3" s="1"/>
  <c r="F948" i="3"/>
  <c r="H946" i="3"/>
  <c r="I946" i="3" s="1"/>
  <c r="H939" i="5" l="1"/>
  <c r="E940" i="5"/>
  <c r="G939" i="5"/>
  <c r="F939" i="5"/>
  <c r="E959" i="4"/>
  <c r="F959" i="4" s="1"/>
  <c r="C960" i="4"/>
  <c r="G628" i="4"/>
  <c r="H628" i="4" s="1"/>
  <c r="F949" i="3"/>
  <c r="I947" i="3"/>
  <c r="G948" i="3"/>
  <c r="E941" i="5" l="1"/>
  <c r="H940" i="5"/>
  <c r="G940" i="5"/>
  <c r="F940" i="5"/>
  <c r="E960" i="4"/>
  <c r="F960" i="4" s="1"/>
  <c r="C961" i="4"/>
  <c r="G629" i="4"/>
  <c r="H629" i="4" s="1"/>
  <c r="F950" i="3"/>
  <c r="G949" i="3"/>
  <c r="H948" i="3"/>
  <c r="I948" i="3" s="1"/>
  <c r="E942" i="5" l="1"/>
  <c r="H941" i="5"/>
  <c r="G941" i="5"/>
  <c r="F941" i="5"/>
  <c r="E961" i="4"/>
  <c r="F961" i="4" s="1"/>
  <c r="C962" i="4"/>
  <c r="G630" i="4"/>
  <c r="H630" i="4" s="1"/>
  <c r="G950" i="3"/>
  <c r="H950" i="3" s="1"/>
  <c r="F951" i="3"/>
  <c r="H949" i="3"/>
  <c r="I949" i="3" s="1"/>
  <c r="H942" i="5" l="1"/>
  <c r="E943" i="5"/>
  <c r="G942" i="5"/>
  <c r="F942" i="5"/>
  <c r="E962" i="4"/>
  <c r="F962" i="4" s="1"/>
  <c r="C963" i="4"/>
  <c r="G631" i="4"/>
  <c r="H631" i="4" s="1"/>
  <c r="F952" i="3"/>
  <c r="I950" i="3"/>
  <c r="G951" i="3"/>
  <c r="E944" i="5" l="1"/>
  <c r="H943" i="5"/>
  <c r="G943" i="5"/>
  <c r="F943" i="5"/>
  <c r="E963" i="4"/>
  <c r="F963" i="4" s="1"/>
  <c r="C964" i="4"/>
  <c r="G632" i="4"/>
  <c r="H632" i="4" s="1"/>
  <c r="G952" i="3"/>
  <c r="H952" i="3" s="1"/>
  <c r="I951" i="3"/>
  <c r="H951" i="3"/>
  <c r="F953" i="3"/>
  <c r="F944" i="5" l="1"/>
  <c r="E945" i="5"/>
  <c r="H944" i="5"/>
  <c r="G944" i="5"/>
  <c r="E964" i="4"/>
  <c r="F964" i="4" s="1"/>
  <c r="C965" i="4"/>
  <c r="G633" i="4"/>
  <c r="H633" i="4" s="1"/>
  <c r="F954" i="3"/>
  <c r="I952" i="3"/>
  <c r="G953" i="3"/>
  <c r="H945" i="5" l="1"/>
  <c r="F945" i="5"/>
  <c r="E946" i="5"/>
  <c r="G945" i="5"/>
  <c r="E965" i="4"/>
  <c r="F965" i="4" s="1"/>
  <c r="C966" i="4"/>
  <c r="G634" i="4"/>
  <c r="H634" i="4" s="1"/>
  <c r="G954" i="3"/>
  <c r="H954" i="3" s="1"/>
  <c r="H953" i="3"/>
  <c r="I953" i="3" s="1"/>
  <c r="F955" i="3"/>
  <c r="E947" i="5" l="1"/>
  <c r="H946" i="5"/>
  <c r="F946" i="5"/>
  <c r="G946" i="5"/>
  <c r="E966" i="4"/>
  <c r="F966" i="4" s="1"/>
  <c r="C967" i="4"/>
  <c r="G635" i="4"/>
  <c r="H635" i="4" s="1"/>
  <c r="F956" i="3"/>
  <c r="I954" i="3"/>
  <c r="G955" i="3"/>
  <c r="G947" i="5" l="1"/>
  <c r="F947" i="5"/>
  <c r="E948" i="5"/>
  <c r="H947" i="5"/>
  <c r="E967" i="4"/>
  <c r="F967" i="4" s="1"/>
  <c r="C968" i="4"/>
  <c r="G636" i="4"/>
  <c r="H636" i="4" s="1"/>
  <c r="G956" i="3"/>
  <c r="H956" i="3" s="1"/>
  <c r="H955" i="3"/>
  <c r="I955" i="3" s="1"/>
  <c r="F957" i="3"/>
  <c r="H948" i="5" l="1"/>
  <c r="G948" i="5"/>
  <c r="F948" i="5"/>
  <c r="E949" i="5"/>
  <c r="E968" i="4"/>
  <c r="F968" i="4" s="1"/>
  <c r="C969" i="4"/>
  <c r="G637" i="4"/>
  <c r="H637" i="4" s="1"/>
  <c r="F958" i="3"/>
  <c r="G957" i="3"/>
  <c r="I956" i="3"/>
  <c r="E950" i="5" l="1"/>
  <c r="H949" i="5"/>
  <c r="G949" i="5"/>
  <c r="F949" i="5"/>
  <c r="E969" i="4"/>
  <c r="F969" i="4" s="1"/>
  <c r="C970" i="4"/>
  <c r="G638" i="4"/>
  <c r="H638" i="4" s="1"/>
  <c r="G958" i="3"/>
  <c r="H958" i="3" s="1"/>
  <c r="F959" i="3"/>
  <c r="H957" i="3"/>
  <c r="I957" i="3" s="1"/>
  <c r="H950" i="5" l="1"/>
  <c r="G950" i="5"/>
  <c r="F950" i="5"/>
  <c r="E951" i="5"/>
  <c r="E970" i="4"/>
  <c r="F970" i="4" s="1"/>
  <c r="C971" i="4"/>
  <c r="G639" i="4"/>
  <c r="H639" i="4" s="1"/>
  <c r="G959" i="3"/>
  <c r="H959" i="3" s="1"/>
  <c r="I958" i="3"/>
  <c r="F960" i="3"/>
  <c r="H951" i="5" l="1"/>
  <c r="E952" i="5"/>
  <c r="G951" i="5"/>
  <c r="F951" i="5"/>
  <c r="E971" i="4"/>
  <c r="F971" i="4" s="1"/>
  <c r="C972" i="4"/>
  <c r="G640" i="4"/>
  <c r="H640" i="4" s="1"/>
  <c r="F961" i="3"/>
  <c r="I959" i="3"/>
  <c r="G960" i="3"/>
  <c r="E953" i="5" l="1"/>
  <c r="H952" i="5"/>
  <c r="G952" i="5"/>
  <c r="F952" i="5"/>
  <c r="E972" i="4"/>
  <c r="F972" i="4" s="1"/>
  <c r="C973" i="4"/>
  <c r="G641" i="4"/>
  <c r="H641" i="4" s="1"/>
  <c r="G961" i="3"/>
  <c r="H961" i="3" s="1"/>
  <c r="H960" i="3"/>
  <c r="I960" i="3" s="1"/>
  <c r="F962" i="3"/>
  <c r="E954" i="5" l="1"/>
  <c r="H953" i="5"/>
  <c r="G953" i="5"/>
  <c r="F953" i="5"/>
  <c r="E973" i="4"/>
  <c r="F973" i="4" s="1"/>
  <c r="C974" i="4"/>
  <c r="G642" i="4"/>
  <c r="H642" i="4" s="1"/>
  <c r="F963" i="3"/>
  <c r="I961" i="3"/>
  <c r="G962" i="3"/>
  <c r="H954" i="5" l="1"/>
  <c r="E955" i="5"/>
  <c r="G954" i="5"/>
  <c r="F954" i="5"/>
  <c r="E974" i="4"/>
  <c r="F974" i="4" s="1"/>
  <c r="C975" i="4"/>
  <c r="G643" i="4"/>
  <c r="H643" i="4" s="1"/>
  <c r="G963" i="3"/>
  <c r="H963" i="3" s="1"/>
  <c r="H962" i="3"/>
  <c r="I962" i="3" s="1"/>
  <c r="F964" i="3"/>
  <c r="E956" i="5" l="1"/>
  <c r="H955" i="5"/>
  <c r="G955" i="5"/>
  <c r="F955" i="5"/>
  <c r="E975" i="4"/>
  <c r="F975" i="4" s="1"/>
  <c r="C976" i="4"/>
  <c r="G644" i="4"/>
  <c r="H644" i="4" s="1"/>
  <c r="F965" i="3"/>
  <c r="I963" i="3"/>
  <c r="G964" i="3"/>
  <c r="F976" i="4" l="1"/>
  <c r="E957" i="5"/>
  <c r="H956" i="5"/>
  <c r="G956" i="5"/>
  <c r="F956" i="5"/>
  <c r="E976" i="4"/>
  <c r="C977" i="4"/>
  <c r="G645" i="4"/>
  <c r="H645" i="4" s="1"/>
  <c r="G965" i="3"/>
  <c r="F966" i="3"/>
  <c r="H965" i="3"/>
  <c r="H964" i="3"/>
  <c r="I964" i="3" s="1"/>
  <c r="H957" i="5" l="1"/>
  <c r="F957" i="5"/>
  <c r="E958" i="5"/>
  <c r="G957" i="5"/>
  <c r="E977" i="4"/>
  <c r="F977" i="4" s="1"/>
  <c r="C978" i="4"/>
  <c r="G646" i="4"/>
  <c r="H646" i="4" s="1"/>
  <c r="F967" i="3"/>
  <c r="I965" i="3"/>
  <c r="G966" i="3"/>
  <c r="G958" i="5" l="1"/>
  <c r="F958" i="5"/>
  <c r="E959" i="5"/>
  <c r="H958" i="5"/>
  <c r="E978" i="4"/>
  <c r="F978" i="4" s="1"/>
  <c r="C979" i="4"/>
  <c r="G647" i="4"/>
  <c r="H647" i="4" s="1"/>
  <c r="G967" i="3"/>
  <c r="H967" i="3" s="1"/>
  <c r="F968" i="3"/>
  <c r="H966" i="3"/>
  <c r="I966" i="3" s="1"/>
  <c r="E960" i="5" l="1"/>
  <c r="H959" i="5"/>
  <c r="G959" i="5"/>
  <c r="F959" i="5"/>
  <c r="E979" i="4"/>
  <c r="F979" i="4" s="1"/>
  <c r="C980" i="4"/>
  <c r="G648" i="4"/>
  <c r="H648" i="4" s="1"/>
  <c r="F969" i="3"/>
  <c r="G968" i="3"/>
  <c r="I967" i="3"/>
  <c r="H960" i="5" l="1"/>
  <c r="G960" i="5"/>
  <c r="F960" i="5"/>
  <c r="E961" i="5"/>
  <c r="E980" i="4"/>
  <c r="F980" i="4" s="1"/>
  <c r="C981" i="4"/>
  <c r="G649" i="4"/>
  <c r="H649" i="4" s="1"/>
  <c r="G969" i="3"/>
  <c r="H969" i="3" s="1"/>
  <c r="F970" i="3"/>
  <c r="H968" i="3"/>
  <c r="I968" i="3" s="1"/>
  <c r="E962" i="5" l="1"/>
  <c r="H961" i="5"/>
  <c r="F961" i="5"/>
  <c r="G961" i="5"/>
  <c r="E981" i="4"/>
  <c r="F981" i="4" s="1"/>
  <c r="C982" i="4"/>
  <c r="G650" i="4"/>
  <c r="H650" i="4" s="1"/>
  <c r="F971" i="3"/>
  <c r="I969" i="3"/>
  <c r="G970" i="3"/>
  <c r="E963" i="5" l="1"/>
  <c r="H962" i="5"/>
  <c r="G962" i="5"/>
  <c r="F962" i="5"/>
  <c r="E982" i="4"/>
  <c r="F982" i="4" s="1"/>
  <c r="C983" i="4"/>
  <c r="G651" i="4"/>
  <c r="H651" i="4" s="1"/>
  <c r="G971" i="3"/>
  <c r="H971" i="3" s="1"/>
  <c r="F972" i="3"/>
  <c r="H970" i="3"/>
  <c r="I970" i="3" s="1"/>
  <c r="H963" i="5" l="1"/>
  <c r="E964" i="5"/>
  <c r="G963" i="5"/>
  <c r="F963" i="5"/>
  <c r="E983" i="4"/>
  <c r="F983" i="4" s="1"/>
  <c r="C984" i="4"/>
  <c r="G652" i="4"/>
  <c r="H652" i="4" s="1"/>
  <c r="F973" i="3"/>
  <c r="I971" i="3"/>
  <c r="G972" i="3"/>
  <c r="H972" i="3" s="1"/>
  <c r="E965" i="5" l="1"/>
  <c r="H964" i="5"/>
  <c r="G964" i="5"/>
  <c r="F964" i="5"/>
  <c r="E984" i="4"/>
  <c r="F984" i="4" s="1"/>
  <c r="C985" i="4"/>
  <c r="G653" i="4"/>
  <c r="H653" i="4" s="1"/>
  <c r="G973" i="3"/>
  <c r="H973" i="3" s="1"/>
  <c r="I972" i="3"/>
  <c r="F974" i="3"/>
  <c r="E966" i="5" l="1"/>
  <c r="H965" i="5"/>
  <c r="G965" i="5"/>
  <c r="F965" i="5"/>
  <c r="E985" i="4"/>
  <c r="F985" i="4" s="1"/>
  <c r="C986" i="4"/>
  <c r="G654" i="4"/>
  <c r="H654" i="4" s="1"/>
  <c r="F975" i="3"/>
  <c r="G974" i="3"/>
  <c r="I973" i="3"/>
  <c r="H966" i="5" l="1"/>
  <c r="E967" i="5"/>
  <c r="G966" i="5"/>
  <c r="F966" i="5"/>
  <c r="E986" i="4"/>
  <c r="F986" i="4" s="1"/>
  <c r="C987" i="4"/>
  <c r="G655" i="4"/>
  <c r="H655" i="4" s="1"/>
  <c r="G975" i="3"/>
  <c r="H975" i="3" s="1"/>
  <c r="H974" i="3"/>
  <c r="I974" i="3" s="1"/>
  <c r="F976" i="3"/>
  <c r="F967" i="5" l="1"/>
  <c r="E968" i="5"/>
  <c r="H967" i="5"/>
  <c r="G967" i="5"/>
  <c r="E987" i="4"/>
  <c r="F987" i="4" s="1"/>
  <c r="C988" i="4"/>
  <c r="G656" i="4"/>
  <c r="H656" i="4" s="1"/>
  <c r="F977" i="3"/>
  <c r="G976" i="3"/>
  <c r="I975" i="3"/>
  <c r="F968" i="5" l="1"/>
  <c r="E969" i="5"/>
  <c r="H968" i="5"/>
  <c r="G968" i="5"/>
  <c r="E988" i="4"/>
  <c r="F988" i="4" s="1"/>
  <c r="C989" i="4"/>
  <c r="G657" i="4"/>
  <c r="H657" i="4" s="1"/>
  <c r="G977" i="3"/>
  <c r="H977" i="3" s="1"/>
  <c r="F978" i="3"/>
  <c r="H976" i="3"/>
  <c r="I976" i="3" s="1"/>
  <c r="H969" i="5" l="1"/>
  <c r="E970" i="5"/>
  <c r="G969" i="5"/>
  <c r="F969" i="5"/>
  <c r="E989" i="4"/>
  <c r="F989" i="4" s="1"/>
  <c r="C990" i="4"/>
  <c r="G658" i="4"/>
  <c r="H658" i="4" s="1"/>
  <c r="F979" i="3"/>
  <c r="G978" i="3"/>
  <c r="I977" i="3"/>
  <c r="G970" i="5" l="1"/>
  <c r="F970" i="5"/>
  <c r="E971" i="5"/>
  <c r="H970" i="5"/>
  <c r="E990" i="4"/>
  <c r="F990" i="4" s="1"/>
  <c r="C991" i="4"/>
  <c r="G659" i="4"/>
  <c r="H659" i="4" s="1"/>
  <c r="G979" i="3"/>
  <c r="H979" i="3" s="1"/>
  <c r="F980" i="3"/>
  <c r="H978" i="3"/>
  <c r="I978" i="3" s="1"/>
  <c r="E972" i="5" l="1"/>
  <c r="H971" i="5"/>
  <c r="G971" i="5"/>
  <c r="F971" i="5"/>
  <c r="E991" i="4"/>
  <c r="F991" i="4" s="1"/>
  <c r="C992" i="4"/>
  <c r="G660" i="4"/>
  <c r="H660" i="4" s="1"/>
  <c r="F981" i="3"/>
  <c r="G980" i="3"/>
  <c r="I979" i="3"/>
  <c r="H972" i="5" l="1"/>
  <c r="E973" i="5"/>
  <c r="G972" i="5"/>
  <c r="F972" i="5"/>
  <c r="E992" i="4"/>
  <c r="F992" i="4" s="1"/>
  <c r="C993" i="4"/>
  <c r="G661" i="4"/>
  <c r="H661" i="4" s="1"/>
  <c r="G981" i="3"/>
  <c r="H981" i="3"/>
  <c r="F982" i="3"/>
  <c r="H980" i="3"/>
  <c r="I980" i="3" s="1"/>
  <c r="H973" i="5" l="1"/>
  <c r="G973" i="5"/>
  <c r="F973" i="5"/>
  <c r="E974" i="5"/>
  <c r="E993" i="4"/>
  <c r="F993" i="4" s="1"/>
  <c r="C994" i="4"/>
  <c r="G662" i="4"/>
  <c r="H662" i="4" s="1"/>
  <c r="F983" i="3"/>
  <c r="I981" i="3"/>
  <c r="G982" i="3"/>
  <c r="H982" i="3" s="1"/>
  <c r="H974" i="5" l="1"/>
  <c r="G974" i="5"/>
  <c r="F974" i="5"/>
  <c r="E975" i="5"/>
  <c r="E994" i="4"/>
  <c r="F994" i="4" s="1"/>
  <c r="C995" i="4"/>
  <c r="G663" i="4"/>
  <c r="H663" i="4" s="1"/>
  <c r="G983" i="3"/>
  <c r="H983" i="3" s="1"/>
  <c r="I982" i="3"/>
  <c r="F984" i="3"/>
  <c r="H975" i="5" l="1"/>
  <c r="E976" i="5"/>
  <c r="G975" i="5"/>
  <c r="F975" i="5"/>
  <c r="E995" i="4"/>
  <c r="F995" i="4" s="1"/>
  <c r="C996" i="4"/>
  <c r="G664" i="4"/>
  <c r="H664" i="4" s="1"/>
  <c r="F985" i="3"/>
  <c r="I983" i="3"/>
  <c r="G984" i="3"/>
  <c r="E977" i="5" l="1"/>
  <c r="H976" i="5"/>
  <c r="G976" i="5"/>
  <c r="F976" i="5"/>
  <c r="E996" i="4"/>
  <c r="F996" i="4" s="1"/>
  <c r="C997" i="4"/>
  <c r="G665" i="4"/>
  <c r="H665" i="4" s="1"/>
  <c r="G985" i="3"/>
  <c r="H985" i="3" s="1"/>
  <c r="H984" i="3"/>
  <c r="I984" i="3" s="1"/>
  <c r="F986" i="3"/>
  <c r="E978" i="5" l="1"/>
  <c r="H977" i="5"/>
  <c r="G977" i="5"/>
  <c r="F977" i="5"/>
  <c r="E997" i="4"/>
  <c r="F997" i="4" s="1"/>
  <c r="C998" i="4"/>
  <c r="G666" i="4"/>
  <c r="H666" i="4" s="1"/>
  <c r="F987" i="3"/>
  <c r="G986" i="3"/>
  <c r="I985" i="3"/>
  <c r="H978" i="5" l="1"/>
  <c r="E979" i="5"/>
  <c r="G978" i="5"/>
  <c r="F978" i="5"/>
  <c r="E998" i="4"/>
  <c r="F998" i="4" s="1"/>
  <c r="C999" i="4"/>
  <c r="G667" i="4"/>
  <c r="H667" i="4" s="1"/>
  <c r="G987" i="3"/>
  <c r="H987" i="3" s="1"/>
  <c r="H986" i="3"/>
  <c r="I986" i="3" s="1"/>
  <c r="F988" i="3"/>
  <c r="E980" i="5" l="1"/>
  <c r="H979" i="5"/>
  <c r="G979" i="5"/>
  <c r="F979" i="5"/>
  <c r="E999" i="4"/>
  <c r="F999" i="4" s="1"/>
  <c r="C1000" i="4"/>
  <c r="G668" i="4"/>
  <c r="H668" i="4" s="1"/>
  <c r="F989" i="3"/>
  <c r="G988" i="3"/>
  <c r="I987" i="3"/>
  <c r="F980" i="5" l="1"/>
  <c r="E981" i="5"/>
  <c r="H980" i="5"/>
  <c r="G980" i="5"/>
  <c r="E1000" i="4"/>
  <c r="F1000" i="4" s="1"/>
  <c r="C1001" i="4"/>
  <c r="G669" i="4"/>
  <c r="H669" i="4" s="1"/>
  <c r="G989" i="3"/>
  <c r="H989" i="3" s="1"/>
  <c r="F990" i="3"/>
  <c r="H988" i="3"/>
  <c r="I988" i="3" s="1"/>
  <c r="H981" i="5" l="1"/>
  <c r="E982" i="5"/>
  <c r="G981" i="5"/>
  <c r="F981" i="5"/>
  <c r="E1001" i="4"/>
  <c r="F1001" i="4" s="1"/>
  <c r="C1002" i="4"/>
  <c r="G670" i="4"/>
  <c r="H670" i="4" s="1"/>
  <c r="F991" i="3"/>
  <c r="G990" i="3"/>
  <c r="I989" i="3"/>
  <c r="E983" i="5" l="1"/>
  <c r="H982" i="5"/>
  <c r="G982" i="5"/>
  <c r="F982" i="5"/>
  <c r="E1002" i="4"/>
  <c r="F1002" i="4" s="1"/>
  <c r="C1003" i="4"/>
  <c r="G671" i="4"/>
  <c r="H671" i="4" s="1"/>
  <c r="G991" i="3"/>
  <c r="H991" i="3" s="1"/>
  <c r="F992" i="3"/>
  <c r="H990" i="3"/>
  <c r="I990" i="3" s="1"/>
  <c r="G983" i="5" l="1"/>
  <c r="F983" i="5"/>
  <c r="H983" i="5"/>
  <c r="E984" i="5"/>
  <c r="E1003" i="4"/>
  <c r="F1003" i="4" s="1"/>
  <c r="C1004" i="4"/>
  <c r="G672" i="4"/>
  <c r="H672" i="4" s="1"/>
  <c r="F993" i="3"/>
  <c r="G992" i="3"/>
  <c r="I991" i="3"/>
  <c r="H984" i="5" l="1"/>
  <c r="E985" i="5"/>
  <c r="G984" i="5"/>
  <c r="F984" i="5"/>
  <c r="E1004" i="4"/>
  <c r="F1004" i="4" s="1"/>
  <c r="C1005" i="4"/>
  <c r="G673" i="4"/>
  <c r="H673" i="4" s="1"/>
  <c r="G993" i="3"/>
  <c r="H993" i="3" s="1"/>
  <c r="I992" i="3"/>
  <c r="H992" i="3"/>
  <c r="F994" i="3"/>
  <c r="E986" i="5" l="1"/>
  <c r="H985" i="5"/>
  <c r="G985" i="5"/>
  <c r="F985" i="5"/>
  <c r="E1005" i="4"/>
  <c r="F1005" i="4" s="1"/>
  <c r="C1006" i="4"/>
  <c r="G674" i="4"/>
  <c r="H674" i="4" s="1"/>
  <c r="F995" i="3"/>
  <c r="I993" i="3"/>
  <c r="G994" i="3"/>
  <c r="H994" i="3" s="1"/>
  <c r="H986" i="5" l="1"/>
  <c r="G986" i="5"/>
  <c r="F986" i="5"/>
  <c r="E987" i="5"/>
  <c r="E1006" i="4"/>
  <c r="F1006" i="4" s="1"/>
  <c r="C1007" i="4"/>
  <c r="G675" i="4"/>
  <c r="H675" i="4" s="1"/>
  <c r="G995" i="3"/>
  <c r="H995" i="3" s="1"/>
  <c r="I994" i="3"/>
  <c r="F996" i="3"/>
  <c r="H987" i="5" l="1"/>
  <c r="E988" i="5"/>
  <c r="G987" i="5"/>
  <c r="F987" i="5"/>
  <c r="E1007" i="4"/>
  <c r="F1007" i="4" s="1"/>
  <c r="C1008" i="4"/>
  <c r="G676" i="4"/>
  <c r="H676" i="4" s="1"/>
  <c r="F997" i="3"/>
  <c r="I995" i="3"/>
  <c r="G996" i="3"/>
  <c r="H996" i="3" s="1"/>
  <c r="E989" i="5" l="1"/>
  <c r="H988" i="5"/>
  <c r="G988" i="5"/>
  <c r="F988" i="5"/>
  <c r="E1008" i="4"/>
  <c r="F1008" i="4" s="1"/>
  <c r="C1009" i="4"/>
  <c r="G677" i="4"/>
  <c r="H677" i="4" s="1"/>
  <c r="G997" i="3"/>
  <c r="H997" i="3" s="1"/>
  <c r="I996" i="3"/>
  <c r="F998" i="3"/>
  <c r="E990" i="5" l="1"/>
  <c r="H989" i="5"/>
  <c r="G989" i="5"/>
  <c r="F989" i="5"/>
  <c r="E1009" i="4"/>
  <c r="F1009" i="4" s="1"/>
  <c r="C1010" i="4"/>
  <c r="G678" i="4"/>
  <c r="H678" i="4" s="1"/>
  <c r="F999" i="3"/>
  <c r="I997" i="3"/>
  <c r="G998" i="3"/>
  <c r="H998" i="3" s="1"/>
  <c r="H990" i="5" l="1"/>
  <c r="E991" i="5"/>
  <c r="G990" i="5"/>
  <c r="F990" i="5"/>
  <c r="E1010" i="4"/>
  <c r="F1010" i="4" s="1"/>
  <c r="C1011" i="4"/>
  <c r="G679" i="4"/>
  <c r="H679" i="4" s="1"/>
  <c r="G999" i="3"/>
  <c r="H999" i="3" s="1"/>
  <c r="I998" i="3"/>
  <c r="F1000" i="3"/>
  <c r="E992" i="5" l="1"/>
  <c r="H991" i="5"/>
  <c r="G991" i="5"/>
  <c r="F991" i="5"/>
  <c r="E1011" i="4"/>
  <c r="F1011" i="4" s="1"/>
  <c r="C1012" i="4"/>
  <c r="G680" i="4"/>
  <c r="H680" i="4" s="1"/>
  <c r="F1001" i="3"/>
  <c r="I999" i="3"/>
  <c r="G1000" i="3"/>
  <c r="E993" i="5" l="1"/>
  <c r="H992" i="5"/>
  <c r="G992" i="5"/>
  <c r="F992" i="5"/>
  <c r="E1012" i="4"/>
  <c r="F1012" i="4" s="1"/>
  <c r="C1013" i="4"/>
  <c r="G681" i="4"/>
  <c r="H681" i="4" s="1"/>
  <c r="F1002" i="3"/>
  <c r="G1001" i="3"/>
  <c r="H1001" i="3" s="1"/>
  <c r="H1000" i="3"/>
  <c r="I1000" i="3" s="1"/>
  <c r="H993" i="5" l="1"/>
  <c r="F993" i="5"/>
  <c r="E994" i="5"/>
  <c r="G993" i="5"/>
  <c r="E1013" i="4"/>
  <c r="F1013" i="4" s="1"/>
  <c r="C1014" i="4"/>
  <c r="G682" i="4"/>
  <c r="H682" i="4" s="1"/>
  <c r="I1001" i="3"/>
  <c r="G1002" i="3"/>
  <c r="H1002" i="3"/>
  <c r="F1003" i="3"/>
  <c r="E995" i="5" l="1"/>
  <c r="H994" i="5"/>
  <c r="F994" i="5"/>
  <c r="G994" i="5"/>
  <c r="E1014" i="4"/>
  <c r="F1014" i="4" s="1"/>
  <c r="C1015" i="4"/>
  <c r="G683" i="4"/>
  <c r="H683" i="4" s="1"/>
  <c r="F1004" i="3"/>
  <c r="I1002" i="3"/>
  <c r="G1003" i="3"/>
  <c r="E996" i="5" l="1"/>
  <c r="H995" i="5"/>
  <c r="G995" i="5"/>
  <c r="F995" i="5"/>
  <c r="E1015" i="4"/>
  <c r="F1015" i="4" s="1"/>
  <c r="C1016" i="4"/>
  <c r="G684" i="4"/>
  <c r="H684" i="4" s="1"/>
  <c r="G1004" i="3"/>
  <c r="H1003" i="3"/>
  <c r="I1003" i="3" s="1"/>
  <c r="H1004" i="3"/>
  <c r="F1005" i="3"/>
  <c r="H996" i="5" l="1"/>
  <c r="G996" i="5"/>
  <c r="F996" i="5"/>
  <c r="E997" i="5"/>
  <c r="E1016" i="4"/>
  <c r="F1016" i="4" s="1"/>
  <c r="C1017" i="4"/>
  <c r="G685" i="4"/>
  <c r="H685" i="4" s="1"/>
  <c r="F1006" i="3"/>
  <c r="I1004" i="3"/>
  <c r="G1005" i="3"/>
  <c r="H997" i="5" l="1"/>
  <c r="G997" i="5"/>
  <c r="F997" i="5"/>
  <c r="E998" i="5"/>
  <c r="E1017" i="4"/>
  <c r="F1017" i="4" s="1"/>
  <c r="C1018" i="4"/>
  <c r="G686" i="4"/>
  <c r="H686" i="4" s="1"/>
  <c r="G1006" i="3"/>
  <c r="H1006" i="3"/>
  <c r="F1007" i="3"/>
  <c r="H1005" i="3"/>
  <c r="I1005" i="3" s="1"/>
  <c r="E999" i="5" l="1"/>
  <c r="H998" i="5"/>
  <c r="G998" i="5"/>
  <c r="F998" i="5"/>
  <c r="E1018" i="4"/>
  <c r="F1018" i="4" s="1"/>
  <c r="C1019" i="4"/>
  <c r="G687" i="4"/>
  <c r="H687" i="4" s="1"/>
  <c r="F1008" i="3"/>
  <c r="G1007" i="3"/>
  <c r="I1006" i="3"/>
  <c r="H999" i="5" l="1"/>
  <c r="E1000" i="5"/>
  <c r="G999" i="5"/>
  <c r="F999" i="5"/>
  <c r="E1019" i="4"/>
  <c r="F1019" i="4" s="1"/>
  <c r="C1020" i="4"/>
  <c r="G688" i="4"/>
  <c r="H688" i="4" s="1"/>
  <c r="G1008" i="3"/>
  <c r="H1008" i="3" s="1"/>
  <c r="F1009" i="3"/>
  <c r="H1007" i="3"/>
  <c r="I1007" i="3" s="1"/>
  <c r="H1000" i="5" l="1"/>
  <c r="G1000" i="5"/>
  <c r="F1000" i="5"/>
  <c r="E1001" i="5"/>
  <c r="E1020" i="4"/>
  <c r="F1020" i="4" s="1"/>
  <c r="C1021" i="4"/>
  <c r="G689" i="4"/>
  <c r="H689" i="4" s="1"/>
  <c r="F1010" i="3"/>
  <c r="G1009" i="3"/>
  <c r="I1008" i="3"/>
  <c r="E1002" i="5" l="1"/>
  <c r="H1001" i="5"/>
  <c r="G1001" i="5"/>
  <c r="F1001" i="5"/>
  <c r="E1021" i="4"/>
  <c r="F1021" i="4" s="1"/>
  <c r="C1022" i="4"/>
  <c r="G690" i="4"/>
  <c r="H690" i="4" s="1"/>
  <c r="F1011" i="3"/>
  <c r="G1010" i="3"/>
  <c r="H1010" i="3" s="1"/>
  <c r="H1009" i="3"/>
  <c r="I1009" i="3" s="1"/>
  <c r="H1002" i="5" l="1"/>
  <c r="E1003" i="5"/>
  <c r="G1002" i="5"/>
  <c r="F1002" i="5"/>
  <c r="E1022" i="4"/>
  <c r="F1022" i="4" s="1"/>
  <c r="C1023" i="4"/>
  <c r="G691" i="4"/>
  <c r="H691" i="4" s="1"/>
  <c r="I1010" i="3"/>
  <c r="G1011" i="3"/>
  <c r="F1012" i="3"/>
  <c r="F1003" i="5" l="1"/>
  <c r="E1004" i="5"/>
  <c r="H1003" i="5"/>
  <c r="G1003" i="5"/>
  <c r="E1023" i="4"/>
  <c r="F1023" i="4" s="1"/>
  <c r="C1024" i="4"/>
  <c r="G692" i="4"/>
  <c r="H692" i="4" s="1"/>
  <c r="G1012" i="3"/>
  <c r="H1012" i="3" s="1"/>
  <c r="F1013" i="3"/>
  <c r="H1011" i="3"/>
  <c r="I1011" i="3" s="1"/>
  <c r="F1004" i="5" l="1"/>
  <c r="G1004" i="5"/>
  <c r="E1005" i="5"/>
  <c r="H1004" i="5"/>
  <c r="E1024" i="4"/>
  <c r="F1024" i="4" s="1"/>
  <c r="C1025" i="4"/>
  <c r="G693" i="4"/>
  <c r="H693" i="4" s="1"/>
  <c r="F1014" i="3"/>
  <c r="I1012" i="3"/>
  <c r="G1013" i="3"/>
  <c r="H1005" i="5" l="1"/>
  <c r="E1006" i="5"/>
  <c r="G1005" i="5"/>
  <c r="F1005" i="5"/>
  <c r="E1025" i="4"/>
  <c r="F1025" i="4" s="1"/>
  <c r="C1026" i="4"/>
  <c r="G694" i="4"/>
  <c r="H694" i="4" s="1"/>
  <c r="G1014" i="3"/>
  <c r="H1013" i="3"/>
  <c r="I1013" i="3" s="1"/>
  <c r="H1014" i="3"/>
  <c r="F1015" i="3"/>
  <c r="G1006" i="5" l="1"/>
  <c r="F1006" i="5"/>
  <c r="E1007" i="5"/>
  <c r="H1006" i="5"/>
  <c r="E1026" i="4"/>
  <c r="F1026" i="4" s="1"/>
  <c r="C1027" i="4"/>
  <c r="G695" i="4"/>
  <c r="H695" i="4" s="1"/>
  <c r="F1016" i="3"/>
  <c r="I1014" i="3"/>
  <c r="G1015" i="3"/>
  <c r="G1007" i="5" l="1"/>
  <c r="F1007" i="5"/>
  <c r="E1008" i="5"/>
  <c r="H1007" i="5"/>
  <c r="E1027" i="4"/>
  <c r="F1027" i="4" s="1"/>
  <c r="C1028" i="4"/>
  <c r="G696" i="4"/>
  <c r="H696" i="4" s="1"/>
  <c r="G1016" i="3"/>
  <c r="H1016" i="3" s="1"/>
  <c r="H1015" i="3"/>
  <c r="I1015" i="3" s="1"/>
  <c r="F1017" i="3"/>
  <c r="H1008" i="5" l="1"/>
  <c r="E1009" i="5"/>
  <c r="G1008" i="5"/>
  <c r="F1008" i="5"/>
  <c r="E1028" i="4"/>
  <c r="F1028" i="4" s="1"/>
  <c r="C1029" i="4"/>
  <c r="G697" i="4"/>
  <c r="H697" i="4" s="1"/>
  <c r="F1018" i="3"/>
  <c r="G1017" i="3"/>
  <c r="I1016" i="3"/>
  <c r="H1009" i="5" l="1"/>
  <c r="G1009" i="5"/>
  <c r="F1009" i="5"/>
  <c r="E1010" i="5"/>
  <c r="E1029" i="4"/>
  <c r="F1029" i="4" s="1"/>
  <c r="C1030" i="4"/>
  <c r="G698" i="4"/>
  <c r="H698" i="4" s="1"/>
  <c r="I1017" i="3"/>
  <c r="G1018" i="3"/>
  <c r="H1018" i="3" s="1"/>
  <c r="F1019" i="3"/>
  <c r="H1017" i="3"/>
  <c r="E1011" i="5" l="1"/>
  <c r="H1010" i="5"/>
  <c r="G1010" i="5"/>
  <c r="F1010" i="5"/>
  <c r="E1030" i="4"/>
  <c r="F1030" i="4" s="1"/>
  <c r="C1031" i="4"/>
  <c r="G699" i="4"/>
  <c r="H699" i="4" s="1"/>
  <c r="F1020" i="3"/>
  <c r="G1019" i="3"/>
  <c r="I1018" i="3"/>
  <c r="H1011" i="5" l="1"/>
  <c r="E1012" i="5"/>
  <c r="G1011" i="5"/>
  <c r="F1011" i="5"/>
  <c r="E1031" i="4"/>
  <c r="F1031" i="4" s="1"/>
  <c r="C1032" i="4"/>
  <c r="G700" i="4"/>
  <c r="H700" i="4" s="1"/>
  <c r="G1020" i="3"/>
  <c r="H1020" i="3" s="1"/>
  <c r="F1021" i="3"/>
  <c r="H1019" i="3"/>
  <c r="I1019" i="3" s="1"/>
  <c r="E1013" i="5" l="1"/>
  <c r="H1012" i="5"/>
  <c r="G1012" i="5"/>
  <c r="F1012" i="5"/>
  <c r="E1032" i="4"/>
  <c r="F1032" i="4" s="1"/>
  <c r="C1033" i="4"/>
  <c r="G701" i="4"/>
  <c r="H701" i="4" s="1"/>
  <c r="F1022" i="3"/>
  <c r="G1021" i="3"/>
  <c r="I1020" i="3"/>
  <c r="H1013" i="5" l="1"/>
  <c r="G1013" i="5"/>
  <c r="F1013" i="5"/>
  <c r="E1014" i="5"/>
  <c r="E1033" i="4"/>
  <c r="F1033" i="4" s="1"/>
  <c r="C1034" i="4"/>
  <c r="G702" i="4"/>
  <c r="H702" i="4" s="1"/>
  <c r="F1023" i="3"/>
  <c r="G1022" i="3"/>
  <c r="H1022" i="3" s="1"/>
  <c r="H1021" i="3"/>
  <c r="I1021" i="3" s="1"/>
  <c r="H1014" i="5" l="1"/>
  <c r="G1014" i="5"/>
  <c r="E1015" i="5"/>
  <c r="F1014" i="5"/>
  <c r="E1034" i="4"/>
  <c r="F1034" i="4" s="1"/>
  <c r="C1035" i="4"/>
  <c r="G703" i="4"/>
  <c r="H703" i="4" s="1"/>
  <c r="G1023" i="3"/>
  <c r="H1023" i="3" s="1"/>
  <c r="I1022" i="3"/>
  <c r="F1024" i="3"/>
  <c r="E1016" i="5" l="1"/>
  <c r="H1015" i="5"/>
  <c r="G1015" i="5"/>
  <c r="F1015" i="5"/>
  <c r="E1035" i="4"/>
  <c r="F1035" i="4" s="1"/>
  <c r="C1036" i="4"/>
  <c r="G704" i="4"/>
  <c r="H704" i="4" s="1"/>
  <c r="F1025" i="3"/>
  <c r="I1023" i="3"/>
  <c r="G1024" i="3"/>
  <c r="F1016" i="5" l="1"/>
  <c r="E1017" i="5"/>
  <c r="H1016" i="5"/>
  <c r="G1016" i="5"/>
  <c r="E1036" i="4"/>
  <c r="F1036" i="4" s="1"/>
  <c r="C1037" i="4"/>
  <c r="G705" i="4"/>
  <c r="H705" i="4" s="1"/>
  <c r="F1026" i="3"/>
  <c r="G1025" i="3"/>
  <c r="H1024" i="3"/>
  <c r="I1024" i="3" s="1"/>
  <c r="H1017" i="5" l="1"/>
  <c r="F1017" i="5"/>
  <c r="E1018" i="5"/>
  <c r="G1017" i="5"/>
  <c r="E1037" i="4"/>
  <c r="F1037" i="4" s="1"/>
  <c r="C1038" i="4"/>
  <c r="G706" i="4"/>
  <c r="H706" i="4" s="1"/>
  <c r="G1026" i="3"/>
  <c r="H1026" i="3" s="1"/>
  <c r="H1025" i="3"/>
  <c r="I1025" i="3" s="1"/>
  <c r="F1027" i="3"/>
  <c r="E1019" i="5" l="1"/>
  <c r="H1018" i="5"/>
  <c r="G1018" i="5"/>
  <c r="F1018" i="5"/>
  <c r="E1038" i="4"/>
  <c r="F1038" i="4" s="1"/>
  <c r="C1039" i="4"/>
  <c r="G707" i="4"/>
  <c r="H707" i="4" s="1"/>
  <c r="F1028" i="3"/>
  <c r="I1026" i="3"/>
  <c r="G1027" i="3"/>
  <c r="G1019" i="5" l="1"/>
  <c r="F1019" i="5"/>
  <c r="E1020" i="5"/>
  <c r="H1019" i="5"/>
  <c r="E1039" i="4"/>
  <c r="F1039" i="4" s="1"/>
  <c r="C1040" i="4"/>
  <c r="G708" i="4"/>
  <c r="H708" i="4" s="1"/>
  <c r="G1028" i="3"/>
  <c r="H1028" i="3" s="1"/>
  <c r="H1027" i="3"/>
  <c r="I1027" i="3" s="1"/>
  <c r="F1029" i="3"/>
  <c r="H1020" i="5" l="1"/>
  <c r="E1021" i="5"/>
  <c r="G1020" i="5"/>
  <c r="F1020" i="5"/>
  <c r="E1040" i="4"/>
  <c r="F1040" i="4" s="1"/>
  <c r="C1041" i="4"/>
  <c r="G709" i="4"/>
  <c r="H709" i="4" s="1"/>
  <c r="F1030" i="3"/>
  <c r="G1029" i="3"/>
  <c r="I1028" i="3"/>
  <c r="E1022" i="5" l="1"/>
  <c r="H1021" i="5"/>
  <c r="G1021" i="5"/>
  <c r="F1021" i="5"/>
  <c r="E1041" i="4"/>
  <c r="F1041" i="4" s="1"/>
  <c r="C1042" i="4"/>
  <c r="G710" i="4"/>
  <c r="H710" i="4" s="1"/>
  <c r="I1029" i="3"/>
  <c r="G1030" i="3"/>
  <c r="H1029" i="3"/>
  <c r="H1030" i="3"/>
  <c r="F1031" i="3"/>
  <c r="H1022" i="5" l="1"/>
  <c r="G1022" i="5"/>
  <c r="F1022" i="5"/>
  <c r="E1023" i="5"/>
  <c r="E1042" i="4"/>
  <c r="F1042" i="4" s="1"/>
  <c r="C1043" i="4"/>
  <c r="G711" i="4"/>
  <c r="H711" i="4" s="1"/>
  <c r="F1032" i="3"/>
  <c r="G1031" i="3"/>
  <c r="I1030" i="3"/>
  <c r="H1023" i="5" l="1"/>
  <c r="G1023" i="5"/>
  <c r="F1023" i="5"/>
  <c r="E1024" i="5"/>
  <c r="E1043" i="4"/>
  <c r="F1043" i="4" s="1"/>
  <c r="C1044" i="4"/>
  <c r="G712" i="4"/>
  <c r="H712" i="4" s="1"/>
  <c r="G1032" i="3"/>
  <c r="H1032" i="3" s="1"/>
  <c r="H1031" i="3"/>
  <c r="I1031" i="3" s="1"/>
  <c r="F1033" i="3"/>
  <c r="E1025" i="5" l="1"/>
  <c r="H1024" i="5"/>
  <c r="G1024" i="5"/>
  <c r="F1024" i="5"/>
  <c r="E1044" i="4"/>
  <c r="F1044" i="4" s="1"/>
  <c r="C1045" i="4"/>
  <c r="G713" i="4"/>
  <c r="H713" i="4" s="1"/>
  <c r="F1034" i="3"/>
  <c r="G1033" i="3"/>
  <c r="I1032" i="3"/>
  <c r="E1026" i="5" l="1"/>
  <c r="H1025" i="5"/>
  <c r="G1025" i="5"/>
  <c r="F1025" i="5"/>
  <c r="E1045" i="4"/>
  <c r="F1045" i="4" s="1"/>
  <c r="C1046" i="4"/>
  <c r="G714" i="4"/>
  <c r="H714" i="4" s="1"/>
  <c r="G1034" i="3"/>
  <c r="H1034" i="3" s="1"/>
  <c r="F1035" i="3"/>
  <c r="H1033" i="3"/>
  <c r="I1033" i="3" s="1"/>
  <c r="H1026" i="5" l="1"/>
  <c r="E1027" i="5"/>
  <c r="G1026" i="5"/>
  <c r="F1026" i="5"/>
  <c r="E1046" i="4"/>
  <c r="F1046" i="4" s="1"/>
  <c r="C1047" i="4"/>
  <c r="G715" i="4"/>
  <c r="H715" i="4" s="1"/>
  <c r="F1036" i="3"/>
  <c r="I1034" i="3"/>
  <c r="G1035" i="3"/>
  <c r="H1035" i="3" s="1"/>
  <c r="F1027" i="5" l="1"/>
  <c r="G1027" i="5"/>
  <c r="E1028" i="5"/>
  <c r="H1027" i="5"/>
  <c r="E1047" i="4"/>
  <c r="F1047" i="4" s="1"/>
  <c r="C1048" i="4"/>
  <c r="G716" i="4"/>
  <c r="H716" i="4" s="1"/>
  <c r="G1036" i="3"/>
  <c r="H1036" i="3" s="1"/>
  <c r="I1035" i="3"/>
  <c r="F1037" i="3"/>
  <c r="E1029" i="5" l="1"/>
  <c r="H1028" i="5"/>
  <c r="G1028" i="5"/>
  <c r="F1028" i="5"/>
  <c r="E1048" i="4"/>
  <c r="F1048" i="4" s="1"/>
  <c r="C1049" i="4"/>
  <c r="G717" i="4"/>
  <c r="H717" i="4" s="1"/>
  <c r="F1038" i="3"/>
  <c r="I1036" i="3"/>
  <c r="G1037" i="3"/>
  <c r="E1030" i="5" l="1"/>
  <c r="H1029" i="5"/>
  <c r="F1029" i="5"/>
  <c r="G1029" i="5"/>
  <c r="E1049" i="4"/>
  <c r="F1049" i="4" s="1"/>
  <c r="C1050" i="4"/>
  <c r="G718" i="4"/>
  <c r="H718" i="4" s="1"/>
  <c r="G1038" i="3"/>
  <c r="H1038" i="3" s="1"/>
  <c r="H1037" i="3"/>
  <c r="I1037" i="3" s="1"/>
  <c r="F1039" i="3"/>
  <c r="E1031" i="5" l="1"/>
  <c r="H1030" i="5"/>
  <c r="G1030" i="5"/>
  <c r="F1030" i="5"/>
  <c r="E1050" i="4"/>
  <c r="F1050" i="4" s="1"/>
  <c r="C1051" i="4"/>
  <c r="G719" i="4"/>
  <c r="H719" i="4" s="1"/>
  <c r="F1040" i="3"/>
  <c r="I1038" i="3"/>
  <c r="G1039" i="3"/>
  <c r="E1032" i="5" l="1"/>
  <c r="H1031" i="5"/>
  <c r="G1031" i="5"/>
  <c r="F1031" i="5"/>
  <c r="E1051" i="4"/>
  <c r="F1051" i="4" s="1"/>
  <c r="C1052" i="4"/>
  <c r="G720" i="4"/>
  <c r="H720" i="4" s="1"/>
  <c r="G1040" i="3"/>
  <c r="H1040" i="3" s="1"/>
  <c r="H1039" i="3"/>
  <c r="I1039" i="3" s="1"/>
  <c r="F1041" i="3"/>
  <c r="F1052" i="4" l="1"/>
  <c r="E1033" i="5"/>
  <c r="H1032" i="5"/>
  <c r="G1032" i="5"/>
  <c r="F1032" i="5"/>
  <c r="E1052" i="4"/>
  <c r="C1053" i="4"/>
  <c r="G721" i="4"/>
  <c r="H721" i="4" s="1"/>
  <c r="F1042" i="3"/>
  <c r="I1040" i="3"/>
  <c r="G1041" i="3"/>
  <c r="H1041" i="3" s="1"/>
  <c r="F1033" i="5" l="1"/>
  <c r="E1034" i="5"/>
  <c r="H1033" i="5"/>
  <c r="G1033" i="5"/>
  <c r="E1053" i="4"/>
  <c r="F1053" i="4" s="1"/>
  <c r="C1054" i="4"/>
  <c r="G722" i="4"/>
  <c r="H722" i="4" s="1"/>
  <c r="I1041" i="3"/>
  <c r="G1042" i="3"/>
  <c r="F1043" i="3"/>
  <c r="H1042" i="3"/>
  <c r="F1034" i="5" l="1"/>
  <c r="E1035" i="5"/>
  <c r="H1034" i="5"/>
  <c r="G1034" i="5"/>
  <c r="E1054" i="4"/>
  <c r="F1054" i="4" s="1"/>
  <c r="C1055" i="4"/>
  <c r="G723" i="4"/>
  <c r="H723" i="4" s="1"/>
  <c r="F1044" i="3"/>
  <c r="G1043" i="3"/>
  <c r="I1042" i="3"/>
  <c r="E1036" i="5" l="1"/>
  <c r="H1035" i="5"/>
  <c r="G1035" i="5"/>
  <c r="F1035" i="5"/>
  <c r="E1055" i="4"/>
  <c r="F1055" i="4" s="1"/>
  <c r="C1056" i="4"/>
  <c r="G724" i="4"/>
  <c r="H724" i="4" s="1"/>
  <c r="G1044" i="3"/>
  <c r="H1044" i="3" s="1"/>
  <c r="F1045" i="3"/>
  <c r="H1043" i="3"/>
  <c r="I1043" i="3" s="1"/>
  <c r="H1036" i="5" l="1"/>
  <c r="G1036" i="5"/>
  <c r="F1036" i="5"/>
  <c r="E1037" i="5"/>
  <c r="E1056" i="4"/>
  <c r="F1056" i="4" s="1"/>
  <c r="C1057" i="4"/>
  <c r="G725" i="4"/>
  <c r="H725" i="4" s="1"/>
  <c r="F1046" i="3"/>
  <c r="G1045" i="3"/>
  <c r="I1044" i="3"/>
  <c r="H1037" i="5" l="1"/>
  <c r="G1037" i="5"/>
  <c r="F1037" i="5"/>
  <c r="E1038" i="5"/>
  <c r="E1057" i="4"/>
  <c r="F1057" i="4" s="1"/>
  <c r="C1058" i="4"/>
  <c r="G726" i="4"/>
  <c r="H726" i="4" s="1"/>
  <c r="F1047" i="3"/>
  <c r="G1046" i="3"/>
  <c r="H1045" i="3"/>
  <c r="I1045" i="3" s="1"/>
  <c r="E1039" i="5" l="1"/>
  <c r="H1038" i="5"/>
  <c r="G1038" i="5"/>
  <c r="F1038" i="5"/>
  <c r="E1058" i="4"/>
  <c r="F1058" i="4" s="1"/>
  <c r="C1059" i="4"/>
  <c r="G727" i="4"/>
  <c r="H727" i="4" s="1"/>
  <c r="G1047" i="3"/>
  <c r="H1047" i="3" s="1"/>
  <c r="H1046" i="3"/>
  <c r="I1046" i="3" s="1"/>
  <c r="F1048" i="3"/>
  <c r="E1040" i="5" l="1"/>
  <c r="H1039" i="5"/>
  <c r="G1039" i="5"/>
  <c r="F1039" i="5"/>
  <c r="E1059" i="4"/>
  <c r="F1059" i="4" s="1"/>
  <c r="C1060" i="4"/>
  <c r="G728" i="4"/>
  <c r="H728" i="4" s="1"/>
  <c r="F1049" i="3"/>
  <c r="I1047" i="3"/>
  <c r="G1048" i="3"/>
  <c r="F1040" i="5" l="1"/>
  <c r="E1041" i="5"/>
  <c r="H1040" i="5"/>
  <c r="G1040" i="5"/>
  <c r="E1060" i="4"/>
  <c r="F1060" i="4" s="1"/>
  <c r="C1061" i="4"/>
  <c r="G729" i="4"/>
  <c r="H729" i="4" s="1"/>
  <c r="G1049" i="3"/>
  <c r="H1049" i="3" s="1"/>
  <c r="F1050" i="3"/>
  <c r="H1048" i="3"/>
  <c r="I1048" i="3" s="1"/>
  <c r="E1042" i="5" l="1"/>
  <c r="H1041" i="5"/>
  <c r="G1041" i="5"/>
  <c r="F1041" i="5"/>
  <c r="E1061" i="4"/>
  <c r="F1061" i="4" s="1"/>
  <c r="C1062" i="4"/>
  <c r="G730" i="4"/>
  <c r="H730" i="4" s="1"/>
  <c r="F1051" i="3"/>
  <c r="G1050" i="3"/>
  <c r="I1049" i="3"/>
  <c r="E1043" i="5" l="1"/>
  <c r="H1042" i="5"/>
  <c r="G1042" i="5"/>
  <c r="F1042" i="5"/>
  <c r="E1062" i="4"/>
  <c r="F1062" i="4" s="1"/>
  <c r="C1063" i="4"/>
  <c r="G731" i="4"/>
  <c r="H731" i="4" s="1"/>
  <c r="G1051" i="3"/>
  <c r="H1051" i="3" s="1"/>
  <c r="F1052" i="3"/>
  <c r="H1050" i="3"/>
  <c r="I1050" i="3" s="1"/>
  <c r="H1043" i="5" l="1"/>
  <c r="G1043" i="5"/>
  <c r="F1043" i="5"/>
  <c r="E1044" i="5"/>
  <c r="E1063" i="4"/>
  <c r="F1063" i="4" s="1"/>
  <c r="C1064" i="4"/>
  <c r="G732" i="4"/>
  <c r="H732" i="4" s="1"/>
  <c r="G1052" i="3"/>
  <c r="H1052" i="3" s="1"/>
  <c r="I1051" i="3"/>
  <c r="F1053" i="3"/>
  <c r="E1045" i="5" l="1"/>
  <c r="H1044" i="5"/>
  <c r="G1044" i="5"/>
  <c r="F1044" i="5"/>
  <c r="E1064" i="4"/>
  <c r="F1064" i="4" s="1"/>
  <c r="C1065" i="4"/>
  <c r="G733" i="4"/>
  <c r="H733" i="4" s="1"/>
  <c r="F1054" i="3"/>
  <c r="G1053" i="3"/>
  <c r="H1053" i="3" s="1"/>
  <c r="I1052" i="3"/>
  <c r="E1046" i="5" l="1"/>
  <c r="H1045" i="5"/>
  <c r="G1045" i="5"/>
  <c r="F1045" i="5"/>
  <c r="E1065" i="4"/>
  <c r="F1065" i="4" s="1"/>
  <c r="C1066" i="4"/>
  <c r="G734" i="4"/>
  <c r="H734" i="4" s="1"/>
  <c r="I1053" i="3"/>
  <c r="G1054" i="3"/>
  <c r="H1054" i="3"/>
  <c r="F1055" i="3"/>
  <c r="E1047" i="5" l="1"/>
  <c r="H1046" i="5"/>
  <c r="G1046" i="5"/>
  <c r="F1046" i="5"/>
  <c r="E1066" i="4"/>
  <c r="F1066" i="4" s="1"/>
  <c r="C1067" i="4"/>
  <c r="G735" i="4"/>
  <c r="H735" i="4" s="1"/>
  <c r="F1056" i="3"/>
  <c r="G1055" i="3"/>
  <c r="I1054" i="3"/>
  <c r="E1048" i="5" l="1"/>
  <c r="H1047" i="5"/>
  <c r="F1047" i="5"/>
  <c r="G1047" i="5"/>
  <c r="E1067" i="4"/>
  <c r="F1067" i="4" s="1"/>
  <c r="C1068" i="4"/>
  <c r="G736" i="4"/>
  <c r="H736" i="4" s="1"/>
  <c r="G1056" i="3"/>
  <c r="H1056" i="3" s="1"/>
  <c r="H1055" i="3"/>
  <c r="I1055" i="3" s="1"/>
  <c r="F1057" i="3"/>
  <c r="H1048" i="5" l="1"/>
  <c r="G1048" i="5"/>
  <c r="F1048" i="5"/>
  <c r="E1049" i="5"/>
  <c r="E1068" i="4"/>
  <c r="F1068" i="4" s="1"/>
  <c r="C1069" i="4"/>
  <c r="G737" i="4"/>
  <c r="H737" i="4" s="1"/>
  <c r="F1058" i="3"/>
  <c r="G1057" i="3"/>
  <c r="I1056" i="3"/>
  <c r="E1050" i="5" l="1"/>
  <c r="H1049" i="5"/>
  <c r="G1049" i="5"/>
  <c r="F1049" i="5"/>
  <c r="E1069" i="4"/>
  <c r="F1069" i="4" s="1"/>
  <c r="C1070" i="4"/>
  <c r="G738" i="4"/>
  <c r="H738" i="4" s="1"/>
  <c r="G1058" i="3"/>
  <c r="H1058" i="3" s="1"/>
  <c r="F1059" i="3"/>
  <c r="H1057" i="3"/>
  <c r="I1057" i="3" s="1"/>
  <c r="E1051" i="5" l="1"/>
  <c r="H1050" i="5"/>
  <c r="G1050" i="5"/>
  <c r="F1050" i="5"/>
  <c r="E1070" i="4"/>
  <c r="F1070" i="4" s="1"/>
  <c r="C1071" i="4"/>
  <c r="G739" i="4"/>
  <c r="H739" i="4" s="1"/>
  <c r="F1060" i="3"/>
  <c r="G1059" i="3"/>
  <c r="H1059" i="3" s="1"/>
  <c r="I1058" i="3"/>
  <c r="F1051" i="5" l="1"/>
  <c r="G1051" i="5"/>
  <c r="H1051" i="5"/>
  <c r="E1052" i="5"/>
  <c r="E1071" i="4"/>
  <c r="F1071" i="4" s="1"/>
  <c r="C1072" i="4"/>
  <c r="G740" i="4"/>
  <c r="H740" i="4" s="1"/>
  <c r="I1059" i="3"/>
  <c r="G1060" i="3"/>
  <c r="H1060" i="3" s="1"/>
  <c r="F1061" i="3"/>
  <c r="E1053" i="5" l="1"/>
  <c r="H1052" i="5"/>
  <c r="G1052" i="5"/>
  <c r="F1052" i="5"/>
  <c r="E1072" i="4"/>
  <c r="F1072" i="4" s="1"/>
  <c r="C1073" i="4"/>
  <c r="G741" i="4"/>
  <c r="H741" i="4" s="1"/>
  <c r="F1062" i="3"/>
  <c r="G1061" i="3"/>
  <c r="I1060" i="3"/>
  <c r="E1054" i="5" l="1"/>
  <c r="H1053" i="5"/>
  <c r="G1053" i="5"/>
  <c r="F1053" i="5"/>
  <c r="E1073" i="4"/>
  <c r="F1073" i="4" s="1"/>
  <c r="C1074" i="4"/>
  <c r="G742" i="4"/>
  <c r="H742" i="4" s="1"/>
  <c r="G1062" i="3"/>
  <c r="H1062" i="3" s="1"/>
  <c r="H1061" i="3"/>
  <c r="I1061" i="3" s="1"/>
  <c r="F1063" i="3"/>
  <c r="H1054" i="5" l="1"/>
  <c r="G1054" i="5"/>
  <c r="F1054" i="5"/>
  <c r="E1055" i="5"/>
  <c r="E1074" i="4"/>
  <c r="F1074" i="4" s="1"/>
  <c r="C1075" i="4"/>
  <c r="G743" i="4"/>
  <c r="H743" i="4" s="1"/>
  <c r="F1064" i="3"/>
  <c r="I1062" i="3"/>
  <c r="G1063" i="3"/>
  <c r="E1056" i="5" l="1"/>
  <c r="H1055" i="5"/>
  <c r="G1055" i="5"/>
  <c r="F1055" i="5"/>
  <c r="E1075" i="4"/>
  <c r="F1075" i="4" s="1"/>
  <c r="C1076" i="4"/>
  <c r="G744" i="4"/>
  <c r="H744" i="4" s="1"/>
  <c r="G1064" i="3"/>
  <c r="H1063" i="3"/>
  <c r="I1063" i="3" s="1"/>
  <c r="H1064" i="3"/>
  <c r="F1065" i="3"/>
  <c r="E1057" i="5" l="1"/>
  <c r="H1056" i="5"/>
  <c r="G1056" i="5"/>
  <c r="F1056" i="5"/>
  <c r="E1076" i="4"/>
  <c r="F1076" i="4" s="1"/>
  <c r="C1077" i="4"/>
  <c r="G745" i="4"/>
  <c r="H745" i="4" s="1"/>
  <c r="F1066" i="3"/>
  <c r="I1064" i="3"/>
  <c r="G1065" i="3"/>
  <c r="E1058" i="5" l="1"/>
  <c r="H1057" i="5"/>
  <c r="G1057" i="5"/>
  <c r="F1057" i="5"/>
  <c r="E1077" i="4"/>
  <c r="F1077" i="4" s="1"/>
  <c r="C1078" i="4"/>
  <c r="G746" i="4"/>
  <c r="H746" i="4" s="1"/>
  <c r="G1066" i="3"/>
  <c r="H1066" i="3"/>
  <c r="F1067" i="3"/>
  <c r="H1065" i="3"/>
  <c r="I1065" i="3" s="1"/>
  <c r="F1058" i="5" l="1"/>
  <c r="E1059" i="5"/>
  <c r="H1058" i="5"/>
  <c r="G1058" i="5"/>
  <c r="E1078" i="4"/>
  <c r="F1078" i="4" s="1"/>
  <c r="C1079" i="4"/>
  <c r="G747" i="4"/>
  <c r="H747" i="4" s="1"/>
  <c r="F1068" i="3"/>
  <c r="G1067" i="3"/>
  <c r="H1067" i="3" s="1"/>
  <c r="I1066" i="3"/>
  <c r="E1060" i="5" l="1"/>
  <c r="H1059" i="5"/>
  <c r="F1059" i="5"/>
  <c r="G1059" i="5"/>
  <c r="E1079" i="4"/>
  <c r="F1079" i="4" s="1"/>
  <c r="C1080" i="4"/>
  <c r="G748" i="4"/>
  <c r="H748" i="4" s="1"/>
  <c r="I1067" i="3"/>
  <c r="G1068" i="3"/>
  <c r="H1068" i="3" s="1"/>
  <c r="F1069" i="3"/>
  <c r="E1061" i="5" l="1"/>
  <c r="G1060" i="5"/>
  <c r="F1060" i="5"/>
  <c r="H1060" i="5"/>
  <c r="E1080" i="4"/>
  <c r="F1080" i="4" s="1"/>
  <c r="C1081" i="4"/>
  <c r="G749" i="4"/>
  <c r="H749" i="4" s="1"/>
  <c r="F1070" i="3"/>
  <c r="G1069" i="3"/>
  <c r="I1068" i="3"/>
  <c r="H1061" i="5" l="1"/>
  <c r="G1061" i="5"/>
  <c r="F1061" i="5"/>
  <c r="E1062" i="5"/>
  <c r="E1081" i="4"/>
  <c r="F1081" i="4" s="1"/>
  <c r="C1082" i="4"/>
  <c r="G750" i="4"/>
  <c r="H750" i="4" s="1"/>
  <c r="G1070" i="3"/>
  <c r="H1070" i="3" s="1"/>
  <c r="F1071" i="3"/>
  <c r="H1069" i="3"/>
  <c r="I1069" i="3" s="1"/>
  <c r="E1063" i="5" l="1"/>
  <c r="H1062" i="5"/>
  <c r="G1062" i="5"/>
  <c r="F1062" i="5"/>
  <c r="E1082" i="4"/>
  <c r="F1082" i="4" s="1"/>
  <c r="C1083" i="4"/>
  <c r="G751" i="4"/>
  <c r="H751" i="4" s="1"/>
  <c r="F1072" i="3"/>
  <c r="I1070" i="3"/>
  <c r="G1071" i="3"/>
  <c r="E1064" i="5" l="1"/>
  <c r="H1063" i="5"/>
  <c r="G1063" i="5"/>
  <c r="F1063" i="5"/>
  <c r="E1083" i="4"/>
  <c r="F1083" i="4" s="1"/>
  <c r="C1084" i="4"/>
  <c r="G752" i="4"/>
  <c r="H752" i="4" s="1"/>
  <c r="F1073" i="3"/>
  <c r="G1072" i="3"/>
  <c r="H1071" i="3"/>
  <c r="I1071" i="3" s="1"/>
  <c r="E1065" i="5" l="1"/>
  <c r="H1064" i="5"/>
  <c r="G1064" i="5"/>
  <c r="F1064" i="5"/>
  <c r="E1084" i="4"/>
  <c r="F1084" i="4" s="1"/>
  <c r="C1085" i="4"/>
  <c r="G753" i="4"/>
  <c r="H753" i="4" s="1"/>
  <c r="G1073" i="3"/>
  <c r="H1073" i="3" s="1"/>
  <c r="F1074" i="3"/>
  <c r="H1072" i="3"/>
  <c r="I1072" i="3" s="1"/>
  <c r="E1066" i="5" l="1"/>
  <c r="H1065" i="5"/>
  <c r="F1065" i="5"/>
  <c r="G1065" i="5"/>
  <c r="E1085" i="4"/>
  <c r="F1085" i="4" s="1"/>
  <c r="C1086" i="4"/>
  <c r="G754" i="4"/>
  <c r="H754" i="4" s="1"/>
  <c r="F1075" i="3"/>
  <c r="G1074" i="3"/>
  <c r="I1073" i="3"/>
  <c r="H1066" i="5" l="1"/>
  <c r="G1066" i="5"/>
  <c r="F1066" i="5"/>
  <c r="E1067" i="5"/>
  <c r="E1086" i="4"/>
  <c r="F1086" i="4" s="1"/>
  <c r="C1087" i="4"/>
  <c r="G755" i="4"/>
  <c r="H755" i="4" s="1"/>
  <c r="G1075" i="3"/>
  <c r="H1075" i="3" s="1"/>
  <c r="F1076" i="3"/>
  <c r="H1074" i="3"/>
  <c r="I1074" i="3" s="1"/>
  <c r="E1068" i="5" l="1"/>
  <c r="H1067" i="5"/>
  <c r="G1067" i="5"/>
  <c r="F1067" i="5"/>
  <c r="E1087" i="4"/>
  <c r="F1087" i="4" s="1"/>
  <c r="C1088" i="4"/>
  <c r="G756" i="4"/>
  <c r="H756" i="4" s="1"/>
  <c r="G1076" i="3"/>
  <c r="H1076" i="3" s="1"/>
  <c r="I1075" i="3"/>
  <c r="F1077" i="3"/>
  <c r="E1069" i="5" l="1"/>
  <c r="H1068" i="5"/>
  <c r="G1068" i="5"/>
  <c r="F1068" i="5"/>
  <c r="E1088" i="4"/>
  <c r="F1088" i="4" s="1"/>
  <c r="C1089" i="4"/>
  <c r="G757" i="4"/>
  <c r="H757" i="4" s="1"/>
  <c r="F1078" i="3"/>
  <c r="G1077" i="3"/>
  <c r="I1076" i="3"/>
  <c r="F1069" i="5" l="1"/>
  <c r="E1070" i="5"/>
  <c r="H1069" i="5"/>
  <c r="G1069" i="5"/>
  <c r="E1089" i="4"/>
  <c r="F1089" i="4" s="1"/>
  <c r="C1090" i="4"/>
  <c r="G758" i="4"/>
  <c r="H758" i="4" s="1"/>
  <c r="G1078" i="3"/>
  <c r="H1078" i="3" s="1"/>
  <c r="F1079" i="3"/>
  <c r="H1077" i="3"/>
  <c r="I1077" i="3" s="1"/>
  <c r="F1070" i="5" l="1"/>
  <c r="E1071" i="5"/>
  <c r="H1070" i="5"/>
  <c r="G1070" i="5"/>
  <c r="E1090" i="4"/>
  <c r="F1090" i="4" s="1"/>
  <c r="C1091" i="4"/>
  <c r="G759" i="4"/>
  <c r="H759" i="4" s="1"/>
  <c r="G1079" i="3"/>
  <c r="H1079" i="3" s="1"/>
  <c r="I1078" i="3"/>
  <c r="F1080" i="3"/>
  <c r="E1072" i="5" l="1"/>
  <c r="H1071" i="5"/>
  <c r="G1071" i="5"/>
  <c r="F1071" i="5"/>
  <c r="E1091" i="4"/>
  <c r="F1091" i="4" s="1"/>
  <c r="C1092" i="4"/>
  <c r="G760" i="4"/>
  <c r="H760" i="4" s="1"/>
  <c r="F1081" i="3"/>
  <c r="I1079" i="3"/>
  <c r="G1080" i="3"/>
  <c r="H1072" i="5" l="1"/>
  <c r="G1072" i="5"/>
  <c r="F1072" i="5"/>
  <c r="E1073" i="5"/>
  <c r="E1092" i="4"/>
  <c r="F1092" i="4" s="1"/>
  <c r="C1093" i="4"/>
  <c r="G761" i="4"/>
  <c r="H761" i="4" s="1"/>
  <c r="G1081" i="3"/>
  <c r="H1081" i="3" s="1"/>
  <c r="F1082" i="3"/>
  <c r="H1080" i="3"/>
  <c r="I1080" i="3" s="1"/>
  <c r="E1074" i="5" l="1"/>
  <c r="H1073" i="5"/>
  <c r="G1073" i="5"/>
  <c r="F1073" i="5"/>
  <c r="E1093" i="4"/>
  <c r="F1093" i="4" s="1"/>
  <c r="C1094" i="4"/>
  <c r="G762" i="4"/>
  <c r="H762" i="4" s="1"/>
  <c r="F1083" i="3"/>
  <c r="I1081" i="3"/>
  <c r="G1082" i="3"/>
  <c r="E1075" i="5" l="1"/>
  <c r="H1074" i="5"/>
  <c r="G1074" i="5"/>
  <c r="F1074" i="5"/>
  <c r="E1094" i="4"/>
  <c r="F1094" i="4" s="1"/>
  <c r="C1095" i="4"/>
  <c r="G763" i="4"/>
  <c r="H763" i="4" s="1"/>
  <c r="G1083" i="3"/>
  <c r="H1083" i="3" s="1"/>
  <c r="H1082" i="3"/>
  <c r="I1082" i="3" s="1"/>
  <c r="F1084" i="3"/>
  <c r="E1076" i="5" l="1"/>
  <c r="H1075" i="5"/>
  <c r="G1075" i="5"/>
  <c r="F1075" i="5"/>
  <c r="E1095" i="4"/>
  <c r="F1095" i="4" s="1"/>
  <c r="C1096" i="4"/>
  <c r="G764" i="4"/>
  <c r="H764" i="4" s="1"/>
  <c r="F1085" i="3"/>
  <c r="I1083" i="3"/>
  <c r="G1084" i="3"/>
  <c r="F1076" i="5" l="1"/>
  <c r="H1076" i="5"/>
  <c r="G1076" i="5"/>
  <c r="E1077" i="5"/>
  <c r="E1096" i="4"/>
  <c r="F1096" i="4" s="1"/>
  <c r="C1097" i="4"/>
  <c r="G765" i="4"/>
  <c r="H765" i="4" s="1"/>
  <c r="G1085" i="3"/>
  <c r="H1085" i="3" s="1"/>
  <c r="F1086" i="3"/>
  <c r="H1084" i="3"/>
  <c r="I1084" i="3" s="1"/>
  <c r="E1078" i="5" l="1"/>
  <c r="H1077" i="5"/>
  <c r="F1077" i="5"/>
  <c r="G1077" i="5"/>
  <c r="E1097" i="4"/>
  <c r="F1097" i="4" s="1"/>
  <c r="C1098" i="4"/>
  <c r="G766" i="4"/>
  <c r="H766" i="4" s="1"/>
  <c r="F1087" i="3"/>
  <c r="I1085" i="3"/>
  <c r="G1086" i="3"/>
  <c r="E1079" i="5" l="1"/>
  <c r="H1078" i="5"/>
  <c r="G1078" i="5"/>
  <c r="F1078" i="5"/>
  <c r="E1098" i="4"/>
  <c r="F1098" i="4" s="1"/>
  <c r="C1099" i="4"/>
  <c r="G767" i="4"/>
  <c r="H767" i="4" s="1"/>
  <c r="G1087" i="3"/>
  <c r="H1087" i="3" s="1"/>
  <c r="F1088" i="3"/>
  <c r="H1086" i="3"/>
  <c r="I1086" i="3" s="1"/>
  <c r="H1079" i="5" l="1"/>
  <c r="G1079" i="5"/>
  <c r="F1079" i="5"/>
  <c r="E1080" i="5"/>
  <c r="E1099" i="4"/>
  <c r="F1099" i="4" s="1"/>
  <c r="C1100" i="4"/>
  <c r="G768" i="4"/>
  <c r="H768" i="4" s="1"/>
  <c r="G1088" i="3"/>
  <c r="H1088" i="3" s="1"/>
  <c r="I1087" i="3"/>
  <c r="F1089" i="3"/>
  <c r="E1081" i="5" l="1"/>
  <c r="H1080" i="5"/>
  <c r="G1080" i="5"/>
  <c r="F1080" i="5"/>
  <c r="E1100" i="4"/>
  <c r="F1100" i="4" s="1"/>
  <c r="C1101" i="4"/>
  <c r="G769" i="4"/>
  <c r="H769" i="4" s="1"/>
  <c r="F1090" i="3"/>
  <c r="I1088" i="3"/>
  <c r="G1089" i="3"/>
  <c r="H1089" i="3" s="1"/>
  <c r="F1081" i="5" l="1"/>
  <c r="E1082" i="5"/>
  <c r="H1081" i="5"/>
  <c r="G1081" i="5"/>
  <c r="E1101" i="4"/>
  <c r="F1101" i="4" s="1"/>
  <c r="C1102" i="4"/>
  <c r="G770" i="4"/>
  <c r="H770" i="4" s="1"/>
  <c r="I1089" i="3"/>
  <c r="G1090" i="3"/>
  <c r="F1091" i="3"/>
  <c r="E1083" i="5" l="1"/>
  <c r="H1082" i="5"/>
  <c r="G1082" i="5"/>
  <c r="F1082" i="5"/>
  <c r="E1102" i="4"/>
  <c r="F1102" i="4" s="1"/>
  <c r="C1103" i="4"/>
  <c r="G771" i="4"/>
  <c r="H771" i="4" s="1"/>
  <c r="G1091" i="3"/>
  <c r="H1091" i="3" s="1"/>
  <c r="F1092" i="3"/>
  <c r="H1090" i="3"/>
  <c r="I1090" i="3" s="1"/>
  <c r="E1084" i="5" l="1"/>
  <c r="H1083" i="5"/>
  <c r="F1083" i="5"/>
  <c r="G1083" i="5"/>
  <c r="E1103" i="4"/>
  <c r="F1103" i="4" s="1"/>
  <c r="C1104" i="4"/>
  <c r="G772" i="4"/>
  <c r="H772" i="4" s="1"/>
  <c r="F1093" i="3"/>
  <c r="I1091" i="3"/>
  <c r="G1092" i="3"/>
  <c r="E1085" i="5" l="1"/>
  <c r="H1084" i="5"/>
  <c r="G1084" i="5"/>
  <c r="F1084" i="5"/>
  <c r="E1104" i="4"/>
  <c r="F1104" i="4" s="1"/>
  <c r="C1105" i="4"/>
  <c r="G773" i="4"/>
  <c r="H773" i="4" s="1"/>
  <c r="G1093" i="3"/>
  <c r="H1093" i="3"/>
  <c r="F1094" i="3"/>
  <c r="H1092" i="3"/>
  <c r="I1092" i="3" s="1"/>
  <c r="E1086" i="5" l="1"/>
  <c r="H1085" i="5"/>
  <c r="G1085" i="5"/>
  <c r="F1085" i="5"/>
  <c r="E1105" i="4"/>
  <c r="F1105" i="4" s="1"/>
  <c r="C1106" i="4"/>
  <c r="G774" i="4"/>
  <c r="H774" i="4" s="1"/>
  <c r="F1095" i="3"/>
  <c r="G1094" i="3"/>
  <c r="I1093" i="3"/>
  <c r="E1087" i="5" l="1"/>
  <c r="H1086" i="5"/>
  <c r="G1086" i="5"/>
  <c r="F1086" i="5"/>
  <c r="E1106" i="4"/>
  <c r="F1106" i="4" s="1"/>
  <c r="C1107" i="4"/>
  <c r="G775" i="4"/>
  <c r="H775" i="4" s="1"/>
  <c r="G1095" i="3"/>
  <c r="H1095" i="3" s="1"/>
  <c r="H1094" i="3"/>
  <c r="I1094" i="3" s="1"/>
  <c r="F1096" i="3"/>
  <c r="F1087" i="5" l="1"/>
  <c r="H1087" i="5"/>
  <c r="G1087" i="5"/>
  <c r="E1088" i="5"/>
  <c r="E1107" i="4"/>
  <c r="F1107" i="4" s="1"/>
  <c r="C1108" i="4"/>
  <c r="G776" i="4"/>
  <c r="H776" i="4" s="1"/>
  <c r="F1097" i="3"/>
  <c r="G1096" i="3"/>
  <c r="I1095" i="3"/>
  <c r="E1089" i="5" l="1"/>
  <c r="H1088" i="5"/>
  <c r="G1088" i="5"/>
  <c r="F1088" i="5"/>
  <c r="E1108" i="4"/>
  <c r="F1108" i="4" s="1"/>
  <c r="C1109" i="4"/>
  <c r="G777" i="4"/>
  <c r="H777" i="4" s="1"/>
  <c r="G1097" i="3"/>
  <c r="H1097" i="3" s="1"/>
  <c r="F1098" i="3"/>
  <c r="H1096" i="3"/>
  <c r="I1096" i="3" s="1"/>
  <c r="E1090" i="5" l="1"/>
  <c r="H1089" i="5"/>
  <c r="G1089" i="5"/>
  <c r="F1089" i="5"/>
  <c r="E1109" i="4"/>
  <c r="F1109" i="4" s="1"/>
  <c r="C1110" i="4"/>
  <c r="G778" i="4"/>
  <c r="H778" i="4" s="1"/>
  <c r="G1098" i="3"/>
  <c r="H1098" i="3" s="1"/>
  <c r="I1097" i="3"/>
  <c r="F1099" i="3"/>
  <c r="H1090" i="5" l="1"/>
  <c r="G1090" i="5"/>
  <c r="F1090" i="5"/>
  <c r="E1091" i="5"/>
  <c r="E1110" i="4"/>
  <c r="F1110" i="4" s="1"/>
  <c r="C1111" i="4"/>
  <c r="G779" i="4"/>
  <c r="H779" i="4" s="1"/>
  <c r="F1100" i="3"/>
  <c r="I1098" i="3"/>
  <c r="G1099" i="3"/>
  <c r="H1091" i="5" l="1"/>
  <c r="G1091" i="5"/>
  <c r="F1091" i="5"/>
  <c r="E1092" i="5"/>
  <c r="E1111" i="4"/>
  <c r="F1111" i="4" s="1"/>
  <c r="C1112" i="4"/>
  <c r="G780" i="4"/>
  <c r="H780" i="4" s="1"/>
  <c r="G1100" i="3"/>
  <c r="H1100" i="3" s="1"/>
  <c r="H1099" i="3"/>
  <c r="I1099" i="3" s="1"/>
  <c r="F1101" i="3"/>
  <c r="E1093" i="5" l="1"/>
  <c r="H1092" i="5"/>
  <c r="F1092" i="5"/>
  <c r="G1092" i="5"/>
  <c r="E1112" i="4"/>
  <c r="F1112" i="4" s="1"/>
  <c r="C1113" i="4"/>
  <c r="G781" i="4"/>
  <c r="H781" i="4" s="1"/>
  <c r="F1102" i="3"/>
  <c r="G1101" i="3"/>
  <c r="I1100" i="3"/>
  <c r="E1094" i="5" l="1"/>
  <c r="H1093" i="5"/>
  <c r="G1093" i="5"/>
  <c r="F1093" i="5"/>
  <c r="E1113" i="4"/>
  <c r="F1113" i="4" s="1"/>
  <c r="C1114" i="4"/>
  <c r="G782" i="4"/>
  <c r="H782" i="4" s="1"/>
  <c r="G1102" i="3"/>
  <c r="H1102" i="3" s="1"/>
  <c r="H1101" i="3"/>
  <c r="I1101" i="3" s="1"/>
  <c r="F1103" i="3"/>
  <c r="F1094" i="5" l="1"/>
  <c r="E1095" i="5"/>
  <c r="H1094" i="5"/>
  <c r="G1094" i="5"/>
  <c r="E1114" i="4"/>
  <c r="F1114" i="4" s="1"/>
  <c r="C1115" i="4"/>
  <c r="G783" i="4"/>
  <c r="H783" i="4" s="1"/>
  <c r="F1104" i="3"/>
  <c r="G1103" i="3"/>
  <c r="I1102" i="3"/>
  <c r="E1096" i="5" l="1"/>
  <c r="H1095" i="5"/>
  <c r="G1095" i="5"/>
  <c r="F1095" i="5"/>
  <c r="E1115" i="4"/>
  <c r="F1115" i="4" s="1"/>
  <c r="C1116" i="4"/>
  <c r="G784" i="4"/>
  <c r="H784" i="4" s="1"/>
  <c r="G1104" i="3"/>
  <c r="H1104" i="3" s="1"/>
  <c r="F1105" i="3"/>
  <c r="H1103" i="3"/>
  <c r="I1103" i="3" s="1"/>
  <c r="E1097" i="5" l="1"/>
  <c r="H1096" i="5"/>
  <c r="G1096" i="5"/>
  <c r="F1096" i="5"/>
  <c r="E1116" i="4"/>
  <c r="F1116" i="4" s="1"/>
  <c r="C1117" i="4"/>
  <c r="G785" i="4"/>
  <c r="H785" i="4" s="1"/>
  <c r="F1106" i="3"/>
  <c r="G1105" i="3"/>
  <c r="I1104" i="3"/>
  <c r="H1097" i="5" l="1"/>
  <c r="G1097" i="5"/>
  <c r="F1097" i="5"/>
  <c r="E1098" i="5"/>
  <c r="E1117" i="4"/>
  <c r="F1117" i="4" s="1"/>
  <c r="C1118" i="4"/>
  <c r="G786" i="4"/>
  <c r="H786" i="4" s="1"/>
  <c r="G1106" i="3"/>
  <c r="H1106" i="3" s="1"/>
  <c r="F1107" i="3"/>
  <c r="H1105" i="3"/>
  <c r="I1105" i="3" s="1"/>
  <c r="E1099" i="5" l="1"/>
  <c r="H1098" i="5"/>
  <c r="G1098" i="5"/>
  <c r="F1098" i="5"/>
  <c r="E1118" i="4"/>
  <c r="F1118" i="4" s="1"/>
  <c r="C1119" i="4"/>
  <c r="G787" i="4"/>
  <c r="H787" i="4" s="1"/>
  <c r="F1108" i="3"/>
  <c r="G1107" i="3"/>
  <c r="I1106" i="3"/>
  <c r="F1099" i="5" l="1"/>
  <c r="E1100" i="5"/>
  <c r="H1099" i="5"/>
  <c r="G1099" i="5"/>
  <c r="E1119" i="4"/>
  <c r="F1119" i="4" s="1"/>
  <c r="C1120" i="4"/>
  <c r="G788" i="4"/>
  <c r="H788" i="4" s="1"/>
  <c r="G1108" i="3"/>
  <c r="H1108" i="3" s="1"/>
  <c r="F1109" i="3"/>
  <c r="H1107" i="3"/>
  <c r="I1107" i="3" s="1"/>
  <c r="E1101" i="5" l="1"/>
  <c r="H1100" i="5"/>
  <c r="G1100" i="5"/>
  <c r="F1100" i="5"/>
  <c r="E1120" i="4"/>
  <c r="F1120" i="4" s="1"/>
  <c r="C1121" i="4"/>
  <c r="G789" i="4"/>
  <c r="H789" i="4" s="1"/>
  <c r="F1110" i="3"/>
  <c r="G1109" i="3"/>
  <c r="I1108" i="3"/>
  <c r="E1102" i="5" l="1"/>
  <c r="H1101" i="5"/>
  <c r="F1101" i="5"/>
  <c r="G1101" i="5"/>
  <c r="E1121" i="4"/>
  <c r="F1121" i="4" s="1"/>
  <c r="C1122" i="4"/>
  <c r="G790" i="4"/>
  <c r="H790" i="4" s="1"/>
  <c r="G1110" i="3"/>
  <c r="H1110" i="3" s="1"/>
  <c r="H1109" i="3"/>
  <c r="I1109" i="3" s="1"/>
  <c r="F1111" i="3"/>
  <c r="H1102" i="5" l="1"/>
  <c r="G1102" i="5"/>
  <c r="F1102" i="5"/>
  <c r="E1103" i="5"/>
  <c r="E1122" i="4"/>
  <c r="F1122" i="4" s="1"/>
  <c r="C1123" i="4"/>
  <c r="G791" i="4"/>
  <c r="H791" i="4" s="1"/>
  <c r="F1112" i="3"/>
  <c r="I1110" i="3"/>
  <c r="G1111" i="3"/>
  <c r="E1104" i="5" l="1"/>
  <c r="F1103" i="5"/>
  <c r="G1103" i="5"/>
  <c r="H1103" i="5"/>
  <c r="E1123" i="4"/>
  <c r="F1123" i="4" s="1"/>
  <c r="C1124" i="4"/>
  <c r="G792" i="4"/>
  <c r="H792" i="4" s="1"/>
  <c r="G1112" i="3"/>
  <c r="H1112" i="3" s="1"/>
  <c r="H1111" i="3"/>
  <c r="I1111" i="3" s="1"/>
  <c r="F1113" i="3"/>
  <c r="E1105" i="5" l="1"/>
  <c r="H1104" i="5"/>
  <c r="G1104" i="5"/>
  <c r="F1104" i="5"/>
  <c r="E1124" i="4"/>
  <c r="F1124" i="4" s="1"/>
  <c r="C1125" i="4"/>
  <c r="G793" i="4"/>
  <c r="H793" i="4" s="1"/>
  <c r="F1114" i="3"/>
  <c r="G1113" i="3"/>
  <c r="H1113" i="3" s="1"/>
  <c r="I1112" i="3"/>
  <c r="F1105" i="5" l="1"/>
  <c r="E1106" i="5"/>
  <c r="H1105" i="5"/>
  <c r="G1105" i="5"/>
  <c r="E1125" i="4"/>
  <c r="F1125" i="4" s="1"/>
  <c r="C1126" i="4"/>
  <c r="G794" i="4"/>
  <c r="H794" i="4" s="1"/>
  <c r="I1113" i="3"/>
  <c r="G1114" i="3"/>
  <c r="H1114" i="3"/>
  <c r="F1115" i="3"/>
  <c r="E1107" i="5" l="1"/>
  <c r="H1106" i="5"/>
  <c r="G1106" i="5"/>
  <c r="F1106" i="5"/>
  <c r="E1126" i="4"/>
  <c r="F1126" i="4" s="1"/>
  <c r="C1127" i="4"/>
  <c r="G795" i="4"/>
  <c r="H795" i="4" s="1"/>
  <c r="F1116" i="3"/>
  <c r="G1115" i="3"/>
  <c r="I1114" i="3"/>
  <c r="E1108" i="5" l="1"/>
  <c r="H1107" i="5"/>
  <c r="G1107" i="5"/>
  <c r="F1107" i="5"/>
  <c r="E1127" i="4"/>
  <c r="F1127" i="4" s="1"/>
  <c r="C1128" i="4"/>
  <c r="G796" i="4"/>
  <c r="H796" i="4" s="1"/>
  <c r="G1116" i="3"/>
  <c r="H1116" i="3" s="1"/>
  <c r="H1115" i="3"/>
  <c r="I1115" i="3" s="1"/>
  <c r="F1117" i="3"/>
  <c r="H1108" i="5" l="1"/>
  <c r="G1108" i="5"/>
  <c r="F1108" i="5"/>
  <c r="E1109" i="5"/>
  <c r="E1128" i="4"/>
  <c r="F1128" i="4" s="1"/>
  <c r="C1129" i="4"/>
  <c r="G797" i="4"/>
  <c r="H797" i="4" s="1"/>
  <c r="F1118" i="3"/>
  <c r="G1117" i="3"/>
  <c r="I1116" i="3"/>
  <c r="H1109" i="5" l="1"/>
  <c r="E1110" i="5"/>
  <c r="G1109" i="5"/>
  <c r="F1109" i="5"/>
  <c r="E1129" i="4"/>
  <c r="F1129" i="4" s="1"/>
  <c r="C1130" i="4"/>
  <c r="G798" i="4"/>
  <c r="H798" i="4" s="1"/>
  <c r="G1118" i="3"/>
  <c r="H1118" i="3" s="1"/>
  <c r="F1119" i="3"/>
  <c r="H1117" i="3"/>
  <c r="I1117" i="3" s="1"/>
  <c r="E1111" i="5" l="1"/>
  <c r="H1110" i="5"/>
  <c r="G1110" i="5"/>
  <c r="F1110" i="5"/>
  <c r="E1130" i="4"/>
  <c r="F1130" i="4" s="1"/>
  <c r="C1131" i="4"/>
  <c r="G799" i="4"/>
  <c r="H799" i="4" s="1"/>
  <c r="F1120" i="3"/>
  <c r="G1119" i="3"/>
  <c r="I1118" i="3"/>
  <c r="E1112" i="5" l="1"/>
  <c r="H1111" i="5"/>
  <c r="G1111" i="5"/>
  <c r="F1111" i="5"/>
  <c r="E1131" i="4"/>
  <c r="F1131" i="4" s="1"/>
  <c r="C1132" i="4"/>
  <c r="G800" i="4"/>
  <c r="H800" i="4" s="1"/>
  <c r="G1120" i="3"/>
  <c r="H1120" i="3" s="1"/>
  <c r="H1119" i="3"/>
  <c r="I1119" i="3" s="1"/>
  <c r="F1121" i="3"/>
  <c r="F1112" i="5" l="1"/>
  <c r="E1113" i="5"/>
  <c r="H1112" i="5"/>
  <c r="G1112" i="5"/>
  <c r="E1132" i="4"/>
  <c r="F1132" i="4" s="1"/>
  <c r="C1133" i="4"/>
  <c r="G801" i="4"/>
  <c r="H801" i="4" s="1"/>
  <c r="F1122" i="3"/>
  <c r="G1121" i="3"/>
  <c r="H1121" i="3" s="1"/>
  <c r="I1120" i="3"/>
  <c r="E1114" i="5" l="1"/>
  <c r="H1113" i="5"/>
  <c r="F1113" i="5"/>
  <c r="G1113" i="5"/>
  <c r="E1133" i="4"/>
  <c r="F1133" i="4" s="1"/>
  <c r="C1134" i="4"/>
  <c r="G802" i="4"/>
  <c r="H802" i="4" s="1"/>
  <c r="G1122" i="3"/>
  <c r="H1122" i="3" s="1"/>
  <c r="I1121" i="3"/>
  <c r="F1123" i="3"/>
  <c r="E1115" i="5" l="1"/>
  <c r="H1114" i="5"/>
  <c r="G1114" i="5"/>
  <c r="F1114" i="5"/>
  <c r="E1134" i="4"/>
  <c r="F1134" i="4" s="1"/>
  <c r="C1135" i="4"/>
  <c r="G803" i="4"/>
  <c r="H803" i="4" s="1"/>
  <c r="F1124" i="3"/>
  <c r="I1122" i="3"/>
  <c r="G1123" i="3"/>
  <c r="H1115" i="5" l="1"/>
  <c r="G1115" i="5"/>
  <c r="F1115" i="5"/>
  <c r="E1116" i="5"/>
  <c r="E1135" i="4"/>
  <c r="F1135" i="4" s="1"/>
  <c r="C1136" i="4"/>
  <c r="G804" i="4"/>
  <c r="H804" i="4" s="1"/>
  <c r="G1124" i="3"/>
  <c r="H1124" i="3" s="1"/>
  <c r="H1123" i="3"/>
  <c r="I1123" i="3" s="1"/>
  <c r="F1125" i="3"/>
  <c r="E1117" i="5" l="1"/>
  <c r="H1116" i="5"/>
  <c r="G1116" i="5"/>
  <c r="F1116" i="5"/>
  <c r="E1136" i="4"/>
  <c r="F1136" i="4" s="1"/>
  <c r="C1137" i="4"/>
  <c r="G805" i="4"/>
  <c r="H805" i="4" s="1"/>
  <c r="F1126" i="3"/>
  <c r="I1124" i="3"/>
  <c r="G1125" i="3"/>
  <c r="E1118" i="5" l="1"/>
  <c r="H1117" i="5"/>
  <c r="G1117" i="5"/>
  <c r="F1117" i="5"/>
  <c r="E1137" i="4"/>
  <c r="F1137" i="4" s="1"/>
  <c r="C1138" i="4"/>
  <c r="G806" i="4"/>
  <c r="H806" i="4" s="1"/>
  <c r="G1126" i="3"/>
  <c r="H1126" i="3" s="1"/>
  <c r="F1127" i="3"/>
  <c r="H1125" i="3"/>
  <c r="I1125" i="3" s="1"/>
  <c r="E1119" i="5" l="1"/>
  <c r="H1118" i="5"/>
  <c r="G1118" i="5"/>
  <c r="F1118" i="5"/>
  <c r="E1138" i="4"/>
  <c r="F1138" i="4" s="1"/>
  <c r="C1139" i="4"/>
  <c r="G807" i="4"/>
  <c r="H807" i="4" s="1"/>
  <c r="G1127" i="3"/>
  <c r="H1127" i="3" s="1"/>
  <c r="I1126" i="3"/>
  <c r="F1128" i="3"/>
  <c r="E1120" i="5" l="1"/>
  <c r="H1119" i="5"/>
  <c r="F1119" i="5"/>
  <c r="G1119" i="5"/>
  <c r="E1139" i="4"/>
  <c r="F1139" i="4" s="1"/>
  <c r="C1140" i="4"/>
  <c r="G808" i="4"/>
  <c r="H808" i="4" s="1"/>
  <c r="F1129" i="3"/>
  <c r="I1127" i="3"/>
  <c r="G1128" i="3"/>
  <c r="E1121" i="5" l="1"/>
  <c r="H1120" i="5"/>
  <c r="G1120" i="5"/>
  <c r="F1120" i="5"/>
  <c r="E1140" i="4"/>
  <c r="F1140" i="4" s="1"/>
  <c r="C1141" i="4"/>
  <c r="G809" i="4"/>
  <c r="H809" i="4" s="1"/>
  <c r="G1129" i="3"/>
  <c r="H1129" i="3" s="1"/>
  <c r="H1128" i="3"/>
  <c r="I1128" i="3" s="1"/>
  <c r="F1130" i="3"/>
  <c r="E1122" i="5" l="1"/>
  <c r="H1121" i="5"/>
  <c r="G1121" i="5"/>
  <c r="F1121" i="5"/>
  <c r="E1141" i="4"/>
  <c r="F1141" i="4" s="1"/>
  <c r="C1142" i="4"/>
  <c r="G810" i="4"/>
  <c r="H810" i="4" s="1"/>
  <c r="F1131" i="3"/>
  <c r="I1129" i="3"/>
  <c r="G1130" i="3"/>
  <c r="E1123" i="5" l="1"/>
  <c r="H1122" i="5"/>
  <c r="G1122" i="5"/>
  <c r="F1122" i="5"/>
  <c r="E1142" i="4"/>
  <c r="F1142" i="4" s="1"/>
  <c r="C1143" i="4"/>
  <c r="G811" i="4"/>
  <c r="H811" i="4" s="1"/>
  <c r="G1131" i="3"/>
  <c r="H1131" i="3" s="1"/>
  <c r="H1130" i="3"/>
  <c r="I1130" i="3" s="1"/>
  <c r="F1132" i="3"/>
  <c r="F1123" i="5" l="1"/>
  <c r="E1124" i="5"/>
  <c r="H1123" i="5"/>
  <c r="G1123" i="5"/>
  <c r="E1143" i="4"/>
  <c r="F1143" i="4" s="1"/>
  <c r="C1144" i="4"/>
  <c r="G812" i="4"/>
  <c r="H812" i="4" s="1"/>
  <c r="F1133" i="3"/>
  <c r="I1131" i="3"/>
  <c r="G1132" i="3"/>
  <c r="F1124" i="5" l="1"/>
  <c r="E1125" i="5"/>
  <c r="H1124" i="5"/>
  <c r="G1124" i="5"/>
  <c r="E1144" i="4"/>
  <c r="F1144" i="4" s="1"/>
  <c r="C1145" i="4"/>
  <c r="G813" i="4"/>
  <c r="H813" i="4" s="1"/>
  <c r="G1133" i="3"/>
  <c r="H1133" i="3" s="1"/>
  <c r="F1134" i="3"/>
  <c r="H1132" i="3"/>
  <c r="I1132" i="3" s="1"/>
  <c r="E1126" i="5" l="1"/>
  <c r="H1125" i="5"/>
  <c r="G1125" i="5"/>
  <c r="F1125" i="5"/>
  <c r="E1145" i="4"/>
  <c r="F1145" i="4" s="1"/>
  <c r="C1146" i="4"/>
  <c r="G814" i="4"/>
  <c r="H814" i="4" s="1"/>
  <c r="F1135" i="3"/>
  <c r="G1134" i="3"/>
  <c r="I1133" i="3"/>
  <c r="H1126" i="5" l="1"/>
  <c r="G1126" i="5"/>
  <c r="F1126" i="5"/>
  <c r="E1127" i="5"/>
  <c r="E1146" i="4"/>
  <c r="F1146" i="4" s="1"/>
  <c r="C1147" i="4"/>
  <c r="G815" i="4"/>
  <c r="H815" i="4" s="1"/>
  <c r="G1135" i="3"/>
  <c r="H1135" i="3" s="1"/>
  <c r="F1136" i="3"/>
  <c r="H1134" i="3"/>
  <c r="I1134" i="3" s="1"/>
  <c r="E1128" i="5" l="1"/>
  <c r="G1127" i="5"/>
  <c r="F1127" i="5"/>
  <c r="H1127" i="5"/>
  <c r="E1147" i="4"/>
  <c r="F1147" i="4" s="1"/>
  <c r="C1148" i="4"/>
  <c r="G816" i="4"/>
  <c r="H816" i="4" s="1"/>
  <c r="F1137" i="3"/>
  <c r="G1136" i="3"/>
  <c r="I1135" i="3"/>
  <c r="E1129" i="5" l="1"/>
  <c r="H1128" i="5"/>
  <c r="G1128" i="5"/>
  <c r="F1128" i="5"/>
  <c r="E1148" i="4"/>
  <c r="F1148" i="4" s="1"/>
  <c r="C1149" i="4"/>
  <c r="G817" i="4"/>
  <c r="H817" i="4" s="1"/>
  <c r="G1137" i="3"/>
  <c r="H1137" i="3" s="1"/>
  <c r="F1138" i="3"/>
  <c r="H1136" i="3"/>
  <c r="I1136" i="3" s="1"/>
  <c r="E1130" i="5" l="1"/>
  <c r="H1129" i="5"/>
  <c r="G1129" i="5"/>
  <c r="F1129" i="5"/>
  <c r="E1149" i="4"/>
  <c r="F1149" i="4" s="1"/>
  <c r="C1150" i="4"/>
  <c r="G818" i="4"/>
  <c r="H818" i="4" s="1"/>
  <c r="F1139" i="3"/>
  <c r="I1137" i="3"/>
  <c r="G1138" i="3"/>
  <c r="F1130" i="5" l="1"/>
  <c r="E1131" i="5"/>
  <c r="H1130" i="5"/>
  <c r="G1130" i="5"/>
  <c r="E1150" i="4"/>
  <c r="F1150" i="4" s="1"/>
  <c r="C1151" i="4"/>
  <c r="G819" i="4"/>
  <c r="H819" i="4" s="1"/>
  <c r="G1139" i="3"/>
  <c r="H1139" i="3" s="1"/>
  <c r="F1140" i="3"/>
  <c r="H1138" i="3"/>
  <c r="I1138" i="3" s="1"/>
  <c r="E1132" i="5" l="1"/>
  <c r="H1131" i="5"/>
  <c r="F1131" i="5"/>
  <c r="G1131" i="5"/>
  <c r="E1151" i="4"/>
  <c r="F1151" i="4" s="1"/>
  <c r="C1152" i="4"/>
  <c r="G820" i="4"/>
  <c r="H820" i="4" s="1"/>
  <c r="F1141" i="3"/>
  <c r="I1139" i="3"/>
  <c r="G1140" i="3"/>
  <c r="E1133" i="5" l="1"/>
  <c r="H1132" i="5"/>
  <c r="G1132" i="5"/>
  <c r="F1132" i="5"/>
  <c r="E1152" i="4"/>
  <c r="F1152" i="4" s="1"/>
  <c r="C1153" i="4"/>
  <c r="G821" i="4"/>
  <c r="H821" i="4" s="1"/>
  <c r="G1141" i="3"/>
  <c r="H1141" i="3" s="1"/>
  <c r="H1140" i="3"/>
  <c r="I1140" i="3" s="1"/>
  <c r="F1142" i="3"/>
  <c r="H1133" i="5" l="1"/>
  <c r="G1133" i="5"/>
  <c r="F1133" i="5"/>
  <c r="E1134" i="5"/>
  <c r="E1153" i="4"/>
  <c r="F1153" i="4" s="1"/>
  <c r="C1154" i="4"/>
  <c r="G822" i="4"/>
  <c r="H822" i="4" s="1"/>
  <c r="F1143" i="3"/>
  <c r="I1141" i="3"/>
  <c r="G1142" i="3"/>
  <c r="H1142" i="3" s="1"/>
  <c r="E1135" i="5" l="1"/>
  <c r="H1134" i="5"/>
  <c r="G1134" i="5"/>
  <c r="F1134" i="5"/>
  <c r="E1154" i="4"/>
  <c r="F1154" i="4" s="1"/>
  <c r="C1155" i="4"/>
  <c r="G823" i="4"/>
  <c r="H823" i="4" s="1"/>
  <c r="G1143" i="3"/>
  <c r="H1143" i="3" s="1"/>
  <c r="I1142" i="3"/>
  <c r="F1144" i="3"/>
  <c r="F1135" i="5" l="1"/>
  <c r="E1136" i="5"/>
  <c r="H1135" i="5"/>
  <c r="G1135" i="5"/>
  <c r="E1155" i="4"/>
  <c r="F1155" i="4" s="1"/>
  <c r="C1156" i="4"/>
  <c r="G824" i="4"/>
  <c r="H824" i="4" s="1"/>
  <c r="F1145" i="3"/>
  <c r="G1144" i="3"/>
  <c r="I1143" i="3"/>
  <c r="E1137" i="5" l="1"/>
  <c r="H1136" i="5"/>
  <c r="G1136" i="5"/>
  <c r="F1136" i="5"/>
  <c r="E1156" i="4"/>
  <c r="F1156" i="4" s="1"/>
  <c r="C1157" i="4"/>
  <c r="G825" i="4"/>
  <c r="H825" i="4" s="1"/>
  <c r="G1145" i="3"/>
  <c r="H1145" i="3" s="1"/>
  <c r="F1146" i="3"/>
  <c r="H1144" i="3"/>
  <c r="I1144" i="3" s="1"/>
  <c r="E1138" i="5" l="1"/>
  <c r="H1137" i="5"/>
  <c r="F1137" i="5"/>
  <c r="G1137" i="5"/>
  <c r="E1157" i="4"/>
  <c r="F1157" i="4" s="1"/>
  <c r="C1158" i="4"/>
  <c r="G826" i="4"/>
  <c r="H826" i="4" s="1"/>
  <c r="F1147" i="3"/>
  <c r="G1146" i="3"/>
  <c r="I1145" i="3"/>
  <c r="E1139" i="5" l="1"/>
  <c r="H1138" i="5"/>
  <c r="G1138" i="5"/>
  <c r="F1138" i="5"/>
  <c r="E1158" i="4"/>
  <c r="F1158" i="4" s="1"/>
  <c r="C1159" i="4"/>
  <c r="G827" i="4"/>
  <c r="H827" i="4" s="1"/>
  <c r="G1147" i="3"/>
  <c r="H1147" i="3" s="1"/>
  <c r="F1148" i="3"/>
  <c r="H1146" i="3"/>
  <c r="I1146" i="3" s="1"/>
  <c r="E1140" i="5" l="1"/>
  <c r="H1139" i="5"/>
  <c r="G1139" i="5"/>
  <c r="F1139" i="5"/>
  <c r="E1159" i="4"/>
  <c r="F1159" i="4" s="1"/>
  <c r="C1160" i="4"/>
  <c r="G828" i="4"/>
  <c r="H828" i="4" s="1"/>
  <c r="F1149" i="3"/>
  <c r="G1148" i="3"/>
  <c r="I1147" i="3"/>
  <c r="E1141" i="5" l="1"/>
  <c r="H1140" i="5"/>
  <c r="G1140" i="5"/>
  <c r="F1140" i="5"/>
  <c r="E1160" i="4"/>
  <c r="F1160" i="4" s="1"/>
  <c r="C1161" i="4"/>
  <c r="G829" i="4"/>
  <c r="H829" i="4" s="1"/>
  <c r="G1149" i="3"/>
  <c r="H1149" i="3" s="1"/>
  <c r="F1150" i="3"/>
  <c r="H1148" i="3"/>
  <c r="I1148" i="3" s="1"/>
  <c r="F1141" i="5" l="1"/>
  <c r="E1142" i="5"/>
  <c r="H1141" i="5"/>
  <c r="G1141" i="5"/>
  <c r="E1161" i="4"/>
  <c r="F1161" i="4" s="1"/>
  <c r="C1162" i="4"/>
  <c r="G830" i="4"/>
  <c r="H830" i="4" s="1"/>
  <c r="F1151" i="3"/>
  <c r="I1149" i="3"/>
  <c r="G1150" i="3"/>
  <c r="F1142" i="5" l="1"/>
  <c r="G1142" i="5"/>
  <c r="E1143" i="5"/>
  <c r="H1142" i="5"/>
  <c r="E1162" i="4"/>
  <c r="F1162" i="4" s="1"/>
  <c r="C1163" i="4"/>
  <c r="G831" i="4"/>
  <c r="H831" i="4" s="1"/>
  <c r="G1151" i="3"/>
  <c r="H1151" i="3" s="1"/>
  <c r="F1152" i="3"/>
  <c r="H1150" i="3"/>
  <c r="I1150" i="3" s="1"/>
  <c r="E1144" i="5" l="1"/>
  <c r="H1143" i="5"/>
  <c r="G1143" i="5"/>
  <c r="F1143" i="5"/>
  <c r="E1163" i="4"/>
  <c r="F1163" i="4" s="1"/>
  <c r="C1164" i="4"/>
  <c r="G832" i="4"/>
  <c r="H832" i="4" s="1"/>
  <c r="F1153" i="3"/>
  <c r="I1151" i="3"/>
  <c r="G1152" i="3"/>
  <c r="H1152" i="3" s="1"/>
  <c r="H1144" i="5" l="1"/>
  <c r="G1144" i="5"/>
  <c r="F1144" i="5"/>
  <c r="E1145" i="5"/>
  <c r="E1164" i="4"/>
  <c r="F1164" i="4" s="1"/>
  <c r="C1165" i="4"/>
  <c r="G833" i="4"/>
  <c r="H833" i="4" s="1"/>
  <c r="G1153" i="3"/>
  <c r="H1153" i="3" s="1"/>
  <c r="I1152" i="3"/>
  <c r="F1154" i="3"/>
  <c r="H1145" i="5" l="1"/>
  <c r="G1145" i="5"/>
  <c r="F1145" i="5"/>
  <c r="E1146" i="5"/>
  <c r="E1165" i="4"/>
  <c r="F1165" i="4" s="1"/>
  <c r="C1166" i="4"/>
  <c r="G834" i="4"/>
  <c r="H834" i="4" s="1"/>
  <c r="F1155" i="3"/>
  <c r="G1154" i="3"/>
  <c r="I1153" i="3"/>
  <c r="E1147" i="5" l="1"/>
  <c r="H1146" i="5"/>
  <c r="G1146" i="5"/>
  <c r="F1146" i="5"/>
  <c r="E1166" i="4"/>
  <c r="F1166" i="4" s="1"/>
  <c r="C1167" i="4"/>
  <c r="G835" i="4"/>
  <c r="H835" i="4" s="1"/>
  <c r="G1155" i="3"/>
  <c r="H1155" i="3" s="1"/>
  <c r="H1154" i="3"/>
  <c r="I1154" i="3" s="1"/>
  <c r="F1156" i="3"/>
  <c r="E1148" i="5" l="1"/>
  <c r="H1147" i="5"/>
  <c r="G1147" i="5"/>
  <c r="F1147" i="5"/>
  <c r="E1167" i="4"/>
  <c r="F1167" i="4" s="1"/>
  <c r="C1168" i="4"/>
  <c r="G836" i="4"/>
  <c r="H836" i="4" s="1"/>
  <c r="F1157" i="3"/>
  <c r="G1156" i="3"/>
  <c r="I1155" i="3"/>
  <c r="F1148" i="5" l="1"/>
  <c r="E1149" i="5"/>
  <c r="H1148" i="5"/>
  <c r="G1148" i="5"/>
  <c r="E1168" i="4"/>
  <c r="F1168" i="4" s="1"/>
  <c r="C1169" i="4"/>
  <c r="G837" i="4"/>
  <c r="H837" i="4" s="1"/>
  <c r="F1158" i="3"/>
  <c r="G1157" i="3"/>
  <c r="H1156" i="3"/>
  <c r="I1156" i="3" s="1"/>
  <c r="E1150" i="5" l="1"/>
  <c r="H1149" i="5"/>
  <c r="G1149" i="5"/>
  <c r="F1149" i="5"/>
  <c r="E1169" i="4"/>
  <c r="F1169" i="4" s="1"/>
  <c r="C1170" i="4"/>
  <c r="G838" i="4"/>
  <c r="H838" i="4" s="1"/>
  <c r="G1158" i="3"/>
  <c r="H1158" i="3" s="1"/>
  <c r="H1157" i="3"/>
  <c r="I1157" i="3" s="1"/>
  <c r="F1159" i="3"/>
  <c r="E1151" i="5" l="1"/>
  <c r="H1150" i="5"/>
  <c r="G1150" i="5"/>
  <c r="F1150" i="5"/>
  <c r="E1170" i="4"/>
  <c r="F1170" i="4" s="1"/>
  <c r="C1171" i="4"/>
  <c r="G839" i="4"/>
  <c r="H839" i="4" s="1"/>
  <c r="F1160" i="3"/>
  <c r="I1158" i="3"/>
  <c r="G1159" i="3"/>
  <c r="H1151" i="5" l="1"/>
  <c r="G1151" i="5"/>
  <c r="F1151" i="5"/>
  <c r="E1152" i="5"/>
  <c r="E1171" i="4"/>
  <c r="F1171" i="4" s="1"/>
  <c r="C1172" i="4"/>
  <c r="G840" i="4"/>
  <c r="H840" i="4" s="1"/>
  <c r="G1160" i="3"/>
  <c r="H1160" i="3" s="1"/>
  <c r="H1159" i="3"/>
  <c r="I1159" i="3" s="1"/>
  <c r="F1161" i="3"/>
  <c r="E1153" i="5" l="1"/>
  <c r="H1152" i="5"/>
  <c r="G1152" i="5"/>
  <c r="F1152" i="5"/>
  <c r="E1172" i="4"/>
  <c r="F1172" i="4" s="1"/>
  <c r="C1173" i="4"/>
  <c r="G841" i="4"/>
  <c r="H841" i="4" s="1"/>
  <c r="F1162" i="3"/>
  <c r="G1161" i="3"/>
  <c r="H1161" i="3" s="1"/>
  <c r="I1160" i="3"/>
  <c r="E1154" i="5" l="1"/>
  <c r="H1153" i="5"/>
  <c r="G1153" i="5"/>
  <c r="F1153" i="5"/>
  <c r="E1173" i="4"/>
  <c r="F1173" i="4" s="1"/>
  <c r="C1174" i="4"/>
  <c r="G842" i="4"/>
  <c r="H842" i="4" s="1"/>
  <c r="I1161" i="3"/>
  <c r="G1162" i="3"/>
  <c r="H1162" i="3"/>
  <c r="F1163" i="3"/>
  <c r="E1155" i="5" l="1"/>
  <c r="H1154" i="5"/>
  <c r="G1154" i="5"/>
  <c r="F1154" i="5"/>
  <c r="E1174" i="4"/>
  <c r="F1174" i="4" s="1"/>
  <c r="C1175" i="4"/>
  <c r="G843" i="4"/>
  <c r="H843" i="4" s="1"/>
  <c r="G1163" i="3"/>
  <c r="H1163" i="3" s="1"/>
  <c r="I1162" i="3"/>
  <c r="F1164" i="3"/>
  <c r="E1156" i="5" l="1"/>
  <c r="H1155" i="5"/>
  <c r="F1155" i="5"/>
  <c r="G1155" i="5"/>
  <c r="E1175" i="4"/>
  <c r="F1175" i="4" s="1"/>
  <c r="C1176" i="4"/>
  <c r="G844" i="4"/>
  <c r="H844" i="4" s="1"/>
  <c r="F1165" i="3"/>
  <c r="I1163" i="3"/>
  <c r="G1164" i="3"/>
  <c r="H1156" i="5" l="1"/>
  <c r="G1156" i="5"/>
  <c r="F1156" i="5"/>
  <c r="E1157" i="5"/>
  <c r="E1176" i="4"/>
  <c r="F1176" i="4" s="1"/>
  <c r="C1177" i="4"/>
  <c r="G845" i="4"/>
  <c r="H845" i="4" s="1"/>
  <c r="G1165" i="3"/>
  <c r="H1165" i="3" s="1"/>
  <c r="H1164" i="3"/>
  <c r="I1164" i="3" s="1"/>
  <c r="F1166" i="3"/>
  <c r="E1158" i="5" l="1"/>
  <c r="H1157" i="5"/>
  <c r="F1157" i="5"/>
  <c r="G1157" i="5"/>
  <c r="E1177" i="4"/>
  <c r="F1177" i="4" s="1"/>
  <c r="C1178" i="4"/>
  <c r="G846" i="4"/>
  <c r="H846" i="4" s="1"/>
  <c r="F1167" i="3"/>
  <c r="G1166" i="3"/>
  <c r="I1165" i="3"/>
  <c r="E1159" i="5" l="1"/>
  <c r="H1158" i="5"/>
  <c r="G1158" i="5"/>
  <c r="F1158" i="5"/>
  <c r="E1178" i="4"/>
  <c r="F1178" i="4" s="1"/>
  <c r="C1179" i="4"/>
  <c r="G847" i="4"/>
  <c r="H847" i="4" s="1"/>
  <c r="G1167" i="3"/>
  <c r="H1167" i="3" s="1"/>
  <c r="H1166" i="3"/>
  <c r="I1166" i="3" s="1"/>
  <c r="F1168" i="3"/>
  <c r="F1159" i="5" l="1"/>
  <c r="G1159" i="5"/>
  <c r="E1160" i="5"/>
  <c r="H1159" i="5"/>
  <c r="E1179" i="4"/>
  <c r="F1179" i="4" s="1"/>
  <c r="C1180" i="4"/>
  <c r="G848" i="4"/>
  <c r="H848" i="4" s="1"/>
  <c r="F1169" i="3"/>
  <c r="G1168" i="3"/>
  <c r="I1167" i="3"/>
  <c r="E1161" i="5" l="1"/>
  <c r="H1160" i="5"/>
  <c r="G1160" i="5"/>
  <c r="F1160" i="5"/>
  <c r="E1180" i="4"/>
  <c r="F1180" i="4" s="1"/>
  <c r="C1181" i="4"/>
  <c r="G849" i="4"/>
  <c r="H849" i="4" s="1"/>
  <c r="G1169" i="3"/>
  <c r="H1169" i="3" s="1"/>
  <c r="F1170" i="3"/>
  <c r="H1168" i="3"/>
  <c r="I1168" i="3" s="1"/>
  <c r="E1162" i="5" l="1"/>
  <c r="H1161" i="5"/>
  <c r="G1161" i="5"/>
  <c r="F1161" i="5"/>
  <c r="E1181" i="4"/>
  <c r="F1181" i="4" s="1"/>
  <c r="C1182" i="4"/>
  <c r="G850" i="4"/>
  <c r="H850" i="4" s="1"/>
  <c r="F1171" i="3"/>
  <c r="G1170" i="3"/>
  <c r="I1169" i="3"/>
  <c r="H1162" i="5" l="1"/>
  <c r="G1162" i="5"/>
  <c r="F1162" i="5"/>
  <c r="E1163" i="5"/>
  <c r="E1182" i="4"/>
  <c r="F1182" i="4" s="1"/>
  <c r="C1183" i="4"/>
  <c r="G851" i="4"/>
  <c r="H851" i="4" s="1"/>
  <c r="F1172" i="3"/>
  <c r="G1171" i="3"/>
  <c r="H1170" i="3"/>
  <c r="I1170" i="3" s="1"/>
  <c r="H1163" i="5" l="1"/>
  <c r="G1163" i="5"/>
  <c r="F1163" i="5"/>
  <c r="E1164" i="5"/>
  <c r="E1183" i="4"/>
  <c r="F1183" i="4" s="1"/>
  <c r="C1184" i="4"/>
  <c r="G852" i="4"/>
  <c r="H852" i="4" s="1"/>
  <c r="G1172" i="3"/>
  <c r="H1172" i="3" s="1"/>
  <c r="H1171" i="3"/>
  <c r="I1171" i="3" s="1"/>
  <c r="F1173" i="3"/>
  <c r="E1165" i="5" l="1"/>
  <c r="H1164" i="5"/>
  <c r="G1164" i="5"/>
  <c r="F1164" i="5"/>
  <c r="E1184" i="4"/>
  <c r="F1184" i="4" s="1"/>
  <c r="C1185" i="4"/>
  <c r="G853" i="4"/>
  <c r="H853" i="4" s="1"/>
  <c r="H1173" i="3"/>
  <c r="F1174" i="3"/>
  <c r="G1173" i="3"/>
  <c r="I1172" i="3"/>
  <c r="E1166" i="5" l="1"/>
  <c r="H1165" i="5"/>
  <c r="G1165" i="5"/>
  <c r="F1165" i="5"/>
  <c r="E1185" i="4"/>
  <c r="F1185" i="4" s="1"/>
  <c r="C1186" i="4"/>
  <c r="G854" i="4"/>
  <c r="H854" i="4" s="1"/>
  <c r="I1173" i="3"/>
  <c r="G1174" i="3"/>
  <c r="F1175" i="3"/>
  <c r="H1174" i="3"/>
  <c r="F1166" i="5" l="1"/>
  <c r="E1167" i="5"/>
  <c r="H1166" i="5"/>
  <c r="G1166" i="5"/>
  <c r="E1186" i="4"/>
  <c r="F1186" i="4" s="1"/>
  <c r="C1187" i="4"/>
  <c r="G855" i="4"/>
  <c r="H855" i="4" s="1"/>
  <c r="G1175" i="3"/>
  <c r="H1175" i="3" s="1"/>
  <c r="I1174" i="3"/>
  <c r="F1176" i="3"/>
  <c r="E1168" i="5" l="1"/>
  <c r="H1167" i="5"/>
  <c r="F1167" i="5"/>
  <c r="G1167" i="5"/>
  <c r="E1187" i="4"/>
  <c r="F1187" i="4" s="1"/>
  <c r="C1188" i="4"/>
  <c r="G856" i="4"/>
  <c r="H856" i="4" s="1"/>
  <c r="F1177" i="3"/>
  <c r="I1175" i="3"/>
  <c r="G1176" i="3"/>
  <c r="E1169" i="5" l="1"/>
  <c r="H1168" i="5"/>
  <c r="G1168" i="5"/>
  <c r="F1168" i="5"/>
  <c r="G857" i="4"/>
  <c r="H857" i="4" s="1"/>
  <c r="E1188" i="4"/>
  <c r="F1188" i="4" s="1"/>
  <c r="C1189" i="4"/>
  <c r="G1177" i="3"/>
  <c r="H1177" i="3" s="1"/>
  <c r="H1176" i="3"/>
  <c r="I1176" i="3" s="1"/>
  <c r="F1178" i="3"/>
  <c r="H1169" i="5" l="1"/>
  <c r="G1169" i="5"/>
  <c r="F1169" i="5"/>
  <c r="E1170" i="5"/>
  <c r="E1189" i="4"/>
  <c r="F1189" i="4" s="1"/>
  <c r="C1190" i="4"/>
  <c r="G858" i="4"/>
  <c r="H858" i="4" s="1"/>
  <c r="F1179" i="3"/>
  <c r="G1178" i="3"/>
  <c r="I1177" i="3"/>
  <c r="E1171" i="5" l="1"/>
  <c r="H1170" i="5"/>
  <c r="G1170" i="5"/>
  <c r="F1170" i="5"/>
  <c r="E1190" i="4"/>
  <c r="F1190" i="4" s="1"/>
  <c r="C1191" i="4"/>
  <c r="G859" i="4"/>
  <c r="H859" i="4" s="1"/>
  <c r="G1179" i="3"/>
  <c r="H1179" i="3" s="1"/>
  <c r="H1178" i="3"/>
  <c r="I1178" i="3" s="1"/>
  <c r="F1180" i="3"/>
  <c r="E1172" i="5" l="1"/>
  <c r="H1171" i="5"/>
  <c r="G1171" i="5"/>
  <c r="F1171" i="5"/>
  <c r="E1191" i="4"/>
  <c r="F1191" i="4" s="1"/>
  <c r="C1192" i="4"/>
  <c r="G860" i="4"/>
  <c r="H860" i="4" s="1"/>
  <c r="F1181" i="3"/>
  <c r="G1180" i="3"/>
  <c r="I1179" i="3"/>
  <c r="E1173" i="5" l="1"/>
  <c r="H1172" i="5"/>
  <c r="G1172" i="5"/>
  <c r="F1172" i="5"/>
  <c r="E1192" i="4"/>
  <c r="F1192" i="4" s="1"/>
  <c r="C1193" i="4"/>
  <c r="G861" i="4"/>
  <c r="H861" i="4" s="1"/>
  <c r="G1181" i="3"/>
  <c r="H1181" i="3" s="1"/>
  <c r="F1182" i="3"/>
  <c r="H1180" i="3"/>
  <c r="I1180" i="3" s="1"/>
  <c r="E1174" i="5" l="1"/>
  <c r="H1173" i="5"/>
  <c r="F1173" i="5"/>
  <c r="G1173" i="5"/>
  <c r="E1193" i="4"/>
  <c r="F1193" i="4" s="1"/>
  <c r="C1194" i="4"/>
  <c r="G862" i="4"/>
  <c r="H862" i="4" s="1"/>
  <c r="F1183" i="3"/>
  <c r="G1182" i="3"/>
  <c r="I1181" i="3"/>
  <c r="H1174" i="5" l="1"/>
  <c r="G1174" i="5"/>
  <c r="F1174" i="5"/>
  <c r="E1175" i="5"/>
  <c r="E1194" i="4"/>
  <c r="F1194" i="4" s="1"/>
  <c r="C1195" i="4"/>
  <c r="G863" i="4"/>
  <c r="H863" i="4" s="1"/>
  <c r="G1183" i="3"/>
  <c r="H1183" i="3" s="1"/>
  <c r="F1184" i="3"/>
  <c r="H1182" i="3"/>
  <c r="I1182" i="3" s="1"/>
  <c r="E1176" i="5" l="1"/>
  <c r="H1175" i="5"/>
  <c r="G1175" i="5"/>
  <c r="F1175" i="5"/>
  <c r="E1195" i="4"/>
  <c r="F1195" i="4" s="1"/>
  <c r="C1196" i="4"/>
  <c r="G864" i="4"/>
  <c r="H864" i="4" s="1"/>
  <c r="F1185" i="3"/>
  <c r="G1184" i="3"/>
  <c r="H1184" i="3" s="1"/>
  <c r="I1183" i="3"/>
  <c r="E1177" i="5" l="1"/>
  <c r="H1176" i="5"/>
  <c r="G1176" i="5"/>
  <c r="F1176" i="5"/>
  <c r="E1196" i="4"/>
  <c r="F1196" i="4" s="1"/>
  <c r="C1197" i="4"/>
  <c r="G865" i="4"/>
  <c r="H865" i="4" s="1"/>
  <c r="I1184" i="3"/>
  <c r="G1185" i="3"/>
  <c r="F1186" i="3"/>
  <c r="H1185" i="3"/>
  <c r="F1177" i="5" l="1"/>
  <c r="E1178" i="5"/>
  <c r="H1177" i="5"/>
  <c r="G1177" i="5"/>
  <c r="E1197" i="4"/>
  <c r="F1197" i="4" s="1"/>
  <c r="C1198" i="4"/>
  <c r="G866" i="4"/>
  <c r="H866" i="4" s="1"/>
  <c r="I1185" i="3"/>
  <c r="G1186" i="3"/>
  <c r="F1187" i="3"/>
  <c r="H1186" i="3"/>
  <c r="F1178" i="5" l="1"/>
  <c r="E1179" i="5"/>
  <c r="H1178" i="5"/>
  <c r="G1178" i="5"/>
  <c r="E1198" i="4"/>
  <c r="F1198" i="4" s="1"/>
  <c r="C1199" i="4"/>
  <c r="G867" i="4"/>
  <c r="H867" i="4" s="1"/>
  <c r="F1188" i="3"/>
  <c r="G1187" i="3"/>
  <c r="I1186" i="3"/>
  <c r="E1180" i="5" l="1"/>
  <c r="H1179" i="5"/>
  <c r="G1179" i="5"/>
  <c r="F1179" i="5"/>
  <c r="E1199" i="4"/>
  <c r="F1199" i="4" s="1"/>
  <c r="C1200" i="4"/>
  <c r="G868" i="4"/>
  <c r="H868" i="4" s="1"/>
  <c r="G1188" i="3"/>
  <c r="H1188" i="3" s="1"/>
  <c r="F1189" i="3"/>
  <c r="H1187" i="3"/>
  <c r="I1187" i="3" s="1"/>
  <c r="H1180" i="5" l="1"/>
  <c r="G1180" i="5"/>
  <c r="F1180" i="5"/>
  <c r="E1181" i="5"/>
  <c r="E1200" i="4"/>
  <c r="F1200" i="4" s="1"/>
  <c r="C1201" i="4"/>
  <c r="G869" i="4"/>
  <c r="H869" i="4" s="1"/>
  <c r="F1190" i="3"/>
  <c r="G1189" i="3"/>
  <c r="I1188" i="3"/>
  <c r="E1182" i="5" l="1"/>
  <c r="H1181" i="5"/>
  <c r="G1181" i="5"/>
  <c r="F1181" i="5"/>
  <c r="E1201" i="4"/>
  <c r="F1201" i="4" s="1"/>
  <c r="C1202" i="4"/>
  <c r="G870" i="4"/>
  <c r="H870" i="4" s="1"/>
  <c r="G1190" i="3"/>
  <c r="H1190" i="3" s="1"/>
  <c r="F1191" i="3"/>
  <c r="H1189" i="3"/>
  <c r="I1189" i="3" s="1"/>
  <c r="E1183" i="5" l="1"/>
  <c r="H1182" i="5"/>
  <c r="G1182" i="5"/>
  <c r="F1182" i="5"/>
  <c r="E1202" i="4"/>
  <c r="F1202" i="4" s="1"/>
  <c r="C1203" i="4"/>
  <c r="G871" i="4"/>
  <c r="H871" i="4" s="1"/>
  <c r="F1192" i="3"/>
  <c r="I1190" i="3"/>
  <c r="G1191" i="3"/>
  <c r="E1184" i="5" l="1"/>
  <c r="H1183" i="5"/>
  <c r="G1183" i="5"/>
  <c r="F1183" i="5"/>
  <c r="E1203" i="4"/>
  <c r="F1203" i="4" s="1"/>
  <c r="C1204" i="4"/>
  <c r="G872" i="4"/>
  <c r="H872" i="4" s="1"/>
  <c r="G1192" i="3"/>
  <c r="H1192" i="3" s="1"/>
  <c r="F1193" i="3"/>
  <c r="H1191" i="3"/>
  <c r="I1191" i="3" s="1"/>
  <c r="F1184" i="5" l="1"/>
  <c r="H1184" i="5"/>
  <c r="G1184" i="5"/>
  <c r="E1185" i="5"/>
  <c r="E1204" i="4"/>
  <c r="F1204" i="4" s="1"/>
  <c r="C1205" i="4"/>
  <c r="G873" i="4"/>
  <c r="H873" i="4" s="1"/>
  <c r="F1194" i="3"/>
  <c r="I1192" i="3"/>
  <c r="G1193" i="3"/>
  <c r="E1186" i="5" l="1"/>
  <c r="H1185" i="5"/>
  <c r="G1185" i="5"/>
  <c r="F1185" i="5"/>
  <c r="E1205" i="4"/>
  <c r="F1205" i="4" s="1"/>
  <c r="C1206" i="4"/>
  <c r="G874" i="4"/>
  <c r="H874" i="4" s="1"/>
  <c r="G1194" i="3"/>
  <c r="H1194" i="3" s="1"/>
  <c r="H1193" i="3"/>
  <c r="I1193" i="3" s="1"/>
  <c r="F1195" i="3"/>
  <c r="E1187" i="5" l="1"/>
  <c r="H1186" i="5"/>
  <c r="G1186" i="5"/>
  <c r="F1186" i="5"/>
  <c r="E1206" i="4"/>
  <c r="F1206" i="4" s="1"/>
  <c r="C1207" i="4"/>
  <c r="G875" i="4"/>
  <c r="H875" i="4" s="1"/>
  <c r="F1196" i="3"/>
  <c r="I1194" i="3"/>
  <c r="G1195" i="3"/>
  <c r="H1187" i="5" l="1"/>
  <c r="G1187" i="5"/>
  <c r="F1187" i="5"/>
  <c r="E1188" i="5"/>
  <c r="E1207" i="4"/>
  <c r="F1207" i="4" s="1"/>
  <c r="C1208" i="4"/>
  <c r="G876" i="4"/>
  <c r="H876" i="4" s="1"/>
  <c r="G1196" i="3"/>
  <c r="H1196" i="3" s="1"/>
  <c r="H1195" i="3"/>
  <c r="I1195" i="3" s="1"/>
  <c r="F1197" i="3"/>
  <c r="E1189" i="5" l="1"/>
  <c r="H1188" i="5"/>
  <c r="G1188" i="5"/>
  <c r="F1188" i="5"/>
  <c r="E1208" i="4"/>
  <c r="F1208" i="4" s="1"/>
  <c r="C1209" i="4"/>
  <c r="G877" i="4"/>
  <c r="H877" i="4" s="1"/>
  <c r="F1198" i="3"/>
  <c r="I1196" i="3"/>
  <c r="G1197" i="3"/>
  <c r="F1189" i="5" l="1"/>
  <c r="E1190" i="5"/>
  <c r="H1189" i="5"/>
  <c r="G1189" i="5"/>
  <c r="E1209" i="4"/>
  <c r="F1209" i="4" s="1"/>
  <c r="C1210" i="4"/>
  <c r="G878" i="4"/>
  <c r="H878" i="4" s="1"/>
  <c r="G1198" i="3"/>
  <c r="H1198" i="3" s="1"/>
  <c r="F1199" i="3"/>
  <c r="H1197" i="3"/>
  <c r="I1197" i="3" s="1"/>
  <c r="E1191" i="5" l="1"/>
  <c r="H1190" i="5"/>
  <c r="G1190" i="5"/>
  <c r="F1190" i="5"/>
  <c r="E1210" i="4"/>
  <c r="F1210" i="4" s="1"/>
  <c r="C1211" i="4"/>
  <c r="G879" i="4"/>
  <c r="H879" i="4" s="1"/>
  <c r="F1200" i="3"/>
  <c r="G1199" i="3"/>
  <c r="I1198" i="3"/>
  <c r="F1211" i="4" l="1"/>
  <c r="E1192" i="5"/>
  <c r="H1191" i="5"/>
  <c r="F1191" i="5"/>
  <c r="G1191" i="5"/>
  <c r="E1211" i="4"/>
  <c r="C1212" i="4"/>
  <c r="G880" i="4"/>
  <c r="H880" i="4" s="1"/>
  <c r="G1200" i="3"/>
  <c r="F1201" i="3"/>
  <c r="H1200" i="3"/>
  <c r="H1199" i="3"/>
  <c r="I1199" i="3" s="1"/>
  <c r="E1193" i="5" l="1"/>
  <c r="H1192" i="5"/>
  <c r="G1192" i="5"/>
  <c r="F1192" i="5"/>
  <c r="E1212" i="4"/>
  <c r="F1212" i="4" s="1"/>
  <c r="C1213" i="4"/>
  <c r="G881" i="4"/>
  <c r="H881" i="4" s="1"/>
  <c r="G1201" i="3"/>
  <c r="H1201" i="3" s="1"/>
  <c r="I1200" i="3"/>
  <c r="F1202" i="3"/>
  <c r="E1194" i="5" l="1"/>
  <c r="H1193" i="5"/>
  <c r="G1193" i="5"/>
  <c r="F1193" i="5"/>
  <c r="E1213" i="4"/>
  <c r="F1213" i="4" s="1"/>
  <c r="C1214" i="4"/>
  <c r="G882" i="4"/>
  <c r="H882" i="4" s="1"/>
  <c r="F1203" i="3"/>
  <c r="I1201" i="3"/>
  <c r="G1202" i="3"/>
  <c r="E1195" i="5" l="1"/>
  <c r="H1194" i="5"/>
  <c r="G1194" i="5"/>
  <c r="F1194" i="5"/>
  <c r="E1214" i="4"/>
  <c r="F1214" i="4" s="1"/>
  <c r="C1215" i="4"/>
  <c r="G883" i="4"/>
  <c r="H883" i="4" s="1"/>
  <c r="G1203" i="3"/>
  <c r="H1203" i="3" s="1"/>
  <c r="H1202" i="3"/>
  <c r="I1202" i="3" s="1"/>
  <c r="F1204" i="3"/>
  <c r="F1195" i="5" l="1"/>
  <c r="E1196" i="5"/>
  <c r="H1195" i="5"/>
  <c r="G1195" i="5"/>
  <c r="E1215" i="4"/>
  <c r="F1215" i="4" s="1"/>
  <c r="C1216" i="4"/>
  <c r="G884" i="4"/>
  <c r="H884" i="4" s="1"/>
  <c r="F1205" i="3"/>
  <c r="I1203" i="3"/>
  <c r="G1204" i="3"/>
  <c r="F1196" i="5" l="1"/>
  <c r="E1197" i="5"/>
  <c r="H1196" i="5"/>
  <c r="G1196" i="5"/>
  <c r="E1216" i="4"/>
  <c r="F1216" i="4" s="1"/>
  <c r="C1217" i="4"/>
  <c r="G885" i="4"/>
  <c r="H885" i="4" s="1"/>
  <c r="G1205" i="3"/>
  <c r="H1205" i="3" s="1"/>
  <c r="F1206" i="3"/>
  <c r="H1204" i="3"/>
  <c r="I1204" i="3" s="1"/>
  <c r="E1198" i="5" l="1"/>
  <c r="H1197" i="5"/>
  <c r="G1197" i="5"/>
  <c r="F1197" i="5"/>
  <c r="E1217" i="4"/>
  <c r="F1217" i="4" s="1"/>
  <c r="C1218" i="4"/>
  <c r="G886" i="4"/>
  <c r="H886" i="4" s="1"/>
  <c r="F1207" i="3"/>
  <c r="G1206" i="3"/>
  <c r="I1205" i="3"/>
  <c r="H1198" i="5" l="1"/>
  <c r="G1198" i="5"/>
  <c r="F1198" i="5"/>
  <c r="E1199" i="5"/>
  <c r="E1218" i="4"/>
  <c r="F1218" i="4" s="1"/>
  <c r="C1219" i="4"/>
  <c r="G887" i="4"/>
  <c r="H887" i="4" s="1"/>
  <c r="I1206" i="3"/>
  <c r="G1207" i="3"/>
  <c r="F1208" i="3"/>
  <c r="H1207" i="3"/>
  <c r="H1206" i="3"/>
  <c r="H1199" i="5" l="1"/>
  <c r="G1199" i="5"/>
  <c r="F1199" i="5"/>
  <c r="E1200" i="5"/>
  <c r="G888" i="4"/>
  <c r="H888" i="4" s="1"/>
  <c r="E1219" i="4"/>
  <c r="F1219" i="4" s="1"/>
  <c r="C1220" i="4"/>
  <c r="F1209" i="3"/>
  <c r="G1208" i="3"/>
  <c r="I1207" i="3"/>
  <c r="E1201" i="5" l="1"/>
  <c r="H1200" i="5"/>
  <c r="F1200" i="5"/>
  <c r="G1200" i="5"/>
  <c r="E1220" i="4"/>
  <c r="F1220" i="4" s="1"/>
  <c r="C1221" i="4"/>
  <c r="G889" i="4"/>
  <c r="H889" i="4" s="1"/>
  <c r="G1209" i="3"/>
  <c r="H1209" i="3" s="1"/>
  <c r="F1210" i="3"/>
  <c r="H1208" i="3"/>
  <c r="I1208" i="3" s="1"/>
  <c r="E1202" i="5" l="1"/>
  <c r="H1201" i="5"/>
  <c r="G1201" i="5"/>
  <c r="F1201" i="5"/>
  <c r="E1221" i="4"/>
  <c r="F1221" i="4" s="1"/>
  <c r="C1222" i="4"/>
  <c r="G890" i="4"/>
  <c r="H890" i="4" s="1"/>
  <c r="F1211" i="3"/>
  <c r="I1209" i="3"/>
  <c r="G1210" i="3"/>
  <c r="F1202" i="5" l="1"/>
  <c r="E1203" i="5"/>
  <c r="H1202" i="5"/>
  <c r="G1202" i="5"/>
  <c r="E1222" i="4"/>
  <c r="F1222" i="4" s="1"/>
  <c r="C1223" i="4"/>
  <c r="G891" i="4"/>
  <c r="H891" i="4" s="1"/>
  <c r="G1211" i="3"/>
  <c r="H1211" i="3" s="1"/>
  <c r="F1212" i="3"/>
  <c r="H1210" i="3"/>
  <c r="I1210" i="3" s="1"/>
  <c r="E1204" i="5" l="1"/>
  <c r="H1203" i="5"/>
  <c r="G1203" i="5"/>
  <c r="F1203" i="5"/>
  <c r="E1223" i="4"/>
  <c r="F1223" i="4" s="1"/>
  <c r="C1224" i="4"/>
  <c r="G892" i="4"/>
  <c r="H892" i="4" s="1"/>
  <c r="F1213" i="3"/>
  <c r="I1211" i="3"/>
  <c r="G1212" i="3"/>
  <c r="E1205" i="5" l="1"/>
  <c r="H1204" i="5"/>
  <c r="G1204" i="5"/>
  <c r="F1204" i="5"/>
  <c r="E1224" i="4"/>
  <c r="F1224" i="4" s="1"/>
  <c r="C1225" i="4"/>
  <c r="G893" i="4"/>
  <c r="H893" i="4" s="1"/>
  <c r="G1213" i="3"/>
  <c r="H1213" i="3" s="1"/>
  <c r="H1212" i="3"/>
  <c r="I1212" i="3" s="1"/>
  <c r="F1214" i="3"/>
  <c r="H1205" i="5" l="1"/>
  <c r="G1205" i="5"/>
  <c r="F1205" i="5"/>
  <c r="E1206" i="5"/>
  <c r="E1225" i="4"/>
  <c r="F1225" i="4" s="1"/>
  <c r="C1226" i="4"/>
  <c r="G894" i="4"/>
  <c r="H894" i="4" s="1"/>
  <c r="F1215" i="3"/>
  <c r="G1214" i="3"/>
  <c r="I1213" i="3"/>
  <c r="E1207" i="5" l="1"/>
  <c r="H1206" i="5"/>
  <c r="G1206" i="5"/>
  <c r="F1206" i="5"/>
  <c r="E1226" i="4"/>
  <c r="F1226" i="4" s="1"/>
  <c r="C1227" i="4"/>
  <c r="G895" i="4"/>
  <c r="H895" i="4" s="1"/>
  <c r="G1215" i="3"/>
  <c r="H1215" i="3" s="1"/>
  <c r="H1214" i="3"/>
  <c r="I1214" i="3" s="1"/>
  <c r="F1216" i="3"/>
  <c r="F1207" i="5" l="1"/>
  <c r="E1208" i="5"/>
  <c r="H1207" i="5"/>
  <c r="G1207" i="5"/>
  <c r="E1227" i="4"/>
  <c r="F1227" i="4" s="1"/>
  <c r="C1228" i="4"/>
  <c r="G896" i="4"/>
  <c r="H896" i="4" s="1"/>
  <c r="F1217" i="3"/>
  <c r="I1215" i="3"/>
  <c r="G1216" i="3"/>
  <c r="E1209" i="5" l="1"/>
  <c r="H1208" i="5"/>
  <c r="G1208" i="5"/>
  <c r="F1208" i="5"/>
  <c r="E1228" i="4"/>
  <c r="F1228" i="4" s="1"/>
  <c r="C1229" i="4"/>
  <c r="G897" i="4"/>
  <c r="H897" i="4" s="1"/>
  <c r="G1217" i="3"/>
  <c r="H1217" i="3" s="1"/>
  <c r="F1218" i="3"/>
  <c r="H1216" i="3"/>
  <c r="I1216" i="3" s="1"/>
  <c r="E1210" i="5" l="1"/>
  <c r="H1209" i="5"/>
  <c r="F1209" i="5"/>
  <c r="G1209" i="5"/>
  <c r="E1229" i="4"/>
  <c r="F1229" i="4" s="1"/>
  <c r="C1230" i="4"/>
  <c r="G898" i="4"/>
  <c r="H898" i="4" s="1"/>
  <c r="F1219" i="3"/>
  <c r="G1218" i="3"/>
  <c r="I1217" i="3"/>
  <c r="H1210" i="5" l="1"/>
  <c r="G1210" i="5"/>
  <c r="F1210" i="5"/>
  <c r="E1211" i="5"/>
  <c r="E1230" i="4"/>
  <c r="F1230" i="4" s="1"/>
  <c r="C1231" i="4"/>
  <c r="G899" i="4"/>
  <c r="H899" i="4" s="1"/>
  <c r="G1219" i="3"/>
  <c r="H1219" i="3" s="1"/>
  <c r="F1220" i="3"/>
  <c r="H1218" i="3"/>
  <c r="I1218" i="3" s="1"/>
  <c r="E1212" i="5" l="1"/>
  <c r="H1211" i="5"/>
  <c r="G1211" i="5"/>
  <c r="F1211" i="5"/>
  <c r="E1231" i="4"/>
  <c r="F1231" i="4" s="1"/>
  <c r="C1232" i="4"/>
  <c r="G900" i="4"/>
  <c r="H900" i="4" s="1"/>
  <c r="F1221" i="3"/>
  <c r="G1220" i="3"/>
  <c r="I1219" i="3"/>
  <c r="E1213" i="5" l="1"/>
  <c r="H1212" i="5"/>
  <c r="G1212" i="5"/>
  <c r="F1212" i="5"/>
  <c r="E1232" i="4"/>
  <c r="F1232" i="4" s="1"/>
  <c r="C1233" i="4"/>
  <c r="G901" i="4"/>
  <c r="H901" i="4" s="1"/>
  <c r="G1221" i="3"/>
  <c r="H1221" i="3" s="1"/>
  <c r="H1220" i="3"/>
  <c r="I1220" i="3" s="1"/>
  <c r="F1222" i="3"/>
  <c r="F1213" i="5" l="1"/>
  <c r="G1213" i="5"/>
  <c r="E1214" i="5"/>
  <c r="H1213" i="5"/>
  <c r="E1233" i="4"/>
  <c r="F1233" i="4" s="1"/>
  <c r="C1234" i="4"/>
  <c r="G902" i="4"/>
  <c r="H902" i="4" s="1"/>
  <c r="F1223" i="3"/>
  <c r="I1221" i="3"/>
  <c r="G1222" i="3"/>
  <c r="E1215" i="5" l="1"/>
  <c r="H1214" i="5"/>
  <c r="G1214" i="5"/>
  <c r="F1214" i="5"/>
  <c r="E1234" i="4"/>
  <c r="F1234" i="4" s="1"/>
  <c r="C1235" i="4"/>
  <c r="G903" i="4"/>
  <c r="H903" i="4" s="1"/>
  <c r="G1223" i="3"/>
  <c r="H1223" i="3" s="1"/>
  <c r="F1224" i="3"/>
  <c r="H1222" i="3"/>
  <c r="I1222" i="3" s="1"/>
  <c r="E1216" i="5" l="1"/>
  <c r="H1215" i="5"/>
  <c r="G1215" i="5"/>
  <c r="F1215" i="5"/>
  <c r="E1235" i="4"/>
  <c r="F1235" i="4" s="1"/>
  <c r="C1236" i="4"/>
  <c r="G904" i="4"/>
  <c r="H904" i="4" s="1"/>
  <c r="F1225" i="3"/>
  <c r="I1223" i="3"/>
  <c r="G1224" i="3"/>
  <c r="H1216" i="5" l="1"/>
  <c r="G1216" i="5"/>
  <c r="F1216" i="5"/>
  <c r="E1217" i="5"/>
  <c r="E1236" i="4"/>
  <c r="F1236" i="4" s="1"/>
  <c r="C1237" i="4"/>
  <c r="G905" i="4"/>
  <c r="H905" i="4" s="1"/>
  <c r="G1225" i="3"/>
  <c r="H1225" i="3" s="1"/>
  <c r="H1224" i="3"/>
  <c r="I1224" i="3" s="1"/>
  <c r="F1226" i="3"/>
  <c r="E1218" i="5" l="1"/>
  <c r="H1217" i="5"/>
  <c r="G1217" i="5"/>
  <c r="F1217" i="5"/>
  <c r="E1237" i="4"/>
  <c r="F1237" i="4" s="1"/>
  <c r="C1238" i="4"/>
  <c r="G906" i="4"/>
  <c r="H906" i="4" s="1"/>
  <c r="F1227" i="3"/>
  <c r="I1225" i="3"/>
  <c r="G1226" i="3"/>
  <c r="E1219" i="5" l="1"/>
  <c r="H1218" i="5"/>
  <c r="G1218" i="5"/>
  <c r="F1218" i="5"/>
  <c r="E1238" i="4"/>
  <c r="F1238" i="4" s="1"/>
  <c r="C1239" i="4"/>
  <c r="G907" i="4"/>
  <c r="H907" i="4" s="1"/>
  <c r="G1227" i="3"/>
  <c r="H1227" i="3" s="1"/>
  <c r="H1226" i="3"/>
  <c r="I1226" i="3" s="1"/>
  <c r="F1228" i="3"/>
  <c r="E1220" i="5" l="1"/>
  <c r="H1219" i="5"/>
  <c r="G1219" i="5"/>
  <c r="F1219" i="5"/>
  <c r="E1239" i="4"/>
  <c r="F1239" i="4" s="1"/>
  <c r="C1240" i="4"/>
  <c r="G908" i="4"/>
  <c r="H908" i="4" s="1"/>
  <c r="F1229" i="3"/>
  <c r="G1228" i="3"/>
  <c r="I1227" i="3"/>
  <c r="F1220" i="5" l="1"/>
  <c r="E1221" i="5"/>
  <c r="H1220" i="5"/>
  <c r="G1220" i="5"/>
  <c r="E1240" i="4"/>
  <c r="F1240" i="4" s="1"/>
  <c r="C1241" i="4"/>
  <c r="G909" i="4"/>
  <c r="H909" i="4" s="1"/>
  <c r="F1230" i="3"/>
  <c r="G1229" i="3"/>
  <c r="H1229" i="3" s="1"/>
  <c r="H1228" i="3"/>
  <c r="I1228" i="3" s="1"/>
  <c r="E1222" i="5" l="1"/>
  <c r="H1221" i="5"/>
  <c r="F1221" i="5"/>
  <c r="G1221" i="5"/>
  <c r="E1241" i="4"/>
  <c r="F1241" i="4" s="1"/>
  <c r="C1242" i="4"/>
  <c r="G910" i="4"/>
  <c r="H910" i="4" s="1"/>
  <c r="G1230" i="3"/>
  <c r="H1230" i="3" s="1"/>
  <c r="I1229" i="3"/>
  <c r="F1231" i="3"/>
  <c r="E1223" i="5" l="1"/>
  <c r="H1222" i="5"/>
  <c r="G1222" i="5"/>
  <c r="F1222" i="5"/>
  <c r="E1242" i="4"/>
  <c r="F1242" i="4" s="1"/>
  <c r="C1243" i="4"/>
  <c r="G911" i="4"/>
  <c r="H911" i="4" s="1"/>
  <c r="F1232" i="3"/>
  <c r="I1230" i="3"/>
  <c r="G1231" i="3"/>
  <c r="H1223" i="5" l="1"/>
  <c r="G1223" i="5"/>
  <c r="F1223" i="5"/>
  <c r="E1224" i="5"/>
  <c r="E1243" i="4"/>
  <c r="F1243" i="4" s="1"/>
  <c r="C1244" i="4"/>
  <c r="G912" i="4"/>
  <c r="H912" i="4" s="1"/>
  <c r="G1232" i="3"/>
  <c r="H1232" i="3" s="1"/>
  <c r="H1231" i="3"/>
  <c r="I1231" i="3" s="1"/>
  <c r="F1233" i="3"/>
  <c r="E1225" i="5" l="1"/>
  <c r="H1224" i="5"/>
  <c r="G1224" i="5"/>
  <c r="F1224" i="5"/>
  <c r="E1244" i="4"/>
  <c r="F1244" i="4" s="1"/>
  <c r="C1245" i="4"/>
  <c r="G913" i="4"/>
  <c r="H913" i="4" s="1"/>
  <c r="F1234" i="3"/>
  <c r="G1233" i="3"/>
  <c r="H1233" i="3" s="1"/>
  <c r="I1232" i="3"/>
  <c r="E1226" i="5" l="1"/>
  <c r="H1225" i="5"/>
  <c r="G1225" i="5"/>
  <c r="F1225" i="5"/>
  <c r="E1245" i="4"/>
  <c r="F1245" i="4" s="1"/>
  <c r="C1246" i="4"/>
  <c r="G914" i="4"/>
  <c r="H914" i="4" s="1"/>
  <c r="I1233" i="3"/>
  <c r="G1234" i="3"/>
  <c r="F1235" i="3"/>
  <c r="H1234" i="3"/>
  <c r="E1227" i="5" l="1"/>
  <c r="H1226" i="5"/>
  <c r="G1226" i="5"/>
  <c r="F1226" i="5"/>
  <c r="E1246" i="4"/>
  <c r="F1246" i="4" s="1"/>
  <c r="C1247" i="4"/>
  <c r="G915" i="4"/>
  <c r="H915" i="4" s="1"/>
  <c r="F1236" i="3"/>
  <c r="G1235" i="3"/>
  <c r="I1234" i="3"/>
  <c r="E1228" i="5" l="1"/>
  <c r="H1227" i="5"/>
  <c r="F1227" i="5"/>
  <c r="G1227" i="5"/>
  <c r="E1247" i="4"/>
  <c r="F1247" i="4" s="1"/>
  <c r="C1248" i="4"/>
  <c r="G916" i="4"/>
  <c r="H916" i="4" s="1"/>
  <c r="G1236" i="3"/>
  <c r="H1236" i="3" s="1"/>
  <c r="F1237" i="3"/>
  <c r="H1235" i="3"/>
  <c r="I1235" i="3" s="1"/>
  <c r="H1228" i="5" l="1"/>
  <c r="G1228" i="5"/>
  <c r="F1228" i="5"/>
  <c r="E1229" i="5"/>
  <c r="E1248" i="4"/>
  <c r="F1248" i="4" s="1"/>
  <c r="C1249" i="4"/>
  <c r="G917" i="4"/>
  <c r="H917" i="4" s="1"/>
  <c r="G1237" i="3"/>
  <c r="H1237" i="3" s="1"/>
  <c r="I1236" i="3"/>
  <c r="F1238" i="3"/>
  <c r="E1230" i="5" l="1"/>
  <c r="H1229" i="5"/>
  <c r="G1229" i="5"/>
  <c r="F1229" i="5"/>
  <c r="E1249" i="4"/>
  <c r="F1249" i="4" s="1"/>
  <c r="C1250" i="4"/>
  <c r="G918" i="4"/>
  <c r="H918" i="4" s="1"/>
  <c r="F1239" i="3"/>
  <c r="G1238" i="3"/>
  <c r="I1237" i="3"/>
  <c r="E1231" i="5" l="1"/>
  <c r="H1230" i="5"/>
  <c r="G1230" i="5"/>
  <c r="F1230" i="5"/>
  <c r="E1250" i="4"/>
  <c r="F1250" i="4" s="1"/>
  <c r="C1251" i="4"/>
  <c r="G919" i="4"/>
  <c r="H919" i="4" s="1"/>
  <c r="G1239" i="3"/>
  <c r="H1239" i="3" s="1"/>
  <c r="H1238" i="3"/>
  <c r="I1238" i="3" s="1"/>
  <c r="F1240" i="3"/>
  <c r="F1231" i="5" l="1"/>
  <c r="E1232" i="5"/>
  <c r="H1231" i="5"/>
  <c r="G1231" i="5"/>
  <c r="E1251" i="4"/>
  <c r="F1251" i="4" s="1"/>
  <c r="C1252" i="4"/>
  <c r="G920" i="4"/>
  <c r="H920" i="4" s="1"/>
  <c r="F1241" i="3"/>
  <c r="G1240" i="3"/>
  <c r="I1239" i="3"/>
  <c r="F1232" i="5" l="1"/>
  <c r="E1233" i="5"/>
  <c r="H1232" i="5"/>
  <c r="G1232" i="5"/>
  <c r="E1252" i="4"/>
  <c r="F1252" i="4" s="1"/>
  <c r="C1253" i="4"/>
  <c r="G921" i="4"/>
  <c r="H921" i="4" s="1"/>
  <c r="G1241" i="3"/>
  <c r="H1241" i="3" s="1"/>
  <c r="F1242" i="3"/>
  <c r="H1240" i="3"/>
  <c r="I1240" i="3" s="1"/>
  <c r="E1234" i="5" l="1"/>
  <c r="H1233" i="5"/>
  <c r="G1233" i="5"/>
  <c r="F1233" i="5"/>
  <c r="E1253" i="4"/>
  <c r="F1253" i="4" s="1"/>
  <c r="C1254" i="4"/>
  <c r="G922" i="4"/>
  <c r="H922" i="4" s="1"/>
  <c r="F1243" i="3"/>
  <c r="G1242" i="3"/>
  <c r="I1241" i="3"/>
  <c r="H1234" i="5" l="1"/>
  <c r="G1234" i="5"/>
  <c r="F1234" i="5"/>
  <c r="E1235" i="5"/>
  <c r="E1254" i="4"/>
  <c r="F1254" i="4" s="1"/>
  <c r="C1255" i="4"/>
  <c r="G923" i="4"/>
  <c r="H923" i="4" s="1"/>
  <c r="G1243" i="3"/>
  <c r="H1243" i="3" s="1"/>
  <c r="F1244" i="3"/>
  <c r="H1242" i="3"/>
  <c r="I1242" i="3" s="1"/>
  <c r="E1236" i="5" l="1"/>
  <c r="H1235" i="5"/>
  <c r="G1235" i="5"/>
  <c r="F1235" i="5"/>
  <c r="E1255" i="4"/>
  <c r="F1255" i="4" s="1"/>
  <c r="C1256" i="4"/>
  <c r="G924" i="4"/>
  <c r="H924" i="4" s="1"/>
  <c r="F1245" i="3"/>
  <c r="G1244" i="3"/>
  <c r="I1243" i="3"/>
  <c r="E1237" i="5" l="1"/>
  <c r="H1236" i="5"/>
  <c r="G1236" i="5"/>
  <c r="F1236" i="5"/>
  <c r="E1256" i="4"/>
  <c r="F1256" i="4" s="1"/>
  <c r="C1257" i="4"/>
  <c r="G925" i="4"/>
  <c r="H925" i="4" s="1"/>
  <c r="G1245" i="3"/>
  <c r="H1245" i="3" s="1"/>
  <c r="H1244" i="3"/>
  <c r="I1244" i="3" s="1"/>
  <c r="F1246" i="3"/>
  <c r="E1238" i="5" l="1"/>
  <c r="H1237" i="5"/>
  <c r="G1237" i="5"/>
  <c r="F1237" i="5"/>
  <c r="E1257" i="4"/>
  <c r="F1257" i="4" s="1"/>
  <c r="C1258" i="4"/>
  <c r="G926" i="4"/>
  <c r="H926" i="4" s="1"/>
  <c r="F1247" i="3"/>
  <c r="I1245" i="3"/>
  <c r="G1246" i="3"/>
  <c r="F1238" i="5" l="1"/>
  <c r="E1239" i="5"/>
  <c r="H1238" i="5"/>
  <c r="G1238" i="5"/>
  <c r="E1258" i="4"/>
  <c r="F1258" i="4" s="1"/>
  <c r="C1259" i="4"/>
  <c r="G927" i="4"/>
  <c r="H927" i="4" s="1"/>
  <c r="G1247" i="3"/>
  <c r="H1247" i="3" s="1"/>
  <c r="H1246" i="3"/>
  <c r="I1246" i="3" s="1"/>
  <c r="F1248" i="3"/>
  <c r="E1240" i="5" l="1"/>
  <c r="H1239" i="5"/>
  <c r="F1239" i="5"/>
  <c r="G1239" i="5"/>
  <c r="E1259" i="4"/>
  <c r="F1259" i="4" s="1"/>
  <c r="C1260" i="4"/>
  <c r="G928" i="4"/>
  <c r="H928" i="4" s="1"/>
  <c r="F1249" i="3"/>
  <c r="I1247" i="3"/>
  <c r="G1248" i="3"/>
  <c r="E1241" i="5" l="1"/>
  <c r="G1240" i="5"/>
  <c r="F1240" i="5"/>
  <c r="H1240" i="5"/>
  <c r="E1260" i="4"/>
  <c r="F1260" i="4" s="1"/>
  <c r="C1261" i="4"/>
  <c r="G929" i="4"/>
  <c r="H929" i="4" s="1"/>
  <c r="G1249" i="3"/>
  <c r="H1249" i="3" s="1"/>
  <c r="H1248" i="3"/>
  <c r="I1248" i="3" s="1"/>
  <c r="F1250" i="3"/>
  <c r="H1241" i="5" l="1"/>
  <c r="G1241" i="5"/>
  <c r="F1241" i="5"/>
  <c r="E1242" i="5"/>
  <c r="E1261" i="4"/>
  <c r="F1261" i="4" s="1"/>
  <c r="C1262" i="4"/>
  <c r="G930" i="4"/>
  <c r="H930" i="4" s="1"/>
  <c r="F1251" i="3"/>
  <c r="G1250" i="3"/>
  <c r="I1249" i="3"/>
  <c r="E1243" i="5" l="1"/>
  <c r="H1242" i="5"/>
  <c r="G1242" i="5"/>
  <c r="F1242" i="5"/>
  <c r="E1262" i="4"/>
  <c r="F1262" i="4" s="1"/>
  <c r="C1263" i="4"/>
  <c r="G931" i="4"/>
  <c r="H931" i="4" s="1"/>
  <c r="G1251" i="3"/>
  <c r="H1251" i="3" s="1"/>
  <c r="H1250" i="3"/>
  <c r="I1250" i="3" s="1"/>
  <c r="F1252" i="3"/>
  <c r="F1243" i="5" l="1"/>
  <c r="E1244" i="5"/>
  <c r="H1243" i="5"/>
  <c r="G1243" i="5"/>
  <c r="E1263" i="4"/>
  <c r="F1263" i="4" s="1"/>
  <c r="C1264" i="4"/>
  <c r="G932" i="4"/>
  <c r="H932" i="4" s="1"/>
  <c r="F1253" i="3"/>
  <c r="I1251" i="3"/>
  <c r="G1252" i="3"/>
  <c r="E1245" i="5" l="1"/>
  <c r="H1244" i="5"/>
  <c r="G1244" i="5"/>
  <c r="F1244" i="5"/>
  <c r="E1264" i="4"/>
  <c r="F1264" i="4" s="1"/>
  <c r="C1265" i="4"/>
  <c r="G933" i="4"/>
  <c r="H933" i="4" s="1"/>
  <c r="G1253" i="3"/>
  <c r="H1253" i="3" s="1"/>
  <c r="F1254" i="3"/>
  <c r="H1252" i="3"/>
  <c r="I1252" i="3" s="1"/>
  <c r="E1246" i="5" l="1"/>
  <c r="H1245" i="5"/>
  <c r="F1245" i="5"/>
  <c r="G1245" i="5"/>
  <c r="E1265" i="4"/>
  <c r="F1265" i="4" s="1"/>
  <c r="C1266" i="4"/>
  <c r="G934" i="4"/>
  <c r="H934" i="4" s="1"/>
  <c r="F1255" i="3"/>
  <c r="G1254" i="3"/>
  <c r="I1253" i="3"/>
  <c r="E1247" i="5" l="1"/>
  <c r="H1246" i="5"/>
  <c r="G1246" i="5"/>
  <c r="F1246" i="5"/>
  <c r="E1266" i="4"/>
  <c r="F1266" i="4" s="1"/>
  <c r="C1267" i="4"/>
  <c r="G935" i="4"/>
  <c r="H935" i="4" s="1"/>
  <c r="G1255" i="3"/>
  <c r="H1255" i="3" s="1"/>
  <c r="F1256" i="3"/>
  <c r="H1254" i="3"/>
  <c r="I1254" i="3" s="1"/>
  <c r="E1248" i="5" l="1"/>
  <c r="H1247" i="5"/>
  <c r="G1247" i="5"/>
  <c r="F1247" i="5"/>
  <c r="E1267" i="4"/>
  <c r="F1267" i="4" s="1"/>
  <c r="C1268" i="4"/>
  <c r="G936" i="4"/>
  <c r="H936" i="4" s="1"/>
  <c r="G1256" i="3"/>
  <c r="H1256" i="3" s="1"/>
  <c r="I1255" i="3"/>
  <c r="F1257" i="3"/>
  <c r="E1249" i="5" l="1"/>
  <c r="H1248" i="5"/>
  <c r="G1248" i="5"/>
  <c r="F1248" i="5"/>
  <c r="E1268" i="4"/>
  <c r="F1268" i="4" s="1"/>
  <c r="C1269" i="4"/>
  <c r="G937" i="4"/>
  <c r="H937" i="4" s="1"/>
  <c r="F1258" i="3"/>
  <c r="G1257" i="3"/>
  <c r="I1256" i="3"/>
  <c r="F1249" i="5" l="1"/>
  <c r="E1250" i="5"/>
  <c r="H1249" i="5"/>
  <c r="G1249" i="5"/>
  <c r="E1269" i="4"/>
  <c r="F1269" i="4" s="1"/>
  <c r="C1270" i="4"/>
  <c r="G938" i="4"/>
  <c r="H938" i="4" s="1"/>
  <c r="G1258" i="3"/>
  <c r="H1258" i="3" s="1"/>
  <c r="H1257" i="3"/>
  <c r="I1257" i="3" s="1"/>
  <c r="F1259" i="3"/>
  <c r="E1251" i="5" l="1"/>
  <c r="H1250" i="5"/>
  <c r="G1250" i="5"/>
  <c r="F1250" i="5"/>
  <c r="E1270" i="4"/>
  <c r="F1270" i="4" s="1"/>
  <c r="C1271" i="4"/>
  <c r="G939" i="4"/>
  <c r="H939" i="4" s="1"/>
  <c r="F1260" i="3"/>
  <c r="G1259" i="3"/>
  <c r="I1258" i="3"/>
  <c r="E1252" i="5" l="1"/>
  <c r="H1251" i="5"/>
  <c r="G1251" i="5"/>
  <c r="F1251" i="5"/>
  <c r="E1271" i="4"/>
  <c r="F1271" i="4" s="1"/>
  <c r="C1272" i="4"/>
  <c r="G940" i="4"/>
  <c r="H940" i="4" s="1"/>
  <c r="G1260" i="3"/>
  <c r="H1260" i="3" s="1"/>
  <c r="F1261" i="3"/>
  <c r="H1259" i="3"/>
  <c r="I1259" i="3" s="1"/>
  <c r="H1252" i="5" l="1"/>
  <c r="G1252" i="5"/>
  <c r="F1252" i="5"/>
  <c r="E1253" i="5"/>
  <c r="E1272" i="4"/>
  <c r="F1272" i="4" s="1"/>
  <c r="C1273" i="4"/>
  <c r="G941" i="4"/>
  <c r="H941" i="4" s="1"/>
  <c r="G1261" i="3"/>
  <c r="H1261" i="3" s="1"/>
  <c r="I1260" i="3"/>
  <c r="F1262" i="3"/>
  <c r="H1253" i="5" l="1"/>
  <c r="G1253" i="5"/>
  <c r="F1253" i="5"/>
  <c r="E1254" i="5"/>
  <c r="E1273" i="4"/>
  <c r="F1273" i="4" s="1"/>
  <c r="C1274" i="4"/>
  <c r="G942" i="4"/>
  <c r="H942" i="4" s="1"/>
  <c r="F1263" i="3"/>
  <c r="I1261" i="3"/>
  <c r="G1262" i="3"/>
  <c r="E1255" i="5" l="1"/>
  <c r="H1254" i="5"/>
  <c r="F1254" i="5"/>
  <c r="G1254" i="5"/>
  <c r="E1274" i="4"/>
  <c r="F1274" i="4" s="1"/>
  <c r="C1275" i="4"/>
  <c r="G943" i="4"/>
  <c r="H943" i="4" s="1"/>
  <c r="G1263" i="3"/>
  <c r="H1263" i="3" s="1"/>
  <c r="H1262" i="3"/>
  <c r="I1262" i="3" s="1"/>
  <c r="F1264" i="3"/>
  <c r="E1256" i="5" l="1"/>
  <c r="H1255" i="5"/>
  <c r="G1255" i="5"/>
  <c r="F1255" i="5"/>
  <c r="E1275" i="4"/>
  <c r="F1275" i="4" s="1"/>
  <c r="C1276" i="4"/>
  <c r="G944" i="4"/>
  <c r="H944" i="4" s="1"/>
  <c r="F1265" i="3"/>
  <c r="I1263" i="3"/>
  <c r="G1264" i="3"/>
  <c r="F1256" i="5" l="1"/>
  <c r="E1257" i="5"/>
  <c r="H1256" i="5"/>
  <c r="G1256" i="5"/>
  <c r="E1276" i="4"/>
  <c r="F1276" i="4" s="1"/>
  <c r="C1277" i="4"/>
  <c r="G945" i="4"/>
  <c r="H945" i="4" s="1"/>
  <c r="G1265" i="3"/>
  <c r="H1265" i="3" s="1"/>
  <c r="F1266" i="3"/>
  <c r="H1264" i="3"/>
  <c r="I1264" i="3" s="1"/>
  <c r="E1258" i="5" l="1"/>
  <c r="H1257" i="5"/>
  <c r="G1257" i="5"/>
  <c r="F1257" i="5"/>
  <c r="E1277" i="4"/>
  <c r="F1277" i="4" s="1"/>
  <c r="C1278" i="4"/>
  <c r="G946" i="4"/>
  <c r="H946" i="4" s="1"/>
  <c r="F1267" i="3"/>
  <c r="G1266" i="3"/>
  <c r="I1265" i="3"/>
  <c r="E1259" i="5" l="1"/>
  <c r="H1258" i="5"/>
  <c r="G1258" i="5"/>
  <c r="F1258" i="5"/>
  <c r="E1278" i="4"/>
  <c r="F1278" i="4" s="1"/>
  <c r="C1279" i="4"/>
  <c r="G947" i="4"/>
  <c r="H947" i="4" s="1"/>
  <c r="G1267" i="3"/>
  <c r="H1267" i="3" s="1"/>
  <c r="F1268" i="3"/>
  <c r="H1266" i="3"/>
  <c r="I1266" i="3" s="1"/>
  <c r="H1259" i="5" l="1"/>
  <c r="G1259" i="5"/>
  <c r="F1259" i="5"/>
  <c r="E1260" i="5"/>
  <c r="E1279" i="4"/>
  <c r="F1279" i="4" s="1"/>
  <c r="C1280" i="4"/>
  <c r="G948" i="4"/>
  <c r="H948" i="4" s="1"/>
  <c r="F1269" i="3"/>
  <c r="G1268" i="3"/>
  <c r="I1267" i="3"/>
  <c r="E1261" i="5" l="1"/>
  <c r="H1260" i="5"/>
  <c r="G1260" i="5"/>
  <c r="F1260" i="5"/>
  <c r="E1280" i="4"/>
  <c r="F1280" i="4" s="1"/>
  <c r="C1281" i="4"/>
  <c r="G949" i="4"/>
  <c r="H949" i="4" s="1"/>
  <c r="G1269" i="3"/>
  <c r="H1269" i="3" s="1"/>
  <c r="F1270" i="3"/>
  <c r="H1268" i="3"/>
  <c r="I1268" i="3" s="1"/>
  <c r="F1261" i="5" l="1"/>
  <c r="E1262" i="5"/>
  <c r="H1261" i="5"/>
  <c r="G1261" i="5"/>
  <c r="E1281" i="4"/>
  <c r="F1281" i="4" s="1"/>
  <c r="C1282" i="4"/>
  <c r="G950" i="4"/>
  <c r="H950" i="4" s="1"/>
  <c r="F1271" i="3"/>
  <c r="I1269" i="3"/>
  <c r="G1270" i="3"/>
  <c r="E1263" i="5" l="1"/>
  <c r="H1262" i="5"/>
  <c r="G1262" i="5"/>
  <c r="F1262" i="5"/>
  <c r="E1282" i="4"/>
  <c r="F1282" i="4" s="1"/>
  <c r="C1283" i="4"/>
  <c r="G951" i="4"/>
  <c r="H951" i="4" s="1"/>
  <c r="G1271" i="3"/>
  <c r="H1271" i="3" s="1"/>
  <c r="F1272" i="3"/>
  <c r="H1270" i="3"/>
  <c r="I1270" i="3" s="1"/>
  <c r="E1264" i="5" l="1"/>
  <c r="H1263" i="5"/>
  <c r="F1263" i="5"/>
  <c r="G1263" i="5"/>
  <c r="E1283" i="4"/>
  <c r="F1283" i="4" s="1"/>
  <c r="C1284" i="4"/>
  <c r="G952" i="4"/>
  <c r="H952" i="4" s="1"/>
  <c r="F1273" i="3"/>
  <c r="I1271" i="3"/>
  <c r="G1272" i="3"/>
  <c r="H1264" i="5" l="1"/>
  <c r="G1264" i="5"/>
  <c r="F1264" i="5"/>
  <c r="E1265" i="5"/>
  <c r="E1284" i="4"/>
  <c r="F1284" i="4" s="1"/>
  <c r="C1285" i="4"/>
  <c r="G953" i="4"/>
  <c r="H953" i="4" s="1"/>
  <c r="G1273" i="3"/>
  <c r="H1273" i="3" s="1"/>
  <c r="I1272" i="3"/>
  <c r="H1272" i="3"/>
  <c r="F1274" i="3"/>
  <c r="E1266" i="5" l="1"/>
  <c r="H1265" i="5"/>
  <c r="G1265" i="5"/>
  <c r="F1265" i="5"/>
  <c r="E1285" i="4"/>
  <c r="F1285" i="4" s="1"/>
  <c r="C1286" i="4"/>
  <c r="G954" i="4"/>
  <c r="H954" i="4" s="1"/>
  <c r="F1275" i="3"/>
  <c r="I1273" i="3"/>
  <c r="G1274" i="3"/>
  <c r="E1267" i="5" l="1"/>
  <c r="H1266" i="5"/>
  <c r="G1266" i="5"/>
  <c r="F1266" i="5"/>
  <c r="E1286" i="4"/>
  <c r="F1286" i="4" s="1"/>
  <c r="C1287" i="4"/>
  <c r="G955" i="4"/>
  <c r="H955" i="4" s="1"/>
  <c r="G1275" i="3"/>
  <c r="H1275" i="3" s="1"/>
  <c r="H1274" i="3"/>
  <c r="I1274" i="3" s="1"/>
  <c r="F1276" i="3"/>
  <c r="F1267" i="5" l="1"/>
  <c r="E1268" i="5"/>
  <c r="H1267" i="5"/>
  <c r="G1267" i="5"/>
  <c r="E1287" i="4"/>
  <c r="F1287" i="4" s="1"/>
  <c r="C1288" i="4"/>
  <c r="G956" i="4"/>
  <c r="H956" i="4" s="1"/>
  <c r="F1277" i="3"/>
  <c r="I1275" i="3"/>
  <c r="G1276" i="3"/>
  <c r="E1269" i="5" l="1"/>
  <c r="H1268" i="5"/>
  <c r="G1268" i="5"/>
  <c r="F1268" i="5"/>
  <c r="E1288" i="4"/>
  <c r="F1288" i="4" s="1"/>
  <c r="C1289" i="4"/>
  <c r="G957" i="4"/>
  <c r="H957" i="4" s="1"/>
  <c r="G1277" i="3"/>
  <c r="H1277" i="3" s="1"/>
  <c r="F1278" i="3"/>
  <c r="H1276" i="3"/>
  <c r="I1276" i="3" s="1"/>
  <c r="E1270" i="5" l="1"/>
  <c r="H1269" i="5"/>
  <c r="G1269" i="5"/>
  <c r="F1269" i="5"/>
  <c r="E1289" i="4"/>
  <c r="F1289" i="4" s="1"/>
  <c r="C1290" i="4"/>
  <c r="G958" i="4"/>
  <c r="H958" i="4" s="1"/>
  <c r="F1279" i="3"/>
  <c r="G1278" i="3"/>
  <c r="I1277" i="3"/>
  <c r="H1270" i="5" l="1"/>
  <c r="G1270" i="5"/>
  <c r="F1270" i="5"/>
  <c r="E1271" i="5"/>
  <c r="E1290" i="4"/>
  <c r="F1290" i="4" s="1"/>
  <c r="C1291" i="4"/>
  <c r="G959" i="4"/>
  <c r="H959" i="4" s="1"/>
  <c r="F1280" i="3"/>
  <c r="G1279" i="3"/>
  <c r="H1278" i="3"/>
  <c r="I1278" i="3" s="1"/>
  <c r="H1271" i="5" l="1"/>
  <c r="F1271" i="5"/>
  <c r="G1271" i="5"/>
  <c r="E1272" i="5"/>
  <c r="E1291" i="4"/>
  <c r="F1291" i="4" s="1"/>
  <c r="C1292" i="4"/>
  <c r="G960" i="4"/>
  <c r="H960" i="4" s="1"/>
  <c r="G1280" i="3"/>
  <c r="H1280" i="3" s="1"/>
  <c r="H1279" i="3"/>
  <c r="I1279" i="3" s="1"/>
  <c r="F1281" i="3"/>
  <c r="E1273" i="5" l="1"/>
  <c r="H1272" i="5"/>
  <c r="G1272" i="5"/>
  <c r="F1272" i="5"/>
  <c r="E1292" i="4"/>
  <c r="F1292" i="4" s="1"/>
  <c r="C1293" i="4"/>
  <c r="G961" i="4"/>
  <c r="H961" i="4" s="1"/>
  <c r="F1282" i="3"/>
  <c r="I1280" i="3"/>
  <c r="G1281" i="3"/>
  <c r="E1274" i="5" l="1"/>
  <c r="H1273" i="5"/>
  <c r="G1273" i="5"/>
  <c r="F1273" i="5"/>
  <c r="E1293" i="4"/>
  <c r="F1293" i="4" s="1"/>
  <c r="C1294" i="4"/>
  <c r="G962" i="4"/>
  <c r="H962" i="4" s="1"/>
  <c r="G1282" i="3"/>
  <c r="H1282" i="3" s="1"/>
  <c r="H1281" i="3"/>
  <c r="I1281" i="3" s="1"/>
  <c r="F1283" i="3"/>
  <c r="F1274" i="5" l="1"/>
  <c r="E1275" i="5"/>
  <c r="H1274" i="5"/>
  <c r="G1274" i="5"/>
  <c r="E1294" i="4"/>
  <c r="F1294" i="4" s="1"/>
  <c r="C1295" i="4"/>
  <c r="G963" i="4"/>
  <c r="H963" i="4" s="1"/>
  <c r="F1284" i="3"/>
  <c r="G1283" i="3"/>
  <c r="I1282" i="3"/>
  <c r="E1276" i="5" l="1"/>
  <c r="H1275" i="5"/>
  <c r="F1275" i="5"/>
  <c r="G1275" i="5"/>
  <c r="E1295" i="4"/>
  <c r="F1295" i="4" s="1"/>
  <c r="C1296" i="4"/>
  <c r="G964" i="4"/>
  <c r="H964" i="4" s="1"/>
  <c r="G1284" i="3"/>
  <c r="H1284" i="3" s="1"/>
  <c r="F1285" i="3"/>
  <c r="H1283" i="3"/>
  <c r="I1283" i="3" s="1"/>
  <c r="E1277" i="5" l="1"/>
  <c r="H1276" i="5"/>
  <c r="G1276" i="5"/>
  <c r="F1276" i="5"/>
  <c r="E1296" i="4"/>
  <c r="F1296" i="4" s="1"/>
  <c r="C1297" i="4"/>
  <c r="G965" i="4"/>
  <c r="H965" i="4" s="1"/>
  <c r="H1285" i="3"/>
  <c r="F1286" i="3"/>
  <c r="G1285" i="3"/>
  <c r="I1284" i="3"/>
  <c r="H1277" i="5" l="1"/>
  <c r="G1277" i="5"/>
  <c r="F1277" i="5"/>
  <c r="E1278" i="5"/>
  <c r="E1297" i="4"/>
  <c r="F1297" i="4" s="1"/>
  <c r="C1298" i="4"/>
  <c r="G966" i="4"/>
  <c r="H966" i="4" s="1"/>
  <c r="G1286" i="3"/>
  <c r="H1286" i="3" s="1"/>
  <c r="I1285" i="3"/>
  <c r="F1287" i="3"/>
  <c r="E1279" i="5" l="1"/>
  <c r="H1278" i="5"/>
  <c r="G1278" i="5"/>
  <c r="F1278" i="5"/>
  <c r="E1298" i="4"/>
  <c r="F1298" i="4" s="1"/>
  <c r="C1299" i="4"/>
  <c r="G967" i="4"/>
  <c r="H967" i="4" s="1"/>
  <c r="F1288" i="3"/>
  <c r="G1287" i="3"/>
  <c r="I1286" i="3"/>
  <c r="E1280" i="5" l="1"/>
  <c r="H1279" i="5"/>
  <c r="G1279" i="5"/>
  <c r="F1279" i="5"/>
  <c r="E1299" i="4"/>
  <c r="F1299" i="4" s="1"/>
  <c r="C1300" i="4"/>
  <c r="G968" i="4"/>
  <c r="H968" i="4" s="1"/>
  <c r="G1288" i="3"/>
  <c r="H1288" i="3" s="1"/>
  <c r="H1287" i="3"/>
  <c r="I1287" i="3" s="1"/>
  <c r="F1289" i="3"/>
  <c r="E1281" i="5" l="1"/>
  <c r="H1280" i="5"/>
  <c r="G1280" i="5"/>
  <c r="F1280" i="5"/>
  <c r="E1300" i="4"/>
  <c r="F1300" i="4" s="1"/>
  <c r="C1301" i="4"/>
  <c r="G969" i="4"/>
  <c r="H969" i="4" s="1"/>
  <c r="F1290" i="3"/>
  <c r="I1288" i="3"/>
  <c r="G1289" i="3"/>
  <c r="E1282" i="5" l="1"/>
  <c r="H1281" i="5"/>
  <c r="F1281" i="5"/>
  <c r="G1281" i="5"/>
  <c r="E1301" i="4"/>
  <c r="F1301" i="4" s="1"/>
  <c r="C1302" i="4"/>
  <c r="G970" i="4"/>
  <c r="H970" i="4" s="1"/>
  <c r="G1290" i="3"/>
  <c r="H1290" i="3" s="1"/>
  <c r="H1289" i="3"/>
  <c r="I1289" i="3" s="1"/>
  <c r="F1291" i="3"/>
  <c r="E1283" i="5" l="1"/>
  <c r="F1282" i="5"/>
  <c r="H1282" i="5"/>
  <c r="G1282" i="5"/>
  <c r="E1302" i="4"/>
  <c r="F1302" i="4" s="1"/>
  <c r="C1303" i="4"/>
  <c r="G971" i="4"/>
  <c r="H971" i="4" s="1"/>
  <c r="F1292" i="3"/>
  <c r="I1290" i="3"/>
  <c r="G1291" i="3"/>
  <c r="E1284" i="5" l="1"/>
  <c r="H1283" i="5"/>
  <c r="G1283" i="5"/>
  <c r="F1283" i="5"/>
  <c r="E1303" i="4"/>
  <c r="F1303" i="4" s="1"/>
  <c r="C1304" i="4"/>
  <c r="G972" i="4"/>
  <c r="H972" i="4" s="1"/>
  <c r="G1292" i="3"/>
  <c r="H1292" i="3" s="1"/>
  <c r="H1291" i="3"/>
  <c r="I1291" i="3" s="1"/>
  <c r="F1293" i="3"/>
  <c r="E1285" i="5" l="1"/>
  <c r="H1284" i="5"/>
  <c r="G1284" i="5"/>
  <c r="F1284" i="5"/>
  <c r="E1304" i="4"/>
  <c r="F1304" i="4" s="1"/>
  <c r="C1305" i="4"/>
  <c r="G973" i="4"/>
  <c r="H973" i="4" s="1"/>
  <c r="F1294" i="3"/>
  <c r="G1293" i="3"/>
  <c r="I1292" i="3"/>
  <c r="F1285" i="5" l="1"/>
  <c r="E1286" i="5"/>
  <c r="H1285" i="5"/>
  <c r="G1285" i="5"/>
  <c r="E1305" i="4"/>
  <c r="F1305" i="4" s="1"/>
  <c r="C1306" i="4"/>
  <c r="G974" i="4"/>
  <c r="H974" i="4" s="1"/>
  <c r="G1294" i="3"/>
  <c r="H1294" i="3" s="1"/>
  <c r="H1293" i="3"/>
  <c r="I1293" i="3" s="1"/>
  <c r="F1295" i="3"/>
  <c r="F1286" i="5" l="1"/>
  <c r="E1287" i="5"/>
  <c r="G1286" i="5"/>
  <c r="H1286" i="5"/>
  <c r="E1306" i="4"/>
  <c r="F1306" i="4" s="1"/>
  <c r="C1307" i="4"/>
  <c r="G975" i="4"/>
  <c r="H975" i="4" s="1"/>
  <c r="F1296" i="3"/>
  <c r="G1295" i="3"/>
  <c r="I1294" i="3"/>
  <c r="E1288" i="5" l="1"/>
  <c r="H1287" i="5"/>
  <c r="G1287" i="5"/>
  <c r="F1287" i="5"/>
  <c r="E1307" i="4"/>
  <c r="F1307" i="4" s="1"/>
  <c r="C1308" i="4"/>
  <c r="G976" i="4"/>
  <c r="H976" i="4" s="1"/>
  <c r="G1296" i="3"/>
  <c r="H1296" i="3" s="1"/>
  <c r="F1297" i="3"/>
  <c r="H1295" i="3"/>
  <c r="I1295" i="3" s="1"/>
  <c r="H1288" i="5" l="1"/>
  <c r="G1288" i="5"/>
  <c r="F1288" i="5"/>
  <c r="E1289" i="5"/>
  <c r="E1308" i="4"/>
  <c r="F1308" i="4" s="1"/>
  <c r="C1309" i="4"/>
  <c r="G977" i="4"/>
  <c r="H977" i="4" s="1"/>
  <c r="G1297" i="3"/>
  <c r="H1297" i="3" s="1"/>
  <c r="I1296" i="3"/>
  <c r="F1298" i="3"/>
  <c r="E1290" i="5" l="1"/>
  <c r="H1289" i="5"/>
  <c r="G1289" i="5"/>
  <c r="F1289" i="5"/>
  <c r="E1309" i="4"/>
  <c r="F1309" i="4" s="1"/>
  <c r="C1310" i="4"/>
  <c r="G978" i="4"/>
  <c r="H978" i="4" s="1"/>
  <c r="F1299" i="3"/>
  <c r="I1297" i="3"/>
  <c r="G1298" i="3"/>
  <c r="H1298" i="3" s="1"/>
  <c r="E1291" i="5" l="1"/>
  <c r="H1290" i="5"/>
  <c r="G1290" i="5"/>
  <c r="F1290" i="5"/>
  <c r="E1310" i="4"/>
  <c r="F1310" i="4" s="1"/>
  <c r="C1311" i="4"/>
  <c r="G979" i="4"/>
  <c r="H979" i="4" s="1"/>
  <c r="I1298" i="3"/>
  <c r="G1299" i="3"/>
  <c r="H1299" i="3"/>
  <c r="F1300" i="3"/>
  <c r="E1292" i="5" l="1"/>
  <c r="H1291" i="5"/>
  <c r="G1291" i="5"/>
  <c r="F1291" i="5"/>
  <c r="E1311" i="4"/>
  <c r="F1311" i="4" s="1"/>
  <c r="C1312" i="4"/>
  <c r="G980" i="4"/>
  <c r="H980" i="4" s="1"/>
  <c r="F1301" i="3"/>
  <c r="I1299" i="3"/>
  <c r="G1300" i="3"/>
  <c r="F1292" i="5" l="1"/>
  <c r="E1293" i="5"/>
  <c r="H1292" i="5"/>
  <c r="G1292" i="5"/>
  <c r="E1312" i="4"/>
  <c r="F1312" i="4" s="1"/>
  <c r="C1313" i="4"/>
  <c r="G981" i="4"/>
  <c r="H981" i="4" s="1"/>
  <c r="G1301" i="3"/>
  <c r="H1301" i="3" s="1"/>
  <c r="F1302" i="3"/>
  <c r="H1300" i="3"/>
  <c r="I1300" i="3" s="1"/>
  <c r="E1294" i="5" l="1"/>
  <c r="H1293" i="5"/>
  <c r="F1293" i="5"/>
  <c r="G1293" i="5"/>
  <c r="E1313" i="4"/>
  <c r="F1313" i="4" s="1"/>
  <c r="C1314" i="4"/>
  <c r="G982" i="4"/>
  <c r="H982" i="4" s="1"/>
  <c r="F1303" i="3"/>
  <c r="G1302" i="3"/>
  <c r="I1301" i="3"/>
  <c r="E1295" i="5" l="1"/>
  <c r="H1294" i="5"/>
  <c r="G1294" i="5"/>
  <c r="F1294" i="5"/>
  <c r="E1314" i="4"/>
  <c r="F1314" i="4" s="1"/>
  <c r="C1315" i="4"/>
  <c r="G983" i="4"/>
  <c r="H983" i="4" s="1"/>
  <c r="G1303" i="3"/>
  <c r="F1304" i="3"/>
  <c r="H1302" i="3"/>
  <c r="I1302" i="3" s="1"/>
  <c r="H1295" i="5" l="1"/>
  <c r="G1295" i="5"/>
  <c r="F1295" i="5"/>
  <c r="E1296" i="5"/>
  <c r="E1315" i="4"/>
  <c r="F1315" i="4" s="1"/>
  <c r="C1316" i="4"/>
  <c r="G984" i="4"/>
  <c r="H984" i="4" s="1"/>
  <c r="F1305" i="3"/>
  <c r="G1304" i="3"/>
  <c r="H1303" i="3"/>
  <c r="I1303" i="3" s="1"/>
  <c r="E1297" i="5" l="1"/>
  <c r="H1296" i="5"/>
  <c r="G1296" i="5"/>
  <c r="F1296" i="5"/>
  <c r="E1316" i="4"/>
  <c r="F1316" i="4" s="1"/>
  <c r="C1317" i="4"/>
  <c r="G985" i="4"/>
  <c r="H985" i="4" s="1"/>
  <c r="G1305" i="3"/>
  <c r="H1305" i="3" s="1"/>
  <c r="F1306" i="3"/>
  <c r="H1304" i="3"/>
  <c r="I1304" i="3" s="1"/>
  <c r="F1297" i="5" l="1"/>
  <c r="H1297" i="5"/>
  <c r="G1297" i="5"/>
  <c r="E1298" i="5"/>
  <c r="E1317" i="4"/>
  <c r="F1317" i="4" s="1"/>
  <c r="C1318" i="4"/>
  <c r="G986" i="4"/>
  <c r="H986" i="4" s="1"/>
  <c r="F1307" i="3"/>
  <c r="I1305" i="3"/>
  <c r="G1306" i="3"/>
  <c r="F1318" i="4" l="1"/>
  <c r="E1299" i="5"/>
  <c r="H1298" i="5"/>
  <c r="G1298" i="5"/>
  <c r="F1298" i="5"/>
  <c r="E1318" i="4"/>
  <c r="C1319" i="4"/>
  <c r="G987" i="4"/>
  <c r="H987" i="4" s="1"/>
  <c r="F1308" i="3"/>
  <c r="G1307" i="3"/>
  <c r="H1306" i="3"/>
  <c r="I1306" i="3" s="1"/>
  <c r="E1300" i="5" l="1"/>
  <c r="H1299" i="5"/>
  <c r="F1299" i="5"/>
  <c r="G1299" i="5"/>
  <c r="G988" i="4"/>
  <c r="H988" i="4" s="1"/>
  <c r="E1319" i="4"/>
  <c r="F1319" i="4" s="1"/>
  <c r="C1320" i="4"/>
  <c r="G1308" i="3"/>
  <c r="H1308" i="3" s="1"/>
  <c r="F1309" i="3"/>
  <c r="H1307" i="3"/>
  <c r="I1307" i="3" s="1"/>
  <c r="E1301" i="5" l="1"/>
  <c r="H1300" i="5"/>
  <c r="G1300" i="5"/>
  <c r="F1300" i="5"/>
  <c r="E1320" i="4"/>
  <c r="F1320" i="4" s="1"/>
  <c r="C1321" i="4"/>
  <c r="G989" i="4"/>
  <c r="H989" i="4" s="1"/>
  <c r="F1310" i="3"/>
  <c r="G1309" i="3"/>
  <c r="I1308" i="3"/>
  <c r="E1302" i="5" l="1"/>
  <c r="H1301" i="5"/>
  <c r="G1301" i="5"/>
  <c r="F1301" i="5"/>
  <c r="E1321" i="4"/>
  <c r="F1321" i="4" s="1"/>
  <c r="C1322" i="4"/>
  <c r="G990" i="4"/>
  <c r="H990" i="4" s="1"/>
  <c r="G1310" i="3"/>
  <c r="H1310" i="3" s="1"/>
  <c r="F1311" i="3"/>
  <c r="H1309" i="3"/>
  <c r="I1309" i="3" s="1"/>
  <c r="E1303" i="5" l="1"/>
  <c r="H1302" i="5"/>
  <c r="G1302" i="5"/>
  <c r="F1302" i="5"/>
  <c r="E1322" i="4"/>
  <c r="F1322" i="4" s="1"/>
  <c r="C1323" i="4"/>
  <c r="G991" i="4"/>
  <c r="H991" i="4" s="1"/>
  <c r="F1312" i="3"/>
  <c r="I1310" i="3"/>
  <c r="G1311" i="3"/>
  <c r="F1303" i="5" l="1"/>
  <c r="E1304" i="5"/>
  <c r="H1303" i="5"/>
  <c r="G1303" i="5"/>
  <c r="E1323" i="4"/>
  <c r="F1323" i="4" s="1"/>
  <c r="C1324" i="4"/>
  <c r="G992" i="4"/>
  <c r="H992" i="4" s="1"/>
  <c r="G1312" i="3"/>
  <c r="H1312" i="3" s="1"/>
  <c r="H1311" i="3"/>
  <c r="I1311" i="3" s="1"/>
  <c r="F1313" i="3"/>
  <c r="F1304" i="5" l="1"/>
  <c r="E1305" i="5"/>
  <c r="H1304" i="5"/>
  <c r="G1304" i="5"/>
  <c r="E1324" i="4"/>
  <c r="F1324" i="4" s="1"/>
  <c r="C1325" i="4"/>
  <c r="G993" i="4"/>
  <c r="H993" i="4" s="1"/>
  <c r="F1314" i="3"/>
  <c r="I1312" i="3"/>
  <c r="G1313" i="3"/>
  <c r="E1306" i="5" l="1"/>
  <c r="H1305" i="5"/>
  <c r="G1305" i="5"/>
  <c r="F1305" i="5"/>
  <c r="E1325" i="4"/>
  <c r="F1325" i="4" s="1"/>
  <c r="C1326" i="4"/>
  <c r="G994" i="4"/>
  <c r="H994" i="4" s="1"/>
  <c r="G1314" i="3"/>
  <c r="H1314" i="3" s="1"/>
  <c r="H1313" i="3"/>
  <c r="I1313" i="3" s="1"/>
  <c r="F1315" i="3"/>
  <c r="H1306" i="5" l="1"/>
  <c r="G1306" i="5"/>
  <c r="F1306" i="5"/>
  <c r="E1307" i="5"/>
  <c r="E1326" i="4"/>
  <c r="F1326" i="4" s="1"/>
  <c r="C1327" i="4"/>
  <c r="G995" i="4"/>
  <c r="H995" i="4" s="1"/>
  <c r="F1316" i="3"/>
  <c r="I1314" i="3"/>
  <c r="G1315" i="3"/>
  <c r="F1327" i="4" l="1"/>
  <c r="H1307" i="5"/>
  <c r="G1307" i="5"/>
  <c r="F1307" i="5"/>
  <c r="E1308" i="5"/>
  <c r="E1327" i="4"/>
  <c r="C1328" i="4"/>
  <c r="G996" i="4"/>
  <c r="H996" i="4" s="1"/>
  <c r="G1316" i="3"/>
  <c r="H1315" i="3"/>
  <c r="I1315" i="3" s="1"/>
  <c r="H1316" i="3"/>
  <c r="F1317" i="3"/>
  <c r="E1309" i="5" l="1"/>
  <c r="H1308" i="5"/>
  <c r="G1308" i="5"/>
  <c r="F1308" i="5"/>
  <c r="E1328" i="4"/>
  <c r="F1328" i="4" s="1"/>
  <c r="C1329" i="4"/>
  <c r="G997" i="4"/>
  <c r="H997" i="4" s="1"/>
  <c r="F1318" i="3"/>
  <c r="G1317" i="3"/>
  <c r="H1317" i="3" s="1"/>
  <c r="I1316" i="3"/>
  <c r="E1310" i="5" l="1"/>
  <c r="H1309" i="5"/>
  <c r="G1309" i="5"/>
  <c r="F1309" i="5"/>
  <c r="E1329" i="4"/>
  <c r="F1329" i="4" s="1"/>
  <c r="C1330" i="4"/>
  <c r="G998" i="4"/>
  <c r="H998" i="4" s="1"/>
  <c r="I1317" i="3"/>
  <c r="G1318" i="3"/>
  <c r="F1319" i="3"/>
  <c r="H1318" i="3"/>
  <c r="F1310" i="5" l="1"/>
  <c r="G1310" i="5"/>
  <c r="E1311" i="5"/>
  <c r="H1310" i="5"/>
  <c r="E1330" i="4"/>
  <c r="F1330" i="4" s="1"/>
  <c r="C1331" i="4"/>
  <c r="G999" i="4"/>
  <c r="H999" i="4" s="1"/>
  <c r="F1320" i="3"/>
  <c r="G1319" i="3"/>
  <c r="I1318" i="3"/>
  <c r="E1312" i="5" l="1"/>
  <c r="H1311" i="5"/>
  <c r="G1311" i="5"/>
  <c r="F1311" i="5"/>
  <c r="E1331" i="4"/>
  <c r="F1331" i="4" s="1"/>
  <c r="C1332" i="4"/>
  <c r="G1000" i="4"/>
  <c r="H1000" i="4" s="1"/>
  <c r="G1320" i="3"/>
  <c r="H1320" i="3" s="1"/>
  <c r="F1321" i="3"/>
  <c r="H1319" i="3"/>
  <c r="I1319" i="3" s="1"/>
  <c r="E1313" i="5" l="1"/>
  <c r="H1312" i="5"/>
  <c r="G1312" i="5"/>
  <c r="F1312" i="5"/>
  <c r="E1332" i="4"/>
  <c r="F1332" i="4" s="1"/>
  <c r="C1333" i="4"/>
  <c r="G1001" i="4"/>
  <c r="H1001" i="4" s="1"/>
  <c r="F1322" i="3"/>
  <c r="G1321" i="3"/>
  <c r="I1320" i="3"/>
  <c r="H1313" i="5" l="1"/>
  <c r="G1313" i="5"/>
  <c r="F1313" i="5"/>
  <c r="E1314" i="5"/>
  <c r="E1333" i="4"/>
  <c r="F1333" i="4" s="1"/>
  <c r="C1334" i="4"/>
  <c r="G1002" i="4"/>
  <c r="H1002" i="4" s="1"/>
  <c r="G1322" i="3"/>
  <c r="H1322" i="3" s="1"/>
  <c r="F1323" i="3"/>
  <c r="H1321" i="3"/>
  <c r="I1321" i="3" s="1"/>
  <c r="E1315" i="5" l="1"/>
  <c r="H1314" i="5"/>
  <c r="F1314" i="5"/>
  <c r="G1314" i="5"/>
  <c r="E1334" i="4"/>
  <c r="F1334" i="4" s="1"/>
  <c r="C1335" i="4"/>
  <c r="G1003" i="4"/>
  <c r="H1003" i="4" s="1"/>
  <c r="F1324" i="3"/>
  <c r="I1322" i="3"/>
  <c r="G1323" i="3"/>
  <c r="E1316" i="5" l="1"/>
  <c r="H1315" i="5"/>
  <c r="G1315" i="5"/>
  <c r="F1315" i="5"/>
  <c r="E1335" i="4"/>
  <c r="F1335" i="4" s="1"/>
  <c r="C1336" i="4"/>
  <c r="G1004" i="4"/>
  <c r="H1004" i="4" s="1"/>
  <c r="G1324" i="3"/>
  <c r="H1324" i="3" s="1"/>
  <c r="H1323" i="3"/>
  <c r="I1323" i="3" s="1"/>
  <c r="F1325" i="3"/>
  <c r="F1336" i="4" l="1"/>
  <c r="E1317" i="5"/>
  <c r="H1316" i="5"/>
  <c r="G1316" i="5"/>
  <c r="F1316" i="5"/>
  <c r="E1336" i="4"/>
  <c r="C1337" i="4"/>
  <c r="G1005" i="4"/>
  <c r="H1005" i="4" s="1"/>
  <c r="F1326" i="3"/>
  <c r="I1324" i="3"/>
  <c r="G1325" i="3"/>
  <c r="H1325" i="3" s="1"/>
  <c r="F1337" i="4" l="1"/>
  <c r="E1318" i="5"/>
  <c r="H1317" i="5"/>
  <c r="F1317" i="5"/>
  <c r="G1317" i="5"/>
  <c r="E1337" i="4"/>
  <c r="C1338" i="4"/>
  <c r="G1006" i="4"/>
  <c r="H1006" i="4" s="1"/>
  <c r="G1326" i="3"/>
  <c r="I1325" i="3"/>
  <c r="H1326" i="3"/>
  <c r="F1327" i="3"/>
  <c r="H1318" i="5" l="1"/>
  <c r="G1318" i="5"/>
  <c r="F1318" i="5"/>
  <c r="E1319" i="5"/>
  <c r="E1338" i="4"/>
  <c r="F1338" i="4" s="1"/>
  <c r="C1339" i="4"/>
  <c r="G1007" i="4"/>
  <c r="H1007" i="4" s="1"/>
  <c r="F1328" i="3"/>
  <c r="I1326" i="3"/>
  <c r="G1327" i="3"/>
  <c r="E1320" i="5" l="1"/>
  <c r="H1319" i="5"/>
  <c r="G1319" i="5"/>
  <c r="F1319" i="5"/>
  <c r="E1339" i="4"/>
  <c r="F1339" i="4" s="1"/>
  <c r="C1340" i="4"/>
  <c r="G1008" i="4"/>
  <c r="H1008" i="4" s="1"/>
  <c r="G1328" i="3"/>
  <c r="H1328" i="3" s="1"/>
  <c r="H1327" i="3"/>
  <c r="I1327" i="3" s="1"/>
  <c r="F1329" i="3"/>
  <c r="E1321" i="5" l="1"/>
  <c r="H1320" i="5"/>
  <c r="G1320" i="5"/>
  <c r="F1320" i="5"/>
  <c r="E1340" i="4"/>
  <c r="F1340" i="4" s="1"/>
  <c r="C1341" i="4"/>
  <c r="G1009" i="4"/>
  <c r="H1009" i="4" s="1"/>
  <c r="F1330" i="3"/>
  <c r="G1329" i="3"/>
  <c r="I1328" i="3"/>
  <c r="F1321" i="5" l="1"/>
  <c r="E1322" i="5"/>
  <c r="H1321" i="5"/>
  <c r="G1321" i="5"/>
  <c r="E1341" i="4"/>
  <c r="F1341" i="4" s="1"/>
  <c r="C1342" i="4"/>
  <c r="G1010" i="4"/>
  <c r="H1010" i="4" s="1"/>
  <c r="F1331" i="3"/>
  <c r="G1330" i="3"/>
  <c r="H1329" i="3"/>
  <c r="I1329" i="3" s="1"/>
  <c r="E1323" i="5" l="1"/>
  <c r="H1322" i="5"/>
  <c r="G1322" i="5"/>
  <c r="F1322" i="5"/>
  <c r="E1342" i="4"/>
  <c r="F1342" i="4" s="1"/>
  <c r="C1343" i="4"/>
  <c r="G1011" i="4"/>
  <c r="H1011" i="4" s="1"/>
  <c r="G1331" i="3"/>
  <c r="H1331" i="3" s="1"/>
  <c r="F1332" i="3"/>
  <c r="H1330" i="3"/>
  <c r="I1330" i="3" s="1"/>
  <c r="E1324" i="5" l="1"/>
  <c r="H1323" i="5"/>
  <c r="G1323" i="5"/>
  <c r="F1323" i="5"/>
  <c r="E1343" i="4"/>
  <c r="F1343" i="4" s="1"/>
  <c r="C1344" i="4"/>
  <c r="G1012" i="4"/>
  <c r="H1012" i="4" s="1"/>
  <c r="F1333" i="3"/>
  <c r="I1331" i="3"/>
  <c r="G1332" i="3"/>
  <c r="F1344" i="4" l="1"/>
  <c r="H1324" i="5"/>
  <c r="G1324" i="5"/>
  <c r="F1324" i="5"/>
  <c r="E1325" i="5"/>
  <c r="E1344" i="4"/>
  <c r="C1345" i="4"/>
  <c r="G1013" i="4"/>
  <c r="H1013" i="4" s="1"/>
  <c r="G1333" i="3"/>
  <c r="H1332" i="3"/>
  <c r="I1332" i="3" s="1"/>
  <c r="H1333" i="3"/>
  <c r="F1334" i="3"/>
  <c r="H1325" i="5" l="1"/>
  <c r="G1325" i="5"/>
  <c r="F1325" i="5"/>
  <c r="E1326" i="5"/>
  <c r="E1345" i="4"/>
  <c r="F1345" i="4" s="1"/>
  <c r="C1346" i="4"/>
  <c r="G1014" i="4"/>
  <c r="H1014" i="4" s="1"/>
  <c r="F1335" i="3"/>
  <c r="G1334" i="3"/>
  <c r="I1333" i="3"/>
  <c r="E1327" i="5" l="1"/>
  <c r="H1326" i="5"/>
  <c r="G1326" i="5"/>
  <c r="F1326" i="5"/>
  <c r="E1346" i="4"/>
  <c r="F1346" i="4" s="1"/>
  <c r="C1347" i="4"/>
  <c r="G1015" i="4"/>
  <c r="H1015" i="4" s="1"/>
  <c r="G1335" i="3"/>
  <c r="H1335" i="3" s="1"/>
  <c r="H1334" i="3"/>
  <c r="I1334" i="3" s="1"/>
  <c r="F1336" i="3"/>
  <c r="G1327" i="5" l="1"/>
  <c r="E1328" i="5"/>
  <c r="H1327" i="5"/>
  <c r="F1327" i="5"/>
  <c r="E1347" i="4"/>
  <c r="F1347" i="4" s="1"/>
  <c r="C1348" i="4"/>
  <c r="G1016" i="4"/>
  <c r="H1016" i="4" s="1"/>
  <c r="F1337" i="3"/>
  <c r="G1336" i="3"/>
  <c r="I1335" i="3"/>
  <c r="G1328" i="5" l="1"/>
  <c r="F1328" i="5"/>
  <c r="E1329" i="5"/>
  <c r="H1328" i="5"/>
  <c r="E1348" i="4"/>
  <c r="F1348" i="4" s="1"/>
  <c r="C1349" i="4"/>
  <c r="G1017" i="4"/>
  <c r="H1017" i="4" s="1"/>
  <c r="G1337" i="3"/>
  <c r="H1337" i="3" s="1"/>
  <c r="F1338" i="3"/>
  <c r="H1336" i="3"/>
  <c r="I1336" i="3" s="1"/>
  <c r="E1330" i="5" l="1"/>
  <c r="H1329" i="5"/>
  <c r="G1329" i="5"/>
  <c r="F1329" i="5"/>
  <c r="E1349" i="4"/>
  <c r="F1349" i="4" s="1"/>
  <c r="C1350" i="4"/>
  <c r="G1018" i="4"/>
  <c r="H1018" i="4" s="1"/>
  <c r="F1339" i="3"/>
  <c r="G1338" i="3"/>
  <c r="I1337" i="3"/>
  <c r="G1330" i="5" l="1"/>
  <c r="E1331" i="5"/>
  <c r="H1330" i="5"/>
  <c r="F1330" i="5"/>
  <c r="E1350" i="4"/>
  <c r="F1350" i="4" s="1"/>
  <c r="C1351" i="4"/>
  <c r="G1019" i="4"/>
  <c r="H1019" i="4" s="1"/>
  <c r="G1339" i="3"/>
  <c r="H1339" i="3" s="1"/>
  <c r="F1340" i="3"/>
  <c r="H1338" i="3"/>
  <c r="I1338" i="3" s="1"/>
  <c r="E1332" i="5" l="1"/>
  <c r="H1331" i="5"/>
  <c r="G1331" i="5"/>
  <c r="F1331" i="5"/>
  <c r="E1351" i="4"/>
  <c r="F1351" i="4" s="1"/>
  <c r="C1352" i="4"/>
  <c r="G1020" i="4"/>
  <c r="H1020" i="4" s="1"/>
  <c r="F1341" i="3"/>
  <c r="G1340" i="3"/>
  <c r="I1339" i="3"/>
  <c r="E1333" i="5" l="1"/>
  <c r="H1332" i="5"/>
  <c r="F1332" i="5"/>
  <c r="G1332" i="5"/>
  <c r="E1352" i="4"/>
  <c r="F1352" i="4" s="1"/>
  <c r="C1353" i="4"/>
  <c r="G1021" i="4"/>
  <c r="H1021" i="4" s="1"/>
  <c r="G1341" i="3"/>
  <c r="H1340" i="3"/>
  <c r="I1340" i="3" s="1"/>
  <c r="H1341" i="3"/>
  <c r="F1342" i="3"/>
  <c r="G1333" i="5" l="1"/>
  <c r="E1334" i="5"/>
  <c r="H1333" i="5"/>
  <c r="F1333" i="5"/>
  <c r="E1353" i="4"/>
  <c r="F1353" i="4" s="1"/>
  <c r="C1354" i="4"/>
  <c r="G1022" i="4"/>
  <c r="H1022" i="4" s="1"/>
  <c r="F1343" i="3"/>
  <c r="I1341" i="3"/>
  <c r="G1342" i="3"/>
  <c r="H1342" i="3" s="1"/>
  <c r="E1335" i="5" l="1"/>
  <c r="H1334" i="5"/>
  <c r="G1334" i="5"/>
  <c r="F1334" i="5"/>
  <c r="E1354" i="4"/>
  <c r="F1354" i="4" s="1"/>
  <c r="C1355" i="4"/>
  <c r="G1023" i="4"/>
  <c r="H1023" i="4" s="1"/>
  <c r="G1343" i="3"/>
  <c r="H1343" i="3" s="1"/>
  <c r="I1342" i="3"/>
  <c r="F1344" i="3"/>
  <c r="E1336" i="5" l="1"/>
  <c r="H1335" i="5"/>
  <c r="G1335" i="5"/>
  <c r="F1335" i="5"/>
  <c r="E1355" i="4"/>
  <c r="F1355" i="4" s="1"/>
  <c r="C1356" i="4"/>
  <c r="G1024" i="4"/>
  <c r="H1024" i="4" s="1"/>
  <c r="F1345" i="3"/>
  <c r="I1343" i="3"/>
  <c r="G1344" i="3"/>
  <c r="H1344" i="3" s="1"/>
  <c r="G1336" i="5" l="1"/>
  <c r="H1336" i="5"/>
  <c r="F1336" i="5"/>
  <c r="E1337" i="5"/>
  <c r="E1356" i="4"/>
  <c r="F1356" i="4" s="1"/>
  <c r="C1357" i="4"/>
  <c r="G1025" i="4"/>
  <c r="H1025" i="4" s="1"/>
  <c r="G1345" i="3"/>
  <c r="H1345" i="3" s="1"/>
  <c r="I1344" i="3"/>
  <c r="F1346" i="3"/>
  <c r="H1337" i="5" l="1"/>
  <c r="E1338" i="5"/>
  <c r="G1337" i="5"/>
  <c r="F1337" i="5"/>
  <c r="E1357" i="4"/>
  <c r="F1357" i="4" s="1"/>
  <c r="C1358" i="4"/>
  <c r="G1026" i="4"/>
  <c r="H1026" i="4" s="1"/>
  <c r="F1347" i="3"/>
  <c r="G1346" i="3"/>
  <c r="I1345" i="3"/>
  <c r="E1339" i="5" l="1"/>
  <c r="H1338" i="5"/>
  <c r="F1338" i="5"/>
  <c r="G1338" i="5"/>
  <c r="E1358" i="4"/>
  <c r="F1358" i="4" s="1"/>
  <c r="C1359" i="4"/>
  <c r="G1027" i="4"/>
  <c r="H1027" i="4" s="1"/>
  <c r="G1347" i="3"/>
  <c r="H1347" i="3" s="1"/>
  <c r="H1346" i="3"/>
  <c r="I1346" i="3" s="1"/>
  <c r="F1348" i="3"/>
  <c r="G1339" i="5" l="1"/>
  <c r="E1340" i="5"/>
  <c r="H1339" i="5"/>
  <c r="F1339" i="5"/>
  <c r="E1359" i="4"/>
  <c r="F1359" i="4" s="1"/>
  <c r="C1360" i="4"/>
  <c r="G1028" i="4"/>
  <c r="H1028" i="4" s="1"/>
  <c r="F1349" i="3"/>
  <c r="G1348" i="3"/>
  <c r="I1347" i="3"/>
  <c r="G1340" i="5" l="1"/>
  <c r="F1340" i="5"/>
  <c r="E1341" i="5"/>
  <c r="H1340" i="5"/>
  <c r="E1360" i="4"/>
  <c r="F1360" i="4" s="1"/>
  <c r="C1361" i="4"/>
  <c r="G1029" i="4"/>
  <c r="H1029" i="4" s="1"/>
  <c r="F1350" i="3"/>
  <c r="G1349" i="3"/>
  <c r="H1348" i="3"/>
  <c r="I1348" i="3" s="1"/>
  <c r="E1342" i="5" l="1"/>
  <c r="H1341" i="5"/>
  <c r="G1341" i="5"/>
  <c r="F1341" i="5"/>
  <c r="E1361" i="4"/>
  <c r="F1361" i="4" s="1"/>
  <c r="C1362" i="4"/>
  <c r="G1030" i="4"/>
  <c r="H1030" i="4" s="1"/>
  <c r="G1350" i="3"/>
  <c r="H1350" i="3" s="1"/>
  <c r="H1349" i="3"/>
  <c r="I1349" i="3" s="1"/>
  <c r="F1351" i="3"/>
  <c r="G1342" i="5" l="1"/>
  <c r="E1343" i="5"/>
  <c r="H1342" i="5"/>
  <c r="F1342" i="5"/>
  <c r="E1362" i="4"/>
  <c r="F1362" i="4" s="1"/>
  <c r="C1363" i="4"/>
  <c r="G1031" i="4"/>
  <c r="H1031" i="4" s="1"/>
  <c r="F1352" i="3"/>
  <c r="I1350" i="3"/>
  <c r="G1351" i="3"/>
  <c r="E1344" i="5" l="1"/>
  <c r="H1343" i="5"/>
  <c r="G1343" i="5"/>
  <c r="F1343" i="5"/>
  <c r="E1363" i="4"/>
  <c r="F1363" i="4" s="1"/>
  <c r="C1364" i="4"/>
  <c r="G1032" i="4"/>
  <c r="H1032" i="4" s="1"/>
  <c r="G1352" i="3"/>
  <c r="H1352" i="3" s="1"/>
  <c r="H1351" i="3"/>
  <c r="I1351" i="3" s="1"/>
  <c r="F1353" i="3"/>
  <c r="E1345" i="5" l="1"/>
  <c r="H1344" i="5"/>
  <c r="F1344" i="5"/>
  <c r="G1344" i="5"/>
  <c r="E1364" i="4"/>
  <c r="F1364" i="4" s="1"/>
  <c r="C1365" i="4"/>
  <c r="G1033" i="4"/>
  <c r="H1033" i="4" s="1"/>
  <c r="F1354" i="3"/>
  <c r="G1353" i="3"/>
  <c r="H1353" i="3" s="1"/>
  <c r="I1352" i="3"/>
  <c r="G1345" i="5" l="1"/>
  <c r="E1346" i="5"/>
  <c r="H1345" i="5"/>
  <c r="F1345" i="5"/>
  <c r="E1365" i="4"/>
  <c r="F1365" i="4" s="1"/>
  <c r="C1366" i="4"/>
  <c r="G1034" i="4"/>
  <c r="H1034" i="4" s="1"/>
  <c r="I1353" i="3"/>
  <c r="G1354" i="3"/>
  <c r="F1355" i="3"/>
  <c r="H1354" i="3"/>
  <c r="E1347" i="5" l="1"/>
  <c r="H1346" i="5"/>
  <c r="G1346" i="5"/>
  <c r="F1346" i="5"/>
  <c r="E1366" i="4"/>
  <c r="F1366" i="4" s="1"/>
  <c r="C1367" i="4"/>
  <c r="G1035" i="4"/>
  <c r="H1035" i="4" s="1"/>
  <c r="G1355" i="3"/>
  <c r="H1355" i="3" s="1"/>
  <c r="I1354" i="3"/>
  <c r="F1356" i="3"/>
  <c r="E1348" i="5" l="1"/>
  <c r="H1347" i="5"/>
  <c r="G1347" i="5"/>
  <c r="F1347" i="5"/>
  <c r="E1367" i="4"/>
  <c r="F1367" i="4" s="1"/>
  <c r="C1368" i="4"/>
  <c r="G1036" i="4"/>
  <c r="H1036" i="4" s="1"/>
  <c r="F1357" i="3"/>
  <c r="I1355" i="3"/>
  <c r="G1356" i="3"/>
  <c r="G1348" i="5" l="1"/>
  <c r="H1348" i="5"/>
  <c r="F1348" i="5"/>
  <c r="E1349" i="5"/>
  <c r="E1368" i="4"/>
  <c r="F1368" i="4" s="1"/>
  <c r="C1369" i="4"/>
  <c r="G1037" i="4"/>
  <c r="H1037" i="4" s="1"/>
  <c r="G1357" i="3"/>
  <c r="H1357" i="3" s="1"/>
  <c r="H1356" i="3"/>
  <c r="I1356" i="3" s="1"/>
  <c r="F1358" i="3"/>
  <c r="E1350" i="5" l="1"/>
  <c r="H1349" i="5"/>
  <c r="G1349" i="5"/>
  <c r="F1349" i="5"/>
  <c r="E1369" i="4"/>
  <c r="F1369" i="4" s="1"/>
  <c r="C1370" i="4"/>
  <c r="G1038" i="4"/>
  <c r="H1038" i="4" s="1"/>
  <c r="F1359" i="3"/>
  <c r="I1357" i="3"/>
  <c r="G1358" i="3"/>
  <c r="E1351" i="5" l="1"/>
  <c r="H1350" i="5"/>
  <c r="G1350" i="5"/>
  <c r="F1350" i="5"/>
  <c r="E1370" i="4"/>
  <c r="F1370" i="4" s="1"/>
  <c r="C1371" i="4"/>
  <c r="G1039" i="4"/>
  <c r="H1039" i="4" s="1"/>
  <c r="G1359" i="3"/>
  <c r="H1359" i="3" s="1"/>
  <c r="H1358" i="3"/>
  <c r="I1358" i="3" s="1"/>
  <c r="F1360" i="3"/>
  <c r="G1351" i="5" l="1"/>
  <c r="E1352" i="5"/>
  <c r="H1351" i="5"/>
  <c r="F1351" i="5"/>
  <c r="E1371" i="4"/>
  <c r="F1371" i="4" s="1"/>
  <c r="C1372" i="4"/>
  <c r="G1040" i="4"/>
  <c r="H1040" i="4" s="1"/>
  <c r="F1361" i="3"/>
  <c r="G1360" i="3"/>
  <c r="I1359" i="3"/>
  <c r="G1352" i="5" l="1"/>
  <c r="F1352" i="5"/>
  <c r="E1353" i="5"/>
  <c r="H1352" i="5"/>
  <c r="E1372" i="4"/>
  <c r="F1372" i="4" s="1"/>
  <c r="C1373" i="4"/>
  <c r="G1041" i="4"/>
  <c r="H1041" i="4" s="1"/>
  <c r="G1361" i="3"/>
  <c r="H1361" i="3" s="1"/>
  <c r="H1360" i="3"/>
  <c r="I1360" i="3" s="1"/>
  <c r="F1362" i="3"/>
  <c r="E1354" i="5" l="1"/>
  <c r="H1353" i="5"/>
  <c r="G1353" i="5"/>
  <c r="F1353" i="5"/>
  <c r="E1373" i="4"/>
  <c r="F1373" i="4" s="1"/>
  <c r="C1374" i="4"/>
  <c r="G1042" i="4"/>
  <c r="H1042" i="4" s="1"/>
  <c r="G1362" i="3"/>
  <c r="H1362" i="3" s="1"/>
  <c r="I1361" i="3"/>
  <c r="F1363" i="3"/>
  <c r="G1354" i="5" l="1"/>
  <c r="F1354" i="5"/>
  <c r="E1355" i="5"/>
  <c r="H1354" i="5"/>
  <c r="E1374" i="4"/>
  <c r="F1374" i="4" s="1"/>
  <c r="C1375" i="4"/>
  <c r="G1043" i="4"/>
  <c r="H1043" i="4" s="1"/>
  <c r="F1364" i="3"/>
  <c r="I1362" i="3"/>
  <c r="G1363" i="3"/>
  <c r="E1356" i="5" l="1"/>
  <c r="H1355" i="5"/>
  <c r="G1355" i="5"/>
  <c r="F1355" i="5"/>
  <c r="E1375" i="4"/>
  <c r="F1375" i="4" s="1"/>
  <c r="C1376" i="4"/>
  <c r="G1044" i="4"/>
  <c r="H1044" i="4" s="1"/>
  <c r="G1364" i="3"/>
  <c r="H1364" i="3" s="1"/>
  <c r="H1363" i="3"/>
  <c r="I1363" i="3" s="1"/>
  <c r="F1365" i="3"/>
  <c r="E1357" i="5" l="1"/>
  <c r="H1356" i="5"/>
  <c r="G1356" i="5"/>
  <c r="F1356" i="5"/>
  <c r="E1376" i="4"/>
  <c r="F1376" i="4" s="1"/>
  <c r="C1377" i="4"/>
  <c r="G1045" i="4"/>
  <c r="H1045" i="4" s="1"/>
  <c r="F1366" i="3"/>
  <c r="I1364" i="3"/>
  <c r="G1365" i="3"/>
  <c r="H1365" i="3" s="1"/>
  <c r="G1357" i="5" l="1"/>
  <c r="F1357" i="5"/>
  <c r="H1357" i="5"/>
  <c r="E1358" i="5"/>
  <c r="E1377" i="4"/>
  <c r="F1377" i="4" s="1"/>
  <c r="C1378" i="4"/>
  <c r="G1046" i="4"/>
  <c r="H1046" i="4" s="1"/>
  <c r="G1366" i="3"/>
  <c r="H1366" i="3" s="1"/>
  <c r="I1365" i="3"/>
  <c r="F1367" i="3"/>
  <c r="E1359" i="5" l="1"/>
  <c r="H1358" i="5"/>
  <c r="G1358" i="5"/>
  <c r="F1358" i="5"/>
  <c r="E1378" i="4"/>
  <c r="F1378" i="4" s="1"/>
  <c r="C1379" i="4"/>
  <c r="G1047" i="4"/>
  <c r="H1047" i="4" s="1"/>
  <c r="F1368" i="3"/>
  <c r="I1366" i="3"/>
  <c r="G1367" i="3"/>
  <c r="E1360" i="5" l="1"/>
  <c r="H1359" i="5"/>
  <c r="G1359" i="5"/>
  <c r="F1359" i="5"/>
  <c r="E1379" i="4"/>
  <c r="F1379" i="4" s="1"/>
  <c r="C1380" i="4"/>
  <c r="G1048" i="4"/>
  <c r="H1048" i="4" s="1"/>
  <c r="G1368" i="3"/>
  <c r="H1368" i="3" s="1"/>
  <c r="H1367" i="3"/>
  <c r="I1367" i="3" s="1"/>
  <c r="F1369" i="3"/>
  <c r="G1360" i="5" l="1"/>
  <c r="F1360" i="5"/>
  <c r="E1361" i="5"/>
  <c r="H1360" i="5"/>
  <c r="E1380" i="4"/>
  <c r="F1380" i="4" s="1"/>
  <c r="C1381" i="4"/>
  <c r="G1049" i="4"/>
  <c r="H1049" i="4" s="1"/>
  <c r="F1370" i="3"/>
  <c r="I1368" i="3"/>
  <c r="G1369" i="3"/>
  <c r="H1369" i="3" s="1"/>
  <c r="G1361" i="5" l="1"/>
  <c r="F1361" i="5"/>
  <c r="E1362" i="5"/>
  <c r="H1361" i="5"/>
  <c r="E1381" i="4"/>
  <c r="F1381" i="4" s="1"/>
  <c r="C1382" i="4"/>
  <c r="G1050" i="4"/>
  <c r="H1050" i="4" s="1"/>
  <c r="I1369" i="3"/>
  <c r="G1370" i="3"/>
  <c r="H1370" i="3"/>
  <c r="F1371" i="3"/>
  <c r="E1363" i="5" l="1"/>
  <c r="H1362" i="5"/>
  <c r="G1362" i="5"/>
  <c r="F1362" i="5"/>
  <c r="E1382" i="4"/>
  <c r="F1382" i="4" s="1"/>
  <c r="C1383" i="4"/>
  <c r="G1051" i="4"/>
  <c r="H1051" i="4" s="1"/>
  <c r="F1372" i="3"/>
  <c r="G1371" i="3"/>
  <c r="I1370" i="3"/>
  <c r="G1363" i="5" l="1"/>
  <c r="F1363" i="5"/>
  <c r="E1364" i="5"/>
  <c r="H1363" i="5"/>
  <c r="E1383" i="4"/>
  <c r="F1383" i="4" s="1"/>
  <c r="C1384" i="4"/>
  <c r="G1052" i="4"/>
  <c r="H1052" i="4" s="1"/>
  <c r="G1372" i="3"/>
  <c r="H1372" i="3" s="1"/>
  <c r="H1371" i="3"/>
  <c r="I1371" i="3" s="1"/>
  <c r="F1373" i="3"/>
  <c r="E1365" i="5" l="1"/>
  <c r="H1364" i="5"/>
  <c r="G1364" i="5"/>
  <c r="F1364" i="5"/>
  <c r="E1384" i="4"/>
  <c r="F1384" i="4" s="1"/>
  <c r="C1385" i="4"/>
  <c r="G1053" i="4"/>
  <c r="H1053" i="4" s="1"/>
  <c r="F1374" i="3"/>
  <c r="I1372" i="3"/>
  <c r="G1373" i="3"/>
  <c r="E1366" i="5" l="1"/>
  <c r="H1365" i="5"/>
  <c r="G1365" i="5"/>
  <c r="F1365" i="5"/>
  <c r="E1385" i="4"/>
  <c r="F1385" i="4" s="1"/>
  <c r="C1386" i="4"/>
  <c r="G1054" i="4"/>
  <c r="H1054" i="4" s="1"/>
  <c r="G1374" i="3"/>
  <c r="H1373" i="3"/>
  <c r="I1373" i="3" s="1"/>
  <c r="F1375" i="3"/>
  <c r="G1366" i="5" l="1"/>
  <c r="F1366" i="5"/>
  <c r="E1367" i="5"/>
  <c r="H1366" i="5"/>
  <c r="E1386" i="4"/>
  <c r="F1386" i="4" s="1"/>
  <c r="C1387" i="4"/>
  <c r="G1055" i="4"/>
  <c r="H1055" i="4" s="1"/>
  <c r="G1375" i="3"/>
  <c r="H1375" i="3" s="1"/>
  <c r="H1374" i="3"/>
  <c r="I1374" i="3" s="1"/>
  <c r="F1376" i="3"/>
  <c r="G1367" i="5" l="1"/>
  <c r="F1367" i="5"/>
  <c r="E1368" i="5"/>
  <c r="H1367" i="5"/>
  <c r="E1387" i="4"/>
  <c r="F1387" i="4" s="1"/>
  <c r="C1388" i="4"/>
  <c r="G1056" i="4"/>
  <c r="H1056" i="4" s="1"/>
  <c r="F1377" i="3"/>
  <c r="I1375" i="3"/>
  <c r="G1376" i="3"/>
  <c r="E1369" i="5" l="1"/>
  <c r="H1368" i="5"/>
  <c r="G1368" i="5"/>
  <c r="F1368" i="5"/>
  <c r="E1388" i="4"/>
  <c r="F1388" i="4" s="1"/>
  <c r="C1389" i="4"/>
  <c r="G1057" i="4"/>
  <c r="H1057" i="4" s="1"/>
  <c r="G1377" i="3"/>
  <c r="H1377" i="3" s="1"/>
  <c r="F1378" i="3"/>
  <c r="H1376" i="3"/>
  <c r="I1376" i="3" s="1"/>
  <c r="G1369" i="5" l="1"/>
  <c r="F1369" i="5"/>
  <c r="E1370" i="5"/>
  <c r="H1369" i="5"/>
  <c r="E1389" i="4"/>
  <c r="F1389" i="4" s="1"/>
  <c r="C1390" i="4"/>
  <c r="G1058" i="4"/>
  <c r="H1058" i="4" s="1"/>
  <c r="F1379" i="3"/>
  <c r="I1377" i="3"/>
  <c r="G1378" i="3"/>
  <c r="G1370" i="5" l="1"/>
  <c r="F1370" i="5"/>
  <c r="E1371" i="5"/>
  <c r="H1370" i="5"/>
  <c r="E1390" i="4"/>
  <c r="F1390" i="4" s="1"/>
  <c r="C1391" i="4"/>
  <c r="G1059" i="4"/>
  <c r="H1059" i="4" s="1"/>
  <c r="G1379" i="3"/>
  <c r="H1379" i="3" s="1"/>
  <c r="H1378" i="3"/>
  <c r="I1378" i="3" s="1"/>
  <c r="F1380" i="3"/>
  <c r="E1372" i="5" l="1"/>
  <c r="H1371" i="5"/>
  <c r="G1371" i="5"/>
  <c r="F1371" i="5"/>
  <c r="E1391" i="4"/>
  <c r="F1391" i="4" s="1"/>
  <c r="C1392" i="4"/>
  <c r="G1060" i="4"/>
  <c r="H1060" i="4" s="1"/>
  <c r="F1381" i="3"/>
  <c r="G1380" i="3"/>
  <c r="I1379" i="3"/>
  <c r="G1372" i="5" l="1"/>
  <c r="F1372" i="5"/>
  <c r="E1373" i="5"/>
  <c r="H1372" i="5"/>
  <c r="E1392" i="4"/>
  <c r="F1392" i="4" s="1"/>
  <c r="C1393" i="4"/>
  <c r="G1061" i="4"/>
  <c r="H1061" i="4" s="1"/>
  <c r="G1381" i="3"/>
  <c r="H1381" i="3" s="1"/>
  <c r="H1380" i="3"/>
  <c r="I1380" i="3" s="1"/>
  <c r="F1382" i="3"/>
  <c r="E1374" i="5" l="1"/>
  <c r="H1373" i="5"/>
  <c r="G1373" i="5"/>
  <c r="F1373" i="5"/>
  <c r="E1393" i="4"/>
  <c r="F1393" i="4" s="1"/>
  <c r="C1394" i="4"/>
  <c r="G1062" i="4"/>
  <c r="H1062" i="4" s="1"/>
  <c r="F1383" i="3"/>
  <c r="I1381" i="3"/>
  <c r="G1382" i="3"/>
  <c r="H1382" i="3" s="1"/>
  <c r="E1375" i="5" l="1"/>
  <c r="H1374" i="5"/>
  <c r="G1374" i="5"/>
  <c r="F1374" i="5"/>
  <c r="E1394" i="4"/>
  <c r="F1394" i="4" s="1"/>
  <c r="C1395" i="4"/>
  <c r="G1063" i="4"/>
  <c r="H1063" i="4" s="1"/>
  <c r="G1383" i="3"/>
  <c r="H1383" i="3" s="1"/>
  <c r="I1382" i="3"/>
  <c r="F1384" i="3"/>
  <c r="G1375" i="5" l="1"/>
  <c r="F1375" i="5"/>
  <c r="E1376" i="5"/>
  <c r="H1375" i="5"/>
  <c r="E1395" i="4"/>
  <c r="F1395" i="4" s="1"/>
  <c r="C1396" i="4"/>
  <c r="G1064" i="4"/>
  <c r="H1064" i="4" s="1"/>
  <c r="F1385" i="3"/>
  <c r="I1383" i="3"/>
  <c r="G1384" i="3"/>
  <c r="G1376" i="5" l="1"/>
  <c r="E1377" i="5"/>
  <c r="H1376" i="5"/>
  <c r="F1376" i="5"/>
  <c r="E1396" i="4"/>
  <c r="F1396" i="4" s="1"/>
  <c r="C1397" i="4"/>
  <c r="G1065" i="4"/>
  <c r="H1065" i="4" s="1"/>
  <c r="G1385" i="3"/>
  <c r="H1385" i="3" s="1"/>
  <c r="H1384" i="3"/>
  <c r="I1384" i="3" s="1"/>
  <c r="F1386" i="3"/>
  <c r="E1378" i="5" l="1"/>
  <c r="H1377" i="5"/>
  <c r="G1377" i="5"/>
  <c r="F1377" i="5"/>
  <c r="E1397" i="4"/>
  <c r="F1397" i="4" s="1"/>
  <c r="C1398" i="4"/>
  <c r="G1066" i="4"/>
  <c r="H1066" i="4" s="1"/>
  <c r="F1387" i="3"/>
  <c r="I1385" i="3"/>
  <c r="G1386" i="3"/>
  <c r="G1378" i="5" l="1"/>
  <c r="F1378" i="5"/>
  <c r="E1379" i="5"/>
  <c r="H1378" i="5"/>
  <c r="E1398" i="4"/>
  <c r="F1398" i="4" s="1"/>
  <c r="C1399" i="4"/>
  <c r="G1067" i="4"/>
  <c r="H1067" i="4" s="1"/>
  <c r="F1388" i="3"/>
  <c r="G1387" i="3"/>
  <c r="H1386" i="3"/>
  <c r="I1386" i="3" s="1"/>
  <c r="G1379" i="5" l="1"/>
  <c r="F1379" i="5"/>
  <c r="E1380" i="5"/>
  <c r="H1379" i="5"/>
  <c r="E1399" i="4"/>
  <c r="F1399" i="4" s="1"/>
  <c r="C1400" i="4"/>
  <c r="G1068" i="4"/>
  <c r="H1068" i="4" s="1"/>
  <c r="G1388" i="3"/>
  <c r="H1388" i="3" s="1"/>
  <c r="H1387" i="3"/>
  <c r="I1387" i="3" s="1"/>
  <c r="F1389" i="3"/>
  <c r="F1400" i="4" l="1"/>
  <c r="E1381" i="5"/>
  <c r="H1380" i="5"/>
  <c r="G1380" i="5"/>
  <c r="F1380" i="5"/>
  <c r="E1400" i="4"/>
  <c r="C1401" i="4"/>
  <c r="G1069" i="4"/>
  <c r="H1069" i="4" s="1"/>
  <c r="F1390" i="3"/>
  <c r="I1388" i="3"/>
  <c r="G1389" i="3"/>
  <c r="G1381" i="5" l="1"/>
  <c r="F1381" i="5"/>
  <c r="E1382" i="5"/>
  <c r="H1381" i="5"/>
  <c r="E1401" i="4"/>
  <c r="F1401" i="4" s="1"/>
  <c r="C1402" i="4"/>
  <c r="G1070" i="4"/>
  <c r="H1070" i="4" s="1"/>
  <c r="G1390" i="3"/>
  <c r="H1390" i="3" s="1"/>
  <c r="H1389" i="3"/>
  <c r="I1389" i="3" s="1"/>
  <c r="F1391" i="3"/>
  <c r="E1383" i="5" l="1"/>
  <c r="H1382" i="5"/>
  <c r="G1382" i="5"/>
  <c r="F1382" i="5"/>
  <c r="E1402" i="4"/>
  <c r="F1402" i="4" s="1"/>
  <c r="C1403" i="4"/>
  <c r="G1071" i="4"/>
  <c r="H1071" i="4" s="1"/>
  <c r="F1392" i="3"/>
  <c r="G1391" i="3"/>
  <c r="I1390" i="3"/>
  <c r="E1384" i="5" l="1"/>
  <c r="H1383" i="5"/>
  <c r="G1383" i="5"/>
  <c r="F1383" i="5"/>
  <c r="E1403" i="4"/>
  <c r="F1403" i="4" s="1"/>
  <c r="C1404" i="4"/>
  <c r="G1072" i="4"/>
  <c r="H1072" i="4" s="1"/>
  <c r="F1393" i="3"/>
  <c r="G1392" i="3"/>
  <c r="H1392" i="3" s="1"/>
  <c r="H1391" i="3"/>
  <c r="I1391" i="3" s="1"/>
  <c r="G1384" i="5" l="1"/>
  <c r="F1384" i="5"/>
  <c r="E1385" i="5"/>
  <c r="H1384" i="5"/>
  <c r="E1404" i="4"/>
  <c r="F1404" i="4" s="1"/>
  <c r="C1405" i="4"/>
  <c r="G1073" i="4"/>
  <c r="H1073" i="4" s="1"/>
  <c r="G1393" i="3"/>
  <c r="H1393" i="3" s="1"/>
  <c r="I1392" i="3"/>
  <c r="F1394" i="3"/>
  <c r="E1386" i="5" l="1"/>
  <c r="H1385" i="5"/>
  <c r="G1385" i="5"/>
  <c r="F1385" i="5"/>
  <c r="E1405" i="4"/>
  <c r="F1405" i="4" s="1"/>
  <c r="C1406" i="4"/>
  <c r="G1074" i="4"/>
  <c r="H1074" i="4" s="1"/>
  <c r="F1395" i="3"/>
  <c r="I1393" i="3"/>
  <c r="G1394" i="3"/>
  <c r="E1387" i="5" l="1"/>
  <c r="H1386" i="5"/>
  <c r="G1386" i="5"/>
  <c r="F1386" i="5"/>
  <c r="E1406" i="4"/>
  <c r="F1406" i="4" s="1"/>
  <c r="C1407" i="4"/>
  <c r="G1075" i="4"/>
  <c r="H1075" i="4" s="1"/>
  <c r="G1395" i="3"/>
  <c r="H1395" i="3" s="1"/>
  <c r="H1394" i="3"/>
  <c r="I1394" i="3" s="1"/>
  <c r="F1396" i="3"/>
  <c r="G1387" i="5" l="1"/>
  <c r="F1387" i="5"/>
  <c r="E1388" i="5"/>
  <c r="H1387" i="5"/>
  <c r="E1407" i="4"/>
  <c r="F1407" i="4" s="1"/>
  <c r="C1408" i="4"/>
  <c r="G1076" i="4"/>
  <c r="H1076" i="4" s="1"/>
  <c r="F1397" i="3"/>
  <c r="I1395" i="3"/>
  <c r="G1396" i="3"/>
  <c r="G1388" i="5" l="1"/>
  <c r="F1388" i="5"/>
  <c r="E1389" i="5"/>
  <c r="H1388" i="5"/>
  <c r="E1408" i="4"/>
  <c r="F1408" i="4" s="1"/>
  <c r="C1409" i="4"/>
  <c r="G1077" i="4"/>
  <c r="H1077" i="4" s="1"/>
  <c r="G1397" i="3"/>
  <c r="H1396" i="3"/>
  <c r="I1396" i="3" s="1"/>
  <c r="F1398" i="3"/>
  <c r="E1390" i="5" l="1"/>
  <c r="H1389" i="5"/>
  <c r="G1389" i="5"/>
  <c r="F1389" i="5"/>
  <c r="E1409" i="4"/>
  <c r="F1409" i="4" s="1"/>
  <c r="C1410" i="4"/>
  <c r="G1078" i="4"/>
  <c r="H1078" i="4" s="1"/>
  <c r="G1398" i="3"/>
  <c r="H1398" i="3" s="1"/>
  <c r="F1399" i="3"/>
  <c r="H1397" i="3"/>
  <c r="I1397" i="3" s="1"/>
  <c r="G1390" i="5" l="1"/>
  <c r="F1390" i="5"/>
  <c r="E1391" i="5"/>
  <c r="H1390" i="5"/>
  <c r="E1410" i="4"/>
  <c r="F1410" i="4" s="1"/>
  <c r="C1411" i="4"/>
  <c r="G1079" i="4"/>
  <c r="H1079" i="4" s="1"/>
  <c r="F1400" i="3"/>
  <c r="G1399" i="3"/>
  <c r="I1398" i="3"/>
  <c r="E1392" i="5" l="1"/>
  <c r="H1391" i="5"/>
  <c r="G1391" i="5"/>
  <c r="F1391" i="5"/>
  <c r="E1411" i="4"/>
  <c r="F1411" i="4" s="1"/>
  <c r="C1412" i="4"/>
  <c r="G1080" i="4"/>
  <c r="H1080" i="4" s="1"/>
  <c r="G1400" i="3"/>
  <c r="H1400" i="3" s="1"/>
  <c r="H1399" i="3"/>
  <c r="I1399" i="3" s="1"/>
  <c r="F1401" i="3"/>
  <c r="E1393" i="5" l="1"/>
  <c r="H1392" i="5"/>
  <c r="G1392" i="5"/>
  <c r="F1392" i="5"/>
  <c r="G1081" i="4"/>
  <c r="H1081" i="4" s="1"/>
  <c r="E1412" i="4"/>
  <c r="F1412" i="4" s="1"/>
  <c r="C1413" i="4"/>
  <c r="F1402" i="3"/>
  <c r="I1400" i="3"/>
  <c r="G1401" i="3"/>
  <c r="G1393" i="5" l="1"/>
  <c r="F1393" i="5"/>
  <c r="E1394" i="5"/>
  <c r="H1393" i="5"/>
  <c r="E1413" i="4"/>
  <c r="F1413" i="4" s="1"/>
  <c r="C1414" i="4"/>
  <c r="G1082" i="4"/>
  <c r="H1082" i="4" s="1"/>
  <c r="G1402" i="3"/>
  <c r="H1402" i="3" s="1"/>
  <c r="H1401" i="3"/>
  <c r="I1401" i="3" s="1"/>
  <c r="F1403" i="3"/>
  <c r="G1394" i="5" l="1"/>
  <c r="F1394" i="5"/>
  <c r="H1394" i="5"/>
  <c r="E1395" i="5"/>
  <c r="E1414" i="4"/>
  <c r="F1414" i="4" s="1"/>
  <c r="C1415" i="4"/>
  <c r="G1083" i="4"/>
  <c r="H1083" i="4" s="1"/>
  <c r="F1404" i="3"/>
  <c r="I1402" i="3"/>
  <c r="G1403" i="3"/>
  <c r="E1396" i="5" l="1"/>
  <c r="H1395" i="5"/>
  <c r="G1395" i="5"/>
  <c r="F1395" i="5"/>
  <c r="E1415" i="4"/>
  <c r="F1415" i="4" s="1"/>
  <c r="C1416" i="4"/>
  <c r="G1084" i="4"/>
  <c r="H1084" i="4" s="1"/>
  <c r="G1404" i="3"/>
  <c r="H1403" i="3"/>
  <c r="I1403" i="3" s="1"/>
  <c r="F1405" i="3"/>
  <c r="G1396" i="5" l="1"/>
  <c r="F1396" i="5"/>
  <c r="E1397" i="5"/>
  <c r="H1396" i="5"/>
  <c r="E1416" i="4"/>
  <c r="F1416" i="4" s="1"/>
  <c r="C1417" i="4"/>
  <c r="G1085" i="4"/>
  <c r="H1085" i="4" s="1"/>
  <c r="G1405" i="3"/>
  <c r="H1405" i="3" s="1"/>
  <c r="F1406" i="3"/>
  <c r="H1404" i="3"/>
  <c r="I1404" i="3" s="1"/>
  <c r="G1397" i="5" l="1"/>
  <c r="F1397" i="5"/>
  <c r="E1398" i="5"/>
  <c r="H1397" i="5"/>
  <c r="E1417" i="4"/>
  <c r="F1417" i="4" s="1"/>
  <c r="C1418" i="4"/>
  <c r="G1086" i="4"/>
  <c r="H1086" i="4" s="1"/>
  <c r="F1407" i="3"/>
  <c r="I1405" i="3"/>
  <c r="G1406" i="3"/>
  <c r="E1399" i="5" l="1"/>
  <c r="H1398" i="5"/>
  <c r="G1398" i="5"/>
  <c r="F1398" i="5"/>
  <c r="E1418" i="4"/>
  <c r="F1418" i="4" s="1"/>
  <c r="C1419" i="4"/>
  <c r="G1087" i="4"/>
  <c r="H1087" i="4" s="1"/>
  <c r="G1407" i="3"/>
  <c r="H1407" i="3" s="1"/>
  <c r="F1408" i="3"/>
  <c r="H1406" i="3"/>
  <c r="I1406" i="3" s="1"/>
  <c r="G1399" i="5" l="1"/>
  <c r="F1399" i="5"/>
  <c r="E1400" i="5"/>
  <c r="H1399" i="5"/>
  <c r="E1419" i="4"/>
  <c r="F1419" i="4" s="1"/>
  <c r="C1420" i="4"/>
  <c r="G1088" i="4"/>
  <c r="H1088" i="4" s="1"/>
  <c r="F1409" i="3"/>
  <c r="G1408" i="3"/>
  <c r="H1408" i="3" s="1"/>
  <c r="I1407" i="3"/>
  <c r="E1401" i="5" l="1"/>
  <c r="H1400" i="5"/>
  <c r="G1400" i="5"/>
  <c r="F1400" i="5"/>
  <c r="E1420" i="4"/>
  <c r="F1420" i="4" s="1"/>
  <c r="C1421" i="4"/>
  <c r="G1089" i="4"/>
  <c r="H1089" i="4" s="1"/>
  <c r="I1408" i="3"/>
  <c r="G1409" i="3"/>
  <c r="F1410" i="3"/>
  <c r="H1409" i="3"/>
  <c r="E1402" i="5" l="1"/>
  <c r="H1401" i="5"/>
  <c r="G1401" i="5"/>
  <c r="F1401" i="5"/>
  <c r="E1421" i="4"/>
  <c r="F1421" i="4" s="1"/>
  <c r="C1422" i="4"/>
  <c r="G1090" i="4"/>
  <c r="H1090" i="4" s="1"/>
  <c r="F1411" i="3"/>
  <c r="G1410" i="3"/>
  <c r="I1409" i="3"/>
  <c r="G1402" i="5" l="1"/>
  <c r="F1402" i="5"/>
  <c r="E1403" i="5"/>
  <c r="H1402" i="5"/>
  <c r="E1422" i="4"/>
  <c r="F1422" i="4" s="1"/>
  <c r="C1423" i="4"/>
  <c r="G1091" i="4"/>
  <c r="H1091" i="4" s="1"/>
  <c r="G1411" i="3"/>
  <c r="H1411" i="3" s="1"/>
  <c r="F1412" i="3"/>
  <c r="H1410" i="3"/>
  <c r="I1410" i="3" s="1"/>
  <c r="G1403" i="5" l="1"/>
  <c r="F1403" i="5"/>
  <c r="E1404" i="5"/>
  <c r="H1403" i="5"/>
  <c r="E1423" i="4"/>
  <c r="F1423" i="4" s="1"/>
  <c r="C1424" i="4"/>
  <c r="G1092" i="4"/>
  <c r="H1092" i="4" s="1"/>
  <c r="F1413" i="3"/>
  <c r="G1412" i="3"/>
  <c r="I1411" i="3"/>
  <c r="E1405" i="5" l="1"/>
  <c r="H1404" i="5"/>
  <c r="G1404" i="5"/>
  <c r="F1404" i="5"/>
  <c r="E1424" i="4"/>
  <c r="F1424" i="4" s="1"/>
  <c r="C1425" i="4"/>
  <c r="G1093" i="4"/>
  <c r="H1093" i="4" s="1"/>
  <c r="G1413" i="3"/>
  <c r="H1413" i="3" s="1"/>
  <c r="F1414" i="3"/>
  <c r="H1412" i="3"/>
  <c r="I1412" i="3" s="1"/>
  <c r="G1405" i="5" l="1"/>
  <c r="F1405" i="5"/>
  <c r="E1406" i="5"/>
  <c r="H1405" i="5"/>
  <c r="E1425" i="4"/>
  <c r="F1425" i="4" s="1"/>
  <c r="C1426" i="4"/>
  <c r="G1094" i="4"/>
  <c r="H1094" i="4" s="1"/>
  <c r="F1415" i="3"/>
  <c r="G1414" i="3"/>
  <c r="I1413" i="3"/>
  <c r="G1406" i="5" l="1"/>
  <c r="F1406" i="5"/>
  <c r="E1407" i="5"/>
  <c r="H1406" i="5"/>
  <c r="E1426" i="4"/>
  <c r="F1426" i="4" s="1"/>
  <c r="C1427" i="4"/>
  <c r="G1095" i="4"/>
  <c r="H1095" i="4" s="1"/>
  <c r="G1415" i="3"/>
  <c r="H1415" i="3" s="1"/>
  <c r="H1414" i="3"/>
  <c r="I1414" i="3" s="1"/>
  <c r="F1416" i="3"/>
  <c r="E1408" i="5" l="1"/>
  <c r="H1407" i="5"/>
  <c r="G1407" i="5"/>
  <c r="F1407" i="5"/>
  <c r="E1427" i="4"/>
  <c r="F1427" i="4" s="1"/>
  <c r="C1428" i="4"/>
  <c r="G1096" i="4"/>
  <c r="H1096" i="4" s="1"/>
  <c r="F1417" i="3"/>
  <c r="I1415" i="3"/>
  <c r="G1416" i="3"/>
  <c r="G1408" i="5" l="1"/>
  <c r="F1408" i="5"/>
  <c r="H1408" i="5"/>
  <c r="E1409" i="5"/>
  <c r="E1428" i="4"/>
  <c r="F1428" i="4" s="1"/>
  <c r="C1429" i="4"/>
  <c r="G1097" i="4"/>
  <c r="H1097" i="4" s="1"/>
  <c r="G1417" i="3"/>
  <c r="H1417" i="3" s="1"/>
  <c r="H1416" i="3"/>
  <c r="I1416" i="3" s="1"/>
  <c r="F1418" i="3"/>
  <c r="E1410" i="5" l="1"/>
  <c r="H1409" i="5"/>
  <c r="G1409" i="5"/>
  <c r="F1409" i="5"/>
  <c r="E1429" i="4"/>
  <c r="F1429" i="4" s="1"/>
  <c r="C1430" i="4"/>
  <c r="G1098" i="4"/>
  <c r="H1098" i="4" s="1"/>
  <c r="F1419" i="3"/>
  <c r="I1417" i="3"/>
  <c r="G1418" i="3"/>
  <c r="E1411" i="5" l="1"/>
  <c r="H1410" i="5"/>
  <c r="G1410" i="5"/>
  <c r="F1410" i="5"/>
  <c r="E1430" i="4"/>
  <c r="F1430" i="4" s="1"/>
  <c r="C1431" i="4"/>
  <c r="G1099" i="4"/>
  <c r="H1099" i="4" s="1"/>
  <c r="G1419" i="3"/>
  <c r="H1419" i="3" s="1"/>
  <c r="H1418" i="3"/>
  <c r="I1418" i="3" s="1"/>
  <c r="F1420" i="3"/>
  <c r="G1411" i="5" l="1"/>
  <c r="F1411" i="5"/>
  <c r="E1412" i="5"/>
  <c r="H1411" i="5"/>
  <c r="E1431" i="4"/>
  <c r="F1431" i="4" s="1"/>
  <c r="C1432" i="4"/>
  <c r="G1100" i="4"/>
  <c r="H1100" i="4" s="1"/>
  <c r="F1421" i="3"/>
  <c r="I1419" i="3"/>
  <c r="G1420" i="3"/>
  <c r="H1420" i="3" s="1"/>
  <c r="F1432" i="4" l="1"/>
  <c r="E1413" i="5"/>
  <c r="H1412" i="5"/>
  <c r="G1412" i="5"/>
  <c r="F1412" i="5"/>
  <c r="E1432" i="4"/>
  <c r="C1433" i="4"/>
  <c r="G1101" i="4"/>
  <c r="H1101" i="4" s="1"/>
  <c r="G1421" i="3"/>
  <c r="I1420" i="3"/>
  <c r="H1421" i="3"/>
  <c r="F1422" i="3"/>
  <c r="E1414" i="5" l="1"/>
  <c r="H1413" i="5"/>
  <c r="G1413" i="5"/>
  <c r="F1413" i="5"/>
  <c r="E1433" i="4"/>
  <c r="F1433" i="4" s="1"/>
  <c r="C1434" i="4"/>
  <c r="G1102" i="4"/>
  <c r="H1102" i="4" s="1"/>
  <c r="F1423" i="3"/>
  <c r="I1421" i="3"/>
  <c r="G1422" i="3"/>
  <c r="G1414" i="5" l="1"/>
  <c r="F1414" i="5"/>
  <c r="E1415" i="5"/>
  <c r="H1414" i="5"/>
  <c r="E1434" i="4"/>
  <c r="F1434" i="4" s="1"/>
  <c r="C1435" i="4"/>
  <c r="G1103" i="4"/>
  <c r="H1103" i="4" s="1"/>
  <c r="G1423" i="3"/>
  <c r="H1423" i="3" s="1"/>
  <c r="F1424" i="3"/>
  <c r="H1422" i="3"/>
  <c r="I1422" i="3" s="1"/>
  <c r="G1415" i="5" l="1"/>
  <c r="F1415" i="5"/>
  <c r="E1416" i="5"/>
  <c r="H1415" i="5"/>
  <c r="E1435" i="4"/>
  <c r="F1435" i="4" s="1"/>
  <c r="C1436" i="4"/>
  <c r="G1104" i="4"/>
  <c r="H1104" i="4" s="1"/>
  <c r="F1425" i="3"/>
  <c r="G1424" i="3"/>
  <c r="I1423" i="3"/>
  <c r="E1417" i="5" l="1"/>
  <c r="H1416" i="5"/>
  <c r="G1416" i="5"/>
  <c r="F1416" i="5"/>
  <c r="E1436" i="4"/>
  <c r="F1436" i="4" s="1"/>
  <c r="C1437" i="4"/>
  <c r="G1105" i="4"/>
  <c r="H1105" i="4" s="1"/>
  <c r="G1425" i="3"/>
  <c r="H1425" i="3" s="1"/>
  <c r="F1426" i="3"/>
  <c r="H1424" i="3"/>
  <c r="I1424" i="3" s="1"/>
  <c r="G1417" i="5" l="1"/>
  <c r="F1417" i="5"/>
  <c r="E1418" i="5"/>
  <c r="H1417" i="5"/>
  <c r="E1437" i="4"/>
  <c r="F1437" i="4" s="1"/>
  <c r="C1438" i="4"/>
  <c r="G1106" i="4"/>
  <c r="H1106" i="4" s="1"/>
  <c r="F1427" i="3"/>
  <c r="G1426" i="3"/>
  <c r="I1425" i="3"/>
  <c r="E1419" i="5" l="1"/>
  <c r="H1418" i="5"/>
  <c r="G1418" i="5"/>
  <c r="F1418" i="5"/>
  <c r="E1438" i="4"/>
  <c r="F1438" i="4" s="1"/>
  <c r="C1439" i="4"/>
  <c r="G1107" i="4"/>
  <c r="H1107" i="4" s="1"/>
  <c r="G1427" i="3"/>
  <c r="H1427" i="3" s="1"/>
  <c r="H1426" i="3"/>
  <c r="I1426" i="3" s="1"/>
  <c r="F1428" i="3"/>
  <c r="E1420" i="5" l="1"/>
  <c r="H1419" i="5"/>
  <c r="G1419" i="5"/>
  <c r="F1419" i="5"/>
  <c r="E1439" i="4"/>
  <c r="F1439" i="4" s="1"/>
  <c r="C1440" i="4"/>
  <c r="G1108" i="4"/>
  <c r="H1108" i="4" s="1"/>
  <c r="F1429" i="3"/>
  <c r="I1427" i="3"/>
  <c r="G1428" i="3"/>
  <c r="G1420" i="5" l="1"/>
  <c r="F1420" i="5"/>
  <c r="E1421" i="5"/>
  <c r="H1420" i="5"/>
  <c r="E1440" i="4"/>
  <c r="F1440" i="4" s="1"/>
  <c r="C1441" i="4"/>
  <c r="G1109" i="4"/>
  <c r="H1109" i="4" s="1"/>
  <c r="G1429" i="3"/>
  <c r="H1429" i="3" s="1"/>
  <c r="F1430" i="3"/>
  <c r="H1428" i="3"/>
  <c r="I1428" i="3" s="1"/>
  <c r="G1421" i="5" l="1"/>
  <c r="F1421" i="5"/>
  <c r="E1422" i="5"/>
  <c r="H1421" i="5"/>
  <c r="E1441" i="4"/>
  <c r="F1441" i="4" s="1"/>
  <c r="C1442" i="4"/>
  <c r="G1110" i="4"/>
  <c r="H1110" i="4" s="1"/>
  <c r="F1431" i="3"/>
  <c r="I1429" i="3"/>
  <c r="G1430" i="3"/>
  <c r="E1423" i="5" l="1"/>
  <c r="H1422" i="5"/>
  <c r="G1422" i="5"/>
  <c r="F1422" i="5"/>
  <c r="E1442" i="4"/>
  <c r="F1442" i="4" s="1"/>
  <c r="C1443" i="4"/>
  <c r="G1111" i="4"/>
  <c r="H1111" i="4" s="1"/>
  <c r="G1431" i="3"/>
  <c r="H1431" i="3" s="1"/>
  <c r="F1432" i="3"/>
  <c r="H1430" i="3"/>
  <c r="I1430" i="3" s="1"/>
  <c r="G1423" i="5" l="1"/>
  <c r="F1423" i="5"/>
  <c r="E1424" i="5"/>
  <c r="H1423" i="5"/>
  <c r="E1443" i="4"/>
  <c r="F1443" i="4" s="1"/>
  <c r="C1444" i="4"/>
  <c r="G1112" i="4"/>
  <c r="H1112" i="4" s="1"/>
  <c r="F1433" i="3"/>
  <c r="G1432" i="3"/>
  <c r="I1431" i="3"/>
  <c r="G1424" i="5" l="1"/>
  <c r="F1424" i="5"/>
  <c r="H1424" i="5"/>
  <c r="E1425" i="5"/>
  <c r="E1444" i="4"/>
  <c r="F1444" i="4" s="1"/>
  <c r="C1445" i="4"/>
  <c r="G1113" i="4"/>
  <c r="H1113" i="4" s="1"/>
  <c r="G1433" i="3"/>
  <c r="H1433" i="3" s="1"/>
  <c r="H1432" i="3"/>
  <c r="I1432" i="3" s="1"/>
  <c r="F1434" i="3"/>
  <c r="E1426" i="5" l="1"/>
  <c r="H1425" i="5"/>
  <c r="G1425" i="5"/>
  <c r="F1425" i="5"/>
  <c r="E1445" i="4"/>
  <c r="F1445" i="4" s="1"/>
  <c r="C1446" i="4"/>
  <c r="G1114" i="4"/>
  <c r="H1114" i="4" s="1"/>
  <c r="F1435" i="3"/>
  <c r="G1434" i="3"/>
  <c r="I1433" i="3"/>
  <c r="G1426" i="5" l="1"/>
  <c r="F1426" i="5"/>
  <c r="E1427" i="5"/>
  <c r="H1426" i="5"/>
  <c r="E1446" i="4"/>
  <c r="F1446" i="4" s="1"/>
  <c r="C1447" i="4"/>
  <c r="G1115" i="4"/>
  <c r="H1115" i="4" s="1"/>
  <c r="G1435" i="3"/>
  <c r="H1435" i="3" s="1"/>
  <c r="F1436" i="3"/>
  <c r="H1434" i="3"/>
  <c r="I1434" i="3" s="1"/>
  <c r="E1428" i="5" l="1"/>
  <c r="H1427" i="5"/>
  <c r="G1427" i="5"/>
  <c r="F1427" i="5"/>
  <c r="E1447" i="4"/>
  <c r="F1447" i="4" s="1"/>
  <c r="C1448" i="4"/>
  <c r="G1116" i="4"/>
  <c r="H1116" i="4" s="1"/>
  <c r="F1437" i="3"/>
  <c r="G1436" i="3"/>
  <c r="I1435" i="3"/>
  <c r="E1429" i="5" l="1"/>
  <c r="H1428" i="5"/>
  <c r="G1428" i="5"/>
  <c r="F1428" i="5"/>
  <c r="E1448" i="4"/>
  <c r="F1448" i="4" s="1"/>
  <c r="C1449" i="4"/>
  <c r="G1117" i="4"/>
  <c r="H1117" i="4" s="1"/>
  <c r="G1437" i="3"/>
  <c r="H1437" i="3" s="1"/>
  <c r="F1438" i="3"/>
  <c r="H1436" i="3"/>
  <c r="I1436" i="3" s="1"/>
  <c r="G1429" i="5" l="1"/>
  <c r="F1429" i="5"/>
  <c r="E1430" i="5"/>
  <c r="H1429" i="5"/>
  <c r="E1449" i="4"/>
  <c r="F1449" i="4" s="1"/>
  <c r="C1450" i="4"/>
  <c r="G1118" i="4"/>
  <c r="H1118" i="4" s="1"/>
  <c r="G1438" i="3"/>
  <c r="H1438" i="3" s="1"/>
  <c r="I1437" i="3"/>
  <c r="F1439" i="3"/>
  <c r="E1431" i="5" l="1"/>
  <c r="H1430" i="5"/>
  <c r="G1430" i="5"/>
  <c r="F1430" i="5"/>
  <c r="E1450" i="4"/>
  <c r="F1450" i="4" s="1"/>
  <c r="C1451" i="4"/>
  <c r="G1119" i="4"/>
  <c r="H1119" i="4" s="1"/>
  <c r="F1440" i="3"/>
  <c r="I1438" i="3"/>
  <c r="G1439" i="3"/>
  <c r="H1439" i="3" s="1"/>
  <c r="E1432" i="5" l="1"/>
  <c r="H1431" i="5"/>
  <c r="G1431" i="5"/>
  <c r="F1431" i="5"/>
  <c r="E1451" i="4"/>
  <c r="F1451" i="4" s="1"/>
  <c r="C1452" i="4"/>
  <c r="G1120" i="4"/>
  <c r="H1120" i="4" s="1"/>
  <c r="I1439" i="3"/>
  <c r="G1440" i="3"/>
  <c r="F1441" i="3"/>
  <c r="F1452" i="4" l="1"/>
  <c r="G1432" i="5"/>
  <c r="F1432" i="5"/>
  <c r="E1433" i="5"/>
  <c r="H1432" i="5"/>
  <c r="E1452" i="4"/>
  <c r="C1453" i="4"/>
  <c r="G1121" i="4"/>
  <c r="H1121" i="4" s="1"/>
  <c r="G1441" i="3"/>
  <c r="F1442" i="3"/>
  <c r="H1441" i="3"/>
  <c r="H1440" i="3"/>
  <c r="I1440" i="3" s="1"/>
  <c r="G1433" i="5" l="1"/>
  <c r="F1433" i="5"/>
  <c r="E1434" i="5"/>
  <c r="H1433" i="5"/>
  <c r="E1453" i="4"/>
  <c r="F1453" i="4" s="1"/>
  <c r="C1454" i="4"/>
  <c r="G1122" i="4"/>
  <c r="H1122" i="4" s="1"/>
  <c r="F1443" i="3"/>
  <c r="I1441" i="3"/>
  <c r="G1442" i="3"/>
  <c r="E1435" i="5" l="1"/>
  <c r="H1434" i="5"/>
  <c r="G1434" i="5"/>
  <c r="F1434" i="5"/>
  <c r="E1454" i="4"/>
  <c r="F1454" i="4" s="1"/>
  <c r="C1455" i="4"/>
  <c r="G1123" i="4"/>
  <c r="H1123" i="4" s="1"/>
  <c r="G1443" i="3"/>
  <c r="H1443" i="3" s="1"/>
  <c r="F1444" i="3"/>
  <c r="H1442" i="3"/>
  <c r="I1442" i="3" s="1"/>
  <c r="G1435" i="5" l="1"/>
  <c r="F1435" i="5"/>
  <c r="E1436" i="5"/>
  <c r="H1435" i="5"/>
  <c r="E1455" i="4"/>
  <c r="F1455" i="4" s="1"/>
  <c r="C1456" i="4"/>
  <c r="G1124" i="4"/>
  <c r="H1124" i="4" s="1"/>
  <c r="F1445" i="3"/>
  <c r="G1444" i="3"/>
  <c r="I1443" i="3"/>
  <c r="E1437" i="5" l="1"/>
  <c r="H1436" i="5"/>
  <c r="G1436" i="5"/>
  <c r="F1436" i="5"/>
  <c r="E1456" i="4"/>
  <c r="F1456" i="4" s="1"/>
  <c r="C1457" i="4"/>
  <c r="G1125" i="4"/>
  <c r="H1125" i="4" s="1"/>
  <c r="G1445" i="3"/>
  <c r="H1445" i="3" s="1"/>
  <c r="H1444" i="3"/>
  <c r="I1444" i="3" s="1"/>
  <c r="F1446" i="3"/>
  <c r="E1438" i="5" l="1"/>
  <c r="H1437" i="5"/>
  <c r="G1437" i="5"/>
  <c r="F1437" i="5"/>
  <c r="E1457" i="4"/>
  <c r="F1457" i="4" s="1"/>
  <c r="C1458" i="4"/>
  <c r="G1126" i="4"/>
  <c r="H1126" i="4" s="1"/>
  <c r="F1447" i="3"/>
  <c r="G1446" i="3"/>
  <c r="I1445" i="3"/>
  <c r="G1438" i="5" l="1"/>
  <c r="F1438" i="5"/>
  <c r="E1439" i="5"/>
  <c r="H1438" i="5"/>
  <c r="E1458" i="4"/>
  <c r="F1458" i="4" s="1"/>
  <c r="C1459" i="4"/>
  <c r="G1127" i="4"/>
  <c r="H1127" i="4" s="1"/>
  <c r="G1447" i="3"/>
  <c r="H1447" i="3" s="1"/>
  <c r="F1448" i="3"/>
  <c r="H1446" i="3"/>
  <c r="I1446" i="3" s="1"/>
  <c r="E1440" i="5" l="1"/>
  <c r="H1439" i="5"/>
  <c r="F1439" i="5"/>
  <c r="G1439" i="5"/>
  <c r="E1459" i="4"/>
  <c r="F1459" i="4" s="1"/>
  <c r="C1460" i="4"/>
  <c r="G1128" i="4"/>
  <c r="H1128" i="4" s="1"/>
  <c r="F1449" i="3"/>
  <c r="I1447" i="3"/>
  <c r="G1448" i="3"/>
  <c r="E1441" i="5" l="1"/>
  <c r="H1440" i="5"/>
  <c r="G1440" i="5"/>
  <c r="F1440" i="5"/>
  <c r="E1460" i="4"/>
  <c r="F1460" i="4" s="1"/>
  <c r="C1461" i="4"/>
  <c r="G1129" i="4"/>
  <c r="H1129" i="4" s="1"/>
  <c r="G1449" i="3"/>
  <c r="H1449" i="3" s="1"/>
  <c r="F1450" i="3"/>
  <c r="H1448" i="3"/>
  <c r="I1448" i="3" s="1"/>
  <c r="G1441" i="5" l="1"/>
  <c r="F1441" i="5"/>
  <c r="E1442" i="5"/>
  <c r="H1441" i="5"/>
  <c r="E1461" i="4"/>
  <c r="F1461" i="4" s="1"/>
  <c r="C1462" i="4"/>
  <c r="G1130" i="4"/>
  <c r="H1130" i="4" s="1"/>
  <c r="G1450" i="3"/>
  <c r="H1450" i="3" s="1"/>
  <c r="I1449" i="3"/>
  <c r="F1451" i="3"/>
  <c r="G1442" i="5" l="1"/>
  <c r="F1442" i="5"/>
  <c r="E1443" i="5"/>
  <c r="H1442" i="5"/>
  <c r="E1462" i="4"/>
  <c r="F1462" i="4" s="1"/>
  <c r="C1463" i="4"/>
  <c r="G1131" i="4"/>
  <c r="H1131" i="4" s="1"/>
  <c r="F1452" i="3"/>
  <c r="G1451" i="3"/>
  <c r="I1450" i="3"/>
  <c r="E1444" i="5" l="1"/>
  <c r="H1443" i="5"/>
  <c r="G1443" i="5"/>
  <c r="F1443" i="5"/>
  <c r="E1463" i="4"/>
  <c r="F1463" i="4" s="1"/>
  <c r="C1464" i="4"/>
  <c r="G1132" i="4"/>
  <c r="H1132" i="4" s="1"/>
  <c r="G1452" i="3"/>
  <c r="H1452" i="3" s="1"/>
  <c r="F1453" i="3"/>
  <c r="H1451" i="3"/>
  <c r="I1451" i="3" s="1"/>
  <c r="G1444" i="5" l="1"/>
  <c r="F1444" i="5"/>
  <c r="E1445" i="5"/>
  <c r="H1444" i="5"/>
  <c r="E1464" i="4"/>
  <c r="F1464" i="4" s="1"/>
  <c r="C1465" i="4"/>
  <c r="G1133" i="4"/>
  <c r="H1133" i="4" s="1"/>
  <c r="F1454" i="3"/>
  <c r="G1453" i="3"/>
  <c r="I1452" i="3"/>
  <c r="E1446" i="5" l="1"/>
  <c r="H1445" i="5"/>
  <c r="G1445" i="5"/>
  <c r="F1445" i="5"/>
  <c r="E1465" i="4"/>
  <c r="F1465" i="4" s="1"/>
  <c r="C1466" i="4"/>
  <c r="G1134" i="4"/>
  <c r="H1134" i="4" s="1"/>
  <c r="G1454" i="3"/>
  <c r="H1454" i="3" s="1"/>
  <c r="F1455" i="3"/>
  <c r="H1453" i="3"/>
  <c r="I1453" i="3" s="1"/>
  <c r="E1447" i="5" l="1"/>
  <c r="H1446" i="5"/>
  <c r="G1446" i="5"/>
  <c r="F1446" i="5"/>
  <c r="E1466" i="4"/>
  <c r="F1466" i="4" s="1"/>
  <c r="C1467" i="4"/>
  <c r="G1135" i="4"/>
  <c r="H1135" i="4" s="1"/>
  <c r="F1456" i="3"/>
  <c r="G1455" i="3"/>
  <c r="I1454" i="3"/>
  <c r="G1447" i="5" l="1"/>
  <c r="F1447" i="5"/>
  <c r="E1448" i="5"/>
  <c r="H1447" i="5"/>
  <c r="E1467" i="4"/>
  <c r="F1467" i="4" s="1"/>
  <c r="C1468" i="4"/>
  <c r="G1136" i="4"/>
  <c r="H1136" i="4" s="1"/>
  <c r="F1457" i="3"/>
  <c r="G1456" i="3"/>
  <c r="H1455" i="3"/>
  <c r="I1455" i="3" s="1"/>
  <c r="G1448" i="5" l="1"/>
  <c r="F1448" i="5"/>
  <c r="E1449" i="5"/>
  <c r="H1448" i="5"/>
  <c r="E1468" i="4"/>
  <c r="F1468" i="4" s="1"/>
  <c r="C1469" i="4"/>
  <c r="G1137" i="4"/>
  <c r="H1137" i="4" s="1"/>
  <c r="G1457" i="3"/>
  <c r="H1457" i="3" s="1"/>
  <c r="H1456" i="3"/>
  <c r="I1456" i="3" s="1"/>
  <c r="F1458" i="3"/>
  <c r="E1450" i="5" l="1"/>
  <c r="H1449" i="5"/>
  <c r="G1449" i="5"/>
  <c r="F1449" i="5"/>
  <c r="E1469" i="4"/>
  <c r="F1469" i="4" s="1"/>
  <c r="C1470" i="4"/>
  <c r="G1138" i="4"/>
  <c r="H1138" i="4" s="1"/>
  <c r="F1459" i="3"/>
  <c r="I1457" i="3"/>
  <c r="G1458" i="3"/>
  <c r="G1450" i="5" l="1"/>
  <c r="F1450" i="5"/>
  <c r="E1451" i="5"/>
  <c r="H1450" i="5"/>
  <c r="E1470" i="4"/>
  <c r="F1470" i="4" s="1"/>
  <c r="C1471" i="4"/>
  <c r="G1139" i="4"/>
  <c r="H1139" i="4" s="1"/>
  <c r="G1459" i="3"/>
  <c r="H1459" i="3" s="1"/>
  <c r="F1460" i="3"/>
  <c r="H1458" i="3"/>
  <c r="I1458" i="3" s="1"/>
  <c r="G1451" i="5" l="1"/>
  <c r="F1451" i="5"/>
  <c r="E1452" i="5"/>
  <c r="H1451" i="5"/>
  <c r="E1471" i="4"/>
  <c r="F1471" i="4" s="1"/>
  <c r="C1472" i="4"/>
  <c r="G1140" i="4"/>
  <c r="H1140" i="4" s="1"/>
  <c r="F1461" i="3"/>
  <c r="I1459" i="3"/>
  <c r="G1460" i="3"/>
  <c r="E1453" i="5" l="1"/>
  <c r="H1452" i="5"/>
  <c r="G1452" i="5"/>
  <c r="F1452" i="5"/>
  <c r="E1472" i="4"/>
  <c r="F1472" i="4" s="1"/>
  <c r="C1473" i="4"/>
  <c r="G1141" i="4"/>
  <c r="H1141" i="4" s="1"/>
  <c r="G1461" i="3"/>
  <c r="H1461" i="3" s="1"/>
  <c r="F1462" i="3"/>
  <c r="H1460" i="3"/>
  <c r="I1460" i="3" s="1"/>
  <c r="G1453" i="5" l="1"/>
  <c r="F1453" i="5"/>
  <c r="E1454" i="5"/>
  <c r="H1453" i="5"/>
  <c r="E1473" i="4"/>
  <c r="F1473" i="4" s="1"/>
  <c r="C1474" i="4"/>
  <c r="G1142" i="4"/>
  <c r="H1142" i="4" s="1"/>
  <c r="G1462" i="3"/>
  <c r="H1462" i="3" s="1"/>
  <c r="I1461" i="3"/>
  <c r="F1463" i="3"/>
  <c r="E1455" i="5" l="1"/>
  <c r="H1454" i="5"/>
  <c r="G1454" i="5"/>
  <c r="F1454" i="5"/>
  <c r="E1474" i="4"/>
  <c r="F1474" i="4" s="1"/>
  <c r="C1475" i="4"/>
  <c r="G1143" i="4"/>
  <c r="H1143" i="4" s="1"/>
  <c r="F1464" i="3"/>
  <c r="G1463" i="3"/>
  <c r="I1462" i="3"/>
  <c r="F1475" i="4" l="1"/>
  <c r="E1456" i="5"/>
  <c r="H1455" i="5"/>
  <c r="G1455" i="5"/>
  <c r="F1455" i="5"/>
  <c r="E1475" i="4"/>
  <c r="C1476" i="4"/>
  <c r="G1144" i="4"/>
  <c r="H1144" i="4" s="1"/>
  <c r="G1464" i="3"/>
  <c r="H1463" i="3"/>
  <c r="I1463" i="3" s="1"/>
  <c r="H1464" i="3"/>
  <c r="F1465" i="3"/>
  <c r="G1456" i="5" l="1"/>
  <c r="F1456" i="5"/>
  <c r="E1457" i="5"/>
  <c r="H1456" i="5"/>
  <c r="E1476" i="4"/>
  <c r="F1476" i="4" s="1"/>
  <c r="C1477" i="4"/>
  <c r="G1145" i="4"/>
  <c r="H1145" i="4" s="1"/>
  <c r="F1466" i="3"/>
  <c r="G1465" i="3"/>
  <c r="I1464" i="3"/>
  <c r="G1457" i="5" l="1"/>
  <c r="H1457" i="5"/>
  <c r="F1457" i="5"/>
  <c r="E1458" i="5"/>
  <c r="E1477" i="4"/>
  <c r="F1477" i="4" s="1"/>
  <c r="C1478" i="4"/>
  <c r="G1146" i="4"/>
  <c r="H1146" i="4" s="1"/>
  <c r="G1466" i="3"/>
  <c r="H1466" i="3" s="1"/>
  <c r="F1467" i="3"/>
  <c r="H1465" i="3"/>
  <c r="I1465" i="3" s="1"/>
  <c r="E1459" i="5" l="1"/>
  <c r="H1458" i="5"/>
  <c r="F1458" i="5"/>
  <c r="G1458" i="5"/>
  <c r="E1478" i="4"/>
  <c r="F1478" i="4" s="1"/>
  <c r="C1479" i="4"/>
  <c r="G1147" i="4"/>
  <c r="H1147" i="4" s="1"/>
  <c r="G1467" i="3"/>
  <c r="H1467" i="3" s="1"/>
  <c r="I1466" i="3"/>
  <c r="F1468" i="3"/>
  <c r="G1459" i="5" l="1"/>
  <c r="F1459" i="5"/>
  <c r="E1460" i="5"/>
  <c r="H1459" i="5"/>
  <c r="E1479" i="4"/>
  <c r="F1479" i="4" s="1"/>
  <c r="C1480" i="4"/>
  <c r="G1148" i="4"/>
  <c r="H1148" i="4" s="1"/>
  <c r="F1469" i="3"/>
  <c r="I1467" i="3"/>
  <c r="G1468" i="3"/>
  <c r="G1460" i="5" l="1"/>
  <c r="F1460" i="5"/>
  <c r="E1461" i="5"/>
  <c r="H1460" i="5"/>
  <c r="E1480" i="4"/>
  <c r="F1480" i="4" s="1"/>
  <c r="C1481" i="4"/>
  <c r="G1149" i="4"/>
  <c r="H1149" i="4" s="1"/>
  <c r="G1469" i="3"/>
  <c r="H1469" i="3" s="1"/>
  <c r="H1468" i="3"/>
  <c r="I1468" i="3" s="1"/>
  <c r="F1470" i="3"/>
  <c r="E1462" i="5" l="1"/>
  <c r="H1461" i="5"/>
  <c r="G1461" i="5"/>
  <c r="F1461" i="5"/>
  <c r="E1481" i="4"/>
  <c r="F1481" i="4" s="1"/>
  <c r="C1482" i="4"/>
  <c r="G1150" i="4"/>
  <c r="H1150" i="4" s="1"/>
  <c r="F1471" i="3"/>
  <c r="I1469" i="3"/>
  <c r="G1470" i="3"/>
  <c r="G1462" i="5" l="1"/>
  <c r="F1462" i="5"/>
  <c r="E1463" i="5"/>
  <c r="H1462" i="5"/>
  <c r="E1482" i="4"/>
  <c r="F1482" i="4" s="1"/>
  <c r="C1483" i="4"/>
  <c r="G1151" i="4"/>
  <c r="H1151" i="4" s="1"/>
  <c r="G1471" i="3"/>
  <c r="H1471" i="3" s="1"/>
  <c r="F1472" i="3"/>
  <c r="H1470" i="3"/>
  <c r="I1470" i="3" s="1"/>
  <c r="E1464" i="5" l="1"/>
  <c r="H1463" i="5"/>
  <c r="G1463" i="5"/>
  <c r="F1463" i="5"/>
  <c r="E1483" i="4"/>
  <c r="F1483" i="4" s="1"/>
  <c r="C1484" i="4"/>
  <c r="G1152" i="4"/>
  <c r="H1152" i="4" s="1"/>
  <c r="F1473" i="3"/>
  <c r="G1472" i="3"/>
  <c r="I1471" i="3"/>
  <c r="E1465" i="5" l="1"/>
  <c r="H1464" i="5"/>
  <c r="G1464" i="5"/>
  <c r="F1464" i="5"/>
  <c r="E1484" i="4"/>
  <c r="F1484" i="4" s="1"/>
  <c r="C1485" i="4"/>
  <c r="G1153" i="4"/>
  <c r="H1153" i="4" s="1"/>
  <c r="G1473" i="3"/>
  <c r="H1473" i="3" s="1"/>
  <c r="F1474" i="3"/>
  <c r="H1472" i="3"/>
  <c r="I1472" i="3" s="1"/>
  <c r="G1465" i="5" l="1"/>
  <c r="F1465" i="5"/>
  <c r="E1466" i="5"/>
  <c r="H1465" i="5"/>
  <c r="E1485" i="4"/>
  <c r="F1485" i="4" s="1"/>
  <c r="C1486" i="4"/>
  <c r="G1154" i="4"/>
  <c r="H1154" i="4" s="1"/>
  <c r="F1475" i="3"/>
  <c r="G1474" i="3"/>
  <c r="I1473" i="3"/>
  <c r="E1467" i="5" l="1"/>
  <c r="H1466" i="5"/>
  <c r="G1466" i="5"/>
  <c r="F1466" i="5"/>
  <c r="E1486" i="4"/>
  <c r="F1486" i="4" s="1"/>
  <c r="C1487" i="4"/>
  <c r="G1155" i="4"/>
  <c r="H1155" i="4" s="1"/>
  <c r="G1475" i="3"/>
  <c r="H1475" i="3" s="1"/>
  <c r="F1476" i="3"/>
  <c r="H1474" i="3"/>
  <c r="I1474" i="3" s="1"/>
  <c r="E1468" i="5" l="1"/>
  <c r="H1467" i="5"/>
  <c r="G1467" i="5"/>
  <c r="F1467" i="5"/>
  <c r="E1487" i="4"/>
  <c r="F1487" i="4" s="1"/>
  <c r="C1488" i="4"/>
  <c r="G1156" i="4"/>
  <c r="H1156" i="4" s="1"/>
  <c r="I1475" i="3"/>
  <c r="G1476" i="3"/>
  <c r="F1477" i="3"/>
  <c r="H1476" i="3"/>
  <c r="G1468" i="5" l="1"/>
  <c r="F1468" i="5"/>
  <c r="E1469" i="5"/>
  <c r="H1468" i="5"/>
  <c r="E1488" i="4"/>
  <c r="F1488" i="4" s="1"/>
  <c r="C1489" i="4"/>
  <c r="G1157" i="4"/>
  <c r="H1157" i="4" s="1"/>
  <c r="G1477" i="3"/>
  <c r="H1477" i="3" s="1"/>
  <c r="I1476" i="3"/>
  <c r="F1478" i="3"/>
  <c r="G1469" i="5" l="1"/>
  <c r="F1469" i="5"/>
  <c r="E1470" i="5"/>
  <c r="H1469" i="5"/>
  <c r="E1489" i="4"/>
  <c r="F1489" i="4" s="1"/>
  <c r="C1490" i="4"/>
  <c r="G1158" i="4"/>
  <c r="H1158" i="4" s="1"/>
  <c r="F1479" i="3"/>
  <c r="I1477" i="3"/>
  <c r="G1478" i="3"/>
  <c r="E1471" i="5" l="1"/>
  <c r="H1470" i="5"/>
  <c r="G1470" i="5"/>
  <c r="F1470" i="5"/>
  <c r="E1490" i="4"/>
  <c r="F1490" i="4" s="1"/>
  <c r="C1491" i="4"/>
  <c r="G1159" i="4"/>
  <c r="H1159" i="4" s="1"/>
  <c r="G1479" i="3"/>
  <c r="H1479" i="3" s="1"/>
  <c r="H1478" i="3"/>
  <c r="I1478" i="3" s="1"/>
  <c r="F1480" i="3"/>
  <c r="G1471" i="5" l="1"/>
  <c r="F1471" i="5"/>
  <c r="E1472" i="5"/>
  <c r="H1471" i="5"/>
  <c r="E1491" i="4"/>
  <c r="F1491" i="4" s="1"/>
  <c r="C1492" i="4"/>
  <c r="G1160" i="4"/>
  <c r="H1160" i="4" s="1"/>
  <c r="F1481" i="3"/>
  <c r="G1480" i="3"/>
  <c r="I1479" i="3"/>
  <c r="E1473" i="5" l="1"/>
  <c r="H1472" i="5"/>
  <c r="G1472" i="5"/>
  <c r="F1472" i="5"/>
  <c r="E1492" i="4"/>
  <c r="F1492" i="4" s="1"/>
  <c r="C1493" i="4"/>
  <c r="G1161" i="4"/>
  <c r="H1161" i="4" s="1"/>
  <c r="G1481" i="3"/>
  <c r="H1481" i="3" s="1"/>
  <c r="H1480" i="3"/>
  <c r="I1480" i="3" s="1"/>
  <c r="F1482" i="3"/>
  <c r="E1474" i="5" l="1"/>
  <c r="H1473" i="5"/>
  <c r="G1473" i="5"/>
  <c r="F1473" i="5"/>
  <c r="E1493" i="4"/>
  <c r="F1493" i="4" s="1"/>
  <c r="C1494" i="4"/>
  <c r="G1162" i="4"/>
  <c r="H1162" i="4" s="1"/>
  <c r="F1483" i="3"/>
  <c r="G1482" i="3"/>
  <c r="I1481" i="3"/>
  <c r="G1474" i="5" l="1"/>
  <c r="F1474" i="5"/>
  <c r="E1475" i="5"/>
  <c r="H1474" i="5"/>
  <c r="E1494" i="4"/>
  <c r="F1494" i="4" s="1"/>
  <c r="C1495" i="4"/>
  <c r="G1163" i="4"/>
  <c r="H1163" i="4" s="1"/>
  <c r="G1483" i="3"/>
  <c r="H1483" i="3" s="1"/>
  <c r="H1482" i="3"/>
  <c r="I1482" i="3" s="1"/>
  <c r="F1484" i="3"/>
  <c r="G1475" i="5" l="1"/>
  <c r="F1475" i="5"/>
  <c r="E1476" i="5"/>
  <c r="H1475" i="5"/>
  <c r="E1495" i="4"/>
  <c r="F1495" i="4" s="1"/>
  <c r="C1496" i="4"/>
  <c r="G1164" i="4"/>
  <c r="H1164" i="4" s="1"/>
  <c r="F1485" i="3"/>
  <c r="G1484" i="3"/>
  <c r="H1484" i="3" s="1"/>
  <c r="I1483" i="3"/>
  <c r="E1477" i="5" l="1"/>
  <c r="H1476" i="5"/>
  <c r="G1476" i="5"/>
  <c r="F1476" i="5"/>
  <c r="E1496" i="4"/>
  <c r="F1496" i="4" s="1"/>
  <c r="C1497" i="4"/>
  <c r="G1165" i="4"/>
  <c r="H1165" i="4" s="1"/>
  <c r="I1484" i="3"/>
  <c r="G1485" i="3"/>
  <c r="H1485" i="3"/>
  <c r="F1486" i="3"/>
  <c r="G1477" i="5" l="1"/>
  <c r="F1477" i="5"/>
  <c r="E1478" i="5"/>
  <c r="H1477" i="5"/>
  <c r="E1497" i="4"/>
  <c r="F1497" i="4" s="1"/>
  <c r="C1498" i="4"/>
  <c r="G1166" i="4"/>
  <c r="H1166" i="4" s="1"/>
  <c r="F1487" i="3"/>
  <c r="G1486" i="3"/>
  <c r="I1485" i="3"/>
  <c r="G1478" i="5" l="1"/>
  <c r="F1478" i="5"/>
  <c r="E1479" i="5"/>
  <c r="H1478" i="5"/>
  <c r="E1498" i="4"/>
  <c r="F1498" i="4" s="1"/>
  <c r="C1499" i="4"/>
  <c r="G1167" i="4"/>
  <c r="H1167" i="4" s="1"/>
  <c r="G1487" i="3"/>
  <c r="H1487" i="3" s="1"/>
  <c r="F1488" i="3"/>
  <c r="H1486" i="3"/>
  <c r="I1486" i="3" s="1"/>
  <c r="E1480" i="5" l="1"/>
  <c r="H1479" i="5"/>
  <c r="G1479" i="5"/>
  <c r="F1479" i="5"/>
  <c r="E1499" i="4"/>
  <c r="F1499" i="4" s="1"/>
  <c r="C1500" i="4"/>
  <c r="G1168" i="4"/>
  <c r="H1168" i="4" s="1"/>
  <c r="F1489" i="3"/>
  <c r="G1488" i="3"/>
  <c r="H1488" i="3" s="1"/>
  <c r="I1487" i="3"/>
  <c r="G1480" i="5" l="1"/>
  <c r="F1480" i="5"/>
  <c r="E1481" i="5"/>
  <c r="H1480" i="5"/>
  <c r="E1500" i="4"/>
  <c r="F1500" i="4" s="1"/>
  <c r="C1501" i="4"/>
  <c r="G1169" i="4"/>
  <c r="H1169" i="4" s="1"/>
  <c r="I1488" i="3"/>
  <c r="G1489" i="3"/>
  <c r="F1490" i="3"/>
  <c r="H1489" i="3"/>
  <c r="E1482" i="5" l="1"/>
  <c r="H1481" i="5"/>
  <c r="G1481" i="5"/>
  <c r="F1481" i="5"/>
  <c r="E1501" i="4"/>
  <c r="F1501" i="4" s="1"/>
  <c r="C1502" i="4"/>
  <c r="G1170" i="4"/>
  <c r="H1170" i="4" s="1"/>
  <c r="G1490" i="3"/>
  <c r="H1490" i="3" s="1"/>
  <c r="I1489" i="3"/>
  <c r="F1491" i="3"/>
  <c r="E1483" i="5" l="1"/>
  <c r="H1482" i="5"/>
  <c r="G1482" i="5"/>
  <c r="F1482" i="5"/>
  <c r="E1502" i="4"/>
  <c r="F1502" i="4" s="1"/>
  <c r="C1503" i="4"/>
  <c r="G1171" i="4"/>
  <c r="H1171" i="4" s="1"/>
  <c r="F1492" i="3"/>
  <c r="G1491" i="3"/>
  <c r="I1490" i="3"/>
  <c r="G1483" i="5" l="1"/>
  <c r="F1483" i="5"/>
  <c r="E1484" i="5"/>
  <c r="H1483" i="5"/>
  <c r="E1503" i="4"/>
  <c r="F1503" i="4" s="1"/>
  <c r="C1504" i="4"/>
  <c r="G1172" i="4"/>
  <c r="H1172" i="4" s="1"/>
  <c r="G1492" i="3"/>
  <c r="H1492" i="3" s="1"/>
  <c r="H1491" i="3"/>
  <c r="I1491" i="3" s="1"/>
  <c r="F1493" i="3"/>
  <c r="G1484" i="5" l="1"/>
  <c r="F1484" i="5"/>
  <c r="E1485" i="5"/>
  <c r="H1484" i="5"/>
  <c r="E1504" i="4"/>
  <c r="F1504" i="4" s="1"/>
  <c r="C1505" i="4"/>
  <c r="G1173" i="4"/>
  <c r="H1173" i="4" s="1"/>
  <c r="F1494" i="3"/>
  <c r="I1492" i="3"/>
  <c r="G1493" i="3"/>
  <c r="E1486" i="5" l="1"/>
  <c r="H1485" i="5"/>
  <c r="G1485" i="5"/>
  <c r="F1485" i="5"/>
  <c r="E1505" i="4"/>
  <c r="F1505" i="4" s="1"/>
  <c r="C1506" i="4"/>
  <c r="G1174" i="4"/>
  <c r="H1174" i="4" s="1"/>
  <c r="G1494" i="3"/>
  <c r="H1494" i="3" s="1"/>
  <c r="H1493" i="3"/>
  <c r="I1493" i="3" s="1"/>
  <c r="F1495" i="3"/>
  <c r="G1486" i="5" l="1"/>
  <c r="F1486" i="5"/>
  <c r="E1487" i="5"/>
  <c r="H1486" i="5"/>
  <c r="E1506" i="4"/>
  <c r="F1506" i="4" s="1"/>
  <c r="C1507" i="4"/>
  <c r="G1175" i="4"/>
  <c r="H1175" i="4" s="1"/>
  <c r="F1496" i="3"/>
  <c r="I1494" i="3"/>
  <c r="G1495" i="3"/>
  <c r="G1487" i="5" l="1"/>
  <c r="F1487" i="5"/>
  <c r="E1488" i="5"/>
  <c r="H1487" i="5"/>
  <c r="E1507" i="4"/>
  <c r="F1507" i="4" s="1"/>
  <c r="C1508" i="4"/>
  <c r="G1176" i="4"/>
  <c r="H1176" i="4" s="1"/>
  <c r="G1496" i="3"/>
  <c r="H1496" i="3" s="1"/>
  <c r="H1495" i="3"/>
  <c r="I1495" i="3" s="1"/>
  <c r="F1497" i="3"/>
  <c r="E1489" i="5" l="1"/>
  <c r="H1488" i="5"/>
  <c r="G1488" i="5"/>
  <c r="F1488" i="5"/>
  <c r="E1508" i="4"/>
  <c r="F1508" i="4" s="1"/>
  <c r="C1509" i="4"/>
  <c r="G1177" i="4"/>
  <c r="H1177" i="4" s="1"/>
  <c r="F1498" i="3"/>
  <c r="I1496" i="3"/>
  <c r="G1497" i="3"/>
  <c r="G1489" i="5" l="1"/>
  <c r="F1489" i="5"/>
  <c r="E1490" i="5"/>
  <c r="H1489" i="5"/>
  <c r="E1509" i="4"/>
  <c r="F1509" i="4" s="1"/>
  <c r="C1510" i="4"/>
  <c r="G1178" i="4"/>
  <c r="H1178" i="4" s="1"/>
  <c r="G1498" i="3"/>
  <c r="H1498" i="3" s="1"/>
  <c r="F1499" i="3"/>
  <c r="H1497" i="3"/>
  <c r="I1497" i="3" s="1"/>
  <c r="E1491" i="5" l="1"/>
  <c r="H1490" i="5"/>
  <c r="G1490" i="5"/>
  <c r="F1490" i="5"/>
  <c r="E1510" i="4"/>
  <c r="F1510" i="4" s="1"/>
  <c r="C1511" i="4"/>
  <c r="G1179" i="4"/>
  <c r="H1179" i="4" s="1"/>
  <c r="F1500" i="3"/>
  <c r="G1499" i="3"/>
  <c r="I1498" i="3"/>
  <c r="E1492" i="5" l="1"/>
  <c r="H1491" i="5"/>
  <c r="G1491" i="5"/>
  <c r="F1491" i="5"/>
  <c r="E1511" i="4"/>
  <c r="F1511" i="4" s="1"/>
  <c r="C1512" i="4"/>
  <c r="G1180" i="4"/>
  <c r="H1180" i="4" s="1"/>
  <c r="G1500" i="3"/>
  <c r="H1500" i="3" s="1"/>
  <c r="F1501" i="3"/>
  <c r="H1499" i="3"/>
  <c r="I1499" i="3" s="1"/>
  <c r="G1492" i="5" l="1"/>
  <c r="F1492" i="5"/>
  <c r="E1493" i="5"/>
  <c r="H1492" i="5"/>
  <c r="E1512" i="4"/>
  <c r="F1512" i="4" s="1"/>
  <c r="C1513" i="4"/>
  <c r="G1181" i="4"/>
  <c r="H1181" i="4" s="1"/>
  <c r="F1502" i="3"/>
  <c r="G1501" i="3"/>
  <c r="I1500" i="3"/>
  <c r="E1494" i="5" l="1"/>
  <c r="H1493" i="5"/>
  <c r="G1493" i="5"/>
  <c r="F1493" i="5"/>
  <c r="E1513" i="4"/>
  <c r="F1513" i="4" s="1"/>
  <c r="C1514" i="4"/>
  <c r="G1182" i="4"/>
  <c r="H1182" i="4" s="1"/>
  <c r="G1502" i="3"/>
  <c r="H1502" i="3" s="1"/>
  <c r="F1503" i="3"/>
  <c r="H1501" i="3"/>
  <c r="I1501" i="3" s="1"/>
  <c r="E1495" i="5" l="1"/>
  <c r="H1494" i="5"/>
  <c r="G1494" i="5"/>
  <c r="F1494" i="5"/>
  <c r="E1514" i="4"/>
  <c r="F1514" i="4" s="1"/>
  <c r="C1515" i="4"/>
  <c r="G1183" i="4"/>
  <c r="H1183" i="4" s="1"/>
  <c r="F1504" i="3"/>
  <c r="G1503" i="3"/>
  <c r="I1502" i="3"/>
  <c r="G1495" i="5" l="1"/>
  <c r="F1495" i="5"/>
  <c r="E1496" i="5"/>
  <c r="H1495" i="5"/>
  <c r="E1515" i="4"/>
  <c r="F1515" i="4" s="1"/>
  <c r="C1516" i="4"/>
  <c r="G1184" i="4"/>
  <c r="H1184" i="4" s="1"/>
  <c r="G1504" i="3"/>
  <c r="H1504" i="3" s="1"/>
  <c r="F1505" i="3"/>
  <c r="H1503" i="3"/>
  <c r="I1503" i="3" s="1"/>
  <c r="G1496" i="5" l="1"/>
  <c r="F1496" i="5"/>
  <c r="E1497" i="5"/>
  <c r="H1496" i="5"/>
  <c r="E1516" i="4"/>
  <c r="F1516" i="4" s="1"/>
  <c r="C1517" i="4"/>
  <c r="G1185" i="4"/>
  <c r="H1185" i="4" s="1"/>
  <c r="F1506" i="3"/>
  <c r="I1504" i="3"/>
  <c r="G1505" i="3"/>
  <c r="E1498" i="5" l="1"/>
  <c r="H1497" i="5"/>
  <c r="G1497" i="5"/>
  <c r="F1497" i="5"/>
  <c r="E1517" i="4"/>
  <c r="F1517" i="4" s="1"/>
  <c r="C1518" i="4"/>
  <c r="G1186" i="4"/>
  <c r="H1186" i="4" s="1"/>
  <c r="G1506" i="3"/>
  <c r="H1506" i="3" s="1"/>
  <c r="F1507" i="3"/>
  <c r="H1505" i="3"/>
  <c r="I1505" i="3" s="1"/>
  <c r="G1498" i="5" l="1"/>
  <c r="F1498" i="5"/>
  <c r="E1499" i="5"/>
  <c r="H1498" i="5"/>
  <c r="E1518" i="4"/>
  <c r="F1518" i="4" s="1"/>
  <c r="C1519" i="4"/>
  <c r="G1187" i="4"/>
  <c r="H1187" i="4" s="1"/>
  <c r="F1508" i="3"/>
  <c r="G1507" i="3"/>
  <c r="I1506" i="3"/>
  <c r="E1500" i="5" l="1"/>
  <c r="H1499" i="5"/>
  <c r="G1499" i="5"/>
  <c r="F1499" i="5"/>
  <c r="E1519" i="4"/>
  <c r="F1519" i="4" s="1"/>
  <c r="C1520" i="4"/>
  <c r="G1188" i="4"/>
  <c r="H1188" i="4" s="1"/>
  <c r="G1508" i="3"/>
  <c r="H1508" i="3" s="1"/>
  <c r="F1509" i="3"/>
  <c r="H1507" i="3"/>
  <c r="I1507" i="3" s="1"/>
  <c r="E1501" i="5" l="1"/>
  <c r="H1500" i="5"/>
  <c r="G1500" i="5"/>
  <c r="F1500" i="5"/>
  <c r="E1520" i="4"/>
  <c r="F1520" i="4" s="1"/>
  <c r="C1521" i="4"/>
  <c r="G1189" i="4"/>
  <c r="H1189" i="4" s="1"/>
  <c r="F1510" i="3"/>
  <c r="I1508" i="3"/>
  <c r="G1509" i="3"/>
  <c r="G1501" i="5" l="1"/>
  <c r="F1501" i="5"/>
  <c r="E1502" i="5"/>
  <c r="H1501" i="5"/>
  <c r="E1521" i="4"/>
  <c r="F1521" i="4" s="1"/>
  <c r="C1522" i="4"/>
  <c r="G1190" i="4"/>
  <c r="H1190" i="4" s="1"/>
  <c r="G1510" i="3"/>
  <c r="H1510" i="3" s="1"/>
  <c r="H1509" i="3"/>
  <c r="I1509" i="3" s="1"/>
  <c r="F1511" i="3"/>
  <c r="G1502" i="5" l="1"/>
  <c r="F1502" i="5"/>
  <c r="E1503" i="5"/>
  <c r="H1502" i="5"/>
  <c r="E1522" i="4"/>
  <c r="F1522" i="4" s="1"/>
  <c r="C1523" i="4"/>
  <c r="G1191" i="4"/>
  <c r="H1191" i="4" s="1"/>
  <c r="F1512" i="3"/>
  <c r="I1510" i="3"/>
  <c r="G1511" i="3"/>
  <c r="E1504" i="5" l="1"/>
  <c r="H1503" i="5"/>
  <c r="G1503" i="5"/>
  <c r="F1503" i="5"/>
  <c r="E1523" i="4"/>
  <c r="F1523" i="4" s="1"/>
  <c r="C1524" i="4"/>
  <c r="G1192" i="4"/>
  <c r="H1192" i="4" s="1"/>
  <c r="G1512" i="3"/>
  <c r="H1512" i="3" s="1"/>
  <c r="F1513" i="3"/>
  <c r="H1511" i="3"/>
  <c r="I1511" i="3" s="1"/>
  <c r="G1504" i="5" l="1"/>
  <c r="F1504" i="5"/>
  <c r="E1505" i="5"/>
  <c r="H1504" i="5"/>
  <c r="E1524" i="4"/>
  <c r="F1524" i="4" s="1"/>
  <c r="C1525" i="4"/>
  <c r="G1193" i="4"/>
  <c r="H1193" i="4" s="1"/>
  <c r="F1514" i="3"/>
  <c r="I1512" i="3"/>
  <c r="G1513" i="3"/>
  <c r="H1513" i="3" s="1"/>
  <c r="G1505" i="5" l="1"/>
  <c r="F1505" i="5"/>
  <c r="E1506" i="5"/>
  <c r="H1505" i="5"/>
  <c r="E1525" i="4"/>
  <c r="F1525" i="4" s="1"/>
  <c r="C1526" i="4"/>
  <c r="G1194" i="4"/>
  <c r="H1194" i="4" s="1"/>
  <c r="G1514" i="3"/>
  <c r="H1514" i="3" s="1"/>
  <c r="I1513" i="3"/>
  <c r="F1515" i="3"/>
  <c r="E1507" i="5" l="1"/>
  <c r="H1506" i="5"/>
  <c r="G1506" i="5"/>
  <c r="F1506" i="5"/>
  <c r="E1526" i="4"/>
  <c r="F1526" i="4" s="1"/>
  <c r="C1527" i="4"/>
  <c r="G1195" i="4"/>
  <c r="H1195" i="4" s="1"/>
  <c r="F1516" i="3"/>
  <c r="G1515" i="3"/>
  <c r="H1515" i="3" s="1"/>
  <c r="I1514" i="3"/>
  <c r="G1507" i="5" l="1"/>
  <c r="F1507" i="5"/>
  <c r="E1508" i="5"/>
  <c r="H1507" i="5"/>
  <c r="E1527" i="4"/>
  <c r="F1527" i="4" s="1"/>
  <c r="C1528" i="4"/>
  <c r="G1196" i="4"/>
  <c r="H1196" i="4" s="1"/>
  <c r="G1516" i="3"/>
  <c r="H1516" i="3" s="1"/>
  <c r="I1515" i="3"/>
  <c r="F1517" i="3"/>
  <c r="E1509" i="5" l="1"/>
  <c r="H1508" i="5"/>
  <c r="G1508" i="5"/>
  <c r="F1508" i="5"/>
  <c r="E1528" i="4"/>
  <c r="F1528" i="4" s="1"/>
  <c r="C1529" i="4"/>
  <c r="G1197" i="4"/>
  <c r="H1197" i="4" s="1"/>
  <c r="F1518" i="3"/>
  <c r="I1516" i="3"/>
  <c r="G1517" i="3"/>
  <c r="E1510" i="5" l="1"/>
  <c r="H1509" i="5"/>
  <c r="G1509" i="5"/>
  <c r="F1509" i="5"/>
  <c r="E1529" i="4"/>
  <c r="F1529" i="4" s="1"/>
  <c r="C1530" i="4"/>
  <c r="G1198" i="4"/>
  <c r="H1198" i="4" s="1"/>
  <c r="G1518" i="3"/>
  <c r="H1518" i="3" s="1"/>
  <c r="H1517" i="3"/>
  <c r="I1517" i="3" s="1"/>
  <c r="F1519" i="3"/>
  <c r="G1510" i="5" l="1"/>
  <c r="F1510" i="5"/>
  <c r="E1511" i="5"/>
  <c r="H1510" i="5"/>
  <c r="E1530" i="4"/>
  <c r="F1530" i="4" s="1"/>
  <c r="C1531" i="4"/>
  <c r="G1199" i="4"/>
  <c r="H1199" i="4" s="1"/>
  <c r="F1520" i="3"/>
  <c r="I1518" i="3"/>
  <c r="G1519" i="3"/>
  <c r="E1512" i="5" l="1"/>
  <c r="H1511" i="5"/>
  <c r="G1511" i="5"/>
  <c r="F1511" i="5"/>
  <c r="E1531" i="4"/>
  <c r="F1531" i="4" s="1"/>
  <c r="C1532" i="4"/>
  <c r="G1200" i="4"/>
  <c r="H1200" i="4" s="1"/>
  <c r="G1520" i="3"/>
  <c r="H1520" i="3" s="1"/>
  <c r="H1519" i="3"/>
  <c r="I1519" i="3" s="1"/>
  <c r="F1521" i="3"/>
  <c r="G1512" i="5" l="1"/>
  <c r="E1513" i="5"/>
  <c r="H1512" i="5"/>
  <c r="F1512" i="5"/>
  <c r="E1532" i="4"/>
  <c r="F1532" i="4" s="1"/>
  <c r="C1533" i="4"/>
  <c r="G1201" i="4"/>
  <c r="H1201" i="4" s="1"/>
  <c r="F1522" i="3"/>
  <c r="G1521" i="3"/>
  <c r="I1520" i="3"/>
  <c r="H1513" i="5" l="1"/>
  <c r="G1513" i="5"/>
  <c r="F1513" i="5"/>
  <c r="E1514" i="5"/>
  <c r="E1533" i="4"/>
  <c r="F1533" i="4" s="1"/>
  <c r="C1534" i="4"/>
  <c r="G1202" i="4"/>
  <c r="H1202" i="4" s="1"/>
  <c r="G1522" i="3"/>
  <c r="H1522" i="3" s="1"/>
  <c r="F1523" i="3"/>
  <c r="H1521" i="3"/>
  <c r="I1521" i="3" s="1"/>
  <c r="H1514" i="5" l="1"/>
  <c r="G1514" i="5"/>
  <c r="F1514" i="5"/>
  <c r="E1515" i="5"/>
  <c r="E1534" i="4"/>
  <c r="F1534" i="4" s="1"/>
  <c r="C1535" i="4"/>
  <c r="G1203" i="4"/>
  <c r="H1203" i="4" s="1"/>
  <c r="F1524" i="3"/>
  <c r="G1523" i="3"/>
  <c r="I1522" i="3"/>
  <c r="G1515" i="5" l="1"/>
  <c r="E1516" i="5"/>
  <c r="H1515" i="5"/>
  <c r="F1515" i="5"/>
  <c r="E1535" i="4"/>
  <c r="F1535" i="4" s="1"/>
  <c r="C1536" i="4"/>
  <c r="G1204" i="4"/>
  <c r="H1204" i="4" s="1"/>
  <c r="F1525" i="3"/>
  <c r="G1524" i="3"/>
  <c r="H1523" i="3"/>
  <c r="I1523" i="3" s="1"/>
  <c r="E1517" i="5" l="1"/>
  <c r="H1516" i="5"/>
  <c r="G1516" i="5"/>
  <c r="F1516" i="5"/>
  <c r="E1536" i="4"/>
  <c r="F1536" i="4" s="1"/>
  <c r="C1537" i="4"/>
  <c r="G1205" i="4"/>
  <c r="H1205" i="4" s="1"/>
  <c r="G1525" i="3"/>
  <c r="H1525" i="3" s="1"/>
  <c r="H1524" i="3"/>
  <c r="I1524" i="3" s="1"/>
  <c r="F1526" i="3"/>
  <c r="E1518" i="5" l="1"/>
  <c r="G1517" i="5"/>
  <c r="H1517" i="5"/>
  <c r="F1517" i="5"/>
  <c r="E1537" i="4"/>
  <c r="F1537" i="4" s="1"/>
  <c r="C1538" i="4"/>
  <c r="G1206" i="4"/>
  <c r="H1206" i="4" s="1"/>
  <c r="F1527" i="3"/>
  <c r="I1525" i="3"/>
  <c r="G1526" i="3"/>
  <c r="H1526" i="3" s="1"/>
  <c r="G1518" i="5" l="1"/>
  <c r="E1519" i="5"/>
  <c r="H1518" i="5"/>
  <c r="F1518" i="5"/>
  <c r="E1538" i="4"/>
  <c r="F1538" i="4" s="1"/>
  <c r="C1539" i="4"/>
  <c r="G1207" i="4"/>
  <c r="H1207" i="4" s="1"/>
  <c r="G1527" i="3"/>
  <c r="H1527" i="3" s="1"/>
  <c r="I1526" i="3"/>
  <c r="F1528" i="3"/>
  <c r="E1520" i="5" l="1"/>
  <c r="H1519" i="5"/>
  <c r="G1519" i="5"/>
  <c r="F1519" i="5"/>
  <c r="E1539" i="4"/>
  <c r="F1539" i="4" s="1"/>
  <c r="C1540" i="4"/>
  <c r="G1208" i="4"/>
  <c r="H1208" i="4" s="1"/>
  <c r="F1529" i="3"/>
  <c r="I1527" i="3"/>
  <c r="G1528" i="3"/>
  <c r="F1520" i="5" l="1"/>
  <c r="E1521" i="5"/>
  <c r="H1520" i="5"/>
  <c r="G1520" i="5"/>
  <c r="E1540" i="4"/>
  <c r="F1540" i="4" s="1"/>
  <c r="C1541" i="4"/>
  <c r="G1209" i="4"/>
  <c r="H1209" i="4" s="1"/>
  <c r="G1529" i="3"/>
  <c r="H1529" i="3" s="1"/>
  <c r="H1528" i="3"/>
  <c r="I1528" i="3" s="1"/>
  <c r="F1530" i="3"/>
  <c r="G1521" i="5" l="1"/>
  <c r="E1522" i="5"/>
  <c r="H1521" i="5"/>
  <c r="F1521" i="5"/>
  <c r="E1541" i="4"/>
  <c r="F1541" i="4" s="1"/>
  <c r="C1542" i="4"/>
  <c r="G1210" i="4"/>
  <c r="H1210" i="4" s="1"/>
  <c r="F1531" i="3"/>
  <c r="G1530" i="3"/>
  <c r="I1529" i="3"/>
  <c r="E1523" i="5" l="1"/>
  <c r="H1522" i="5"/>
  <c r="G1522" i="5"/>
  <c r="F1522" i="5"/>
  <c r="E1542" i="4"/>
  <c r="F1542" i="4" s="1"/>
  <c r="C1543" i="4"/>
  <c r="G1211" i="4"/>
  <c r="H1211" i="4" s="1"/>
  <c r="G1531" i="3"/>
  <c r="H1531" i="3" s="1"/>
  <c r="H1530" i="3"/>
  <c r="I1530" i="3" s="1"/>
  <c r="F1532" i="3"/>
  <c r="G1523" i="5" l="1"/>
  <c r="F1523" i="5"/>
  <c r="E1524" i="5"/>
  <c r="H1523" i="5"/>
  <c r="E1543" i="4"/>
  <c r="F1543" i="4" s="1"/>
  <c r="C1544" i="4"/>
  <c r="G1212" i="4"/>
  <c r="H1212" i="4" s="1"/>
  <c r="F1533" i="3"/>
  <c r="G1532" i="3"/>
  <c r="I1531" i="3"/>
  <c r="G1524" i="5" l="1"/>
  <c r="H1524" i="5"/>
  <c r="F1524" i="5"/>
  <c r="E1525" i="5"/>
  <c r="E1544" i="4"/>
  <c r="F1544" i="4" s="1"/>
  <c r="C1545" i="4"/>
  <c r="G1213" i="4"/>
  <c r="H1213" i="4" s="1"/>
  <c r="F1534" i="3"/>
  <c r="G1533" i="3"/>
  <c r="H1532" i="3"/>
  <c r="I1532" i="3" s="1"/>
  <c r="E1526" i="5" l="1"/>
  <c r="H1525" i="5"/>
  <c r="G1525" i="5"/>
  <c r="F1525" i="5"/>
  <c r="E1545" i="4"/>
  <c r="F1545" i="4" s="1"/>
  <c r="C1546" i="4"/>
  <c r="G1214" i="4"/>
  <c r="H1214" i="4" s="1"/>
  <c r="G1534" i="3"/>
  <c r="H1534" i="3" s="1"/>
  <c r="F1535" i="3"/>
  <c r="H1533" i="3"/>
  <c r="I1533" i="3" s="1"/>
  <c r="H1526" i="5" l="1"/>
  <c r="G1526" i="5"/>
  <c r="F1526" i="5"/>
  <c r="E1527" i="5"/>
  <c r="E1546" i="4"/>
  <c r="F1546" i="4" s="1"/>
  <c r="C1547" i="4"/>
  <c r="G1215" i="4"/>
  <c r="H1215" i="4" s="1"/>
  <c r="F1536" i="3"/>
  <c r="I1534" i="3"/>
  <c r="G1535" i="3"/>
  <c r="G1527" i="5" l="1"/>
  <c r="E1528" i="5"/>
  <c r="H1527" i="5"/>
  <c r="F1527" i="5"/>
  <c r="E1547" i="4"/>
  <c r="F1547" i="4" s="1"/>
  <c r="C1548" i="4"/>
  <c r="G1216" i="4"/>
  <c r="H1216" i="4" s="1"/>
  <c r="G1536" i="3"/>
  <c r="H1536" i="3" s="1"/>
  <c r="F1537" i="3"/>
  <c r="H1535" i="3"/>
  <c r="I1535" i="3" s="1"/>
  <c r="E1529" i="5" l="1"/>
  <c r="H1528" i="5"/>
  <c r="G1528" i="5"/>
  <c r="F1528" i="5"/>
  <c r="E1548" i="4"/>
  <c r="F1548" i="4" s="1"/>
  <c r="C1549" i="4"/>
  <c r="G1217" i="4"/>
  <c r="H1217" i="4" s="1"/>
  <c r="F1538" i="3"/>
  <c r="I1536" i="3"/>
  <c r="G1537" i="3"/>
  <c r="H1537" i="3" s="1"/>
  <c r="E1530" i="5" l="1"/>
  <c r="H1529" i="5"/>
  <c r="G1529" i="5"/>
  <c r="F1529" i="5"/>
  <c r="E1549" i="4"/>
  <c r="F1549" i="4" s="1"/>
  <c r="C1550" i="4"/>
  <c r="G1218" i="4"/>
  <c r="H1218" i="4" s="1"/>
  <c r="G1538" i="3"/>
  <c r="H1538" i="3" s="1"/>
  <c r="I1537" i="3"/>
  <c r="F1539" i="3"/>
  <c r="G1530" i="5" l="1"/>
  <c r="E1531" i="5"/>
  <c r="H1530" i="5"/>
  <c r="F1530" i="5"/>
  <c r="E1550" i="4"/>
  <c r="F1550" i="4" s="1"/>
  <c r="C1551" i="4"/>
  <c r="G1219" i="4"/>
  <c r="H1219" i="4" s="1"/>
  <c r="F1540" i="3"/>
  <c r="I1538" i="3"/>
  <c r="G1539" i="3"/>
  <c r="F1531" i="5" l="1"/>
  <c r="H1531" i="5"/>
  <c r="G1531" i="5"/>
  <c r="E1532" i="5"/>
  <c r="E1551" i="4"/>
  <c r="F1551" i="4" s="1"/>
  <c r="C1552" i="4"/>
  <c r="G1220" i="4"/>
  <c r="H1220" i="4" s="1"/>
  <c r="G1540" i="3"/>
  <c r="H1540" i="3" s="1"/>
  <c r="H1539" i="3"/>
  <c r="I1539" i="3" s="1"/>
  <c r="F1541" i="3"/>
  <c r="E1533" i="5" l="1"/>
  <c r="H1532" i="5"/>
  <c r="G1532" i="5"/>
  <c r="F1532" i="5"/>
  <c r="E1552" i="4"/>
  <c r="F1552" i="4" s="1"/>
  <c r="C1553" i="4"/>
  <c r="G1221" i="4"/>
  <c r="H1221" i="4" s="1"/>
  <c r="F1542" i="3"/>
  <c r="I1540" i="3"/>
  <c r="G1541" i="3"/>
  <c r="H1541" i="3" s="1"/>
  <c r="G1533" i="5" l="1"/>
  <c r="F1533" i="5"/>
  <c r="E1534" i="5"/>
  <c r="H1533" i="5"/>
  <c r="E1553" i="4"/>
  <c r="F1553" i="4" s="1"/>
  <c r="C1554" i="4"/>
  <c r="G1222" i="4"/>
  <c r="H1222" i="4" s="1"/>
  <c r="G1542" i="3"/>
  <c r="H1542" i="3" s="1"/>
  <c r="I1541" i="3"/>
  <c r="F1543" i="3"/>
  <c r="G1534" i="5" l="1"/>
  <c r="F1534" i="5"/>
  <c r="E1535" i="5"/>
  <c r="H1534" i="5"/>
  <c r="E1554" i="4"/>
  <c r="F1554" i="4" s="1"/>
  <c r="C1555" i="4"/>
  <c r="G1223" i="4"/>
  <c r="H1223" i="4" s="1"/>
  <c r="F1544" i="3"/>
  <c r="G1543" i="3"/>
  <c r="I1542" i="3"/>
  <c r="E1536" i="5" l="1"/>
  <c r="H1535" i="5"/>
  <c r="G1535" i="5"/>
  <c r="F1535" i="5"/>
  <c r="E1555" i="4"/>
  <c r="F1555" i="4" s="1"/>
  <c r="C1556" i="4"/>
  <c r="G1224" i="4"/>
  <c r="H1224" i="4" s="1"/>
  <c r="G1544" i="3"/>
  <c r="H1544" i="3" s="1"/>
  <c r="H1543" i="3"/>
  <c r="I1543" i="3" s="1"/>
  <c r="F1545" i="3"/>
  <c r="G1536" i="5" l="1"/>
  <c r="H1536" i="5"/>
  <c r="F1536" i="5"/>
  <c r="E1537" i="5"/>
  <c r="E1556" i="4"/>
  <c r="F1556" i="4" s="1"/>
  <c r="C1557" i="4"/>
  <c r="G1225" i="4"/>
  <c r="H1225" i="4" s="1"/>
  <c r="F1546" i="3"/>
  <c r="G1545" i="3"/>
  <c r="I1544" i="3"/>
  <c r="E1538" i="5" l="1"/>
  <c r="H1537" i="5"/>
  <c r="G1537" i="5"/>
  <c r="F1537" i="5"/>
  <c r="E1557" i="4"/>
  <c r="F1557" i="4" s="1"/>
  <c r="C1558" i="4"/>
  <c r="G1226" i="4"/>
  <c r="H1226" i="4" s="1"/>
  <c r="G1546" i="3"/>
  <c r="H1546" i="3" s="1"/>
  <c r="F1547" i="3"/>
  <c r="H1545" i="3"/>
  <c r="I1545" i="3" s="1"/>
  <c r="E1539" i="5" l="1"/>
  <c r="H1538" i="5"/>
  <c r="G1538" i="5"/>
  <c r="F1538" i="5"/>
  <c r="E1558" i="4"/>
  <c r="F1558" i="4" s="1"/>
  <c r="C1559" i="4"/>
  <c r="G1227" i="4"/>
  <c r="H1227" i="4" s="1"/>
  <c r="G1547" i="3"/>
  <c r="H1547" i="3" s="1"/>
  <c r="I1546" i="3"/>
  <c r="F1548" i="3"/>
  <c r="G1539" i="5" l="1"/>
  <c r="E1540" i="5"/>
  <c r="H1539" i="5"/>
  <c r="F1539" i="5"/>
  <c r="E1559" i="4"/>
  <c r="F1559" i="4" s="1"/>
  <c r="C1560" i="4"/>
  <c r="G1228" i="4"/>
  <c r="H1228" i="4" s="1"/>
  <c r="F1549" i="3"/>
  <c r="I1547" i="3"/>
  <c r="G1548" i="3"/>
  <c r="E1541" i="5" l="1"/>
  <c r="H1540" i="5"/>
  <c r="G1540" i="5"/>
  <c r="F1540" i="5"/>
  <c r="E1560" i="4"/>
  <c r="F1560" i="4" s="1"/>
  <c r="C1561" i="4"/>
  <c r="G1229" i="4"/>
  <c r="H1229" i="4" s="1"/>
  <c r="G1549" i="3"/>
  <c r="H1549" i="3" s="1"/>
  <c r="H1548" i="3"/>
  <c r="I1548" i="3" s="1"/>
  <c r="F1550" i="3"/>
  <c r="E1542" i="5" l="1"/>
  <c r="H1541" i="5"/>
  <c r="G1541" i="5"/>
  <c r="F1541" i="5"/>
  <c r="E1561" i="4"/>
  <c r="F1561" i="4" s="1"/>
  <c r="C1562" i="4"/>
  <c r="G1230" i="4"/>
  <c r="H1230" i="4" s="1"/>
  <c r="F1551" i="3"/>
  <c r="I1549" i="3"/>
  <c r="G1550" i="3"/>
  <c r="G1542" i="5" l="1"/>
  <c r="E1543" i="5"/>
  <c r="H1542" i="5"/>
  <c r="F1542" i="5"/>
  <c r="E1562" i="4"/>
  <c r="F1562" i="4" s="1"/>
  <c r="C1563" i="4"/>
  <c r="G1231" i="4"/>
  <c r="H1231" i="4" s="1"/>
  <c r="G1551" i="3"/>
  <c r="H1551" i="3" s="1"/>
  <c r="H1550" i="3"/>
  <c r="I1550" i="3" s="1"/>
  <c r="F1552" i="3"/>
  <c r="F1543" i="5" l="1"/>
  <c r="E1544" i="5"/>
  <c r="H1543" i="5"/>
  <c r="G1543" i="5"/>
  <c r="E1563" i="4"/>
  <c r="F1563" i="4" s="1"/>
  <c r="C1564" i="4"/>
  <c r="G1232" i="4"/>
  <c r="H1232" i="4" s="1"/>
  <c r="F1553" i="3"/>
  <c r="I1551" i="3"/>
  <c r="G1552" i="3"/>
  <c r="H1552" i="3" s="1"/>
  <c r="F1544" i="5" l="1"/>
  <c r="E1545" i="5"/>
  <c r="H1544" i="5"/>
  <c r="G1544" i="5"/>
  <c r="E1564" i="4"/>
  <c r="F1564" i="4" s="1"/>
  <c r="C1565" i="4"/>
  <c r="G1233" i="4"/>
  <c r="H1233" i="4" s="1"/>
  <c r="I1552" i="3"/>
  <c r="G1553" i="3"/>
  <c r="F1554" i="3"/>
  <c r="H1553" i="3"/>
  <c r="G1545" i="5" l="1"/>
  <c r="E1546" i="5"/>
  <c r="H1545" i="5"/>
  <c r="F1545" i="5"/>
  <c r="E1565" i="4"/>
  <c r="F1565" i="4" s="1"/>
  <c r="C1566" i="4"/>
  <c r="G1234" i="4"/>
  <c r="H1234" i="4" s="1"/>
  <c r="F1555" i="3"/>
  <c r="G1554" i="3"/>
  <c r="H1554" i="3" s="1"/>
  <c r="I1553" i="3"/>
  <c r="G1546" i="5" l="1"/>
  <c r="F1546" i="5"/>
  <c r="E1547" i="5"/>
  <c r="H1546" i="5"/>
  <c r="E1566" i="4"/>
  <c r="F1566" i="4" s="1"/>
  <c r="C1567" i="4"/>
  <c r="G1235" i="4"/>
  <c r="H1235" i="4" s="1"/>
  <c r="I1554" i="3"/>
  <c r="G1555" i="3"/>
  <c r="F1556" i="3"/>
  <c r="H1555" i="3"/>
  <c r="E1548" i="5" l="1"/>
  <c r="H1547" i="5"/>
  <c r="G1547" i="5"/>
  <c r="F1547" i="5"/>
  <c r="E1567" i="4"/>
  <c r="F1567" i="4" s="1"/>
  <c r="C1568" i="4"/>
  <c r="G1236" i="4"/>
  <c r="H1236" i="4" s="1"/>
  <c r="F1557" i="3"/>
  <c r="G1556" i="3"/>
  <c r="I1555" i="3"/>
  <c r="G1548" i="5" l="1"/>
  <c r="E1549" i="5"/>
  <c r="H1548" i="5"/>
  <c r="F1548" i="5"/>
  <c r="E1568" i="4"/>
  <c r="F1568" i="4" s="1"/>
  <c r="C1569" i="4"/>
  <c r="G1237" i="4"/>
  <c r="H1237" i="4" s="1"/>
  <c r="G1557" i="3"/>
  <c r="H1557" i="3" s="1"/>
  <c r="H1556" i="3"/>
  <c r="I1556" i="3" s="1"/>
  <c r="F1558" i="3"/>
  <c r="H1549" i="5" l="1"/>
  <c r="G1549" i="5"/>
  <c r="F1549" i="5"/>
  <c r="E1550" i="5"/>
  <c r="E1569" i="4"/>
  <c r="F1569" i="4" s="1"/>
  <c r="C1570" i="4"/>
  <c r="G1238" i="4"/>
  <c r="H1238" i="4" s="1"/>
  <c r="F1559" i="3"/>
  <c r="G1558" i="3"/>
  <c r="I1557" i="3"/>
  <c r="E1551" i="5" l="1"/>
  <c r="H1550" i="5"/>
  <c r="G1550" i="5"/>
  <c r="F1550" i="5"/>
  <c r="E1570" i="4"/>
  <c r="F1570" i="4" s="1"/>
  <c r="C1571" i="4"/>
  <c r="G1239" i="4"/>
  <c r="H1239" i="4" s="1"/>
  <c r="G1559" i="3"/>
  <c r="H1559" i="3" s="1"/>
  <c r="F1560" i="3"/>
  <c r="H1558" i="3"/>
  <c r="I1558" i="3" s="1"/>
  <c r="G1551" i="5" l="1"/>
  <c r="E1552" i="5"/>
  <c r="H1551" i="5"/>
  <c r="F1551" i="5"/>
  <c r="E1571" i="4"/>
  <c r="F1571" i="4" s="1"/>
  <c r="C1572" i="4"/>
  <c r="G1240" i="4"/>
  <c r="H1240" i="4" s="1"/>
  <c r="F1561" i="3"/>
  <c r="G1560" i="3"/>
  <c r="I1559" i="3"/>
  <c r="E1553" i="5" l="1"/>
  <c r="H1552" i="5"/>
  <c r="G1552" i="5"/>
  <c r="F1552" i="5"/>
  <c r="E1572" i="4"/>
  <c r="F1572" i="4" s="1"/>
  <c r="C1573" i="4"/>
  <c r="G1241" i="4"/>
  <c r="H1241" i="4" s="1"/>
  <c r="G1561" i="3"/>
  <c r="H1561" i="3" s="1"/>
  <c r="H1560" i="3"/>
  <c r="I1560" i="3" s="1"/>
  <c r="F1562" i="3"/>
  <c r="E1554" i="5" l="1"/>
  <c r="H1553" i="5"/>
  <c r="G1553" i="5"/>
  <c r="F1553" i="5"/>
  <c r="E1573" i="4"/>
  <c r="F1573" i="4" s="1"/>
  <c r="C1574" i="4"/>
  <c r="G1242" i="4"/>
  <c r="H1242" i="4" s="1"/>
  <c r="F1563" i="3"/>
  <c r="G1562" i="3"/>
  <c r="I1561" i="3"/>
  <c r="G1554" i="5" l="1"/>
  <c r="F1554" i="5"/>
  <c r="E1555" i="5"/>
  <c r="H1554" i="5"/>
  <c r="E1574" i="4"/>
  <c r="F1574" i="4" s="1"/>
  <c r="C1575" i="4"/>
  <c r="G1243" i="4"/>
  <c r="H1243" i="4" s="1"/>
  <c r="G1563" i="3"/>
  <c r="H1563" i="3" s="1"/>
  <c r="F1564" i="3"/>
  <c r="H1562" i="3"/>
  <c r="I1562" i="3" s="1"/>
  <c r="E1556" i="5" l="1"/>
  <c r="H1555" i="5"/>
  <c r="G1555" i="5"/>
  <c r="F1555" i="5"/>
  <c r="E1575" i="4"/>
  <c r="F1575" i="4" s="1"/>
  <c r="C1576" i="4"/>
  <c r="G1244" i="4"/>
  <c r="H1244" i="4" s="1"/>
  <c r="F1565" i="3"/>
  <c r="G1564" i="3"/>
  <c r="I1563" i="3"/>
  <c r="F1556" i="5" l="1"/>
  <c r="E1557" i="5"/>
  <c r="H1556" i="5"/>
  <c r="G1556" i="5"/>
  <c r="E1576" i="4"/>
  <c r="F1576" i="4" s="1"/>
  <c r="C1577" i="4"/>
  <c r="G1245" i="4"/>
  <c r="H1245" i="4" s="1"/>
  <c r="G1565" i="3"/>
  <c r="H1565" i="3" s="1"/>
  <c r="H1564" i="3"/>
  <c r="I1564" i="3" s="1"/>
  <c r="F1566" i="3"/>
  <c r="G1557" i="5" l="1"/>
  <c r="E1558" i="5"/>
  <c r="H1557" i="5"/>
  <c r="F1557" i="5"/>
  <c r="E1577" i="4"/>
  <c r="F1577" i="4" s="1"/>
  <c r="C1578" i="4"/>
  <c r="G1246" i="4"/>
  <c r="H1246" i="4" s="1"/>
  <c r="F1567" i="3"/>
  <c r="G1566" i="3"/>
  <c r="I1565" i="3"/>
  <c r="E1559" i="5" l="1"/>
  <c r="H1558" i="5"/>
  <c r="G1558" i="5"/>
  <c r="F1558" i="5"/>
  <c r="E1578" i="4"/>
  <c r="F1578" i="4" s="1"/>
  <c r="C1579" i="4"/>
  <c r="G1247" i="4"/>
  <c r="H1247" i="4" s="1"/>
  <c r="G1567" i="3"/>
  <c r="H1567" i="3" s="1"/>
  <c r="H1566" i="3"/>
  <c r="I1566" i="3" s="1"/>
  <c r="F1568" i="3"/>
  <c r="G1559" i="5" l="1"/>
  <c r="F1559" i="5"/>
  <c r="E1560" i="5"/>
  <c r="H1559" i="5"/>
  <c r="E1579" i="4"/>
  <c r="F1579" i="4" s="1"/>
  <c r="C1580" i="4"/>
  <c r="G1248" i="4"/>
  <c r="H1248" i="4" s="1"/>
  <c r="F1569" i="3"/>
  <c r="I1567" i="3"/>
  <c r="G1568" i="3"/>
  <c r="G1560" i="5" l="1"/>
  <c r="H1560" i="5"/>
  <c r="F1560" i="5"/>
  <c r="E1561" i="5"/>
  <c r="E1580" i="4"/>
  <c r="F1580" i="4" s="1"/>
  <c r="C1581" i="4"/>
  <c r="G1249" i="4"/>
  <c r="H1249" i="4" s="1"/>
  <c r="G1569" i="3"/>
  <c r="H1569" i="3" s="1"/>
  <c r="F1570" i="3"/>
  <c r="H1568" i="3"/>
  <c r="I1568" i="3" s="1"/>
  <c r="E1562" i="5" l="1"/>
  <c r="H1561" i="5"/>
  <c r="G1561" i="5"/>
  <c r="F1561" i="5"/>
  <c r="E1581" i="4"/>
  <c r="F1581" i="4" s="1"/>
  <c r="C1582" i="4"/>
  <c r="G1250" i="4"/>
  <c r="H1250" i="4" s="1"/>
  <c r="F1571" i="3"/>
  <c r="I1569" i="3"/>
  <c r="G1570" i="3"/>
  <c r="H1562" i="5" l="1"/>
  <c r="G1562" i="5"/>
  <c r="F1562" i="5"/>
  <c r="E1563" i="5"/>
  <c r="E1582" i="4"/>
  <c r="F1582" i="4" s="1"/>
  <c r="C1583" i="4"/>
  <c r="G1251" i="4"/>
  <c r="H1251" i="4" s="1"/>
  <c r="G1571" i="3"/>
  <c r="H1571" i="3" s="1"/>
  <c r="H1570" i="3"/>
  <c r="I1570" i="3" s="1"/>
  <c r="F1572" i="3"/>
  <c r="G1563" i="5" l="1"/>
  <c r="E1564" i="5"/>
  <c r="H1563" i="5"/>
  <c r="F1563" i="5"/>
  <c r="E1583" i="4"/>
  <c r="F1583" i="4" s="1"/>
  <c r="C1584" i="4"/>
  <c r="G1252" i="4"/>
  <c r="H1252" i="4" s="1"/>
  <c r="F1573" i="3"/>
  <c r="I1571" i="3"/>
  <c r="G1572" i="3"/>
  <c r="H1564" i="5" l="1"/>
  <c r="G1564" i="5"/>
  <c r="F1564" i="5"/>
  <c r="E1565" i="5"/>
  <c r="E1584" i="4"/>
  <c r="F1584" i="4" s="1"/>
  <c r="C1585" i="4"/>
  <c r="G1253" i="4"/>
  <c r="H1253" i="4" s="1"/>
  <c r="G1573" i="3"/>
  <c r="H1573" i="3" s="1"/>
  <c r="H1572" i="3"/>
  <c r="I1572" i="3" s="1"/>
  <c r="F1574" i="3"/>
  <c r="E1566" i="5" l="1"/>
  <c r="H1565" i="5"/>
  <c r="G1565" i="5"/>
  <c r="F1565" i="5"/>
  <c r="E1585" i="4"/>
  <c r="F1585" i="4" s="1"/>
  <c r="C1586" i="4"/>
  <c r="G1254" i="4"/>
  <c r="H1254" i="4" s="1"/>
  <c r="F1575" i="3"/>
  <c r="I1573" i="3"/>
  <c r="G1574" i="3"/>
  <c r="G1566" i="5" l="1"/>
  <c r="E1567" i="5"/>
  <c r="H1566" i="5"/>
  <c r="F1566" i="5"/>
  <c r="E1586" i="4"/>
  <c r="F1586" i="4" s="1"/>
  <c r="C1587" i="4"/>
  <c r="G1255" i="4"/>
  <c r="H1255" i="4" s="1"/>
  <c r="G1575" i="3"/>
  <c r="H1575" i="3" s="1"/>
  <c r="H1574" i="3"/>
  <c r="I1574" i="3" s="1"/>
  <c r="F1576" i="3"/>
  <c r="E1568" i="5" l="1"/>
  <c r="H1567" i="5"/>
  <c r="G1567" i="5"/>
  <c r="F1567" i="5"/>
  <c r="E1587" i="4"/>
  <c r="F1587" i="4" s="1"/>
  <c r="C1588" i="4"/>
  <c r="G1256" i="4"/>
  <c r="H1256" i="4" s="1"/>
  <c r="F1577" i="3"/>
  <c r="G1576" i="3"/>
  <c r="H1576" i="3" s="1"/>
  <c r="I1575" i="3"/>
  <c r="E1569" i="5" l="1"/>
  <c r="H1568" i="5"/>
  <c r="G1568" i="5"/>
  <c r="F1568" i="5"/>
  <c r="E1588" i="4"/>
  <c r="F1588" i="4" s="1"/>
  <c r="C1589" i="4"/>
  <c r="G1257" i="4"/>
  <c r="H1257" i="4" s="1"/>
  <c r="I1576" i="3"/>
  <c r="G1577" i="3"/>
  <c r="F1578" i="3"/>
  <c r="H1577" i="3"/>
  <c r="G1569" i="5" l="1"/>
  <c r="F1569" i="5"/>
  <c r="E1570" i="5"/>
  <c r="H1569" i="5"/>
  <c r="E1589" i="4"/>
  <c r="F1589" i="4" s="1"/>
  <c r="C1590" i="4"/>
  <c r="G1258" i="4"/>
  <c r="H1258" i="4" s="1"/>
  <c r="F1579" i="3"/>
  <c r="G1578" i="3"/>
  <c r="H1578" i="3" s="1"/>
  <c r="I1577" i="3"/>
  <c r="G1570" i="5" l="1"/>
  <c r="F1570" i="5"/>
  <c r="H1570" i="5"/>
  <c r="E1571" i="5"/>
  <c r="E1590" i="4"/>
  <c r="F1590" i="4" s="1"/>
  <c r="C1591" i="4"/>
  <c r="G1259" i="4"/>
  <c r="H1259" i="4" s="1"/>
  <c r="G1579" i="3"/>
  <c r="H1579" i="3" s="1"/>
  <c r="I1578" i="3"/>
  <c r="F1580" i="3"/>
  <c r="H1571" i="5" l="1"/>
  <c r="E1572" i="5"/>
  <c r="G1571" i="5"/>
  <c r="F1571" i="5"/>
  <c r="E1591" i="4"/>
  <c r="F1591" i="4" s="1"/>
  <c r="C1592" i="4"/>
  <c r="G1260" i="4"/>
  <c r="H1260" i="4" s="1"/>
  <c r="F1581" i="3"/>
  <c r="G1580" i="3"/>
  <c r="I1579" i="3"/>
  <c r="G1572" i="5" l="1"/>
  <c r="E1573" i="5"/>
  <c r="H1572" i="5"/>
  <c r="F1572" i="5"/>
  <c r="E1592" i="4"/>
  <c r="F1592" i="4" s="1"/>
  <c r="C1593" i="4"/>
  <c r="G1261" i="4"/>
  <c r="H1261" i="4" s="1"/>
  <c r="G1581" i="3"/>
  <c r="H1581" i="3" s="1"/>
  <c r="H1580" i="3"/>
  <c r="I1580" i="3" s="1"/>
  <c r="F1582" i="3"/>
  <c r="E1574" i="5" l="1"/>
  <c r="H1573" i="5"/>
  <c r="G1573" i="5"/>
  <c r="F1573" i="5"/>
  <c r="E1593" i="4"/>
  <c r="F1593" i="4" s="1"/>
  <c r="C1594" i="4"/>
  <c r="G1262" i="4"/>
  <c r="H1262" i="4" s="1"/>
  <c r="G1582" i="3"/>
  <c r="H1582" i="3" s="1"/>
  <c r="I1581" i="3"/>
  <c r="F1583" i="3"/>
  <c r="H1574" i="5" l="1"/>
  <c r="E1575" i="5"/>
  <c r="G1574" i="5"/>
  <c r="F1574" i="5"/>
  <c r="E1594" i="4"/>
  <c r="F1594" i="4" s="1"/>
  <c r="C1595" i="4"/>
  <c r="G1263" i="4"/>
  <c r="H1263" i="4" s="1"/>
  <c r="F1584" i="3"/>
  <c r="I1582" i="3"/>
  <c r="G1583" i="3"/>
  <c r="G1575" i="5" l="1"/>
  <c r="E1576" i="5"/>
  <c r="H1575" i="5"/>
  <c r="F1575" i="5"/>
  <c r="E1595" i="4"/>
  <c r="F1595" i="4" s="1"/>
  <c r="C1596" i="4"/>
  <c r="G1264" i="4"/>
  <c r="H1264" i="4" s="1"/>
  <c r="G1584" i="3"/>
  <c r="H1584" i="3" s="1"/>
  <c r="F1585" i="3"/>
  <c r="H1583" i="3"/>
  <c r="I1583" i="3" s="1"/>
  <c r="G1576" i="5" l="1"/>
  <c r="F1576" i="5"/>
  <c r="E1577" i="5"/>
  <c r="H1576" i="5"/>
  <c r="E1596" i="4"/>
  <c r="F1596" i="4" s="1"/>
  <c r="C1597" i="4"/>
  <c r="G1265" i="4"/>
  <c r="H1265" i="4" s="1"/>
  <c r="F1586" i="3"/>
  <c r="I1584" i="3"/>
  <c r="G1585" i="3"/>
  <c r="H1585" i="3" s="1"/>
  <c r="H1577" i="5" l="1"/>
  <c r="E1578" i="5"/>
  <c r="G1577" i="5"/>
  <c r="F1577" i="5"/>
  <c r="E1597" i="4"/>
  <c r="F1597" i="4" s="1"/>
  <c r="C1598" i="4"/>
  <c r="G1266" i="4"/>
  <c r="H1266" i="4" s="1"/>
  <c r="G1586" i="3"/>
  <c r="H1586" i="3" s="1"/>
  <c r="I1585" i="3"/>
  <c r="F1587" i="3"/>
  <c r="G1578" i="5" l="1"/>
  <c r="E1579" i="5"/>
  <c r="H1578" i="5"/>
  <c r="F1578" i="5"/>
  <c r="E1598" i="4"/>
  <c r="F1598" i="4" s="1"/>
  <c r="C1599" i="4"/>
  <c r="G1267" i="4"/>
  <c r="H1267" i="4" s="1"/>
  <c r="F1588" i="3"/>
  <c r="I1586" i="3"/>
  <c r="G1587" i="3"/>
  <c r="E1580" i="5" l="1"/>
  <c r="H1579" i="5"/>
  <c r="G1579" i="5"/>
  <c r="F1579" i="5"/>
  <c r="E1599" i="4"/>
  <c r="F1599" i="4" s="1"/>
  <c r="C1600" i="4"/>
  <c r="G1268" i="4"/>
  <c r="H1268" i="4" s="1"/>
  <c r="G1588" i="3"/>
  <c r="H1588" i="3" s="1"/>
  <c r="H1587" i="3"/>
  <c r="I1587" i="3" s="1"/>
  <c r="F1589" i="3"/>
  <c r="H1580" i="5" l="1"/>
  <c r="E1581" i="5"/>
  <c r="G1580" i="5"/>
  <c r="F1580" i="5"/>
  <c r="E1600" i="4"/>
  <c r="F1600" i="4" s="1"/>
  <c r="C1601" i="4"/>
  <c r="G1269" i="4"/>
  <c r="H1269" i="4" s="1"/>
  <c r="F1590" i="3"/>
  <c r="I1588" i="3"/>
  <c r="G1589" i="3"/>
  <c r="G1581" i="5" l="1"/>
  <c r="E1582" i="5"/>
  <c r="H1581" i="5"/>
  <c r="F1581" i="5"/>
  <c r="E1601" i="4"/>
  <c r="F1601" i="4" s="1"/>
  <c r="C1602" i="4"/>
  <c r="G1270" i="4"/>
  <c r="H1270" i="4" s="1"/>
  <c r="G1590" i="3"/>
  <c r="H1590" i="3" s="1"/>
  <c r="F1591" i="3"/>
  <c r="H1589" i="3"/>
  <c r="I1589" i="3" s="1"/>
  <c r="E1583" i="5" l="1"/>
  <c r="H1582" i="5"/>
  <c r="G1582" i="5"/>
  <c r="F1582" i="5"/>
  <c r="E1602" i="4"/>
  <c r="F1602" i="4" s="1"/>
  <c r="C1603" i="4"/>
  <c r="G1271" i="4"/>
  <c r="H1271" i="4" s="1"/>
  <c r="F1592" i="3"/>
  <c r="G1591" i="3"/>
  <c r="I1590" i="3"/>
  <c r="H1583" i="5" l="1"/>
  <c r="G1583" i="5"/>
  <c r="F1583" i="5"/>
  <c r="E1584" i="5"/>
  <c r="E1603" i="4"/>
  <c r="F1603" i="4" s="1"/>
  <c r="C1604" i="4"/>
  <c r="G1272" i="4"/>
  <c r="H1272" i="4" s="1"/>
  <c r="G1592" i="3"/>
  <c r="H1592" i="3" s="1"/>
  <c r="F1593" i="3"/>
  <c r="H1591" i="3"/>
  <c r="I1591" i="3" s="1"/>
  <c r="G1584" i="5" l="1"/>
  <c r="E1585" i="5"/>
  <c r="H1584" i="5"/>
  <c r="F1584" i="5"/>
  <c r="E1604" i="4"/>
  <c r="F1604" i="4" s="1"/>
  <c r="C1605" i="4"/>
  <c r="G1273" i="4"/>
  <c r="H1273" i="4" s="1"/>
  <c r="F1594" i="3"/>
  <c r="I1592" i="3"/>
  <c r="G1593" i="3"/>
  <c r="E1586" i="5" l="1"/>
  <c r="H1585" i="5"/>
  <c r="G1585" i="5"/>
  <c r="F1585" i="5"/>
  <c r="E1605" i="4"/>
  <c r="F1605" i="4" s="1"/>
  <c r="C1606" i="4"/>
  <c r="G1274" i="4"/>
  <c r="H1274" i="4" s="1"/>
  <c r="G1594" i="3"/>
  <c r="H1594" i="3" s="1"/>
  <c r="H1593" i="3"/>
  <c r="I1593" i="3" s="1"/>
  <c r="F1595" i="3"/>
  <c r="H1586" i="5" l="1"/>
  <c r="E1587" i="5"/>
  <c r="G1586" i="5"/>
  <c r="F1586" i="5"/>
  <c r="E1606" i="4"/>
  <c r="F1606" i="4" s="1"/>
  <c r="C1607" i="4"/>
  <c r="G1275" i="4"/>
  <c r="H1275" i="4" s="1"/>
  <c r="F1596" i="3"/>
  <c r="I1594" i="3"/>
  <c r="G1595" i="3"/>
  <c r="G1587" i="5" l="1"/>
  <c r="F1587" i="5"/>
  <c r="H1587" i="5"/>
  <c r="E1588" i="5"/>
  <c r="E1607" i="4"/>
  <c r="F1607" i="4" s="1"/>
  <c r="C1608" i="4"/>
  <c r="G1276" i="4"/>
  <c r="H1276" i="4" s="1"/>
  <c r="G1596" i="3"/>
  <c r="H1596" i="3" s="1"/>
  <c r="F1597" i="3"/>
  <c r="H1595" i="3"/>
  <c r="I1595" i="3" s="1"/>
  <c r="E1589" i="5" l="1"/>
  <c r="H1588" i="5"/>
  <c r="F1588" i="5"/>
  <c r="G1588" i="5"/>
  <c r="E1608" i="4"/>
  <c r="F1608" i="4" s="1"/>
  <c r="C1609" i="4"/>
  <c r="G1277" i="4"/>
  <c r="H1277" i="4" s="1"/>
  <c r="F1598" i="3"/>
  <c r="I1596" i="3"/>
  <c r="G1597" i="3"/>
  <c r="E1590" i="5" l="1"/>
  <c r="H1589" i="5"/>
  <c r="G1589" i="5"/>
  <c r="F1589" i="5"/>
  <c r="E1609" i="4"/>
  <c r="F1609" i="4" s="1"/>
  <c r="C1610" i="4"/>
  <c r="G1278" i="4"/>
  <c r="H1278" i="4" s="1"/>
  <c r="G1598" i="3"/>
  <c r="H1598" i="3" s="1"/>
  <c r="H1597" i="3"/>
  <c r="I1597" i="3" s="1"/>
  <c r="F1599" i="3"/>
  <c r="G1590" i="5" l="1"/>
  <c r="E1591" i="5"/>
  <c r="H1590" i="5"/>
  <c r="F1590" i="5"/>
  <c r="E1610" i="4"/>
  <c r="F1610" i="4" s="1"/>
  <c r="C1611" i="4"/>
  <c r="G1279" i="4"/>
  <c r="H1279" i="4" s="1"/>
  <c r="F1600" i="3"/>
  <c r="I1598" i="3"/>
  <c r="G1599" i="3"/>
  <c r="F1611" i="4" l="1"/>
  <c r="F1591" i="5"/>
  <c r="E1592" i="5"/>
  <c r="H1591" i="5"/>
  <c r="G1591" i="5"/>
  <c r="E1611" i="4"/>
  <c r="C1612" i="4"/>
  <c r="G1280" i="4"/>
  <c r="H1280" i="4" s="1"/>
  <c r="G1600" i="3"/>
  <c r="H1599" i="3"/>
  <c r="I1599" i="3" s="1"/>
  <c r="H1600" i="3"/>
  <c r="F1601" i="3"/>
  <c r="E1593" i="5" l="1"/>
  <c r="H1592" i="5"/>
  <c r="F1592" i="5"/>
  <c r="G1592" i="5"/>
  <c r="E1612" i="4"/>
  <c r="F1612" i="4" s="1"/>
  <c r="C1613" i="4"/>
  <c r="G1281" i="4"/>
  <c r="H1281" i="4" s="1"/>
  <c r="F1602" i="3"/>
  <c r="I1600" i="3"/>
  <c r="G1601" i="3"/>
  <c r="G1593" i="5" l="1"/>
  <c r="E1594" i="5"/>
  <c r="H1593" i="5"/>
  <c r="F1593" i="5"/>
  <c r="E1613" i="4"/>
  <c r="F1613" i="4" s="1"/>
  <c r="C1614" i="4"/>
  <c r="G1282" i="4"/>
  <c r="H1282" i="4" s="1"/>
  <c r="G1602" i="3"/>
  <c r="H1602" i="3" s="1"/>
  <c r="H1601" i="3"/>
  <c r="I1601" i="3" s="1"/>
  <c r="F1603" i="3"/>
  <c r="E1595" i="5" l="1"/>
  <c r="H1594" i="5"/>
  <c r="G1594" i="5"/>
  <c r="F1594" i="5"/>
  <c r="E1614" i="4"/>
  <c r="F1614" i="4" s="1"/>
  <c r="C1615" i="4"/>
  <c r="G1283" i="4"/>
  <c r="H1283" i="4" s="1"/>
  <c r="F1604" i="3"/>
  <c r="I1602" i="3"/>
  <c r="G1603" i="3"/>
  <c r="E1596" i="5" l="1"/>
  <c r="H1595" i="5"/>
  <c r="G1595" i="5"/>
  <c r="F1595" i="5"/>
  <c r="E1615" i="4"/>
  <c r="F1615" i="4" s="1"/>
  <c r="C1616" i="4"/>
  <c r="G1284" i="4"/>
  <c r="H1284" i="4" s="1"/>
  <c r="G1604" i="3"/>
  <c r="H1604" i="3" s="1"/>
  <c r="F1605" i="3"/>
  <c r="H1603" i="3"/>
  <c r="I1603" i="3" s="1"/>
  <c r="G1596" i="5" l="1"/>
  <c r="H1596" i="5"/>
  <c r="F1596" i="5"/>
  <c r="E1597" i="5"/>
  <c r="E1616" i="4"/>
  <c r="F1616" i="4" s="1"/>
  <c r="C1617" i="4"/>
  <c r="G1285" i="4"/>
  <c r="H1285" i="4" s="1"/>
  <c r="F1606" i="3"/>
  <c r="I1604" i="3"/>
  <c r="G1605" i="3"/>
  <c r="E1598" i="5" l="1"/>
  <c r="H1597" i="5"/>
  <c r="G1597" i="5"/>
  <c r="F1597" i="5"/>
  <c r="E1617" i="4"/>
  <c r="F1617" i="4" s="1"/>
  <c r="C1618" i="4"/>
  <c r="G1286" i="4"/>
  <c r="H1286" i="4" s="1"/>
  <c r="G1606" i="3"/>
  <c r="H1606" i="3" s="1"/>
  <c r="H1605" i="3"/>
  <c r="I1605" i="3" s="1"/>
  <c r="F1607" i="3"/>
  <c r="E1599" i="5" l="1"/>
  <c r="H1598" i="5"/>
  <c r="G1598" i="5"/>
  <c r="F1598" i="5"/>
  <c r="E1618" i="4"/>
  <c r="F1618" i="4" s="1"/>
  <c r="C1619" i="4"/>
  <c r="G1287" i="4"/>
  <c r="H1287" i="4" s="1"/>
  <c r="F1608" i="3"/>
  <c r="I1606" i="3"/>
  <c r="G1607" i="3"/>
  <c r="G1599" i="5" l="1"/>
  <c r="F1599" i="5"/>
  <c r="E1600" i="5"/>
  <c r="H1599" i="5"/>
  <c r="E1619" i="4"/>
  <c r="F1619" i="4" s="1"/>
  <c r="C1620" i="4"/>
  <c r="G1288" i="4"/>
  <c r="H1288" i="4" s="1"/>
  <c r="G1608" i="3"/>
  <c r="H1608" i="3" s="1"/>
  <c r="F1609" i="3"/>
  <c r="H1607" i="3"/>
  <c r="I1607" i="3" s="1"/>
  <c r="F1620" i="4" l="1"/>
  <c r="E1601" i="5"/>
  <c r="H1600" i="5"/>
  <c r="G1600" i="5"/>
  <c r="F1600" i="5"/>
  <c r="E1620" i="4"/>
  <c r="C1621" i="4"/>
  <c r="G1289" i="4"/>
  <c r="H1289" i="4" s="1"/>
  <c r="F1610" i="3"/>
  <c r="I1608" i="3"/>
  <c r="G1609" i="3"/>
  <c r="E1602" i="5" l="1"/>
  <c r="H1601" i="5"/>
  <c r="G1601" i="5"/>
  <c r="F1601" i="5"/>
  <c r="E1621" i="4"/>
  <c r="F1621" i="4" s="1"/>
  <c r="C1622" i="4"/>
  <c r="G1290" i="4"/>
  <c r="H1290" i="4" s="1"/>
  <c r="G1610" i="3"/>
  <c r="H1610" i="3" s="1"/>
  <c r="F1611" i="3"/>
  <c r="H1609" i="3"/>
  <c r="I1609" i="3" s="1"/>
  <c r="G1602" i="5" l="1"/>
  <c r="E1603" i="5"/>
  <c r="H1602" i="5"/>
  <c r="F1602" i="5"/>
  <c r="E1622" i="4"/>
  <c r="F1622" i="4" s="1"/>
  <c r="C1623" i="4"/>
  <c r="G1291" i="4"/>
  <c r="H1291" i="4" s="1"/>
  <c r="F1612" i="3"/>
  <c r="I1610" i="3"/>
  <c r="G1611" i="3"/>
  <c r="F1603" i="5" l="1"/>
  <c r="E1604" i="5"/>
  <c r="H1603" i="5"/>
  <c r="G1603" i="5"/>
  <c r="E1623" i="4"/>
  <c r="F1623" i="4" s="1"/>
  <c r="C1624" i="4"/>
  <c r="G1292" i="4"/>
  <c r="H1292" i="4" s="1"/>
  <c r="G1612" i="3"/>
  <c r="H1612" i="3" s="1"/>
  <c r="H1611" i="3"/>
  <c r="I1611" i="3" s="1"/>
  <c r="F1613" i="3"/>
  <c r="E1605" i="5" l="1"/>
  <c r="H1604" i="5"/>
  <c r="G1604" i="5"/>
  <c r="F1604" i="5"/>
  <c r="E1624" i="4"/>
  <c r="F1624" i="4" s="1"/>
  <c r="C1625" i="4"/>
  <c r="G1293" i="4"/>
  <c r="H1293" i="4" s="1"/>
  <c r="F1614" i="3"/>
  <c r="I1612" i="3"/>
  <c r="G1613" i="3"/>
  <c r="G1605" i="5" l="1"/>
  <c r="E1606" i="5"/>
  <c r="H1605" i="5"/>
  <c r="F1605" i="5"/>
  <c r="E1625" i="4"/>
  <c r="F1625" i="4" s="1"/>
  <c r="C1626" i="4"/>
  <c r="G1294" i="4"/>
  <c r="H1294" i="4" s="1"/>
  <c r="G1614" i="3"/>
  <c r="H1614" i="3" s="1"/>
  <c r="F1615" i="3"/>
  <c r="H1613" i="3"/>
  <c r="I1613" i="3" s="1"/>
  <c r="E1607" i="5" l="1"/>
  <c r="H1606" i="5"/>
  <c r="G1606" i="5"/>
  <c r="F1606" i="5"/>
  <c r="E1626" i="4"/>
  <c r="F1626" i="4" s="1"/>
  <c r="C1627" i="4"/>
  <c r="G1295" i="4"/>
  <c r="H1295" i="4" s="1"/>
  <c r="F1616" i="3"/>
  <c r="G1615" i="3"/>
  <c r="H1615" i="3" s="1"/>
  <c r="I1614" i="3"/>
  <c r="E1608" i="5" l="1"/>
  <c r="H1607" i="5"/>
  <c r="G1607" i="5"/>
  <c r="F1607" i="5"/>
  <c r="E1627" i="4"/>
  <c r="F1627" i="4" s="1"/>
  <c r="C1628" i="4"/>
  <c r="G1296" i="4"/>
  <c r="H1296" i="4" s="1"/>
  <c r="I1615" i="3"/>
  <c r="G1616" i="3"/>
  <c r="F1617" i="3"/>
  <c r="H1616" i="3"/>
  <c r="G1608" i="5" l="1"/>
  <c r="H1608" i="5"/>
  <c r="F1608" i="5"/>
  <c r="E1609" i="5"/>
  <c r="E1628" i="4"/>
  <c r="F1628" i="4" s="1"/>
  <c r="C1629" i="4"/>
  <c r="G1297" i="4"/>
  <c r="H1297" i="4" s="1"/>
  <c r="F1618" i="3"/>
  <c r="G1617" i="3"/>
  <c r="I1616" i="3"/>
  <c r="E1610" i="5" l="1"/>
  <c r="H1609" i="5"/>
  <c r="G1609" i="5"/>
  <c r="F1609" i="5"/>
  <c r="E1629" i="4"/>
  <c r="F1629" i="4" s="1"/>
  <c r="C1630" i="4"/>
  <c r="G1298" i="4"/>
  <c r="H1298" i="4" s="1"/>
  <c r="G1618" i="3"/>
  <c r="H1618" i="3" s="1"/>
  <c r="F1619" i="3"/>
  <c r="H1617" i="3"/>
  <c r="I1617" i="3" s="1"/>
  <c r="E1611" i="5" l="1"/>
  <c r="H1610" i="5"/>
  <c r="G1610" i="5"/>
  <c r="F1610" i="5"/>
  <c r="E1630" i="4"/>
  <c r="F1630" i="4" s="1"/>
  <c r="C1631" i="4"/>
  <c r="G1299" i="4"/>
  <c r="H1299" i="4" s="1"/>
  <c r="F1620" i="3"/>
  <c r="G1619" i="3"/>
  <c r="I1618" i="3"/>
  <c r="G1611" i="5" l="1"/>
  <c r="F1611" i="5"/>
  <c r="E1612" i="5"/>
  <c r="H1611" i="5"/>
  <c r="E1631" i="4"/>
  <c r="F1631" i="4" s="1"/>
  <c r="C1632" i="4"/>
  <c r="G1300" i="4"/>
  <c r="H1300" i="4" s="1"/>
  <c r="G1620" i="3"/>
  <c r="H1620" i="3" s="1"/>
  <c r="F1621" i="3"/>
  <c r="H1619" i="3"/>
  <c r="I1619" i="3" s="1"/>
  <c r="E1613" i="5" l="1"/>
  <c r="H1612" i="5"/>
  <c r="G1612" i="5"/>
  <c r="F1612" i="5"/>
  <c r="E1632" i="4"/>
  <c r="F1632" i="4" s="1"/>
  <c r="C1633" i="4"/>
  <c r="G1301" i="4"/>
  <c r="H1301" i="4" s="1"/>
  <c r="F1622" i="3"/>
  <c r="G1621" i="3"/>
  <c r="I1620" i="3"/>
  <c r="E1614" i="5" l="1"/>
  <c r="H1613" i="5"/>
  <c r="G1613" i="5"/>
  <c r="F1613" i="5"/>
  <c r="E1633" i="4"/>
  <c r="F1633" i="4" s="1"/>
  <c r="C1634" i="4"/>
  <c r="G1302" i="4"/>
  <c r="H1302" i="4" s="1"/>
  <c r="G1622" i="3"/>
  <c r="H1622" i="3" s="1"/>
  <c r="F1623" i="3"/>
  <c r="H1621" i="3"/>
  <c r="I1621" i="3" s="1"/>
  <c r="G1614" i="5" l="1"/>
  <c r="E1615" i="5"/>
  <c r="H1614" i="5"/>
  <c r="F1614" i="5"/>
  <c r="E1634" i="4"/>
  <c r="F1634" i="4" s="1"/>
  <c r="C1635" i="4"/>
  <c r="G1303" i="4"/>
  <c r="H1303" i="4" s="1"/>
  <c r="F1624" i="3"/>
  <c r="G1623" i="3"/>
  <c r="I1622" i="3"/>
  <c r="F1615" i="5" l="1"/>
  <c r="G1615" i="5"/>
  <c r="E1616" i="5"/>
  <c r="H1615" i="5"/>
  <c r="E1635" i="4"/>
  <c r="F1635" i="4" s="1"/>
  <c r="C1636" i="4"/>
  <c r="G1304" i="4"/>
  <c r="H1304" i="4" s="1"/>
  <c r="G1624" i="3"/>
  <c r="H1624" i="3" s="1"/>
  <c r="F1625" i="3"/>
  <c r="H1623" i="3"/>
  <c r="I1623" i="3" s="1"/>
  <c r="E1617" i="5" l="1"/>
  <c r="H1616" i="5"/>
  <c r="G1616" i="5"/>
  <c r="F1616" i="5"/>
  <c r="E1636" i="4"/>
  <c r="F1636" i="4" s="1"/>
  <c r="C1637" i="4"/>
  <c r="G1305" i="4"/>
  <c r="H1305" i="4" s="1"/>
  <c r="F1626" i="3"/>
  <c r="I1624" i="3"/>
  <c r="G1625" i="3"/>
  <c r="H1625" i="3" s="1"/>
  <c r="G1617" i="5" l="1"/>
  <c r="E1618" i="5"/>
  <c r="H1617" i="5"/>
  <c r="F1617" i="5"/>
  <c r="E1637" i="4"/>
  <c r="F1637" i="4" s="1"/>
  <c r="C1638" i="4"/>
  <c r="G1306" i="4"/>
  <c r="H1306" i="4" s="1"/>
  <c r="G1626" i="3"/>
  <c r="H1626" i="3" s="1"/>
  <c r="I1625" i="3"/>
  <c r="F1627" i="3"/>
  <c r="E1619" i="5" l="1"/>
  <c r="H1618" i="5"/>
  <c r="G1618" i="5"/>
  <c r="F1618" i="5"/>
  <c r="E1638" i="4"/>
  <c r="F1638" i="4" s="1"/>
  <c r="C1639" i="4"/>
  <c r="G1307" i="4"/>
  <c r="H1307" i="4" s="1"/>
  <c r="F1628" i="3"/>
  <c r="G1627" i="3"/>
  <c r="I1626" i="3"/>
  <c r="E1620" i="5" l="1"/>
  <c r="H1619" i="5"/>
  <c r="G1619" i="5"/>
  <c r="F1619" i="5"/>
  <c r="E1639" i="4"/>
  <c r="F1639" i="4" s="1"/>
  <c r="C1640" i="4"/>
  <c r="G1308" i="4"/>
  <c r="H1308" i="4" s="1"/>
  <c r="G1628" i="3"/>
  <c r="H1628" i="3" s="1"/>
  <c r="H1627" i="3"/>
  <c r="I1627" i="3" s="1"/>
  <c r="F1629" i="3"/>
  <c r="G1620" i="5" l="1"/>
  <c r="H1620" i="5"/>
  <c r="F1620" i="5"/>
  <c r="E1621" i="5"/>
  <c r="E1640" i="4"/>
  <c r="F1640" i="4" s="1"/>
  <c r="C1641" i="4"/>
  <c r="G1309" i="4"/>
  <c r="H1309" i="4" s="1"/>
  <c r="F1630" i="3"/>
  <c r="G1629" i="3"/>
  <c r="I1628" i="3"/>
  <c r="E1622" i="5" l="1"/>
  <c r="H1621" i="5"/>
  <c r="G1621" i="5"/>
  <c r="F1621" i="5"/>
  <c r="E1641" i="4"/>
  <c r="F1641" i="4" s="1"/>
  <c r="C1642" i="4"/>
  <c r="G1310" i="4"/>
  <c r="H1310" i="4" s="1"/>
  <c r="G1630" i="3"/>
  <c r="H1630" i="3" s="1"/>
  <c r="H1629" i="3"/>
  <c r="I1629" i="3" s="1"/>
  <c r="F1631" i="3"/>
  <c r="E1623" i="5" l="1"/>
  <c r="H1622" i="5"/>
  <c r="G1622" i="5"/>
  <c r="F1622" i="5"/>
  <c r="E1642" i="4"/>
  <c r="F1642" i="4" s="1"/>
  <c r="C1643" i="4"/>
  <c r="G1311" i="4"/>
  <c r="H1311" i="4" s="1"/>
  <c r="F1632" i="3"/>
  <c r="I1630" i="3"/>
  <c r="G1631" i="3"/>
  <c r="G1623" i="5" l="1"/>
  <c r="F1623" i="5"/>
  <c r="E1624" i="5"/>
  <c r="H1623" i="5"/>
  <c r="E1643" i="4"/>
  <c r="F1643" i="4" s="1"/>
  <c r="C1644" i="4"/>
  <c r="G1312" i="4"/>
  <c r="H1312" i="4" s="1"/>
  <c r="G1632" i="3"/>
  <c r="H1632" i="3" s="1"/>
  <c r="F1633" i="3"/>
  <c r="H1631" i="3"/>
  <c r="I1631" i="3" s="1"/>
  <c r="E1625" i="5" l="1"/>
  <c r="H1624" i="5"/>
  <c r="G1624" i="5"/>
  <c r="F1624" i="5"/>
  <c r="E1644" i="4"/>
  <c r="F1644" i="4" s="1"/>
  <c r="C1645" i="4"/>
  <c r="G1313" i="4"/>
  <c r="H1313" i="4" s="1"/>
  <c r="F1634" i="3"/>
  <c r="G1633" i="3"/>
  <c r="H1633" i="3" s="1"/>
  <c r="I1632" i="3"/>
  <c r="E1626" i="5" l="1"/>
  <c r="H1625" i="5"/>
  <c r="G1625" i="5"/>
  <c r="F1625" i="5"/>
  <c r="E1645" i="4"/>
  <c r="F1645" i="4" s="1"/>
  <c r="C1646" i="4"/>
  <c r="G1314" i="4"/>
  <c r="H1314" i="4" s="1"/>
  <c r="G1634" i="3"/>
  <c r="H1634" i="3" s="1"/>
  <c r="I1633" i="3"/>
  <c r="F1635" i="3"/>
  <c r="G1626" i="5" l="1"/>
  <c r="E1627" i="5"/>
  <c r="H1626" i="5"/>
  <c r="F1626" i="5"/>
  <c r="E1646" i="4"/>
  <c r="F1646" i="4" s="1"/>
  <c r="C1647" i="4"/>
  <c r="G1315" i="4"/>
  <c r="H1315" i="4" s="1"/>
  <c r="F1636" i="3"/>
  <c r="G1635" i="3"/>
  <c r="I1634" i="3"/>
  <c r="F1627" i="5" l="1"/>
  <c r="E1628" i="5"/>
  <c r="H1627" i="5"/>
  <c r="G1627" i="5"/>
  <c r="E1647" i="4"/>
  <c r="F1647" i="4" s="1"/>
  <c r="C1648" i="4"/>
  <c r="G1316" i="4"/>
  <c r="H1316" i="4" s="1"/>
  <c r="G1636" i="3"/>
  <c r="H1636" i="3" s="1"/>
  <c r="F1637" i="3"/>
  <c r="H1635" i="3"/>
  <c r="I1635" i="3" s="1"/>
  <c r="E1629" i="5" l="1"/>
  <c r="H1628" i="5"/>
  <c r="F1628" i="5"/>
  <c r="G1628" i="5"/>
  <c r="E1648" i="4"/>
  <c r="F1648" i="4" s="1"/>
  <c r="C1649" i="4"/>
  <c r="G1317" i="4"/>
  <c r="H1317" i="4" s="1"/>
  <c r="F1638" i="3"/>
  <c r="I1636" i="3"/>
  <c r="G1637" i="3"/>
  <c r="G1629" i="5" l="1"/>
  <c r="E1630" i="5"/>
  <c r="H1629" i="5"/>
  <c r="F1629" i="5"/>
  <c r="E1649" i="4"/>
  <c r="F1649" i="4" s="1"/>
  <c r="C1650" i="4"/>
  <c r="G1318" i="4"/>
  <c r="H1318" i="4" s="1"/>
  <c r="F1639" i="3"/>
  <c r="G1638" i="3"/>
  <c r="H1637" i="3"/>
  <c r="I1637" i="3" s="1"/>
  <c r="E1631" i="5" l="1"/>
  <c r="H1630" i="5"/>
  <c r="G1630" i="5"/>
  <c r="F1630" i="5"/>
  <c r="E1650" i="4"/>
  <c r="F1650" i="4" s="1"/>
  <c r="C1651" i="4"/>
  <c r="G1319" i="4"/>
  <c r="H1319" i="4" s="1"/>
  <c r="G1639" i="3"/>
  <c r="H1639" i="3" s="1"/>
  <c r="F1640" i="3"/>
  <c r="H1638" i="3"/>
  <c r="I1638" i="3" s="1"/>
  <c r="E1632" i="5" l="1"/>
  <c r="H1631" i="5"/>
  <c r="G1631" i="5"/>
  <c r="F1631" i="5"/>
  <c r="E1651" i="4"/>
  <c r="F1651" i="4" s="1"/>
  <c r="C1652" i="4"/>
  <c r="G1320" i="4"/>
  <c r="H1320" i="4" s="1"/>
  <c r="F1641" i="3"/>
  <c r="I1639" i="3"/>
  <c r="G1640" i="3"/>
  <c r="G1632" i="5" l="1"/>
  <c r="H1632" i="5"/>
  <c r="F1632" i="5"/>
  <c r="E1633" i="5"/>
  <c r="E1652" i="4"/>
  <c r="F1652" i="4" s="1"/>
  <c r="C1653" i="4"/>
  <c r="G1321" i="4"/>
  <c r="H1321" i="4" s="1"/>
  <c r="G1641" i="3"/>
  <c r="H1641" i="3" s="1"/>
  <c r="H1640" i="3"/>
  <c r="I1640" i="3" s="1"/>
  <c r="F1642" i="3"/>
  <c r="E1634" i="5" l="1"/>
  <c r="H1633" i="5"/>
  <c r="G1633" i="5"/>
  <c r="F1633" i="5"/>
  <c r="E1653" i="4"/>
  <c r="F1653" i="4" s="1"/>
  <c r="C1654" i="4"/>
  <c r="G1322" i="4"/>
  <c r="H1322" i="4" s="1"/>
  <c r="F1643" i="3"/>
  <c r="I1641" i="3"/>
  <c r="G1642" i="3"/>
  <c r="E1635" i="5" l="1"/>
  <c r="H1634" i="5"/>
  <c r="G1634" i="5"/>
  <c r="F1634" i="5"/>
  <c r="E1654" i="4"/>
  <c r="F1654" i="4" s="1"/>
  <c r="C1655" i="4"/>
  <c r="G1323" i="4"/>
  <c r="H1323" i="4" s="1"/>
  <c r="G1643" i="3"/>
  <c r="H1643" i="3" s="1"/>
  <c r="H1642" i="3"/>
  <c r="I1642" i="3" s="1"/>
  <c r="F1644" i="3"/>
  <c r="G1635" i="5" l="1"/>
  <c r="F1635" i="5"/>
  <c r="E1636" i="5"/>
  <c r="H1635" i="5"/>
  <c r="E1655" i="4"/>
  <c r="F1655" i="4" s="1"/>
  <c r="C1656" i="4"/>
  <c r="G1324" i="4"/>
  <c r="H1324" i="4" s="1"/>
  <c r="F1645" i="3"/>
  <c r="I1643" i="3"/>
  <c r="G1644" i="3"/>
  <c r="H1644" i="3" s="1"/>
  <c r="E1637" i="5" l="1"/>
  <c r="H1636" i="5"/>
  <c r="G1636" i="5"/>
  <c r="F1636" i="5"/>
  <c r="E1656" i="4"/>
  <c r="F1656" i="4" s="1"/>
  <c r="C1657" i="4"/>
  <c r="G1325" i="4"/>
  <c r="H1325" i="4" s="1"/>
  <c r="G1645" i="3"/>
  <c r="H1645" i="3" s="1"/>
  <c r="I1644" i="3"/>
  <c r="F1646" i="3"/>
  <c r="E1638" i="5" l="1"/>
  <c r="H1637" i="5"/>
  <c r="G1637" i="5"/>
  <c r="F1637" i="5"/>
  <c r="E1657" i="4"/>
  <c r="F1657" i="4" s="1"/>
  <c r="C1658" i="4"/>
  <c r="G1326" i="4"/>
  <c r="H1326" i="4" s="1"/>
  <c r="F1647" i="3"/>
  <c r="G1646" i="3"/>
  <c r="I1645" i="3"/>
  <c r="G1638" i="5" l="1"/>
  <c r="E1639" i="5"/>
  <c r="H1638" i="5"/>
  <c r="F1638" i="5"/>
  <c r="E1658" i="4"/>
  <c r="F1658" i="4" s="1"/>
  <c r="C1659" i="4"/>
  <c r="G1327" i="4"/>
  <c r="H1327" i="4" s="1"/>
  <c r="G1647" i="3"/>
  <c r="H1647" i="3" s="1"/>
  <c r="H1646" i="3"/>
  <c r="I1646" i="3" s="1"/>
  <c r="F1648" i="3"/>
  <c r="F1639" i="5" l="1"/>
  <c r="G1639" i="5"/>
  <c r="E1640" i="5"/>
  <c r="H1639" i="5"/>
  <c r="E1659" i="4"/>
  <c r="F1659" i="4" s="1"/>
  <c r="C1660" i="4"/>
  <c r="G1328" i="4"/>
  <c r="H1328" i="4" s="1"/>
  <c r="F1649" i="3"/>
  <c r="G1648" i="3"/>
  <c r="I1647" i="3"/>
  <c r="E1641" i="5" l="1"/>
  <c r="H1640" i="5"/>
  <c r="F1640" i="5"/>
  <c r="G1640" i="5"/>
  <c r="E1660" i="4"/>
  <c r="F1660" i="4" s="1"/>
  <c r="C1661" i="4"/>
  <c r="G1329" i="4"/>
  <c r="H1329" i="4" s="1"/>
  <c r="G1649" i="3"/>
  <c r="H1649" i="3" s="1"/>
  <c r="F1650" i="3"/>
  <c r="H1648" i="3"/>
  <c r="I1648" i="3" s="1"/>
  <c r="G1641" i="5" l="1"/>
  <c r="E1642" i="5"/>
  <c r="H1641" i="5"/>
  <c r="F1641" i="5"/>
  <c r="E1661" i="4"/>
  <c r="F1661" i="4" s="1"/>
  <c r="C1662" i="4"/>
  <c r="G1330" i="4"/>
  <c r="H1330" i="4" s="1"/>
  <c r="G1650" i="3"/>
  <c r="H1650" i="3" s="1"/>
  <c r="I1649" i="3"/>
  <c r="F1651" i="3"/>
  <c r="H1642" i="5" l="1"/>
  <c r="E1643" i="5"/>
  <c r="G1642" i="5"/>
  <c r="F1642" i="5"/>
  <c r="E1662" i="4"/>
  <c r="F1662" i="4" s="1"/>
  <c r="C1663" i="4"/>
  <c r="G1331" i="4"/>
  <c r="H1331" i="4" s="1"/>
  <c r="F1652" i="3"/>
  <c r="I1650" i="3"/>
  <c r="G1651" i="3"/>
  <c r="H1651" i="3" s="1"/>
  <c r="E1644" i="5" l="1"/>
  <c r="F1643" i="5"/>
  <c r="H1643" i="5"/>
  <c r="G1643" i="5"/>
  <c r="E1663" i="4"/>
  <c r="F1663" i="4" s="1"/>
  <c r="C1664" i="4"/>
  <c r="G1332" i="4"/>
  <c r="H1332" i="4" s="1"/>
  <c r="I1651" i="3"/>
  <c r="G1652" i="3"/>
  <c r="F1653" i="3"/>
  <c r="H1652" i="3"/>
  <c r="H1644" i="5" l="1"/>
  <c r="F1644" i="5"/>
  <c r="E1645" i="5"/>
  <c r="G1644" i="5"/>
  <c r="E1664" i="4"/>
  <c r="F1664" i="4" s="1"/>
  <c r="C1665" i="4"/>
  <c r="G1333" i="4"/>
  <c r="H1333" i="4" s="1"/>
  <c r="F1654" i="3"/>
  <c r="I1652" i="3"/>
  <c r="G1653" i="3"/>
  <c r="H1645" i="5" l="1"/>
  <c r="E1646" i="5"/>
  <c r="G1645" i="5"/>
  <c r="F1645" i="5"/>
  <c r="E1665" i="4"/>
  <c r="F1665" i="4" s="1"/>
  <c r="C1666" i="4"/>
  <c r="G1334" i="4"/>
  <c r="H1334" i="4" s="1"/>
  <c r="G1654" i="3"/>
  <c r="H1654" i="3" s="1"/>
  <c r="H1653" i="3"/>
  <c r="I1653" i="3" s="1"/>
  <c r="F1655" i="3"/>
  <c r="E1647" i="5" l="1"/>
  <c r="H1646" i="5"/>
  <c r="G1646" i="5"/>
  <c r="F1646" i="5"/>
  <c r="E1666" i="4"/>
  <c r="F1666" i="4" s="1"/>
  <c r="C1667" i="4"/>
  <c r="G1335" i="4"/>
  <c r="H1335" i="4" s="1"/>
  <c r="F1656" i="3"/>
  <c r="I1654" i="3"/>
  <c r="G1655" i="3"/>
  <c r="E1648" i="5" l="1"/>
  <c r="G1647" i="5"/>
  <c r="F1647" i="5"/>
  <c r="H1647" i="5"/>
  <c r="E1667" i="4"/>
  <c r="F1667" i="4" s="1"/>
  <c r="C1668" i="4"/>
  <c r="G1336" i="4"/>
  <c r="H1336" i="4" s="1"/>
  <c r="G1656" i="3"/>
  <c r="H1656" i="3" s="1"/>
  <c r="F1657" i="3"/>
  <c r="H1655" i="3"/>
  <c r="I1655" i="3" s="1"/>
  <c r="H1648" i="5" l="1"/>
  <c r="E1649" i="5"/>
  <c r="G1648" i="5"/>
  <c r="F1648" i="5"/>
  <c r="E1668" i="4"/>
  <c r="F1668" i="4" s="1"/>
  <c r="C1669" i="4"/>
  <c r="G1337" i="4"/>
  <c r="H1337" i="4" s="1"/>
  <c r="F1658" i="3"/>
  <c r="G1657" i="3"/>
  <c r="I1656" i="3"/>
  <c r="E1650" i="5" l="1"/>
  <c r="H1649" i="5"/>
  <c r="G1649" i="5"/>
  <c r="F1649" i="5"/>
  <c r="E1669" i="4"/>
  <c r="F1669" i="4" s="1"/>
  <c r="C1670" i="4"/>
  <c r="G1338" i="4"/>
  <c r="H1338" i="4" s="1"/>
  <c r="G1658" i="3"/>
  <c r="H1658" i="3" s="1"/>
  <c r="H1657" i="3"/>
  <c r="I1657" i="3" s="1"/>
  <c r="F1659" i="3"/>
  <c r="H1650" i="5" l="1"/>
  <c r="G1650" i="5"/>
  <c r="E1651" i="5"/>
  <c r="F1650" i="5"/>
  <c r="E1670" i="4"/>
  <c r="F1670" i="4" s="1"/>
  <c r="C1671" i="4"/>
  <c r="G1339" i="4"/>
  <c r="H1339" i="4" s="1"/>
  <c r="F1660" i="3"/>
  <c r="G1659" i="3"/>
  <c r="I1658" i="3"/>
  <c r="H1651" i="5" l="1"/>
  <c r="F1651" i="5"/>
  <c r="E1652" i="5"/>
  <c r="G1651" i="5"/>
  <c r="E1671" i="4"/>
  <c r="F1671" i="4" s="1"/>
  <c r="C1672" i="4"/>
  <c r="G1340" i="4"/>
  <c r="H1340" i="4" s="1"/>
  <c r="G1660" i="3"/>
  <c r="H1660" i="3" s="1"/>
  <c r="F1661" i="3"/>
  <c r="H1659" i="3"/>
  <c r="I1659" i="3" s="1"/>
  <c r="F1652" i="5" l="1"/>
  <c r="E1653" i="5"/>
  <c r="H1652" i="5"/>
  <c r="G1652" i="5"/>
  <c r="E1672" i="4"/>
  <c r="F1672" i="4" s="1"/>
  <c r="C1673" i="4"/>
  <c r="G1341" i="4"/>
  <c r="H1341" i="4" s="1"/>
  <c r="I1660" i="3"/>
  <c r="G1661" i="3"/>
  <c r="F1662" i="3"/>
  <c r="E1654" i="5" l="1"/>
  <c r="H1653" i="5"/>
  <c r="G1653" i="5"/>
  <c r="F1653" i="5"/>
  <c r="E1673" i="4"/>
  <c r="F1673" i="4" s="1"/>
  <c r="C1674" i="4"/>
  <c r="G1342" i="4"/>
  <c r="H1342" i="4" s="1"/>
  <c r="F1663" i="3"/>
  <c r="G1662" i="3"/>
  <c r="H1661" i="3"/>
  <c r="I1661" i="3" s="1"/>
  <c r="H1654" i="5" l="1"/>
  <c r="G1654" i="5"/>
  <c r="E1655" i="5"/>
  <c r="F1654" i="5"/>
  <c r="E1674" i="4"/>
  <c r="F1674" i="4" s="1"/>
  <c r="C1675" i="4"/>
  <c r="G1343" i="4"/>
  <c r="H1343" i="4" s="1"/>
  <c r="G1663" i="3"/>
  <c r="H1663" i="3" s="1"/>
  <c r="F1664" i="3"/>
  <c r="H1662" i="3"/>
  <c r="I1662" i="3" s="1"/>
  <c r="E1656" i="5" l="1"/>
  <c r="H1655" i="5"/>
  <c r="G1655" i="5"/>
  <c r="F1655" i="5"/>
  <c r="E1675" i="4"/>
  <c r="F1675" i="4" s="1"/>
  <c r="C1676" i="4"/>
  <c r="G1344" i="4"/>
  <c r="H1344" i="4" s="1"/>
  <c r="F1665" i="3"/>
  <c r="I1663" i="3"/>
  <c r="G1664" i="3"/>
  <c r="E1657" i="5" l="1"/>
  <c r="F1656" i="5"/>
  <c r="H1656" i="5"/>
  <c r="G1656" i="5"/>
  <c r="E1676" i="4"/>
  <c r="F1676" i="4" s="1"/>
  <c r="C1677" i="4"/>
  <c r="G1345" i="4"/>
  <c r="H1345" i="4" s="1"/>
  <c r="G1665" i="3"/>
  <c r="H1665" i="3" s="1"/>
  <c r="F1666" i="3"/>
  <c r="H1664" i="3"/>
  <c r="I1664" i="3" s="1"/>
  <c r="H1657" i="5" l="1"/>
  <c r="E1658" i="5"/>
  <c r="F1657" i="5"/>
  <c r="G1657" i="5"/>
  <c r="E1677" i="4"/>
  <c r="F1677" i="4" s="1"/>
  <c r="C1678" i="4"/>
  <c r="G1346" i="4"/>
  <c r="H1346" i="4" s="1"/>
  <c r="F1667" i="3"/>
  <c r="G1666" i="3"/>
  <c r="I1665" i="3"/>
  <c r="F1658" i="5" l="1"/>
  <c r="H1658" i="5"/>
  <c r="G1658" i="5"/>
  <c r="E1659" i="5"/>
  <c r="E1678" i="4"/>
  <c r="F1678" i="4" s="1"/>
  <c r="C1679" i="4"/>
  <c r="G1347" i="4"/>
  <c r="H1347" i="4" s="1"/>
  <c r="G1667" i="3"/>
  <c r="H1667" i="3" s="1"/>
  <c r="H1666" i="3"/>
  <c r="I1666" i="3" s="1"/>
  <c r="F1668" i="3"/>
  <c r="E1660" i="5" l="1"/>
  <c r="H1659" i="5"/>
  <c r="G1659" i="5"/>
  <c r="F1659" i="5"/>
  <c r="E1679" i="4"/>
  <c r="F1679" i="4" s="1"/>
  <c r="C1680" i="4"/>
  <c r="G1348" i="4"/>
  <c r="H1348" i="4" s="1"/>
  <c r="F1669" i="3"/>
  <c r="I1667" i="3"/>
  <c r="G1668" i="3"/>
  <c r="H1668" i="3" s="1"/>
  <c r="H1660" i="5" l="1"/>
  <c r="G1660" i="5"/>
  <c r="F1660" i="5"/>
  <c r="E1661" i="5"/>
  <c r="E1680" i="4"/>
  <c r="F1680" i="4" s="1"/>
  <c r="C1681" i="4"/>
  <c r="G1349" i="4"/>
  <c r="H1349" i="4" s="1"/>
  <c r="G1669" i="3"/>
  <c r="H1669" i="3" s="1"/>
  <c r="I1668" i="3"/>
  <c r="F1670" i="3"/>
  <c r="F1661" i="5" l="1"/>
  <c r="E1662" i="5"/>
  <c r="H1661" i="5"/>
  <c r="G1661" i="5"/>
  <c r="E1681" i="4"/>
  <c r="F1681" i="4" s="1"/>
  <c r="C1682" i="4"/>
  <c r="G1350" i="4"/>
  <c r="H1350" i="4" s="1"/>
  <c r="F1671" i="3"/>
  <c r="G1670" i="3"/>
  <c r="I1669" i="3"/>
  <c r="E1663" i="5" l="1"/>
  <c r="H1662" i="5"/>
  <c r="G1662" i="5"/>
  <c r="F1662" i="5"/>
  <c r="E1682" i="4"/>
  <c r="F1682" i="4" s="1"/>
  <c r="C1683" i="4"/>
  <c r="G1351" i="4"/>
  <c r="H1351" i="4" s="1"/>
  <c r="G1671" i="3"/>
  <c r="H1671" i="3" s="1"/>
  <c r="H1670" i="3"/>
  <c r="I1670" i="3" s="1"/>
  <c r="F1672" i="3"/>
  <c r="H1663" i="5" l="1"/>
  <c r="E1664" i="5"/>
  <c r="G1663" i="5"/>
  <c r="F1663" i="5"/>
  <c r="E1683" i="4"/>
  <c r="F1683" i="4" s="1"/>
  <c r="C1684" i="4"/>
  <c r="G1352" i="4"/>
  <c r="H1352" i="4" s="1"/>
  <c r="F1673" i="3"/>
  <c r="I1671" i="3"/>
  <c r="G1672" i="3"/>
  <c r="H1672" i="3" s="1"/>
  <c r="G1664" i="5" l="1"/>
  <c r="E1665" i="5"/>
  <c r="H1664" i="5"/>
  <c r="F1664" i="5"/>
  <c r="E1684" i="4"/>
  <c r="F1684" i="4" s="1"/>
  <c r="C1685" i="4"/>
  <c r="G1353" i="4"/>
  <c r="H1353" i="4" s="1"/>
  <c r="I1672" i="3"/>
  <c r="G1673" i="3"/>
  <c r="H1673" i="3"/>
  <c r="F1674" i="3"/>
  <c r="F1665" i="5" l="1"/>
  <c r="E1666" i="5"/>
  <c r="H1665" i="5"/>
  <c r="G1665" i="5"/>
  <c r="E1685" i="4"/>
  <c r="F1685" i="4" s="1"/>
  <c r="C1686" i="4"/>
  <c r="G1354" i="4"/>
  <c r="H1354" i="4" s="1"/>
  <c r="F1675" i="3"/>
  <c r="G1674" i="3"/>
  <c r="I1673" i="3"/>
  <c r="H1666" i="5" l="1"/>
  <c r="E1667" i="5"/>
  <c r="F1666" i="5"/>
  <c r="G1666" i="5"/>
  <c r="E1686" i="4"/>
  <c r="F1686" i="4" s="1"/>
  <c r="C1687" i="4"/>
  <c r="G1355" i="4"/>
  <c r="H1355" i="4" s="1"/>
  <c r="G1675" i="3"/>
  <c r="H1675" i="3" s="1"/>
  <c r="F1676" i="3"/>
  <c r="H1674" i="3"/>
  <c r="I1674" i="3" s="1"/>
  <c r="H1667" i="5" l="1"/>
  <c r="F1667" i="5"/>
  <c r="E1668" i="5"/>
  <c r="G1667" i="5"/>
  <c r="E1687" i="4"/>
  <c r="F1687" i="4" s="1"/>
  <c r="C1688" i="4"/>
  <c r="G1356" i="4"/>
  <c r="H1356" i="4" s="1"/>
  <c r="F1677" i="3"/>
  <c r="G1676" i="3"/>
  <c r="I1675" i="3"/>
  <c r="E1669" i="5" l="1"/>
  <c r="H1668" i="5"/>
  <c r="G1668" i="5"/>
  <c r="F1668" i="5"/>
  <c r="E1688" i="4"/>
  <c r="F1688" i="4" s="1"/>
  <c r="C1689" i="4"/>
  <c r="G1357" i="4"/>
  <c r="H1357" i="4" s="1"/>
  <c r="G1677" i="3"/>
  <c r="H1677" i="3" s="1"/>
  <c r="H1676" i="3"/>
  <c r="I1676" i="3" s="1"/>
  <c r="F1678" i="3"/>
  <c r="H1669" i="5" l="1"/>
  <c r="F1669" i="5"/>
  <c r="E1670" i="5"/>
  <c r="G1669" i="5"/>
  <c r="E1689" i="4"/>
  <c r="F1689" i="4" s="1"/>
  <c r="C1690" i="4"/>
  <c r="G1358" i="4"/>
  <c r="H1358" i="4" s="1"/>
  <c r="F1679" i="3"/>
  <c r="G1678" i="3"/>
  <c r="I1677" i="3"/>
  <c r="E1671" i="5" l="1"/>
  <c r="G1670" i="5"/>
  <c r="F1670" i="5"/>
  <c r="H1670" i="5"/>
  <c r="E1690" i="4"/>
  <c r="F1690" i="4" s="1"/>
  <c r="C1691" i="4"/>
  <c r="G1359" i="4"/>
  <c r="H1359" i="4" s="1"/>
  <c r="G1679" i="3"/>
  <c r="H1679" i="3" s="1"/>
  <c r="H1678" i="3"/>
  <c r="I1678" i="3" s="1"/>
  <c r="F1680" i="3"/>
  <c r="F1671" i="5" l="1"/>
  <c r="E1672" i="5"/>
  <c r="H1671" i="5"/>
  <c r="G1671" i="5"/>
  <c r="E1691" i="4"/>
  <c r="F1691" i="4" s="1"/>
  <c r="C1692" i="4"/>
  <c r="G1360" i="4"/>
  <c r="H1360" i="4" s="1"/>
  <c r="F1681" i="3"/>
  <c r="I1679" i="3"/>
  <c r="G1680" i="3"/>
  <c r="H1672" i="5" l="1"/>
  <c r="E1673" i="5"/>
  <c r="G1672" i="5"/>
  <c r="F1672" i="5"/>
  <c r="E1692" i="4"/>
  <c r="F1692" i="4" s="1"/>
  <c r="C1693" i="4"/>
  <c r="G1361" i="4"/>
  <c r="H1361" i="4" s="1"/>
  <c r="G1681" i="3"/>
  <c r="H1681" i="3" s="1"/>
  <c r="H1680" i="3"/>
  <c r="I1680" i="3" s="1"/>
  <c r="F1682" i="3"/>
  <c r="H1673" i="5" l="1"/>
  <c r="G1673" i="5"/>
  <c r="E1674" i="5"/>
  <c r="F1673" i="5"/>
  <c r="E1693" i="4"/>
  <c r="F1693" i="4" s="1"/>
  <c r="C1694" i="4"/>
  <c r="G1362" i="4"/>
  <c r="H1362" i="4" s="1"/>
  <c r="F1683" i="3"/>
  <c r="I1681" i="3"/>
  <c r="G1682" i="3"/>
  <c r="F1674" i="5" l="1"/>
  <c r="E1675" i="5"/>
  <c r="H1674" i="5"/>
  <c r="G1674" i="5"/>
  <c r="E1694" i="4"/>
  <c r="F1694" i="4" s="1"/>
  <c r="C1695" i="4"/>
  <c r="G1363" i="4"/>
  <c r="H1363" i="4" s="1"/>
  <c r="G1683" i="3"/>
  <c r="H1683" i="3" s="1"/>
  <c r="H1682" i="3"/>
  <c r="I1682" i="3" s="1"/>
  <c r="F1684" i="3"/>
  <c r="H1675" i="5" l="1"/>
  <c r="E1676" i="5"/>
  <c r="G1675" i="5"/>
  <c r="F1675" i="5"/>
  <c r="E1695" i="4"/>
  <c r="F1695" i="4" s="1"/>
  <c r="C1696" i="4"/>
  <c r="G1364" i="4"/>
  <c r="H1364" i="4" s="1"/>
  <c r="F1685" i="3"/>
  <c r="I1683" i="3"/>
  <c r="G1684" i="3"/>
  <c r="E1677" i="5" l="1"/>
  <c r="H1676" i="5"/>
  <c r="G1676" i="5"/>
  <c r="F1676" i="5"/>
  <c r="E1696" i="4"/>
  <c r="F1696" i="4" s="1"/>
  <c r="C1697" i="4"/>
  <c r="G1365" i="4"/>
  <c r="H1365" i="4" s="1"/>
  <c r="G1685" i="3"/>
  <c r="H1685" i="3" s="1"/>
  <c r="H1684" i="3"/>
  <c r="I1684" i="3" s="1"/>
  <c r="F1686" i="3"/>
  <c r="G1677" i="5" l="1"/>
  <c r="E1678" i="5"/>
  <c r="H1677" i="5"/>
  <c r="F1677" i="5"/>
  <c r="E1697" i="4"/>
  <c r="F1697" i="4" s="1"/>
  <c r="C1698" i="4"/>
  <c r="G1366" i="4"/>
  <c r="H1366" i="4" s="1"/>
  <c r="F1687" i="3"/>
  <c r="G1686" i="3"/>
  <c r="I1685" i="3"/>
  <c r="H1678" i="5" l="1"/>
  <c r="F1678" i="5"/>
  <c r="E1679" i="5"/>
  <c r="G1678" i="5"/>
  <c r="E1698" i="4"/>
  <c r="F1698" i="4" s="1"/>
  <c r="C1699" i="4"/>
  <c r="G1367" i="4"/>
  <c r="H1367" i="4" s="1"/>
  <c r="G1687" i="3"/>
  <c r="H1687" i="3" s="1"/>
  <c r="F1688" i="3"/>
  <c r="H1686" i="3"/>
  <c r="I1686" i="3" s="1"/>
  <c r="E1680" i="5" l="1"/>
  <c r="G1679" i="5"/>
  <c r="F1679" i="5"/>
  <c r="H1679" i="5"/>
  <c r="E1699" i="4"/>
  <c r="F1699" i="4" s="1"/>
  <c r="C1700" i="4"/>
  <c r="G1368" i="4"/>
  <c r="H1368" i="4" s="1"/>
  <c r="F1689" i="3"/>
  <c r="G1688" i="3"/>
  <c r="I1687" i="3"/>
  <c r="H1680" i="5" l="1"/>
  <c r="F1680" i="5"/>
  <c r="E1681" i="5"/>
  <c r="G1680" i="5"/>
  <c r="E1700" i="4"/>
  <c r="F1700" i="4" s="1"/>
  <c r="C1701" i="4"/>
  <c r="G1369" i="4"/>
  <c r="H1369" i="4" s="1"/>
  <c r="G1689" i="3"/>
  <c r="H1689" i="3" s="1"/>
  <c r="F1690" i="3"/>
  <c r="H1688" i="3"/>
  <c r="I1688" i="3" s="1"/>
  <c r="H1681" i="5" l="1"/>
  <c r="E1682" i="5"/>
  <c r="G1681" i="5"/>
  <c r="F1681" i="5"/>
  <c r="E1701" i="4"/>
  <c r="F1701" i="4" s="1"/>
  <c r="C1702" i="4"/>
  <c r="G1370" i="4"/>
  <c r="H1370" i="4" s="1"/>
  <c r="F1691" i="3"/>
  <c r="G1690" i="3"/>
  <c r="H1690" i="3" s="1"/>
  <c r="I1689" i="3"/>
  <c r="G1682" i="5" l="1"/>
  <c r="F1682" i="5"/>
  <c r="E1683" i="5"/>
  <c r="H1682" i="5"/>
  <c r="E1702" i="4"/>
  <c r="F1702" i="4" s="1"/>
  <c r="C1703" i="4"/>
  <c r="G1371" i="4"/>
  <c r="H1371" i="4" s="1"/>
  <c r="G1691" i="3"/>
  <c r="H1691" i="3" s="1"/>
  <c r="I1690" i="3"/>
  <c r="F1692" i="3"/>
  <c r="E1684" i="5" l="1"/>
  <c r="G1683" i="5"/>
  <c r="F1683" i="5"/>
  <c r="H1683" i="5"/>
  <c r="E1703" i="4"/>
  <c r="F1703" i="4" s="1"/>
  <c r="C1704" i="4"/>
  <c r="G1372" i="4"/>
  <c r="H1372" i="4" s="1"/>
  <c r="F1693" i="3"/>
  <c r="I1691" i="3"/>
  <c r="G1692" i="3"/>
  <c r="H1684" i="5" l="1"/>
  <c r="F1684" i="5"/>
  <c r="E1685" i="5"/>
  <c r="G1684" i="5"/>
  <c r="E1704" i="4"/>
  <c r="F1704" i="4" s="1"/>
  <c r="C1705" i="4"/>
  <c r="G1373" i="4"/>
  <c r="H1373" i="4" s="1"/>
  <c r="G1693" i="3"/>
  <c r="H1693" i="3" s="1"/>
  <c r="H1692" i="3"/>
  <c r="I1692" i="3" s="1"/>
  <c r="F1694" i="3"/>
  <c r="E1686" i="5" l="1"/>
  <c r="H1685" i="5"/>
  <c r="G1685" i="5"/>
  <c r="F1685" i="5"/>
  <c r="E1705" i="4"/>
  <c r="F1705" i="4" s="1"/>
  <c r="C1706" i="4"/>
  <c r="G1374" i="4"/>
  <c r="H1374" i="4" s="1"/>
  <c r="F1695" i="3"/>
  <c r="G1694" i="3"/>
  <c r="I1693" i="3"/>
  <c r="H1686" i="5" l="1"/>
  <c r="G1686" i="5"/>
  <c r="E1687" i="5"/>
  <c r="F1686" i="5"/>
  <c r="E1706" i="4"/>
  <c r="F1706" i="4" s="1"/>
  <c r="C1707" i="4"/>
  <c r="G1375" i="4"/>
  <c r="H1375" i="4" s="1"/>
  <c r="G1695" i="3"/>
  <c r="H1695" i="3" s="1"/>
  <c r="H1694" i="3"/>
  <c r="I1694" i="3" s="1"/>
  <c r="F1696" i="3"/>
  <c r="H1687" i="5" l="1"/>
  <c r="F1687" i="5"/>
  <c r="E1688" i="5"/>
  <c r="G1687" i="5"/>
  <c r="E1707" i="4"/>
  <c r="F1707" i="4" s="1"/>
  <c r="C1708" i="4"/>
  <c r="G1376" i="4"/>
  <c r="H1376" i="4" s="1"/>
  <c r="F1697" i="3"/>
  <c r="G1696" i="3"/>
  <c r="I1695" i="3"/>
  <c r="E1689" i="5" l="1"/>
  <c r="H1688" i="5"/>
  <c r="G1688" i="5"/>
  <c r="F1688" i="5"/>
  <c r="G1377" i="4"/>
  <c r="H1377" i="4" s="1"/>
  <c r="E1708" i="4"/>
  <c r="F1708" i="4" s="1"/>
  <c r="C1709" i="4"/>
  <c r="G1697" i="3"/>
  <c r="H1697" i="3" s="1"/>
  <c r="H1696" i="3"/>
  <c r="I1696" i="3" s="1"/>
  <c r="F1698" i="3"/>
  <c r="E1690" i="5" l="1"/>
  <c r="H1689" i="5"/>
  <c r="G1689" i="5"/>
  <c r="F1689" i="5"/>
  <c r="E1709" i="4"/>
  <c r="F1709" i="4" s="1"/>
  <c r="C1710" i="4"/>
  <c r="G1378" i="4"/>
  <c r="H1378" i="4" s="1"/>
  <c r="F1699" i="3"/>
  <c r="G1698" i="3"/>
  <c r="I1697" i="3"/>
  <c r="H1690" i="5" l="1"/>
  <c r="G1690" i="5"/>
  <c r="E1691" i="5"/>
  <c r="F1690" i="5"/>
  <c r="E1710" i="4"/>
  <c r="F1710" i="4" s="1"/>
  <c r="C1711" i="4"/>
  <c r="G1379" i="4"/>
  <c r="H1379" i="4" s="1"/>
  <c r="G1699" i="3"/>
  <c r="H1699" i="3" s="1"/>
  <c r="F1700" i="3"/>
  <c r="H1698" i="3"/>
  <c r="I1698" i="3" s="1"/>
  <c r="G1691" i="5" l="1"/>
  <c r="F1691" i="5"/>
  <c r="E1692" i="5"/>
  <c r="H1691" i="5"/>
  <c r="E1711" i="4"/>
  <c r="F1711" i="4" s="1"/>
  <c r="C1712" i="4"/>
  <c r="G1380" i="4"/>
  <c r="H1380" i="4" s="1"/>
  <c r="G1700" i="3"/>
  <c r="H1700" i="3" s="1"/>
  <c r="I1699" i="3"/>
  <c r="F1701" i="3"/>
  <c r="E1693" i="5" l="1"/>
  <c r="H1692" i="5"/>
  <c r="G1692" i="5"/>
  <c r="F1692" i="5"/>
  <c r="E1712" i="4"/>
  <c r="F1712" i="4" s="1"/>
  <c r="C1713" i="4"/>
  <c r="G1381" i="4"/>
  <c r="H1381" i="4" s="1"/>
  <c r="F1702" i="3"/>
  <c r="I1700" i="3"/>
  <c r="G1701" i="3"/>
  <c r="H1693" i="5" l="1"/>
  <c r="E1694" i="5"/>
  <c r="F1693" i="5"/>
  <c r="G1693" i="5"/>
  <c r="E1713" i="4"/>
  <c r="F1713" i="4" s="1"/>
  <c r="C1714" i="4"/>
  <c r="G1382" i="4"/>
  <c r="H1382" i="4" s="1"/>
  <c r="G1702" i="3"/>
  <c r="H1702" i="3" s="1"/>
  <c r="H1701" i="3"/>
  <c r="I1701" i="3" s="1"/>
  <c r="F1703" i="3"/>
  <c r="E1695" i="5" l="1"/>
  <c r="H1694" i="5"/>
  <c r="G1694" i="5"/>
  <c r="F1694" i="5"/>
  <c r="E1714" i="4"/>
  <c r="F1714" i="4" s="1"/>
  <c r="C1715" i="4"/>
  <c r="G1383" i="4"/>
  <c r="H1383" i="4" s="1"/>
  <c r="F1704" i="3"/>
  <c r="I1702" i="3"/>
  <c r="G1703" i="3"/>
  <c r="G1695" i="5" l="1"/>
  <c r="F1695" i="5"/>
  <c r="E1696" i="5"/>
  <c r="H1695" i="5"/>
  <c r="E1715" i="4"/>
  <c r="F1715" i="4" s="1"/>
  <c r="C1716" i="4"/>
  <c r="G1384" i="4"/>
  <c r="H1384" i="4" s="1"/>
  <c r="G1704" i="3"/>
  <c r="H1704" i="3" s="1"/>
  <c r="F1705" i="3"/>
  <c r="H1703" i="3"/>
  <c r="I1703" i="3" s="1"/>
  <c r="H1696" i="5" l="1"/>
  <c r="G1696" i="5"/>
  <c r="F1696" i="5"/>
  <c r="E1697" i="5"/>
  <c r="E1716" i="4"/>
  <c r="F1716" i="4" s="1"/>
  <c r="C1717" i="4"/>
  <c r="G1385" i="4"/>
  <c r="H1385" i="4" s="1"/>
  <c r="F1706" i="3"/>
  <c r="G1705" i="3"/>
  <c r="I1704" i="3"/>
  <c r="F1697" i="5" l="1"/>
  <c r="G1697" i="5"/>
  <c r="E1698" i="5"/>
  <c r="H1697" i="5"/>
  <c r="E1717" i="4"/>
  <c r="F1717" i="4" s="1"/>
  <c r="C1718" i="4"/>
  <c r="G1386" i="4"/>
  <c r="H1386" i="4" s="1"/>
  <c r="G1706" i="3"/>
  <c r="H1706" i="3" s="1"/>
  <c r="F1707" i="3"/>
  <c r="H1705" i="3"/>
  <c r="I1705" i="3" s="1"/>
  <c r="E1699" i="5" l="1"/>
  <c r="H1698" i="5"/>
  <c r="G1698" i="5"/>
  <c r="F1698" i="5"/>
  <c r="E1718" i="4"/>
  <c r="F1718" i="4" s="1"/>
  <c r="C1719" i="4"/>
  <c r="G1387" i="4"/>
  <c r="H1387" i="4" s="1"/>
  <c r="F1708" i="3"/>
  <c r="G1707" i="3"/>
  <c r="I1706" i="3"/>
  <c r="H1699" i="5" l="1"/>
  <c r="E1700" i="5"/>
  <c r="G1699" i="5"/>
  <c r="F1699" i="5"/>
  <c r="E1719" i="4"/>
  <c r="F1719" i="4" s="1"/>
  <c r="C1720" i="4"/>
  <c r="G1388" i="4"/>
  <c r="H1388" i="4" s="1"/>
  <c r="G1708" i="3"/>
  <c r="H1708" i="3" s="1"/>
  <c r="F1709" i="3"/>
  <c r="H1707" i="3"/>
  <c r="I1707" i="3" s="1"/>
  <c r="G1700" i="5" l="1"/>
  <c r="F1700" i="5"/>
  <c r="E1701" i="5"/>
  <c r="H1700" i="5"/>
  <c r="E1720" i="4"/>
  <c r="F1720" i="4" s="1"/>
  <c r="C1721" i="4"/>
  <c r="G1389" i="4"/>
  <c r="H1389" i="4" s="1"/>
  <c r="F1710" i="3"/>
  <c r="I1708" i="3"/>
  <c r="G1709" i="3"/>
  <c r="E1702" i="5" l="1"/>
  <c r="H1701" i="5"/>
  <c r="G1701" i="5"/>
  <c r="F1701" i="5"/>
  <c r="E1721" i="4"/>
  <c r="F1721" i="4" s="1"/>
  <c r="C1722" i="4"/>
  <c r="G1390" i="4"/>
  <c r="H1390" i="4" s="1"/>
  <c r="G1710" i="3"/>
  <c r="H1710" i="3" s="1"/>
  <c r="F1711" i="3"/>
  <c r="H1709" i="3"/>
  <c r="I1709" i="3" s="1"/>
  <c r="H1702" i="5" l="1"/>
  <c r="E1703" i="5"/>
  <c r="G1702" i="5"/>
  <c r="F1702" i="5"/>
  <c r="E1722" i="4"/>
  <c r="F1722" i="4" s="1"/>
  <c r="C1723" i="4"/>
  <c r="G1391" i="4"/>
  <c r="H1391" i="4" s="1"/>
  <c r="F1712" i="3"/>
  <c r="I1710" i="3"/>
  <c r="G1711" i="3"/>
  <c r="H1703" i="5" l="1"/>
  <c r="F1703" i="5"/>
  <c r="E1704" i="5"/>
  <c r="G1703" i="5"/>
  <c r="E1723" i="4"/>
  <c r="F1723" i="4" s="1"/>
  <c r="C1724" i="4"/>
  <c r="G1392" i="4"/>
  <c r="H1392" i="4" s="1"/>
  <c r="G1712" i="3"/>
  <c r="H1712" i="3" s="1"/>
  <c r="H1711" i="3"/>
  <c r="I1711" i="3" s="1"/>
  <c r="F1713" i="3"/>
  <c r="F1724" i="4" l="1"/>
  <c r="G1704" i="5"/>
  <c r="F1704" i="5"/>
  <c r="E1705" i="5"/>
  <c r="H1704" i="5"/>
  <c r="E1724" i="4"/>
  <c r="C1725" i="4"/>
  <c r="G1393" i="4"/>
  <c r="H1393" i="4" s="1"/>
  <c r="F1714" i="3"/>
  <c r="G1713" i="3"/>
  <c r="I1712" i="3"/>
  <c r="H1705" i="5" l="1"/>
  <c r="G1705" i="5"/>
  <c r="F1705" i="5"/>
  <c r="E1706" i="5"/>
  <c r="E1725" i="4"/>
  <c r="F1725" i="4" s="1"/>
  <c r="C1726" i="4"/>
  <c r="G1394" i="4"/>
  <c r="H1394" i="4" s="1"/>
  <c r="G1714" i="3"/>
  <c r="H1714" i="3" s="1"/>
  <c r="H1713" i="3"/>
  <c r="I1713" i="3" s="1"/>
  <c r="F1715" i="3"/>
  <c r="E1707" i="5" l="1"/>
  <c r="G1706" i="5"/>
  <c r="F1706" i="5"/>
  <c r="H1706" i="5"/>
  <c r="E1726" i="4"/>
  <c r="F1726" i="4" s="1"/>
  <c r="C1727" i="4"/>
  <c r="G1395" i="4"/>
  <c r="H1395" i="4" s="1"/>
  <c r="F1716" i="3"/>
  <c r="I1714" i="3"/>
  <c r="G1715" i="3"/>
  <c r="E1708" i="5" l="1"/>
  <c r="H1707" i="5"/>
  <c r="G1707" i="5"/>
  <c r="F1707" i="5"/>
  <c r="E1727" i="4"/>
  <c r="F1727" i="4" s="1"/>
  <c r="C1728" i="4"/>
  <c r="G1396" i="4"/>
  <c r="H1396" i="4" s="1"/>
  <c r="G1716" i="3"/>
  <c r="H1716" i="3" s="1"/>
  <c r="F1717" i="3"/>
  <c r="H1715" i="3"/>
  <c r="I1715" i="3" s="1"/>
  <c r="H1708" i="5" l="1"/>
  <c r="G1708" i="5"/>
  <c r="F1708" i="5"/>
  <c r="E1709" i="5"/>
  <c r="E1728" i="4"/>
  <c r="F1728" i="4" s="1"/>
  <c r="C1729" i="4"/>
  <c r="G1397" i="4"/>
  <c r="H1397" i="4" s="1"/>
  <c r="F1718" i="3"/>
  <c r="G1717" i="3"/>
  <c r="I1716" i="3"/>
  <c r="H1709" i="5" l="1"/>
  <c r="G1709" i="5"/>
  <c r="E1710" i="5"/>
  <c r="F1709" i="5"/>
  <c r="E1729" i="4"/>
  <c r="F1729" i="4" s="1"/>
  <c r="C1730" i="4"/>
  <c r="G1398" i="4"/>
  <c r="H1398" i="4" s="1"/>
  <c r="G1718" i="3"/>
  <c r="H1718" i="3" s="1"/>
  <c r="F1719" i="3"/>
  <c r="H1717" i="3"/>
  <c r="I1717" i="3" s="1"/>
  <c r="F1710" i="5" l="1"/>
  <c r="G1710" i="5"/>
  <c r="H1710" i="5"/>
  <c r="E1711" i="5"/>
  <c r="E1730" i="4"/>
  <c r="F1730" i="4" s="1"/>
  <c r="C1731" i="4"/>
  <c r="G1399" i="4"/>
  <c r="H1399" i="4" s="1"/>
  <c r="F1720" i="3"/>
  <c r="G1719" i="3"/>
  <c r="I1718" i="3"/>
  <c r="H1711" i="5" l="1"/>
  <c r="E1712" i="5"/>
  <c r="G1711" i="5"/>
  <c r="F1711" i="5"/>
  <c r="E1731" i="4"/>
  <c r="F1731" i="4" s="1"/>
  <c r="C1732" i="4"/>
  <c r="G1400" i="4"/>
  <c r="H1400" i="4" s="1"/>
  <c r="G1720" i="3"/>
  <c r="H1720" i="3" s="1"/>
  <c r="H1719" i="3"/>
  <c r="I1719" i="3" s="1"/>
  <c r="F1721" i="3"/>
  <c r="E1713" i="5" l="1"/>
  <c r="H1712" i="5"/>
  <c r="G1712" i="5"/>
  <c r="F1712" i="5"/>
  <c r="E1732" i="4"/>
  <c r="F1732" i="4" s="1"/>
  <c r="C1733" i="4"/>
  <c r="G1401" i="4"/>
  <c r="H1401" i="4" s="1"/>
  <c r="F1722" i="3"/>
  <c r="I1720" i="3"/>
  <c r="G1721" i="3"/>
  <c r="G1713" i="5" l="1"/>
  <c r="F1713" i="5"/>
  <c r="E1714" i="5"/>
  <c r="H1713" i="5"/>
  <c r="E1733" i="4"/>
  <c r="F1733" i="4" s="1"/>
  <c r="C1734" i="4"/>
  <c r="G1402" i="4"/>
  <c r="H1402" i="4" s="1"/>
  <c r="G1722" i="3"/>
  <c r="H1722" i="3" s="1"/>
  <c r="H1721" i="3"/>
  <c r="I1721" i="3" s="1"/>
  <c r="F1723" i="3"/>
  <c r="H1714" i="5" l="1"/>
  <c r="E1715" i="5"/>
  <c r="G1714" i="5"/>
  <c r="F1714" i="5"/>
  <c r="E1734" i="4"/>
  <c r="F1734" i="4" s="1"/>
  <c r="C1735" i="4"/>
  <c r="G1403" i="4"/>
  <c r="H1403" i="4" s="1"/>
  <c r="F1724" i="3"/>
  <c r="I1722" i="3"/>
  <c r="G1723" i="3"/>
  <c r="E1716" i="5" l="1"/>
  <c r="H1715" i="5"/>
  <c r="G1715" i="5"/>
  <c r="F1715" i="5"/>
  <c r="E1735" i="4"/>
  <c r="F1735" i="4" s="1"/>
  <c r="C1736" i="4"/>
  <c r="G1404" i="4"/>
  <c r="H1404" i="4" s="1"/>
  <c r="G1724" i="3"/>
  <c r="H1724" i="3" s="1"/>
  <c r="H1723" i="3"/>
  <c r="I1723" i="3" s="1"/>
  <c r="F1725" i="3"/>
  <c r="H1716" i="5" l="1"/>
  <c r="F1716" i="5"/>
  <c r="E1717" i="5"/>
  <c r="G1716" i="5"/>
  <c r="E1736" i="4"/>
  <c r="F1736" i="4" s="1"/>
  <c r="C1737" i="4"/>
  <c r="G1405" i="4"/>
  <c r="H1405" i="4" s="1"/>
  <c r="F1726" i="3"/>
  <c r="I1724" i="3"/>
  <c r="G1725" i="3"/>
  <c r="H1717" i="5" l="1"/>
  <c r="G1717" i="5"/>
  <c r="F1717" i="5"/>
  <c r="E1718" i="5"/>
  <c r="E1737" i="4"/>
  <c r="F1737" i="4" s="1"/>
  <c r="C1738" i="4"/>
  <c r="G1406" i="4"/>
  <c r="H1406" i="4" s="1"/>
  <c r="G1726" i="3"/>
  <c r="H1726" i="3" s="1"/>
  <c r="H1725" i="3"/>
  <c r="I1725" i="3" s="1"/>
  <c r="F1727" i="3"/>
  <c r="E1719" i="5" l="1"/>
  <c r="H1718" i="5"/>
  <c r="G1718" i="5"/>
  <c r="F1718" i="5"/>
  <c r="E1738" i="4"/>
  <c r="F1738" i="4" s="1"/>
  <c r="C1739" i="4"/>
  <c r="G1407" i="4"/>
  <c r="H1407" i="4" s="1"/>
  <c r="F1728" i="3"/>
  <c r="I1726" i="3"/>
  <c r="G1727" i="3"/>
  <c r="E1720" i="5" l="1"/>
  <c r="G1719" i="5"/>
  <c r="F1719" i="5"/>
  <c r="H1719" i="5"/>
  <c r="E1739" i="4"/>
  <c r="F1739" i="4" s="1"/>
  <c r="C1740" i="4"/>
  <c r="G1408" i="4"/>
  <c r="H1408" i="4" s="1"/>
  <c r="G1728" i="3"/>
  <c r="H1728" i="3" s="1"/>
  <c r="F1729" i="3"/>
  <c r="H1727" i="3"/>
  <c r="I1727" i="3" s="1"/>
  <c r="H1720" i="5" l="1"/>
  <c r="E1721" i="5"/>
  <c r="G1720" i="5"/>
  <c r="F1720" i="5"/>
  <c r="E1740" i="4"/>
  <c r="F1740" i="4" s="1"/>
  <c r="C1741" i="4"/>
  <c r="G1409" i="4"/>
  <c r="H1409" i="4" s="1"/>
  <c r="F1730" i="3"/>
  <c r="G1729" i="3"/>
  <c r="I1728" i="3"/>
  <c r="H1721" i="5" l="1"/>
  <c r="G1721" i="5"/>
  <c r="F1721" i="5"/>
  <c r="E1722" i="5"/>
  <c r="E1741" i="4"/>
  <c r="F1741" i="4" s="1"/>
  <c r="C1742" i="4"/>
  <c r="G1410" i="4"/>
  <c r="H1410" i="4" s="1"/>
  <c r="G1730" i="3"/>
  <c r="H1730" i="3" s="1"/>
  <c r="F1731" i="3"/>
  <c r="H1729" i="3"/>
  <c r="I1729" i="3" s="1"/>
  <c r="H1722" i="5" l="1"/>
  <c r="G1722" i="5"/>
  <c r="E1723" i="5"/>
  <c r="F1722" i="5"/>
  <c r="E1742" i="4"/>
  <c r="F1742" i="4" s="1"/>
  <c r="C1743" i="4"/>
  <c r="G1411" i="4"/>
  <c r="H1411" i="4" s="1"/>
  <c r="F1732" i="3"/>
  <c r="G1731" i="3"/>
  <c r="I1730" i="3"/>
  <c r="H1723" i="5" l="1"/>
  <c r="F1723" i="5"/>
  <c r="G1723" i="5"/>
  <c r="E1724" i="5"/>
  <c r="E1743" i="4"/>
  <c r="F1743" i="4" s="1"/>
  <c r="C1744" i="4"/>
  <c r="G1412" i="4"/>
  <c r="H1412" i="4" s="1"/>
  <c r="G1732" i="3"/>
  <c r="H1732" i="3" s="1"/>
  <c r="F1733" i="3"/>
  <c r="H1731" i="3"/>
  <c r="I1731" i="3" s="1"/>
  <c r="E1725" i="5" l="1"/>
  <c r="H1724" i="5"/>
  <c r="G1724" i="5"/>
  <c r="F1724" i="5"/>
  <c r="E1744" i="4"/>
  <c r="F1744" i="4" s="1"/>
  <c r="C1745" i="4"/>
  <c r="G1413" i="4"/>
  <c r="H1413" i="4" s="1"/>
  <c r="F1734" i="3"/>
  <c r="I1732" i="3"/>
  <c r="G1733" i="3"/>
  <c r="E1726" i="5" l="1"/>
  <c r="H1725" i="5"/>
  <c r="G1725" i="5"/>
  <c r="F1725" i="5"/>
  <c r="E1745" i="4"/>
  <c r="F1745" i="4" s="1"/>
  <c r="C1746" i="4"/>
  <c r="G1414" i="4"/>
  <c r="H1414" i="4" s="1"/>
  <c r="G1734" i="3"/>
  <c r="H1734" i="3" s="1"/>
  <c r="F1735" i="3"/>
  <c r="H1733" i="3"/>
  <c r="I1733" i="3" s="1"/>
  <c r="H1726" i="5" l="1"/>
  <c r="G1726" i="5"/>
  <c r="F1726" i="5"/>
  <c r="E1727" i="5"/>
  <c r="E1746" i="4"/>
  <c r="F1746" i="4" s="1"/>
  <c r="C1747" i="4"/>
  <c r="G1415" i="4"/>
  <c r="H1415" i="4" s="1"/>
  <c r="F1736" i="3"/>
  <c r="I1734" i="3"/>
  <c r="G1735" i="3"/>
  <c r="E1728" i="5" l="1"/>
  <c r="H1727" i="5"/>
  <c r="G1727" i="5"/>
  <c r="F1727" i="5"/>
  <c r="E1747" i="4"/>
  <c r="F1747" i="4" s="1"/>
  <c r="C1748" i="4"/>
  <c r="G1416" i="4"/>
  <c r="H1416" i="4" s="1"/>
  <c r="G1736" i="3"/>
  <c r="H1736" i="3" s="1"/>
  <c r="H1735" i="3"/>
  <c r="I1735" i="3" s="1"/>
  <c r="F1737" i="3"/>
  <c r="E1729" i="5" l="1"/>
  <c r="H1728" i="5"/>
  <c r="G1728" i="5"/>
  <c r="F1728" i="5"/>
  <c r="E1748" i="4"/>
  <c r="F1748" i="4" s="1"/>
  <c r="C1749" i="4"/>
  <c r="G1417" i="4"/>
  <c r="H1417" i="4" s="1"/>
  <c r="F1738" i="3"/>
  <c r="G1737" i="3"/>
  <c r="H1737" i="3" s="1"/>
  <c r="I1736" i="3"/>
  <c r="H1729" i="5" l="1"/>
  <c r="E1730" i="5"/>
  <c r="F1729" i="5"/>
  <c r="G1729" i="5"/>
  <c r="E1749" i="4"/>
  <c r="F1749" i="4" s="1"/>
  <c r="C1750" i="4"/>
  <c r="G1418" i="4"/>
  <c r="H1418" i="4" s="1"/>
  <c r="G1738" i="3"/>
  <c r="H1738" i="3" s="1"/>
  <c r="I1737" i="3"/>
  <c r="F1739" i="3"/>
  <c r="H1730" i="5" l="1"/>
  <c r="G1730" i="5"/>
  <c r="F1730" i="5"/>
  <c r="E1731" i="5"/>
  <c r="E1750" i="4"/>
  <c r="F1750" i="4" s="1"/>
  <c r="C1751" i="4"/>
  <c r="G1419" i="4"/>
  <c r="H1419" i="4" s="1"/>
  <c r="F1740" i="3"/>
  <c r="G1739" i="3"/>
  <c r="I1738" i="3"/>
  <c r="E1732" i="5" l="1"/>
  <c r="G1731" i="5"/>
  <c r="F1731" i="5"/>
  <c r="H1731" i="5"/>
  <c r="E1751" i="4"/>
  <c r="F1751" i="4" s="1"/>
  <c r="C1752" i="4"/>
  <c r="G1420" i="4"/>
  <c r="H1420" i="4" s="1"/>
  <c r="G1740" i="3"/>
  <c r="H1740" i="3" s="1"/>
  <c r="F1741" i="3"/>
  <c r="H1739" i="3"/>
  <c r="I1739" i="3" s="1"/>
  <c r="H1732" i="5" l="1"/>
  <c r="G1732" i="5"/>
  <c r="F1732" i="5"/>
  <c r="E1733" i="5"/>
  <c r="E1752" i="4"/>
  <c r="F1752" i="4" s="1"/>
  <c r="C1753" i="4"/>
  <c r="G1421" i="4"/>
  <c r="H1421" i="4" s="1"/>
  <c r="F1742" i="3"/>
  <c r="G1741" i="3"/>
  <c r="I1740" i="3"/>
  <c r="F1733" i="5" l="1"/>
  <c r="E1734" i="5"/>
  <c r="H1733" i="5"/>
  <c r="G1733" i="5"/>
  <c r="E1753" i="4"/>
  <c r="F1753" i="4" s="1"/>
  <c r="C1754" i="4"/>
  <c r="G1422" i="4"/>
  <c r="H1422" i="4" s="1"/>
  <c r="G1742" i="3"/>
  <c r="H1742" i="3" s="1"/>
  <c r="F1743" i="3"/>
  <c r="H1741" i="3"/>
  <c r="I1741" i="3" s="1"/>
  <c r="H1734" i="5" l="1"/>
  <c r="G1734" i="5"/>
  <c r="F1734" i="5"/>
  <c r="E1735" i="5"/>
  <c r="E1754" i="4"/>
  <c r="F1754" i="4" s="1"/>
  <c r="C1755" i="4"/>
  <c r="G1423" i="4"/>
  <c r="H1423" i="4" s="1"/>
  <c r="F1744" i="3"/>
  <c r="G1743" i="3"/>
  <c r="I1742" i="3"/>
  <c r="H1735" i="5" l="1"/>
  <c r="E1736" i="5"/>
  <c r="G1735" i="5"/>
  <c r="F1735" i="5"/>
  <c r="E1755" i="4"/>
  <c r="F1755" i="4" s="1"/>
  <c r="C1756" i="4"/>
  <c r="G1424" i="4"/>
  <c r="H1424" i="4" s="1"/>
  <c r="G1744" i="3"/>
  <c r="H1744" i="3" s="1"/>
  <c r="H1743" i="3"/>
  <c r="I1743" i="3" s="1"/>
  <c r="F1745" i="3"/>
  <c r="G1736" i="5" l="1"/>
  <c r="H1736" i="5"/>
  <c r="F1736" i="5"/>
  <c r="E1737" i="5"/>
  <c r="E1756" i="4"/>
  <c r="F1756" i="4" s="1"/>
  <c r="C1757" i="4"/>
  <c r="G1425" i="4"/>
  <c r="H1425" i="4" s="1"/>
  <c r="F1746" i="3"/>
  <c r="I1744" i="3"/>
  <c r="G1745" i="3"/>
  <c r="E1738" i="5" l="1"/>
  <c r="H1737" i="5"/>
  <c r="G1737" i="5"/>
  <c r="F1737" i="5"/>
  <c r="E1757" i="4"/>
  <c r="F1757" i="4" s="1"/>
  <c r="C1758" i="4"/>
  <c r="G1426" i="4"/>
  <c r="H1426" i="4" s="1"/>
  <c r="G1746" i="3"/>
  <c r="H1746" i="3" s="1"/>
  <c r="F1747" i="3"/>
  <c r="H1745" i="3"/>
  <c r="I1745" i="3" s="1"/>
  <c r="H1738" i="5" l="1"/>
  <c r="E1739" i="5"/>
  <c r="G1738" i="5"/>
  <c r="F1738" i="5"/>
  <c r="E1758" i="4"/>
  <c r="F1758" i="4" s="1"/>
  <c r="C1759" i="4"/>
  <c r="G1427" i="4"/>
  <c r="H1427" i="4" s="1"/>
  <c r="F1748" i="3"/>
  <c r="I1746" i="3"/>
  <c r="G1747" i="3"/>
  <c r="H1739" i="5" l="1"/>
  <c r="F1739" i="5"/>
  <c r="G1739" i="5"/>
  <c r="E1740" i="5"/>
  <c r="E1759" i="4"/>
  <c r="F1759" i="4" s="1"/>
  <c r="C1760" i="4"/>
  <c r="G1428" i="4"/>
  <c r="H1428" i="4" s="1"/>
  <c r="G1748" i="3"/>
  <c r="H1748" i="3" s="1"/>
  <c r="H1747" i="3"/>
  <c r="I1747" i="3" s="1"/>
  <c r="F1749" i="3"/>
  <c r="E1741" i="5" l="1"/>
  <c r="H1740" i="5"/>
  <c r="F1740" i="5"/>
  <c r="G1740" i="5"/>
  <c r="E1760" i="4"/>
  <c r="F1760" i="4" s="1"/>
  <c r="C1761" i="4"/>
  <c r="G1429" i="4"/>
  <c r="H1429" i="4" s="1"/>
  <c r="F1750" i="3"/>
  <c r="G1749" i="3"/>
  <c r="I1748" i="3"/>
  <c r="H1741" i="5" l="1"/>
  <c r="E1742" i="5"/>
  <c r="G1741" i="5"/>
  <c r="F1741" i="5"/>
  <c r="E1761" i="4"/>
  <c r="F1761" i="4" s="1"/>
  <c r="C1762" i="4"/>
  <c r="G1430" i="4"/>
  <c r="H1430" i="4" s="1"/>
  <c r="G1750" i="3"/>
  <c r="H1750" i="3" s="1"/>
  <c r="H1749" i="3"/>
  <c r="I1749" i="3" s="1"/>
  <c r="F1751" i="3"/>
  <c r="E1743" i="5" l="1"/>
  <c r="G1742" i="5"/>
  <c r="F1742" i="5"/>
  <c r="H1742" i="5"/>
  <c r="E1762" i="4"/>
  <c r="F1762" i="4" s="1"/>
  <c r="C1763" i="4"/>
  <c r="G1431" i="4"/>
  <c r="H1431" i="4" s="1"/>
  <c r="F1752" i="3"/>
  <c r="G1751" i="3"/>
  <c r="I1750" i="3"/>
  <c r="H1743" i="5" l="1"/>
  <c r="G1743" i="5"/>
  <c r="F1743" i="5"/>
  <c r="E1744" i="5"/>
  <c r="E1763" i="4"/>
  <c r="F1763" i="4" s="1"/>
  <c r="C1764" i="4"/>
  <c r="G1432" i="4"/>
  <c r="H1432" i="4" s="1"/>
  <c r="G1752" i="3"/>
  <c r="H1752" i="3" s="1"/>
  <c r="F1753" i="3"/>
  <c r="H1751" i="3"/>
  <c r="I1751" i="3" s="1"/>
  <c r="H1744" i="5" l="1"/>
  <c r="E1745" i="5"/>
  <c r="G1744" i="5"/>
  <c r="F1744" i="5"/>
  <c r="E1764" i="4"/>
  <c r="F1764" i="4" s="1"/>
  <c r="C1765" i="4"/>
  <c r="G1433" i="4"/>
  <c r="H1433" i="4" s="1"/>
  <c r="F1754" i="3"/>
  <c r="G1753" i="3"/>
  <c r="I1752" i="3"/>
  <c r="H1745" i="5" l="1"/>
  <c r="G1745" i="5"/>
  <c r="E1746" i="5"/>
  <c r="F1745" i="5"/>
  <c r="E1765" i="4"/>
  <c r="F1765" i="4" s="1"/>
  <c r="C1766" i="4"/>
  <c r="G1434" i="4"/>
  <c r="H1434" i="4" s="1"/>
  <c r="G1754" i="3"/>
  <c r="H1754" i="3" s="1"/>
  <c r="F1755" i="3"/>
  <c r="H1753" i="3"/>
  <c r="I1753" i="3" s="1"/>
  <c r="F1746" i="5" l="1"/>
  <c r="E1747" i="5"/>
  <c r="H1746" i="5"/>
  <c r="G1746" i="5"/>
  <c r="E1766" i="4"/>
  <c r="F1766" i="4" s="1"/>
  <c r="C1767" i="4"/>
  <c r="G1435" i="4"/>
  <c r="H1435" i="4" s="1"/>
  <c r="F1756" i="3"/>
  <c r="G1755" i="3"/>
  <c r="I1754" i="3"/>
  <c r="H1747" i="5" l="1"/>
  <c r="E1748" i="5"/>
  <c r="G1747" i="5"/>
  <c r="F1747" i="5"/>
  <c r="E1767" i="4"/>
  <c r="F1767" i="4" s="1"/>
  <c r="C1768" i="4"/>
  <c r="G1436" i="4"/>
  <c r="H1436" i="4" s="1"/>
  <c r="G1756" i="3"/>
  <c r="H1756" i="3" s="1"/>
  <c r="H1755" i="3"/>
  <c r="I1755" i="3" s="1"/>
  <c r="F1757" i="3"/>
  <c r="E1749" i="5" l="1"/>
  <c r="H1748" i="5"/>
  <c r="G1748" i="5"/>
  <c r="F1748" i="5"/>
  <c r="E1768" i="4"/>
  <c r="F1768" i="4" s="1"/>
  <c r="C1769" i="4"/>
  <c r="G1437" i="4"/>
  <c r="H1437" i="4" s="1"/>
  <c r="F1758" i="3"/>
  <c r="I1756" i="3"/>
  <c r="G1757" i="3"/>
  <c r="G1749" i="5" l="1"/>
  <c r="H1749" i="5"/>
  <c r="F1749" i="5"/>
  <c r="E1750" i="5"/>
  <c r="E1769" i="4"/>
  <c r="F1769" i="4" s="1"/>
  <c r="C1770" i="4"/>
  <c r="G1438" i="4"/>
  <c r="H1438" i="4" s="1"/>
  <c r="F1759" i="3"/>
  <c r="G1758" i="3"/>
  <c r="H1757" i="3"/>
  <c r="I1757" i="3" s="1"/>
  <c r="H1750" i="5" l="1"/>
  <c r="E1751" i="5"/>
  <c r="G1750" i="5"/>
  <c r="F1750" i="5"/>
  <c r="E1770" i="4"/>
  <c r="F1770" i="4" s="1"/>
  <c r="C1771" i="4"/>
  <c r="G1439" i="4"/>
  <c r="H1439" i="4" s="1"/>
  <c r="G1759" i="3"/>
  <c r="H1759" i="3" s="1"/>
  <c r="F1760" i="3"/>
  <c r="H1758" i="3"/>
  <c r="I1758" i="3" s="1"/>
  <c r="E1752" i="5" l="1"/>
  <c r="H1751" i="5"/>
  <c r="G1751" i="5"/>
  <c r="F1751" i="5"/>
  <c r="E1771" i="4"/>
  <c r="F1771" i="4" s="1"/>
  <c r="C1772" i="4"/>
  <c r="G1440" i="4"/>
  <c r="H1440" i="4" s="1"/>
  <c r="F1761" i="3"/>
  <c r="G1760" i="3"/>
  <c r="I1759" i="3"/>
  <c r="H1752" i="5" l="1"/>
  <c r="F1752" i="5"/>
  <c r="G1752" i="5"/>
  <c r="E1753" i="5"/>
  <c r="E1772" i="4"/>
  <c r="F1772" i="4" s="1"/>
  <c r="C1773" i="4"/>
  <c r="G1441" i="4"/>
  <c r="H1441" i="4" s="1"/>
  <c r="G1761" i="3"/>
  <c r="H1761" i="3" s="1"/>
  <c r="F1762" i="3"/>
  <c r="H1760" i="3"/>
  <c r="I1760" i="3" s="1"/>
  <c r="H1753" i="5" l="1"/>
  <c r="E1754" i="5"/>
  <c r="G1753" i="5"/>
  <c r="F1753" i="5"/>
  <c r="E1773" i="4"/>
  <c r="F1773" i="4" s="1"/>
  <c r="C1774" i="4"/>
  <c r="G1442" i="4"/>
  <c r="H1442" i="4" s="1"/>
  <c r="F1763" i="3"/>
  <c r="G1762" i="3"/>
  <c r="I1761" i="3"/>
  <c r="E1755" i="5" l="1"/>
  <c r="H1754" i="5"/>
  <c r="G1754" i="5"/>
  <c r="F1754" i="5"/>
  <c r="E1774" i="4"/>
  <c r="F1774" i="4" s="1"/>
  <c r="C1775" i="4"/>
  <c r="G1443" i="4"/>
  <c r="H1443" i="4" s="1"/>
  <c r="G1763" i="3"/>
  <c r="H1763" i="3" s="1"/>
  <c r="F1764" i="3"/>
  <c r="H1762" i="3"/>
  <c r="I1762" i="3" s="1"/>
  <c r="F1755" i="5" l="1"/>
  <c r="H1755" i="5"/>
  <c r="G1755" i="5"/>
  <c r="E1756" i="5"/>
  <c r="E1775" i="4"/>
  <c r="F1775" i="4" s="1"/>
  <c r="C1776" i="4"/>
  <c r="G1444" i="4"/>
  <c r="H1444" i="4" s="1"/>
  <c r="F1765" i="3"/>
  <c r="I1763" i="3"/>
  <c r="G1764" i="3"/>
  <c r="E1757" i="5" l="1"/>
  <c r="G1756" i="5"/>
  <c r="F1756" i="5"/>
  <c r="H1756" i="5"/>
  <c r="E1776" i="4"/>
  <c r="F1776" i="4" s="1"/>
  <c r="C1777" i="4"/>
  <c r="G1445" i="4"/>
  <c r="H1445" i="4" s="1"/>
  <c r="G1765" i="3"/>
  <c r="H1765" i="3" s="1"/>
  <c r="H1764" i="3"/>
  <c r="I1764" i="3" s="1"/>
  <c r="F1766" i="3"/>
  <c r="H1757" i="5" l="1"/>
  <c r="G1757" i="5"/>
  <c r="F1757" i="5"/>
  <c r="E1758" i="5"/>
  <c r="E1777" i="4"/>
  <c r="F1777" i="4" s="1"/>
  <c r="C1778" i="4"/>
  <c r="G1446" i="4"/>
  <c r="H1446" i="4" s="1"/>
  <c r="F1767" i="3"/>
  <c r="I1765" i="3"/>
  <c r="G1766" i="3"/>
  <c r="F1758" i="5" l="1"/>
  <c r="E1759" i="5"/>
  <c r="H1758" i="5"/>
  <c r="G1758" i="5"/>
  <c r="E1778" i="4"/>
  <c r="F1778" i="4" s="1"/>
  <c r="C1779" i="4"/>
  <c r="G1447" i="4"/>
  <c r="H1447" i="4" s="1"/>
  <c r="G1767" i="3"/>
  <c r="H1767" i="3" s="1"/>
  <c r="H1766" i="3"/>
  <c r="I1766" i="3" s="1"/>
  <c r="F1768" i="3"/>
  <c r="H1759" i="5" l="1"/>
  <c r="G1759" i="5"/>
  <c r="E1760" i="5"/>
  <c r="F1759" i="5"/>
  <c r="E1779" i="4"/>
  <c r="F1779" i="4" s="1"/>
  <c r="C1780" i="4"/>
  <c r="G1448" i="4"/>
  <c r="H1448" i="4" s="1"/>
  <c r="F1769" i="3"/>
  <c r="I1767" i="3"/>
  <c r="G1768" i="3"/>
  <c r="F1760" i="5" l="1"/>
  <c r="E1761" i="5"/>
  <c r="G1760" i="5"/>
  <c r="H1760" i="5"/>
  <c r="E1780" i="4"/>
  <c r="F1780" i="4" s="1"/>
  <c r="C1781" i="4"/>
  <c r="G1449" i="4"/>
  <c r="H1449" i="4" s="1"/>
  <c r="G1769" i="3"/>
  <c r="H1769" i="3" s="1"/>
  <c r="F1770" i="3"/>
  <c r="H1768" i="3"/>
  <c r="I1768" i="3" s="1"/>
  <c r="F1761" i="5" l="1"/>
  <c r="E1762" i="5"/>
  <c r="G1761" i="5"/>
  <c r="H1761" i="5"/>
  <c r="E1781" i="4"/>
  <c r="F1781" i="4" s="1"/>
  <c r="C1782" i="4"/>
  <c r="G1450" i="4"/>
  <c r="H1450" i="4" s="1"/>
  <c r="F1771" i="3"/>
  <c r="G1770" i="3"/>
  <c r="I1769" i="3"/>
  <c r="E1763" i="5" l="1"/>
  <c r="H1762" i="5"/>
  <c r="G1762" i="5"/>
  <c r="F1762" i="5"/>
  <c r="E1782" i="4"/>
  <c r="F1782" i="4" s="1"/>
  <c r="C1783" i="4"/>
  <c r="G1451" i="4"/>
  <c r="H1451" i="4" s="1"/>
  <c r="F1772" i="3"/>
  <c r="G1771" i="3"/>
  <c r="H1770" i="3"/>
  <c r="I1770" i="3" s="1"/>
  <c r="G1763" i="5" l="1"/>
  <c r="F1763" i="5"/>
  <c r="E1764" i="5"/>
  <c r="H1763" i="5"/>
  <c r="E1783" i="4"/>
  <c r="F1783" i="4" s="1"/>
  <c r="C1784" i="4"/>
  <c r="G1452" i="4"/>
  <c r="H1452" i="4" s="1"/>
  <c r="G1772" i="3"/>
  <c r="H1772" i="3" s="1"/>
  <c r="H1771" i="3"/>
  <c r="I1771" i="3" s="1"/>
  <c r="F1773" i="3"/>
  <c r="F1764" i="5" l="1"/>
  <c r="H1764" i="5"/>
  <c r="G1764" i="5"/>
  <c r="E1765" i="5"/>
  <c r="E1784" i="4"/>
  <c r="F1784" i="4" s="1"/>
  <c r="C1785" i="4"/>
  <c r="G1453" i="4"/>
  <c r="H1453" i="4" s="1"/>
  <c r="F1774" i="3"/>
  <c r="G1773" i="3"/>
  <c r="I1772" i="3"/>
  <c r="E1766" i="5" l="1"/>
  <c r="F1765" i="5"/>
  <c r="G1765" i="5"/>
  <c r="H1765" i="5"/>
  <c r="E1785" i="4"/>
  <c r="F1785" i="4" s="1"/>
  <c r="C1786" i="4"/>
  <c r="G1454" i="4"/>
  <c r="H1454" i="4" s="1"/>
  <c r="G1774" i="3"/>
  <c r="H1774" i="3" s="1"/>
  <c r="H1773" i="3"/>
  <c r="I1773" i="3" s="1"/>
  <c r="F1775" i="3"/>
  <c r="H1766" i="5" l="1"/>
  <c r="F1766" i="5"/>
  <c r="E1767" i="5"/>
  <c r="G1766" i="5"/>
  <c r="E1786" i="4"/>
  <c r="F1786" i="4" s="1"/>
  <c r="C1787" i="4"/>
  <c r="G1455" i="4"/>
  <c r="H1455" i="4" s="1"/>
  <c r="F1776" i="3"/>
  <c r="I1774" i="3"/>
  <c r="G1775" i="3"/>
  <c r="F1767" i="5" l="1"/>
  <c r="E1768" i="5"/>
  <c r="H1767" i="5"/>
  <c r="G1767" i="5"/>
  <c r="E1787" i="4"/>
  <c r="F1787" i="4" s="1"/>
  <c r="C1788" i="4"/>
  <c r="G1456" i="4"/>
  <c r="H1456" i="4" s="1"/>
  <c r="G1776" i="3"/>
  <c r="H1776" i="3" s="1"/>
  <c r="F1777" i="3"/>
  <c r="H1775" i="3"/>
  <c r="I1775" i="3" s="1"/>
  <c r="H1768" i="5" l="1"/>
  <c r="G1768" i="5"/>
  <c r="E1769" i="5"/>
  <c r="F1768" i="5"/>
  <c r="E1788" i="4"/>
  <c r="F1788" i="4" s="1"/>
  <c r="C1789" i="4"/>
  <c r="G1457" i="4"/>
  <c r="H1457" i="4" s="1"/>
  <c r="F1778" i="3"/>
  <c r="G1777" i="3"/>
  <c r="I1776" i="3"/>
  <c r="E1770" i="5" l="1"/>
  <c r="G1769" i="5"/>
  <c r="F1769" i="5"/>
  <c r="H1769" i="5"/>
  <c r="E1789" i="4"/>
  <c r="F1789" i="4" s="1"/>
  <c r="C1790" i="4"/>
  <c r="G1458" i="4"/>
  <c r="H1458" i="4" s="1"/>
  <c r="G1778" i="3"/>
  <c r="H1778" i="3" s="1"/>
  <c r="F1779" i="3"/>
  <c r="H1777" i="3"/>
  <c r="I1777" i="3" s="1"/>
  <c r="F1770" i="5" l="1"/>
  <c r="E1771" i="5"/>
  <c r="H1770" i="5"/>
  <c r="G1770" i="5"/>
  <c r="E1790" i="4"/>
  <c r="F1790" i="4" s="1"/>
  <c r="C1791" i="4"/>
  <c r="G1459" i="4"/>
  <c r="H1459" i="4" s="1"/>
  <c r="F1780" i="3"/>
  <c r="G1779" i="3"/>
  <c r="I1778" i="3"/>
  <c r="E1772" i="5" l="1"/>
  <c r="H1771" i="5"/>
  <c r="G1771" i="5"/>
  <c r="F1771" i="5"/>
  <c r="E1791" i="4"/>
  <c r="F1791" i="4" s="1"/>
  <c r="C1792" i="4"/>
  <c r="G1460" i="4"/>
  <c r="H1460" i="4" s="1"/>
  <c r="G1780" i="3"/>
  <c r="H1780" i="3" s="1"/>
  <c r="F1781" i="3"/>
  <c r="H1779" i="3"/>
  <c r="I1779" i="3" s="1"/>
  <c r="H1772" i="5" l="1"/>
  <c r="G1772" i="5"/>
  <c r="E1773" i="5"/>
  <c r="F1772" i="5"/>
  <c r="E1792" i="4"/>
  <c r="F1792" i="4" s="1"/>
  <c r="C1793" i="4"/>
  <c r="G1461" i="4"/>
  <c r="H1461" i="4" s="1"/>
  <c r="F1782" i="3"/>
  <c r="I1780" i="3"/>
  <c r="G1781" i="3"/>
  <c r="F1773" i="5" l="1"/>
  <c r="G1773" i="5"/>
  <c r="H1773" i="5"/>
  <c r="E1774" i="5"/>
  <c r="E1793" i="4"/>
  <c r="F1793" i="4" s="1"/>
  <c r="C1794" i="4"/>
  <c r="G1462" i="4"/>
  <c r="H1462" i="4" s="1"/>
  <c r="G1782" i="3"/>
  <c r="H1782" i="3" s="1"/>
  <c r="H1781" i="3"/>
  <c r="I1781" i="3" s="1"/>
  <c r="F1783" i="3"/>
  <c r="F1774" i="5" l="1"/>
  <c r="E1775" i="5"/>
  <c r="H1774" i="5"/>
  <c r="G1774" i="5"/>
  <c r="E1794" i="4"/>
  <c r="F1794" i="4" s="1"/>
  <c r="C1795" i="4"/>
  <c r="G1463" i="4"/>
  <c r="H1463" i="4" s="1"/>
  <c r="F1784" i="3"/>
  <c r="I1782" i="3"/>
  <c r="G1783" i="3"/>
  <c r="E1776" i="5" l="1"/>
  <c r="H1775" i="5"/>
  <c r="G1775" i="5"/>
  <c r="F1775" i="5"/>
  <c r="E1795" i="4"/>
  <c r="F1795" i="4" s="1"/>
  <c r="C1796" i="4"/>
  <c r="G1464" i="4"/>
  <c r="H1464" i="4" s="1"/>
  <c r="G1784" i="3"/>
  <c r="H1784" i="3" s="1"/>
  <c r="H1783" i="3"/>
  <c r="I1783" i="3" s="1"/>
  <c r="F1785" i="3"/>
  <c r="F1776" i="5" l="1"/>
  <c r="H1776" i="5"/>
  <c r="E1777" i="5"/>
  <c r="G1776" i="5"/>
  <c r="E1796" i="4"/>
  <c r="F1796" i="4" s="1"/>
  <c r="C1797" i="4"/>
  <c r="G1465" i="4"/>
  <c r="H1465" i="4" s="1"/>
  <c r="F1786" i="3"/>
  <c r="G1785" i="3"/>
  <c r="I1784" i="3"/>
  <c r="H1777" i="5" l="1"/>
  <c r="G1777" i="5"/>
  <c r="F1777" i="5"/>
  <c r="E1778" i="5"/>
  <c r="E1797" i="4"/>
  <c r="F1797" i="4" s="1"/>
  <c r="C1798" i="4"/>
  <c r="G1466" i="4"/>
  <c r="H1466" i="4" s="1"/>
  <c r="G1786" i="3"/>
  <c r="H1786" i="3" s="1"/>
  <c r="H1785" i="3"/>
  <c r="I1785" i="3" s="1"/>
  <c r="F1787" i="3"/>
  <c r="E1779" i="5" l="1"/>
  <c r="F1778" i="5"/>
  <c r="H1778" i="5"/>
  <c r="G1778" i="5"/>
  <c r="E1798" i="4"/>
  <c r="F1798" i="4" s="1"/>
  <c r="C1799" i="4"/>
  <c r="G1467" i="4"/>
  <c r="H1467" i="4" s="1"/>
  <c r="F1788" i="3"/>
  <c r="G1787" i="3"/>
  <c r="I1786" i="3"/>
  <c r="F1779" i="5" l="1"/>
  <c r="E1780" i="5"/>
  <c r="G1779" i="5"/>
  <c r="H1779" i="5"/>
  <c r="E1799" i="4"/>
  <c r="F1799" i="4" s="1"/>
  <c r="C1800" i="4"/>
  <c r="G1468" i="4"/>
  <c r="H1468" i="4" s="1"/>
  <c r="G1788" i="3"/>
  <c r="H1788" i="3" s="1"/>
  <c r="F1789" i="3"/>
  <c r="H1787" i="3"/>
  <c r="I1787" i="3" s="1"/>
  <c r="E1781" i="5" l="1"/>
  <c r="H1780" i="5"/>
  <c r="G1780" i="5"/>
  <c r="F1780" i="5"/>
  <c r="E1800" i="4"/>
  <c r="F1800" i="4" s="1"/>
  <c r="C1801" i="4"/>
  <c r="G1469" i="4"/>
  <c r="H1469" i="4" s="1"/>
  <c r="F1790" i="3"/>
  <c r="G1789" i="3"/>
  <c r="I1788" i="3"/>
  <c r="H1781" i="5" l="1"/>
  <c r="G1781" i="5"/>
  <c r="F1781" i="5"/>
  <c r="E1782" i="5"/>
  <c r="E1801" i="4"/>
  <c r="F1801" i="4" s="1"/>
  <c r="C1802" i="4"/>
  <c r="G1470" i="4"/>
  <c r="H1470" i="4" s="1"/>
  <c r="G1790" i="3"/>
  <c r="H1790" i="3" s="1"/>
  <c r="F1791" i="3"/>
  <c r="H1789" i="3"/>
  <c r="I1789" i="3" s="1"/>
  <c r="F1782" i="5" l="1"/>
  <c r="H1782" i="5"/>
  <c r="G1782" i="5"/>
  <c r="E1783" i="5"/>
  <c r="E1802" i="4"/>
  <c r="F1802" i="4" s="1"/>
  <c r="C1803" i="4"/>
  <c r="G1471" i="4"/>
  <c r="H1471" i="4" s="1"/>
  <c r="F1792" i="3"/>
  <c r="G1791" i="3"/>
  <c r="I1790" i="3"/>
  <c r="F1783" i="5" l="1"/>
  <c r="E1784" i="5"/>
  <c r="H1783" i="5"/>
  <c r="G1783" i="5"/>
  <c r="E1803" i="4"/>
  <c r="F1803" i="4" s="1"/>
  <c r="C1804" i="4"/>
  <c r="G1472" i="4"/>
  <c r="H1472" i="4" s="1"/>
  <c r="G1792" i="3"/>
  <c r="H1792" i="3" s="1"/>
  <c r="H1791" i="3"/>
  <c r="I1791" i="3" s="1"/>
  <c r="F1793" i="3"/>
  <c r="E1785" i="5" l="1"/>
  <c r="H1784" i="5"/>
  <c r="G1784" i="5"/>
  <c r="F1784" i="5"/>
  <c r="G1473" i="4"/>
  <c r="H1473" i="4" s="1"/>
  <c r="E1804" i="4"/>
  <c r="F1804" i="4" s="1"/>
  <c r="C1805" i="4"/>
  <c r="F1794" i="3"/>
  <c r="I1792" i="3"/>
  <c r="G1793" i="3"/>
  <c r="F1785" i="5" l="1"/>
  <c r="E1786" i="5"/>
  <c r="H1785" i="5"/>
  <c r="G1785" i="5"/>
  <c r="G1474" i="4"/>
  <c r="H1474" i="4" s="1"/>
  <c r="E1805" i="4"/>
  <c r="F1805" i="4" s="1"/>
  <c r="C1806" i="4"/>
  <c r="G1794" i="3"/>
  <c r="H1794" i="3" s="1"/>
  <c r="H1793" i="3"/>
  <c r="I1793" i="3" s="1"/>
  <c r="F1795" i="3"/>
  <c r="G1786" i="5" l="1"/>
  <c r="H1786" i="5"/>
  <c r="F1786" i="5"/>
  <c r="E1787" i="5"/>
  <c r="E1806" i="4"/>
  <c r="F1806" i="4" s="1"/>
  <c r="C1807" i="4"/>
  <c r="G1475" i="4"/>
  <c r="H1475" i="4" s="1"/>
  <c r="F1796" i="3"/>
  <c r="I1794" i="3"/>
  <c r="G1795" i="3"/>
  <c r="F1787" i="5" l="1"/>
  <c r="E1788" i="5"/>
  <c r="H1787" i="5"/>
  <c r="G1787" i="5"/>
  <c r="E1807" i="4"/>
  <c r="F1807" i="4" s="1"/>
  <c r="C1808" i="4"/>
  <c r="G1476" i="4"/>
  <c r="H1476" i="4" s="1"/>
  <c r="G1796" i="3"/>
  <c r="H1796" i="3" s="1"/>
  <c r="H1795" i="3"/>
  <c r="I1795" i="3" s="1"/>
  <c r="F1797" i="3"/>
  <c r="F1788" i="5" l="1"/>
  <c r="E1789" i="5"/>
  <c r="H1788" i="5"/>
  <c r="G1788" i="5"/>
  <c r="E1808" i="4"/>
  <c r="F1808" i="4" s="1"/>
  <c r="C1809" i="4"/>
  <c r="G1477" i="4"/>
  <c r="H1477" i="4" s="1"/>
  <c r="F1798" i="3"/>
  <c r="I1796" i="3"/>
  <c r="G1797" i="3"/>
  <c r="H1789" i="5" l="1"/>
  <c r="F1789" i="5"/>
  <c r="E1790" i="5"/>
  <c r="G1789" i="5"/>
  <c r="E1809" i="4"/>
  <c r="F1809" i="4" s="1"/>
  <c r="C1810" i="4"/>
  <c r="G1478" i="4"/>
  <c r="H1478" i="4" s="1"/>
  <c r="G1798" i="3"/>
  <c r="H1798" i="3" s="1"/>
  <c r="H1797" i="3"/>
  <c r="I1797" i="3" s="1"/>
  <c r="F1799" i="3"/>
  <c r="H1790" i="5" l="1"/>
  <c r="G1790" i="5"/>
  <c r="F1790" i="5"/>
  <c r="E1791" i="5"/>
  <c r="E1810" i="4"/>
  <c r="F1810" i="4" s="1"/>
  <c r="C1811" i="4"/>
  <c r="G1479" i="4"/>
  <c r="H1479" i="4" s="1"/>
  <c r="F1800" i="3"/>
  <c r="I1798" i="3"/>
  <c r="G1799" i="3"/>
  <c r="F1791" i="5" l="1"/>
  <c r="G1791" i="5"/>
  <c r="E1792" i="5"/>
  <c r="H1791" i="5"/>
  <c r="E1811" i="4"/>
  <c r="F1811" i="4" s="1"/>
  <c r="C1812" i="4"/>
  <c r="G1480" i="4"/>
  <c r="H1480" i="4" s="1"/>
  <c r="G1800" i="3"/>
  <c r="F1801" i="3"/>
  <c r="H1799" i="3"/>
  <c r="I1799" i="3" s="1"/>
  <c r="E1793" i="5" l="1"/>
  <c r="G1792" i="5"/>
  <c r="F1792" i="5"/>
  <c r="H1792" i="5"/>
  <c r="E1812" i="4"/>
  <c r="F1812" i="4" s="1"/>
  <c r="C1813" i="4"/>
  <c r="G1481" i="4"/>
  <c r="H1481" i="4" s="1"/>
  <c r="G1801" i="3"/>
  <c r="H1801" i="3" s="1"/>
  <c r="H1800" i="3"/>
  <c r="I1800" i="3" s="1"/>
  <c r="F1802" i="3"/>
  <c r="E1794" i="5" l="1"/>
  <c r="H1793" i="5"/>
  <c r="G1793" i="5"/>
  <c r="F1793" i="5"/>
  <c r="E1813" i="4"/>
  <c r="F1813" i="4" s="1"/>
  <c r="C1814" i="4"/>
  <c r="G1482" i="4"/>
  <c r="H1482" i="4" s="1"/>
  <c r="F1803" i="3"/>
  <c r="I1801" i="3"/>
  <c r="G1802" i="3"/>
  <c r="F1794" i="5" l="1"/>
  <c r="E1795" i="5"/>
  <c r="H1794" i="5"/>
  <c r="G1794" i="5"/>
  <c r="E1814" i="4"/>
  <c r="F1814" i="4" s="1"/>
  <c r="C1815" i="4"/>
  <c r="G1483" i="4"/>
  <c r="H1483" i="4" s="1"/>
  <c r="G1803" i="3"/>
  <c r="H1803" i="3" s="1"/>
  <c r="H1802" i="3"/>
  <c r="I1802" i="3" s="1"/>
  <c r="F1804" i="3"/>
  <c r="H1795" i="5" l="1"/>
  <c r="G1795" i="5"/>
  <c r="E1796" i="5"/>
  <c r="F1795" i="5"/>
  <c r="E1815" i="4"/>
  <c r="F1815" i="4" s="1"/>
  <c r="C1816" i="4"/>
  <c r="G1484" i="4"/>
  <c r="H1484" i="4" s="1"/>
  <c r="F1805" i="3"/>
  <c r="I1803" i="3"/>
  <c r="G1804" i="3"/>
  <c r="F1796" i="5" l="1"/>
  <c r="E1797" i="5"/>
  <c r="H1796" i="5"/>
  <c r="G1796" i="5"/>
  <c r="E1816" i="4"/>
  <c r="F1816" i="4" s="1"/>
  <c r="C1817" i="4"/>
  <c r="G1485" i="4"/>
  <c r="H1485" i="4" s="1"/>
  <c r="G1805" i="3"/>
  <c r="H1805" i="3" s="1"/>
  <c r="H1804" i="3"/>
  <c r="I1804" i="3" s="1"/>
  <c r="F1806" i="3"/>
  <c r="F1797" i="5" l="1"/>
  <c r="H1797" i="5"/>
  <c r="G1797" i="5"/>
  <c r="E1798" i="5"/>
  <c r="E1817" i="4"/>
  <c r="F1817" i="4" s="1"/>
  <c r="C1818" i="4"/>
  <c r="G1486" i="4"/>
  <c r="H1486" i="4" s="1"/>
  <c r="F1807" i="3"/>
  <c r="G1806" i="3"/>
  <c r="I1805" i="3"/>
  <c r="E1799" i="5" l="1"/>
  <c r="H1798" i="5"/>
  <c r="G1798" i="5"/>
  <c r="F1798" i="5"/>
  <c r="E1818" i="4"/>
  <c r="F1818" i="4" s="1"/>
  <c r="C1819" i="4"/>
  <c r="G1487" i="4"/>
  <c r="H1487" i="4" s="1"/>
  <c r="G1807" i="3"/>
  <c r="H1807" i="3" s="1"/>
  <c r="F1808" i="3"/>
  <c r="H1806" i="3"/>
  <c r="I1806" i="3" s="1"/>
  <c r="G1799" i="5" l="1"/>
  <c r="H1799" i="5"/>
  <c r="F1799" i="5"/>
  <c r="E1800" i="5"/>
  <c r="E1819" i="4"/>
  <c r="F1819" i="4" s="1"/>
  <c r="C1820" i="4"/>
  <c r="G1488" i="4"/>
  <c r="H1488" i="4" s="1"/>
  <c r="F1809" i="3"/>
  <c r="G1808" i="3"/>
  <c r="I1807" i="3"/>
  <c r="F1800" i="5" l="1"/>
  <c r="G1800" i="5"/>
  <c r="E1801" i="5"/>
  <c r="H1800" i="5"/>
  <c r="E1820" i="4"/>
  <c r="F1820" i="4" s="1"/>
  <c r="C1821" i="4"/>
  <c r="G1489" i="4"/>
  <c r="H1489" i="4" s="1"/>
  <c r="G1809" i="3"/>
  <c r="H1809" i="3" s="1"/>
  <c r="F1810" i="3"/>
  <c r="H1808" i="3"/>
  <c r="I1808" i="3" s="1"/>
  <c r="E1802" i="5" l="1"/>
  <c r="F1801" i="5"/>
  <c r="H1801" i="5"/>
  <c r="G1801" i="5"/>
  <c r="E1821" i="4"/>
  <c r="F1821" i="4" s="1"/>
  <c r="C1822" i="4"/>
  <c r="G1490" i="4"/>
  <c r="H1490" i="4" s="1"/>
  <c r="F1811" i="3"/>
  <c r="G1810" i="3"/>
  <c r="I1809" i="3"/>
  <c r="H1802" i="5" l="1"/>
  <c r="F1802" i="5"/>
  <c r="E1803" i="5"/>
  <c r="G1802" i="5"/>
  <c r="E1822" i="4"/>
  <c r="F1822" i="4" s="1"/>
  <c r="C1823" i="4"/>
  <c r="G1491" i="4"/>
  <c r="H1491" i="4" s="1"/>
  <c r="G1811" i="3"/>
  <c r="H1811" i="3" s="1"/>
  <c r="H1810" i="3"/>
  <c r="I1810" i="3" s="1"/>
  <c r="F1812" i="3"/>
  <c r="F1803" i="5" l="1"/>
  <c r="E1804" i="5"/>
  <c r="H1803" i="5"/>
  <c r="G1803" i="5"/>
  <c r="E1823" i="4"/>
  <c r="F1823" i="4" s="1"/>
  <c r="C1824" i="4"/>
  <c r="G1492" i="4"/>
  <c r="H1492" i="4" s="1"/>
  <c r="F1813" i="3"/>
  <c r="I1811" i="3"/>
  <c r="G1812" i="3"/>
  <c r="G1804" i="5" l="1"/>
  <c r="E1805" i="5"/>
  <c r="H1804" i="5"/>
  <c r="F1804" i="5"/>
  <c r="E1824" i="4"/>
  <c r="F1824" i="4" s="1"/>
  <c r="C1825" i="4"/>
  <c r="G1493" i="4"/>
  <c r="H1493" i="4" s="1"/>
  <c r="G1813" i="3"/>
  <c r="H1813" i="3" s="1"/>
  <c r="H1812" i="3"/>
  <c r="I1812" i="3" s="1"/>
  <c r="F1814" i="3"/>
  <c r="E1806" i="5" l="1"/>
  <c r="G1805" i="5"/>
  <c r="F1805" i="5"/>
  <c r="H1805" i="5"/>
  <c r="E1825" i="4"/>
  <c r="F1825" i="4" s="1"/>
  <c r="C1826" i="4"/>
  <c r="G1494" i="4"/>
  <c r="H1494" i="4" s="1"/>
  <c r="F1815" i="3"/>
  <c r="I1813" i="3"/>
  <c r="G1814" i="3"/>
  <c r="F1806" i="5" l="1"/>
  <c r="E1807" i="5"/>
  <c r="H1806" i="5"/>
  <c r="G1806" i="5"/>
  <c r="E1826" i="4"/>
  <c r="F1826" i="4" s="1"/>
  <c r="C1827" i="4"/>
  <c r="G1495" i="4"/>
  <c r="H1495" i="4" s="1"/>
  <c r="G1815" i="3"/>
  <c r="H1815" i="3" s="1"/>
  <c r="H1814" i="3"/>
  <c r="I1814" i="3" s="1"/>
  <c r="F1816" i="3"/>
  <c r="E1808" i="5" l="1"/>
  <c r="H1807" i="5"/>
  <c r="G1807" i="5"/>
  <c r="F1807" i="5"/>
  <c r="E1827" i="4"/>
  <c r="F1827" i="4" s="1"/>
  <c r="C1828" i="4"/>
  <c r="G1496" i="4"/>
  <c r="H1496" i="4" s="1"/>
  <c r="F1817" i="3"/>
  <c r="G1816" i="3"/>
  <c r="I1815" i="3"/>
  <c r="H1808" i="5" l="1"/>
  <c r="G1808" i="5"/>
  <c r="E1809" i="5"/>
  <c r="F1808" i="5"/>
  <c r="E1828" i="4"/>
  <c r="F1828" i="4" s="1"/>
  <c r="C1829" i="4"/>
  <c r="G1497" i="4"/>
  <c r="H1497" i="4" s="1"/>
  <c r="G1817" i="3"/>
  <c r="H1817" i="3" s="1"/>
  <c r="H1816" i="3"/>
  <c r="I1816" i="3" s="1"/>
  <c r="F1818" i="3"/>
  <c r="F1809" i="5" l="1"/>
  <c r="G1809" i="5"/>
  <c r="E1810" i="5"/>
  <c r="H1809" i="5"/>
  <c r="E1829" i="4"/>
  <c r="F1829" i="4" s="1"/>
  <c r="C1830" i="4"/>
  <c r="G1498" i="4"/>
  <c r="H1498" i="4" s="1"/>
  <c r="F1819" i="3"/>
  <c r="G1818" i="3"/>
  <c r="I1817" i="3"/>
  <c r="E1811" i="5" l="1"/>
  <c r="H1810" i="5"/>
  <c r="G1810" i="5"/>
  <c r="F1810" i="5"/>
  <c r="E1830" i="4"/>
  <c r="F1830" i="4" s="1"/>
  <c r="C1831" i="4"/>
  <c r="G1499" i="4"/>
  <c r="H1499" i="4" s="1"/>
  <c r="G1819" i="3"/>
  <c r="H1819" i="3" s="1"/>
  <c r="F1820" i="3"/>
  <c r="H1818" i="3"/>
  <c r="I1818" i="3" s="1"/>
  <c r="E1812" i="5" l="1"/>
  <c r="H1811" i="5"/>
  <c r="G1811" i="5"/>
  <c r="F1811" i="5"/>
  <c r="E1831" i="4"/>
  <c r="F1831" i="4" s="1"/>
  <c r="C1832" i="4"/>
  <c r="G1500" i="4"/>
  <c r="H1500" i="4" s="1"/>
  <c r="F1821" i="3"/>
  <c r="G1820" i="3"/>
  <c r="I1819" i="3"/>
  <c r="F1832" i="4" l="1"/>
  <c r="F1812" i="5"/>
  <c r="H1812" i="5"/>
  <c r="E1813" i="5"/>
  <c r="G1812" i="5"/>
  <c r="E1832" i="4"/>
  <c r="C1833" i="4"/>
  <c r="G1501" i="4"/>
  <c r="H1501" i="4" s="1"/>
  <c r="G1821" i="3"/>
  <c r="F1822" i="3"/>
  <c r="H1821" i="3"/>
  <c r="H1820" i="3"/>
  <c r="I1820" i="3" s="1"/>
  <c r="G1813" i="5" l="1"/>
  <c r="E1814" i="5"/>
  <c r="H1813" i="5"/>
  <c r="F1813" i="5"/>
  <c r="E1833" i="4"/>
  <c r="F1833" i="4" s="1"/>
  <c r="C1834" i="4"/>
  <c r="G1502" i="4"/>
  <c r="H1502" i="4" s="1"/>
  <c r="F1823" i="3"/>
  <c r="I1821" i="3"/>
  <c r="G1822" i="3"/>
  <c r="E1815" i="5" l="1"/>
  <c r="F1814" i="5"/>
  <c r="H1814" i="5"/>
  <c r="G1814" i="5"/>
  <c r="E1834" i="4"/>
  <c r="F1834" i="4" s="1"/>
  <c r="C1835" i="4"/>
  <c r="G1503" i="4"/>
  <c r="H1503" i="4" s="1"/>
  <c r="G1823" i="3"/>
  <c r="H1823" i="3" s="1"/>
  <c r="H1822" i="3"/>
  <c r="I1822" i="3" s="1"/>
  <c r="F1824" i="3"/>
  <c r="F1815" i="5" l="1"/>
  <c r="E1816" i="5"/>
  <c r="G1815" i="5"/>
  <c r="H1815" i="5"/>
  <c r="E1835" i="4"/>
  <c r="F1835" i="4" s="1"/>
  <c r="C1836" i="4"/>
  <c r="G1504" i="4"/>
  <c r="H1504" i="4" s="1"/>
  <c r="F1825" i="3"/>
  <c r="I1823" i="3"/>
  <c r="G1824" i="3"/>
  <c r="E1817" i="5" l="1"/>
  <c r="H1816" i="5"/>
  <c r="G1816" i="5"/>
  <c r="F1816" i="5"/>
  <c r="E1836" i="4"/>
  <c r="F1836" i="4" s="1"/>
  <c r="C1837" i="4"/>
  <c r="G1505" i="4"/>
  <c r="H1505" i="4" s="1"/>
  <c r="G1825" i="3"/>
  <c r="H1825" i="3" s="1"/>
  <c r="H1824" i="3"/>
  <c r="I1824" i="3" s="1"/>
  <c r="F1826" i="3"/>
  <c r="G1817" i="5" l="1"/>
  <c r="E1818" i="5"/>
  <c r="H1817" i="5"/>
  <c r="F1817" i="5"/>
  <c r="E1837" i="4"/>
  <c r="F1837" i="4" s="1"/>
  <c r="C1838" i="4"/>
  <c r="G1506" i="4"/>
  <c r="H1506" i="4" s="1"/>
  <c r="F1827" i="3"/>
  <c r="I1825" i="3"/>
  <c r="G1826" i="3"/>
  <c r="F1818" i="5" l="1"/>
  <c r="H1818" i="5"/>
  <c r="G1818" i="5"/>
  <c r="E1819" i="5"/>
  <c r="E1838" i="4"/>
  <c r="F1838" i="4" s="1"/>
  <c r="C1839" i="4"/>
  <c r="G1507" i="4"/>
  <c r="H1507" i="4" s="1"/>
  <c r="G1827" i="3"/>
  <c r="H1827" i="3" s="1"/>
  <c r="H1826" i="3"/>
  <c r="I1826" i="3" s="1"/>
  <c r="F1828" i="3"/>
  <c r="F1819" i="5" l="1"/>
  <c r="E1820" i="5"/>
  <c r="H1819" i="5"/>
  <c r="G1819" i="5"/>
  <c r="E1839" i="4"/>
  <c r="F1839" i="4" s="1"/>
  <c r="C1840" i="4"/>
  <c r="G1508" i="4"/>
  <c r="H1508" i="4" s="1"/>
  <c r="F1829" i="3"/>
  <c r="G1828" i="3"/>
  <c r="I1827" i="3"/>
  <c r="E1821" i="5" l="1"/>
  <c r="H1820" i="5"/>
  <c r="G1820" i="5"/>
  <c r="F1820" i="5"/>
  <c r="E1840" i="4"/>
  <c r="F1840" i="4" s="1"/>
  <c r="C1841" i="4"/>
  <c r="G1509" i="4"/>
  <c r="H1509" i="4" s="1"/>
  <c r="G1829" i="3"/>
  <c r="H1829" i="3" s="1"/>
  <c r="F1830" i="3"/>
  <c r="H1828" i="3"/>
  <c r="I1828" i="3" s="1"/>
  <c r="F1821" i="5" l="1"/>
  <c r="E1822" i="5"/>
  <c r="H1821" i="5"/>
  <c r="G1821" i="5"/>
  <c r="E1841" i="4"/>
  <c r="F1841" i="4" s="1"/>
  <c r="C1842" i="4"/>
  <c r="G1510" i="4"/>
  <c r="H1510" i="4" s="1"/>
  <c r="F1831" i="3"/>
  <c r="G1830" i="3"/>
  <c r="I1829" i="3"/>
  <c r="G1822" i="5" l="1"/>
  <c r="F1822" i="5"/>
  <c r="E1823" i="5"/>
  <c r="H1822" i="5"/>
  <c r="E1842" i="4"/>
  <c r="F1842" i="4" s="1"/>
  <c r="C1843" i="4"/>
  <c r="G1511" i="4"/>
  <c r="H1511" i="4" s="1"/>
  <c r="G1831" i="3"/>
  <c r="H1831" i="3" s="1"/>
  <c r="F1832" i="3"/>
  <c r="H1830" i="3"/>
  <c r="I1830" i="3" s="1"/>
  <c r="F1823" i="5" l="1"/>
  <c r="E1824" i="5"/>
  <c r="H1823" i="5"/>
  <c r="G1823" i="5"/>
  <c r="E1843" i="4"/>
  <c r="F1843" i="4" s="1"/>
  <c r="C1844" i="4"/>
  <c r="G1512" i="4"/>
  <c r="H1512" i="4" s="1"/>
  <c r="F1833" i="3"/>
  <c r="G1832" i="3"/>
  <c r="I1831" i="3"/>
  <c r="F1824" i="5" l="1"/>
  <c r="E1825" i="5"/>
  <c r="H1824" i="5"/>
  <c r="G1824" i="5"/>
  <c r="E1844" i="4"/>
  <c r="F1844" i="4" s="1"/>
  <c r="C1845" i="4"/>
  <c r="G1513" i="4"/>
  <c r="H1513" i="4" s="1"/>
  <c r="G1833" i="3"/>
  <c r="H1833" i="3" s="1"/>
  <c r="F1834" i="3"/>
  <c r="H1832" i="3"/>
  <c r="I1832" i="3" s="1"/>
  <c r="H1825" i="5" l="1"/>
  <c r="G1825" i="5"/>
  <c r="F1825" i="5"/>
  <c r="E1826" i="5"/>
  <c r="E1845" i="4"/>
  <c r="F1845" i="4" s="1"/>
  <c r="C1846" i="4"/>
  <c r="G1514" i="4"/>
  <c r="H1514" i="4" s="1"/>
  <c r="F1835" i="3"/>
  <c r="G1834" i="3"/>
  <c r="I1833" i="3"/>
  <c r="H1826" i="5" l="1"/>
  <c r="F1826" i="5"/>
  <c r="E1827" i="5"/>
  <c r="G1826" i="5"/>
  <c r="E1846" i="4"/>
  <c r="F1846" i="4" s="1"/>
  <c r="C1847" i="4"/>
  <c r="G1515" i="4"/>
  <c r="H1515" i="4" s="1"/>
  <c r="G1835" i="3"/>
  <c r="H1835" i="3" s="1"/>
  <c r="H1834" i="3"/>
  <c r="I1834" i="3" s="1"/>
  <c r="F1836" i="3"/>
  <c r="F1827" i="5" l="1"/>
  <c r="H1827" i="5"/>
  <c r="G1827" i="5"/>
  <c r="E1828" i="5"/>
  <c r="E1847" i="4"/>
  <c r="F1847" i="4" s="1"/>
  <c r="C1848" i="4"/>
  <c r="G1516" i="4"/>
  <c r="H1516" i="4" s="1"/>
  <c r="F1837" i="3"/>
  <c r="I1835" i="3"/>
  <c r="G1836" i="3"/>
  <c r="E1829" i="5" l="1"/>
  <c r="H1828" i="5"/>
  <c r="G1828" i="5"/>
  <c r="F1828" i="5"/>
  <c r="E1848" i="4"/>
  <c r="F1848" i="4" s="1"/>
  <c r="C1849" i="4"/>
  <c r="G1517" i="4"/>
  <c r="H1517" i="4" s="1"/>
  <c r="G1837" i="3"/>
  <c r="H1837" i="3" s="1"/>
  <c r="H1836" i="3"/>
  <c r="I1836" i="3" s="1"/>
  <c r="F1838" i="3"/>
  <c r="E1830" i="5" l="1"/>
  <c r="H1829" i="5"/>
  <c r="G1829" i="5"/>
  <c r="F1829" i="5"/>
  <c r="E1849" i="4"/>
  <c r="F1849" i="4" s="1"/>
  <c r="C1850" i="4"/>
  <c r="G1518" i="4"/>
  <c r="H1518" i="4" s="1"/>
  <c r="F1839" i="3"/>
  <c r="I1837" i="3"/>
  <c r="G1838" i="3"/>
  <c r="F1830" i="5" l="1"/>
  <c r="H1830" i="5"/>
  <c r="G1830" i="5"/>
  <c r="E1831" i="5"/>
  <c r="E1850" i="4"/>
  <c r="F1850" i="4" s="1"/>
  <c r="C1851" i="4"/>
  <c r="G1519" i="4"/>
  <c r="H1519" i="4" s="1"/>
  <c r="G1839" i="3"/>
  <c r="H1839" i="3" s="1"/>
  <c r="H1838" i="3"/>
  <c r="I1838" i="3" s="1"/>
  <c r="F1840" i="3"/>
  <c r="F1851" i="4" l="1"/>
  <c r="E1832" i="5"/>
  <c r="H1831" i="5"/>
  <c r="G1831" i="5"/>
  <c r="F1831" i="5"/>
  <c r="E1851" i="4"/>
  <c r="C1852" i="4"/>
  <c r="G1520" i="4"/>
  <c r="H1520" i="4" s="1"/>
  <c r="F1841" i="3"/>
  <c r="I1839" i="3"/>
  <c r="G1840" i="3"/>
  <c r="E1833" i="5" l="1"/>
  <c r="F1832" i="5"/>
  <c r="H1832" i="5"/>
  <c r="G1832" i="5"/>
  <c r="E1852" i="4"/>
  <c r="F1852" i="4" s="1"/>
  <c r="C1853" i="4"/>
  <c r="G1521" i="4"/>
  <c r="H1521" i="4" s="1"/>
  <c r="G1841" i="3"/>
  <c r="H1841" i="3" s="1"/>
  <c r="F1842" i="3"/>
  <c r="H1840" i="3"/>
  <c r="I1840" i="3" s="1"/>
  <c r="F1833" i="5" l="1"/>
  <c r="E1834" i="5"/>
  <c r="H1833" i="5"/>
  <c r="G1833" i="5"/>
  <c r="E1853" i="4"/>
  <c r="F1853" i="4" s="1"/>
  <c r="C1854" i="4"/>
  <c r="G1522" i="4"/>
  <c r="H1522" i="4" s="1"/>
  <c r="F1843" i="3"/>
  <c r="G1842" i="3"/>
  <c r="I1841" i="3"/>
  <c r="E1835" i="5" l="1"/>
  <c r="H1834" i="5"/>
  <c r="G1834" i="5"/>
  <c r="F1834" i="5"/>
  <c r="E1854" i="4"/>
  <c r="F1854" i="4" s="1"/>
  <c r="C1855" i="4"/>
  <c r="G1523" i="4"/>
  <c r="H1523" i="4" s="1"/>
  <c r="F1844" i="3"/>
  <c r="G1843" i="3"/>
  <c r="H1842" i="3"/>
  <c r="I1842" i="3" s="1"/>
  <c r="F1855" i="4" l="1"/>
  <c r="E1836" i="5"/>
  <c r="H1835" i="5"/>
  <c r="G1835" i="5"/>
  <c r="F1835" i="5"/>
  <c r="E1855" i="4"/>
  <c r="C1856" i="4"/>
  <c r="G1524" i="4"/>
  <c r="H1524" i="4" s="1"/>
  <c r="G1844" i="3"/>
  <c r="H1843" i="3"/>
  <c r="I1843" i="3" s="1"/>
  <c r="H1844" i="3"/>
  <c r="F1845" i="3"/>
  <c r="F1836" i="5" l="1"/>
  <c r="H1836" i="5"/>
  <c r="G1836" i="5"/>
  <c r="E1837" i="5"/>
  <c r="E1856" i="4"/>
  <c r="F1856" i="4" s="1"/>
  <c r="C1857" i="4"/>
  <c r="G1525" i="4"/>
  <c r="H1525" i="4" s="1"/>
  <c r="F1846" i="3"/>
  <c r="I1844" i="3"/>
  <c r="G1845" i="3"/>
  <c r="F1837" i="5" l="1"/>
  <c r="E1838" i="5"/>
  <c r="H1837" i="5"/>
  <c r="G1837" i="5"/>
  <c r="E1857" i="4"/>
  <c r="F1857" i="4" s="1"/>
  <c r="C1858" i="4"/>
  <c r="G1526" i="4"/>
  <c r="H1526" i="4" s="1"/>
  <c r="G1846" i="3"/>
  <c r="H1846" i="3" s="1"/>
  <c r="H1845" i="3"/>
  <c r="I1845" i="3" s="1"/>
  <c r="F1847" i="3"/>
  <c r="E1839" i="5" l="1"/>
  <c r="H1838" i="5"/>
  <c r="G1838" i="5"/>
  <c r="F1838" i="5"/>
  <c r="E1858" i="4"/>
  <c r="F1858" i="4" s="1"/>
  <c r="C1859" i="4"/>
  <c r="G1527" i="4"/>
  <c r="H1527" i="4" s="1"/>
  <c r="F1848" i="3"/>
  <c r="I1846" i="3"/>
  <c r="G1847" i="3"/>
  <c r="F1839" i="5" l="1"/>
  <c r="H1839" i="5"/>
  <c r="G1839" i="5"/>
  <c r="E1840" i="5"/>
  <c r="E1859" i="4"/>
  <c r="F1859" i="4" s="1"/>
  <c r="C1860" i="4"/>
  <c r="G1528" i="4"/>
  <c r="H1528" i="4" s="1"/>
  <c r="F1849" i="3"/>
  <c r="G1848" i="3"/>
  <c r="H1847" i="3"/>
  <c r="I1847" i="3" s="1"/>
  <c r="E1841" i="5" l="1"/>
  <c r="H1840" i="5"/>
  <c r="G1840" i="5"/>
  <c r="F1840" i="5"/>
  <c r="E1860" i="4"/>
  <c r="F1860" i="4" s="1"/>
  <c r="C1861" i="4"/>
  <c r="G1529" i="4"/>
  <c r="H1529" i="4" s="1"/>
  <c r="G1849" i="3"/>
  <c r="H1849" i="3" s="1"/>
  <c r="H1848" i="3"/>
  <c r="I1848" i="3" s="1"/>
  <c r="F1850" i="3"/>
  <c r="E1842" i="5" l="1"/>
  <c r="H1841" i="5"/>
  <c r="F1841" i="5"/>
  <c r="G1841" i="5"/>
  <c r="E1861" i="4"/>
  <c r="F1861" i="4" s="1"/>
  <c r="C1862" i="4"/>
  <c r="G1530" i="4"/>
  <c r="H1530" i="4" s="1"/>
  <c r="F1851" i="3"/>
  <c r="I1849" i="3"/>
  <c r="G1850" i="3"/>
  <c r="F1842" i="5" l="1"/>
  <c r="E1843" i="5"/>
  <c r="H1842" i="5"/>
  <c r="G1842" i="5"/>
  <c r="E1862" i="4"/>
  <c r="F1862" i="4" s="1"/>
  <c r="C1863" i="4"/>
  <c r="G1531" i="4"/>
  <c r="H1531" i="4" s="1"/>
  <c r="G1851" i="3"/>
  <c r="H1851" i="3" s="1"/>
  <c r="H1850" i="3"/>
  <c r="I1850" i="3" s="1"/>
  <c r="F1852" i="3"/>
  <c r="F1843" i="5" l="1"/>
  <c r="E1844" i="5"/>
  <c r="H1843" i="5"/>
  <c r="G1843" i="5"/>
  <c r="E1863" i="4"/>
  <c r="F1863" i="4" s="1"/>
  <c r="C1864" i="4"/>
  <c r="G1532" i="4"/>
  <c r="H1532" i="4" s="1"/>
  <c r="F1853" i="3"/>
  <c r="I1851" i="3"/>
  <c r="G1852" i="3"/>
  <c r="E1845" i="5" l="1"/>
  <c r="H1844" i="5"/>
  <c r="G1844" i="5"/>
  <c r="F1844" i="5"/>
  <c r="E1864" i="4"/>
  <c r="F1864" i="4" s="1"/>
  <c r="C1865" i="4"/>
  <c r="G1533" i="4"/>
  <c r="H1533" i="4" s="1"/>
  <c r="G1853" i="3"/>
  <c r="H1853" i="3" s="1"/>
  <c r="H1852" i="3"/>
  <c r="I1852" i="3" s="1"/>
  <c r="F1854" i="3"/>
  <c r="F1845" i="5" l="1"/>
  <c r="E1846" i="5"/>
  <c r="H1845" i="5"/>
  <c r="G1845" i="5"/>
  <c r="E1865" i="4"/>
  <c r="F1865" i="4" s="1"/>
  <c r="C1866" i="4"/>
  <c r="G1534" i="4"/>
  <c r="H1534" i="4" s="1"/>
  <c r="F1855" i="3"/>
  <c r="G1854" i="3"/>
  <c r="I1853" i="3"/>
  <c r="H1846" i="5" l="1"/>
  <c r="G1846" i="5"/>
  <c r="F1846" i="5"/>
  <c r="E1847" i="5"/>
  <c r="E1866" i="4"/>
  <c r="F1866" i="4" s="1"/>
  <c r="C1867" i="4"/>
  <c r="G1535" i="4"/>
  <c r="H1535" i="4" s="1"/>
  <c r="G1855" i="3"/>
  <c r="H1855" i="3" s="1"/>
  <c r="F1856" i="3"/>
  <c r="H1854" i="3"/>
  <c r="I1854" i="3" s="1"/>
  <c r="E1848" i="5" l="1"/>
  <c r="H1847" i="5"/>
  <c r="F1847" i="5"/>
  <c r="G1847" i="5"/>
  <c r="E1867" i="4"/>
  <c r="F1867" i="4" s="1"/>
  <c r="C1868" i="4"/>
  <c r="G1536" i="4"/>
  <c r="H1536" i="4" s="1"/>
  <c r="F1857" i="3"/>
  <c r="G1856" i="3"/>
  <c r="I1855" i="3"/>
  <c r="F1848" i="5" l="1"/>
  <c r="E1849" i="5"/>
  <c r="G1848" i="5"/>
  <c r="H1848" i="5"/>
  <c r="E1868" i="4"/>
  <c r="F1868" i="4" s="1"/>
  <c r="C1869" i="4"/>
  <c r="G1537" i="4"/>
  <c r="H1537" i="4" s="1"/>
  <c r="G1857" i="3"/>
  <c r="H1857" i="3" s="1"/>
  <c r="F1858" i="3"/>
  <c r="H1856" i="3"/>
  <c r="I1856" i="3" s="1"/>
  <c r="E1850" i="5" l="1"/>
  <c r="H1849" i="5"/>
  <c r="G1849" i="5"/>
  <c r="F1849" i="5"/>
  <c r="E1869" i="4"/>
  <c r="F1869" i="4" s="1"/>
  <c r="C1870" i="4"/>
  <c r="G1538" i="4"/>
  <c r="H1538" i="4" s="1"/>
  <c r="F1859" i="3"/>
  <c r="G1858" i="3"/>
  <c r="I1857" i="3"/>
  <c r="E1851" i="5" l="1"/>
  <c r="F1850" i="5"/>
  <c r="H1850" i="5"/>
  <c r="G1850" i="5"/>
  <c r="E1870" i="4"/>
  <c r="F1870" i="4" s="1"/>
  <c r="C1871" i="4"/>
  <c r="G1539" i="4"/>
  <c r="H1539" i="4" s="1"/>
  <c r="G1859" i="3"/>
  <c r="H1859" i="3" s="1"/>
  <c r="F1860" i="3"/>
  <c r="H1858" i="3"/>
  <c r="I1858" i="3" s="1"/>
  <c r="F1851" i="5" l="1"/>
  <c r="E1852" i="5"/>
  <c r="H1851" i="5"/>
  <c r="G1851" i="5"/>
  <c r="E1871" i="4"/>
  <c r="F1871" i="4" s="1"/>
  <c r="C1872" i="4"/>
  <c r="G1540" i="4"/>
  <c r="H1540" i="4" s="1"/>
  <c r="F1861" i="3"/>
  <c r="I1859" i="3"/>
  <c r="G1860" i="3"/>
  <c r="E1853" i="5" l="1"/>
  <c r="H1852" i="5"/>
  <c r="F1852" i="5"/>
  <c r="G1852" i="5"/>
  <c r="E1872" i="4"/>
  <c r="F1872" i="4" s="1"/>
  <c r="C1873" i="4"/>
  <c r="G1541" i="4"/>
  <c r="H1541" i="4" s="1"/>
  <c r="G1861" i="3"/>
  <c r="H1861" i="3" s="1"/>
  <c r="H1860" i="3"/>
  <c r="I1860" i="3" s="1"/>
  <c r="F1862" i="3"/>
  <c r="E1854" i="5" l="1"/>
  <c r="H1853" i="5"/>
  <c r="G1853" i="5"/>
  <c r="F1853" i="5"/>
  <c r="E1873" i="4"/>
  <c r="F1873" i="4" s="1"/>
  <c r="C1874" i="4"/>
  <c r="G1542" i="4"/>
  <c r="H1542" i="4" s="1"/>
  <c r="F1863" i="3"/>
  <c r="I1861" i="3"/>
  <c r="G1862" i="3"/>
  <c r="F1854" i="5" l="1"/>
  <c r="E1855" i="5"/>
  <c r="H1854" i="5"/>
  <c r="G1854" i="5"/>
  <c r="E1874" i="4"/>
  <c r="F1874" i="4" s="1"/>
  <c r="C1875" i="4"/>
  <c r="G1543" i="4"/>
  <c r="H1543" i="4" s="1"/>
  <c r="G1863" i="3"/>
  <c r="H1863" i="3" s="1"/>
  <c r="H1862" i="3"/>
  <c r="I1862" i="3" s="1"/>
  <c r="F1864" i="3"/>
  <c r="E1856" i="5" l="1"/>
  <c r="H1855" i="5"/>
  <c r="G1855" i="5"/>
  <c r="F1855" i="5"/>
  <c r="E1875" i="4"/>
  <c r="F1875" i="4" s="1"/>
  <c r="C1876" i="4"/>
  <c r="G1544" i="4"/>
  <c r="H1544" i="4" s="1"/>
  <c r="F1865" i="3"/>
  <c r="G1864" i="3"/>
  <c r="I1863" i="3"/>
  <c r="E1857" i="5" l="1"/>
  <c r="H1856" i="5"/>
  <c r="G1856" i="5"/>
  <c r="F1856" i="5"/>
  <c r="E1876" i="4"/>
  <c r="F1876" i="4" s="1"/>
  <c r="C1877" i="4"/>
  <c r="G1545" i="4"/>
  <c r="H1545" i="4" s="1"/>
  <c r="G1865" i="3"/>
  <c r="H1865" i="3" s="1"/>
  <c r="H1864" i="3"/>
  <c r="I1864" i="3" s="1"/>
  <c r="F1866" i="3"/>
  <c r="F1857" i="5" l="1"/>
  <c r="H1857" i="5"/>
  <c r="G1857" i="5"/>
  <c r="E1858" i="5"/>
  <c r="E1877" i="4"/>
  <c r="F1877" i="4" s="1"/>
  <c r="C1878" i="4"/>
  <c r="G1546" i="4"/>
  <c r="H1546" i="4" s="1"/>
  <c r="F1867" i="3"/>
  <c r="I1865" i="3"/>
  <c r="G1866" i="3"/>
  <c r="H1858" i="5" l="1"/>
  <c r="F1858" i="5"/>
  <c r="E1859" i="5"/>
  <c r="G1858" i="5"/>
  <c r="E1878" i="4"/>
  <c r="F1878" i="4" s="1"/>
  <c r="C1879" i="4"/>
  <c r="G1547" i="4"/>
  <c r="H1547" i="4" s="1"/>
  <c r="G1867" i="3"/>
  <c r="H1867" i="3" s="1"/>
  <c r="F1868" i="3"/>
  <c r="H1866" i="3"/>
  <c r="I1866" i="3" s="1"/>
  <c r="E1860" i="5" l="1"/>
  <c r="G1859" i="5"/>
  <c r="F1859" i="5"/>
  <c r="H1859" i="5"/>
  <c r="E1879" i="4"/>
  <c r="F1879" i="4" s="1"/>
  <c r="C1880" i="4"/>
  <c r="G1548" i="4"/>
  <c r="H1548" i="4" s="1"/>
  <c r="F1869" i="3"/>
  <c r="G1868" i="3"/>
  <c r="I1867" i="3"/>
  <c r="F1860" i="5" l="1"/>
  <c r="E1861" i="5"/>
  <c r="H1860" i="5"/>
  <c r="G1860" i="5"/>
  <c r="E1880" i="4"/>
  <c r="F1880" i="4" s="1"/>
  <c r="C1881" i="4"/>
  <c r="G1549" i="4"/>
  <c r="H1549" i="4" s="1"/>
  <c r="G1869" i="3"/>
  <c r="H1869" i="3" s="1"/>
  <c r="F1870" i="3"/>
  <c r="H1868" i="3"/>
  <c r="I1868" i="3" s="1"/>
  <c r="F1861" i="5" l="1"/>
  <c r="E1862" i="5"/>
  <c r="H1861" i="5"/>
  <c r="G1861" i="5"/>
  <c r="E1881" i="4"/>
  <c r="F1881" i="4" s="1"/>
  <c r="C1882" i="4"/>
  <c r="G1550" i="4"/>
  <c r="H1550" i="4" s="1"/>
  <c r="F1871" i="3"/>
  <c r="G1870" i="3"/>
  <c r="I1869" i="3"/>
  <c r="E1863" i="5" l="1"/>
  <c r="H1862" i="5"/>
  <c r="G1862" i="5"/>
  <c r="F1862" i="5"/>
  <c r="G1551" i="4"/>
  <c r="H1551" i="4" s="1"/>
  <c r="E1882" i="4"/>
  <c r="F1882" i="4" s="1"/>
  <c r="C1883" i="4"/>
  <c r="G1871" i="3"/>
  <c r="H1871" i="3" s="1"/>
  <c r="F1872" i="3"/>
  <c r="H1870" i="3"/>
  <c r="I1870" i="3" s="1"/>
  <c r="F1863" i="5" l="1"/>
  <c r="E1864" i="5"/>
  <c r="H1863" i="5"/>
  <c r="G1863" i="5"/>
  <c r="G1552" i="4"/>
  <c r="H1552" i="4" s="1"/>
  <c r="E1883" i="4"/>
  <c r="F1883" i="4" s="1"/>
  <c r="C1884" i="4"/>
  <c r="F1873" i="3"/>
  <c r="G1872" i="3"/>
  <c r="I1871" i="3"/>
  <c r="H1864" i="5" l="1"/>
  <c r="G1864" i="5"/>
  <c r="F1864" i="5"/>
  <c r="E1865" i="5"/>
  <c r="E1884" i="4"/>
  <c r="F1884" i="4" s="1"/>
  <c r="C1885" i="4"/>
  <c r="G1553" i="4"/>
  <c r="H1553" i="4" s="1"/>
  <c r="G1873" i="3"/>
  <c r="H1873" i="3" s="1"/>
  <c r="F1874" i="3"/>
  <c r="H1872" i="3"/>
  <c r="I1872" i="3" s="1"/>
  <c r="E1866" i="5" l="1"/>
  <c r="H1865" i="5"/>
  <c r="G1865" i="5"/>
  <c r="F1865" i="5"/>
  <c r="E1885" i="4"/>
  <c r="F1885" i="4" s="1"/>
  <c r="C1886" i="4"/>
  <c r="G1554" i="4"/>
  <c r="H1554" i="4" s="1"/>
  <c r="F1875" i="3"/>
  <c r="I1873" i="3"/>
  <c r="G1874" i="3"/>
  <c r="F1866" i="5" l="1"/>
  <c r="E1867" i="5"/>
  <c r="H1866" i="5"/>
  <c r="G1866" i="5"/>
  <c r="E1886" i="4"/>
  <c r="F1886" i="4" s="1"/>
  <c r="C1887" i="4"/>
  <c r="G1555" i="4"/>
  <c r="H1555" i="4" s="1"/>
  <c r="G1875" i="3"/>
  <c r="H1875" i="3" s="1"/>
  <c r="F1876" i="3"/>
  <c r="H1874" i="3"/>
  <c r="I1874" i="3" s="1"/>
  <c r="E1868" i="5" l="1"/>
  <c r="H1867" i="5"/>
  <c r="G1867" i="5"/>
  <c r="F1867" i="5"/>
  <c r="E1887" i="4"/>
  <c r="F1887" i="4" s="1"/>
  <c r="C1888" i="4"/>
  <c r="G1556" i="4"/>
  <c r="H1556" i="4" s="1"/>
  <c r="F1877" i="3"/>
  <c r="I1875" i="3"/>
  <c r="G1876" i="3"/>
  <c r="E1869" i="5" l="1"/>
  <c r="F1868" i="5"/>
  <c r="H1868" i="5"/>
  <c r="G1868" i="5"/>
  <c r="E1888" i="4"/>
  <c r="F1888" i="4" s="1"/>
  <c r="C1889" i="4"/>
  <c r="G1557" i="4"/>
  <c r="H1557" i="4" s="1"/>
  <c r="G1877" i="3"/>
  <c r="H1877" i="3" s="1"/>
  <c r="F1878" i="3"/>
  <c r="H1876" i="3"/>
  <c r="I1876" i="3" s="1"/>
  <c r="F1869" i="5" l="1"/>
  <c r="H1869" i="5"/>
  <c r="E1870" i="5"/>
  <c r="G1869" i="5"/>
  <c r="E1889" i="4"/>
  <c r="F1889" i="4" s="1"/>
  <c r="C1890" i="4"/>
  <c r="G1558" i="4"/>
  <c r="H1558" i="4" s="1"/>
  <c r="F1879" i="3"/>
  <c r="G1878" i="3"/>
  <c r="I1877" i="3"/>
  <c r="E1871" i="5" l="1"/>
  <c r="G1870" i="5"/>
  <c r="F1870" i="5"/>
  <c r="H1870" i="5"/>
  <c r="E1890" i="4"/>
  <c r="F1890" i="4" s="1"/>
  <c r="C1891" i="4"/>
  <c r="G1559" i="4"/>
  <c r="H1559" i="4" s="1"/>
  <c r="G1879" i="3"/>
  <c r="H1879" i="3" s="1"/>
  <c r="F1880" i="3"/>
  <c r="H1878" i="3"/>
  <c r="I1878" i="3" s="1"/>
  <c r="E1872" i="5" l="1"/>
  <c r="H1871" i="5"/>
  <c r="G1871" i="5"/>
  <c r="F1871" i="5"/>
  <c r="E1891" i="4"/>
  <c r="F1891" i="4" s="1"/>
  <c r="C1892" i="4"/>
  <c r="G1560" i="4"/>
  <c r="H1560" i="4" s="1"/>
  <c r="F1881" i="3"/>
  <c r="G1880" i="3"/>
  <c r="I1879" i="3"/>
  <c r="F1872" i="5" l="1"/>
  <c r="E1873" i="5"/>
  <c r="H1872" i="5"/>
  <c r="G1872" i="5"/>
  <c r="E1892" i="4"/>
  <c r="F1892" i="4" s="1"/>
  <c r="C1893" i="4"/>
  <c r="G1561" i="4"/>
  <c r="H1561" i="4" s="1"/>
  <c r="G1881" i="3"/>
  <c r="H1881" i="3" s="1"/>
  <c r="F1882" i="3"/>
  <c r="H1880" i="3"/>
  <c r="I1880" i="3" s="1"/>
  <c r="E1874" i="5" l="1"/>
  <c r="H1873" i="5"/>
  <c r="G1873" i="5"/>
  <c r="F1873" i="5"/>
  <c r="E1893" i="4"/>
  <c r="F1893" i="4" s="1"/>
  <c r="C1894" i="4"/>
  <c r="G1562" i="4"/>
  <c r="H1562" i="4" s="1"/>
  <c r="F1883" i="3"/>
  <c r="G1882" i="3"/>
  <c r="I1881" i="3"/>
  <c r="E1875" i="5" l="1"/>
  <c r="H1874" i="5"/>
  <c r="G1874" i="5"/>
  <c r="F1874" i="5"/>
  <c r="E1894" i="4"/>
  <c r="F1894" i="4" s="1"/>
  <c r="C1895" i="4"/>
  <c r="G1563" i="4"/>
  <c r="H1563" i="4" s="1"/>
  <c r="G1883" i="3"/>
  <c r="H1883" i="3" s="1"/>
  <c r="F1884" i="3"/>
  <c r="H1882" i="3"/>
  <c r="I1882" i="3" s="1"/>
  <c r="F1875" i="5" l="1"/>
  <c r="H1875" i="5"/>
  <c r="G1875" i="5"/>
  <c r="E1876" i="5"/>
  <c r="E1895" i="4"/>
  <c r="F1895" i="4" s="1"/>
  <c r="C1896" i="4"/>
  <c r="G1564" i="4"/>
  <c r="H1564" i="4" s="1"/>
  <c r="F1885" i="3"/>
  <c r="G1884" i="3"/>
  <c r="I1883" i="3"/>
  <c r="H1876" i="5" l="1"/>
  <c r="G1876" i="5"/>
  <c r="F1876" i="5"/>
  <c r="E1877" i="5"/>
  <c r="E1896" i="4"/>
  <c r="F1896" i="4" s="1"/>
  <c r="C1897" i="4"/>
  <c r="G1565" i="4"/>
  <c r="H1565" i="4" s="1"/>
  <c r="G1885" i="3"/>
  <c r="H1885" i="3" s="1"/>
  <c r="F1886" i="3"/>
  <c r="H1884" i="3"/>
  <c r="I1884" i="3" s="1"/>
  <c r="E1878" i="5" l="1"/>
  <c r="H1877" i="5"/>
  <c r="G1877" i="5"/>
  <c r="F1877" i="5"/>
  <c r="E1897" i="4"/>
  <c r="F1897" i="4" s="1"/>
  <c r="C1898" i="4"/>
  <c r="G1566" i="4"/>
  <c r="H1566" i="4" s="1"/>
  <c r="F1887" i="3"/>
  <c r="I1885" i="3"/>
  <c r="G1886" i="3"/>
  <c r="F1878" i="5" l="1"/>
  <c r="E1879" i="5"/>
  <c r="H1878" i="5"/>
  <c r="G1878" i="5"/>
  <c r="E1898" i="4"/>
  <c r="F1898" i="4" s="1"/>
  <c r="C1899" i="4"/>
  <c r="G1567" i="4"/>
  <c r="H1567" i="4" s="1"/>
  <c r="G1887" i="3"/>
  <c r="H1887" i="3" s="1"/>
  <c r="F1888" i="3"/>
  <c r="H1886" i="3"/>
  <c r="I1886" i="3" s="1"/>
  <c r="F1879" i="5" l="1"/>
  <c r="E1880" i="5"/>
  <c r="H1879" i="5"/>
  <c r="G1879" i="5"/>
  <c r="E1899" i="4"/>
  <c r="F1899" i="4" s="1"/>
  <c r="C1900" i="4"/>
  <c r="G1568" i="4"/>
  <c r="H1568" i="4" s="1"/>
  <c r="F1889" i="3"/>
  <c r="I1887" i="3"/>
  <c r="G1888" i="3"/>
  <c r="E1881" i="5" l="1"/>
  <c r="F1880" i="5"/>
  <c r="H1880" i="5"/>
  <c r="G1880" i="5"/>
  <c r="E1900" i="4"/>
  <c r="F1900" i="4" s="1"/>
  <c r="C1901" i="4"/>
  <c r="G1569" i="4"/>
  <c r="H1569" i="4" s="1"/>
  <c r="G1889" i="3"/>
  <c r="H1889" i="3" s="1"/>
  <c r="F1890" i="3"/>
  <c r="H1888" i="3"/>
  <c r="I1888" i="3" s="1"/>
  <c r="F1881" i="5" l="1"/>
  <c r="E1882" i="5"/>
  <c r="H1881" i="5"/>
  <c r="G1881" i="5"/>
  <c r="E1901" i="4"/>
  <c r="F1901" i="4" s="1"/>
  <c r="C1902" i="4"/>
  <c r="G1570" i="4"/>
  <c r="H1570" i="4" s="1"/>
  <c r="F1891" i="3"/>
  <c r="G1890" i="3"/>
  <c r="I1889" i="3"/>
  <c r="H1882" i="5" l="1"/>
  <c r="G1882" i="5"/>
  <c r="F1882" i="5"/>
  <c r="E1883" i="5"/>
  <c r="E1902" i="4"/>
  <c r="F1902" i="4" s="1"/>
  <c r="C1903" i="4"/>
  <c r="G1571" i="4"/>
  <c r="H1571" i="4" s="1"/>
  <c r="G1891" i="3"/>
  <c r="H1891" i="3" s="1"/>
  <c r="F1892" i="3"/>
  <c r="H1890" i="3"/>
  <c r="I1890" i="3" s="1"/>
  <c r="E1884" i="5" l="1"/>
  <c r="H1883" i="5"/>
  <c r="G1883" i="5"/>
  <c r="F1883" i="5"/>
  <c r="E1903" i="4"/>
  <c r="F1903" i="4" s="1"/>
  <c r="C1904" i="4"/>
  <c r="G1572" i="4"/>
  <c r="H1572" i="4" s="1"/>
  <c r="F1893" i="3"/>
  <c r="G1892" i="3"/>
  <c r="I1891" i="3"/>
  <c r="F1884" i="5" l="1"/>
  <c r="E1885" i="5"/>
  <c r="H1884" i="5"/>
  <c r="G1884" i="5"/>
  <c r="E1904" i="4"/>
  <c r="F1904" i="4" s="1"/>
  <c r="C1905" i="4"/>
  <c r="G1573" i="4"/>
  <c r="H1573" i="4" s="1"/>
  <c r="G1893" i="3"/>
  <c r="H1893" i="3" s="1"/>
  <c r="F1894" i="3"/>
  <c r="H1892" i="3"/>
  <c r="I1892" i="3" s="1"/>
  <c r="E1886" i="5" l="1"/>
  <c r="H1885" i="5"/>
  <c r="G1885" i="5"/>
  <c r="F1885" i="5"/>
  <c r="E1905" i="4"/>
  <c r="F1905" i="4" s="1"/>
  <c r="C1906" i="4"/>
  <c r="G1574" i="4"/>
  <c r="H1574" i="4" s="1"/>
  <c r="F1895" i="3"/>
  <c r="G1894" i="3"/>
  <c r="I1893" i="3"/>
  <c r="E1887" i="5" l="1"/>
  <c r="F1886" i="5"/>
  <c r="H1886" i="5"/>
  <c r="G1886" i="5"/>
  <c r="E1906" i="4"/>
  <c r="F1906" i="4" s="1"/>
  <c r="C1907" i="4"/>
  <c r="G1575" i="4"/>
  <c r="H1575" i="4" s="1"/>
  <c r="G1895" i="3"/>
  <c r="H1895" i="3" s="1"/>
  <c r="F1896" i="3"/>
  <c r="H1894" i="3"/>
  <c r="I1894" i="3" s="1"/>
  <c r="F1887" i="5" l="1"/>
  <c r="H1887" i="5"/>
  <c r="G1887" i="5"/>
  <c r="E1888" i="5"/>
  <c r="E1907" i="4"/>
  <c r="F1907" i="4" s="1"/>
  <c r="C1908" i="4"/>
  <c r="G1576" i="4"/>
  <c r="H1576" i="4" s="1"/>
  <c r="F1897" i="3"/>
  <c r="G1896" i="3"/>
  <c r="I1895" i="3"/>
  <c r="E1889" i="5" l="1"/>
  <c r="H1888" i="5"/>
  <c r="G1888" i="5"/>
  <c r="F1888" i="5"/>
  <c r="E1908" i="4"/>
  <c r="F1908" i="4" s="1"/>
  <c r="C1909" i="4"/>
  <c r="G1577" i="4"/>
  <c r="H1577" i="4" s="1"/>
  <c r="G1897" i="3"/>
  <c r="H1897" i="3" s="1"/>
  <c r="F1898" i="3"/>
  <c r="H1896" i="3"/>
  <c r="I1896" i="3" s="1"/>
  <c r="E1890" i="5" l="1"/>
  <c r="H1889" i="5"/>
  <c r="G1889" i="5"/>
  <c r="F1889" i="5"/>
  <c r="E1909" i="4"/>
  <c r="F1909" i="4" s="1"/>
  <c r="C1910" i="4"/>
  <c r="G1578" i="4"/>
  <c r="H1578" i="4" s="1"/>
  <c r="F1899" i="3"/>
  <c r="I1897" i="3"/>
  <c r="G1898" i="3"/>
  <c r="F1890" i="5" l="1"/>
  <c r="E1891" i="5"/>
  <c r="H1890" i="5"/>
  <c r="G1890" i="5"/>
  <c r="E1910" i="4"/>
  <c r="F1910" i="4" s="1"/>
  <c r="C1911" i="4"/>
  <c r="G1579" i="4"/>
  <c r="H1579" i="4" s="1"/>
  <c r="G1899" i="3"/>
  <c r="H1899" i="3" s="1"/>
  <c r="F1900" i="3"/>
  <c r="H1898" i="3"/>
  <c r="I1898" i="3" s="1"/>
  <c r="F1891" i="5" l="1"/>
  <c r="E1892" i="5"/>
  <c r="H1891" i="5"/>
  <c r="G1891" i="5"/>
  <c r="E1911" i="4"/>
  <c r="F1911" i="4" s="1"/>
  <c r="C1912" i="4"/>
  <c r="G1580" i="4"/>
  <c r="H1580" i="4" s="1"/>
  <c r="F1901" i="3"/>
  <c r="I1899" i="3"/>
  <c r="G1900" i="3"/>
  <c r="E1893" i="5" l="1"/>
  <c r="H1892" i="5"/>
  <c r="G1892" i="5"/>
  <c r="F1892" i="5"/>
  <c r="E1912" i="4"/>
  <c r="F1912" i="4" s="1"/>
  <c r="C1913" i="4"/>
  <c r="G1581" i="4"/>
  <c r="H1581" i="4" s="1"/>
  <c r="G1901" i="3"/>
  <c r="H1901" i="3" s="1"/>
  <c r="F1902" i="3"/>
  <c r="H1900" i="3"/>
  <c r="I1900" i="3" s="1"/>
  <c r="F1893" i="5" l="1"/>
  <c r="H1893" i="5"/>
  <c r="G1893" i="5"/>
  <c r="E1894" i="5"/>
  <c r="E1913" i="4"/>
  <c r="F1913" i="4" s="1"/>
  <c r="C1914" i="4"/>
  <c r="G1582" i="4"/>
  <c r="H1582" i="4" s="1"/>
  <c r="F1903" i="3"/>
  <c r="G1902" i="3"/>
  <c r="I1901" i="3"/>
  <c r="E1895" i="5" l="1"/>
  <c r="H1894" i="5"/>
  <c r="G1894" i="5"/>
  <c r="F1894" i="5"/>
  <c r="E1914" i="4"/>
  <c r="F1914" i="4" s="1"/>
  <c r="C1915" i="4"/>
  <c r="G1583" i="4"/>
  <c r="H1583" i="4" s="1"/>
  <c r="G1903" i="3"/>
  <c r="H1903" i="3" s="1"/>
  <c r="F1904" i="3"/>
  <c r="H1902" i="3"/>
  <c r="I1902" i="3" s="1"/>
  <c r="E1896" i="5" l="1"/>
  <c r="H1895" i="5"/>
  <c r="G1895" i="5"/>
  <c r="F1895" i="5"/>
  <c r="E1915" i="4"/>
  <c r="F1915" i="4" s="1"/>
  <c r="C1916" i="4"/>
  <c r="G1584" i="4"/>
  <c r="H1584" i="4" s="1"/>
  <c r="F1905" i="3"/>
  <c r="G1904" i="3"/>
  <c r="I1903" i="3"/>
  <c r="F1896" i="5" l="1"/>
  <c r="E1897" i="5"/>
  <c r="H1896" i="5"/>
  <c r="G1896" i="5"/>
  <c r="E1916" i="4"/>
  <c r="F1916" i="4" s="1"/>
  <c r="C1917" i="4"/>
  <c r="G1585" i="4"/>
  <c r="H1585" i="4" s="1"/>
  <c r="G1905" i="3"/>
  <c r="H1905" i="3" s="1"/>
  <c r="F1906" i="3"/>
  <c r="H1904" i="3"/>
  <c r="I1904" i="3" s="1"/>
  <c r="F1897" i="5" l="1"/>
  <c r="E1898" i="5"/>
  <c r="H1897" i="5"/>
  <c r="G1897" i="5"/>
  <c r="E1917" i="4"/>
  <c r="F1917" i="4" s="1"/>
  <c r="C1918" i="4"/>
  <c r="G1586" i="4"/>
  <c r="H1586" i="4" s="1"/>
  <c r="F1907" i="3"/>
  <c r="G1906" i="3"/>
  <c r="I1905" i="3"/>
  <c r="E1899" i="5" l="1"/>
  <c r="F1898" i="5"/>
  <c r="H1898" i="5"/>
  <c r="G1898" i="5"/>
  <c r="E1918" i="4"/>
  <c r="F1918" i="4" s="1"/>
  <c r="C1919" i="4"/>
  <c r="G1587" i="4"/>
  <c r="H1587" i="4" s="1"/>
  <c r="G1907" i="3"/>
  <c r="H1907" i="3" s="1"/>
  <c r="F1908" i="3"/>
  <c r="H1906" i="3"/>
  <c r="I1906" i="3" s="1"/>
  <c r="F1899" i="5" l="1"/>
  <c r="E1900" i="5"/>
  <c r="H1899" i="5"/>
  <c r="G1899" i="5"/>
  <c r="E1919" i="4"/>
  <c r="F1919" i="4" s="1"/>
  <c r="C1920" i="4"/>
  <c r="G1588" i="4"/>
  <c r="H1588" i="4" s="1"/>
  <c r="F1909" i="3"/>
  <c r="G1908" i="3"/>
  <c r="I1907" i="3"/>
  <c r="H1900" i="5" l="1"/>
  <c r="G1900" i="5"/>
  <c r="F1900" i="5"/>
  <c r="E1901" i="5"/>
  <c r="E1920" i="4"/>
  <c r="F1920" i="4" s="1"/>
  <c r="C1921" i="4"/>
  <c r="G1589" i="4"/>
  <c r="H1589" i="4" s="1"/>
  <c r="G1909" i="3"/>
  <c r="H1909" i="3" s="1"/>
  <c r="F1910" i="3"/>
  <c r="H1908" i="3"/>
  <c r="I1908" i="3" s="1"/>
  <c r="E1902" i="5" l="1"/>
  <c r="H1901" i="5"/>
  <c r="G1901" i="5"/>
  <c r="F1901" i="5"/>
  <c r="E1921" i="4"/>
  <c r="F1921" i="4" s="1"/>
  <c r="C1922" i="4"/>
  <c r="G1590" i="4"/>
  <c r="H1590" i="4" s="1"/>
  <c r="F1911" i="3"/>
  <c r="I1909" i="3"/>
  <c r="G1910" i="3"/>
  <c r="F1902" i="5" l="1"/>
  <c r="E1903" i="5"/>
  <c r="H1902" i="5"/>
  <c r="G1902" i="5"/>
  <c r="E1922" i="4"/>
  <c r="F1922" i="4" s="1"/>
  <c r="C1923" i="4"/>
  <c r="G1591" i="4"/>
  <c r="H1591" i="4" s="1"/>
  <c r="G1911" i="3"/>
  <c r="H1911" i="3" s="1"/>
  <c r="F1912" i="3"/>
  <c r="H1910" i="3"/>
  <c r="I1910" i="3" s="1"/>
  <c r="E1904" i="5" l="1"/>
  <c r="H1903" i="5"/>
  <c r="G1903" i="5"/>
  <c r="F1903" i="5"/>
  <c r="E1923" i="4"/>
  <c r="F1923" i="4" s="1"/>
  <c r="C1924" i="4"/>
  <c r="G1592" i="4"/>
  <c r="H1592" i="4" s="1"/>
  <c r="F1913" i="3"/>
  <c r="I1911" i="3"/>
  <c r="G1912" i="3"/>
  <c r="E1905" i="5" l="1"/>
  <c r="F1904" i="5"/>
  <c r="G1904" i="5"/>
  <c r="H1904" i="5"/>
  <c r="E1924" i="4"/>
  <c r="F1924" i="4" s="1"/>
  <c r="C1925" i="4"/>
  <c r="G1593" i="4"/>
  <c r="H1593" i="4" s="1"/>
  <c r="G1913" i="3"/>
  <c r="H1913" i="3" s="1"/>
  <c r="F1914" i="3"/>
  <c r="H1912" i="3"/>
  <c r="I1912" i="3" s="1"/>
  <c r="F1905" i="5" l="1"/>
  <c r="E1906" i="5"/>
  <c r="H1905" i="5"/>
  <c r="G1905" i="5"/>
  <c r="E1925" i="4"/>
  <c r="F1925" i="4" s="1"/>
  <c r="C1926" i="4"/>
  <c r="G1594" i="4"/>
  <c r="H1594" i="4" s="1"/>
  <c r="F1915" i="3"/>
  <c r="G1914" i="3"/>
  <c r="I1913" i="3"/>
  <c r="E1907" i="5" l="1"/>
  <c r="H1906" i="5"/>
  <c r="G1906" i="5"/>
  <c r="F1906" i="5"/>
  <c r="E1926" i="4"/>
  <c r="F1926" i="4" s="1"/>
  <c r="C1927" i="4"/>
  <c r="G1595" i="4"/>
  <c r="H1595" i="4" s="1"/>
  <c r="G1915" i="3"/>
  <c r="H1915" i="3" s="1"/>
  <c r="F1916" i="3"/>
  <c r="H1914" i="3"/>
  <c r="I1914" i="3" s="1"/>
  <c r="E1908" i="5" l="1"/>
  <c r="H1907" i="5"/>
  <c r="G1907" i="5"/>
  <c r="F1907" i="5"/>
  <c r="E1927" i="4"/>
  <c r="F1927" i="4" s="1"/>
  <c r="C1928" i="4"/>
  <c r="G1596" i="4"/>
  <c r="H1596" i="4" s="1"/>
  <c r="F1917" i="3"/>
  <c r="G1916" i="3"/>
  <c r="I1915" i="3"/>
  <c r="H1908" i="5" l="1"/>
  <c r="F1908" i="5"/>
  <c r="E1909" i="5"/>
  <c r="G1908" i="5"/>
  <c r="E1928" i="4"/>
  <c r="F1928" i="4" s="1"/>
  <c r="C1929" i="4"/>
  <c r="G1597" i="4"/>
  <c r="H1597" i="4" s="1"/>
  <c r="G1917" i="3"/>
  <c r="H1917" i="3" s="1"/>
  <c r="F1918" i="3"/>
  <c r="H1916" i="3"/>
  <c r="I1916" i="3" s="1"/>
  <c r="E1910" i="5" l="1"/>
  <c r="H1909" i="5"/>
  <c r="G1909" i="5"/>
  <c r="F1909" i="5"/>
  <c r="E1929" i="4"/>
  <c r="F1929" i="4" s="1"/>
  <c r="C1930" i="4"/>
  <c r="G1598" i="4"/>
  <c r="H1598" i="4" s="1"/>
  <c r="F1919" i="3"/>
  <c r="G1918" i="3"/>
  <c r="I1917" i="3"/>
  <c r="E1911" i="5" l="1"/>
  <c r="H1910" i="5"/>
  <c r="G1910" i="5"/>
  <c r="F1910" i="5"/>
  <c r="E1930" i="4"/>
  <c r="F1930" i="4" s="1"/>
  <c r="C1931" i="4"/>
  <c r="G1599" i="4"/>
  <c r="H1599" i="4" s="1"/>
  <c r="G1919" i="3"/>
  <c r="H1919" i="3" s="1"/>
  <c r="F1920" i="3"/>
  <c r="H1918" i="3"/>
  <c r="I1918" i="3" s="1"/>
  <c r="H1911" i="5" l="1"/>
  <c r="G1911" i="5"/>
  <c r="F1911" i="5"/>
  <c r="E1912" i="5"/>
  <c r="E1931" i="4"/>
  <c r="F1931" i="4" s="1"/>
  <c r="C1932" i="4"/>
  <c r="G1600" i="4"/>
  <c r="H1600" i="4" s="1"/>
  <c r="F1921" i="3"/>
  <c r="G1920" i="3"/>
  <c r="I1919" i="3"/>
  <c r="F1912" i="5" l="1"/>
  <c r="E1913" i="5"/>
  <c r="H1912" i="5"/>
  <c r="G1912" i="5"/>
  <c r="E1932" i="4"/>
  <c r="F1932" i="4" s="1"/>
  <c r="C1933" i="4"/>
  <c r="G1601" i="4"/>
  <c r="H1601" i="4" s="1"/>
  <c r="G1921" i="3"/>
  <c r="H1921" i="3" s="1"/>
  <c r="F1922" i="3"/>
  <c r="H1920" i="3"/>
  <c r="I1920" i="3" s="1"/>
  <c r="F1913" i="5" l="1"/>
  <c r="E1914" i="5"/>
  <c r="H1913" i="5"/>
  <c r="G1913" i="5"/>
  <c r="E1933" i="4"/>
  <c r="F1933" i="4" s="1"/>
  <c r="C1934" i="4"/>
  <c r="G1602" i="4"/>
  <c r="H1602" i="4" s="1"/>
  <c r="F1923" i="3"/>
  <c r="I1921" i="3"/>
  <c r="G1922" i="3"/>
  <c r="H1914" i="5" l="1"/>
  <c r="E1915" i="5"/>
  <c r="G1914" i="5"/>
  <c r="F1914" i="5"/>
  <c r="E1934" i="4"/>
  <c r="F1934" i="4" s="1"/>
  <c r="C1935" i="4"/>
  <c r="G1603" i="4"/>
  <c r="H1603" i="4" s="1"/>
  <c r="F1924" i="3"/>
  <c r="G1923" i="3"/>
  <c r="H1922" i="3"/>
  <c r="I1922" i="3" s="1"/>
  <c r="E1916" i="5" l="1"/>
  <c r="H1915" i="5"/>
  <c r="G1915" i="5"/>
  <c r="F1915" i="5"/>
  <c r="E1935" i="4"/>
  <c r="F1935" i="4" s="1"/>
  <c r="C1936" i="4"/>
  <c r="G1604" i="4"/>
  <c r="H1604" i="4" s="1"/>
  <c r="G1924" i="3"/>
  <c r="H1924" i="3" s="1"/>
  <c r="F1925" i="3"/>
  <c r="H1923" i="3"/>
  <c r="I1923" i="3" s="1"/>
  <c r="E1917" i="5" l="1"/>
  <c r="H1916" i="5"/>
  <c r="G1916" i="5"/>
  <c r="F1916" i="5"/>
  <c r="E1936" i="4"/>
  <c r="F1936" i="4" s="1"/>
  <c r="C1937" i="4"/>
  <c r="G1605" i="4"/>
  <c r="H1605" i="4" s="1"/>
  <c r="F1926" i="3"/>
  <c r="G1925" i="3"/>
  <c r="I1924" i="3"/>
  <c r="H1917" i="5" l="1"/>
  <c r="E1918" i="5"/>
  <c r="G1917" i="5"/>
  <c r="F1917" i="5"/>
  <c r="G1606" i="4"/>
  <c r="H1606" i="4" s="1"/>
  <c r="E1937" i="4"/>
  <c r="F1937" i="4" s="1"/>
  <c r="C1938" i="4"/>
  <c r="G1926" i="3"/>
  <c r="H1926" i="3" s="1"/>
  <c r="H1925" i="3"/>
  <c r="I1925" i="3" s="1"/>
  <c r="F1927" i="3"/>
  <c r="F1918" i="5" l="1"/>
  <c r="E1919" i="5"/>
  <c r="H1918" i="5"/>
  <c r="G1918" i="5"/>
  <c r="E1938" i="4"/>
  <c r="F1938" i="4" s="1"/>
  <c r="C1939" i="4"/>
  <c r="G1607" i="4"/>
  <c r="H1607" i="4" s="1"/>
  <c r="F1928" i="3"/>
  <c r="I1926" i="3"/>
  <c r="G1927" i="3"/>
  <c r="H1919" i="5" l="1"/>
  <c r="G1919" i="5"/>
  <c r="F1919" i="5"/>
  <c r="E1920" i="5"/>
  <c r="E1939" i="4"/>
  <c r="F1939" i="4" s="1"/>
  <c r="C1940" i="4"/>
  <c r="G1608" i="4"/>
  <c r="H1608" i="4" s="1"/>
  <c r="G1928" i="3"/>
  <c r="H1928" i="3" s="1"/>
  <c r="H1927" i="3"/>
  <c r="I1927" i="3" s="1"/>
  <c r="F1929" i="3"/>
  <c r="H1920" i="5" l="1"/>
  <c r="E1921" i="5"/>
  <c r="G1920" i="5"/>
  <c r="F1920" i="5"/>
  <c r="E1940" i="4"/>
  <c r="F1940" i="4" s="1"/>
  <c r="C1941" i="4"/>
  <c r="G1609" i="4"/>
  <c r="H1609" i="4" s="1"/>
  <c r="F1930" i="3"/>
  <c r="I1928" i="3"/>
  <c r="G1929" i="3"/>
  <c r="G1921" i="5" l="1"/>
  <c r="F1921" i="5"/>
  <c r="E1922" i="5"/>
  <c r="H1921" i="5"/>
  <c r="E1941" i="4"/>
  <c r="F1941" i="4" s="1"/>
  <c r="C1942" i="4"/>
  <c r="G1610" i="4"/>
  <c r="H1610" i="4" s="1"/>
  <c r="G1930" i="3"/>
  <c r="H1930" i="3" s="1"/>
  <c r="H1929" i="3"/>
  <c r="I1929" i="3" s="1"/>
  <c r="F1931" i="3"/>
  <c r="E1923" i="5" l="1"/>
  <c r="H1922" i="5"/>
  <c r="G1922" i="5"/>
  <c r="F1922" i="5"/>
  <c r="E1942" i="4"/>
  <c r="F1942" i="4" s="1"/>
  <c r="C1943" i="4"/>
  <c r="G1611" i="4"/>
  <c r="H1611" i="4" s="1"/>
  <c r="F1932" i="3"/>
  <c r="G1931" i="3"/>
  <c r="I1930" i="3"/>
  <c r="H1923" i="5" l="1"/>
  <c r="G1923" i="5"/>
  <c r="F1923" i="5"/>
  <c r="E1924" i="5"/>
  <c r="E1943" i="4"/>
  <c r="F1943" i="4" s="1"/>
  <c r="C1944" i="4"/>
  <c r="G1612" i="4"/>
  <c r="H1612" i="4" s="1"/>
  <c r="G1932" i="3"/>
  <c r="H1932" i="3" s="1"/>
  <c r="H1931" i="3"/>
  <c r="I1931" i="3" s="1"/>
  <c r="F1933" i="3"/>
  <c r="H1924" i="5" l="1"/>
  <c r="G1924" i="5"/>
  <c r="E1925" i="5"/>
  <c r="F1924" i="5"/>
  <c r="E1944" i="4"/>
  <c r="F1944" i="4" s="1"/>
  <c r="C1945" i="4"/>
  <c r="G1613" i="4"/>
  <c r="H1613" i="4" s="1"/>
  <c r="F1934" i="3"/>
  <c r="G1933" i="3"/>
  <c r="I1932" i="3"/>
  <c r="F1925" i="5" l="1"/>
  <c r="G1925" i="5"/>
  <c r="E1926" i="5"/>
  <c r="H1925" i="5"/>
  <c r="E1945" i="4"/>
  <c r="F1945" i="4" s="1"/>
  <c r="C1946" i="4"/>
  <c r="G1614" i="4"/>
  <c r="H1614" i="4" s="1"/>
  <c r="G1934" i="3"/>
  <c r="H1934" i="3" s="1"/>
  <c r="H1933" i="3"/>
  <c r="I1933" i="3" s="1"/>
  <c r="F1935" i="3"/>
  <c r="E1927" i="5" l="1"/>
  <c r="H1926" i="5"/>
  <c r="G1926" i="5"/>
  <c r="F1926" i="5"/>
  <c r="E1946" i="4"/>
  <c r="F1946" i="4" s="1"/>
  <c r="C1947" i="4"/>
  <c r="G1615" i="4"/>
  <c r="H1615" i="4" s="1"/>
  <c r="F1936" i="3"/>
  <c r="G1935" i="3"/>
  <c r="I1934" i="3"/>
  <c r="E1928" i="5" l="1"/>
  <c r="H1927" i="5"/>
  <c r="G1927" i="5"/>
  <c r="F1927" i="5"/>
  <c r="E1947" i="4"/>
  <c r="F1947" i="4" s="1"/>
  <c r="C1948" i="4"/>
  <c r="G1616" i="4"/>
  <c r="H1616" i="4" s="1"/>
  <c r="G1936" i="3"/>
  <c r="H1936" i="3" s="1"/>
  <c r="F1937" i="3"/>
  <c r="H1935" i="3"/>
  <c r="I1935" i="3" s="1"/>
  <c r="F1928" i="5" l="1"/>
  <c r="G1928" i="5"/>
  <c r="E1929" i="5"/>
  <c r="H1928" i="5"/>
  <c r="E1948" i="4"/>
  <c r="F1948" i="4" s="1"/>
  <c r="C1949" i="4"/>
  <c r="G1617" i="4"/>
  <c r="H1617" i="4" s="1"/>
  <c r="F1938" i="3"/>
  <c r="G1937" i="3"/>
  <c r="I1936" i="3"/>
  <c r="E1930" i="5" l="1"/>
  <c r="H1929" i="5"/>
  <c r="G1929" i="5"/>
  <c r="F1929" i="5"/>
  <c r="E1949" i="4"/>
  <c r="F1949" i="4" s="1"/>
  <c r="C1950" i="4"/>
  <c r="G1618" i="4"/>
  <c r="H1618" i="4" s="1"/>
  <c r="G1938" i="3"/>
  <c r="H1938" i="3" s="1"/>
  <c r="F1939" i="3"/>
  <c r="H1937" i="3"/>
  <c r="I1937" i="3" s="1"/>
  <c r="E1931" i="5" l="1"/>
  <c r="H1930" i="5"/>
  <c r="G1930" i="5"/>
  <c r="F1930" i="5"/>
  <c r="E1950" i="4"/>
  <c r="F1950" i="4" s="1"/>
  <c r="C1951" i="4"/>
  <c r="G1619" i="4"/>
  <c r="H1619" i="4" s="1"/>
  <c r="F1940" i="3"/>
  <c r="G1939" i="3"/>
  <c r="I1938" i="3"/>
  <c r="H1931" i="5" l="1"/>
  <c r="G1931" i="5"/>
  <c r="E1932" i="5"/>
  <c r="F1931" i="5"/>
  <c r="E1951" i="4"/>
  <c r="F1951" i="4" s="1"/>
  <c r="C1952" i="4"/>
  <c r="G1620" i="4"/>
  <c r="H1620" i="4" s="1"/>
  <c r="G1940" i="3"/>
  <c r="H1940" i="3" s="1"/>
  <c r="F1941" i="3"/>
  <c r="H1939" i="3"/>
  <c r="I1939" i="3" s="1"/>
  <c r="E1933" i="5" l="1"/>
  <c r="H1932" i="5"/>
  <c r="F1932" i="5"/>
  <c r="G1932" i="5"/>
  <c r="E1952" i="4"/>
  <c r="F1952" i="4" s="1"/>
  <c r="C1953" i="4"/>
  <c r="G1621" i="4"/>
  <c r="H1621" i="4" s="1"/>
  <c r="F1942" i="3"/>
  <c r="I1940" i="3"/>
  <c r="G1941" i="3"/>
  <c r="E1934" i="5" l="1"/>
  <c r="H1933" i="5"/>
  <c r="G1933" i="5"/>
  <c r="F1933" i="5"/>
  <c r="E1953" i="4"/>
  <c r="F1953" i="4" s="1"/>
  <c r="C1954" i="4"/>
  <c r="G1622" i="4"/>
  <c r="H1622" i="4" s="1"/>
  <c r="G1942" i="3"/>
  <c r="H1942" i="3"/>
  <c r="F1943" i="3"/>
  <c r="H1941" i="3"/>
  <c r="I1941" i="3" s="1"/>
  <c r="E1935" i="5" l="1"/>
  <c r="H1934" i="5"/>
  <c r="F1934" i="5"/>
  <c r="G1934" i="5"/>
  <c r="E1954" i="4"/>
  <c r="F1954" i="4" s="1"/>
  <c r="C1955" i="4"/>
  <c r="G1623" i="4"/>
  <c r="H1623" i="4" s="1"/>
  <c r="F1944" i="3"/>
  <c r="I1942" i="3"/>
  <c r="G1943" i="3"/>
  <c r="E1936" i="5" l="1"/>
  <c r="H1935" i="5"/>
  <c r="F1935" i="5"/>
  <c r="G1935" i="5"/>
  <c r="E1955" i="4"/>
  <c r="F1955" i="4" s="1"/>
  <c r="C1956" i="4"/>
  <c r="G1624" i="4"/>
  <c r="H1624" i="4" s="1"/>
  <c r="G1944" i="3"/>
  <c r="H1944" i="3" s="1"/>
  <c r="H1943" i="3"/>
  <c r="I1943" i="3" s="1"/>
  <c r="F1945" i="3"/>
  <c r="H1936" i="5" l="1"/>
  <c r="G1936" i="5"/>
  <c r="F1936" i="5"/>
  <c r="E1937" i="5"/>
  <c r="E1956" i="4"/>
  <c r="F1956" i="4" s="1"/>
  <c r="C1957" i="4"/>
  <c r="G1625" i="4"/>
  <c r="H1625" i="4" s="1"/>
  <c r="F1946" i="3"/>
  <c r="G1945" i="3"/>
  <c r="I1944" i="3"/>
  <c r="H1937" i="5" l="1"/>
  <c r="G1937" i="5"/>
  <c r="F1937" i="5"/>
  <c r="E1938" i="5"/>
  <c r="E1957" i="4"/>
  <c r="F1957" i="4" s="1"/>
  <c r="C1958" i="4"/>
  <c r="G1626" i="4"/>
  <c r="H1626" i="4" s="1"/>
  <c r="G1946" i="3"/>
  <c r="H1946" i="3" s="1"/>
  <c r="H1945" i="3"/>
  <c r="I1945" i="3" s="1"/>
  <c r="F1947" i="3"/>
  <c r="E1939" i="5" l="1"/>
  <c r="H1938" i="5"/>
  <c r="G1938" i="5"/>
  <c r="F1938" i="5"/>
  <c r="E1958" i="4"/>
  <c r="F1958" i="4" s="1"/>
  <c r="C1959" i="4"/>
  <c r="G1627" i="4"/>
  <c r="H1627" i="4" s="1"/>
  <c r="F1948" i="3"/>
  <c r="I1946" i="3"/>
  <c r="G1947" i="3"/>
  <c r="F1939" i="5" l="1"/>
  <c r="E1940" i="5"/>
  <c r="H1939" i="5"/>
  <c r="G1939" i="5"/>
  <c r="E1959" i="4"/>
  <c r="F1959" i="4" s="1"/>
  <c r="C1960" i="4"/>
  <c r="G1628" i="4"/>
  <c r="H1628" i="4" s="1"/>
  <c r="G1948" i="3"/>
  <c r="H1948" i="3" s="1"/>
  <c r="H1947" i="3"/>
  <c r="I1947" i="3" s="1"/>
  <c r="F1949" i="3"/>
  <c r="H1940" i="5" l="1"/>
  <c r="G1940" i="5"/>
  <c r="F1940" i="5"/>
  <c r="E1941" i="5"/>
  <c r="E1960" i="4"/>
  <c r="F1960" i="4" s="1"/>
  <c r="C1961" i="4"/>
  <c r="G1629" i="4"/>
  <c r="H1629" i="4" s="1"/>
  <c r="F1950" i="3"/>
  <c r="I1948" i="3"/>
  <c r="G1949" i="3"/>
  <c r="E1942" i="5" l="1"/>
  <c r="H1941" i="5"/>
  <c r="G1941" i="5"/>
  <c r="F1941" i="5"/>
  <c r="E1961" i="4"/>
  <c r="F1961" i="4" s="1"/>
  <c r="C1962" i="4"/>
  <c r="G1630" i="4"/>
  <c r="H1630" i="4" s="1"/>
  <c r="G1950" i="3"/>
  <c r="H1950" i="3" s="1"/>
  <c r="H1949" i="3"/>
  <c r="I1949" i="3" s="1"/>
  <c r="F1951" i="3"/>
  <c r="H1942" i="5" l="1"/>
  <c r="G1942" i="5"/>
  <c r="E1943" i="5"/>
  <c r="F1942" i="5"/>
  <c r="E1962" i="4"/>
  <c r="F1962" i="4" s="1"/>
  <c r="C1963" i="4"/>
  <c r="G1631" i="4"/>
  <c r="H1631" i="4" s="1"/>
  <c r="F1952" i="3"/>
  <c r="G1951" i="3"/>
  <c r="I1950" i="3"/>
  <c r="E1944" i="5" l="1"/>
  <c r="H1943" i="5"/>
  <c r="G1943" i="5"/>
  <c r="F1943" i="5"/>
  <c r="E1963" i="4"/>
  <c r="F1963" i="4" s="1"/>
  <c r="C1964" i="4"/>
  <c r="G1632" i="4"/>
  <c r="H1632" i="4" s="1"/>
  <c r="G1952" i="3"/>
  <c r="H1952" i="3" s="1"/>
  <c r="H1951" i="3"/>
  <c r="I1951" i="3" s="1"/>
  <c r="F1953" i="3"/>
  <c r="E1945" i="5" l="1"/>
  <c r="H1944" i="5"/>
  <c r="G1944" i="5"/>
  <c r="F1944" i="5"/>
  <c r="E1964" i="4"/>
  <c r="F1964" i="4" s="1"/>
  <c r="C1965" i="4"/>
  <c r="G1633" i="4"/>
  <c r="H1633" i="4" s="1"/>
  <c r="F1954" i="3"/>
  <c r="G1953" i="3"/>
  <c r="I1952" i="3"/>
  <c r="E1946" i="5" l="1"/>
  <c r="F1945" i="5"/>
  <c r="H1945" i="5"/>
  <c r="G1945" i="5"/>
  <c r="E1965" i="4"/>
  <c r="F1965" i="4" s="1"/>
  <c r="C1966" i="4"/>
  <c r="G1634" i="4"/>
  <c r="H1634" i="4" s="1"/>
  <c r="G1954" i="3"/>
  <c r="H1954" i="3" s="1"/>
  <c r="F1955" i="3"/>
  <c r="H1953" i="3"/>
  <c r="I1953" i="3" s="1"/>
  <c r="F1946" i="5" l="1"/>
  <c r="H1946" i="5"/>
  <c r="G1946" i="5"/>
  <c r="E1947" i="5"/>
  <c r="E1966" i="4"/>
  <c r="F1966" i="4" s="1"/>
  <c r="C1967" i="4"/>
  <c r="G1635" i="4"/>
  <c r="H1635" i="4" s="1"/>
  <c r="G1955" i="3"/>
  <c r="H1955" i="3" s="1"/>
  <c r="I1954" i="3"/>
  <c r="F1956" i="3"/>
  <c r="E1948" i="5" l="1"/>
  <c r="H1947" i="5"/>
  <c r="G1947" i="5"/>
  <c r="F1947" i="5"/>
  <c r="E1967" i="4"/>
  <c r="F1967" i="4" s="1"/>
  <c r="C1968" i="4"/>
  <c r="G1636" i="4"/>
  <c r="H1636" i="4" s="1"/>
  <c r="F1957" i="3"/>
  <c r="I1955" i="3"/>
  <c r="G1956" i="3"/>
  <c r="H1956" i="3" s="1"/>
  <c r="E1949" i="5" l="1"/>
  <c r="H1948" i="5"/>
  <c r="G1948" i="5"/>
  <c r="F1948" i="5"/>
  <c r="E1968" i="4"/>
  <c r="F1968" i="4" s="1"/>
  <c r="C1969" i="4"/>
  <c r="G1637" i="4"/>
  <c r="H1637" i="4" s="1"/>
  <c r="G1957" i="3"/>
  <c r="H1957" i="3" s="1"/>
  <c r="I1956" i="3"/>
  <c r="F1958" i="3"/>
  <c r="H1949" i="5" l="1"/>
  <c r="G1949" i="5"/>
  <c r="F1949" i="5"/>
  <c r="E1950" i="5"/>
  <c r="E1969" i="4"/>
  <c r="F1969" i="4" s="1"/>
  <c r="C1970" i="4"/>
  <c r="G1638" i="4"/>
  <c r="H1638" i="4" s="1"/>
  <c r="F1959" i="3"/>
  <c r="G1958" i="3"/>
  <c r="I1957" i="3"/>
  <c r="E1951" i="5" l="1"/>
  <c r="H1950" i="5"/>
  <c r="F1950" i="5"/>
  <c r="G1950" i="5"/>
  <c r="E1970" i="4"/>
  <c r="F1970" i="4" s="1"/>
  <c r="C1971" i="4"/>
  <c r="G1639" i="4"/>
  <c r="H1639" i="4" s="1"/>
  <c r="F1960" i="3"/>
  <c r="G1959" i="3"/>
  <c r="H1958" i="3"/>
  <c r="I1958" i="3" s="1"/>
  <c r="G1951" i="5" l="1"/>
  <c r="F1951" i="5"/>
  <c r="H1951" i="5"/>
  <c r="E1952" i="5"/>
  <c r="E1971" i="4"/>
  <c r="F1971" i="4" s="1"/>
  <c r="C1972" i="4"/>
  <c r="G1640" i="4"/>
  <c r="H1640" i="4" s="1"/>
  <c r="G1960" i="3"/>
  <c r="H1960" i="3" s="1"/>
  <c r="H1959" i="3"/>
  <c r="I1959" i="3" s="1"/>
  <c r="F1961" i="3"/>
  <c r="E1953" i="5" l="1"/>
  <c r="H1952" i="5"/>
  <c r="F1952" i="5"/>
  <c r="G1952" i="5"/>
  <c r="E1972" i="4"/>
  <c r="F1972" i="4" s="1"/>
  <c r="C1973" i="4"/>
  <c r="G1641" i="4"/>
  <c r="H1641" i="4" s="1"/>
  <c r="F1962" i="3"/>
  <c r="I1960" i="3"/>
  <c r="G1961" i="3"/>
  <c r="E1954" i="5" l="1"/>
  <c r="H1953" i="5"/>
  <c r="F1953" i="5"/>
  <c r="G1953" i="5"/>
  <c r="E1973" i="4"/>
  <c r="F1973" i="4" s="1"/>
  <c r="C1974" i="4"/>
  <c r="G1642" i="4"/>
  <c r="H1642" i="4" s="1"/>
  <c r="G1962" i="3"/>
  <c r="H1962" i="3" s="1"/>
  <c r="H1961" i="3"/>
  <c r="I1961" i="3" s="1"/>
  <c r="F1963" i="3"/>
  <c r="F1954" i="5" l="1"/>
  <c r="H1954" i="5"/>
  <c r="G1954" i="5"/>
  <c r="E1955" i="5"/>
  <c r="E1974" i="4"/>
  <c r="F1974" i="4" s="1"/>
  <c r="C1975" i="4"/>
  <c r="G1643" i="4"/>
  <c r="H1643" i="4" s="1"/>
  <c r="F1964" i="3"/>
  <c r="I1962" i="3"/>
  <c r="G1963" i="3"/>
  <c r="E1956" i="5" l="1"/>
  <c r="H1955" i="5"/>
  <c r="G1955" i="5"/>
  <c r="F1955" i="5"/>
  <c r="E1975" i="4"/>
  <c r="F1975" i="4" s="1"/>
  <c r="C1976" i="4"/>
  <c r="G1644" i="4"/>
  <c r="H1644" i="4" s="1"/>
  <c r="G1964" i="3"/>
  <c r="H1964" i="3" s="1"/>
  <c r="H1963" i="3"/>
  <c r="I1963" i="3" s="1"/>
  <c r="F1965" i="3"/>
  <c r="E1957" i="5" l="1"/>
  <c r="H1956" i="5"/>
  <c r="G1956" i="5"/>
  <c r="F1956" i="5"/>
  <c r="E1976" i="4"/>
  <c r="F1976" i="4" s="1"/>
  <c r="C1977" i="4"/>
  <c r="G1645" i="4"/>
  <c r="H1645" i="4" s="1"/>
  <c r="F1966" i="3"/>
  <c r="I1964" i="3"/>
  <c r="G1965" i="3"/>
  <c r="H1957" i="5" l="1"/>
  <c r="F1957" i="5"/>
  <c r="E1958" i="5"/>
  <c r="G1957" i="5"/>
  <c r="E1977" i="4"/>
  <c r="F1977" i="4" s="1"/>
  <c r="C1978" i="4"/>
  <c r="G1646" i="4"/>
  <c r="H1646" i="4" s="1"/>
  <c r="G1966" i="3"/>
  <c r="H1966" i="3" s="1"/>
  <c r="F1967" i="3"/>
  <c r="H1965" i="3"/>
  <c r="I1965" i="3" s="1"/>
  <c r="E1959" i="5" l="1"/>
  <c r="H1958" i="5"/>
  <c r="G1958" i="5"/>
  <c r="F1958" i="5"/>
  <c r="E1978" i="4"/>
  <c r="F1978" i="4" s="1"/>
  <c r="C1979" i="4"/>
  <c r="G1647" i="4"/>
  <c r="H1647" i="4" s="1"/>
  <c r="F1968" i="3"/>
  <c r="I1966" i="3"/>
  <c r="G1967" i="3"/>
  <c r="E1960" i="5" l="1"/>
  <c r="H1959" i="5"/>
  <c r="G1959" i="5"/>
  <c r="F1959" i="5"/>
  <c r="E1979" i="4"/>
  <c r="F1979" i="4" s="1"/>
  <c r="C1980" i="4"/>
  <c r="G1648" i="4"/>
  <c r="H1648" i="4" s="1"/>
  <c r="G1968" i="3"/>
  <c r="H1968" i="3" s="1"/>
  <c r="H1967" i="3"/>
  <c r="I1967" i="3" s="1"/>
  <c r="F1969" i="3"/>
  <c r="H1960" i="5" l="1"/>
  <c r="G1960" i="5"/>
  <c r="E1961" i="5"/>
  <c r="F1960" i="5"/>
  <c r="E1980" i="4"/>
  <c r="F1980" i="4" s="1"/>
  <c r="C1981" i="4"/>
  <c r="G1649" i="4"/>
  <c r="H1649" i="4" s="1"/>
  <c r="F1970" i="3"/>
  <c r="G1969" i="3"/>
  <c r="I1968" i="3"/>
  <c r="F1961" i="5" l="1"/>
  <c r="H1961" i="5"/>
  <c r="G1961" i="5"/>
  <c r="E1962" i="5"/>
  <c r="E1981" i="4"/>
  <c r="F1981" i="4" s="1"/>
  <c r="C1982" i="4"/>
  <c r="G1650" i="4"/>
  <c r="H1650" i="4" s="1"/>
  <c r="G1970" i="3"/>
  <c r="H1970" i="3" s="1"/>
  <c r="H1969" i="3"/>
  <c r="I1969" i="3" s="1"/>
  <c r="F1971" i="3"/>
  <c r="E1963" i="5" l="1"/>
  <c r="H1962" i="5"/>
  <c r="G1962" i="5"/>
  <c r="F1962" i="5"/>
  <c r="E1982" i="4"/>
  <c r="F1982" i="4" s="1"/>
  <c r="C1983" i="4"/>
  <c r="G1651" i="4"/>
  <c r="H1651" i="4" s="1"/>
  <c r="F1972" i="3"/>
  <c r="I1970" i="3"/>
  <c r="G1971" i="3"/>
  <c r="E1964" i="5" l="1"/>
  <c r="H1963" i="5"/>
  <c r="G1963" i="5"/>
  <c r="F1963" i="5"/>
  <c r="E1983" i="4"/>
  <c r="F1983" i="4" s="1"/>
  <c r="C1984" i="4"/>
  <c r="G1652" i="4"/>
  <c r="H1652" i="4" s="1"/>
  <c r="G1972" i="3"/>
  <c r="H1972" i="3" s="1"/>
  <c r="H1971" i="3"/>
  <c r="I1971" i="3" s="1"/>
  <c r="F1973" i="3"/>
  <c r="H1964" i="5" l="1"/>
  <c r="F1964" i="5"/>
  <c r="E1965" i="5"/>
  <c r="G1964" i="5"/>
  <c r="E1984" i="4"/>
  <c r="F1984" i="4" s="1"/>
  <c r="C1985" i="4"/>
  <c r="G1653" i="4"/>
  <c r="H1653" i="4" s="1"/>
  <c r="F1974" i="3"/>
  <c r="I1972" i="3"/>
  <c r="G1973" i="3"/>
  <c r="E1966" i="5" l="1"/>
  <c r="H1965" i="5"/>
  <c r="G1965" i="5"/>
  <c r="F1965" i="5"/>
  <c r="E1985" i="4"/>
  <c r="F1985" i="4" s="1"/>
  <c r="C1986" i="4"/>
  <c r="G1654" i="4"/>
  <c r="H1654" i="4" s="1"/>
  <c r="G1974" i="3"/>
  <c r="H1974" i="3" s="1"/>
  <c r="H1973" i="3"/>
  <c r="I1973" i="3" s="1"/>
  <c r="F1975" i="3"/>
  <c r="E1967" i="5" l="1"/>
  <c r="H1966" i="5"/>
  <c r="G1966" i="5"/>
  <c r="F1966" i="5"/>
  <c r="E1986" i="4"/>
  <c r="F1986" i="4" s="1"/>
  <c r="C1987" i="4"/>
  <c r="G1655" i="4"/>
  <c r="H1655" i="4" s="1"/>
  <c r="F1976" i="3"/>
  <c r="I1974" i="3"/>
  <c r="G1975" i="3"/>
  <c r="H1967" i="5" l="1"/>
  <c r="G1967" i="5"/>
  <c r="E1968" i="5"/>
  <c r="F1967" i="5"/>
  <c r="E1987" i="4"/>
  <c r="F1987" i="4" s="1"/>
  <c r="C1988" i="4"/>
  <c r="G1656" i="4"/>
  <c r="H1656" i="4" s="1"/>
  <c r="G1976" i="3"/>
  <c r="H1976" i="3" s="1"/>
  <c r="H1975" i="3"/>
  <c r="I1975" i="3" s="1"/>
  <c r="F1977" i="3"/>
  <c r="E1969" i="5" l="1"/>
  <c r="H1968" i="5"/>
  <c r="F1968" i="5"/>
  <c r="G1968" i="5"/>
  <c r="E1988" i="4"/>
  <c r="F1988" i="4" s="1"/>
  <c r="C1989" i="4"/>
  <c r="G1657" i="4"/>
  <c r="H1657" i="4" s="1"/>
  <c r="F1978" i="3"/>
  <c r="G1977" i="3"/>
  <c r="I1976" i="3"/>
  <c r="F1969" i="5" l="1"/>
  <c r="E1970" i="5"/>
  <c r="H1969" i="5"/>
  <c r="G1969" i="5"/>
  <c r="E1989" i="4"/>
  <c r="F1989" i="4" s="1"/>
  <c r="C1990" i="4"/>
  <c r="G1658" i="4"/>
  <c r="H1658" i="4" s="1"/>
  <c r="G1978" i="3"/>
  <c r="H1978" i="3" s="1"/>
  <c r="F1979" i="3"/>
  <c r="H1977" i="3"/>
  <c r="I1977" i="3" s="1"/>
  <c r="E1971" i="5" l="1"/>
  <c r="H1970" i="5"/>
  <c r="G1970" i="5"/>
  <c r="F1970" i="5"/>
  <c r="E1990" i="4"/>
  <c r="F1990" i="4" s="1"/>
  <c r="C1991" i="4"/>
  <c r="G1659" i="4"/>
  <c r="H1659" i="4" s="1"/>
  <c r="F1980" i="3"/>
  <c r="G1979" i="3"/>
  <c r="I1978" i="3"/>
  <c r="E1972" i="5" l="1"/>
  <c r="H1971" i="5"/>
  <c r="F1971" i="5"/>
  <c r="G1971" i="5"/>
  <c r="E1991" i="4"/>
  <c r="F1991" i="4" s="1"/>
  <c r="C1992" i="4"/>
  <c r="G1660" i="4"/>
  <c r="H1660" i="4" s="1"/>
  <c r="G1980" i="3"/>
  <c r="H1980" i="3" s="1"/>
  <c r="H1979" i="3"/>
  <c r="I1979" i="3" s="1"/>
  <c r="F1981" i="3"/>
  <c r="F1972" i="5" l="1"/>
  <c r="E1973" i="5"/>
  <c r="H1972" i="5"/>
  <c r="G1972" i="5"/>
  <c r="E1992" i="4"/>
  <c r="F1992" i="4" s="1"/>
  <c r="C1993" i="4"/>
  <c r="G1661" i="4"/>
  <c r="H1661" i="4" s="1"/>
  <c r="F1982" i="3"/>
  <c r="G1981" i="3"/>
  <c r="I1980" i="3"/>
  <c r="G1973" i="5" l="1"/>
  <c r="F1973" i="5"/>
  <c r="E1974" i="5"/>
  <c r="H1973" i="5"/>
  <c r="E1993" i="4"/>
  <c r="F1993" i="4" s="1"/>
  <c r="C1994" i="4"/>
  <c r="G1662" i="4"/>
  <c r="H1662" i="4" s="1"/>
  <c r="G1982" i="3"/>
  <c r="H1982" i="3" s="1"/>
  <c r="H1981" i="3"/>
  <c r="I1981" i="3" s="1"/>
  <c r="F1983" i="3"/>
  <c r="E1975" i="5" l="1"/>
  <c r="H1974" i="5"/>
  <c r="G1974" i="5"/>
  <c r="F1974" i="5"/>
  <c r="E1994" i="4"/>
  <c r="F1994" i="4" s="1"/>
  <c r="C1995" i="4"/>
  <c r="G1663" i="4"/>
  <c r="H1663" i="4" s="1"/>
  <c r="F1984" i="3"/>
  <c r="I1982" i="3"/>
  <c r="G1983" i="3"/>
  <c r="H1975" i="5" l="1"/>
  <c r="F1975" i="5"/>
  <c r="E1976" i="5"/>
  <c r="G1975" i="5"/>
  <c r="E1995" i="4"/>
  <c r="F1995" i="4" s="1"/>
  <c r="C1996" i="4"/>
  <c r="G1664" i="4"/>
  <c r="H1664" i="4" s="1"/>
  <c r="G1984" i="3"/>
  <c r="H1984" i="3" s="1"/>
  <c r="H1983" i="3"/>
  <c r="I1983" i="3" s="1"/>
  <c r="F1985" i="3"/>
  <c r="E1977" i="5" l="1"/>
  <c r="H1976" i="5"/>
  <c r="G1976" i="5"/>
  <c r="F1976" i="5"/>
  <c r="E1996" i="4"/>
  <c r="F1996" i="4" s="1"/>
  <c r="C1997" i="4"/>
  <c r="G1665" i="4"/>
  <c r="H1665" i="4" s="1"/>
  <c r="F1986" i="3"/>
  <c r="I1984" i="3"/>
  <c r="G1985" i="3"/>
  <c r="E1978" i="5" l="1"/>
  <c r="H1977" i="5"/>
  <c r="G1977" i="5"/>
  <c r="F1977" i="5"/>
  <c r="E1997" i="4"/>
  <c r="F1997" i="4" s="1"/>
  <c r="C1998" i="4"/>
  <c r="G1666" i="4"/>
  <c r="H1666" i="4" s="1"/>
  <c r="G1986" i="3"/>
  <c r="H1986" i="3" s="1"/>
  <c r="H1985" i="3"/>
  <c r="I1985" i="3" s="1"/>
  <c r="F1987" i="3"/>
  <c r="H1978" i="5" l="1"/>
  <c r="G1978" i="5"/>
  <c r="F1978" i="5"/>
  <c r="E1979" i="5"/>
  <c r="E1998" i="4"/>
  <c r="F1998" i="4" s="1"/>
  <c r="C1999" i="4"/>
  <c r="G1667" i="4"/>
  <c r="H1667" i="4" s="1"/>
  <c r="F1988" i="3"/>
  <c r="I1986" i="3"/>
  <c r="G1987" i="3"/>
  <c r="F1979" i="5" l="1"/>
  <c r="E1980" i="5"/>
  <c r="H1979" i="5"/>
  <c r="G1979" i="5"/>
  <c r="E1999" i="4"/>
  <c r="F1999" i="4" s="1"/>
  <c r="C2000" i="4"/>
  <c r="G1668" i="4"/>
  <c r="H1668" i="4" s="1"/>
  <c r="G1988" i="3"/>
  <c r="H1988" i="3" s="1"/>
  <c r="H1987" i="3"/>
  <c r="I1987" i="3" s="1"/>
  <c r="F1989" i="3"/>
  <c r="E1981" i="5" l="1"/>
  <c r="H1980" i="5"/>
  <c r="G1980" i="5"/>
  <c r="F1980" i="5"/>
  <c r="E2000" i="4"/>
  <c r="F2000" i="4" s="1"/>
  <c r="C2001" i="4"/>
  <c r="G1669" i="4"/>
  <c r="H1669" i="4" s="1"/>
  <c r="F1990" i="3"/>
  <c r="I1988" i="3"/>
  <c r="G1989" i="3"/>
  <c r="E1982" i="5" l="1"/>
  <c r="H1981" i="5"/>
  <c r="G1981" i="5"/>
  <c r="F1981" i="5"/>
  <c r="E2001" i="4"/>
  <c r="F2001" i="4" s="1"/>
  <c r="C2002" i="4"/>
  <c r="G1670" i="4"/>
  <c r="H1670" i="4" s="1"/>
  <c r="G1990" i="3"/>
  <c r="H1990" i="3" s="1"/>
  <c r="F1991" i="3"/>
  <c r="H1989" i="3"/>
  <c r="I1989" i="3" s="1"/>
  <c r="H1982" i="5" l="1"/>
  <c r="F1982" i="5"/>
  <c r="E1983" i="5"/>
  <c r="G1982" i="5"/>
  <c r="E2002" i="4"/>
  <c r="F2002" i="4" s="1"/>
  <c r="C2003" i="4"/>
  <c r="G1671" i="4"/>
  <c r="H1671" i="4" s="1"/>
  <c r="F1992" i="3"/>
  <c r="I1990" i="3"/>
  <c r="G1991" i="3"/>
  <c r="E1984" i="5" l="1"/>
  <c r="H1983" i="5"/>
  <c r="F1983" i="5"/>
  <c r="G1983" i="5"/>
  <c r="E2003" i="4"/>
  <c r="F2003" i="4" s="1"/>
  <c r="C2004" i="4"/>
  <c r="G1672" i="4"/>
  <c r="H1672" i="4" s="1"/>
  <c r="G1992" i="3"/>
  <c r="H1992" i="3" s="1"/>
  <c r="H1991" i="3"/>
  <c r="I1991" i="3" s="1"/>
  <c r="F1993" i="3"/>
  <c r="E1985" i="5" l="1"/>
  <c r="H1984" i="5"/>
  <c r="G1984" i="5"/>
  <c r="F1984" i="5"/>
  <c r="E2004" i="4"/>
  <c r="F2004" i="4" s="1"/>
  <c r="C2005" i="4"/>
  <c r="G1673" i="4"/>
  <c r="H1673" i="4" s="1"/>
  <c r="F1994" i="3"/>
  <c r="G1993" i="3"/>
  <c r="I1992" i="3"/>
  <c r="H1985" i="5" l="1"/>
  <c r="G1985" i="5"/>
  <c r="E1986" i="5"/>
  <c r="F1985" i="5"/>
  <c r="E2005" i="4"/>
  <c r="F2005" i="4" s="1"/>
  <c r="C2006" i="4"/>
  <c r="G1674" i="4"/>
  <c r="H1674" i="4" s="1"/>
  <c r="G1994" i="3"/>
  <c r="H1994" i="3" s="1"/>
  <c r="H1993" i="3"/>
  <c r="I1993" i="3" s="1"/>
  <c r="F1995" i="3"/>
  <c r="E1987" i="5" l="1"/>
  <c r="H1986" i="5"/>
  <c r="F1986" i="5"/>
  <c r="G1986" i="5"/>
  <c r="E2006" i="4"/>
  <c r="F2006" i="4" s="1"/>
  <c r="C2007" i="4"/>
  <c r="G1675" i="4"/>
  <c r="H1675" i="4" s="1"/>
  <c r="F1996" i="3"/>
  <c r="I1994" i="3"/>
  <c r="G1995" i="3"/>
  <c r="E1988" i="5" l="1"/>
  <c r="H1987" i="5"/>
  <c r="G1987" i="5"/>
  <c r="F1987" i="5"/>
  <c r="E2007" i="4"/>
  <c r="F2007" i="4" s="1"/>
  <c r="C2008" i="4"/>
  <c r="G1676" i="4"/>
  <c r="H1676" i="4" s="1"/>
  <c r="G1996" i="3"/>
  <c r="H1996" i="3" s="1"/>
  <c r="H1995" i="3"/>
  <c r="I1995" i="3" s="1"/>
  <c r="F1997" i="3"/>
  <c r="E1989" i="5" l="1"/>
  <c r="G1988" i="5"/>
  <c r="H1988" i="5"/>
  <c r="F1988" i="5"/>
  <c r="E2008" i="4"/>
  <c r="F2008" i="4" s="1"/>
  <c r="C2009" i="4"/>
  <c r="G1677" i="4"/>
  <c r="H1677" i="4" s="1"/>
  <c r="F1998" i="3"/>
  <c r="I1996" i="3"/>
  <c r="G1997" i="3"/>
  <c r="E1990" i="5" l="1"/>
  <c r="H1989" i="5"/>
  <c r="F1989" i="5"/>
  <c r="G1989" i="5"/>
  <c r="E2009" i="4"/>
  <c r="F2009" i="4" s="1"/>
  <c r="C2010" i="4"/>
  <c r="G1678" i="4"/>
  <c r="H1678" i="4" s="1"/>
  <c r="G1998" i="3"/>
  <c r="H1998" i="3" s="1"/>
  <c r="H1997" i="3"/>
  <c r="I1997" i="3" s="1"/>
  <c r="F1999" i="3"/>
  <c r="F1990" i="5" l="1"/>
  <c r="E1991" i="5"/>
  <c r="H1990" i="5"/>
  <c r="G1990" i="5"/>
  <c r="E2010" i="4"/>
  <c r="F2010" i="4" s="1"/>
  <c r="C2011" i="4"/>
  <c r="G1679" i="4"/>
  <c r="H1679" i="4" s="1"/>
  <c r="F2000" i="3"/>
  <c r="I1998" i="3"/>
  <c r="G1999" i="3"/>
  <c r="E1992" i="5" l="1"/>
  <c r="H1991" i="5"/>
  <c r="G1991" i="5"/>
  <c r="F1991" i="5"/>
  <c r="E2011" i="4"/>
  <c r="F2011" i="4" s="1"/>
  <c r="C2012" i="4"/>
  <c r="G1680" i="4"/>
  <c r="H1680" i="4" s="1"/>
  <c r="G2000" i="3"/>
  <c r="H2000" i="3" s="1"/>
  <c r="H1999" i="3"/>
  <c r="I1999" i="3" s="1"/>
  <c r="F2001" i="3"/>
  <c r="E1993" i="5" l="1"/>
  <c r="H1992" i="5"/>
  <c r="G1992" i="5"/>
  <c r="F1992" i="5"/>
  <c r="E2012" i="4"/>
  <c r="F2012" i="4" s="1"/>
  <c r="C2013" i="4"/>
  <c r="G1681" i="4"/>
  <c r="H1681" i="4" s="1"/>
  <c r="F2002" i="3"/>
  <c r="G2001" i="3"/>
  <c r="I2000" i="3"/>
  <c r="H1993" i="5" l="1"/>
  <c r="F1993" i="5"/>
  <c r="E1994" i="5"/>
  <c r="G1993" i="5"/>
  <c r="E2013" i="4"/>
  <c r="F2013" i="4" s="1"/>
  <c r="C2014" i="4"/>
  <c r="G1682" i="4"/>
  <c r="H1682" i="4" s="1"/>
  <c r="G2002" i="3"/>
  <c r="H2002" i="3" s="1"/>
  <c r="F2003" i="3"/>
  <c r="H2001" i="3"/>
  <c r="I2001" i="3" s="1"/>
  <c r="G1994" i="5" l="1"/>
  <c r="F1994" i="5"/>
  <c r="E1995" i="5"/>
  <c r="H1994" i="5"/>
  <c r="E2014" i="4"/>
  <c r="F2014" i="4" s="1"/>
  <c r="C2015" i="4"/>
  <c r="G1683" i="4"/>
  <c r="H1683" i="4" s="1"/>
  <c r="F2004" i="3"/>
  <c r="I2002" i="3"/>
  <c r="G2003" i="3"/>
  <c r="E1996" i="5" l="1"/>
  <c r="H1995" i="5"/>
  <c r="F1995" i="5"/>
  <c r="G1995" i="5"/>
  <c r="E2015" i="4"/>
  <c r="F2015" i="4" s="1"/>
  <c r="C2016" i="4"/>
  <c r="G1684" i="4"/>
  <c r="H1684" i="4" s="1"/>
  <c r="G2004" i="3"/>
  <c r="H2004" i="3" s="1"/>
  <c r="H2003" i="3"/>
  <c r="I2003" i="3" s="1"/>
  <c r="F2005" i="3"/>
  <c r="H1996" i="5" l="1"/>
  <c r="G1996" i="5"/>
  <c r="E1997" i="5"/>
  <c r="F1996" i="5"/>
  <c r="E2016" i="4"/>
  <c r="F2016" i="4" s="1"/>
  <c r="C2017" i="4"/>
  <c r="G1685" i="4"/>
  <c r="H1685" i="4" s="1"/>
  <c r="F2006" i="3"/>
  <c r="G2005" i="3"/>
  <c r="I2004" i="3"/>
  <c r="F1997" i="5" l="1"/>
  <c r="H1997" i="5"/>
  <c r="G1997" i="5"/>
  <c r="E1998" i="5"/>
  <c r="E2017" i="4"/>
  <c r="F2017" i="4" s="1"/>
  <c r="C2018" i="4"/>
  <c r="G1686" i="4"/>
  <c r="H1686" i="4" s="1"/>
  <c r="G2006" i="3"/>
  <c r="H2006" i="3" s="1"/>
  <c r="H2005" i="3"/>
  <c r="I2005" i="3" s="1"/>
  <c r="F2007" i="3"/>
  <c r="E1999" i="5" l="1"/>
  <c r="H1998" i="5"/>
  <c r="G1998" i="5"/>
  <c r="F1998" i="5"/>
  <c r="E2018" i="4"/>
  <c r="F2018" i="4" s="1"/>
  <c r="C2019" i="4"/>
  <c r="G1687" i="4"/>
  <c r="H1687" i="4" s="1"/>
  <c r="F2008" i="3"/>
  <c r="I2006" i="3"/>
  <c r="G2007" i="3"/>
  <c r="E2000" i="5" l="1"/>
  <c r="H1999" i="5"/>
  <c r="G1999" i="5"/>
  <c r="F1999" i="5"/>
  <c r="E2019" i="4"/>
  <c r="F2019" i="4" s="1"/>
  <c r="C2020" i="4"/>
  <c r="G1688" i="4"/>
  <c r="H1688" i="4" s="1"/>
  <c r="G2008" i="3"/>
  <c r="H2008" i="3" s="1"/>
  <c r="H2007" i="3"/>
  <c r="I2007" i="3" s="1"/>
  <c r="F2009" i="3"/>
  <c r="H2000" i="5" l="1"/>
  <c r="F2000" i="5"/>
  <c r="E2001" i="5"/>
  <c r="G2000" i="5"/>
  <c r="E2020" i="4"/>
  <c r="F2020" i="4" s="1"/>
  <c r="C2021" i="4"/>
  <c r="G1689" i="4"/>
  <c r="H1689" i="4" s="1"/>
  <c r="F2010" i="3"/>
  <c r="I2008" i="3"/>
  <c r="G2009" i="3"/>
  <c r="E2002" i="5" l="1"/>
  <c r="H2001" i="5"/>
  <c r="G2001" i="5"/>
  <c r="F2001" i="5"/>
  <c r="E2021" i="4"/>
  <c r="F2021" i="4" s="1"/>
  <c r="C2022" i="4"/>
  <c r="G1690" i="4"/>
  <c r="H1690" i="4" s="1"/>
  <c r="G2010" i="3"/>
  <c r="H2010" i="3" s="1"/>
  <c r="H2009" i="3"/>
  <c r="I2009" i="3" s="1"/>
  <c r="F2011" i="3"/>
  <c r="G2002" i="5" l="1"/>
  <c r="F2002" i="5"/>
  <c r="E2003" i="5"/>
  <c r="H2002" i="5"/>
  <c r="E2022" i="4"/>
  <c r="F2022" i="4" s="1"/>
  <c r="C2023" i="4"/>
  <c r="G1691" i="4"/>
  <c r="H1691" i="4" s="1"/>
  <c r="F2012" i="3"/>
  <c r="I2010" i="3"/>
  <c r="G2011" i="3"/>
  <c r="H2003" i="5" l="1"/>
  <c r="G2003" i="5"/>
  <c r="E2004" i="5"/>
  <c r="F2003" i="5"/>
  <c r="E2023" i="4"/>
  <c r="F2023" i="4" s="1"/>
  <c r="C2024" i="4"/>
  <c r="G1692" i="4"/>
  <c r="H1692" i="4" s="1"/>
  <c r="G2012" i="3"/>
  <c r="H2012" i="3" s="1"/>
  <c r="H2011" i="3"/>
  <c r="I2011" i="3" s="1"/>
  <c r="F2013" i="3"/>
  <c r="F2004" i="5" l="1"/>
  <c r="E2005" i="5"/>
  <c r="G2004" i="5"/>
  <c r="H2004" i="5"/>
  <c r="E2024" i="4"/>
  <c r="F2024" i="4" s="1"/>
  <c r="C2025" i="4"/>
  <c r="G1693" i="4"/>
  <c r="H1693" i="4" s="1"/>
  <c r="F2014" i="3"/>
  <c r="I2012" i="3"/>
  <c r="G2013" i="3"/>
  <c r="F2005" i="5" l="1"/>
  <c r="E2006" i="5"/>
  <c r="H2005" i="5"/>
  <c r="G2005" i="5"/>
  <c r="E2025" i="4"/>
  <c r="F2025" i="4" s="1"/>
  <c r="C2026" i="4"/>
  <c r="G1694" i="4"/>
  <c r="H1694" i="4" s="1"/>
  <c r="G2014" i="3"/>
  <c r="H2014" i="3" s="1"/>
  <c r="F2015" i="3"/>
  <c r="H2013" i="3"/>
  <c r="I2013" i="3" s="1"/>
  <c r="E2007" i="5" l="1"/>
  <c r="H2006" i="5"/>
  <c r="G2006" i="5"/>
  <c r="F2006" i="5"/>
  <c r="E2026" i="4"/>
  <c r="F2026" i="4" s="1"/>
  <c r="C2027" i="4"/>
  <c r="G1695" i="4"/>
  <c r="H1695" i="4" s="1"/>
  <c r="F2016" i="3"/>
  <c r="I2014" i="3"/>
  <c r="G2015" i="3"/>
  <c r="F2007" i="5" l="1"/>
  <c r="H2007" i="5"/>
  <c r="G2007" i="5"/>
  <c r="E2008" i="5"/>
  <c r="E2027" i="4"/>
  <c r="F2027" i="4" s="1"/>
  <c r="C2028" i="4"/>
  <c r="G1696" i="4"/>
  <c r="H1696" i="4" s="1"/>
  <c r="G2016" i="3"/>
  <c r="H2016" i="3" s="1"/>
  <c r="H2015" i="3"/>
  <c r="I2015" i="3" s="1"/>
  <c r="F2017" i="3"/>
  <c r="G2008" i="5" l="1"/>
  <c r="F2008" i="5"/>
  <c r="H2008" i="5"/>
  <c r="E2009" i="5"/>
  <c r="E2028" i="4"/>
  <c r="F2028" i="4" s="1"/>
  <c r="C2029" i="4"/>
  <c r="G1697" i="4"/>
  <c r="H1697" i="4" s="1"/>
  <c r="F2018" i="3"/>
  <c r="G2017" i="3"/>
  <c r="I2016" i="3"/>
  <c r="G2009" i="5" l="1"/>
  <c r="F2009" i="5"/>
  <c r="H2009" i="5"/>
  <c r="E2010" i="5"/>
  <c r="E2029" i="4"/>
  <c r="F2029" i="4" s="1"/>
  <c r="C2030" i="4"/>
  <c r="G1698" i="4"/>
  <c r="H1698" i="4" s="1"/>
  <c r="G2018" i="3"/>
  <c r="H2018" i="3" s="1"/>
  <c r="H2017" i="3"/>
  <c r="I2017" i="3" s="1"/>
  <c r="F2019" i="3"/>
  <c r="F2010" i="5" l="1"/>
  <c r="E2011" i="5"/>
  <c r="H2010" i="5"/>
  <c r="G2010" i="5"/>
  <c r="E2030" i="4"/>
  <c r="F2030" i="4" s="1"/>
  <c r="C2031" i="4"/>
  <c r="G1699" i="4"/>
  <c r="H1699" i="4" s="1"/>
  <c r="F2020" i="3"/>
  <c r="I2018" i="3"/>
  <c r="G2019" i="3"/>
  <c r="H2011" i="5" l="1"/>
  <c r="G2011" i="5"/>
  <c r="E2012" i="5"/>
  <c r="F2011" i="5"/>
  <c r="E2031" i="4"/>
  <c r="F2031" i="4" s="1"/>
  <c r="C2032" i="4"/>
  <c r="G1700" i="4"/>
  <c r="H1700" i="4" s="1"/>
  <c r="G2020" i="3"/>
  <c r="H2020" i="3" s="1"/>
  <c r="H2019" i="3"/>
  <c r="I2019" i="3" s="1"/>
  <c r="F2021" i="3"/>
  <c r="G2012" i="5" l="1"/>
  <c r="E2013" i="5"/>
  <c r="H2012" i="5"/>
  <c r="F2012" i="5"/>
  <c r="E2032" i="4"/>
  <c r="F2032" i="4" s="1"/>
  <c r="C2033" i="4"/>
  <c r="G1701" i="4"/>
  <c r="H1701" i="4" s="1"/>
  <c r="F2022" i="3"/>
  <c r="I2020" i="3"/>
  <c r="G2021" i="3"/>
  <c r="F2013" i="5" l="1"/>
  <c r="E2014" i="5"/>
  <c r="H2013" i="5"/>
  <c r="G2013" i="5"/>
  <c r="E2033" i="4"/>
  <c r="F2033" i="4" s="1"/>
  <c r="C2034" i="4"/>
  <c r="G1702" i="4"/>
  <c r="H1702" i="4" s="1"/>
  <c r="G2022" i="3"/>
  <c r="H2022" i="3" s="1"/>
  <c r="H2021" i="3"/>
  <c r="I2021" i="3" s="1"/>
  <c r="F2023" i="3"/>
  <c r="E2015" i="5" l="1"/>
  <c r="H2014" i="5"/>
  <c r="G2014" i="5"/>
  <c r="F2014" i="5"/>
  <c r="E2034" i="4"/>
  <c r="F2034" i="4" s="1"/>
  <c r="C2035" i="4"/>
  <c r="G1703" i="4"/>
  <c r="H1703" i="4" s="1"/>
  <c r="F2024" i="3"/>
  <c r="I2022" i="3"/>
  <c r="G2023" i="3"/>
  <c r="H2015" i="5" l="1"/>
  <c r="G2015" i="5"/>
  <c r="E2016" i="5"/>
  <c r="F2015" i="5"/>
  <c r="E2035" i="4"/>
  <c r="F2035" i="4" s="1"/>
  <c r="C2036" i="4"/>
  <c r="G1704" i="4"/>
  <c r="H1704" i="4" s="1"/>
  <c r="G2024" i="3"/>
  <c r="H2024" i="3" s="1"/>
  <c r="H2023" i="3"/>
  <c r="I2023" i="3" s="1"/>
  <c r="F2025" i="3"/>
  <c r="F2016" i="5" l="1"/>
  <c r="G2016" i="5"/>
  <c r="E2017" i="5"/>
  <c r="H2016" i="5"/>
  <c r="E2036" i="4"/>
  <c r="F2036" i="4" s="1"/>
  <c r="C2037" i="4"/>
  <c r="G1705" i="4"/>
  <c r="H1705" i="4" s="1"/>
  <c r="F2026" i="3"/>
  <c r="I2024" i="3"/>
  <c r="G2025" i="3"/>
  <c r="E2018" i="5" l="1"/>
  <c r="H2017" i="5"/>
  <c r="G2017" i="5"/>
  <c r="F2017" i="5"/>
  <c r="E2037" i="4"/>
  <c r="F2037" i="4" s="1"/>
  <c r="C2038" i="4"/>
  <c r="G1706" i="4"/>
  <c r="H1706" i="4" s="1"/>
  <c r="G2026" i="3"/>
  <c r="H2026" i="3" s="1"/>
  <c r="F2027" i="3"/>
  <c r="H2025" i="3"/>
  <c r="I2025" i="3" s="1"/>
  <c r="F2018" i="5" l="1"/>
  <c r="E2019" i="5"/>
  <c r="H2018" i="5"/>
  <c r="G2018" i="5"/>
  <c r="E2038" i="4"/>
  <c r="F2038" i="4" s="1"/>
  <c r="C2039" i="4"/>
  <c r="G1707" i="4"/>
  <c r="H1707" i="4" s="1"/>
  <c r="F2028" i="3"/>
  <c r="G2027" i="3"/>
  <c r="I2026" i="3"/>
  <c r="F2019" i="5" l="1"/>
  <c r="H2019" i="5"/>
  <c r="G2019" i="5"/>
  <c r="E2020" i="5"/>
  <c r="E2039" i="4"/>
  <c r="F2039" i="4" s="1"/>
  <c r="C2040" i="4"/>
  <c r="G1708" i="4"/>
  <c r="H1708" i="4" s="1"/>
  <c r="I2027" i="3"/>
  <c r="G2028" i="3"/>
  <c r="H2027" i="3"/>
  <c r="F2029" i="3"/>
  <c r="F2020" i="5" l="1"/>
  <c r="H2020" i="5"/>
  <c r="G2020" i="5"/>
  <c r="E2021" i="5"/>
  <c r="E2040" i="4"/>
  <c r="F2040" i="4" s="1"/>
  <c r="C2041" i="4"/>
  <c r="G1709" i="4"/>
  <c r="H1709" i="4" s="1"/>
  <c r="G2029" i="3"/>
  <c r="H2029" i="3" s="1"/>
  <c r="F2030" i="3"/>
  <c r="H2028" i="3"/>
  <c r="I2028" i="3" s="1"/>
  <c r="G2021" i="5" l="1"/>
  <c r="F2021" i="5"/>
  <c r="E2022" i="5"/>
  <c r="H2021" i="5"/>
  <c r="E2041" i="4"/>
  <c r="F2041" i="4" s="1"/>
  <c r="C2042" i="4"/>
  <c r="G1710" i="4"/>
  <c r="H1710" i="4" s="1"/>
  <c r="F2031" i="3"/>
  <c r="G2030" i="3"/>
  <c r="I2029" i="3"/>
  <c r="F2022" i="5" l="1"/>
  <c r="E2023" i="5"/>
  <c r="H2022" i="5"/>
  <c r="G2022" i="5"/>
  <c r="E2042" i="4"/>
  <c r="F2042" i="4" s="1"/>
  <c r="C2043" i="4"/>
  <c r="G1711" i="4"/>
  <c r="H1711" i="4" s="1"/>
  <c r="G2031" i="3"/>
  <c r="H2031" i="3" s="1"/>
  <c r="F2032" i="3"/>
  <c r="H2030" i="3"/>
  <c r="I2030" i="3" s="1"/>
  <c r="E2024" i="5" l="1"/>
  <c r="G2023" i="5"/>
  <c r="F2023" i="5"/>
  <c r="H2023" i="5"/>
  <c r="E2043" i="4"/>
  <c r="F2043" i="4" s="1"/>
  <c r="C2044" i="4"/>
  <c r="G1712" i="4"/>
  <c r="H1712" i="4" s="1"/>
  <c r="G2032" i="3"/>
  <c r="H2032" i="3" s="1"/>
  <c r="I2031" i="3"/>
  <c r="F2033" i="3"/>
  <c r="H2024" i="5" l="1"/>
  <c r="G2024" i="5"/>
  <c r="E2025" i="5"/>
  <c r="F2024" i="5"/>
  <c r="E2044" i="4"/>
  <c r="F2044" i="4" s="1"/>
  <c r="C2045" i="4"/>
  <c r="G1713" i="4"/>
  <c r="H1713" i="4" s="1"/>
  <c r="F2034" i="3"/>
  <c r="I2032" i="3"/>
  <c r="G2033" i="3"/>
  <c r="F2025" i="5" l="1"/>
  <c r="G2025" i="5"/>
  <c r="E2026" i="5"/>
  <c r="H2025" i="5"/>
  <c r="E2045" i="4"/>
  <c r="F2045" i="4" s="1"/>
  <c r="C2046" i="4"/>
  <c r="G1714" i="4"/>
  <c r="H1714" i="4" s="1"/>
  <c r="G2034" i="3"/>
  <c r="H2034" i="3" s="1"/>
  <c r="H2033" i="3"/>
  <c r="I2033" i="3" s="1"/>
  <c r="F2035" i="3"/>
  <c r="E2027" i="5" l="1"/>
  <c r="H2026" i="5"/>
  <c r="G2026" i="5"/>
  <c r="F2026" i="5"/>
  <c r="E2046" i="4"/>
  <c r="F2046" i="4" s="1"/>
  <c r="C2047" i="4"/>
  <c r="G1715" i="4"/>
  <c r="H1715" i="4" s="1"/>
  <c r="F2036" i="3"/>
  <c r="I2034" i="3"/>
  <c r="G2035" i="3"/>
  <c r="E2028" i="5" l="1"/>
  <c r="H2027" i="5"/>
  <c r="F2027" i="5"/>
  <c r="G2027" i="5"/>
  <c r="E2047" i="4"/>
  <c r="F2047" i="4" s="1"/>
  <c r="C2048" i="4"/>
  <c r="G1716" i="4"/>
  <c r="H1716" i="4" s="1"/>
  <c r="G2036" i="3"/>
  <c r="H2036" i="3" s="1"/>
  <c r="H2035" i="3"/>
  <c r="I2035" i="3" s="1"/>
  <c r="F2037" i="3"/>
  <c r="F2028" i="5" l="1"/>
  <c r="G2028" i="5"/>
  <c r="E2029" i="5"/>
  <c r="H2028" i="5"/>
  <c r="E2048" i="4"/>
  <c r="F2048" i="4" s="1"/>
  <c r="C2049" i="4"/>
  <c r="G1717" i="4"/>
  <c r="H1717" i="4" s="1"/>
  <c r="F2038" i="3"/>
  <c r="G2037" i="3"/>
  <c r="I2036" i="3"/>
  <c r="E2030" i="5" l="1"/>
  <c r="H2029" i="5"/>
  <c r="G2029" i="5"/>
  <c r="F2029" i="5"/>
  <c r="E2049" i="4"/>
  <c r="F2049" i="4" s="1"/>
  <c r="C2050" i="4"/>
  <c r="G1718" i="4"/>
  <c r="H1718" i="4" s="1"/>
  <c r="G2038" i="3"/>
  <c r="H2038" i="3" s="1"/>
  <c r="F2039" i="3"/>
  <c r="H2037" i="3"/>
  <c r="I2037" i="3" s="1"/>
  <c r="E2031" i="5" l="1"/>
  <c r="H2030" i="5"/>
  <c r="G2030" i="5"/>
  <c r="F2030" i="5"/>
  <c r="E2050" i="4"/>
  <c r="F2050" i="4" s="1"/>
  <c r="C2051" i="4"/>
  <c r="G1719" i="4"/>
  <c r="H1719" i="4" s="1"/>
  <c r="F2040" i="3"/>
  <c r="G2039" i="3"/>
  <c r="I2038" i="3"/>
  <c r="F2031" i="5" l="1"/>
  <c r="G2031" i="5"/>
  <c r="H2031" i="5"/>
  <c r="E2032" i="5"/>
  <c r="E2051" i="4"/>
  <c r="F2051" i="4" s="1"/>
  <c r="C2052" i="4"/>
  <c r="G1720" i="4"/>
  <c r="H1720" i="4" s="1"/>
  <c r="G2040" i="3"/>
  <c r="H2040" i="3" s="1"/>
  <c r="H2039" i="3"/>
  <c r="I2039" i="3" s="1"/>
  <c r="F2041" i="3"/>
  <c r="F2032" i="5" l="1"/>
  <c r="E2033" i="5"/>
  <c r="H2032" i="5"/>
  <c r="G2032" i="5"/>
  <c r="E2052" i="4"/>
  <c r="F2052" i="4" s="1"/>
  <c r="C2053" i="4"/>
  <c r="G1721" i="4"/>
  <c r="H1721" i="4" s="1"/>
  <c r="F2042" i="3"/>
  <c r="G2041" i="3"/>
  <c r="I2040" i="3"/>
  <c r="G2033" i="5" l="1"/>
  <c r="F2033" i="5"/>
  <c r="E2034" i="5"/>
  <c r="H2033" i="5"/>
  <c r="E2053" i="4"/>
  <c r="F2053" i="4" s="1"/>
  <c r="C2054" i="4"/>
  <c r="G1722" i="4"/>
  <c r="H1722" i="4" s="1"/>
  <c r="G2042" i="3"/>
  <c r="H2042" i="3" s="1"/>
  <c r="H2041" i="3"/>
  <c r="I2041" i="3" s="1"/>
  <c r="F2043" i="3"/>
  <c r="F2034" i="5" l="1"/>
  <c r="H2034" i="5"/>
  <c r="G2034" i="5"/>
  <c r="E2035" i="5"/>
  <c r="E2054" i="4"/>
  <c r="F2054" i="4" s="1"/>
  <c r="C2055" i="4"/>
  <c r="G1723" i="4"/>
  <c r="H1723" i="4" s="1"/>
  <c r="F2044" i="3"/>
  <c r="I2042" i="3"/>
  <c r="G2043" i="3"/>
  <c r="E2036" i="5" l="1"/>
  <c r="G2035" i="5"/>
  <c r="F2035" i="5"/>
  <c r="H2035" i="5"/>
  <c r="E2055" i="4"/>
  <c r="F2055" i="4" s="1"/>
  <c r="C2056" i="4"/>
  <c r="G1724" i="4"/>
  <c r="H1724" i="4" s="1"/>
  <c r="G2044" i="3"/>
  <c r="H2044" i="3" s="1"/>
  <c r="H2043" i="3"/>
  <c r="I2043" i="3" s="1"/>
  <c r="F2045" i="3"/>
  <c r="E2037" i="5" l="1"/>
  <c r="H2036" i="5"/>
  <c r="G2036" i="5"/>
  <c r="F2036" i="5"/>
  <c r="E2056" i="4"/>
  <c r="F2056" i="4" s="1"/>
  <c r="C2057" i="4"/>
  <c r="G1725" i="4"/>
  <c r="H1725" i="4" s="1"/>
  <c r="F2046" i="3"/>
  <c r="I2044" i="3"/>
  <c r="G2045" i="3"/>
  <c r="H2045" i="3" s="1"/>
  <c r="F2037" i="5" l="1"/>
  <c r="E2038" i="5"/>
  <c r="H2037" i="5"/>
  <c r="G2037" i="5"/>
  <c r="E2057" i="4"/>
  <c r="F2057" i="4" s="1"/>
  <c r="C2058" i="4"/>
  <c r="G1726" i="4"/>
  <c r="H1726" i="4" s="1"/>
  <c r="G2046" i="3"/>
  <c r="H2046" i="3" s="1"/>
  <c r="I2045" i="3"/>
  <c r="F2047" i="3"/>
  <c r="G2038" i="5" l="1"/>
  <c r="E2039" i="5"/>
  <c r="H2038" i="5"/>
  <c r="F2038" i="5"/>
  <c r="E2058" i="4"/>
  <c r="F2058" i="4" s="1"/>
  <c r="C2059" i="4"/>
  <c r="G1727" i="4"/>
  <c r="H1727" i="4" s="1"/>
  <c r="F2048" i="3"/>
  <c r="I2046" i="3"/>
  <c r="G2047" i="3"/>
  <c r="E2040" i="5" l="1"/>
  <c r="G2039" i="5"/>
  <c r="F2039" i="5"/>
  <c r="H2039" i="5"/>
  <c r="E2059" i="4"/>
  <c r="F2059" i="4" s="1"/>
  <c r="C2060" i="4"/>
  <c r="G1728" i="4"/>
  <c r="H1728" i="4" s="1"/>
  <c r="G2048" i="3"/>
  <c r="H2048" i="3" s="1"/>
  <c r="H2047" i="3"/>
  <c r="I2047" i="3" s="1"/>
  <c r="F2049" i="3"/>
  <c r="F2040" i="5" l="1"/>
  <c r="E2041" i="5"/>
  <c r="H2040" i="5"/>
  <c r="G2040" i="5"/>
  <c r="E2060" i="4"/>
  <c r="F2060" i="4" s="1"/>
  <c r="C2061" i="4"/>
  <c r="G1729" i="4"/>
  <c r="H1729" i="4" s="1"/>
  <c r="F2050" i="3"/>
  <c r="I2048" i="3"/>
  <c r="G2049" i="3"/>
  <c r="H2041" i="5" l="1"/>
  <c r="F2041" i="5"/>
  <c r="G2041" i="5"/>
  <c r="E2042" i="5"/>
  <c r="E2061" i="4"/>
  <c r="F2061" i="4" s="1"/>
  <c r="C2062" i="4"/>
  <c r="G1730" i="4"/>
  <c r="H1730" i="4" s="1"/>
  <c r="G2050" i="3"/>
  <c r="H2050" i="3" s="1"/>
  <c r="F2051" i="3"/>
  <c r="H2049" i="3"/>
  <c r="I2049" i="3" s="1"/>
  <c r="E2043" i="5" l="1"/>
  <c r="H2042" i="5"/>
  <c r="G2042" i="5"/>
  <c r="F2042" i="5"/>
  <c r="E2062" i="4"/>
  <c r="F2062" i="4" s="1"/>
  <c r="C2063" i="4"/>
  <c r="G1731" i="4"/>
  <c r="H1731" i="4" s="1"/>
  <c r="F2052" i="3"/>
  <c r="G2051" i="3"/>
  <c r="I2050" i="3"/>
  <c r="F2043" i="5" l="1"/>
  <c r="H2043" i="5"/>
  <c r="G2043" i="5"/>
  <c r="E2044" i="5"/>
  <c r="E2063" i="4"/>
  <c r="F2063" i="4" s="1"/>
  <c r="C2064" i="4"/>
  <c r="G1732" i="4"/>
  <c r="H1732" i="4" s="1"/>
  <c r="G2052" i="3"/>
  <c r="H2052" i="3" s="1"/>
  <c r="H2051" i="3"/>
  <c r="I2051" i="3" s="1"/>
  <c r="F2053" i="3"/>
  <c r="E2045" i="5" l="1"/>
  <c r="G2044" i="5"/>
  <c r="F2044" i="5"/>
  <c r="H2044" i="5"/>
  <c r="E2064" i="4"/>
  <c r="F2064" i="4" s="1"/>
  <c r="C2065" i="4"/>
  <c r="G1733" i="4"/>
  <c r="H1733" i="4" s="1"/>
  <c r="F2054" i="3"/>
  <c r="G2053" i="3"/>
  <c r="I2052" i="3"/>
  <c r="G2045" i="5" l="1"/>
  <c r="F2045" i="5"/>
  <c r="E2046" i="5"/>
  <c r="H2045" i="5"/>
  <c r="E2065" i="4"/>
  <c r="F2065" i="4" s="1"/>
  <c r="C2066" i="4"/>
  <c r="G1734" i="4"/>
  <c r="H1734" i="4" s="1"/>
  <c r="G2054" i="3"/>
  <c r="H2054" i="3" s="1"/>
  <c r="H2053" i="3"/>
  <c r="I2053" i="3" s="1"/>
  <c r="F2055" i="3"/>
  <c r="F2046" i="5" l="1"/>
  <c r="E2047" i="5"/>
  <c r="H2046" i="5"/>
  <c r="G2046" i="5"/>
  <c r="E2066" i="4"/>
  <c r="F2066" i="4" s="1"/>
  <c r="C2067" i="4"/>
  <c r="G1735" i="4"/>
  <c r="H1735" i="4" s="1"/>
  <c r="F2056" i="3"/>
  <c r="I2054" i="3"/>
  <c r="G2055" i="3"/>
  <c r="H2047" i="5" l="1"/>
  <c r="G2047" i="5"/>
  <c r="E2048" i="5"/>
  <c r="F2047" i="5"/>
  <c r="E2067" i="4"/>
  <c r="F2067" i="4" s="1"/>
  <c r="C2068" i="4"/>
  <c r="G1736" i="4"/>
  <c r="H1736" i="4" s="1"/>
  <c r="G2056" i="3"/>
  <c r="H2056" i="3" s="1"/>
  <c r="H2055" i="3"/>
  <c r="I2055" i="3" s="1"/>
  <c r="F2057" i="3"/>
  <c r="F2048" i="5" l="1"/>
  <c r="E2049" i="5"/>
  <c r="G2048" i="5"/>
  <c r="H2048" i="5"/>
  <c r="E2068" i="4"/>
  <c r="F2068" i="4" s="1"/>
  <c r="C2069" i="4"/>
  <c r="G1737" i="4"/>
  <c r="H1737" i="4" s="1"/>
  <c r="F2058" i="3"/>
  <c r="I2056" i="3"/>
  <c r="G2057" i="3"/>
  <c r="F2049" i="5" l="1"/>
  <c r="E2050" i="5"/>
  <c r="H2049" i="5"/>
  <c r="G2049" i="5"/>
  <c r="E2069" i="4"/>
  <c r="F2069" i="4" s="1"/>
  <c r="C2070" i="4"/>
  <c r="G1738" i="4"/>
  <c r="H1738" i="4" s="1"/>
  <c r="G2058" i="3"/>
  <c r="H2058" i="3" s="1"/>
  <c r="H2057" i="3"/>
  <c r="I2057" i="3" s="1"/>
  <c r="F2059" i="3"/>
  <c r="E2051" i="5" l="1"/>
  <c r="H2050" i="5"/>
  <c r="G2050" i="5"/>
  <c r="F2050" i="5"/>
  <c r="E2070" i="4"/>
  <c r="F2070" i="4" s="1"/>
  <c r="C2071" i="4"/>
  <c r="G1739" i="4"/>
  <c r="H1739" i="4" s="1"/>
  <c r="F2060" i="3"/>
  <c r="I2058" i="3"/>
  <c r="G2059" i="3"/>
  <c r="G2051" i="5" l="1"/>
  <c r="H2051" i="5"/>
  <c r="F2051" i="5"/>
  <c r="E2052" i="5"/>
  <c r="E2071" i="4"/>
  <c r="F2071" i="4" s="1"/>
  <c r="C2072" i="4"/>
  <c r="G1740" i="4"/>
  <c r="H1740" i="4" s="1"/>
  <c r="G2060" i="3"/>
  <c r="H2060" i="3" s="1"/>
  <c r="H2059" i="3"/>
  <c r="I2059" i="3" s="1"/>
  <c r="F2061" i="3"/>
  <c r="F2052" i="5" l="1"/>
  <c r="H2052" i="5"/>
  <c r="G2052" i="5"/>
  <c r="E2053" i="5"/>
  <c r="E2072" i="4"/>
  <c r="F2072" i="4" s="1"/>
  <c r="C2073" i="4"/>
  <c r="G1741" i="4"/>
  <c r="H1741" i="4" s="1"/>
  <c r="F2062" i="3"/>
  <c r="G2061" i="3"/>
  <c r="I2060" i="3"/>
  <c r="E2054" i="5" l="1"/>
  <c r="F2053" i="5"/>
  <c r="H2053" i="5"/>
  <c r="G2053" i="5"/>
  <c r="E2073" i="4"/>
  <c r="F2073" i="4" s="1"/>
  <c r="C2074" i="4"/>
  <c r="G1742" i="4"/>
  <c r="H1742" i="4" s="1"/>
  <c r="G2062" i="3"/>
  <c r="H2062" i="3" s="1"/>
  <c r="F2063" i="3"/>
  <c r="H2061" i="3"/>
  <c r="I2061" i="3" s="1"/>
  <c r="H2054" i="5" l="1"/>
  <c r="F2054" i="5"/>
  <c r="E2055" i="5"/>
  <c r="G2054" i="5"/>
  <c r="E2074" i="4"/>
  <c r="F2074" i="4" s="1"/>
  <c r="C2075" i="4"/>
  <c r="G1743" i="4"/>
  <c r="H1743" i="4" s="1"/>
  <c r="F2064" i="3"/>
  <c r="G2063" i="3"/>
  <c r="I2062" i="3"/>
  <c r="F2055" i="5" l="1"/>
  <c r="E2056" i="5"/>
  <c r="H2055" i="5"/>
  <c r="G2055" i="5"/>
  <c r="E2075" i="4"/>
  <c r="F2075" i="4" s="1"/>
  <c r="C2076" i="4"/>
  <c r="G1744" i="4"/>
  <c r="H1744" i="4" s="1"/>
  <c r="G2064" i="3"/>
  <c r="H2064" i="3" s="1"/>
  <c r="H2063" i="3"/>
  <c r="I2063" i="3" s="1"/>
  <c r="F2065" i="3"/>
  <c r="E2057" i="5" l="1"/>
  <c r="H2056" i="5"/>
  <c r="G2056" i="5"/>
  <c r="F2056" i="5"/>
  <c r="E2076" i="4"/>
  <c r="F2076" i="4" s="1"/>
  <c r="C2077" i="4"/>
  <c r="G1745" i="4"/>
  <c r="H1745" i="4" s="1"/>
  <c r="F2066" i="3"/>
  <c r="I2064" i="3"/>
  <c r="G2065" i="3"/>
  <c r="E2058" i="5" l="1"/>
  <c r="G2057" i="5"/>
  <c r="F2057" i="5"/>
  <c r="H2057" i="5"/>
  <c r="E2077" i="4"/>
  <c r="F2077" i="4" s="1"/>
  <c r="C2078" i="4"/>
  <c r="G1746" i="4"/>
  <c r="H1746" i="4" s="1"/>
  <c r="G2066" i="3"/>
  <c r="H2066" i="3" s="1"/>
  <c r="F2067" i="3"/>
  <c r="H2065" i="3"/>
  <c r="I2065" i="3" s="1"/>
  <c r="F2058" i="5" l="1"/>
  <c r="E2059" i="5"/>
  <c r="H2058" i="5"/>
  <c r="G2058" i="5"/>
  <c r="E2078" i="4"/>
  <c r="F2078" i="4" s="1"/>
  <c r="C2079" i="4"/>
  <c r="G1747" i="4"/>
  <c r="H1747" i="4" s="1"/>
  <c r="F2068" i="3"/>
  <c r="I2066" i="3"/>
  <c r="G2067" i="3"/>
  <c r="F2059" i="5" l="1"/>
  <c r="E2060" i="5"/>
  <c r="H2059" i="5"/>
  <c r="G2059" i="5"/>
  <c r="E2079" i="4"/>
  <c r="F2079" i="4" s="1"/>
  <c r="C2080" i="4"/>
  <c r="G1748" i="4"/>
  <c r="H1748" i="4" s="1"/>
  <c r="G2068" i="3"/>
  <c r="H2068" i="3" s="1"/>
  <c r="F2069" i="3"/>
  <c r="H2067" i="3"/>
  <c r="I2067" i="3" s="1"/>
  <c r="H2060" i="5" l="1"/>
  <c r="G2060" i="5"/>
  <c r="E2061" i="5"/>
  <c r="F2060" i="5"/>
  <c r="E2080" i="4"/>
  <c r="F2080" i="4" s="1"/>
  <c r="C2081" i="4"/>
  <c r="G1749" i="4"/>
  <c r="H1749" i="4" s="1"/>
  <c r="F2070" i="3"/>
  <c r="I2068" i="3"/>
  <c r="G2069" i="3"/>
  <c r="F2061" i="5" l="1"/>
  <c r="G2061" i="5"/>
  <c r="E2062" i="5"/>
  <c r="H2061" i="5"/>
  <c r="E2081" i="4"/>
  <c r="F2081" i="4" s="1"/>
  <c r="C2082" i="4"/>
  <c r="G1750" i="4"/>
  <c r="H1750" i="4" s="1"/>
  <c r="G2070" i="3"/>
  <c r="H2070" i="3" s="1"/>
  <c r="F2071" i="3"/>
  <c r="H2069" i="3"/>
  <c r="I2069" i="3" s="1"/>
  <c r="F2062" i="5" l="1"/>
  <c r="E2063" i="5"/>
  <c r="H2062" i="5"/>
  <c r="G2062" i="5"/>
  <c r="E2082" i="4"/>
  <c r="F2082" i="4" s="1"/>
  <c r="C2083" i="4"/>
  <c r="G1751" i="4"/>
  <c r="H1751" i="4" s="1"/>
  <c r="F2072" i="3"/>
  <c r="G2071" i="3"/>
  <c r="I2070" i="3"/>
  <c r="E2064" i="5" l="1"/>
  <c r="H2063" i="5"/>
  <c r="F2063" i="5"/>
  <c r="G2063" i="5"/>
  <c r="E2083" i="4"/>
  <c r="F2083" i="4" s="1"/>
  <c r="C2084" i="4"/>
  <c r="G1752" i="4"/>
  <c r="H1752" i="4" s="1"/>
  <c r="G2072" i="3"/>
  <c r="H2072" i="3" s="1"/>
  <c r="H2071" i="3"/>
  <c r="I2071" i="3" s="1"/>
  <c r="F2073" i="3"/>
  <c r="F2064" i="5" l="1"/>
  <c r="H2064" i="5"/>
  <c r="E2065" i="5"/>
  <c r="G2064" i="5"/>
  <c r="E2084" i="4"/>
  <c r="F2084" i="4" s="1"/>
  <c r="C2085" i="4"/>
  <c r="G1753" i="4"/>
  <c r="H1753" i="4" s="1"/>
  <c r="F2074" i="3"/>
  <c r="G2073" i="3"/>
  <c r="I2072" i="3"/>
  <c r="E2066" i="5" l="1"/>
  <c r="H2065" i="5"/>
  <c r="G2065" i="5"/>
  <c r="F2065" i="5"/>
  <c r="E2085" i="4"/>
  <c r="F2085" i="4" s="1"/>
  <c r="C2086" i="4"/>
  <c r="G1754" i="4"/>
  <c r="H1754" i="4" s="1"/>
  <c r="G2074" i="3"/>
  <c r="H2074" i="3" s="1"/>
  <c r="F2075" i="3"/>
  <c r="H2073" i="3"/>
  <c r="I2073" i="3" s="1"/>
  <c r="E2067" i="5" l="1"/>
  <c r="F2066" i="5"/>
  <c r="H2066" i="5"/>
  <c r="G2066" i="5"/>
  <c r="E2086" i="4"/>
  <c r="F2086" i="4" s="1"/>
  <c r="C2087" i="4"/>
  <c r="G1755" i="4"/>
  <c r="H1755" i="4" s="1"/>
  <c r="F2076" i="3"/>
  <c r="G2075" i="3"/>
  <c r="I2074" i="3"/>
  <c r="F2067" i="5" l="1"/>
  <c r="E2068" i="5"/>
  <c r="G2067" i="5"/>
  <c r="H2067" i="5"/>
  <c r="E2087" i="4"/>
  <c r="F2087" i="4" s="1"/>
  <c r="C2088" i="4"/>
  <c r="G1756" i="4"/>
  <c r="H1756" i="4" s="1"/>
  <c r="G2076" i="3"/>
  <c r="H2076" i="3" s="1"/>
  <c r="F2077" i="3"/>
  <c r="H2075" i="3"/>
  <c r="I2075" i="3" s="1"/>
  <c r="E2069" i="5" l="1"/>
  <c r="H2068" i="5"/>
  <c r="G2068" i="5"/>
  <c r="F2068" i="5"/>
  <c r="E2088" i="4"/>
  <c r="F2088" i="4" s="1"/>
  <c r="C2089" i="4"/>
  <c r="G1757" i="4"/>
  <c r="H1757" i="4" s="1"/>
  <c r="G2077" i="3"/>
  <c r="H2077" i="3" s="1"/>
  <c r="I2076" i="3"/>
  <c r="F2078" i="3"/>
  <c r="E2070" i="5" l="1"/>
  <c r="H2069" i="5"/>
  <c r="G2069" i="5"/>
  <c r="F2069" i="5"/>
  <c r="E2089" i="4"/>
  <c r="F2089" i="4" s="1"/>
  <c r="C2090" i="4"/>
  <c r="G1758" i="4"/>
  <c r="H1758" i="4" s="1"/>
  <c r="F2079" i="3"/>
  <c r="I2077" i="3"/>
  <c r="G2078" i="3"/>
  <c r="F2070" i="5" l="1"/>
  <c r="E2071" i="5"/>
  <c r="H2070" i="5"/>
  <c r="G2070" i="5"/>
  <c r="E2090" i="4"/>
  <c r="F2090" i="4" s="1"/>
  <c r="C2091" i="4"/>
  <c r="G1759" i="4"/>
  <c r="H1759" i="4" s="1"/>
  <c r="G2079" i="3"/>
  <c r="H2079" i="3" s="1"/>
  <c r="H2078" i="3"/>
  <c r="I2078" i="3" s="1"/>
  <c r="F2080" i="3"/>
  <c r="G2071" i="5" l="1"/>
  <c r="F2071" i="5"/>
  <c r="E2072" i="5"/>
  <c r="H2071" i="5"/>
  <c r="E2091" i="4"/>
  <c r="F2091" i="4" s="1"/>
  <c r="C2092" i="4"/>
  <c r="G1760" i="4"/>
  <c r="H1760" i="4" s="1"/>
  <c r="F2081" i="3"/>
  <c r="G2080" i="3"/>
  <c r="I2079" i="3"/>
  <c r="E2073" i="5" l="1"/>
  <c r="G2072" i="5"/>
  <c r="F2072" i="5"/>
  <c r="H2072" i="5"/>
  <c r="E2092" i="4"/>
  <c r="F2092" i="4" s="1"/>
  <c r="C2093" i="4"/>
  <c r="G1761" i="4"/>
  <c r="H1761" i="4" s="1"/>
  <c r="F2082" i="3"/>
  <c r="G2081" i="3"/>
  <c r="H2080" i="3"/>
  <c r="I2080" i="3" s="1"/>
  <c r="F2073" i="5" l="1"/>
  <c r="E2074" i="5"/>
  <c r="H2073" i="5"/>
  <c r="G2073" i="5"/>
  <c r="E2093" i="4"/>
  <c r="F2093" i="4" s="1"/>
  <c r="C2094" i="4"/>
  <c r="G1762" i="4"/>
  <c r="H1762" i="4" s="1"/>
  <c r="G2082" i="3"/>
  <c r="H2082" i="3" s="1"/>
  <c r="H2081" i="3"/>
  <c r="I2081" i="3" s="1"/>
  <c r="F2083" i="3"/>
  <c r="E2075" i="5" l="1"/>
  <c r="G2074" i="5"/>
  <c r="F2074" i="5"/>
  <c r="H2074" i="5"/>
  <c r="E2094" i="4"/>
  <c r="F2094" i="4" s="1"/>
  <c r="C2095" i="4"/>
  <c r="G1763" i="4"/>
  <c r="H1763" i="4" s="1"/>
  <c r="F2084" i="3"/>
  <c r="G2083" i="3"/>
  <c r="I2082" i="3"/>
  <c r="E2076" i="5" l="1"/>
  <c r="H2075" i="5"/>
  <c r="G2075" i="5"/>
  <c r="F2075" i="5"/>
  <c r="E2095" i="4"/>
  <c r="F2095" i="4" s="1"/>
  <c r="C2096" i="4"/>
  <c r="G1764" i="4"/>
  <c r="H1764" i="4" s="1"/>
  <c r="G2084" i="3"/>
  <c r="H2084" i="3" s="1"/>
  <c r="H2083" i="3"/>
  <c r="I2083" i="3" s="1"/>
  <c r="F2085" i="3"/>
  <c r="F2076" i="5" l="1"/>
  <c r="E2077" i="5"/>
  <c r="H2076" i="5"/>
  <c r="G2076" i="5"/>
  <c r="E2096" i="4"/>
  <c r="F2096" i="4" s="1"/>
  <c r="C2097" i="4"/>
  <c r="G1765" i="4"/>
  <c r="H1765" i="4" s="1"/>
  <c r="F2086" i="3"/>
  <c r="G2085" i="3"/>
  <c r="I2084" i="3"/>
  <c r="E2078" i="5" l="1"/>
  <c r="H2077" i="5"/>
  <c r="F2077" i="5"/>
  <c r="G2077" i="5"/>
  <c r="E2097" i="4"/>
  <c r="F2097" i="4" s="1"/>
  <c r="C2098" i="4"/>
  <c r="G1766" i="4"/>
  <c r="H1766" i="4" s="1"/>
  <c r="G2086" i="3"/>
  <c r="H2086" i="3" s="1"/>
  <c r="H2085" i="3"/>
  <c r="I2085" i="3" s="1"/>
  <c r="F2087" i="3"/>
  <c r="E2079" i="5" l="1"/>
  <c r="G2078" i="5"/>
  <c r="H2078" i="5"/>
  <c r="F2078" i="5"/>
  <c r="E2098" i="4"/>
  <c r="F2098" i="4" s="1"/>
  <c r="C2099" i="4"/>
  <c r="G1767" i="4"/>
  <c r="H1767" i="4" s="1"/>
  <c r="F2088" i="3"/>
  <c r="I2086" i="3"/>
  <c r="G2087" i="3"/>
  <c r="F2079" i="5" l="1"/>
  <c r="E2080" i="5"/>
  <c r="H2079" i="5"/>
  <c r="G2079" i="5"/>
  <c r="E2099" i="4"/>
  <c r="F2099" i="4" s="1"/>
  <c r="C2100" i="4"/>
  <c r="G1768" i="4"/>
  <c r="H1768" i="4" s="1"/>
  <c r="G2088" i="3"/>
  <c r="F2089" i="3"/>
  <c r="H2087" i="3"/>
  <c r="I2087" i="3" s="1"/>
  <c r="G2080" i="5" l="1"/>
  <c r="F2080" i="5"/>
  <c r="E2081" i="5"/>
  <c r="H2080" i="5"/>
  <c r="E2100" i="4"/>
  <c r="F2100" i="4" s="1"/>
  <c r="C2101" i="4"/>
  <c r="G1769" i="4"/>
  <c r="H1769" i="4" s="1"/>
  <c r="F2090" i="3"/>
  <c r="G2089" i="3"/>
  <c r="H2088" i="3"/>
  <c r="I2088" i="3" s="1"/>
  <c r="E2082" i="5" l="1"/>
  <c r="G2081" i="5"/>
  <c r="F2081" i="5"/>
  <c r="H2081" i="5"/>
  <c r="E2101" i="4"/>
  <c r="F2101" i="4" s="1"/>
  <c r="C2102" i="4"/>
  <c r="G1770" i="4"/>
  <c r="H1770" i="4" s="1"/>
  <c r="G2090" i="3"/>
  <c r="H2090" i="3" s="1"/>
  <c r="F2091" i="3"/>
  <c r="H2089" i="3"/>
  <c r="I2089" i="3" s="1"/>
  <c r="F2082" i="5" l="1"/>
  <c r="G2082" i="5"/>
  <c r="E2083" i="5"/>
  <c r="H2082" i="5"/>
  <c r="E2102" i="4"/>
  <c r="F2102" i="4" s="1"/>
  <c r="C2103" i="4"/>
  <c r="G1771" i="4"/>
  <c r="H1771" i="4" s="1"/>
  <c r="F2092" i="3"/>
  <c r="G2091" i="3"/>
  <c r="I2090" i="3"/>
  <c r="E2084" i="5" l="1"/>
  <c r="H2083" i="5"/>
  <c r="G2083" i="5"/>
  <c r="F2083" i="5"/>
  <c r="E2103" i="4"/>
  <c r="F2103" i="4" s="1"/>
  <c r="C2104" i="4"/>
  <c r="G1772" i="4"/>
  <c r="H1772" i="4" s="1"/>
  <c r="G2092" i="3"/>
  <c r="H2092" i="3" s="1"/>
  <c r="F2093" i="3"/>
  <c r="H2091" i="3"/>
  <c r="I2091" i="3" s="1"/>
  <c r="F2104" i="4" l="1"/>
  <c r="E2085" i="5"/>
  <c r="H2084" i="5"/>
  <c r="G2084" i="5"/>
  <c r="F2084" i="5"/>
  <c r="E2104" i="4"/>
  <c r="C2105" i="4"/>
  <c r="G1773" i="4"/>
  <c r="H1773" i="4" s="1"/>
  <c r="F2094" i="3"/>
  <c r="I2092" i="3"/>
  <c r="G2093" i="3"/>
  <c r="F2085" i="5" l="1"/>
  <c r="E2086" i="5"/>
  <c r="G2085" i="5"/>
  <c r="H2085" i="5"/>
  <c r="E2105" i="4"/>
  <c r="F2105" i="4" s="1"/>
  <c r="C2106" i="4"/>
  <c r="G1774" i="4"/>
  <c r="H1774" i="4" s="1"/>
  <c r="G2094" i="3"/>
  <c r="H2094" i="3" s="1"/>
  <c r="F2095" i="3"/>
  <c r="H2093" i="3"/>
  <c r="I2093" i="3" s="1"/>
  <c r="E2087" i="5" l="1"/>
  <c r="F2086" i="5"/>
  <c r="H2086" i="5"/>
  <c r="G2086" i="5"/>
  <c r="E2106" i="4"/>
  <c r="F2106" i="4" s="1"/>
  <c r="C2107" i="4"/>
  <c r="G1775" i="4"/>
  <c r="H1775" i="4" s="1"/>
  <c r="F2096" i="3"/>
  <c r="G2095" i="3"/>
  <c r="I2094" i="3"/>
  <c r="E2088" i="5" l="1"/>
  <c r="H2087" i="5"/>
  <c r="G2087" i="5"/>
  <c r="F2087" i="5"/>
  <c r="E2107" i="4"/>
  <c r="F2107" i="4" s="1"/>
  <c r="C2108" i="4"/>
  <c r="G1776" i="4"/>
  <c r="H1776" i="4" s="1"/>
  <c r="G2096" i="3"/>
  <c r="H2096" i="3" s="1"/>
  <c r="H2095" i="3"/>
  <c r="I2095" i="3" s="1"/>
  <c r="F2097" i="3"/>
  <c r="F2088" i="5" l="1"/>
  <c r="E2089" i="5"/>
  <c r="H2088" i="5"/>
  <c r="G2088" i="5"/>
  <c r="E2108" i="4"/>
  <c r="F2108" i="4" s="1"/>
  <c r="C2109" i="4"/>
  <c r="G1777" i="4"/>
  <c r="H1777" i="4" s="1"/>
  <c r="F2098" i="3"/>
  <c r="G2097" i="3"/>
  <c r="I2096" i="3"/>
  <c r="G2089" i="5" l="1"/>
  <c r="E2090" i="5"/>
  <c r="H2089" i="5"/>
  <c r="F2089" i="5"/>
  <c r="E2109" i="4"/>
  <c r="F2109" i="4" s="1"/>
  <c r="C2110" i="4"/>
  <c r="G1778" i="4"/>
  <c r="H1778" i="4" s="1"/>
  <c r="G2098" i="3"/>
  <c r="H2098" i="3" s="1"/>
  <c r="H2097" i="3"/>
  <c r="I2097" i="3" s="1"/>
  <c r="F2099" i="3"/>
  <c r="E2091" i="5" l="1"/>
  <c r="F2090" i="5"/>
  <c r="H2090" i="5"/>
  <c r="G2090" i="5"/>
  <c r="E2110" i="4"/>
  <c r="F2110" i="4" s="1"/>
  <c r="C2111" i="4"/>
  <c r="G1779" i="4"/>
  <c r="H1779" i="4" s="1"/>
  <c r="F2100" i="3"/>
  <c r="G2099" i="3"/>
  <c r="I2098" i="3"/>
  <c r="F2091" i="5" l="1"/>
  <c r="H2091" i="5"/>
  <c r="G2091" i="5"/>
  <c r="E2092" i="5"/>
  <c r="E2111" i="4"/>
  <c r="F2111" i="4" s="1"/>
  <c r="C2112" i="4"/>
  <c r="G1780" i="4"/>
  <c r="H1780" i="4" s="1"/>
  <c r="G2100" i="3"/>
  <c r="H2100" i="3" s="1"/>
  <c r="F2101" i="3"/>
  <c r="H2099" i="3"/>
  <c r="I2099" i="3" s="1"/>
  <c r="E2093" i="5" l="1"/>
  <c r="G2092" i="5"/>
  <c r="F2092" i="5"/>
  <c r="H2092" i="5"/>
  <c r="E2112" i="4"/>
  <c r="F2112" i="4" s="1"/>
  <c r="C2113" i="4"/>
  <c r="G1781" i="4"/>
  <c r="H1781" i="4" s="1"/>
  <c r="F2102" i="3"/>
  <c r="G2101" i="3"/>
  <c r="I2100" i="3"/>
  <c r="E2094" i="5" l="1"/>
  <c r="H2093" i="5"/>
  <c r="G2093" i="5"/>
  <c r="F2093" i="5"/>
  <c r="E2113" i="4"/>
  <c r="F2113" i="4" s="1"/>
  <c r="C2114" i="4"/>
  <c r="G1782" i="4"/>
  <c r="H1782" i="4" s="1"/>
  <c r="F2103" i="3"/>
  <c r="G2102" i="3"/>
  <c r="H2101" i="3"/>
  <c r="I2101" i="3" s="1"/>
  <c r="F2094" i="5" l="1"/>
  <c r="E2095" i="5"/>
  <c r="H2094" i="5"/>
  <c r="G2094" i="5"/>
  <c r="E2114" i="4"/>
  <c r="F2114" i="4" s="1"/>
  <c r="C2115" i="4"/>
  <c r="G1783" i="4"/>
  <c r="H1783" i="4" s="1"/>
  <c r="G2103" i="3"/>
  <c r="H2103" i="3" s="1"/>
  <c r="F2104" i="3"/>
  <c r="H2102" i="3"/>
  <c r="I2102" i="3" s="1"/>
  <c r="E2096" i="5" l="1"/>
  <c r="H2095" i="5"/>
  <c r="F2095" i="5"/>
  <c r="G2095" i="5"/>
  <c r="E2115" i="4"/>
  <c r="F2115" i="4" s="1"/>
  <c r="C2116" i="4"/>
  <c r="G1784" i="4"/>
  <c r="H1784" i="4" s="1"/>
  <c r="F2105" i="3"/>
  <c r="G2104" i="3"/>
  <c r="I2103" i="3"/>
  <c r="E2097" i="5" l="1"/>
  <c r="G2096" i="5"/>
  <c r="H2096" i="5"/>
  <c r="F2096" i="5"/>
  <c r="E2116" i="4"/>
  <c r="F2116" i="4" s="1"/>
  <c r="C2117" i="4"/>
  <c r="G1785" i="4"/>
  <c r="H1785" i="4" s="1"/>
  <c r="G2105" i="3"/>
  <c r="H2105" i="3" s="1"/>
  <c r="F2106" i="3"/>
  <c r="H2104" i="3"/>
  <c r="I2104" i="3" s="1"/>
  <c r="F2097" i="5" l="1"/>
  <c r="E2098" i="5"/>
  <c r="H2097" i="5"/>
  <c r="G2097" i="5"/>
  <c r="E2117" i="4"/>
  <c r="F2117" i="4" s="1"/>
  <c r="C2118" i="4"/>
  <c r="G1786" i="4"/>
  <c r="H1786" i="4" s="1"/>
  <c r="F2107" i="3"/>
  <c r="G2106" i="3"/>
  <c r="I2105" i="3"/>
  <c r="E2099" i="5" l="1"/>
  <c r="H2098" i="5"/>
  <c r="G2098" i="5"/>
  <c r="F2098" i="5"/>
  <c r="E2118" i="4"/>
  <c r="F2118" i="4" s="1"/>
  <c r="C2119" i="4"/>
  <c r="G1787" i="4"/>
  <c r="H1787" i="4" s="1"/>
  <c r="G2107" i="3"/>
  <c r="H2107" i="3" s="1"/>
  <c r="F2108" i="3"/>
  <c r="H2106" i="3"/>
  <c r="I2106" i="3" s="1"/>
  <c r="E2100" i="5" l="1"/>
  <c r="G2099" i="5"/>
  <c r="F2099" i="5"/>
  <c r="H2099" i="5"/>
  <c r="E2119" i="4"/>
  <c r="F2119" i="4" s="1"/>
  <c r="C2120" i="4"/>
  <c r="G1788" i="4"/>
  <c r="H1788" i="4" s="1"/>
  <c r="F2109" i="3"/>
  <c r="I2107" i="3"/>
  <c r="G2108" i="3"/>
  <c r="F2100" i="5" l="1"/>
  <c r="G2100" i="5"/>
  <c r="E2101" i="5"/>
  <c r="H2100" i="5"/>
  <c r="E2120" i="4"/>
  <c r="F2120" i="4" s="1"/>
  <c r="C2121" i="4"/>
  <c r="G1789" i="4"/>
  <c r="H1789" i="4" s="1"/>
  <c r="G2109" i="3"/>
  <c r="H2109" i="3" s="1"/>
  <c r="H2108" i="3"/>
  <c r="I2108" i="3" s="1"/>
  <c r="F2110" i="3"/>
  <c r="G2101" i="5" l="1"/>
  <c r="F2101" i="5"/>
  <c r="E2102" i="5"/>
  <c r="H2101" i="5"/>
  <c r="E2121" i="4"/>
  <c r="F2121" i="4" s="1"/>
  <c r="C2122" i="4"/>
  <c r="G1790" i="4"/>
  <c r="H1790" i="4" s="1"/>
  <c r="F2111" i="3"/>
  <c r="I2109" i="3"/>
  <c r="G2110" i="3"/>
  <c r="E2103" i="5" l="1"/>
  <c r="H2102" i="5"/>
  <c r="F2102" i="5"/>
  <c r="G2102" i="5"/>
  <c r="E2122" i="4"/>
  <c r="F2122" i="4" s="1"/>
  <c r="C2123" i="4"/>
  <c r="G1791" i="4"/>
  <c r="H1791" i="4" s="1"/>
  <c r="G2111" i="3"/>
  <c r="H2111" i="3" s="1"/>
  <c r="H2110" i="3"/>
  <c r="I2110" i="3" s="1"/>
  <c r="F2112" i="3"/>
  <c r="F2103" i="5" l="1"/>
  <c r="E2104" i="5"/>
  <c r="G2103" i="5"/>
  <c r="H2103" i="5"/>
  <c r="E2123" i="4"/>
  <c r="F2123" i="4" s="1"/>
  <c r="C2124" i="4"/>
  <c r="G1792" i="4"/>
  <c r="H1792" i="4" s="1"/>
  <c r="F2113" i="3"/>
  <c r="I2111" i="3"/>
  <c r="G2112" i="3"/>
  <c r="H2104" i="5" l="1"/>
  <c r="G2104" i="5"/>
  <c r="F2104" i="5"/>
  <c r="E2105" i="5"/>
  <c r="E2124" i="4"/>
  <c r="F2124" i="4" s="1"/>
  <c r="C2125" i="4"/>
  <c r="G1793" i="4"/>
  <c r="H1793" i="4" s="1"/>
  <c r="G2113" i="3"/>
  <c r="H2113" i="3" s="1"/>
  <c r="H2112" i="3"/>
  <c r="I2112" i="3" s="1"/>
  <c r="F2114" i="3"/>
  <c r="E2106" i="5" l="1"/>
  <c r="H2105" i="5"/>
  <c r="G2105" i="5"/>
  <c r="F2105" i="5"/>
  <c r="E2125" i="4"/>
  <c r="F2125" i="4" s="1"/>
  <c r="C2126" i="4"/>
  <c r="G1794" i="4"/>
  <c r="H1794" i="4" s="1"/>
  <c r="F2115" i="3"/>
  <c r="I2113" i="3"/>
  <c r="G2114" i="3"/>
  <c r="F2106" i="5" l="1"/>
  <c r="E2107" i="5"/>
  <c r="H2106" i="5"/>
  <c r="G2106" i="5"/>
  <c r="E2126" i="4"/>
  <c r="F2126" i="4" s="1"/>
  <c r="C2127" i="4"/>
  <c r="G1795" i="4"/>
  <c r="H1795" i="4" s="1"/>
  <c r="G2115" i="3"/>
  <c r="H2115" i="3" s="1"/>
  <c r="F2116" i="3"/>
  <c r="H2114" i="3"/>
  <c r="I2114" i="3" s="1"/>
  <c r="G2107" i="5" l="1"/>
  <c r="E2108" i="5"/>
  <c r="H2107" i="5"/>
  <c r="F2107" i="5"/>
  <c r="E2127" i="4"/>
  <c r="F2127" i="4" s="1"/>
  <c r="C2128" i="4"/>
  <c r="G1796" i="4"/>
  <c r="H1796" i="4" s="1"/>
  <c r="F2117" i="3"/>
  <c r="G2116" i="3"/>
  <c r="I2115" i="3"/>
  <c r="E2109" i="5" l="1"/>
  <c r="H2108" i="5"/>
  <c r="G2108" i="5"/>
  <c r="F2108" i="5"/>
  <c r="E2128" i="4"/>
  <c r="F2128" i="4" s="1"/>
  <c r="C2129" i="4"/>
  <c r="G1797" i="4"/>
  <c r="H1797" i="4" s="1"/>
  <c r="G2117" i="3"/>
  <c r="H2117" i="3" s="1"/>
  <c r="F2118" i="3"/>
  <c r="H2116" i="3"/>
  <c r="I2116" i="3" s="1"/>
  <c r="F2109" i="5" l="1"/>
  <c r="G2109" i="5"/>
  <c r="E2110" i="5"/>
  <c r="H2109" i="5"/>
  <c r="E2129" i="4"/>
  <c r="F2129" i="4" s="1"/>
  <c r="C2130" i="4"/>
  <c r="G1798" i="4"/>
  <c r="H1798" i="4" s="1"/>
  <c r="F2119" i="3"/>
  <c r="G2118" i="3"/>
  <c r="I2117" i="3"/>
  <c r="E2111" i="5" l="1"/>
  <c r="G2110" i="5"/>
  <c r="F2110" i="5"/>
  <c r="H2110" i="5"/>
  <c r="E2130" i="4"/>
  <c r="F2130" i="4" s="1"/>
  <c r="C2131" i="4"/>
  <c r="G1799" i="4"/>
  <c r="H1799" i="4" s="1"/>
  <c r="G2119" i="3"/>
  <c r="H2119" i="3" s="1"/>
  <c r="F2120" i="3"/>
  <c r="H2118" i="3"/>
  <c r="I2118" i="3" s="1"/>
  <c r="E2112" i="5" l="1"/>
  <c r="H2111" i="5"/>
  <c r="G2111" i="5"/>
  <c r="F2111" i="5"/>
  <c r="E2131" i="4"/>
  <c r="F2131" i="4" s="1"/>
  <c r="C2132" i="4"/>
  <c r="G1800" i="4"/>
  <c r="H1800" i="4" s="1"/>
  <c r="F2121" i="3"/>
  <c r="G2120" i="3"/>
  <c r="I2119" i="3"/>
  <c r="F2112" i="5" l="1"/>
  <c r="E2113" i="5"/>
  <c r="H2112" i="5"/>
  <c r="G2112" i="5"/>
  <c r="E2132" i="4"/>
  <c r="F2132" i="4" s="1"/>
  <c r="C2133" i="4"/>
  <c r="G1801" i="4"/>
  <c r="H1801" i="4" s="1"/>
  <c r="G2121" i="3"/>
  <c r="H2121" i="3" s="1"/>
  <c r="F2122" i="3"/>
  <c r="H2120" i="3"/>
  <c r="I2120" i="3" s="1"/>
  <c r="E2114" i="5" l="1"/>
  <c r="H2113" i="5"/>
  <c r="G2113" i="5"/>
  <c r="F2113" i="5"/>
  <c r="E2133" i="4"/>
  <c r="F2133" i="4" s="1"/>
  <c r="C2134" i="4"/>
  <c r="G1802" i="4"/>
  <c r="H1802" i="4" s="1"/>
  <c r="F2123" i="3"/>
  <c r="I2121" i="3"/>
  <c r="G2122" i="3"/>
  <c r="E2115" i="5" l="1"/>
  <c r="G2114" i="5"/>
  <c r="F2114" i="5"/>
  <c r="H2114" i="5"/>
  <c r="E2134" i="4"/>
  <c r="F2134" i="4" s="1"/>
  <c r="C2135" i="4"/>
  <c r="G1803" i="4"/>
  <c r="H1803" i="4" s="1"/>
  <c r="G2123" i="3"/>
  <c r="H2123" i="3" s="1"/>
  <c r="H2122" i="3"/>
  <c r="I2122" i="3" s="1"/>
  <c r="F2124" i="3"/>
  <c r="F2115" i="5" l="1"/>
  <c r="E2116" i="5"/>
  <c r="H2115" i="5"/>
  <c r="G2115" i="5"/>
  <c r="E2135" i="4"/>
  <c r="F2135" i="4" s="1"/>
  <c r="C2136" i="4"/>
  <c r="G1804" i="4"/>
  <c r="H1804" i="4" s="1"/>
  <c r="F2125" i="3"/>
  <c r="I2123" i="3"/>
  <c r="G2124" i="3"/>
  <c r="E2117" i="5" l="1"/>
  <c r="H2116" i="5"/>
  <c r="G2116" i="5"/>
  <c r="F2116" i="5"/>
  <c r="E2136" i="4"/>
  <c r="F2136" i="4" s="1"/>
  <c r="C2137" i="4"/>
  <c r="G1805" i="4"/>
  <c r="H1805" i="4" s="1"/>
  <c r="G2125" i="3"/>
  <c r="H2125" i="3" s="1"/>
  <c r="H2124" i="3"/>
  <c r="I2124" i="3" s="1"/>
  <c r="F2126" i="3"/>
  <c r="E2118" i="5" l="1"/>
  <c r="G2117" i="5"/>
  <c r="F2117" i="5"/>
  <c r="H2117" i="5"/>
  <c r="E2137" i="4"/>
  <c r="F2137" i="4" s="1"/>
  <c r="C2138" i="4"/>
  <c r="G1806" i="4"/>
  <c r="H1806" i="4" s="1"/>
  <c r="F2127" i="3"/>
  <c r="G2126" i="3"/>
  <c r="I2125" i="3"/>
  <c r="F2118" i="5" l="1"/>
  <c r="G2118" i="5"/>
  <c r="E2119" i="5"/>
  <c r="H2118" i="5"/>
  <c r="E2138" i="4"/>
  <c r="F2138" i="4" s="1"/>
  <c r="C2139" i="4"/>
  <c r="G1807" i="4"/>
  <c r="H1807" i="4" s="1"/>
  <c r="G2127" i="3"/>
  <c r="H2127" i="3" s="1"/>
  <c r="H2126" i="3"/>
  <c r="I2126" i="3" s="1"/>
  <c r="F2128" i="3"/>
  <c r="F2119" i="5" l="1"/>
  <c r="E2120" i="5"/>
  <c r="H2119" i="5"/>
  <c r="G2119" i="5"/>
  <c r="E2139" i="4"/>
  <c r="F2139" i="4" s="1"/>
  <c r="C2140" i="4"/>
  <c r="G1808" i="4"/>
  <c r="H1808" i="4" s="1"/>
  <c r="F2129" i="3"/>
  <c r="I2127" i="3"/>
  <c r="G2128" i="3"/>
  <c r="E2121" i="5" l="1"/>
  <c r="H2120" i="5"/>
  <c r="F2120" i="5"/>
  <c r="G2120" i="5"/>
  <c r="E2140" i="4"/>
  <c r="F2140" i="4" s="1"/>
  <c r="C2141" i="4"/>
  <c r="G1809" i="4"/>
  <c r="H1809" i="4" s="1"/>
  <c r="G2129" i="3"/>
  <c r="H2129" i="3" s="1"/>
  <c r="H2128" i="3"/>
  <c r="I2128" i="3" s="1"/>
  <c r="F2130" i="3"/>
  <c r="F2121" i="5" l="1"/>
  <c r="E2122" i="5"/>
  <c r="G2121" i="5"/>
  <c r="H2121" i="5"/>
  <c r="E2141" i="4"/>
  <c r="F2141" i="4" s="1"/>
  <c r="C2142" i="4"/>
  <c r="G1810" i="4"/>
  <c r="H1810" i="4" s="1"/>
  <c r="F2131" i="3"/>
  <c r="G2130" i="3"/>
  <c r="I2129" i="3"/>
  <c r="E2123" i="5" l="1"/>
  <c r="H2122" i="5"/>
  <c r="G2122" i="5"/>
  <c r="F2122" i="5"/>
  <c r="E2142" i="4"/>
  <c r="F2142" i="4" s="1"/>
  <c r="C2143" i="4"/>
  <c r="G1811" i="4"/>
  <c r="H1811" i="4" s="1"/>
  <c r="G2131" i="3"/>
  <c r="H2131" i="3" s="1"/>
  <c r="F2132" i="3"/>
  <c r="H2130" i="3"/>
  <c r="I2130" i="3" s="1"/>
  <c r="E2124" i="5" l="1"/>
  <c r="G2123" i="5"/>
  <c r="F2123" i="5"/>
  <c r="H2123" i="5"/>
  <c r="E2143" i="4"/>
  <c r="F2143" i="4" s="1"/>
  <c r="C2144" i="4"/>
  <c r="G1812" i="4"/>
  <c r="H1812" i="4" s="1"/>
  <c r="F2133" i="3"/>
  <c r="I2131" i="3"/>
  <c r="G2132" i="3"/>
  <c r="F2124" i="5" l="1"/>
  <c r="E2125" i="5"/>
  <c r="H2124" i="5"/>
  <c r="G2124" i="5"/>
  <c r="E2144" i="4"/>
  <c r="F2144" i="4" s="1"/>
  <c r="C2145" i="4"/>
  <c r="G1813" i="4"/>
  <c r="H1813" i="4" s="1"/>
  <c r="G2133" i="3"/>
  <c r="H2133" i="3" s="1"/>
  <c r="F2134" i="3"/>
  <c r="H2132" i="3"/>
  <c r="I2132" i="3" s="1"/>
  <c r="G2125" i="5" l="1"/>
  <c r="E2126" i="5"/>
  <c r="H2125" i="5"/>
  <c r="F2125" i="5"/>
  <c r="E2145" i="4"/>
  <c r="F2145" i="4" s="1"/>
  <c r="C2146" i="4"/>
  <c r="G1814" i="4"/>
  <c r="H1814" i="4" s="1"/>
  <c r="F2135" i="3"/>
  <c r="G2134" i="3"/>
  <c r="H2134" i="3" s="1"/>
  <c r="I2133" i="3"/>
  <c r="E2127" i="5" l="1"/>
  <c r="H2126" i="5"/>
  <c r="G2126" i="5"/>
  <c r="F2126" i="5"/>
  <c r="E2146" i="4"/>
  <c r="F2146" i="4" s="1"/>
  <c r="C2147" i="4"/>
  <c r="G1815" i="4"/>
  <c r="H1815" i="4" s="1"/>
  <c r="G2135" i="3"/>
  <c r="H2135" i="3" s="1"/>
  <c r="I2134" i="3"/>
  <c r="F2136" i="3"/>
  <c r="F2127" i="5" l="1"/>
  <c r="E2128" i="5"/>
  <c r="H2127" i="5"/>
  <c r="G2127" i="5"/>
  <c r="E2147" i="4"/>
  <c r="F2147" i="4" s="1"/>
  <c r="C2148" i="4"/>
  <c r="G1816" i="4"/>
  <c r="H1816" i="4" s="1"/>
  <c r="F2137" i="3"/>
  <c r="I2135" i="3"/>
  <c r="G2136" i="3"/>
  <c r="E2129" i="5" l="1"/>
  <c r="G2128" i="5"/>
  <c r="F2128" i="5"/>
  <c r="H2128" i="5"/>
  <c r="E2148" i="4"/>
  <c r="F2148" i="4" s="1"/>
  <c r="C2149" i="4"/>
  <c r="G1817" i="4"/>
  <c r="H1817" i="4" s="1"/>
  <c r="G2137" i="3"/>
  <c r="H2137" i="3" s="1"/>
  <c r="F2138" i="3"/>
  <c r="H2136" i="3"/>
  <c r="I2136" i="3" s="1"/>
  <c r="E2130" i="5" l="1"/>
  <c r="F2129" i="5"/>
  <c r="G2129" i="5"/>
  <c r="H2129" i="5"/>
  <c r="E2149" i="4"/>
  <c r="F2149" i="4" s="1"/>
  <c r="C2150" i="4"/>
  <c r="G1818" i="4"/>
  <c r="H1818" i="4" s="1"/>
  <c r="F2139" i="3"/>
  <c r="G2138" i="3"/>
  <c r="I2137" i="3"/>
  <c r="F2130" i="5" l="1"/>
  <c r="E2131" i="5"/>
  <c r="H2130" i="5"/>
  <c r="G2130" i="5"/>
  <c r="E2150" i="4"/>
  <c r="F2150" i="4" s="1"/>
  <c r="C2151" i="4"/>
  <c r="G1819" i="4"/>
  <c r="H1819" i="4" s="1"/>
  <c r="F2140" i="3"/>
  <c r="G2139" i="3"/>
  <c r="H2138" i="3"/>
  <c r="I2138" i="3" s="1"/>
  <c r="E2132" i="5" l="1"/>
  <c r="H2131" i="5"/>
  <c r="G2131" i="5"/>
  <c r="F2131" i="5"/>
  <c r="E2151" i="4"/>
  <c r="F2151" i="4" s="1"/>
  <c r="C2152" i="4"/>
  <c r="G1820" i="4"/>
  <c r="H1820" i="4" s="1"/>
  <c r="G2140" i="3"/>
  <c r="H2140" i="3" s="1"/>
  <c r="F2141" i="3"/>
  <c r="H2139" i="3"/>
  <c r="I2139" i="3" s="1"/>
  <c r="E2133" i="5" l="1"/>
  <c r="G2132" i="5"/>
  <c r="H2132" i="5"/>
  <c r="F2132" i="5"/>
  <c r="E2152" i="4"/>
  <c r="F2152" i="4" s="1"/>
  <c r="C2153" i="4"/>
  <c r="G1821" i="4"/>
  <c r="H1821" i="4" s="1"/>
  <c r="F2142" i="3"/>
  <c r="I2140" i="3"/>
  <c r="G2141" i="3"/>
  <c r="F2133" i="5" l="1"/>
  <c r="H2133" i="5"/>
  <c r="G2133" i="5"/>
  <c r="E2134" i="5"/>
  <c r="E2153" i="4"/>
  <c r="F2153" i="4" s="1"/>
  <c r="C2154" i="4"/>
  <c r="G1822" i="4"/>
  <c r="H1822" i="4" s="1"/>
  <c r="G2142" i="3"/>
  <c r="H2142" i="3" s="1"/>
  <c r="F2143" i="3"/>
  <c r="H2141" i="3"/>
  <c r="I2141" i="3" s="1"/>
  <c r="H2134" i="5" l="1"/>
  <c r="G2134" i="5"/>
  <c r="F2134" i="5"/>
  <c r="E2135" i="5"/>
  <c r="E2154" i="4"/>
  <c r="F2154" i="4" s="1"/>
  <c r="C2155" i="4"/>
  <c r="G1823" i="4"/>
  <c r="H1823" i="4" s="1"/>
  <c r="F2144" i="3"/>
  <c r="G2143" i="3"/>
  <c r="I2142" i="3"/>
  <c r="E2136" i="5" l="1"/>
  <c r="G2135" i="5"/>
  <c r="F2135" i="5"/>
  <c r="H2135" i="5"/>
  <c r="E2155" i="4"/>
  <c r="F2155" i="4" s="1"/>
  <c r="C2156" i="4"/>
  <c r="G1824" i="4"/>
  <c r="H1824" i="4" s="1"/>
  <c r="G2144" i="3"/>
  <c r="H2144" i="3" s="1"/>
  <c r="H2143" i="3"/>
  <c r="I2143" i="3" s="1"/>
  <c r="F2145" i="3"/>
  <c r="F2136" i="5" l="1"/>
  <c r="G2136" i="5"/>
  <c r="E2137" i="5"/>
  <c r="H2136" i="5"/>
  <c r="E2156" i="4"/>
  <c r="F2156" i="4" s="1"/>
  <c r="C2157" i="4"/>
  <c r="G1825" i="4"/>
  <c r="H1825" i="4" s="1"/>
  <c r="F2146" i="3"/>
  <c r="G2145" i="3"/>
  <c r="I2144" i="3"/>
  <c r="E2138" i="5" l="1"/>
  <c r="H2137" i="5"/>
  <c r="G2137" i="5"/>
  <c r="F2137" i="5"/>
  <c r="E2157" i="4"/>
  <c r="F2157" i="4" s="1"/>
  <c r="C2158" i="4"/>
  <c r="G1826" i="4"/>
  <c r="H1826" i="4" s="1"/>
  <c r="G2146" i="3"/>
  <c r="H2146" i="3" s="1"/>
  <c r="F2147" i="3"/>
  <c r="H2145" i="3"/>
  <c r="I2145" i="3" s="1"/>
  <c r="E2139" i="5" l="1"/>
  <c r="H2138" i="5"/>
  <c r="G2138" i="5"/>
  <c r="F2138" i="5"/>
  <c r="E2158" i="4"/>
  <c r="F2158" i="4" s="1"/>
  <c r="C2159" i="4"/>
  <c r="G1827" i="4"/>
  <c r="H1827" i="4" s="1"/>
  <c r="F2148" i="3"/>
  <c r="G2147" i="3"/>
  <c r="I2146" i="3"/>
  <c r="F2139" i="5" l="1"/>
  <c r="E2140" i="5"/>
  <c r="G2139" i="5"/>
  <c r="H2139" i="5"/>
  <c r="E2159" i="4"/>
  <c r="F2159" i="4" s="1"/>
  <c r="C2160" i="4"/>
  <c r="G1828" i="4"/>
  <c r="H1828" i="4" s="1"/>
  <c r="G2148" i="3"/>
  <c r="H2148" i="3" s="1"/>
  <c r="F2149" i="3"/>
  <c r="H2147" i="3"/>
  <c r="I2147" i="3" s="1"/>
  <c r="E2141" i="5" l="1"/>
  <c r="H2140" i="5"/>
  <c r="G2140" i="5"/>
  <c r="F2140" i="5"/>
  <c r="E2160" i="4"/>
  <c r="F2160" i="4" s="1"/>
  <c r="C2161" i="4"/>
  <c r="G1829" i="4"/>
  <c r="H1829" i="4" s="1"/>
  <c r="F2150" i="3"/>
  <c r="G2149" i="3"/>
  <c r="I2148" i="3"/>
  <c r="E2142" i="5" l="1"/>
  <c r="H2141" i="5"/>
  <c r="G2141" i="5"/>
  <c r="F2141" i="5"/>
  <c r="E2161" i="4"/>
  <c r="F2161" i="4" s="1"/>
  <c r="C2162" i="4"/>
  <c r="G1830" i="4"/>
  <c r="H1830" i="4" s="1"/>
  <c r="G2150" i="3"/>
  <c r="H2150" i="3" s="1"/>
  <c r="F2151" i="3"/>
  <c r="H2149" i="3"/>
  <c r="I2149" i="3" s="1"/>
  <c r="F2142" i="5" l="1"/>
  <c r="E2143" i="5"/>
  <c r="H2142" i="5"/>
  <c r="G2142" i="5"/>
  <c r="E2162" i="4"/>
  <c r="F2162" i="4" s="1"/>
  <c r="C2163" i="4"/>
  <c r="G1831" i="4"/>
  <c r="H1831" i="4" s="1"/>
  <c r="F2152" i="3"/>
  <c r="G2151" i="3"/>
  <c r="I2150" i="3"/>
  <c r="G2143" i="5" l="1"/>
  <c r="F2143" i="5"/>
  <c r="E2144" i="5"/>
  <c r="H2143" i="5"/>
  <c r="E2163" i="4"/>
  <c r="F2163" i="4" s="1"/>
  <c r="C2164" i="4"/>
  <c r="G1832" i="4"/>
  <c r="H1832" i="4" s="1"/>
  <c r="G2152" i="3"/>
  <c r="H2152" i="3" s="1"/>
  <c r="F2153" i="3"/>
  <c r="H2151" i="3"/>
  <c r="I2151" i="3" s="1"/>
  <c r="E2145" i="5" l="1"/>
  <c r="G2144" i="5"/>
  <c r="F2144" i="5"/>
  <c r="H2144" i="5"/>
  <c r="E2164" i="4"/>
  <c r="F2164" i="4" s="1"/>
  <c r="C2165" i="4"/>
  <c r="G1833" i="4"/>
  <c r="H1833" i="4" s="1"/>
  <c r="F2154" i="3"/>
  <c r="I2152" i="3"/>
  <c r="G2153" i="3"/>
  <c r="F2145" i="5" l="1"/>
  <c r="H2145" i="5"/>
  <c r="G2145" i="5"/>
  <c r="E2146" i="5"/>
  <c r="E2165" i="4"/>
  <c r="F2165" i="4" s="1"/>
  <c r="C2166" i="4"/>
  <c r="G1834" i="4"/>
  <c r="H1834" i="4" s="1"/>
  <c r="G2154" i="3"/>
  <c r="H2154" i="3" s="1"/>
  <c r="H2153" i="3"/>
  <c r="I2153" i="3" s="1"/>
  <c r="F2155" i="3"/>
  <c r="E2147" i="5" l="1"/>
  <c r="G2146" i="5"/>
  <c r="F2146" i="5"/>
  <c r="H2146" i="5"/>
  <c r="E2166" i="4"/>
  <c r="F2166" i="4" s="1"/>
  <c r="C2167" i="4"/>
  <c r="G1835" i="4"/>
  <c r="H1835" i="4" s="1"/>
  <c r="F2156" i="3"/>
  <c r="G2155" i="3"/>
  <c r="I2154" i="3"/>
  <c r="E2148" i="5" l="1"/>
  <c r="H2147" i="5"/>
  <c r="G2147" i="5"/>
  <c r="F2147" i="5"/>
  <c r="E2167" i="4"/>
  <c r="F2167" i="4" s="1"/>
  <c r="C2168" i="4"/>
  <c r="G1836" i="4"/>
  <c r="H1836" i="4" s="1"/>
  <c r="G2156" i="3"/>
  <c r="H2156" i="3" s="1"/>
  <c r="H2155" i="3"/>
  <c r="I2155" i="3" s="1"/>
  <c r="F2157" i="3"/>
  <c r="F2148" i="5" l="1"/>
  <c r="E2149" i="5"/>
  <c r="H2148" i="5"/>
  <c r="G2148" i="5"/>
  <c r="E2168" i="4"/>
  <c r="F2168" i="4" s="1"/>
  <c r="C2169" i="4"/>
  <c r="G1837" i="4"/>
  <c r="H1837" i="4" s="1"/>
  <c r="F2158" i="3"/>
  <c r="G2157" i="3"/>
  <c r="I2156" i="3"/>
  <c r="E2150" i="5" l="1"/>
  <c r="H2149" i="5"/>
  <c r="F2149" i="5"/>
  <c r="G2149" i="5"/>
  <c r="E2169" i="4"/>
  <c r="F2169" i="4" s="1"/>
  <c r="C2170" i="4"/>
  <c r="G1838" i="4"/>
  <c r="H1838" i="4" s="1"/>
  <c r="G2158" i="3"/>
  <c r="H2158" i="3" s="1"/>
  <c r="F2159" i="3"/>
  <c r="H2157" i="3"/>
  <c r="I2157" i="3" s="1"/>
  <c r="E2151" i="5" l="1"/>
  <c r="G2150" i="5"/>
  <c r="H2150" i="5"/>
  <c r="F2150" i="5"/>
  <c r="E2170" i="4"/>
  <c r="F2170" i="4" s="1"/>
  <c r="C2171" i="4"/>
  <c r="G1839" i="4"/>
  <c r="H1839" i="4" s="1"/>
  <c r="F2160" i="3"/>
  <c r="I2158" i="3"/>
  <c r="G2159" i="3"/>
  <c r="F2151" i="5" l="1"/>
  <c r="E2152" i="5"/>
  <c r="H2151" i="5"/>
  <c r="G2151" i="5"/>
  <c r="E2171" i="4"/>
  <c r="F2171" i="4" s="1"/>
  <c r="C2172" i="4"/>
  <c r="G1840" i="4"/>
  <c r="H1840" i="4" s="1"/>
  <c r="G2160" i="3"/>
  <c r="H2160" i="3" s="1"/>
  <c r="F2161" i="3"/>
  <c r="H2159" i="3"/>
  <c r="I2159" i="3" s="1"/>
  <c r="G2152" i="5" l="1"/>
  <c r="F2152" i="5"/>
  <c r="E2153" i="5"/>
  <c r="H2152" i="5"/>
  <c r="E2172" i="4"/>
  <c r="F2172" i="4" s="1"/>
  <c r="C2173" i="4"/>
  <c r="G1841" i="4"/>
  <c r="H1841" i="4" s="1"/>
  <c r="H2161" i="3"/>
  <c r="F2162" i="3"/>
  <c r="G2161" i="3"/>
  <c r="I2160" i="3"/>
  <c r="E2154" i="5" l="1"/>
  <c r="G2153" i="5"/>
  <c r="F2153" i="5"/>
  <c r="H2153" i="5"/>
  <c r="E2173" i="4"/>
  <c r="F2173" i="4" s="1"/>
  <c r="C2174" i="4"/>
  <c r="G1842" i="4"/>
  <c r="H1842" i="4" s="1"/>
  <c r="G2162" i="3"/>
  <c r="H2162" i="3" s="1"/>
  <c r="I2161" i="3"/>
  <c r="F2163" i="3"/>
  <c r="F2154" i="5" l="1"/>
  <c r="G2154" i="5"/>
  <c r="E2155" i="5"/>
  <c r="H2154" i="5"/>
  <c r="E2174" i="4"/>
  <c r="F2174" i="4" s="1"/>
  <c r="C2175" i="4"/>
  <c r="G1843" i="4"/>
  <c r="H1843" i="4" s="1"/>
  <c r="F2164" i="3"/>
  <c r="G2163" i="3"/>
  <c r="I2162" i="3"/>
  <c r="E2156" i="5" l="1"/>
  <c r="H2155" i="5"/>
  <c r="G2155" i="5"/>
  <c r="F2155" i="5"/>
  <c r="E2175" i="4"/>
  <c r="F2175" i="4" s="1"/>
  <c r="C2176" i="4"/>
  <c r="G1844" i="4"/>
  <c r="H1844" i="4" s="1"/>
  <c r="G2164" i="3"/>
  <c r="H2164" i="3" s="1"/>
  <c r="F2165" i="3"/>
  <c r="H2163" i="3"/>
  <c r="I2163" i="3" s="1"/>
  <c r="E2157" i="5" l="1"/>
  <c r="H2156" i="5"/>
  <c r="G2156" i="5"/>
  <c r="F2156" i="5"/>
  <c r="E2176" i="4"/>
  <c r="F2176" i="4" s="1"/>
  <c r="C2177" i="4"/>
  <c r="G1845" i="4"/>
  <c r="H1845" i="4" s="1"/>
  <c r="F2166" i="3"/>
  <c r="I2164" i="3"/>
  <c r="G2165" i="3"/>
  <c r="F2157" i="5" l="1"/>
  <c r="E2158" i="5"/>
  <c r="G2157" i="5"/>
  <c r="H2157" i="5"/>
  <c r="E2177" i="4"/>
  <c r="F2177" i="4" s="1"/>
  <c r="C2178" i="4"/>
  <c r="G1846" i="4"/>
  <c r="H1846" i="4" s="1"/>
  <c r="G2166" i="3"/>
  <c r="H2166" i="3" s="1"/>
  <c r="F2167" i="3"/>
  <c r="H2165" i="3"/>
  <c r="I2165" i="3" s="1"/>
  <c r="E2159" i="5" l="1"/>
  <c r="H2158" i="5"/>
  <c r="G2158" i="5"/>
  <c r="F2158" i="5"/>
  <c r="E2178" i="4"/>
  <c r="F2178" i="4" s="1"/>
  <c r="C2179" i="4"/>
  <c r="G1847" i="4"/>
  <c r="H1847" i="4" s="1"/>
  <c r="F2168" i="3"/>
  <c r="G2167" i="3"/>
  <c r="I2166" i="3"/>
  <c r="E2160" i="5" l="1"/>
  <c r="H2159" i="5"/>
  <c r="G2159" i="5"/>
  <c r="F2159" i="5"/>
  <c r="E2179" i="4"/>
  <c r="F2179" i="4" s="1"/>
  <c r="C2180" i="4"/>
  <c r="G1848" i="4"/>
  <c r="H1848" i="4" s="1"/>
  <c r="G2168" i="3"/>
  <c r="H2168" i="3" s="1"/>
  <c r="H2167" i="3"/>
  <c r="I2167" i="3" s="1"/>
  <c r="F2169" i="3"/>
  <c r="F2160" i="5" l="1"/>
  <c r="E2161" i="5"/>
  <c r="H2160" i="5"/>
  <c r="G2160" i="5"/>
  <c r="E2180" i="4"/>
  <c r="F2180" i="4" s="1"/>
  <c r="C2181" i="4"/>
  <c r="G1849" i="4"/>
  <c r="H1849" i="4" s="1"/>
  <c r="F2170" i="3"/>
  <c r="G2169" i="3"/>
  <c r="I2168" i="3"/>
  <c r="G2161" i="5" l="1"/>
  <c r="E2162" i="5"/>
  <c r="H2161" i="5"/>
  <c r="F2161" i="5"/>
  <c r="E2181" i="4"/>
  <c r="F2181" i="4" s="1"/>
  <c r="C2182" i="4"/>
  <c r="G1850" i="4"/>
  <c r="H1850" i="4" s="1"/>
  <c r="G2170" i="3"/>
  <c r="H2170" i="3" s="1"/>
  <c r="H2169" i="3"/>
  <c r="I2169" i="3" s="1"/>
  <c r="F2171" i="3"/>
  <c r="E2163" i="5" l="1"/>
  <c r="F2162" i="5"/>
  <c r="H2162" i="5"/>
  <c r="G2162" i="5"/>
  <c r="E2182" i="4"/>
  <c r="F2182" i="4" s="1"/>
  <c r="C2183" i="4"/>
  <c r="G1851" i="4"/>
  <c r="H1851" i="4" s="1"/>
  <c r="F2172" i="3"/>
  <c r="I2170" i="3"/>
  <c r="G2171" i="3"/>
  <c r="F2163" i="5" l="1"/>
  <c r="H2163" i="5"/>
  <c r="G2163" i="5"/>
  <c r="E2164" i="5"/>
  <c r="E2183" i="4"/>
  <c r="F2183" i="4" s="1"/>
  <c r="C2184" i="4"/>
  <c r="G1852" i="4"/>
  <c r="H1852" i="4" s="1"/>
  <c r="G2172" i="3"/>
  <c r="H2172" i="3" s="1"/>
  <c r="F2173" i="3"/>
  <c r="H2171" i="3"/>
  <c r="I2171" i="3" s="1"/>
  <c r="E2165" i="5" l="1"/>
  <c r="G2164" i="5"/>
  <c r="F2164" i="5"/>
  <c r="H2164" i="5"/>
  <c r="E2184" i="4"/>
  <c r="F2184" i="4" s="1"/>
  <c r="C2185" i="4"/>
  <c r="G1853" i="4"/>
  <c r="H1853" i="4" s="1"/>
  <c r="F2174" i="3"/>
  <c r="G2173" i="3"/>
  <c r="I2172" i="3"/>
  <c r="E2166" i="5" l="1"/>
  <c r="H2165" i="5"/>
  <c r="G2165" i="5"/>
  <c r="F2165" i="5"/>
  <c r="E2185" i="4"/>
  <c r="F2185" i="4" s="1"/>
  <c r="C2186" i="4"/>
  <c r="G1854" i="4"/>
  <c r="H1854" i="4" s="1"/>
  <c r="G2174" i="3"/>
  <c r="H2174" i="3" s="1"/>
  <c r="F2175" i="3"/>
  <c r="H2173" i="3"/>
  <c r="I2173" i="3" s="1"/>
  <c r="F2166" i="5" l="1"/>
  <c r="E2167" i="5"/>
  <c r="H2166" i="5"/>
  <c r="G2166" i="5"/>
  <c r="E2186" i="4"/>
  <c r="F2186" i="4" s="1"/>
  <c r="C2187" i="4"/>
  <c r="G1855" i="4"/>
  <c r="H1855" i="4" s="1"/>
  <c r="F2176" i="3"/>
  <c r="I2174" i="3"/>
  <c r="G2175" i="3"/>
  <c r="E2168" i="5" l="1"/>
  <c r="H2167" i="5"/>
  <c r="G2167" i="5"/>
  <c r="F2167" i="5"/>
  <c r="E2187" i="4"/>
  <c r="F2187" i="4" s="1"/>
  <c r="C2188" i="4"/>
  <c r="G1856" i="4"/>
  <c r="H1856" i="4" s="1"/>
  <c r="G2176" i="3"/>
  <c r="H2176" i="3" s="1"/>
  <c r="F2177" i="3"/>
  <c r="H2175" i="3"/>
  <c r="I2175" i="3" s="1"/>
  <c r="E2169" i="5" l="1"/>
  <c r="G2168" i="5"/>
  <c r="H2168" i="5"/>
  <c r="F2168" i="5"/>
  <c r="E2188" i="4"/>
  <c r="F2188" i="4" s="1"/>
  <c r="C2189" i="4"/>
  <c r="G1857" i="4"/>
  <c r="H1857" i="4" s="1"/>
  <c r="F2178" i="3"/>
  <c r="I2176" i="3"/>
  <c r="G2177" i="3"/>
  <c r="F2169" i="5" l="1"/>
  <c r="E2170" i="5"/>
  <c r="H2169" i="5"/>
  <c r="G2169" i="5"/>
  <c r="E2189" i="4"/>
  <c r="F2189" i="4" s="1"/>
  <c r="C2190" i="4"/>
  <c r="G1858" i="4"/>
  <c r="H1858" i="4" s="1"/>
  <c r="G2178" i="3"/>
  <c r="H2178" i="3"/>
  <c r="F2179" i="3"/>
  <c r="H2177" i="3"/>
  <c r="I2177" i="3" s="1"/>
  <c r="E2171" i="5" l="1"/>
  <c r="H2170" i="5"/>
  <c r="G2170" i="5"/>
  <c r="F2170" i="5"/>
  <c r="E2190" i="4"/>
  <c r="F2190" i="4" s="1"/>
  <c r="C2191" i="4"/>
  <c r="G1859" i="4"/>
  <c r="H1859" i="4" s="1"/>
  <c r="F2180" i="3"/>
  <c r="G2179" i="3"/>
  <c r="I2178" i="3"/>
  <c r="E2172" i="5" l="1"/>
  <c r="G2171" i="5"/>
  <c r="F2171" i="5"/>
  <c r="H2171" i="5"/>
  <c r="E2191" i="4"/>
  <c r="F2191" i="4" s="1"/>
  <c r="C2192" i="4"/>
  <c r="G1860" i="4"/>
  <c r="H1860" i="4" s="1"/>
  <c r="G2180" i="3"/>
  <c r="H2180" i="3" s="1"/>
  <c r="H2179" i="3"/>
  <c r="I2179" i="3" s="1"/>
  <c r="F2181" i="3"/>
  <c r="F2172" i="5" l="1"/>
  <c r="G2172" i="5"/>
  <c r="E2173" i="5"/>
  <c r="H2172" i="5"/>
  <c r="E2192" i="4"/>
  <c r="F2192" i="4" s="1"/>
  <c r="C2193" i="4"/>
  <c r="G1861" i="4"/>
  <c r="H1861" i="4" s="1"/>
  <c r="F2182" i="3"/>
  <c r="G2181" i="3"/>
  <c r="I2180" i="3"/>
  <c r="E2174" i="5" l="1"/>
  <c r="H2173" i="5"/>
  <c r="G2173" i="5"/>
  <c r="F2173" i="5"/>
  <c r="E2193" i="4"/>
  <c r="F2193" i="4" s="1"/>
  <c r="C2194" i="4"/>
  <c r="G1862" i="4"/>
  <c r="H1862" i="4" s="1"/>
  <c r="G2182" i="3"/>
  <c r="H2182" i="3" s="1"/>
  <c r="F2183" i="3"/>
  <c r="H2181" i="3"/>
  <c r="I2181" i="3" s="1"/>
  <c r="E2175" i="5" l="1"/>
  <c r="H2174" i="5"/>
  <c r="G2174" i="5"/>
  <c r="F2174" i="5"/>
  <c r="E2194" i="4"/>
  <c r="F2194" i="4" s="1"/>
  <c r="C2195" i="4"/>
  <c r="G1863" i="4"/>
  <c r="H1863" i="4" s="1"/>
  <c r="F2184" i="3"/>
  <c r="G2183" i="3"/>
  <c r="I2182" i="3"/>
  <c r="F2175" i="5" l="1"/>
  <c r="E2176" i="5"/>
  <c r="G2175" i="5"/>
  <c r="H2175" i="5"/>
  <c r="E2195" i="4"/>
  <c r="F2195" i="4" s="1"/>
  <c r="C2196" i="4"/>
  <c r="G1864" i="4"/>
  <c r="H1864" i="4" s="1"/>
  <c r="G2184" i="3"/>
  <c r="H2184" i="3" s="1"/>
  <c r="F2185" i="3"/>
  <c r="H2183" i="3"/>
  <c r="I2183" i="3" s="1"/>
  <c r="G2176" i="5" l="1"/>
  <c r="E2177" i="5"/>
  <c r="H2176" i="5"/>
  <c r="F2176" i="5"/>
  <c r="E2196" i="4"/>
  <c r="F2196" i="4" s="1"/>
  <c r="C2197" i="4"/>
  <c r="G1865" i="4"/>
  <c r="H1865" i="4" s="1"/>
  <c r="F2186" i="3"/>
  <c r="G2185" i="3"/>
  <c r="I2184" i="3"/>
  <c r="E2178" i="5" l="1"/>
  <c r="H2177" i="5"/>
  <c r="G2177" i="5"/>
  <c r="F2177" i="5"/>
  <c r="E2197" i="4"/>
  <c r="F2197" i="4" s="1"/>
  <c r="C2198" i="4"/>
  <c r="G1866" i="4"/>
  <c r="H1866" i="4" s="1"/>
  <c r="G2186" i="3"/>
  <c r="H2186" i="3" s="1"/>
  <c r="F2187" i="3"/>
  <c r="H2185" i="3"/>
  <c r="I2185" i="3" s="1"/>
  <c r="G2178" i="5" l="1"/>
  <c r="F2178" i="5"/>
  <c r="E2179" i="5"/>
  <c r="H2178" i="5"/>
  <c r="E2198" i="4"/>
  <c r="F2198" i="4" s="1"/>
  <c r="C2199" i="4"/>
  <c r="G1867" i="4"/>
  <c r="H1867" i="4" s="1"/>
  <c r="F2188" i="3"/>
  <c r="G2187" i="3"/>
  <c r="I2186" i="3"/>
  <c r="G2179" i="5" l="1"/>
  <c r="E2180" i="5"/>
  <c r="F2179" i="5"/>
  <c r="H2179" i="5"/>
  <c r="E2199" i="4"/>
  <c r="F2199" i="4" s="1"/>
  <c r="C2200" i="4"/>
  <c r="G1868" i="4"/>
  <c r="H1868" i="4" s="1"/>
  <c r="G2188" i="3"/>
  <c r="H2188" i="3" s="1"/>
  <c r="F2189" i="3"/>
  <c r="H2187" i="3"/>
  <c r="I2187" i="3" s="1"/>
  <c r="E2181" i="5" l="1"/>
  <c r="H2180" i="5"/>
  <c r="G2180" i="5"/>
  <c r="F2180" i="5"/>
  <c r="E2200" i="4"/>
  <c r="F2200" i="4" s="1"/>
  <c r="C2201" i="4"/>
  <c r="G1869" i="4"/>
  <c r="H1869" i="4" s="1"/>
  <c r="F2190" i="3"/>
  <c r="I2188" i="3"/>
  <c r="G2189" i="3"/>
  <c r="H2181" i="5" l="1"/>
  <c r="G2181" i="5"/>
  <c r="E2182" i="5"/>
  <c r="F2181" i="5"/>
  <c r="E2201" i="4"/>
  <c r="F2201" i="4" s="1"/>
  <c r="C2202" i="4"/>
  <c r="G1870" i="4"/>
  <c r="H1870" i="4" s="1"/>
  <c r="F2191" i="3"/>
  <c r="G2190" i="3"/>
  <c r="H2189" i="3"/>
  <c r="I2189" i="3" s="1"/>
  <c r="G2182" i="5" l="1"/>
  <c r="E2183" i="5"/>
  <c r="H2182" i="5"/>
  <c r="F2182" i="5"/>
  <c r="E2202" i="4"/>
  <c r="F2202" i="4" s="1"/>
  <c r="C2203" i="4"/>
  <c r="G1871" i="4"/>
  <c r="H1871" i="4" s="1"/>
  <c r="G2191" i="3"/>
  <c r="H2191" i="3" s="1"/>
  <c r="F2192" i="3"/>
  <c r="H2190" i="3"/>
  <c r="I2190" i="3" s="1"/>
  <c r="H2183" i="5" l="1"/>
  <c r="F2183" i="5"/>
  <c r="E2184" i="5"/>
  <c r="G2183" i="5"/>
  <c r="E2203" i="4"/>
  <c r="F2203" i="4" s="1"/>
  <c r="C2204" i="4"/>
  <c r="G1872" i="4"/>
  <c r="H1872" i="4" s="1"/>
  <c r="F2193" i="3"/>
  <c r="I2191" i="3"/>
  <c r="G2192" i="3"/>
  <c r="E2185" i="5" l="1"/>
  <c r="H2184" i="5"/>
  <c r="G2184" i="5"/>
  <c r="F2184" i="5"/>
  <c r="E2204" i="4"/>
  <c r="F2204" i="4" s="1"/>
  <c r="C2205" i="4"/>
  <c r="G1873" i="4"/>
  <c r="H1873" i="4" s="1"/>
  <c r="G2193" i="3"/>
  <c r="H2193" i="3" s="1"/>
  <c r="F2194" i="3"/>
  <c r="H2192" i="3"/>
  <c r="I2192" i="3" s="1"/>
  <c r="G2185" i="5" l="1"/>
  <c r="E2186" i="5"/>
  <c r="H2185" i="5"/>
  <c r="F2185" i="5"/>
  <c r="E2205" i="4"/>
  <c r="F2205" i="4" s="1"/>
  <c r="C2206" i="4"/>
  <c r="G1874" i="4"/>
  <c r="H1874" i="4" s="1"/>
  <c r="F2195" i="3"/>
  <c r="G2194" i="3"/>
  <c r="I2193" i="3"/>
  <c r="E2187" i="5" l="1"/>
  <c r="H2186" i="5"/>
  <c r="G2186" i="5"/>
  <c r="F2186" i="5"/>
  <c r="E2206" i="4"/>
  <c r="F2206" i="4" s="1"/>
  <c r="C2207" i="4"/>
  <c r="G1875" i="4"/>
  <c r="H1875" i="4" s="1"/>
  <c r="G2195" i="3"/>
  <c r="H2195" i="3" s="1"/>
  <c r="H2194" i="3"/>
  <c r="I2194" i="3" s="1"/>
  <c r="F2196" i="3"/>
  <c r="E2188" i="5" l="1"/>
  <c r="G2187" i="5"/>
  <c r="F2187" i="5"/>
  <c r="H2187" i="5"/>
  <c r="E2207" i="4"/>
  <c r="F2207" i="4" s="1"/>
  <c r="C2208" i="4"/>
  <c r="G1876" i="4"/>
  <c r="H1876" i="4" s="1"/>
  <c r="F2197" i="3"/>
  <c r="I2195" i="3"/>
  <c r="G2196" i="3"/>
  <c r="G2188" i="5" l="1"/>
  <c r="F2188" i="5"/>
  <c r="E2189" i="5"/>
  <c r="H2188" i="5"/>
  <c r="E2208" i="4"/>
  <c r="F2208" i="4" s="1"/>
  <c r="C2209" i="4"/>
  <c r="G1877" i="4"/>
  <c r="H1877" i="4" s="1"/>
  <c r="G2197" i="3"/>
  <c r="H2197" i="3" s="1"/>
  <c r="H2196" i="3"/>
  <c r="I2196" i="3" s="1"/>
  <c r="F2198" i="3"/>
  <c r="F2189" i="5" l="1"/>
  <c r="E2190" i="5"/>
  <c r="H2189" i="5"/>
  <c r="G2189" i="5"/>
  <c r="E2209" i="4"/>
  <c r="F2209" i="4" s="1"/>
  <c r="C2210" i="4"/>
  <c r="G1878" i="4"/>
  <c r="H1878" i="4" s="1"/>
  <c r="F2199" i="3"/>
  <c r="I2197" i="3"/>
  <c r="G2198" i="3"/>
  <c r="H2190" i="5" l="1"/>
  <c r="G2190" i="5"/>
  <c r="E2191" i="5"/>
  <c r="F2190" i="5"/>
  <c r="E2210" i="4"/>
  <c r="F2210" i="4" s="1"/>
  <c r="C2211" i="4"/>
  <c r="G1879" i="4"/>
  <c r="H1879" i="4" s="1"/>
  <c r="G2199" i="3"/>
  <c r="H2199" i="3" s="1"/>
  <c r="H2198" i="3"/>
  <c r="I2198" i="3" s="1"/>
  <c r="F2200" i="3"/>
  <c r="G2191" i="5" l="1"/>
  <c r="H2191" i="5"/>
  <c r="F2191" i="5"/>
  <c r="E2192" i="5"/>
  <c r="E2211" i="4"/>
  <c r="F2211" i="4" s="1"/>
  <c r="C2212" i="4"/>
  <c r="G1880" i="4"/>
  <c r="H1880" i="4" s="1"/>
  <c r="F2201" i="3"/>
  <c r="I2199" i="3"/>
  <c r="G2200" i="3"/>
  <c r="H2192" i="5" l="1"/>
  <c r="G2192" i="5"/>
  <c r="F2192" i="5"/>
  <c r="E2193" i="5"/>
  <c r="E2212" i="4"/>
  <c r="F2212" i="4" s="1"/>
  <c r="C2213" i="4"/>
  <c r="G1881" i="4"/>
  <c r="H1881" i="4" s="1"/>
  <c r="G2201" i="3"/>
  <c r="H2201" i="3" s="1"/>
  <c r="H2200" i="3"/>
  <c r="I2200" i="3" s="1"/>
  <c r="F2202" i="3"/>
  <c r="H2193" i="5" l="1"/>
  <c r="G2193" i="5"/>
  <c r="F2193" i="5"/>
  <c r="E2194" i="5"/>
  <c r="E2213" i="4"/>
  <c r="F2213" i="4" s="1"/>
  <c r="C2214" i="4"/>
  <c r="G1882" i="4"/>
  <c r="H1882" i="4" s="1"/>
  <c r="F2203" i="3"/>
  <c r="G2202" i="3"/>
  <c r="I2201" i="3"/>
  <c r="G2194" i="5" l="1"/>
  <c r="E2195" i="5"/>
  <c r="H2194" i="5"/>
  <c r="F2194" i="5"/>
  <c r="E2214" i="4"/>
  <c r="F2214" i="4" s="1"/>
  <c r="C2215" i="4"/>
  <c r="G1883" i="4"/>
  <c r="H1883" i="4" s="1"/>
  <c r="G2203" i="3"/>
  <c r="H2203" i="3" s="1"/>
  <c r="F2204" i="3"/>
  <c r="H2202" i="3"/>
  <c r="I2202" i="3" s="1"/>
  <c r="H2195" i="5" l="1"/>
  <c r="F2195" i="5"/>
  <c r="E2196" i="5"/>
  <c r="G2195" i="5"/>
  <c r="E2215" i="4"/>
  <c r="F2215" i="4" s="1"/>
  <c r="C2216" i="4"/>
  <c r="G1884" i="4"/>
  <c r="H1884" i="4" s="1"/>
  <c r="F2205" i="3"/>
  <c r="G2204" i="3"/>
  <c r="I2203" i="3"/>
  <c r="E2197" i="5" l="1"/>
  <c r="H2196" i="5"/>
  <c r="G2196" i="5"/>
  <c r="F2196" i="5"/>
  <c r="E2216" i="4"/>
  <c r="F2216" i="4" s="1"/>
  <c r="C2217" i="4"/>
  <c r="G1885" i="4"/>
  <c r="H1885" i="4" s="1"/>
  <c r="G2205" i="3"/>
  <c r="H2205" i="3" s="1"/>
  <c r="H2204" i="3"/>
  <c r="I2204" i="3" s="1"/>
  <c r="F2206" i="3"/>
  <c r="G2197" i="5" l="1"/>
  <c r="E2198" i="5"/>
  <c r="F2197" i="5"/>
  <c r="H2197" i="5"/>
  <c r="E2217" i="4"/>
  <c r="F2217" i="4" s="1"/>
  <c r="C2218" i="4"/>
  <c r="G1886" i="4"/>
  <c r="H1886" i="4" s="1"/>
  <c r="I2205" i="3"/>
  <c r="G2206" i="3"/>
  <c r="F2207" i="3"/>
  <c r="H2206" i="3"/>
  <c r="F2198" i="5" l="1"/>
  <c r="E2199" i="5"/>
  <c r="H2198" i="5"/>
  <c r="G2198" i="5"/>
  <c r="E2218" i="4"/>
  <c r="F2218" i="4" s="1"/>
  <c r="C2219" i="4"/>
  <c r="G1887" i="4"/>
  <c r="H1887" i="4" s="1"/>
  <c r="F2208" i="3"/>
  <c r="G2207" i="3"/>
  <c r="I2206" i="3"/>
  <c r="G2199" i="5" l="1"/>
  <c r="E2200" i="5"/>
  <c r="H2199" i="5"/>
  <c r="F2199" i="5"/>
  <c r="E2219" i="4"/>
  <c r="F2219" i="4" s="1"/>
  <c r="C2220" i="4"/>
  <c r="G1888" i="4"/>
  <c r="H1888" i="4" s="1"/>
  <c r="G2208" i="3"/>
  <c r="H2208" i="3" s="1"/>
  <c r="F2209" i="3"/>
  <c r="H2207" i="3"/>
  <c r="I2207" i="3" s="1"/>
  <c r="G2200" i="5" l="1"/>
  <c r="E2201" i="5"/>
  <c r="H2200" i="5"/>
  <c r="F2200" i="5"/>
  <c r="E2220" i="4"/>
  <c r="F2220" i="4" s="1"/>
  <c r="C2221" i="4"/>
  <c r="G1889" i="4"/>
  <c r="H1889" i="4" s="1"/>
  <c r="F2210" i="3"/>
  <c r="G2209" i="3"/>
  <c r="I2208" i="3"/>
  <c r="G2201" i="5" l="1"/>
  <c r="F2201" i="5"/>
  <c r="E2202" i="5"/>
  <c r="H2201" i="5"/>
  <c r="E2221" i="4"/>
  <c r="F2221" i="4" s="1"/>
  <c r="C2222" i="4"/>
  <c r="G1890" i="4"/>
  <c r="H1890" i="4" s="1"/>
  <c r="G2210" i="3"/>
  <c r="F2211" i="3"/>
  <c r="H2209" i="3"/>
  <c r="I2209" i="3" s="1"/>
  <c r="H2202" i="5" l="1"/>
  <c r="G2202" i="5"/>
  <c r="E2203" i="5"/>
  <c r="F2202" i="5"/>
  <c r="E2222" i="4"/>
  <c r="F2222" i="4" s="1"/>
  <c r="C2223" i="4"/>
  <c r="G1891" i="4"/>
  <c r="H1891" i="4" s="1"/>
  <c r="G2211" i="3"/>
  <c r="H2211" i="3" s="1"/>
  <c r="H2210" i="3"/>
  <c r="I2210" i="3" s="1"/>
  <c r="F2212" i="3"/>
  <c r="G2203" i="5" l="1"/>
  <c r="F2203" i="5"/>
  <c r="E2204" i="5"/>
  <c r="H2203" i="5"/>
  <c r="E2223" i="4"/>
  <c r="F2223" i="4" s="1"/>
  <c r="C2224" i="4"/>
  <c r="G1892" i="4"/>
  <c r="H1892" i="4" s="1"/>
  <c r="F2213" i="3"/>
  <c r="G2212" i="3"/>
  <c r="I2211" i="3"/>
  <c r="H2204" i="5" l="1"/>
  <c r="G2204" i="5"/>
  <c r="E2205" i="5"/>
  <c r="F2204" i="5"/>
  <c r="E2224" i="4"/>
  <c r="F2224" i="4" s="1"/>
  <c r="C2225" i="4"/>
  <c r="G1893" i="4"/>
  <c r="H1893" i="4" s="1"/>
  <c r="G2213" i="3"/>
  <c r="H2213" i="3" s="1"/>
  <c r="F2214" i="3"/>
  <c r="H2212" i="3"/>
  <c r="I2212" i="3" s="1"/>
  <c r="E2206" i="5" l="1"/>
  <c r="H2205" i="5"/>
  <c r="G2205" i="5"/>
  <c r="F2205" i="5"/>
  <c r="E2225" i="4"/>
  <c r="F2225" i="4" s="1"/>
  <c r="C2226" i="4"/>
  <c r="G1894" i="4"/>
  <c r="H1894" i="4" s="1"/>
  <c r="F2215" i="3"/>
  <c r="I2213" i="3"/>
  <c r="G2214" i="3"/>
  <c r="G2206" i="5" l="1"/>
  <c r="E2207" i="5"/>
  <c r="H2206" i="5"/>
  <c r="F2206" i="5"/>
  <c r="E2226" i="4"/>
  <c r="F2226" i="4" s="1"/>
  <c r="C2227" i="4"/>
  <c r="G1895" i="4"/>
  <c r="H1895" i="4" s="1"/>
  <c r="G2215" i="3"/>
  <c r="H2215" i="3" s="1"/>
  <c r="H2214" i="3"/>
  <c r="I2214" i="3" s="1"/>
  <c r="F2216" i="3"/>
  <c r="E2208" i="5" l="1"/>
  <c r="H2207" i="5"/>
  <c r="F2207" i="5"/>
  <c r="G2207" i="5"/>
  <c r="E2227" i="4"/>
  <c r="F2227" i="4" s="1"/>
  <c r="C2228" i="4"/>
  <c r="G1896" i="4"/>
  <c r="H1896" i="4" s="1"/>
  <c r="F2217" i="3"/>
  <c r="I2215" i="3"/>
  <c r="G2216" i="3"/>
  <c r="F2228" i="4" l="1"/>
  <c r="H2208" i="5"/>
  <c r="G2208" i="5"/>
  <c r="F2208" i="5"/>
  <c r="E2209" i="5"/>
  <c r="E2228" i="4"/>
  <c r="C2229" i="4"/>
  <c r="G1897" i="4"/>
  <c r="H1897" i="4" s="1"/>
  <c r="G2217" i="3"/>
  <c r="H2216" i="3"/>
  <c r="I2216" i="3" s="1"/>
  <c r="H2217" i="3"/>
  <c r="F2218" i="3"/>
  <c r="F2229" i="4" l="1"/>
  <c r="G2209" i="5"/>
  <c r="E2210" i="5"/>
  <c r="H2209" i="5"/>
  <c r="F2209" i="5"/>
  <c r="E2229" i="4"/>
  <c r="C2230" i="4"/>
  <c r="G1898" i="4"/>
  <c r="H1898" i="4" s="1"/>
  <c r="F2219" i="3"/>
  <c r="I2217" i="3"/>
  <c r="G2218" i="3"/>
  <c r="F2230" i="4" l="1"/>
  <c r="E2211" i="5"/>
  <c r="H2210" i="5"/>
  <c r="G2210" i="5"/>
  <c r="F2210" i="5"/>
  <c r="E2230" i="4"/>
  <c r="C2231" i="4"/>
  <c r="G1899" i="4"/>
  <c r="H1899" i="4" s="1"/>
  <c r="G2219" i="3"/>
  <c r="H2218" i="3"/>
  <c r="I2218" i="3" s="1"/>
  <c r="H2219" i="3"/>
  <c r="F2220" i="3"/>
  <c r="F2231" i="4" l="1"/>
  <c r="F2211" i="5"/>
  <c r="G2211" i="5"/>
  <c r="E2212" i="5"/>
  <c r="H2211" i="5"/>
  <c r="E2231" i="4"/>
  <c r="C2232" i="4"/>
  <c r="G1900" i="4"/>
  <c r="H1900" i="4" s="1"/>
  <c r="F2221" i="3"/>
  <c r="I2219" i="3"/>
  <c r="G2220" i="3"/>
  <c r="F2232" i="4" l="1"/>
  <c r="G2212" i="5"/>
  <c r="E2213" i="5"/>
  <c r="H2212" i="5"/>
  <c r="F2212" i="5"/>
  <c r="E2232" i="4"/>
  <c r="C2233" i="4"/>
  <c r="G1901" i="4"/>
  <c r="H1901" i="4" s="1"/>
  <c r="G2221" i="3"/>
  <c r="H2220" i="3"/>
  <c r="I2220" i="3" s="1"/>
  <c r="H2221" i="3"/>
  <c r="F2222" i="3"/>
  <c r="E2214" i="5" l="1"/>
  <c r="H2213" i="5"/>
  <c r="G2213" i="5"/>
  <c r="F2213" i="5"/>
  <c r="E2233" i="4"/>
  <c r="F2233" i="4" s="1"/>
  <c r="C2234" i="4"/>
  <c r="G1902" i="4"/>
  <c r="H1902" i="4" s="1"/>
  <c r="F2223" i="3"/>
  <c r="I2221" i="3"/>
  <c r="G2222" i="3"/>
  <c r="G2214" i="5" l="1"/>
  <c r="F2214" i="5"/>
  <c r="E2215" i="5"/>
  <c r="H2214" i="5"/>
  <c r="E2234" i="4"/>
  <c r="F2234" i="4" s="1"/>
  <c r="C2235" i="4"/>
  <c r="G1903" i="4"/>
  <c r="H1903" i="4" s="1"/>
  <c r="G2223" i="3"/>
  <c r="H2223" i="3" s="1"/>
  <c r="F2224" i="3"/>
  <c r="H2222" i="3"/>
  <c r="I2222" i="3" s="1"/>
  <c r="G2215" i="5" l="1"/>
  <c r="F2215" i="5"/>
  <c r="E2216" i="5"/>
  <c r="H2215" i="5"/>
  <c r="E2235" i="4"/>
  <c r="F2235" i="4" s="1"/>
  <c r="C2236" i="4"/>
  <c r="G1904" i="4"/>
  <c r="H1904" i="4" s="1"/>
  <c r="F2225" i="3"/>
  <c r="G2224" i="3"/>
  <c r="I2223" i="3"/>
  <c r="E2217" i="5" l="1"/>
  <c r="H2216" i="5"/>
  <c r="G2216" i="5"/>
  <c r="F2216" i="5"/>
  <c r="E2236" i="4"/>
  <c r="F2236" i="4" s="1"/>
  <c r="C2237" i="4"/>
  <c r="G1905" i="4"/>
  <c r="H1905" i="4" s="1"/>
  <c r="G2225" i="3"/>
  <c r="H2225" i="3" s="1"/>
  <c r="F2226" i="3"/>
  <c r="H2224" i="3"/>
  <c r="I2224" i="3" s="1"/>
  <c r="H2217" i="5" l="1"/>
  <c r="G2217" i="5"/>
  <c r="E2218" i="5"/>
  <c r="F2217" i="5"/>
  <c r="E2237" i="4"/>
  <c r="F2237" i="4" s="1"/>
  <c r="C2238" i="4"/>
  <c r="G1906" i="4"/>
  <c r="H1906" i="4" s="1"/>
  <c r="F2227" i="3"/>
  <c r="I2225" i="3"/>
  <c r="G2226" i="3"/>
  <c r="G2218" i="5" l="1"/>
  <c r="E2219" i="5"/>
  <c r="H2218" i="5"/>
  <c r="F2218" i="5"/>
  <c r="E2238" i="4"/>
  <c r="F2238" i="4" s="1"/>
  <c r="C2239" i="4"/>
  <c r="G1907" i="4"/>
  <c r="H1907" i="4" s="1"/>
  <c r="G2227" i="3"/>
  <c r="H2227" i="3" s="1"/>
  <c r="H2226" i="3"/>
  <c r="I2226" i="3" s="1"/>
  <c r="F2228" i="3"/>
  <c r="F2219" i="5" l="1"/>
  <c r="E2220" i="5"/>
  <c r="H2219" i="5"/>
  <c r="G2219" i="5"/>
  <c r="E2239" i="4"/>
  <c r="F2239" i="4" s="1"/>
  <c r="C2240" i="4"/>
  <c r="G1908" i="4"/>
  <c r="H1908" i="4" s="1"/>
  <c r="F2229" i="3"/>
  <c r="I2227" i="3"/>
  <c r="G2228" i="3"/>
  <c r="E2221" i="5" l="1"/>
  <c r="H2220" i="5"/>
  <c r="F2220" i="5"/>
  <c r="G2220" i="5"/>
  <c r="E2240" i="4"/>
  <c r="F2240" i="4" s="1"/>
  <c r="C2241" i="4"/>
  <c r="G1909" i="4"/>
  <c r="H1909" i="4" s="1"/>
  <c r="G2229" i="3"/>
  <c r="H2229" i="3" s="1"/>
  <c r="H2228" i="3"/>
  <c r="I2228" i="3" s="1"/>
  <c r="F2230" i="3"/>
  <c r="G2221" i="5" l="1"/>
  <c r="E2222" i="5"/>
  <c r="F2221" i="5"/>
  <c r="H2221" i="5"/>
  <c r="E2241" i="4"/>
  <c r="F2241" i="4" s="1"/>
  <c r="C2242" i="4"/>
  <c r="G1910" i="4"/>
  <c r="H1910" i="4" s="1"/>
  <c r="F2231" i="3"/>
  <c r="I2229" i="3"/>
  <c r="G2230" i="3"/>
  <c r="E2223" i="5" l="1"/>
  <c r="H2222" i="5"/>
  <c r="G2222" i="5"/>
  <c r="F2222" i="5"/>
  <c r="E2242" i="4"/>
  <c r="F2242" i="4" s="1"/>
  <c r="C2243" i="4"/>
  <c r="G1911" i="4"/>
  <c r="H1911" i="4" s="1"/>
  <c r="F2232" i="3"/>
  <c r="G2231" i="3"/>
  <c r="H2230" i="3"/>
  <c r="I2230" i="3" s="1"/>
  <c r="E2224" i="5" l="1"/>
  <c r="H2223" i="5"/>
  <c r="G2223" i="5"/>
  <c r="F2223" i="5"/>
  <c r="E2243" i="4"/>
  <c r="F2243" i="4" s="1"/>
  <c r="C2244" i="4"/>
  <c r="G1912" i="4"/>
  <c r="H1912" i="4" s="1"/>
  <c r="G2232" i="3"/>
  <c r="H2232" i="3" s="1"/>
  <c r="H2231" i="3"/>
  <c r="I2231" i="3" s="1"/>
  <c r="F2233" i="3"/>
  <c r="G2224" i="5" l="1"/>
  <c r="F2224" i="5"/>
  <c r="E2225" i="5"/>
  <c r="H2224" i="5"/>
  <c r="E2244" i="4"/>
  <c r="F2244" i="4" s="1"/>
  <c r="C2245" i="4"/>
  <c r="G1913" i="4"/>
  <c r="H1913" i="4" s="1"/>
  <c r="F2234" i="3"/>
  <c r="I2232" i="3"/>
  <c r="G2233" i="3"/>
  <c r="E2226" i="5" l="1"/>
  <c r="H2225" i="5"/>
  <c r="G2225" i="5"/>
  <c r="F2225" i="5"/>
  <c r="E2245" i="4"/>
  <c r="F2245" i="4" s="1"/>
  <c r="C2246" i="4"/>
  <c r="G1914" i="4"/>
  <c r="H1914" i="4" s="1"/>
  <c r="G2234" i="3"/>
  <c r="H2234" i="3" s="1"/>
  <c r="H2233" i="3"/>
  <c r="I2233" i="3" s="1"/>
  <c r="F2235" i="3"/>
  <c r="H2226" i="5" l="1"/>
  <c r="G2226" i="5"/>
  <c r="F2226" i="5"/>
  <c r="E2227" i="5"/>
  <c r="E2246" i="4"/>
  <c r="F2246" i="4" s="1"/>
  <c r="C2247" i="4"/>
  <c r="G1915" i="4"/>
  <c r="H1915" i="4" s="1"/>
  <c r="F2236" i="3"/>
  <c r="I2234" i="3"/>
  <c r="G2235" i="3"/>
  <c r="H2227" i="5" l="1"/>
  <c r="G2227" i="5"/>
  <c r="E2228" i="5"/>
  <c r="F2227" i="5"/>
  <c r="E2247" i="4"/>
  <c r="F2247" i="4" s="1"/>
  <c r="C2248" i="4"/>
  <c r="G1916" i="4"/>
  <c r="H1916" i="4" s="1"/>
  <c r="G2236" i="3"/>
  <c r="H2236" i="3" s="1"/>
  <c r="H2235" i="3"/>
  <c r="I2235" i="3" s="1"/>
  <c r="F2237" i="3"/>
  <c r="H2228" i="5" l="1"/>
  <c r="G2228" i="5"/>
  <c r="F2228" i="5"/>
  <c r="E2229" i="5"/>
  <c r="E2248" i="4"/>
  <c r="F2248" i="4" s="1"/>
  <c r="C2249" i="4"/>
  <c r="G1917" i="4"/>
  <c r="H1917" i="4" s="1"/>
  <c r="F2238" i="3"/>
  <c r="I2236" i="3"/>
  <c r="G2237" i="3"/>
  <c r="F2249" i="4" l="1"/>
  <c r="E2230" i="5"/>
  <c r="H2229" i="5"/>
  <c r="G2229" i="5"/>
  <c r="F2229" i="5"/>
  <c r="E2249" i="4"/>
  <c r="C2250" i="4"/>
  <c r="G1918" i="4"/>
  <c r="H1918" i="4" s="1"/>
  <c r="G2238" i="3"/>
  <c r="H2237" i="3"/>
  <c r="I2237" i="3" s="1"/>
  <c r="H2238" i="3"/>
  <c r="F2239" i="3"/>
  <c r="H2230" i="5" l="1"/>
  <c r="G2230" i="5"/>
  <c r="E2231" i="5"/>
  <c r="F2230" i="5"/>
  <c r="E2250" i="4"/>
  <c r="F2250" i="4" s="1"/>
  <c r="C2251" i="4"/>
  <c r="G1919" i="4"/>
  <c r="H1919" i="4" s="1"/>
  <c r="F2240" i="3"/>
  <c r="I2238" i="3"/>
  <c r="G2239" i="3"/>
  <c r="G2231" i="5" l="1"/>
  <c r="F2231" i="5"/>
  <c r="H2231" i="5"/>
  <c r="E2232" i="5"/>
  <c r="E2251" i="4"/>
  <c r="F2251" i="4" s="1"/>
  <c r="C2252" i="4"/>
  <c r="G1920" i="4"/>
  <c r="H1920" i="4" s="1"/>
  <c r="G2240" i="3"/>
  <c r="H2240" i="3" s="1"/>
  <c r="F2241" i="3"/>
  <c r="H2239" i="3"/>
  <c r="I2239" i="3" s="1"/>
  <c r="H2232" i="5" l="1"/>
  <c r="G2232" i="5"/>
  <c r="F2232" i="5"/>
  <c r="E2233" i="5"/>
  <c r="E2252" i="4"/>
  <c r="F2252" i="4" s="1"/>
  <c r="C2253" i="4"/>
  <c r="G1921" i="4"/>
  <c r="H1921" i="4" s="1"/>
  <c r="F2242" i="3"/>
  <c r="I2240" i="3"/>
  <c r="G2241" i="3"/>
  <c r="H2233" i="5" l="1"/>
  <c r="G2233" i="5"/>
  <c r="E2234" i="5"/>
  <c r="F2233" i="5"/>
  <c r="E2253" i="4"/>
  <c r="F2253" i="4" s="1"/>
  <c r="C2254" i="4"/>
  <c r="G1922" i="4"/>
  <c r="H1922" i="4" s="1"/>
  <c r="G2242" i="3"/>
  <c r="H2242" i="3" s="1"/>
  <c r="F2243" i="3"/>
  <c r="H2241" i="3"/>
  <c r="I2241" i="3" s="1"/>
  <c r="E2235" i="5" l="1"/>
  <c r="H2234" i="5"/>
  <c r="G2234" i="5"/>
  <c r="F2234" i="5"/>
  <c r="E2254" i="4"/>
  <c r="F2254" i="4" s="1"/>
  <c r="C2255" i="4"/>
  <c r="G1923" i="4"/>
  <c r="H1923" i="4" s="1"/>
  <c r="F2244" i="3"/>
  <c r="G2243" i="3"/>
  <c r="I2242" i="3"/>
  <c r="H2235" i="5" l="1"/>
  <c r="G2235" i="5"/>
  <c r="F2235" i="5"/>
  <c r="E2236" i="5"/>
  <c r="E2255" i="4"/>
  <c r="F2255" i="4" s="1"/>
  <c r="C2256" i="4"/>
  <c r="G1924" i="4"/>
  <c r="H1924" i="4" s="1"/>
  <c r="G2244" i="3"/>
  <c r="H2244" i="3" s="1"/>
  <c r="H2243" i="3"/>
  <c r="I2243" i="3" s="1"/>
  <c r="F2245" i="3"/>
  <c r="H2236" i="5" l="1"/>
  <c r="G2236" i="5"/>
  <c r="E2237" i="5"/>
  <c r="F2236" i="5"/>
  <c r="E2256" i="4"/>
  <c r="F2256" i="4" s="1"/>
  <c r="C2257" i="4"/>
  <c r="G1925" i="4"/>
  <c r="H1925" i="4" s="1"/>
  <c r="F2246" i="3"/>
  <c r="I2244" i="3"/>
  <c r="G2245" i="3"/>
  <c r="E2238" i="5" l="1"/>
  <c r="H2237" i="5"/>
  <c r="G2237" i="5"/>
  <c r="F2237" i="5"/>
  <c r="E2257" i="4"/>
  <c r="F2257" i="4" s="1"/>
  <c r="C2258" i="4"/>
  <c r="G1926" i="4"/>
  <c r="H1926" i="4" s="1"/>
  <c r="G2246" i="3"/>
  <c r="H2246" i="3" s="1"/>
  <c r="F2247" i="3"/>
  <c r="H2245" i="3"/>
  <c r="I2245" i="3" s="1"/>
  <c r="G2238" i="5" l="1"/>
  <c r="F2238" i="5"/>
  <c r="E2239" i="5"/>
  <c r="H2238" i="5"/>
  <c r="E2258" i="4"/>
  <c r="F2258" i="4" s="1"/>
  <c r="C2259" i="4"/>
  <c r="G1927" i="4"/>
  <c r="H1927" i="4" s="1"/>
  <c r="F2248" i="3"/>
  <c r="I2246" i="3"/>
  <c r="G2247" i="3"/>
  <c r="H2239" i="5" l="1"/>
  <c r="G2239" i="5"/>
  <c r="E2240" i="5"/>
  <c r="F2239" i="5"/>
  <c r="E2259" i="4"/>
  <c r="F2259" i="4" s="1"/>
  <c r="C2260" i="4"/>
  <c r="G1928" i="4"/>
  <c r="H1928" i="4" s="1"/>
  <c r="G2248" i="3"/>
  <c r="H2248" i="3" s="1"/>
  <c r="F2249" i="3"/>
  <c r="H2247" i="3"/>
  <c r="I2247" i="3" s="1"/>
  <c r="F2240" i="5" l="1"/>
  <c r="E2241" i="5"/>
  <c r="H2240" i="5"/>
  <c r="G2240" i="5"/>
  <c r="E2260" i="4"/>
  <c r="F2260" i="4" s="1"/>
  <c r="C2261" i="4"/>
  <c r="G1929" i="4"/>
  <c r="H1929" i="4" s="1"/>
  <c r="F2250" i="3"/>
  <c r="G2249" i="3"/>
  <c r="I2248" i="3"/>
  <c r="E2242" i="5" l="1"/>
  <c r="H2241" i="5"/>
  <c r="F2241" i="5"/>
  <c r="G2241" i="5"/>
  <c r="E2261" i="4"/>
  <c r="F2261" i="4" s="1"/>
  <c r="C2262" i="4"/>
  <c r="G1930" i="4"/>
  <c r="H1930" i="4" s="1"/>
  <c r="G2250" i="3"/>
  <c r="H2250" i="3" s="1"/>
  <c r="H2249" i="3"/>
  <c r="I2249" i="3" s="1"/>
  <c r="F2251" i="3"/>
  <c r="H2242" i="5" l="1"/>
  <c r="G2242" i="5"/>
  <c r="E2243" i="5"/>
  <c r="F2242" i="5"/>
  <c r="E2262" i="4"/>
  <c r="F2262" i="4" s="1"/>
  <c r="C2263" i="4"/>
  <c r="G1931" i="4"/>
  <c r="H1931" i="4" s="1"/>
  <c r="F2252" i="3"/>
  <c r="G2251" i="3"/>
  <c r="I2250" i="3"/>
  <c r="E2244" i="5" l="1"/>
  <c r="H2243" i="5"/>
  <c r="G2243" i="5"/>
  <c r="F2243" i="5"/>
  <c r="E2263" i="4"/>
  <c r="F2263" i="4" s="1"/>
  <c r="C2264" i="4"/>
  <c r="G1932" i="4"/>
  <c r="H1932" i="4" s="1"/>
  <c r="G2252" i="3"/>
  <c r="H2252" i="3" s="1"/>
  <c r="F2253" i="3"/>
  <c r="H2251" i="3"/>
  <c r="I2251" i="3" s="1"/>
  <c r="F2244" i="5" l="1"/>
  <c r="E2245" i="5"/>
  <c r="H2244" i="5"/>
  <c r="G2244" i="5"/>
  <c r="E2264" i="4"/>
  <c r="F2264" i="4" s="1"/>
  <c r="C2265" i="4"/>
  <c r="G1933" i="4"/>
  <c r="H1933" i="4" s="1"/>
  <c r="F2254" i="3"/>
  <c r="I2252" i="3"/>
  <c r="G2253" i="3"/>
  <c r="H2245" i="5" l="1"/>
  <c r="G2245" i="5"/>
  <c r="E2246" i="5"/>
  <c r="F2245" i="5"/>
  <c r="E2265" i="4"/>
  <c r="F2265" i="4" s="1"/>
  <c r="C2266" i="4"/>
  <c r="G1934" i="4"/>
  <c r="H1934" i="4" s="1"/>
  <c r="G2254" i="3"/>
  <c r="H2254" i="3" s="1"/>
  <c r="F2255" i="3"/>
  <c r="H2253" i="3"/>
  <c r="I2253" i="3" s="1"/>
  <c r="F2246" i="5" l="1"/>
  <c r="E2247" i="5"/>
  <c r="H2246" i="5"/>
  <c r="G2246" i="5"/>
  <c r="E2266" i="4"/>
  <c r="F2266" i="4" s="1"/>
  <c r="C2267" i="4"/>
  <c r="G1935" i="4"/>
  <c r="H1935" i="4" s="1"/>
  <c r="F2256" i="3"/>
  <c r="G2255" i="3"/>
  <c r="I2254" i="3"/>
  <c r="E2248" i="5" l="1"/>
  <c r="H2247" i="5"/>
  <c r="G2247" i="5"/>
  <c r="F2247" i="5"/>
  <c r="E2267" i="4"/>
  <c r="F2267" i="4" s="1"/>
  <c r="C2268" i="4"/>
  <c r="G1936" i="4"/>
  <c r="H1936" i="4" s="1"/>
  <c r="G2256" i="3"/>
  <c r="H2256" i="3" s="1"/>
  <c r="H2255" i="3"/>
  <c r="I2255" i="3" s="1"/>
  <c r="F2257" i="3"/>
  <c r="H2248" i="5" l="1"/>
  <c r="G2248" i="5"/>
  <c r="F2248" i="5"/>
  <c r="E2249" i="5"/>
  <c r="E2268" i="4"/>
  <c r="F2268" i="4" s="1"/>
  <c r="C2269" i="4"/>
  <c r="G1937" i="4"/>
  <c r="H1937" i="4" s="1"/>
  <c r="F2258" i="3"/>
  <c r="I2256" i="3"/>
  <c r="G2257" i="3"/>
  <c r="H2257" i="3" s="1"/>
  <c r="G2249" i="5" l="1"/>
  <c r="F2249" i="5"/>
  <c r="E2250" i="5"/>
  <c r="H2249" i="5"/>
  <c r="E2269" i="4"/>
  <c r="F2269" i="4" s="1"/>
  <c r="C2270" i="4"/>
  <c r="G1938" i="4"/>
  <c r="H1938" i="4" s="1"/>
  <c r="G2258" i="3"/>
  <c r="H2258" i="3" s="1"/>
  <c r="I2257" i="3"/>
  <c r="F2259" i="3"/>
  <c r="E2251" i="5" l="1"/>
  <c r="H2250" i="5"/>
  <c r="G2250" i="5"/>
  <c r="F2250" i="5"/>
  <c r="E2270" i="4"/>
  <c r="F2270" i="4" s="1"/>
  <c r="C2271" i="4"/>
  <c r="G1939" i="4"/>
  <c r="H1939" i="4" s="1"/>
  <c r="F2260" i="3"/>
  <c r="I2258" i="3"/>
  <c r="G2259" i="3"/>
  <c r="H2251" i="5" l="1"/>
  <c r="G2251" i="5"/>
  <c r="E2252" i="5"/>
  <c r="F2251" i="5"/>
  <c r="E2271" i="4"/>
  <c r="F2271" i="4" s="1"/>
  <c r="C2272" i="4"/>
  <c r="G1940" i="4"/>
  <c r="H1940" i="4" s="1"/>
  <c r="G2260" i="3"/>
  <c r="H2260" i="3" s="1"/>
  <c r="H2259" i="3"/>
  <c r="I2259" i="3" s="1"/>
  <c r="F2261" i="3"/>
  <c r="E2253" i="5" l="1"/>
  <c r="H2252" i="5"/>
  <c r="G2252" i="5"/>
  <c r="F2252" i="5"/>
  <c r="E2272" i="4"/>
  <c r="F2272" i="4" s="1"/>
  <c r="C2273" i="4"/>
  <c r="G1941" i="4"/>
  <c r="H1941" i="4" s="1"/>
  <c r="F2262" i="3"/>
  <c r="I2260" i="3"/>
  <c r="G2261" i="3"/>
  <c r="F2253" i="5" l="1"/>
  <c r="E2254" i="5"/>
  <c r="H2253" i="5"/>
  <c r="G2253" i="5"/>
  <c r="E2273" i="4"/>
  <c r="F2273" i="4" s="1"/>
  <c r="C2274" i="4"/>
  <c r="G1942" i="4"/>
  <c r="H1942" i="4" s="1"/>
  <c r="G2262" i="3"/>
  <c r="H2262" i="3" s="1"/>
  <c r="H2261" i="3"/>
  <c r="I2261" i="3" s="1"/>
  <c r="F2263" i="3"/>
  <c r="H2254" i="5" l="1"/>
  <c r="G2254" i="5"/>
  <c r="E2255" i="5"/>
  <c r="F2254" i="5"/>
  <c r="E2274" i="4"/>
  <c r="F2274" i="4" s="1"/>
  <c r="C2275" i="4"/>
  <c r="G1943" i="4"/>
  <c r="H1943" i="4" s="1"/>
  <c r="F2264" i="3"/>
  <c r="G2263" i="3"/>
  <c r="I2262" i="3"/>
  <c r="E2256" i="5" l="1"/>
  <c r="H2255" i="5"/>
  <c r="G2255" i="5"/>
  <c r="F2255" i="5"/>
  <c r="E2275" i="4"/>
  <c r="F2275" i="4" s="1"/>
  <c r="C2276" i="4"/>
  <c r="G1944" i="4"/>
  <c r="H1944" i="4" s="1"/>
  <c r="G2264" i="3"/>
  <c r="H2264" i="3" s="1"/>
  <c r="H2263" i="3"/>
  <c r="I2263" i="3" s="1"/>
  <c r="F2265" i="3"/>
  <c r="G2256" i="5" l="1"/>
  <c r="F2256" i="5"/>
  <c r="E2257" i="5"/>
  <c r="H2256" i="5"/>
  <c r="E2276" i="4"/>
  <c r="F2276" i="4" s="1"/>
  <c r="C2277" i="4"/>
  <c r="G1945" i="4"/>
  <c r="H1945" i="4" s="1"/>
  <c r="F2266" i="3"/>
  <c r="I2264" i="3"/>
  <c r="G2265" i="3"/>
  <c r="H2257" i="5" l="1"/>
  <c r="G2257" i="5"/>
  <c r="F2257" i="5"/>
  <c r="E2258" i="5"/>
  <c r="E2277" i="4"/>
  <c r="F2277" i="4" s="1"/>
  <c r="C2278" i="4"/>
  <c r="G1946" i="4"/>
  <c r="H1946" i="4" s="1"/>
  <c r="G2266" i="3"/>
  <c r="H2266" i="3" s="1"/>
  <c r="F2267" i="3"/>
  <c r="H2265" i="3"/>
  <c r="I2265" i="3" s="1"/>
  <c r="H2258" i="5" l="1"/>
  <c r="G2258" i="5"/>
  <c r="F2258" i="5"/>
  <c r="E2259" i="5"/>
  <c r="E2278" i="4"/>
  <c r="F2278" i="4" s="1"/>
  <c r="C2279" i="4"/>
  <c r="G1947" i="4"/>
  <c r="H1947" i="4" s="1"/>
  <c r="G2267" i="3"/>
  <c r="H2267" i="3" s="1"/>
  <c r="I2266" i="3"/>
  <c r="F2268" i="3"/>
  <c r="E2260" i="5" l="1"/>
  <c r="H2259" i="5"/>
  <c r="G2259" i="5"/>
  <c r="F2259" i="5"/>
  <c r="E2279" i="4"/>
  <c r="F2279" i="4" s="1"/>
  <c r="C2280" i="4"/>
  <c r="G1948" i="4"/>
  <c r="H1948" i="4" s="1"/>
  <c r="F2269" i="3"/>
  <c r="G2268" i="3"/>
  <c r="I2267" i="3"/>
  <c r="H2260" i="5" l="1"/>
  <c r="G2260" i="5"/>
  <c r="E2261" i="5"/>
  <c r="F2260" i="5"/>
  <c r="E2280" i="4"/>
  <c r="F2280" i="4" s="1"/>
  <c r="C2281" i="4"/>
  <c r="G1949" i="4"/>
  <c r="H1949" i="4" s="1"/>
  <c r="G2269" i="3"/>
  <c r="H2269" i="3" s="1"/>
  <c r="H2268" i="3"/>
  <c r="I2268" i="3" s="1"/>
  <c r="F2270" i="3"/>
  <c r="H2261" i="5" l="1"/>
  <c r="G2261" i="5"/>
  <c r="F2261" i="5"/>
  <c r="E2262" i="5"/>
  <c r="E2281" i="4"/>
  <c r="F2281" i="4" s="1"/>
  <c r="C2282" i="4"/>
  <c r="G1950" i="4"/>
  <c r="H1950" i="4" s="1"/>
  <c r="F2271" i="3"/>
  <c r="I2269" i="3"/>
  <c r="G2270" i="3"/>
  <c r="E2263" i="5" l="1"/>
  <c r="H2262" i="5"/>
  <c r="G2262" i="5"/>
  <c r="F2262" i="5"/>
  <c r="E2282" i="4"/>
  <c r="F2282" i="4" s="1"/>
  <c r="C2283" i="4"/>
  <c r="G1951" i="4"/>
  <c r="H1951" i="4" s="1"/>
  <c r="G2271" i="3"/>
  <c r="H2271" i="3" s="1"/>
  <c r="F2272" i="3"/>
  <c r="H2270" i="3"/>
  <c r="I2270" i="3" s="1"/>
  <c r="H2263" i="5" l="1"/>
  <c r="G2263" i="5"/>
  <c r="E2264" i="5"/>
  <c r="F2263" i="5"/>
  <c r="E2283" i="4"/>
  <c r="F2283" i="4" s="1"/>
  <c r="C2284" i="4"/>
  <c r="G1952" i="4"/>
  <c r="H1952" i="4" s="1"/>
  <c r="F2273" i="3"/>
  <c r="G2272" i="3"/>
  <c r="I2271" i="3"/>
  <c r="E2265" i="5" l="1"/>
  <c r="H2264" i="5"/>
  <c r="G2264" i="5"/>
  <c r="F2264" i="5"/>
  <c r="E2284" i="4"/>
  <c r="F2284" i="4" s="1"/>
  <c r="C2285" i="4"/>
  <c r="G1953" i="4"/>
  <c r="H1953" i="4" s="1"/>
  <c r="G2273" i="3"/>
  <c r="H2273" i="3" s="1"/>
  <c r="F2274" i="3"/>
  <c r="H2272" i="3"/>
  <c r="I2272" i="3" s="1"/>
  <c r="H2265" i="5" l="1"/>
  <c r="G2265" i="5"/>
  <c r="F2265" i="5"/>
  <c r="E2266" i="5"/>
  <c r="E2285" i="4"/>
  <c r="F2285" i="4" s="1"/>
  <c r="C2286" i="4"/>
  <c r="G1954" i="4"/>
  <c r="H1954" i="4" s="1"/>
  <c r="F2275" i="3"/>
  <c r="G2274" i="3"/>
  <c r="I2273" i="3"/>
  <c r="H2266" i="5" l="1"/>
  <c r="G2266" i="5"/>
  <c r="E2267" i="5"/>
  <c r="F2266" i="5"/>
  <c r="E2286" i="4"/>
  <c r="F2286" i="4" s="1"/>
  <c r="C2287" i="4"/>
  <c r="G1955" i="4"/>
  <c r="H1955" i="4" s="1"/>
  <c r="G2275" i="3"/>
  <c r="H2275" i="3" s="1"/>
  <c r="F2276" i="3"/>
  <c r="H2274" i="3"/>
  <c r="I2274" i="3" s="1"/>
  <c r="G2267" i="5" l="1"/>
  <c r="F2267" i="5"/>
  <c r="H2267" i="5"/>
  <c r="E2268" i="5"/>
  <c r="E2287" i="4"/>
  <c r="F2287" i="4" s="1"/>
  <c r="C2288" i="4"/>
  <c r="G1956" i="4"/>
  <c r="H1956" i="4" s="1"/>
  <c r="F2277" i="3"/>
  <c r="G2276" i="3"/>
  <c r="I2275" i="3"/>
  <c r="E2269" i="5" l="1"/>
  <c r="H2268" i="5"/>
  <c r="G2268" i="5"/>
  <c r="F2268" i="5"/>
  <c r="E2288" i="4"/>
  <c r="F2288" i="4" s="1"/>
  <c r="C2289" i="4"/>
  <c r="G1957" i="4"/>
  <c r="H1957" i="4" s="1"/>
  <c r="G2277" i="3"/>
  <c r="H2277" i="3" s="1"/>
  <c r="H2276" i="3"/>
  <c r="I2276" i="3" s="1"/>
  <c r="F2278" i="3"/>
  <c r="H2269" i="5" l="1"/>
  <c r="G2269" i="5"/>
  <c r="E2270" i="5"/>
  <c r="F2269" i="5"/>
  <c r="E2289" i="4"/>
  <c r="F2289" i="4" s="1"/>
  <c r="C2290" i="4"/>
  <c r="G1958" i="4"/>
  <c r="H1958" i="4" s="1"/>
  <c r="F2279" i="3"/>
  <c r="I2277" i="3"/>
  <c r="G2278" i="3"/>
  <c r="E2271" i="5" l="1"/>
  <c r="H2270" i="5"/>
  <c r="F2270" i="5"/>
  <c r="G2270" i="5"/>
  <c r="E2290" i="4"/>
  <c r="F2290" i="4" s="1"/>
  <c r="C2291" i="4"/>
  <c r="G1959" i="4"/>
  <c r="H1959" i="4" s="1"/>
  <c r="G2279" i="3"/>
  <c r="H2279" i="3" s="1"/>
  <c r="H2278" i="3"/>
  <c r="I2278" i="3" s="1"/>
  <c r="F2280" i="3"/>
  <c r="H2271" i="5" l="1"/>
  <c r="G2271" i="5"/>
  <c r="F2271" i="5"/>
  <c r="E2272" i="5"/>
  <c r="E2291" i="4"/>
  <c r="F2291" i="4" s="1"/>
  <c r="C2292" i="4"/>
  <c r="G1960" i="4"/>
  <c r="H1960" i="4" s="1"/>
  <c r="F2281" i="3"/>
  <c r="G2280" i="3"/>
  <c r="I2279" i="3"/>
  <c r="H2272" i="5" l="1"/>
  <c r="G2272" i="5"/>
  <c r="E2273" i="5"/>
  <c r="F2272" i="5"/>
  <c r="E2292" i="4"/>
  <c r="F2292" i="4" s="1"/>
  <c r="C2293" i="4"/>
  <c r="G1961" i="4"/>
  <c r="H1961" i="4" s="1"/>
  <c r="G2281" i="3"/>
  <c r="H2281" i="3" s="1"/>
  <c r="F2282" i="3"/>
  <c r="H2280" i="3"/>
  <c r="I2280" i="3" s="1"/>
  <c r="E2274" i="5" l="1"/>
  <c r="H2273" i="5"/>
  <c r="G2273" i="5"/>
  <c r="F2273" i="5"/>
  <c r="E2293" i="4"/>
  <c r="F2293" i="4" s="1"/>
  <c r="C2294" i="4"/>
  <c r="G1962" i="4"/>
  <c r="H1962" i="4" s="1"/>
  <c r="F2283" i="3"/>
  <c r="G2282" i="3"/>
  <c r="I2281" i="3"/>
  <c r="G2274" i="5" l="1"/>
  <c r="F2274" i="5"/>
  <c r="H2274" i="5"/>
  <c r="E2275" i="5"/>
  <c r="E2294" i="4"/>
  <c r="F2294" i="4" s="1"/>
  <c r="C2295" i="4"/>
  <c r="G1963" i="4"/>
  <c r="H1963" i="4" s="1"/>
  <c r="G2283" i="3"/>
  <c r="H2283" i="3" s="1"/>
  <c r="F2284" i="3"/>
  <c r="H2282" i="3"/>
  <c r="I2282" i="3" s="1"/>
  <c r="H2275" i="5" l="1"/>
  <c r="G2275" i="5"/>
  <c r="E2276" i="5"/>
  <c r="F2275" i="5"/>
  <c r="E2295" i="4"/>
  <c r="F2295" i="4" s="1"/>
  <c r="C2296" i="4"/>
  <c r="G1964" i="4"/>
  <c r="H1964" i="4" s="1"/>
  <c r="F2285" i="3"/>
  <c r="G2284" i="3"/>
  <c r="I2283" i="3"/>
  <c r="E2277" i="5" l="1"/>
  <c r="H2276" i="5"/>
  <c r="G2276" i="5"/>
  <c r="F2276" i="5"/>
  <c r="E2296" i="4"/>
  <c r="F2296" i="4" s="1"/>
  <c r="C2297" i="4"/>
  <c r="G1965" i="4"/>
  <c r="H1965" i="4" s="1"/>
  <c r="G2285" i="3"/>
  <c r="H2285" i="3" s="1"/>
  <c r="F2286" i="3"/>
  <c r="H2284" i="3"/>
  <c r="I2284" i="3" s="1"/>
  <c r="E2278" i="5" l="1"/>
  <c r="H2277" i="5"/>
  <c r="G2277" i="5"/>
  <c r="F2277" i="5"/>
  <c r="E2297" i="4"/>
  <c r="F2297" i="4" s="1"/>
  <c r="C2298" i="4"/>
  <c r="G1966" i="4"/>
  <c r="H1966" i="4" s="1"/>
  <c r="F2287" i="3"/>
  <c r="G2286" i="3"/>
  <c r="I2285" i="3"/>
  <c r="H2278" i="5" l="1"/>
  <c r="G2278" i="5"/>
  <c r="E2279" i="5"/>
  <c r="F2278" i="5"/>
  <c r="E2298" i="4"/>
  <c r="F2298" i="4" s="1"/>
  <c r="C2299" i="4"/>
  <c r="G1967" i="4"/>
  <c r="H1967" i="4" s="1"/>
  <c r="G2287" i="3"/>
  <c r="H2287" i="3"/>
  <c r="F2288" i="3"/>
  <c r="H2286" i="3"/>
  <c r="I2286" i="3" s="1"/>
  <c r="F2279" i="5" l="1"/>
  <c r="G2279" i="5"/>
  <c r="E2280" i="5"/>
  <c r="H2279" i="5"/>
  <c r="E2299" i="4"/>
  <c r="F2299" i="4" s="1"/>
  <c r="C2300" i="4"/>
  <c r="G1968" i="4"/>
  <c r="H1968" i="4" s="1"/>
  <c r="F2289" i="3"/>
  <c r="G2288" i="3"/>
  <c r="I2287" i="3"/>
  <c r="E2281" i="5" l="1"/>
  <c r="H2280" i="5"/>
  <c r="G2280" i="5"/>
  <c r="F2280" i="5"/>
  <c r="E2300" i="4"/>
  <c r="F2300" i="4" s="1"/>
  <c r="C2301" i="4"/>
  <c r="G1969" i="4"/>
  <c r="H1969" i="4" s="1"/>
  <c r="G2289" i="3"/>
  <c r="H2289" i="3" s="1"/>
  <c r="H2288" i="3"/>
  <c r="I2288" i="3" s="1"/>
  <c r="F2290" i="3"/>
  <c r="H2281" i="5" l="1"/>
  <c r="G2281" i="5"/>
  <c r="E2282" i="5"/>
  <c r="F2281" i="5"/>
  <c r="E2301" i="4"/>
  <c r="F2301" i="4" s="1"/>
  <c r="C2302" i="4"/>
  <c r="G1970" i="4"/>
  <c r="H1970" i="4" s="1"/>
  <c r="F2291" i="3"/>
  <c r="I2289" i="3"/>
  <c r="G2290" i="3"/>
  <c r="E2283" i="5" l="1"/>
  <c r="H2282" i="5"/>
  <c r="G2282" i="5"/>
  <c r="F2282" i="5"/>
  <c r="E2302" i="4"/>
  <c r="F2302" i="4" s="1"/>
  <c r="C2303" i="4"/>
  <c r="G1971" i="4"/>
  <c r="H1971" i="4" s="1"/>
  <c r="G2291" i="3"/>
  <c r="H2291" i="3" s="1"/>
  <c r="H2290" i="3"/>
  <c r="I2290" i="3" s="1"/>
  <c r="F2292" i="3"/>
  <c r="F2283" i="5" l="1"/>
  <c r="E2284" i="5"/>
  <c r="H2283" i="5"/>
  <c r="G2283" i="5"/>
  <c r="E2303" i="4"/>
  <c r="F2303" i="4" s="1"/>
  <c r="C2304" i="4"/>
  <c r="G1972" i="4"/>
  <c r="H1972" i="4" s="1"/>
  <c r="F2293" i="3"/>
  <c r="G2292" i="3"/>
  <c r="I2291" i="3"/>
  <c r="H2284" i="5" l="1"/>
  <c r="G2284" i="5"/>
  <c r="F2284" i="5"/>
  <c r="E2285" i="5"/>
  <c r="E2304" i="4"/>
  <c r="F2304" i="4" s="1"/>
  <c r="C2305" i="4"/>
  <c r="G1973" i="4"/>
  <c r="H1973" i="4" s="1"/>
  <c r="G2293" i="3"/>
  <c r="H2293" i="3" s="1"/>
  <c r="H2292" i="3"/>
  <c r="I2292" i="3" s="1"/>
  <c r="F2294" i="3"/>
  <c r="G2285" i="5" l="1"/>
  <c r="F2285" i="5"/>
  <c r="E2286" i="5"/>
  <c r="H2285" i="5"/>
  <c r="E2305" i="4"/>
  <c r="F2305" i="4" s="1"/>
  <c r="C2306" i="4"/>
  <c r="G1974" i="4"/>
  <c r="H1974" i="4" s="1"/>
  <c r="F2295" i="3"/>
  <c r="G2294" i="3"/>
  <c r="I2293" i="3"/>
  <c r="E2287" i="5" l="1"/>
  <c r="H2286" i="5"/>
  <c r="G2286" i="5"/>
  <c r="F2286" i="5"/>
  <c r="E2306" i="4"/>
  <c r="F2306" i="4" s="1"/>
  <c r="C2307" i="4"/>
  <c r="G1975" i="4"/>
  <c r="H1975" i="4" s="1"/>
  <c r="G2295" i="3"/>
  <c r="H2295" i="3" s="1"/>
  <c r="F2296" i="3"/>
  <c r="H2294" i="3"/>
  <c r="I2294" i="3" s="1"/>
  <c r="H2287" i="5" l="1"/>
  <c r="G2287" i="5"/>
  <c r="F2287" i="5"/>
  <c r="E2288" i="5"/>
  <c r="E2307" i="4"/>
  <c r="F2307" i="4" s="1"/>
  <c r="C2308" i="4"/>
  <c r="G1976" i="4"/>
  <c r="H1976" i="4" s="1"/>
  <c r="F2297" i="3"/>
  <c r="G2296" i="3"/>
  <c r="I2295" i="3"/>
  <c r="E2289" i="5" l="1"/>
  <c r="H2288" i="5"/>
  <c r="G2288" i="5"/>
  <c r="F2288" i="5"/>
  <c r="E2308" i="4"/>
  <c r="F2308" i="4" s="1"/>
  <c r="C2309" i="4"/>
  <c r="G1977" i="4"/>
  <c r="H1977" i="4" s="1"/>
  <c r="G2297" i="3"/>
  <c r="H2297" i="3" s="1"/>
  <c r="F2298" i="3"/>
  <c r="H2296" i="3"/>
  <c r="I2296" i="3" s="1"/>
  <c r="E2290" i="5" l="1"/>
  <c r="H2289" i="5"/>
  <c r="G2289" i="5"/>
  <c r="F2289" i="5"/>
  <c r="E2309" i="4"/>
  <c r="F2309" i="4" s="1"/>
  <c r="C2310" i="4"/>
  <c r="G1978" i="4"/>
  <c r="H1978" i="4" s="1"/>
  <c r="F2299" i="3"/>
  <c r="G2298" i="3"/>
  <c r="I2297" i="3"/>
  <c r="H2290" i="5" l="1"/>
  <c r="G2290" i="5"/>
  <c r="E2291" i="5"/>
  <c r="F2290" i="5"/>
  <c r="E2310" i="4"/>
  <c r="F2310" i="4" s="1"/>
  <c r="C2311" i="4"/>
  <c r="G1979" i="4"/>
  <c r="H1979" i="4" s="1"/>
  <c r="G2299" i="3"/>
  <c r="H2299" i="3" s="1"/>
  <c r="F2300" i="3"/>
  <c r="H2298" i="3"/>
  <c r="I2298" i="3" s="1"/>
  <c r="H2291" i="5" l="1"/>
  <c r="G2291" i="5"/>
  <c r="F2291" i="5"/>
  <c r="E2292" i="5"/>
  <c r="E2311" i="4"/>
  <c r="F2311" i="4" s="1"/>
  <c r="C2312" i="4"/>
  <c r="G1980" i="4"/>
  <c r="H1980" i="4" s="1"/>
  <c r="F2301" i="3"/>
  <c r="G2300" i="3"/>
  <c r="I2299" i="3"/>
  <c r="G2292" i="5" l="1"/>
  <c r="F2292" i="5"/>
  <c r="H2292" i="5"/>
  <c r="E2293" i="5"/>
  <c r="E2312" i="4"/>
  <c r="F2312" i="4" s="1"/>
  <c r="C2313" i="4"/>
  <c r="G1981" i="4"/>
  <c r="H1981" i="4" s="1"/>
  <c r="G2301" i="3"/>
  <c r="H2301" i="3" s="1"/>
  <c r="H2300" i="3"/>
  <c r="I2300" i="3" s="1"/>
  <c r="F2302" i="3"/>
  <c r="H2293" i="5" l="1"/>
  <c r="G2293" i="5"/>
  <c r="E2294" i="5"/>
  <c r="F2293" i="5"/>
  <c r="E2313" i="4"/>
  <c r="F2313" i="4" s="1"/>
  <c r="C2314" i="4"/>
  <c r="G1982" i="4"/>
  <c r="H1982" i="4" s="1"/>
  <c r="F2303" i="3"/>
  <c r="I2301" i="3"/>
  <c r="G2302" i="3"/>
  <c r="E2295" i="5" l="1"/>
  <c r="H2294" i="5"/>
  <c r="G2294" i="5"/>
  <c r="F2294" i="5"/>
  <c r="E2314" i="4"/>
  <c r="F2314" i="4" s="1"/>
  <c r="C2315" i="4"/>
  <c r="G1983" i="4"/>
  <c r="H1983" i="4" s="1"/>
  <c r="G2303" i="3"/>
  <c r="H2303" i="3" s="1"/>
  <c r="H2302" i="3"/>
  <c r="I2302" i="3" s="1"/>
  <c r="F2304" i="3"/>
  <c r="E2296" i="5" l="1"/>
  <c r="H2295" i="5"/>
  <c r="G2295" i="5"/>
  <c r="F2295" i="5"/>
  <c r="E2315" i="4"/>
  <c r="F2315" i="4" s="1"/>
  <c r="C2316" i="4"/>
  <c r="G1984" i="4"/>
  <c r="H1984" i="4" s="1"/>
  <c r="F2305" i="3"/>
  <c r="G2304" i="3"/>
  <c r="I2303" i="3"/>
  <c r="H2296" i="5" l="1"/>
  <c r="G2296" i="5"/>
  <c r="F2296" i="5"/>
  <c r="E2297" i="5"/>
  <c r="E2316" i="4"/>
  <c r="F2316" i="4" s="1"/>
  <c r="C2317" i="4"/>
  <c r="G1985" i="4"/>
  <c r="H1985" i="4" s="1"/>
  <c r="G2305" i="3"/>
  <c r="H2305" i="3" s="1"/>
  <c r="F2306" i="3"/>
  <c r="H2304" i="3"/>
  <c r="I2304" i="3" s="1"/>
  <c r="H2297" i="5" l="1"/>
  <c r="G2297" i="5"/>
  <c r="F2297" i="5"/>
  <c r="E2298" i="5"/>
  <c r="E2317" i="4"/>
  <c r="F2317" i="4" s="1"/>
  <c r="C2318" i="4"/>
  <c r="G1986" i="4"/>
  <c r="H1986" i="4" s="1"/>
  <c r="F2307" i="3"/>
  <c r="G2306" i="3"/>
  <c r="I2305" i="3"/>
  <c r="E2299" i="5" l="1"/>
  <c r="H2298" i="5"/>
  <c r="G2298" i="5"/>
  <c r="F2298" i="5"/>
  <c r="E2318" i="4"/>
  <c r="F2318" i="4" s="1"/>
  <c r="C2319" i="4"/>
  <c r="G1987" i="4"/>
  <c r="H1987" i="4" s="1"/>
  <c r="G2307" i="3"/>
  <c r="H2307" i="3" s="1"/>
  <c r="F2308" i="3"/>
  <c r="H2306" i="3"/>
  <c r="I2306" i="3" s="1"/>
  <c r="H2299" i="5" l="1"/>
  <c r="G2299" i="5"/>
  <c r="E2300" i="5"/>
  <c r="F2299" i="5"/>
  <c r="E2319" i="4"/>
  <c r="F2319" i="4" s="1"/>
  <c r="C2320" i="4"/>
  <c r="G1988" i="4"/>
  <c r="H1988" i="4" s="1"/>
  <c r="F2309" i="3"/>
  <c r="G2308" i="3"/>
  <c r="I2307" i="3"/>
  <c r="H2300" i="5" l="1"/>
  <c r="G2300" i="5"/>
  <c r="F2300" i="5"/>
  <c r="E2301" i="5"/>
  <c r="E2320" i="4"/>
  <c r="F2320" i="4" s="1"/>
  <c r="C2321" i="4"/>
  <c r="G1989" i="4"/>
  <c r="H1989" i="4" s="1"/>
  <c r="G2309" i="3"/>
  <c r="H2309" i="3" s="1"/>
  <c r="F2310" i="3"/>
  <c r="H2308" i="3"/>
  <c r="I2308" i="3" s="1"/>
  <c r="E2302" i="5" l="1"/>
  <c r="H2301" i="5"/>
  <c r="G2301" i="5"/>
  <c r="F2301" i="5"/>
  <c r="E2321" i="4"/>
  <c r="F2321" i="4" s="1"/>
  <c r="C2322" i="4"/>
  <c r="G1990" i="4"/>
  <c r="H1990" i="4" s="1"/>
  <c r="F2311" i="3"/>
  <c r="G2310" i="3"/>
  <c r="I2309" i="3"/>
  <c r="H2302" i="5" l="1"/>
  <c r="G2302" i="5"/>
  <c r="E2303" i="5"/>
  <c r="F2302" i="5"/>
  <c r="E2322" i="4"/>
  <c r="F2322" i="4" s="1"/>
  <c r="C2323" i="4"/>
  <c r="G1991" i="4"/>
  <c r="H1991" i="4" s="1"/>
  <c r="G2311" i="3"/>
  <c r="H2311" i="3" s="1"/>
  <c r="F2312" i="3"/>
  <c r="H2310" i="3"/>
  <c r="I2310" i="3" s="1"/>
  <c r="G2303" i="5" l="1"/>
  <c r="F2303" i="5"/>
  <c r="E2304" i="5"/>
  <c r="H2303" i="5"/>
  <c r="E2323" i="4"/>
  <c r="F2323" i="4" s="1"/>
  <c r="C2324" i="4"/>
  <c r="G1992" i="4"/>
  <c r="H1992" i="4" s="1"/>
  <c r="F2313" i="3"/>
  <c r="G2312" i="3"/>
  <c r="I2311" i="3"/>
  <c r="H2304" i="5" l="1"/>
  <c r="G2304" i="5"/>
  <c r="F2304" i="5"/>
  <c r="E2305" i="5"/>
  <c r="E2324" i="4"/>
  <c r="F2324" i="4" s="1"/>
  <c r="C2325" i="4"/>
  <c r="G1993" i="4"/>
  <c r="H1993" i="4" s="1"/>
  <c r="G2313" i="3"/>
  <c r="H2313" i="3" s="1"/>
  <c r="H2312" i="3"/>
  <c r="I2312" i="3" s="1"/>
  <c r="F2314" i="3"/>
  <c r="H2305" i="5" l="1"/>
  <c r="G2305" i="5"/>
  <c r="E2306" i="5"/>
  <c r="F2305" i="5"/>
  <c r="E2325" i="4"/>
  <c r="F2325" i="4" s="1"/>
  <c r="C2326" i="4"/>
  <c r="G1994" i="4"/>
  <c r="H1994" i="4" s="1"/>
  <c r="F2315" i="3"/>
  <c r="I2313" i="3"/>
  <c r="G2314" i="3"/>
  <c r="E2307" i="5" l="1"/>
  <c r="H2306" i="5"/>
  <c r="F2306" i="5"/>
  <c r="G2306" i="5"/>
  <c r="E2326" i="4"/>
  <c r="F2326" i="4" s="1"/>
  <c r="C2327" i="4"/>
  <c r="G1995" i="4"/>
  <c r="H1995" i="4" s="1"/>
  <c r="G2315" i="3"/>
  <c r="H2315" i="3" s="1"/>
  <c r="H2314" i="3"/>
  <c r="I2314" i="3" s="1"/>
  <c r="F2316" i="3"/>
  <c r="E2308" i="5" l="1"/>
  <c r="H2307" i="5"/>
  <c r="G2307" i="5"/>
  <c r="F2307" i="5"/>
  <c r="E2327" i="4"/>
  <c r="F2327" i="4" s="1"/>
  <c r="C2328" i="4"/>
  <c r="G1996" i="4"/>
  <c r="H1996" i="4" s="1"/>
  <c r="F2317" i="3"/>
  <c r="G2316" i="3"/>
  <c r="I2315" i="3"/>
  <c r="H2308" i="5" l="1"/>
  <c r="G2308" i="5"/>
  <c r="E2309" i="5"/>
  <c r="F2308" i="5"/>
  <c r="E2328" i="4"/>
  <c r="F2328" i="4" s="1"/>
  <c r="C2329" i="4"/>
  <c r="G1997" i="4"/>
  <c r="H1997" i="4" s="1"/>
  <c r="G2317" i="3"/>
  <c r="H2317" i="3" s="1"/>
  <c r="H2316" i="3"/>
  <c r="I2316" i="3" s="1"/>
  <c r="F2318" i="3"/>
  <c r="F2309" i="5" l="1"/>
  <c r="E2310" i="5"/>
  <c r="H2309" i="5"/>
  <c r="G2309" i="5"/>
  <c r="E2329" i="4"/>
  <c r="F2329" i="4" s="1"/>
  <c r="C2330" i="4"/>
  <c r="G1998" i="4"/>
  <c r="H1998" i="4" s="1"/>
  <c r="F2319" i="3"/>
  <c r="G2318" i="3"/>
  <c r="I2317" i="3"/>
  <c r="G2310" i="5" l="1"/>
  <c r="F2310" i="5"/>
  <c r="H2310" i="5"/>
  <c r="E2311" i="5"/>
  <c r="E2330" i="4"/>
  <c r="F2330" i="4" s="1"/>
  <c r="C2331" i="4"/>
  <c r="G1999" i="4"/>
  <c r="H1999" i="4" s="1"/>
  <c r="G2319" i="3"/>
  <c r="H2318" i="3"/>
  <c r="I2318" i="3" s="1"/>
  <c r="F2320" i="3"/>
  <c r="H2311" i="5" l="1"/>
  <c r="G2311" i="5"/>
  <c r="E2312" i="5"/>
  <c r="F2311" i="5"/>
  <c r="E2331" i="4"/>
  <c r="F2331" i="4" s="1"/>
  <c r="C2332" i="4"/>
  <c r="G2000" i="4"/>
  <c r="H2000" i="4" s="1"/>
  <c r="F2321" i="3"/>
  <c r="G2320" i="3"/>
  <c r="H2319" i="3"/>
  <c r="I2319" i="3" s="1"/>
  <c r="E2313" i="5" l="1"/>
  <c r="H2312" i="5"/>
  <c r="G2312" i="5"/>
  <c r="F2312" i="5"/>
  <c r="E2332" i="4"/>
  <c r="F2332" i="4" s="1"/>
  <c r="C2333" i="4"/>
  <c r="G2001" i="4"/>
  <c r="H2001" i="4" s="1"/>
  <c r="F2322" i="3"/>
  <c r="G2321" i="3"/>
  <c r="H2320" i="3"/>
  <c r="I2320" i="3" s="1"/>
  <c r="E2314" i="5" l="1"/>
  <c r="H2313" i="5"/>
  <c r="F2313" i="5"/>
  <c r="G2313" i="5"/>
  <c r="E2333" i="4"/>
  <c r="F2333" i="4" s="1"/>
  <c r="C2334" i="4"/>
  <c r="G2002" i="4"/>
  <c r="H2002" i="4" s="1"/>
  <c r="G2322" i="3"/>
  <c r="H2322" i="3" s="1"/>
  <c r="H2321" i="3"/>
  <c r="I2321" i="3" s="1"/>
  <c r="F2323" i="3"/>
  <c r="H2314" i="5" l="1"/>
  <c r="G2314" i="5"/>
  <c r="E2315" i="5"/>
  <c r="F2314" i="5"/>
  <c r="E2334" i="4"/>
  <c r="F2334" i="4" s="1"/>
  <c r="C2335" i="4"/>
  <c r="G2003" i="4"/>
  <c r="H2003" i="4" s="1"/>
  <c r="F2324" i="3"/>
  <c r="I2322" i="3"/>
  <c r="G2323" i="3"/>
  <c r="E2316" i="5" l="1"/>
  <c r="H2315" i="5"/>
  <c r="G2315" i="5"/>
  <c r="F2315" i="5"/>
  <c r="E2335" i="4"/>
  <c r="F2335" i="4" s="1"/>
  <c r="C2336" i="4"/>
  <c r="G2004" i="4"/>
  <c r="H2004" i="4" s="1"/>
  <c r="G2324" i="3"/>
  <c r="H2324" i="3" s="1"/>
  <c r="H2323" i="3"/>
  <c r="I2323" i="3" s="1"/>
  <c r="F2325" i="3"/>
  <c r="E2317" i="5" l="1"/>
  <c r="H2316" i="5"/>
  <c r="G2316" i="5"/>
  <c r="F2316" i="5"/>
  <c r="E2336" i="4"/>
  <c r="F2336" i="4" s="1"/>
  <c r="C2337" i="4"/>
  <c r="G2005" i="4"/>
  <c r="H2005" i="4" s="1"/>
  <c r="F2326" i="3"/>
  <c r="I2324" i="3"/>
  <c r="G2325" i="3"/>
  <c r="H2317" i="5" l="1"/>
  <c r="G2317" i="5"/>
  <c r="E2318" i="5"/>
  <c r="F2317" i="5"/>
  <c r="E2337" i="4"/>
  <c r="F2337" i="4" s="1"/>
  <c r="C2338" i="4"/>
  <c r="G2006" i="4"/>
  <c r="H2006" i="4" s="1"/>
  <c r="G2326" i="3"/>
  <c r="H2326" i="3" s="1"/>
  <c r="F2327" i="3"/>
  <c r="H2325" i="3"/>
  <c r="I2325" i="3" s="1"/>
  <c r="F2318" i="5" l="1"/>
  <c r="E2319" i="5"/>
  <c r="H2318" i="5"/>
  <c r="G2318" i="5"/>
  <c r="E2338" i="4"/>
  <c r="F2338" i="4" s="1"/>
  <c r="C2339" i="4"/>
  <c r="G2007" i="4"/>
  <c r="H2007" i="4" s="1"/>
  <c r="F2328" i="3"/>
  <c r="G2327" i="3"/>
  <c r="I2326" i="3"/>
  <c r="F2319" i="5" l="1"/>
  <c r="E2320" i="5"/>
  <c r="H2319" i="5"/>
  <c r="G2319" i="5"/>
  <c r="E2339" i="4"/>
  <c r="F2339" i="4" s="1"/>
  <c r="C2340" i="4"/>
  <c r="G2008" i="4"/>
  <c r="H2008" i="4" s="1"/>
  <c r="G2328" i="3"/>
  <c r="H2328" i="3" s="1"/>
  <c r="F2329" i="3"/>
  <c r="H2327" i="3"/>
  <c r="I2327" i="3" s="1"/>
  <c r="H2320" i="5" l="1"/>
  <c r="G2320" i="5"/>
  <c r="E2321" i="5"/>
  <c r="F2320" i="5"/>
  <c r="E2340" i="4"/>
  <c r="F2340" i="4" s="1"/>
  <c r="C2341" i="4"/>
  <c r="G2009" i="4"/>
  <c r="H2009" i="4" s="1"/>
  <c r="F2330" i="3"/>
  <c r="I2328" i="3"/>
  <c r="G2329" i="3"/>
  <c r="G2321" i="5" l="1"/>
  <c r="F2321" i="5"/>
  <c r="E2322" i="5"/>
  <c r="H2321" i="5"/>
  <c r="E2341" i="4"/>
  <c r="F2341" i="4" s="1"/>
  <c r="C2342" i="4"/>
  <c r="G2010" i="4"/>
  <c r="H2010" i="4" s="1"/>
  <c r="G2330" i="3"/>
  <c r="H2330" i="3" s="1"/>
  <c r="H2329" i="3"/>
  <c r="I2329" i="3" s="1"/>
  <c r="F2331" i="3"/>
  <c r="F2322" i="5" l="1"/>
  <c r="E2323" i="5"/>
  <c r="H2322" i="5"/>
  <c r="G2322" i="5"/>
  <c r="E2342" i="4"/>
  <c r="F2342" i="4" s="1"/>
  <c r="C2343" i="4"/>
  <c r="G2011" i="4"/>
  <c r="H2011" i="4" s="1"/>
  <c r="F2332" i="3"/>
  <c r="I2330" i="3"/>
  <c r="G2331" i="3"/>
  <c r="H2323" i="5" l="1"/>
  <c r="G2323" i="5"/>
  <c r="F2323" i="5"/>
  <c r="E2324" i="5"/>
  <c r="E2343" i="4"/>
  <c r="F2343" i="4" s="1"/>
  <c r="C2344" i="4"/>
  <c r="G2012" i="4"/>
  <c r="H2012" i="4" s="1"/>
  <c r="G2332" i="3"/>
  <c r="H2332" i="3" s="1"/>
  <c r="H2331" i="3"/>
  <c r="I2331" i="3" s="1"/>
  <c r="F2333" i="3"/>
  <c r="E2325" i="5" l="1"/>
  <c r="H2324" i="5"/>
  <c r="G2324" i="5"/>
  <c r="F2324" i="5"/>
  <c r="E2344" i="4"/>
  <c r="F2344" i="4" s="1"/>
  <c r="C2345" i="4"/>
  <c r="G2013" i="4"/>
  <c r="H2013" i="4" s="1"/>
  <c r="F2334" i="3"/>
  <c r="I2332" i="3"/>
  <c r="G2333" i="3"/>
  <c r="E2326" i="5" l="1"/>
  <c r="H2325" i="5"/>
  <c r="G2325" i="5"/>
  <c r="F2325" i="5"/>
  <c r="E2345" i="4"/>
  <c r="F2345" i="4" s="1"/>
  <c r="C2346" i="4"/>
  <c r="G2014" i="4"/>
  <c r="H2014" i="4" s="1"/>
  <c r="G2334" i="3"/>
  <c r="H2334" i="3" s="1"/>
  <c r="H2333" i="3"/>
  <c r="I2333" i="3" s="1"/>
  <c r="F2335" i="3"/>
  <c r="H2326" i="5" l="1"/>
  <c r="G2326" i="5"/>
  <c r="F2326" i="5"/>
  <c r="E2327" i="5"/>
  <c r="E2346" i="4"/>
  <c r="F2346" i="4" s="1"/>
  <c r="C2347" i="4"/>
  <c r="G2015" i="4"/>
  <c r="H2015" i="4" s="1"/>
  <c r="F2336" i="3"/>
  <c r="I2334" i="3"/>
  <c r="G2335" i="3"/>
  <c r="E2328" i="5" l="1"/>
  <c r="H2327" i="5"/>
  <c r="G2327" i="5"/>
  <c r="F2327" i="5"/>
  <c r="E2347" i="4"/>
  <c r="F2347" i="4" s="1"/>
  <c r="C2348" i="4"/>
  <c r="G2016" i="4"/>
  <c r="H2016" i="4" s="1"/>
  <c r="G2336" i="3"/>
  <c r="H2336" i="3" s="1"/>
  <c r="F2337" i="3"/>
  <c r="H2335" i="3"/>
  <c r="I2335" i="3" s="1"/>
  <c r="G2328" i="5" l="1"/>
  <c r="F2328" i="5"/>
  <c r="E2329" i="5"/>
  <c r="H2328" i="5"/>
  <c r="E2348" i="4"/>
  <c r="F2348" i="4" s="1"/>
  <c r="C2349" i="4"/>
  <c r="G2017" i="4"/>
  <c r="H2017" i="4" s="1"/>
  <c r="F2338" i="3"/>
  <c r="I2336" i="3"/>
  <c r="G2337" i="3"/>
  <c r="H2329" i="5" l="1"/>
  <c r="G2329" i="5"/>
  <c r="E2330" i="5"/>
  <c r="F2329" i="5"/>
  <c r="E2349" i="4"/>
  <c r="F2349" i="4" s="1"/>
  <c r="C2350" i="4"/>
  <c r="G2018" i="4"/>
  <c r="H2018" i="4" s="1"/>
  <c r="G2338" i="3"/>
  <c r="H2338" i="3" s="1"/>
  <c r="F2339" i="3"/>
  <c r="H2337" i="3"/>
  <c r="I2337" i="3" s="1"/>
  <c r="H2330" i="5" l="1"/>
  <c r="G2330" i="5"/>
  <c r="F2330" i="5"/>
  <c r="E2331" i="5"/>
  <c r="E2350" i="4"/>
  <c r="F2350" i="4" s="1"/>
  <c r="C2351" i="4"/>
  <c r="G2019" i="4"/>
  <c r="H2019" i="4" s="1"/>
  <c r="G2339" i="3"/>
  <c r="H2339" i="3" s="1"/>
  <c r="I2338" i="3"/>
  <c r="F2340" i="3"/>
  <c r="E2332" i="5" l="1"/>
  <c r="H2331" i="5"/>
  <c r="G2331" i="5"/>
  <c r="F2331" i="5"/>
  <c r="E2351" i="4"/>
  <c r="F2351" i="4" s="1"/>
  <c r="C2352" i="4"/>
  <c r="G2020" i="4"/>
  <c r="H2020" i="4" s="1"/>
  <c r="F2341" i="3"/>
  <c r="G2340" i="3"/>
  <c r="I2339" i="3"/>
  <c r="H2332" i="5" l="1"/>
  <c r="G2332" i="5"/>
  <c r="E2333" i="5"/>
  <c r="F2332" i="5"/>
  <c r="E2352" i="4"/>
  <c r="F2352" i="4" s="1"/>
  <c r="C2353" i="4"/>
  <c r="G2021" i="4"/>
  <c r="H2021" i="4" s="1"/>
  <c r="G2341" i="3"/>
  <c r="H2341" i="3" s="1"/>
  <c r="H2340" i="3"/>
  <c r="I2340" i="3" s="1"/>
  <c r="F2342" i="3"/>
  <c r="E2334" i="5" l="1"/>
  <c r="H2333" i="5"/>
  <c r="G2333" i="5"/>
  <c r="F2333" i="5"/>
  <c r="E2353" i="4"/>
  <c r="F2353" i="4" s="1"/>
  <c r="C2354" i="4"/>
  <c r="G2022" i="4"/>
  <c r="H2022" i="4" s="1"/>
  <c r="F2343" i="3"/>
  <c r="G2342" i="3"/>
  <c r="I2341" i="3"/>
  <c r="H2334" i="5" l="1"/>
  <c r="G2334" i="5"/>
  <c r="F2334" i="5"/>
  <c r="E2335" i="5"/>
  <c r="E2354" i="4"/>
  <c r="F2354" i="4" s="1"/>
  <c r="C2355" i="4"/>
  <c r="G2023" i="4"/>
  <c r="H2023" i="4" s="1"/>
  <c r="G2343" i="3"/>
  <c r="H2343" i="3" s="1"/>
  <c r="H2342" i="3"/>
  <c r="I2342" i="3" s="1"/>
  <c r="F2344" i="3"/>
  <c r="H2335" i="5" l="1"/>
  <c r="G2335" i="5"/>
  <c r="E2336" i="5"/>
  <c r="F2335" i="5"/>
  <c r="E2355" i="4"/>
  <c r="F2355" i="4" s="1"/>
  <c r="C2356" i="4"/>
  <c r="G2024" i="4"/>
  <c r="H2024" i="4" s="1"/>
  <c r="F2345" i="3"/>
  <c r="G2344" i="3"/>
  <c r="I2343" i="3"/>
  <c r="H2336" i="5" l="1"/>
  <c r="G2336" i="5"/>
  <c r="F2336" i="5"/>
  <c r="E2337" i="5"/>
  <c r="E2356" i="4"/>
  <c r="F2356" i="4" s="1"/>
  <c r="C2357" i="4"/>
  <c r="G2025" i="4"/>
  <c r="H2025" i="4" s="1"/>
  <c r="G2345" i="3"/>
  <c r="H2345" i="3" s="1"/>
  <c r="F2346" i="3"/>
  <c r="H2344" i="3"/>
  <c r="I2344" i="3" s="1"/>
  <c r="E2338" i="5" l="1"/>
  <c r="H2337" i="5"/>
  <c r="G2337" i="5"/>
  <c r="F2337" i="5"/>
  <c r="E2357" i="4"/>
  <c r="F2357" i="4" s="1"/>
  <c r="C2358" i="4"/>
  <c r="G2026" i="4"/>
  <c r="H2026" i="4" s="1"/>
  <c r="F2347" i="3"/>
  <c r="G2346" i="3"/>
  <c r="I2345" i="3"/>
  <c r="H2338" i="5" l="1"/>
  <c r="G2338" i="5"/>
  <c r="E2339" i="5"/>
  <c r="F2338" i="5"/>
  <c r="E2358" i="4"/>
  <c r="F2358" i="4" s="1"/>
  <c r="C2359" i="4"/>
  <c r="G2027" i="4"/>
  <c r="H2027" i="4" s="1"/>
  <c r="G2347" i="3"/>
  <c r="H2347" i="3" s="1"/>
  <c r="F2348" i="3"/>
  <c r="H2346" i="3"/>
  <c r="I2346" i="3" s="1"/>
  <c r="G2339" i="5" l="1"/>
  <c r="F2339" i="5"/>
  <c r="H2339" i="5"/>
  <c r="E2340" i="5"/>
  <c r="E2359" i="4"/>
  <c r="F2359" i="4" s="1"/>
  <c r="C2360" i="4"/>
  <c r="G2028" i="4"/>
  <c r="H2028" i="4" s="1"/>
  <c r="F2349" i="3"/>
  <c r="G2348" i="3"/>
  <c r="I2347" i="3"/>
  <c r="E2341" i="5" l="1"/>
  <c r="H2340" i="5"/>
  <c r="G2340" i="5"/>
  <c r="F2340" i="5"/>
  <c r="E2360" i="4"/>
  <c r="F2360" i="4" s="1"/>
  <c r="C2361" i="4"/>
  <c r="G2029" i="4"/>
  <c r="H2029" i="4" s="1"/>
  <c r="G2349" i="3"/>
  <c r="H2349" i="3" s="1"/>
  <c r="F2350" i="3"/>
  <c r="H2348" i="3"/>
  <c r="I2348" i="3" s="1"/>
  <c r="H2341" i="5" l="1"/>
  <c r="G2341" i="5"/>
  <c r="E2342" i="5"/>
  <c r="F2341" i="5"/>
  <c r="E2361" i="4"/>
  <c r="F2361" i="4" s="1"/>
  <c r="C2362" i="4"/>
  <c r="G2030" i="4"/>
  <c r="H2030" i="4" s="1"/>
  <c r="F2351" i="3"/>
  <c r="I2349" i="3"/>
  <c r="G2350" i="3"/>
  <c r="E2343" i="5" l="1"/>
  <c r="H2342" i="5"/>
  <c r="G2342" i="5"/>
  <c r="F2342" i="5"/>
  <c r="E2362" i="4"/>
  <c r="F2362" i="4" s="1"/>
  <c r="C2363" i="4"/>
  <c r="G2031" i="4"/>
  <c r="H2031" i="4" s="1"/>
  <c r="G2351" i="3"/>
  <c r="H2351" i="3" s="1"/>
  <c r="H2350" i="3"/>
  <c r="I2350" i="3" s="1"/>
  <c r="F2352" i="3"/>
  <c r="H2343" i="5" l="1"/>
  <c r="G2343" i="5"/>
  <c r="F2343" i="5"/>
  <c r="E2344" i="5"/>
  <c r="E2363" i="4"/>
  <c r="F2363" i="4" s="1"/>
  <c r="C2364" i="4"/>
  <c r="G2032" i="4"/>
  <c r="H2032" i="4" s="1"/>
  <c r="F2353" i="3"/>
  <c r="G2352" i="3"/>
  <c r="I2351" i="3"/>
  <c r="H2344" i="5" l="1"/>
  <c r="G2344" i="5"/>
  <c r="E2345" i="5"/>
  <c r="F2344" i="5"/>
  <c r="E2364" i="4"/>
  <c r="F2364" i="4" s="1"/>
  <c r="C2365" i="4"/>
  <c r="G2033" i="4"/>
  <c r="H2033" i="4" s="1"/>
  <c r="G2353" i="3"/>
  <c r="H2353" i="3" s="1"/>
  <c r="H2352" i="3"/>
  <c r="I2352" i="3" s="1"/>
  <c r="F2354" i="3"/>
  <c r="F2345" i="5" l="1"/>
  <c r="H2345" i="5"/>
  <c r="G2345" i="5"/>
  <c r="E2346" i="5"/>
  <c r="E2365" i="4"/>
  <c r="F2365" i="4" s="1"/>
  <c r="C2366" i="4"/>
  <c r="G2034" i="4"/>
  <c r="H2034" i="4" s="1"/>
  <c r="F2355" i="3"/>
  <c r="G2354" i="3"/>
  <c r="I2353" i="3"/>
  <c r="G2346" i="5" l="1"/>
  <c r="F2346" i="5"/>
  <c r="E2347" i="5"/>
  <c r="H2346" i="5"/>
  <c r="E2366" i="4"/>
  <c r="F2366" i="4" s="1"/>
  <c r="C2367" i="4"/>
  <c r="G2035" i="4"/>
  <c r="H2035" i="4" s="1"/>
  <c r="G2355" i="3"/>
  <c r="H2355" i="3" s="1"/>
  <c r="F2356" i="3"/>
  <c r="H2354" i="3"/>
  <c r="I2354" i="3" s="1"/>
  <c r="H2347" i="5" l="1"/>
  <c r="G2347" i="5"/>
  <c r="E2348" i="5"/>
  <c r="F2347" i="5"/>
  <c r="E2367" i="4"/>
  <c r="F2367" i="4" s="1"/>
  <c r="C2368" i="4"/>
  <c r="G2036" i="4"/>
  <c r="H2036" i="4" s="1"/>
  <c r="F2357" i="3"/>
  <c r="G2356" i="3"/>
  <c r="I2355" i="3"/>
  <c r="F2348" i="5" l="1"/>
  <c r="E2349" i="5"/>
  <c r="H2348" i="5"/>
  <c r="G2348" i="5"/>
  <c r="E2368" i="4"/>
  <c r="F2368" i="4" s="1"/>
  <c r="C2369" i="4"/>
  <c r="G2037" i="4"/>
  <c r="H2037" i="4" s="1"/>
  <c r="G2357" i="3"/>
  <c r="H2357" i="3" s="1"/>
  <c r="F2358" i="3"/>
  <c r="H2356" i="3"/>
  <c r="I2356" i="3" s="1"/>
  <c r="E2350" i="5" l="1"/>
  <c r="H2349" i="5"/>
  <c r="F2349" i="5"/>
  <c r="G2349" i="5"/>
  <c r="E2369" i="4"/>
  <c r="F2369" i="4" s="1"/>
  <c r="C2370" i="4"/>
  <c r="G2038" i="4"/>
  <c r="H2038" i="4" s="1"/>
  <c r="G2358" i="3"/>
  <c r="H2358" i="3" s="1"/>
  <c r="I2357" i="3"/>
  <c r="F2359" i="3"/>
  <c r="H2350" i="5" l="1"/>
  <c r="G2350" i="5"/>
  <c r="E2351" i="5"/>
  <c r="F2350" i="5"/>
  <c r="E2370" i="4"/>
  <c r="F2370" i="4" s="1"/>
  <c r="C2371" i="4"/>
  <c r="G2039" i="4"/>
  <c r="H2039" i="4" s="1"/>
  <c r="F2360" i="3"/>
  <c r="G2359" i="3"/>
  <c r="I2358" i="3"/>
  <c r="E2352" i="5" l="1"/>
  <c r="H2351" i="5"/>
  <c r="G2351" i="5"/>
  <c r="F2351" i="5"/>
  <c r="E2371" i="4"/>
  <c r="F2371" i="4" s="1"/>
  <c r="C2372" i="4"/>
  <c r="G2040" i="4"/>
  <c r="H2040" i="4" s="1"/>
  <c r="G2360" i="3"/>
  <c r="H2360" i="3" s="1"/>
  <c r="H2359" i="3"/>
  <c r="I2359" i="3" s="1"/>
  <c r="F2361" i="3"/>
  <c r="G2352" i="5" l="1"/>
  <c r="F2352" i="5"/>
  <c r="E2353" i="5"/>
  <c r="H2352" i="5"/>
  <c r="E2372" i="4"/>
  <c r="F2372" i="4" s="1"/>
  <c r="C2373" i="4"/>
  <c r="G2041" i="4"/>
  <c r="H2041" i="4" s="1"/>
  <c r="F2362" i="3"/>
  <c r="I2360" i="3"/>
  <c r="G2361" i="3"/>
  <c r="H2353" i="5" l="1"/>
  <c r="G2353" i="5"/>
  <c r="E2354" i="5"/>
  <c r="F2353" i="5"/>
  <c r="E2373" i="4"/>
  <c r="F2373" i="4" s="1"/>
  <c r="C2374" i="4"/>
  <c r="G2042" i="4"/>
  <c r="H2042" i="4" s="1"/>
  <c r="G2362" i="3"/>
  <c r="H2362" i="3" s="1"/>
  <c r="H2361" i="3"/>
  <c r="I2361" i="3" s="1"/>
  <c r="F2363" i="3"/>
  <c r="G2354" i="5" l="1"/>
  <c r="E2355" i="5"/>
  <c r="H2354" i="5"/>
  <c r="F2354" i="5"/>
  <c r="E2374" i="4"/>
  <c r="F2374" i="4" s="1"/>
  <c r="C2375" i="4"/>
  <c r="G2043" i="4"/>
  <c r="H2043" i="4" s="1"/>
  <c r="F2364" i="3"/>
  <c r="G2363" i="3"/>
  <c r="I2362" i="3"/>
  <c r="E2356" i="5" l="1"/>
  <c r="H2355" i="5"/>
  <c r="G2355" i="5"/>
  <c r="F2355" i="5"/>
  <c r="E2375" i="4"/>
  <c r="F2375" i="4" s="1"/>
  <c r="C2376" i="4"/>
  <c r="G2044" i="4"/>
  <c r="H2044" i="4" s="1"/>
  <c r="G2364" i="3"/>
  <c r="H2364" i="3" s="1"/>
  <c r="F2365" i="3"/>
  <c r="H2363" i="3"/>
  <c r="I2363" i="3" s="1"/>
  <c r="H2356" i="5" l="1"/>
  <c r="G2356" i="5"/>
  <c r="E2357" i="5"/>
  <c r="F2356" i="5"/>
  <c r="E2376" i="4"/>
  <c r="F2376" i="4" s="1"/>
  <c r="C2377" i="4"/>
  <c r="G2045" i="4"/>
  <c r="H2045" i="4" s="1"/>
  <c r="F2366" i="3"/>
  <c r="G2365" i="3"/>
  <c r="I2364" i="3"/>
  <c r="F2357" i="5" l="1"/>
  <c r="H2357" i="5"/>
  <c r="G2357" i="5"/>
  <c r="E2358" i="5"/>
  <c r="E2377" i="4"/>
  <c r="F2377" i="4" s="1"/>
  <c r="C2378" i="4"/>
  <c r="G2046" i="4"/>
  <c r="H2046" i="4" s="1"/>
  <c r="G2366" i="3"/>
  <c r="H2366" i="3" s="1"/>
  <c r="F2367" i="3"/>
  <c r="H2365" i="3"/>
  <c r="I2365" i="3" s="1"/>
  <c r="F2358" i="5" l="1"/>
  <c r="E2359" i="5"/>
  <c r="H2358" i="5"/>
  <c r="G2358" i="5"/>
  <c r="E2378" i="4"/>
  <c r="F2378" i="4" s="1"/>
  <c r="C2379" i="4"/>
  <c r="G2047" i="4"/>
  <c r="H2047" i="4" s="1"/>
  <c r="F2368" i="3"/>
  <c r="G2367" i="3"/>
  <c r="I2366" i="3"/>
  <c r="H2359" i="5" l="1"/>
  <c r="G2359" i="5"/>
  <c r="F2359" i="5"/>
  <c r="E2360" i="5"/>
  <c r="E2379" i="4"/>
  <c r="F2379" i="4" s="1"/>
  <c r="C2380" i="4"/>
  <c r="G2048" i="4"/>
  <c r="H2048" i="4" s="1"/>
  <c r="G2368" i="3"/>
  <c r="H2368" i="3" s="1"/>
  <c r="F2369" i="3"/>
  <c r="H2367" i="3"/>
  <c r="I2367" i="3" s="1"/>
  <c r="F2360" i="5" l="1"/>
  <c r="E2361" i="5"/>
  <c r="H2360" i="5"/>
  <c r="G2360" i="5"/>
  <c r="E2380" i="4"/>
  <c r="F2380" i="4" s="1"/>
  <c r="C2381" i="4"/>
  <c r="G2049" i="4"/>
  <c r="H2049" i="4" s="1"/>
  <c r="F2370" i="3"/>
  <c r="I2368" i="3"/>
  <c r="G2369" i="3"/>
  <c r="E2362" i="5" l="1"/>
  <c r="G2361" i="5"/>
  <c r="F2361" i="5"/>
  <c r="H2361" i="5"/>
  <c r="E2381" i="4"/>
  <c r="F2381" i="4" s="1"/>
  <c r="C2382" i="4"/>
  <c r="G2050" i="4"/>
  <c r="H2050" i="4" s="1"/>
  <c r="G2370" i="3"/>
  <c r="H2370" i="3" s="1"/>
  <c r="F2371" i="3"/>
  <c r="H2369" i="3"/>
  <c r="I2369" i="3" s="1"/>
  <c r="H2362" i="5" l="1"/>
  <c r="G2362" i="5"/>
  <c r="E2363" i="5"/>
  <c r="F2362" i="5"/>
  <c r="E2382" i="4"/>
  <c r="F2382" i="4" s="1"/>
  <c r="C2383" i="4"/>
  <c r="G2051" i="4"/>
  <c r="H2051" i="4" s="1"/>
  <c r="F2372" i="3"/>
  <c r="G2371" i="3"/>
  <c r="I2370" i="3"/>
  <c r="F2363" i="5" l="1"/>
  <c r="G2363" i="5"/>
  <c r="E2364" i="5"/>
  <c r="H2363" i="5"/>
  <c r="E2383" i="4"/>
  <c r="F2383" i="4" s="1"/>
  <c r="C2384" i="4"/>
  <c r="G2052" i="4"/>
  <c r="H2052" i="4" s="1"/>
  <c r="G2372" i="3"/>
  <c r="H2372" i="3" s="1"/>
  <c r="F2373" i="3"/>
  <c r="H2371" i="3"/>
  <c r="I2371" i="3" s="1"/>
  <c r="E2365" i="5" l="1"/>
  <c r="G2364" i="5"/>
  <c r="F2364" i="5"/>
  <c r="H2364" i="5"/>
  <c r="E2384" i="4"/>
  <c r="F2384" i="4" s="1"/>
  <c r="C2385" i="4"/>
  <c r="G2053" i="4"/>
  <c r="H2053" i="4" s="1"/>
  <c r="F2374" i="3"/>
  <c r="G2373" i="3"/>
  <c r="I2372" i="3"/>
  <c r="H2365" i="5" l="1"/>
  <c r="G2365" i="5"/>
  <c r="F2365" i="5"/>
  <c r="E2366" i="5"/>
  <c r="E2385" i="4"/>
  <c r="F2385" i="4" s="1"/>
  <c r="C2386" i="4"/>
  <c r="G2054" i="4"/>
  <c r="H2054" i="4" s="1"/>
  <c r="G2374" i="3"/>
  <c r="H2374" i="3" s="1"/>
  <c r="F2375" i="3"/>
  <c r="H2373" i="3"/>
  <c r="I2373" i="3" s="1"/>
  <c r="F2366" i="5" l="1"/>
  <c r="G2366" i="5"/>
  <c r="E2367" i="5"/>
  <c r="H2366" i="5"/>
  <c r="E2386" i="4"/>
  <c r="F2386" i="4" s="1"/>
  <c r="C2387" i="4"/>
  <c r="G2055" i="4"/>
  <c r="H2055" i="4" s="1"/>
  <c r="F2376" i="3"/>
  <c r="I2374" i="3"/>
  <c r="G2375" i="3"/>
  <c r="E2368" i="5" l="1"/>
  <c r="H2367" i="5"/>
  <c r="G2367" i="5"/>
  <c r="F2367" i="5"/>
  <c r="E2387" i="4"/>
  <c r="F2387" i="4" s="1"/>
  <c r="C2388" i="4"/>
  <c r="G2056" i="4"/>
  <c r="H2056" i="4" s="1"/>
  <c r="G2376" i="3"/>
  <c r="H2376" i="3" s="1"/>
  <c r="F2377" i="3"/>
  <c r="H2375" i="3"/>
  <c r="I2375" i="3" s="1"/>
  <c r="H2368" i="5" l="1"/>
  <c r="G2368" i="5"/>
  <c r="E2369" i="5"/>
  <c r="F2368" i="5"/>
  <c r="E2388" i="4"/>
  <c r="F2388" i="4" s="1"/>
  <c r="C2389" i="4"/>
  <c r="G2057" i="4"/>
  <c r="H2057" i="4" s="1"/>
  <c r="F2378" i="3"/>
  <c r="I2376" i="3"/>
  <c r="G2377" i="3"/>
  <c r="F2369" i="5" l="1"/>
  <c r="H2369" i="5"/>
  <c r="G2369" i="5"/>
  <c r="E2370" i="5"/>
  <c r="E2389" i="4"/>
  <c r="F2389" i="4" s="1"/>
  <c r="C2390" i="4"/>
  <c r="G2058" i="4"/>
  <c r="H2058" i="4" s="1"/>
  <c r="G2378" i="3"/>
  <c r="H2378" i="3" s="1"/>
  <c r="H2377" i="3"/>
  <c r="I2377" i="3" s="1"/>
  <c r="F2379" i="3"/>
  <c r="F2370" i="5" l="1"/>
  <c r="E2371" i="5"/>
  <c r="H2370" i="5"/>
  <c r="G2370" i="5"/>
  <c r="E2390" i="4"/>
  <c r="F2390" i="4" s="1"/>
  <c r="C2391" i="4"/>
  <c r="G2059" i="4"/>
  <c r="H2059" i="4" s="1"/>
  <c r="F2380" i="3"/>
  <c r="G2379" i="3"/>
  <c r="I2378" i="3"/>
  <c r="H2371" i="5" l="1"/>
  <c r="G2371" i="5"/>
  <c r="E2372" i="5"/>
  <c r="F2371" i="5"/>
  <c r="E2391" i="4"/>
  <c r="F2391" i="4" s="1"/>
  <c r="C2392" i="4"/>
  <c r="G2060" i="4"/>
  <c r="H2060" i="4" s="1"/>
  <c r="G2380" i="3"/>
  <c r="H2380" i="3" s="1"/>
  <c r="H2379" i="3"/>
  <c r="I2379" i="3" s="1"/>
  <c r="F2381" i="3"/>
  <c r="F2372" i="5" l="1"/>
  <c r="E2373" i="5"/>
  <c r="H2372" i="5"/>
  <c r="G2372" i="5"/>
  <c r="E2392" i="4"/>
  <c r="F2392" i="4" s="1"/>
  <c r="C2393" i="4"/>
  <c r="G2061" i="4"/>
  <c r="H2061" i="4" s="1"/>
  <c r="F2382" i="3"/>
  <c r="I2380" i="3"/>
  <c r="G2381" i="3"/>
  <c r="E2374" i="5" l="1"/>
  <c r="G2373" i="5"/>
  <c r="F2373" i="5"/>
  <c r="H2373" i="5"/>
  <c r="E2393" i="4"/>
  <c r="F2393" i="4" s="1"/>
  <c r="C2394" i="4"/>
  <c r="G2062" i="4"/>
  <c r="H2062" i="4" s="1"/>
  <c r="G2382" i="3"/>
  <c r="H2382" i="3" s="1"/>
  <c r="H2381" i="3"/>
  <c r="I2381" i="3" s="1"/>
  <c r="F2383" i="3"/>
  <c r="H2374" i="5" l="1"/>
  <c r="G2374" i="5"/>
  <c r="E2375" i="5"/>
  <c r="F2374" i="5"/>
  <c r="E2394" i="4"/>
  <c r="F2394" i="4" s="1"/>
  <c r="C2395" i="4"/>
  <c r="G2063" i="4"/>
  <c r="H2063" i="4" s="1"/>
  <c r="F2384" i="3"/>
  <c r="I2382" i="3"/>
  <c r="G2383" i="3"/>
  <c r="F2375" i="5" l="1"/>
  <c r="E2376" i="5"/>
  <c r="H2375" i="5"/>
  <c r="G2375" i="5"/>
  <c r="E2395" i="4"/>
  <c r="F2395" i="4" s="1"/>
  <c r="C2396" i="4"/>
  <c r="G2064" i="4"/>
  <c r="H2064" i="4" s="1"/>
  <c r="G2384" i="3"/>
  <c r="H2384" i="3" s="1"/>
  <c r="H2383" i="3"/>
  <c r="I2383" i="3" s="1"/>
  <c r="F2385" i="3"/>
  <c r="E2377" i="5" l="1"/>
  <c r="H2376" i="5"/>
  <c r="G2376" i="5"/>
  <c r="F2376" i="5"/>
  <c r="E2396" i="4"/>
  <c r="F2396" i="4" s="1"/>
  <c r="C2397" i="4"/>
  <c r="G2065" i="4"/>
  <c r="H2065" i="4" s="1"/>
  <c r="F2386" i="3"/>
  <c r="I2384" i="3"/>
  <c r="G2385" i="3"/>
  <c r="H2377" i="5" l="1"/>
  <c r="G2377" i="5"/>
  <c r="F2377" i="5"/>
  <c r="E2378" i="5"/>
  <c r="E2397" i="4"/>
  <c r="F2397" i="4" s="1"/>
  <c r="C2398" i="4"/>
  <c r="G2066" i="4"/>
  <c r="H2066" i="4" s="1"/>
  <c r="G2386" i="3"/>
  <c r="H2386" i="3" s="1"/>
  <c r="H2385" i="3"/>
  <c r="I2385" i="3" s="1"/>
  <c r="F2387" i="3"/>
  <c r="F2378" i="5" l="1"/>
  <c r="G2378" i="5"/>
  <c r="E2379" i="5"/>
  <c r="H2378" i="5"/>
  <c r="E2398" i="4"/>
  <c r="F2398" i="4" s="1"/>
  <c r="C2399" i="4"/>
  <c r="G2067" i="4"/>
  <c r="H2067" i="4" s="1"/>
  <c r="F2388" i="3"/>
  <c r="G2387" i="3"/>
  <c r="I2386" i="3"/>
  <c r="F2379" i="5" l="1"/>
  <c r="E2380" i="5"/>
  <c r="H2379" i="5"/>
  <c r="G2379" i="5"/>
  <c r="E2399" i="4"/>
  <c r="F2399" i="4" s="1"/>
  <c r="C2400" i="4"/>
  <c r="G2068" i="4"/>
  <c r="H2068" i="4" s="1"/>
  <c r="G2388" i="3"/>
  <c r="H2388" i="3" s="1"/>
  <c r="F2389" i="3"/>
  <c r="H2387" i="3"/>
  <c r="I2387" i="3" s="1"/>
  <c r="H2380" i="5" l="1"/>
  <c r="G2380" i="5"/>
  <c r="F2380" i="5"/>
  <c r="E2381" i="5"/>
  <c r="E2400" i="4"/>
  <c r="F2400" i="4" s="1"/>
  <c r="C2401" i="4"/>
  <c r="G2069" i="4"/>
  <c r="H2069" i="4" s="1"/>
  <c r="F2390" i="3"/>
  <c r="G2389" i="3"/>
  <c r="I2388" i="3"/>
  <c r="F2381" i="5" l="1"/>
  <c r="H2381" i="5"/>
  <c r="G2381" i="5"/>
  <c r="E2382" i="5"/>
  <c r="E2401" i="4"/>
  <c r="F2401" i="4" s="1"/>
  <c r="C2402" i="4"/>
  <c r="G2070" i="4"/>
  <c r="H2070" i="4" s="1"/>
  <c r="G2390" i="3"/>
  <c r="H2390" i="3" s="1"/>
  <c r="F2391" i="3"/>
  <c r="H2389" i="3"/>
  <c r="I2389" i="3" s="1"/>
  <c r="F2382" i="5" l="1"/>
  <c r="E2383" i="5"/>
  <c r="H2382" i="5"/>
  <c r="G2382" i="5"/>
  <c r="E2402" i="4"/>
  <c r="F2402" i="4" s="1"/>
  <c r="C2403" i="4"/>
  <c r="G2071" i="4"/>
  <c r="H2071" i="4" s="1"/>
  <c r="F2392" i="3"/>
  <c r="G2391" i="3"/>
  <c r="H2391" i="3" s="1"/>
  <c r="I2390" i="3"/>
  <c r="H2383" i="5" l="1"/>
  <c r="G2383" i="5"/>
  <c r="E2384" i="5"/>
  <c r="F2383" i="5"/>
  <c r="E2403" i="4"/>
  <c r="F2403" i="4" s="1"/>
  <c r="C2404" i="4"/>
  <c r="G2072" i="4"/>
  <c r="H2072" i="4" s="1"/>
  <c r="G2392" i="3"/>
  <c r="H2392" i="3" s="1"/>
  <c r="I2391" i="3"/>
  <c r="F2393" i="3"/>
  <c r="F2384" i="5" l="1"/>
  <c r="G2384" i="5"/>
  <c r="E2385" i="5"/>
  <c r="H2384" i="5"/>
  <c r="E2404" i="4"/>
  <c r="F2404" i="4" s="1"/>
  <c r="C2405" i="4"/>
  <c r="G2073" i="4"/>
  <c r="H2073" i="4" s="1"/>
  <c r="F2394" i="3"/>
  <c r="I2392" i="3"/>
  <c r="G2393" i="3"/>
  <c r="E2386" i="5" l="1"/>
  <c r="G2385" i="5"/>
  <c r="F2385" i="5"/>
  <c r="H2385" i="5"/>
  <c r="E2405" i="4"/>
  <c r="F2405" i="4" s="1"/>
  <c r="C2406" i="4"/>
  <c r="G2074" i="4"/>
  <c r="H2074" i="4" s="1"/>
  <c r="G2394" i="3"/>
  <c r="H2394" i="3" s="1"/>
  <c r="F2395" i="3"/>
  <c r="H2393" i="3"/>
  <c r="I2393" i="3" s="1"/>
  <c r="H2386" i="5" l="1"/>
  <c r="G2386" i="5"/>
  <c r="E2387" i="5"/>
  <c r="F2386" i="5"/>
  <c r="E2406" i="4"/>
  <c r="F2406" i="4" s="1"/>
  <c r="C2407" i="4"/>
  <c r="G2075" i="4"/>
  <c r="H2075" i="4" s="1"/>
  <c r="F2396" i="3"/>
  <c r="G2395" i="3"/>
  <c r="I2394" i="3"/>
  <c r="F2387" i="5" l="1"/>
  <c r="E2388" i="5"/>
  <c r="H2387" i="5"/>
  <c r="G2387" i="5"/>
  <c r="E2407" i="4"/>
  <c r="F2407" i="4" s="1"/>
  <c r="C2408" i="4"/>
  <c r="G2076" i="4"/>
  <c r="H2076" i="4" s="1"/>
  <c r="G2396" i="3"/>
  <c r="H2396" i="3" s="1"/>
  <c r="F2397" i="3"/>
  <c r="H2395" i="3"/>
  <c r="I2395" i="3" s="1"/>
  <c r="E2389" i="5" l="1"/>
  <c r="H2388" i="5"/>
  <c r="G2388" i="5"/>
  <c r="F2388" i="5"/>
  <c r="E2408" i="4"/>
  <c r="F2408" i="4" s="1"/>
  <c r="C2409" i="4"/>
  <c r="G2077" i="4"/>
  <c r="H2077" i="4" s="1"/>
  <c r="F2398" i="3"/>
  <c r="G2397" i="3"/>
  <c r="I2396" i="3"/>
  <c r="H2389" i="5" l="1"/>
  <c r="G2389" i="5"/>
  <c r="F2389" i="5"/>
  <c r="E2390" i="5"/>
  <c r="E2409" i="4"/>
  <c r="F2409" i="4" s="1"/>
  <c r="C2410" i="4"/>
  <c r="G2078" i="4"/>
  <c r="H2078" i="4" s="1"/>
  <c r="G2398" i="3"/>
  <c r="H2398" i="3" s="1"/>
  <c r="F2399" i="3"/>
  <c r="H2397" i="3"/>
  <c r="I2397" i="3" s="1"/>
  <c r="F2390" i="5" l="1"/>
  <c r="G2390" i="5"/>
  <c r="E2391" i="5"/>
  <c r="H2390" i="5"/>
  <c r="E2410" i="4"/>
  <c r="F2410" i="4" s="1"/>
  <c r="C2411" i="4"/>
  <c r="G2079" i="4"/>
  <c r="H2079" i="4" s="1"/>
  <c r="F2400" i="3"/>
  <c r="I2398" i="3"/>
  <c r="G2399" i="3"/>
  <c r="G2391" i="5" l="1"/>
  <c r="F2391" i="5"/>
  <c r="E2392" i="5"/>
  <c r="H2391" i="5"/>
  <c r="E2411" i="4"/>
  <c r="F2411" i="4" s="1"/>
  <c r="C2412" i="4"/>
  <c r="G2080" i="4"/>
  <c r="H2080" i="4" s="1"/>
  <c r="G2400" i="3"/>
  <c r="H2400" i="3" s="1"/>
  <c r="F2401" i="3"/>
  <c r="H2399" i="3"/>
  <c r="I2399" i="3" s="1"/>
  <c r="H2392" i="5" l="1"/>
  <c r="G2392" i="5"/>
  <c r="E2393" i="5"/>
  <c r="F2392" i="5"/>
  <c r="E2412" i="4"/>
  <c r="F2412" i="4" s="1"/>
  <c r="C2413" i="4"/>
  <c r="G2081" i="4"/>
  <c r="H2081" i="4" s="1"/>
  <c r="F2402" i="3"/>
  <c r="I2400" i="3"/>
  <c r="G2401" i="3"/>
  <c r="F2393" i="5" l="1"/>
  <c r="H2393" i="5"/>
  <c r="G2393" i="5"/>
  <c r="E2394" i="5"/>
  <c r="E2413" i="4"/>
  <c r="F2413" i="4" s="1"/>
  <c r="C2414" i="4"/>
  <c r="G2082" i="4"/>
  <c r="H2082" i="4" s="1"/>
  <c r="G2402" i="3"/>
  <c r="H2402" i="3" s="1"/>
  <c r="H2401" i="3"/>
  <c r="I2401" i="3" s="1"/>
  <c r="F2403" i="3"/>
  <c r="F2394" i="5" l="1"/>
  <c r="E2395" i="5"/>
  <c r="H2394" i="5"/>
  <c r="G2394" i="5"/>
  <c r="E2414" i="4"/>
  <c r="F2414" i="4" s="1"/>
  <c r="C2415" i="4"/>
  <c r="G2083" i="4"/>
  <c r="H2083" i="4" s="1"/>
  <c r="F2404" i="3"/>
  <c r="G2403" i="3"/>
  <c r="I2402" i="3"/>
  <c r="H2395" i="5" l="1"/>
  <c r="G2395" i="5"/>
  <c r="E2396" i="5"/>
  <c r="F2395" i="5"/>
  <c r="E2415" i="4"/>
  <c r="F2415" i="4" s="1"/>
  <c r="C2416" i="4"/>
  <c r="G2084" i="4"/>
  <c r="H2084" i="4" s="1"/>
  <c r="G2404" i="3"/>
  <c r="H2404" i="3" s="1"/>
  <c r="H2403" i="3"/>
  <c r="I2403" i="3" s="1"/>
  <c r="F2405" i="3"/>
  <c r="F2396" i="5" l="1"/>
  <c r="H2396" i="5"/>
  <c r="G2396" i="5"/>
  <c r="E2397" i="5"/>
  <c r="E2416" i="4"/>
  <c r="F2416" i="4" s="1"/>
  <c r="C2417" i="4"/>
  <c r="G2085" i="4"/>
  <c r="H2085" i="4" s="1"/>
  <c r="F2406" i="3"/>
  <c r="I2404" i="3"/>
  <c r="G2405" i="3"/>
  <c r="E2398" i="5" l="1"/>
  <c r="G2397" i="5"/>
  <c r="F2397" i="5"/>
  <c r="H2397" i="5"/>
  <c r="E2417" i="4"/>
  <c r="F2417" i="4" s="1"/>
  <c r="C2418" i="4"/>
  <c r="G2086" i="4"/>
  <c r="H2086" i="4" s="1"/>
  <c r="G2406" i="3"/>
  <c r="H2406" i="3" s="1"/>
  <c r="H2405" i="3"/>
  <c r="I2405" i="3" s="1"/>
  <c r="F2407" i="3"/>
  <c r="H2398" i="5" l="1"/>
  <c r="G2398" i="5"/>
  <c r="E2399" i="5"/>
  <c r="F2398" i="5"/>
  <c r="E2418" i="4"/>
  <c r="F2418" i="4" s="1"/>
  <c r="C2419" i="4"/>
  <c r="G2087" i="4"/>
  <c r="H2087" i="4" s="1"/>
  <c r="F2408" i="3"/>
  <c r="I2406" i="3"/>
  <c r="G2407" i="3"/>
  <c r="F2399" i="5" l="1"/>
  <c r="E2400" i="5"/>
  <c r="H2399" i="5"/>
  <c r="G2399" i="5"/>
  <c r="E2419" i="4"/>
  <c r="F2419" i="4" s="1"/>
  <c r="C2420" i="4"/>
  <c r="G2088" i="4"/>
  <c r="H2088" i="4" s="1"/>
  <c r="G2408" i="3"/>
  <c r="H2408" i="3" s="1"/>
  <c r="H2407" i="3"/>
  <c r="I2407" i="3" s="1"/>
  <c r="F2409" i="3"/>
  <c r="E2401" i="5" l="1"/>
  <c r="F2400" i="5"/>
  <c r="H2400" i="5"/>
  <c r="G2400" i="5"/>
  <c r="E2420" i="4"/>
  <c r="F2420" i="4" s="1"/>
  <c r="C2421" i="4"/>
  <c r="G2089" i="4"/>
  <c r="H2089" i="4" s="1"/>
  <c r="F2410" i="3"/>
  <c r="G2409" i="3"/>
  <c r="I2408" i="3"/>
  <c r="H2401" i="5" l="1"/>
  <c r="G2401" i="5"/>
  <c r="F2401" i="5"/>
  <c r="E2402" i="5"/>
  <c r="E2421" i="4"/>
  <c r="F2421" i="4" s="1"/>
  <c r="C2422" i="4"/>
  <c r="G2090" i="4"/>
  <c r="H2090" i="4" s="1"/>
  <c r="G2410" i="3"/>
  <c r="H2410" i="3" s="1"/>
  <c r="H2409" i="3"/>
  <c r="I2409" i="3" s="1"/>
  <c r="F2411" i="3"/>
  <c r="F2402" i="5" l="1"/>
  <c r="G2402" i="5"/>
  <c r="E2403" i="5"/>
  <c r="H2402" i="5"/>
  <c r="E2422" i="4"/>
  <c r="F2422" i="4" s="1"/>
  <c r="C2423" i="4"/>
  <c r="G2091" i="4"/>
  <c r="H2091" i="4" s="1"/>
  <c r="F2412" i="3"/>
  <c r="G2411" i="3"/>
  <c r="I2410" i="3"/>
  <c r="E2404" i="5" l="1"/>
  <c r="H2403" i="5"/>
  <c r="G2403" i="5"/>
  <c r="F2403" i="5"/>
  <c r="E2423" i="4"/>
  <c r="F2423" i="4" s="1"/>
  <c r="C2424" i="4"/>
  <c r="G2092" i="4"/>
  <c r="H2092" i="4" s="1"/>
  <c r="F2413" i="3"/>
  <c r="G2412" i="3"/>
  <c r="H2411" i="3"/>
  <c r="I2411" i="3" s="1"/>
  <c r="H2404" i="5" l="1"/>
  <c r="G2404" i="5"/>
  <c r="E2405" i="5"/>
  <c r="F2404" i="5"/>
  <c r="E2424" i="4"/>
  <c r="F2424" i="4" s="1"/>
  <c r="C2425" i="4"/>
  <c r="G2093" i="4"/>
  <c r="H2093" i="4" s="1"/>
  <c r="G2413" i="3"/>
  <c r="H2413" i="3" s="1"/>
  <c r="H2412" i="3"/>
  <c r="I2412" i="3" s="1"/>
  <c r="F2414" i="3"/>
  <c r="F2405" i="5" l="1"/>
  <c r="H2405" i="5"/>
  <c r="G2405" i="5"/>
  <c r="E2406" i="5"/>
  <c r="E2425" i="4"/>
  <c r="F2425" i="4" s="1"/>
  <c r="C2426" i="4"/>
  <c r="G2094" i="4"/>
  <c r="H2094" i="4" s="1"/>
  <c r="F2415" i="3"/>
  <c r="G2414" i="3"/>
  <c r="I2413" i="3"/>
  <c r="F2406" i="5" l="1"/>
  <c r="G2406" i="5"/>
  <c r="H2406" i="5"/>
  <c r="E2407" i="5"/>
  <c r="E2426" i="4"/>
  <c r="F2426" i="4" s="1"/>
  <c r="C2427" i="4"/>
  <c r="G2095" i="4"/>
  <c r="H2095" i="4" s="1"/>
  <c r="G2415" i="3"/>
  <c r="H2415" i="3" s="1"/>
  <c r="H2414" i="3"/>
  <c r="I2414" i="3" s="1"/>
  <c r="F2416" i="3"/>
  <c r="H2407" i="5" l="1"/>
  <c r="G2407" i="5"/>
  <c r="E2408" i="5"/>
  <c r="F2407" i="5"/>
  <c r="E2427" i="4"/>
  <c r="F2427" i="4" s="1"/>
  <c r="C2428" i="4"/>
  <c r="G2096" i="4"/>
  <c r="H2096" i="4" s="1"/>
  <c r="F2417" i="3"/>
  <c r="I2415" i="3"/>
  <c r="G2416" i="3"/>
  <c r="F2428" i="4" l="1"/>
  <c r="F2408" i="5"/>
  <c r="E2409" i="5"/>
  <c r="H2408" i="5"/>
  <c r="G2408" i="5"/>
  <c r="E2428" i="4"/>
  <c r="C2429" i="4"/>
  <c r="G2097" i="4"/>
  <c r="H2097" i="4" s="1"/>
  <c r="G2417" i="3"/>
  <c r="H2416" i="3"/>
  <c r="I2416" i="3" s="1"/>
  <c r="H2417" i="3"/>
  <c r="F2418" i="3"/>
  <c r="H2409" i="5" l="1"/>
  <c r="G2409" i="5"/>
  <c r="F2409" i="5"/>
  <c r="E2410" i="5"/>
  <c r="E2429" i="4"/>
  <c r="F2429" i="4" s="1"/>
  <c r="C2430" i="4"/>
  <c r="G2098" i="4"/>
  <c r="H2098" i="4" s="1"/>
  <c r="F2419" i="3"/>
  <c r="G2418" i="3"/>
  <c r="I2417" i="3"/>
  <c r="E2411" i="5" l="1"/>
  <c r="H2410" i="5"/>
  <c r="F2410" i="5"/>
  <c r="G2410" i="5"/>
  <c r="E2430" i="4"/>
  <c r="F2430" i="4" s="1"/>
  <c r="C2431" i="4"/>
  <c r="G2099" i="4"/>
  <c r="H2099" i="4" s="1"/>
  <c r="G2419" i="3"/>
  <c r="H2419" i="3" s="1"/>
  <c r="H2418" i="3"/>
  <c r="I2418" i="3" s="1"/>
  <c r="F2420" i="3"/>
  <c r="G2411" i="5" l="1"/>
  <c r="H2411" i="5"/>
  <c r="F2411" i="5"/>
  <c r="E2412" i="5"/>
  <c r="E2431" i="4"/>
  <c r="F2431" i="4" s="1"/>
  <c r="C2432" i="4"/>
  <c r="G2100" i="4"/>
  <c r="H2100" i="4" s="1"/>
  <c r="F2421" i="3"/>
  <c r="I2419" i="3"/>
  <c r="G2420" i="3"/>
  <c r="E2413" i="5" l="1"/>
  <c r="H2412" i="5"/>
  <c r="G2412" i="5"/>
  <c r="F2412" i="5"/>
  <c r="E2432" i="4"/>
  <c r="F2432" i="4" s="1"/>
  <c r="C2433" i="4"/>
  <c r="G2101" i="4"/>
  <c r="H2101" i="4" s="1"/>
  <c r="G2421" i="3"/>
  <c r="H2421" i="3" s="1"/>
  <c r="F2422" i="3"/>
  <c r="H2420" i="3"/>
  <c r="I2420" i="3" s="1"/>
  <c r="E2414" i="5" l="1"/>
  <c r="H2413" i="5"/>
  <c r="F2413" i="5"/>
  <c r="G2413" i="5"/>
  <c r="E2433" i="4"/>
  <c r="F2433" i="4" s="1"/>
  <c r="C2434" i="4"/>
  <c r="G2102" i="4"/>
  <c r="H2102" i="4" s="1"/>
  <c r="F2423" i="3"/>
  <c r="G2422" i="3"/>
  <c r="I2421" i="3"/>
  <c r="E2415" i="5" l="1"/>
  <c r="G2414" i="5"/>
  <c r="F2414" i="5"/>
  <c r="H2414" i="5"/>
  <c r="E2434" i="4"/>
  <c r="F2434" i="4" s="1"/>
  <c r="C2435" i="4"/>
  <c r="G2103" i="4"/>
  <c r="H2103" i="4" s="1"/>
  <c r="G2423" i="3"/>
  <c r="H2423" i="3" s="1"/>
  <c r="F2424" i="3"/>
  <c r="H2422" i="3"/>
  <c r="I2422" i="3" s="1"/>
  <c r="E2416" i="5" l="1"/>
  <c r="H2415" i="5"/>
  <c r="F2415" i="5"/>
  <c r="G2415" i="5"/>
  <c r="E2435" i="4"/>
  <c r="F2435" i="4" s="1"/>
  <c r="C2436" i="4"/>
  <c r="G2104" i="4"/>
  <c r="H2104" i="4" s="1"/>
  <c r="G2424" i="3"/>
  <c r="H2424" i="3" s="1"/>
  <c r="I2423" i="3"/>
  <c r="F2425" i="3"/>
  <c r="E2417" i="5" l="1"/>
  <c r="H2416" i="5"/>
  <c r="G2416" i="5"/>
  <c r="F2416" i="5"/>
  <c r="E2436" i="4"/>
  <c r="F2436" i="4" s="1"/>
  <c r="C2437" i="4"/>
  <c r="G2105" i="4"/>
  <c r="H2105" i="4" s="1"/>
  <c r="F2426" i="3"/>
  <c r="I2424" i="3"/>
  <c r="G2425" i="3"/>
  <c r="E2418" i="5" l="1"/>
  <c r="H2417" i="5"/>
  <c r="F2417" i="5"/>
  <c r="G2417" i="5"/>
  <c r="E2437" i="4"/>
  <c r="F2437" i="4" s="1"/>
  <c r="C2438" i="4"/>
  <c r="G2106" i="4"/>
  <c r="H2106" i="4" s="1"/>
  <c r="G2426" i="3"/>
  <c r="H2426" i="3" s="1"/>
  <c r="H2425" i="3"/>
  <c r="I2425" i="3" s="1"/>
  <c r="F2427" i="3"/>
  <c r="E2419" i="5" l="1"/>
  <c r="H2418" i="5"/>
  <c r="G2418" i="5"/>
  <c r="F2418" i="5"/>
  <c r="E2438" i="4"/>
  <c r="F2438" i="4" s="1"/>
  <c r="C2439" i="4"/>
  <c r="G2107" i="4"/>
  <c r="H2107" i="4" s="1"/>
  <c r="F2428" i="3"/>
  <c r="I2426" i="3"/>
  <c r="G2427" i="3"/>
  <c r="E2420" i="5" l="1"/>
  <c r="G2419" i="5"/>
  <c r="F2419" i="5"/>
  <c r="H2419" i="5"/>
  <c r="E2439" i="4"/>
  <c r="F2439" i="4" s="1"/>
  <c r="C2440" i="4"/>
  <c r="G2108" i="4"/>
  <c r="H2108" i="4" s="1"/>
  <c r="G2428" i="3"/>
  <c r="H2428" i="3" s="1"/>
  <c r="H2427" i="3"/>
  <c r="I2427" i="3" s="1"/>
  <c r="F2429" i="3"/>
  <c r="E2421" i="5" l="1"/>
  <c r="H2420" i="5"/>
  <c r="G2420" i="5"/>
  <c r="F2420" i="5"/>
  <c r="E2440" i="4"/>
  <c r="F2440" i="4" s="1"/>
  <c r="C2441" i="4"/>
  <c r="G2109" i="4"/>
  <c r="H2109" i="4" s="1"/>
  <c r="F2430" i="3"/>
  <c r="I2428" i="3"/>
  <c r="G2429" i="3"/>
  <c r="E2422" i="5" l="1"/>
  <c r="H2421" i="5"/>
  <c r="G2421" i="5"/>
  <c r="F2421" i="5"/>
  <c r="E2441" i="4"/>
  <c r="F2441" i="4" s="1"/>
  <c r="C2442" i="4"/>
  <c r="G2110" i="4"/>
  <c r="H2110" i="4" s="1"/>
  <c r="G2430" i="3"/>
  <c r="H2430" i="3" s="1"/>
  <c r="H2429" i="3"/>
  <c r="I2429" i="3" s="1"/>
  <c r="F2431" i="3"/>
  <c r="G2422" i="5" l="1"/>
  <c r="E2423" i="5"/>
  <c r="H2422" i="5"/>
  <c r="F2422" i="5"/>
  <c r="E2442" i="4"/>
  <c r="F2442" i="4" s="1"/>
  <c r="C2443" i="4"/>
  <c r="G2111" i="4"/>
  <c r="H2111" i="4" s="1"/>
  <c r="F2432" i="3"/>
  <c r="I2430" i="3"/>
  <c r="G2431" i="3"/>
  <c r="H2423" i="5" l="1"/>
  <c r="G2423" i="5"/>
  <c r="E2424" i="5"/>
  <c r="F2423" i="5"/>
  <c r="E2443" i="4"/>
  <c r="F2443" i="4" s="1"/>
  <c r="C2444" i="4"/>
  <c r="G2112" i="4"/>
  <c r="H2112" i="4" s="1"/>
  <c r="G2432" i="3"/>
  <c r="H2432" i="3" s="1"/>
  <c r="H2431" i="3"/>
  <c r="I2431" i="3" s="1"/>
  <c r="F2433" i="3"/>
  <c r="F2444" i="4" l="1"/>
  <c r="E2425" i="5"/>
  <c r="H2424" i="5"/>
  <c r="F2424" i="5"/>
  <c r="G2424" i="5"/>
  <c r="E2444" i="4"/>
  <c r="C2445" i="4"/>
  <c r="G2113" i="4"/>
  <c r="H2113" i="4" s="1"/>
  <c r="F2434" i="3"/>
  <c r="G2433" i="3"/>
  <c r="I2432" i="3"/>
  <c r="E2426" i="5" l="1"/>
  <c r="G2425" i="5"/>
  <c r="F2425" i="5"/>
  <c r="H2425" i="5"/>
  <c r="E2445" i="4"/>
  <c r="F2445" i="4" s="1"/>
  <c r="C2446" i="4"/>
  <c r="G2114" i="4"/>
  <c r="H2114" i="4" s="1"/>
  <c r="G2434" i="3"/>
  <c r="H2434" i="3" s="1"/>
  <c r="H2433" i="3"/>
  <c r="I2433" i="3" s="1"/>
  <c r="F2435" i="3"/>
  <c r="E2427" i="5" l="1"/>
  <c r="H2426" i="5"/>
  <c r="G2426" i="5"/>
  <c r="F2426" i="5"/>
  <c r="E2446" i="4"/>
  <c r="F2446" i="4" s="1"/>
  <c r="C2447" i="4"/>
  <c r="G2115" i="4"/>
  <c r="H2115" i="4" s="1"/>
  <c r="F2436" i="3"/>
  <c r="I2434" i="3"/>
  <c r="G2435" i="3"/>
  <c r="E2428" i="5" l="1"/>
  <c r="H2427" i="5"/>
  <c r="G2427" i="5"/>
  <c r="F2427" i="5"/>
  <c r="E2447" i="4"/>
  <c r="F2447" i="4" s="1"/>
  <c r="C2448" i="4"/>
  <c r="G2116" i="4"/>
  <c r="H2116" i="4" s="1"/>
  <c r="G2436" i="3"/>
  <c r="H2436" i="3" s="1"/>
  <c r="F2437" i="3"/>
  <c r="H2435" i="3"/>
  <c r="I2435" i="3" s="1"/>
  <c r="E2429" i="5" l="1"/>
  <c r="H2428" i="5"/>
  <c r="G2428" i="5"/>
  <c r="F2428" i="5"/>
  <c r="E2448" i="4"/>
  <c r="F2448" i="4" s="1"/>
  <c r="C2449" i="4"/>
  <c r="G2117" i="4"/>
  <c r="H2117" i="4" s="1"/>
  <c r="F2438" i="3"/>
  <c r="I2436" i="3"/>
  <c r="G2437" i="3"/>
  <c r="G2429" i="5" l="1"/>
  <c r="H2429" i="5"/>
  <c r="E2430" i="5"/>
  <c r="F2429" i="5"/>
  <c r="E2449" i="4"/>
  <c r="F2449" i="4" s="1"/>
  <c r="C2450" i="4"/>
  <c r="G2118" i="4"/>
  <c r="H2118" i="4" s="1"/>
  <c r="G2438" i="3"/>
  <c r="H2438" i="3" s="1"/>
  <c r="F2439" i="3"/>
  <c r="H2437" i="3"/>
  <c r="I2437" i="3" s="1"/>
  <c r="E2431" i="5" l="1"/>
  <c r="H2430" i="5"/>
  <c r="G2430" i="5"/>
  <c r="F2430" i="5"/>
  <c r="E2450" i="4"/>
  <c r="F2450" i="4" s="1"/>
  <c r="C2451" i="4"/>
  <c r="G2119" i="4"/>
  <c r="H2119" i="4" s="1"/>
  <c r="F2440" i="3"/>
  <c r="I2438" i="3"/>
  <c r="G2439" i="3"/>
  <c r="E2432" i="5" l="1"/>
  <c r="H2431" i="5"/>
  <c r="G2431" i="5"/>
  <c r="F2431" i="5"/>
  <c r="E2451" i="4"/>
  <c r="F2451" i="4" s="1"/>
  <c r="C2452" i="4"/>
  <c r="G2120" i="4"/>
  <c r="H2120" i="4" s="1"/>
  <c r="G2440" i="3"/>
  <c r="H2440" i="3" s="1"/>
  <c r="H2439" i="3"/>
  <c r="I2439" i="3" s="1"/>
  <c r="F2441" i="3"/>
  <c r="E2433" i="5" l="1"/>
  <c r="G2432" i="5"/>
  <c r="F2432" i="5"/>
  <c r="H2432" i="5"/>
  <c r="E2452" i="4"/>
  <c r="F2452" i="4" s="1"/>
  <c r="C2453" i="4"/>
  <c r="G2121" i="4"/>
  <c r="H2121" i="4" s="1"/>
  <c r="F2442" i="3"/>
  <c r="I2440" i="3"/>
  <c r="G2441" i="3"/>
  <c r="E2434" i="5" l="1"/>
  <c r="H2433" i="5"/>
  <c r="G2433" i="5"/>
  <c r="F2433" i="5"/>
  <c r="E2453" i="4"/>
  <c r="F2453" i="4" s="1"/>
  <c r="C2454" i="4"/>
  <c r="G2122" i="4"/>
  <c r="H2122" i="4" s="1"/>
  <c r="G2442" i="3"/>
  <c r="H2442" i="3" s="1"/>
  <c r="H2441" i="3"/>
  <c r="I2441" i="3" s="1"/>
  <c r="F2443" i="3"/>
  <c r="G2434" i="5" l="1"/>
  <c r="E2435" i="5"/>
  <c r="H2434" i="5"/>
  <c r="F2434" i="5"/>
  <c r="E2454" i="4"/>
  <c r="F2454" i="4" s="1"/>
  <c r="C2455" i="4"/>
  <c r="G2123" i="4"/>
  <c r="H2123" i="4" s="1"/>
  <c r="F2444" i="3"/>
  <c r="I2442" i="3"/>
  <c r="G2443" i="3"/>
  <c r="E2436" i="5" l="1"/>
  <c r="H2435" i="5"/>
  <c r="G2435" i="5"/>
  <c r="F2435" i="5"/>
  <c r="E2455" i="4"/>
  <c r="F2455" i="4" s="1"/>
  <c r="C2456" i="4"/>
  <c r="G2124" i="4"/>
  <c r="H2124" i="4" s="1"/>
  <c r="G2444" i="3"/>
  <c r="H2444" i="3" s="1"/>
  <c r="H2443" i="3"/>
  <c r="I2443" i="3" s="1"/>
  <c r="F2445" i="3"/>
  <c r="E2437" i="5" l="1"/>
  <c r="H2436" i="5"/>
  <c r="G2436" i="5"/>
  <c r="F2436" i="5"/>
  <c r="E2456" i="4"/>
  <c r="F2456" i="4" s="1"/>
  <c r="C2457" i="4"/>
  <c r="G2125" i="4"/>
  <c r="H2125" i="4" s="1"/>
  <c r="F2446" i="3"/>
  <c r="G2445" i="3"/>
  <c r="I2444" i="3"/>
  <c r="E2438" i="5" l="1"/>
  <c r="F2437" i="5"/>
  <c r="H2437" i="5"/>
  <c r="G2437" i="5"/>
  <c r="E2457" i="4"/>
  <c r="F2457" i="4" s="1"/>
  <c r="C2458" i="4"/>
  <c r="G2126" i="4"/>
  <c r="H2126" i="4" s="1"/>
  <c r="G2446" i="3"/>
  <c r="H2446" i="3" s="1"/>
  <c r="H2445" i="3"/>
  <c r="I2445" i="3" s="1"/>
  <c r="F2447" i="3"/>
  <c r="H2438" i="5" l="1"/>
  <c r="F2438" i="5"/>
  <c r="G2438" i="5"/>
  <c r="E2439" i="5"/>
  <c r="E2458" i="4"/>
  <c r="F2458" i="4" s="1"/>
  <c r="C2459" i="4"/>
  <c r="G2127" i="4"/>
  <c r="H2127" i="4" s="1"/>
  <c r="F2448" i="3"/>
  <c r="I2446" i="3"/>
  <c r="G2447" i="3"/>
  <c r="E2440" i="5" l="1"/>
  <c r="H2439" i="5"/>
  <c r="G2439" i="5"/>
  <c r="F2439" i="5"/>
  <c r="E2459" i="4"/>
  <c r="F2459" i="4" s="1"/>
  <c r="C2460" i="4"/>
  <c r="G2128" i="4"/>
  <c r="H2128" i="4" s="1"/>
  <c r="G2448" i="3"/>
  <c r="H2448" i="3" s="1"/>
  <c r="F2449" i="3"/>
  <c r="H2447" i="3"/>
  <c r="I2447" i="3" s="1"/>
  <c r="G2440" i="5" l="1"/>
  <c r="E2441" i="5"/>
  <c r="H2440" i="5"/>
  <c r="F2440" i="5"/>
  <c r="E2460" i="4"/>
  <c r="F2460" i="4" s="1"/>
  <c r="C2461" i="4"/>
  <c r="G2129" i="4"/>
  <c r="H2129" i="4" s="1"/>
  <c r="F2450" i="3"/>
  <c r="I2448" i="3"/>
  <c r="G2449" i="3"/>
  <c r="F2441" i="5" l="1"/>
  <c r="E2442" i="5"/>
  <c r="H2441" i="5"/>
  <c r="G2441" i="5"/>
  <c r="E2461" i="4"/>
  <c r="F2461" i="4" s="1"/>
  <c r="C2462" i="4"/>
  <c r="G2130" i="4"/>
  <c r="H2130" i="4" s="1"/>
  <c r="G2450" i="3"/>
  <c r="H2450" i="3" s="1"/>
  <c r="H2449" i="3"/>
  <c r="I2449" i="3" s="1"/>
  <c r="F2451" i="3"/>
  <c r="E2443" i="5" l="1"/>
  <c r="H2442" i="5"/>
  <c r="G2442" i="5"/>
  <c r="F2442" i="5"/>
  <c r="E2462" i="4"/>
  <c r="F2462" i="4" s="1"/>
  <c r="C2463" i="4"/>
  <c r="G2131" i="4"/>
  <c r="H2131" i="4" s="1"/>
  <c r="F2452" i="3"/>
  <c r="I2450" i="3"/>
  <c r="G2451" i="3"/>
  <c r="F2443" i="5" l="1"/>
  <c r="H2443" i="5"/>
  <c r="G2443" i="5"/>
  <c r="E2444" i="5"/>
  <c r="E2463" i="4"/>
  <c r="F2463" i="4" s="1"/>
  <c r="C2464" i="4"/>
  <c r="G2132" i="4"/>
  <c r="H2132" i="4" s="1"/>
  <c r="G2452" i="3"/>
  <c r="H2452" i="3" s="1"/>
  <c r="H2451" i="3"/>
  <c r="I2451" i="3" s="1"/>
  <c r="F2453" i="3"/>
  <c r="F2444" i="5" l="1"/>
  <c r="G2444" i="5"/>
  <c r="H2444" i="5"/>
  <c r="E2445" i="5"/>
  <c r="E2464" i="4"/>
  <c r="F2464" i="4" s="1"/>
  <c r="C2465" i="4"/>
  <c r="G2133" i="4"/>
  <c r="H2133" i="4" s="1"/>
  <c r="F2454" i="3"/>
  <c r="I2452" i="3"/>
  <c r="G2453" i="3"/>
  <c r="H2445" i="5" l="1"/>
  <c r="G2445" i="5"/>
  <c r="F2445" i="5"/>
  <c r="E2446" i="5"/>
  <c r="E2465" i="4"/>
  <c r="F2465" i="4" s="1"/>
  <c r="C2466" i="4"/>
  <c r="G2134" i="4"/>
  <c r="H2134" i="4" s="1"/>
  <c r="G2454" i="3"/>
  <c r="H2454" i="3" s="1"/>
  <c r="H2453" i="3"/>
  <c r="I2453" i="3" s="1"/>
  <c r="F2455" i="3"/>
  <c r="G2446" i="5" l="1"/>
  <c r="F2446" i="5"/>
  <c r="E2447" i="5"/>
  <c r="H2446" i="5"/>
  <c r="E2466" i="4"/>
  <c r="F2466" i="4" s="1"/>
  <c r="C2467" i="4"/>
  <c r="G2135" i="4"/>
  <c r="H2135" i="4" s="1"/>
  <c r="F2456" i="3"/>
  <c r="I2454" i="3"/>
  <c r="G2455" i="3"/>
  <c r="F2447" i="5" l="1"/>
  <c r="H2447" i="5"/>
  <c r="G2447" i="5"/>
  <c r="E2448" i="5"/>
  <c r="E2467" i="4"/>
  <c r="F2467" i="4" s="1"/>
  <c r="C2468" i="4"/>
  <c r="G2136" i="4"/>
  <c r="H2136" i="4" s="1"/>
  <c r="G2456" i="3"/>
  <c r="H2456" i="3" s="1"/>
  <c r="H2455" i="3"/>
  <c r="I2455" i="3" s="1"/>
  <c r="F2457" i="3"/>
  <c r="F2448" i="5" l="1"/>
  <c r="H2448" i="5"/>
  <c r="G2448" i="5"/>
  <c r="E2449" i="5"/>
  <c r="E2468" i="4"/>
  <c r="F2468" i="4" s="1"/>
  <c r="C2469" i="4"/>
  <c r="G2137" i="4"/>
  <c r="H2137" i="4" s="1"/>
  <c r="F2458" i="3"/>
  <c r="I2456" i="3"/>
  <c r="G2457" i="3"/>
  <c r="H2449" i="5" l="1"/>
  <c r="G2449" i="5"/>
  <c r="F2449" i="5"/>
  <c r="E2450" i="5"/>
  <c r="E2469" i="4"/>
  <c r="F2469" i="4" s="1"/>
  <c r="C2470" i="4"/>
  <c r="G2138" i="4"/>
  <c r="H2138" i="4" s="1"/>
  <c r="F2459" i="3"/>
  <c r="G2458" i="3"/>
  <c r="H2457" i="3"/>
  <c r="I2457" i="3" s="1"/>
  <c r="F2450" i="5" l="1"/>
  <c r="H2450" i="5"/>
  <c r="G2450" i="5"/>
  <c r="E2451" i="5"/>
  <c r="E2470" i="4"/>
  <c r="F2470" i="4" s="1"/>
  <c r="C2471" i="4"/>
  <c r="G2139" i="4"/>
  <c r="H2139" i="4" s="1"/>
  <c r="G2459" i="3"/>
  <c r="H2459" i="3" s="1"/>
  <c r="H2458" i="3"/>
  <c r="I2458" i="3" s="1"/>
  <c r="F2460" i="3"/>
  <c r="E2452" i="5" l="1"/>
  <c r="G2451" i="5"/>
  <c r="F2451" i="5"/>
  <c r="H2451" i="5"/>
  <c r="E2471" i="4"/>
  <c r="F2471" i="4" s="1"/>
  <c r="C2472" i="4"/>
  <c r="G2140" i="4"/>
  <c r="H2140" i="4" s="1"/>
  <c r="F2461" i="3"/>
  <c r="I2459" i="3"/>
  <c r="G2460" i="3"/>
  <c r="E2453" i="5" l="1"/>
  <c r="H2452" i="5"/>
  <c r="G2452" i="5"/>
  <c r="F2452" i="5"/>
  <c r="E2472" i="4"/>
  <c r="F2472" i="4" s="1"/>
  <c r="C2473" i="4"/>
  <c r="G2141" i="4"/>
  <c r="H2141" i="4" s="1"/>
  <c r="G2461" i="3"/>
  <c r="H2461" i="3" s="1"/>
  <c r="F2462" i="3"/>
  <c r="H2460" i="3"/>
  <c r="I2460" i="3" s="1"/>
  <c r="F2453" i="5" l="1"/>
  <c r="E2454" i="5"/>
  <c r="H2453" i="5"/>
  <c r="G2453" i="5"/>
  <c r="E2473" i="4"/>
  <c r="F2473" i="4" s="1"/>
  <c r="C2474" i="4"/>
  <c r="G2142" i="4"/>
  <c r="H2142" i="4" s="1"/>
  <c r="F2463" i="3"/>
  <c r="G2462" i="3"/>
  <c r="I2461" i="3"/>
  <c r="E2455" i="5" l="1"/>
  <c r="G2454" i="5"/>
  <c r="H2454" i="5"/>
  <c r="F2454" i="5"/>
  <c r="E2474" i="4"/>
  <c r="F2474" i="4" s="1"/>
  <c r="C2475" i="4"/>
  <c r="G2143" i="4"/>
  <c r="H2143" i="4" s="1"/>
  <c r="G2463" i="3"/>
  <c r="H2463" i="3" s="1"/>
  <c r="H2462" i="3"/>
  <c r="I2462" i="3" s="1"/>
  <c r="F2464" i="3"/>
  <c r="E2456" i="5" l="1"/>
  <c r="H2455" i="5"/>
  <c r="F2455" i="5"/>
  <c r="G2455" i="5"/>
  <c r="E2475" i="4"/>
  <c r="F2475" i="4" s="1"/>
  <c r="C2476" i="4"/>
  <c r="G2144" i="4"/>
  <c r="H2144" i="4" s="1"/>
  <c r="F2465" i="3"/>
  <c r="G2464" i="3"/>
  <c r="I2463" i="3"/>
  <c r="F2456" i="5" l="1"/>
  <c r="G2456" i="5"/>
  <c r="E2457" i="5"/>
  <c r="H2456" i="5"/>
  <c r="E2476" i="4"/>
  <c r="F2476" i="4" s="1"/>
  <c r="C2477" i="4"/>
  <c r="G2145" i="4"/>
  <c r="H2145" i="4" s="1"/>
  <c r="G2465" i="3"/>
  <c r="H2465" i="3" s="1"/>
  <c r="H2464" i="3"/>
  <c r="I2464" i="3" s="1"/>
  <c r="F2466" i="3"/>
  <c r="G2457" i="5" l="1"/>
  <c r="F2457" i="5"/>
  <c r="E2458" i="5"/>
  <c r="H2457" i="5"/>
  <c r="E2477" i="4"/>
  <c r="F2477" i="4" s="1"/>
  <c r="C2478" i="4"/>
  <c r="G2146" i="4"/>
  <c r="H2146" i="4" s="1"/>
  <c r="F2467" i="3"/>
  <c r="I2465" i="3"/>
  <c r="G2466" i="3"/>
  <c r="E2459" i="5" l="1"/>
  <c r="H2458" i="5"/>
  <c r="G2458" i="5"/>
  <c r="F2458" i="5"/>
  <c r="E2478" i="4"/>
  <c r="F2478" i="4" s="1"/>
  <c r="C2479" i="4"/>
  <c r="G2147" i="4"/>
  <c r="H2147" i="4" s="1"/>
  <c r="G2467" i="3"/>
  <c r="H2467" i="3" s="1"/>
  <c r="H2466" i="3"/>
  <c r="I2466" i="3" s="1"/>
  <c r="F2468" i="3"/>
  <c r="F2459" i="5" l="1"/>
  <c r="H2459" i="5"/>
  <c r="G2459" i="5"/>
  <c r="E2460" i="5"/>
  <c r="E2479" i="4"/>
  <c r="F2479" i="4" s="1"/>
  <c r="C2480" i="4"/>
  <c r="G2148" i="4"/>
  <c r="H2148" i="4" s="1"/>
  <c r="F2469" i="3"/>
  <c r="I2467" i="3"/>
  <c r="G2468" i="3"/>
  <c r="F2460" i="5" l="1"/>
  <c r="G2460" i="5"/>
  <c r="E2461" i="5"/>
  <c r="H2460" i="5"/>
  <c r="E2480" i="4"/>
  <c r="F2480" i="4" s="1"/>
  <c r="C2481" i="4"/>
  <c r="G2149" i="4"/>
  <c r="H2149" i="4" s="1"/>
  <c r="G2469" i="3"/>
  <c r="H2469" i="3" s="1"/>
  <c r="F2470" i="3"/>
  <c r="H2468" i="3"/>
  <c r="I2468" i="3" s="1"/>
  <c r="E2462" i="5" l="1"/>
  <c r="H2461" i="5"/>
  <c r="G2461" i="5"/>
  <c r="F2461" i="5"/>
  <c r="E2481" i="4"/>
  <c r="F2481" i="4" s="1"/>
  <c r="C2482" i="4"/>
  <c r="G2150" i="4"/>
  <c r="H2150" i="4" s="1"/>
  <c r="F2471" i="3"/>
  <c r="G2470" i="3"/>
  <c r="I2469" i="3"/>
  <c r="F2462" i="5" l="1"/>
  <c r="E2463" i="5"/>
  <c r="H2462" i="5"/>
  <c r="G2462" i="5"/>
  <c r="E2482" i="4"/>
  <c r="F2482" i="4" s="1"/>
  <c r="C2483" i="4"/>
  <c r="G2151" i="4"/>
  <c r="H2151" i="4" s="1"/>
  <c r="G2471" i="3"/>
  <c r="H2471" i="3" s="1"/>
  <c r="F2472" i="3"/>
  <c r="H2470" i="3"/>
  <c r="I2470" i="3" s="1"/>
  <c r="E2464" i="5" l="1"/>
  <c r="G2463" i="5"/>
  <c r="F2463" i="5"/>
  <c r="H2463" i="5"/>
  <c r="E2483" i="4"/>
  <c r="F2483" i="4" s="1"/>
  <c r="C2484" i="4"/>
  <c r="G2152" i="4"/>
  <c r="H2152" i="4" s="1"/>
  <c r="F2473" i="3"/>
  <c r="I2471" i="3"/>
  <c r="G2472" i="3"/>
  <c r="E2465" i="5" l="1"/>
  <c r="G2464" i="5"/>
  <c r="F2464" i="5"/>
  <c r="H2464" i="5"/>
  <c r="E2484" i="4"/>
  <c r="F2484" i="4" s="1"/>
  <c r="C2485" i="4"/>
  <c r="G2153" i="4"/>
  <c r="H2153" i="4" s="1"/>
  <c r="G2473" i="3"/>
  <c r="H2473" i="3" s="1"/>
  <c r="F2474" i="3"/>
  <c r="H2472" i="3"/>
  <c r="I2472" i="3" s="1"/>
  <c r="F2465" i="5" l="1"/>
  <c r="E2466" i="5"/>
  <c r="H2465" i="5"/>
  <c r="G2465" i="5"/>
  <c r="E2485" i="4"/>
  <c r="F2485" i="4" s="1"/>
  <c r="C2486" i="4"/>
  <c r="G2154" i="4"/>
  <c r="H2154" i="4" s="1"/>
  <c r="F2475" i="3"/>
  <c r="G2474" i="3"/>
  <c r="I2473" i="3"/>
  <c r="F2466" i="5" l="1"/>
  <c r="E2467" i="5"/>
  <c r="H2466" i="5"/>
  <c r="G2466" i="5"/>
  <c r="E2486" i="4"/>
  <c r="F2486" i="4" s="1"/>
  <c r="C2487" i="4"/>
  <c r="G2155" i="4"/>
  <c r="H2155" i="4" s="1"/>
  <c r="G2475" i="3"/>
  <c r="H2475" i="3" s="1"/>
  <c r="F2476" i="3"/>
  <c r="H2474" i="3"/>
  <c r="I2474" i="3" s="1"/>
  <c r="H2467" i="5" l="1"/>
  <c r="F2467" i="5"/>
  <c r="E2468" i="5"/>
  <c r="G2467" i="5"/>
  <c r="E2487" i="4"/>
  <c r="F2487" i="4" s="1"/>
  <c r="C2488" i="4"/>
  <c r="G2156" i="4"/>
  <c r="H2156" i="4" s="1"/>
  <c r="F2477" i="3"/>
  <c r="G2476" i="3"/>
  <c r="I2475" i="3"/>
  <c r="F2468" i="5" l="1"/>
  <c r="E2469" i="5"/>
  <c r="H2468" i="5"/>
  <c r="G2468" i="5"/>
  <c r="E2488" i="4"/>
  <c r="F2488" i="4" s="1"/>
  <c r="C2489" i="4"/>
  <c r="G2157" i="4"/>
  <c r="H2157" i="4" s="1"/>
  <c r="G2477" i="3"/>
  <c r="H2477" i="3" s="1"/>
  <c r="H2476" i="3"/>
  <c r="I2476" i="3" s="1"/>
  <c r="F2478" i="3"/>
  <c r="G2469" i="5" l="1"/>
  <c r="F2469" i="5"/>
  <c r="H2469" i="5"/>
  <c r="E2470" i="5"/>
  <c r="E2489" i="4"/>
  <c r="F2489" i="4" s="1"/>
  <c r="C2490" i="4"/>
  <c r="G2158" i="4"/>
  <c r="H2158" i="4" s="1"/>
  <c r="F2479" i="3"/>
  <c r="I2477" i="3"/>
  <c r="G2478" i="3"/>
  <c r="E2471" i="5" l="1"/>
  <c r="H2470" i="5"/>
  <c r="F2470" i="5"/>
  <c r="G2470" i="5"/>
  <c r="E2490" i="4"/>
  <c r="F2490" i="4" s="1"/>
  <c r="C2491" i="4"/>
  <c r="G2159" i="4"/>
  <c r="H2159" i="4" s="1"/>
  <c r="G2479" i="3"/>
  <c r="H2479" i="3" s="1"/>
  <c r="F2480" i="3"/>
  <c r="H2478" i="3"/>
  <c r="I2478" i="3" s="1"/>
  <c r="F2471" i="5" l="1"/>
  <c r="H2471" i="5"/>
  <c r="E2472" i="5"/>
  <c r="G2471" i="5"/>
  <c r="E2491" i="4"/>
  <c r="F2491" i="4" s="1"/>
  <c r="C2492" i="4"/>
  <c r="G2160" i="4"/>
  <c r="H2160" i="4" s="1"/>
  <c r="F2481" i="3"/>
  <c r="I2479" i="3"/>
  <c r="G2480" i="3"/>
  <c r="H2472" i="5" l="1"/>
  <c r="G2472" i="5"/>
  <c r="E2473" i="5"/>
  <c r="F2472" i="5"/>
  <c r="E2492" i="4"/>
  <c r="F2492" i="4" s="1"/>
  <c r="C2493" i="4"/>
  <c r="G2161" i="4"/>
  <c r="H2161" i="4" s="1"/>
  <c r="G2481" i="3"/>
  <c r="H2481" i="3" s="1"/>
  <c r="F2482" i="3"/>
  <c r="H2480" i="3"/>
  <c r="I2480" i="3" s="1"/>
  <c r="E2474" i="5" l="1"/>
  <c r="G2473" i="5"/>
  <c r="F2473" i="5"/>
  <c r="H2473" i="5"/>
  <c r="E2493" i="4"/>
  <c r="F2493" i="4" s="1"/>
  <c r="C2494" i="4"/>
  <c r="G2162" i="4"/>
  <c r="H2162" i="4" s="1"/>
  <c r="F2483" i="3"/>
  <c r="G2482" i="3"/>
  <c r="I2481" i="3"/>
  <c r="F2474" i="5" l="1"/>
  <c r="E2475" i="5"/>
  <c r="H2474" i="5"/>
  <c r="G2474" i="5"/>
  <c r="E2494" i="4"/>
  <c r="F2494" i="4" s="1"/>
  <c r="C2495" i="4"/>
  <c r="G2163" i="4"/>
  <c r="H2163" i="4" s="1"/>
  <c r="G2483" i="3"/>
  <c r="H2483" i="3" s="1"/>
  <c r="H2482" i="3"/>
  <c r="I2482" i="3" s="1"/>
  <c r="F2484" i="3"/>
  <c r="E2476" i="5" l="1"/>
  <c r="H2475" i="5"/>
  <c r="G2475" i="5"/>
  <c r="F2475" i="5"/>
  <c r="E2495" i="4"/>
  <c r="F2495" i="4" s="1"/>
  <c r="C2496" i="4"/>
  <c r="G2164" i="4"/>
  <c r="H2164" i="4" s="1"/>
  <c r="F2485" i="3"/>
  <c r="I2483" i="3"/>
  <c r="G2484" i="3"/>
  <c r="F2476" i="5" l="1"/>
  <c r="E2477" i="5"/>
  <c r="H2476" i="5"/>
  <c r="G2476" i="5"/>
  <c r="E2496" i="4"/>
  <c r="F2496" i="4" s="1"/>
  <c r="C2497" i="4"/>
  <c r="G2165" i="4"/>
  <c r="H2165" i="4" s="1"/>
  <c r="G2485" i="3"/>
  <c r="H2485" i="3" s="1"/>
  <c r="F2486" i="3"/>
  <c r="H2484" i="3"/>
  <c r="I2484" i="3" s="1"/>
  <c r="F2477" i="5" l="1"/>
  <c r="E2478" i="5"/>
  <c r="H2477" i="5"/>
  <c r="G2477" i="5"/>
  <c r="E2497" i="4"/>
  <c r="F2497" i="4" s="1"/>
  <c r="C2498" i="4"/>
  <c r="G2166" i="4"/>
  <c r="H2166" i="4" s="1"/>
  <c r="F2487" i="3"/>
  <c r="G2486" i="3"/>
  <c r="I2485" i="3"/>
  <c r="E2479" i="5" l="1"/>
  <c r="H2478" i="5"/>
  <c r="G2478" i="5"/>
  <c r="F2478" i="5"/>
  <c r="E2498" i="4"/>
  <c r="F2498" i="4" s="1"/>
  <c r="C2499" i="4"/>
  <c r="G2167" i="4"/>
  <c r="H2167" i="4" s="1"/>
  <c r="G2487" i="3"/>
  <c r="H2487" i="3" s="1"/>
  <c r="H2486" i="3"/>
  <c r="I2486" i="3" s="1"/>
  <c r="F2488" i="3"/>
  <c r="F2479" i="5" l="1"/>
  <c r="H2479" i="5"/>
  <c r="E2480" i="5"/>
  <c r="G2479" i="5"/>
  <c r="E2499" i="4"/>
  <c r="F2499" i="4" s="1"/>
  <c r="C2500" i="4"/>
  <c r="G2168" i="4"/>
  <c r="H2168" i="4" s="1"/>
  <c r="F2489" i="3"/>
  <c r="I2487" i="3"/>
  <c r="G2488" i="3"/>
  <c r="F2480" i="5" l="1"/>
  <c r="E2481" i="5"/>
  <c r="G2480" i="5"/>
  <c r="H2480" i="5"/>
  <c r="E2500" i="4"/>
  <c r="F2500" i="4" s="1"/>
  <c r="C2501" i="4"/>
  <c r="G2169" i="4"/>
  <c r="H2169" i="4" s="1"/>
  <c r="G2489" i="3"/>
  <c r="H2489" i="3" s="1"/>
  <c r="H2488" i="3"/>
  <c r="I2488" i="3" s="1"/>
  <c r="F2490" i="3"/>
  <c r="E2482" i="5" l="1"/>
  <c r="H2481" i="5"/>
  <c r="G2481" i="5"/>
  <c r="F2481" i="5"/>
  <c r="E2501" i="4"/>
  <c r="F2501" i="4" s="1"/>
  <c r="C2502" i="4"/>
  <c r="G2170" i="4"/>
  <c r="H2170" i="4" s="1"/>
  <c r="F2491" i="3"/>
  <c r="I2489" i="3"/>
  <c r="G2490" i="3"/>
  <c r="G2482" i="5" l="1"/>
  <c r="F2482" i="5"/>
  <c r="E2483" i="5"/>
  <c r="H2482" i="5"/>
  <c r="E2502" i="4"/>
  <c r="F2502" i="4" s="1"/>
  <c r="C2503" i="4"/>
  <c r="G2171" i="4"/>
  <c r="H2171" i="4" s="1"/>
  <c r="G2491" i="3"/>
  <c r="H2491" i="3" s="1"/>
  <c r="H2490" i="3"/>
  <c r="I2490" i="3" s="1"/>
  <c r="F2492" i="3"/>
  <c r="F2503" i="4" l="1"/>
  <c r="F2483" i="5"/>
  <c r="H2483" i="5"/>
  <c r="E2484" i="5"/>
  <c r="G2483" i="5"/>
  <c r="E2503" i="4"/>
  <c r="C2504" i="4"/>
  <c r="G2172" i="4"/>
  <c r="H2172" i="4" s="1"/>
  <c r="F2493" i="3"/>
  <c r="I2491" i="3"/>
  <c r="G2492" i="3"/>
  <c r="E2485" i="5" l="1"/>
  <c r="H2484" i="5"/>
  <c r="G2484" i="5"/>
  <c r="F2484" i="5"/>
  <c r="E2504" i="4"/>
  <c r="F2504" i="4" s="1"/>
  <c r="C2505" i="4"/>
  <c r="G2173" i="4"/>
  <c r="H2173" i="4" s="1"/>
  <c r="G2493" i="3"/>
  <c r="H2493" i="3" s="1"/>
  <c r="F2494" i="3"/>
  <c r="H2492" i="3"/>
  <c r="I2492" i="3" s="1"/>
  <c r="H2485" i="5" l="1"/>
  <c r="G2485" i="5"/>
  <c r="E2486" i="5"/>
  <c r="F2485" i="5"/>
  <c r="E2505" i="4"/>
  <c r="F2505" i="4" s="1"/>
  <c r="C2506" i="4"/>
  <c r="G2174" i="4"/>
  <c r="H2174" i="4" s="1"/>
  <c r="F2495" i="3"/>
  <c r="G2494" i="3"/>
  <c r="I2493" i="3"/>
  <c r="F2486" i="5" l="1"/>
  <c r="E2487" i="5"/>
  <c r="H2486" i="5"/>
  <c r="G2486" i="5"/>
  <c r="E2506" i="4"/>
  <c r="F2506" i="4" s="1"/>
  <c r="C2507" i="4"/>
  <c r="G2175" i="4"/>
  <c r="H2175" i="4" s="1"/>
  <c r="G2495" i="3"/>
  <c r="H2495" i="3" s="1"/>
  <c r="F2496" i="3"/>
  <c r="H2494" i="3"/>
  <c r="I2494" i="3" s="1"/>
  <c r="G2487" i="5" l="1"/>
  <c r="E2488" i="5"/>
  <c r="H2487" i="5"/>
  <c r="F2487" i="5"/>
  <c r="E2507" i="4"/>
  <c r="F2507" i="4" s="1"/>
  <c r="C2508" i="4"/>
  <c r="G2176" i="4"/>
  <c r="H2176" i="4" s="1"/>
  <c r="F2497" i="3"/>
  <c r="G2496" i="3"/>
  <c r="I2495" i="3"/>
  <c r="E2489" i="5" l="1"/>
  <c r="H2488" i="5"/>
  <c r="G2488" i="5"/>
  <c r="F2488" i="5"/>
  <c r="E2508" i="4"/>
  <c r="F2508" i="4" s="1"/>
  <c r="C2509" i="4"/>
  <c r="G2177" i="4"/>
  <c r="H2177" i="4" s="1"/>
  <c r="G2497" i="3"/>
  <c r="H2497" i="3" s="1"/>
  <c r="F2498" i="3"/>
  <c r="H2496" i="3"/>
  <c r="I2496" i="3" s="1"/>
  <c r="F2489" i="5" l="1"/>
  <c r="E2490" i="5"/>
  <c r="H2489" i="5"/>
  <c r="G2489" i="5"/>
  <c r="E2509" i="4"/>
  <c r="F2509" i="4" s="1"/>
  <c r="C2510" i="4"/>
  <c r="G2178" i="4"/>
  <c r="H2178" i="4" s="1"/>
  <c r="F2499" i="3"/>
  <c r="G2498" i="3"/>
  <c r="I2497" i="3"/>
  <c r="H2490" i="5" l="1"/>
  <c r="G2490" i="5"/>
  <c r="F2490" i="5"/>
  <c r="E2491" i="5"/>
  <c r="E2510" i="4"/>
  <c r="F2510" i="4" s="1"/>
  <c r="C2511" i="4"/>
  <c r="G2179" i="4"/>
  <c r="H2179" i="4" s="1"/>
  <c r="G2499" i="3"/>
  <c r="H2499" i="3" s="1"/>
  <c r="F2500" i="3"/>
  <c r="H2498" i="3"/>
  <c r="I2498" i="3" s="1"/>
  <c r="E2492" i="5" l="1"/>
  <c r="F2491" i="5"/>
  <c r="G2491" i="5"/>
  <c r="H2491" i="5"/>
  <c r="E2511" i="4"/>
  <c r="F2511" i="4" s="1"/>
  <c r="C2512" i="4"/>
  <c r="G2180" i="4"/>
  <c r="H2180" i="4" s="1"/>
  <c r="F2501" i="3"/>
  <c r="G2500" i="3"/>
  <c r="I2499" i="3"/>
  <c r="F2492" i="5" l="1"/>
  <c r="G2492" i="5"/>
  <c r="E2493" i="5"/>
  <c r="H2492" i="5"/>
  <c r="E2512" i="4"/>
  <c r="F2512" i="4" s="1"/>
  <c r="C2513" i="4"/>
  <c r="G2181" i="4"/>
  <c r="H2181" i="4" s="1"/>
  <c r="G2501" i="3"/>
  <c r="H2501" i="3" s="1"/>
  <c r="F2502" i="3"/>
  <c r="H2500" i="3"/>
  <c r="I2500" i="3" s="1"/>
  <c r="E2494" i="5" l="1"/>
  <c r="H2493" i="5"/>
  <c r="G2493" i="5"/>
  <c r="F2493" i="5"/>
  <c r="E2513" i="4"/>
  <c r="F2513" i="4" s="1"/>
  <c r="C2514" i="4"/>
  <c r="G2182" i="4"/>
  <c r="H2182" i="4" s="1"/>
  <c r="F2503" i="3"/>
  <c r="I2501" i="3"/>
  <c r="G2502" i="3"/>
  <c r="E2495" i="5" l="1"/>
  <c r="G2494" i="5"/>
  <c r="F2494" i="5"/>
  <c r="H2494" i="5"/>
  <c r="E2514" i="4"/>
  <c r="F2514" i="4" s="1"/>
  <c r="C2515" i="4"/>
  <c r="G2183" i="4"/>
  <c r="H2183" i="4" s="1"/>
  <c r="G2503" i="3"/>
  <c r="H2503" i="3" s="1"/>
  <c r="F2504" i="3"/>
  <c r="H2502" i="3"/>
  <c r="I2502" i="3" s="1"/>
  <c r="F2495" i="5" l="1"/>
  <c r="H2495" i="5"/>
  <c r="G2495" i="5"/>
  <c r="E2496" i="5"/>
  <c r="E2515" i="4"/>
  <c r="F2515" i="4" s="1"/>
  <c r="C2516" i="4"/>
  <c r="G2184" i="4"/>
  <c r="H2184" i="4" s="1"/>
  <c r="F2505" i="3"/>
  <c r="I2503" i="3"/>
  <c r="G2504" i="3"/>
  <c r="H2496" i="5" l="1"/>
  <c r="F2496" i="5"/>
  <c r="E2497" i="5"/>
  <c r="G2496" i="5"/>
  <c r="E2516" i="4"/>
  <c r="F2516" i="4" s="1"/>
  <c r="C2517" i="4"/>
  <c r="G2185" i="4"/>
  <c r="H2185" i="4" s="1"/>
  <c r="G2505" i="3"/>
  <c r="H2505" i="3" s="1"/>
  <c r="H2504" i="3"/>
  <c r="I2504" i="3" s="1"/>
  <c r="F2506" i="3"/>
  <c r="E2498" i="5" l="1"/>
  <c r="H2497" i="5"/>
  <c r="G2497" i="5"/>
  <c r="F2497" i="5"/>
  <c r="E2517" i="4"/>
  <c r="F2517" i="4" s="1"/>
  <c r="C2518" i="4"/>
  <c r="G2186" i="4"/>
  <c r="H2186" i="4" s="1"/>
  <c r="F2507" i="3"/>
  <c r="I2505" i="3"/>
  <c r="G2506" i="3"/>
  <c r="F2498" i="5" l="1"/>
  <c r="E2499" i="5"/>
  <c r="H2498" i="5"/>
  <c r="G2498" i="5"/>
  <c r="E2518" i="4"/>
  <c r="F2518" i="4" s="1"/>
  <c r="C2519" i="4"/>
  <c r="G2187" i="4"/>
  <c r="H2187" i="4" s="1"/>
  <c r="G2507" i="3"/>
  <c r="H2507" i="3" s="1"/>
  <c r="H2506" i="3"/>
  <c r="I2506" i="3" s="1"/>
  <c r="F2508" i="3"/>
  <c r="G2499" i="5" l="1"/>
  <c r="H2499" i="5"/>
  <c r="F2499" i="5"/>
  <c r="E2500" i="5"/>
  <c r="E2519" i="4"/>
  <c r="F2519" i="4" s="1"/>
  <c r="C2520" i="4"/>
  <c r="G2188" i="4"/>
  <c r="H2188" i="4" s="1"/>
  <c r="F2509" i="3"/>
  <c r="I2507" i="3"/>
  <c r="G2508" i="3"/>
  <c r="H2500" i="5" l="1"/>
  <c r="G2500" i="5"/>
  <c r="E2501" i="5"/>
  <c r="F2500" i="5"/>
  <c r="E2520" i="4"/>
  <c r="F2520" i="4" s="1"/>
  <c r="C2521" i="4"/>
  <c r="G2189" i="4"/>
  <c r="H2189" i="4" s="1"/>
  <c r="G2509" i="3"/>
  <c r="H2509" i="3" s="1"/>
  <c r="F2510" i="3"/>
  <c r="H2508" i="3"/>
  <c r="I2508" i="3" s="1"/>
  <c r="F2501" i="5" l="1"/>
  <c r="E2502" i="5"/>
  <c r="G2501" i="5"/>
  <c r="H2501" i="5"/>
  <c r="E2521" i="4"/>
  <c r="F2521" i="4" s="1"/>
  <c r="C2522" i="4"/>
  <c r="G2190" i="4"/>
  <c r="H2190" i="4" s="1"/>
  <c r="F2511" i="3"/>
  <c r="I2509" i="3"/>
  <c r="G2510" i="3"/>
  <c r="F2502" i="5" l="1"/>
  <c r="H2502" i="5"/>
  <c r="G2502" i="5"/>
  <c r="E2503" i="5"/>
  <c r="E2522" i="4"/>
  <c r="F2522" i="4" s="1"/>
  <c r="C2523" i="4"/>
  <c r="G2191" i="4"/>
  <c r="H2191" i="4" s="1"/>
  <c r="G2511" i="3"/>
  <c r="H2511" i="3" s="1"/>
  <c r="H2510" i="3"/>
  <c r="I2510" i="3" s="1"/>
  <c r="F2512" i="3"/>
  <c r="F2503" i="5" l="1"/>
  <c r="E2504" i="5"/>
  <c r="H2503" i="5"/>
  <c r="G2503" i="5"/>
  <c r="E2523" i="4"/>
  <c r="F2523" i="4" s="1"/>
  <c r="C2524" i="4"/>
  <c r="G2192" i="4"/>
  <c r="H2192" i="4" s="1"/>
  <c r="F2513" i="3"/>
  <c r="G2512" i="3"/>
  <c r="I2511" i="3"/>
  <c r="F2504" i="5" l="1"/>
  <c r="E2505" i="5"/>
  <c r="H2504" i="5"/>
  <c r="G2504" i="5"/>
  <c r="E2524" i="4"/>
  <c r="F2524" i="4" s="1"/>
  <c r="C2525" i="4"/>
  <c r="G2193" i="4"/>
  <c r="H2193" i="4" s="1"/>
  <c r="G2513" i="3"/>
  <c r="H2513" i="3" s="1"/>
  <c r="H2512" i="3"/>
  <c r="I2512" i="3" s="1"/>
  <c r="F2514" i="3"/>
  <c r="G2505" i="5" l="1"/>
  <c r="F2505" i="5"/>
  <c r="E2506" i="5"/>
  <c r="H2505" i="5"/>
  <c r="E2525" i="4"/>
  <c r="F2525" i="4" s="1"/>
  <c r="C2526" i="4"/>
  <c r="G2194" i="4"/>
  <c r="H2194" i="4" s="1"/>
  <c r="F2515" i="3"/>
  <c r="I2513" i="3"/>
  <c r="G2514" i="3"/>
  <c r="E2507" i="5" l="1"/>
  <c r="G2506" i="5"/>
  <c r="F2506" i="5"/>
  <c r="H2506" i="5"/>
  <c r="E2526" i="4"/>
  <c r="F2526" i="4" s="1"/>
  <c r="C2527" i="4"/>
  <c r="G2195" i="4"/>
  <c r="H2195" i="4" s="1"/>
  <c r="G2515" i="3"/>
  <c r="H2515" i="3" s="1"/>
  <c r="F2516" i="3"/>
  <c r="H2514" i="3"/>
  <c r="I2514" i="3" s="1"/>
  <c r="F2507" i="5" l="1"/>
  <c r="G2507" i="5"/>
  <c r="E2508" i="5"/>
  <c r="H2507" i="5"/>
  <c r="E2527" i="4"/>
  <c r="F2527" i="4" s="1"/>
  <c r="C2528" i="4"/>
  <c r="G2196" i="4"/>
  <c r="H2196" i="4" s="1"/>
  <c r="F2517" i="3"/>
  <c r="G2516" i="3"/>
  <c r="I2515" i="3"/>
  <c r="H2508" i="5" l="1"/>
  <c r="G2508" i="5"/>
  <c r="E2509" i="5"/>
  <c r="F2508" i="5"/>
  <c r="E2528" i="4"/>
  <c r="F2528" i="4" s="1"/>
  <c r="C2529" i="4"/>
  <c r="G2197" i="4"/>
  <c r="H2197" i="4" s="1"/>
  <c r="G2517" i="3"/>
  <c r="H2517" i="3" s="1"/>
  <c r="F2518" i="3"/>
  <c r="H2516" i="3"/>
  <c r="I2516" i="3" s="1"/>
  <c r="E2510" i="5" l="1"/>
  <c r="H2509" i="5"/>
  <c r="G2509" i="5"/>
  <c r="F2509" i="5"/>
  <c r="E2529" i="4"/>
  <c r="F2529" i="4" s="1"/>
  <c r="C2530" i="4"/>
  <c r="G2198" i="4"/>
  <c r="H2198" i="4" s="1"/>
  <c r="F2519" i="3"/>
  <c r="G2518" i="3"/>
  <c r="I2517" i="3"/>
  <c r="F2510" i="5" l="1"/>
  <c r="E2511" i="5"/>
  <c r="G2510" i="5"/>
  <c r="H2510" i="5"/>
  <c r="E2530" i="4"/>
  <c r="F2530" i="4" s="1"/>
  <c r="C2531" i="4"/>
  <c r="G2199" i="4"/>
  <c r="H2199" i="4" s="1"/>
  <c r="G2519" i="3"/>
  <c r="H2519" i="3" s="1"/>
  <c r="H2518" i="3"/>
  <c r="I2518" i="3" s="1"/>
  <c r="F2520" i="3"/>
  <c r="E2512" i="5" l="1"/>
  <c r="H2511" i="5"/>
  <c r="G2511" i="5"/>
  <c r="F2511" i="5"/>
  <c r="E2531" i="4"/>
  <c r="F2531" i="4" s="1"/>
  <c r="C2532" i="4"/>
  <c r="G2200" i="4"/>
  <c r="H2200" i="4" s="1"/>
  <c r="F2521" i="3"/>
  <c r="G2520" i="3"/>
  <c r="I2519" i="3"/>
  <c r="G2512" i="5" l="1"/>
  <c r="E2513" i="5"/>
  <c r="H2512" i="5"/>
  <c r="F2512" i="5"/>
  <c r="E2532" i="4"/>
  <c r="F2532" i="4" s="1"/>
  <c r="C2533" i="4"/>
  <c r="G2201" i="4"/>
  <c r="H2201" i="4" s="1"/>
  <c r="G2521" i="3"/>
  <c r="H2521" i="3" s="1"/>
  <c r="F2522" i="3"/>
  <c r="H2520" i="3"/>
  <c r="I2520" i="3" s="1"/>
  <c r="F2513" i="5" l="1"/>
  <c r="E2514" i="5"/>
  <c r="G2513" i="5"/>
  <c r="H2513" i="5"/>
  <c r="E2533" i="4"/>
  <c r="F2533" i="4" s="1"/>
  <c r="C2534" i="4"/>
  <c r="G2202" i="4"/>
  <c r="H2202" i="4" s="1"/>
  <c r="F2523" i="3"/>
  <c r="G2522" i="3"/>
  <c r="I2521" i="3"/>
  <c r="E2515" i="5" l="1"/>
  <c r="H2514" i="5"/>
  <c r="F2514" i="5"/>
  <c r="G2514" i="5"/>
  <c r="E2534" i="4"/>
  <c r="F2534" i="4" s="1"/>
  <c r="C2535" i="4"/>
  <c r="G2203" i="4"/>
  <c r="H2203" i="4" s="1"/>
  <c r="G2523" i="3"/>
  <c r="H2523" i="3" s="1"/>
  <c r="F2524" i="3"/>
  <c r="H2522" i="3"/>
  <c r="I2522" i="3" s="1"/>
  <c r="F2515" i="5" l="1"/>
  <c r="H2515" i="5"/>
  <c r="G2515" i="5"/>
  <c r="E2516" i="5"/>
  <c r="E2535" i="4"/>
  <c r="F2535" i="4" s="1"/>
  <c r="C2536" i="4"/>
  <c r="G2204" i="4"/>
  <c r="H2204" i="4" s="1"/>
  <c r="F2525" i="3"/>
  <c r="G2524" i="3"/>
  <c r="I2523" i="3"/>
  <c r="F2516" i="5" l="1"/>
  <c r="H2516" i="5"/>
  <c r="G2516" i="5"/>
  <c r="E2517" i="5"/>
  <c r="E2536" i="4"/>
  <c r="F2536" i="4" s="1"/>
  <c r="C2537" i="4"/>
  <c r="G2205" i="4"/>
  <c r="H2205" i="4" s="1"/>
  <c r="F2526" i="3"/>
  <c r="G2525" i="3"/>
  <c r="H2524" i="3"/>
  <c r="I2524" i="3" s="1"/>
  <c r="E2518" i="5" l="1"/>
  <c r="H2517" i="5"/>
  <c r="F2517" i="5"/>
  <c r="G2517" i="5"/>
  <c r="E2537" i="4"/>
  <c r="F2537" i="4" s="1"/>
  <c r="C2538" i="4"/>
  <c r="G2206" i="4"/>
  <c r="H2206" i="4" s="1"/>
  <c r="G2526" i="3"/>
  <c r="H2526" i="3" s="1"/>
  <c r="F2527" i="3"/>
  <c r="H2525" i="3"/>
  <c r="I2525" i="3" s="1"/>
  <c r="G2518" i="5" l="1"/>
  <c r="F2518" i="5"/>
  <c r="E2519" i="5"/>
  <c r="H2518" i="5"/>
  <c r="E2538" i="4"/>
  <c r="F2538" i="4" s="1"/>
  <c r="C2539" i="4"/>
  <c r="G2207" i="4"/>
  <c r="H2207" i="4" s="1"/>
  <c r="F2528" i="3"/>
  <c r="I2526" i="3"/>
  <c r="G2527" i="3"/>
  <c r="F2519" i="5" l="1"/>
  <c r="E2520" i="5"/>
  <c r="H2519" i="5"/>
  <c r="G2519" i="5"/>
  <c r="E2539" i="4"/>
  <c r="F2539" i="4" s="1"/>
  <c r="C2540" i="4"/>
  <c r="G2208" i="4"/>
  <c r="H2208" i="4" s="1"/>
  <c r="G2528" i="3"/>
  <c r="H2528" i="3" s="1"/>
  <c r="H2527" i="3"/>
  <c r="I2527" i="3" s="1"/>
  <c r="F2529" i="3"/>
  <c r="E2521" i="5" l="1"/>
  <c r="F2520" i="5"/>
  <c r="H2520" i="5"/>
  <c r="G2520" i="5"/>
  <c r="E2540" i="4"/>
  <c r="F2540" i="4" s="1"/>
  <c r="C2541" i="4"/>
  <c r="G2209" i="4"/>
  <c r="H2209" i="4" s="1"/>
  <c r="F2530" i="3"/>
  <c r="I2528" i="3"/>
  <c r="G2529" i="3"/>
  <c r="H2521" i="5" l="1"/>
  <c r="G2521" i="5"/>
  <c r="E2522" i="5"/>
  <c r="F2521" i="5"/>
  <c r="E2541" i="4"/>
  <c r="F2541" i="4" s="1"/>
  <c r="C2542" i="4"/>
  <c r="G2210" i="4"/>
  <c r="H2210" i="4" s="1"/>
  <c r="G2530" i="3"/>
  <c r="H2530" i="3" s="1"/>
  <c r="F2531" i="3"/>
  <c r="H2529" i="3"/>
  <c r="I2529" i="3" s="1"/>
  <c r="F2522" i="5" l="1"/>
  <c r="E2523" i="5"/>
  <c r="G2522" i="5"/>
  <c r="H2522" i="5"/>
  <c r="E2542" i="4"/>
  <c r="F2542" i="4" s="1"/>
  <c r="C2543" i="4"/>
  <c r="G2211" i="4"/>
  <c r="H2211" i="4" s="1"/>
  <c r="F2532" i="3"/>
  <c r="I2530" i="3"/>
  <c r="G2531" i="3"/>
  <c r="F2523" i="5" l="1"/>
  <c r="E2524" i="5"/>
  <c r="H2523" i="5"/>
  <c r="G2523" i="5"/>
  <c r="E2543" i="4"/>
  <c r="F2543" i="4" s="1"/>
  <c r="C2544" i="4"/>
  <c r="G2212" i="4"/>
  <c r="H2212" i="4" s="1"/>
  <c r="G2532" i="3"/>
  <c r="H2532" i="3" s="1"/>
  <c r="H2531" i="3"/>
  <c r="I2531" i="3" s="1"/>
  <c r="F2533" i="3"/>
  <c r="E2525" i="5" l="1"/>
  <c r="H2524" i="5"/>
  <c r="G2524" i="5"/>
  <c r="F2524" i="5"/>
  <c r="E2544" i="4"/>
  <c r="F2544" i="4" s="1"/>
  <c r="C2545" i="4"/>
  <c r="G2213" i="4"/>
  <c r="H2213" i="4" s="1"/>
  <c r="F2534" i="3"/>
  <c r="G2533" i="3"/>
  <c r="I2532" i="3"/>
  <c r="F2545" i="4" l="1"/>
  <c r="F2525" i="5"/>
  <c r="E2526" i="5"/>
  <c r="H2525" i="5"/>
  <c r="G2525" i="5"/>
  <c r="E2545" i="4"/>
  <c r="C2546" i="4"/>
  <c r="G2214" i="4"/>
  <c r="H2214" i="4" s="1"/>
  <c r="G2534" i="3"/>
  <c r="H2533" i="3"/>
  <c r="I2533" i="3" s="1"/>
  <c r="F2535" i="3"/>
  <c r="H2534" i="3"/>
  <c r="H2526" i="5" l="1"/>
  <c r="F2526" i="5"/>
  <c r="E2527" i="5"/>
  <c r="G2526" i="5"/>
  <c r="E2546" i="4"/>
  <c r="F2546" i="4" s="1"/>
  <c r="C2547" i="4"/>
  <c r="G2215" i="4"/>
  <c r="H2215" i="4" s="1"/>
  <c r="F2536" i="3"/>
  <c r="G2535" i="3"/>
  <c r="I2534" i="3"/>
  <c r="E2528" i="5" l="1"/>
  <c r="H2527" i="5"/>
  <c r="F2527" i="5"/>
  <c r="G2527" i="5"/>
  <c r="E2547" i="4"/>
  <c r="F2547" i="4" s="1"/>
  <c r="C2548" i="4"/>
  <c r="G2216" i="4"/>
  <c r="H2216" i="4" s="1"/>
  <c r="G2536" i="3"/>
  <c r="H2536" i="3" s="1"/>
  <c r="H2535" i="3"/>
  <c r="I2535" i="3" s="1"/>
  <c r="F2537" i="3"/>
  <c r="F2528" i="5" l="1"/>
  <c r="G2528" i="5"/>
  <c r="E2529" i="5"/>
  <c r="H2528" i="5"/>
  <c r="E2548" i="4"/>
  <c r="F2548" i="4" s="1"/>
  <c r="C2549" i="4"/>
  <c r="G2217" i="4"/>
  <c r="H2217" i="4" s="1"/>
  <c r="F2538" i="3"/>
  <c r="G2537" i="3"/>
  <c r="I2536" i="3"/>
  <c r="E2530" i="5" l="1"/>
  <c r="H2529" i="5"/>
  <c r="G2529" i="5"/>
  <c r="F2529" i="5"/>
  <c r="E2549" i="4"/>
  <c r="F2549" i="4" s="1"/>
  <c r="C2550" i="4"/>
  <c r="G2218" i="4"/>
  <c r="H2218" i="4" s="1"/>
  <c r="G2538" i="3"/>
  <c r="H2538" i="3" s="1"/>
  <c r="F2539" i="3"/>
  <c r="H2537" i="3"/>
  <c r="I2537" i="3" s="1"/>
  <c r="G2530" i="5" l="1"/>
  <c r="E2531" i="5"/>
  <c r="H2530" i="5"/>
  <c r="F2530" i="5"/>
  <c r="E2550" i="4"/>
  <c r="F2550" i="4" s="1"/>
  <c r="C2551" i="4"/>
  <c r="G2219" i="4"/>
  <c r="H2219" i="4" s="1"/>
  <c r="F2540" i="3"/>
  <c r="G2539" i="3"/>
  <c r="I2538" i="3"/>
  <c r="F2531" i="5" l="1"/>
  <c r="H2531" i="5"/>
  <c r="G2531" i="5"/>
  <c r="E2532" i="5"/>
  <c r="E2551" i="4"/>
  <c r="F2551" i="4" s="1"/>
  <c r="C2552" i="4"/>
  <c r="G2220" i="4"/>
  <c r="H2220" i="4" s="1"/>
  <c r="G2540" i="3"/>
  <c r="H2540" i="3" s="1"/>
  <c r="F2541" i="3"/>
  <c r="H2539" i="3"/>
  <c r="I2539" i="3" s="1"/>
  <c r="E2533" i="5" l="1"/>
  <c r="G2532" i="5"/>
  <c r="F2532" i="5"/>
  <c r="H2532" i="5"/>
  <c r="E2552" i="4"/>
  <c r="F2552" i="4" s="1"/>
  <c r="C2553" i="4"/>
  <c r="G2221" i="4"/>
  <c r="H2221" i="4" s="1"/>
  <c r="G2541" i="3"/>
  <c r="H2541" i="3" s="1"/>
  <c r="I2540" i="3"/>
  <c r="F2542" i="3"/>
  <c r="H2533" i="5" l="1"/>
  <c r="G2533" i="5"/>
  <c r="E2534" i="5"/>
  <c r="F2533" i="5"/>
  <c r="E2553" i="4"/>
  <c r="F2553" i="4" s="1"/>
  <c r="C2554" i="4"/>
  <c r="G2222" i="4"/>
  <c r="H2222" i="4" s="1"/>
  <c r="F2543" i="3"/>
  <c r="I2541" i="3"/>
  <c r="G2542" i="3"/>
  <c r="F2534" i="5" l="1"/>
  <c r="E2535" i="5"/>
  <c r="H2534" i="5"/>
  <c r="G2534" i="5"/>
  <c r="E2554" i="4"/>
  <c r="F2554" i="4" s="1"/>
  <c r="C2555" i="4"/>
  <c r="G2223" i="4"/>
  <c r="H2223" i="4" s="1"/>
  <c r="G2543" i="3"/>
  <c r="H2543" i="3" s="1"/>
  <c r="F2544" i="3"/>
  <c r="H2542" i="3"/>
  <c r="I2542" i="3" s="1"/>
  <c r="F2535" i="5" l="1"/>
  <c r="E2536" i="5"/>
  <c r="H2535" i="5"/>
  <c r="G2535" i="5"/>
  <c r="E2555" i="4"/>
  <c r="F2555" i="4" s="1"/>
  <c r="C2556" i="4"/>
  <c r="G2224" i="4"/>
  <c r="H2224" i="4" s="1"/>
  <c r="F2545" i="3"/>
  <c r="G2544" i="3"/>
  <c r="I2543" i="3"/>
  <c r="E2537" i="5" l="1"/>
  <c r="H2536" i="5"/>
  <c r="F2536" i="5"/>
  <c r="G2536" i="5"/>
  <c r="E2556" i="4"/>
  <c r="F2556" i="4" s="1"/>
  <c r="C2557" i="4"/>
  <c r="G2225" i="4"/>
  <c r="H2225" i="4" s="1"/>
  <c r="G2545" i="3"/>
  <c r="H2545" i="3" s="1"/>
  <c r="F2546" i="3"/>
  <c r="H2544" i="3"/>
  <c r="I2544" i="3" s="1"/>
  <c r="F2537" i="5" l="1"/>
  <c r="E2538" i="5"/>
  <c r="H2537" i="5"/>
  <c r="G2537" i="5"/>
  <c r="E2557" i="4"/>
  <c r="F2557" i="4" s="1"/>
  <c r="C2558" i="4"/>
  <c r="G2226" i="4"/>
  <c r="H2226" i="4" s="1"/>
  <c r="F2547" i="3"/>
  <c r="G2546" i="3"/>
  <c r="I2545" i="3"/>
  <c r="F2538" i="5" l="1"/>
  <c r="H2538" i="5"/>
  <c r="E2539" i="5"/>
  <c r="G2538" i="5"/>
  <c r="E2558" i="4"/>
  <c r="F2558" i="4" s="1"/>
  <c r="C2559" i="4"/>
  <c r="G2227" i="4"/>
  <c r="H2227" i="4" s="1"/>
  <c r="G2547" i="3"/>
  <c r="H2547" i="3" s="1"/>
  <c r="H2546" i="3"/>
  <c r="I2546" i="3" s="1"/>
  <c r="F2548" i="3"/>
  <c r="E2540" i="5" l="1"/>
  <c r="H2539" i="5"/>
  <c r="G2539" i="5"/>
  <c r="F2539" i="5"/>
  <c r="E2559" i="4"/>
  <c r="F2559" i="4" s="1"/>
  <c r="C2560" i="4"/>
  <c r="G2228" i="4"/>
  <c r="H2228" i="4" s="1"/>
  <c r="F2549" i="3"/>
  <c r="I2547" i="3"/>
  <c r="G2548" i="3"/>
  <c r="F2560" i="4" l="1"/>
  <c r="F2540" i="5"/>
  <c r="H2540" i="5"/>
  <c r="G2540" i="5"/>
  <c r="E2541" i="5"/>
  <c r="E2560" i="4"/>
  <c r="C2561" i="4"/>
  <c r="G2229" i="4"/>
  <c r="H2229" i="4" s="1"/>
  <c r="G2549" i="3"/>
  <c r="H2548" i="3"/>
  <c r="I2548" i="3" s="1"/>
  <c r="H2549" i="3"/>
  <c r="F2550" i="3"/>
  <c r="E2542" i="5" l="1"/>
  <c r="G2541" i="5"/>
  <c r="F2541" i="5"/>
  <c r="H2541" i="5"/>
  <c r="E2561" i="4"/>
  <c r="F2561" i="4" s="1"/>
  <c r="C2562" i="4"/>
  <c r="G2230" i="4"/>
  <c r="H2230" i="4" s="1"/>
  <c r="F2551" i="3"/>
  <c r="I2549" i="3"/>
  <c r="G2550" i="3"/>
  <c r="H2542" i="5" l="1"/>
  <c r="F2542" i="5"/>
  <c r="E2543" i="5"/>
  <c r="G2542" i="5"/>
  <c r="E2562" i="4"/>
  <c r="F2562" i="4" s="1"/>
  <c r="C2563" i="4"/>
  <c r="G2231" i="4"/>
  <c r="H2231" i="4" s="1"/>
  <c r="G2551" i="3"/>
  <c r="H2551" i="3" s="1"/>
  <c r="H2550" i="3"/>
  <c r="I2550" i="3" s="1"/>
  <c r="F2552" i="3"/>
  <c r="F2543" i="5" l="1"/>
  <c r="E2544" i="5"/>
  <c r="G2543" i="5"/>
  <c r="H2543" i="5"/>
  <c r="E2563" i="4"/>
  <c r="F2563" i="4" s="1"/>
  <c r="C2564" i="4"/>
  <c r="G2232" i="4"/>
  <c r="H2232" i="4" s="1"/>
  <c r="F2553" i="3"/>
  <c r="G2552" i="3"/>
  <c r="I2551" i="3"/>
  <c r="H2544" i="5" l="1"/>
  <c r="G2544" i="5"/>
  <c r="E2545" i="5"/>
  <c r="F2544" i="5"/>
  <c r="E2564" i="4"/>
  <c r="F2564" i="4" s="1"/>
  <c r="C2565" i="4"/>
  <c r="G2233" i="4"/>
  <c r="H2233" i="4" s="1"/>
  <c r="G2553" i="3"/>
  <c r="H2553" i="3" s="1"/>
  <c r="F2554" i="3"/>
  <c r="H2552" i="3"/>
  <c r="I2552" i="3" s="1"/>
  <c r="F2545" i="5" l="1"/>
  <c r="E2546" i="5"/>
  <c r="H2545" i="5"/>
  <c r="G2545" i="5"/>
  <c r="E2565" i="4"/>
  <c r="F2565" i="4" s="1"/>
  <c r="C2566" i="4"/>
  <c r="G2234" i="4"/>
  <c r="H2234" i="4" s="1"/>
  <c r="F2555" i="3"/>
  <c r="G2554" i="3"/>
  <c r="I2553" i="3"/>
  <c r="F2546" i="5" l="1"/>
  <c r="E2547" i="5"/>
  <c r="H2546" i="5"/>
  <c r="G2546" i="5"/>
  <c r="E2566" i="4"/>
  <c r="F2566" i="4" s="1"/>
  <c r="C2567" i="4"/>
  <c r="G2235" i="4"/>
  <c r="H2235" i="4" s="1"/>
  <c r="G2555" i="3"/>
  <c r="H2555" i="3" s="1"/>
  <c r="F2556" i="3"/>
  <c r="H2554" i="3"/>
  <c r="I2554" i="3" s="1"/>
  <c r="E2548" i="5" l="1"/>
  <c r="H2547" i="5"/>
  <c r="G2547" i="5"/>
  <c r="F2547" i="5"/>
  <c r="E2567" i="4"/>
  <c r="F2567" i="4" s="1"/>
  <c r="C2568" i="4"/>
  <c r="G2236" i="4"/>
  <c r="H2236" i="4" s="1"/>
  <c r="F2557" i="3"/>
  <c r="G2556" i="3"/>
  <c r="I2555" i="3"/>
  <c r="G2548" i="5" l="1"/>
  <c r="E2549" i="5"/>
  <c r="H2548" i="5"/>
  <c r="F2548" i="5"/>
  <c r="E2568" i="4"/>
  <c r="F2568" i="4" s="1"/>
  <c r="C2569" i="4"/>
  <c r="G2237" i="4"/>
  <c r="H2237" i="4" s="1"/>
  <c r="G2557" i="3"/>
  <c r="H2557" i="3" s="1"/>
  <c r="F2558" i="3"/>
  <c r="H2556" i="3"/>
  <c r="I2556" i="3" s="1"/>
  <c r="F2549" i="5" l="1"/>
  <c r="E2550" i="5"/>
  <c r="G2549" i="5"/>
  <c r="H2549" i="5"/>
  <c r="E2569" i="4"/>
  <c r="F2569" i="4" s="1"/>
  <c r="C2570" i="4"/>
  <c r="G2238" i="4"/>
  <c r="H2238" i="4" s="1"/>
  <c r="F2559" i="3"/>
  <c r="I2557" i="3"/>
  <c r="G2558" i="3"/>
  <c r="E2551" i="5" l="1"/>
  <c r="H2550" i="5"/>
  <c r="G2550" i="5"/>
  <c r="F2550" i="5"/>
  <c r="E2570" i="4"/>
  <c r="F2570" i="4" s="1"/>
  <c r="C2571" i="4"/>
  <c r="G2239" i="4"/>
  <c r="H2239" i="4" s="1"/>
  <c r="G2559" i="3"/>
  <c r="H2559" i="3" s="1"/>
  <c r="F2560" i="3"/>
  <c r="H2558" i="3"/>
  <c r="I2558" i="3" s="1"/>
  <c r="F2571" i="4" l="1"/>
  <c r="H2551" i="5"/>
  <c r="F2551" i="5"/>
  <c r="G2551" i="5"/>
  <c r="E2552" i="5"/>
  <c r="E2571" i="4"/>
  <c r="C2572" i="4"/>
  <c r="G2240" i="4"/>
  <c r="H2240" i="4" s="1"/>
  <c r="F2561" i="3"/>
  <c r="I2559" i="3"/>
  <c r="G2560" i="3"/>
  <c r="F2552" i="5" l="1"/>
  <c r="E2553" i="5"/>
  <c r="H2552" i="5"/>
  <c r="G2552" i="5"/>
  <c r="E2572" i="4"/>
  <c r="F2572" i="4" s="1"/>
  <c r="C2573" i="4"/>
  <c r="G2241" i="4"/>
  <c r="H2241" i="4" s="1"/>
  <c r="G2561" i="3"/>
  <c r="H2561" i="3" s="1"/>
  <c r="F2562" i="3"/>
  <c r="H2560" i="3"/>
  <c r="I2560" i="3" s="1"/>
  <c r="E2554" i="5" l="1"/>
  <c r="H2553" i="5"/>
  <c r="G2553" i="5"/>
  <c r="F2553" i="5"/>
  <c r="E2573" i="4"/>
  <c r="F2573" i="4" s="1"/>
  <c r="C2574" i="4"/>
  <c r="G2242" i="4"/>
  <c r="H2242" i="4" s="1"/>
  <c r="F2563" i="3"/>
  <c r="I2561" i="3"/>
  <c r="G2562" i="3"/>
  <c r="E2555" i="5" l="1"/>
  <c r="G2554" i="5"/>
  <c r="F2554" i="5"/>
  <c r="H2554" i="5"/>
  <c r="E2574" i="4"/>
  <c r="F2574" i="4" s="1"/>
  <c r="C2575" i="4"/>
  <c r="G2243" i="4"/>
  <c r="H2243" i="4" s="1"/>
  <c r="G2563" i="3"/>
  <c r="H2563" i="3" s="1"/>
  <c r="H2562" i="3"/>
  <c r="I2562" i="3" s="1"/>
  <c r="F2564" i="3"/>
  <c r="F2555" i="5" l="1"/>
  <c r="E2556" i="5"/>
  <c r="H2555" i="5"/>
  <c r="G2555" i="5"/>
  <c r="E2575" i="4"/>
  <c r="F2575" i="4" s="1"/>
  <c r="C2576" i="4"/>
  <c r="G2244" i="4"/>
  <c r="H2244" i="4" s="1"/>
  <c r="F2565" i="3"/>
  <c r="I2563" i="3"/>
  <c r="G2564" i="3"/>
  <c r="E2557" i="5" l="1"/>
  <c r="G2556" i="5"/>
  <c r="F2556" i="5"/>
  <c r="H2556" i="5"/>
  <c r="E2576" i="4"/>
  <c r="F2576" i="4" s="1"/>
  <c r="C2577" i="4"/>
  <c r="G2245" i="4"/>
  <c r="H2245" i="4" s="1"/>
  <c r="G2565" i="3"/>
  <c r="H2565" i="3" s="1"/>
  <c r="H2564" i="3"/>
  <c r="I2564" i="3" s="1"/>
  <c r="F2566" i="3"/>
  <c r="H2557" i="5" l="1"/>
  <c r="G2557" i="5"/>
  <c r="E2558" i="5"/>
  <c r="F2557" i="5"/>
  <c r="E2577" i="4"/>
  <c r="F2577" i="4" s="1"/>
  <c r="C2578" i="4"/>
  <c r="G2246" i="4"/>
  <c r="H2246" i="4" s="1"/>
  <c r="F2567" i="3"/>
  <c r="I2565" i="3"/>
  <c r="G2566" i="3"/>
  <c r="F2558" i="5" l="1"/>
  <c r="G2558" i="5"/>
  <c r="H2558" i="5"/>
  <c r="E2559" i="5"/>
  <c r="E2578" i="4"/>
  <c r="F2578" i="4" s="1"/>
  <c r="C2579" i="4"/>
  <c r="G2247" i="4"/>
  <c r="H2247" i="4" s="1"/>
  <c r="G2567" i="3"/>
  <c r="H2567" i="3" s="1"/>
  <c r="F2568" i="3"/>
  <c r="H2566" i="3"/>
  <c r="I2566" i="3" s="1"/>
  <c r="E2560" i="5" l="1"/>
  <c r="H2559" i="5"/>
  <c r="G2559" i="5"/>
  <c r="F2559" i="5"/>
  <c r="E2579" i="4"/>
  <c r="F2579" i="4" s="1"/>
  <c r="C2580" i="4"/>
  <c r="G2248" i="4"/>
  <c r="H2248" i="4" s="1"/>
  <c r="F2569" i="3"/>
  <c r="G2568" i="3"/>
  <c r="I2567" i="3"/>
  <c r="E2561" i="5" l="1"/>
  <c r="H2560" i="5"/>
  <c r="G2560" i="5"/>
  <c r="F2560" i="5"/>
  <c r="E2580" i="4"/>
  <c r="F2580" i="4" s="1"/>
  <c r="C2581" i="4"/>
  <c r="G2249" i="4"/>
  <c r="H2249" i="4" s="1"/>
  <c r="G2569" i="3"/>
  <c r="H2569" i="3" s="1"/>
  <c r="F2570" i="3"/>
  <c r="H2568" i="3"/>
  <c r="I2568" i="3" s="1"/>
  <c r="F2561" i="5" l="1"/>
  <c r="H2561" i="5"/>
  <c r="G2561" i="5"/>
  <c r="E2562" i="5"/>
  <c r="E2581" i="4"/>
  <c r="F2581" i="4" s="1"/>
  <c r="C2582" i="4"/>
  <c r="G2250" i="4"/>
  <c r="H2250" i="4" s="1"/>
  <c r="F2571" i="3"/>
  <c r="G2570" i="3"/>
  <c r="I2569" i="3"/>
  <c r="E2563" i="5" l="1"/>
  <c r="G2562" i="5"/>
  <c r="F2562" i="5"/>
  <c r="H2562" i="5"/>
  <c r="E2582" i="4"/>
  <c r="F2582" i="4" s="1"/>
  <c r="C2583" i="4"/>
  <c r="G2251" i="4"/>
  <c r="H2251" i="4" s="1"/>
  <c r="G2571" i="3"/>
  <c r="H2571" i="3" s="1"/>
  <c r="H2570" i="3"/>
  <c r="I2570" i="3" s="1"/>
  <c r="F2572" i="3"/>
  <c r="E2564" i="5" l="1"/>
  <c r="H2563" i="5"/>
  <c r="G2563" i="5"/>
  <c r="F2563" i="5"/>
  <c r="E2583" i="4"/>
  <c r="F2583" i="4" s="1"/>
  <c r="C2584" i="4"/>
  <c r="G2252" i="4"/>
  <c r="H2252" i="4" s="1"/>
  <c r="F2573" i="3"/>
  <c r="I2571" i="3"/>
  <c r="G2572" i="3"/>
  <c r="F2564" i="5" l="1"/>
  <c r="E2565" i="5"/>
  <c r="G2564" i="5"/>
  <c r="H2564" i="5"/>
  <c r="E2584" i="4"/>
  <c r="F2584" i="4" s="1"/>
  <c r="C2585" i="4"/>
  <c r="G2253" i="4"/>
  <c r="H2253" i="4" s="1"/>
  <c r="G2573" i="3"/>
  <c r="H2573" i="3" s="1"/>
  <c r="H2572" i="3"/>
  <c r="I2572" i="3" s="1"/>
  <c r="F2574" i="3"/>
  <c r="E2566" i="5" l="1"/>
  <c r="H2565" i="5"/>
  <c r="G2565" i="5"/>
  <c r="F2565" i="5"/>
  <c r="E2585" i="4"/>
  <c r="F2585" i="4" s="1"/>
  <c r="C2586" i="4"/>
  <c r="G2254" i="4"/>
  <c r="H2254" i="4" s="1"/>
  <c r="F2575" i="3"/>
  <c r="I2573" i="3"/>
  <c r="G2574" i="3"/>
  <c r="G2566" i="5" l="1"/>
  <c r="F2566" i="5"/>
  <c r="E2567" i="5"/>
  <c r="H2566" i="5"/>
  <c r="E2586" i="4"/>
  <c r="F2586" i="4" s="1"/>
  <c r="C2587" i="4"/>
  <c r="G2255" i="4"/>
  <c r="H2255" i="4" s="1"/>
  <c r="G2575" i="3"/>
  <c r="H2575" i="3" s="1"/>
  <c r="H2574" i="3"/>
  <c r="I2574" i="3" s="1"/>
  <c r="F2576" i="3"/>
  <c r="F2567" i="5" l="1"/>
  <c r="H2567" i="5"/>
  <c r="G2567" i="5"/>
  <c r="E2568" i="5"/>
  <c r="E2587" i="4"/>
  <c r="F2587" i="4" s="1"/>
  <c r="C2588" i="4"/>
  <c r="G2256" i="4"/>
  <c r="H2256" i="4" s="1"/>
  <c r="F2577" i="3"/>
  <c r="I2575" i="3"/>
  <c r="G2576" i="3"/>
  <c r="F2568" i="5" l="1"/>
  <c r="E2569" i="5"/>
  <c r="H2568" i="5"/>
  <c r="G2568" i="5"/>
  <c r="E2588" i="4"/>
  <c r="F2588" i="4" s="1"/>
  <c r="C2589" i="4"/>
  <c r="G2257" i="4"/>
  <c r="H2257" i="4" s="1"/>
  <c r="G2577" i="3"/>
  <c r="H2577" i="3" s="1"/>
  <c r="F2578" i="3"/>
  <c r="H2576" i="3"/>
  <c r="I2576" i="3" s="1"/>
  <c r="E2570" i="5" l="1"/>
  <c r="G2569" i="5"/>
  <c r="F2569" i="5"/>
  <c r="H2569" i="5"/>
  <c r="E2589" i="4"/>
  <c r="F2589" i="4" s="1"/>
  <c r="C2590" i="4"/>
  <c r="G2258" i="4"/>
  <c r="H2258" i="4" s="1"/>
  <c r="F2579" i="3"/>
  <c r="I2577" i="3"/>
  <c r="G2578" i="3"/>
  <c r="F2570" i="5" l="1"/>
  <c r="E2571" i="5"/>
  <c r="H2570" i="5"/>
  <c r="G2570" i="5"/>
  <c r="E2590" i="4"/>
  <c r="F2590" i="4" s="1"/>
  <c r="C2591" i="4"/>
  <c r="G2259" i="4"/>
  <c r="H2259" i="4" s="1"/>
  <c r="G2579" i="3"/>
  <c r="H2579" i="3" s="1"/>
  <c r="F2580" i="3"/>
  <c r="H2578" i="3"/>
  <c r="I2578" i="3" s="1"/>
  <c r="G2571" i="5" l="1"/>
  <c r="E2572" i="5"/>
  <c r="H2571" i="5"/>
  <c r="F2571" i="5"/>
  <c r="E2591" i="4"/>
  <c r="F2591" i="4" s="1"/>
  <c r="C2592" i="4"/>
  <c r="G2260" i="4"/>
  <c r="H2260" i="4" s="1"/>
  <c r="F2581" i="3"/>
  <c r="G2580" i="3"/>
  <c r="I2579" i="3"/>
  <c r="E2573" i="5" l="1"/>
  <c r="H2572" i="5"/>
  <c r="G2572" i="5"/>
  <c r="F2572" i="5"/>
  <c r="E2592" i="4"/>
  <c r="F2592" i="4" s="1"/>
  <c r="C2593" i="4"/>
  <c r="G2261" i="4"/>
  <c r="H2261" i="4" s="1"/>
  <c r="G2581" i="3"/>
  <c r="H2581" i="3" s="1"/>
  <c r="F2582" i="3"/>
  <c r="H2580" i="3"/>
  <c r="I2580" i="3" s="1"/>
  <c r="F2573" i="5" l="1"/>
  <c r="E2574" i="5"/>
  <c r="H2573" i="5"/>
  <c r="G2573" i="5"/>
  <c r="E2593" i="4"/>
  <c r="F2593" i="4" s="1"/>
  <c r="C2594" i="4"/>
  <c r="G2262" i="4"/>
  <c r="H2262" i="4" s="1"/>
  <c r="F2583" i="3"/>
  <c r="G2582" i="3"/>
  <c r="I2581" i="3"/>
  <c r="H2574" i="5" l="1"/>
  <c r="F2574" i="5"/>
  <c r="E2575" i="5"/>
  <c r="G2574" i="5"/>
  <c r="E2594" i="4"/>
  <c r="F2594" i="4" s="1"/>
  <c r="C2595" i="4"/>
  <c r="G2263" i="4"/>
  <c r="H2263" i="4" s="1"/>
  <c r="G2583" i="3"/>
  <c r="H2583" i="3" s="1"/>
  <c r="H2582" i="3"/>
  <c r="I2582" i="3" s="1"/>
  <c r="F2584" i="3"/>
  <c r="E2576" i="5" l="1"/>
  <c r="G2575" i="5"/>
  <c r="F2575" i="5"/>
  <c r="H2575" i="5"/>
  <c r="E2595" i="4"/>
  <c r="F2595" i="4" s="1"/>
  <c r="C2596" i="4"/>
  <c r="G2264" i="4"/>
  <c r="H2264" i="4" s="1"/>
  <c r="F2585" i="3"/>
  <c r="I2583" i="3"/>
  <c r="G2584" i="3"/>
  <c r="F2576" i="5" l="1"/>
  <c r="E2577" i="5"/>
  <c r="H2576" i="5"/>
  <c r="G2576" i="5"/>
  <c r="E2596" i="4"/>
  <c r="F2596" i="4" s="1"/>
  <c r="C2597" i="4"/>
  <c r="G2265" i="4"/>
  <c r="H2265" i="4" s="1"/>
  <c r="G2585" i="3"/>
  <c r="H2585" i="3" s="1"/>
  <c r="F2586" i="3"/>
  <c r="H2584" i="3"/>
  <c r="I2584" i="3" s="1"/>
  <c r="H2577" i="5" l="1"/>
  <c r="G2577" i="5"/>
  <c r="E2578" i="5"/>
  <c r="F2577" i="5"/>
  <c r="E2597" i="4"/>
  <c r="F2597" i="4" s="1"/>
  <c r="C2598" i="4"/>
  <c r="G2266" i="4"/>
  <c r="H2266" i="4" s="1"/>
  <c r="F2587" i="3"/>
  <c r="I2585" i="3"/>
  <c r="G2586" i="3"/>
  <c r="E2579" i="5" l="1"/>
  <c r="F2578" i="5"/>
  <c r="H2578" i="5"/>
  <c r="G2578" i="5"/>
  <c r="E2598" i="4"/>
  <c r="F2598" i="4" s="1"/>
  <c r="C2599" i="4"/>
  <c r="G2267" i="4"/>
  <c r="H2267" i="4" s="1"/>
  <c r="G2587" i="3"/>
  <c r="H2587" i="3" s="1"/>
  <c r="H2586" i="3"/>
  <c r="I2586" i="3" s="1"/>
  <c r="F2588" i="3"/>
  <c r="F2579" i="5" l="1"/>
  <c r="H2579" i="5"/>
  <c r="G2579" i="5"/>
  <c r="E2580" i="5"/>
  <c r="E2599" i="4"/>
  <c r="F2599" i="4" s="1"/>
  <c r="C2600" i="4"/>
  <c r="G2268" i="4"/>
  <c r="H2268" i="4" s="1"/>
  <c r="F2589" i="3"/>
  <c r="I2587" i="3"/>
  <c r="G2588" i="3"/>
  <c r="E2581" i="5" l="1"/>
  <c r="H2580" i="5"/>
  <c r="G2580" i="5"/>
  <c r="F2580" i="5"/>
  <c r="E2600" i="4"/>
  <c r="F2600" i="4" s="1"/>
  <c r="C2601" i="4"/>
  <c r="G2269" i="4"/>
  <c r="H2269" i="4" s="1"/>
  <c r="G2589" i="3"/>
  <c r="H2589" i="3" s="1"/>
  <c r="F2590" i="3"/>
  <c r="H2588" i="3"/>
  <c r="I2588" i="3" s="1"/>
  <c r="E2582" i="5" l="1"/>
  <c r="H2581" i="5"/>
  <c r="F2581" i="5"/>
  <c r="G2581" i="5"/>
  <c r="E2601" i="4"/>
  <c r="F2601" i="4" s="1"/>
  <c r="C2602" i="4"/>
  <c r="G2270" i="4"/>
  <c r="H2270" i="4" s="1"/>
  <c r="F2591" i="3"/>
  <c r="I2589" i="3"/>
  <c r="G2590" i="3"/>
  <c r="F2582" i="5" l="1"/>
  <c r="E2583" i="5"/>
  <c r="H2582" i="5"/>
  <c r="G2582" i="5"/>
  <c r="E2602" i="4"/>
  <c r="F2602" i="4" s="1"/>
  <c r="C2603" i="4"/>
  <c r="G2271" i="4"/>
  <c r="H2271" i="4" s="1"/>
  <c r="G2591" i="3"/>
  <c r="H2591" i="3" s="1"/>
  <c r="F2592" i="3"/>
  <c r="H2590" i="3"/>
  <c r="I2590" i="3" s="1"/>
  <c r="E2584" i="5" l="1"/>
  <c r="G2583" i="5"/>
  <c r="F2583" i="5"/>
  <c r="H2583" i="5"/>
  <c r="E2603" i="4"/>
  <c r="F2603" i="4" s="1"/>
  <c r="C2604" i="4"/>
  <c r="G2272" i="4"/>
  <c r="H2272" i="4" s="1"/>
  <c r="F2593" i="3"/>
  <c r="G2592" i="3"/>
  <c r="I2591" i="3"/>
  <c r="E2585" i="5" l="1"/>
  <c r="H2584" i="5"/>
  <c r="G2584" i="5"/>
  <c r="F2584" i="5"/>
  <c r="E2604" i="4"/>
  <c r="F2604" i="4" s="1"/>
  <c r="C2605" i="4"/>
  <c r="G2273" i="4"/>
  <c r="H2273" i="4" s="1"/>
  <c r="G2593" i="3"/>
  <c r="H2593" i="3" s="1"/>
  <c r="F2594" i="3"/>
  <c r="H2592" i="3"/>
  <c r="I2592" i="3" s="1"/>
  <c r="F2585" i="5" l="1"/>
  <c r="H2585" i="5"/>
  <c r="E2586" i="5"/>
  <c r="G2585" i="5"/>
  <c r="E2605" i="4"/>
  <c r="F2605" i="4" s="1"/>
  <c r="C2606" i="4"/>
  <c r="G2274" i="4"/>
  <c r="H2274" i="4" s="1"/>
  <c r="F2595" i="3"/>
  <c r="G2594" i="3"/>
  <c r="I2593" i="3"/>
  <c r="E2587" i="5" l="1"/>
  <c r="H2586" i="5"/>
  <c r="G2586" i="5"/>
  <c r="F2586" i="5"/>
  <c r="E2606" i="4"/>
  <c r="F2606" i="4" s="1"/>
  <c r="C2607" i="4"/>
  <c r="G2275" i="4"/>
  <c r="H2275" i="4" s="1"/>
  <c r="G2595" i="3"/>
  <c r="H2595" i="3" s="1"/>
  <c r="H2594" i="3"/>
  <c r="I2594" i="3" s="1"/>
  <c r="F2596" i="3"/>
  <c r="E2588" i="5" l="1"/>
  <c r="F2587" i="5"/>
  <c r="H2587" i="5"/>
  <c r="G2587" i="5"/>
  <c r="E2607" i="4"/>
  <c r="F2607" i="4" s="1"/>
  <c r="C2608" i="4"/>
  <c r="G2276" i="4"/>
  <c r="H2276" i="4" s="1"/>
  <c r="F2597" i="3"/>
  <c r="I2595" i="3"/>
  <c r="G2596" i="3"/>
  <c r="F2588" i="5" l="1"/>
  <c r="H2588" i="5"/>
  <c r="G2588" i="5"/>
  <c r="E2589" i="5"/>
  <c r="E2608" i="4"/>
  <c r="F2608" i="4" s="1"/>
  <c r="C2609" i="4"/>
  <c r="G2277" i="4"/>
  <c r="H2277" i="4" s="1"/>
  <c r="G2597" i="3"/>
  <c r="H2597" i="3" s="1"/>
  <c r="H2596" i="3"/>
  <c r="I2596" i="3" s="1"/>
  <c r="F2598" i="3"/>
  <c r="F2589" i="5" l="1"/>
  <c r="E2590" i="5"/>
  <c r="H2589" i="5"/>
  <c r="G2589" i="5"/>
  <c r="E2609" i="4"/>
  <c r="F2609" i="4" s="1"/>
  <c r="C2610" i="4"/>
  <c r="G2278" i="4"/>
  <c r="H2278" i="4" s="1"/>
  <c r="F2599" i="3"/>
  <c r="I2597" i="3"/>
  <c r="G2598" i="3"/>
  <c r="E2591" i="5" l="1"/>
  <c r="H2590" i="5"/>
  <c r="G2590" i="5"/>
  <c r="F2590" i="5"/>
  <c r="E2610" i="4"/>
  <c r="F2610" i="4" s="1"/>
  <c r="C2611" i="4"/>
  <c r="G2279" i="4"/>
  <c r="H2279" i="4" s="1"/>
  <c r="G2599" i="3"/>
  <c r="H2599" i="3" s="1"/>
  <c r="H2598" i="3"/>
  <c r="I2598" i="3" s="1"/>
  <c r="F2600" i="3"/>
  <c r="F2591" i="5" l="1"/>
  <c r="E2592" i="5"/>
  <c r="H2591" i="5"/>
  <c r="G2591" i="5"/>
  <c r="E2611" i="4"/>
  <c r="F2611" i="4" s="1"/>
  <c r="C2612" i="4"/>
  <c r="G2280" i="4"/>
  <c r="H2280" i="4" s="1"/>
  <c r="F2601" i="3"/>
  <c r="I2599" i="3"/>
  <c r="G2600" i="3"/>
  <c r="H2592" i="5" l="1"/>
  <c r="F2592" i="5"/>
  <c r="G2592" i="5"/>
  <c r="E2593" i="5"/>
  <c r="E2612" i="4"/>
  <c r="F2612" i="4" s="1"/>
  <c r="C2613" i="4"/>
  <c r="G2281" i="4"/>
  <c r="H2281" i="4" s="1"/>
  <c r="G2601" i="3"/>
  <c r="H2601" i="3" s="1"/>
  <c r="H2600" i="3"/>
  <c r="I2600" i="3" s="1"/>
  <c r="F2602" i="3"/>
  <c r="E2594" i="5" l="1"/>
  <c r="H2593" i="5"/>
  <c r="G2593" i="5"/>
  <c r="F2593" i="5"/>
  <c r="E2613" i="4"/>
  <c r="F2613" i="4" s="1"/>
  <c r="C2614" i="4"/>
  <c r="G2282" i="4"/>
  <c r="H2282" i="4" s="1"/>
  <c r="F2603" i="3"/>
  <c r="I2601" i="3"/>
  <c r="G2602" i="3"/>
  <c r="F2594" i="5" l="1"/>
  <c r="H2594" i="5"/>
  <c r="G2594" i="5"/>
  <c r="E2595" i="5"/>
  <c r="E2614" i="4"/>
  <c r="F2614" i="4" s="1"/>
  <c r="C2615" i="4"/>
  <c r="G2283" i="4"/>
  <c r="H2283" i="4" s="1"/>
  <c r="G2603" i="3"/>
  <c r="H2603" i="3" s="1"/>
  <c r="F2604" i="3"/>
  <c r="H2602" i="3"/>
  <c r="I2602" i="3" s="1"/>
  <c r="H2595" i="5" l="1"/>
  <c r="G2595" i="5"/>
  <c r="E2596" i="5"/>
  <c r="F2595" i="5"/>
  <c r="E2615" i="4"/>
  <c r="F2615" i="4" s="1"/>
  <c r="C2616" i="4"/>
  <c r="G2284" i="4"/>
  <c r="H2284" i="4" s="1"/>
  <c r="F2605" i="3"/>
  <c r="G2604" i="3"/>
  <c r="I2603" i="3"/>
  <c r="E2597" i="5" l="1"/>
  <c r="F2596" i="5"/>
  <c r="H2596" i="5"/>
  <c r="G2596" i="5"/>
  <c r="E2616" i="4"/>
  <c r="F2616" i="4" s="1"/>
  <c r="C2617" i="4"/>
  <c r="G2285" i="4"/>
  <c r="H2285" i="4" s="1"/>
  <c r="G2605" i="3"/>
  <c r="H2605" i="3" s="1"/>
  <c r="F2606" i="3"/>
  <c r="H2604" i="3"/>
  <c r="I2604" i="3" s="1"/>
  <c r="F2597" i="5" l="1"/>
  <c r="G2597" i="5"/>
  <c r="E2598" i="5"/>
  <c r="H2597" i="5"/>
  <c r="E2617" i="4"/>
  <c r="F2617" i="4" s="1"/>
  <c r="C2618" i="4"/>
  <c r="G2286" i="4"/>
  <c r="H2286" i="4" s="1"/>
  <c r="G2606" i="3"/>
  <c r="H2606" i="3" s="1"/>
  <c r="I2605" i="3"/>
  <c r="F2607" i="3"/>
  <c r="E2599" i="5" l="1"/>
  <c r="G2598" i="5"/>
  <c r="H2598" i="5"/>
  <c r="F2598" i="5"/>
  <c r="E2618" i="4"/>
  <c r="F2618" i="4" s="1"/>
  <c r="C2619" i="4"/>
  <c r="G2287" i="4"/>
  <c r="H2287" i="4" s="1"/>
  <c r="F2608" i="3"/>
  <c r="G2607" i="3"/>
  <c r="I2606" i="3"/>
  <c r="E2600" i="5" l="1"/>
  <c r="H2599" i="5"/>
  <c r="F2599" i="5"/>
  <c r="G2599" i="5"/>
  <c r="E2619" i="4"/>
  <c r="F2619" i="4" s="1"/>
  <c r="C2620" i="4"/>
  <c r="G2288" i="4"/>
  <c r="H2288" i="4" s="1"/>
  <c r="G2608" i="3"/>
  <c r="H2608" i="3" s="1"/>
  <c r="H2607" i="3"/>
  <c r="I2607" i="3" s="1"/>
  <c r="F2609" i="3"/>
  <c r="F2600" i="5" l="1"/>
  <c r="E2601" i="5"/>
  <c r="H2600" i="5"/>
  <c r="G2600" i="5"/>
  <c r="E2620" i="4"/>
  <c r="F2620" i="4" s="1"/>
  <c r="C2621" i="4"/>
  <c r="G2289" i="4"/>
  <c r="H2289" i="4" s="1"/>
  <c r="F2610" i="3"/>
  <c r="G2609" i="3"/>
  <c r="I2608" i="3"/>
  <c r="H2601" i="5" l="1"/>
  <c r="G2601" i="5"/>
  <c r="F2601" i="5"/>
  <c r="E2602" i="5"/>
  <c r="E2621" i="4"/>
  <c r="F2621" i="4" s="1"/>
  <c r="C2622" i="4"/>
  <c r="G2290" i="4"/>
  <c r="H2290" i="4" s="1"/>
  <c r="G2610" i="3"/>
  <c r="H2610" i="3" s="1"/>
  <c r="F2611" i="3"/>
  <c r="H2609" i="3"/>
  <c r="I2609" i="3" s="1"/>
  <c r="E2603" i="5" l="1"/>
  <c r="H2602" i="5"/>
  <c r="G2602" i="5"/>
  <c r="F2602" i="5"/>
  <c r="E2622" i="4"/>
  <c r="F2622" i="4" s="1"/>
  <c r="C2623" i="4"/>
  <c r="G2291" i="4"/>
  <c r="H2291" i="4" s="1"/>
  <c r="F2612" i="3"/>
  <c r="G2611" i="3"/>
  <c r="I2610" i="3"/>
  <c r="F2603" i="5" l="1"/>
  <c r="H2603" i="5"/>
  <c r="E2604" i="5"/>
  <c r="G2603" i="5"/>
  <c r="E2623" i="4"/>
  <c r="F2623" i="4" s="1"/>
  <c r="C2624" i="4"/>
  <c r="G2292" i="4"/>
  <c r="H2292" i="4" s="1"/>
  <c r="G2612" i="3"/>
  <c r="H2612" i="3" s="1"/>
  <c r="H2611" i="3"/>
  <c r="I2611" i="3" s="1"/>
  <c r="F2613" i="3"/>
  <c r="E2605" i="5" l="1"/>
  <c r="G2604" i="5"/>
  <c r="F2604" i="5"/>
  <c r="H2604" i="5"/>
  <c r="E2624" i="4"/>
  <c r="F2624" i="4" s="1"/>
  <c r="C2625" i="4"/>
  <c r="G2293" i="4"/>
  <c r="H2293" i="4" s="1"/>
  <c r="F2614" i="3"/>
  <c r="I2612" i="3"/>
  <c r="G2613" i="3"/>
  <c r="E2606" i="5" l="1"/>
  <c r="H2605" i="5"/>
  <c r="G2605" i="5"/>
  <c r="F2605" i="5"/>
  <c r="E2625" i="4"/>
  <c r="F2625" i="4" s="1"/>
  <c r="C2626" i="4"/>
  <c r="G2294" i="4"/>
  <c r="H2294" i="4" s="1"/>
  <c r="G2614" i="3"/>
  <c r="H2614" i="3" s="1"/>
  <c r="H2613" i="3"/>
  <c r="I2613" i="3" s="1"/>
  <c r="F2615" i="3"/>
  <c r="F2606" i="5" l="1"/>
  <c r="H2606" i="5"/>
  <c r="G2606" i="5"/>
  <c r="E2607" i="5"/>
  <c r="E2626" i="4"/>
  <c r="F2626" i="4" s="1"/>
  <c r="C2627" i="4"/>
  <c r="G2295" i="4"/>
  <c r="H2295" i="4" s="1"/>
  <c r="F2616" i="3"/>
  <c r="I2614" i="3"/>
  <c r="G2615" i="3"/>
  <c r="F2607" i="5" l="1"/>
  <c r="E2608" i="5"/>
  <c r="H2607" i="5"/>
  <c r="G2607" i="5"/>
  <c r="E2627" i="4"/>
  <c r="F2627" i="4" s="1"/>
  <c r="C2628" i="4"/>
  <c r="G2296" i="4"/>
  <c r="H2296" i="4" s="1"/>
  <c r="G2616" i="3"/>
  <c r="H2616" i="3" s="1"/>
  <c r="H2615" i="3"/>
  <c r="I2615" i="3" s="1"/>
  <c r="F2617" i="3"/>
  <c r="E2609" i="5" l="1"/>
  <c r="H2608" i="5"/>
  <c r="G2608" i="5"/>
  <c r="F2608" i="5"/>
  <c r="E2628" i="4"/>
  <c r="F2628" i="4" s="1"/>
  <c r="C2629" i="4"/>
  <c r="G2297" i="4"/>
  <c r="H2297" i="4" s="1"/>
  <c r="F2618" i="3"/>
  <c r="I2616" i="3"/>
  <c r="G2617" i="3"/>
  <c r="F2609" i="5" l="1"/>
  <c r="E2610" i="5"/>
  <c r="H2609" i="5"/>
  <c r="G2609" i="5"/>
  <c r="E2629" i="4"/>
  <c r="F2629" i="4" s="1"/>
  <c r="C2630" i="4"/>
  <c r="G2298" i="4"/>
  <c r="H2298" i="4" s="1"/>
  <c r="G2618" i="3"/>
  <c r="H2618" i="3" s="1"/>
  <c r="H2617" i="3"/>
  <c r="I2617" i="3" s="1"/>
  <c r="F2619" i="3"/>
  <c r="H2610" i="5" l="1"/>
  <c r="F2610" i="5"/>
  <c r="E2611" i="5"/>
  <c r="G2610" i="5"/>
  <c r="E2630" i="4"/>
  <c r="F2630" i="4" s="1"/>
  <c r="C2631" i="4"/>
  <c r="G2299" i="4"/>
  <c r="H2299" i="4" s="1"/>
  <c r="F2620" i="3"/>
  <c r="I2618" i="3"/>
  <c r="G2619" i="3"/>
  <c r="E2612" i="5" l="1"/>
  <c r="G2611" i="5"/>
  <c r="F2611" i="5"/>
  <c r="H2611" i="5"/>
  <c r="E2631" i="4"/>
  <c r="F2631" i="4" s="1"/>
  <c r="C2632" i="4"/>
  <c r="G2300" i="4"/>
  <c r="H2300" i="4" s="1"/>
  <c r="G2620" i="3"/>
  <c r="H2620" i="3" s="1"/>
  <c r="H2619" i="3"/>
  <c r="I2619" i="3" s="1"/>
  <c r="F2621" i="3"/>
  <c r="F2612" i="5" l="1"/>
  <c r="E2613" i="5"/>
  <c r="G2612" i="5"/>
  <c r="H2612" i="5"/>
  <c r="E2632" i="4"/>
  <c r="F2632" i="4" s="1"/>
  <c r="C2633" i="4"/>
  <c r="G2301" i="4"/>
  <c r="H2301" i="4" s="1"/>
  <c r="F2622" i="3"/>
  <c r="G2621" i="3"/>
  <c r="I2620" i="3"/>
  <c r="H2613" i="5" l="1"/>
  <c r="G2613" i="5"/>
  <c r="E2614" i="5"/>
  <c r="F2613" i="5"/>
  <c r="E2633" i="4"/>
  <c r="F2633" i="4" s="1"/>
  <c r="C2634" i="4"/>
  <c r="G2302" i="4"/>
  <c r="H2302" i="4" s="1"/>
  <c r="G2622" i="3"/>
  <c r="H2622" i="3" s="1"/>
  <c r="F2623" i="3"/>
  <c r="H2621" i="3"/>
  <c r="I2621" i="3" s="1"/>
  <c r="E2615" i="5" l="1"/>
  <c r="F2614" i="5"/>
  <c r="G2614" i="5"/>
  <c r="H2614" i="5"/>
  <c r="E2634" i="4"/>
  <c r="F2634" i="4" s="1"/>
  <c r="C2635" i="4"/>
  <c r="G2303" i="4"/>
  <c r="H2303" i="4" s="1"/>
  <c r="F2624" i="3"/>
  <c r="G2623" i="3"/>
  <c r="I2622" i="3"/>
  <c r="F2615" i="5" l="1"/>
  <c r="E2616" i="5"/>
  <c r="H2615" i="5"/>
  <c r="G2615" i="5"/>
  <c r="E2635" i="4"/>
  <c r="F2635" i="4" s="1"/>
  <c r="C2636" i="4"/>
  <c r="G2304" i="4"/>
  <c r="H2304" i="4" s="1"/>
  <c r="G2624" i="3"/>
  <c r="H2624" i="3" s="1"/>
  <c r="F2625" i="3"/>
  <c r="H2623" i="3"/>
  <c r="I2623" i="3" s="1"/>
  <c r="E2617" i="5" l="1"/>
  <c r="F2616" i="5"/>
  <c r="H2616" i="5"/>
  <c r="G2616" i="5"/>
  <c r="E2636" i="4"/>
  <c r="F2636" i="4" s="1"/>
  <c r="C2637" i="4"/>
  <c r="G2305" i="4"/>
  <c r="H2305" i="4" s="1"/>
  <c r="F2626" i="3"/>
  <c r="G2625" i="3"/>
  <c r="I2624" i="3"/>
  <c r="E2618" i="5" l="1"/>
  <c r="H2617" i="5"/>
  <c r="F2617" i="5"/>
  <c r="G2617" i="5"/>
  <c r="E2637" i="4"/>
  <c r="F2637" i="4" s="1"/>
  <c r="C2638" i="4"/>
  <c r="G2306" i="4"/>
  <c r="H2306" i="4" s="1"/>
  <c r="G2626" i="3"/>
  <c r="H2626" i="3" s="1"/>
  <c r="H2625" i="3"/>
  <c r="I2625" i="3" s="1"/>
  <c r="F2627" i="3"/>
  <c r="F2618" i="5" l="1"/>
  <c r="E2619" i="5"/>
  <c r="H2618" i="5"/>
  <c r="G2618" i="5"/>
  <c r="E2638" i="4"/>
  <c r="F2638" i="4" s="1"/>
  <c r="C2639" i="4"/>
  <c r="G2307" i="4"/>
  <c r="H2307" i="4" s="1"/>
  <c r="F2628" i="3"/>
  <c r="I2626" i="3"/>
  <c r="G2627" i="3"/>
  <c r="E2620" i="5" l="1"/>
  <c r="H2619" i="5"/>
  <c r="G2619" i="5"/>
  <c r="F2619" i="5"/>
  <c r="E2639" i="4"/>
  <c r="F2639" i="4" s="1"/>
  <c r="C2640" i="4"/>
  <c r="G2308" i="4"/>
  <c r="H2308" i="4" s="1"/>
  <c r="G2628" i="3"/>
  <c r="H2628" i="3" s="1"/>
  <c r="H2627" i="3"/>
  <c r="I2627" i="3" s="1"/>
  <c r="F2629" i="3"/>
  <c r="E2621" i="5" l="1"/>
  <c r="H2620" i="5"/>
  <c r="G2620" i="5"/>
  <c r="F2620" i="5"/>
  <c r="E2640" i="4"/>
  <c r="F2640" i="4" s="1"/>
  <c r="C2641" i="4"/>
  <c r="G2309" i="4"/>
  <c r="H2309" i="4" s="1"/>
  <c r="F2630" i="3"/>
  <c r="I2628" i="3"/>
  <c r="G2629" i="3"/>
  <c r="H2629" i="3" s="1"/>
  <c r="F2621" i="5" l="1"/>
  <c r="H2621" i="5"/>
  <c r="G2621" i="5"/>
  <c r="E2622" i="5"/>
  <c r="E2641" i="4"/>
  <c r="F2641" i="4" s="1"/>
  <c r="C2642" i="4"/>
  <c r="G2310" i="4"/>
  <c r="H2310" i="4" s="1"/>
  <c r="G2630" i="3"/>
  <c r="H2630" i="3" s="1"/>
  <c r="I2629" i="3"/>
  <c r="F2631" i="3"/>
  <c r="E2623" i="5" l="1"/>
  <c r="H2622" i="5"/>
  <c r="G2622" i="5"/>
  <c r="F2622" i="5"/>
  <c r="E2642" i="4"/>
  <c r="F2642" i="4" s="1"/>
  <c r="C2643" i="4"/>
  <c r="G2311" i="4"/>
  <c r="H2311" i="4" s="1"/>
  <c r="F2632" i="3"/>
  <c r="G2631" i="3"/>
  <c r="I2630" i="3"/>
  <c r="E2624" i="5" l="1"/>
  <c r="F2623" i="5"/>
  <c r="H2623" i="5"/>
  <c r="G2623" i="5"/>
  <c r="E2643" i="4"/>
  <c r="F2643" i="4" s="1"/>
  <c r="C2644" i="4"/>
  <c r="G2312" i="4"/>
  <c r="H2312" i="4" s="1"/>
  <c r="G2632" i="3"/>
  <c r="H2632" i="3" s="1"/>
  <c r="H2631" i="3"/>
  <c r="I2631" i="3" s="1"/>
  <c r="F2633" i="3"/>
  <c r="F2624" i="5" l="1"/>
  <c r="H2624" i="5"/>
  <c r="G2624" i="5"/>
  <c r="E2625" i="5"/>
  <c r="E2644" i="4"/>
  <c r="F2644" i="4" s="1"/>
  <c r="C2645" i="4"/>
  <c r="G2313" i="4"/>
  <c r="H2313" i="4" s="1"/>
  <c r="F2634" i="3"/>
  <c r="G2633" i="3"/>
  <c r="I2632" i="3"/>
  <c r="F2625" i="5" l="1"/>
  <c r="E2626" i="5"/>
  <c r="H2625" i="5"/>
  <c r="G2625" i="5"/>
  <c r="E2645" i="4"/>
  <c r="F2645" i="4" s="1"/>
  <c r="C2646" i="4"/>
  <c r="G2314" i="4"/>
  <c r="H2314" i="4" s="1"/>
  <c r="G2634" i="3"/>
  <c r="H2634" i="3" s="1"/>
  <c r="F2635" i="3"/>
  <c r="H2633" i="3"/>
  <c r="I2633" i="3" s="1"/>
  <c r="E2627" i="5" l="1"/>
  <c r="G2626" i="5"/>
  <c r="F2626" i="5"/>
  <c r="H2626" i="5"/>
  <c r="E2646" i="4"/>
  <c r="F2646" i="4" s="1"/>
  <c r="C2647" i="4"/>
  <c r="G2315" i="4"/>
  <c r="H2315" i="4" s="1"/>
  <c r="F2636" i="3"/>
  <c r="G2635" i="3"/>
  <c r="I2634" i="3"/>
  <c r="F2627" i="5" l="1"/>
  <c r="E2628" i="5"/>
  <c r="G2627" i="5"/>
  <c r="H2627" i="5"/>
  <c r="E2647" i="4"/>
  <c r="F2647" i="4" s="1"/>
  <c r="C2648" i="4"/>
  <c r="G2316" i="4"/>
  <c r="H2316" i="4" s="1"/>
  <c r="G2636" i="3"/>
  <c r="H2636" i="3" s="1"/>
  <c r="H2635" i="3"/>
  <c r="I2635" i="3" s="1"/>
  <c r="F2637" i="3"/>
  <c r="H2628" i="5" l="1"/>
  <c r="F2628" i="5"/>
  <c r="E2629" i="5"/>
  <c r="G2628" i="5"/>
  <c r="E2648" i="4"/>
  <c r="F2648" i="4" s="1"/>
  <c r="C2649" i="4"/>
  <c r="G2317" i="4"/>
  <c r="H2317" i="4" s="1"/>
  <c r="F2638" i="3"/>
  <c r="I2636" i="3"/>
  <c r="G2637" i="3"/>
  <c r="E2630" i="5" l="1"/>
  <c r="H2629" i="5"/>
  <c r="G2629" i="5"/>
  <c r="F2629" i="5"/>
  <c r="E2649" i="4"/>
  <c r="F2649" i="4" s="1"/>
  <c r="C2650" i="4"/>
  <c r="G2318" i="4"/>
  <c r="H2318" i="4" s="1"/>
  <c r="G2638" i="3"/>
  <c r="H2638" i="3" s="1"/>
  <c r="H2637" i="3"/>
  <c r="I2637" i="3" s="1"/>
  <c r="F2639" i="3"/>
  <c r="F2630" i="5" l="1"/>
  <c r="H2630" i="5"/>
  <c r="G2630" i="5"/>
  <c r="E2631" i="5"/>
  <c r="E2650" i="4"/>
  <c r="F2650" i="4" s="1"/>
  <c r="C2651" i="4"/>
  <c r="G2319" i="4"/>
  <c r="H2319" i="4" s="1"/>
  <c r="F2640" i="3"/>
  <c r="I2638" i="3"/>
  <c r="G2639" i="3"/>
  <c r="H2631" i="5" l="1"/>
  <c r="G2631" i="5"/>
  <c r="E2632" i="5"/>
  <c r="F2631" i="5"/>
  <c r="E2651" i="4"/>
  <c r="F2651" i="4" s="1"/>
  <c r="C2652" i="4"/>
  <c r="G2320" i="4"/>
  <c r="H2320" i="4" s="1"/>
  <c r="G2640" i="3"/>
  <c r="H2640" i="3" s="1"/>
  <c r="H2639" i="3"/>
  <c r="I2639" i="3" s="1"/>
  <c r="F2641" i="3"/>
  <c r="E2633" i="5" l="1"/>
  <c r="F2632" i="5"/>
  <c r="H2632" i="5"/>
  <c r="G2632" i="5"/>
  <c r="E2652" i="4"/>
  <c r="F2652" i="4" s="1"/>
  <c r="C2653" i="4"/>
  <c r="G2321" i="4"/>
  <c r="H2321" i="4" s="1"/>
  <c r="F2642" i="3"/>
  <c r="I2640" i="3"/>
  <c r="G2641" i="3"/>
  <c r="F2633" i="5" l="1"/>
  <c r="E2634" i="5"/>
  <c r="G2633" i="5"/>
  <c r="H2633" i="5"/>
  <c r="E2653" i="4"/>
  <c r="F2653" i="4" s="1"/>
  <c r="C2654" i="4"/>
  <c r="G2322" i="4"/>
  <c r="H2322" i="4" s="1"/>
  <c r="G2642" i="3"/>
  <c r="H2642" i="3" s="1"/>
  <c r="H2641" i="3"/>
  <c r="I2641" i="3" s="1"/>
  <c r="F2643" i="3"/>
  <c r="E2635" i="5" l="1"/>
  <c r="H2634" i="5"/>
  <c r="G2634" i="5"/>
  <c r="F2634" i="5"/>
  <c r="E2654" i="4"/>
  <c r="F2654" i="4" s="1"/>
  <c r="C2655" i="4"/>
  <c r="G2323" i="4"/>
  <c r="H2323" i="4" s="1"/>
  <c r="F2644" i="3"/>
  <c r="I2642" i="3"/>
  <c r="G2643" i="3"/>
  <c r="E2636" i="5" l="1"/>
  <c r="H2635" i="5"/>
  <c r="F2635" i="5"/>
  <c r="G2635" i="5"/>
  <c r="E2655" i="4"/>
  <c r="F2655" i="4" s="1"/>
  <c r="C2656" i="4"/>
  <c r="G2324" i="4"/>
  <c r="H2324" i="4" s="1"/>
  <c r="G2644" i="3"/>
  <c r="H2644" i="3" s="1"/>
  <c r="H2643" i="3"/>
  <c r="I2643" i="3" s="1"/>
  <c r="F2645" i="3"/>
  <c r="F2636" i="5" l="1"/>
  <c r="E2637" i="5"/>
  <c r="H2636" i="5"/>
  <c r="G2636" i="5"/>
  <c r="E2656" i="4"/>
  <c r="F2656" i="4" s="1"/>
  <c r="C2657" i="4"/>
  <c r="G2325" i="4"/>
  <c r="H2325" i="4" s="1"/>
  <c r="F2646" i="3"/>
  <c r="G2645" i="3"/>
  <c r="I2644" i="3"/>
  <c r="E2638" i="5" l="1"/>
  <c r="H2637" i="5"/>
  <c r="G2637" i="5"/>
  <c r="F2637" i="5"/>
  <c r="E2657" i="4"/>
  <c r="F2657" i="4" s="1"/>
  <c r="C2658" i="4"/>
  <c r="G2326" i="4"/>
  <c r="H2326" i="4" s="1"/>
  <c r="G2646" i="3"/>
  <c r="H2646" i="3" s="1"/>
  <c r="F2647" i="3"/>
  <c r="H2645" i="3"/>
  <c r="I2645" i="3" s="1"/>
  <c r="E2639" i="5" l="1"/>
  <c r="H2638" i="5"/>
  <c r="G2638" i="5"/>
  <c r="F2638" i="5"/>
  <c r="E2658" i="4"/>
  <c r="F2658" i="4" s="1"/>
  <c r="C2659" i="4"/>
  <c r="G2327" i="4"/>
  <c r="H2327" i="4" s="1"/>
  <c r="F2648" i="3"/>
  <c r="G2647" i="3"/>
  <c r="I2646" i="3"/>
  <c r="F2639" i="5" l="1"/>
  <c r="H2639" i="5"/>
  <c r="E2640" i="5"/>
  <c r="G2639" i="5"/>
  <c r="E2659" i="4"/>
  <c r="F2659" i="4" s="1"/>
  <c r="C2660" i="4"/>
  <c r="G2328" i="4"/>
  <c r="H2328" i="4" s="1"/>
  <c r="G2648" i="3"/>
  <c r="H2648" i="3" s="1"/>
  <c r="F2649" i="3"/>
  <c r="H2647" i="3"/>
  <c r="I2647" i="3" s="1"/>
  <c r="G2640" i="5" l="1"/>
  <c r="F2640" i="5"/>
  <c r="E2641" i="5"/>
  <c r="H2640" i="5"/>
  <c r="E2660" i="4"/>
  <c r="F2660" i="4" s="1"/>
  <c r="C2661" i="4"/>
  <c r="G2329" i="4"/>
  <c r="H2329" i="4" s="1"/>
  <c r="F2650" i="3"/>
  <c r="G2649" i="3"/>
  <c r="I2648" i="3"/>
  <c r="E2642" i="5" l="1"/>
  <c r="G2641" i="5"/>
  <c r="H2641" i="5"/>
  <c r="F2641" i="5"/>
  <c r="G2330" i="4"/>
  <c r="H2330" i="4" s="1"/>
  <c r="E2661" i="4"/>
  <c r="F2661" i="4" s="1"/>
  <c r="C2662" i="4"/>
  <c r="G2650" i="3"/>
  <c r="H2650" i="3" s="1"/>
  <c r="H2649" i="3"/>
  <c r="I2649" i="3" s="1"/>
  <c r="F2651" i="3"/>
  <c r="F2642" i="5" l="1"/>
  <c r="H2642" i="5"/>
  <c r="G2642" i="5"/>
  <c r="E2643" i="5"/>
  <c r="G2331" i="4"/>
  <c r="H2331" i="4" s="1"/>
  <c r="E2662" i="4"/>
  <c r="F2662" i="4" s="1"/>
  <c r="C2663" i="4"/>
  <c r="F2652" i="3"/>
  <c r="I2650" i="3"/>
  <c r="G2651" i="3"/>
  <c r="F2643" i="5" l="1"/>
  <c r="E2644" i="5"/>
  <c r="G2643" i="5"/>
  <c r="H2643" i="5"/>
  <c r="E2663" i="4"/>
  <c r="F2663" i="4" s="1"/>
  <c r="C2664" i="4"/>
  <c r="G2332" i="4"/>
  <c r="H2332" i="4" s="1"/>
  <c r="G2652" i="3"/>
  <c r="H2652" i="3" s="1"/>
  <c r="H2651" i="3"/>
  <c r="I2651" i="3" s="1"/>
  <c r="F2653" i="3"/>
  <c r="E2645" i="5" l="1"/>
  <c r="H2644" i="5"/>
  <c r="G2644" i="5"/>
  <c r="F2644" i="5"/>
  <c r="E2664" i="4"/>
  <c r="F2664" i="4" s="1"/>
  <c r="C2665" i="4"/>
  <c r="G2333" i="4"/>
  <c r="H2333" i="4" s="1"/>
  <c r="F2654" i="3"/>
  <c r="I2652" i="3"/>
  <c r="G2653" i="3"/>
  <c r="F2645" i="5" l="1"/>
  <c r="E2646" i="5"/>
  <c r="H2645" i="5"/>
  <c r="G2645" i="5"/>
  <c r="E2665" i="4"/>
  <c r="F2665" i="4" s="1"/>
  <c r="C2666" i="4"/>
  <c r="G2334" i="4"/>
  <c r="H2334" i="4" s="1"/>
  <c r="G2654" i="3"/>
  <c r="H2654" i="3" s="1"/>
  <c r="H2653" i="3"/>
  <c r="I2653" i="3" s="1"/>
  <c r="F2655" i="3"/>
  <c r="H2646" i="5" l="1"/>
  <c r="F2646" i="5"/>
  <c r="G2646" i="5"/>
  <c r="E2647" i="5"/>
  <c r="E2666" i="4"/>
  <c r="F2666" i="4" s="1"/>
  <c r="C2667" i="4"/>
  <c r="G2335" i="4"/>
  <c r="H2335" i="4" s="1"/>
  <c r="F2656" i="3"/>
  <c r="G2655" i="3"/>
  <c r="I2654" i="3"/>
  <c r="E2648" i="5" l="1"/>
  <c r="G2647" i="5"/>
  <c r="F2647" i="5"/>
  <c r="H2647" i="5"/>
  <c r="E2667" i="4"/>
  <c r="F2667" i="4" s="1"/>
  <c r="C2668" i="4"/>
  <c r="G2336" i="4"/>
  <c r="H2336" i="4" s="1"/>
  <c r="G2656" i="3"/>
  <c r="H2656" i="3" s="1"/>
  <c r="H2655" i="3"/>
  <c r="I2655" i="3" s="1"/>
  <c r="F2657" i="3"/>
  <c r="F2648" i="5" l="1"/>
  <c r="E2649" i="5"/>
  <c r="H2648" i="5"/>
  <c r="G2648" i="5"/>
  <c r="E2668" i="4"/>
  <c r="F2668" i="4" s="1"/>
  <c r="C2669" i="4"/>
  <c r="G2337" i="4"/>
  <c r="H2337" i="4" s="1"/>
  <c r="F2658" i="3"/>
  <c r="G2657" i="3"/>
  <c r="I2656" i="3"/>
  <c r="H2649" i="5" l="1"/>
  <c r="G2649" i="5"/>
  <c r="E2650" i="5"/>
  <c r="F2649" i="5"/>
  <c r="E2669" i="4"/>
  <c r="F2669" i="4" s="1"/>
  <c r="C2670" i="4"/>
  <c r="G2338" i="4"/>
  <c r="H2338" i="4" s="1"/>
  <c r="F2659" i="3"/>
  <c r="G2658" i="3"/>
  <c r="H2657" i="3"/>
  <c r="I2657" i="3" s="1"/>
  <c r="E2651" i="5" l="1"/>
  <c r="F2650" i="5"/>
  <c r="H2650" i="5"/>
  <c r="G2650" i="5"/>
  <c r="E2670" i="4"/>
  <c r="F2670" i="4" s="1"/>
  <c r="C2671" i="4"/>
  <c r="G2339" i="4"/>
  <c r="H2339" i="4" s="1"/>
  <c r="G2659" i="3"/>
  <c r="H2659" i="3" s="1"/>
  <c r="H2658" i="3"/>
  <c r="I2658" i="3" s="1"/>
  <c r="F2660" i="3"/>
  <c r="F2651" i="5" l="1"/>
  <c r="E2652" i="5"/>
  <c r="H2651" i="5"/>
  <c r="G2651" i="5"/>
  <c r="E2671" i="4"/>
  <c r="F2671" i="4" s="1"/>
  <c r="C2672" i="4"/>
  <c r="G2340" i="4"/>
  <c r="H2340" i="4" s="1"/>
  <c r="F2661" i="3"/>
  <c r="G2660" i="3"/>
  <c r="I2659" i="3"/>
  <c r="E2653" i="5" l="1"/>
  <c r="F2652" i="5"/>
  <c r="H2652" i="5"/>
  <c r="G2652" i="5"/>
  <c r="E2672" i="4"/>
  <c r="F2672" i="4" s="1"/>
  <c r="C2673" i="4"/>
  <c r="G2341" i="4"/>
  <c r="H2341" i="4" s="1"/>
  <c r="G2661" i="3"/>
  <c r="H2661" i="3" s="1"/>
  <c r="F2662" i="3"/>
  <c r="H2660" i="3"/>
  <c r="I2660" i="3" s="1"/>
  <c r="E2654" i="5" l="1"/>
  <c r="H2653" i="5"/>
  <c r="F2653" i="5"/>
  <c r="G2653" i="5"/>
  <c r="E2673" i="4"/>
  <c r="F2673" i="4" s="1"/>
  <c r="C2674" i="4"/>
  <c r="G2342" i="4"/>
  <c r="H2342" i="4" s="1"/>
  <c r="F2663" i="3"/>
  <c r="G2662" i="3"/>
  <c r="I2661" i="3"/>
  <c r="F2654" i="5" l="1"/>
  <c r="E2655" i="5"/>
  <c r="H2654" i="5"/>
  <c r="G2654" i="5"/>
  <c r="E2674" i="4"/>
  <c r="F2674" i="4" s="1"/>
  <c r="C2675" i="4"/>
  <c r="G2343" i="4"/>
  <c r="H2343" i="4" s="1"/>
  <c r="G2663" i="3"/>
  <c r="H2663" i="3" s="1"/>
  <c r="F2664" i="3"/>
  <c r="H2662" i="3"/>
  <c r="I2662" i="3" s="1"/>
  <c r="E2656" i="5" l="1"/>
  <c r="G2655" i="5"/>
  <c r="F2655" i="5"/>
  <c r="H2655" i="5"/>
  <c r="E2675" i="4"/>
  <c r="F2675" i="4" s="1"/>
  <c r="C2676" i="4"/>
  <c r="G2344" i="4"/>
  <c r="H2344" i="4" s="1"/>
  <c r="F2665" i="3"/>
  <c r="G2664" i="3"/>
  <c r="I2663" i="3"/>
  <c r="E2657" i="5" l="1"/>
  <c r="H2656" i="5"/>
  <c r="G2656" i="5"/>
  <c r="F2656" i="5"/>
  <c r="E2676" i="4"/>
  <c r="F2676" i="4" s="1"/>
  <c r="C2677" i="4"/>
  <c r="G2345" i="4"/>
  <c r="H2345" i="4" s="1"/>
  <c r="G2665" i="3"/>
  <c r="H2665" i="3" s="1"/>
  <c r="F2666" i="3"/>
  <c r="H2664" i="3"/>
  <c r="I2664" i="3" s="1"/>
  <c r="F2657" i="5" l="1"/>
  <c r="H2657" i="5"/>
  <c r="E2658" i="5"/>
  <c r="G2657" i="5"/>
  <c r="E2677" i="4"/>
  <c r="F2677" i="4" s="1"/>
  <c r="C2678" i="4"/>
  <c r="G2346" i="4"/>
  <c r="H2346" i="4" s="1"/>
  <c r="F2667" i="3"/>
  <c r="G2666" i="3"/>
  <c r="I2665" i="3"/>
  <c r="E2659" i="5" l="1"/>
  <c r="H2658" i="5"/>
  <c r="G2658" i="5"/>
  <c r="F2658" i="5"/>
  <c r="E2678" i="4"/>
  <c r="F2678" i="4" s="1"/>
  <c r="C2679" i="4"/>
  <c r="G2347" i="4"/>
  <c r="H2347" i="4" s="1"/>
  <c r="G2667" i="3"/>
  <c r="H2667" i="3" s="1"/>
  <c r="H2666" i="3"/>
  <c r="I2666" i="3" s="1"/>
  <c r="F2668" i="3"/>
  <c r="E2660" i="5" l="1"/>
  <c r="F2659" i="5"/>
  <c r="H2659" i="5"/>
  <c r="G2659" i="5"/>
  <c r="E2679" i="4"/>
  <c r="F2679" i="4" s="1"/>
  <c r="C2680" i="4"/>
  <c r="G2348" i="4"/>
  <c r="H2348" i="4" s="1"/>
  <c r="F2669" i="3"/>
  <c r="I2667" i="3"/>
  <c r="G2668" i="3"/>
  <c r="F2660" i="5" l="1"/>
  <c r="H2660" i="5"/>
  <c r="G2660" i="5"/>
  <c r="E2661" i="5"/>
  <c r="E2680" i="4"/>
  <c r="F2680" i="4" s="1"/>
  <c r="C2681" i="4"/>
  <c r="G2349" i="4"/>
  <c r="H2349" i="4" s="1"/>
  <c r="G2669" i="3"/>
  <c r="H2669" i="3" s="1"/>
  <c r="H2668" i="3"/>
  <c r="I2668" i="3" s="1"/>
  <c r="F2670" i="3"/>
  <c r="F2661" i="5" l="1"/>
  <c r="E2662" i="5"/>
  <c r="H2661" i="5"/>
  <c r="G2661" i="5"/>
  <c r="E2681" i="4"/>
  <c r="F2681" i="4" s="1"/>
  <c r="C2682" i="4"/>
  <c r="G2350" i="4"/>
  <c r="H2350" i="4" s="1"/>
  <c r="F2671" i="3"/>
  <c r="I2669" i="3"/>
  <c r="G2670" i="3"/>
  <c r="E2663" i="5" l="1"/>
  <c r="H2662" i="5"/>
  <c r="G2662" i="5"/>
  <c r="F2662" i="5"/>
  <c r="E2682" i="4"/>
  <c r="F2682" i="4" s="1"/>
  <c r="C2683" i="4"/>
  <c r="G2351" i="4"/>
  <c r="H2351" i="4" s="1"/>
  <c r="G2671" i="3"/>
  <c r="H2671" i="3" s="1"/>
  <c r="H2670" i="3"/>
  <c r="I2670" i="3" s="1"/>
  <c r="F2672" i="3"/>
  <c r="F2663" i="5" l="1"/>
  <c r="E2664" i="5"/>
  <c r="H2663" i="5"/>
  <c r="G2663" i="5"/>
  <c r="E2683" i="4"/>
  <c r="F2683" i="4" s="1"/>
  <c r="C2684" i="4"/>
  <c r="G2352" i="4"/>
  <c r="H2352" i="4" s="1"/>
  <c r="F2673" i="3"/>
  <c r="I2671" i="3"/>
  <c r="G2672" i="3"/>
  <c r="H2664" i="5" l="1"/>
  <c r="F2664" i="5"/>
  <c r="G2664" i="5"/>
  <c r="E2665" i="5"/>
  <c r="E2684" i="4"/>
  <c r="F2684" i="4" s="1"/>
  <c r="C2685" i="4"/>
  <c r="G2353" i="4"/>
  <c r="H2353" i="4" s="1"/>
  <c r="G2673" i="3"/>
  <c r="H2673" i="3" s="1"/>
  <c r="H2672" i="3"/>
  <c r="I2672" i="3" s="1"/>
  <c r="F2674" i="3"/>
  <c r="E2666" i="5" l="1"/>
  <c r="H2665" i="5"/>
  <c r="G2665" i="5"/>
  <c r="F2665" i="5"/>
  <c r="E2685" i="4"/>
  <c r="F2685" i="4" s="1"/>
  <c r="C2686" i="4"/>
  <c r="G2354" i="4"/>
  <c r="H2354" i="4" s="1"/>
  <c r="F2675" i="3"/>
  <c r="I2673" i="3"/>
  <c r="G2674" i="3"/>
  <c r="F2666" i="5" l="1"/>
  <c r="E2667" i="5"/>
  <c r="H2666" i="5"/>
  <c r="G2666" i="5"/>
  <c r="E2686" i="4"/>
  <c r="F2686" i="4" s="1"/>
  <c r="C2687" i="4"/>
  <c r="G2355" i="4"/>
  <c r="H2355" i="4" s="1"/>
  <c r="G2675" i="3"/>
  <c r="H2675" i="3" s="1"/>
  <c r="F2676" i="3"/>
  <c r="H2674" i="3"/>
  <c r="I2674" i="3" s="1"/>
  <c r="H2667" i="5" l="1"/>
  <c r="G2667" i="5"/>
  <c r="E2668" i="5"/>
  <c r="F2667" i="5"/>
  <c r="E2687" i="4"/>
  <c r="F2687" i="4" s="1"/>
  <c r="C2688" i="4"/>
  <c r="G2356" i="4"/>
  <c r="H2356" i="4" s="1"/>
  <c r="F2677" i="3"/>
  <c r="G2676" i="3"/>
  <c r="I2675" i="3"/>
  <c r="E2669" i="5" l="1"/>
  <c r="F2668" i="5"/>
  <c r="H2668" i="5"/>
  <c r="G2668" i="5"/>
  <c r="E2688" i="4"/>
  <c r="F2688" i="4" s="1"/>
  <c r="C2689" i="4"/>
  <c r="G2357" i="4"/>
  <c r="H2357" i="4" s="1"/>
  <c r="G2677" i="3"/>
  <c r="H2677" i="3" s="1"/>
  <c r="F2678" i="3"/>
  <c r="H2676" i="3"/>
  <c r="I2676" i="3" s="1"/>
  <c r="F2669" i="5" l="1"/>
  <c r="G2669" i="5"/>
  <c r="E2670" i="5"/>
  <c r="H2669" i="5"/>
  <c r="E2689" i="4"/>
  <c r="F2689" i="4" s="1"/>
  <c r="C2690" i="4"/>
  <c r="G2358" i="4"/>
  <c r="H2358" i="4" s="1"/>
  <c r="F2679" i="3"/>
  <c r="G2678" i="3"/>
  <c r="I2677" i="3"/>
  <c r="E2671" i="5" l="1"/>
  <c r="G2670" i="5"/>
  <c r="H2670" i="5"/>
  <c r="F2670" i="5"/>
  <c r="E2690" i="4"/>
  <c r="F2690" i="4" s="1"/>
  <c r="C2691" i="4"/>
  <c r="G2359" i="4"/>
  <c r="H2359" i="4" s="1"/>
  <c r="G2679" i="3"/>
  <c r="H2679" i="3" s="1"/>
  <c r="F2680" i="3"/>
  <c r="H2678" i="3"/>
  <c r="I2678" i="3" s="1"/>
  <c r="E2672" i="5" l="1"/>
  <c r="H2671" i="5"/>
  <c r="F2671" i="5"/>
  <c r="G2671" i="5"/>
  <c r="E2691" i="4"/>
  <c r="F2691" i="4" s="1"/>
  <c r="C2692" i="4"/>
  <c r="G2360" i="4"/>
  <c r="H2360" i="4" s="1"/>
  <c r="F2681" i="3"/>
  <c r="I2679" i="3"/>
  <c r="G2680" i="3"/>
  <c r="F2672" i="5" l="1"/>
  <c r="E2673" i="5"/>
  <c r="G2672" i="5"/>
  <c r="H2672" i="5"/>
  <c r="E2692" i="4"/>
  <c r="F2692" i="4" s="1"/>
  <c r="G2361" i="4"/>
  <c r="H2361" i="4" s="1"/>
  <c r="G2681" i="3"/>
  <c r="H2681" i="3" s="1"/>
  <c r="H2680" i="3"/>
  <c r="I2680" i="3" s="1"/>
  <c r="F2682" i="3"/>
  <c r="H2673" i="5" l="1"/>
  <c r="G2673" i="5"/>
  <c r="F2673" i="5"/>
  <c r="E2674" i="5"/>
  <c r="G2362" i="4"/>
  <c r="H2362" i="4" s="1"/>
  <c r="F2683" i="3"/>
  <c r="I2681" i="3"/>
  <c r="G2682" i="3"/>
  <c r="E2675" i="5" l="1"/>
  <c r="H2674" i="5"/>
  <c r="G2674" i="5"/>
  <c r="F2674" i="5"/>
  <c r="G2683" i="3"/>
  <c r="H2682" i="3"/>
  <c r="I2682" i="3" s="1"/>
  <c r="F2684" i="3"/>
  <c r="H2683" i="3"/>
  <c r="F2675" i="5" l="1"/>
  <c r="H2675" i="5"/>
  <c r="G2675" i="5"/>
  <c r="E2676" i="5"/>
  <c r="G2363" i="4"/>
  <c r="H2363" i="4" s="1"/>
  <c r="F2685" i="3"/>
  <c r="I2683" i="3"/>
  <c r="G2684" i="3"/>
  <c r="E2677" i="5" l="1"/>
  <c r="G2676" i="5"/>
  <c r="F2676" i="5"/>
  <c r="H2676" i="5"/>
  <c r="G2364" i="4"/>
  <c r="H2364" i="4" s="1"/>
  <c r="G2685" i="3"/>
  <c r="F2686" i="3"/>
  <c r="H2685" i="3"/>
  <c r="H2684" i="3"/>
  <c r="I2684" i="3" s="1"/>
  <c r="E2678" i="5" l="1"/>
  <c r="H2677" i="5"/>
  <c r="G2677" i="5"/>
  <c r="F2677" i="5"/>
  <c r="G2365" i="4"/>
  <c r="H2365" i="4" s="1"/>
  <c r="F2687" i="3"/>
  <c r="G2686" i="3"/>
  <c r="I2685" i="3"/>
  <c r="F2678" i="5" l="1"/>
  <c r="H2678" i="5"/>
  <c r="G2678" i="5"/>
  <c r="E2679" i="5"/>
  <c r="G2366" i="4"/>
  <c r="H2366" i="4" s="1"/>
  <c r="G2687" i="3"/>
  <c r="F2688" i="3"/>
  <c r="H2687" i="3"/>
  <c r="H2686" i="3"/>
  <c r="I2686" i="3" s="1"/>
  <c r="F2679" i="5" l="1"/>
  <c r="E2680" i="5"/>
  <c r="H2679" i="5"/>
  <c r="G2679" i="5"/>
  <c r="G2367" i="4"/>
  <c r="H2367" i="4" s="1"/>
  <c r="F2689" i="3"/>
  <c r="G2688" i="3"/>
  <c r="I2687" i="3"/>
  <c r="E2681" i="5" l="1"/>
  <c r="H2680" i="5"/>
  <c r="G2680" i="5"/>
  <c r="F2680" i="5"/>
  <c r="G2368" i="4"/>
  <c r="H2368" i="4" s="1"/>
  <c r="G2689" i="3"/>
  <c r="F2690" i="3"/>
  <c r="H2689" i="3"/>
  <c r="H2688" i="3"/>
  <c r="I2688" i="3" s="1"/>
  <c r="F2681" i="5" l="1"/>
  <c r="E2682" i="5"/>
  <c r="H2681" i="5"/>
  <c r="G2681" i="5"/>
  <c r="G2369" i="4"/>
  <c r="H2369" i="4" s="1"/>
  <c r="F2691" i="3"/>
  <c r="I2689" i="3"/>
  <c r="G2690" i="3"/>
  <c r="H2682" i="5" l="1"/>
  <c r="F2682" i="5"/>
  <c r="E2683" i="5"/>
  <c r="G2682" i="5"/>
  <c r="G2370" i="4"/>
  <c r="H2370" i="4" s="1"/>
  <c r="G2691" i="3"/>
  <c r="H2691" i="3" s="1"/>
  <c r="H2690" i="3"/>
  <c r="I2690" i="3" s="1"/>
  <c r="F2692" i="3"/>
  <c r="E2684" i="5" l="1"/>
  <c r="G2683" i="5"/>
  <c r="F2683" i="5"/>
  <c r="H2683" i="5"/>
  <c r="G2371" i="4"/>
  <c r="H2371" i="4" s="1"/>
  <c r="I2691" i="3"/>
  <c r="G2692" i="3"/>
  <c r="F2684" i="5" l="1"/>
  <c r="E2685" i="5"/>
  <c r="G2684" i="5"/>
  <c r="H2684" i="5"/>
  <c r="G2372" i="4"/>
  <c r="H2372" i="4" s="1"/>
  <c r="H2692" i="3"/>
  <c r="I2692" i="3" s="1"/>
  <c r="H2685" i="5" l="1"/>
  <c r="G2685" i="5"/>
  <c r="E2686" i="5"/>
  <c r="F2685" i="5"/>
  <c r="G2373" i="4"/>
  <c r="H2373" i="4" s="1"/>
  <c r="E2687" i="5" l="1"/>
  <c r="F2686" i="5"/>
  <c r="H2686" i="5"/>
  <c r="G2686" i="5"/>
  <c r="G2374" i="4"/>
  <c r="H2374" i="4" s="1"/>
  <c r="F2687" i="5" l="1"/>
  <c r="E2688" i="5"/>
  <c r="H2687" i="5"/>
  <c r="G2687" i="5"/>
  <c r="G2375" i="4"/>
  <c r="H2375" i="4" s="1"/>
  <c r="E2689" i="5" l="1"/>
  <c r="F2688" i="5"/>
  <c r="H2688" i="5"/>
  <c r="G2688" i="5"/>
  <c r="G2376" i="4"/>
  <c r="H2376" i="4" s="1"/>
  <c r="E2690" i="5" l="1"/>
  <c r="H2689" i="5"/>
  <c r="F2689" i="5"/>
  <c r="G2689" i="5"/>
  <c r="G2377" i="4"/>
  <c r="H2377" i="4" s="1"/>
  <c r="F2690" i="5" l="1"/>
  <c r="E2691" i="5"/>
  <c r="H2690" i="5"/>
  <c r="G2690" i="5"/>
  <c r="G2378" i="4"/>
  <c r="H2378" i="4" s="1"/>
  <c r="E2692" i="5" l="1"/>
  <c r="H2691" i="5"/>
  <c r="G2691" i="5"/>
  <c r="F2691" i="5"/>
  <c r="G2379" i="4"/>
  <c r="H2379" i="4" s="1"/>
  <c r="H2692" i="5" l="1"/>
  <c r="G2692" i="5"/>
  <c r="F2692" i="5"/>
  <c r="G2380" i="4"/>
  <c r="H2380" i="4" s="1"/>
  <c r="G2381" i="4" l="1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2" i="4" l="1"/>
  <c r="H2692" i="4" s="1"/>
</calcChain>
</file>

<file path=xl/sharedStrings.xml><?xml version="1.0" encoding="utf-8"?>
<sst xmlns="http://schemas.openxmlformats.org/spreadsheetml/2006/main" count="16218" uniqueCount="70">
  <si>
    <t>Titre : BT,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</si>
  <si>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</si>
  <si>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</si>
  <si>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</si>
  <si>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</si>
  <si>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</si>
  <si>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</si>
  <si>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</si>
  <si>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</si>
  <si>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</si>
  <si>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</si>
  <si>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</si>
  <si>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</si>
  <si>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</si>
  <si>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</si>
  <si>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</si>
  <si>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</si>
  <si>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</si>
  <si>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</si>
  <si>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</si>
  <si>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</si>
  <si>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</si>
  <si>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</si>
  <si>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</si>
  <si>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</si>
  <si>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</si>
  <si>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</si>
  <si>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</si>
  <si>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</si>
  <si>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</si>
  <si>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</si>
  <si>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</si>
  <si>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</si>
  <si>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</si>
  <si>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</si>
  <si>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</si>
  <si>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</si>
  <si>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</si>
  <si>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</si>
  <si>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</si>
  <si>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</si>
  <si>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</si>
  <si>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</si>
  <si>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</si>
  <si>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</si>
  <si>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</si>
  <si>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</si>
  <si>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</si>
  <si>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WEAK</t>
  </si>
  <si>
    <t>BEARISH DIVERGENCE</t>
  </si>
  <si>
    <t>STRONG</t>
  </si>
  <si>
    <t>BULLISH</t>
  </si>
  <si>
    <t>CONFIRMED BULLISH</t>
  </si>
  <si>
    <t>BULLISH DIVERGENCE</t>
  </si>
  <si>
    <t>NEUTRAL</t>
  </si>
  <si>
    <t>BEARISH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</si>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</sst>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5582C0C5-A0CD-4FFC-9D6D-0DED109A107C}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7D09-A3CC-4431-9065-DB8DB815FB31}">
  <dimension ref="B1:K2695"/>
  <sheetViews>
    <sheetView showGridLines="0" topLeftCell="A2678" workbookViewId="0">
      <selection activeCell="M2690" sqref="M2690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8.179687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18" t="s">
        <v>0</v>
      </c>
      <c r="C2" s="19"/>
      <c r="D2" s="19"/>
      <c r="E2" s="19"/>
      <c r="F2" s="19"/>
      <c r="G2" s="19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4"/>
      <c r="J4" s="4"/>
      <c r="K4" s="4"/>
    </row>
    <row r="5" spans="2:11" ht="13.5" x14ac:dyDescent="0.35">
      <c r="B5" s="3">
        <v>42006</v>
      </c>
      <c r="C5" s="2">
        <v>10.5</v>
      </c>
      <c r="D5" s="2">
        <v>3.7673999999999999</v>
      </c>
      <c r="E5" s="2">
        <v>87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10.5</v>
      </c>
      <c r="D6" s="2">
        <v>3.7673999999999999</v>
      </c>
      <c r="E6" s="2">
        <v>39260</v>
      </c>
      <c r="F6" s="2"/>
      <c r="G6" s="2"/>
      <c r="H6" s="5">
        <f>(D6-D5)/D5</f>
        <v>0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10.5</v>
      </c>
      <c r="D7" s="2">
        <v>3.7673999999999999</v>
      </c>
      <c r="E7" s="2">
        <v>4784</v>
      </c>
      <c r="F7" s="2"/>
      <c r="G7" s="2"/>
      <c r="H7" s="5">
        <f t="shared" ref="H7:H70" si="0">(D7-D6)/D6</f>
        <v>0</v>
      </c>
      <c r="I7" s="4"/>
      <c r="J7" s="4"/>
      <c r="K7" s="4"/>
    </row>
    <row r="8" spans="2:11" ht="13.5" x14ac:dyDescent="0.35">
      <c r="B8" s="3">
        <v>42011</v>
      </c>
      <c r="C8" s="2">
        <v>10.5</v>
      </c>
      <c r="D8" s="2">
        <v>3.7673999999999999</v>
      </c>
      <c r="E8" s="2">
        <v>4888</v>
      </c>
      <c r="F8" s="2"/>
      <c r="G8" s="2"/>
      <c r="H8" s="5">
        <f t="shared" si="0"/>
        <v>0</v>
      </c>
      <c r="I8" s="4"/>
      <c r="J8" s="4" t="s">
        <v>8</v>
      </c>
      <c r="K8" s="6">
        <f>AVERAGE(H6:H2695)</f>
        <v>1.7887225394774039E-4</v>
      </c>
    </row>
    <row r="9" spans="2:11" ht="13.5" x14ac:dyDescent="0.35">
      <c r="B9" s="3">
        <v>42012</v>
      </c>
      <c r="C9" s="2">
        <v>10.5</v>
      </c>
      <c r="D9" s="2">
        <v>3.7673999999999999</v>
      </c>
      <c r="E9" s="2">
        <v>21525</v>
      </c>
      <c r="F9" s="2"/>
      <c r="G9" s="2"/>
      <c r="H9" s="5">
        <f t="shared" si="0"/>
        <v>0</v>
      </c>
      <c r="I9" s="4"/>
      <c r="J9" s="4" t="s">
        <v>9</v>
      </c>
      <c r="K9" s="6">
        <f>K8*K6</f>
        <v>4.5075807994830581E-2</v>
      </c>
    </row>
    <row r="10" spans="2:11" ht="13.5" x14ac:dyDescent="0.35">
      <c r="B10" s="3">
        <v>42013</v>
      </c>
      <c r="C10" s="2">
        <v>10.41</v>
      </c>
      <c r="D10" s="2">
        <v>3.7351000000000001</v>
      </c>
      <c r="E10" s="2">
        <v>4002</v>
      </c>
      <c r="F10" s="2"/>
      <c r="G10" s="2"/>
      <c r="H10" s="5">
        <f t="shared" si="0"/>
        <v>-8.5735520518128612E-3</v>
      </c>
      <c r="I10" s="4"/>
      <c r="J10" s="4" t="s">
        <v>10</v>
      </c>
      <c r="K10" s="6">
        <f>STDEV(H6:H2695)</f>
        <v>9.8803505363021567E-3</v>
      </c>
    </row>
    <row r="11" spans="2:11" ht="13.5" x14ac:dyDescent="0.35">
      <c r="B11" s="3">
        <v>42016</v>
      </c>
      <c r="C11" s="2">
        <v>10.5</v>
      </c>
      <c r="D11" s="2">
        <v>3.7673999999999999</v>
      </c>
      <c r="E11" s="2">
        <v>39252</v>
      </c>
      <c r="F11" s="2"/>
      <c r="G11" s="2"/>
      <c r="H11" s="5">
        <f t="shared" si="0"/>
        <v>8.6476935021819416E-3</v>
      </c>
      <c r="I11" s="4"/>
      <c r="J11" s="4" t="s">
        <v>11</v>
      </c>
      <c r="K11" s="6">
        <f>K10*SQRT(K6)</f>
        <v>0.15684570231119499</v>
      </c>
    </row>
    <row r="12" spans="2:11" ht="13.5" x14ac:dyDescent="0.35">
      <c r="B12" s="3">
        <v>42017</v>
      </c>
      <c r="C12" s="2">
        <v>10.5</v>
      </c>
      <c r="D12" s="2">
        <v>3.7673999999999999</v>
      </c>
      <c r="E12" s="2">
        <v>34750</v>
      </c>
      <c r="F12" s="2"/>
      <c r="G12" s="2"/>
      <c r="H12" s="5">
        <f t="shared" si="0"/>
        <v>0</v>
      </c>
      <c r="I12" s="4"/>
      <c r="J12" s="4"/>
      <c r="K12" s="4"/>
    </row>
    <row r="13" spans="2:11" ht="13.5" x14ac:dyDescent="0.35">
      <c r="B13" s="3">
        <v>42019</v>
      </c>
      <c r="C13" s="2">
        <v>10.51</v>
      </c>
      <c r="D13" s="2">
        <v>3.7709999999999999</v>
      </c>
      <c r="E13" s="2">
        <v>23747</v>
      </c>
      <c r="F13" s="2"/>
      <c r="G13" s="2"/>
      <c r="H13" s="5">
        <f t="shared" si="0"/>
        <v>9.5556617295748994E-4</v>
      </c>
      <c r="I13" s="4"/>
      <c r="J13" s="4"/>
      <c r="K13" s="4"/>
    </row>
    <row r="14" spans="2:11" ht="13.5" x14ac:dyDescent="0.35">
      <c r="B14" s="3">
        <v>42020</v>
      </c>
      <c r="C14" s="2">
        <v>10.51</v>
      </c>
      <c r="D14" s="2">
        <v>3.7709999999999999</v>
      </c>
      <c r="E14" s="2">
        <v>25868</v>
      </c>
      <c r="F14" s="2"/>
      <c r="G14" s="2"/>
      <c r="H14" s="5">
        <f t="shared" si="0"/>
        <v>0</v>
      </c>
      <c r="I14" s="4"/>
      <c r="J14" s="4"/>
      <c r="K14" s="4"/>
    </row>
    <row r="15" spans="2:11" ht="13.5" x14ac:dyDescent="0.35">
      <c r="B15" s="3">
        <v>42023</v>
      </c>
      <c r="C15" s="2">
        <v>10.5</v>
      </c>
      <c r="D15" s="2">
        <v>3.7673999999999999</v>
      </c>
      <c r="E15" s="2">
        <v>5149</v>
      </c>
      <c r="F15" s="2"/>
      <c r="G15" s="2"/>
      <c r="H15" s="5">
        <f t="shared" si="0"/>
        <v>-9.5465393794750663E-4</v>
      </c>
      <c r="I15" s="4"/>
      <c r="J15" s="4"/>
      <c r="K15" s="4"/>
    </row>
    <row r="16" spans="2:11" ht="13.5" x14ac:dyDescent="0.35">
      <c r="B16" s="3">
        <v>42024</v>
      </c>
      <c r="C16" s="2">
        <v>10.5</v>
      </c>
      <c r="D16" s="2">
        <v>3.7673999999999999</v>
      </c>
      <c r="E16" s="2">
        <v>7935</v>
      </c>
      <c r="F16" s="2"/>
      <c r="G16" s="2"/>
      <c r="H16" s="5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10.5</v>
      </c>
      <c r="D17" s="2">
        <v>3.7673999999999999</v>
      </c>
      <c r="E17" s="2">
        <v>87430</v>
      </c>
      <c r="F17" s="2"/>
      <c r="G17" s="2"/>
      <c r="H17" s="5">
        <f t="shared" si="0"/>
        <v>0</v>
      </c>
      <c r="I17" s="4"/>
      <c r="J17" s="4"/>
      <c r="K17" s="4"/>
    </row>
    <row r="18" spans="2:11" ht="13.5" x14ac:dyDescent="0.35">
      <c r="B18" s="3">
        <v>42026</v>
      </c>
      <c r="C18" s="2">
        <v>10.5</v>
      </c>
      <c r="D18" s="2">
        <v>3.7673999999999999</v>
      </c>
      <c r="E18" s="2">
        <v>8713</v>
      </c>
      <c r="F18" s="2"/>
      <c r="G18" s="2"/>
      <c r="H18" s="5">
        <f t="shared" si="0"/>
        <v>0</v>
      </c>
      <c r="I18" s="4"/>
      <c r="J18" s="4"/>
      <c r="K18" s="4"/>
    </row>
    <row r="19" spans="2:11" ht="13.5" x14ac:dyDescent="0.35">
      <c r="B19" s="3">
        <v>42027</v>
      </c>
      <c r="C19" s="2">
        <v>10.51</v>
      </c>
      <c r="D19" s="2">
        <v>3.7709999999999999</v>
      </c>
      <c r="E19" s="2">
        <v>6876</v>
      </c>
      <c r="F19" s="2"/>
      <c r="G19" s="2"/>
      <c r="H19" s="5">
        <f t="shared" si="0"/>
        <v>9.5556617295748994E-4</v>
      </c>
      <c r="I19" s="4"/>
      <c r="J19" s="4"/>
      <c r="K19" s="4"/>
    </row>
    <row r="20" spans="2:11" ht="13.5" x14ac:dyDescent="0.35">
      <c r="B20" s="3">
        <v>42030</v>
      </c>
      <c r="C20" s="2">
        <v>10.55</v>
      </c>
      <c r="D20" s="2">
        <v>3.7854000000000001</v>
      </c>
      <c r="E20" s="2">
        <v>7768</v>
      </c>
      <c r="F20" s="2"/>
      <c r="G20" s="2"/>
      <c r="H20" s="5">
        <f t="shared" si="0"/>
        <v>3.8186157517900265E-3</v>
      </c>
      <c r="I20" s="4"/>
      <c r="J20" s="4"/>
      <c r="K20" s="4"/>
    </row>
    <row r="21" spans="2:11" ht="13.5" x14ac:dyDescent="0.35">
      <c r="B21" s="3">
        <v>42031</v>
      </c>
      <c r="C21" s="2">
        <v>10.51</v>
      </c>
      <c r="D21" s="2">
        <v>3.7709999999999999</v>
      </c>
      <c r="E21" s="2">
        <v>3958</v>
      </c>
      <c r="F21" s="2"/>
      <c r="G21" s="2"/>
      <c r="H21" s="5">
        <f t="shared" si="0"/>
        <v>-3.8040893961008588E-3</v>
      </c>
      <c r="I21" s="4"/>
      <c r="J21" s="4"/>
      <c r="K21" s="4"/>
    </row>
    <row r="22" spans="2:11" ht="13.5" x14ac:dyDescent="0.35">
      <c r="B22" s="3">
        <v>42032</v>
      </c>
      <c r="C22" s="2">
        <v>10.51</v>
      </c>
      <c r="D22" s="2">
        <v>3.7709999999999999</v>
      </c>
      <c r="E22" s="2">
        <v>17991</v>
      </c>
      <c r="F22" s="2"/>
      <c r="G22" s="2"/>
      <c r="H22" s="5">
        <f t="shared" si="0"/>
        <v>0</v>
      </c>
      <c r="I22" s="4"/>
      <c r="J22" s="4"/>
      <c r="K22" s="4"/>
    </row>
    <row r="23" spans="2:11" ht="13.5" x14ac:dyDescent="0.35">
      <c r="B23" s="3">
        <v>42033</v>
      </c>
      <c r="C23" s="2">
        <v>10.51</v>
      </c>
      <c r="D23" s="2">
        <v>3.7709999999999999</v>
      </c>
      <c r="E23" s="2">
        <v>3377</v>
      </c>
      <c r="F23" s="2"/>
      <c r="G23" s="2"/>
      <c r="H23" s="5">
        <f t="shared" si="0"/>
        <v>0</v>
      </c>
      <c r="I23" s="4"/>
      <c r="J23" s="4"/>
      <c r="K23" s="4"/>
    </row>
    <row r="24" spans="2:11" ht="13.5" x14ac:dyDescent="0.35">
      <c r="B24" s="3">
        <v>42034</v>
      </c>
      <c r="C24" s="2">
        <v>10.51</v>
      </c>
      <c r="D24" s="2">
        <v>3.7709999999999999</v>
      </c>
      <c r="E24" s="2">
        <v>23905</v>
      </c>
      <c r="F24" s="2"/>
      <c r="G24" s="2"/>
      <c r="H24" s="5">
        <f t="shared" si="0"/>
        <v>0</v>
      </c>
      <c r="I24" s="4"/>
      <c r="J24" s="4"/>
      <c r="K24" s="4"/>
    </row>
    <row r="25" spans="2:11" ht="13.5" x14ac:dyDescent="0.35">
      <c r="B25" s="3">
        <v>42037</v>
      </c>
      <c r="C25" s="2">
        <v>10.7</v>
      </c>
      <c r="D25" s="2">
        <v>3.8391999999999999</v>
      </c>
      <c r="E25" s="2">
        <v>198173</v>
      </c>
      <c r="F25" s="2"/>
      <c r="G25" s="2"/>
      <c r="H25" s="5">
        <f t="shared" si="0"/>
        <v>1.8085388491116426E-2</v>
      </c>
      <c r="I25" s="4"/>
      <c r="J25" s="4"/>
      <c r="K25" s="4"/>
    </row>
    <row r="26" spans="2:11" ht="13.5" x14ac:dyDescent="0.35">
      <c r="B26" s="3">
        <v>42038</v>
      </c>
      <c r="C26" s="2">
        <v>10.76</v>
      </c>
      <c r="D26" s="2">
        <v>3.8607</v>
      </c>
      <c r="E26" s="2">
        <v>15566</v>
      </c>
      <c r="F26" s="2"/>
      <c r="G26" s="2"/>
      <c r="H26" s="5">
        <f t="shared" si="0"/>
        <v>5.6001250260471125E-3</v>
      </c>
      <c r="I26" s="4"/>
      <c r="J26" s="4"/>
      <c r="K26" s="4"/>
    </row>
    <row r="27" spans="2:11" ht="13.5" x14ac:dyDescent="0.35">
      <c r="B27" s="3">
        <v>42039</v>
      </c>
      <c r="C27" s="2">
        <v>10.75</v>
      </c>
      <c r="D27" s="2">
        <v>3.8571</v>
      </c>
      <c r="E27" s="2">
        <v>17510</v>
      </c>
      <c r="F27" s="2"/>
      <c r="G27" s="2"/>
      <c r="H27" s="5">
        <f t="shared" si="0"/>
        <v>-9.3247338565546336E-4</v>
      </c>
      <c r="I27" s="4"/>
      <c r="J27" s="4"/>
      <c r="K27" s="4"/>
    </row>
    <row r="28" spans="2:11" ht="13.5" x14ac:dyDescent="0.35">
      <c r="B28" s="3">
        <v>42040</v>
      </c>
      <c r="C28" s="2">
        <v>10.74</v>
      </c>
      <c r="D28" s="2">
        <v>3.8534999999999999</v>
      </c>
      <c r="E28" s="2">
        <v>13224</v>
      </c>
      <c r="F28" s="2"/>
      <c r="G28" s="2"/>
      <c r="H28" s="5">
        <f t="shared" si="0"/>
        <v>-9.3334370381894366E-4</v>
      </c>
      <c r="I28" s="4"/>
      <c r="J28" s="4"/>
      <c r="K28" s="4"/>
    </row>
    <row r="29" spans="2:11" ht="13.5" x14ac:dyDescent="0.35">
      <c r="B29" s="3">
        <v>42041</v>
      </c>
      <c r="C29" s="2">
        <v>10.7</v>
      </c>
      <c r="D29" s="2">
        <v>3.8391999999999999</v>
      </c>
      <c r="E29" s="2">
        <v>7016</v>
      </c>
      <c r="F29" s="2"/>
      <c r="G29" s="2"/>
      <c r="H29" s="5">
        <f t="shared" si="0"/>
        <v>-3.7109121577786376E-3</v>
      </c>
      <c r="I29" s="4"/>
      <c r="J29" s="4"/>
      <c r="K29" s="4"/>
    </row>
    <row r="30" spans="2:11" ht="13.5" x14ac:dyDescent="0.35">
      <c r="B30" s="3">
        <v>42044</v>
      </c>
      <c r="C30" s="2">
        <v>10.7</v>
      </c>
      <c r="D30" s="2">
        <v>3.8391999999999999</v>
      </c>
      <c r="E30" s="2">
        <v>15041</v>
      </c>
      <c r="F30" s="2"/>
      <c r="G30" s="2"/>
      <c r="H30" s="5">
        <f t="shared" si="0"/>
        <v>0</v>
      </c>
      <c r="I30" s="4"/>
      <c r="J30" s="4"/>
      <c r="K30" s="4"/>
    </row>
    <row r="31" spans="2:11" ht="13.5" x14ac:dyDescent="0.35">
      <c r="B31" s="3">
        <v>42045</v>
      </c>
      <c r="C31" s="2">
        <v>10.85</v>
      </c>
      <c r="D31" s="2">
        <v>3.8929999999999998</v>
      </c>
      <c r="E31" s="2">
        <v>27193</v>
      </c>
      <c r="F31" s="2"/>
      <c r="G31" s="2"/>
      <c r="H31" s="5">
        <f t="shared" si="0"/>
        <v>1.4013336111689896E-2</v>
      </c>
      <c r="I31" s="4"/>
      <c r="J31" s="4"/>
      <c r="K31" s="4"/>
    </row>
    <row r="32" spans="2:11" ht="13.5" x14ac:dyDescent="0.35">
      <c r="B32" s="3">
        <v>42046</v>
      </c>
      <c r="C32" s="2">
        <v>11.05</v>
      </c>
      <c r="D32" s="2">
        <v>3.9647999999999999</v>
      </c>
      <c r="E32" s="2">
        <v>45874</v>
      </c>
      <c r="F32" s="2"/>
      <c r="G32" s="2"/>
      <c r="H32" s="5">
        <f t="shared" si="0"/>
        <v>1.8443359876701794E-2</v>
      </c>
      <c r="I32" s="4"/>
      <c r="J32" s="4"/>
      <c r="K32" s="4"/>
    </row>
    <row r="33" spans="2:11" ht="13.5" x14ac:dyDescent="0.35">
      <c r="B33" s="3">
        <v>42047</v>
      </c>
      <c r="C33" s="2">
        <v>11.05</v>
      </c>
      <c r="D33" s="2">
        <v>3.9647999999999999</v>
      </c>
      <c r="E33" s="2">
        <v>11833</v>
      </c>
      <c r="F33" s="2"/>
      <c r="G33" s="2"/>
      <c r="H33" s="5">
        <f t="shared" si="0"/>
        <v>0</v>
      </c>
      <c r="I33" s="4"/>
      <c r="J33" s="4"/>
      <c r="K33" s="4"/>
    </row>
    <row r="34" spans="2:11" ht="13.5" x14ac:dyDescent="0.35">
      <c r="B34" s="3">
        <v>42048</v>
      </c>
      <c r="C34" s="2">
        <v>11.04</v>
      </c>
      <c r="D34" s="2">
        <v>3.9611999999999998</v>
      </c>
      <c r="E34" s="2">
        <v>7761</v>
      </c>
      <c r="F34" s="2"/>
      <c r="G34" s="2"/>
      <c r="H34" s="5">
        <f t="shared" si="0"/>
        <v>-9.0799031476998786E-4</v>
      </c>
      <c r="I34" s="4"/>
      <c r="J34" s="4"/>
      <c r="K34" s="4"/>
    </row>
    <row r="35" spans="2:11" ht="13.5" x14ac:dyDescent="0.35">
      <c r="B35" s="3">
        <v>42051</v>
      </c>
      <c r="C35" s="2">
        <v>11</v>
      </c>
      <c r="D35" s="2">
        <v>3.9468000000000001</v>
      </c>
      <c r="E35" s="2">
        <v>17162</v>
      </c>
      <c r="F35" s="2"/>
      <c r="G35" s="2"/>
      <c r="H35" s="5">
        <f t="shared" si="0"/>
        <v>-3.6352620418054495E-3</v>
      </c>
      <c r="I35" s="4"/>
      <c r="J35" s="4"/>
      <c r="K35" s="4"/>
    </row>
    <row r="36" spans="2:11" ht="13.5" x14ac:dyDescent="0.35">
      <c r="B36" s="3">
        <v>42052</v>
      </c>
      <c r="C36" s="2">
        <v>10.94</v>
      </c>
      <c r="D36" s="2">
        <v>3.9253</v>
      </c>
      <c r="E36" s="2">
        <v>4400</v>
      </c>
      <c r="F36" s="2"/>
      <c r="G36" s="2"/>
      <c r="H36" s="5">
        <f t="shared" si="0"/>
        <v>-5.4474510996250312E-3</v>
      </c>
      <c r="I36" s="4"/>
      <c r="J36" s="4"/>
      <c r="K36" s="4"/>
    </row>
    <row r="37" spans="2:11" ht="13.5" x14ac:dyDescent="0.35">
      <c r="B37" s="3">
        <v>42053</v>
      </c>
      <c r="C37" s="2">
        <v>10.9</v>
      </c>
      <c r="D37" s="2">
        <v>3.911</v>
      </c>
      <c r="E37" s="2">
        <v>14786</v>
      </c>
      <c r="F37" s="2"/>
      <c r="G37" s="2"/>
      <c r="H37" s="5">
        <f t="shared" si="0"/>
        <v>-3.6430336534787099E-3</v>
      </c>
      <c r="I37" s="4"/>
      <c r="J37" s="4"/>
      <c r="K37" s="4"/>
    </row>
    <row r="38" spans="2:11" ht="13.5" x14ac:dyDescent="0.35">
      <c r="B38" s="3">
        <v>42054</v>
      </c>
      <c r="C38" s="2">
        <v>10.9</v>
      </c>
      <c r="D38" s="2">
        <v>3.911</v>
      </c>
      <c r="E38" s="2">
        <v>23646</v>
      </c>
      <c r="F38" s="2"/>
      <c r="G38" s="2"/>
      <c r="H38" s="5">
        <f t="shared" si="0"/>
        <v>0</v>
      </c>
      <c r="I38" s="4"/>
      <c r="J38" s="4"/>
      <c r="K38" s="4"/>
    </row>
    <row r="39" spans="2:11" ht="13.5" x14ac:dyDescent="0.35">
      <c r="B39" s="3">
        <v>42055</v>
      </c>
      <c r="C39" s="2">
        <v>10.9</v>
      </c>
      <c r="D39" s="2">
        <v>3.911</v>
      </c>
      <c r="E39" s="2">
        <v>10378</v>
      </c>
      <c r="F39" s="2"/>
      <c r="G39" s="2"/>
      <c r="H39" s="5">
        <f t="shared" si="0"/>
        <v>0</v>
      </c>
      <c r="I39" s="4"/>
      <c r="J39" s="4"/>
      <c r="K39" s="4"/>
    </row>
    <row r="40" spans="2:11" ht="13.5" x14ac:dyDescent="0.35">
      <c r="B40" s="3">
        <v>42058</v>
      </c>
      <c r="C40" s="2">
        <v>10.98</v>
      </c>
      <c r="D40" s="2">
        <v>3.9397000000000002</v>
      </c>
      <c r="E40" s="2">
        <v>4450</v>
      </c>
      <c r="F40" s="2"/>
      <c r="G40" s="2"/>
      <c r="H40" s="5">
        <f t="shared" si="0"/>
        <v>7.3382766555868499E-3</v>
      </c>
      <c r="I40" s="4"/>
      <c r="J40" s="4"/>
      <c r="K40" s="4"/>
    </row>
    <row r="41" spans="2:11" ht="13.5" x14ac:dyDescent="0.35">
      <c r="B41" s="3">
        <v>42059</v>
      </c>
      <c r="C41" s="2">
        <v>11.1</v>
      </c>
      <c r="D41" s="2">
        <v>3.9826999999999999</v>
      </c>
      <c r="E41" s="2">
        <v>23562</v>
      </c>
      <c r="F41" s="2"/>
      <c r="G41" s="2"/>
      <c r="H41" s="5">
        <f t="shared" si="0"/>
        <v>1.0914536639845597E-2</v>
      </c>
      <c r="I41" s="4"/>
      <c r="J41" s="4"/>
      <c r="K41" s="4"/>
    </row>
    <row r="42" spans="2:11" ht="13.5" x14ac:dyDescent="0.35">
      <c r="B42" s="3">
        <v>42060</v>
      </c>
      <c r="C42" s="2">
        <v>11</v>
      </c>
      <c r="D42" s="2">
        <v>3.9468000000000001</v>
      </c>
      <c r="E42" s="2">
        <v>18202</v>
      </c>
      <c r="F42" s="2"/>
      <c r="G42" s="2"/>
      <c r="H42" s="5">
        <f t="shared" si="0"/>
        <v>-9.0139854872322341E-3</v>
      </c>
      <c r="I42" s="4"/>
      <c r="J42" s="4"/>
      <c r="K42" s="4"/>
    </row>
    <row r="43" spans="2:11" ht="13.5" x14ac:dyDescent="0.35">
      <c r="B43" s="3">
        <v>42061</v>
      </c>
      <c r="C43" s="2">
        <v>11</v>
      </c>
      <c r="D43" s="2">
        <v>3.9468000000000001</v>
      </c>
      <c r="E43" s="2">
        <v>6916</v>
      </c>
      <c r="F43" s="2"/>
      <c r="G43" s="2"/>
      <c r="H43" s="5">
        <f t="shared" si="0"/>
        <v>0</v>
      </c>
      <c r="I43" s="4"/>
      <c r="J43" s="4"/>
      <c r="K43" s="4"/>
    </row>
    <row r="44" spans="2:11" ht="13.5" x14ac:dyDescent="0.35">
      <c r="B44" s="3">
        <v>42062</v>
      </c>
      <c r="C44" s="2">
        <v>10.98</v>
      </c>
      <c r="D44" s="2">
        <v>3.9397000000000002</v>
      </c>
      <c r="E44" s="2">
        <v>6266</v>
      </c>
      <c r="F44" s="2"/>
      <c r="G44" s="2"/>
      <c r="H44" s="5">
        <f t="shared" si="0"/>
        <v>-1.7989257119691608E-3</v>
      </c>
      <c r="I44" s="4"/>
      <c r="J44" s="4"/>
      <c r="K44" s="4"/>
    </row>
    <row r="45" spans="2:11" ht="13.5" x14ac:dyDescent="0.35">
      <c r="B45" s="3">
        <v>42065</v>
      </c>
      <c r="C45" s="2">
        <v>10.95</v>
      </c>
      <c r="D45" s="2">
        <v>3.9289000000000001</v>
      </c>
      <c r="E45" s="2">
        <v>15916</v>
      </c>
      <c r="F45" s="2"/>
      <c r="G45" s="2"/>
      <c r="H45" s="5">
        <f t="shared" si="0"/>
        <v>-2.7413254816356938E-3</v>
      </c>
      <c r="I45" s="4"/>
      <c r="J45" s="4"/>
      <c r="K45" s="4"/>
    </row>
    <row r="46" spans="2:11" ht="13.5" x14ac:dyDescent="0.35">
      <c r="B46" s="3">
        <v>42066</v>
      </c>
      <c r="C46" s="2">
        <v>10.95</v>
      </c>
      <c r="D46" s="2">
        <v>3.9289000000000001</v>
      </c>
      <c r="E46" s="2">
        <v>6981</v>
      </c>
      <c r="F46" s="2"/>
      <c r="G46" s="2"/>
      <c r="H46" s="5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10.95</v>
      </c>
      <c r="D47" s="2">
        <v>3.9289000000000001</v>
      </c>
      <c r="E47" s="2">
        <v>11152</v>
      </c>
      <c r="F47" s="2"/>
      <c r="G47" s="2"/>
      <c r="H47" s="5">
        <f t="shared" si="0"/>
        <v>0</v>
      </c>
      <c r="I47" s="4"/>
      <c r="J47" s="4"/>
      <c r="K47" s="4"/>
    </row>
    <row r="48" spans="2:11" ht="13.5" x14ac:dyDescent="0.35">
      <c r="B48" s="3">
        <v>42068</v>
      </c>
      <c r="C48" s="2">
        <v>10.99</v>
      </c>
      <c r="D48" s="2">
        <v>3.9432</v>
      </c>
      <c r="E48" s="2">
        <v>6407</v>
      </c>
      <c r="F48" s="2"/>
      <c r="G48" s="2"/>
      <c r="H48" s="5">
        <f t="shared" si="0"/>
        <v>3.6396955890961795E-3</v>
      </c>
      <c r="I48" s="4"/>
      <c r="J48" s="4"/>
      <c r="K48" s="4"/>
    </row>
    <row r="49" spans="2:11" ht="13.5" x14ac:dyDescent="0.35">
      <c r="B49" s="3">
        <v>42069</v>
      </c>
      <c r="C49" s="2">
        <v>10.95</v>
      </c>
      <c r="D49" s="2">
        <v>3.9289000000000001</v>
      </c>
      <c r="E49" s="2">
        <v>16847</v>
      </c>
      <c r="F49" s="2"/>
      <c r="G49" s="2"/>
      <c r="H49" s="5">
        <f t="shared" si="0"/>
        <v>-3.6264962467031799E-3</v>
      </c>
      <c r="I49" s="4"/>
      <c r="J49" s="4"/>
      <c r="K49" s="4"/>
    </row>
    <row r="50" spans="2:11" ht="13.5" x14ac:dyDescent="0.35">
      <c r="B50" s="3">
        <v>42072</v>
      </c>
      <c r="C50" s="2">
        <v>11</v>
      </c>
      <c r="D50" s="2">
        <v>3.9468000000000001</v>
      </c>
      <c r="E50" s="2">
        <v>5386</v>
      </c>
      <c r="F50" s="2"/>
      <c r="G50" s="2"/>
      <c r="H50" s="5">
        <f t="shared" si="0"/>
        <v>4.5559825905469795E-3</v>
      </c>
      <c r="I50" s="4"/>
      <c r="J50" s="4"/>
      <c r="K50" s="4"/>
    </row>
    <row r="51" spans="2:11" ht="13.5" x14ac:dyDescent="0.35">
      <c r="B51" s="3">
        <v>42073</v>
      </c>
      <c r="C51" s="2">
        <v>10.97</v>
      </c>
      <c r="D51" s="2">
        <v>3.9361000000000002</v>
      </c>
      <c r="E51" s="2">
        <v>9945</v>
      </c>
      <c r="F51" s="2"/>
      <c r="G51" s="2"/>
      <c r="H51" s="5">
        <f t="shared" si="0"/>
        <v>-2.7110570588831286E-3</v>
      </c>
      <c r="I51" s="4"/>
      <c r="J51" s="4"/>
      <c r="K51" s="4"/>
    </row>
    <row r="52" spans="2:11" ht="13.5" x14ac:dyDescent="0.35">
      <c r="B52" s="3">
        <v>42074</v>
      </c>
      <c r="C52" s="2">
        <v>11</v>
      </c>
      <c r="D52" s="2">
        <v>3.9468000000000001</v>
      </c>
      <c r="E52" s="2">
        <v>2152</v>
      </c>
      <c r="F52" s="2"/>
      <c r="G52" s="2"/>
      <c r="H52" s="5">
        <f t="shared" si="0"/>
        <v>2.7184268692360286E-3</v>
      </c>
      <c r="I52" s="4"/>
      <c r="J52" s="4"/>
      <c r="K52" s="4"/>
    </row>
    <row r="53" spans="2:11" ht="13.5" x14ac:dyDescent="0.35">
      <c r="B53" s="3">
        <v>42075</v>
      </c>
      <c r="C53" s="2">
        <v>10.98</v>
      </c>
      <c r="D53" s="2">
        <v>3.9397000000000002</v>
      </c>
      <c r="E53" s="2">
        <v>25381</v>
      </c>
      <c r="F53" s="2"/>
      <c r="G53" s="2"/>
      <c r="H53" s="5">
        <f t="shared" si="0"/>
        <v>-1.7989257119691608E-3</v>
      </c>
      <c r="I53" s="4"/>
      <c r="J53" s="4"/>
      <c r="K53" s="4"/>
    </row>
    <row r="54" spans="2:11" ht="13.5" x14ac:dyDescent="0.35">
      <c r="B54" s="3">
        <v>42076</v>
      </c>
      <c r="C54" s="2">
        <v>10.98</v>
      </c>
      <c r="D54" s="2">
        <v>3.9397000000000002</v>
      </c>
      <c r="E54" s="2">
        <v>24118</v>
      </c>
      <c r="F54" s="2"/>
      <c r="G54" s="2"/>
      <c r="H54" s="5">
        <f t="shared" si="0"/>
        <v>0</v>
      </c>
      <c r="I54" s="4"/>
      <c r="J54" s="4"/>
      <c r="K54" s="4"/>
    </row>
    <row r="55" spans="2:11" ht="13.5" x14ac:dyDescent="0.35">
      <c r="B55" s="3">
        <v>42079</v>
      </c>
      <c r="C55" s="2">
        <v>10.98</v>
      </c>
      <c r="D55" s="2">
        <v>3.9397000000000002</v>
      </c>
      <c r="E55" s="2">
        <v>14546</v>
      </c>
      <c r="F55" s="2"/>
      <c r="G55" s="2"/>
      <c r="H55" s="5">
        <f t="shared" si="0"/>
        <v>0</v>
      </c>
      <c r="I55" s="4"/>
      <c r="J55" s="4"/>
      <c r="K55" s="4"/>
    </row>
    <row r="56" spans="2:11" ht="13.5" x14ac:dyDescent="0.35">
      <c r="B56" s="3">
        <v>42080</v>
      </c>
      <c r="C56" s="2">
        <v>10.98</v>
      </c>
      <c r="D56" s="2">
        <v>3.9397000000000002</v>
      </c>
      <c r="E56" s="2">
        <v>27113</v>
      </c>
      <c r="F56" s="2"/>
      <c r="G56" s="2"/>
      <c r="H56" s="5">
        <f t="shared" si="0"/>
        <v>0</v>
      </c>
      <c r="I56" s="4"/>
      <c r="J56" s="4"/>
      <c r="K56" s="4"/>
    </row>
    <row r="57" spans="2:11" ht="13.5" x14ac:dyDescent="0.35">
      <c r="B57" s="3">
        <v>42081</v>
      </c>
      <c r="C57" s="2">
        <v>10.8</v>
      </c>
      <c r="D57" s="2">
        <v>3.8751000000000002</v>
      </c>
      <c r="E57" s="2">
        <v>41670</v>
      </c>
      <c r="F57" s="2"/>
      <c r="G57" s="2"/>
      <c r="H57" s="5">
        <f t="shared" si="0"/>
        <v>-1.6397187603116984E-2</v>
      </c>
      <c r="I57" s="4"/>
      <c r="J57" s="4"/>
      <c r="K57" s="4"/>
    </row>
    <row r="58" spans="2:11" ht="13.5" x14ac:dyDescent="0.35">
      <c r="B58" s="3">
        <v>42082</v>
      </c>
      <c r="C58" s="2">
        <v>10.8</v>
      </c>
      <c r="D58" s="2">
        <v>3.8751000000000002</v>
      </c>
      <c r="E58" s="2">
        <v>20882</v>
      </c>
      <c r="F58" s="2"/>
      <c r="G58" s="2"/>
      <c r="H58" s="5">
        <f t="shared" si="0"/>
        <v>0</v>
      </c>
      <c r="I58" s="4"/>
      <c r="J58" s="4"/>
      <c r="K58" s="4"/>
    </row>
    <row r="59" spans="2:11" ht="13.5" x14ac:dyDescent="0.35">
      <c r="B59" s="3">
        <v>42086</v>
      </c>
      <c r="C59" s="2">
        <v>10.8</v>
      </c>
      <c r="D59" s="2">
        <v>3.8751000000000002</v>
      </c>
      <c r="E59" s="2">
        <v>11388</v>
      </c>
      <c r="F59" s="2"/>
      <c r="G59" s="2"/>
      <c r="H59" s="5">
        <f t="shared" si="0"/>
        <v>0</v>
      </c>
      <c r="I59" s="4"/>
      <c r="J59" s="4"/>
      <c r="K59" s="4"/>
    </row>
    <row r="60" spans="2:11" ht="13.5" x14ac:dyDescent="0.35">
      <c r="B60" s="3">
        <v>42087</v>
      </c>
      <c r="C60" s="2">
        <v>10.9</v>
      </c>
      <c r="D60" s="2">
        <v>3.911</v>
      </c>
      <c r="E60" s="2">
        <v>16554</v>
      </c>
      <c r="F60" s="2"/>
      <c r="G60" s="2"/>
      <c r="H60" s="5">
        <f t="shared" si="0"/>
        <v>9.2642770509147685E-3</v>
      </c>
      <c r="I60" s="4"/>
      <c r="J60" s="4"/>
      <c r="K60" s="4"/>
    </row>
    <row r="61" spans="2:11" ht="13.5" x14ac:dyDescent="0.35">
      <c r="B61" s="3">
        <v>42088</v>
      </c>
      <c r="C61" s="2">
        <v>10.9</v>
      </c>
      <c r="D61" s="2">
        <v>3.911</v>
      </c>
      <c r="E61" s="2">
        <v>19786</v>
      </c>
      <c r="F61" s="2"/>
      <c r="G61" s="2"/>
      <c r="H61" s="5">
        <f t="shared" si="0"/>
        <v>0</v>
      </c>
      <c r="I61" s="4"/>
      <c r="J61" s="4"/>
      <c r="K61" s="4"/>
    </row>
    <row r="62" spans="2:11" ht="13.5" x14ac:dyDescent="0.35">
      <c r="B62" s="3">
        <v>42089</v>
      </c>
      <c r="C62" s="2">
        <v>10.9</v>
      </c>
      <c r="D62" s="2">
        <v>3.911</v>
      </c>
      <c r="E62" s="2">
        <v>16206</v>
      </c>
      <c r="F62" s="2"/>
      <c r="G62" s="2"/>
      <c r="H62" s="5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10.9</v>
      </c>
      <c r="D63" s="2">
        <v>3.911</v>
      </c>
      <c r="E63" s="2">
        <v>9943</v>
      </c>
      <c r="F63" s="2"/>
      <c r="G63" s="2"/>
      <c r="H63" s="5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10.92</v>
      </c>
      <c r="D64" s="2">
        <v>3.9180999999999999</v>
      </c>
      <c r="E64" s="2">
        <v>3527</v>
      </c>
      <c r="F64" s="2"/>
      <c r="G64" s="2"/>
      <c r="H64" s="5">
        <f t="shared" si="0"/>
        <v>1.8153924827409573E-3</v>
      </c>
      <c r="I64" s="4"/>
      <c r="J64" s="4"/>
      <c r="K64" s="4"/>
    </row>
    <row r="65" spans="2:11" ht="13.5" x14ac:dyDescent="0.35">
      <c r="B65" s="3">
        <v>42094</v>
      </c>
      <c r="C65" s="2">
        <v>10.88</v>
      </c>
      <c r="D65" s="2">
        <v>3.9037999999999999</v>
      </c>
      <c r="E65" s="2">
        <v>19407</v>
      </c>
      <c r="F65" s="2"/>
      <c r="G65" s="2"/>
      <c r="H65" s="5">
        <f t="shared" si="0"/>
        <v>-3.6497281845792552E-3</v>
      </c>
      <c r="I65" s="4"/>
      <c r="J65" s="4"/>
      <c r="K65" s="4"/>
    </row>
    <row r="66" spans="2:11" ht="13.5" x14ac:dyDescent="0.35">
      <c r="B66" s="3">
        <v>42095</v>
      </c>
      <c r="C66" s="2">
        <v>10.89</v>
      </c>
      <c r="D66" s="2">
        <v>3.9074</v>
      </c>
      <c r="E66" s="2">
        <v>13130</v>
      </c>
      <c r="F66" s="2"/>
      <c r="G66" s="2"/>
      <c r="H66" s="5">
        <f t="shared" si="0"/>
        <v>9.2217839028639983E-4</v>
      </c>
      <c r="I66" s="4"/>
      <c r="J66" s="4"/>
      <c r="K66" s="4"/>
    </row>
    <row r="67" spans="2:11" ht="13.5" x14ac:dyDescent="0.35">
      <c r="B67" s="3">
        <v>42096</v>
      </c>
      <c r="C67" s="2">
        <v>10.88</v>
      </c>
      <c r="D67" s="2">
        <v>3.9037999999999999</v>
      </c>
      <c r="E67" s="2">
        <v>11341</v>
      </c>
      <c r="F67" s="2"/>
      <c r="G67" s="2"/>
      <c r="H67" s="5">
        <f t="shared" si="0"/>
        <v>-9.2132876081282887E-4</v>
      </c>
      <c r="I67" s="4"/>
      <c r="J67" s="4"/>
      <c r="K67" s="4"/>
    </row>
    <row r="68" spans="2:11" ht="13.5" x14ac:dyDescent="0.35">
      <c r="B68" s="3">
        <v>42097</v>
      </c>
      <c r="C68" s="2">
        <v>10.89</v>
      </c>
      <c r="D68" s="2">
        <v>3.9074</v>
      </c>
      <c r="E68" s="2">
        <v>1974</v>
      </c>
      <c r="F68" s="2"/>
      <c r="G68" s="2"/>
      <c r="H68" s="5">
        <f t="shared" si="0"/>
        <v>9.2217839028639983E-4</v>
      </c>
      <c r="I68" s="4"/>
      <c r="J68" s="4"/>
      <c r="K68" s="4"/>
    </row>
    <row r="69" spans="2:11" ht="13.5" x14ac:dyDescent="0.35">
      <c r="B69" s="3">
        <v>42100</v>
      </c>
      <c r="C69" s="2">
        <v>10.86</v>
      </c>
      <c r="D69" s="2">
        <v>3.8965999999999998</v>
      </c>
      <c r="E69" s="2">
        <v>29159</v>
      </c>
      <c r="F69" s="2"/>
      <c r="G69" s="2"/>
      <c r="H69" s="5">
        <f t="shared" si="0"/>
        <v>-2.7639862824384866E-3</v>
      </c>
      <c r="I69" s="4"/>
      <c r="J69" s="4"/>
      <c r="K69" s="4"/>
    </row>
    <row r="70" spans="2:11" ht="13.5" x14ac:dyDescent="0.35">
      <c r="B70" s="3">
        <v>42101</v>
      </c>
      <c r="C70" s="2">
        <v>10.86</v>
      </c>
      <c r="D70" s="2">
        <v>3.8965999999999998</v>
      </c>
      <c r="E70" s="2">
        <v>14297</v>
      </c>
      <c r="F70" s="2"/>
      <c r="G70" s="2"/>
      <c r="H70" s="5">
        <f t="shared" si="0"/>
        <v>0</v>
      </c>
      <c r="I70" s="4"/>
      <c r="J70" s="4"/>
      <c r="K70" s="4"/>
    </row>
    <row r="71" spans="2:11" ht="13.5" x14ac:dyDescent="0.35">
      <c r="B71" s="3">
        <v>42102</v>
      </c>
      <c r="C71" s="2">
        <v>10.8</v>
      </c>
      <c r="D71" s="2">
        <v>3.8751000000000002</v>
      </c>
      <c r="E71" s="2">
        <v>7390</v>
      </c>
      <c r="F71" s="2"/>
      <c r="G71" s="2"/>
      <c r="H71" s="5">
        <f t="shared" ref="H71:H134" si="1">(D71-D70)/D70</f>
        <v>-5.5176307550171E-3</v>
      </c>
      <c r="I71" s="4"/>
      <c r="J71" s="4"/>
      <c r="K71" s="4"/>
    </row>
    <row r="72" spans="2:11" ht="13.5" x14ac:dyDescent="0.35">
      <c r="B72" s="3">
        <v>42104</v>
      </c>
      <c r="C72" s="2">
        <v>10.79</v>
      </c>
      <c r="D72" s="2">
        <v>3.8715000000000002</v>
      </c>
      <c r="E72" s="2">
        <v>3537</v>
      </c>
      <c r="F72" s="2"/>
      <c r="G72" s="2"/>
      <c r="H72" s="5">
        <f t="shared" si="1"/>
        <v>-9.2900828365720823E-4</v>
      </c>
      <c r="I72" s="4"/>
      <c r="J72" s="4"/>
      <c r="K72" s="4"/>
    </row>
    <row r="73" spans="2:11" ht="13.5" x14ac:dyDescent="0.35">
      <c r="B73" s="3">
        <v>42107</v>
      </c>
      <c r="C73" s="2">
        <v>10.78</v>
      </c>
      <c r="D73" s="2">
        <v>3.8679000000000001</v>
      </c>
      <c r="E73" s="2">
        <v>5715</v>
      </c>
      <c r="F73" s="2"/>
      <c r="G73" s="2"/>
      <c r="H73" s="5">
        <f t="shared" si="1"/>
        <v>-9.2987214258040743E-4</v>
      </c>
      <c r="I73" s="4"/>
      <c r="J73" s="4"/>
      <c r="K73" s="4"/>
    </row>
    <row r="74" spans="2:11" ht="13.5" x14ac:dyDescent="0.35">
      <c r="B74" s="3">
        <v>42108</v>
      </c>
      <c r="C74" s="2">
        <v>10.79</v>
      </c>
      <c r="D74" s="2">
        <v>3.8715000000000002</v>
      </c>
      <c r="E74" s="2">
        <v>6049</v>
      </c>
      <c r="F74" s="2"/>
      <c r="G74" s="2"/>
      <c r="H74" s="5">
        <f t="shared" si="1"/>
        <v>9.307376095555851E-4</v>
      </c>
      <c r="I74" s="4"/>
      <c r="J74" s="4"/>
      <c r="K74" s="4"/>
    </row>
    <row r="75" spans="2:11" ht="13.5" x14ac:dyDescent="0.35">
      <c r="B75" s="3">
        <v>42109</v>
      </c>
      <c r="C75" s="2">
        <v>10.78</v>
      </c>
      <c r="D75" s="2">
        <v>3.8679000000000001</v>
      </c>
      <c r="E75" s="2">
        <v>8106</v>
      </c>
      <c r="F75" s="2"/>
      <c r="G75" s="2"/>
      <c r="H75" s="5">
        <f t="shared" si="1"/>
        <v>-9.2987214258040743E-4</v>
      </c>
      <c r="I75" s="4"/>
      <c r="J75" s="4"/>
      <c r="K75" s="4"/>
    </row>
    <row r="76" spans="2:11" ht="13.5" x14ac:dyDescent="0.35">
      <c r="B76" s="3">
        <v>42110</v>
      </c>
      <c r="C76" s="2">
        <v>10.77</v>
      </c>
      <c r="D76" s="2">
        <v>3.8643000000000001</v>
      </c>
      <c r="E76" s="2">
        <v>4432</v>
      </c>
      <c r="F76" s="2"/>
      <c r="G76" s="2"/>
      <c r="H76" s="5">
        <f t="shared" si="1"/>
        <v>-9.307376095555851E-4</v>
      </c>
      <c r="I76" s="4"/>
      <c r="J76" s="4"/>
      <c r="K76" s="4"/>
    </row>
    <row r="77" spans="2:11" ht="13.5" x14ac:dyDescent="0.35">
      <c r="B77" s="3">
        <v>42111</v>
      </c>
      <c r="C77" s="2">
        <v>10.78</v>
      </c>
      <c r="D77" s="2">
        <v>3.8679000000000001</v>
      </c>
      <c r="E77" s="2">
        <v>11987</v>
      </c>
      <c r="F77" s="2"/>
      <c r="G77" s="2"/>
      <c r="H77" s="5">
        <f t="shared" si="1"/>
        <v>9.3160468907694735E-4</v>
      </c>
      <c r="I77" s="4"/>
      <c r="J77" s="4"/>
      <c r="K77" s="4"/>
    </row>
    <row r="78" spans="2:11" ht="13.5" x14ac:dyDescent="0.35">
      <c r="B78" s="3">
        <v>42114</v>
      </c>
      <c r="C78" s="2">
        <v>10.78</v>
      </c>
      <c r="D78" s="2">
        <v>3.8679000000000001</v>
      </c>
      <c r="E78" s="2">
        <v>5492</v>
      </c>
      <c r="F78" s="2"/>
      <c r="G78" s="2"/>
      <c r="H78" s="5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10.8</v>
      </c>
      <c r="D79" s="2">
        <v>3.8751000000000002</v>
      </c>
      <c r="E79" s="2">
        <v>10742</v>
      </c>
      <c r="F79" s="2"/>
      <c r="G79" s="2"/>
      <c r="H79" s="5">
        <f t="shared" si="1"/>
        <v>1.8614752191111702E-3</v>
      </c>
      <c r="I79" s="4"/>
      <c r="J79" s="4"/>
      <c r="K79" s="4"/>
    </row>
    <row r="80" spans="2:11" ht="13.5" x14ac:dyDescent="0.35">
      <c r="B80" s="3">
        <v>42116</v>
      </c>
      <c r="C80" s="2">
        <v>10.8</v>
      </c>
      <c r="D80" s="2">
        <v>3.8751000000000002</v>
      </c>
      <c r="E80" s="2">
        <v>3765</v>
      </c>
      <c r="F80" s="2"/>
      <c r="G80" s="2"/>
      <c r="H80" s="5">
        <f t="shared" si="1"/>
        <v>0</v>
      </c>
      <c r="I80" s="4"/>
      <c r="J80" s="4"/>
      <c r="K80" s="4"/>
    </row>
    <row r="81" spans="2:11" ht="13.5" x14ac:dyDescent="0.35">
      <c r="B81" s="3">
        <v>42117</v>
      </c>
      <c r="C81" s="2">
        <v>10.66</v>
      </c>
      <c r="D81" s="2">
        <v>3.8248000000000002</v>
      </c>
      <c r="E81" s="2">
        <v>10325</v>
      </c>
      <c r="F81" s="2"/>
      <c r="G81" s="2"/>
      <c r="H81" s="5">
        <f t="shared" si="1"/>
        <v>-1.2980310185543601E-2</v>
      </c>
      <c r="I81" s="4"/>
      <c r="J81" s="4"/>
      <c r="K81" s="4"/>
    </row>
    <row r="82" spans="2:11" ht="13.5" x14ac:dyDescent="0.35">
      <c r="B82" s="3">
        <v>42118</v>
      </c>
      <c r="C82" s="2">
        <v>10.7</v>
      </c>
      <c r="D82" s="2">
        <v>3.8391999999999999</v>
      </c>
      <c r="E82" s="2">
        <v>7525</v>
      </c>
      <c r="F82" s="2"/>
      <c r="G82" s="2"/>
      <c r="H82" s="5">
        <f t="shared" si="1"/>
        <v>3.7649027400124832E-3</v>
      </c>
      <c r="I82" s="4"/>
      <c r="J82" s="4"/>
      <c r="K82" s="4"/>
    </row>
    <row r="83" spans="2:11" ht="13.5" x14ac:dyDescent="0.35">
      <c r="B83" s="3">
        <v>42121</v>
      </c>
      <c r="C83" s="2">
        <v>10.7</v>
      </c>
      <c r="D83" s="2">
        <v>3.8391999999999999</v>
      </c>
      <c r="E83" s="2">
        <v>3578</v>
      </c>
      <c r="F83" s="2"/>
      <c r="G83" s="2"/>
      <c r="H83" s="5">
        <f t="shared" si="1"/>
        <v>0</v>
      </c>
      <c r="I83" s="4"/>
      <c r="J83" s="4"/>
      <c r="K83" s="4"/>
    </row>
    <row r="84" spans="2:11" ht="13.5" x14ac:dyDescent="0.35">
      <c r="B84" s="3">
        <v>42122</v>
      </c>
      <c r="C84" s="2">
        <v>10.7</v>
      </c>
      <c r="D84" s="2">
        <v>3.8391999999999999</v>
      </c>
      <c r="E84" s="2">
        <v>13577</v>
      </c>
      <c r="F84" s="2"/>
      <c r="G84" s="2"/>
      <c r="H84" s="5">
        <f t="shared" si="1"/>
        <v>0</v>
      </c>
      <c r="I84" s="4"/>
      <c r="J84" s="4"/>
      <c r="K84" s="4"/>
    </row>
    <row r="85" spans="2:11" ht="13.5" x14ac:dyDescent="0.35">
      <c r="B85" s="3">
        <v>42123</v>
      </c>
      <c r="C85" s="2">
        <v>10.8</v>
      </c>
      <c r="D85" s="2">
        <v>3.8751000000000002</v>
      </c>
      <c r="E85" s="2">
        <v>26483</v>
      </c>
      <c r="F85" s="2"/>
      <c r="G85" s="2"/>
      <c r="H85" s="5">
        <f t="shared" si="1"/>
        <v>9.3509064388414952E-3</v>
      </c>
      <c r="I85" s="4"/>
      <c r="J85" s="4"/>
      <c r="K85" s="4"/>
    </row>
    <row r="86" spans="2:11" ht="13.5" x14ac:dyDescent="0.35">
      <c r="B86" s="3">
        <v>42124</v>
      </c>
      <c r="C86" s="2">
        <v>10.84</v>
      </c>
      <c r="D86" s="2">
        <v>3.8894000000000002</v>
      </c>
      <c r="E86" s="2">
        <v>2329</v>
      </c>
      <c r="F86" s="2"/>
      <c r="G86" s="2"/>
      <c r="H86" s="5">
        <f t="shared" si="1"/>
        <v>3.6902273489716341E-3</v>
      </c>
      <c r="I86" s="4"/>
      <c r="J86" s="4"/>
      <c r="K86" s="4"/>
    </row>
    <row r="87" spans="2:11" ht="13.5" x14ac:dyDescent="0.35">
      <c r="B87" s="3">
        <v>42128</v>
      </c>
      <c r="C87" s="2">
        <v>10.8</v>
      </c>
      <c r="D87" s="2">
        <v>3.8751000000000002</v>
      </c>
      <c r="E87" s="2">
        <v>8956</v>
      </c>
      <c r="F87" s="2"/>
      <c r="G87" s="2"/>
      <c r="H87" s="5">
        <f t="shared" si="1"/>
        <v>-3.6766596390188661E-3</v>
      </c>
      <c r="I87" s="4"/>
      <c r="J87" s="4"/>
      <c r="K87" s="4"/>
    </row>
    <row r="88" spans="2:11" ht="13.5" x14ac:dyDescent="0.35">
      <c r="B88" s="3">
        <v>42129</v>
      </c>
      <c r="C88" s="2">
        <v>10.8</v>
      </c>
      <c r="D88" s="2">
        <v>3.8751000000000002</v>
      </c>
      <c r="E88" s="2">
        <v>5879</v>
      </c>
      <c r="F88" s="2"/>
      <c r="G88" s="2"/>
      <c r="H88" s="5">
        <f t="shared" si="1"/>
        <v>0</v>
      </c>
      <c r="I88" s="4"/>
      <c r="J88" s="4"/>
      <c r="K88" s="4"/>
    </row>
    <row r="89" spans="2:11" ht="13.5" x14ac:dyDescent="0.35">
      <c r="B89" s="3">
        <v>42130</v>
      </c>
      <c r="C89" s="2">
        <v>10.8</v>
      </c>
      <c r="D89" s="2">
        <v>3.8751000000000002</v>
      </c>
      <c r="E89" s="2">
        <v>21556</v>
      </c>
      <c r="F89" s="2"/>
      <c r="G89" s="2"/>
      <c r="H89" s="5">
        <f t="shared" si="1"/>
        <v>0</v>
      </c>
      <c r="I89" s="4"/>
      <c r="J89" s="4"/>
      <c r="K89" s="4"/>
    </row>
    <row r="90" spans="2:11" ht="13.5" x14ac:dyDescent="0.35">
      <c r="B90" s="3">
        <v>42131</v>
      </c>
      <c r="C90" s="2">
        <v>10.61</v>
      </c>
      <c r="D90" s="2">
        <v>3.8069000000000002</v>
      </c>
      <c r="E90" s="2">
        <v>117940</v>
      </c>
      <c r="F90" s="2"/>
      <c r="G90" s="2"/>
      <c r="H90" s="5">
        <f t="shared" si="1"/>
        <v>-1.7599545818172444E-2</v>
      </c>
      <c r="I90" s="4"/>
      <c r="J90" s="4"/>
      <c r="K90" s="4"/>
    </row>
    <row r="91" spans="2:11" ht="13.5" x14ac:dyDescent="0.35">
      <c r="B91" s="3">
        <v>42132</v>
      </c>
      <c r="C91" s="2">
        <v>10.8</v>
      </c>
      <c r="D91" s="2">
        <v>3.8751000000000002</v>
      </c>
      <c r="E91" s="2">
        <v>5404</v>
      </c>
      <c r="F91" s="2"/>
      <c r="G91" s="2"/>
      <c r="H91" s="5">
        <f t="shared" si="1"/>
        <v>1.7914838845254678E-2</v>
      </c>
      <c r="I91" s="4"/>
      <c r="J91" s="4"/>
      <c r="K91" s="4"/>
    </row>
    <row r="92" spans="2:11" ht="13.5" x14ac:dyDescent="0.35">
      <c r="B92" s="3">
        <v>42135</v>
      </c>
      <c r="C92" s="2">
        <v>10.8</v>
      </c>
      <c r="D92" s="2">
        <v>3.8751000000000002</v>
      </c>
      <c r="E92" s="2">
        <v>14429</v>
      </c>
      <c r="F92" s="2"/>
      <c r="G92" s="2"/>
      <c r="H92" s="5">
        <f t="shared" si="1"/>
        <v>0</v>
      </c>
      <c r="I92" s="4"/>
      <c r="J92" s="4"/>
      <c r="K92" s="4"/>
    </row>
    <row r="93" spans="2:11" ht="13.5" x14ac:dyDescent="0.35">
      <c r="B93" s="3">
        <v>42136</v>
      </c>
      <c r="C93" s="2">
        <v>10.8</v>
      </c>
      <c r="D93" s="2">
        <v>3.8751000000000002</v>
      </c>
      <c r="E93" s="2">
        <v>26349</v>
      </c>
      <c r="F93" s="2"/>
      <c r="G93" s="2"/>
      <c r="H93" s="5">
        <f t="shared" si="1"/>
        <v>0</v>
      </c>
      <c r="I93" s="4"/>
      <c r="J93" s="4"/>
      <c r="K93" s="4"/>
    </row>
    <row r="94" spans="2:11" ht="13.5" x14ac:dyDescent="0.35">
      <c r="B94" s="3">
        <v>42137</v>
      </c>
      <c r="C94" s="2">
        <v>10.8</v>
      </c>
      <c r="D94" s="2">
        <v>3.8751000000000002</v>
      </c>
      <c r="E94" s="2">
        <v>9747</v>
      </c>
      <c r="F94" s="2"/>
      <c r="G94" s="2"/>
      <c r="H94" s="5">
        <f t="shared" si="1"/>
        <v>0</v>
      </c>
      <c r="I94" s="4"/>
      <c r="J94" s="4"/>
      <c r="K94" s="4"/>
    </row>
    <row r="95" spans="2:11" ht="13.5" x14ac:dyDescent="0.35">
      <c r="B95" s="3">
        <v>42138</v>
      </c>
      <c r="C95" s="2">
        <v>10.8</v>
      </c>
      <c r="D95" s="2">
        <v>3.8751000000000002</v>
      </c>
      <c r="E95" s="2">
        <v>17479</v>
      </c>
      <c r="F95" s="2"/>
      <c r="G95" s="2"/>
      <c r="H95" s="5">
        <f t="shared" si="1"/>
        <v>0</v>
      </c>
      <c r="I95" s="4"/>
      <c r="J95" s="4"/>
      <c r="K95" s="4"/>
    </row>
    <row r="96" spans="2:11" ht="13.5" x14ac:dyDescent="0.35">
      <c r="B96" s="3">
        <v>42139</v>
      </c>
      <c r="C96" s="2">
        <v>10.81</v>
      </c>
      <c r="D96" s="2">
        <v>3.8786999999999998</v>
      </c>
      <c r="E96" s="2">
        <v>8818</v>
      </c>
      <c r="F96" s="2"/>
      <c r="G96" s="2"/>
      <c r="H96" s="5">
        <f t="shared" si="1"/>
        <v>9.2900828365709363E-4</v>
      </c>
      <c r="I96" s="4"/>
      <c r="J96" s="4"/>
      <c r="K96" s="4"/>
    </row>
    <row r="97" spans="2:11" ht="13.5" x14ac:dyDescent="0.35">
      <c r="B97" s="3">
        <v>42142</v>
      </c>
      <c r="C97" s="2">
        <v>10.8</v>
      </c>
      <c r="D97" s="2">
        <v>3.8751000000000002</v>
      </c>
      <c r="E97" s="2">
        <v>12115</v>
      </c>
      <c r="F97" s="2"/>
      <c r="G97" s="2"/>
      <c r="H97" s="5">
        <f t="shared" si="1"/>
        <v>-9.2814602830835168E-4</v>
      </c>
      <c r="I97" s="4"/>
      <c r="J97" s="4"/>
      <c r="K97" s="4"/>
    </row>
    <row r="98" spans="2:11" ht="13.5" x14ac:dyDescent="0.35">
      <c r="B98" s="3">
        <v>42143</v>
      </c>
      <c r="C98" s="2">
        <v>10.8</v>
      </c>
      <c r="D98" s="2">
        <v>3.8751000000000002</v>
      </c>
      <c r="E98" s="2">
        <v>39613</v>
      </c>
      <c r="F98" s="2"/>
      <c r="G98" s="2"/>
      <c r="H98" s="5">
        <f t="shared" si="1"/>
        <v>0</v>
      </c>
      <c r="I98" s="4"/>
      <c r="J98" s="4"/>
      <c r="K98" s="4"/>
    </row>
    <row r="99" spans="2:11" ht="13.5" x14ac:dyDescent="0.35">
      <c r="B99" s="3">
        <v>42144</v>
      </c>
      <c r="C99" s="2">
        <v>10.8</v>
      </c>
      <c r="D99" s="2">
        <v>3.8751000000000002</v>
      </c>
      <c r="E99" s="2">
        <v>7549</v>
      </c>
      <c r="F99" s="2"/>
      <c r="G99" s="2"/>
      <c r="H99" s="5">
        <f t="shared" si="1"/>
        <v>0</v>
      </c>
      <c r="I99" s="4"/>
      <c r="J99" s="4"/>
      <c r="K99" s="4"/>
    </row>
    <row r="100" spans="2:11" ht="13.5" x14ac:dyDescent="0.35">
      <c r="B100" s="3">
        <v>42145</v>
      </c>
      <c r="C100" s="2">
        <v>10.8</v>
      </c>
      <c r="D100" s="2">
        <v>3.8751000000000002</v>
      </c>
      <c r="E100" s="2">
        <v>2863</v>
      </c>
      <c r="F100" s="2"/>
      <c r="G100" s="2"/>
      <c r="H100" s="5">
        <f t="shared" si="1"/>
        <v>0</v>
      </c>
      <c r="I100" s="4"/>
      <c r="J100" s="4"/>
      <c r="K100" s="4"/>
    </row>
    <row r="101" spans="2:11" ht="13.5" x14ac:dyDescent="0.35">
      <c r="B101" s="3">
        <v>42146</v>
      </c>
      <c r="C101" s="2">
        <v>10.84</v>
      </c>
      <c r="D101" s="2">
        <v>3.8894000000000002</v>
      </c>
      <c r="E101" s="2">
        <v>7697</v>
      </c>
      <c r="F101" s="2"/>
      <c r="G101" s="2"/>
      <c r="H101" s="5">
        <f t="shared" si="1"/>
        <v>3.6902273489716341E-3</v>
      </c>
      <c r="I101" s="4"/>
      <c r="J101" s="4"/>
      <c r="K101" s="4"/>
    </row>
    <row r="102" spans="2:11" ht="13.5" x14ac:dyDescent="0.35">
      <c r="B102" s="3">
        <v>42149</v>
      </c>
      <c r="C102" s="2">
        <v>10.8</v>
      </c>
      <c r="D102" s="2">
        <v>3.8751000000000002</v>
      </c>
      <c r="E102" s="2">
        <v>23698</v>
      </c>
      <c r="F102" s="2"/>
      <c r="G102" s="2"/>
      <c r="H102" s="5">
        <f t="shared" si="1"/>
        <v>-3.6766596390188661E-3</v>
      </c>
      <c r="I102" s="4"/>
      <c r="J102" s="4"/>
      <c r="K102" s="4"/>
    </row>
    <row r="103" spans="2:11" ht="13.5" x14ac:dyDescent="0.35">
      <c r="B103" s="3">
        <v>42150</v>
      </c>
      <c r="C103" s="2">
        <v>10.82</v>
      </c>
      <c r="D103" s="2">
        <v>3.8822999999999999</v>
      </c>
      <c r="E103" s="2">
        <v>1241</v>
      </c>
      <c r="F103" s="2"/>
      <c r="G103" s="2"/>
      <c r="H103" s="5">
        <f t="shared" si="1"/>
        <v>1.8580165673143018E-3</v>
      </c>
      <c r="I103" s="4"/>
      <c r="J103" s="4"/>
      <c r="K103" s="4"/>
    </row>
    <row r="104" spans="2:11" ht="13.5" x14ac:dyDescent="0.35">
      <c r="B104" s="3">
        <v>42151</v>
      </c>
      <c r="C104" s="2">
        <v>10.86</v>
      </c>
      <c r="D104" s="2">
        <v>3.8965999999999998</v>
      </c>
      <c r="E104" s="2">
        <v>6629</v>
      </c>
      <c r="F104" s="2"/>
      <c r="G104" s="2"/>
      <c r="H104" s="5">
        <f t="shared" si="1"/>
        <v>3.6833835612909822E-3</v>
      </c>
      <c r="I104" s="4"/>
      <c r="J104" s="4"/>
      <c r="K104" s="4"/>
    </row>
    <row r="105" spans="2:11" ht="13.5" x14ac:dyDescent="0.35">
      <c r="B105" s="3">
        <v>42152</v>
      </c>
      <c r="C105" s="2">
        <v>10.98</v>
      </c>
      <c r="D105" s="2">
        <v>3.9397000000000002</v>
      </c>
      <c r="E105" s="2">
        <v>13246</v>
      </c>
      <c r="F105" s="2"/>
      <c r="G105" s="2"/>
      <c r="H105" s="5">
        <f t="shared" si="1"/>
        <v>1.1060924908895027E-2</v>
      </c>
      <c r="I105" s="4"/>
      <c r="J105" s="4"/>
      <c r="K105" s="4"/>
    </row>
    <row r="106" spans="2:11" ht="13.5" x14ac:dyDescent="0.35">
      <c r="B106" s="3">
        <v>42153</v>
      </c>
      <c r="C106" s="2">
        <v>10.8</v>
      </c>
      <c r="D106" s="2">
        <v>3.8751000000000002</v>
      </c>
      <c r="E106" s="2">
        <v>14005</v>
      </c>
      <c r="F106" s="2"/>
      <c r="G106" s="2"/>
      <c r="H106" s="5">
        <f t="shared" si="1"/>
        <v>-1.6397187603116984E-2</v>
      </c>
      <c r="I106" s="4"/>
      <c r="J106" s="4"/>
      <c r="K106" s="4"/>
    </row>
    <row r="107" spans="2:11" ht="13.5" x14ac:dyDescent="0.35">
      <c r="B107" s="3">
        <v>42156</v>
      </c>
      <c r="C107" s="2">
        <v>10.85</v>
      </c>
      <c r="D107" s="2">
        <v>3.8929999999999998</v>
      </c>
      <c r="E107" s="2">
        <v>1368</v>
      </c>
      <c r="F107" s="2"/>
      <c r="G107" s="2"/>
      <c r="H107" s="5">
        <f t="shared" si="1"/>
        <v>4.6192356326287274E-3</v>
      </c>
      <c r="I107" s="4"/>
      <c r="J107" s="4"/>
      <c r="K107" s="4"/>
    </row>
    <row r="108" spans="2:11" ht="13.5" x14ac:dyDescent="0.35">
      <c r="B108" s="3">
        <v>42157</v>
      </c>
      <c r="C108" s="2">
        <v>10.96</v>
      </c>
      <c r="D108" s="2">
        <v>3.9325000000000001</v>
      </c>
      <c r="E108" s="2">
        <v>2312</v>
      </c>
      <c r="F108" s="2"/>
      <c r="G108" s="2"/>
      <c r="H108" s="5">
        <f t="shared" si="1"/>
        <v>1.0146416645260805E-2</v>
      </c>
      <c r="I108" s="4"/>
      <c r="J108" s="4"/>
      <c r="K108" s="4"/>
    </row>
    <row r="109" spans="2:11" ht="13.5" x14ac:dyDescent="0.35">
      <c r="B109" s="3">
        <v>42158</v>
      </c>
      <c r="C109" s="2">
        <v>10.96</v>
      </c>
      <c r="D109" s="2">
        <v>3.9325000000000001</v>
      </c>
      <c r="E109" s="2">
        <v>275</v>
      </c>
      <c r="F109" s="2"/>
      <c r="G109" s="2"/>
      <c r="H109" s="5">
        <f t="shared" si="1"/>
        <v>0</v>
      </c>
      <c r="I109" s="4"/>
      <c r="J109" s="4"/>
      <c r="K109" s="4"/>
    </row>
    <row r="110" spans="2:11" ht="13.5" x14ac:dyDescent="0.35">
      <c r="B110" s="3">
        <v>42159</v>
      </c>
      <c r="C110" s="2">
        <v>10.9</v>
      </c>
      <c r="D110" s="2">
        <v>3.911</v>
      </c>
      <c r="E110" s="2">
        <v>11024</v>
      </c>
      <c r="F110" s="2"/>
      <c r="G110" s="2"/>
      <c r="H110" s="5">
        <f t="shared" si="1"/>
        <v>-5.4672600127145766E-3</v>
      </c>
      <c r="I110" s="4"/>
      <c r="J110" s="4"/>
      <c r="K110" s="4"/>
    </row>
    <row r="111" spans="2:11" ht="13.5" x14ac:dyDescent="0.35">
      <c r="B111" s="3">
        <v>42160</v>
      </c>
      <c r="C111" s="2">
        <v>10.85</v>
      </c>
      <c r="D111" s="2">
        <v>3.8929999999999998</v>
      </c>
      <c r="E111" s="2">
        <v>3101</v>
      </c>
      <c r="F111" s="2"/>
      <c r="G111" s="2"/>
      <c r="H111" s="5">
        <f t="shared" si="1"/>
        <v>-4.6024034773715769E-3</v>
      </c>
      <c r="I111" s="4"/>
      <c r="J111" s="4"/>
      <c r="K111" s="4"/>
    </row>
    <row r="112" spans="2:11" ht="13.5" x14ac:dyDescent="0.35">
      <c r="B112" s="3">
        <v>42163</v>
      </c>
      <c r="C112" s="2">
        <v>10.89</v>
      </c>
      <c r="D112" s="2">
        <v>3.9074</v>
      </c>
      <c r="E112" s="2">
        <v>6844</v>
      </c>
      <c r="F112" s="2"/>
      <c r="G112" s="2"/>
      <c r="H112" s="5">
        <f t="shared" si="1"/>
        <v>3.6989468276394017E-3</v>
      </c>
      <c r="I112" s="4"/>
      <c r="J112" s="4"/>
      <c r="K112" s="4"/>
    </row>
    <row r="113" spans="2:11" ht="13.5" x14ac:dyDescent="0.35">
      <c r="B113" s="3">
        <v>42164</v>
      </c>
      <c r="C113" s="2">
        <v>10.9</v>
      </c>
      <c r="D113" s="2">
        <v>3.911</v>
      </c>
      <c r="E113" s="2">
        <v>24686</v>
      </c>
      <c r="F113" s="2"/>
      <c r="G113" s="2"/>
      <c r="H113" s="5">
        <f t="shared" si="1"/>
        <v>9.2132876081282887E-4</v>
      </c>
      <c r="I113" s="4"/>
      <c r="J113" s="4"/>
      <c r="K113" s="4"/>
    </row>
    <row r="114" spans="2:11" ht="13.5" x14ac:dyDescent="0.35">
      <c r="B114" s="3">
        <v>42165</v>
      </c>
      <c r="C114" s="2">
        <v>10.96</v>
      </c>
      <c r="D114" s="2">
        <v>3.9325000000000001</v>
      </c>
      <c r="E114" s="2">
        <v>19427</v>
      </c>
      <c r="F114" s="2"/>
      <c r="G114" s="2"/>
      <c r="H114" s="5">
        <f t="shared" si="1"/>
        <v>5.4973152646382193E-3</v>
      </c>
      <c r="I114" s="4"/>
      <c r="J114" s="4"/>
      <c r="K114" s="4"/>
    </row>
    <row r="115" spans="2:11" ht="13.5" x14ac:dyDescent="0.35">
      <c r="B115" s="3">
        <v>42166</v>
      </c>
      <c r="C115" s="2">
        <v>10.9</v>
      </c>
      <c r="D115" s="2">
        <v>3.911</v>
      </c>
      <c r="E115" s="2">
        <v>19660</v>
      </c>
      <c r="F115" s="2"/>
      <c r="G115" s="2"/>
      <c r="H115" s="5">
        <f t="shared" si="1"/>
        <v>-5.4672600127145766E-3</v>
      </c>
      <c r="I115" s="4"/>
      <c r="J115" s="4"/>
      <c r="K115" s="4"/>
    </row>
    <row r="116" spans="2:11" ht="13.5" x14ac:dyDescent="0.35">
      <c r="B116" s="3">
        <v>42167</v>
      </c>
      <c r="C116" s="2">
        <v>10.9</v>
      </c>
      <c r="D116" s="2">
        <v>3.911</v>
      </c>
      <c r="E116" s="2">
        <v>9951</v>
      </c>
      <c r="F116" s="2"/>
      <c r="G116" s="2"/>
      <c r="H116" s="5">
        <f t="shared" si="1"/>
        <v>0</v>
      </c>
      <c r="I116" s="4"/>
      <c r="J116" s="4"/>
      <c r="K116" s="4"/>
    </row>
    <row r="117" spans="2:11" ht="13.5" x14ac:dyDescent="0.35">
      <c r="B117" s="3">
        <v>42170</v>
      </c>
      <c r="C117" s="2">
        <v>10.9</v>
      </c>
      <c r="D117" s="2">
        <v>3.911</v>
      </c>
      <c r="E117" s="2">
        <v>7196</v>
      </c>
      <c r="F117" s="2"/>
      <c r="G117" s="2"/>
      <c r="H117" s="5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10.9</v>
      </c>
      <c r="D118" s="2">
        <v>3.911</v>
      </c>
      <c r="E118" s="2">
        <v>13603</v>
      </c>
      <c r="F118" s="2"/>
      <c r="G118" s="2"/>
      <c r="H118" s="5">
        <f t="shared" si="1"/>
        <v>0</v>
      </c>
      <c r="I118" s="4"/>
      <c r="J118" s="4"/>
      <c r="K118" s="4"/>
    </row>
    <row r="119" spans="2:11" ht="13.5" x14ac:dyDescent="0.35">
      <c r="B119" s="3">
        <v>42172</v>
      </c>
      <c r="C119" s="2">
        <v>10.99</v>
      </c>
      <c r="D119" s="2">
        <v>3.9432</v>
      </c>
      <c r="E119" s="2">
        <v>17659</v>
      </c>
      <c r="F119" s="2"/>
      <c r="G119" s="2"/>
      <c r="H119" s="5">
        <f t="shared" si="1"/>
        <v>8.2331884428534924E-3</v>
      </c>
      <c r="I119" s="4"/>
      <c r="J119" s="4"/>
      <c r="K119" s="4"/>
    </row>
    <row r="120" spans="2:11" ht="13.5" x14ac:dyDescent="0.35">
      <c r="B120" s="3">
        <v>42173</v>
      </c>
      <c r="C120" s="2">
        <v>10.99</v>
      </c>
      <c r="D120" s="2">
        <v>3.9432</v>
      </c>
      <c r="E120" s="2">
        <v>102810</v>
      </c>
      <c r="F120" s="2"/>
      <c r="G120" s="2"/>
      <c r="H120" s="5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10.99</v>
      </c>
      <c r="D121" s="2">
        <v>3.9432</v>
      </c>
      <c r="E121" s="2">
        <v>2114</v>
      </c>
      <c r="F121" s="2"/>
      <c r="G121" s="2"/>
      <c r="H121" s="5">
        <f t="shared" si="1"/>
        <v>0</v>
      </c>
      <c r="I121" s="4"/>
      <c r="J121" s="4"/>
      <c r="K121" s="4"/>
    </row>
    <row r="122" spans="2:11" ht="13.5" x14ac:dyDescent="0.35">
      <c r="B122" s="3">
        <v>42177</v>
      </c>
      <c r="C122" s="2">
        <v>10.99</v>
      </c>
      <c r="D122" s="2">
        <v>3.9432</v>
      </c>
      <c r="E122" s="2">
        <v>16699</v>
      </c>
      <c r="F122" s="2"/>
      <c r="G122" s="2"/>
      <c r="H122" s="5">
        <f t="shared" si="1"/>
        <v>0</v>
      </c>
      <c r="I122" s="4"/>
      <c r="J122" s="4"/>
      <c r="K122" s="4"/>
    </row>
    <row r="123" spans="2:11" ht="13.5" x14ac:dyDescent="0.35">
      <c r="B123" s="3">
        <v>42178</v>
      </c>
      <c r="C123" s="2">
        <v>10.99</v>
      </c>
      <c r="D123" s="2">
        <v>3.9432</v>
      </c>
      <c r="E123" s="2">
        <v>2676</v>
      </c>
      <c r="F123" s="2"/>
      <c r="G123" s="2"/>
      <c r="H123" s="5">
        <f t="shared" si="1"/>
        <v>0</v>
      </c>
      <c r="I123" s="4"/>
      <c r="J123" s="4"/>
      <c r="K123" s="4"/>
    </row>
    <row r="124" spans="2:11" ht="13.5" x14ac:dyDescent="0.35">
      <c r="B124" s="3">
        <v>42179</v>
      </c>
      <c r="C124" s="2">
        <v>10.99</v>
      </c>
      <c r="D124" s="2">
        <v>3.9432</v>
      </c>
      <c r="E124" s="2">
        <v>18655</v>
      </c>
      <c r="F124" s="2"/>
      <c r="G124" s="2"/>
      <c r="H124" s="5">
        <f t="shared" si="1"/>
        <v>0</v>
      </c>
      <c r="I124" s="4"/>
      <c r="J124" s="4"/>
      <c r="K124" s="4"/>
    </row>
    <row r="125" spans="2:11" ht="13.5" x14ac:dyDescent="0.35">
      <c r="B125" s="3">
        <v>42180</v>
      </c>
      <c r="C125" s="2">
        <v>10.96</v>
      </c>
      <c r="D125" s="2">
        <v>3.9325000000000001</v>
      </c>
      <c r="E125" s="2">
        <v>20622</v>
      </c>
      <c r="F125" s="2"/>
      <c r="G125" s="2"/>
      <c r="H125" s="5">
        <f t="shared" si="1"/>
        <v>-2.7135321566240443E-3</v>
      </c>
      <c r="I125" s="4"/>
      <c r="J125" s="4"/>
      <c r="K125" s="4"/>
    </row>
    <row r="126" spans="2:11" ht="13.5" x14ac:dyDescent="0.35">
      <c r="B126" s="3">
        <v>42181</v>
      </c>
      <c r="C126" s="2">
        <v>10.66</v>
      </c>
      <c r="D126" s="2">
        <v>3.9321999999999999</v>
      </c>
      <c r="E126" s="2">
        <v>862</v>
      </c>
      <c r="F126" s="2"/>
      <c r="G126" s="2"/>
      <c r="H126" s="5">
        <f t="shared" si="1"/>
        <v>-7.6287349014669795E-5</v>
      </c>
      <c r="I126" s="4"/>
      <c r="J126" s="4"/>
      <c r="K126" s="4"/>
    </row>
    <row r="127" spans="2:11" ht="13.5" x14ac:dyDescent="0.35">
      <c r="B127" s="3">
        <v>42184</v>
      </c>
      <c r="C127" s="2">
        <v>10.46</v>
      </c>
      <c r="D127" s="2">
        <v>3.8584000000000001</v>
      </c>
      <c r="E127" s="2">
        <v>24079</v>
      </c>
      <c r="F127" s="2"/>
      <c r="G127" s="2"/>
      <c r="H127" s="5">
        <f t="shared" si="1"/>
        <v>-1.87681196276893E-2</v>
      </c>
      <c r="I127" s="4"/>
      <c r="J127" s="4"/>
      <c r="K127" s="4"/>
    </row>
    <row r="128" spans="2:11" ht="13.5" x14ac:dyDescent="0.35">
      <c r="B128" s="3">
        <v>42185</v>
      </c>
      <c r="C128" s="2">
        <v>10.51</v>
      </c>
      <c r="D128" s="2">
        <v>3.8769</v>
      </c>
      <c r="E128" s="2">
        <v>7825</v>
      </c>
      <c r="F128" s="2"/>
      <c r="G128" s="2"/>
      <c r="H128" s="5">
        <f t="shared" si="1"/>
        <v>4.7947335683184641E-3</v>
      </c>
      <c r="I128" s="4"/>
      <c r="J128" s="4"/>
      <c r="K128" s="4"/>
    </row>
    <row r="129" spans="2:11" ht="13.5" x14ac:dyDescent="0.35">
      <c r="B129" s="3">
        <v>42186</v>
      </c>
      <c r="C129" s="2">
        <v>10.51</v>
      </c>
      <c r="D129" s="2">
        <v>3.8769</v>
      </c>
      <c r="E129" s="2">
        <v>5355</v>
      </c>
      <c r="F129" s="2"/>
      <c r="G129" s="2"/>
      <c r="H129" s="5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10.6</v>
      </c>
      <c r="D130" s="2">
        <v>3.9100999999999999</v>
      </c>
      <c r="E130" s="2">
        <v>24274</v>
      </c>
      <c r="F130" s="2"/>
      <c r="G130" s="2"/>
      <c r="H130" s="5">
        <f t="shared" si="1"/>
        <v>8.5635430369624954E-3</v>
      </c>
      <c r="I130" s="4"/>
      <c r="J130" s="4"/>
      <c r="K130" s="4"/>
    </row>
    <row r="131" spans="2:11" ht="13.5" x14ac:dyDescent="0.35">
      <c r="B131" s="3">
        <v>42188</v>
      </c>
      <c r="C131" s="2">
        <v>10.61</v>
      </c>
      <c r="D131" s="2">
        <v>3.9137</v>
      </c>
      <c r="E131" s="2">
        <v>5350</v>
      </c>
      <c r="F131" s="2"/>
      <c r="G131" s="2"/>
      <c r="H131" s="5">
        <f t="shared" si="1"/>
        <v>9.2069256540754649E-4</v>
      </c>
      <c r="I131" s="4"/>
      <c r="J131" s="4"/>
      <c r="K131" s="4"/>
    </row>
    <row r="132" spans="2:11" ht="13.5" x14ac:dyDescent="0.35">
      <c r="B132" s="3">
        <v>42191</v>
      </c>
      <c r="C132" s="2">
        <v>10.7</v>
      </c>
      <c r="D132" s="2">
        <v>3.9468999999999999</v>
      </c>
      <c r="E132" s="2">
        <v>34540</v>
      </c>
      <c r="F132" s="2"/>
      <c r="G132" s="2"/>
      <c r="H132" s="5">
        <f t="shared" si="1"/>
        <v>8.4830211820016606E-3</v>
      </c>
      <c r="I132" s="4"/>
      <c r="J132" s="4"/>
      <c r="K132" s="4"/>
    </row>
    <row r="133" spans="2:11" ht="13.5" x14ac:dyDescent="0.35">
      <c r="B133" s="3">
        <v>42192</v>
      </c>
      <c r="C133" s="2">
        <v>10.7</v>
      </c>
      <c r="D133" s="2">
        <v>3.9468999999999999</v>
      </c>
      <c r="E133" s="2">
        <v>28908</v>
      </c>
      <c r="F133" s="2"/>
      <c r="G133" s="2"/>
      <c r="H133" s="5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10.71</v>
      </c>
      <c r="D134" s="2">
        <v>3.9506000000000001</v>
      </c>
      <c r="E134" s="2">
        <v>23366</v>
      </c>
      <c r="F134" s="2"/>
      <c r="G134" s="2"/>
      <c r="H134" s="5">
        <f t="shared" si="1"/>
        <v>9.374445767565073E-4</v>
      </c>
      <c r="I134" s="4"/>
      <c r="J134" s="4"/>
      <c r="K134" s="4"/>
    </row>
    <row r="135" spans="2:11" ht="13.5" x14ac:dyDescent="0.35">
      <c r="B135" s="3">
        <v>42194</v>
      </c>
      <c r="C135" s="2">
        <v>10.72</v>
      </c>
      <c r="D135" s="2">
        <v>3.9542999999999999</v>
      </c>
      <c r="E135" s="2">
        <v>12226</v>
      </c>
      <c r="F135" s="2"/>
      <c r="G135" s="2"/>
      <c r="H135" s="5">
        <f t="shared" ref="H135:H198" si="2">(D135-D134)/D134</f>
        <v>9.3656659747881697E-4</v>
      </c>
      <c r="I135" s="4"/>
      <c r="J135" s="4"/>
      <c r="K135" s="4"/>
    </row>
    <row r="136" spans="2:11" ht="13.5" x14ac:dyDescent="0.35">
      <c r="B136" s="3">
        <v>42195</v>
      </c>
      <c r="C136" s="2">
        <v>10.62</v>
      </c>
      <c r="D136" s="2">
        <v>3.9174000000000002</v>
      </c>
      <c r="E136" s="2">
        <v>18820</v>
      </c>
      <c r="F136" s="2"/>
      <c r="G136" s="2"/>
      <c r="H136" s="5">
        <f t="shared" si="2"/>
        <v>-9.3316136863666674E-3</v>
      </c>
      <c r="I136" s="4"/>
      <c r="J136" s="4"/>
      <c r="K136" s="4"/>
    </row>
    <row r="137" spans="2:11" ht="13.5" x14ac:dyDescent="0.35">
      <c r="B137" s="3">
        <v>42198</v>
      </c>
      <c r="C137" s="2">
        <v>10.6</v>
      </c>
      <c r="D137" s="2">
        <v>3.9100999999999999</v>
      </c>
      <c r="E137" s="2">
        <v>16558</v>
      </c>
      <c r="F137" s="2"/>
      <c r="G137" s="2"/>
      <c r="H137" s="5">
        <f t="shared" si="2"/>
        <v>-1.8634808801757047E-3</v>
      </c>
      <c r="I137" s="4"/>
      <c r="J137" s="4"/>
      <c r="K137" s="4"/>
    </row>
    <row r="138" spans="2:11" ht="13.5" x14ac:dyDescent="0.35">
      <c r="B138" s="3">
        <v>42199</v>
      </c>
      <c r="C138" s="2">
        <v>10.5</v>
      </c>
      <c r="D138" s="2">
        <v>3.8732000000000002</v>
      </c>
      <c r="E138" s="2">
        <v>13218</v>
      </c>
      <c r="F138" s="2"/>
      <c r="G138" s="2"/>
      <c r="H138" s="5">
        <f t="shared" si="2"/>
        <v>-9.4370987954271526E-3</v>
      </c>
      <c r="I138" s="4"/>
      <c r="J138" s="4"/>
      <c r="K138" s="4"/>
    </row>
    <row r="139" spans="2:11" ht="13.5" x14ac:dyDescent="0.35">
      <c r="B139" s="3">
        <v>42200</v>
      </c>
      <c r="C139" s="2">
        <v>10.48</v>
      </c>
      <c r="D139" s="2">
        <v>3.8658000000000001</v>
      </c>
      <c r="E139" s="2">
        <v>3807</v>
      </c>
      <c r="F139" s="2"/>
      <c r="G139" s="2"/>
      <c r="H139" s="5">
        <f t="shared" si="2"/>
        <v>-1.9105649075699868E-3</v>
      </c>
      <c r="I139" s="4"/>
      <c r="J139" s="4"/>
      <c r="K139" s="4"/>
    </row>
    <row r="140" spans="2:11" ht="13.5" x14ac:dyDescent="0.35">
      <c r="B140" s="3">
        <v>42201</v>
      </c>
      <c r="C140" s="2">
        <v>10.48</v>
      </c>
      <c r="D140" s="2">
        <v>3.8658000000000001</v>
      </c>
      <c r="E140" s="2">
        <v>6657</v>
      </c>
      <c r="F140" s="2"/>
      <c r="G140" s="2"/>
      <c r="H140" s="5">
        <f t="shared" si="2"/>
        <v>0</v>
      </c>
      <c r="I140" s="4"/>
      <c r="J140" s="4"/>
      <c r="K140" s="4"/>
    </row>
    <row r="141" spans="2:11" ht="13.5" x14ac:dyDescent="0.35">
      <c r="B141" s="3">
        <v>42205</v>
      </c>
      <c r="C141" s="2">
        <v>10.5</v>
      </c>
      <c r="D141" s="2">
        <v>3.8732000000000002</v>
      </c>
      <c r="E141" s="2">
        <v>1126</v>
      </c>
      <c r="F141" s="2"/>
      <c r="G141" s="2"/>
      <c r="H141" s="5">
        <f t="shared" si="2"/>
        <v>1.9142221532412625E-3</v>
      </c>
      <c r="I141" s="4"/>
      <c r="J141" s="4"/>
      <c r="K141" s="4"/>
    </row>
    <row r="142" spans="2:11" ht="13.5" x14ac:dyDescent="0.35">
      <c r="B142" s="3">
        <v>42206</v>
      </c>
      <c r="C142" s="2">
        <v>10.5</v>
      </c>
      <c r="D142" s="2">
        <v>3.8732000000000002</v>
      </c>
      <c r="E142" s="2">
        <v>3793</v>
      </c>
      <c r="F142" s="2"/>
      <c r="G142" s="2"/>
      <c r="H142" s="5">
        <f t="shared" si="2"/>
        <v>0</v>
      </c>
      <c r="I142" s="4"/>
      <c r="J142" s="4"/>
      <c r="K142" s="4"/>
    </row>
    <row r="143" spans="2:11" ht="13.5" x14ac:dyDescent="0.35">
      <c r="B143" s="3">
        <v>42207</v>
      </c>
      <c r="C143" s="2">
        <v>10.51</v>
      </c>
      <c r="D143" s="2">
        <v>3.8769</v>
      </c>
      <c r="E143" s="2">
        <v>8942</v>
      </c>
      <c r="F143" s="2"/>
      <c r="G143" s="2"/>
      <c r="H143" s="5">
        <f t="shared" si="2"/>
        <v>9.5528245378493607E-4</v>
      </c>
      <c r="I143" s="4"/>
      <c r="J143" s="4"/>
      <c r="K143" s="4"/>
    </row>
    <row r="144" spans="2:11" ht="13.5" x14ac:dyDescent="0.35">
      <c r="B144" s="3">
        <v>42208</v>
      </c>
      <c r="C144" s="2">
        <v>10.5</v>
      </c>
      <c r="D144" s="2">
        <v>3.8732000000000002</v>
      </c>
      <c r="E144" s="2">
        <v>7983</v>
      </c>
      <c r="F144" s="2"/>
      <c r="G144" s="2"/>
      <c r="H144" s="5">
        <f t="shared" si="2"/>
        <v>-9.5437076014336574E-4</v>
      </c>
      <c r="I144" s="4"/>
      <c r="J144" s="4"/>
      <c r="K144" s="4"/>
    </row>
    <row r="145" spans="2:11" ht="13.5" x14ac:dyDescent="0.35">
      <c r="B145" s="3">
        <v>42209</v>
      </c>
      <c r="C145" s="2">
        <v>10.5</v>
      </c>
      <c r="D145" s="2">
        <v>3.8732000000000002</v>
      </c>
      <c r="E145" s="2">
        <v>2881</v>
      </c>
      <c r="F145" s="2"/>
      <c r="G145" s="2"/>
      <c r="H145" s="5">
        <f t="shared" si="2"/>
        <v>0</v>
      </c>
      <c r="I145" s="4"/>
      <c r="J145" s="4"/>
      <c r="K145" s="4"/>
    </row>
    <row r="146" spans="2:11" ht="13.5" x14ac:dyDescent="0.35">
      <c r="B146" s="3">
        <v>42212</v>
      </c>
      <c r="C146" s="2">
        <v>10.52</v>
      </c>
      <c r="D146" s="2">
        <v>3.8805999999999998</v>
      </c>
      <c r="E146" s="2">
        <v>4271</v>
      </c>
      <c r="F146" s="2"/>
      <c r="G146" s="2"/>
      <c r="H146" s="5">
        <f t="shared" si="2"/>
        <v>1.9105649075698721E-3</v>
      </c>
      <c r="I146" s="4"/>
      <c r="J146" s="4"/>
      <c r="K146" s="4"/>
    </row>
    <row r="147" spans="2:11" ht="13.5" x14ac:dyDescent="0.35">
      <c r="B147" s="3">
        <v>42213</v>
      </c>
      <c r="C147" s="2">
        <v>10.59</v>
      </c>
      <c r="D147" s="2">
        <v>3.9064000000000001</v>
      </c>
      <c r="E147" s="2">
        <v>10373</v>
      </c>
      <c r="F147" s="2"/>
      <c r="G147" s="2"/>
      <c r="H147" s="5">
        <f t="shared" si="2"/>
        <v>6.6484564242643585E-3</v>
      </c>
      <c r="I147" s="4"/>
      <c r="J147" s="4"/>
      <c r="K147" s="4"/>
    </row>
    <row r="148" spans="2:11" ht="13.5" x14ac:dyDescent="0.35">
      <c r="B148" s="3">
        <v>42214</v>
      </c>
      <c r="C148" s="2">
        <v>10.53</v>
      </c>
      <c r="D148" s="2">
        <v>3.8841999999999999</v>
      </c>
      <c r="E148" s="2">
        <v>1742</v>
      </c>
      <c r="F148" s="2"/>
      <c r="G148" s="2"/>
      <c r="H148" s="5">
        <f t="shared" si="2"/>
        <v>-5.6829817734999535E-3</v>
      </c>
      <c r="I148" s="4"/>
      <c r="J148" s="4"/>
      <c r="K148" s="4"/>
    </row>
    <row r="149" spans="2:11" ht="13.5" x14ac:dyDescent="0.35">
      <c r="B149" s="3">
        <v>42215</v>
      </c>
      <c r="C149" s="2">
        <v>10.58</v>
      </c>
      <c r="D149" s="2">
        <v>3.9026999999999998</v>
      </c>
      <c r="E149" s="2">
        <v>1982</v>
      </c>
      <c r="F149" s="2"/>
      <c r="G149" s="2"/>
      <c r="H149" s="5">
        <f t="shared" si="2"/>
        <v>4.7628855362751559E-3</v>
      </c>
      <c r="I149" s="4"/>
      <c r="J149" s="4"/>
      <c r="K149" s="4"/>
    </row>
    <row r="150" spans="2:11" ht="13.5" x14ac:dyDescent="0.35">
      <c r="B150" s="3">
        <v>42216</v>
      </c>
      <c r="C150" s="2">
        <v>10.54</v>
      </c>
      <c r="D150" s="2">
        <v>3.8879000000000001</v>
      </c>
      <c r="E150" s="2">
        <v>8229</v>
      </c>
      <c r="F150" s="2"/>
      <c r="G150" s="2"/>
      <c r="H150" s="5">
        <f t="shared" si="2"/>
        <v>-3.792246393522357E-3</v>
      </c>
      <c r="I150" s="4"/>
      <c r="J150" s="4"/>
      <c r="K150" s="4"/>
    </row>
    <row r="151" spans="2:11" ht="13.5" x14ac:dyDescent="0.35">
      <c r="B151" s="3">
        <v>42219</v>
      </c>
      <c r="C151" s="2">
        <v>10.5</v>
      </c>
      <c r="D151" s="2">
        <v>3.8732000000000002</v>
      </c>
      <c r="E151" s="2">
        <v>21032</v>
      </c>
      <c r="F151" s="2"/>
      <c r="G151" s="2"/>
      <c r="H151" s="5">
        <f t="shared" si="2"/>
        <v>-3.7809614444815798E-3</v>
      </c>
      <c r="I151" s="4"/>
      <c r="J151" s="4"/>
      <c r="K151" s="4"/>
    </row>
    <row r="152" spans="2:11" ht="13.5" x14ac:dyDescent="0.35">
      <c r="B152" s="3">
        <v>42220</v>
      </c>
      <c r="C152" s="2">
        <v>10.5</v>
      </c>
      <c r="D152" s="2">
        <v>3.8732000000000002</v>
      </c>
      <c r="E152" s="2">
        <v>22723</v>
      </c>
      <c r="F152" s="2"/>
      <c r="G152" s="2"/>
      <c r="H152" s="5">
        <f t="shared" si="2"/>
        <v>0</v>
      </c>
      <c r="I152" s="4"/>
      <c r="J152" s="4"/>
      <c r="K152" s="4"/>
    </row>
    <row r="153" spans="2:11" ht="13.5" x14ac:dyDescent="0.35">
      <c r="B153" s="3">
        <v>42221</v>
      </c>
      <c r="C153" s="2">
        <v>10.6</v>
      </c>
      <c r="D153" s="2">
        <v>3.9100999999999999</v>
      </c>
      <c r="E153" s="2">
        <v>28223</v>
      </c>
      <c r="F153" s="2"/>
      <c r="G153" s="2"/>
      <c r="H153" s="5">
        <f t="shared" si="2"/>
        <v>9.5270060931528736E-3</v>
      </c>
      <c r="I153" s="4"/>
      <c r="J153" s="4"/>
      <c r="K153" s="4"/>
    </row>
    <row r="154" spans="2:11" ht="13.5" x14ac:dyDescent="0.35">
      <c r="B154" s="3">
        <v>42222</v>
      </c>
      <c r="C154" s="2">
        <v>10.6</v>
      </c>
      <c r="D154" s="2">
        <v>3.9100999999999999</v>
      </c>
      <c r="E154" s="2">
        <v>80</v>
      </c>
      <c r="F154" s="2"/>
      <c r="G154" s="2"/>
      <c r="H154" s="5">
        <f t="shared" si="2"/>
        <v>0</v>
      </c>
      <c r="I154" s="4"/>
      <c r="J154" s="4"/>
      <c r="K154" s="4"/>
    </row>
    <row r="155" spans="2:11" ht="13.5" x14ac:dyDescent="0.35">
      <c r="B155" s="3">
        <v>42223</v>
      </c>
      <c r="C155" s="2">
        <v>10.5</v>
      </c>
      <c r="D155" s="2">
        <v>3.8732000000000002</v>
      </c>
      <c r="E155" s="2">
        <v>9647</v>
      </c>
      <c r="F155" s="2"/>
      <c r="G155" s="2"/>
      <c r="H155" s="5">
        <f t="shared" si="2"/>
        <v>-9.4370987954271526E-3</v>
      </c>
      <c r="I155" s="4"/>
      <c r="J155" s="4"/>
      <c r="K155" s="4"/>
    </row>
    <row r="156" spans="2:11" ht="13.5" x14ac:dyDescent="0.35">
      <c r="B156" s="3">
        <v>42226</v>
      </c>
      <c r="C156" s="2">
        <v>10.5</v>
      </c>
      <c r="D156" s="2">
        <v>3.8732000000000002</v>
      </c>
      <c r="E156" s="2">
        <v>5755</v>
      </c>
      <c r="F156" s="2"/>
      <c r="G156" s="2"/>
      <c r="H156" s="5">
        <f t="shared" si="2"/>
        <v>0</v>
      </c>
      <c r="I156" s="4"/>
      <c r="J156" s="4"/>
      <c r="K156" s="4"/>
    </row>
    <row r="157" spans="2:11" ht="13.5" x14ac:dyDescent="0.35">
      <c r="B157" s="3">
        <v>42227</v>
      </c>
      <c r="C157" s="2">
        <v>10.5</v>
      </c>
      <c r="D157" s="2">
        <v>3.8732000000000002</v>
      </c>
      <c r="E157" s="2">
        <v>1400</v>
      </c>
      <c r="F157" s="2"/>
      <c r="G157" s="2"/>
      <c r="H157" s="5">
        <f t="shared" si="2"/>
        <v>0</v>
      </c>
      <c r="I157" s="4"/>
      <c r="J157" s="4"/>
      <c r="K157" s="4"/>
    </row>
    <row r="158" spans="2:11" ht="13.5" x14ac:dyDescent="0.35">
      <c r="B158" s="3">
        <v>42228</v>
      </c>
      <c r="C158" s="2">
        <v>10.45</v>
      </c>
      <c r="D158" s="2">
        <v>3.8546999999999998</v>
      </c>
      <c r="E158" s="2">
        <v>3960</v>
      </c>
      <c r="F158" s="2"/>
      <c r="G158" s="2"/>
      <c r="H158" s="5">
        <f t="shared" si="2"/>
        <v>-4.7764122689250245E-3</v>
      </c>
      <c r="I158" s="4"/>
      <c r="J158" s="4"/>
      <c r="K158" s="4"/>
    </row>
    <row r="159" spans="2:11" ht="13.5" x14ac:dyDescent="0.35">
      <c r="B159" s="3">
        <v>42230</v>
      </c>
      <c r="C159" s="2">
        <v>10.43</v>
      </c>
      <c r="D159" s="2">
        <v>3.8473999999999999</v>
      </c>
      <c r="E159" s="2">
        <v>3237</v>
      </c>
      <c r="F159" s="2"/>
      <c r="G159" s="2"/>
      <c r="H159" s="5">
        <f t="shared" si="2"/>
        <v>-1.8937919941888765E-3</v>
      </c>
      <c r="I159" s="4"/>
      <c r="J159" s="4"/>
      <c r="K159" s="4"/>
    </row>
    <row r="160" spans="2:11" ht="13.5" x14ac:dyDescent="0.35">
      <c r="B160" s="3">
        <v>42233</v>
      </c>
      <c r="C160" s="2">
        <v>10.44</v>
      </c>
      <c r="D160" s="2">
        <v>3.851</v>
      </c>
      <c r="E160" s="2">
        <v>25354</v>
      </c>
      <c r="F160" s="2"/>
      <c r="G160" s="2"/>
      <c r="H160" s="5">
        <f t="shared" si="2"/>
        <v>9.356968342257233E-4</v>
      </c>
      <c r="I160" s="4"/>
      <c r="J160" s="4"/>
      <c r="K160" s="4"/>
    </row>
    <row r="161" spans="2:11" ht="13.5" x14ac:dyDescent="0.35">
      <c r="B161" s="3">
        <v>42234</v>
      </c>
      <c r="C161" s="2">
        <v>10.44</v>
      </c>
      <c r="D161" s="2">
        <v>3.851</v>
      </c>
      <c r="E161" s="2">
        <v>13312</v>
      </c>
      <c r="F161" s="2"/>
      <c r="G161" s="2"/>
      <c r="H161" s="5">
        <f t="shared" si="2"/>
        <v>0</v>
      </c>
      <c r="I161" s="4"/>
      <c r="J161" s="4"/>
      <c r="K161" s="4"/>
    </row>
    <row r="162" spans="2:11" ht="13.5" x14ac:dyDescent="0.35">
      <c r="B162" s="3">
        <v>42235</v>
      </c>
      <c r="C162" s="2">
        <v>10.5</v>
      </c>
      <c r="D162" s="2">
        <v>3.8732000000000002</v>
      </c>
      <c r="E162" s="2">
        <v>2593</v>
      </c>
      <c r="F162" s="2"/>
      <c r="G162" s="2"/>
      <c r="H162" s="5">
        <f t="shared" si="2"/>
        <v>5.7647364320956166E-3</v>
      </c>
      <c r="I162" s="4"/>
      <c r="J162" s="4"/>
      <c r="K162" s="4"/>
    </row>
    <row r="163" spans="2:11" ht="13.5" x14ac:dyDescent="0.35">
      <c r="B163" s="3">
        <v>42236</v>
      </c>
      <c r="C163" s="2">
        <v>10.5</v>
      </c>
      <c r="D163" s="2">
        <v>3.8732000000000002</v>
      </c>
      <c r="E163" s="2">
        <v>4772</v>
      </c>
      <c r="F163" s="2"/>
      <c r="G163" s="2"/>
      <c r="H163" s="5">
        <f t="shared" si="2"/>
        <v>0</v>
      </c>
      <c r="I163" s="4"/>
      <c r="J163" s="4"/>
      <c r="K163" s="4"/>
    </row>
    <row r="164" spans="2:11" ht="13.5" x14ac:dyDescent="0.35">
      <c r="B164" s="3">
        <v>42237</v>
      </c>
      <c r="C164" s="2">
        <v>10.48</v>
      </c>
      <c r="D164" s="2">
        <v>3.8658000000000001</v>
      </c>
      <c r="E164" s="2">
        <v>2946</v>
      </c>
      <c r="F164" s="2"/>
      <c r="G164" s="2"/>
      <c r="H164" s="5">
        <f t="shared" si="2"/>
        <v>-1.9105649075699868E-3</v>
      </c>
      <c r="I164" s="4"/>
      <c r="J164" s="4"/>
      <c r="K164" s="4"/>
    </row>
    <row r="165" spans="2:11" ht="13.5" x14ac:dyDescent="0.35">
      <c r="B165" s="3">
        <v>42240</v>
      </c>
      <c r="C165" s="2">
        <v>10.48</v>
      </c>
      <c r="D165" s="2">
        <v>3.8658000000000001</v>
      </c>
      <c r="E165" s="2">
        <v>3695</v>
      </c>
      <c r="F165" s="2"/>
      <c r="G165" s="2"/>
      <c r="H165" s="5">
        <f t="shared" si="2"/>
        <v>0</v>
      </c>
      <c r="I165" s="4"/>
      <c r="J165" s="4"/>
      <c r="K165" s="4"/>
    </row>
    <row r="166" spans="2:11" ht="13.5" x14ac:dyDescent="0.35">
      <c r="B166" s="3">
        <v>42241</v>
      </c>
      <c r="C166" s="2">
        <v>10.42</v>
      </c>
      <c r="D166" s="2">
        <v>3.8437000000000001</v>
      </c>
      <c r="E166" s="2">
        <v>5415</v>
      </c>
      <c r="F166" s="2"/>
      <c r="G166" s="2"/>
      <c r="H166" s="5">
        <f t="shared" si="2"/>
        <v>-5.7167985927880404E-3</v>
      </c>
      <c r="I166" s="4"/>
      <c r="J166" s="4"/>
      <c r="K166" s="4"/>
    </row>
    <row r="167" spans="2:11" ht="13.5" x14ac:dyDescent="0.35">
      <c r="B167" s="3">
        <v>42242</v>
      </c>
      <c r="C167" s="2">
        <v>10.42</v>
      </c>
      <c r="D167" s="2">
        <v>3.8437000000000001</v>
      </c>
      <c r="E167" s="2">
        <v>13170</v>
      </c>
      <c r="F167" s="2"/>
      <c r="G167" s="2"/>
      <c r="H167" s="5">
        <f t="shared" si="2"/>
        <v>0</v>
      </c>
      <c r="I167" s="4"/>
      <c r="J167" s="4"/>
      <c r="K167" s="4"/>
    </row>
    <row r="168" spans="2:11" ht="13.5" x14ac:dyDescent="0.35">
      <c r="B168" s="3">
        <v>42243</v>
      </c>
      <c r="C168" s="2">
        <v>10.5</v>
      </c>
      <c r="D168" s="2">
        <v>3.8732000000000002</v>
      </c>
      <c r="E168" s="2">
        <v>2644</v>
      </c>
      <c r="F168" s="2"/>
      <c r="G168" s="2"/>
      <c r="H168" s="5">
        <f t="shared" si="2"/>
        <v>7.6748965840206258E-3</v>
      </c>
      <c r="I168" s="4"/>
      <c r="J168" s="4"/>
      <c r="K168" s="4"/>
    </row>
    <row r="169" spans="2:11" ht="13.5" x14ac:dyDescent="0.35">
      <c r="B169" s="3">
        <v>42244</v>
      </c>
      <c r="C169" s="2">
        <v>10.5</v>
      </c>
      <c r="D169" s="2">
        <v>3.8732000000000002</v>
      </c>
      <c r="E169" s="2">
        <v>3475</v>
      </c>
      <c r="F169" s="2"/>
      <c r="G169" s="2"/>
      <c r="H169" s="5">
        <f t="shared" si="2"/>
        <v>0</v>
      </c>
      <c r="I169" s="4"/>
      <c r="J169" s="4"/>
      <c r="K169" s="4"/>
    </row>
    <row r="170" spans="2:11" ht="13.5" x14ac:dyDescent="0.35">
      <c r="B170" s="3">
        <v>42247</v>
      </c>
      <c r="C170" s="2">
        <v>10.4</v>
      </c>
      <c r="D170" s="2">
        <v>3.8363</v>
      </c>
      <c r="E170" s="2">
        <v>45672</v>
      </c>
      <c r="F170" s="2"/>
      <c r="G170" s="2"/>
      <c r="H170" s="5">
        <f t="shared" si="2"/>
        <v>-9.5270060931529881E-3</v>
      </c>
      <c r="I170" s="4"/>
      <c r="J170" s="4"/>
      <c r="K170" s="4"/>
    </row>
    <row r="171" spans="2:11" ht="13.5" x14ac:dyDescent="0.35">
      <c r="B171" s="3">
        <v>42248</v>
      </c>
      <c r="C171" s="2">
        <v>10.41</v>
      </c>
      <c r="D171" s="2">
        <v>3.84</v>
      </c>
      <c r="E171" s="2">
        <v>938</v>
      </c>
      <c r="F171" s="2"/>
      <c r="G171" s="2"/>
      <c r="H171" s="5">
        <f t="shared" si="2"/>
        <v>9.6447097463697165E-4</v>
      </c>
      <c r="I171" s="4"/>
      <c r="J171" s="4"/>
      <c r="K171" s="4"/>
    </row>
    <row r="172" spans="2:11" ht="13.5" x14ac:dyDescent="0.35">
      <c r="B172" s="3">
        <v>42249</v>
      </c>
      <c r="C172" s="2">
        <v>10.41</v>
      </c>
      <c r="D172" s="2">
        <v>3.84</v>
      </c>
      <c r="E172" s="2">
        <v>453</v>
      </c>
      <c r="F172" s="2"/>
      <c r="G172" s="2"/>
      <c r="H172" s="5">
        <f t="shared" si="2"/>
        <v>0</v>
      </c>
      <c r="I172" s="4"/>
      <c r="J172" s="4"/>
      <c r="K172" s="4"/>
    </row>
    <row r="173" spans="2:11" ht="13.5" x14ac:dyDescent="0.35">
      <c r="B173" s="3">
        <v>42250</v>
      </c>
      <c r="C173" s="2">
        <v>10.41</v>
      </c>
      <c r="D173" s="2">
        <v>3.84</v>
      </c>
      <c r="E173" s="2">
        <v>2910</v>
      </c>
      <c r="F173" s="2"/>
      <c r="G173" s="2"/>
      <c r="H173" s="5">
        <f t="shared" si="2"/>
        <v>0</v>
      </c>
      <c r="I173" s="4"/>
      <c r="J173" s="4"/>
      <c r="K173" s="4"/>
    </row>
    <row r="174" spans="2:11" ht="13.5" x14ac:dyDescent="0.35">
      <c r="B174" s="3">
        <v>42251</v>
      </c>
      <c r="C174" s="2">
        <v>10.41</v>
      </c>
      <c r="D174" s="2">
        <v>3.84</v>
      </c>
      <c r="E174" s="2">
        <v>2983</v>
      </c>
      <c r="F174" s="2"/>
      <c r="G174" s="2"/>
      <c r="H174" s="5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10.41</v>
      </c>
      <c r="D175" s="2">
        <v>3.84</v>
      </c>
      <c r="E175" s="2">
        <v>6643</v>
      </c>
      <c r="F175" s="2"/>
      <c r="G175" s="2"/>
      <c r="H175" s="5">
        <f t="shared" si="2"/>
        <v>0</v>
      </c>
      <c r="I175" s="4"/>
      <c r="J175" s="4"/>
      <c r="K175" s="4"/>
    </row>
    <row r="176" spans="2:11" ht="13.5" x14ac:dyDescent="0.35">
      <c r="B176" s="3">
        <v>42255</v>
      </c>
      <c r="C176" s="2">
        <v>10.41</v>
      </c>
      <c r="D176" s="2">
        <v>3.84</v>
      </c>
      <c r="E176" s="2">
        <v>8881</v>
      </c>
      <c r="F176" s="2"/>
      <c r="G176" s="2"/>
      <c r="H176" s="5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10.42</v>
      </c>
      <c r="D177" s="2">
        <v>3.8437000000000001</v>
      </c>
      <c r="E177" s="2">
        <v>4882</v>
      </c>
      <c r="F177" s="2"/>
      <c r="G177" s="2"/>
      <c r="H177" s="5">
        <f t="shared" si="2"/>
        <v>9.6354166666673402E-4</v>
      </c>
      <c r="I177" s="4"/>
      <c r="J177" s="4"/>
      <c r="K177" s="4"/>
    </row>
    <row r="178" spans="2:11" ht="13.5" x14ac:dyDescent="0.35">
      <c r="B178" s="3">
        <v>42257</v>
      </c>
      <c r="C178" s="2">
        <v>10.4</v>
      </c>
      <c r="D178" s="2">
        <v>3.8363</v>
      </c>
      <c r="E178" s="2">
        <v>55949</v>
      </c>
      <c r="F178" s="2"/>
      <c r="G178" s="2"/>
      <c r="H178" s="5">
        <f t="shared" si="2"/>
        <v>-1.9252282956526453E-3</v>
      </c>
      <c r="I178" s="4"/>
      <c r="J178" s="4"/>
      <c r="K178" s="4"/>
    </row>
    <row r="179" spans="2:11" ht="13.5" x14ac:dyDescent="0.35">
      <c r="B179" s="3">
        <v>42258</v>
      </c>
      <c r="C179" s="2">
        <v>10.39</v>
      </c>
      <c r="D179" s="2">
        <v>3.8325999999999998</v>
      </c>
      <c r="E179" s="2">
        <v>13730</v>
      </c>
      <c r="F179" s="2"/>
      <c r="G179" s="2"/>
      <c r="H179" s="5">
        <f t="shared" si="2"/>
        <v>-9.6447097463708744E-4</v>
      </c>
      <c r="I179" s="4"/>
      <c r="J179" s="4"/>
      <c r="K179" s="4"/>
    </row>
    <row r="180" spans="2:11" ht="13.5" x14ac:dyDescent="0.35">
      <c r="B180" s="3">
        <v>42261</v>
      </c>
      <c r="C180" s="2">
        <v>10.39</v>
      </c>
      <c r="D180" s="2">
        <v>3.8325999999999998</v>
      </c>
      <c r="E180" s="2">
        <v>7227</v>
      </c>
      <c r="F180" s="2"/>
      <c r="G180" s="2"/>
      <c r="H180" s="5">
        <f t="shared" si="2"/>
        <v>0</v>
      </c>
      <c r="I180" s="4"/>
      <c r="J180" s="4"/>
      <c r="K180" s="4"/>
    </row>
    <row r="181" spans="2:11" ht="13.5" x14ac:dyDescent="0.35">
      <c r="B181" s="3">
        <v>42262</v>
      </c>
      <c r="C181" s="2">
        <v>10.39</v>
      </c>
      <c r="D181" s="2">
        <v>3.8325999999999998</v>
      </c>
      <c r="E181" s="2">
        <v>9483</v>
      </c>
      <c r="F181" s="2"/>
      <c r="G181" s="2"/>
      <c r="H181" s="5">
        <f t="shared" si="2"/>
        <v>0</v>
      </c>
      <c r="I181" s="4"/>
      <c r="J181" s="4"/>
      <c r="K181" s="4"/>
    </row>
    <row r="182" spans="2:11" ht="13.5" x14ac:dyDescent="0.35">
      <c r="B182" s="3">
        <v>42263</v>
      </c>
      <c r="C182" s="2">
        <v>10.3</v>
      </c>
      <c r="D182" s="2">
        <v>3.7993999999999999</v>
      </c>
      <c r="E182" s="2">
        <v>29621</v>
      </c>
      <c r="F182" s="2"/>
      <c r="G182" s="2"/>
      <c r="H182" s="5">
        <f t="shared" si="2"/>
        <v>-8.6625267442466992E-3</v>
      </c>
      <c r="I182" s="4"/>
      <c r="J182" s="4"/>
      <c r="K182" s="4"/>
    </row>
    <row r="183" spans="2:11" ht="13.5" x14ac:dyDescent="0.35">
      <c r="B183" s="3">
        <v>42264</v>
      </c>
      <c r="C183" s="2">
        <v>10.3</v>
      </c>
      <c r="D183" s="2">
        <v>3.7993999999999999</v>
      </c>
      <c r="E183" s="2">
        <v>10253</v>
      </c>
      <c r="F183" s="2"/>
      <c r="G183" s="2"/>
      <c r="H183" s="5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10.39</v>
      </c>
      <c r="D184" s="2">
        <v>3.8325999999999998</v>
      </c>
      <c r="E184" s="2">
        <v>7714</v>
      </c>
      <c r="F184" s="2"/>
      <c r="G184" s="2"/>
      <c r="H184" s="5">
        <f t="shared" si="2"/>
        <v>8.7382218244985779E-3</v>
      </c>
      <c r="I184" s="4"/>
      <c r="J184" s="4"/>
      <c r="K184" s="4"/>
    </row>
    <row r="185" spans="2:11" ht="13.5" x14ac:dyDescent="0.35">
      <c r="B185" s="3">
        <v>42268</v>
      </c>
      <c r="C185" s="2">
        <v>10.5</v>
      </c>
      <c r="D185" s="2">
        <v>3.8732000000000002</v>
      </c>
      <c r="E185" s="2">
        <v>16944</v>
      </c>
      <c r="F185" s="2"/>
      <c r="G185" s="2"/>
      <c r="H185" s="5">
        <f t="shared" si="2"/>
        <v>1.059333089808496E-2</v>
      </c>
      <c r="I185" s="4"/>
      <c r="J185" s="4"/>
      <c r="K185" s="4"/>
    </row>
    <row r="186" spans="2:11" ht="13.5" x14ac:dyDescent="0.35">
      <c r="B186" s="3">
        <v>42269</v>
      </c>
      <c r="C186" s="2">
        <v>10.35</v>
      </c>
      <c r="D186" s="2">
        <v>3.8178000000000001</v>
      </c>
      <c r="E186" s="2">
        <v>2281</v>
      </c>
      <c r="F186" s="2"/>
      <c r="G186" s="2"/>
      <c r="H186" s="5">
        <f t="shared" si="2"/>
        <v>-1.4303418362077897E-2</v>
      </c>
      <c r="I186" s="4"/>
      <c r="J186" s="4"/>
      <c r="K186" s="4"/>
    </row>
    <row r="187" spans="2:11" ht="13.5" x14ac:dyDescent="0.35">
      <c r="B187" s="3">
        <v>42270</v>
      </c>
      <c r="C187" s="2">
        <v>10.35</v>
      </c>
      <c r="D187" s="2">
        <v>3.8178000000000001</v>
      </c>
      <c r="E187" s="2">
        <v>2380</v>
      </c>
      <c r="F187" s="2"/>
      <c r="G187" s="2"/>
      <c r="H187" s="5">
        <f t="shared" si="2"/>
        <v>0</v>
      </c>
      <c r="I187" s="4"/>
      <c r="J187" s="4"/>
      <c r="K187" s="4"/>
    </row>
    <row r="188" spans="2:11" ht="13.5" x14ac:dyDescent="0.35">
      <c r="B188" s="3">
        <v>42275</v>
      </c>
      <c r="C188" s="2">
        <v>10.35</v>
      </c>
      <c r="D188" s="2">
        <v>3.8178000000000001</v>
      </c>
      <c r="E188" s="2">
        <v>992</v>
      </c>
      <c r="F188" s="2"/>
      <c r="G188" s="2"/>
      <c r="H188" s="5">
        <f t="shared" si="2"/>
        <v>0</v>
      </c>
      <c r="I188" s="4"/>
      <c r="J188" s="4"/>
      <c r="K188" s="4"/>
    </row>
    <row r="189" spans="2:11" ht="13.5" x14ac:dyDescent="0.35">
      <c r="B189" s="3">
        <v>42276</v>
      </c>
      <c r="C189" s="2">
        <v>10.35</v>
      </c>
      <c r="D189" s="2">
        <v>3.8178000000000001</v>
      </c>
      <c r="E189" s="2">
        <v>32943</v>
      </c>
      <c r="F189" s="2"/>
      <c r="G189" s="2"/>
      <c r="H189" s="5">
        <f t="shared" si="2"/>
        <v>0</v>
      </c>
      <c r="I189" s="4"/>
      <c r="J189" s="4"/>
      <c r="K189" s="4"/>
    </row>
    <row r="190" spans="2:11" ht="13.5" x14ac:dyDescent="0.35">
      <c r="B190" s="3">
        <v>42277</v>
      </c>
      <c r="C190" s="2">
        <v>10.3</v>
      </c>
      <c r="D190" s="2">
        <v>3.7993999999999999</v>
      </c>
      <c r="E190" s="2">
        <v>8231</v>
      </c>
      <c r="F190" s="2"/>
      <c r="G190" s="2"/>
      <c r="H190" s="5">
        <f t="shared" si="2"/>
        <v>-4.81952957200487E-3</v>
      </c>
      <c r="I190" s="4"/>
      <c r="J190" s="4"/>
      <c r="K190" s="4"/>
    </row>
    <row r="191" spans="2:11" ht="13.5" x14ac:dyDescent="0.35">
      <c r="B191" s="3">
        <v>42278</v>
      </c>
      <c r="C191" s="2">
        <v>10.199999999999999</v>
      </c>
      <c r="D191" s="2">
        <v>3.7625000000000002</v>
      </c>
      <c r="E191" s="2">
        <v>1190</v>
      </c>
      <c r="F191" s="2"/>
      <c r="G191" s="2"/>
      <c r="H191" s="5">
        <f t="shared" si="2"/>
        <v>-9.7120597989155417E-3</v>
      </c>
      <c r="I191" s="4"/>
      <c r="J191" s="4"/>
      <c r="K191" s="4"/>
    </row>
    <row r="192" spans="2:11" ht="13.5" x14ac:dyDescent="0.35">
      <c r="B192" s="3">
        <v>42279</v>
      </c>
      <c r="C192" s="2">
        <v>10</v>
      </c>
      <c r="D192" s="2">
        <v>3.6886999999999999</v>
      </c>
      <c r="E192" s="2">
        <v>18010</v>
      </c>
      <c r="F192" s="2"/>
      <c r="G192" s="2"/>
      <c r="H192" s="5">
        <f t="shared" si="2"/>
        <v>-1.9614617940199416E-2</v>
      </c>
      <c r="I192" s="4"/>
      <c r="J192" s="4"/>
      <c r="K192" s="4"/>
    </row>
    <row r="193" spans="2:11" ht="13.5" x14ac:dyDescent="0.35">
      <c r="B193" s="3">
        <v>42282</v>
      </c>
      <c r="C193" s="2">
        <v>10</v>
      </c>
      <c r="D193" s="2">
        <v>3.6886999999999999</v>
      </c>
      <c r="E193" s="2">
        <v>21715</v>
      </c>
      <c r="F193" s="2"/>
      <c r="G193" s="2"/>
      <c r="H193" s="5">
        <f t="shared" si="2"/>
        <v>0</v>
      </c>
      <c r="I193" s="4"/>
      <c r="J193" s="4"/>
      <c r="K193" s="4"/>
    </row>
    <row r="194" spans="2:11" ht="13.5" x14ac:dyDescent="0.35">
      <c r="B194" s="3">
        <v>42283</v>
      </c>
      <c r="C194" s="2">
        <v>10</v>
      </c>
      <c r="D194" s="2">
        <v>3.6886999999999999</v>
      </c>
      <c r="E194" s="2">
        <v>20</v>
      </c>
      <c r="F194" s="2"/>
      <c r="G194" s="2"/>
      <c r="H194" s="5">
        <f t="shared" si="2"/>
        <v>0</v>
      </c>
      <c r="I194" s="4"/>
      <c r="J194" s="4"/>
      <c r="K194" s="4"/>
    </row>
    <row r="195" spans="2:11" ht="13.5" x14ac:dyDescent="0.35">
      <c r="B195" s="3">
        <v>42284</v>
      </c>
      <c r="C195" s="2">
        <v>9.99</v>
      </c>
      <c r="D195" s="2">
        <v>3.6850000000000001</v>
      </c>
      <c r="E195" s="2">
        <v>5077</v>
      </c>
      <c r="F195" s="2"/>
      <c r="G195" s="2"/>
      <c r="H195" s="5">
        <f t="shared" si="2"/>
        <v>-1.0030634098733469E-3</v>
      </c>
      <c r="I195" s="4"/>
      <c r="J195" s="4"/>
      <c r="K195" s="4"/>
    </row>
    <row r="196" spans="2:11" ht="13.5" x14ac:dyDescent="0.35">
      <c r="B196" s="3">
        <v>42285</v>
      </c>
      <c r="C196" s="2">
        <v>9.99</v>
      </c>
      <c r="D196" s="2">
        <v>3.6850000000000001</v>
      </c>
      <c r="E196" s="2">
        <v>145</v>
      </c>
      <c r="F196" s="2"/>
      <c r="G196" s="2"/>
      <c r="H196" s="5">
        <f t="shared" si="2"/>
        <v>0</v>
      </c>
      <c r="I196" s="4"/>
      <c r="J196" s="4"/>
      <c r="K196" s="4"/>
    </row>
    <row r="197" spans="2:11" ht="13.5" x14ac:dyDescent="0.35">
      <c r="B197" s="3">
        <v>42286</v>
      </c>
      <c r="C197" s="2">
        <v>9.91</v>
      </c>
      <c r="D197" s="2">
        <v>3.6555</v>
      </c>
      <c r="E197" s="2">
        <v>725</v>
      </c>
      <c r="F197" s="2"/>
      <c r="G197" s="2"/>
      <c r="H197" s="5">
        <f t="shared" si="2"/>
        <v>-8.0054274084125059E-3</v>
      </c>
      <c r="I197" s="4"/>
      <c r="J197" s="4"/>
      <c r="K197" s="4"/>
    </row>
    <row r="198" spans="2:11" ht="13.5" x14ac:dyDescent="0.35">
      <c r="B198" s="3">
        <v>42289</v>
      </c>
      <c r="C198" s="2">
        <v>9.91</v>
      </c>
      <c r="D198" s="2">
        <v>3.6555</v>
      </c>
      <c r="E198" s="2">
        <v>19658</v>
      </c>
      <c r="F198" s="2"/>
      <c r="G198" s="2"/>
      <c r="H198" s="5">
        <f t="shared" si="2"/>
        <v>0</v>
      </c>
      <c r="I198" s="4"/>
      <c r="J198" s="4"/>
      <c r="K198" s="4"/>
    </row>
    <row r="199" spans="2:11" ht="13.5" x14ac:dyDescent="0.35">
      <c r="B199" s="3">
        <v>42290</v>
      </c>
      <c r="C199" s="2">
        <v>9.9</v>
      </c>
      <c r="D199" s="2">
        <v>3.6518000000000002</v>
      </c>
      <c r="E199" s="2">
        <v>5680</v>
      </c>
      <c r="F199" s="2"/>
      <c r="G199" s="2"/>
      <c r="H199" s="5">
        <f t="shared" ref="H199:H262" si="3">(D199-D198)/D198</f>
        <v>-1.0121734372862301E-3</v>
      </c>
      <c r="I199" s="4"/>
      <c r="J199" s="4"/>
      <c r="K199" s="4"/>
    </row>
    <row r="200" spans="2:11" ht="13.5" x14ac:dyDescent="0.35">
      <c r="B200" s="3">
        <v>42293</v>
      </c>
      <c r="C200" s="2">
        <v>9.82</v>
      </c>
      <c r="D200" s="2">
        <v>3.6223000000000001</v>
      </c>
      <c r="E200" s="2">
        <v>3468</v>
      </c>
      <c r="F200" s="2"/>
      <c r="G200" s="2"/>
      <c r="H200" s="5">
        <f t="shared" si="3"/>
        <v>-8.0782080070102638E-3</v>
      </c>
      <c r="I200" s="4"/>
      <c r="J200" s="4"/>
      <c r="K200" s="4"/>
    </row>
    <row r="201" spans="2:11" ht="13.5" x14ac:dyDescent="0.35">
      <c r="B201" s="3">
        <v>42296</v>
      </c>
      <c r="C201" s="2">
        <v>9.8000000000000007</v>
      </c>
      <c r="D201" s="2">
        <v>3.6150000000000002</v>
      </c>
      <c r="E201" s="2">
        <v>5553</v>
      </c>
      <c r="F201" s="2"/>
      <c r="G201" s="2"/>
      <c r="H201" s="5">
        <f t="shared" si="3"/>
        <v>-2.0152941501255725E-3</v>
      </c>
      <c r="I201" s="4"/>
      <c r="J201" s="4"/>
      <c r="K201" s="4"/>
    </row>
    <row r="202" spans="2:11" ht="13.5" x14ac:dyDescent="0.35">
      <c r="B202" s="3">
        <v>42297</v>
      </c>
      <c r="C202" s="2">
        <v>9.6999999999999993</v>
      </c>
      <c r="D202" s="2">
        <v>3.5781000000000001</v>
      </c>
      <c r="E202" s="2">
        <v>3961</v>
      </c>
      <c r="F202" s="2"/>
      <c r="G202" s="2"/>
      <c r="H202" s="5">
        <f t="shared" si="3"/>
        <v>-1.0207468879668093E-2</v>
      </c>
      <c r="I202" s="4"/>
      <c r="J202" s="4"/>
      <c r="K202" s="4"/>
    </row>
    <row r="203" spans="2:11" ht="13.5" x14ac:dyDescent="0.35">
      <c r="B203" s="3">
        <v>42298</v>
      </c>
      <c r="C203" s="2">
        <v>9.6</v>
      </c>
      <c r="D203" s="2">
        <v>3.5411999999999999</v>
      </c>
      <c r="E203" s="2">
        <v>27765</v>
      </c>
      <c r="F203" s="2"/>
      <c r="G203" s="2"/>
      <c r="H203" s="5">
        <f t="shared" si="3"/>
        <v>-1.0312735809507883E-2</v>
      </c>
      <c r="I203" s="4"/>
      <c r="J203" s="4"/>
      <c r="K203" s="4"/>
    </row>
    <row r="204" spans="2:11" ht="13.5" x14ac:dyDescent="0.35">
      <c r="B204" s="3">
        <v>42299</v>
      </c>
      <c r="C204" s="2">
        <v>9.6</v>
      </c>
      <c r="D204" s="2">
        <v>3.5411999999999999</v>
      </c>
      <c r="E204" s="2">
        <v>8444</v>
      </c>
      <c r="F204" s="2"/>
      <c r="G204" s="2"/>
      <c r="H204" s="5">
        <f t="shared" si="3"/>
        <v>0</v>
      </c>
      <c r="I204" s="4"/>
      <c r="J204" s="4"/>
      <c r="K204" s="4"/>
    </row>
    <row r="205" spans="2:11" ht="13.5" x14ac:dyDescent="0.35">
      <c r="B205" s="3">
        <v>42300</v>
      </c>
      <c r="C205" s="2">
        <v>9.6</v>
      </c>
      <c r="D205" s="2">
        <v>3.5411999999999999</v>
      </c>
      <c r="E205" s="2">
        <v>16470</v>
      </c>
      <c r="F205" s="2"/>
      <c r="G205" s="2"/>
      <c r="H205" s="5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9.6</v>
      </c>
      <c r="D206" s="2">
        <v>3.5411999999999999</v>
      </c>
      <c r="E206" s="2">
        <v>7970</v>
      </c>
      <c r="F206" s="2"/>
      <c r="G206" s="2"/>
      <c r="H206" s="5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9.6</v>
      </c>
      <c r="D207" s="2">
        <v>3.5411999999999999</v>
      </c>
      <c r="E207" s="2">
        <v>6993</v>
      </c>
      <c r="F207" s="2"/>
      <c r="G207" s="2"/>
      <c r="H207" s="5">
        <f t="shared" si="3"/>
        <v>0</v>
      </c>
      <c r="I207" s="4"/>
      <c r="J207" s="4"/>
      <c r="K207" s="4"/>
    </row>
    <row r="208" spans="2:11" ht="13.5" x14ac:dyDescent="0.35">
      <c r="B208" s="3">
        <v>42305</v>
      </c>
      <c r="C208" s="2">
        <v>9.33</v>
      </c>
      <c r="D208" s="2">
        <v>3.4416000000000002</v>
      </c>
      <c r="E208" s="2">
        <v>29760</v>
      </c>
      <c r="F208" s="2"/>
      <c r="G208" s="2"/>
      <c r="H208" s="5">
        <f t="shared" si="3"/>
        <v>-2.8126058963063281E-2</v>
      </c>
      <c r="I208" s="4"/>
      <c r="J208" s="4"/>
      <c r="K208" s="4"/>
    </row>
    <row r="209" spans="2:11" ht="13.5" x14ac:dyDescent="0.35">
      <c r="B209" s="3">
        <v>42306</v>
      </c>
      <c r="C209" s="2">
        <v>9.35</v>
      </c>
      <c r="D209" s="2">
        <v>3.4489999999999998</v>
      </c>
      <c r="E209" s="2">
        <v>2144</v>
      </c>
      <c r="F209" s="2"/>
      <c r="G209" s="2"/>
      <c r="H209" s="5">
        <f t="shared" si="3"/>
        <v>2.1501627150161636E-3</v>
      </c>
      <c r="I209" s="4"/>
      <c r="J209" s="4"/>
      <c r="K209" s="4"/>
    </row>
    <row r="210" spans="2:11" ht="13.5" x14ac:dyDescent="0.35">
      <c r="B210" s="3">
        <v>42307</v>
      </c>
      <c r="C210" s="2">
        <v>9.25</v>
      </c>
      <c r="D210" s="2">
        <v>3.4121000000000001</v>
      </c>
      <c r="E210" s="2">
        <v>21988</v>
      </c>
      <c r="F210" s="2"/>
      <c r="G210" s="2"/>
      <c r="H210" s="5">
        <f t="shared" si="3"/>
        <v>-1.0698753261814936E-2</v>
      </c>
      <c r="I210" s="4"/>
      <c r="J210" s="4"/>
      <c r="K210" s="4"/>
    </row>
    <row r="211" spans="2:11" ht="13.5" x14ac:dyDescent="0.35">
      <c r="B211" s="3">
        <v>42310</v>
      </c>
      <c r="C211" s="2">
        <v>9.1999999999999993</v>
      </c>
      <c r="D211" s="2">
        <v>3.3936000000000002</v>
      </c>
      <c r="E211" s="2">
        <v>10332</v>
      </c>
      <c r="F211" s="2"/>
      <c r="G211" s="2"/>
      <c r="H211" s="5">
        <f t="shared" si="3"/>
        <v>-5.4218809530787379E-3</v>
      </c>
      <c r="I211" s="4"/>
      <c r="J211" s="4"/>
      <c r="K211" s="4"/>
    </row>
    <row r="212" spans="2:11" ht="13.5" x14ac:dyDescent="0.35">
      <c r="B212" s="3">
        <v>42311</v>
      </c>
      <c r="C212" s="2">
        <v>9.1999999999999993</v>
      </c>
      <c r="D212" s="2">
        <v>3.3936000000000002</v>
      </c>
      <c r="E212" s="2">
        <v>6228</v>
      </c>
      <c r="F212" s="2"/>
      <c r="G212" s="2"/>
      <c r="H212" s="5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9</v>
      </c>
      <c r="D213" s="2">
        <v>3.3199000000000001</v>
      </c>
      <c r="E213" s="2">
        <v>19645</v>
      </c>
      <c r="F213" s="2"/>
      <c r="G213" s="2"/>
      <c r="H213" s="5">
        <f t="shared" si="3"/>
        <v>-2.1717350306459247E-2</v>
      </c>
      <c r="I213" s="4"/>
      <c r="J213" s="4"/>
      <c r="K213" s="4"/>
    </row>
    <row r="214" spans="2:11" ht="13.5" x14ac:dyDescent="0.35">
      <c r="B214" s="3">
        <v>42313</v>
      </c>
      <c r="C214" s="2">
        <v>9</v>
      </c>
      <c r="D214" s="2">
        <v>3.3199000000000001</v>
      </c>
      <c r="E214" s="2">
        <v>12772</v>
      </c>
      <c r="F214" s="2"/>
      <c r="G214" s="2"/>
      <c r="H214" s="5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8.9499999999999993</v>
      </c>
      <c r="D215" s="2">
        <v>3.3014000000000001</v>
      </c>
      <c r="E215" s="2">
        <v>14378</v>
      </c>
      <c r="F215" s="2"/>
      <c r="G215" s="2"/>
      <c r="H215" s="5">
        <f t="shared" si="3"/>
        <v>-5.5724570017169073E-3</v>
      </c>
      <c r="I215" s="4"/>
      <c r="J215" s="4"/>
      <c r="K215" s="4"/>
    </row>
    <row r="216" spans="2:11" ht="13.5" x14ac:dyDescent="0.35">
      <c r="B216" s="3">
        <v>42317</v>
      </c>
      <c r="C216" s="2">
        <v>8.9</v>
      </c>
      <c r="D216" s="2">
        <v>3.2829999999999999</v>
      </c>
      <c r="E216" s="2">
        <v>3976</v>
      </c>
      <c r="F216" s="2"/>
      <c r="G216" s="2"/>
      <c r="H216" s="5">
        <f t="shared" si="3"/>
        <v>-5.5733931059551078E-3</v>
      </c>
      <c r="I216" s="4"/>
      <c r="J216" s="4"/>
      <c r="K216" s="4"/>
    </row>
    <row r="217" spans="2:11" ht="13.5" x14ac:dyDescent="0.35">
      <c r="B217" s="3">
        <v>42318</v>
      </c>
      <c r="C217" s="2">
        <v>8.8800000000000008</v>
      </c>
      <c r="D217" s="2">
        <v>3.2755999999999998</v>
      </c>
      <c r="E217" s="2">
        <v>4019</v>
      </c>
      <c r="F217" s="2"/>
      <c r="G217" s="2"/>
      <c r="H217" s="5">
        <f t="shared" si="3"/>
        <v>-2.2540359427353253E-3</v>
      </c>
      <c r="I217" s="4"/>
      <c r="J217" s="4"/>
      <c r="K217" s="4"/>
    </row>
    <row r="218" spans="2:11" ht="13.5" x14ac:dyDescent="0.35">
      <c r="B218" s="3">
        <v>42319</v>
      </c>
      <c r="C218" s="2">
        <v>8.75</v>
      </c>
      <c r="D218" s="2">
        <v>3.2275999999999998</v>
      </c>
      <c r="E218" s="2">
        <v>4237</v>
      </c>
      <c r="F218" s="2"/>
      <c r="G218" s="2"/>
      <c r="H218" s="5">
        <f t="shared" si="3"/>
        <v>-1.4653803883258043E-2</v>
      </c>
      <c r="I218" s="4"/>
      <c r="J218" s="4"/>
      <c r="K218" s="4"/>
    </row>
    <row r="219" spans="2:11" ht="13.5" x14ac:dyDescent="0.35">
      <c r="B219" s="3">
        <v>42320</v>
      </c>
      <c r="C219" s="2">
        <v>8.69</v>
      </c>
      <c r="D219" s="2">
        <v>3.2054999999999998</v>
      </c>
      <c r="E219" s="2">
        <v>193086</v>
      </c>
      <c r="F219" s="2"/>
      <c r="G219" s="2"/>
      <c r="H219" s="5">
        <f t="shared" si="3"/>
        <v>-6.8471929607138464E-3</v>
      </c>
      <c r="I219" s="4"/>
      <c r="J219" s="4"/>
      <c r="K219" s="4"/>
    </row>
    <row r="220" spans="2:11" ht="13.5" x14ac:dyDescent="0.35">
      <c r="B220" s="3">
        <v>42321</v>
      </c>
      <c r="C220" s="2">
        <v>8.69</v>
      </c>
      <c r="D220" s="2">
        <v>3.2054999999999998</v>
      </c>
      <c r="E220" s="2">
        <v>10117</v>
      </c>
      <c r="F220" s="2"/>
      <c r="G220" s="2"/>
      <c r="H220" s="5">
        <f t="shared" si="3"/>
        <v>0</v>
      </c>
      <c r="I220" s="4"/>
      <c r="J220" s="4"/>
      <c r="K220" s="4"/>
    </row>
    <row r="221" spans="2:11" ht="13.5" x14ac:dyDescent="0.35">
      <c r="B221" s="3">
        <v>42324</v>
      </c>
      <c r="C221" s="2">
        <v>8.69</v>
      </c>
      <c r="D221" s="2">
        <v>3.2054999999999998</v>
      </c>
      <c r="E221" s="2">
        <v>2391</v>
      </c>
      <c r="F221" s="2"/>
      <c r="G221" s="2"/>
      <c r="H221" s="5">
        <f t="shared" si="3"/>
        <v>0</v>
      </c>
      <c r="I221" s="4"/>
      <c r="J221" s="4"/>
      <c r="K221" s="4"/>
    </row>
    <row r="222" spans="2:11" ht="13.5" x14ac:dyDescent="0.35">
      <c r="B222" s="3">
        <v>42325</v>
      </c>
      <c r="C222" s="2">
        <v>8.67</v>
      </c>
      <c r="D222" s="2">
        <v>3.1981000000000002</v>
      </c>
      <c r="E222" s="2">
        <v>20821</v>
      </c>
      <c r="F222" s="2"/>
      <c r="G222" s="2"/>
      <c r="H222" s="5">
        <f t="shared" si="3"/>
        <v>-2.308532210263494E-3</v>
      </c>
      <c r="I222" s="4"/>
      <c r="J222" s="4"/>
      <c r="K222" s="4"/>
    </row>
    <row r="223" spans="2:11" ht="13.5" x14ac:dyDescent="0.35">
      <c r="B223" s="3">
        <v>42326</v>
      </c>
      <c r="C223" s="2">
        <v>8.69</v>
      </c>
      <c r="D223" s="2">
        <v>3.2054999999999998</v>
      </c>
      <c r="E223" s="2">
        <v>9218</v>
      </c>
      <c r="F223" s="2"/>
      <c r="G223" s="2"/>
      <c r="H223" s="5">
        <f t="shared" si="3"/>
        <v>2.3138738626058064E-3</v>
      </c>
      <c r="I223" s="4"/>
      <c r="J223" s="4"/>
      <c r="K223" s="4"/>
    </row>
    <row r="224" spans="2:11" ht="13.5" x14ac:dyDescent="0.35">
      <c r="B224" s="3">
        <v>42327</v>
      </c>
      <c r="C224" s="2">
        <v>8.69</v>
      </c>
      <c r="D224" s="2">
        <v>3.2054999999999998</v>
      </c>
      <c r="E224" s="2">
        <v>7811</v>
      </c>
      <c r="F224" s="2"/>
      <c r="G224" s="2"/>
      <c r="H224" s="5">
        <f t="shared" si="3"/>
        <v>0</v>
      </c>
      <c r="I224" s="4"/>
      <c r="J224" s="4"/>
      <c r="K224" s="4"/>
    </row>
    <row r="225" spans="2:11" ht="13.5" x14ac:dyDescent="0.35">
      <c r="B225" s="3">
        <v>42328</v>
      </c>
      <c r="C225" s="2">
        <v>8.69</v>
      </c>
      <c r="D225" s="2">
        <v>3.2054999999999998</v>
      </c>
      <c r="E225" s="2">
        <v>4185</v>
      </c>
      <c r="F225" s="2"/>
      <c r="G225" s="2"/>
      <c r="H225" s="5">
        <f t="shared" si="3"/>
        <v>0</v>
      </c>
      <c r="I225" s="4"/>
      <c r="J225" s="4"/>
      <c r="K225" s="4"/>
    </row>
    <row r="226" spans="2:11" ht="13.5" x14ac:dyDescent="0.35">
      <c r="B226" s="3">
        <v>42331</v>
      </c>
      <c r="C226" s="2">
        <v>8.9499999999999993</v>
      </c>
      <c r="D226" s="2">
        <v>3.3014000000000001</v>
      </c>
      <c r="E226" s="2">
        <v>112851</v>
      </c>
      <c r="F226" s="2"/>
      <c r="G226" s="2"/>
      <c r="H226" s="5">
        <f t="shared" si="3"/>
        <v>2.9917329589767689E-2</v>
      </c>
      <c r="I226" s="4"/>
      <c r="J226" s="4"/>
      <c r="K226" s="4"/>
    </row>
    <row r="227" spans="2:11" ht="13.5" x14ac:dyDescent="0.35">
      <c r="B227" s="3">
        <v>42332</v>
      </c>
      <c r="C227" s="2">
        <v>9.14</v>
      </c>
      <c r="D227" s="2">
        <v>3.3715000000000002</v>
      </c>
      <c r="E227" s="2">
        <v>4566</v>
      </c>
      <c r="F227" s="2"/>
      <c r="G227" s="2"/>
      <c r="H227" s="5">
        <f t="shared" si="3"/>
        <v>2.1233416126491805E-2</v>
      </c>
      <c r="I227" s="4"/>
      <c r="J227" s="4"/>
      <c r="K227" s="4"/>
    </row>
    <row r="228" spans="2:11" ht="13.5" x14ac:dyDescent="0.35">
      <c r="B228" s="3">
        <v>42333</v>
      </c>
      <c r="C228" s="2">
        <v>9.15</v>
      </c>
      <c r="D228" s="2">
        <v>3.3752</v>
      </c>
      <c r="E228" s="2">
        <v>8776</v>
      </c>
      <c r="F228" s="2"/>
      <c r="G228" s="2"/>
      <c r="H228" s="5">
        <f t="shared" si="3"/>
        <v>1.0974343763902757E-3</v>
      </c>
      <c r="I228" s="4"/>
      <c r="J228" s="4"/>
      <c r="K228" s="4"/>
    </row>
    <row r="229" spans="2:11" ht="13.5" x14ac:dyDescent="0.35">
      <c r="B229" s="3">
        <v>42334</v>
      </c>
      <c r="C229" s="2">
        <v>9.16</v>
      </c>
      <c r="D229" s="2">
        <v>3.3788999999999998</v>
      </c>
      <c r="E229" s="2">
        <v>97</v>
      </c>
      <c r="F229" s="2"/>
      <c r="G229" s="2"/>
      <c r="H229" s="5">
        <f t="shared" si="3"/>
        <v>1.0962313344393857E-3</v>
      </c>
      <c r="I229" s="4"/>
      <c r="J229" s="4"/>
      <c r="K229" s="4"/>
    </row>
    <row r="230" spans="2:11" ht="13.5" x14ac:dyDescent="0.35">
      <c r="B230" s="3">
        <v>42335</v>
      </c>
      <c r="C230" s="2">
        <v>9.18</v>
      </c>
      <c r="D230" s="2">
        <v>3.3862999999999999</v>
      </c>
      <c r="E230" s="2">
        <v>70</v>
      </c>
      <c r="F230" s="2"/>
      <c r="G230" s="2"/>
      <c r="H230" s="5">
        <f t="shared" si="3"/>
        <v>2.1900618544496947E-3</v>
      </c>
      <c r="I230" s="4"/>
      <c r="J230" s="4"/>
      <c r="K230" s="4"/>
    </row>
    <row r="231" spans="2:11" ht="13.5" x14ac:dyDescent="0.35">
      <c r="B231" s="3">
        <v>42338</v>
      </c>
      <c r="C231" s="2">
        <v>9.43</v>
      </c>
      <c r="D231" s="2">
        <v>3.4784999999999999</v>
      </c>
      <c r="E231" s="2">
        <v>27172</v>
      </c>
      <c r="F231" s="2"/>
      <c r="G231" s="2"/>
      <c r="H231" s="5">
        <f t="shared" si="3"/>
        <v>2.7227357292620283E-2</v>
      </c>
      <c r="I231" s="4"/>
      <c r="J231" s="4"/>
      <c r="K231" s="4"/>
    </row>
    <row r="232" spans="2:11" ht="13.5" x14ac:dyDescent="0.35">
      <c r="B232" s="3">
        <v>42339</v>
      </c>
      <c r="C232" s="2">
        <v>9.7100000000000009</v>
      </c>
      <c r="D232" s="2">
        <v>3.5817999999999999</v>
      </c>
      <c r="E232" s="2">
        <v>59162</v>
      </c>
      <c r="F232" s="2"/>
      <c r="G232" s="2"/>
      <c r="H232" s="5">
        <f t="shared" si="3"/>
        <v>2.9696708351300834E-2</v>
      </c>
      <c r="I232" s="4"/>
      <c r="J232" s="4"/>
      <c r="K232" s="4"/>
    </row>
    <row r="233" spans="2:11" ht="13.5" x14ac:dyDescent="0.35">
      <c r="B233" s="3">
        <v>42340</v>
      </c>
      <c r="C233" s="2">
        <v>9.42</v>
      </c>
      <c r="D233" s="2">
        <v>3.4748000000000001</v>
      </c>
      <c r="E233" s="2">
        <v>15515</v>
      </c>
      <c r="F233" s="2"/>
      <c r="G233" s="2"/>
      <c r="H233" s="5">
        <f t="shared" si="3"/>
        <v>-2.9873248087553678E-2</v>
      </c>
      <c r="I233" s="4"/>
      <c r="J233" s="4"/>
      <c r="K233" s="4"/>
    </row>
    <row r="234" spans="2:11" ht="13.5" x14ac:dyDescent="0.35">
      <c r="B234" s="3">
        <v>42341</v>
      </c>
      <c r="C234" s="2">
        <v>9.42</v>
      </c>
      <c r="D234" s="2">
        <v>3.4748000000000001</v>
      </c>
      <c r="E234" s="2">
        <v>1363</v>
      </c>
      <c r="F234" s="2"/>
      <c r="G234" s="2"/>
      <c r="H234" s="5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9.42</v>
      </c>
      <c r="D235" s="2">
        <v>3.4748000000000001</v>
      </c>
      <c r="E235" s="2">
        <v>10666</v>
      </c>
      <c r="F235" s="2"/>
      <c r="G235" s="2"/>
      <c r="H235" s="5">
        <f t="shared" si="3"/>
        <v>0</v>
      </c>
      <c r="I235" s="4"/>
      <c r="J235" s="4"/>
      <c r="K235" s="4"/>
    </row>
    <row r="236" spans="2:11" ht="13.5" x14ac:dyDescent="0.35">
      <c r="B236" s="3">
        <v>42345</v>
      </c>
      <c r="C236" s="2">
        <v>9.4</v>
      </c>
      <c r="D236" s="2">
        <v>3.4674</v>
      </c>
      <c r="E236" s="2">
        <v>8099</v>
      </c>
      <c r="F236" s="2"/>
      <c r="G236" s="2"/>
      <c r="H236" s="5">
        <f t="shared" si="3"/>
        <v>-2.1296189708760425E-3</v>
      </c>
      <c r="I236" s="4"/>
      <c r="J236" s="4"/>
      <c r="K236" s="4"/>
    </row>
    <row r="237" spans="2:11" ht="13.5" x14ac:dyDescent="0.35">
      <c r="B237" s="3">
        <v>42346</v>
      </c>
      <c r="C237" s="2">
        <v>9.3000000000000007</v>
      </c>
      <c r="D237" s="2">
        <v>3.4304999999999999</v>
      </c>
      <c r="E237" s="2">
        <v>5414</v>
      </c>
      <c r="F237" s="2"/>
      <c r="G237" s="2"/>
      <c r="H237" s="5">
        <f t="shared" si="3"/>
        <v>-1.0641979581242474E-2</v>
      </c>
      <c r="I237" s="4"/>
      <c r="J237" s="4"/>
      <c r="K237" s="4"/>
    </row>
    <row r="238" spans="2:11" ht="13.5" x14ac:dyDescent="0.35">
      <c r="B238" s="3">
        <v>42347</v>
      </c>
      <c r="C238" s="2">
        <v>9.3000000000000007</v>
      </c>
      <c r="D238" s="2">
        <v>3.4304999999999999</v>
      </c>
      <c r="E238" s="2">
        <v>6134</v>
      </c>
      <c r="F238" s="2"/>
      <c r="G238" s="2"/>
      <c r="H238" s="5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9.3000000000000007</v>
      </c>
      <c r="D239" s="2">
        <v>3.4304999999999999</v>
      </c>
      <c r="E239" s="2">
        <v>16360</v>
      </c>
      <c r="F239" s="2"/>
      <c r="G239" s="2"/>
      <c r="H239" s="5">
        <f t="shared" si="3"/>
        <v>0</v>
      </c>
      <c r="I239" s="4"/>
      <c r="J239" s="4"/>
      <c r="K239" s="4"/>
    </row>
    <row r="240" spans="2:11" ht="13.5" x14ac:dyDescent="0.35">
      <c r="B240" s="3">
        <v>42349</v>
      </c>
      <c r="C240" s="2">
        <v>9.2899999999999991</v>
      </c>
      <c r="D240" s="2">
        <v>3.4268000000000001</v>
      </c>
      <c r="E240" s="2">
        <v>3378</v>
      </c>
      <c r="F240" s="2"/>
      <c r="G240" s="2"/>
      <c r="H240" s="5">
        <f t="shared" si="3"/>
        <v>-1.0785599766797303E-3</v>
      </c>
      <c r="I240" s="4"/>
      <c r="J240" s="4"/>
      <c r="K240" s="4"/>
    </row>
    <row r="241" spans="2:11" ht="13.5" x14ac:dyDescent="0.35">
      <c r="B241" s="3">
        <v>42352</v>
      </c>
      <c r="C241" s="2">
        <v>9.25</v>
      </c>
      <c r="D241" s="2">
        <v>3.4121000000000001</v>
      </c>
      <c r="E241" s="2">
        <v>3304</v>
      </c>
      <c r="F241" s="2"/>
      <c r="G241" s="2"/>
      <c r="H241" s="5">
        <f t="shared" si="3"/>
        <v>-4.2897163534492628E-3</v>
      </c>
      <c r="I241" s="4"/>
      <c r="J241" s="4"/>
      <c r="K241" s="4"/>
    </row>
    <row r="242" spans="2:11" ht="13.5" x14ac:dyDescent="0.35">
      <c r="B242" s="3">
        <v>42353</v>
      </c>
      <c r="C242" s="2">
        <v>9.2200000000000006</v>
      </c>
      <c r="D242" s="2">
        <v>3.4009999999999998</v>
      </c>
      <c r="E242" s="2">
        <v>1177</v>
      </c>
      <c r="F242" s="2"/>
      <c r="G242" s="2"/>
      <c r="H242" s="5">
        <f t="shared" si="3"/>
        <v>-3.2531285718473465E-3</v>
      </c>
      <c r="I242" s="4"/>
      <c r="J242" s="4"/>
      <c r="K242" s="4"/>
    </row>
    <row r="243" spans="2:11" ht="13.5" x14ac:dyDescent="0.35">
      <c r="B243" s="3">
        <v>42354</v>
      </c>
      <c r="C243" s="2">
        <v>9.1999999999999993</v>
      </c>
      <c r="D243" s="2">
        <v>3.3936000000000002</v>
      </c>
      <c r="E243" s="2">
        <v>13296</v>
      </c>
      <c r="F243" s="2"/>
      <c r="G243" s="2"/>
      <c r="H243" s="5">
        <f t="shared" si="3"/>
        <v>-2.1758306380475242E-3</v>
      </c>
      <c r="I243" s="4"/>
      <c r="J243" s="4"/>
      <c r="K243" s="4"/>
    </row>
    <row r="244" spans="2:11" ht="13.5" x14ac:dyDescent="0.35">
      <c r="B244" s="3">
        <v>42355</v>
      </c>
      <c r="C244" s="2">
        <v>9.1</v>
      </c>
      <c r="D244" s="2">
        <v>3.3567</v>
      </c>
      <c r="E244" s="2">
        <v>2832</v>
      </c>
      <c r="F244" s="2"/>
      <c r="G244" s="2"/>
      <c r="H244" s="5">
        <f t="shared" si="3"/>
        <v>-1.0873408769448419E-2</v>
      </c>
      <c r="I244" s="4"/>
      <c r="J244" s="4"/>
      <c r="K244" s="4"/>
    </row>
    <row r="245" spans="2:11" ht="13.5" x14ac:dyDescent="0.35">
      <c r="B245" s="3">
        <v>42356</v>
      </c>
      <c r="C245" s="2">
        <v>9.1</v>
      </c>
      <c r="D245" s="2">
        <v>3.3567</v>
      </c>
      <c r="E245" s="2">
        <v>21528</v>
      </c>
      <c r="F245" s="2"/>
      <c r="G245" s="2"/>
      <c r="H245" s="5">
        <f t="shared" si="3"/>
        <v>0</v>
      </c>
      <c r="I245" s="4"/>
      <c r="J245" s="4"/>
      <c r="K245" s="4"/>
    </row>
    <row r="246" spans="2:11" ht="13.5" x14ac:dyDescent="0.35">
      <c r="B246" s="3">
        <v>42359</v>
      </c>
      <c r="C246" s="2">
        <v>9.1</v>
      </c>
      <c r="D246" s="2">
        <v>3.3567</v>
      </c>
      <c r="E246" s="2">
        <v>11781</v>
      </c>
      <c r="F246" s="2"/>
      <c r="G246" s="2"/>
      <c r="H246" s="5">
        <f t="shared" si="3"/>
        <v>0</v>
      </c>
      <c r="I246" s="4"/>
      <c r="J246" s="4"/>
      <c r="K246" s="4"/>
    </row>
    <row r="247" spans="2:11" ht="13.5" x14ac:dyDescent="0.35">
      <c r="B247" s="3">
        <v>42360</v>
      </c>
      <c r="C247" s="2">
        <v>9.0500000000000007</v>
      </c>
      <c r="D247" s="2">
        <v>3.3382999999999998</v>
      </c>
      <c r="E247" s="2">
        <v>12665</v>
      </c>
      <c r="F247" s="2"/>
      <c r="G247" s="2"/>
      <c r="H247" s="5">
        <f t="shared" si="3"/>
        <v>-5.4815741651026879E-3</v>
      </c>
      <c r="I247" s="4"/>
      <c r="J247" s="4"/>
      <c r="K247" s="4"/>
    </row>
    <row r="248" spans="2:11" ht="13.5" x14ac:dyDescent="0.35">
      <c r="B248" s="3">
        <v>42361</v>
      </c>
      <c r="C248" s="2">
        <v>9.0500000000000007</v>
      </c>
      <c r="D248" s="2">
        <v>3.3382999999999998</v>
      </c>
      <c r="E248" s="2">
        <v>7690</v>
      </c>
      <c r="F248" s="2"/>
      <c r="G248" s="2"/>
      <c r="H248" s="5">
        <f t="shared" si="3"/>
        <v>0</v>
      </c>
      <c r="I248" s="4"/>
      <c r="J248" s="4"/>
      <c r="K248" s="4"/>
    </row>
    <row r="249" spans="2:11" ht="13.5" x14ac:dyDescent="0.35">
      <c r="B249" s="3">
        <v>42363</v>
      </c>
      <c r="C249" s="2">
        <v>9.06</v>
      </c>
      <c r="D249" s="2">
        <v>3.3420000000000001</v>
      </c>
      <c r="E249" s="2">
        <v>11497</v>
      </c>
      <c r="F249" s="2"/>
      <c r="G249" s="2"/>
      <c r="H249" s="5">
        <f t="shared" si="3"/>
        <v>1.108348560644717E-3</v>
      </c>
      <c r="I249" s="4"/>
      <c r="J249" s="4"/>
      <c r="K249" s="4"/>
    </row>
    <row r="250" spans="2:11" ht="13.5" x14ac:dyDescent="0.35">
      <c r="B250" s="3">
        <v>42366</v>
      </c>
      <c r="C250" s="2">
        <v>9.1</v>
      </c>
      <c r="D250" s="2">
        <v>3.3567</v>
      </c>
      <c r="E250" s="2">
        <v>48609</v>
      </c>
      <c r="F250" s="2"/>
      <c r="G250" s="2"/>
      <c r="H250" s="5">
        <f t="shared" si="3"/>
        <v>4.3985637342908246E-3</v>
      </c>
      <c r="I250" s="4"/>
      <c r="J250" s="4"/>
      <c r="K250" s="4"/>
    </row>
    <row r="251" spans="2:11" ht="13.5" x14ac:dyDescent="0.35">
      <c r="B251" s="3">
        <v>42367</v>
      </c>
      <c r="C251" s="2">
        <v>9.1</v>
      </c>
      <c r="D251" s="2">
        <v>3.3567</v>
      </c>
      <c r="E251" s="2">
        <v>13016</v>
      </c>
      <c r="F251" s="2"/>
      <c r="G251" s="2"/>
      <c r="H251" s="5">
        <f t="shared" si="3"/>
        <v>0</v>
      </c>
      <c r="I251" s="4"/>
      <c r="J251" s="4"/>
      <c r="K251" s="4"/>
    </row>
    <row r="252" spans="2:11" ht="13.5" x14ac:dyDescent="0.35">
      <c r="B252" s="3">
        <v>42368</v>
      </c>
      <c r="C252" s="2">
        <v>9</v>
      </c>
      <c r="D252" s="2">
        <v>3.3199000000000001</v>
      </c>
      <c r="E252" s="2">
        <v>70600</v>
      </c>
      <c r="F252" s="2"/>
      <c r="G252" s="2"/>
      <c r="H252" s="5">
        <f t="shared" si="3"/>
        <v>-1.0963148330205244E-2</v>
      </c>
      <c r="I252" s="4"/>
      <c r="J252" s="4"/>
      <c r="K252" s="4"/>
    </row>
    <row r="253" spans="2:11" ht="13.5" x14ac:dyDescent="0.35">
      <c r="B253" s="3">
        <v>42369</v>
      </c>
      <c r="C253" s="2">
        <v>9</v>
      </c>
      <c r="D253" s="2">
        <v>3.3199000000000001</v>
      </c>
      <c r="E253" s="2">
        <v>40376</v>
      </c>
      <c r="F253" s="2"/>
      <c r="G253" s="2"/>
      <c r="H253" s="5">
        <f t="shared" si="3"/>
        <v>0</v>
      </c>
      <c r="I253" s="4"/>
      <c r="J253" s="4"/>
      <c r="K253" s="4"/>
    </row>
    <row r="254" spans="2:11" ht="13.5" x14ac:dyDescent="0.35">
      <c r="B254" s="3">
        <v>42373</v>
      </c>
      <c r="C254" s="2">
        <v>9</v>
      </c>
      <c r="D254" s="2">
        <v>3.3199000000000001</v>
      </c>
      <c r="E254" s="2">
        <v>9294</v>
      </c>
      <c r="F254" s="2"/>
      <c r="G254" s="2"/>
      <c r="H254" s="5">
        <f t="shared" si="3"/>
        <v>0</v>
      </c>
      <c r="I254" s="4"/>
      <c r="J254" s="4"/>
      <c r="K254" s="4"/>
    </row>
    <row r="255" spans="2:11" ht="13.5" x14ac:dyDescent="0.35">
      <c r="B255" s="3">
        <v>42374</v>
      </c>
      <c r="C255" s="2">
        <v>9.1</v>
      </c>
      <c r="D255" s="2">
        <v>3.3567</v>
      </c>
      <c r="E255" s="2">
        <v>19279</v>
      </c>
      <c r="F255" s="2"/>
      <c r="G255" s="2"/>
      <c r="H255" s="5">
        <f t="shared" si="3"/>
        <v>1.1084671225036882E-2</v>
      </c>
      <c r="I255" s="4"/>
      <c r="J255" s="4"/>
      <c r="K255" s="4"/>
    </row>
    <row r="256" spans="2:11" ht="13.5" x14ac:dyDescent="0.35">
      <c r="B256" s="3">
        <v>42375</v>
      </c>
      <c r="C256" s="2">
        <v>9.3000000000000007</v>
      </c>
      <c r="D256" s="2">
        <v>3.4304999999999999</v>
      </c>
      <c r="E256" s="2">
        <v>5840</v>
      </c>
      <c r="F256" s="2"/>
      <c r="G256" s="2"/>
      <c r="H256" s="5">
        <f t="shared" si="3"/>
        <v>2.1985878988292032E-2</v>
      </c>
      <c r="I256" s="4"/>
      <c r="J256" s="4"/>
      <c r="K256" s="4"/>
    </row>
    <row r="257" spans="2:11" ht="13.5" x14ac:dyDescent="0.35">
      <c r="B257" s="3">
        <v>42376</v>
      </c>
      <c r="C257" s="2">
        <v>9.32</v>
      </c>
      <c r="D257" s="2">
        <v>3.4379</v>
      </c>
      <c r="E257" s="2">
        <v>8651</v>
      </c>
      <c r="F257" s="2"/>
      <c r="G257" s="2"/>
      <c r="H257" s="5">
        <f t="shared" si="3"/>
        <v>2.1571199533595899E-3</v>
      </c>
      <c r="I257" s="4"/>
      <c r="J257" s="4"/>
      <c r="K257" s="4"/>
    </row>
    <row r="258" spans="2:11" ht="13.5" x14ac:dyDescent="0.35">
      <c r="B258" s="3">
        <v>42377</v>
      </c>
      <c r="C258" s="2">
        <v>9.25</v>
      </c>
      <c r="D258" s="2">
        <v>3.4121000000000001</v>
      </c>
      <c r="E258" s="2">
        <v>13133</v>
      </c>
      <c r="F258" s="2"/>
      <c r="G258" s="2"/>
      <c r="H258" s="5">
        <f t="shared" si="3"/>
        <v>-7.5045812850867751E-3</v>
      </c>
      <c r="I258" s="4"/>
      <c r="J258" s="4"/>
      <c r="K258" s="4"/>
    </row>
    <row r="259" spans="2:11" ht="13.5" x14ac:dyDescent="0.35">
      <c r="B259" s="3">
        <v>42380</v>
      </c>
      <c r="C259" s="2">
        <v>9.4</v>
      </c>
      <c r="D259" s="2">
        <v>3.4674</v>
      </c>
      <c r="E259" s="2">
        <v>15973</v>
      </c>
      <c r="F259" s="2"/>
      <c r="G259" s="2"/>
      <c r="H259" s="5">
        <f t="shared" si="3"/>
        <v>1.6207027930013745E-2</v>
      </c>
      <c r="I259" s="4"/>
      <c r="J259" s="4"/>
      <c r="K259" s="4"/>
    </row>
    <row r="260" spans="2:11" ht="13.5" x14ac:dyDescent="0.35">
      <c r="B260" s="3">
        <v>42381</v>
      </c>
      <c r="C260" s="2">
        <v>9.5</v>
      </c>
      <c r="D260" s="2">
        <v>3.5043000000000002</v>
      </c>
      <c r="E260" s="2">
        <v>3790</v>
      </c>
      <c r="F260" s="2"/>
      <c r="G260" s="2"/>
      <c r="H260" s="5">
        <f t="shared" si="3"/>
        <v>1.0641979581242474E-2</v>
      </c>
      <c r="I260" s="4"/>
      <c r="J260" s="4"/>
      <c r="K260" s="4"/>
    </row>
    <row r="261" spans="2:11" ht="13.5" x14ac:dyDescent="0.35">
      <c r="B261" s="3">
        <v>42382</v>
      </c>
      <c r="C261" s="2">
        <v>9.6999999999999993</v>
      </c>
      <c r="D261" s="2">
        <v>3.5781000000000001</v>
      </c>
      <c r="E261" s="2">
        <v>6946</v>
      </c>
      <c r="F261" s="2"/>
      <c r="G261" s="2"/>
      <c r="H261" s="5">
        <f t="shared" si="3"/>
        <v>2.1059840767057577E-2</v>
      </c>
      <c r="I261" s="4"/>
      <c r="J261" s="4"/>
      <c r="K261" s="4"/>
    </row>
    <row r="262" spans="2:11" ht="13.5" x14ac:dyDescent="0.35">
      <c r="B262" s="3">
        <v>42384</v>
      </c>
      <c r="C262" s="2">
        <v>9.6999999999999993</v>
      </c>
      <c r="D262" s="2">
        <v>3.5781000000000001</v>
      </c>
      <c r="E262" s="2">
        <v>22665</v>
      </c>
      <c r="F262" s="2"/>
      <c r="G262" s="2"/>
      <c r="H262" s="5">
        <f t="shared" si="3"/>
        <v>0</v>
      </c>
      <c r="I262" s="4"/>
      <c r="J262" s="4"/>
      <c r="K262" s="4"/>
    </row>
    <row r="263" spans="2:11" ht="13.5" x14ac:dyDescent="0.35">
      <c r="B263" s="3">
        <v>42387</v>
      </c>
      <c r="C263" s="2">
        <v>9.65</v>
      </c>
      <c r="D263" s="2">
        <v>3.5596000000000001</v>
      </c>
      <c r="E263" s="2">
        <v>15191</v>
      </c>
      <c r="F263" s="2"/>
      <c r="G263" s="2"/>
      <c r="H263" s="5">
        <f t="shared" ref="H263:H326" si="4">(D263-D262)/D262</f>
        <v>-5.1703418015147593E-3</v>
      </c>
      <c r="I263" s="4"/>
      <c r="J263" s="4"/>
      <c r="K263" s="4"/>
    </row>
    <row r="264" spans="2:11" ht="13.5" x14ac:dyDescent="0.35">
      <c r="B264" s="3">
        <v>42388</v>
      </c>
      <c r="C264" s="2">
        <v>9.6999999999999993</v>
      </c>
      <c r="D264" s="2">
        <v>3.5781000000000001</v>
      </c>
      <c r="E264" s="2">
        <v>23913</v>
      </c>
      <c r="F264" s="2"/>
      <c r="G264" s="2"/>
      <c r="H264" s="5">
        <f t="shared" si="4"/>
        <v>5.1972131700190926E-3</v>
      </c>
      <c r="I264" s="4"/>
      <c r="J264" s="4"/>
      <c r="K264" s="4"/>
    </row>
    <row r="265" spans="2:11" ht="13.5" x14ac:dyDescent="0.35">
      <c r="B265" s="3">
        <v>42389</v>
      </c>
      <c r="C265" s="2">
        <v>9.8000000000000007</v>
      </c>
      <c r="D265" s="2">
        <v>3.6150000000000002</v>
      </c>
      <c r="E265" s="2">
        <v>21715</v>
      </c>
      <c r="F265" s="2"/>
      <c r="G265" s="2"/>
      <c r="H265" s="5">
        <f t="shared" si="4"/>
        <v>1.0312735809507883E-2</v>
      </c>
      <c r="I265" s="4"/>
      <c r="J265" s="4"/>
      <c r="K265" s="4"/>
    </row>
    <row r="266" spans="2:11" ht="13.5" x14ac:dyDescent="0.35">
      <c r="B266" s="3">
        <v>42390</v>
      </c>
      <c r="C266" s="2">
        <v>10.01</v>
      </c>
      <c r="D266" s="2">
        <v>3.6924000000000001</v>
      </c>
      <c r="E266" s="2">
        <v>18555</v>
      </c>
      <c r="F266" s="2"/>
      <c r="G266" s="2"/>
      <c r="H266" s="5">
        <f t="shared" si="4"/>
        <v>2.1410788381742714E-2</v>
      </c>
      <c r="I266" s="4"/>
      <c r="J266" s="4"/>
      <c r="K266" s="4"/>
    </row>
    <row r="267" spans="2:11" ht="13.5" x14ac:dyDescent="0.35">
      <c r="B267" s="3">
        <v>42391</v>
      </c>
      <c r="C267" s="2">
        <v>10</v>
      </c>
      <c r="D267" s="2">
        <v>3.6886999999999999</v>
      </c>
      <c r="E267" s="2">
        <v>20864</v>
      </c>
      <c r="F267" s="2"/>
      <c r="G267" s="2"/>
      <c r="H267" s="5">
        <f t="shared" si="4"/>
        <v>-1.0020582818763564E-3</v>
      </c>
      <c r="I267" s="4"/>
      <c r="J267" s="4"/>
      <c r="K267" s="4"/>
    </row>
    <row r="268" spans="2:11" ht="13.5" x14ac:dyDescent="0.35">
      <c r="B268" s="3">
        <v>42394</v>
      </c>
      <c r="C268" s="2">
        <v>10</v>
      </c>
      <c r="D268" s="2">
        <v>3.6886999999999999</v>
      </c>
      <c r="E268" s="2">
        <v>8189</v>
      </c>
      <c r="F268" s="2"/>
      <c r="G268" s="2"/>
      <c r="H268" s="5">
        <f t="shared" si="4"/>
        <v>0</v>
      </c>
      <c r="I268" s="4"/>
      <c r="J268" s="4"/>
      <c r="K268" s="4"/>
    </row>
    <row r="269" spans="2:11" ht="13.5" x14ac:dyDescent="0.35">
      <c r="B269" s="3">
        <v>42395</v>
      </c>
      <c r="C269" s="2">
        <v>9.9700000000000006</v>
      </c>
      <c r="D269" s="2">
        <v>3.6777000000000002</v>
      </c>
      <c r="E269" s="2">
        <v>19134</v>
      </c>
      <c r="F269" s="2"/>
      <c r="G269" s="2"/>
      <c r="H269" s="5">
        <f t="shared" si="4"/>
        <v>-2.9820804077316338E-3</v>
      </c>
      <c r="I269" s="4"/>
      <c r="J269" s="4"/>
      <c r="K269" s="4"/>
    </row>
    <row r="270" spans="2:11" ht="13.5" x14ac:dyDescent="0.35">
      <c r="B270" s="3">
        <v>42396</v>
      </c>
      <c r="C270" s="2">
        <v>9.9</v>
      </c>
      <c r="D270" s="2">
        <v>3.6518000000000002</v>
      </c>
      <c r="E270" s="2">
        <v>53398</v>
      </c>
      <c r="F270" s="2"/>
      <c r="G270" s="2"/>
      <c r="H270" s="5">
        <f t="shared" si="4"/>
        <v>-7.0424450063898717E-3</v>
      </c>
      <c r="I270" s="4"/>
      <c r="J270" s="4"/>
      <c r="K270" s="4"/>
    </row>
    <row r="271" spans="2:11" ht="13.5" x14ac:dyDescent="0.35">
      <c r="B271" s="3">
        <v>42397</v>
      </c>
      <c r="C271" s="2">
        <v>9.76</v>
      </c>
      <c r="D271" s="2">
        <v>3.6002000000000001</v>
      </c>
      <c r="E271" s="2">
        <v>15628</v>
      </c>
      <c r="F271" s="2"/>
      <c r="G271" s="2"/>
      <c r="H271" s="5">
        <f t="shared" si="4"/>
        <v>-1.4130018073278955E-2</v>
      </c>
      <c r="I271" s="4"/>
      <c r="J271" s="4"/>
      <c r="K271" s="4"/>
    </row>
    <row r="272" spans="2:11" ht="13.5" x14ac:dyDescent="0.35">
      <c r="B272" s="3">
        <v>42398</v>
      </c>
      <c r="C272" s="2">
        <v>9.9499999999999993</v>
      </c>
      <c r="D272" s="2">
        <v>3.6703000000000001</v>
      </c>
      <c r="E272" s="2">
        <v>14769</v>
      </c>
      <c r="F272" s="2"/>
      <c r="G272" s="2"/>
      <c r="H272" s="5">
        <f t="shared" si="4"/>
        <v>1.947114049219489E-2</v>
      </c>
      <c r="I272" s="4"/>
      <c r="J272" s="4"/>
      <c r="K272" s="4"/>
    </row>
    <row r="273" spans="2:11" ht="13.5" x14ac:dyDescent="0.35">
      <c r="B273" s="3">
        <v>42401</v>
      </c>
      <c r="C273" s="2">
        <v>10.24</v>
      </c>
      <c r="D273" s="2">
        <v>3.7772999999999999</v>
      </c>
      <c r="E273" s="2">
        <v>39290</v>
      </c>
      <c r="F273" s="2"/>
      <c r="G273" s="2"/>
      <c r="H273" s="5">
        <f t="shared" si="4"/>
        <v>2.9152930278178831E-2</v>
      </c>
      <c r="I273" s="4"/>
      <c r="J273" s="4"/>
      <c r="K273" s="4"/>
    </row>
    <row r="274" spans="2:11" ht="13.5" x14ac:dyDescent="0.35">
      <c r="B274" s="3">
        <v>42402</v>
      </c>
      <c r="C274" s="2">
        <v>10.85</v>
      </c>
      <c r="D274" s="2">
        <v>4.0023</v>
      </c>
      <c r="E274" s="2">
        <v>86692</v>
      </c>
      <c r="F274" s="2"/>
      <c r="G274" s="2"/>
      <c r="H274" s="5">
        <f t="shared" si="4"/>
        <v>5.9566356921610698E-2</v>
      </c>
      <c r="I274" s="4"/>
      <c r="J274" s="4"/>
      <c r="K274" s="4"/>
    </row>
    <row r="275" spans="2:11" ht="13.5" x14ac:dyDescent="0.35">
      <c r="B275" s="3">
        <v>42403</v>
      </c>
      <c r="C275" s="2">
        <v>10.7</v>
      </c>
      <c r="D275" s="2">
        <v>3.9468999999999999</v>
      </c>
      <c r="E275" s="2">
        <v>13298</v>
      </c>
      <c r="F275" s="2"/>
      <c r="G275" s="2"/>
      <c r="H275" s="5">
        <f t="shared" si="4"/>
        <v>-1.3842040826524777E-2</v>
      </c>
      <c r="I275" s="4"/>
      <c r="J275" s="4"/>
      <c r="K275" s="4"/>
    </row>
    <row r="276" spans="2:11" ht="13.5" x14ac:dyDescent="0.35">
      <c r="B276" s="3">
        <v>42404</v>
      </c>
      <c r="C276" s="2">
        <v>10.39</v>
      </c>
      <c r="D276" s="2">
        <v>3.8325999999999998</v>
      </c>
      <c r="E276" s="2">
        <v>6750</v>
      </c>
      <c r="F276" s="2"/>
      <c r="G276" s="2"/>
      <c r="H276" s="5">
        <f t="shared" si="4"/>
        <v>-2.8959436519800368E-2</v>
      </c>
      <c r="I276" s="4"/>
      <c r="J276" s="4"/>
      <c r="K276" s="4"/>
    </row>
    <row r="277" spans="2:11" ht="13.5" x14ac:dyDescent="0.35">
      <c r="B277" s="3">
        <v>42405</v>
      </c>
      <c r="C277" s="2">
        <v>10.3</v>
      </c>
      <c r="D277" s="2">
        <v>3.7993999999999999</v>
      </c>
      <c r="E277" s="2">
        <v>6162</v>
      </c>
      <c r="F277" s="2"/>
      <c r="G277" s="2"/>
      <c r="H277" s="5">
        <f t="shared" si="4"/>
        <v>-8.6625267442466992E-3</v>
      </c>
      <c r="I277" s="4"/>
      <c r="J277" s="4"/>
      <c r="K277" s="4"/>
    </row>
    <row r="278" spans="2:11" ht="13.5" x14ac:dyDescent="0.35">
      <c r="B278" s="3">
        <v>42408</v>
      </c>
      <c r="C278" s="2">
        <v>10.4</v>
      </c>
      <c r="D278" s="2">
        <v>3.8363</v>
      </c>
      <c r="E278" s="2">
        <v>5157</v>
      </c>
      <c r="F278" s="2"/>
      <c r="G278" s="2"/>
      <c r="H278" s="5">
        <f t="shared" si="4"/>
        <v>9.7120597989156596E-3</v>
      </c>
      <c r="I278" s="4"/>
      <c r="J278" s="4"/>
      <c r="K278" s="4"/>
    </row>
    <row r="279" spans="2:11" ht="13.5" x14ac:dyDescent="0.35">
      <c r="B279" s="3">
        <v>42409</v>
      </c>
      <c r="C279" s="2">
        <v>10.3</v>
      </c>
      <c r="D279" s="2">
        <v>3.7993999999999999</v>
      </c>
      <c r="E279" s="2">
        <v>32403</v>
      </c>
      <c r="F279" s="2"/>
      <c r="G279" s="2"/>
      <c r="H279" s="5">
        <f t="shared" si="4"/>
        <v>-9.6186429632719433E-3</v>
      </c>
      <c r="I279" s="4"/>
      <c r="J279" s="4"/>
      <c r="K279" s="4"/>
    </row>
    <row r="280" spans="2:11" ht="13.5" x14ac:dyDescent="0.35">
      <c r="B280" s="3">
        <v>42410</v>
      </c>
      <c r="C280" s="2">
        <v>10.24</v>
      </c>
      <c r="D280" s="2">
        <v>3.7772999999999999</v>
      </c>
      <c r="E280" s="2">
        <v>15805</v>
      </c>
      <c r="F280" s="2"/>
      <c r="G280" s="2"/>
      <c r="H280" s="5">
        <f t="shared" si="4"/>
        <v>-5.8167079012475678E-3</v>
      </c>
      <c r="I280" s="4"/>
      <c r="J280" s="4"/>
      <c r="K280" s="4"/>
    </row>
    <row r="281" spans="2:11" ht="13.5" x14ac:dyDescent="0.35">
      <c r="B281" s="3">
        <v>42411</v>
      </c>
      <c r="C281" s="2">
        <v>10.199999999999999</v>
      </c>
      <c r="D281" s="2">
        <v>3.7625000000000002</v>
      </c>
      <c r="E281" s="2">
        <v>12552</v>
      </c>
      <c r="F281" s="2"/>
      <c r="G281" s="2"/>
      <c r="H281" s="5">
        <f t="shared" si="4"/>
        <v>-3.9181425886214236E-3</v>
      </c>
      <c r="I281" s="4"/>
      <c r="J281" s="4"/>
      <c r="K281" s="4"/>
    </row>
    <row r="282" spans="2:11" ht="13.5" x14ac:dyDescent="0.35">
      <c r="B282" s="3">
        <v>42412</v>
      </c>
      <c r="C282" s="2">
        <v>10.18</v>
      </c>
      <c r="D282" s="2">
        <v>3.7551000000000001</v>
      </c>
      <c r="E282" s="2">
        <v>17333</v>
      </c>
      <c r="F282" s="2"/>
      <c r="G282" s="2"/>
      <c r="H282" s="5">
        <f t="shared" si="4"/>
        <v>-1.9667774086378929E-3</v>
      </c>
      <c r="I282" s="4"/>
      <c r="J282" s="4"/>
      <c r="K282" s="4"/>
    </row>
    <row r="283" spans="2:11" ht="13.5" x14ac:dyDescent="0.35">
      <c r="B283" s="3">
        <v>42415</v>
      </c>
      <c r="C283" s="2">
        <v>10.18</v>
      </c>
      <c r="D283" s="2">
        <v>3.7551000000000001</v>
      </c>
      <c r="E283" s="2">
        <v>18843</v>
      </c>
      <c r="F283" s="2"/>
      <c r="G283" s="2"/>
      <c r="H283" s="5">
        <f t="shared" si="4"/>
        <v>0</v>
      </c>
      <c r="I283" s="4"/>
      <c r="J283" s="4"/>
      <c r="K283" s="4"/>
    </row>
    <row r="284" spans="2:11" ht="13.5" x14ac:dyDescent="0.35">
      <c r="B284" s="3">
        <v>42416</v>
      </c>
      <c r="C284" s="2">
        <v>10.050000000000001</v>
      </c>
      <c r="D284" s="2">
        <v>3.7071999999999998</v>
      </c>
      <c r="E284" s="2">
        <v>62156</v>
      </c>
      <c r="F284" s="2"/>
      <c r="G284" s="2"/>
      <c r="H284" s="5">
        <f t="shared" si="4"/>
        <v>-1.2755985193470288E-2</v>
      </c>
      <c r="I284" s="4"/>
      <c r="J284" s="4"/>
      <c r="K284" s="4"/>
    </row>
    <row r="285" spans="2:11" ht="13.5" x14ac:dyDescent="0.35">
      <c r="B285" s="3">
        <v>42417</v>
      </c>
      <c r="C285" s="2">
        <v>10.050000000000001</v>
      </c>
      <c r="D285" s="2">
        <v>3.7071999999999998</v>
      </c>
      <c r="E285" s="2">
        <v>76940</v>
      </c>
      <c r="F285" s="2"/>
      <c r="G285" s="2"/>
      <c r="H285" s="5">
        <f t="shared" si="4"/>
        <v>0</v>
      </c>
      <c r="I285" s="4"/>
      <c r="J285" s="4"/>
      <c r="K285" s="4"/>
    </row>
    <row r="286" spans="2:11" ht="13.5" x14ac:dyDescent="0.35">
      <c r="B286" s="3">
        <v>42418</v>
      </c>
      <c r="C286" s="2">
        <v>10.199999999999999</v>
      </c>
      <c r="D286" s="2">
        <v>3.7625000000000002</v>
      </c>
      <c r="E286" s="2">
        <v>39178</v>
      </c>
      <c r="F286" s="2"/>
      <c r="G286" s="2"/>
      <c r="H286" s="5">
        <f t="shared" si="4"/>
        <v>1.4916918429003116E-2</v>
      </c>
      <c r="I286" s="4"/>
      <c r="J286" s="4"/>
      <c r="K286" s="4"/>
    </row>
    <row r="287" spans="2:11" ht="13.5" x14ac:dyDescent="0.35">
      <c r="B287" s="3">
        <v>42419</v>
      </c>
      <c r="C287" s="2">
        <v>10.17</v>
      </c>
      <c r="D287" s="2">
        <v>3.7513999999999998</v>
      </c>
      <c r="E287" s="2">
        <v>17254</v>
      </c>
      <c r="F287" s="2"/>
      <c r="G287" s="2"/>
      <c r="H287" s="5">
        <f t="shared" si="4"/>
        <v>-2.9501661129568988E-3</v>
      </c>
      <c r="I287" s="4"/>
      <c r="J287" s="4"/>
      <c r="K287" s="4"/>
    </row>
    <row r="288" spans="2:11" ht="13.5" x14ac:dyDescent="0.35">
      <c r="B288" s="3">
        <v>42422</v>
      </c>
      <c r="C288" s="2">
        <v>10.050000000000001</v>
      </c>
      <c r="D288" s="2">
        <v>3.7071999999999998</v>
      </c>
      <c r="E288" s="2">
        <v>10161</v>
      </c>
      <c r="F288" s="2"/>
      <c r="G288" s="2"/>
      <c r="H288" s="5">
        <f t="shared" si="4"/>
        <v>-1.178226795329744E-2</v>
      </c>
      <c r="I288" s="4"/>
      <c r="J288" s="4"/>
      <c r="K288" s="4"/>
    </row>
    <row r="289" spans="2:11" ht="13.5" x14ac:dyDescent="0.35">
      <c r="B289" s="3">
        <v>42423</v>
      </c>
      <c r="C289" s="2">
        <v>10.07</v>
      </c>
      <c r="D289" s="2">
        <v>3.7145999999999999</v>
      </c>
      <c r="E289" s="2">
        <v>66430</v>
      </c>
      <c r="F289" s="2"/>
      <c r="G289" s="2"/>
      <c r="H289" s="5">
        <f t="shared" si="4"/>
        <v>1.9961156668105505E-3</v>
      </c>
      <c r="I289" s="4"/>
      <c r="J289" s="4"/>
      <c r="K289" s="4"/>
    </row>
    <row r="290" spans="2:11" ht="13.5" x14ac:dyDescent="0.35">
      <c r="B290" s="3">
        <v>42424</v>
      </c>
      <c r="C290" s="2">
        <v>10.1</v>
      </c>
      <c r="D290" s="2">
        <v>3.7256</v>
      </c>
      <c r="E290" s="2">
        <v>28578</v>
      </c>
      <c r="F290" s="2"/>
      <c r="G290" s="2"/>
      <c r="H290" s="5">
        <f t="shared" si="4"/>
        <v>2.9612878910246381E-3</v>
      </c>
      <c r="I290" s="4"/>
      <c r="J290" s="4"/>
      <c r="K290" s="4"/>
    </row>
    <row r="291" spans="2:11" ht="13.5" x14ac:dyDescent="0.35">
      <c r="B291" s="3">
        <v>42425</v>
      </c>
      <c r="C291" s="2">
        <v>10</v>
      </c>
      <c r="D291" s="2">
        <v>3.6886999999999999</v>
      </c>
      <c r="E291" s="2">
        <v>52781</v>
      </c>
      <c r="F291" s="2"/>
      <c r="G291" s="2"/>
      <c r="H291" s="5">
        <f t="shared" si="4"/>
        <v>-9.9044449216234044E-3</v>
      </c>
      <c r="I291" s="4"/>
      <c r="J291" s="4"/>
      <c r="K291" s="4"/>
    </row>
    <row r="292" spans="2:11" ht="13.5" x14ac:dyDescent="0.35">
      <c r="B292" s="3">
        <v>42426</v>
      </c>
      <c r="C292" s="2">
        <v>10.19</v>
      </c>
      <c r="D292" s="2">
        <v>3.7587999999999999</v>
      </c>
      <c r="E292" s="2">
        <v>8537</v>
      </c>
      <c r="F292" s="2"/>
      <c r="G292" s="2"/>
      <c r="H292" s="5">
        <f t="shared" si="4"/>
        <v>1.9003985143817619E-2</v>
      </c>
      <c r="I292" s="4"/>
      <c r="J292" s="4"/>
      <c r="K292" s="4"/>
    </row>
    <row r="293" spans="2:11" ht="13.5" x14ac:dyDescent="0.35">
      <c r="B293" s="3">
        <v>42429</v>
      </c>
      <c r="C293" s="2">
        <v>10</v>
      </c>
      <c r="D293" s="2">
        <v>3.6886999999999999</v>
      </c>
      <c r="E293" s="2">
        <v>4315</v>
      </c>
      <c r="F293" s="2"/>
      <c r="G293" s="2"/>
      <c r="H293" s="5">
        <f t="shared" si="4"/>
        <v>-1.8649569011386626E-2</v>
      </c>
      <c r="I293" s="4"/>
      <c r="J293" s="4"/>
      <c r="K293" s="4"/>
    </row>
    <row r="294" spans="2:11" ht="13.5" x14ac:dyDescent="0.35">
      <c r="B294" s="3">
        <v>42430</v>
      </c>
      <c r="C294" s="2">
        <v>10.1</v>
      </c>
      <c r="D294" s="2">
        <v>3.7256</v>
      </c>
      <c r="E294" s="2">
        <v>47455</v>
      </c>
      <c r="F294" s="2"/>
      <c r="G294" s="2"/>
      <c r="H294" s="5">
        <f t="shared" si="4"/>
        <v>1.0003524276845543E-2</v>
      </c>
      <c r="I294" s="4"/>
      <c r="J294" s="4"/>
      <c r="K294" s="4"/>
    </row>
    <row r="295" spans="2:11" ht="13.5" x14ac:dyDescent="0.35">
      <c r="B295" s="3">
        <v>42431</v>
      </c>
      <c r="C295" s="2">
        <v>10.5</v>
      </c>
      <c r="D295" s="2">
        <v>3.8732000000000002</v>
      </c>
      <c r="E295" s="2">
        <v>36886</v>
      </c>
      <c r="F295" s="2"/>
      <c r="G295" s="2"/>
      <c r="H295" s="5">
        <f t="shared" si="4"/>
        <v>3.96177796864935E-2</v>
      </c>
      <c r="I295" s="4"/>
      <c r="J295" s="4"/>
      <c r="K295" s="4"/>
    </row>
    <row r="296" spans="2:11" ht="13.5" x14ac:dyDescent="0.35">
      <c r="B296" s="3">
        <v>42432</v>
      </c>
      <c r="C296" s="2">
        <v>10.6</v>
      </c>
      <c r="D296" s="2">
        <v>3.9100999999999999</v>
      </c>
      <c r="E296" s="2">
        <v>47859</v>
      </c>
      <c r="F296" s="2"/>
      <c r="G296" s="2"/>
      <c r="H296" s="5">
        <f t="shared" si="4"/>
        <v>9.5270060931528736E-3</v>
      </c>
      <c r="I296" s="4"/>
      <c r="J296" s="4"/>
      <c r="K296" s="4"/>
    </row>
    <row r="297" spans="2:11" ht="13.5" x14ac:dyDescent="0.35">
      <c r="B297" s="3">
        <v>42433</v>
      </c>
      <c r="C297" s="2">
        <v>10.6</v>
      </c>
      <c r="D297" s="2">
        <v>3.9100999999999999</v>
      </c>
      <c r="E297" s="2">
        <v>66641</v>
      </c>
      <c r="F297" s="2"/>
      <c r="G297" s="2"/>
      <c r="H297" s="5">
        <f t="shared" si="4"/>
        <v>0</v>
      </c>
      <c r="I297" s="4"/>
      <c r="J297" s="4"/>
      <c r="K297" s="4"/>
    </row>
    <row r="298" spans="2:11" ht="13.5" x14ac:dyDescent="0.35">
      <c r="B298" s="3">
        <v>42436</v>
      </c>
      <c r="C298" s="2">
        <v>10.6</v>
      </c>
      <c r="D298" s="2">
        <v>3.9100999999999999</v>
      </c>
      <c r="E298" s="2">
        <v>0</v>
      </c>
      <c r="F298" s="2"/>
      <c r="G298" s="2"/>
      <c r="H298" s="5">
        <f t="shared" si="4"/>
        <v>0</v>
      </c>
      <c r="I298" s="4"/>
      <c r="J298" s="4"/>
      <c r="K298" s="4"/>
    </row>
    <row r="299" spans="2:11" ht="13.5" x14ac:dyDescent="0.35">
      <c r="B299" s="3">
        <v>42437</v>
      </c>
      <c r="C299" s="2">
        <v>10.3</v>
      </c>
      <c r="D299" s="2">
        <v>3.7993999999999999</v>
      </c>
      <c r="E299" s="2">
        <v>14662</v>
      </c>
      <c r="F299" s="2"/>
      <c r="G299" s="2"/>
      <c r="H299" s="5">
        <f t="shared" si="4"/>
        <v>-2.8311296386281687E-2</v>
      </c>
      <c r="I299" s="4"/>
      <c r="J299" s="4"/>
      <c r="K299" s="4"/>
    </row>
    <row r="300" spans="2:11" ht="13.5" x14ac:dyDescent="0.35">
      <c r="B300" s="3">
        <v>42438</v>
      </c>
      <c r="C300" s="2">
        <v>10.37</v>
      </c>
      <c r="D300" s="2">
        <v>3.8252000000000002</v>
      </c>
      <c r="E300" s="2">
        <v>7832</v>
      </c>
      <c r="F300" s="2"/>
      <c r="G300" s="2"/>
      <c r="H300" s="5">
        <f t="shared" si="4"/>
        <v>6.7905458756646496E-3</v>
      </c>
      <c r="I300" s="4"/>
      <c r="J300" s="4"/>
      <c r="K300" s="4"/>
    </row>
    <row r="301" spans="2:11" ht="13.5" x14ac:dyDescent="0.35">
      <c r="B301" s="3">
        <v>42439</v>
      </c>
      <c r="C301" s="2">
        <v>10.3</v>
      </c>
      <c r="D301" s="2">
        <v>3.7993999999999999</v>
      </c>
      <c r="E301" s="2">
        <v>40014</v>
      </c>
      <c r="F301" s="2"/>
      <c r="G301" s="2"/>
      <c r="H301" s="5">
        <f t="shared" si="4"/>
        <v>-6.7447453727910349E-3</v>
      </c>
      <c r="I301" s="4"/>
      <c r="J301" s="4"/>
      <c r="K301" s="4"/>
    </row>
    <row r="302" spans="2:11" ht="13.5" x14ac:dyDescent="0.35">
      <c r="B302" s="3">
        <v>42440</v>
      </c>
      <c r="C302" s="2">
        <v>10.3</v>
      </c>
      <c r="D302" s="2">
        <v>3.7993999999999999</v>
      </c>
      <c r="E302" s="2">
        <v>28451</v>
      </c>
      <c r="F302" s="2"/>
      <c r="G302" s="2"/>
      <c r="H302" s="5">
        <f t="shared" si="4"/>
        <v>0</v>
      </c>
      <c r="I302" s="4"/>
      <c r="J302" s="4"/>
      <c r="K302" s="4"/>
    </row>
    <row r="303" spans="2:11" ht="13.5" x14ac:dyDescent="0.35">
      <c r="B303" s="3">
        <v>42443</v>
      </c>
      <c r="C303" s="2">
        <v>10.31</v>
      </c>
      <c r="D303" s="2">
        <v>3.8031000000000001</v>
      </c>
      <c r="E303" s="2">
        <v>7174</v>
      </c>
      <c r="F303" s="2"/>
      <c r="G303" s="2"/>
      <c r="H303" s="5">
        <f t="shared" si="4"/>
        <v>9.7383797441708128E-4</v>
      </c>
      <c r="I303" s="4"/>
      <c r="J303" s="4"/>
      <c r="K303" s="4"/>
    </row>
    <row r="304" spans="2:11" ht="13.5" x14ac:dyDescent="0.35">
      <c r="B304" s="3">
        <v>42444</v>
      </c>
      <c r="C304" s="2">
        <v>10.3</v>
      </c>
      <c r="D304" s="2">
        <v>3.7993999999999999</v>
      </c>
      <c r="E304" s="2">
        <v>17690</v>
      </c>
      <c r="F304" s="2"/>
      <c r="G304" s="2"/>
      <c r="H304" s="5">
        <f t="shared" si="4"/>
        <v>-9.7289053666752348E-4</v>
      </c>
      <c r="I304" s="4"/>
      <c r="J304" s="4"/>
      <c r="K304" s="4"/>
    </row>
    <row r="305" spans="2:11" ht="13.5" x14ac:dyDescent="0.35">
      <c r="B305" s="3">
        <v>42445</v>
      </c>
      <c r="C305" s="2">
        <v>10.3</v>
      </c>
      <c r="D305" s="2">
        <v>3.7993999999999999</v>
      </c>
      <c r="E305" s="2">
        <v>14789</v>
      </c>
      <c r="F305" s="2"/>
      <c r="G305" s="2"/>
      <c r="H305" s="5">
        <f t="shared" si="4"/>
        <v>0</v>
      </c>
      <c r="I305" s="4"/>
      <c r="J305" s="4"/>
      <c r="K305" s="4"/>
    </row>
    <row r="306" spans="2:11" ht="13.5" x14ac:dyDescent="0.35">
      <c r="B306" s="3">
        <v>42446</v>
      </c>
      <c r="C306" s="2">
        <v>10.32</v>
      </c>
      <c r="D306" s="2">
        <v>3.8068</v>
      </c>
      <c r="E306" s="2">
        <v>8630</v>
      </c>
      <c r="F306" s="2"/>
      <c r="G306" s="2"/>
      <c r="H306" s="5">
        <f t="shared" si="4"/>
        <v>1.9476759488340457E-3</v>
      </c>
      <c r="I306" s="4"/>
      <c r="J306" s="4"/>
      <c r="K306" s="4"/>
    </row>
    <row r="307" spans="2:11" ht="13.5" x14ac:dyDescent="0.35">
      <c r="B307" s="3">
        <v>42447</v>
      </c>
      <c r="C307" s="2">
        <v>10.35</v>
      </c>
      <c r="D307" s="2">
        <v>3.8178000000000001</v>
      </c>
      <c r="E307" s="2">
        <v>23268</v>
      </c>
      <c r="F307" s="2"/>
      <c r="G307" s="2"/>
      <c r="H307" s="5">
        <f t="shared" si="4"/>
        <v>2.8895660397184305E-3</v>
      </c>
      <c r="I307" s="4"/>
      <c r="J307" s="4"/>
      <c r="K307" s="4"/>
    </row>
    <row r="308" spans="2:11" ht="13.5" x14ac:dyDescent="0.35">
      <c r="B308" s="3">
        <v>42450</v>
      </c>
      <c r="C308" s="2">
        <v>10.31</v>
      </c>
      <c r="D308" s="2">
        <v>3.8031000000000001</v>
      </c>
      <c r="E308" s="2">
        <v>5200</v>
      </c>
      <c r="F308" s="2"/>
      <c r="G308" s="2"/>
      <c r="H308" s="5">
        <f t="shared" si="4"/>
        <v>-3.8503850385038334E-3</v>
      </c>
      <c r="I308" s="4"/>
      <c r="J308" s="4"/>
      <c r="K308" s="4"/>
    </row>
    <row r="309" spans="2:11" ht="13.5" x14ac:dyDescent="0.35">
      <c r="B309" s="3">
        <v>42451</v>
      </c>
      <c r="C309" s="2">
        <v>10.3</v>
      </c>
      <c r="D309" s="2">
        <v>3.7993999999999999</v>
      </c>
      <c r="E309" s="2">
        <v>21683</v>
      </c>
      <c r="F309" s="2"/>
      <c r="G309" s="2"/>
      <c r="H309" s="5">
        <f t="shared" si="4"/>
        <v>-9.7289053666752348E-4</v>
      </c>
      <c r="I309" s="4"/>
      <c r="J309" s="4"/>
      <c r="K309" s="4"/>
    </row>
    <row r="310" spans="2:11" ht="13.5" x14ac:dyDescent="0.35">
      <c r="B310" s="3">
        <v>42452</v>
      </c>
      <c r="C310" s="2">
        <v>10.3</v>
      </c>
      <c r="D310" s="2">
        <v>3.7993999999999999</v>
      </c>
      <c r="E310" s="2">
        <v>14045</v>
      </c>
      <c r="F310" s="2"/>
      <c r="G310" s="2"/>
      <c r="H310" s="5">
        <f t="shared" si="4"/>
        <v>0</v>
      </c>
      <c r="I310" s="4"/>
      <c r="J310" s="4"/>
      <c r="K310" s="4"/>
    </row>
    <row r="311" spans="2:11" ht="13.5" x14ac:dyDescent="0.35">
      <c r="B311" s="3">
        <v>42453</v>
      </c>
      <c r="C311" s="2">
        <v>10.31</v>
      </c>
      <c r="D311" s="2">
        <v>3.8031000000000001</v>
      </c>
      <c r="E311" s="2">
        <v>10658</v>
      </c>
      <c r="F311" s="2"/>
      <c r="G311" s="2"/>
      <c r="H311" s="5">
        <f t="shared" si="4"/>
        <v>9.7383797441708128E-4</v>
      </c>
      <c r="I311" s="4"/>
      <c r="J311" s="4"/>
      <c r="K311" s="4"/>
    </row>
    <row r="312" spans="2:11" ht="13.5" x14ac:dyDescent="0.35">
      <c r="B312" s="3">
        <v>42454</v>
      </c>
      <c r="C312" s="2">
        <v>10.4</v>
      </c>
      <c r="D312" s="2">
        <v>3.8363</v>
      </c>
      <c r="E312" s="2">
        <v>9698</v>
      </c>
      <c r="F312" s="2"/>
      <c r="G312" s="2"/>
      <c r="H312" s="5">
        <f t="shared" si="4"/>
        <v>8.7297204911782212E-3</v>
      </c>
      <c r="I312" s="4"/>
      <c r="J312" s="4"/>
      <c r="K312" s="4"/>
    </row>
    <row r="313" spans="2:11" ht="13.5" x14ac:dyDescent="0.35">
      <c r="B313" s="3">
        <v>42457</v>
      </c>
      <c r="C313" s="2">
        <v>10.3</v>
      </c>
      <c r="D313" s="2">
        <v>3.7993999999999999</v>
      </c>
      <c r="E313" s="2">
        <v>2576</v>
      </c>
      <c r="F313" s="2"/>
      <c r="G313" s="2"/>
      <c r="H313" s="5">
        <f t="shared" si="4"/>
        <v>-9.6186429632719433E-3</v>
      </c>
      <c r="I313" s="4"/>
      <c r="J313" s="4"/>
      <c r="K313" s="4"/>
    </row>
    <row r="314" spans="2:11" ht="13.5" x14ac:dyDescent="0.35">
      <c r="B314" s="3">
        <v>42458</v>
      </c>
      <c r="C314" s="2">
        <v>10.3</v>
      </c>
      <c r="D314" s="2">
        <v>3.7993999999999999</v>
      </c>
      <c r="E314" s="2">
        <v>7227</v>
      </c>
      <c r="F314" s="2"/>
      <c r="G314" s="2"/>
      <c r="H314" s="5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10.3</v>
      </c>
      <c r="D315" s="2">
        <v>3.7993999999999999</v>
      </c>
      <c r="E315" s="2">
        <v>32955</v>
      </c>
      <c r="F315" s="2"/>
      <c r="G315" s="2"/>
      <c r="H315" s="5">
        <f t="shared" si="4"/>
        <v>0</v>
      </c>
      <c r="I315" s="4"/>
      <c r="J315" s="4"/>
      <c r="K315" s="4"/>
    </row>
    <row r="316" spans="2:11" ht="13.5" x14ac:dyDescent="0.35">
      <c r="B316" s="3">
        <v>42460</v>
      </c>
      <c r="C316" s="2">
        <v>10.3</v>
      </c>
      <c r="D316" s="2">
        <v>3.7993999999999999</v>
      </c>
      <c r="E316" s="2">
        <v>21439</v>
      </c>
      <c r="F316" s="2"/>
      <c r="G316" s="2"/>
      <c r="H316" s="5">
        <f t="shared" si="4"/>
        <v>0</v>
      </c>
      <c r="I316" s="4"/>
      <c r="J316" s="4"/>
      <c r="K316" s="4"/>
    </row>
    <row r="317" spans="2:11" ht="13.5" x14ac:dyDescent="0.35">
      <c r="B317" s="3">
        <v>42461</v>
      </c>
      <c r="C317" s="2">
        <v>10.3</v>
      </c>
      <c r="D317" s="2">
        <v>3.7993999999999999</v>
      </c>
      <c r="E317" s="2">
        <v>6292</v>
      </c>
      <c r="F317" s="2"/>
      <c r="G317" s="2"/>
      <c r="H317" s="5">
        <f t="shared" si="4"/>
        <v>0</v>
      </c>
      <c r="I317" s="4"/>
      <c r="J317" s="4"/>
      <c r="K317" s="4"/>
    </row>
    <row r="318" spans="2:11" ht="13.5" x14ac:dyDescent="0.35">
      <c r="B318" s="3">
        <v>42464</v>
      </c>
      <c r="C318" s="2">
        <v>10.3</v>
      </c>
      <c r="D318" s="2">
        <v>3.7993999999999999</v>
      </c>
      <c r="E318" s="2">
        <v>1336</v>
      </c>
      <c r="F318" s="2"/>
      <c r="G318" s="2"/>
      <c r="H318" s="5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10.28</v>
      </c>
      <c r="D319" s="2">
        <v>3.7919999999999998</v>
      </c>
      <c r="E319" s="2">
        <v>1732</v>
      </c>
      <c r="F319" s="2"/>
      <c r="G319" s="2"/>
      <c r="H319" s="5">
        <f t="shared" si="4"/>
        <v>-1.9476759488340457E-3</v>
      </c>
      <c r="I319" s="4"/>
      <c r="J319" s="4"/>
      <c r="K319" s="4"/>
    </row>
    <row r="320" spans="2:11" ht="13.5" x14ac:dyDescent="0.35">
      <c r="B320" s="3">
        <v>42466</v>
      </c>
      <c r="C320" s="2">
        <v>10.199999999999999</v>
      </c>
      <c r="D320" s="2">
        <v>3.7625000000000002</v>
      </c>
      <c r="E320" s="2">
        <v>9155</v>
      </c>
      <c r="F320" s="2"/>
      <c r="G320" s="2"/>
      <c r="H320" s="5">
        <f t="shared" si="4"/>
        <v>-7.7795358649788079E-3</v>
      </c>
      <c r="I320" s="4"/>
      <c r="J320" s="4"/>
      <c r="K320" s="4"/>
    </row>
    <row r="321" spans="2:11" ht="13.5" x14ac:dyDescent="0.35">
      <c r="B321" s="3">
        <v>42467</v>
      </c>
      <c r="C321" s="2">
        <v>10.19</v>
      </c>
      <c r="D321" s="2">
        <v>3.7587999999999999</v>
      </c>
      <c r="E321" s="2">
        <v>5470</v>
      </c>
      <c r="F321" s="2"/>
      <c r="G321" s="2"/>
      <c r="H321" s="5">
        <f t="shared" si="4"/>
        <v>-9.8338870431900565E-4</v>
      </c>
      <c r="I321" s="4"/>
      <c r="J321" s="4"/>
      <c r="K321" s="4"/>
    </row>
    <row r="322" spans="2:11" ht="13.5" x14ac:dyDescent="0.35">
      <c r="B322" s="3">
        <v>42468</v>
      </c>
      <c r="C322" s="2">
        <v>10.19</v>
      </c>
      <c r="D322" s="2">
        <v>3.7587999999999999</v>
      </c>
      <c r="E322" s="2">
        <v>11860</v>
      </c>
      <c r="F322" s="2"/>
      <c r="G322" s="2"/>
      <c r="H322" s="5">
        <f t="shared" si="4"/>
        <v>0</v>
      </c>
      <c r="I322" s="4"/>
      <c r="J322" s="4"/>
      <c r="K322" s="4"/>
    </row>
    <row r="323" spans="2:11" ht="13.5" x14ac:dyDescent="0.35">
      <c r="B323" s="3">
        <v>42471</v>
      </c>
      <c r="C323" s="2">
        <v>10.130000000000001</v>
      </c>
      <c r="D323" s="2">
        <v>3.7366999999999999</v>
      </c>
      <c r="E323" s="2">
        <v>9046</v>
      </c>
      <c r="F323" s="2"/>
      <c r="G323" s="2"/>
      <c r="H323" s="5">
        <f t="shared" si="4"/>
        <v>-5.8795360221347267E-3</v>
      </c>
      <c r="I323" s="4"/>
      <c r="J323" s="4"/>
      <c r="K323" s="4"/>
    </row>
    <row r="324" spans="2:11" ht="13.5" x14ac:dyDescent="0.35">
      <c r="B324" s="3">
        <v>42472</v>
      </c>
      <c r="C324" s="2">
        <v>10.15</v>
      </c>
      <c r="D324" s="2">
        <v>3.7441</v>
      </c>
      <c r="E324" s="2">
        <v>12492</v>
      </c>
      <c r="F324" s="2"/>
      <c r="G324" s="2"/>
      <c r="H324" s="5">
        <f t="shared" si="4"/>
        <v>1.9803569994915494E-3</v>
      </c>
      <c r="I324" s="4"/>
      <c r="J324" s="4"/>
      <c r="K324" s="4"/>
    </row>
    <row r="325" spans="2:11" ht="13.5" x14ac:dyDescent="0.35">
      <c r="B325" s="3">
        <v>42473</v>
      </c>
      <c r="C325" s="2">
        <v>10.15</v>
      </c>
      <c r="D325" s="2">
        <v>3.7441</v>
      </c>
      <c r="E325" s="2">
        <v>8857</v>
      </c>
      <c r="F325" s="2"/>
      <c r="G325" s="2"/>
      <c r="H325" s="5">
        <f t="shared" si="4"/>
        <v>0</v>
      </c>
      <c r="I325" s="4"/>
      <c r="J325" s="4"/>
      <c r="K325" s="4"/>
    </row>
    <row r="326" spans="2:11" ht="13.5" x14ac:dyDescent="0.35">
      <c r="B326" s="3">
        <v>42474</v>
      </c>
      <c r="C326" s="2">
        <v>10.119999999999999</v>
      </c>
      <c r="D326" s="2">
        <v>3.7330000000000001</v>
      </c>
      <c r="E326" s="2">
        <v>13305</v>
      </c>
      <c r="F326" s="2"/>
      <c r="G326" s="2"/>
      <c r="H326" s="5">
        <f t="shared" si="4"/>
        <v>-2.9646644053310241E-3</v>
      </c>
      <c r="I326" s="4"/>
      <c r="J326" s="4"/>
      <c r="K326" s="4"/>
    </row>
    <row r="327" spans="2:11" ht="13.5" x14ac:dyDescent="0.35">
      <c r="B327" s="3">
        <v>42475</v>
      </c>
      <c r="C327" s="2">
        <v>10.1</v>
      </c>
      <c r="D327" s="2">
        <v>3.7256</v>
      </c>
      <c r="E327" s="2">
        <v>10963</v>
      </c>
      <c r="F327" s="2"/>
      <c r="G327" s="2"/>
      <c r="H327" s="5">
        <f t="shared" ref="H327:H390" si="5">(D327-D326)/D326</f>
        <v>-1.9823198499866255E-3</v>
      </c>
      <c r="I327" s="4"/>
      <c r="J327" s="4"/>
      <c r="K327" s="4"/>
    </row>
    <row r="328" spans="2:11" ht="13.5" x14ac:dyDescent="0.35">
      <c r="B328" s="3">
        <v>42478</v>
      </c>
      <c r="C328" s="2">
        <v>10.050000000000001</v>
      </c>
      <c r="D328" s="2">
        <v>3.7071999999999998</v>
      </c>
      <c r="E328" s="2">
        <v>24774</v>
      </c>
      <c r="F328" s="2"/>
      <c r="G328" s="2"/>
      <c r="H328" s="5">
        <f t="shared" si="5"/>
        <v>-4.9388018037363627E-3</v>
      </c>
      <c r="I328" s="4"/>
      <c r="J328" s="4"/>
      <c r="K328" s="4"/>
    </row>
    <row r="329" spans="2:11" ht="13.5" x14ac:dyDescent="0.35">
      <c r="B329" s="3">
        <v>42479</v>
      </c>
      <c r="C329" s="2">
        <v>10.050000000000001</v>
      </c>
      <c r="D329" s="2">
        <v>3.7071999999999998</v>
      </c>
      <c r="E329" s="2">
        <v>20191</v>
      </c>
      <c r="F329" s="2"/>
      <c r="G329" s="2"/>
      <c r="H329" s="5">
        <f t="shared" si="5"/>
        <v>0</v>
      </c>
      <c r="I329" s="4"/>
      <c r="J329" s="4"/>
      <c r="K329" s="4"/>
    </row>
    <row r="330" spans="2:11" ht="13.5" x14ac:dyDescent="0.35">
      <c r="B330" s="3">
        <v>42480</v>
      </c>
      <c r="C330" s="2">
        <v>10.050000000000001</v>
      </c>
      <c r="D330" s="2">
        <v>3.7071999999999998</v>
      </c>
      <c r="E330" s="2">
        <v>73639</v>
      </c>
      <c r="F330" s="2"/>
      <c r="G330" s="2"/>
      <c r="H330" s="5">
        <f t="shared" si="5"/>
        <v>0</v>
      </c>
      <c r="I330" s="4"/>
      <c r="J330" s="4"/>
      <c r="K330" s="4"/>
    </row>
    <row r="331" spans="2:11" ht="13.5" x14ac:dyDescent="0.35">
      <c r="B331" s="3">
        <v>42481</v>
      </c>
      <c r="C331" s="2">
        <v>10.5</v>
      </c>
      <c r="D331" s="2">
        <v>3.8732000000000002</v>
      </c>
      <c r="E331" s="2">
        <v>0</v>
      </c>
      <c r="F331" s="2"/>
      <c r="G331" s="2"/>
      <c r="H331" s="5">
        <f t="shared" si="5"/>
        <v>4.4777729823047147E-2</v>
      </c>
      <c r="I331" s="4"/>
      <c r="J331" s="4"/>
      <c r="K331" s="4"/>
    </row>
    <row r="332" spans="2:11" ht="13.5" x14ac:dyDescent="0.35">
      <c r="B332" s="3">
        <v>42482</v>
      </c>
      <c r="C332" s="2">
        <v>10.7</v>
      </c>
      <c r="D332" s="2">
        <v>3.9468999999999999</v>
      </c>
      <c r="E332" s="2">
        <v>68967</v>
      </c>
      <c r="F332" s="2"/>
      <c r="G332" s="2"/>
      <c r="H332" s="5">
        <f t="shared" si="5"/>
        <v>1.9028193741608915E-2</v>
      </c>
      <c r="I332" s="4"/>
      <c r="J332" s="4"/>
      <c r="K332" s="4"/>
    </row>
    <row r="333" spans="2:11" ht="13.5" x14ac:dyDescent="0.35">
      <c r="B333" s="3">
        <v>42485</v>
      </c>
      <c r="C333" s="2">
        <v>10.6</v>
      </c>
      <c r="D333" s="2">
        <v>3.9100999999999999</v>
      </c>
      <c r="E333" s="2">
        <v>21160</v>
      </c>
      <c r="F333" s="2"/>
      <c r="G333" s="2"/>
      <c r="H333" s="5">
        <f t="shared" si="5"/>
        <v>-9.3237730877397309E-3</v>
      </c>
      <c r="I333" s="4"/>
      <c r="J333" s="4"/>
      <c r="K333" s="4"/>
    </row>
    <row r="334" spans="2:11" ht="13.5" x14ac:dyDescent="0.35">
      <c r="B334" s="3">
        <v>42486</v>
      </c>
      <c r="C334" s="2">
        <v>10.5</v>
      </c>
      <c r="D334" s="2">
        <v>3.8732000000000002</v>
      </c>
      <c r="E334" s="2">
        <v>58672</v>
      </c>
      <c r="F334" s="2"/>
      <c r="G334" s="2"/>
      <c r="H334" s="5">
        <f t="shared" si="5"/>
        <v>-9.4370987954271526E-3</v>
      </c>
      <c r="I334" s="4"/>
      <c r="J334" s="4"/>
      <c r="K334" s="4"/>
    </row>
    <row r="335" spans="2:11" ht="13.5" x14ac:dyDescent="0.35">
      <c r="B335" s="3">
        <v>42487</v>
      </c>
      <c r="C335" s="2">
        <v>10.44</v>
      </c>
      <c r="D335" s="2">
        <v>3.851</v>
      </c>
      <c r="E335" s="2">
        <v>5502</v>
      </c>
      <c r="F335" s="2"/>
      <c r="G335" s="2"/>
      <c r="H335" s="5">
        <f t="shared" si="5"/>
        <v>-5.7316947227099603E-3</v>
      </c>
      <c r="I335" s="4"/>
      <c r="J335" s="4"/>
      <c r="K335" s="4"/>
    </row>
    <row r="336" spans="2:11" ht="13.5" x14ac:dyDescent="0.35">
      <c r="B336" s="3">
        <v>42488</v>
      </c>
      <c r="C336" s="2">
        <v>10.42</v>
      </c>
      <c r="D336" s="2">
        <v>3.8437000000000001</v>
      </c>
      <c r="E336" s="2">
        <v>23036</v>
      </c>
      <c r="F336" s="2"/>
      <c r="G336" s="2"/>
      <c r="H336" s="5">
        <f t="shared" si="5"/>
        <v>-1.8956115294728284E-3</v>
      </c>
      <c r="I336" s="4"/>
      <c r="J336" s="4"/>
      <c r="K336" s="4"/>
    </row>
    <row r="337" spans="2:11" ht="13.5" x14ac:dyDescent="0.35">
      <c r="B337" s="3">
        <v>42489</v>
      </c>
      <c r="C337" s="2">
        <v>10.42</v>
      </c>
      <c r="D337" s="2">
        <v>3.8437000000000001</v>
      </c>
      <c r="E337" s="2">
        <v>3362</v>
      </c>
      <c r="F337" s="2"/>
      <c r="G337" s="2"/>
      <c r="H337" s="5">
        <f t="shared" si="5"/>
        <v>0</v>
      </c>
      <c r="I337" s="4"/>
      <c r="J337" s="4"/>
      <c r="K337" s="4"/>
    </row>
    <row r="338" spans="2:11" ht="13.5" x14ac:dyDescent="0.35">
      <c r="B338" s="3">
        <v>42492</v>
      </c>
      <c r="C338" s="2">
        <v>10.5</v>
      </c>
      <c r="D338" s="2">
        <v>3.8732000000000002</v>
      </c>
      <c r="E338" s="2">
        <v>5557</v>
      </c>
      <c r="F338" s="2"/>
      <c r="G338" s="2"/>
      <c r="H338" s="5">
        <f t="shared" si="5"/>
        <v>7.6748965840206258E-3</v>
      </c>
      <c r="I338" s="4"/>
      <c r="J338" s="4"/>
      <c r="K338" s="4"/>
    </row>
    <row r="339" spans="2:11" ht="13.5" x14ac:dyDescent="0.35">
      <c r="B339" s="3">
        <v>42493</v>
      </c>
      <c r="C339" s="2">
        <v>10.45</v>
      </c>
      <c r="D339" s="2">
        <v>3.8546999999999998</v>
      </c>
      <c r="E339" s="2">
        <v>13193</v>
      </c>
      <c r="F339" s="2"/>
      <c r="G339" s="2"/>
      <c r="H339" s="5">
        <f t="shared" si="5"/>
        <v>-4.7764122689250245E-3</v>
      </c>
      <c r="I339" s="4"/>
      <c r="J339" s="4"/>
      <c r="K339" s="4"/>
    </row>
    <row r="340" spans="2:11" ht="13.5" x14ac:dyDescent="0.35">
      <c r="B340" s="3">
        <v>42494</v>
      </c>
      <c r="C340" s="2">
        <v>10.65</v>
      </c>
      <c r="D340" s="2">
        <v>3.9285000000000001</v>
      </c>
      <c r="E340" s="2">
        <v>5696</v>
      </c>
      <c r="F340" s="2"/>
      <c r="G340" s="2"/>
      <c r="H340" s="5">
        <f t="shared" si="5"/>
        <v>1.9145458790567442E-2</v>
      </c>
      <c r="I340" s="4"/>
      <c r="J340" s="4"/>
      <c r="K340" s="4"/>
    </row>
    <row r="341" spans="2:11" ht="13.5" x14ac:dyDescent="0.35">
      <c r="B341" s="3">
        <v>42495</v>
      </c>
      <c r="C341" s="2">
        <v>10.6</v>
      </c>
      <c r="D341" s="2">
        <v>3.9100999999999999</v>
      </c>
      <c r="E341" s="2">
        <v>1400</v>
      </c>
      <c r="F341" s="2"/>
      <c r="G341" s="2"/>
      <c r="H341" s="5">
        <f t="shared" si="5"/>
        <v>-4.6837215222095439E-3</v>
      </c>
      <c r="I341" s="4"/>
      <c r="J341" s="4"/>
      <c r="K341" s="4"/>
    </row>
    <row r="342" spans="2:11" ht="13.5" x14ac:dyDescent="0.35">
      <c r="B342" s="3">
        <v>42496</v>
      </c>
      <c r="C342" s="2">
        <v>10.5</v>
      </c>
      <c r="D342" s="2">
        <v>3.8732000000000002</v>
      </c>
      <c r="E342" s="2">
        <v>2470</v>
      </c>
      <c r="F342" s="2"/>
      <c r="G342" s="2"/>
      <c r="H342" s="5">
        <f t="shared" si="5"/>
        <v>-9.4370987954271526E-3</v>
      </c>
      <c r="I342" s="4"/>
      <c r="J342" s="4"/>
      <c r="K342" s="4"/>
    </row>
    <row r="343" spans="2:11" ht="13.5" x14ac:dyDescent="0.35">
      <c r="B343" s="3">
        <v>42499</v>
      </c>
      <c r="C343" s="2">
        <v>10.5</v>
      </c>
      <c r="D343" s="2">
        <v>3.8732000000000002</v>
      </c>
      <c r="E343" s="2">
        <v>12376</v>
      </c>
      <c r="F343" s="2"/>
      <c r="G343" s="2"/>
      <c r="H343" s="5">
        <f t="shared" si="5"/>
        <v>0</v>
      </c>
      <c r="I343" s="4"/>
      <c r="J343" s="4"/>
      <c r="K343" s="4"/>
    </row>
    <row r="344" spans="2:11" ht="13.5" x14ac:dyDescent="0.35">
      <c r="B344" s="3">
        <v>42500</v>
      </c>
      <c r="C344" s="2">
        <v>10.51</v>
      </c>
      <c r="D344" s="2">
        <v>3.8769</v>
      </c>
      <c r="E344" s="2">
        <v>10998</v>
      </c>
      <c r="F344" s="2"/>
      <c r="G344" s="2"/>
      <c r="H344" s="5">
        <f t="shared" si="5"/>
        <v>9.5528245378493607E-4</v>
      </c>
      <c r="I344" s="4"/>
      <c r="J344" s="4"/>
      <c r="K344" s="4"/>
    </row>
    <row r="345" spans="2:11" ht="13.5" x14ac:dyDescent="0.35">
      <c r="B345" s="3">
        <v>42501</v>
      </c>
      <c r="C345" s="2">
        <v>10.6</v>
      </c>
      <c r="D345" s="2">
        <v>3.9100999999999999</v>
      </c>
      <c r="E345" s="2">
        <v>7307</v>
      </c>
      <c r="F345" s="2"/>
      <c r="G345" s="2"/>
      <c r="H345" s="5">
        <f t="shared" si="5"/>
        <v>8.5635430369624954E-3</v>
      </c>
      <c r="I345" s="4"/>
      <c r="J345" s="4"/>
      <c r="K345" s="4"/>
    </row>
    <row r="346" spans="2:11" ht="13.5" x14ac:dyDescent="0.35">
      <c r="B346" s="3">
        <v>42502</v>
      </c>
      <c r="C346" s="2">
        <v>10.6</v>
      </c>
      <c r="D346" s="2">
        <v>3.9100999999999999</v>
      </c>
      <c r="E346" s="2">
        <v>13361</v>
      </c>
      <c r="F346" s="2"/>
      <c r="G346" s="2"/>
      <c r="H346" s="5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10.57</v>
      </c>
      <c r="D347" s="2">
        <v>3.899</v>
      </c>
      <c r="E347" s="2">
        <v>11494</v>
      </c>
      <c r="F347" s="2"/>
      <c r="G347" s="2"/>
      <c r="H347" s="5">
        <f t="shared" si="5"/>
        <v>-2.8388020766732022E-3</v>
      </c>
      <c r="I347" s="4"/>
      <c r="J347" s="4"/>
      <c r="K347" s="4"/>
    </row>
    <row r="348" spans="2:11" ht="13.5" x14ac:dyDescent="0.35">
      <c r="B348" s="3">
        <v>42506</v>
      </c>
      <c r="C348" s="2">
        <v>10.57</v>
      </c>
      <c r="D348" s="2">
        <v>3.899</v>
      </c>
      <c r="E348" s="2">
        <v>17617</v>
      </c>
      <c r="F348" s="2"/>
      <c r="G348" s="2"/>
      <c r="H348" s="5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10.7</v>
      </c>
      <c r="D349" s="2">
        <v>3.9468999999999999</v>
      </c>
      <c r="E349" s="2">
        <v>22996</v>
      </c>
      <c r="F349" s="2"/>
      <c r="G349" s="2"/>
      <c r="H349" s="5">
        <f t="shared" si="5"/>
        <v>1.2285201333675258E-2</v>
      </c>
      <c r="I349" s="4"/>
      <c r="J349" s="4"/>
      <c r="K349" s="4"/>
    </row>
    <row r="350" spans="2:11" ht="13.5" x14ac:dyDescent="0.35">
      <c r="B350" s="3">
        <v>42508</v>
      </c>
      <c r="C350" s="2">
        <v>10.7</v>
      </c>
      <c r="D350" s="2">
        <v>3.9468999999999999</v>
      </c>
      <c r="E350" s="2">
        <v>7341</v>
      </c>
      <c r="F350" s="2"/>
      <c r="G350" s="2"/>
      <c r="H350" s="5">
        <f t="shared" si="5"/>
        <v>0</v>
      </c>
      <c r="I350" s="4"/>
      <c r="J350" s="4"/>
      <c r="K350" s="4"/>
    </row>
    <row r="351" spans="2:11" ht="13.5" x14ac:dyDescent="0.35">
      <c r="B351" s="3">
        <v>42509</v>
      </c>
      <c r="C351" s="2">
        <v>10.66</v>
      </c>
      <c r="D351" s="2">
        <v>3.9321999999999999</v>
      </c>
      <c r="E351" s="2">
        <v>10634</v>
      </c>
      <c r="F351" s="2"/>
      <c r="G351" s="2"/>
      <c r="H351" s="5">
        <f t="shared" si="5"/>
        <v>-3.7244419671134147E-3</v>
      </c>
      <c r="I351" s="4"/>
      <c r="J351" s="4"/>
      <c r="K351" s="4"/>
    </row>
    <row r="352" spans="2:11" ht="13.5" x14ac:dyDescent="0.35">
      <c r="B352" s="3">
        <v>42510</v>
      </c>
      <c r="C352" s="2">
        <v>10.7</v>
      </c>
      <c r="D352" s="2">
        <v>3.9468999999999999</v>
      </c>
      <c r="E352" s="2">
        <v>10612</v>
      </c>
      <c r="F352" s="2"/>
      <c r="G352" s="2"/>
      <c r="H352" s="5">
        <f t="shared" si="5"/>
        <v>3.7383652916942005E-3</v>
      </c>
      <c r="I352" s="4"/>
      <c r="J352" s="4"/>
      <c r="K352" s="4"/>
    </row>
    <row r="353" spans="2:11" ht="13.5" x14ac:dyDescent="0.35">
      <c r="B353" s="3">
        <v>42513</v>
      </c>
      <c r="C353" s="2">
        <v>10.83</v>
      </c>
      <c r="D353" s="2">
        <v>3.9948999999999999</v>
      </c>
      <c r="E353" s="2">
        <v>17601</v>
      </c>
      <c r="F353" s="2"/>
      <c r="G353" s="2"/>
      <c r="H353" s="5">
        <f t="shared" si="5"/>
        <v>1.2161443157921418E-2</v>
      </c>
      <c r="I353" s="4"/>
      <c r="J353" s="4"/>
      <c r="K353" s="4"/>
    </row>
    <row r="354" spans="2:11" ht="13.5" x14ac:dyDescent="0.35">
      <c r="B354" s="3">
        <v>42514</v>
      </c>
      <c r="C354" s="2">
        <v>10.88</v>
      </c>
      <c r="D354" s="2">
        <v>4.0133000000000001</v>
      </c>
      <c r="E354" s="2">
        <v>23100</v>
      </c>
      <c r="F354" s="2"/>
      <c r="G354" s="2"/>
      <c r="H354" s="5">
        <f t="shared" si="5"/>
        <v>4.6058724874215107E-3</v>
      </c>
      <c r="I354" s="4"/>
      <c r="J354" s="4"/>
      <c r="K354" s="4"/>
    </row>
    <row r="355" spans="2:11" ht="13.5" x14ac:dyDescent="0.35">
      <c r="B355" s="3">
        <v>42515</v>
      </c>
      <c r="C355" s="2">
        <v>10.9</v>
      </c>
      <c r="D355" s="2">
        <v>4.0206999999999997</v>
      </c>
      <c r="E355" s="2">
        <v>28023</v>
      </c>
      <c r="F355" s="2"/>
      <c r="G355" s="2"/>
      <c r="H355" s="5">
        <f t="shared" si="5"/>
        <v>1.8438691351256146E-3</v>
      </c>
      <c r="I355" s="4"/>
      <c r="J355" s="4"/>
      <c r="K355" s="4"/>
    </row>
    <row r="356" spans="2:11" ht="13.5" x14ac:dyDescent="0.35">
      <c r="B356" s="3">
        <v>42516</v>
      </c>
      <c r="C356" s="2">
        <v>10.72</v>
      </c>
      <c r="D356" s="2">
        <v>3.9542999999999999</v>
      </c>
      <c r="E356" s="2">
        <v>9729</v>
      </c>
      <c r="F356" s="2"/>
      <c r="G356" s="2"/>
      <c r="H356" s="5">
        <f t="shared" si="5"/>
        <v>-1.6514537269629617E-2</v>
      </c>
      <c r="I356" s="4"/>
      <c r="J356" s="4"/>
      <c r="K356" s="4"/>
    </row>
    <row r="357" spans="2:11" ht="13.5" x14ac:dyDescent="0.35">
      <c r="B357" s="3">
        <v>42517</v>
      </c>
      <c r="C357" s="2">
        <v>10.69</v>
      </c>
      <c r="D357" s="2">
        <v>3.9432999999999998</v>
      </c>
      <c r="E357" s="2">
        <v>23904</v>
      </c>
      <c r="F357" s="2"/>
      <c r="G357" s="2"/>
      <c r="H357" s="5">
        <f t="shared" si="5"/>
        <v>-2.781781857724533E-3</v>
      </c>
      <c r="I357" s="4"/>
      <c r="J357" s="4"/>
      <c r="K357" s="4"/>
    </row>
    <row r="358" spans="2:11" ht="13.5" x14ac:dyDescent="0.35">
      <c r="B358" s="3">
        <v>42520</v>
      </c>
      <c r="C358" s="2">
        <v>10.55</v>
      </c>
      <c r="D358" s="2">
        <v>3.8915999999999999</v>
      </c>
      <c r="E358" s="2">
        <v>17926</v>
      </c>
      <c r="F358" s="2"/>
      <c r="G358" s="2"/>
      <c r="H358" s="5">
        <f t="shared" si="5"/>
        <v>-1.3110846245530357E-2</v>
      </c>
      <c r="I358" s="4"/>
      <c r="J358" s="4"/>
      <c r="K358" s="4"/>
    </row>
    <row r="359" spans="2:11" ht="13.5" x14ac:dyDescent="0.35">
      <c r="B359" s="3">
        <v>42521</v>
      </c>
      <c r="C359" s="2">
        <v>10.25</v>
      </c>
      <c r="D359" s="2">
        <v>3.7810000000000001</v>
      </c>
      <c r="E359" s="2">
        <v>27550</v>
      </c>
      <c r="F359" s="2"/>
      <c r="G359" s="2"/>
      <c r="H359" s="5">
        <f t="shared" si="5"/>
        <v>-2.8420187069585726E-2</v>
      </c>
      <c r="I359" s="4"/>
      <c r="J359" s="4"/>
      <c r="K359" s="4"/>
    </row>
    <row r="360" spans="2:11" ht="13.5" x14ac:dyDescent="0.35">
      <c r="B360" s="3">
        <v>42522</v>
      </c>
      <c r="C360" s="2">
        <v>10.5</v>
      </c>
      <c r="D360" s="2">
        <v>3.8732000000000002</v>
      </c>
      <c r="E360" s="2">
        <v>7702</v>
      </c>
      <c r="F360" s="2"/>
      <c r="G360" s="2"/>
      <c r="H360" s="5">
        <f t="shared" si="5"/>
        <v>2.4385083311293323E-2</v>
      </c>
      <c r="I360" s="4"/>
      <c r="J360" s="4"/>
      <c r="K360" s="4"/>
    </row>
    <row r="361" spans="2:11" ht="13.5" x14ac:dyDescent="0.35">
      <c r="B361" s="3">
        <v>42523</v>
      </c>
      <c r="C361" s="2">
        <v>10.7</v>
      </c>
      <c r="D361" s="2">
        <v>3.9468999999999999</v>
      </c>
      <c r="E361" s="2">
        <v>15920</v>
      </c>
      <c r="F361" s="2"/>
      <c r="G361" s="2"/>
      <c r="H361" s="5">
        <f t="shared" si="5"/>
        <v>1.9028193741608915E-2</v>
      </c>
      <c r="I361" s="4"/>
      <c r="J361" s="4"/>
      <c r="K361" s="4"/>
    </row>
    <row r="362" spans="2:11" ht="13.5" x14ac:dyDescent="0.35">
      <c r="B362" s="3">
        <v>42524</v>
      </c>
      <c r="C362" s="2">
        <v>8.7200000000000006</v>
      </c>
      <c r="D362" s="2">
        <v>3.3113000000000001</v>
      </c>
      <c r="E362" s="2">
        <v>8873</v>
      </c>
      <c r="F362" s="2"/>
      <c r="G362" s="2"/>
      <c r="H362" s="5">
        <f t="shared" si="5"/>
        <v>-0.16103777648280923</v>
      </c>
      <c r="I362" s="4"/>
      <c r="J362" s="4"/>
      <c r="K362" s="4"/>
    </row>
    <row r="363" spans="2:11" ht="13.5" x14ac:dyDescent="0.35">
      <c r="B363" s="3">
        <v>42527</v>
      </c>
      <c r="C363" s="2">
        <v>8.7200000000000006</v>
      </c>
      <c r="D363" s="2">
        <v>3.9546999999999999</v>
      </c>
      <c r="E363" s="2">
        <v>5506</v>
      </c>
      <c r="F363" s="2"/>
      <c r="G363" s="2"/>
      <c r="H363" s="5">
        <f t="shared" si="5"/>
        <v>0.19430435176516767</v>
      </c>
      <c r="I363" s="4"/>
      <c r="J363" s="4"/>
      <c r="K363" s="4"/>
    </row>
    <row r="364" spans="2:11" ht="13.5" x14ac:dyDescent="0.35">
      <c r="B364" s="3">
        <v>42528</v>
      </c>
      <c r="C364" s="2">
        <v>8.75</v>
      </c>
      <c r="D364" s="2">
        <v>3.9683000000000002</v>
      </c>
      <c r="E364" s="2">
        <v>6477</v>
      </c>
      <c r="F364" s="2"/>
      <c r="G364" s="2"/>
      <c r="H364" s="5">
        <f t="shared" si="5"/>
        <v>3.438946064176873E-3</v>
      </c>
      <c r="I364" s="4"/>
      <c r="J364" s="4"/>
      <c r="K364" s="4"/>
    </row>
    <row r="365" spans="2:11" ht="13.5" x14ac:dyDescent="0.35">
      <c r="B365" s="3">
        <v>42529</v>
      </c>
      <c r="C365" s="2">
        <v>8.75</v>
      </c>
      <c r="D365" s="2">
        <v>3.9683000000000002</v>
      </c>
      <c r="E365" s="2">
        <v>2077</v>
      </c>
      <c r="F365" s="2"/>
      <c r="G365" s="2"/>
      <c r="H365" s="5">
        <f t="shared" si="5"/>
        <v>0</v>
      </c>
      <c r="I365" s="4"/>
      <c r="J365" s="4"/>
      <c r="K365" s="4"/>
    </row>
    <row r="366" spans="2:11" ht="13.5" x14ac:dyDescent="0.35">
      <c r="B366" s="3">
        <v>42530</v>
      </c>
      <c r="C366" s="2">
        <v>8.75</v>
      </c>
      <c r="D366" s="2">
        <v>3.9683000000000002</v>
      </c>
      <c r="E366" s="2">
        <v>9227</v>
      </c>
      <c r="F366" s="2"/>
      <c r="G366" s="2"/>
      <c r="H366" s="5">
        <f t="shared" si="5"/>
        <v>0</v>
      </c>
      <c r="I366" s="4"/>
      <c r="J366" s="4"/>
      <c r="K366" s="4"/>
    </row>
    <row r="367" spans="2:11" ht="13.5" x14ac:dyDescent="0.35">
      <c r="B367" s="3">
        <v>42531</v>
      </c>
      <c r="C367" s="2">
        <v>8.75</v>
      </c>
      <c r="D367" s="2">
        <v>3.9683000000000002</v>
      </c>
      <c r="E367" s="2">
        <v>9799</v>
      </c>
      <c r="F367" s="2"/>
      <c r="G367" s="2"/>
      <c r="H367" s="5">
        <f t="shared" si="5"/>
        <v>0</v>
      </c>
      <c r="I367" s="4"/>
      <c r="J367" s="4"/>
      <c r="K367" s="4"/>
    </row>
    <row r="368" spans="2:11" ht="13.5" x14ac:dyDescent="0.35">
      <c r="B368" s="3">
        <v>42534</v>
      </c>
      <c r="C368" s="2">
        <v>8.76</v>
      </c>
      <c r="D368" s="2">
        <v>3.9729000000000001</v>
      </c>
      <c r="E368" s="2">
        <v>4111</v>
      </c>
      <c r="F368" s="2"/>
      <c r="G368" s="2"/>
      <c r="H368" s="5">
        <f t="shared" si="5"/>
        <v>1.1591865534359644E-3</v>
      </c>
      <c r="I368" s="4"/>
      <c r="J368" s="4"/>
      <c r="K368" s="4"/>
    </row>
    <row r="369" spans="2:11" ht="13.5" x14ac:dyDescent="0.35">
      <c r="B369" s="3">
        <v>42535</v>
      </c>
      <c r="C369" s="2">
        <v>8.7100000000000009</v>
      </c>
      <c r="D369" s="2">
        <v>3.9502000000000002</v>
      </c>
      <c r="E369" s="2">
        <v>2669</v>
      </c>
      <c r="F369" s="2"/>
      <c r="G369" s="2"/>
      <c r="H369" s="5">
        <f t="shared" si="5"/>
        <v>-5.7137103878778578E-3</v>
      </c>
      <c r="I369" s="4"/>
      <c r="J369" s="4"/>
      <c r="K369" s="4"/>
    </row>
    <row r="370" spans="2:11" ht="13.5" x14ac:dyDescent="0.35">
      <c r="B370" s="3">
        <v>42536</v>
      </c>
      <c r="C370" s="2">
        <v>8.5399999999999991</v>
      </c>
      <c r="D370" s="2">
        <v>3.8731</v>
      </c>
      <c r="E370" s="2">
        <v>6230</v>
      </c>
      <c r="F370" s="2"/>
      <c r="G370" s="2"/>
      <c r="H370" s="5">
        <f t="shared" si="5"/>
        <v>-1.951799908865378E-2</v>
      </c>
      <c r="I370" s="4"/>
      <c r="J370" s="4"/>
      <c r="K370" s="4"/>
    </row>
    <row r="371" spans="2:11" ht="13.5" x14ac:dyDescent="0.35">
      <c r="B371" s="3">
        <v>42537</v>
      </c>
      <c r="C371" s="2">
        <v>8.4</v>
      </c>
      <c r="D371" s="2">
        <v>3.8096000000000001</v>
      </c>
      <c r="E371" s="2">
        <v>3849</v>
      </c>
      <c r="F371" s="2"/>
      <c r="G371" s="2"/>
      <c r="H371" s="5">
        <f t="shared" si="5"/>
        <v>-1.6395135679429886E-2</v>
      </c>
      <c r="I371" s="4"/>
      <c r="J371" s="4"/>
      <c r="K371" s="4"/>
    </row>
    <row r="372" spans="2:11" ht="13.5" x14ac:dyDescent="0.35">
      <c r="B372" s="3">
        <v>42538</v>
      </c>
      <c r="C372" s="2">
        <v>8.2899999999999991</v>
      </c>
      <c r="D372" s="2">
        <v>3.7597</v>
      </c>
      <c r="E372" s="2">
        <v>23183</v>
      </c>
      <c r="F372" s="2"/>
      <c r="G372" s="2"/>
      <c r="H372" s="5">
        <f t="shared" si="5"/>
        <v>-1.309848803023941E-2</v>
      </c>
      <c r="I372" s="4"/>
      <c r="J372" s="4"/>
      <c r="K372" s="4"/>
    </row>
    <row r="373" spans="2:11" ht="13.5" x14ac:dyDescent="0.35">
      <c r="B373" s="3">
        <v>42541</v>
      </c>
      <c r="C373" s="2">
        <v>8.2899999999999991</v>
      </c>
      <c r="D373" s="2">
        <v>3.7597</v>
      </c>
      <c r="E373" s="2">
        <v>6418</v>
      </c>
      <c r="F373" s="2"/>
      <c r="G373" s="2"/>
      <c r="H373" s="5">
        <f t="shared" si="5"/>
        <v>0</v>
      </c>
      <c r="I373" s="4"/>
      <c r="J373" s="4"/>
      <c r="K373" s="4"/>
    </row>
    <row r="374" spans="2:11" ht="13.5" x14ac:dyDescent="0.35">
      <c r="B374" s="3">
        <v>42542</v>
      </c>
      <c r="C374" s="2">
        <v>8.2899999999999991</v>
      </c>
      <c r="D374" s="2">
        <v>3.7597</v>
      </c>
      <c r="E374" s="2">
        <v>15752</v>
      </c>
      <c r="F374" s="2"/>
      <c r="G374" s="2"/>
      <c r="H374" s="5">
        <f t="shared" si="5"/>
        <v>0</v>
      </c>
      <c r="I374" s="4"/>
      <c r="J374" s="4"/>
      <c r="K374" s="4"/>
    </row>
    <row r="375" spans="2:11" ht="13.5" x14ac:dyDescent="0.35">
      <c r="B375" s="3">
        <v>42543</v>
      </c>
      <c r="C375" s="2">
        <v>8.27</v>
      </c>
      <c r="D375" s="2">
        <v>3.7505999999999999</v>
      </c>
      <c r="E375" s="2">
        <v>13428</v>
      </c>
      <c r="F375" s="2"/>
      <c r="G375" s="2"/>
      <c r="H375" s="5">
        <f t="shared" si="5"/>
        <v>-2.4204058834481762E-3</v>
      </c>
      <c r="I375" s="4"/>
      <c r="J375" s="4"/>
      <c r="K375" s="4"/>
    </row>
    <row r="376" spans="2:11" ht="13.5" x14ac:dyDescent="0.35">
      <c r="B376" s="3">
        <v>42544</v>
      </c>
      <c r="C376" s="2">
        <v>8.24</v>
      </c>
      <c r="D376" s="2">
        <v>3.7370000000000001</v>
      </c>
      <c r="E376" s="2">
        <v>11164</v>
      </c>
      <c r="F376" s="2"/>
      <c r="G376" s="2"/>
      <c r="H376" s="5">
        <f t="shared" si="5"/>
        <v>-3.6260864928277701E-3</v>
      </c>
      <c r="I376" s="4"/>
      <c r="J376" s="4"/>
      <c r="K376" s="4"/>
    </row>
    <row r="377" spans="2:11" ht="13.5" x14ac:dyDescent="0.35">
      <c r="B377" s="3">
        <v>42545</v>
      </c>
      <c r="C377" s="2">
        <v>7.98</v>
      </c>
      <c r="D377" s="2">
        <v>3.6191</v>
      </c>
      <c r="E377" s="2">
        <v>12472</v>
      </c>
      <c r="F377" s="2"/>
      <c r="G377" s="2"/>
      <c r="H377" s="5">
        <f t="shared" si="5"/>
        <v>-3.1549371153331576E-2</v>
      </c>
      <c r="I377" s="4"/>
      <c r="J377" s="4"/>
      <c r="K377" s="4"/>
    </row>
    <row r="378" spans="2:11" ht="13.5" x14ac:dyDescent="0.35">
      <c r="B378" s="3">
        <v>42548</v>
      </c>
      <c r="C378" s="2">
        <v>8.01</v>
      </c>
      <c r="D378" s="2">
        <v>3.6326999999999998</v>
      </c>
      <c r="E378" s="2">
        <v>5932</v>
      </c>
      <c r="F378" s="2"/>
      <c r="G378" s="2"/>
      <c r="H378" s="5">
        <f t="shared" si="5"/>
        <v>3.7578403470475627E-3</v>
      </c>
      <c r="I378" s="4"/>
      <c r="J378" s="4"/>
      <c r="K378" s="4"/>
    </row>
    <row r="379" spans="2:11" ht="13.5" x14ac:dyDescent="0.35">
      <c r="B379" s="3">
        <v>42549</v>
      </c>
      <c r="C379" s="2">
        <v>8.01</v>
      </c>
      <c r="D379" s="2">
        <v>3.6326999999999998</v>
      </c>
      <c r="E379" s="2">
        <v>20712</v>
      </c>
      <c r="F379" s="2"/>
      <c r="G379" s="2"/>
      <c r="H379" s="5">
        <f t="shared" si="5"/>
        <v>0</v>
      </c>
      <c r="I379" s="4"/>
      <c r="J379" s="4"/>
      <c r="K379" s="4"/>
    </row>
    <row r="380" spans="2:11" ht="13.5" x14ac:dyDescent="0.35">
      <c r="B380" s="3">
        <v>42550</v>
      </c>
      <c r="C380" s="2">
        <v>8</v>
      </c>
      <c r="D380" s="2">
        <v>3.6282000000000001</v>
      </c>
      <c r="E380" s="2">
        <v>699</v>
      </c>
      <c r="F380" s="2"/>
      <c r="G380" s="2"/>
      <c r="H380" s="5">
        <f t="shared" si="5"/>
        <v>-1.2387480386488636E-3</v>
      </c>
      <c r="I380" s="4"/>
      <c r="J380" s="4"/>
      <c r="K380" s="4"/>
    </row>
    <row r="381" spans="2:11" ht="13.5" x14ac:dyDescent="0.35">
      <c r="B381" s="3">
        <v>42551</v>
      </c>
      <c r="C381" s="2">
        <v>7.95</v>
      </c>
      <c r="D381" s="2">
        <v>3.6055000000000001</v>
      </c>
      <c r="E381" s="2">
        <v>12997</v>
      </c>
      <c r="F381" s="2"/>
      <c r="G381" s="2"/>
      <c r="H381" s="5">
        <f t="shared" si="5"/>
        <v>-6.2565459456479641E-3</v>
      </c>
      <c r="I381" s="4"/>
      <c r="J381" s="4"/>
      <c r="K381" s="4"/>
    </row>
    <row r="382" spans="2:11" ht="13.5" x14ac:dyDescent="0.35">
      <c r="B382" s="3">
        <v>42552</v>
      </c>
      <c r="C382" s="2">
        <v>8.0500000000000007</v>
      </c>
      <c r="D382" s="2">
        <v>3.6509</v>
      </c>
      <c r="E382" s="2">
        <v>2260</v>
      </c>
      <c r="F382" s="2"/>
      <c r="G382" s="2"/>
      <c r="H382" s="5">
        <f t="shared" si="5"/>
        <v>1.2591873526556618E-2</v>
      </c>
      <c r="I382" s="4"/>
      <c r="J382" s="4"/>
      <c r="K382" s="4"/>
    </row>
    <row r="383" spans="2:11" ht="13.5" x14ac:dyDescent="0.35">
      <c r="B383" s="3">
        <v>42555</v>
      </c>
      <c r="C383" s="2">
        <v>8.2799999999999994</v>
      </c>
      <c r="D383" s="2">
        <v>3.7551999999999999</v>
      </c>
      <c r="E383" s="2">
        <v>17848</v>
      </c>
      <c r="F383" s="2"/>
      <c r="G383" s="2"/>
      <c r="H383" s="5">
        <f t="shared" si="5"/>
        <v>2.8568298227834188E-2</v>
      </c>
      <c r="I383" s="4"/>
      <c r="J383" s="4"/>
      <c r="K383" s="4"/>
    </row>
    <row r="384" spans="2:11" ht="13.5" x14ac:dyDescent="0.35">
      <c r="B384" s="3">
        <v>42559</v>
      </c>
      <c r="C384" s="2">
        <v>8.2799999999999994</v>
      </c>
      <c r="D384" s="2">
        <v>3.7551999999999999</v>
      </c>
      <c r="E384" s="2">
        <v>25604</v>
      </c>
      <c r="F384" s="2"/>
      <c r="G384" s="2"/>
      <c r="H384" s="5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8.25</v>
      </c>
      <c r="D385" s="2">
        <v>3.7416</v>
      </c>
      <c r="E385" s="2">
        <v>4425</v>
      </c>
      <c r="F385" s="2"/>
      <c r="G385" s="2"/>
      <c r="H385" s="5">
        <f t="shared" si="5"/>
        <v>-3.6216446527481453E-3</v>
      </c>
      <c r="I385" s="4"/>
      <c r="J385" s="4"/>
      <c r="K385" s="4"/>
    </row>
    <row r="386" spans="2:11" ht="13.5" x14ac:dyDescent="0.35">
      <c r="B386" s="3">
        <v>42563</v>
      </c>
      <c r="C386" s="2">
        <v>8.1199999999999992</v>
      </c>
      <c r="D386" s="2">
        <v>3.6825999999999999</v>
      </c>
      <c r="E386" s="2">
        <v>5950</v>
      </c>
      <c r="F386" s="2"/>
      <c r="G386" s="2"/>
      <c r="H386" s="5">
        <f t="shared" si="5"/>
        <v>-1.5768655120803977E-2</v>
      </c>
      <c r="I386" s="4"/>
      <c r="J386" s="4"/>
      <c r="K386" s="4"/>
    </row>
    <row r="387" spans="2:11" ht="13.5" x14ac:dyDescent="0.35">
      <c r="B387" s="3">
        <v>42564</v>
      </c>
      <c r="C387" s="2">
        <v>8.1</v>
      </c>
      <c r="D387" s="2">
        <v>3.6735000000000002</v>
      </c>
      <c r="E387" s="2">
        <v>46299</v>
      </c>
      <c r="F387" s="2"/>
      <c r="G387" s="2"/>
      <c r="H387" s="5">
        <f t="shared" si="5"/>
        <v>-2.4710802150653519E-3</v>
      </c>
      <c r="I387" s="4"/>
      <c r="J387" s="4"/>
      <c r="K387" s="4"/>
    </row>
    <row r="388" spans="2:11" ht="13.5" x14ac:dyDescent="0.35">
      <c r="B388" s="3">
        <v>42565</v>
      </c>
      <c r="C388" s="2">
        <v>8.1</v>
      </c>
      <c r="D388" s="2">
        <v>3.6735000000000002</v>
      </c>
      <c r="E388" s="2">
        <v>7807</v>
      </c>
      <c r="F388" s="2"/>
      <c r="G388" s="2"/>
      <c r="H388" s="5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8.1</v>
      </c>
      <c r="D389" s="2">
        <v>3.6735000000000002</v>
      </c>
      <c r="E389" s="2">
        <v>10051</v>
      </c>
      <c r="F389" s="2"/>
      <c r="G389" s="2"/>
      <c r="H389" s="5">
        <f t="shared" si="5"/>
        <v>0</v>
      </c>
      <c r="I389" s="4"/>
      <c r="J389" s="4"/>
      <c r="K389" s="4"/>
    </row>
    <row r="390" spans="2:11" ht="13.5" x14ac:dyDescent="0.35">
      <c r="B390" s="3">
        <v>42569</v>
      </c>
      <c r="C390" s="2">
        <v>8.1</v>
      </c>
      <c r="D390" s="2">
        <v>3.6735000000000002</v>
      </c>
      <c r="E390" s="2">
        <v>5709</v>
      </c>
      <c r="F390" s="2"/>
      <c r="G390" s="2"/>
      <c r="H390" s="5">
        <f t="shared" si="5"/>
        <v>0</v>
      </c>
      <c r="I390" s="4"/>
      <c r="J390" s="4"/>
      <c r="K390" s="4"/>
    </row>
    <row r="391" spans="2:11" ht="13.5" x14ac:dyDescent="0.35">
      <c r="B391" s="3">
        <v>42570</v>
      </c>
      <c r="C391" s="2">
        <v>8</v>
      </c>
      <c r="D391" s="2">
        <v>3.6282000000000001</v>
      </c>
      <c r="E391" s="2">
        <v>35631</v>
      </c>
      <c r="F391" s="2"/>
      <c r="G391" s="2"/>
      <c r="H391" s="5">
        <f t="shared" ref="H391:H454" si="6">(D391-D390)/D390</f>
        <v>-1.2331563903634168E-2</v>
      </c>
      <c r="I391" s="4"/>
      <c r="J391" s="4"/>
      <c r="K391" s="4"/>
    </row>
    <row r="392" spans="2:11" ht="13.5" x14ac:dyDescent="0.35">
      <c r="B392" s="3">
        <v>42571</v>
      </c>
      <c r="C392" s="2">
        <v>7.91</v>
      </c>
      <c r="D392" s="2">
        <v>3.5874000000000001</v>
      </c>
      <c r="E392" s="2">
        <v>17893</v>
      </c>
      <c r="F392" s="2"/>
      <c r="G392" s="2"/>
      <c r="H392" s="5">
        <f t="shared" si="6"/>
        <v>-1.1245245576318822E-2</v>
      </c>
      <c r="I392" s="4"/>
      <c r="J392" s="4"/>
      <c r="K392" s="4"/>
    </row>
    <row r="393" spans="2:11" ht="13.5" x14ac:dyDescent="0.35">
      <c r="B393" s="3">
        <v>42572</v>
      </c>
      <c r="C393" s="2">
        <v>8.14</v>
      </c>
      <c r="D393" s="2">
        <v>3.6917</v>
      </c>
      <c r="E393" s="2">
        <v>34929</v>
      </c>
      <c r="F393" s="2"/>
      <c r="G393" s="2"/>
      <c r="H393" s="5">
        <f t="shared" si="6"/>
        <v>2.9073981156269118E-2</v>
      </c>
      <c r="I393" s="4"/>
      <c r="J393" s="4"/>
      <c r="K393" s="4"/>
    </row>
    <row r="394" spans="2:11" ht="13.5" x14ac:dyDescent="0.35">
      <c r="B394" s="3">
        <v>42573</v>
      </c>
      <c r="C394" s="2">
        <v>8</v>
      </c>
      <c r="D394" s="2">
        <v>3.6282000000000001</v>
      </c>
      <c r="E394" s="2">
        <v>8389</v>
      </c>
      <c r="F394" s="2"/>
      <c r="G394" s="2"/>
      <c r="H394" s="5">
        <f t="shared" si="6"/>
        <v>-1.7200747623046263E-2</v>
      </c>
      <c r="I394" s="4"/>
      <c r="J394" s="4"/>
      <c r="K394" s="4"/>
    </row>
    <row r="395" spans="2:11" ht="13.5" x14ac:dyDescent="0.35">
      <c r="B395" s="3">
        <v>42577</v>
      </c>
      <c r="C395" s="2">
        <v>8.1</v>
      </c>
      <c r="D395" s="2">
        <v>3.6735000000000002</v>
      </c>
      <c r="E395" s="2">
        <v>3440</v>
      </c>
      <c r="F395" s="2"/>
      <c r="G395" s="2"/>
      <c r="H395" s="5">
        <f t="shared" si="6"/>
        <v>1.2485530014883445E-2</v>
      </c>
      <c r="I395" s="4"/>
      <c r="J395" s="4"/>
      <c r="K395" s="4"/>
    </row>
    <row r="396" spans="2:11" ht="13.5" x14ac:dyDescent="0.35">
      <c r="B396" s="3">
        <v>42578</v>
      </c>
      <c r="C396" s="2">
        <v>8.1</v>
      </c>
      <c r="D396" s="2">
        <v>3.6735000000000002</v>
      </c>
      <c r="E396" s="2">
        <v>1032</v>
      </c>
      <c r="F396" s="2"/>
      <c r="G396" s="2"/>
      <c r="H396" s="5">
        <f t="shared" si="6"/>
        <v>0</v>
      </c>
      <c r="I396" s="4"/>
      <c r="J396" s="4"/>
      <c r="K396" s="4"/>
    </row>
    <row r="397" spans="2:11" ht="13.5" x14ac:dyDescent="0.35">
      <c r="B397" s="3">
        <v>42579</v>
      </c>
      <c r="C397" s="2">
        <v>8.15</v>
      </c>
      <c r="D397" s="2">
        <v>3.6962000000000002</v>
      </c>
      <c r="E397" s="2">
        <v>15123</v>
      </c>
      <c r="F397" s="2"/>
      <c r="G397" s="2"/>
      <c r="H397" s="5">
        <f t="shared" si="6"/>
        <v>6.1793929495031824E-3</v>
      </c>
      <c r="I397" s="4"/>
      <c r="J397" s="4"/>
      <c r="K397" s="4"/>
    </row>
    <row r="398" spans="2:11" ht="13.5" x14ac:dyDescent="0.35">
      <c r="B398" s="3">
        <v>42580</v>
      </c>
      <c r="C398" s="2">
        <v>8.15</v>
      </c>
      <c r="D398" s="2">
        <v>3.6962000000000002</v>
      </c>
      <c r="E398" s="2">
        <v>1031</v>
      </c>
      <c r="F398" s="2"/>
      <c r="G398" s="2"/>
      <c r="H398" s="5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8.17</v>
      </c>
      <c r="D399" s="2">
        <v>3.7052999999999998</v>
      </c>
      <c r="E399" s="2">
        <v>5130</v>
      </c>
      <c r="F399" s="2"/>
      <c r="G399" s="2"/>
      <c r="H399" s="5">
        <f t="shared" si="6"/>
        <v>2.4619879876629142E-3</v>
      </c>
      <c r="I399" s="4"/>
      <c r="J399" s="4"/>
      <c r="K399" s="4"/>
    </row>
    <row r="400" spans="2:11" ht="13.5" x14ac:dyDescent="0.35">
      <c r="B400" s="3">
        <v>42584</v>
      </c>
      <c r="C400" s="2">
        <v>8.17</v>
      </c>
      <c r="D400" s="2">
        <v>3.7052999999999998</v>
      </c>
      <c r="E400" s="2">
        <v>7534</v>
      </c>
      <c r="F400" s="2"/>
      <c r="G400" s="2"/>
      <c r="H400" s="5">
        <f t="shared" si="6"/>
        <v>0</v>
      </c>
      <c r="I400" s="4"/>
      <c r="J400" s="4"/>
      <c r="K400" s="4"/>
    </row>
    <row r="401" spans="2:11" ht="13.5" x14ac:dyDescent="0.35">
      <c r="B401" s="3">
        <v>42585</v>
      </c>
      <c r="C401" s="2">
        <v>8.17</v>
      </c>
      <c r="D401" s="2">
        <v>3.7052999999999998</v>
      </c>
      <c r="E401" s="2">
        <v>1395</v>
      </c>
      <c r="F401" s="2"/>
      <c r="G401" s="2"/>
      <c r="H401" s="5">
        <f t="shared" si="6"/>
        <v>0</v>
      </c>
      <c r="I401" s="4"/>
      <c r="J401" s="4"/>
      <c r="K401" s="4"/>
    </row>
    <row r="402" spans="2:11" ht="13.5" x14ac:dyDescent="0.35">
      <c r="B402" s="3">
        <v>42586</v>
      </c>
      <c r="C402" s="2">
        <v>8.24</v>
      </c>
      <c r="D402" s="2">
        <v>3.7370000000000001</v>
      </c>
      <c r="E402" s="2">
        <v>19203</v>
      </c>
      <c r="F402" s="2"/>
      <c r="G402" s="2"/>
      <c r="H402" s="5">
        <f t="shared" si="6"/>
        <v>8.5553126602435116E-3</v>
      </c>
      <c r="I402" s="4"/>
      <c r="J402" s="4"/>
      <c r="K402" s="4"/>
    </row>
    <row r="403" spans="2:11" ht="13.5" x14ac:dyDescent="0.35">
      <c r="B403" s="3">
        <v>42587</v>
      </c>
      <c r="C403" s="2">
        <v>8.1999999999999993</v>
      </c>
      <c r="D403" s="2">
        <v>3.7189000000000001</v>
      </c>
      <c r="E403" s="2">
        <v>3915</v>
      </c>
      <c r="F403" s="2"/>
      <c r="G403" s="2"/>
      <c r="H403" s="5">
        <f t="shared" si="6"/>
        <v>-4.8434573187048444E-3</v>
      </c>
      <c r="I403" s="4"/>
      <c r="J403" s="4"/>
      <c r="K403" s="4"/>
    </row>
    <row r="404" spans="2:11" ht="13.5" x14ac:dyDescent="0.35">
      <c r="B404" s="3">
        <v>42590</v>
      </c>
      <c r="C404" s="2">
        <v>8.1999999999999993</v>
      </c>
      <c r="D404" s="2">
        <v>3.7189000000000001</v>
      </c>
      <c r="E404" s="2">
        <v>4434</v>
      </c>
      <c r="F404" s="2"/>
      <c r="G404" s="2"/>
      <c r="H404" s="5">
        <f t="shared" si="6"/>
        <v>0</v>
      </c>
      <c r="I404" s="4"/>
      <c r="J404" s="4"/>
      <c r="K404" s="4"/>
    </row>
    <row r="405" spans="2:11" ht="13.5" x14ac:dyDescent="0.35">
      <c r="B405" s="3">
        <v>42591</v>
      </c>
      <c r="C405" s="2">
        <v>8.1999999999999993</v>
      </c>
      <c r="D405" s="2">
        <v>3.7189000000000001</v>
      </c>
      <c r="E405" s="2">
        <v>481</v>
      </c>
      <c r="F405" s="2"/>
      <c r="G405" s="2"/>
      <c r="H405" s="5">
        <f t="shared" si="6"/>
        <v>0</v>
      </c>
      <c r="I405" s="4"/>
      <c r="J405" s="4"/>
      <c r="K405" s="4"/>
    </row>
    <row r="406" spans="2:11" ht="13.5" x14ac:dyDescent="0.35">
      <c r="B406" s="3">
        <v>42592</v>
      </c>
      <c r="C406" s="2">
        <v>8.15</v>
      </c>
      <c r="D406" s="2">
        <v>3.6962000000000002</v>
      </c>
      <c r="E406" s="2">
        <v>6280</v>
      </c>
      <c r="F406" s="2"/>
      <c r="G406" s="2"/>
      <c r="H406" s="5">
        <f t="shared" si="6"/>
        <v>-6.1039554707036873E-3</v>
      </c>
      <c r="I406" s="4"/>
      <c r="J406" s="4"/>
      <c r="K406" s="4"/>
    </row>
    <row r="407" spans="2:11" ht="13.5" x14ac:dyDescent="0.35">
      <c r="B407" s="3">
        <v>42593</v>
      </c>
      <c r="C407" s="2">
        <v>8.15</v>
      </c>
      <c r="D407" s="2">
        <v>3.6962000000000002</v>
      </c>
      <c r="E407" s="2">
        <v>1778</v>
      </c>
      <c r="F407" s="2"/>
      <c r="G407" s="2"/>
      <c r="H407" s="5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8.1</v>
      </c>
      <c r="D408" s="2">
        <v>3.6735000000000002</v>
      </c>
      <c r="E408" s="2">
        <v>3460</v>
      </c>
      <c r="F408" s="2"/>
      <c r="G408" s="2"/>
      <c r="H408" s="5">
        <f t="shared" si="6"/>
        <v>-6.1414425626318764E-3</v>
      </c>
      <c r="I408" s="4"/>
      <c r="J408" s="4"/>
      <c r="K408" s="4"/>
    </row>
    <row r="409" spans="2:11" ht="13.5" x14ac:dyDescent="0.35">
      <c r="B409" s="3">
        <v>42597</v>
      </c>
      <c r="C409" s="2">
        <v>8.0500000000000007</v>
      </c>
      <c r="D409" s="2">
        <v>3.6509</v>
      </c>
      <c r="E409" s="2">
        <v>2978</v>
      </c>
      <c r="F409" s="2"/>
      <c r="G409" s="2"/>
      <c r="H409" s="5">
        <f t="shared" si="6"/>
        <v>-6.1521709541309854E-3</v>
      </c>
      <c r="I409" s="4"/>
      <c r="J409" s="4"/>
      <c r="K409" s="4"/>
    </row>
    <row r="410" spans="2:11" ht="13.5" x14ac:dyDescent="0.35">
      <c r="B410" s="3">
        <v>42598</v>
      </c>
      <c r="C410" s="2">
        <v>8.01</v>
      </c>
      <c r="D410" s="2">
        <v>3.6326999999999998</v>
      </c>
      <c r="E410" s="2">
        <v>3116</v>
      </c>
      <c r="F410" s="2"/>
      <c r="G410" s="2"/>
      <c r="H410" s="5">
        <f t="shared" si="6"/>
        <v>-4.985072173984556E-3</v>
      </c>
      <c r="I410" s="4"/>
      <c r="J410" s="4"/>
      <c r="K410" s="4"/>
    </row>
    <row r="411" spans="2:11" ht="13.5" x14ac:dyDescent="0.35">
      <c r="B411" s="3">
        <v>42599</v>
      </c>
      <c r="C411" s="2">
        <v>8.07</v>
      </c>
      <c r="D411" s="2">
        <v>3.6598999999999999</v>
      </c>
      <c r="E411" s="2">
        <v>12383</v>
      </c>
      <c r="F411" s="2"/>
      <c r="G411" s="2"/>
      <c r="H411" s="5">
        <f t="shared" si="6"/>
        <v>7.4875437002780614E-3</v>
      </c>
      <c r="I411" s="4"/>
      <c r="J411" s="4"/>
      <c r="K411" s="4"/>
    </row>
    <row r="412" spans="2:11" ht="13.5" x14ac:dyDescent="0.35">
      <c r="B412" s="3">
        <v>42600</v>
      </c>
      <c r="C412" s="2">
        <v>8.07</v>
      </c>
      <c r="D412" s="2">
        <v>3.6598999999999999</v>
      </c>
      <c r="E412" s="2">
        <v>2668</v>
      </c>
      <c r="F412" s="2"/>
      <c r="G412" s="2"/>
      <c r="H412" s="5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8.11</v>
      </c>
      <c r="D413" s="2">
        <v>3.6781000000000001</v>
      </c>
      <c r="E413" s="2">
        <v>1155</v>
      </c>
      <c r="F413" s="2"/>
      <c r="G413" s="2"/>
      <c r="H413" s="5">
        <f t="shared" si="6"/>
        <v>4.9728134648488256E-3</v>
      </c>
      <c r="I413" s="4"/>
      <c r="J413" s="4"/>
      <c r="K413" s="4"/>
    </row>
    <row r="414" spans="2:11" ht="13.5" x14ac:dyDescent="0.35">
      <c r="B414" s="3">
        <v>42604</v>
      </c>
      <c r="C414" s="2">
        <v>8.1</v>
      </c>
      <c r="D414" s="2">
        <v>3.6735000000000002</v>
      </c>
      <c r="E414" s="2">
        <v>1917</v>
      </c>
      <c r="F414" s="2"/>
      <c r="G414" s="2"/>
      <c r="H414" s="5">
        <f t="shared" si="6"/>
        <v>-1.2506457138196181E-3</v>
      </c>
      <c r="I414" s="4"/>
      <c r="J414" s="4"/>
      <c r="K414" s="4"/>
    </row>
    <row r="415" spans="2:11" ht="13.5" x14ac:dyDescent="0.35">
      <c r="B415" s="3">
        <v>42605</v>
      </c>
      <c r="C415" s="2">
        <v>8.0500000000000007</v>
      </c>
      <c r="D415" s="2">
        <v>3.6509</v>
      </c>
      <c r="E415" s="2">
        <v>9962</v>
      </c>
      <c r="F415" s="2"/>
      <c r="G415" s="2"/>
      <c r="H415" s="5">
        <f t="shared" si="6"/>
        <v>-6.1521709541309854E-3</v>
      </c>
      <c r="I415" s="4"/>
      <c r="J415" s="4"/>
      <c r="K415" s="4"/>
    </row>
    <row r="416" spans="2:11" ht="13.5" x14ac:dyDescent="0.35">
      <c r="B416" s="3">
        <v>42606</v>
      </c>
      <c r="C416" s="2">
        <v>8.0500000000000007</v>
      </c>
      <c r="D416" s="2">
        <v>3.6509</v>
      </c>
      <c r="E416" s="2">
        <v>13658</v>
      </c>
      <c r="F416" s="2"/>
      <c r="G416" s="2"/>
      <c r="H416" s="5">
        <f t="shared" si="6"/>
        <v>0</v>
      </c>
      <c r="I416" s="4"/>
      <c r="J416" s="4"/>
      <c r="K416" s="4"/>
    </row>
    <row r="417" spans="2:11" ht="13.5" x14ac:dyDescent="0.35">
      <c r="B417" s="3">
        <v>42607</v>
      </c>
      <c r="C417" s="2">
        <v>8.18</v>
      </c>
      <c r="D417" s="2">
        <v>3.7098</v>
      </c>
      <c r="E417" s="2">
        <v>9590</v>
      </c>
      <c r="F417" s="2"/>
      <c r="G417" s="2"/>
      <c r="H417" s="5">
        <f t="shared" si="6"/>
        <v>1.6133008299323442E-2</v>
      </c>
      <c r="I417" s="4"/>
      <c r="J417" s="4"/>
      <c r="K417" s="4"/>
    </row>
    <row r="418" spans="2:11" ht="13.5" x14ac:dyDescent="0.35">
      <c r="B418" s="3">
        <v>42608</v>
      </c>
      <c r="C418" s="2">
        <v>8.17</v>
      </c>
      <c r="D418" s="2">
        <v>3.7052999999999998</v>
      </c>
      <c r="E418" s="2">
        <v>3314</v>
      </c>
      <c r="F418" s="2"/>
      <c r="G418" s="2"/>
      <c r="H418" s="5">
        <f t="shared" si="6"/>
        <v>-1.2130033964095558E-3</v>
      </c>
      <c r="I418" s="4"/>
      <c r="J418" s="4"/>
      <c r="K418" s="4"/>
    </row>
    <row r="419" spans="2:11" ht="13.5" x14ac:dyDescent="0.35">
      <c r="B419" s="3">
        <v>42611</v>
      </c>
      <c r="C419" s="2">
        <v>8.17</v>
      </c>
      <c r="D419" s="2">
        <v>3.7052999999999998</v>
      </c>
      <c r="E419" s="2">
        <v>1432</v>
      </c>
      <c r="F419" s="2"/>
      <c r="G419" s="2"/>
      <c r="H419" s="5">
        <f t="shared" si="6"/>
        <v>0</v>
      </c>
      <c r="I419" s="4"/>
      <c r="J419" s="4"/>
      <c r="K419" s="4"/>
    </row>
    <row r="420" spans="2:11" ht="13.5" x14ac:dyDescent="0.35">
      <c r="B420" s="3">
        <v>42612</v>
      </c>
      <c r="C420" s="2">
        <v>8.17</v>
      </c>
      <c r="D420" s="2">
        <v>3.7052999999999998</v>
      </c>
      <c r="E420" s="2">
        <v>29336</v>
      </c>
      <c r="F420" s="2"/>
      <c r="G420" s="2"/>
      <c r="H420" s="5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8.15</v>
      </c>
      <c r="D421" s="2">
        <v>3.6962000000000002</v>
      </c>
      <c r="E421" s="2">
        <v>5402</v>
      </c>
      <c r="F421" s="2"/>
      <c r="G421" s="2"/>
      <c r="H421" s="5">
        <f t="shared" si="6"/>
        <v>-2.4559414892180564E-3</v>
      </c>
      <c r="I421" s="4"/>
      <c r="J421" s="4"/>
      <c r="K421" s="4"/>
    </row>
    <row r="422" spans="2:11" ht="13.5" x14ac:dyDescent="0.35">
      <c r="B422" s="3">
        <v>42614</v>
      </c>
      <c r="C422" s="2">
        <v>8.11</v>
      </c>
      <c r="D422" s="2">
        <v>3.6781000000000001</v>
      </c>
      <c r="E422" s="2">
        <v>1241</v>
      </c>
      <c r="F422" s="2"/>
      <c r="G422" s="2"/>
      <c r="H422" s="5">
        <f t="shared" si="6"/>
        <v>-4.8969211622747694E-3</v>
      </c>
      <c r="I422" s="4"/>
      <c r="J422" s="4"/>
      <c r="K422" s="4"/>
    </row>
    <row r="423" spans="2:11" ht="13.5" x14ac:dyDescent="0.35">
      <c r="B423" s="3">
        <v>42615</v>
      </c>
      <c r="C423" s="2">
        <v>8.1</v>
      </c>
      <c r="D423" s="2">
        <v>3.6735000000000002</v>
      </c>
      <c r="E423" s="2">
        <v>12388</v>
      </c>
      <c r="F423" s="2"/>
      <c r="G423" s="2"/>
      <c r="H423" s="5">
        <f t="shared" si="6"/>
        <v>-1.2506457138196181E-3</v>
      </c>
      <c r="I423" s="4"/>
      <c r="J423" s="4"/>
      <c r="K423" s="4"/>
    </row>
    <row r="424" spans="2:11" ht="13.5" x14ac:dyDescent="0.35">
      <c r="B424" s="3">
        <v>42618</v>
      </c>
      <c r="C424" s="2">
        <v>8.0500000000000007</v>
      </c>
      <c r="D424" s="2">
        <v>3.6509</v>
      </c>
      <c r="E424" s="2">
        <v>16515</v>
      </c>
      <c r="F424" s="2"/>
      <c r="G424" s="2"/>
      <c r="H424" s="5">
        <f t="shared" si="6"/>
        <v>-6.1521709541309854E-3</v>
      </c>
      <c r="I424" s="4"/>
      <c r="J424" s="4"/>
      <c r="K424" s="4"/>
    </row>
    <row r="425" spans="2:11" ht="13.5" x14ac:dyDescent="0.35">
      <c r="B425" s="3">
        <v>42619</v>
      </c>
      <c r="C425" s="2">
        <v>8.0500000000000007</v>
      </c>
      <c r="D425" s="2">
        <v>3.6509</v>
      </c>
      <c r="E425" s="2">
        <v>9222</v>
      </c>
      <c r="F425" s="2"/>
      <c r="G425" s="2"/>
      <c r="H425" s="5">
        <f t="shared" si="6"/>
        <v>0</v>
      </c>
      <c r="I425" s="4"/>
      <c r="J425" s="4"/>
      <c r="K425" s="4"/>
    </row>
    <row r="426" spans="2:11" ht="13.5" x14ac:dyDescent="0.35">
      <c r="B426" s="3">
        <v>42620</v>
      </c>
      <c r="C426" s="2">
        <v>8.02</v>
      </c>
      <c r="D426" s="2">
        <v>3.6372</v>
      </c>
      <c r="E426" s="2">
        <v>18961</v>
      </c>
      <c r="F426" s="2"/>
      <c r="G426" s="2"/>
      <c r="H426" s="5">
        <f t="shared" si="6"/>
        <v>-3.7524993837136172E-3</v>
      </c>
      <c r="I426" s="4"/>
      <c r="J426" s="4"/>
      <c r="K426" s="4"/>
    </row>
    <row r="427" spans="2:11" ht="13.5" x14ac:dyDescent="0.35">
      <c r="B427" s="3">
        <v>42621</v>
      </c>
      <c r="C427" s="2">
        <v>8</v>
      </c>
      <c r="D427" s="2">
        <v>3.6282000000000001</v>
      </c>
      <c r="E427" s="2">
        <v>40386</v>
      </c>
      <c r="F427" s="2"/>
      <c r="G427" s="2"/>
      <c r="H427" s="5">
        <f t="shared" si="6"/>
        <v>-2.4744308808973652E-3</v>
      </c>
      <c r="I427" s="4"/>
      <c r="J427" s="4"/>
      <c r="K427" s="4"/>
    </row>
    <row r="428" spans="2:11" ht="13.5" x14ac:dyDescent="0.35">
      <c r="B428" s="3">
        <v>42622</v>
      </c>
      <c r="C428" s="2">
        <v>8</v>
      </c>
      <c r="D428" s="2">
        <v>3.6282000000000001</v>
      </c>
      <c r="E428" s="2">
        <v>7500</v>
      </c>
      <c r="F428" s="2"/>
      <c r="G428" s="2"/>
      <c r="H428" s="5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8</v>
      </c>
      <c r="D429" s="2">
        <v>3.6282000000000001</v>
      </c>
      <c r="E429" s="2">
        <v>7500</v>
      </c>
      <c r="F429" s="2"/>
      <c r="G429" s="2"/>
      <c r="H429" s="5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8.02</v>
      </c>
      <c r="D430" s="2">
        <v>3.6372</v>
      </c>
      <c r="E430" s="2">
        <v>11243</v>
      </c>
      <c r="F430" s="2"/>
      <c r="G430" s="2"/>
      <c r="H430" s="5">
        <f t="shared" si="6"/>
        <v>2.4805688771291265E-3</v>
      </c>
      <c r="I430" s="4"/>
      <c r="J430" s="4"/>
      <c r="K430" s="4"/>
    </row>
    <row r="431" spans="2:11" ht="13.5" x14ac:dyDescent="0.35">
      <c r="B431" s="3">
        <v>42629</v>
      </c>
      <c r="C431" s="2">
        <v>8.01</v>
      </c>
      <c r="D431" s="2">
        <v>3.6326999999999998</v>
      </c>
      <c r="E431" s="2">
        <v>9221</v>
      </c>
      <c r="F431" s="2"/>
      <c r="G431" s="2"/>
      <c r="H431" s="5">
        <f t="shared" si="6"/>
        <v>-1.2372154404487437E-3</v>
      </c>
      <c r="I431" s="4"/>
      <c r="J431" s="4"/>
      <c r="K431" s="4"/>
    </row>
    <row r="432" spans="2:11" ht="13.5" x14ac:dyDescent="0.35">
      <c r="B432" s="3">
        <v>42632</v>
      </c>
      <c r="C432" s="2">
        <v>8.02</v>
      </c>
      <c r="D432" s="2">
        <v>3.6372</v>
      </c>
      <c r="E432" s="2">
        <v>1354</v>
      </c>
      <c r="F432" s="2"/>
      <c r="G432" s="2"/>
      <c r="H432" s="5">
        <f t="shared" si="6"/>
        <v>1.2387480386489857E-3</v>
      </c>
      <c r="I432" s="4"/>
      <c r="J432" s="4"/>
      <c r="K432" s="4"/>
    </row>
    <row r="433" spans="2:11" ht="13.5" x14ac:dyDescent="0.35">
      <c r="B433" s="3">
        <v>42633</v>
      </c>
      <c r="C433" s="2">
        <v>8</v>
      </c>
      <c r="D433" s="2">
        <v>3.6282000000000001</v>
      </c>
      <c r="E433" s="2">
        <v>25522</v>
      </c>
      <c r="F433" s="2"/>
      <c r="G433" s="2"/>
      <c r="H433" s="5">
        <f t="shared" si="6"/>
        <v>-2.4744308808973652E-3</v>
      </c>
      <c r="I433" s="4"/>
      <c r="J433" s="4"/>
      <c r="K433" s="4"/>
    </row>
    <row r="434" spans="2:11" ht="13.5" x14ac:dyDescent="0.35">
      <c r="B434" s="3">
        <v>42634</v>
      </c>
      <c r="C434" s="2">
        <v>8</v>
      </c>
      <c r="D434" s="2">
        <v>3.6282000000000001</v>
      </c>
      <c r="E434" s="2">
        <v>24821</v>
      </c>
      <c r="F434" s="2"/>
      <c r="G434" s="2"/>
      <c r="H434" s="5">
        <f t="shared" si="6"/>
        <v>0</v>
      </c>
      <c r="I434" s="4"/>
      <c r="J434" s="4"/>
      <c r="K434" s="4"/>
    </row>
    <row r="435" spans="2:11" ht="13.5" x14ac:dyDescent="0.35">
      <c r="B435" s="3">
        <v>42635</v>
      </c>
      <c r="C435" s="2">
        <v>8</v>
      </c>
      <c r="D435" s="2">
        <v>3.6282000000000001</v>
      </c>
      <c r="E435" s="2">
        <v>15005</v>
      </c>
      <c r="F435" s="2"/>
      <c r="G435" s="2"/>
      <c r="H435" s="5">
        <f t="shared" si="6"/>
        <v>0</v>
      </c>
      <c r="I435" s="4"/>
      <c r="J435" s="4"/>
      <c r="K435" s="4"/>
    </row>
    <row r="436" spans="2:11" ht="13.5" x14ac:dyDescent="0.35">
      <c r="B436" s="3">
        <v>42636</v>
      </c>
      <c r="C436" s="2">
        <v>8</v>
      </c>
      <c r="D436" s="2">
        <v>3.6282000000000001</v>
      </c>
      <c r="E436" s="2">
        <v>5914</v>
      </c>
      <c r="F436" s="2"/>
      <c r="G436" s="2"/>
      <c r="H436" s="5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7.98</v>
      </c>
      <c r="D437" s="2">
        <v>3.6191</v>
      </c>
      <c r="E437" s="2">
        <v>15044</v>
      </c>
      <c r="F437" s="2"/>
      <c r="G437" s="2"/>
      <c r="H437" s="5">
        <f t="shared" si="6"/>
        <v>-2.5081307535417307E-3</v>
      </c>
      <c r="I437" s="4"/>
      <c r="J437" s="4"/>
      <c r="K437" s="4"/>
    </row>
    <row r="438" spans="2:11" ht="13.5" x14ac:dyDescent="0.35">
      <c r="B438" s="3">
        <v>42640</v>
      </c>
      <c r="C438" s="2">
        <v>7.97</v>
      </c>
      <c r="D438" s="2">
        <v>3.6145999999999998</v>
      </c>
      <c r="E438" s="2">
        <v>5427</v>
      </c>
      <c r="F438" s="2"/>
      <c r="G438" s="2"/>
      <c r="H438" s="5">
        <f t="shared" si="6"/>
        <v>-1.2434030560084469E-3</v>
      </c>
      <c r="I438" s="4"/>
      <c r="J438" s="4"/>
      <c r="K438" s="4"/>
    </row>
    <row r="439" spans="2:11" ht="13.5" x14ac:dyDescent="0.35">
      <c r="B439" s="3">
        <v>42641</v>
      </c>
      <c r="C439" s="2">
        <v>7.98</v>
      </c>
      <c r="D439" s="2">
        <v>3.6191</v>
      </c>
      <c r="E439" s="2">
        <v>6137</v>
      </c>
      <c r="F439" s="2"/>
      <c r="G439" s="2"/>
      <c r="H439" s="5">
        <f t="shared" si="6"/>
        <v>1.2449510319261247E-3</v>
      </c>
      <c r="I439" s="4"/>
      <c r="J439" s="4"/>
      <c r="K439" s="4"/>
    </row>
    <row r="440" spans="2:11" ht="13.5" x14ac:dyDescent="0.35">
      <c r="B440" s="3">
        <v>42642</v>
      </c>
      <c r="C440" s="2">
        <v>7.99</v>
      </c>
      <c r="D440" s="2">
        <v>3.6236000000000002</v>
      </c>
      <c r="E440" s="2">
        <v>4234</v>
      </c>
      <c r="F440" s="2"/>
      <c r="G440" s="2"/>
      <c r="H440" s="5">
        <f t="shared" si="6"/>
        <v>1.2434030560084469E-3</v>
      </c>
      <c r="I440" s="4"/>
      <c r="J440" s="4"/>
      <c r="K440" s="4"/>
    </row>
    <row r="441" spans="2:11" ht="13.5" x14ac:dyDescent="0.35">
      <c r="B441" s="3">
        <v>42643</v>
      </c>
      <c r="C441" s="2">
        <v>7.99</v>
      </c>
      <c r="D441" s="2">
        <v>3.6236000000000002</v>
      </c>
      <c r="E441" s="2">
        <v>5980</v>
      </c>
      <c r="F441" s="2"/>
      <c r="G441" s="2"/>
      <c r="H441" s="5">
        <f t="shared" si="6"/>
        <v>0</v>
      </c>
      <c r="I441" s="4"/>
      <c r="J441" s="4"/>
      <c r="K441" s="4"/>
    </row>
    <row r="442" spans="2:11" ht="13.5" x14ac:dyDescent="0.35">
      <c r="B442" s="3">
        <v>42647</v>
      </c>
      <c r="C442" s="2">
        <v>7.98</v>
      </c>
      <c r="D442" s="2">
        <v>3.6191</v>
      </c>
      <c r="E442" s="2">
        <v>47784</v>
      </c>
      <c r="F442" s="2"/>
      <c r="G442" s="2"/>
      <c r="H442" s="5">
        <f t="shared" si="6"/>
        <v>-1.2418589248261868E-3</v>
      </c>
      <c r="I442" s="4"/>
      <c r="J442" s="4"/>
      <c r="K442" s="4"/>
    </row>
    <row r="443" spans="2:11" ht="13.5" x14ac:dyDescent="0.35">
      <c r="B443" s="3">
        <v>42648</v>
      </c>
      <c r="C443" s="2">
        <v>7.97</v>
      </c>
      <c r="D443" s="2">
        <v>3.6145999999999998</v>
      </c>
      <c r="E443" s="2">
        <v>9976</v>
      </c>
      <c r="F443" s="2"/>
      <c r="G443" s="2"/>
      <c r="H443" s="5">
        <f t="shared" si="6"/>
        <v>-1.2434030560084469E-3</v>
      </c>
      <c r="I443" s="4"/>
      <c r="J443" s="4"/>
      <c r="K443" s="4"/>
    </row>
    <row r="444" spans="2:11" ht="13.5" x14ac:dyDescent="0.35">
      <c r="B444" s="3">
        <v>42649</v>
      </c>
      <c r="C444" s="2">
        <v>7.9</v>
      </c>
      <c r="D444" s="2">
        <v>3.5828000000000002</v>
      </c>
      <c r="E444" s="2">
        <v>11203</v>
      </c>
      <c r="F444" s="2"/>
      <c r="G444" s="2"/>
      <c r="H444" s="5">
        <f t="shared" si="6"/>
        <v>-8.7976539589441731E-3</v>
      </c>
      <c r="I444" s="4"/>
      <c r="J444" s="4"/>
      <c r="K444" s="4"/>
    </row>
    <row r="445" spans="2:11" ht="13.5" x14ac:dyDescent="0.35">
      <c r="B445" s="3">
        <v>42650</v>
      </c>
      <c r="C445" s="2">
        <v>7.9</v>
      </c>
      <c r="D445" s="2">
        <v>3.5828000000000002</v>
      </c>
      <c r="E445" s="2">
        <v>22770</v>
      </c>
      <c r="F445" s="2"/>
      <c r="G445" s="2"/>
      <c r="H445" s="5">
        <f t="shared" si="6"/>
        <v>0</v>
      </c>
      <c r="I445" s="4"/>
      <c r="J445" s="4"/>
      <c r="K445" s="4"/>
    </row>
    <row r="446" spans="2:11" ht="13.5" x14ac:dyDescent="0.35">
      <c r="B446" s="3">
        <v>42653</v>
      </c>
      <c r="C446" s="2">
        <v>8</v>
      </c>
      <c r="D446" s="2">
        <v>3.6282000000000001</v>
      </c>
      <c r="E446" s="2">
        <v>10432</v>
      </c>
      <c r="F446" s="2"/>
      <c r="G446" s="2"/>
      <c r="H446" s="5">
        <f t="shared" si="6"/>
        <v>1.2671653455397979E-2</v>
      </c>
      <c r="I446" s="4"/>
      <c r="J446" s="4"/>
      <c r="K446" s="4"/>
    </row>
    <row r="447" spans="2:11" ht="13.5" x14ac:dyDescent="0.35">
      <c r="B447" s="3">
        <v>42654</v>
      </c>
      <c r="C447" s="2">
        <v>7.99</v>
      </c>
      <c r="D447" s="2">
        <v>3.6236000000000002</v>
      </c>
      <c r="E447" s="2">
        <v>8351</v>
      </c>
      <c r="F447" s="2"/>
      <c r="G447" s="2"/>
      <c r="H447" s="5">
        <f t="shared" si="6"/>
        <v>-1.2678463149771065E-3</v>
      </c>
      <c r="I447" s="4"/>
      <c r="J447" s="4"/>
      <c r="K447" s="4"/>
    </row>
    <row r="448" spans="2:11" ht="13.5" x14ac:dyDescent="0.35">
      <c r="B448" s="3">
        <v>42655</v>
      </c>
      <c r="C448" s="2">
        <v>7.96</v>
      </c>
      <c r="D448" s="2">
        <v>3.61</v>
      </c>
      <c r="E448" s="2">
        <v>22820</v>
      </c>
      <c r="F448" s="2"/>
      <c r="G448" s="2"/>
      <c r="H448" s="5">
        <f t="shared" si="6"/>
        <v>-3.7531736394746324E-3</v>
      </c>
      <c r="I448" s="4"/>
      <c r="J448" s="4"/>
      <c r="K448" s="4"/>
    </row>
    <row r="449" spans="2:11" ht="13.5" x14ac:dyDescent="0.35">
      <c r="B449" s="3">
        <v>42656</v>
      </c>
      <c r="C449" s="2">
        <v>7.94</v>
      </c>
      <c r="D449" s="2">
        <v>3.601</v>
      </c>
      <c r="E449" s="2">
        <v>8473</v>
      </c>
      <c r="F449" s="2"/>
      <c r="G449" s="2"/>
      <c r="H449" s="5">
        <f t="shared" si="6"/>
        <v>-2.493074792243739E-3</v>
      </c>
      <c r="I449" s="4"/>
      <c r="J449" s="4"/>
      <c r="K449" s="4"/>
    </row>
    <row r="450" spans="2:11" ht="13.5" x14ac:dyDescent="0.35">
      <c r="B450" s="3">
        <v>42657</v>
      </c>
      <c r="C450" s="2">
        <v>7.9</v>
      </c>
      <c r="D450" s="2">
        <v>3.5828000000000002</v>
      </c>
      <c r="E450" s="2">
        <v>14726</v>
      </c>
      <c r="F450" s="2"/>
      <c r="G450" s="2"/>
      <c r="H450" s="5">
        <f t="shared" si="6"/>
        <v>-5.054151624548673E-3</v>
      </c>
      <c r="I450" s="4"/>
      <c r="J450" s="4"/>
      <c r="K450" s="4"/>
    </row>
    <row r="451" spans="2:11" ht="13.5" x14ac:dyDescent="0.35">
      <c r="B451" s="3">
        <v>42660</v>
      </c>
      <c r="C451" s="2">
        <v>7.91</v>
      </c>
      <c r="D451" s="2">
        <v>3.5874000000000001</v>
      </c>
      <c r="E451" s="2">
        <v>5261</v>
      </c>
      <c r="F451" s="2"/>
      <c r="G451" s="2"/>
      <c r="H451" s="5">
        <f t="shared" si="6"/>
        <v>1.2839120241151995E-3</v>
      </c>
      <c r="I451" s="4"/>
      <c r="J451" s="4"/>
      <c r="K451" s="4"/>
    </row>
    <row r="452" spans="2:11" ht="13.5" x14ac:dyDescent="0.35">
      <c r="B452" s="3">
        <v>42661</v>
      </c>
      <c r="C452" s="2">
        <v>7.95</v>
      </c>
      <c r="D452" s="2">
        <v>3.6055000000000001</v>
      </c>
      <c r="E452" s="2">
        <v>3979</v>
      </c>
      <c r="F452" s="2"/>
      <c r="G452" s="2"/>
      <c r="H452" s="5">
        <f t="shared" si="6"/>
        <v>5.0454368066008819E-3</v>
      </c>
      <c r="I452" s="4"/>
      <c r="J452" s="4"/>
      <c r="K452" s="4"/>
    </row>
    <row r="453" spans="2:11" ht="13.5" x14ac:dyDescent="0.35">
      <c r="B453" s="3">
        <v>42662</v>
      </c>
      <c r="C453" s="2">
        <v>7.95</v>
      </c>
      <c r="D453" s="2">
        <v>3.6055000000000001</v>
      </c>
      <c r="E453" s="2">
        <v>2465</v>
      </c>
      <c r="F453" s="2"/>
      <c r="G453" s="2"/>
      <c r="H453" s="5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7.81</v>
      </c>
      <c r="D454" s="2">
        <v>3.5419999999999998</v>
      </c>
      <c r="E454" s="2">
        <v>29868</v>
      </c>
      <c r="F454" s="2"/>
      <c r="G454" s="2"/>
      <c r="H454" s="5">
        <f t="shared" si="6"/>
        <v>-1.7611981694633291E-2</v>
      </c>
      <c r="I454" s="4"/>
      <c r="J454" s="4"/>
      <c r="K454" s="4"/>
    </row>
    <row r="455" spans="2:11" ht="13.5" x14ac:dyDescent="0.35">
      <c r="B455" s="3">
        <v>42664</v>
      </c>
      <c r="C455" s="2">
        <v>7.92</v>
      </c>
      <c r="D455" s="2">
        <v>3.5918999999999999</v>
      </c>
      <c r="E455" s="2">
        <v>2803</v>
      </c>
      <c r="F455" s="2"/>
      <c r="G455" s="2"/>
      <c r="H455" s="5">
        <f t="shared" ref="H455:H518" si="7">(D455-D454)/D454</f>
        <v>1.4088085827216278E-2</v>
      </c>
      <c r="I455" s="4"/>
      <c r="J455" s="4"/>
      <c r="K455" s="4"/>
    </row>
    <row r="456" spans="2:11" ht="13.5" x14ac:dyDescent="0.35">
      <c r="B456" s="3">
        <v>42667</v>
      </c>
      <c r="C456" s="2">
        <v>7.92</v>
      </c>
      <c r="D456" s="2">
        <v>3.5918999999999999</v>
      </c>
      <c r="E456" s="2">
        <v>4663</v>
      </c>
      <c r="F456" s="2"/>
      <c r="G456" s="2"/>
      <c r="H456" s="5">
        <f t="shared" si="7"/>
        <v>0</v>
      </c>
      <c r="I456" s="4"/>
      <c r="J456" s="4"/>
      <c r="K456" s="4"/>
    </row>
    <row r="457" spans="2:11" ht="13.5" x14ac:dyDescent="0.35">
      <c r="B457" s="3">
        <v>42668</v>
      </c>
      <c r="C457" s="2">
        <v>7.94</v>
      </c>
      <c r="D457" s="2">
        <v>3.601</v>
      </c>
      <c r="E457" s="2">
        <v>12396</v>
      </c>
      <c r="F457" s="2"/>
      <c r="G457" s="2"/>
      <c r="H457" s="5">
        <f t="shared" si="7"/>
        <v>2.533478103510707E-3</v>
      </c>
      <c r="I457" s="4"/>
      <c r="J457" s="4"/>
      <c r="K457" s="4"/>
    </row>
    <row r="458" spans="2:11" ht="13.5" x14ac:dyDescent="0.35">
      <c r="B458" s="3">
        <v>42669</v>
      </c>
      <c r="C458" s="2">
        <v>8</v>
      </c>
      <c r="D458" s="2">
        <v>3.6282000000000001</v>
      </c>
      <c r="E458" s="2">
        <v>2792</v>
      </c>
      <c r="F458" s="2"/>
      <c r="G458" s="2"/>
      <c r="H458" s="5">
        <f t="shared" si="7"/>
        <v>7.5534573729519891E-3</v>
      </c>
      <c r="I458" s="4"/>
      <c r="J458" s="4"/>
      <c r="K458" s="4"/>
    </row>
    <row r="459" spans="2:11" ht="13.5" x14ac:dyDescent="0.35">
      <c r="B459" s="3">
        <v>42670</v>
      </c>
      <c r="C459" s="2">
        <v>7.98</v>
      </c>
      <c r="D459" s="2">
        <v>3.6191</v>
      </c>
      <c r="E459" s="2">
        <v>16246</v>
      </c>
      <c r="F459" s="2"/>
      <c r="G459" s="2"/>
      <c r="H459" s="5">
        <f t="shared" si="7"/>
        <v>-2.5081307535417307E-3</v>
      </c>
      <c r="I459" s="4"/>
      <c r="J459" s="4"/>
      <c r="K459" s="4"/>
    </row>
    <row r="460" spans="2:11" ht="13.5" x14ac:dyDescent="0.35">
      <c r="B460" s="3">
        <v>42671</v>
      </c>
      <c r="C460" s="2">
        <v>7.98</v>
      </c>
      <c r="D460" s="2">
        <v>3.6191</v>
      </c>
      <c r="E460" s="2">
        <v>7258</v>
      </c>
      <c r="F460" s="2"/>
      <c r="G460" s="2"/>
      <c r="H460" s="5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7.92</v>
      </c>
      <c r="D461" s="2">
        <v>3.5918999999999999</v>
      </c>
      <c r="E461" s="2">
        <v>46239</v>
      </c>
      <c r="F461" s="2"/>
      <c r="G461" s="2"/>
      <c r="H461" s="5">
        <f t="shared" si="7"/>
        <v>-7.5156806940952486E-3</v>
      </c>
      <c r="I461" s="4"/>
      <c r="J461" s="4"/>
      <c r="K461" s="4"/>
    </row>
    <row r="462" spans="2:11" ht="13.5" x14ac:dyDescent="0.35">
      <c r="B462" s="3">
        <v>42675</v>
      </c>
      <c r="C462" s="2">
        <v>7.9</v>
      </c>
      <c r="D462" s="2">
        <v>3.5828000000000002</v>
      </c>
      <c r="E462" s="2">
        <v>18125</v>
      </c>
      <c r="F462" s="2"/>
      <c r="G462" s="2"/>
      <c r="H462" s="5">
        <f t="shared" si="7"/>
        <v>-2.5334781035105834E-3</v>
      </c>
      <c r="I462" s="4"/>
      <c r="J462" s="4"/>
      <c r="K462" s="4"/>
    </row>
    <row r="463" spans="2:11" ht="13.5" x14ac:dyDescent="0.35">
      <c r="B463" s="3">
        <v>42676</v>
      </c>
      <c r="C463" s="2">
        <v>7.9</v>
      </c>
      <c r="D463" s="2">
        <v>3.5828000000000002</v>
      </c>
      <c r="E463" s="2">
        <v>23966</v>
      </c>
      <c r="F463" s="2"/>
      <c r="G463" s="2"/>
      <c r="H463" s="5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7.84</v>
      </c>
      <c r="D464" s="2">
        <v>3.5556000000000001</v>
      </c>
      <c r="E464" s="2">
        <v>14275</v>
      </c>
      <c r="F464" s="2"/>
      <c r="G464" s="2"/>
      <c r="H464" s="5">
        <f t="shared" si="7"/>
        <v>-7.5918276208552281E-3</v>
      </c>
      <c r="I464" s="4"/>
      <c r="J464" s="4"/>
      <c r="K464" s="4"/>
    </row>
    <row r="465" spans="2:11" ht="13.5" x14ac:dyDescent="0.35">
      <c r="B465" s="3">
        <v>42678</v>
      </c>
      <c r="C465" s="2">
        <v>7.84</v>
      </c>
      <c r="D465" s="2">
        <v>3.5556000000000001</v>
      </c>
      <c r="E465" s="2">
        <v>6763</v>
      </c>
      <c r="F465" s="2"/>
      <c r="G465" s="2"/>
      <c r="H465" s="5">
        <f t="shared" si="7"/>
        <v>0</v>
      </c>
      <c r="I465" s="4"/>
      <c r="J465" s="4"/>
      <c r="K465" s="4"/>
    </row>
    <row r="466" spans="2:11" ht="13.5" x14ac:dyDescent="0.35">
      <c r="B466" s="3">
        <v>42681</v>
      </c>
      <c r="C466" s="2">
        <v>7.97</v>
      </c>
      <c r="D466" s="2">
        <v>3.6145999999999998</v>
      </c>
      <c r="E466" s="2">
        <v>32272</v>
      </c>
      <c r="F466" s="2"/>
      <c r="G466" s="2"/>
      <c r="H466" s="5">
        <f t="shared" si="7"/>
        <v>1.6593542580717661E-2</v>
      </c>
      <c r="I466" s="4"/>
      <c r="J466" s="4"/>
      <c r="K466" s="4"/>
    </row>
    <row r="467" spans="2:11" ht="13.5" x14ac:dyDescent="0.35">
      <c r="B467" s="3">
        <v>42682</v>
      </c>
      <c r="C467" s="2">
        <v>7.9</v>
      </c>
      <c r="D467" s="2">
        <v>3.5828000000000002</v>
      </c>
      <c r="E467" s="2">
        <v>6000</v>
      </c>
      <c r="F467" s="2"/>
      <c r="G467" s="2"/>
      <c r="H467" s="5">
        <f t="shared" si="7"/>
        <v>-8.7976539589441731E-3</v>
      </c>
      <c r="I467" s="4"/>
      <c r="J467" s="4"/>
      <c r="K467" s="4"/>
    </row>
    <row r="468" spans="2:11" ht="13.5" x14ac:dyDescent="0.35">
      <c r="B468" s="3">
        <v>42683</v>
      </c>
      <c r="C468" s="2">
        <v>7.9</v>
      </c>
      <c r="D468" s="2">
        <v>3.5828000000000002</v>
      </c>
      <c r="E468" s="2">
        <v>7115</v>
      </c>
      <c r="F468" s="2"/>
      <c r="G468" s="2"/>
      <c r="H468" s="5">
        <f t="shared" si="7"/>
        <v>0</v>
      </c>
      <c r="I468" s="4"/>
      <c r="J468" s="4"/>
      <c r="K468" s="4"/>
    </row>
    <row r="469" spans="2:11" ht="13.5" x14ac:dyDescent="0.35">
      <c r="B469" s="3">
        <v>42684</v>
      </c>
      <c r="C469" s="2">
        <v>7.86</v>
      </c>
      <c r="D469" s="2">
        <v>3.5647000000000002</v>
      </c>
      <c r="E469" s="2">
        <v>7949</v>
      </c>
      <c r="F469" s="2"/>
      <c r="G469" s="2"/>
      <c r="H469" s="5">
        <f t="shared" si="7"/>
        <v>-5.0519147035837904E-3</v>
      </c>
      <c r="I469" s="4"/>
      <c r="J469" s="4"/>
      <c r="K469" s="4"/>
    </row>
    <row r="470" spans="2:11" ht="13.5" x14ac:dyDescent="0.35">
      <c r="B470" s="3">
        <v>42685</v>
      </c>
      <c r="C470" s="2">
        <v>7.9</v>
      </c>
      <c r="D470" s="2">
        <v>3.5828000000000002</v>
      </c>
      <c r="E470" s="2">
        <v>12671</v>
      </c>
      <c r="F470" s="2"/>
      <c r="G470" s="2"/>
      <c r="H470" s="5">
        <f t="shared" si="7"/>
        <v>5.0775661345975826E-3</v>
      </c>
      <c r="I470" s="4"/>
      <c r="J470" s="4"/>
      <c r="K470" s="4"/>
    </row>
    <row r="471" spans="2:11" ht="13.5" x14ac:dyDescent="0.35">
      <c r="B471" s="3">
        <v>42688</v>
      </c>
      <c r="C471" s="2">
        <v>7.97</v>
      </c>
      <c r="D471" s="2">
        <v>3.6145999999999998</v>
      </c>
      <c r="E471" s="2">
        <v>8147</v>
      </c>
      <c r="F471" s="2"/>
      <c r="G471" s="2"/>
      <c r="H471" s="5">
        <f t="shared" si="7"/>
        <v>8.8757396449703034E-3</v>
      </c>
      <c r="I471" s="4"/>
      <c r="J471" s="4"/>
      <c r="K471" s="4"/>
    </row>
    <row r="472" spans="2:11" ht="13.5" x14ac:dyDescent="0.35">
      <c r="B472" s="3">
        <v>42689</v>
      </c>
      <c r="C472" s="2">
        <v>7.95</v>
      </c>
      <c r="D472" s="2">
        <v>3.6055000000000001</v>
      </c>
      <c r="E472" s="2">
        <v>1242</v>
      </c>
      <c r="F472" s="2"/>
      <c r="G472" s="2"/>
      <c r="H472" s="5">
        <f t="shared" si="7"/>
        <v>-2.5175676423393085E-3</v>
      </c>
      <c r="I472" s="4"/>
      <c r="J472" s="4"/>
      <c r="K472" s="4"/>
    </row>
    <row r="473" spans="2:11" ht="13.5" x14ac:dyDescent="0.35">
      <c r="B473" s="3">
        <v>42690</v>
      </c>
      <c r="C473" s="2">
        <v>7.95</v>
      </c>
      <c r="D473" s="2">
        <v>3.6055000000000001</v>
      </c>
      <c r="E473" s="2">
        <v>1108</v>
      </c>
      <c r="F473" s="2"/>
      <c r="G473" s="2"/>
      <c r="H473" s="5">
        <f t="shared" si="7"/>
        <v>0</v>
      </c>
      <c r="I473" s="4"/>
      <c r="J473" s="4"/>
      <c r="K473" s="4"/>
    </row>
    <row r="474" spans="2:11" ht="13.5" x14ac:dyDescent="0.35">
      <c r="B474" s="3">
        <v>42691</v>
      </c>
      <c r="C474" s="2">
        <v>7.95</v>
      </c>
      <c r="D474" s="2">
        <v>3.6055000000000001</v>
      </c>
      <c r="E474" s="2">
        <v>30710</v>
      </c>
      <c r="F474" s="2"/>
      <c r="G474" s="2"/>
      <c r="H474" s="5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7.9</v>
      </c>
      <c r="D475" s="2">
        <v>3.5828000000000002</v>
      </c>
      <c r="E475" s="2">
        <v>24691</v>
      </c>
      <c r="F475" s="2"/>
      <c r="G475" s="2"/>
      <c r="H475" s="5">
        <f t="shared" si="7"/>
        <v>-6.2959367632783089E-3</v>
      </c>
      <c r="I475" s="4"/>
      <c r="J475" s="4"/>
      <c r="K475" s="4"/>
    </row>
    <row r="476" spans="2:11" ht="13.5" x14ac:dyDescent="0.35">
      <c r="B476" s="3">
        <v>42695</v>
      </c>
      <c r="C476" s="2">
        <v>7.87</v>
      </c>
      <c r="D476" s="2">
        <v>3.5691999999999999</v>
      </c>
      <c r="E476" s="2">
        <v>6075</v>
      </c>
      <c r="F476" s="2"/>
      <c r="G476" s="2"/>
      <c r="H476" s="5">
        <f t="shared" si="7"/>
        <v>-3.7959138104276761E-3</v>
      </c>
      <c r="I476" s="4"/>
      <c r="J476" s="4"/>
      <c r="K476" s="4"/>
    </row>
    <row r="477" spans="2:11" ht="13.5" x14ac:dyDescent="0.35">
      <c r="B477" s="3">
        <v>42696</v>
      </c>
      <c r="C477" s="2">
        <v>7.87</v>
      </c>
      <c r="D477" s="2">
        <v>3.5691999999999999</v>
      </c>
      <c r="E477" s="2">
        <v>7517</v>
      </c>
      <c r="F477" s="2"/>
      <c r="G477" s="2"/>
      <c r="H477" s="5">
        <f t="shared" si="7"/>
        <v>0</v>
      </c>
      <c r="I477" s="4"/>
      <c r="J477" s="4"/>
      <c r="K477" s="4"/>
    </row>
    <row r="478" spans="2:11" ht="13.5" x14ac:dyDescent="0.35">
      <c r="B478" s="3">
        <v>42697</v>
      </c>
      <c r="C478" s="2">
        <v>7.85</v>
      </c>
      <c r="D478" s="2">
        <v>3.5600999999999998</v>
      </c>
      <c r="E478" s="2">
        <v>9085</v>
      </c>
      <c r="F478" s="2"/>
      <c r="G478" s="2"/>
      <c r="H478" s="5">
        <f t="shared" si="7"/>
        <v>-2.5495909447495542E-3</v>
      </c>
      <c r="I478" s="4"/>
      <c r="J478" s="4"/>
      <c r="K478" s="4"/>
    </row>
    <row r="479" spans="2:11" ht="13.5" x14ac:dyDescent="0.35">
      <c r="B479" s="3">
        <v>42698</v>
      </c>
      <c r="C479" s="2">
        <v>7.85</v>
      </c>
      <c r="D479" s="2">
        <v>3.5600999999999998</v>
      </c>
      <c r="E479" s="2">
        <v>2350</v>
      </c>
      <c r="F479" s="2"/>
      <c r="G479" s="2"/>
      <c r="H479" s="5">
        <f t="shared" si="7"/>
        <v>0</v>
      </c>
      <c r="I479" s="4"/>
      <c r="J479" s="4"/>
      <c r="K479" s="4"/>
    </row>
    <row r="480" spans="2:11" ht="13.5" x14ac:dyDescent="0.35">
      <c r="B480" s="3">
        <v>42699</v>
      </c>
      <c r="C480" s="2">
        <v>7.86</v>
      </c>
      <c r="D480" s="2">
        <v>3.5647000000000002</v>
      </c>
      <c r="E480" s="2">
        <v>30355</v>
      </c>
      <c r="F480" s="2"/>
      <c r="G480" s="2"/>
      <c r="H480" s="5">
        <f t="shared" si="7"/>
        <v>1.292098536558069E-3</v>
      </c>
      <c r="I480" s="4"/>
      <c r="J480" s="4"/>
      <c r="K480" s="4"/>
    </row>
    <row r="481" spans="2:11" ht="13.5" x14ac:dyDescent="0.35">
      <c r="B481" s="3">
        <v>42702</v>
      </c>
      <c r="C481" s="2">
        <v>7.86</v>
      </c>
      <c r="D481" s="2">
        <v>3.5647000000000002</v>
      </c>
      <c r="E481" s="2">
        <v>2201</v>
      </c>
      <c r="F481" s="2"/>
      <c r="G481" s="2"/>
      <c r="H481" s="5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7.9</v>
      </c>
      <c r="D482" s="2">
        <v>3.5828000000000002</v>
      </c>
      <c r="E482" s="2">
        <v>9717</v>
      </c>
      <c r="F482" s="2"/>
      <c r="G482" s="2"/>
      <c r="H482" s="5">
        <f t="shared" si="7"/>
        <v>5.0775661345975826E-3</v>
      </c>
      <c r="I482" s="4"/>
      <c r="J482" s="4"/>
      <c r="K482" s="4"/>
    </row>
    <row r="483" spans="2:11" ht="13.5" x14ac:dyDescent="0.35">
      <c r="B483" s="3">
        <v>42704</v>
      </c>
      <c r="C483" s="2">
        <v>7.86</v>
      </c>
      <c r="D483" s="2">
        <v>3.5647000000000002</v>
      </c>
      <c r="E483" s="2">
        <v>8685</v>
      </c>
      <c r="F483" s="2"/>
      <c r="G483" s="2"/>
      <c r="H483" s="5">
        <f t="shared" si="7"/>
        <v>-5.0519147035837904E-3</v>
      </c>
      <c r="I483" s="4"/>
      <c r="J483" s="4"/>
      <c r="K483" s="4"/>
    </row>
    <row r="484" spans="2:11" ht="13.5" x14ac:dyDescent="0.35">
      <c r="B484" s="3">
        <v>42705</v>
      </c>
      <c r="C484" s="2">
        <v>7.85</v>
      </c>
      <c r="D484" s="2">
        <v>3.5600999999999998</v>
      </c>
      <c r="E484" s="2">
        <v>1955</v>
      </c>
      <c r="F484" s="2"/>
      <c r="G484" s="2"/>
      <c r="H484" s="5">
        <f t="shared" si="7"/>
        <v>-1.2904311723287742E-3</v>
      </c>
      <c r="I484" s="4"/>
      <c r="J484" s="4"/>
      <c r="K484" s="4"/>
    </row>
    <row r="485" spans="2:11" ht="13.5" x14ac:dyDescent="0.35">
      <c r="B485" s="3">
        <v>42706</v>
      </c>
      <c r="C485" s="2">
        <v>7.85</v>
      </c>
      <c r="D485" s="2">
        <v>3.5600999999999998</v>
      </c>
      <c r="E485" s="2">
        <v>5744</v>
      </c>
      <c r="F485" s="2"/>
      <c r="G485" s="2"/>
      <c r="H485" s="5">
        <f t="shared" si="7"/>
        <v>0</v>
      </c>
      <c r="I485" s="4"/>
      <c r="J485" s="4"/>
      <c r="K485" s="4"/>
    </row>
    <row r="486" spans="2:11" ht="13.5" x14ac:dyDescent="0.35">
      <c r="B486" s="3">
        <v>42709</v>
      </c>
      <c r="C486" s="2">
        <v>7.84</v>
      </c>
      <c r="D486" s="2">
        <v>3.5556000000000001</v>
      </c>
      <c r="E486" s="2">
        <v>13046</v>
      </c>
      <c r="F486" s="2"/>
      <c r="G486" s="2"/>
      <c r="H486" s="5">
        <f t="shared" si="7"/>
        <v>-1.2640094379370598E-3</v>
      </c>
      <c r="I486" s="4"/>
      <c r="J486" s="4"/>
      <c r="K486" s="4"/>
    </row>
    <row r="487" spans="2:11" ht="13.5" x14ac:dyDescent="0.35">
      <c r="B487" s="3">
        <v>42710</v>
      </c>
      <c r="C487" s="2">
        <v>7.82</v>
      </c>
      <c r="D487" s="2">
        <v>3.5465</v>
      </c>
      <c r="E487" s="2">
        <v>25310</v>
      </c>
      <c r="F487" s="2"/>
      <c r="G487" s="2"/>
      <c r="H487" s="5">
        <f t="shared" si="7"/>
        <v>-2.5593430082124276E-3</v>
      </c>
      <c r="I487" s="4"/>
      <c r="J487" s="4"/>
      <c r="K487" s="4"/>
    </row>
    <row r="488" spans="2:11" ht="13.5" x14ac:dyDescent="0.35">
      <c r="B488" s="3">
        <v>42711</v>
      </c>
      <c r="C488" s="2">
        <v>7.8</v>
      </c>
      <c r="D488" s="2">
        <v>3.5375000000000001</v>
      </c>
      <c r="E488" s="2">
        <v>11264</v>
      </c>
      <c r="F488" s="2"/>
      <c r="G488" s="2"/>
      <c r="H488" s="5">
        <f t="shared" si="7"/>
        <v>-2.5377132384040314E-3</v>
      </c>
      <c r="I488" s="4"/>
      <c r="J488" s="4"/>
      <c r="K488" s="4"/>
    </row>
    <row r="489" spans="2:11" ht="13.5" x14ac:dyDescent="0.35">
      <c r="B489" s="3">
        <v>42712</v>
      </c>
      <c r="C489" s="2">
        <v>7.85</v>
      </c>
      <c r="D489" s="2">
        <v>3.5600999999999998</v>
      </c>
      <c r="E489" s="2">
        <v>4605</v>
      </c>
      <c r="F489" s="2"/>
      <c r="G489" s="2"/>
      <c r="H489" s="5">
        <f t="shared" si="7"/>
        <v>6.3886925795052247E-3</v>
      </c>
      <c r="I489" s="4"/>
      <c r="J489" s="4"/>
      <c r="K489" s="4"/>
    </row>
    <row r="490" spans="2:11" ht="13.5" x14ac:dyDescent="0.35">
      <c r="B490" s="3">
        <v>42713</v>
      </c>
      <c r="C490" s="2">
        <v>7.8</v>
      </c>
      <c r="D490" s="2">
        <v>3.5375000000000001</v>
      </c>
      <c r="E490" s="2">
        <v>10877</v>
      </c>
      <c r="F490" s="2"/>
      <c r="G490" s="2"/>
      <c r="H490" s="5">
        <f t="shared" si="7"/>
        <v>-6.3481362883064333E-3</v>
      </c>
      <c r="I490" s="4"/>
      <c r="J490" s="4"/>
      <c r="K490" s="4"/>
    </row>
    <row r="491" spans="2:11" ht="13.5" x14ac:dyDescent="0.35">
      <c r="B491" s="3">
        <v>42717</v>
      </c>
      <c r="C491" s="2">
        <v>7.79</v>
      </c>
      <c r="D491" s="2">
        <v>3.5329000000000002</v>
      </c>
      <c r="E491" s="2">
        <v>17880</v>
      </c>
      <c r="F491" s="2"/>
      <c r="G491" s="2"/>
      <c r="H491" s="5">
        <f t="shared" si="7"/>
        <v>-1.3003533568904416E-3</v>
      </c>
      <c r="I491" s="4"/>
      <c r="J491" s="4"/>
      <c r="K491" s="4"/>
    </row>
    <row r="492" spans="2:11" ht="13.5" x14ac:dyDescent="0.35">
      <c r="B492" s="3">
        <v>42718</v>
      </c>
      <c r="C492" s="2">
        <v>7.8</v>
      </c>
      <c r="D492" s="2">
        <v>3.5375000000000001</v>
      </c>
      <c r="E492" s="2">
        <v>17045</v>
      </c>
      <c r="F492" s="2"/>
      <c r="G492" s="2"/>
      <c r="H492" s="5">
        <f t="shared" si="7"/>
        <v>1.3020464773981536E-3</v>
      </c>
      <c r="I492" s="4"/>
      <c r="J492" s="4"/>
      <c r="K492" s="4"/>
    </row>
    <row r="493" spans="2:11" ht="13.5" x14ac:dyDescent="0.35">
      <c r="B493" s="3">
        <v>42719</v>
      </c>
      <c r="C493" s="2">
        <v>7.79</v>
      </c>
      <c r="D493" s="2">
        <v>3.5329000000000002</v>
      </c>
      <c r="E493" s="2">
        <v>11115</v>
      </c>
      <c r="F493" s="2"/>
      <c r="G493" s="2"/>
      <c r="H493" s="5">
        <f t="shared" si="7"/>
        <v>-1.3003533568904416E-3</v>
      </c>
      <c r="I493" s="4"/>
      <c r="J493" s="4"/>
      <c r="K493" s="4"/>
    </row>
    <row r="494" spans="2:11" ht="13.5" x14ac:dyDescent="0.35">
      <c r="B494" s="3">
        <v>42720</v>
      </c>
      <c r="C494" s="2">
        <v>7.79</v>
      </c>
      <c r="D494" s="2">
        <v>3.5329000000000002</v>
      </c>
      <c r="E494" s="2">
        <v>13145</v>
      </c>
      <c r="F494" s="2"/>
      <c r="G494" s="2"/>
      <c r="H494" s="5">
        <f t="shared" si="7"/>
        <v>0</v>
      </c>
      <c r="I494" s="4"/>
      <c r="J494" s="4"/>
      <c r="K494" s="4"/>
    </row>
    <row r="495" spans="2:11" ht="13.5" x14ac:dyDescent="0.35">
      <c r="B495" s="3">
        <v>42723</v>
      </c>
      <c r="C495" s="2">
        <v>7.77</v>
      </c>
      <c r="D495" s="2">
        <v>3.5238999999999998</v>
      </c>
      <c r="E495" s="2">
        <v>8484</v>
      </c>
      <c r="F495" s="2"/>
      <c r="G495" s="2"/>
      <c r="H495" s="5">
        <f t="shared" si="7"/>
        <v>-2.5474822383878232E-3</v>
      </c>
      <c r="I495" s="4"/>
      <c r="J495" s="4"/>
      <c r="K495" s="4"/>
    </row>
    <row r="496" spans="2:11" ht="13.5" x14ac:dyDescent="0.35">
      <c r="B496" s="3">
        <v>42724</v>
      </c>
      <c r="C496" s="2">
        <v>7.77</v>
      </c>
      <c r="D496" s="2">
        <v>3.5238999999999998</v>
      </c>
      <c r="E496" s="2">
        <v>22021</v>
      </c>
      <c r="F496" s="2"/>
      <c r="G496" s="2"/>
      <c r="H496" s="5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7.82</v>
      </c>
      <c r="D497" s="2">
        <v>3.5465</v>
      </c>
      <c r="E497" s="2">
        <v>26010</v>
      </c>
      <c r="F497" s="2"/>
      <c r="G497" s="2"/>
      <c r="H497" s="5">
        <f t="shared" si="7"/>
        <v>6.4133488464485876E-3</v>
      </c>
      <c r="I497" s="4"/>
      <c r="J497" s="4"/>
      <c r="K497" s="4"/>
    </row>
    <row r="498" spans="2:11" ht="13.5" x14ac:dyDescent="0.35">
      <c r="B498" s="3">
        <v>42726</v>
      </c>
      <c r="C498" s="2">
        <v>7.79</v>
      </c>
      <c r="D498" s="2">
        <v>3.5329000000000002</v>
      </c>
      <c r="E498" s="2">
        <v>6897</v>
      </c>
      <c r="F498" s="2"/>
      <c r="G498" s="2"/>
      <c r="H498" s="5">
        <f t="shared" si="7"/>
        <v>-3.8347666713660889E-3</v>
      </c>
      <c r="I498" s="4"/>
      <c r="J498" s="4"/>
      <c r="K498" s="4"/>
    </row>
    <row r="499" spans="2:11" ht="13.5" x14ac:dyDescent="0.35">
      <c r="B499" s="3">
        <v>42727</v>
      </c>
      <c r="C499" s="2">
        <v>7.82</v>
      </c>
      <c r="D499" s="2">
        <v>3.5465</v>
      </c>
      <c r="E499" s="2">
        <v>7676</v>
      </c>
      <c r="F499" s="2"/>
      <c r="G499" s="2"/>
      <c r="H499" s="5">
        <f t="shared" si="7"/>
        <v>3.8495287157858512E-3</v>
      </c>
      <c r="I499" s="4"/>
      <c r="J499" s="4"/>
      <c r="K499" s="4"/>
    </row>
    <row r="500" spans="2:11" ht="13.5" x14ac:dyDescent="0.35">
      <c r="B500" s="3">
        <v>42730</v>
      </c>
      <c r="C500" s="2">
        <v>7.82</v>
      </c>
      <c r="D500" s="2">
        <v>3.5465</v>
      </c>
      <c r="E500" s="2">
        <v>6487</v>
      </c>
      <c r="F500" s="2"/>
      <c r="G500" s="2"/>
      <c r="H500" s="5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7.82</v>
      </c>
      <c r="D501" s="2">
        <v>3.5465</v>
      </c>
      <c r="E501" s="2">
        <v>7910</v>
      </c>
      <c r="F501" s="2"/>
      <c r="G501" s="2"/>
      <c r="H501" s="5">
        <f t="shared" si="7"/>
        <v>0</v>
      </c>
      <c r="I501" s="4"/>
      <c r="J501" s="4"/>
      <c r="K501" s="4"/>
    </row>
    <row r="502" spans="2:11" ht="13.5" x14ac:dyDescent="0.35">
      <c r="B502" s="3">
        <v>42732</v>
      </c>
      <c r="C502" s="2">
        <v>7.8</v>
      </c>
      <c r="D502" s="2">
        <v>3.5375000000000001</v>
      </c>
      <c r="E502" s="2">
        <v>17440</v>
      </c>
      <c r="F502" s="2"/>
      <c r="G502" s="2"/>
      <c r="H502" s="5">
        <f t="shared" si="7"/>
        <v>-2.5377132384040314E-3</v>
      </c>
      <c r="I502" s="4"/>
      <c r="J502" s="4"/>
      <c r="K502" s="4"/>
    </row>
    <row r="503" spans="2:11" ht="13.5" x14ac:dyDescent="0.35">
      <c r="B503" s="3">
        <v>42733</v>
      </c>
      <c r="C503" s="2">
        <v>7.84</v>
      </c>
      <c r="D503" s="2">
        <v>3.5556000000000001</v>
      </c>
      <c r="E503" s="2">
        <v>17975</v>
      </c>
      <c r="F503" s="2"/>
      <c r="G503" s="2"/>
      <c r="H503" s="5">
        <f t="shared" si="7"/>
        <v>5.1166077738515918E-3</v>
      </c>
      <c r="I503" s="4"/>
      <c r="J503" s="4"/>
      <c r="K503" s="4"/>
    </row>
    <row r="504" spans="2:11" ht="13.5" x14ac:dyDescent="0.35">
      <c r="B504" s="3">
        <v>42734</v>
      </c>
      <c r="C504" s="2">
        <v>7.84</v>
      </c>
      <c r="D504" s="2">
        <v>3.5556000000000001</v>
      </c>
      <c r="E504" s="2">
        <v>24690</v>
      </c>
      <c r="F504" s="2"/>
      <c r="G504" s="2"/>
      <c r="H504" s="5">
        <f t="shared" si="7"/>
        <v>0</v>
      </c>
      <c r="I504" s="4"/>
      <c r="J504" s="4"/>
      <c r="K504" s="4"/>
    </row>
    <row r="505" spans="2:11" ht="13.5" x14ac:dyDescent="0.35">
      <c r="B505" s="3">
        <v>42737</v>
      </c>
      <c r="C505" s="2">
        <v>7.8</v>
      </c>
      <c r="D505" s="2">
        <v>3.5375000000000001</v>
      </c>
      <c r="E505" s="2">
        <v>4159</v>
      </c>
      <c r="F505" s="2"/>
      <c r="G505" s="2"/>
      <c r="H505" s="5">
        <f t="shared" si="7"/>
        <v>-5.0905613679829015E-3</v>
      </c>
      <c r="I505" s="4"/>
      <c r="J505" s="4"/>
      <c r="K505" s="4"/>
    </row>
    <row r="506" spans="2:11" ht="13.5" x14ac:dyDescent="0.35">
      <c r="B506" s="3">
        <v>42738</v>
      </c>
      <c r="C506" s="2">
        <v>7.8</v>
      </c>
      <c r="D506" s="2">
        <v>3.5375000000000001</v>
      </c>
      <c r="E506" s="2">
        <v>23864</v>
      </c>
      <c r="F506" s="2"/>
      <c r="G506" s="2"/>
      <c r="H506" s="5">
        <f t="shared" si="7"/>
        <v>0</v>
      </c>
      <c r="I506" s="4"/>
      <c r="J506" s="4"/>
      <c r="K506" s="4"/>
    </row>
    <row r="507" spans="2:11" ht="13.5" x14ac:dyDescent="0.35">
      <c r="B507" s="3">
        <v>42739</v>
      </c>
      <c r="C507" s="2">
        <v>7.8</v>
      </c>
      <c r="D507" s="2">
        <v>3.5375000000000001</v>
      </c>
      <c r="E507" s="2">
        <v>10142</v>
      </c>
      <c r="F507" s="2"/>
      <c r="G507" s="2"/>
      <c r="H507" s="5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7.8</v>
      </c>
      <c r="D508" s="2">
        <v>3.5375000000000001</v>
      </c>
      <c r="E508" s="2">
        <v>3905</v>
      </c>
      <c r="F508" s="2"/>
      <c r="G508" s="2"/>
      <c r="H508" s="5">
        <f t="shared" si="7"/>
        <v>0</v>
      </c>
      <c r="I508" s="4"/>
      <c r="J508" s="4"/>
      <c r="K508" s="4"/>
    </row>
    <row r="509" spans="2:11" ht="13.5" x14ac:dyDescent="0.35">
      <c r="B509" s="3">
        <v>42741</v>
      </c>
      <c r="C509" s="2">
        <v>7.81</v>
      </c>
      <c r="D509" s="2">
        <v>3.5419999999999998</v>
      </c>
      <c r="E509" s="2">
        <v>10903</v>
      </c>
      <c r="F509" s="2"/>
      <c r="G509" s="2"/>
      <c r="H509" s="5">
        <f t="shared" si="7"/>
        <v>1.2720848056536329E-3</v>
      </c>
      <c r="I509" s="4"/>
      <c r="J509" s="4"/>
      <c r="K509" s="4"/>
    </row>
    <row r="510" spans="2:11" ht="13.5" x14ac:dyDescent="0.35">
      <c r="B510" s="3">
        <v>42744</v>
      </c>
      <c r="C510" s="2">
        <v>7.8</v>
      </c>
      <c r="D510" s="2">
        <v>3.5375000000000001</v>
      </c>
      <c r="E510" s="2">
        <v>11836</v>
      </c>
      <c r="F510" s="2"/>
      <c r="G510" s="2"/>
      <c r="H510" s="5">
        <f t="shared" si="7"/>
        <v>-1.2704686617729325E-3</v>
      </c>
      <c r="I510" s="4"/>
      <c r="J510" s="4"/>
      <c r="K510" s="4"/>
    </row>
    <row r="511" spans="2:11" ht="13.5" x14ac:dyDescent="0.35">
      <c r="B511" s="3">
        <v>42745</v>
      </c>
      <c r="C511" s="2">
        <v>7.81</v>
      </c>
      <c r="D511" s="2">
        <v>3.5419999999999998</v>
      </c>
      <c r="E511" s="2">
        <v>7290</v>
      </c>
      <c r="F511" s="2"/>
      <c r="G511" s="2"/>
      <c r="H511" s="5">
        <f t="shared" si="7"/>
        <v>1.2720848056536329E-3</v>
      </c>
      <c r="I511" s="4"/>
      <c r="J511" s="4"/>
      <c r="K511" s="4"/>
    </row>
    <row r="512" spans="2:11" ht="13.5" x14ac:dyDescent="0.35">
      <c r="B512" s="3">
        <v>42746</v>
      </c>
      <c r="C512" s="2">
        <v>7.8</v>
      </c>
      <c r="D512" s="2">
        <v>3.5375000000000001</v>
      </c>
      <c r="E512" s="2">
        <v>20462</v>
      </c>
      <c r="F512" s="2"/>
      <c r="G512" s="2"/>
      <c r="H512" s="5">
        <f t="shared" si="7"/>
        <v>-1.2704686617729325E-3</v>
      </c>
      <c r="I512" s="4"/>
      <c r="J512" s="4"/>
      <c r="K512" s="4"/>
    </row>
    <row r="513" spans="2:11" ht="13.5" x14ac:dyDescent="0.35">
      <c r="B513" s="3">
        <v>42747</v>
      </c>
      <c r="C513" s="2">
        <v>7.8</v>
      </c>
      <c r="D513" s="2">
        <v>3.5375000000000001</v>
      </c>
      <c r="E513" s="2">
        <v>7416</v>
      </c>
      <c r="F513" s="2"/>
      <c r="G513" s="2"/>
      <c r="H513" s="5">
        <f t="shared" si="7"/>
        <v>0</v>
      </c>
      <c r="I513" s="4"/>
      <c r="J513" s="4"/>
      <c r="K513" s="4"/>
    </row>
    <row r="514" spans="2:11" ht="13.5" x14ac:dyDescent="0.35">
      <c r="B514" s="3">
        <v>42748</v>
      </c>
      <c r="C514" s="2">
        <v>7.79</v>
      </c>
      <c r="D514" s="2">
        <v>3.5329000000000002</v>
      </c>
      <c r="E514" s="2">
        <v>6023</v>
      </c>
      <c r="F514" s="2"/>
      <c r="G514" s="2"/>
      <c r="H514" s="5">
        <f t="shared" si="7"/>
        <v>-1.3003533568904416E-3</v>
      </c>
      <c r="I514" s="4"/>
      <c r="J514" s="4"/>
      <c r="K514" s="4"/>
    </row>
    <row r="515" spans="2:11" ht="13.5" x14ac:dyDescent="0.35">
      <c r="B515" s="3">
        <v>42751</v>
      </c>
      <c r="C515" s="2">
        <v>7.8</v>
      </c>
      <c r="D515" s="2">
        <v>3.5375000000000001</v>
      </c>
      <c r="E515" s="2">
        <v>12788</v>
      </c>
      <c r="F515" s="2"/>
      <c r="G515" s="2"/>
      <c r="H515" s="5">
        <f t="shared" si="7"/>
        <v>1.3020464773981536E-3</v>
      </c>
      <c r="I515" s="4"/>
      <c r="J515" s="4"/>
      <c r="K515" s="4"/>
    </row>
    <row r="516" spans="2:11" ht="13.5" x14ac:dyDescent="0.35">
      <c r="B516" s="3">
        <v>42752</v>
      </c>
      <c r="C516" s="2">
        <v>7.8</v>
      </c>
      <c r="D516" s="2">
        <v>3.5375000000000001</v>
      </c>
      <c r="E516" s="2">
        <v>17526</v>
      </c>
      <c r="F516" s="2"/>
      <c r="G516" s="2"/>
      <c r="H516" s="5">
        <f t="shared" si="7"/>
        <v>0</v>
      </c>
      <c r="I516" s="4"/>
      <c r="J516" s="4"/>
      <c r="K516" s="4"/>
    </row>
    <row r="517" spans="2:11" ht="13.5" x14ac:dyDescent="0.35">
      <c r="B517" s="3">
        <v>42753</v>
      </c>
      <c r="C517" s="2">
        <v>7.8</v>
      </c>
      <c r="D517" s="2">
        <v>3.5375000000000001</v>
      </c>
      <c r="E517" s="2">
        <v>21504</v>
      </c>
      <c r="F517" s="2"/>
      <c r="G517" s="2"/>
      <c r="H517" s="5">
        <f t="shared" si="7"/>
        <v>0</v>
      </c>
      <c r="I517" s="4"/>
      <c r="J517" s="4"/>
      <c r="K517" s="4"/>
    </row>
    <row r="518" spans="2:11" ht="13.5" x14ac:dyDescent="0.35">
      <c r="B518" s="3">
        <v>42754</v>
      </c>
      <c r="C518" s="2">
        <v>7.8</v>
      </c>
      <c r="D518" s="2">
        <v>3.5375000000000001</v>
      </c>
      <c r="E518" s="2">
        <v>8010</v>
      </c>
      <c r="F518" s="2"/>
      <c r="G518" s="2"/>
      <c r="H518" s="5">
        <f t="shared" si="7"/>
        <v>0</v>
      </c>
      <c r="I518" s="4"/>
      <c r="J518" s="4"/>
      <c r="K518" s="4"/>
    </row>
    <row r="519" spans="2:11" ht="13.5" x14ac:dyDescent="0.35">
      <c r="B519" s="3">
        <v>42755</v>
      </c>
      <c r="C519" s="2">
        <v>7.84</v>
      </c>
      <c r="D519" s="2">
        <v>3.5556000000000001</v>
      </c>
      <c r="E519" s="2">
        <v>9913</v>
      </c>
      <c r="F519" s="2"/>
      <c r="G519" s="2"/>
      <c r="H519" s="5">
        <f t="shared" ref="H519:H582" si="8">(D519-D518)/D518</f>
        <v>5.1166077738515918E-3</v>
      </c>
      <c r="I519" s="4"/>
      <c r="J519" s="4"/>
      <c r="K519" s="4"/>
    </row>
    <row r="520" spans="2:11" ht="13.5" x14ac:dyDescent="0.35">
      <c r="B520" s="3">
        <v>42758</v>
      </c>
      <c r="C520" s="2">
        <v>8.14</v>
      </c>
      <c r="D520" s="2">
        <v>3.6917</v>
      </c>
      <c r="E520" s="2">
        <v>34542</v>
      </c>
      <c r="F520" s="2"/>
      <c r="G520" s="2"/>
      <c r="H520" s="5">
        <f t="shared" si="8"/>
        <v>3.8277646529418348E-2</v>
      </c>
      <c r="I520" s="4"/>
      <c r="J520" s="4"/>
      <c r="K520" s="4"/>
    </row>
    <row r="521" spans="2:11" ht="13.5" x14ac:dyDescent="0.35">
      <c r="B521" s="3">
        <v>42759</v>
      </c>
      <c r="C521" s="2">
        <v>8.14</v>
      </c>
      <c r="D521" s="2">
        <v>3.6917</v>
      </c>
      <c r="E521" s="2">
        <v>48260</v>
      </c>
      <c r="F521" s="2"/>
      <c r="G521" s="2"/>
      <c r="H521" s="5">
        <f t="shared" si="8"/>
        <v>0</v>
      </c>
      <c r="I521" s="4"/>
      <c r="J521" s="4"/>
      <c r="K521" s="4"/>
    </row>
    <row r="522" spans="2:11" ht="13.5" x14ac:dyDescent="0.35">
      <c r="B522" s="3">
        <v>42760</v>
      </c>
      <c r="C522" s="2">
        <v>8.1999999999999993</v>
      </c>
      <c r="D522" s="2">
        <v>3.7189000000000001</v>
      </c>
      <c r="E522" s="2">
        <v>59997</v>
      </c>
      <c r="F522" s="2"/>
      <c r="G522" s="2"/>
      <c r="H522" s="5">
        <f t="shared" si="8"/>
        <v>7.3678792968009622E-3</v>
      </c>
      <c r="I522" s="4"/>
      <c r="J522" s="4"/>
      <c r="K522" s="4"/>
    </row>
    <row r="523" spans="2:11" ht="13.5" x14ac:dyDescent="0.35">
      <c r="B523" s="3">
        <v>42761</v>
      </c>
      <c r="C523" s="2">
        <v>8.0299999999999994</v>
      </c>
      <c r="D523" s="2">
        <v>3.6417999999999999</v>
      </c>
      <c r="E523" s="2">
        <v>12730</v>
      </c>
      <c r="F523" s="2"/>
      <c r="G523" s="2"/>
      <c r="H523" s="5">
        <f t="shared" si="8"/>
        <v>-2.0731936863050946E-2</v>
      </c>
      <c r="I523" s="4"/>
      <c r="J523" s="4"/>
      <c r="K523" s="4"/>
    </row>
    <row r="524" spans="2:11" ht="13.5" x14ac:dyDescent="0.35">
      <c r="B524" s="3">
        <v>42762</v>
      </c>
      <c r="C524" s="2">
        <v>8</v>
      </c>
      <c r="D524" s="2">
        <v>3.6282000000000001</v>
      </c>
      <c r="E524" s="2">
        <v>4414</v>
      </c>
      <c r="F524" s="2"/>
      <c r="G524" s="2"/>
      <c r="H524" s="5">
        <f t="shared" si="8"/>
        <v>-3.7344170465154142E-3</v>
      </c>
      <c r="I524" s="4"/>
      <c r="J524" s="4"/>
      <c r="K524" s="4"/>
    </row>
    <row r="525" spans="2:11" ht="13.5" x14ac:dyDescent="0.35">
      <c r="B525" s="3">
        <v>42765</v>
      </c>
      <c r="C525" s="2">
        <v>7.99</v>
      </c>
      <c r="D525" s="2">
        <v>3.6236000000000002</v>
      </c>
      <c r="E525" s="2">
        <v>13077</v>
      </c>
      <c r="F525" s="2"/>
      <c r="G525" s="2"/>
      <c r="H525" s="5">
        <f t="shared" si="8"/>
        <v>-1.2678463149771065E-3</v>
      </c>
      <c r="I525" s="4"/>
      <c r="J525" s="4"/>
      <c r="K525" s="4"/>
    </row>
    <row r="526" spans="2:11" ht="13.5" x14ac:dyDescent="0.35">
      <c r="B526" s="3">
        <v>42766</v>
      </c>
      <c r="C526" s="2">
        <v>7.98</v>
      </c>
      <c r="D526" s="2">
        <v>3.6191</v>
      </c>
      <c r="E526" s="2">
        <v>55219</v>
      </c>
      <c r="F526" s="2"/>
      <c r="G526" s="2"/>
      <c r="H526" s="5">
        <f t="shared" si="8"/>
        <v>-1.2418589248261868E-3</v>
      </c>
      <c r="I526" s="4"/>
      <c r="J526" s="4"/>
      <c r="K526" s="4"/>
    </row>
    <row r="527" spans="2:11" ht="13.5" x14ac:dyDescent="0.35">
      <c r="B527" s="3">
        <v>42767</v>
      </c>
      <c r="C527" s="2">
        <v>7.99</v>
      </c>
      <c r="D527" s="2">
        <v>3.6236000000000002</v>
      </c>
      <c r="E527" s="2">
        <v>3539</v>
      </c>
      <c r="F527" s="2"/>
      <c r="G527" s="2"/>
      <c r="H527" s="5">
        <f t="shared" si="8"/>
        <v>1.2434030560084469E-3</v>
      </c>
      <c r="I527" s="4"/>
      <c r="J527" s="4"/>
      <c r="K527" s="4"/>
    </row>
    <row r="528" spans="2:11" ht="13.5" x14ac:dyDescent="0.35">
      <c r="B528" s="3">
        <v>42768</v>
      </c>
      <c r="C528" s="2">
        <v>7.99</v>
      </c>
      <c r="D528" s="2">
        <v>3.6236000000000002</v>
      </c>
      <c r="E528" s="2">
        <v>19948</v>
      </c>
      <c r="F528" s="2"/>
      <c r="G528" s="2"/>
      <c r="H528" s="5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8</v>
      </c>
      <c r="D529" s="2">
        <v>3.6282000000000001</v>
      </c>
      <c r="E529" s="2">
        <v>8578</v>
      </c>
      <c r="F529" s="2"/>
      <c r="G529" s="2"/>
      <c r="H529" s="5">
        <f t="shared" si="8"/>
        <v>1.2694557898222589E-3</v>
      </c>
      <c r="I529" s="4"/>
      <c r="J529" s="4"/>
      <c r="K529" s="4"/>
    </row>
    <row r="530" spans="2:11" ht="13.5" x14ac:dyDescent="0.35">
      <c r="B530" s="3">
        <v>42772</v>
      </c>
      <c r="C530" s="2">
        <v>8</v>
      </c>
      <c r="D530" s="2">
        <v>3.6282000000000001</v>
      </c>
      <c r="E530" s="2">
        <v>16149</v>
      </c>
      <c r="F530" s="2"/>
      <c r="G530" s="2"/>
      <c r="H530" s="5">
        <f t="shared" si="8"/>
        <v>0</v>
      </c>
      <c r="I530" s="4"/>
      <c r="J530" s="4"/>
      <c r="K530" s="4"/>
    </row>
    <row r="531" spans="2:11" ht="13.5" x14ac:dyDescent="0.35">
      <c r="B531" s="3">
        <v>42773</v>
      </c>
      <c r="C531" s="2">
        <v>8</v>
      </c>
      <c r="D531" s="2">
        <v>3.6282000000000001</v>
      </c>
      <c r="E531" s="2">
        <v>46197</v>
      </c>
      <c r="F531" s="2"/>
      <c r="G531" s="2"/>
      <c r="H531" s="5">
        <f t="shared" si="8"/>
        <v>0</v>
      </c>
      <c r="I531" s="4"/>
      <c r="J531" s="4"/>
      <c r="K531" s="4"/>
    </row>
    <row r="532" spans="2:11" ht="13.5" x14ac:dyDescent="0.35">
      <c r="B532" s="3">
        <v>42774</v>
      </c>
      <c r="C532" s="2">
        <v>8</v>
      </c>
      <c r="D532" s="2">
        <v>3.6282000000000001</v>
      </c>
      <c r="E532" s="2">
        <v>24383</v>
      </c>
      <c r="F532" s="2"/>
      <c r="G532" s="2"/>
      <c r="H532" s="5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8</v>
      </c>
      <c r="D533" s="2">
        <v>3.6282000000000001</v>
      </c>
      <c r="E533" s="2">
        <v>30317</v>
      </c>
      <c r="F533" s="2"/>
      <c r="G533" s="2"/>
      <c r="H533" s="5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8</v>
      </c>
      <c r="D534" s="2">
        <v>3.6282000000000001</v>
      </c>
      <c r="E534" s="2">
        <v>26432</v>
      </c>
      <c r="F534" s="2"/>
      <c r="G534" s="2"/>
      <c r="H534" s="5">
        <f t="shared" si="8"/>
        <v>0</v>
      </c>
      <c r="I534" s="4"/>
      <c r="J534" s="4"/>
      <c r="K534" s="4"/>
    </row>
    <row r="535" spans="2:11" ht="13.5" x14ac:dyDescent="0.35">
      <c r="B535" s="3">
        <v>42779</v>
      </c>
      <c r="C535" s="2">
        <v>8</v>
      </c>
      <c r="D535" s="2">
        <v>3.6282000000000001</v>
      </c>
      <c r="E535" s="2">
        <v>28649</v>
      </c>
      <c r="F535" s="2"/>
      <c r="G535" s="2"/>
      <c r="H535" s="5">
        <f t="shared" si="8"/>
        <v>0</v>
      </c>
      <c r="I535" s="4"/>
      <c r="J535" s="4"/>
      <c r="K535" s="4"/>
    </row>
    <row r="536" spans="2:11" ht="13.5" x14ac:dyDescent="0.35">
      <c r="B536" s="3">
        <v>42780</v>
      </c>
      <c r="C536" s="2">
        <v>8</v>
      </c>
      <c r="D536" s="2">
        <v>3.6282000000000001</v>
      </c>
      <c r="E536" s="2">
        <v>9397</v>
      </c>
      <c r="F536" s="2"/>
      <c r="G536" s="2"/>
      <c r="H536" s="5">
        <f t="shared" si="8"/>
        <v>0</v>
      </c>
      <c r="I536" s="4"/>
      <c r="J536" s="4"/>
      <c r="K536" s="4"/>
    </row>
    <row r="537" spans="2:11" ht="13.5" x14ac:dyDescent="0.35">
      <c r="B537" s="3">
        <v>42781</v>
      </c>
      <c r="C537" s="2">
        <v>8</v>
      </c>
      <c r="D537" s="2">
        <v>3.6282000000000001</v>
      </c>
      <c r="E537" s="2">
        <v>15710</v>
      </c>
      <c r="F537" s="2"/>
      <c r="G537" s="2"/>
      <c r="H537" s="5">
        <f t="shared" si="8"/>
        <v>0</v>
      </c>
      <c r="I537" s="4"/>
      <c r="J537" s="4"/>
      <c r="K537" s="4"/>
    </row>
    <row r="538" spans="2:11" ht="13.5" x14ac:dyDescent="0.35">
      <c r="B538" s="3">
        <v>42782</v>
      </c>
      <c r="C538" s="2">
        <v>7.99</v>
      </c>
      <c r="D538" s="2">
        <v>3.6236000000000002</v>
      </c>
      <c r="E538" s="2">
        <v>23252</v>
      </c>
      <c r="F538" s="2"/>
      <c r="G538" s="2"/>
      <c r="H538" s="5">
        <f t="shared" si="8"/>
        <v>-1.2678463149771065E-3</v>
      </c>
      <c r="I538" s="4"/>
      <c r="J538" s="4"/>
      <c r="K538" s="4"/>
    </row>
    <row r="539" spans="2:11" ht="13.5" x14ac:dyDescent="0.35">
      <c r="B539" s="3">
        <v>42783</v>
      </c>
      <c r="C539" s="2">
        <v>7.98</v>
      </c>
      <c r="D539" s="2">
        <v>3.6191</v>
      </c>
      <c r="E539" s="2">
        <v>14855</v>
      </c>
      <c r="F539" s="2"/>
      <c r="G539" s="2"/>
      <c r="H539" s="5">
        <f t="shared" si="8"/>
        <v>-1.2418589248261868E-3</v>
      </c>
      <c r="I539" s="4"/>
      <c r="J539" s="4"/>
      <c r="K539" s="4"/>
    </row>
    <row r="540" spans="2:11" ht="13.5" x14ac:dyDescent="0.35">
      <c r="B540" s="3">
        <v>42786</v>
      </c>
      <c r="C540" s="2">
        <v>8</v>
      </c>
      <c r="D540" s="2">
        <v>3.6282000000000001</v>
      </c>
      <c r="E540" s="2">
        <v>29589</v>
      </c>
      <c r="F540" s="2"/>
      <c r="G540" s="2"/>
      <c r="H540" s="5">
        <f t="shared" si="8"/>
        <v>2.5144372910392383E-3</v>
      </c>
      <c r="I540" s="4"/>
      <c r="J540" s="4"/>
      <c r="K540" s="4"/>
    </row>
    <row r="541" spans="2:11" ht="13.5" x14ac:dyDescent="0.35">
      <c r="B541" s="3">
        <v>42787</v>
      </c>
      <c r="C541" s="2">
        <v>8</v>
      </c>
      <c r="D541" s="2">
        <v>3.6282000000000001</v>
      </c>
      <c r="E541" s="2">
        <v>57039</v>
      </c>
      <c r="F541" s="2"/>
      <c r="G541" s="2"/>
      <c r="H541" s="5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8</v>
      </c>
      <c r="D542" s="2">
        <v>3.6282000000000001</v>
      </c>
      <c r="E542" s="2">
        <v>15333</v>
      </c>
      <c r="F542" s="2"/>
      <c r="G542" s="2"/>
      <c r="H542" s="5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8.1</v>
      </c>
      <c r="D543" s="2">
        <v>3.6735000000000002</v>
      </c>
      <c r="E543" s="2">
        <v>20603</v>
      </c>
      <c r="F543" s="2"/>
      <c r="G543" s="2"/>
      <c r="H543" s="5">
        <f t="shared" si="8"/>
        <v>1.2485530014883445E-2</v>
      </c>
      <c r="I543" s="4"/>
      <c r="J543" s="4"/>
      <c r="K543" s="4"/>
    </row>
    <row r="544" spans="2:11" ht="13.5" x14ac:dyDescent="0.35">
      <c r="B544" s="3">
        <v>42790</v>
      </c>
      <c r="C544" s="2">
        <v>8.14</v>
      </c>
      <c r="D544" s="2">
        <v>3.6917</v>
      </c>
      <c r="E544" s="2">
        <v>382</v>
      </c>
      <c r="F544" s="2"/>
      <c r="G544" s="2"/>
      <c r="H544" s="5">
        <f t="shared" si="8"/>
        <v>4.9544031577514009E-3</v>
      </c>
      <c r="I544" s="4"/>
      <c r="J544" s="4"/>
      <c r="K544" s="4"/>
    </row>
    <row r="545" spans="2:11" ht="13.5" x14ac:dyDescent="0.35">
      <c r="B545" s="3">
        <v>42793</v>
      </c>
      <c r="C545" s="2">
        <v>8.14</v>
      </c>
      <c r="D545" s="2">
        <v>3.6917</v>
      </c>
      <c r="E545" s="2">
        <v>38835</v>
      </c>
      <c r="F545" s="2"/>
      <c r="G545" s="2"/>
      <c r="H545" s="5">
        <f t="shared" si="8"/>
        <v>0</v>
      </c>
      <c r="I545" s="4"/>
      <c r="J545" s="4"/>
      <c r="K545" s="4"/>
    </row>
    <row r="546" spans="2:11" ht="13.5" x14ac:dyDescent="0.35">
      <c r="B546" s="3">
        <v>42794</v>
      </c>
      <c r="C546" s="2">
        <v>8.1199999999999992</v>
      </c>
      <c r="D546" s="2">
        <v>3.6825999999999999</v>
      </c>
      <c r="E546" s="2">
        <v>13509</v>
      </c>
      <c r="F546" s="2"/>
      <c r="G546" s="2"/>
      <c r="H546" s="5">
        <f t="shared" si="8"/>
        <v>-2.4649890294444585E-3</v>
      </c>
      <c r="I546" s="4"/>
      <c r="J546" s="4"/>
      <c r="K546" s="4"/>
    </row>
    <row r="547" spans="2:11" ht="13.5" x14ac:dyDescent="0.35">
      <c r="B547" s="3">
        <v>42795</v>
      </c>
      <c r="C547" s="2">
        <v>8.1</v>
      </c>
      <c r="D547" s="2">
        <v>3.6735000000000002</v>
      </c>
      <c r="E547" s="2">
        <v>23291</v>
      </c>
      <c r="F547" s="2"/>
      <c r="G547" s="2"/>
      <c r="H547" s="5">
        <f t="shared" si="8"/>
        <v>-2.4710802150653519E-3</v>
      </c>
      <c r="I547" s="4"/>
      <c r="J547" s="4"/>
      <c r="K547" s="4"/>
    </row>
    <row r="548" spans="2:11" ht="13.5" x14ac:dyDescent="0.35">
      <c r="B548" s="3">
        <v>42796</v>
      </c>
      <c r="C548" s="2">
        <v>8.1</v>
      </c>
      <c r="D548" s="2">
        <v>3.6735000000000002</v>
      </c>
      <c r="E548" s="2">
        <v>18995</v>
      </c>
      <c r="F548" s="2"/>
      <c r="G548" s="2"/>
      <c r="H548" s="5">
        <f t="shared" si="8"/>
        <v>0</v>
      </c>
      <c r="I548" s="4"/>
      <c r="J548" s="4"/>
      <c r="K548" s="4"/>
    </row>
    <row r="549" spans="2:11" ht="13.5" x14ac:dyDescent="0.35">
      <c r="B549" s="3">
        <v>42797</v>
      </c>
      <c r="C549" s="2">
        <v>8.1</v>
      </c>
      <c r="D549" s="2">
        <v>3.6735000000000002</v>
      </c>
      <c r="E549" s="2">
        <v>5699</v>
      </c>
      <c r="F549" s="2"/>
      <c r="G549" s="2"/>
      <c r="H549" s="5">
        <f t="shared" si="8"/>
        <v>0</v>
      </c>
      <c r="I549" s="4"/>
      <c r="J549" s="4"/>
      <c r="K549" s="4"/>
    </row>
    <row r="550" spans="2:11" ht="13.5" x14ac:dyDescent="0.35">
      <c r="B550" s="3">
        <v>42800</v>
      </c>
      <c r="C550" s="2">
        <v>8.1</v>
      </c>
      <c r="D550" s="2">
        <v>3.6735000000000002</v>
      </c>
      <c r="E550" s="2">
        <v>26583</v>
      </c>
      <c r="F550" s="2"/>
      <c r="G550" s="2"/>
      <c r="H550" s="5">
        <f t="shared" si="8"/>
        <v>0</v>
      </c>
      <c r="I550" s="4"/>
      <c r="J550" s="4"/>
      <c r="K550" s="4"/>
    </row>
    <row r="551" spans="2:11" ht="13.5" x14ac:dyDescent="0.35">
      <c r="B551" s="3">
        <v>42801</v>
      </c>
      <c r="C551" s="2">
        <v>8.1</v>
      </c>
      <c r="D551" s="2">
        <v>3.6735000000000002</v>
      </c>
      <c r="E551" s="2">
        <v>18570</v>
      </c>
      <c r="F551" s="2"/>
      <c r="G551" s="2"/>
      <c r="H551" s="5">
        <f t="shared" si="8"/>
        <v>0</v>
      </c>
      <c r="I551" s="4"/>
      <c r="J551" s="4"/>
      <c r="K551" s="4"/>
    </row>
    <row r="552" spans="2:11" ht="13.5" x14ac:dyDescent="0.35">
      <c r="B552" s="3">
        <v>42802</v>
      </c>
      <c r="C552" s="2">
        <v>8.1</v>
      </c>
      <c r="D552" s="2">
        <v>3.6735000000000002</v>
      </c>
      <c r="E552" s="2">
        <v>23633</v>
      </c>
      <c r="F552" s="2"/>
      <c r="G552" s="2"/>
      <c r="H552" s="5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8.1</v>
      </c>
      <c r="D553" s="2">
        <v>3.6735000000000002</v>
      </c>
      <c r="E553" s="2">
        <v>18209</v>
      </c>
      <c r="F553" s="2"/>
      <c r="G553" s="2"/>
      <c r="H553" s="5">
        <f t="shared" si="8"/>
        <v>0</v>
      </c>
      <c r="I553" s="4"/>
      <c r="J553" s="4"/>
      <c r="K553" s="4"/>
    </row>
    <row r="554" spans="2:11" ht="13.5" x14ac:dyDescent="0.35">
      <c r="B554" s="3">
        <v>42804</v>
      </c>
      <c r="C554" s="2">
        <v>8.1</v>
      </c>
      <c r="D554" s="2">
        <v>3.6735000000000002</v>
      </c>
      <c r="E554" s="2">
        <v>11895</v>
      </c>
      <c r="F554" s="2"/>
      <c r="G554" s="2"/>
      <c r="H554" s="5">
        <f t="shared" si="8"/>
        <v>0</v>
      </c>
      <c r="I554" s="4"/>
      <c r="J554" s="4"/>
      <c r="K554" s="4"/>
    </row>
    <row r="555" spans="2:11" ht="13.5" x14ac:dyDescent="0.35">
      <c r="B555" s="3">
        <v>42807</v>
      </c>
      <c r="C555" s="2">
        <v>8.1</v>
      </c>
      <c r="D555" s="2">
        <v>3.6735000000000002</v>
      </c>
      <c r="E555" s="2">
        <v>19606</v>
      </c>
      <c r="F555" s="2"/>
      <c r="G555" s="2"/>
      <c r="H555" s="5">
        <f t="shared" si="8"/>
        <v>0</v>
      </c>
      <c r="I555" s="4"/>
      <c r="J555" s="4"/>
      <c r="K555" s="4"/>
    </row>
    <row r="556" spans="2:11" ht="13.5" x14ac:dyDescent="0.35">
      <c r="B556" s="3">
        <v>42808</v>
      </c>
      <c r="C556" s="2">
        <v>8.1</v>
      </c>
      <c r="D556" s="2">
        <v>3.6735000000000002</v>
      </c>
      <c r="E556" s="2">
        <v>704</v>
      </c>
      <c r="F556" s="2"/>
      <c r="G556" s="2"/>
      <c r="H556" s="5">
        <f t="shared" si="8"/>
        <v>0</v>
      </c>
      <c r="I556" s="4"/>
      <c r="J556" s="4"/>
      <c r="K556" s="4"/>
    </row>
    <row r="557" spans="2:11" ht="13.5" x14ac:dyDescent="0.35">
      <c r="B557" s="3">
        <v>42809</v>
      </c>
      <c r="C557" s="2">
        <v>8.1</v>
      </c>
      <c r="D557" s="2">
        <v>3.6735000000000002</v>
      </c>
      <c r="E557" s="2">
        <v>20743</v>
      </c>
      <c r="F557" s="2"/>
      <c r="G557" s="2"/>
      <c r="H557" s="5">
        <f t="shared" si="8"/>
        <v>0</v>
      </c>
      <c r="I557" s="4"/>
      <c r="J557" s="4"/>
      <c r="K557" s="4"/>
    </row>
    <row r="558" spans="2:11" ht="13.5" x14ac:dyDescent="0.35">
      <c r="B558" s="3">
        <v>42810</v>
      </c>
      <c r="C558" s="2">
        <v>8.11</v>
      </c>
      <c r="D558" s="2">
        <v>3.6781000000000001</v>
      </c>
      <c r="E558" s="2">
        <v>9462</v>
      </c>
      <c r="F558" s="2"/>
      <c r="G558" s="2"/>
      <c r="H558" s="5">
        <f t="shared" si="8"/>
        <v>1.2522117871239791E-3</v>
      </c>
      <c r="I558" s="4"/>
      <c r="J558" s="4"/>
      <c r="K558" s="4"/>
    </row>
    <row r="559" spans="2:11" ht="13.5" x14ac:dyDescent="0.35">
      <c r="B559" s="3">
        <v>42811</v>
      </c>
      <c r="C559" s="2">
        <v>8.11</v>
      </c>
      <c r="D559" s="2">
        <v>3.6781000000000001</v>
      </c>
      <c r="E559" s="2">
        <v>5167</v>
      </c>
      <c r="F559" s="2"/>
      <c r="G559" s="2"/>
      <c r="H559" s="5">
        <f t="shared" si="8"/>
        <v>0</v>
      </c>
      <c r="I559" s="4"/>
      <c r="J559" s="4"/>
      <c r="K559" s="4"/>
    </row>
    <row r="560" spans="2:11" ht="13.5" x14ac:dyDescent="0.35">
      <c r="B560" s="3">
        <v>42815</v>
      </c>
      <c r="C560" s="2">
        <v>8.11</v>
      </c>
      <c r="D560" s="2">
        <v>3.6781000000000001</v>
      </c>
      <c r="E560" s="2">
        <v>5970</v>
      </c>
      <c r="F560" s="2"/>
      <c r="G560" s="2"/>
      <c r="H560" s="5">
        <f t="shared" si="8"/>
        <v>0</v>
      </c>
      <c r="I560" s="4"/>
      <c r="J560" s="4"/>
      <c r="K560" s="4"/>
    </row>
    <row r="561" spans="2:11" ht="13.5" x14ac:dyDescent="0.35">
      <c r="B561" s="3">
        <v>42816</v>
      </c>
      <c r="C561" s="2">
        <v>8.11</v>
      </c>
      <c r="D561" s="2">
        <v>3.6781000000000001</v>
      </c>
      <c r="E561" s="2">
        <v>27356</v>
      </c>
      <c r="F561" s="2"/>
      <c r="G561" s="2"/>
      <c r="H561" s="5">
        <f t="shared" si="8"/>
        <v>0</v>
      </c>
      <c r="I561" s="4"/>
      <c r="J561" s="4"/>
      <c r="K561" s="4"/>
    </row>
    <row r="562" spans="2:11" ht="13.5" x14ac:dyDescent="0.35">
      <c r="B562" s="3">
        <v>42817</v>
      </c>
      <c r="C562" s="2">
        <v>8.11</v>
      </c>
      <c r="D562" s="2">
        <v>3.6781000000000001</v>
      </c>
      <c r="E562" s="2">
        <v>7138</v>
      </c>
      <c r="F562" s="2"/>
      <c r="G562" s="2"/>
      <c r="H562" s="5">
        <f t="shared" si="8"/>
        <v>0</v>
      </c>
      <c r="I562" s="4"/>
      <c r="J562" s="4"/>
      <c r="K562" s="4"/>
    </row>
    <row r="563" spans="2:11" ht="13.5" x14ac:dyDescent="0.35">
      <c r="B563" s="3">
        <v>42818</v>
      </c>
      <c r="C563" s="2">
        <v>8.11</v>
      </c>
      <c r="D563" s="2">
        <v>3.6781000000000001</v>
      </c>
      <c r="E563" s="2">
        <v>17233</v>
      </c>
      <c r="F563" s="2"/>
      <c r="G563" s="2"/>
      <c r="H563" s="5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8.1199999999999992</v>
      </c>
      <c r="D564" s="2">
        <v>3.6825999999999999</v>
      </c>
      <c r="E564" s="2">
        <v>17565</v>
      </c>
      <c r="F564" s="2"/>
      <c r="G564" s="2"/>
      <c r="H564" s="5">
        <f t="shared" si="8"/>
        <v>1.2234577635191338E-3</v>
      </c>
      <c r="I564" s="4"/>
      <c r="J564" s="4"/>
      <c r="K564" s="4"/>
    </row>
    <row r="565" spans="2:11" ht="13.5" x14ac:dyDescent="0.35">
      <c r="B565" s="3">
        <v>42822</v>
      </c>
      <c r="C565" s="2">
        <v>8.11</v>
      </c>
      <c r="D565" s="2">
        <v>3.6781000000000001</v>
      </c>
      <c r="E565" s="2">
        <v>1611</v>
      </c>
      <c r="F565" s="2"/>
      <c r="G565" s="2"/>
      <c r="H565" s="5">
        <f t="shared" si="8"/>
        <v>-1.2219627437136064E-3</v>
      </c>
      <c r="I565" s="4"/>
      <c r="J565" s="4"/>
      <c r="K565" s="4"/>
    </row>
    <row r="566" spans="2:11" ht="13.5" x14ac:dyDescent="0.35">
      <c r="B566" s="3">
        <v>42823</v>
      </c>
      <c r="C566" s="2">
        <v>8.1199999999999992</v>
      </c>
      <c r="D566" s="2">
        <v>3.6825999999999999</v>
      </c>
      <c r="E566" s="2">
        <v>6636</v>
      </c>
      <c r="F566" s="2"/>
      <c r="G566" s="2"/>
      <c r="H566" s="5">
        <f t="shared" si="8"/>
        <v>1.2234577635191338E-3</v>
      </c>
      <c r="I566" s="4"/>
      <c r="J566" s="4"/>
      <c r="K566" s="4"/>
    </row>
    <row r="567" spans="2:11" ht="13.5" x14ac:dyDescent="0.35">
      <c r="B567" s="3">
        <v>42824</v>
      </c>
      <c r="C567" s="2">
        <v>8.1199999999999992</v>
      </c>
      <c r="D567" s="2">
        <v>3.6825999999999999</v>
      </c>
      <c r="E567" s="2">
        <v>23364</v>
      </c>
      <c r="F567" s="2"/>
      <c r="G567" s="2"/>
      <c r="H567" s="5">
        <f t="shared" si="8"/>
        <v>0</v>
      </c>
      <c r="I567" s="4"/>
      <c r="J567" s="4"/>
      <c r="K567" s="4"/>
    </row>
    <row r="568" spans="2:11" ht="13.5" x14ac:dyDescent="0.35">
      <c r="B568" s="3">
        <v>42825</v>
      </c>
      <c r="C568" s="2">
        <v>8.1199999999999992</v>
      </c>
      <c r="D568" s="2">
        <v>3.6825999999999999</v>
      </c>
      <c r="E568" s="2">
        <v>4431</v>
      </c>
      <c r="F568" s="2"/>
      <c r="G568" s="2"/>
      <c r="H568" s="5">
        <f t="shared" si="8"/>
        <v>0</v>
      </c>
      <c r="I568" s="4"/>
      <c r="J568" s="4"/>
      <c r="K568" s="4"/>
    </row>
    <row r="569" spans="2:11" ht="13.5" x14ac:dyDescent="0.35">
      <c r="B569" s="3">
        <v>42828</v>
      </c>
      <c r="C569" s="2">
        <v>8.1300000000000008</v>
      </c>
      <c r="D569" s="2">
        <v>3.6871</v>
      </c>
      <c r="E569" s="2">
        <v>5399</v>
      </c>
      <c r="F569" s="2"/>
      <c r="G569" s="2"/>
      <c r="H569" s="5">
        <f t="shared" si="8"/>
        <v>1.2219627437137269E-3</v>
      </c>
      <c r="I569" s="4"/>
      <c r="J569" s="4"/>
      <c r="K569" s="4"/>
    </row>
    <row r="570" spans="2:11" ht="13.5" x14ac:dyDescent="0.35">
      <c r="B570" s="3">
        <v>42829</v>
      </c>
      <c r="C570" s="2">
        <v>8.25</v>
      </c>
      <c r="D570" s="2">
        <v>3.7416</v>
      </c>
      <c r="E570" s="2">
        <v>7391</v>
      </c>
      <c r="F570" s="2"/>
      <c r="G570" s="2"/>
      <c r="H570" s="5">
        <f t="shared" si="8"/>
        <v>1.4781264408342598E-2</v>
      </c>
      <c r="I570" s="4"/>
      <c r="J570" s="4"/>
      <c r="K570" s="4"/>
    </row>
    <row r="571" spans="2:11" ht="13.5" x14ac:dyDescent="0.35">
      <c r="B571" s="3">
        <v>42830</v>
      </c>
      <c r="C571" s="2">
        <v>8.26</v>
      </c>
      <c r="D571" s="2">
        <v>3.7461000000000002</v>
      </c>
      <c r="E571" s="2">
        <v>4703</v>
      </c>
      <c r="F571" s="2"/>
      <c r="G571" s="2"/>
      <c r="H571" s="5">
        <f t="shared" si="8"/>
        <v>1.2026940346376337E-3</v>
      </c>
      <c r="I571" s="4"/>
      <c r="J571" s="4"/>
      <c r="K571" s="4"/>
    </row>
    <row r="572" spans="2:11" ht="13.5" x14ac:dyDescent="0.35">
      <c r="B572" s="3">
        <v>42831</v>
      </c>
      <c r="C572" s="2">
        <v>8.2899999999999991</v>
      </c>
      <c r="D572" s="2">
        <v>3.7597</v>
      </c>
      <c r="E572" s="2">
        <v>7382</v>
      </c>
      <c r="F572" s="2"/>
      <c r="G572" s="2"/>
      <c r="H572" s="5">
        <f t="shared" si="8"/>
        <v>3.6304423266863761E-3</v>
      </c>
      <c r="I572" s="4"/>
      <c r="J572" s="4"/>
      <c r="K572" s="4"/>
    </row>
    <row r="573" spans="2:11" ht="13.5" x14ac:dyDescent="0.35">
      <c r="B573" s="3">
        <v>42832</v>
      </c>
      <c r="C573" s="2">
        <v>8.2100000000000009</v>
      </c>
      <c r="D573" s="2">
        <v>3.7233999999999998</v>
      </c>
      <c r="E573" s="2">
        <v>4903</v>
      </c>
      <c r="F573" s="2"/>
      <c r="G573" s="2"/>
      <c r="H573" s="5">
        <f t="shared" si="8"/>
        <v>-9.6550256669415708E-3</v>
      </c>
      <c r="I573" s="4"/>
      <c r="J573" s="4"/>
      <c r="K573" s="4"/>
    </row>
    <row r="574" spans="2:11" ht="13.5" x14ac:dyDescent="0.35">
      <c r="B574" s="3">
        <v>42835</v>
      </c>
      <c r="C574" s="2">
        <v>8.23</v>
      </c>
      <c r="D574" s="2">
        <v>3.7324999999999999</v>
      </c>
      <c r="E574" s="2">
        <v>16925</v>
      </c>
      <c r="F574" s="2"/>
      <c r="G574" s="2"/>
      <c r="H574" s="5">
        <f t="shared" si="8"/>
        <v>2.4440027931460786E-3</v>
      </c>
      <c r="I574" s="4"/>
      <c r="J574" s="4"/>
      <c r="K574" s="4"/>
    </row>
    <row r="575" spans="2:11" ht="13.5" x14ac:dyDescent="0.35">
      <c r="B575" s="3">
        <v>42836</v>
      </c>
      <c r="C575" s="2">
        <v>8.3000000000000007</v>
      </c>
      <c r="D575" s="2">
        <v>3.7642000000000002</v>
      </c>
      <c r="E575" s="2">
        <v>8992</v>
      </c>
      <c r="F575" s="2"/>
      <c r="G575" s="2"/>
      <c r="H575" s="5">
        <f t="shared" si="8"/>
        <v>8.4929671801742216E-3</v>
      </c>
      <c r="I575" s="4"/>
      <c r="J575" s="4"/>
      <c r="K575" s="4"/>
    </row>
    <row r="576" spans="2:11" ht="13.5" x14ac:dyDescent="0.35">
      <c r="B576" s="3">
        <v>42837</v>
      </c>
      <c r="C576" s="2">
        <v>8.49</v>
      </c>
      <c r="D576" s="2">
        <v>3.8504</v>
      </c>
      <c r="E576" s="2">
        <v>48698</v>
      </c>
      <c r="F576" s="2"/>
      <c r="G576" s="2"/>
      <c r="H576" s="5">
        <f t="shared" si="8"/>
        <v>2.2899952181074285E-2</v>
      </c>
      <c r="I576" s="4"/>
      <c r="J576" s="4"/>
      <c r="K576" s="4"/>
    </row>
    <row r="577" spans="2:11" ht="13.5" x14ac:dyDescent="0.35">
      <c r="B577" s="3">
        <v>42838</v>
      </c>
      <c r="C577" s="2">
        <v>8.49</v>
      </c>
      <c r="D577" s="2">
        <v>3.8504</v>
      </c>
      <c r="E577" s="2">
        <v>2179</v>
      </c>
      <c r="F577" s="2"/>
      <c r="G577" s="2"/>
      <c r="H577" s="5">
        <f t="shared" si="8"/>
        <v>0</v>
      </c>
      <c r="I577" s="4"/>
      <c r="J577" s="4"/>
      <c r="K577" s="4"/>
    </row>
    <row r="578" spans="2:11" ht="13.5" x14ac:dyDescent="0.35">
      <c r="B578" s="3">
        <v>42839</v>
      </c>
      <c r="C578" s="2">
        <v>8.49</v>
      </c>
      <c r="D578" s="2">
        <v>3.8504</v>
      </c>
      <c r="E578" s="2">
        <v>36497</v>
      </c>
      <c r="F578" s="2"/>
      <c r="G578" s="2"/>
      <c r="H578" s="5">
        <f t="shared" si="8"/>
        <v>0</v>
      </c>
      <c r="I578" s="4"/>
      <c r="J578" s="4"/>
      <c r="K578" s="4"/>
    </row>
    <row r="579" spans="2:11" ht="13.5" x14ac:dyDescent="0.35">
      <c r="B579" s="3">
        <v>42842</v>
      </c>
      <c r="C579" s="2">
        <v>8.4700000000000006</v>
      </c>
      <c r="D579" s="2">
        <v>3.8412999999999999</v>
      </c>
      <c r="E579" s="2">
        <v>14106</v>
      </c>
      <c r="F579" s="2"/>
      <c r="G579" s="2"/>
      <c r="H579" s="5">
        <f t="shared" si="8"/>
        <v>-2.3633908165385693E-3</v>
      </c>
      <c r="I579" s="4"/>
      <c r="J579" s="4"/>
      <c r="K579" s="4"/>
    </row>
    <row r="580" spans="2:11" ht="13.5" x14ac:dyDescent="0.35">
      <c r="B580" s="3">
        <v>42843</v>
      </c>
      <c r="C580" s="2">
        <v>8.4</v>
      </c>
      <c r="D580" s="2">
        <v>3.8096000000000001</v>
      </c>
      <c r="E580" s="2">
        <v>10408</v>
      </c>
      <c r="F580" s="2"/>
      <c r="G580" s="2"/>
      <c r="H580" s="5">
        <f t="shared" si="8"/>
        <v>-8.2524145471584726E-3</v>
      </c>
      <c r="I580" s="4"/>
      <c r="J580" s="4"/>
      <c r="K580" s="4"/>
    </row>
    <row r="581" spans="2:11" ht="13.5" x14ac:dyDescent="0.35">
      <c r="B581" s="3">
        <v>42844</v>
      </c>
      <c r="C581" s="2">
        <v>8.4</v>
      </c>
      <c r="D581" s="2">
        <v>3.8096000000000001</v>
      </c>
      <c r="E581" s="2">
        <v>15383</v>
      </c>
      <c r="F581" s="2"/>
      <c r="G581" s="2"/>
      <c r="H581" s="5">
        <f t="shared" si="8"/>
        <v>0</v>
      </c>
      <c r="I581" s="4"/>
      <c r="J581" s="4"/>
      <c r="K581" s="4"/>
    </row>
    <row r="582" spans="2:11" ht="13.5" x14ac:dyDescent="0.35">
      <c r="B582" s="3">
        <v>42845</v>
      </c>
      <c r="C582" s="2">
        <v>8.3000000000000007</v>
      </c>
      <c r="D582" s="2">
        <v>3.7642000000000002</v>
      </c>
      <c r="E582" s="2">
        <v>29088</v>
      </c>
      <c r="F582" s="2"/>
      <c r="G582" s="2"/>
      <c r="H582" s="5">
        <f t="shared" si="8"/>
        <v>-1.1917261654766875E-2</v>
      </c>
      <c r="I582" s="4"/>
      <c r="J582" s="4"/>
      <c r="K582" s="4"/>
    </row>
    <row r="583" spans="2:11" ht="13.5" x14ac:dyDescent="0.35">
      <c r="B583" s="3">
        <v>42846</v>
      </c>
      <c r="C583" s="2">
        <v>8.3000000000000007</v>
      </c>
      <c r="D583" s="2">
        <v>3.7642000000000002</v>
      </c>
      <c r="E583" s="2">
        <v>14247</v>
      </c>
      <c r="F583" s="2"/>
      <c r="G583" s="2"/>
      <c r="H583" s="5">
        <f t="shared" ref="H583:H646" si="9">(D583-D582)/D582</f>
        <v>0</v>
      </c>
      <c r="I583" s="4"/>
      <c r="J583" s="4"/>
      <c r="K583" s="4"/>
    </row>
    <row r="584" spans="2:11" ht="13.5" x14ac:dyDescent="0.35">
      <c r="B584" s="3">
        <v>42849</v>
      </c>
      <c r="C584" s="2">
        <v>8.3000000000000007</v>
      </c>
      <c r="D584" s="2">
        <v>3.7642000000000002</v>
      </c>
      <c r="E584" s="2">
        <v>25069</v>
      </c>
      <c r="F584" s="2"/>
      <c r="G584" s="2"/>
      <c r="H584" s="5">
        <f t="shared" si="9"/>
        <v>0</v>
      </c>
      <c r="I584" s="4"/>
      <c r="J584" s="4"/>
      <c r="K584" s="4"/>
    </row>
    <row r="585" spans="2:11" ht="13.5" x14ac:dyDescent="0.35">
      <c r="B585" s="3">
        <v>42850</v>
      </c>
      <c r="C585" s="2">
        <v>8.3000000000000007</v>
      </c>
      <c r="D585" s="2">
        <v>3.7642000000000002</v>
      </c>
      <c r="E585" s="2">
        <v>28425</v>
      </c>
      <c r="F585" s="2"/>
      <c r="G585" s="2"/>
      <c r="H585" s="5">
        <f t="shared" si="9"/>
        <v>0</v>
      </c>
      <c r="I585" s="4"/>
      <c r="J585" s="4"/>
      <c r="K585" s="4"/>
    </row>
    <row r="586" spans="2:11" ht="13.5" x14ac:dyDescent="0.35">
      <c r="B586" s="3">
        <v>42851</v>
      </c>
      <c r="C586" s="2">
        <v>8.3000000000000007</v>
      </c>
      <c r="D586" s="2">
        <v>3.7642000000000002</v>
      </c>
      <c r="E586" s="2">
        <v>23903</v>
      </c>
      <c r="F586" s="2"/>
      <c r="G586" s="2"/>
      <c r="H586" s="5">
        <f t="shared" si="9"/>
        <v>0</v>
      </c>
      <c r="I586" s="4"/>
      <c r="J586" s="4"/>
      <c r="K586" s="4"/>
    </row>
    <row r="587" spans="2:11" ht="13.5" x14ac:dyDescent="0.35">
      <c r="B587" s="3">
        <v>42852</v>
      </c>
      <c r="C587" s="2">
        <v>8.4</v>
      </c>
      <c r="D587" s="2">
        <v>3.8096000000000001</v>
      </c>
      <c r="E587" s="2">
        <v>4111</v>
      </c>
      <c r="F587" s="2"/>
      <c r="G587" s="2"/>
      <c r="H587" s="5">
        <f t="shared" si="9"/>
        <v>1.2060995696296659E-2</v>
      </c>
      <c r="I587" s="4"/>
      <c r="J587" s="4"/>
      <c r="K587" s="4"/>
    </row>
    <row r="588" spans="2:11" ht="13.5" x14ac:dyDescent="0.35">
      <c r="B588" s="3">
        <v>42853</v>
      </c>
      <c r="C588" s="2">
        <v>8.35</v>
      </c>
      <c r="D588" s="2">
        <v>3.7869000000000002</v>
      </c>
      <c r="E588" s="2">
        <v>13467</v>
      </c>
      <c r="F588" s="2"/>
      <c r="G588" s="2"/>
      <c r="H588" s="5">
        <f t="shared" si="9"/>
        <v>-5.9586308273834373E-3</v>
      </c>
      <c r="I588" s="4"/>
      <c r="J588" s="4"/>
      <c r="K588" s="4"/>
    </row>
    <row r="589" spans="2:11" ht="13.5" x14ac:dyDescent="0.35">
      <c r="B589" s="3">
        <v>42857</v>
      </c>
      <c r="C589" s="2">
        <v>8.35</v>
      </c>
      <c r="D589" s="2">
        <v>3.7869000000000002</v>
      </c>
      <c r="E589" s="2">
        <v>25300</v>
      </c>
      <c r="F589" s="2"/>
      <c r="G589" s="2"/>
      <c r="H589" s="5">
        <f t="shared" si="9"/>
        <v>0</v>
      </c>
      <c r="I589" s="4"/>
      <c r="J589" s="4"/>
      <c r="K589" s="4"/>
    </row>
    <row r="590" spans="2:11" ht="13.5" x14ac:dyDescent="0.35">
      <c r="B590" s="3">
        <v>42858</v>
      </c>
      <c r="C590" s="2">
        <v>8.35</v>
      </c>
      <c r="D590" s="2">
        <v>3.7869000000000002</v>
      </c>
      <c r="E590" s="2">
        <v>10808</v>
      </c>
      <c r="F590" s="2"/>
      <c r="G590" s="2"/>
      <c r="H590" s="5">
        <f t="shared" si="9"/>
        <v>0</v>
      </c>
      <c r="I590" s="4"/>
      <c r="J590" s="4"/>
      <c r="K590" s="4"/>
    </row>
    <row r="591" spans="2:11" ht="13.5" x14ac:dyDescent="0.35">
      <c r="B591" s="3">
        <v>42859</v>
      </c>
      <c r="C591" s="2">
        <v>8.34</v>
      </c>
      <c r="D591" s="2">
        <v>3.7824</v>
      </c>
      <c r="E591" s="2">
        <v>20448</v>
      </c>
      <c r="F591" s="2"/>
      <c r="G591" s="2"/>
      <c r="H591" s="5">
        <f t="shared" si="9"/>
        <v>-1.1883070585439728E-3</v>
      </c>
      <c r="I591" s="4"/>
      <c r="J591" s="4"/>
      <c r="K591" s="4"/>
    </row>
    <row r="592" spans="2:11" ht="13.5" x14ac:dyDescent="0.35">
      <c r="B592" s="3">
        <v>42860</v>
      </c>
      <c r="C592" s="2">
        <v>8</v>
      </c>
      <c r="D592" s="2">
        <v>3.7919999999999998</v>
      </c>
      <c r="E592" s="2">
        <v>628</v>
      </c>
      <c r="F592" s="2"/>
      <c r="G592" s="2"/>
      <c r="H592" s="5">
        <f t="shared" si="9"/>
        <v>2.5380710659898028E-3</v>
      </c>
      <c r="I592" s="4"/>
      <c r="J592" s="4"/>
      <c r="K592" s="4"/>
    </row>
    <row r="593" spans="2:11" ht="13.5" x14ac:dyDescent="0.35">
      <c r="B593" s="3">
        <v>42863</v>
      </c>
      <c r="C593" s="2">
        <v>7.97</v>
      </c>
      <c r="D593" s="2">
        <v>3.7778</v>
      </c>
      <c r="E593" s="2">
        <v>6370</v>
      </c>
      <c r="F593" s="2"/>
      <c r="G593" s="2"/>
      <c r="H593" s="5">
        <f t="shared" si="9"/>
        <v>-3.7447257383965635E-3</v>
      </c>
      <c r="I593" s="4"/>
      <c r="J593" s="4"/>
      <c r="K593" s="4"/>
    </row>
    <row r="594" spans="2:11" ht="13.5" x14ac:dyDescent="0.35">
      <c r="B594" s="3">
        <v>42864</v>
      </c>
      <c r="C594" s="2">
        <v>7.95</v>
      </c>
      <c r="D594" s="2">
        <v>3.7683</v>
      </c>
      <c r="E594" s="2">
        <v>23140</v>
      </c>
      <c r="F594" s="2"/>
      <c r="G594" s="2"/>
      <c r="H594" s="5">
        <f t="shared" si="9"/>
        <v>-2.5146910900524285E-3</v>
      </c>
      <c r="I594" s="4"/>
      <c r="J594" s="4"/>
      <c r="K594" s="4"/>
    </row>
    <row r="595" spans="2:11" ht="13.5" x14ac:dyDescent="0.35">
      <c r="B595" s="3">
        <v>42865</v>
      </c>
      <c r="C595" s="2">
        <v>7.92</v>
      </c>
      <c r="D595" s="2">
        <v>3.7541000000000002</v>
      </c>
      <c r="E595" s="2">
        <v>9986</v>
      </c>
      <c r="F595" s="2"/>
      <c r="G595" s="2"/>
      <c r="H595" s="5">
        <f t="shared" si="9"/>
        <v>-3.7682774726003152E-3</v>
      </c>
      <c r="I595" s="4"/>
      <c r="J595" s="4"/>
      <c r="K595" s="4"/>
    </row>
    <row r="596" spans="2:11" ht="13.5" x14ac:dyDescent="0.35">
      <c r="B596" s="3">
        <v>42866</v>
      </c>
      <c r="C596" s="2">
        <v>7.96</v>
      </c>
      <c r="D596" s="2">
        <v>3.7730000000000001</v>
      </c>
      <c r="E596" s="2">
        <v>23293</v>
      </c>
      <c r="F596" s="2"/>
      <c r="G596" s="2"/>
      <c r="H596" s="5">
        <f t="shared" si="9"/>
        <v>5.034495618124162E-3</v>
      </c>
      <c r="I596" s="4"/>
      <c r="J596" s="4"/>
      <c r="K596" s="4"/>
    </row>
    <row r="597" spans="2:11" ht="13.5" x14ac:dyDescent="0.35">
      <c r="B597" s="3">
        <v>42867</v>
      </c>
      <c r="C597" s="2">
        <v>7.95</v>
      </c>
      <c r="D597" s="2">
        <v>3.7683</v>
      </c>
      <c r="E597" s="2">
        <v>17369</v>
      </c>
      <c r="F597" s="2"/>
      <c r="G597" s="2"/>
      <c r="H597" s="5">
        <f t="shared" si="9"/>
        <v>-1.2456930824278156E-3</v>
      </c>
      <c r="I597" s="4"/>
      <c r="J597" s="4"/>
      <c r="K597" s="4"/>
    </row>
    <row r="598" spans="2:11" ht="13.5" x14ac:dyDescent="0.35">
      <c r="B598" s="3">
        <v>42870</v>
      </c>
      <c r="C598" s="2">
        <v>7.92</v>
      </c>
      <c r="D598" s="2">
        <v>3.7541000000000002</v>
      </c>
      <c r="E598" s="2">
        <v>12713</v>
      </c>
      <c r="F598" s="2"/>
      <c r="G598" s="2"/>
      <c r="H598" s="5">
        <f t="shared" si="9"/>
        <v>-3.7682774726003152E-3</v>
      </c>
      <c r="I598" s="4"/>
      <c r="J598" s="4"/>
      <c r="K598" s="4"/>
    </row>
    <row r="599" spans="2:11" ht="13.5" x14ac:dyDescent="0.35">
      <c r="B599" s="3">
        <v>42871</v>
      </c>
      <c r="C599" s="2">
        <v>7.9</v>
      </c>
      <c r="D599" s="2">
        <v>3.7446000000000002</v>
      </c>
      <c r="E599" s="2">
        <v>22451</v>
      </c>
      <c r="F599" s="2"/>
      <c r="G599" s="2"/>
      <c r="H599" s="5">
        <f t="shared" si="9"/>
        <v>-2.5305665805386282E-3</v>
      </c>
      <c r="I599" s="4"/>
      <c r="J599" s="4"/>
      <c r="K599" s="4"/>
    </row>
    <row r="600" spans="2:11" ht="13.5" x14ac:dyDescent="0.35">
      <c r="B600" s="3">
        <v>42872</v>
      </c>
      <c r="C600" s="2">
        <v>7.9</v>
      </c>
      <c r="D600" s="2">
        <v>3.7446000000000002</v>
      </c>
      <c r="E600" s="2">
        <v>7038</v>
      </c>
      <c r="F600" s="2"/>
      <c r="G600" s="2"/>
      <c r="H600" s="5">
        <f t="shared" si="9"/>
        <v>0</v>
      </c>
      <c r="I600" s="4"/>
      <c r="J600" s="4"/>
      <c r="K600" s="4"/>
    </row>
    <row r="601" spans="2:11" ht="13.5" x14ac:dyDescent="0.35">
      <c r="B601" s="3">
        <v>42873</v>
      </c>
      <c r="C601" s="2">
        <v>7.9</v>
      </c>
      <c r="D601" s="2">
        <v>3.7446000000000002</v>
      </c>
      <c r="E601" s="2">
        <v>10051</v>
      </c>
      <c r="F601" s="2"/>
      <c r="G601" s="2"/>
      <c r="H601" s="5">
        <f t="shared" si="9"/>
        <v>0</v>
      </c>
      <c r="I601" s="4"/>
      <c r="J601" s="4"/>
      <c r="K601" s="4"/>
    </row>
    <row r="602" spans="2:11" ht="13.5" x14ac:dyDescent="0.35">
      <c r="B602" s="3">
        <v>42874</v>
      </c>
      <c r="C602" s="2">
        <v>7.88</v>
      </c>
      <c r="D602" s="2">
        <v>3.7351000000000001</v>
      </c>
      <c r="E602" s="2">
        <v>17750</v>
      </c>
      <c r="F602" s="2"/>
      <c r="G602" s="2"/>
      <c r="H602" s="5">
        <f t="shared" si="9"/>
        <v>-2.5369865940287517E-3</v>
      </c>
      <c r="I602" s="4"/>
      <c r="J602" s="4"/>
      <c r="K602" s="4"/>
    </row>
    <row r="603" spans="2:11" ht="13.5" x14ac:dyDescent="0.35">
      <c r="B603" s="3">
        <v>42877</v>
      </c>
      <c r="C603" s="2">
        <v>7.73</v>
      </c>
      <c r="D603" s="2">
        <v>3.6640000000000001</v>
      </c>
      <c r="E603" s="2">
        <v>5151</v>
      </c>
      <c r="F603" s="2"/>
      <c r="G603" s="2"/>
      <c r="H603" s="5">
        <f t="shared" si="9"/>
        <v>-1.903563492275975E-2</v>
      </c>
      <c r="I603" s="4"/>
      <c r="J603" s="4"/>
      <c r="K603" s="4"/>
    </row>
    <row r="604" spans="2:11" ht="13.5" x14ac:dyDescent="0.35">
      <c r="B604" s="3">
        <v>42878</v>
      </c>
      <c r="C604" s="2">
        <v>7.71</v>
      </c>
      <c r="D604" s="2">
        <v>3.6545000000000001</v>
      </c>
      <c r="E604" s="2">
        <v>15623</v>
      </c>
      <c r="F604" s="2"/>
      <c r="G604" s="2"/>
      <c r="H604" s="5">
        <f t="shared" si="9"/>
        <v>-2.5927947598253448E-3</v>
      </c>
      <c r="I604" s="4"/>
      <c r="J604" s="4"/>
      <c r="K604" s="4"/>
    </row>
    <row r="605" spans="2:11" ht="13.5" x14ac:dyDescent="0.35">
      <c r="B605" s="3">
        <v>42879</v>
      </c>
      <c r="C605" s="2">
        <v>7.73</v>
      </c>
      <c r="D605" s="2">
        <v>3.6640000000000001</v>
      </c>
      <c r="E605" s="2">
        <v>14054</v>
      </c>
      <c r="F605" s="2"/>
      <c r="G605" s="2"/>
      <c r="H605" s="5">
        <f t="shared" si="9"/>
        <v>2.5995348200848443E-3</v>
      </c>
      <c r="I605" s="4"/>
      <c r="J605" s="4"/>
      <c r="K605" s="4"/>
    </row>
    <row r="606" spans="2:11" ht="13.5" x14ac:dyDescent="0.35">
      <c r="B606" s="3">
        <v>42880</v>
      </c>
      <c r="C606" s="2">
        <v>7.74</v>
      </c>
      <c r="D606" s="2">
        <v>3.6688000000000001</v>
      </c>
      <c r="E606" s="2">
        <v>4792</v>
      </c>
      <c r="F606" s="2"/>
      <c r="G606" s="2"/>
      <c r="H606" s="5">
        <f t="shared" si="9"/>
        <v>1.3100436681222475E-3</v>
      </c>
      <c r="I606" s="4"/>
      <c r="J606" s="4"/>
      <c r="K606" s="4"/>
    </row>
    <row r="607" spans="2:11" ht="13.5" x14ac:dyDescent="0.35">
      <c r="B607" s="3">
        <v>42881</v>
      </c>
      <c r="C607" s="2">
        <v>7.74</v>
      </c>
      <c r="D607" s="2">
        <v>3.6688000000000001</v>
      </c>
      <c r="E607" s="2">
        <v>12262</v>
      </c>
      <c r="F607" s="2"/>
      <c r="G607" s="2"/>
      <c r="H607" s="5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7.74</v>
      </c>
      <c r="D608" s="2">
        <v>3.6688000000000001</v>
      </c>
      <c r="E608" s="2">
        <v>18783</v>
      </c>
      <c r="F608" s="2"/>
      <c r="G608" s="2"/>
      <c r="H608" s="5">
        <f t="shared" si="9"/>
        <v>0</v>
      </c>
      <c r="I608" s="4"/>
      <c r="J608" s="4"/>
      <c r="K608" s="4"/>
    </row>
    <row r="609" spans="2:11" ht="13.5" x14ac:dyDescent="0.35">
      <c r="B609" s="3">
        <v>42885</v>
      </c>
      <c r="C609" s="2">
        <v>7.72</v>
      </c>
      <c r="D609" s="2">
        <v>3.6593</v>
      </c>
      <c r="E609" s="2">
        <v>18693</v>
      </c>
      <c r="F609" s="2"/>
      <c r="G609" s="2"/>
      <c r="H609" s="5">
        <f t="shared" si="9"/>
        <v>-2.5894025294374355E-3</v>
      </c>
      <c r="I609" s="4"/>
      <c r="J609" s="4"/>
      <c r="K609" s="4"/>
    </row>
    <row r="610" spans="2:11" ht="13.5" x14ac:dyDescent="0.35">
      <c r="B610" s="3">
        <v>42886</v>
      </c>
      <c r="C610" s="2">
        <v>7.72</v>
      </c>
      <c r="D610" s="2">
        <v>3.6593</v>
      </c>
      <c r="E610" s="2">
        <v>4020</v>
      </c>
      <c r="F610" s="2"/>
      <c r="G610" s="2"/>
      <c r="H610" s="5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7.74</v>
      </c>
      <c r="D611" s="2">
        <v>3.6688000000000001</v>
      </c>
      <c r="E611" s="2">
        <v>4178</v>
      </c>
      <c r="F611" s="2"/>
      <c r="G611" s="2"/>
      <c r="H611" s="5">
        <f t="shared" si="9"/>
        <v>2.5961249419288019E-3</v>
      </c>
      <c r="I611" s="4"/>
      <c r="J611" s="4"/>
      <c r="K611" s="4"/>
    </row>
    <row r="612" spans="2:11" ht="13.5" x14ac:dyDescent="0.35">
      <c r="B612" s="3">
        <v>42888</v>
      </c>
      <c r="C612" s="2">
        <v>7.74</v>
      </c>
      <c r="D612" s="2">
        <v>3.6688000000000001</v>
      </c>
      <c r="E612" s="2">
        <v>8710</v>
      </c>
      <c r="F612" s="2"/>
      <c r="G612" s="2"/>
      <c r="H612" s="5">
        <f t="shared" si="9"/>
        <v>0</v>
      </c>
      <c r="I612" s="4"/>
      <c r="J612" s="4"/>
      <c r="K612" s="4"/>
    </row>
    <row r="613" spans="2:11" ht="13.5" x14ac:dyDescent="0.35">
      <c r="B613" s="3">
        <v>42891</v>
      </c>
      <c r="C613" s="2">
        <v>7.75</v>
      </c>
      <c r="D613" s="2">
        <v>3.6735000000000002</v>
      </c>
      <c r="E613" s="2">
        <v>10201</v>
      </c>
      <c r="F613" s="2"/>
      <c r="G613" s="2"/>
      <c r="H613" s="5">
        <f t="shared" si="9"/>
        <v>1.2810728303532895E-3</v>
      </c>
      <c r="I613" s="4"/>
      <c r="J613" s="4"/>
      <c r="K613" s="4"/>
    </row>
    <row r="614" spans="2:11" ht="13.5" x14ac:dyDescent="0.35">
      <c r="B614" s="3">
        <v>42892</v>
      </c>
      <c r="C614" s="2">
        <v>7.85</v>
      </c>
      <c r="D614" s="2">
        <v>3.7208999999999999</v>
      </c>
      <c r="E614" s="2">
        <v>2681</v>
      </c>
      <c r="F614" s="2"/>
      <c r="G614" s="2"/>
      <c r="H614" s="5">
        <f t="shared" si="9"/>
        <v>1.2903225806451521E-2</v>
      </c>
      <c r="I614" s="4"/>
      <c r="J614" s="4"/>
      <c r="K614" s="4"/>
    </row>
    <row r="615" spans="2:11" ht="13.5" x14ac:dyDescent="0.35">
      <c r="B615" s="3">
        <v>42893</v>
      </c>
      <c r="C615" s="2">
        <v>7.9</v>
      </c>
      <c r="D615" s="2">
        <v>3.7446000000000002</v>
      </c>
      <c r="E615" s="2">
        <v>3758</v>
      </c>
      <c r="F615" s="2"/>
      <c r="G615" s="2"/>
      <c r="H615" s="5">
        <f t="shared" si="9"/>
        <v>6.3694267515924316E-3</v>
      </c>
      <c r="I615" s="4"/>
      <c r="J615" s="4"/>
      <c r="K615" s="4"/>
    </row>
    <row r="616" spans="2:11" ht="13.5" x14ac:dyDescent="0.35">
      <c r="B616" s="3">
        <v>42894</v>
      </c>
      <c r="C616" s="2">
        <v>7.92</v>
      </c>
      <c r="D616" s="2">
        <v>3.7541000000000002</v>
      </c>
      <c r="E616" s="2">
        <v>7220</v>
      </c>
      <c r="F616" s="2"/>
      <c r="G616" s="2"/>
      <c r="H616" s="5">
        <f t="shared" si="9"/>
        <v>2.5369865940287517E-3</v>
      </c>
      <c r="I616" s="4"/>
      <c r="J616" s="4"/>
      <c r="K616" s="4"/>
    </row>
    <row r="617" spans="2:11" ht="13.5" x14ac:dyDescent="0.35">
      <c r="B617" s="3">
        <v>42895</v>
      </c>
      <c r="C617" s="2">
        <v>8</v>
      </c>
      <c r="D617" s="2">
        <v>3.7919999999999998</v>
      </c>
      <c r="E617" s="2">
        <v>3891</v>
      </c>
      <c r="F617" s="2"/>
      <c r="G617" s="2"/>
      <c r="H617" s="5">
        <f t="shared" si="9"/>
        <v>1.00956287792013E-2</v>
      </c>
      <c r="I617" s="4"/>
      <c r="J617" s="4"/>
      <c r="K617" s="4"/>
    </row>
    <row r="618" spans="2:11" ht="13.5" x14ac:dyDescent="0.35">
      <c r="B618" s="3">
        <v>42898</v>
      </c>
      <c r="C618" s="2">
        <v>8.1</v>
      </c>
      <c r="D618" s="2">
        <v>3.8393999999999999</v>
      </c>
      <c r="E618" s="2">
        <v>1708</v>
      </c>
      <c r="F618" s="2"/>
      <c r="G618" s="2"/>
      <c r="H618" s="5">
        <f t="shared" si="9"/>
        <v>1.2500000000000028E-2</v>
      </c>
      <c r="I618" s="4"/>
      <c r="J618" s="4"/>
      <c r="K618" s="4"/>
    </row>
    <row r="619" spans="2:11" ht="13.5" x14ac:dyDescent="0.35">
      <c r="B619" s="3">
        <v>42899</v>
      </c>
      <c r="C619" s="2">
        <v>8.1</v>
      </c>
      <c r="D619" s="2">
        <v>3.8393999999999999</v>
      </c>
      <c r="E619" s="2">
        <v>1964</v>
      </c>
      <c r="F619" s="2"/>
      <c r="G619" s="2"/>
      <c r="H619" s="5">
        <f t="shared" si="9"/>
        <v>0</v>
      </c>
      <c r="I619" s="4"/>
      <c r="J619" s="4"/>
      <c r="K619" s="4"/>
    </row>
    <row r="620" spans="2:11" ht="13.5" x14ac:dyDescent="0.35">
      <c r="B620" s="3">
        <v>42900</v>
      </c>
      <c r="C620" s="2">
        <v>8.01</v>
      </c>
      <c r="D620" s="2">
        <v>3.7967</v>
      </c>
      <c r="E620" s="2">
        <v>9003</v>
      </c>
      <c r="F620" s="2"/>
      <c r="G620" s="2"/>
      <c r="H620" s="5">
        <f t="shared" si="9"/>
        <v>-1.1121529405636287E-2</v>
      </c>
      <c r="I620" s="4"/>
      <c r="J620" s="4"/>
      <c r="K620" s="4"/>
    </row>
    <row r="621" spans="2:11" ht="13.5" x14ac:dyDescent="0.35">
      <c r="B621" s="3">
        <v>42901</v>
      </c>
      <c r="C621" s="2">
        <v>8.01</v>
      </c>
      <c r="D621" s="2">
        <v>3.7967</v>
      </c>
      <c r="E621" s="2">
        <v>4100</v>
      </c>
      <c r="F621" s="2"/>
      <c r="G621" s="2"/>
      <c r="H621" s="5">
        <f t="shared" si="9"/>
        <v>0</v>
      </c>
      <c r="I621" s="4"/>
      <c r="J621" s="4"/>
      <c r="K621" s="4"/>
    </row>
    <row r="622" spans="2:11" ht="13.5" x14ac:dyDescent="0.35">
      <c r="B622" s="3">
        <v>42902</v>
      </c>
      <c r="C622" s="2">
        <v>8.02</v>
      </c>
      <c r="D622" s="2">
        <v>3.8014999999999999</v>
      </c>
      <c r="E622" s="2">
        <v>13257</v>
      </c>
      <c r="F622" s="2"/>
      <c r="G622" s="2"/>
      <c r="H622" s="5">
        <f t="shared" si="9"/>
        <v>1.2642558010903984E-3</v>
      </c>
      <c r="I622" s="4"/>
      <c r="J622" s="4"/>
      <c r="K622" s="4"/>
    </row>
    <row r="623" spans="2:11" ht="13.5" x14ac:dyDescent="0.35">
      <c r="B623" s="3">
        <v>42905</v>
      </c>
      <c r="C623" s="2">
        <v>8</v>
      </c>
      <c r="D623" s="2">
        <v>3.7919999999999998</v>
      </c>
      <c r="E623" s="2">
        <v>21242</v>
      </c>
      <c r="F623" s="2"/>
      <c r="G623" s="2"/>
      <c r="H623" s="5">
        <f t="shared" si="9"/>
        <v>-2.4990135472839838E-3</v>
      </c>
      <c r="I623" s="4"/>
      <c r="J623" s="4"/>
      <c r="K623" s="4"/>
    </row>
    <row r="624" spans="2:11" ht="13.5" x14ac:dyDescent="0.35">
      <c r="B624" s="3">
        <v>42906</v>
      </c>
      <c r="C624" s="2">
        <v>8</v>
      </c>
      <c r="D624" s="2">
        <v>3.7919999999999998</v>
      </c>
      <c r="E624" s="2">
        <v>15961</v>
      </c>
      <c r="F624" s="2"/>
      <c r="G624" s="2"/>
      <c r="H624" s="5">
        <f t="shared" si="9"/>
        <v>0</v>
      </c>
      <c r="I624" s="4"/>
      <c r="J624" s="4"/>
      <c r="K624" s="4"/>
    </row>
    <row r="625" spans="2:11" ht="13.5" x14ac:dyDescent="0.35">
      <c r="B625" s="3">
        <v>42907</v>
      </c>
      <c r="C625" s="2">
        <v>8.01</v>
      </c>
      <c r="D625" s="2">
        <v>3.7967</v>
      </c>
      <c r="E625" s="2">
        <v>15505</v>
      </c>
      <c r="F625" s="2"/>
      <c r="G625" s="2"/>
      <c r="H625" s="5">
        <f t="shared" si="9"/>
        <v>1.2394514767932881E-3</v>
      </c>
      <c r="I625" s="4"/>
      <c r="J625" s="4"/>
      <c r="K625" s="4"/>
    </row>
    <row r="626" spans="2:11" ht="13.5" x14ac:dyDescent="0.35">
      <c r="B626" s="3">
        <v>42908</v>
      </c>
      <c r="C626" s="2">
        <v>8.02</v>
      </c>
      <c r="D626" s="2">
        <v>3.8014999999999999</v>
      </c>
      <c r="E626" s="2">
        <v>18839</v>
      </c>
      <c r="F626" s="2"/>
      <c r="G626" s="2"/>
      <c r="H626" s="5">
        <f t="shared" si="9"/>
        <v>1.2642558010903984E-3</v>
      </c>
      <c r="I626" s="4"/>
      <c r="J626" s="4"/>
      <c r="K626" s="4"/>
    </row>
    <row r="627" spans="2:11" ht="13.5" x14ac:dyDescent="0.35">
      <c r="B627" s="3">
        <v>42909</v>
      </c>
      <c r="C627" s="2">
        <v>8.1</v>
      </c>
      <c r="D627" s="2">
        <v>3.8393999999999999</v>
      </c>
      <c r="E627" s="2">
        <v>9439</v>
      </c>
      <c r="F627" s="2"/>
      <c r="G627" s="2"/>
      <c r="H627" s="5">
        <f t="shared" si="9"/>
        <v>9.9697487833749956E-3</v>
      </c>
      <c r="I627" s="4"/>
      <c r="J627" s="4"/>
      <c r="K627" s="4"/>
    </row>
    <row r="628" spans="2:11" ht="13.5" x14ac:dyDescent="0.35">
      <c r="B628" s="3">
        <v>42914</v>
      </c>
      <c r="C628" s="2">
        <v>8.1</v>
      </c>
      <c r="D628" s="2">
        <v>3.8393999999999999</v>
      </c>
      <c r="E628" s="2">
        <v>3268</v>
      </c>
      <c r="F628" s="2"/>
      <c r="G628" s="2"/>
      <c r="H628" s="5">
        <f t="shared" si="9"/>
        <v>0</v>
      </c>
      <c r="I628" s="4"/>
      <c r="J628" s="4"/>
      <c r="K628" s="4"/>
    </row>
    <row r="629" spans="2:11" ht="13.5" x14ac:dyDescent="0.35">
      <c r="B629" s="3">
        <v>42915</v>
      </c>
      <c r="C629" s="2">
        <v>8.15</v>
      </c>
      <c r="D629" s="2">
        <v>3.8631000000000002</v>
      </c>
      <c r="E629" s="2">
        <v>14137</v>
      </c>
      <c r="F629" s="2"/>
      <c r="G629" s="2"/>
      <c r="H629" s="5">
        <f t="shared" si="9"/>
        <v>6.172839506172912E-3</v>
      </c>
      <c r="I629" s="4"/>
      <c r="J629" s="4"/>
      <c r="K629" s="4"/>
    </row>
    <row r="630" spans="2:11" ht="13.5" x14ac:dyDescent="0.35">
      <c r="B630" s="3">
        <v>42916</v>
      </c>
      <c r="C630" s="2">
        <v>8.15</v>
      </c>
      <c r="D630" s="2">
        <v>3.8631000000000002</v>
      </c>
      <c r="E630" s="2">
        <v>45254</v>
      </c>
      <c r="F630" s="2"/>
      <c r="G630" s="2"/>
      <c r="H630" s="5">
        <f t="shared" si="9"/>
        <v>0</v>
      </c>
      <c r="I630" s="4"/>
      <c r="J630" s="4"/>
      <c r="K630" s="4"/>
    </row>
    <row r="631" spans="2:11" ht="13.5" x14ac:dyDescent="0.35">
      <c r="B631" s="3">
        <v>42919</v>
      </c>
      <c r="C631" s="2">
        <v>8.3000000000000007</v>
      </c>
      <c r="D631" s="2">
        <v>3.9342000000000001</v>
      </c>
      <c r="E631" s="2">
        <v>5556</v>
      </c>
      <c r="F631" s="2"/>
      <c r="G631" s="2"/>
      <c r="H631" s="5">
        <f t="shared" si="9"/>
        <v>1.8404907975460107E-2</v>
      </c>
      <c r="I631" s="4"/>
      <c r="J631" s="4"/>
      <c r="K631" s="4"/>
    </row>
    <row r="632" spans="2:11" ht="13.5" x14ac:dyDescent="0.35">
      <c r="B632" s="3">
        <v>42920</v>
      </c>
      <c r="C632" s="2">
        <v>8.25</v>
      </c>
      <c r="D632" s="2">
        <v>3.9104999999999999</v>
      </c>
      <c r="E632" s="2">
        <v>7227</v>
      </c>
      <c r="F632" s="2"/>
      <c r="G632" s="2"/>
      <c r="H632" s="5">
        <f t="shared" si="9"/>
        <v>-6.0240963855422384E-3</v>
      </c>
      <c r="I632" s="4"/>
      <c r="J632" s="4"/>
      <c r="K632" s="4"/>
    </row>
    <row r="633" spans="2:11" ht="13.5" x14ac:dyDescent="0.35">
      <c r="B633" s="3">
        <v>42921</v>
      </c>
      <c r="C633" s="2">
        <v>8.15</v>
      </c>
      <c r="D633" s="2">
        <v>3.8631000000000002</v>
      </c>
      <c r="E633" s="2">
        <v>8213</v>
      </c>
      <c r="F633" s="2"/>
      <c r="G633" s="2"/>
      <c r="H633" s="5">
        <f t="shared" si="9"/>
        <v>-1.2121212121212036E-2</v>
      </c>
      <c r="I633" s="4"/>
      <c r="J633" s="4"/>
      <c r="K633" s="4"/>
    </row>
    <row r="634" spans="2:11" ht="13.5" x14ac:dyDescent="0.35">
      <c r="B634" s="3">
        <v>42922</v>
      </c>
      <c r="C634" s="2">
        <v>8.15</v>
      </c>
      <c r="D634" s="2">
        <v>3.8631000000000002</v>
      </c>
      <c r="E634" s="2">
        <v>4820</v>
      </c>
      <c r="F634" s="2"/>
      <c r="G634" s="2"/>
      <c r="H634" s="5">
        <f t="shared" si="9"/>
        <v>0</v>
      </c>
      <c r="I634" s="4"/>
      <c r="J634" s="4"/>
      <c r="K634" s="4"/>
    </row>
    <row r="635" spans="2:11" ht="13.5" x14ac:dyDescent="0.35">
      <c r="B635" s="3">
        <v>42923</v>
      </c>
      <c r="C635" s="2">
        <v>8.15</v>
      </c>
      <c r="D635" s="2">
        <v>3.8631000000000002</v>
      </c>
      <c r="E635" s="2">
        <v>2096</v>
      </c>
      <c r="F635" s="2"/>
      <c r="G635" s="2"/>
      <c r="H635" s="5">
        <f t="shared" si="9"/>
        <v>0</v>
      </c>
      <c r="I635" s="4"/>
      <c r="J635" s="4"/>
      <c r="K635" s="4"/>
    </row>
    <row r="636" spans="2:11" ht="13.5" x14ac:dyDescent="0.35">
      <c r="B636" s="3">
        <v>42926</v>
      </c>
      <c r="C636" s="2">
        <v>8.15</v>
      </c>
      <c r="D636" s="2">
        <v>3.8631000000000002</v>
      </c>
      <c r="E636" s="2">
        <v>21035</v>
      </c>
      <c r="F636" s="2"/>
      <c r="G636" s="2"/>
      <c r="H636" s="5">
        <f t="shared" si="9"/>
        <v>0</v>
      </c>
      <c r="I636" s="4"/>
      <c r="J636" s="4"/>
      <c r="K636" s="4"/>
    </row>
    <row r="637" spans="2:11" ht="13.5" x14ac:dyDescent="0.35">
      <c r="B637" s="3">
        <v>42927</v>
      </c>
      <c r="C637" s="2">
        <v>8.15</v>
      </c>
      <c r="D637" s="2">
        <v>3.8631000000000002</v>
      </c>
      <c r="E637" s="2">
        <v>8124</v>
      </c>
      <c r="F637" s="2"/>
      <c r="G637" s="2"/>
      <c r="H637" s="5">
        <f t="shared" si="9"/>
        <v>0</v>
      </c>
      <c r="I637" s="4"/>
      <c r="J637" s="4"/>
      <c r="K637" s="4"/>
    </row>
    <row r="638" spans="2:11" ht="13.5" x14ac:dyDescent="0.35">
      <c r="B638" s="3">
        <v>42928</v>
      </c>
      <c r="C638" s="2">
        <v>8.1</v>
      </c>
      <c r="D638" s="2">
        <v>3.8393999999999999</v>
      </c>
      <c r="E638" s="2">
        <v>2362</v>
      </c>
      <c r="F638" s="2"/>
      <c r="G638" s="2"/>
      <c r="H638" s="5">
        <f t="shared" si="9"/>
        <v>-6.1349693251534455E-3</v>
      </c>
      <c r="I638" s="4"/>
      <c r="J638" s="4"/>
      <c r="K638" s="4"/>
    </row>
    <row r="639" spans="2:11" ht="13.5" x14ac:dyDescent="0.35">
      <c r="B639" s="3">
        <v>42929</v>
      </c>
      <c r="C639" s="2">
        <v>8.15</v>
      </c>
      <c r="D639" s="2">
        <v>3.8631000000000002</v>
      </c>
      <c r="E639" s="2">
        <v>8309</v>
      </c>
      <c r="F639" s="2"/>
      <c r="G639" s="2"/>
      <c r="H639" s="5">
        <f t="shared" si="9"/>
        <v>6.172839506172912E-3</v>
      </c>
      <c r="I639" s="4"/>
      <c r="J639" s="4"/>
      <c r="K639" s="4"/>
    </row>
    <row r="640" spans="2:11" ht="13.5" x14ac:dyDescent="0.35">
      <c r="B640" s="3">
        <v>42930</v>
      </c>
      <c r="C640" s="2">
        <v>8.15</v>
      </c>
      <c r="D640" s="2">
        <v>3.8631000000000002</v>
      </c>
      <c r="E640" s="2">
        <v>3750</v>
      </c>
      <c r="F640" s="2"/>
      <c r="G640" s="2"/>
      <c r="H640" s="5">
        <f t="shared" si="9"/>
        <v>0</v>
      </c>
      <c r="I640" s="4"/>
      <c r="J640" s="4"/>
      <c r="K640" s="4"/>
    </row>
    <row r="641" spans="2:11" ht="13.5" x14ac:dyDescent="0.35">
      <c r="B641" s="3">
        <v>42933</v>
      </c>
      <c r="C641" s="2">
        <v>8.1999999999999993</v>
      </c>
      <c r="D641" s="2">
        <v>3.8868</v>
      </c>
      <c r="E641" s="2">
        <v>4479</v>
      </c>
      <c r="F641" s="2"/>
      <c r="G641" s="2"/>
      <c r="H641" s="5">
        <f t="shared" si="9"/>
        <v>6.1349693251533301E-3</v>
      </c>
      <c r="I641" s="4"/>
      <c r="J641" s="4"/>
      <c r="K641" s="4"/>
    </row>
    <row r="642" spans="2:11" ht="13.5" x14ac:dyDescent="0.35">
      <c r="B642" s="3">
        <v>42934</v>
      </c>
      <c r="C642" s="2">
        <v>8.17</v>
      </c>
      <c r="D642" s="2">
        <v>3.8725999999999998</v>
      </c>
      <c r="E642" s="2">
        <v>8796</v>
      </c>
      <c r="F642" s="2"/>
      <c r="G642" s="2"/>
      <c r="H642" s="5">
        <f t="shared" si="9"/>
        <v>-3.6533909642894442E-3</v>
      </c>
      <c r="I642" s="4"/>
      <c r="J642" s="4"/>
      <c r="K642" s="4"/>
    </row>
    <row r="643" spans="2:11" ht="13.5" x14ac:dyDescent="0.35">
      <c r="B643" s="3">
        <v>42935</v>
      </c>
      <c r="C643" s="2">
        <v>8.16</v>
      </c>
      <c r="D643" s="2">
        <v>3.8677999999999999</v>
      </c>
      <c r="E643" s="2">
        <v>3389</v>
      </c>
      <c r="F643" s="2"/>
      <c r="G643" s="2"/>
      <c r="H643" s="5">
        <f t="shared" si="9"/>
        <v>-1.239477353715828E-3</v>
      </c>
      <c r="I643" s="4"/>
      <c r="J643" s="4"/>
      <c r="K643" s="4"/>
    </row>
    <row r="644" spans="2:11" ht="13.5" x14ac:dyDescent="0.35">
      <c r="B644" s="3">
        <v>42936</v>
      </c>
      <c r="C644" s="2">
        <v>8.4</v>
      </c>
      <c r="D644" s="2">
        <v>3.9815999999999998</v>
      </c>
      <c r="E644" s="2">
        <v>17467</v>
      </c>
      <c r="F644" s="2"/>
      <c r="G644" s="2"/>
      <c r="H644" s="5">
        <f t="shared" si="9"/>
        <v>2.942241067273383E-2</v>
      </c>
      <c r="I644" s="4"/>
      <c r="J644" s="4"/>
      <c r="K644" s="4"/>
    </row>
    <row r="645" spans="2:11" ht="13.5" x14ac:dyDescent="0.35">
      <c r="B645" s="3">
        <v>42937</v>
      </c>
      <c r="C645" s="2">
        <v>8.1999999999999993</v>
      </c>
      <c r="D645" s="2">
        <v>3.8868</v>
      </c>
      <c r="E645" s="2">
        <v>5678</v>
      </c>
      <c r="F645" s="2"/>
      <c r="G645" s="2"/>
      <c r="H645" s="5">
        <f t="shared" si="9"/>
        <v>-2.3809523809523753E-2</v>
      </c>
      <c r="I645" s="4"/>
      <c r="J645" s="4"/>
      <c r="K645" s="4"/>
    </row>
    <row r="646" spans="2:11" ht="13.5" x14ac:dyDescent="0.35">
      <c r="B646" s="3">
        <v>42940</v>
      </c>
      <c r="C646" s="2">
        <v>8.2100000000000009</v>
      </c>
      <c r="D646" s="2">
        <v>3.8915000000000002</v>
      </c>
      <c r="E646" s="2">
        <v>14750</v>
      </c>
      <c r="F646" s="2"/>
      <c r="G646" s="2"/>
      <c r="H646" s="5">
        <f t="shared" si="9"/>
        <v>1.2092209529690615E-3</v>
      </c>
      <c r="I646" s="4"/>
      <c r="J646" s="4"/>
      <c r="K646" s="4"/>
    </row>
    <row r="647" spans="2:11" ht="13.5" x14ac:dyDescent="0.35">
      <c r="B647" s="3">
        <v>42942</v>
      </c>
      <c r="C647" s="2">
        <v>8.31</v>
      </c>
      <c r="D647" s="2">
        <v>3.9388999999999998</v>
      </c>
      <c r="E647" s="2">
        <v>7886</v>
      </c>
      <c r="F647" s="2"/>
      <c r="G647" s="2"/>
      <c r="H647" s="5">
        <f t="shared" ref="H647:H710" si="10">(D647-D646)/D646</f>
        <v>1.2180393164589402E-2</v>
      </c>
      <c r="I647" s="4"/>
      <c r="J647" s="4"/>
      <c r="K647" s="4"/>
    </row>
    <row r="648" spans="2:11" ht="13.5" x14ac:dyDescent="0.35">
      <c r="B648" s="3">
        <v>42943</v>
      </c>
      <c r="C648" s="2">
        <v>8.3000000000000007</v>
      </c>
      <c r="D648" s="2">
        <v>3.9342000000000001</v>
      </c>
      <c r="E648" s="2">
        <v>12281</v>
      </c>
      <c r="F648" s="2"/>
      <c r="G648" s="2"/>
      <c r="H648" s="5">
        <f t="shared" si="10"/>
        <v>-1.1932265353270467E-3</v>
      </c>
      <c r="I648" s="4"/>
      <c r="J648" s="4"/>
      <c r="K648" s="4"/>
    </row>
    <row r="649" spans="2:11" ht="13.5" x14ac:dyDescent="0.35">
      <c r="B649" s="3">
        <v>42944</v>
      </c>
      <c r="C649" s="2">
        <v>8.3000000000000007</v>
      </c>
      <c r="D649" s="2">
        <v>3.9342000000000001</v>
      </c>
      <c r="E649" s="2">
        <v>4071</v>
      </c>
      <c r="F649" s="2"/>
      <c r="G649" s="2"/>
      <c r="H649" s="5">
        <f t="shared" si="10"/>
        <v>0</v>
      </c>
      <c r="I649" s="4"/>
      <c r="J649" s="4"/>
      <c r="K649" s="4"/>
    </row>
    <row r="650" spans="2:11" ht="13.5" x14ac:dyDescent="0.35">
      <c r="B650" s="3">
        <v>42947</v>
      </c>
      <c r="C650" s="2">
        <v>8.1</v>
      </c>
      <c r="D650" s="2">
        <v>3.8393999999999999</v>
      </c>
      <c r="E650" s="2">
        <v>13470</v>
      </c>
      <c r="F650" s="2"/>
      <c r="G650" s="2"/>
      <c r="H650" s="5">
        <f t="shared" si="10"/>
        <v>-2.4096385542168728E-2</v>
      </c>
      <c r="I650" s="4"/>
      <c r="J650" s="4"/>
      <c r="K650" s="4"/>
    </row>
    <row r="651" spans="2:11" ht="13.5" x14ac:dyDescent="0.35">
      <c r="B651" s="3">
        <v>42948</v>
      </c>
      <c r="C651" s="2">
        <v>8.1199999999999992</v>
      </c>
      <c r="D651" s="2">
        <v>3.8489</v>
      </c>
      <c r="E651" s="2">
        <v>239</v>
      </c>
      <c r="F651" s="2"/>
      <c r="G651" s="2"/>
      <c r="H651" s="5">
        <f t="shared" si="10"/>
        <v>2.4743449497317458E-3</v>
      </c>
      <c r="I651" s="4"/>
      <c r="J651" s="4"/>
      <c r="K651" s="4"/>
    </row>
    <row r="652" spans="2:11" ht="13.5" x14ac:dyDescent="0.35">
      <c r="B652" s="3">
        <v>42949</v>
      </c>
      <c r="C652" s="2">
        <v>8.1999999999999993</v>
      </c>
      <c r="D652" s="2">
        <v>3.8868</v>
      </c>
      <c r="E652" s="2">
        <v>8063</v>
      </c>
      <c r="F652" s="2"/>
      <c r="G652" s="2"/>
      <c r="H652" s="5">
        <f t="shared" si="10"/>
        <v>9.8469692639455552E-3</v>
      </c>
      <c r="I652" s="4"/>
      <c r="J652" s="4"/>
      <c r="K652" s="4"/>
    </row>
    <row r="653" spans="2:11" ht="13.5" x14ac:dyDescent="0.35">
      <c r="B653" s="3">
        <v>42950</v>
      </c>
      <c r="C653" s="2">
        <v>8.1</v>
      </c>
      <c r="D653" s="2">
        <v>3.8393999999999999</v>
      </c>
      <c r="E653" s="2">
        <v>30616</v>
      </c>
      <c r="F653" s="2"/>
      <c r="G653" s="2"/>
      <c r="H653" s="5">
        <f t="shared" si="10"/>
        <v>-1.219512195121954E-2</v>
      </c>
      <c r="I653" s="4"/>
      <c r="J653" s="4"/>
      <c r="K653" s="4"/>
    </row>
    <row r="654" spans="2:11" ht="13.5" x14ac:dyDescent="0.35">
      <c r="B654" s="3">
        <v>42951</v>
      </c>
      <c r="C654" s="2">
        <v>8.1</v>
      </c>
      <c r="D654" s="2">
        <v>3.8393999999999999</v>
      </c>
      <c r="E654" s="2">
        <v>27174</v>
      </c>
      <c r="F654" s="2"/>
      <c r="G654" s="2"/>
      <c r="H654" s="5">
        <f t="shared" si="10"/>
        <v>0</v>
      </c>
      <c r="I654" s="4"/>
      <c r="J654" s="4"/>
      <c r="K654" s="4"/>
    </row>
    <row r="655" spans="2:11" ht="13.5" x14ac:dyDescent="0.35">
      <c r="B655" s="3">
        <v>42954</v>
      </c>
      <c r="C655" s="2">
        <v>8.1</v>
      </c>
      <c r="D655" s="2">
        <v>3.8393999999999999</v>
      </c>
      <c r="E655" s="2">
        <v>28647</v>
      </c>
      <c r="F655" s="2"/>
      <c r="G655" s="2"/>
      <c r="H655" s="5">
        <f t="shared" si="10"/>
        <v>0</v>
      </c>
      <c r="I655" s="4"/>
      <c r="J655" s="4"/>
      <c r="K655" s="4"/>
    </row>
    <row r="656" spans="2:11" ht="13.5" x14ac:dyDescent="0.35">
      <c r="B656" s="3">
        <v>42955</v>
      </c>
      <c r="C656" s="2">
        <v>8.1</v>
      </c>
      <c r="D656" s="2">
        <v>3.8393999999999999</v>
      </c>
      <c r="E656" s="2">
        <v>13230</v>
      </c>
      <c r="F656" s="2"/>
      <c r="G656" s="2"/>
      <c r="H656" s="5">
        <f t="shared" si="10"/>
        <v>0</v>
      </c>
      <c r="I656" s="4"/>
      <c r="J656" s="4"/>
      <c r="K656" s="4"/>
    </row>
    <row r="657" spans="2:11" ht="13.5" x14ac:dyDescent="0.35">
      <c r="B657" s="3">
        <v>42956</v>
      </c>
      <c r="C657" s="2">
        <v>8.1</v>
      </c>
      <c r="D657" s="2">
        <v>3.8393999999999999</v>
      </c>
      <c r="E657" s="2">
        <v>1026</v>
      </c>
      <c r="F657" s="2"/>
      <c r="G657" s="2"/>
      <c r="H657" s="5">
        <f t="shared" si="10"/>
        <v>0</v>
      </c>
      <c r="I657" s="4"/>
      <c r="J657" s="4"/>
      <c r="K657" s="4"/>
    </row>
    <row r="658" spans="2:11" ht="13.5" x14ac:dyDescent="0.35">
      <c r="B658" s="3">
        <v>42957</v>
      </c>
      <c r="C658" s="2">
        <v>8.1</v>
      </c>
      <c r="D658" s="2">
        <v>3.8393999999999999</v>
      </c>
      <c r="E658" s="2">
        <v>105265</v>
      </c>
      <c r="F658" s="2"/>
      <c r="G658" s="2"/>
      <c r="H658" s="5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8.15</v>
      </c>
      <c r="D659" s="2">
        <v>3.8631000000000002</v>
      </c>
      <c r="E659" s="2">
        <v>2017</v>
      </c>
      <c r="F659" s="2"/>
      <c r="G659" s="2"/>
      <c r="H659" s="5">
        <f t="shared" si="10"/>
        <v>6.172839506172912E-3</v>
      </c>
      <c r="I659" s="4"/>
      <c r="J659" s="4"/>
      <c r="K659" s="4"/>
    </row>
    <row r="660" spans="2:11" ht="13.5" x14ac:dyDescent="0.35">
      <c r="B660" s="3">
        <v>42961</v>
      </c>
      <c r="C660" s="2">
        <v>8.15</v>
      </c>
      <c r="D660" s="2">
        <v>3.8631000000000002</v>
      </c>
      <c r="E660" s="2">
        <v>12649</v>
      </c>
      <c r="F660" s="2"/>
      <c r="G660" s="2"/>
      <c r="H660" s="5">
        <f t="shared" si="10"/>
        <v>0</v>
      </c>
      <c r="I660" s="4"/>
      <c r="J660" s="4"/>
      <c r="K660" s="4"/>
    </row>
    <row r="661" spans="2:11" ht="13.5" x14ac:dyDescent="0.35">
      <c r="B661" s="3">
        <v>42962</v>
      </c>
      <c r="C661" s="2">
        <v>8.11</v>
      </c>
      <c r="D661" s="2">
        <v>3.8441000000000001</v>
      </c>
      <c r="E661" s="2">
        <v>36275</v>
      </c>
      <c r="F661" s="2"/>
      <c r="G661" s="2"/>
      <c r="H661" s="5">
        <f t="shared" si="10"/>
        <v>-4.9183298387305858E-3</v>
      </c>
      <c r="I661" s="4"/>
      <c r="J661" s="4"/>
      <c r="K661" s="4"/>
    </row>
    <row r="662" spans="2:11" ht="13.5" x14ac:dyDescent="0.35">
      <c r="B662" s="3">
        <v>42963</v>
      </c>
      <c r="C662" s="2">
        <v>8.1300000000000008</v>
      </c>
      <c r="D662" s="2">
        <v>3.8536000000000001</v>
      </c>
      <c r="E662" s="2">
        <v>14023</v>
      </c>
      <c r="F662" s="2"/>
      <c r="G662" s="2"/>
      <c r="H662" s="5">
        <f t="shared" si="10"/>
        <v>2.4713196847116524E-3</v>
      </c>
      <c r="I662" s="4"/>
      <c r="J662" s="4"/>
      <c r="K662" s="4"/>
    </row>
    <row r="663" spans="2:11" ht="13.5" x14ac:dyDescent="0.35">
      <c r="B663" s="3">
        <v>42964</v>
      </c>
      <c r="C663" s="2">
        <v>8.1999999999999993</v>
      </c>
      <c r="D663" s="2">
        <v>3.8868</v>
      </c>
      <c r="E663" s="2">
        <v>6310</v>
      </c>
      <c r="F663" s="2"/>
      <c r="G663" s="2"/>
      <c r="H663" s="5">
        <f t="shared" si="10"/>
        <v>8.6153207390491735E-3</v>
      </c>
      <c r="I663" s="4"/>
      <c r="J663" s="4"/>
      <c r="K663" s="4"/>
    </row>
    <row r="664" spans="2:11" ht="13.5" x14ac:dyDescent="0.35">
      <c r="B664" s="3">
        <v>42965</v>
      </c>
      <c r="C664" s="2">
        <v>8.1999999999999993</v>
      </c>
      <c r="D664" s="2">
        <v>3.8868</v>
      </c>
      <c r="E664" s="2">
        <v>11915</v>
      </c>
      <c r="F664" s="2"/>
      <c r="G664" s="2"/>
      <c r="H664" s="5">
        <f t="shared" si="10"/>
        <v>0</v>
      </c>
      <c r="I664" s="4"/>
      <c r="J664" s="4"/>
      <c r="K664" s="4"/>
    </row>
    <row r="665" spans="2:11" ht="13.5" x14ac:dyDescent="0.35">
      <c r="B665" s="3">
        <v>42968</v>
      </c>
      <c r="C665" s="2">
        <v>8.1999999999999993</v>
      </c>
      <c r="D665" s="2">
        <v>3.8868</v>
      </c>
      <c r="E665" s="2">
        <v>0</v>
      </c>
      <c r="F665" s="2"/>
      <c r="G665" s="2"/>
      <c r="H665" s="5">
        <f t="shared" si="10"/>
        <v>0</v>
      </c>
      <c r="I665" s="4"/>
      <c r="J665" s="4"/>
      <c r="K665" s="4"/>
    </row>
    <row r="666" spans="2:11" ht="13.5" x14ac:dyDescent="0.35">
      <c r="B666" s="3">
        <v>42969</v>
      </c>
      <c r="C666" s="2">
        <v>8.2100000000000009</v>
      </c>
      <c r="D666" s="2">
        <v>3.8915000000000002</v>
      </c>
      <c r="E666" s="2">
        <v>10503</v>
      </c>
      <c r="F666" s="2"/>
      <c r="G666" s="2"/>
      <c r="H666" s="5">
        <f t="shared" si="10"/>
        <v>1.2092209529690615E-3</v>
      </c>
      <c r="I666" s="4"/>
      <c r="J666" s="4"/>
      <c r="K666" s="4"/>
    </row>
    <row r="667" spans="2:11" ht="13.5" x14ac:dyDescent="0.35">
      <c r="B667" s="3">
        <v>42970</v>
      </c>
      <c r="C667" s="2">
        <v>8.1999999999999993</v>
      </c>
      <c r="D667" s="2">
        <v>3.8868</v>
      </c>
      <c r="E667" s="2">
        <v>6585</v>
      </c>
      <c r="F667" s="2"/>
      <c r="G667" s="2"/>
      <c r="H667" s="5">
        <f t="shared" si="10"/>
        <v>-1.2077605036618652E-3</v>
      </c>
      <c r="I667" s="4"/>
      <c r="J667" s="4"/>
      <c r="K667" s="4"/>
    </row>
    <row r="668" spans="2:11" ht="13.5" x14ac:dyDescent="0.35">
      <c r="B668" s="3">
        <v>42971</v>
      </c>
      <c r="C668" s="2">
        <v>8.1999999999999993</v>
      </c>
      <c r="D668" s="2">
        <v>3.8868</v>
      </c>
      <c r="E668" s="2">
        <v>3922</v>
      </c>
      <c r="F668" s="2"/>
      <c r="G668" s="2"/>
      <c r="H668" s="5">
        <f t="shared" si="10"/>
        <v>0</v>
      </c>
      <c r="I668" s="4"/>
      <c r="J668" s="4"/>
      <c r="K668" s="4"/>
    </row>
    <row r="669" spans="2:11" ht="13.5" x14ac:dyDescent="0.35">
      <c r="B669" s="3">
        <v>42972</v>
      </c>
      <c r="C669" s="2">
        <v>8.25</v>
      </c>
      <c r="D669" s="2">
        <v>3.9104999999999999</v>
      </c>
      <c r="E669" s="2">
        <v>5160</v>
      </c>
      <c r="F669" s="2"/>
      <c r="G669" s="2"/>
      <c r="H669" s="5">
        <f t="shared" si="10"/>
        <v>6.0975609756097129E-3</v>
      </c>
      <c r="I669" s="4"/>
      <c r="J669" s="4"/>
      <c r="K669" s="4"/>
    </row>
    <row r="670" spans="2:11" ht="13.5" x14ac:dyDescent="0.35">
      <c r="B670" s="3">
        <v>42975</v>
      </c>
      <c r="C670" s="2">
        <v>8.3000000000000007</v>
      </c>
      <c r="D670" s="2">
        <v>3.9342000000000001</v>
      </c>
      <c r="E670" s="2">
        <v>5346</v>
      </c>
      <c r="F670" s="2"/>
      <c r="G670" s="2"/>
      <c r="H670" s="5">
        <f t="shared" si="10"/>
        <v>6.0606060606061317E-3</v>
      </c>
      <c r="I670" s="4"/>
      <c r="J670" s="4"/>
      <c r="K670" s="4"/>
    </row>
    <row r="671" spans="2:11" ht="13.5" x14ac:dyDescent="0.35">
      <c r="B671" s="3">
        <v>42976</v>
      </c>
      <c r="C671" s="2">
        <v>8.35</v>
      </c>
      <c r="D671" s="2">
        <v>3.9579</v>
      </c>
      <c r="E671" s="2">
        <v>20687</v>
      </c>
      <c r="F671" s="2"/>
      <c r="G671" s="2"/>
      <c r="H671" s="5">
        <f t="shared" si="10"/>
        <v>6.0240963855421256E-3</v>
      </c>
      <c r="I671" s="4"/>
      <c r="J671" s="4"/>
      <c r="K671" s="4"/>
    </row>
    <row r="672" spans="2:11" ht="13.5" x14ac:dyDescent="0.35">
      <c r="B672" s="3">
        <v>42977</v>
      </c>
      <c r="C672" s="2">
        <v>8.3000000000000007</v>
      </c>
      <c r="D672" s="2">
        <v>3.9342000000000001</v>
      </c>
      <c r="E672" s="2">
        <v>29212</v>
      </c>
      <c r="F672" s="2"/>
      <c r="G672" s="2"/>
      <c r="H672" s="5">
        <f t="shared" si="10"/>
        <v>-5.9880239520957662E-3</v>
      </c>
      <c r="I672" s="4"/>
      <c r="J672" s="4"/>
      <c r="K672" s="4"/>
    </row>
    <row r="673" spans="2:11" ht="13.5" x14ac:dyDescent="0.35">
      <c r="B673" s="3">
        <v>42978</v>
      </c>
      <c r="C673" s="2">
        <v>8.15</v>
      </c>
      <c r="D673" s="2">
        <v>3.8631000000000002</v>
      </c>
      <c r="E673" s="2">
        <v>27913</v>
      </c>
      <c r="F673" s="2"/>
      <c r="G673" s="2"/>
      <c r="H673" s="5">
        <f t="shared" si="10"/>
        <v>-1.8072289156626491E-2</v>
      </c>
      <c r="I673" s="4"/>
      <c r="J673" s="4"/>
      <c r="K673" s="4"/>
    </row>
    <row r="674" spans="2:11" ht="13.5" x14ac:dyDescent="0.35">
      <c r="B674" s="3">
        <v>42982</v>
      </c>
      <c r="C674" s="2">
        <v>8.1999999999999993</v>
      </c>
      <c r="D674" s="2">
        <v>3.8868</v>
      </c>
      <c r="E674" s="2">
        <v>31963</v>
      </c>
      <c r="F674" s="2"/>
      <c r="G674" s="2"/>
      <c r="H674" s="5">
        <f t="shared" si="10"/>
        <v>6.1349693251533301E-3</v>
      </c>
      <c r="I674" s="4"/>
      <c r="J674" s="4"/>
      <c r="K674" s="4"/>
    </row>
    <row r="675" spans="2:11" ht="13.5" x14ac:dyDescent="0.35">
      <c r="B675" s="3">
        <v>42983</v>
      </c>
      <c r="C675" s="2">
        <v>8.25</v>
      </c>
      <c r="D675" s="2">
        <v>3.9104999999999999</v>
      </c>
      <c r="E675" s="2">
        <v>354</v>
      </c>
      <c r="F675" s="2"/>
      <c r="G675" s="2"/>
      <c r="H675" s="5">
        <f t="shared" si="10"/>
        <v>6.0975609756097129E-3</v>
      </c>
      <c r="I675" s="4"/>
      <c r="J675" s="4"/>
      <c r="K675" s="4"/>
    </row>
    <row r="676" spans="2:11" ht="13.5" x14ac:dyDescent="0.35">
      <c r="B676" s="3">
        <v>42984</v>
      </c>
      <c r="C676" s="2">
        <v>8.25</v>
      </c>
      <c r="D676" s="2">
        <v>3.9104999999999999</v>
      </c>
      <c r="E676" s="2">
        <v>3132</v>
      </c>
      <c r="F676" s="2"/>
      <c r="G676" s="2"/>
      <c r="H676" s="5">
        <f t="shared" si="10"/>
        <v>0</v>
      </c>
      <c r="I676" s="4"/>
      <c r="J676" s="4"/>
      <c r="K676" s="4"/>
    </row>
    <row r="677" spans="2:11" ht="13.5" x14ac:dyDescent="0.35">
      <c r="B677" s="3">
        <v>42985</v>
      </c>
      <c r="C677" s="2">
        <v>8.1999999999999993</v>
      </c>
      <c r="D677" s="2">
        <v>3.8868</v>
      </c>
      <c r="E677" s="2">
        <v>9762</v>
      </c>
      <c r="F677" s="2"/>
      <c r="G677" s="2"/>
      <c r="H677" s="5">
        <f t="shared" si="10"/>
        <v>-6.0606060606060181E-3</v>
      </c>
      <c r="I677" s="4"/>
      <c r="J677" s="4"/>
      <c r="K677" s="4"/>
    </row>
    <row r="678" spans="2:11" ht="13.5" x14ac:dyDescent="0.35">
      <c r="B678" s="3">
        <v>42986</v>
      </c>
      <c r="C678" s="2">
        <v>8.1999999999999993</v>
      </c>
      <c r="D678" s="2">
        <v>3.8868</v>
      </c>
      <c r="E678" s="2">
        <v>5040</v>
      </c>
      <c r="F678" s="2"/>
      <c r="G678" s="2"/>
      <c r="H678" s="5">
        <f t="shared" si="10"/>
        <v>0</v>
      </c>
      <c r="I678" s="4"/>
      <c r="J678" s="4"/>
      <c r="K678" s="4"/>
    </row>
    <row r="679" spans="2:11" ht="13.5" x14ac:dyDescent="0.35">
      <c r="B679" s="3">
        <v>42989</v>
      </c>
      <c r="C679" s="2">
        <v>8.1999999999999993</v>
      </c>
      <c r="D679" s="2">
        <v>3.8868</v>
      </c>
      <c r="E679" s="2">
        <v>7953</v>
      </c>
      <c r="F679" s="2"/>
      <c r="G679" s="2"/>
      <c r="H679" s="5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8.1999999999999993</v>
      </c>
      <c r="D680" s="2">
        <v>3.8868</v>
      </c>
      <c r="E680" s="2">
        <v>6273</v>
      </c>
      <c r="F680" s="2"/>
      <c r="G680" s="2"/>
      <c r="H680" s="5">
        <f t="shared" si="10"/>
        <v>0</v>
      </c>
      <c r="I680" s="4"/>
      <c r="J680" s="4"/>
      <c r="K680" s="4"/>
    </row>
    <row r="681" spans="2:11" ht="13.5" x14ac:dyDescent="0.35">
      <c r="B681" s="3">
        <v>42991</v>
      </c>
      <c r="C681" s="2">
        <v>8.1999999999999993</v>
      </c>
      <c r="D681" s="2">
        <v>3.8868</v>
      </c>
      <c r="E681" s="2">
        <v>42586</v>
      </c>
      <c r="F681" s="2"/>
      <c r="G681" s="2"/>
      <c r="H681" s="5">
        <f t="shared" si="10"/>
        <v>0</v>
      </c>
      <c r="I681" s="4"/>
      <c r="J681" s="4"/>
      <c r="K681" s="4"/>
    </row>
    <row r="682" spans="2:11" ht="13.5" x14ac:dyDescent="0.35">
      <c r="B682" s="3">
        <v>42992</v>
      </c>
      <c r="C682" s="2">
        <v>8.1999999999999993</v>
      </c>
      <c r="D682" s="2">
        <v>3.8868</v>
      </c>
      <c r="E682" s="2">
        <v>10205</v>
      </c>
      <c r="F682" s="2"/>
      <c r="G682" s="2"/>
      <c r="H682" s="5">
        <f t="shared" si="10"/>
        <v>0</v>
      </c>
      <c r="I682" s="4"/>
      <c r="J682" s="4"/>
      <c r="K682" s="4"/>
    </row>
    <row r="683" spans="2:11" ht="13.5" x14ac:dyDescent="0.35">
      <c r="B683" s="3">
        <v>42993</v>
      </c>
      <c r="C683" s="2">
        <v>8.15</v>
      </c>
      <c r="D683" s="2">
        <v>3.8631000000000002</v>
      </c>
      <c r="E683" s="2">
        <v>26289</v>
      </c>
      <c r="F683" s="2"/>
      <c r="G683" s="2"/>
      <c r="H683" s="5">
        <f t="shared" si="10"/>
        <v>-6.0975609756097129E-3</v>
      </c>
      <c r="I683" s="4"/>
      <c r="J683" s="4"/>
      <c r="K683" s="4"/>
    </row>
    <row r="684" spans="2:11" ht="13.5" x14ac:dyDescent="0.35">
      <c r="B684" s="3">
        <v>42996</v>
      </c>
      <c r="C684" s="2">
        <v>8.1</v>
      </c>
      <c r="D684" s="2">
        <v>3.8393999999999999</v>
      </c>
      <c r="E684" s="2">
        <v>47111</v>
      </c>
      <c r="F684" s="2"/>
      <c r="G684" s="2"/>
      <c r="H684" s="5">
        <f t="shared" si="10"/>
        <v>-6.1349693251534455E-3</v>
      </c>
      <c r="I684" s="4"/>
      <c r="J684" s="4"/>
      <c r="K684" s="4"/>
    </row>
    <row r="685" spans="2:11" ht="13.5" x14ac:dyDescent="0.35">
      <c r="B685" s="3">
        <v>42997</v>
      </c>
      <c r="C685" s="2">
        <v>8.1199999999999992</v>
      </c>
      <c r="D685" s="2">
        <v>3.8489</v>
      </c>
      <c r="E685" s="2">
        <v>13438</v>
      </c>
      <c r="F685" s="2"/>
      <c r="G685" s="2"/>
      <c r="H685" s="5">
        <f t="shared" si="10"/>
        <v>2.4743449497317458E-3</v>
      </c>
      <c r="I685" s="4"/>
      <c r="J685" s="4"/>
      <c r="K685" s="4"/>
    </row>
    <row r="686" spans="2:11" ht="13.5" x14ac:dyDescent="0.35">
      <c r="B686" s="3">
        <v>42998</v>
      </c>
      <c r="C686" s="2">
        <v>8.1199999999999992</v>
      </c>
      <c r="D686" s="2">
        <v>3.8489</v>
      </c>
      <c r="E686" s="2">
        <v>4619</v>
      </c>
      <c r="F686" s="2"/>
      <c r="G686" s="2"/>
      <c r="H686" s="5">
        <f t="shared" si="10"/>
        <v>0</v>
      </c>
      <c r="I686" s="4"/>
      <c r="J686" s="4"/>
      <c r="K686" s="4"/>
    </row>
    <row r="687" spans="2:11" ht="13.5" x14ac:dyDescent="0.35">
      <c r="B687" s="3">
        <v>43000</v>
      </c>
      <c r="C687" s="2">
        <v>8.1999999999999993</v>
      </c>
      <c r="D687" s="2">
        <v>3.8868</v>
      </c>
      <c r="E687" s="2">
        <v>6218</v>
      </c>
      <c r="F687" s="2"/>
      <c r="G687" s="2"/>
      <c r="H687" s="5">
        <f t="shared" si="10"/>
        <v>9.8469692639455552E-3</v>
      </c>
      <c r="I687" s="4"/>
      <c r="J687" s="4"/>
      <c r="K687" s="4"/>
    </row>
    <row r="688" spans="2:11" ht="13.5" x14ac:dyDescent="0.35">
      <c r="B688" s="3">
        <v>43003</v>
      </c>
      <c r="C688" s="2">
        <v>8.18</v>
      </c>
      <c r="D688" s="2">
        <v>3.8773</v>
      </c>
      <c r="E688" s="2">
        <v>1164</v>
      </c>
      <c r="F688" s="2"/>
      <c r="G688" s="2"/>
      <c r="H688" s="5">
        <f t="shared" si="10"/>
        <v>-2.4441700113203828E-3</v>
      </c>
      <c r="I688" s="4"/>
      <c r="J688" s="4"/>
      <c r="K688" s="4"/>
    </row>
    <row r="689" spans="2:11" ht="13.5" x14ac:dyDescent="0.35">
      <c r="B689" s="3">
        <v>43004</v>
      </c>
      <c r="C689" s="2">
        <v>8.14</v>
      </c>
      <c r="D689" s="2">
        <v>3.8582999999999998</v>
      </c>
      <c r="E689" s="2">
        <v>35315</v>
      </c>
      <c r="F689" s="2"/>
      <c r="G689" s="2"/>
      <c r="H689" s="5">
        <f t="shared" si="10"/>
        <v>-4.9003172310628862E-3</v>
      </c>
      <c r="I689" s="4"/>
      <c r="J689" s="4"/>
      <c r="K689" s="4"/>
    </row>
    <row r="690" spans="2:11" ht="13.5" x14ac:dyDescent="0.35">
      <c r="B690" s="3">
        <v>43005</v>
      </c>
      <c r="C690" s="2">
        <v>8.1</v>
      </c>
      <c r="D690" s="2">
        <v>3.8393999999999999</v>
      </c>
      <c r="E690" s="2">
        <v>36947</v>
      </c>
      <c r="F690" s="2"/>
      <c r="G690" s="2"/>
      <c r="H690" s="5">
        <f t="shared" si="10"/>
        <v>-4.8985304408677181E-3</v>
      </c>
      <c r="I690" s="4"/>
      <c r="J690" s="4"/>
      <c r="K690" s="4"/>
    </row>
    <row r="691" spans="2:11" ht="13.5" x14ac:dyDescent="0.35">
      <c r="B691" s="3">
        <v>43006</v>
      </c>
      <c r="C691" s="2">
        <v>8.1</v>
      </c>
      <c r="D691" s="2">
        <v>3.8393999999999999</v>
      </c>
      <c r="E691" s="2">
        <v>27301</v>
      </c>
      <c r="F691" s="2"/>
      <c r="G691" s="2"/>
      <c r="H691" s="5">
        <f t="shared" si="10"/>
        <v>0</v>
      </c>
      <c r="I691" s="4"/>
      <c r="J691" s="4"/>
      <c r="K691" s="4"/>
    </row>
    <row r="692" spans="2:11" ht="13.5" x14ac:dyDescent="0.35">
      <c r="B692" s="3">
        <v>43007</v>
      </c>
      <c r="C692" s="2">
        <v>8.09</v>
      </c>
      <c r="D692" s="2">
        <v>3.8346</v>
      </c>
      <c r="E692" s="2">
        <v>25153</v>
      </c>
      <c r="F692" s="2"/>
      <c r="G692" s="2"/>
      <c r="H692" s="5">
        <f t="shared" si="10"/>
        <v>-1.2501953430223253E-3</v>
      </c>
      <c r="I692" s="4"/>
      <c r="J692" s="4"/>
      <c r="K692" s="4"/>
    </row>
    <row r="693" spans="2:11" ht="13.5" x14ac:dyDescent="0.35">
      <c r="B693" s="3">
        <v>43010</v>
      </c>
      <c r="C693" s="2">
        <v>8.06</v>
      </c>
      <c r="D693" s="2">
        <v>3.8203999999999998</v>
      </c>
      <c r="E693" s="2">
        <v>22931</v>
      </c>
      <c r="F693" s="2"/>
      <c r="G693" s="2"/>
      <c r="H693" s="5">
        <f t="shared" si="10"/>
        <v>-3.7031241850519511E-3</v>
      </c>
      <c r="I693" s="4"/>
      <c r="J693" s="4"/>
      <c r="K693" s="4"/>
    </row>
    <row r="694" spans="2:11" ht="13.5" x14ac:dyDescent="0.35">
      <c r="B694" s="3">
        <v>43011</v>
      </c>
      <c r="C694" s="2">
        <v>8.0500000000000007</v>
      </c>
      <c r="D694" s="2">
        <v>3.8157000000000001</v>
      </c>
      <c r="E694" s="2">
        <v>3074</v>
      </c>
      <c r="F694" s="2"/>
      <c r="G694" s="2"/>
      <c r="H694" s="5">
        <f t="shared" si="10"/>
        <v>-1.2302376714479386E-3</v>
      </c>
      <c r="I694" s="4"/>
      <c r="J694" s="4"/>
      <c r="K694" s="4"/>
    </row>
    <row r="695" spans="2:11" ht="13.5" x14ac:dyDescent="0.35">
      <c r="B695" s="3">
        <v>43012</v>
      </c>
      <c r="C695" s="2">
        <v>8.0500000000000007</v>
      </c>
      <c r="D695" s="2">
        <v>3.8157000000000001</v>
      </c>
      <c r="E695" s="2">
        <v>3050</v>
      </c>
      <c r="F695" s="2"/>
      <c r="G695" s="2"/>
      <c r="H695" s="5">
        <f t="shared" si="10"/>
        <v>0</v>
      </c>
      <c r="I695" s="4"/>
      <c r="J695" s="4"/>
      <c r="K695" s="4"/>
    </row>
    <row r="696" spans="2:11" ht="13.5" x14ac:dyDescent="0.35">
      <c r="B696" s="3">
        <v>43013</v>
      </c>
      <c r="C696" s="2">
        <v>8.0500000000000007</v>
      </c>
      <c r="D696" s="2">
        <v>3.8157000000000001</v>
      </c>
      <c r="E696" s="2">
        <v>17535</v>
      </c>
      <c r="F696" s="2"/>
      <c r="G696" s="2"/>
      <c r="H696" s="5">
        <f t="shared" si="10"/>
        <v>0</v>
      </c>
      <c r="I696" s="4"/>
      <c r="J696" s="4"/>
      <c r="K696" s="4"/>
    </row>
    <row r="697" spans="2:11" ht="13.5" x14ac:dyDescent="0.35">
      <c r="B697" s="3">
        <v>43014</v>
      </c>
      <c r="C697" s="2">
        <v>8.0500000000000007</v>
      </c>
      <c r="D697" s="2">
        <v>3.8157000000000001</v>
      </c>
      <c r="E697" s="2">
        <v>11779</v>
      </c>
      <c r="F697" s="2"/>
      <c r="G697" s="2"/>
      <c r="H697" s="5">
        <f t="shared" si="10"/>
        <v>0</v>
      </c>
      <c r="I697" s="4"/>
      <c r="J697" s="4"/>
      <c r="K697" s="4"/>
    </row>
    <row r="698" spans="2:11" ht="13.5" x14ac:dyDescent="0.35">
      <c r="B698" s="3">
        <v>43017</v>
      </c>
      <c r="C698" s="2">
        <v>8.0500000000000007</v>
      </c>
      <c r="D698" s="2">
        <v>3.8157000000000001</v>
      </c>
      <c r="E698" s="2">
        <v>40807</v>
      </c>
      <c r="F698" s="2"/>
      <c r="G698" s="2"/>
      <c r="H698" s="5">
        <f t="shared" si="10"/>
        <v>0</v>
      </c>
      <c r="I698" s="4"/>
      <c r="J698" s="4"/>
      <c r="K698" s="4"/>
    </row>
    <row r="699" spans="2:11" ht="13.5" x14ac:dyDescent="0.35">
      <c r="B699" s="3">
        <v>43018</v>
      </c>
      <c r="C699" s="2">
        <v>8.0500000000000007</v>
      </c>
      <c r="D699" s="2">
        <v>3.8157000000000001</v>
      </c>
      <c r="E699" s="2">
        <v>7433</v>
      </c>
      <c r="F699" s="2"/>
      <c r="G699" s="2"/>
      <c r="H699" s="5">
        <f t="shared" si="10"/>
        <v>0</v>
      </c>
      <c r="I699" s="4"/>
      <c r="J699" s="4"/>
      <c r="K699" s="4"/>
    </row>
    <row r="700" spans="2:11" ht="13.5" x14ac:dyDescent="0.35">
      <c r="B700" s="3">
        <v>43019</v>
      </c>
      <c r="C700" s="2">
        <v>8.0500000000000007</v>
      </c>
      <c r="D700" s="2">
        <v>3.8157000000000001</v>
      </c>
      <c r="E700" s="2">
        <v>19154</v>
      </c>
      <c r="F700" s="2"/>
      <c r="G700" s="2"/>
      <c r="H700" s="5">
        <f t="shared" si="10"/>
        <v>0</v>
      </c>
      <c r="I700" s="4"/>
      <c r="J700" s="4"/>
      <c r="K700" s="4"/>
    </row>
    <row r="701" spans="2:11" ht="13.5" x14ac:dyDescent="0.35">
      <c r="B701" s="3">
        <v>43020</v>
      </c>
      <c r="C701" s="2">
        <v>8.0399999999999991</v>
      </c>
      <c r="D701" s="2">
        <v>3.8109000000000002</v>
      </c>
      <c r="E701" s="2">
        <v>13862</v>
      </c>
      <c r="F701" s="2"/>
      <c r="G701" s="2"/>
      <c r="H701" s="5">
        <f t="shared" si="10"/>
        <v>-1.2579605314883024E-3</v>
      </c>
      <c r="I701" s="4"/>
      <c r="J701" s="4"/>
      <c r="K701" s="4"/>
    </row>
    <row r="702" spans="2:11" ht="13.5" x14ac:dyDescent="0.35">
      <c r="B702" s="3">
        <v>43021</v>
      </c>
      <c r="C702" s="2">
        <v>8.01</v>
      </c>
      <c r="D702" s="2">
        <v>3.7967</v>
      </c>
      <c r="E702" s="2">
        <v>18922</v>
      </c>
      <c r="F702" s="2"/>
      <c r="G702" s="2"/>
      <c r="H702" s="5">
        <f t="shared" si="10"/>
        <v>-3.7261539268939651E-3</v>
      </c>
      <c r="I702" s="4"/>
      <c r="J702" s="4"/>
      <c r="K702" s="4"/>
    </row>
    <row r="703" spans="2:11" ht="13.5" x14ac:dyDescent="0.35">
      <c r="B703" s="3">
        <v>43024</v>
      </c>
      <c r="C703" s="2">
        <v>7.98</v>
      </c>
      <c r="D703" s="2">
        <v>3.7825000000000002</v>
      </c>
      <c r="E703" s="2">
        <v>38237</v>
      </c>
      <c r="F703" s="2"/>
      <c r="G703" s="2"/>
      <c r="H703" s="5">
        <f t="shared" si="10"/>
        <v>-3.7400900782257667E-3</v>
      </c>
      <c r="I703" s="4"/>
      <c r="J703" s="4"/>
      <c r="K703" s="4"/>
    </row>
    <row r="704" spans="2:11" ht="13.5" x14ac:dyDescent="0.35">
      <c r="B704" s="3">
        <v>43025</v>
      </c>
      <c r="C704" s="2">
        <v>7.98</v>
      </c>
      <c r="D704" s="2">
        <v>3.7825000000000002</v>
      </c>
      <c r="E704" s="2">
        <v>9017</v>
      </c>
      <c r="F704" s="2"/>
      <c r="G704" s="2"/>
      <c r="H704" s="5">
        <f t="shared" si="10"/>
        <v>0</v>
      </c>
      <c r="I704" s="4"/>
      <c r="J704" s="4"/>
      <c r="K704" s="4"/>
    </row>
    <row r="705" spans="2:11" ht="13.5" x14ac:dyDescent="0.35">
      <c r="B705" s="3">
        <v>43026</v>
      </c>
      <c r="C705" s="2">
        <v>7.95</v>
      </c>
      <c r="D705" s="2">
        <v>3.7683</v>
      </c>
      <c r="E705" s="2">
        <v>9608</v>
      </c>
      <c r="F705" s="2"/>
      <c r="G705" s="2"/>
      <c r="H705" s="5">
        <f t="shared" si="10"/>
        <v>-3.754130865829534E-3</v>
      </c>
      <c r="I705" s="4"/>
      <c r="J705" s="4"/>
      <c r="K705" s="4"/>
    </row>
    <row r="706" spans="2:11" ht="13.5" x14ac:dyDescent="0.35">
      <c r="B706" s="3">
        <v>43027</v>
      </c>
      <c r="C706" s="2">
        <v>7.95</v>
      </c>
      <c r="D706" s="2">
        <v>3.7683</v>
      </c>
      <c r="E706" s="2">
        <v>6043</v>
      </c>
      <c r="F706" s="2"/>
      <c r="G706" s="2"/>
      <c r="H706" s="5">
        <f t="shared" si="10"/>
        <v>0</v>
      </c>
      <c r="I706" s="4"/>
      <c r="J706" s="4"/>
      <c r="K706" s="4"/>
    </row>
    <row r="707" spans="2:11" ht="13.5" x14ac:dyDescent="0.35">
      <c r="B707" s="3">
        <v>43028</v>
      </c>
      <c r="C707" s="2">
        <v>7.95</v>
      </c>
      <c r="D707" s="2">
        <v>3.7683</v>
      </c>
      <c r="E707" s="2">
        <v>9843</v>
      </c>
      <c r="F707" s="2"/>
      <c r="G707" s="2"/>
      <c r="H707" s="5">
        <f t="shared" si="10"/>
        <v>0</v>
      </c>
      <c r="I707" s="4"/>
      <c r="J707" s="4"/>
      <c r="K707" s="4"/>
    </row>
    <row r="708" spans="2:11" ht="13.5" x14ac:dyDescent="0.35">
      <c r="B708" s="3">
        <v>43031</v>
      </c>
      <c r="C708" s="2">
        <v>7.93</v>
      </c>
      <c r="D708" s="2">
        <v>3.7587999999999999</v>
      </c>
      <c r="E708" s="2">
        <v>15368</v>
      </c>
      <c r="F708" s="2"/>
      <c r="G708" s="2"/>
      <c r="H708" s="5">
        <f t="shared" si="10"/>
        <v>-2.5210307035002689E-3</v>
      </c>
      <c r="I708" s="4"/>
      <c r="J708" s="4"/>
      <c r="K708" s="4"/>
    </row>
    <row r="709" spans="2:11" ht="13.5" x14ac:dyDescent="0.35">
      <c r="B709" s="3">
        <v>43032</v>
      </c>
      <c r="C709" s="2">
        <v>7.92</v>
      </c>
      <c r="D709" s="2">
        <v>3.7541000000000002</v>
      </c>
      <c r="E709" s="2">
        <v>9051</v>
      </c>
      <c r="F709" s="2"/>
      <c r="G709" s="2"/>
      <c r="H709" s="5">
        <f t="shared" si="10"/>
        <v>-1.2503990635308355E-3</v>
      </c>
      <c r="I709" s="4"/>
      <c r="J709" s="4"/>
      <c r="K709" s="4"/>
    </row>
    <row r="710" spans="2:11" ht="13.5" x14ac:dyDescent="0.35">
      <c r="B710" s="3">
        <v>43033</v>
      </c>
      <c r="C710" s="2">
        <v>7.92</v>
      </c>
      <c r="D710" s="2">
        <v>3.7541000000000002</v>
      </c>
      <c r="E710" s="2">
        <v>2215</v>
      </c>
      <c r="F710" s="2"/>
      <c r="G710" s="2"/>
      <c r="H710" s="5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7.92</v>
      </c>
      <c r="D711" s="2">
        <v>3.7541000000000002</v>
      </c>
      <c r="E711" s="2">
        <v>1967</v>
      </c>
      <c r="F711" s="2"/>
      <c r="G711" s="2"/>
      <c r="H711" s="5">
        <f t="shared" ref="H711:H774" si="11">(D711-D710)/D710</f>
        <v>0</v>
      </c>
      <c r="I711" s="4"/>
      <c r="J711" s="4"/>
      <c r="K711" s="4"/>
    </row>
    <row r="712" spans="2:11" ht="13.5" x14ac:dyDescent="0.35">
      <c r="B712" s="3">
        <v>43035</v>
      </c>
      <c r="C712" s="2">
        <v>7.92</v>
      </c>
      <c r="D712" s="2">
        <v>3.7541000000000002</v>
      </c>
      <c r="E712" s="2">
        <v>8312</v>
      </c>
      <c r="F712" s="2"/>
      <c r="G712" s="2"/>
      <c r="H712" s="5">
        <f t="shared" si="11"/>
        <v>0</v>
      </c>
      <c r="I712" s="4"/>
      <c r="J712" s="4"/>
      <c r="K712" s="4"/>
    </row>
    <row r="713" spans="2:11" ht="13.5" x14ac:dyDescent="0.35">
      <c r="B713" s="3">
        <v>43038</v>
      </c>
      <c r="C713" s="2">
        <v>7.9</v>
      </c>
      <c r="D713" s="2">
        <v>3.7446000000000002</v>
      </c>
      <c r="E713" s="2">
        <v>13048</v>
      </c>
      <c r="F713" s="2"/>
      <c r="G713" s="2"/>
      <c r="H713" s="5">
        <f t="shared" si="11"/>
        <v>-2.5305665805386282E-3</v>
      </c>
      <c r="I713" s="4"/>
      <c r="J713" s="4"/>
      <c r="K713" s="4"/>
    </row>
    <row r="714" spans="2:11" ht="13.5" x14ac:dyDescent="0.35">
      <c r="B714" s="3">
        <v>43039</v>
      </c>
      <c r="C714" s="2">
        <v>7.88</v>
      </c>
      <c r="D714" s="2">
        <v>3.7351000000000001</v>
      </c>
      <c r="E714" s="2">
        <v>14703</v>
      </c>
      <c r="F714" s="2"/>
      <c r="G714" s="2"/>
      <c r="H714" s="5">
        <f t="shared" si="11"/>
        <v>-2.5369865940287517E-3</v>
      </c>
      <c r="I714" s="4"/>
      <c r="J714" s="4"/>
      <c r="K714" s="4"/>
    </row>
    <row r="715" spans="2:11" ht="13.5" x14ac:dyDescent="0.35">
      <c r="B715" s="3">
        <v>43040</v>
      </c>
      <c r="C715" s="2">
        <v>7.88</v>
      </c>
      <c r="D715" s="2">
        <v>3.7351000000000001</v>
      </c>
      <c r="E715" s="2">
        <v>5105</v>
      </c>
      <c r="F715" s="2"/>
      <c r="G715" s="2"/>
      <c r="H715" s="5">
        <f t="shared" si="11"/>
        <v>0</v>
      </c>
      <c r="I715" s="4"/>
      <c r="J715" s="4"/>
      <c r="K715" s="4"/>
    </row>
    <row r="716" spans="2:11" ht="13.5" x14ac:dyDescent="0.35">
      <c r="B716" s="3">
        <v>43041</v>
      </c>
      <c r="C716" s="2">
        <v>7.8</v>
      </c>
      <c r="D716" s="2">
        <v>3.6972</v>
      </c>
      <c r="E716" s="2">
        <v>12667</v>
      </c>
      <c r="F716" s="2"/>
      <c r="G716" s="2"/>
      <c r="H716" s="5">
        <f t="shared" si="11"/>
        <v>-1.0146984016492208E-2</v>
      </c>
      <c r="I716" s="4"/>
      <c r="J716" s="4"/>
      <c r="K716" s="4"/>
    </row>
    <row r="717" spans="2:11" ht="13.5" x14ac:dyDescent="0.35">
      <c r="B717" s="3">
        <v>43042</v>
      </c>
      <c r="C717" s="2">
        <v>7.8</v>
      </c>
      <c r="D717" s="2">
        <v>3.6972</v>
      </c>
      <c r="E717" s="2">
        <v>7487</v>
      </c>
      <c r="F717" s="2"/>
      <c r="G717" s="2"/>
      <c r="H717" s="5">
        <f t="shared" si="11"/>
        <v>0</v>
      </c>
      <c r="I717" s="4"/>
      <c r="J717" s="4"/>
      <c r="K717" s="4"/>
    </row>
    <row r="718" spans="2:11" ht="13.5" x14ac:dyDescent="0.35">
      <c r="B718" s="3">
        <v>43045</v>
      </c>
      <c r="C718" s="2">
        <v>7.8</v>
      </c>
      <c r="D718" s="2">
        <v>3.6972</v>
      </c>
      <c r="E718" s="2">
        <v>7419</v>
      </c>
      <c r="F718" s="2"/>
      <c r="G718" s="2"/>
      <c r="H718" s="5">
        <f t="shared" si="11"/>
        <v>0</v>
      </c>
      <c r="I718" s="4"/>
      <c r="J718" s="4"/>
      <c r="K718" s="4"/>
    </row>
    <row r="719" spans="2:11" ht="13.5" x14ac:dyDescent="0.35">
      <c r="B719" s="3">
        <v>43046</v>
      </c>
      <c r="C719" s="2">
        <v>7.8</v>
      </c>
      <c r="D719" s="2">
        <v>3.6972</v>
      </c>
      <c r="E719" s="2">
        <v>14006</v>
      </c>
      <c r="F719" s="2"/>
      <c r="G719" s="2"/>
      <c r="H719" s="5">
        <f t="shared" si="11"/>
        <v>0</v>
      </c>
      <c r="I719" s="4"/>
      <c r="J719" s="4"/>
      <c r="K719" s="4"/>
    </row>
    <row r="720" spans="2:11" ht="13.5" x14ac:dyDescent="0.35">
      <c r="B720" s="3">
        <v>43047</v>
      </c>
      <c r="C720" s="2">
        <v>7.88</v>
      </c>
      <c r="D720" s="2">
        <v>3.7351000000000001</v>
      </c>
      <c r="E720" s="2">
        <v>16531</v>
      </c>
      <c r="F720" s="2"/>
      <c r="G720" s="2"/>
      <c r="H720" s="5">
        <f t="shared" si="11"/>
        <v>1.0251000757329883E-2</v>
      </c>
      <c r="I720" s="4"/>
      <c r="J720" s="4"/>
      <c r="K720" s="4"/>
    </row>
    <row r="721" spans="2:11" ht="13.5" x14ac:dyDescent="0.35">
      <c r="B721" s="3">
        <v>43048</v>
      </c>
      <c r="C721" s="2">
        <v>7.88</v>
      </c>
      <c r="D721" s="2">
        <v>3.7351000000000001</v>
      </c>
      <c r="E721" s="2">
        <v>2430</v>
      </c>
      <c r="F721" s="2"/>
      <c r="G721" s="2"/>
      <c r="H721" s="5">
        <f t="shared" si="11"/>
        <v>0</v>
      </c>
      <c r="I721" s="4"/>
      <c r="J721" s="4"/>
      <c r="K721" s="4"/>
    </row>
    <row r="722" spans="2:11" ht="13.5" x14ac:dyDescent="0.35">
      <c r="B722" s="3">
        <v>43049</v>
      </c>
      <c r="C722" s="2">
        <v>7.88</v>
      </c>
      <c r="D722" s="2">
        <v>3.7351000000000001</v>
      </c>
      <c r="E722" s="2">
        <v>171</v>
      </c>
      <c r="F722" s="2"/>
      <c r="G722" s="2"/>
      <c r="H722" s="5">
        <f t="shared" si="11"/>
        <v>0</v>
      </c>
      <c r="I722" s="4"/>
      <c r="J722" s="4"/>
      <c r="K722" s="4"/>
    </row>
    <row r="723" spans="2:11" ht="13.5" x14ac:dyDescent="0.35">
      <c r="B723" s="3">
        <v>43052</v>
      </c>
      <c r="C723" s="2">
        <v>7.8</v>
      </c>
      <c r="D723" s="2">
        <v>3.6972</v>
      </c>
      <c r="E723" s="2">
        <v>17004</v>
      </c>
      <c r="F723" s="2"/>
      <c r="G723" s="2"/>
      <c r="H723" s="5">
        <f t="shared" si="11"/>
        <v>-1.0146984016492208E-2</v>
      </c>
      <c r="I723" s="4"/>
      <c r="J723" s="4"/>
      <c r="K723" s="4"/>
    </row>
    <row r="724" spans="2:11" ht="13.5" x14ac:dyDescent="0.35">
      <c r="B724" s="3">
        <v>43053</v>
      </c>
      <c r="C724" s="2">
        <v>7.88</v>
      </c>
      <c r="D724" s="2">
        <v>3.7351000000000001</v>
      </c>
      <c r="E724" s="2">
        <v>3403</v>
      </c>
      <c r="F724" s="2"/>
      <c r="G724" s="2"/>
      <c r="H724" s="5">
        <f t="shared" si="11"/>
        <v>1.0251000757329883E-2</v>
      </c>
      <c r="I724" s="4"/>
      <c r="J724" s="4"/>
      <c r="K724" s="4"/>
    </row>
    <row r="725" spans="2:11" ht="13.5" x14ac:dyDescent="0.35">
      <c r="B725" s="3">
        <v>43054</v>
      </c>
      <c r="C725" s="2">
        <v>7.8</v>
      </c>
      <c r="D725" s="2">
        <v>3.6972</v>
      </c>
      <c r="E725" s="2">
        <v>5607</v>
      </c>
      <c r="F725" s="2"/>
      <c r="G725" s="2"/>
      <c r="H725" s="5">
        <f t="shared" si="11"/>
        <v>-1.0146984016492208E-2</v>
      </c>
      <c r="I725" s="4"/>
      <c r="J725" s="4"/>
      <c r="K725" s="4"/>
    </row>
    <row r="726" spans="2:11" ht="13.5" x14ac:dyDescent="0.35">
      <c r="B726" s="3">
        <v>43055</v>
      </c>
      <c r="C726" s="2">
        <v>7.88</v>
      </c>
      <c r="D726" s="2">
        <v>3.7351000000000001</v>
      </c>
      <c r="E726" s="2">
        <v>7533</v>
      </c>
      <c r="F726" s="2"/>
      <c r="G726" s="2"/>
      <c r="H726" s="5">
        <f t="shared" si="11"/>
        <v>1.0251000757329883E-2</v>
      </c>
      <c r="I726" s="4"/>
      <c r="J726" s="4"/>
      <c r="K726" s="4"/>
    </row>
    <row r="727" spans="2:11" ht="13.5" x14ac:dyDescent="0.35">
      <c r="B727" s="3">
        <v>43056</v>
      </c>
      <c r="C727" s="2">
        <v>7.85</v>
      </c>
      <c r="D727" s="2">
        <v>3.7208999999999999</v>
      </c>
      <c r="E727" s="2">
        <v>9480</v>
      </c>
      <c r="F727" s="2"/>
      <c r="G727" s="2"/>
      <c r="H727" s="5">
        <f t="shared" si="11"/>
        <v>-3.8017723755723308E-3</v>
      </c>
      <c r="I727" s="4"/>
      <c r="J727" s="4"/>
      <c r="K727" s="4"/>
    </row>
    <row r="728" spans="2:11" ht="13.5" x14ac:dyDescent="0.35">
      <c r="B728" s="3">
        <v>43059</v>
      </c>
      <c r="C728" s="2">
        <v>7.85</v>
      </c>
      <c r="D728" s="2">
        <v>3.7208999999999999</v>
      </c>
      <c r="E728" s="2">
        <v>3287</v>
      </c>
      <c r="F728" s="2"/>
      <c r="G728" s="2"/>
      <c r="H728" s="5">
        <f t="shared" si="11"/>
        <v>0</v>
      </c>
      <c r="I728" s="4"/>
      <c r="J728" s="4"/>
      <c r="K728" s="4"/>
    </row>
    <row r="729" spans="2:11" ht="13.5" x14ac:dyDescent="0.35">
      <c r="B729" s="3">
        <v>43060</v>
      </c>
      <c r="C729" s="2">
        <v>7.88</v>
      </c>
      <c r="D729" s="2">
        <v>3.7351000000000001</v>
      </c>
      <c r="E729" s="2">
        <v>1819</v>
      </c>
      <c r="F729" s="2"/>
      <c r="G729" s="2"/>
      <c r="H729" s="5">
        <f t="shared" si="11"/>
        <v>3.8162810072832412E-3</v>
      </c>
      <c r="I729" s="4"/>
      <c r="J729" s="4"/>
      <c r="K729" s="4"/>
    </row>
    <row r="730" spans="2:11" ht="13.5" x14ac:dyDescent="0.35">
      <c r="B730" s="3">
        <v>43061</v>
      </c>
      <c r="C730" s="2">
        <v>8</v>
      </c>
      <c r="D730" s="2">
        <v>3.7919999999999998</v>
      </c>
      <c r="E730" s="2">
        <v>15084</v>
      </c>
      <c r="F730" s="2"/>
      <c r="G730" s="2"/>
      <c r="H730" s="5">
        <f t="shared" si="11"/>
        <v>1.5233862547187419E-2</v>
      </c>
      <c r="I730" s="4"/>
      <c r="J730" s="4"/>
      <c r="K730" s="4"/>
    </row>
    <row r="731" spans="2:11" ht="13.5" x14ac:dyDescent="0.35">
      <c r="B731" s="3">
        <v>43062</v>
      </c>
      <c r="C731" s="2">
        <v>7.99</v>
      </c>
      <c r="D731" s="2">
        <v>3.7873000000000001</v>
      </c>
      <c r="E731" s="2">
        <v>56826</v>
      </c>
      <c r="F731" s="2"/>
      <c r="G731" s="2"/>
      <c r="H731" s="5">
        <f t="shared" si="11"/>
        <v>-1.2394514767931711E-3</v>
      </c>
      <c r="I731" s="4"/>
      <c r="J731" s="4"/>
      <c r="K731" s="4"/>
    </row>
    <row r="732" spans="2:11" ht="13.5" x14ac:dyDescent="0.35">
      <c r="B732" s="3">
        <v>43063</v>
      </c>
      <c r="C732" s="2">
        <v>7.98</v>
      </c>
      <c r="D732" s="2">
        <v>3.7825000000000002</v>
      </c>
      <c r="E732" s="2">
        <v>54001</v>
      </c>
      <c r="F732" s="2"/>
      <c r="G732" s="2"/>
      <c r="H732" s="5">
        <f t="shared" si="11"/>
        <v>-1.2673936577508819E-3</v>
      </c>
      <c r="I732" s="4"/>
      <c r="J732" s="4"/>
      <c r="K732" s="4"/>
    </row>
    <row r="733" spans="2:11" ht="13.5" x14ac:dyDescent="0.35">
      <c r="B733" s="3">
        <v>43066</v>
      </c>
      <c r="C733" s="2">
        <v>8</v>
      </c>
      <c r="D733" s="2">
        <v>3.7919999999999998</v>
      </c>
      <c r="E733" s="2">
        <v>37711</v>
      </c>
      <c r="F733" s="2"/>
      <c r="G733" s="2"/>
      <c r="H733" s="5">
        <f t="shared" si="11"/>
        <v>2.5115664243224372E-3</v>
      </c>
      <c r="I733" s="4"/>
      <c r="J733" s="4"/>
      <c r="K733" s="4"/>
    </row>
    <row r="734" spans="2:11" ht="13.5" x14ac:dyDescent="0.35">
      <c r="B734" s="3">
        <v>43067</v>
      </c>
      <c r="C734" s="2">
        <v>7.83</v>
      </c>
      <c r="D734" s="2">
        <v>3.7113999999999998</v>
      </c>
      <c r="E734" s="2">
        <v>11507</v>
      </c>
      <c r="F734" s="2"/>
      <c r="G734" s="2"/>
      <c r="H734" s="5">
        <f t="shared" si="11"/>
        <v>-2.1255274261603379E-2</v>
      </c>
      <c r="I734" s="4"/>
      <c r="J734" s="4"/>
      <c r="K734" s="4"/>
    </row>
    <row r="735" spans="2:11" ht="13.5" x14ac:dyDescent="0.35">
      <c r="B735" s="3">
        <v>43068</v>
      </c>
      <c r="C735" s="2">
        <v>7.9</v>
      </c>
      <c r="D735" s="2">
        <v>3.7446000000000002</v>
      </c>
      <c r="E735" s="2">
        <v>1900</v>
      </c>
      <c r="F735" s="2"/>
      <c r="G735" s="2"/>
      <c r="H735" s="5">
        <f t="shared" si="11"/>
        <v>8.945411435038084E-3</v>
      </c>
      <c r="I735" s="4"/>
      <c r="J735" s="4"/>
      <c r="K735" s="4"/>
    </row>
    <row r="736" spans="2:11" ht="13.5" x14ac:dyDescent="0.35">
      <c r="B736" s="3">
        <v>43069</v>
      </c>
      <c r="C736" s="2">
        <v>8</v>
      </c>
      <c r="D736" s="2">
        <v>3.7919999999999998</v>
      </c>
      <c r="E736" s="2">
        <v>23529</v>
      </c>
      <c r="F736" s="2"/>
      <c r="G736" s="2"/>
      <c r="H736" s="5">
        <f t="shared" si="11"/>
        <v>1.2658227848101175E-2</v>
      </c>
      <c r="I736" s="4"/>
      <c r="J736" s="4"/>
      <c r="K736" s="4"/>
    </row>
    <row r="737" spans="2:11" ht="13.5" x14ac:dyDescent="0.35">
      <c r="B737" s="3">
        <v>43073</v>
      </c>
      <c r="C737" s="2">
        <v>8</v>
      </c>
      <c r="D737" s="2">
        <v>3.7919999999999998</v>
      </c>
      <c r="E737" s="2">
        <v>5000</v>
      </c>
      <c r="F737" s="2"/>
      <c r="G737" s="2"/>
      <c r="H737" s="5">
        <f t="shared" si="11"/>
        <v>0</v>
      </c>
      <c r="I737" s="4"/>
      <c r="J737" s="4"/>
      <c r="K737" s="4"/>
    </row>
    <row r="738" spans="2:11" ht="13.5" x14ac:dyDescent="0.35">
      <c r="B738" s="3">
        <v>43074</v>
      </c>
      <c r="C738" s="2">
        <v>7.99</v>
      </c>
      <c r="D738" s="2">
        <v>3.7873000000000001</v>
      </c>
      <c r="E738" s="2">
        <v>3738</v>
      </c>
      <c r="F738" s="2"/>
      <c r="G738" s="2"/>
      <c r="H738" s="5">
        <f t="shared" si="11"/>
        <v>-1.2394514767931711E-3</v>
      </c>
      <c r="I738" s="4"/>
      <c r="J738" s="4"/>
      <c r="K738" s="4"/>
    </row>
    <row r="739" spans="2:11" ht="13.5" x14ac:dyDescent="0.35">
      <c r="B739" s="3">
        <v>43075</v>
      </c>
      <c r="C739" s="2">
        <v>7.9</v>
      </c>
      <c r="D739" s="2">
        <v>3.7446000000000002</v>
      </c>
      <c r="E739" s="2">
        <v>9055</v>
      </c>
      <c r="F739" s="2"/>
      <c r="G739" s="2"/>
      <c r="H739" s="5">
        <f t="shared" si="11"/>
        <v>-1.1274522747075742E-2</v>
      </c>
      <c r="I739" s="4"/>
      <c r="J739" s="4"/>
      <c r="K739" s="4"/>
    </row>
    <row r="740" spans="2:11" ht="13.5" x14ac:dyDescent="0.35">
      <c r="B740" s="3">
        <v>43076</v>
      </c>
      <c r="C740" s="2">
        <v>7.88</v>
      </c>
      <c r="D740" s="2">
        <v>3.7351000000000001</v>
      </c>
      <c r="E740" s="2">
        <v>5539</v>
      </c>
      <c r="F740" s="2"/>
      <c r="G740" s="2"/>
      <c r="H740" s="5">
        <f t="shared" si="11"/>
        <v>-2.5369865940287517E-3</v>
      </c>
      <c r="I740" s="4"/>
      <c r="J740" s="4"/>
      <c r="K740" s="4"/>
    </row>
    <row r="741" spans="2:11" ht="13.5" x14ac:dyDescent="0.35">
      <c r="B741" s="3">
        <v>43077</v>
      </c>
      <c r="C741" s="2">
        <v>7.88</v>
      </c>
      <c r="D741" s="2">
        <v>3.7351000000000001</v>
      </c>
      <c r="E741" s="2">
        <v>8404</v>
      </c>
      <c r="F741" s="2"/>
      <c r="G741" s="2"/>
      <c r="H741" s="5">
        <f t="shared" si="11"/>
        <v>0</v>
      </c>
      <c r="I741" s="4"/>
      <c r="J741" s="4"/>
      <c r="K741" s="4"/>
    </row>
    <row r="742" spans="2:11" ht="13.5" x14ac:dyDescent="0.35">
      <c r="B742" s="3">
        <v>43080</v>
      </c>
      <c r="C742" s="2">
        <v>7.88</v>
      </c>
      <c r="D742" s="2">
        <v>3.7351000000000001</v>
      </c>
      <c r="E742" s="2">
        <v>20853</v>
      </c>
      <c r="F742" s="2"/>
      <c r="G742" s="2"/>
      <c r="H742" s="5">
        <f t="shared" si="11"/>
        <v>0</v>
      </c>
      <c r="I742" s="4"/>
      <c r="J742" s="4"/>
      <c r="K742" s="4"/>
    </row>
    <row r="743" spans="2:11" ht="13.5" x14ac:dyDescent="0.35">
      <c r="B743" s="3">
        <v>43081</v>
      </c>
      <c r="C743" s="2">
        <v>7.87</v>
      </c>
      <c r="D743" s="2">
        <v>3.7303999999999999</v>
      </c>
      <c r="E743" s="2">
        <v>12652</v>
      </c>
      <c r="F743" s="2"/>
      <c r="G743" s="2"/>
      <c r="H743" s="5">
        <f t="shared" si="11"/>
        <v>-1.2583331102246655E-3</v>
      </c>
      <c r="I743" s="4"/>
      <c r="J743" s="4"/>
      <c r="K743" s="4"/>
    </row>
    <row r="744" spans="2:11" ht="13.5" x14ac:dyDescent="0.35">
      <c r="B744" s="3">
        <v>43082</v>
      </c>
      <c r="C744" s="2">
        <v>7.87</v>
      </c>
      <c r="D744" s="2">
        <v>3.7303999999999999</v>
      </c>
      <c r="E744" s="2">
        <v>23928</v>
      </c>
      <c r="F744" s="2"/>
      <c r="G744" s="2"/>
      <c r="H744" s="5">
        <f t="shared" si="11"/>
        <v>0</v>
      </c>
      <c r="I744" s="4"/>
      <c r="J744" s="4"/>
      <c r="K744" s="4"/>
    </row>
    <row r="745" spans="2:11" ht="13.5" x14ac:dyDescent="0.35">
      <c r="B745" s="3">
        <v>43083</v>
      </c>
      <c r="C745" s="2">
        <v>7.87</v>
      </c>
      <c r="D745" s="2">
        <v>3.7303999999999999</v>
      </c>
      <c r="E745" s="2">
        <v>2564</v>
      </c>
      <c r="F745" s="2"/>
      <c r="G745" s="2"/>
      <c r="H745" s="5">
        <f t="shared" si="11"/>
        <v>0</v>
      </c>
      <c r="I745" s="4"/>
      <c r="J745" s="4"/>
      <c r="K745" s="4"/>
    </row>
    <row r="746" spans="2:11" ht="13.5" x14ac:dyDescent="0.35">
      <c r="B746" s="3">
        <v>43084</v>
      </c>
      <c r="C746" s="2">
        <v>7.9</v>
      </c>
      <c r="D746" s="2">
        <v>3.7446000000000002</v>
      </c>
      <c r="E746" s="2">
        <v>10398</v>
      </c>
      <c r="F746" s="2"/>
      <c r="G746" s="2"/>
      <c r="H746" s="5">
        <f t="shared" si="11"/>
        <v>3.8065622989492316E-3</v>
      </c>
      <c r="I746" s="4"/>
      <c r="J746" s="4"/>
      <c r="K746" s="4"/>
    </row>
    <row r="747" spans="2:11" ht="13.5" x14ac:dyDescent="0.35">
      <c r="B747" s="3">
        <v>43087</v>
      </c>
      <c r="C747" s="2">
        <v>7.9</v>
      </c>
      <c r="D747" s="2">
        <v>3.7446000000000002</v>
      </c>
      <c r="E747" s="2">
        <v>12996</v>
      </c>
      <c r="F747" s="2"/>
      <c r="G747" s="2"/>
      <c r="H747" s="5">
        <f t="shared" si="11"/>
        <v>0</v>
      </c>
      <c r="I747" s="4"/>
      <c r="J747" s="4"/>
      <c r="K747" s="4"/>
    </row>
    <row r="748" spans="2:11" ht="13.5" x14ac:dyDescent="0.35">
      <c r="B748" s="3">
        <v>43088</v>
      </c>
      <c r="C748" s="2">
        <v>7.9</v>
      </c>
      <c r="D748" s="2">
        <v>3.7446000000000002</v>
      </c>
      <c r="E748" s="2">
        <v>8783</v>
      </c>
      <c r="F748" s="2"/>
      <c r="G748" s="2"/>
      <c r="H748" s="5">
        <f t="shared" si="11"/>
        <v>0</v>
      </c>
      <c r="I748" s="4"/>
      <c r="J748" s="4"/>
      <c r="K748" s="4"/>
    </row>
    <row r="749" spans="2:11" ht="13.5" x14ac:dyDescent="0.35">
      <c r="B749" s="3">
        <v>43089</v>
      </c>
      <c r="C749" s="2">
        <v>7.89</v>
      </c>
      <c r="D749" s="2">
        <v>3.7399</v>
      </c>
      <c r="E749" s="2">
        <v>57472</v>
      </c>
      <c r="F749" s="2"/>
      <c r="G749" s="2"/>
      <c r="H749" s="5">
        <f t="shared" si="11"/>
        <v>-1.2551407359932031E-3</v>
      </c>
      <c r="I749" s="4"/>
      <c r="J749" s="4"/>
      <c r="K749" s="4"/>
    </row>
    <row r="750" spans="2:11" ht="13.5" x14ac:dyDescent="0.35">
      <c r="B750" s="3">
        <v>43090</v>
      </c>
      <c r="C750" s="2">
        <v>7.9</v>
      </c>
      <c r="D750" s="2">
        <v>3.7446000000000002</v>
      </c>
      <c r="E750" s="2">
        <v>8581</v>
      </c>
      <c r="F750" s="2"/>
      <c r="G750" s="2"/>
      <c r="H750" s="5">
        <f t="shared" si="11"/>
        <v>1.256718094066726E-3</v>
      </c>
      <c r="I750" s="4"/>
      <c r="J750" s="4"/>
      <c r="K750" s="4"/>
    </row>
    <row r="751" spans="2:11" ht="13.5" x14ac:dyDescent="0.35">
      <c r="B751" s="3">
        <v>43091</v>
      </c>
      <c r="C751" s="2">
        <v>7.9</v>
      </c>
      <c r="D751" s="2">
        <v>3.7446000000000002</v>
      </c>
      <c r="E751" s="2">
        <v>11085</v>
      </c>
      <c r="F751" s="2"/>
      <c r="G751" s="2"/>
      <c r="H751" s="5">
        <f t="shared" si="11"/>
        <v>0</v>
      </c>
      <c r="I751" s="4"/>
      <c r="J751" s="4"/>
      <c r="K751" s="4"/>
    </row>
    <row r="752" spans="2:11" ht="13.5" x14ac:dyDescent="0.35">
      <c r="B752" s="3">
        <v>43094</v>
      </c>
      <c r="C752" s="2">
        <v>8.0299999999999994</v>
      </c>
      <c r="D752" s="2">
        <v>3.8062</v>
      </c>
      <c r="E752" s="2">
        <v>13470</v>
      </c>
      <c r="F752" s="2"/>
      <c r="G752" s="2"/>
      <c r="H752" s="5">
        <f t="shared" si="11"/>
        <v>1.6450355178123131E-2</v>
      </c>
      <c r="I752" s="4"/>
      <c r="J752" s="4"/>
      <c r="K752" s="4"/>
    </row>
    <row r="753" spans="2:11" ht="13.5" x14ac:dyDescent="0.35">
      <c r="B753" s="3">
        <v>43095</v>
      </c>
      <c r="C753" s="2">
        <v>8.0299999999999994</v>
      </c>
      <c r="D753" s="2">
        <v>3.8062</v>
      </c>
      <c r="E753" s="2">
        <v>9605</v>
      </c>
      <c r="F753" s="2"/>
      <c r="G753" s="2"/>
      <c r="H753" s="5">
        <f t="shared" si="11"/>
        <v>0</v>
      </c>
      <c r="I753" s="4"/>
      <c r="J753" s="4"/>
      <c r="K753" s="4"/>
    </row>
    <row r="754" spans="2:11" ht="13.5" x14ac:dyDescent="0.35">
      <c r="B754" s="3">
        <v>43096</v>
      </c>
      <c r="C754" s="2">
        <v>8</v>
      </c>
      <c r="D754" s="2">
        <v>3.7919999999999998</v>
      </c>
      <c r="E754" s="2">
        <v>3555</v>
      </c>
      <c r="F754" s="2"/>
      <c r="G754" s="2"/>
      <c r="H754" s="5">
        <f t="shared" si="11"/>
        <v>-3.7307550838106807E-3</v>
      </c>
      <c r="I754" s="4"/>
      <c r="J754" s="4"/>
      <c r="K754" s="4"/>
    </row>
    <row r="755" spans="2:11" ht="13.5" x14ac:dyDescent="0.35">
      <c r="B755" s="3">
        <v>43097</v>
      </c>
      <c r="C755" s="2">
        <v>8.0500000000000007</v>
      </c>
      <c r="D755" s="2">
        <v>3.8157000000000001</v>
      </c>
      <c r="E755" s="2">
        <v>14319</v>
      </c>
      <c r="F755" s="2"/>
      <c r="G755" s="2"/>
      <c r="H755" s="5">
        <f t="shared" si="11"/>
        <v>6.2500000000000732E-3</v>
      </c>
      <c r="I755" s="4"/>
      <c r="J755" s="4"/>
      <c r="K755" s="4"/>
    </row>
    <row r="756" spans="2:11" ht="13.5" x14ac:dyDescent="0.35">
      <c r="B756" s="3">
        <v>43098</v>
      </c>
      <c r="C756" s="2">
        <v>8.1</v>
      </c>
      <c r="D756" s="2">
        <v>3.8393999999999999</v>
      </c>
      <c r="E756" s="2">
        <v>5959</v>
      </c>
      <c r="F756" s="2"/>
      <c r="G756" s="2"/>
      <c r="H756" s="5">
        <f t="shared" si="11"/>
        <v>6.2111801242235587E-3</v>
      </c>
      <c r="I756" s="4"/>
      <c r="J756" s="4"/>
      <c r="K756" s="4"/>
    </row>
    <row r="757" spans="2:11" ht="13.5" x14ac:dyDescent="0.35">
      <c r="B757" s="3">
        <v>43102</v>
      </c>
      <c r="C757" s="2">
        <v>7.81</v>
      </c>
      <c r="D757" s="2">
        <v>3.7019000000000002</v>
      </c>
      <c r="E757" s="2">
        <v>64695</v>
      </c>
      <c r="F757" s="2"/>
      <c r="G757" s="2"/>
      <c r="H757" s="5">
        <f t="shared" si="11"/>
        <v>-3.5812887430327588E-2</v>
      </c>
      <c r="I757" s="4"/>
      <c r="J757" s="4"/>
      <c r="K757" s="4"/>
    </row>
    <row r="758" spans="2:11" ht="13.5" x14ac:dyDescent="0.35">
      <c r="B758" s="3">
        <v>43103</v>
      </c>
      <c r="C758" s="2">
        <v>7.82</v>
      </c>
      <c r="D758" s="2">
        <v>3.7067000000000001</v>
      </c>
      <c r="E758" s="2">
        <v>17104</v>
      </c>
      <c r="F758" s="2"/>
      <c r="G758" s="2"/>
      <c r="H758" s="5">
        <f t="shared" si="11"/>
        <v>1.2966314595207638E-3</v>
      </c>
      <c r="I758" s="4"/>
      <c r="J758" s="4"/>
      <c r="K758" s="4"/>
    </row>
    <row r="759" spans="2:11" ht="13.5" x14ac:dyDescent="0.35">
      <c r="B759" s="3">
        <v>43104</v>
      </c>
      <c r="C759" s="2">
        <v>7.82</v>
      </c>
      <c r="D759" s="2">
        <v>3.7067000000000001</v>
      </c>
      <c r="E759" s="2">
        <v>27736</v>
      </c>
      <c r="F759" s="2"/>
      <c r="G759" s="2"/>
      <c r="H759" s="5">
        <f t="shared" si="11"/>
        <v>0</v>
      </c>
      <c r="I759" s="4"/>
      <c r="J759" s="4"/>
      <c r="K759" s="4"/>
    </row>
    <row r="760" spans="2:11" ht="13.5" x14ac:dyDescent="0.35">
      <c r="B760" s="3">
        <v>43105</v>
      </c>
      <c r="C760" s="2">
        <v>7.82</v>
      </c>
      <c r="D760" s="2">
        <v>3.7067000000000001</v>
      </c>
      <c r="E760" s="2">
        <v>5461</v>
      </c>
      <c r="F760" s="2"/>
      <c r="G760" s="2"/>
      <c r="H760" s="5">
        <f t="shared" si="11"/>
        <v>0</v>
      </c>
      <c r="I760" s="4"/>
      <c r="J760" s="4"/>
      <c r="K760" s="4"/>
    </row>
    <row r="761" spans="2:11" ht="13.5" x14ac:dyDescent="0.35">
      <c r="B761" s="3">
        <v>43108</v>
      </c>
      <c r="C761" s="2">
        <v>7.82</v>
      </c>
      <c r="D761" s="2">
        <v>3.7067000000000001</v>
      </c>
      <c r="E761" s="2">
        <v>3588</v>
      </c>
      <c r="F761" s="2"/>
      <c r="G761" s="2"/>
      <c r="H761" s="5">
        <f t="shared" si="11"/>
        <v>0</v>
      </c>
      <c r="I761" s="4"/>
      <c r="J761" s="4"/>
      <c r="K761" s="4"/>
    </row>
    <row r="762" spans="2:11" ht="13.5" x14ac:dyDescent="0.35">
      <c r="B762" s="3">
        <v>43109</v>
      </c>
      <c r="C762" s="2">
        <v>7.82</v>
      </c>
      <c r="D762" s="2">
        <v>3.7067000000000001</v>
      </c>
      <c r="E762" s="2">
        <v>30190</v>
      </c>
      <c r="F762" s="2"/>
      <c r="G762" s="2"/>
      <c r="H762" s="5">
        <f t="shared" si="11"/>
        <v>0</v>
      </c>
      <c r="I762" s="4"/>
      <c r="J762" s="4"/>
      <c r="K762" s="4"/>
    </row>
    <row r="763" spans="2:11" ht="13.5" x14ac:dyDescent="0.35">
      <c r="B763" s="3">
        <v>43110</v>
      </c>
      <c r="C763" s="2">
        <v>7.81</v>
      </c>
      <c r="D763" s="2">
        <v>3.7019000000000002</v>
      </c>
      <c r="E763" s="2">
        <v>35959</v>
      </c>
      <c r="F763" s="2"/>
      <c r="G763" s="2"/>
      <c r="H763" s="5">
        <f t="shared" si="11"/>
        <v>-1.2949523835217081E-3</v>
      </c>
      <c r="I763" s="4"/>
      <c r="J763" s="4"/>
      <c r="K763" s="4"/>
    </row>
    <row r="764" spans="2:11" ht="13.5" x14ac:dyDescent="0.35">
      <c r="B764" s="3">
        <v>43111</v>
      </c>
      <c r="C764" s="2">
        <v>7.82</v>
      </c>
      <c r="D764" s="2">
        <v>3.7067000000000001</v>
      </c>
      <c r="E764" s="2">
        <v>17094</v>
      </c>
      <c r="F764" s="2"/>
      <c r="G764" s="2"/>
      <c r="H764" s="5">
        <f t="shared" si="11"/>
        <v>1.2966314595207638E-3</v>
      </c>
      <c r="I764" s="4"/>
      <c r="J764" s="4"/>
      <c r="K764" s="4"/>
    </row>
    <row r="765" spans="2:11" ht="13.5" x14ac:dyDescent="0.35">
      <c r="B765" s="3">
        <v>43112</v>
      </c>
      <c r="C765" s="2">
        <v>7.79</v>
      </c>
      <c r="D765" s="2">
        <v>3.6924999999999999</v>
      </c>
      <c r="E765" s="2">
        <v>24790</v>
      </c>
      <c r="F765" s="2"/>
      <c r="G765" s="2"/>
      <c r="H765" s="5">
        <f t="shared" si="11"/>
        <v>-3.8309008012518443E-3</v>
      </c>
      <c r="I765" s="4"/>
      <c r="J765" s="4"/>
      <c r="K765" s="4"/>
    </row>
    <row r="766" spans="2:11" ht="13.5" x14ac:dyDescent="0.35">
      <c r="B766" s="3">
        <v>43115</v>
      </c>
      <c r="C766" s="2">
        <v>7.8</v>
      </c>
      <c r="D766" s="2">
        <v>3.6972</v>
      </c>
      <c r="E766" s="2">
        <v>22126</v>
      </c>
      <c r="F766" s="2"/>
      <c r="G766" s="2"/>
      <c r="H766" s="5">
        <f t="shared" si="11"/>
        <v>1.2728503723764789E-3</v>
      </c>
      <c r="I766" s="4"/>
      <c r="J766" s="4"/>
      <c r="K766" s="4"/>
    </row>
    <row r="767" spans="2:11" ht="13.5" x14ac:dyDescent="0.35">
      <c r="B767" s="3">
        <v>43116</v>
      </c>
      <c r="C767" s="2">
        <v>7.8</v>
      </c>
      <c r="D767" s="2">
        <v>3.6972</v>
      </c>
      <c r="E767" s="2">
        <v>6353</v>
      </c>
      <c r="F767" s="2"/>
      <c r="G767" s="2"/>
      <c r="H767" s="5">
        <f t="shared" si="11"/>
        <v>0</v>
      </c>
      <c r="I767" s="4"/>
      <c r="J767" s="4"/>
      <c r="K767" s="4"/>
    </row>
    <row r="768" spans="2:11" ht="13.5" x14ac:dyDescent="0.35">
      <c r="B768" s="3">
        <v>43117</v>
      </c>
      <c r="C768" s="2">
        <v>7.82</v>
      </c>
      <c r="D768" s="2">
        <v>3.7067000000000001</v>
      </c>
      <c r="E768" s="2">
        <v>7958</v>
      </c>
      <c r="F768" s="2"/>
      <c r="G768" s="2"/>
      <c r="H768" s="5">
        <f t="shared" si="11"/>
        <v>2.5695120631829666E-3</v>
      </c>
      <c r="I768" s="4"/>
      <c r="J768" s="4"/>
      <c r="K768" s="4"/>
    </row>
    <row r="769" spans="2:11" ht="13.5" x14ac:dyDescent="0.35">
      <c r="B769" s="3">
        <v>43118</v>
      </c>
      <c r="C769" s="2">
        <v>7.85</v>
      </c>
      <c r="D769" s="2">
        <v>3.7208999999999999</v>
      </c>
      <c r="E769" s="2">
        <v>7943</v>
      </c>
      <c r="F769" s="2"/>
      <c r="G769" s="2"/>
      <c r="H769" s="5">
        <f t="shared" si="11"/>
        <v>3.8309008012517246E-3</v>
      </c>
      <c r="I769" s="4"/>
      <c r="J769" s="4"/>
      <c r="K769" s="4"/>
    </row>
    <row r="770" spans="2:11" ht="13.5" x14ac:dyDescent="0.35">
      <c r="B770" s="3">
        <v>43119</v>
      </c>
      <c r="C770" s="2">
        <v>7.98</v>
      </c>
      <c r="D770" s="2">
        <v>3.7825000000000002</v>
      </c>
      <c r="E770" s="2">
        <v>22995</v>
      </c>
      <c r="F770" s="2"/>
      <c r="G770" s="2"/>
      <c r="H770" s="5">
        <f t="shared" si="11"/>
        <v>1.6555134510467983E-2</v>
      </c>
      <c r="I770" s="4"/>
      <c r="J770" s="4"/>
      <c r="K770" s="4"/>
    </row>
    <row r="771" spans="2:11" ht="13.5" x14ac:dyDescent="0.35">
      <c r="B771" s="3">
        <v>43122</v>
      </c>
      <c r="C771" s="2">
        <v>7.9</v>
      </c>
      <c r="D771" s="2">
        <v>3.7446000000000002</v>
      </c>
      <c r="E771" s="2">
        <v>14466</v>
      </c>
      <c r="F771" s="2"/>
      <c r="G771" s="2"/>
      <c r="H771" s="5">
        <f t="shared" si="11"/>
        <v>-1.0019828155981505E-2</v>
      </c>
      <c r="I771" s="4"/>
      <c r="J771" s="4"/>
      <c r="K771" s="4"/>
    </row>
    <row r="772" spans="2:11" ht="13.5" x14ac:dyDescent="0.35">
      <c r="B772" s="3">
        <v>43123</v>
      </c>
      <c r="C772" s="2">
        <v>7.9</v>
      </c>
      <c r="D772" s="2">
        <v>3.7446000000000002</v>
      </c>
      <c r="E772" s="2">
        <v>23056</v>
      </c>
      <c r="F772" s="2"/>
      <c r="G772" s="2"/>
      <c r="H772" s="5">
        <f t="shared" si="11"/>
        <v>0</v>
      </c>
      <c r="I772" s="4"/>
      <c r="J772" s="4"/>
      <c r="K772" s="4"/>
    </row>
    <row r="773" spans="2:11" ht="13.5" x14ac:dyDescent="0.35">
      <c r="B773" s="3">
        <v>43124</v>
      </c>
      <c r="C773" s="2">
        <v>7.9</v>
      </c>
      <c r="D773" s="2">
        <v>3.7446000000000002</v>
      </c>
      <c r="E773" s="2">
        <v>22415</v>
      </c>
      <c r="F773" s="2"/>
      <c r="G773" s="2"/>
      <c r="H773" s="5">
        <f t="shared" si="11"/>
        <v>0</v>
      </c>
      <c r="I773" s="4"/>
      <c r="J773" s="4"/>
      <c r="K773" s="4"/>
    </row>
    <row r="774" spans="2:11" ht="13.5" x14ac:dyDescent="0.35">
      <c r="B774" s="3">
        <v>43125</v>
      </c>
      <c r="C774" s="2">
        <v>7.9</v>
      </c>
      <c r="D774" s="2">
        <v>3.7446000000000002</v>
      </c>
      <c r="E774" s="2">
        <v>37154</v>
      </c>
      <c r="F774" s="2"/>
      <c r="G774" s="2"/>
      <c r="H774" s="5">
        <f t="shared" si="11"/>
        <v>0</v>
      </c>
      <c r="I774" s="4"/>
      <c r="J774" s="4"/>
      <c r="K774" s="4"/>
    </row>
    <row r="775" spans="2:11" ht="13.5" x14ac:dyDescent="0.35">
      <c r="B775" s="3">
        <v>43126</v>
      </c>
      <c r="C775" s="2">
        <v>7.9</v>
      </c>
      <c r="D775" s="2">
        <v>3.7446000000000002</v>
      </c>
      <c r="E775" s="2">
        <v>39464</v>
      </c>
      <c r="F775" s="2"/>
      <c r="G775" s="2"/>
      <c r="H775" s="5">
        <f t="shared" ref="H775:H838" si="12">(D775-D774)/D774</f>
        <v>0</v>
      </c>
      <c r="I775" s="4"/>
      <c r="J775" s="4"/>
      <c r="K775" s="4"/>
    </row>
    <row r="776" spans="2:11" ht="13.5" x14ac:dyDescent="0.35">
      <c r="B776" s="3">
        <v>43129</v>
      </c>
      <c r="C776" s="2">
        <v>7.9</v>
      </c>
      <c r="D776" s="2">
        <v>3.7446000000000002</v>
      </c>
      <c r="E776" s="2">
        <v>32871</v>
      </c>
      <c r="F776" s="2"/>
      <c r="G776" s="2"/>
      <c r="H776" s="5">
        <f t="shared" si="12"/>
        <v>0</v>
      </c>
      <c r="I776" s="4"/>
      <c r="J776" s="4"/>
      <c r="K776" s="4"/>
    </row>
    <row r="777" spans="2:11" ht="13.5" x14ac:dyDescent="0.35">
      <c r="B777" s="3">
        <v>43130</v>
      </c>
      <c r="C777" s="2">
        <v>7.9</v>
      </c>
      <c r="D777" s="2">
        <v>3.7446000000000002</v>
      </c>
      <c r="E777" s="2">
        <v>17672</v>
      </c>
      <c r="F777" s="2"/>
      <c r="G777" s="2"/>
      <c r="H777" s="5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7.9</v>
      </c>
      <c r="D778" s="2">
        <v>3.7446000000000002</v>
      </c>
      <c r="E778" s="2">
        <v>26062</v>
      </c>
      <c r="F778" s="2"/>
      <c r="G778" s="2"/>
      <c r="H778" s="5">
        <f t="shared" si="12"/>
        <v>0</v>
      </c>
      <c r="I778" s="4"/>
      <c r="J778" s="4"/>
      <c r="K778" s="4"/>
    </row>
    <row r="779" spans="2:11" ht="13.5" x14ac:dyDescent="0.35">
      <c r="B779" s="3">
        <v>43132</v>
      </c>
      <c r="C779" s="2">
        <v>7.92</v>
      </c>
      <c r="D779" s="2">
        <v>3.7541000000000002</v>
      </c>
      <c r="E779" s="2">
        <v>58213</v>
      </c>
      <c r="F779" s="2"/>
      <c r="G779" s="2"/>
      <c r="H779" s="5">
        <f t="shared" si="12"/>
        <v>2.5369865940287517E-3</v>
      </c>
      <c r="I779" s="4"/>
      <c r="J779" s="4"/>
      <c r="K779" s="4"/>
    </row>
    <row r="780" spans="2:11" ht="13.5" x14ac:dyDescent="0.35">
      <c r="B780" s="3">
        <v>43133</v>
      </c>
      <c r="C780" s="2">
        <v>7.93</v>
      </c>
      <c r="D780" s="2">
        <v>3.7587999999999999</v>
      </c>
      <c r="E780" s="2">
        <v>12540</v>
      </c>
      <c r="F780" s="2"/>
      <c r="G780" s="2"/>
      <c r="H780" s="5">
        <f t="shared" si="12"/>
        <v>1.2519645187927077E-3</v>
      </c>
      <c r="I780" s="4"/>
      <c r="J780" s="4"/>
      <c r="K780" s="4"/>
    </row>
    <row r="781" spans="2:11" ht="13.5" x14ac:dyDescent="0.35">
      <c r="B781" s="3">
        <v>43136</v>
      </c>
      <c r="C781" s="2">
        <v>7.93</v>
      </c>
      <c r="D781" s="2">
        <v>3.7587999999999999</v>
      </c>
      <c r="E781" s="2">
        <v>16209</v>
      </c>
      <c r="F781" s="2"/>
      <c r="G781" s="2"/>
      <c r="H781" s="5">
        <f t="shared" si="12"/>
        <v>0</v>
      </c>
      <c r="I781" s="4"/>
      <c r="J781" s="4"/>
      <c r="K781" s="4"/>
    </row>
    <row r="782" spans="2:11" ht="13.5" x14ac:dyDescent="0.35">
      <c r="B782" s="3">
        <v>43137</v>
      </c>
      <c r="C782" s="2">
        <v>7.93</v>
      </c>
      <c r="D782" s="2">
        <v>3.7587999999999999</v>
      </c>
      <c r="E782" s="2">
        <v>19822</v>
      </c>
      <c r="F782" s="2"/>
      <c r="G782" s="2"/>
      <c r="H782" s="5">
        <f t="shared" si="12"/>
        <v>0</v>
      </c>
      <c r="I782" s="4"/>
      <c r="J782" s="4"/>
      <c r="K782" s="4"/>
    </row>
    <row r="783" spans="2:11" ht="13.5" x14ac:dyDescent="0.35">
      <c r="B783" s="3">
        <v>43138</v>
      </c>
      <c r="C783" s="2">
        <v>7.93</v>
      </c>
      <c r="D783" s="2">
        <v>3.7587999999999999</v>
      </c>
      <c r="E783" s="2">
        <v>10054</v>
      </c>
      <c r="F783" s="2"/>
      <c r="G783" s="2"/>
      <c r="H783" s="5">
        <f t="shared" si="12"/>
        <v>0</v>
      </c>
      <c r="I783" s="4"/>
      <c r="J783" s="4"/>
      <c r="K783" s="4"/>
    </row>
    <row r="784" spans="2:11" ht="13.5" x14ac:dyDescent="0.35">
      <c r="B784" s="3">
        <v>43139</v>
      </c>
      <c r="C784" s="2">
        <v>7.93</v>
      </c>
      <c r="D784" s="2">
        <v>3.7587999999999999</v>
      </c>
      <c r="E784" s="2">
        <v>3145</v>
      </c>
      <c r="F784" s="2"/>
      <c r="G784" s="2"/>
      <c r="H784" s="5">
        <f t="shared" si="12"/>
        <v>0</v>
      </c>
      <c r="I784" s="4"/>
      <c r="J784" s="4"/>
      <c r="K784" s="4"/>
    </row>
    <row r="785" spans="2:11" ht="13.5" x14ac:dyDescent="0.35">
      <c r="B785" s="3">
        <v>43140</v>
      </c>
      <c r="C785" s="2">
        <v>7.94</v>
      </c>
      <c r="D785" s="2">
        <v>3.7635999999999998</v>
      </c>
      <c r="E785" s="2">
        <v>16826</v>
      </c>
      <c r="F785" s="2"/>
      <c r="G785" s="2"/>
      <c r="H785" s="5">
        <f t="shared" si="12"/>
        <v>1.2770032989251664E-3</v>
      </c>
      <c r="I785" s="4"/>
      <c r="J785" s="4"/>
      <c r="K785" s="4"/>
    </row>
    <row r="786" spans="2:11" ht="13.5" x14ac:dyDescent="0.35">
      <c r="B786" s="3">
        <v>43143</v>
      </c>
      <c r="C786" s="2">
        <v>7.94</v>
      </c>
      <c r="D786" s="2">
        <v>3.7635999999999998</v>
      </c>
      <c r="E786" s="2">
        <v>9876</v>
      </c>
      <c r="F786" s="2"/>
      <c r="G786" s="2"/>
      <c r="H786" s="5">
        <f t="shared" si="12"/>
        <v>0</v>
      </c>
      <c r="I786" s="4"/>
      <c r="J786" s="4"/>
      <c r="K786" s="4"/>
    </row>
    <row r="787" spans="2:11" ht="13.5" x14ac:dyDescent="0.35">
      <c r="B787" s="3">
        <v>43144</v>
      </c>
      <c r="C787" s="2">
        <v>8.0500000000000007</v>
      </c>
      <c r="D787" s="2">
        <v>3.8157000000000001</v>
      </c>
      <c r="E787" s="2">
        <v>12246</v>
      </c>
      <c r="F787" s="2"/>
      <c r="G787" s="2"/>
      <c r="H787" s="5">
        <f t="shared" si="12"/>
        <v>1.3843128919120061E-2</v>
      </c>
      <c r="I787" s="4"/>
      <c r="J787" s="4"/>
      <c r="K787" s="4"/>
    </row>
    <row r="788" spans="2:11" ht="13.5" x14ac:dyDescent="0.35">
      <c r="B788" s="3">
        <v>43145</v>
      </c>
      <c r="C788" s="2">
        <v>8</v>
      </c>
      <c r="D788" s="2">
        <v>3.7919999999999998</v>
      </c>
      <c r="E788" s="2">
        <v>7339</v>
      </c>
      <c r="F788" s="2"/>
      <c r="G788" s="2"/>
      <c r="H788" s="5">
        <f t="shared" si="12"/>
        <v>-6.2111801242236749E-3</v>
      </c>
      <c r="I788" s="4"/>
      <c r="J788" s="4"/>
      <c r="K788" s="4"/>
    </row>
    <row r="789" spans="2:11" ht="13.5" x14ac:dyDescent="0.35">
      <c r="B789" s="3">
        <v>43146</v>
      </c>
      <c r="C789" s="2">
        <v>8</v>
      </c>
      <c r="D789" s="2">
        <v>3.7919999999999998</v>
      </c>
      <c r="E789" s="2">
        <v>12317</v>
      </c>
      <c r="F789" s="2"/>
      <c r="G789" s="2"/>
      <c r="H789" s="5">
        <f t="shared" si="12"/>
        <v>0</v>
      </c>
      <c r="I789" s="4"/>
      <c r="J789" s="4"/>
      <c r="K789" s="4"/>
    </row>
    <row r="790" spans="2:11" ht="13.5" x14ac:dyDescent="0.35">
      <c r="B790" s="3">
        <v>43147</v>
      </c>
      <c r="C790" s="2">
        <v>8.0299999999999994</v>
      </c>
      <c r="D790" s="2">
        <v>3.8062</v>
      </c>
      <c r="E790" s="2">
        <v>6846</v>
      </c>
      <c r="F790" s="2"/>
      <c r="G790" s="2"/>
      <c r="H790" s="5">
        <f t="shared" si="12"/>
        <v>3.7447257383966806E-3</v>
      </c>
      <c r="I790" s="4"/>
      <c r="J790" s="4"/>
      <c r="K790" s="4"/>
    </row>
    <row r="791" spans="2:11" ht="13.5" x14ac:dyDescent="0.35">
      <c r="B791" s="3">
        <v>43150</v>
      </c>
      <c r="C791" s="2">
        <v>8.11</v>
      </c>
      <c r="D791" s="2">
        <v>3.8441000000000001</v>
      </c>
      <c r="E791" s="2">
        <v>34224</v>
      </c>
      <c r="F791" s="2"/>
      <c r="G791" s="2"/>
      <c r="H791" s="5">
        <f t="shared" si="12"/>
        <v>9.9574378645368201E-3</v>
      </c>
      <c r="I791" s="4"/>
      <c r="J791" s="4"/>
      <c r="K791" s="4"/>
    </row>
    <row r="792" spans="2:11" ht="13.5" x14ac:dyDescent="0.35">
      <c r="B792" s="3">
        <v>43151</v>
      </c>
      <c r="C792" s="2">
        <v>8.11</v>
      </c>
      <c r="D792" s="2">
        <v>3.8441000000000001</v>
      </c>
      <c r="E792" s="2">
        <v>15676</v>
      </c>
      <c r="F792" s="2"/>
      <c r="G792" s="2"/>
      <c r="H792" s="5">
        <f t="shared" si="12"/>
        <v>0</v>
      </c>
      <c r="I792" s="4"/>
      <c r="J792" s="4"/>
      <c r="K792" s="4"/>
    </row>
    <row r="793" spans="2:11" ht="13.5" x14ac:dyDescent="0.35">
      <c r="B793" s="3">
        <v>43152</v>
      </c>
      <c r="C793" s="2">
        <v>8.1199999999999992</v>
      </c>
      <c r="D793" s="2">
        <v>3.8489</v>
      </c>
      <c r="E793" s="2">
        <v>14542</v>
      </c>
      <c r="F793" s="2"/>
      <c r="G793" s="2"/>
      <c r="H793" s="5">
        <f t="shared" si="12"/>
        <v>1.2486667880648047E-3</v>
      </c>
      <c r="I793" s="4"/>
      <c r="J793" s="4"/>
      <c r="K793" s="4"/>
    </row>
    <row r="794" spans="2:11" ht="13.5" x14ac:dyDescent="0.35">
      <c r="B794" s="3">
        <v>43153</v>
      </c>
      <c r="C794" s="2">
        <v>8.14</v>
      </c>
      <c r="D794" s="2">
        <v>3.8582999999999998</v>
      </c>
      <c r="E794" s="2">
        <v>5254</v>
      </c>
      <c r="F794" s="2"/>
      <c r="G794" s="2"/>
      <c r="H794" s="5">
        <f t="shared" si="12"/>
        <v>2.4422562290524184E-3</v>
      </c>
      <c r="I794" s="4"/>
      <c r="J794" s="4"/>
      <c r="K794" s="4"/>
    </row>
    <row r="795" spans="2:11" ht="13.5" x14ac:dyDescent="0.35">
      <c r="B795" s="3">
        <v>43154</v>
      </c>
      <c r="C795" s="2">
        <v>8.1199999999999992</v>
      </c>
      <c r="D795" s="2">
        <v>3.8489</v>
      </c>
      <c r="E795" s="2">
        <v>6855</v>
      </c>
      <c r="F795" s="2"/>
      <c r="G795" s="2"/>
      <c r="H795" s="5">
        <f t="shared" si="12"/>
        <v>-2.4363061451934411E-3</v>
      </c>
      <c r="I795" s="4"/>
      <c r="J795" s="4"/>
      <c r="K795" s="4"/>
    </row>
    <row r="796" spans="2:11" ht="13.5" x14ac:dyDescent="0.35">
      <c r="B796" s="3">
        <v>43157</v>
      </c>
      <c r="C796" s="2">
        <v>8.15</v>
      </c>
      <c r="D796" s="2">
        <v>3.8631000000000002</v>
      </c>
      <c r="E796" s="2">
        <v>7004</v>
      </c>
      <c r="F796" s="2"/>
      <c r="G796" s="2"/>
      <c r="H796" s="5">
        <f t="shared" si="12"/>
        <v>3.6893657928239788E-3</v>
      </c>
      <c r="I796" s="4"/>
      <c r="J796" s="4"/>
      <c r="K796" s="4"/>
    </row>
    <row r="797" spans="2:11" ht="13.5" x14ac:dyDescent="0.35">
      <c r="B797" s="3">
        <v>43158</v>
      </c>
      <c r="C797" s="2">
        <v>8.17</v>
      </c>
      <c r="D797" s="2">
        <v>3.8725999999999998</v>
      </c>
      <c r="E797" s="2">
        <v>9317</v>
      </c>
      <c r="F797" s="2"/>
      <c r="G797" s="2"/>
      <c r="H797" s="5">
        <f t="shared" si="12"/>
        <v>2.459164919365178E-3</v>
      </c>
      <c r="I797" s="4"/>
      <c r="J797" s="4"/>
      <c r="K797" s="4"/>
    </row>
    <row r="798" spans="2:11" ht="13.5" x14ac:dyDescent="0.35">
      <c r="B798" s="3">
        <v>43159</v>
      </c>
      <c r="C798" s="2">
        <v>8.17</v>
      </c>
      <c r="D798" s="2">
        <v>3.8725999999999998</v>
      </c>
      <c r="E798" s="2">
        <v>17209</v>
      </c>
      <c r="F798" s="2"/>
      <c r="G798" s="2"/>
      <c r="H798" s="5">
        <f t="shared" si="12"/>
        <v>0</v>
      </c>
      <c r="I798" s="4"/>
      <c r="J798" s="4"/>
      <c r="K798" s="4"/>
    </row>
    <row r="799" spans="2:11" ht="13.5" x14ac:dyDescent="0.35">
      <c r="B799" s="3">
        <v>43160</v>
      </c>
      <c r="C799" s="2">
        <v>8.1999999999999993</v>
      </c>
      <c r="D799" s="2">
        <v>3.8868</v>
      </c>
      <c r="E799" s="2">
        <v>40160</v>
      </c>
      <c r="F799" s="2"/>
      <c r="G799" s="2"/>
      <c r="H799" s="5">
        <f t="shared" si="12"/>
        <v>3.6667871714094443E-3</v>
      </c>
      <c r="I799" s="4"/>
      <c r="J799" s="4"/>
      <c r="K799" s="4"/>
    </row>
    <row r="800" spans="2:11" ht="13.5" x14ac:dyDescent="0.35">
      <c r="B800" s="3">
        <v>43161</v>
      </c>
      <c r="C800" s="2">
        <v>8.1999999999999993</v>
      </c>
      <c r="D800" s="2">
        <v>3.8868</v>
      </c>
      <c r="E800" s="2">
        <v>34393</v>
      </c>
      <c r="F800" s="2"/>
      <c r="G800" s="2"/>
      <c r="H800" s="5">
        <f t="shared" si="12"/>
        <v>0</v>
      </c>
      <c r="I800" s="4"/>
      <c r="J800" s="4"/>
      <c r="K800" s="4"/>
    </row>
    <row r="801" spans="2:11" ht="13.5" x14ac:dyDescent="0.35">
      <c r="B801" s="3">
        <v>43164</v>
      </c>
      <c r="C801" s="2">
        <v>8.1999999999999993</v>
      </c>
      <c r="D801" s="2">
        <v>3.8868</v>
      </c>
      <c r="E801" s="2">
        <v>2123</v>
      </c>
      <c r="F801" s="2"/>
      <c r="G801" s="2"/>
      <c r="H801" s="5">
        <f t="shared" si="12"/>
        <v>0</v>
      </c>
      <c r="I801" s="4"/>
      <c r="J801" s="4"/>
      <c r="K801" s="4"/>
    </row>
    <row r="802" spans="2:11" ht="13.5" x14ac:dyDescent="0.35">
      <c r="B802" s="3">
        <v>43165</v>
      </c>
      <c r="C802" s="2">
        <v>8.2100000000000009</v>
      </c>
      <c r="D802" s="2">
        <v>3.8915000000000002</v>
      </c>
      <c r="E802" s="2">
        <v>12119</v>
      </c>
      <c r="F802" s="2"/>
      <c r="G802" s="2"/>
      <c r="H802" s="5">
        <f t="shared" si="12"/>
        <v>1.2092209529690615E-3</v>
      </c>
      <c r="I802" s="4"/>
      <c r="J802" s="4"/>
      <c r="K802" s="4"/>
    </row>
    <row r="803" spans="2:11" ht="13.5" x14ac:dyDescent="0.35">
      <c r="B803" s="3">
        <v>43166</v>
      </c>
      <c r="C803" s="2">
        <v>8.25</v>
      </c>
      <c r="D803" s="2">
        <v>3.9104999999999999</v>
      </c>
      <c r="E803" s="2">
        <v>16514</v>
      </c>
      <c r="F803" s="2"/>
      <c r="G803" s="2"/>
      <c r="H803" s="5">
        <f t="shared" si="12"/>
        <v>4.8824360786328368E-3</v>
      </c>
      <c r="I803" s="4"/>
      <c r="J803" s="4"/>
      <c r="K803" s="4"/>
    </row>
    <row r="804" spans="2:11" ht="13.5" x14ac:dyDescent="0.35">
      <c r="B804" s="3">
        <v>43167</v>
      </c>
      <c r="C804" s="2">
        <v>8.32</v>
      </c>
      <c r="D804" s="2">
        <v>3.9437000000000002</v>
      </c>
      <c r="E804" s="2">
        <v>28497</v>
      </c>
      <c r="F804" s="2"/>
      <c r="G804" s="2"/>
      <c r="H804" s="5">
        <f t="shared" si="12"/>
        <v>8.4899629203427553E-3</v>
      </c>
      <c r="I804" s="4"/>
      <c r="J804" s="4"/>
      <c r="K804" s="4"/>
    </row>
    <row r="805" spans="2:11" ht="13.5" x14ac:dyDescent="0.35">
      <c r="B805" s="3">
        <v>43168</v>
      </c>
      <c r="C805" s="2">
        <v>8.36</v>
      </c>
      <c r="D805" s="2">
        <v>3.9626000000000001</v>
      </c>
      <c r="E805" s="2">
        <v>43299</v>
      </c>
      <c r="F805" s="2"/>
      <c r="G805" s="2"/>
      <c r="H805" s="5">
        <f t="shared" si="12"/>
        <v>4.7924537870527462E-3</v>
      </c>
      <c r="I805" s="4"/>
      <c r="J805" s="4"/>
      <c r="K805" s="4"/>
    </row>
    <row r="806" spans="2:11" ht="13.5" x14ac:dyDescent="0.35">
      <c r="B806" s="3">
        <v>43171</v>
      </c>
      <c r="C806" s="2">
        <v>8.4</v>
      </c>
      <c r="D806" s="2">
        <v>3.9815999999999998</v>
      </c>
      <c r="E806" s="2">
        <v>25284</v>
      </c>
      <c r="F806" s="2"/>
      <c r="G806" s="2"/>
      <c r="H806" s="5">
        <f t="shared" si="12"/>
        <v>4.7948316761721298E-3</v>
      </c>
      <c r="I806" s="4"/>
      <c r="J806" s="4"/>
      <c r="K806" s="4"/>
    </row>
    <row r="807" spans="2:11" ht="13.5" x14ac:dyDescent="0.35">
      <c r="B807" s="3">
        <v>43172</v>
      </c>
      <c r="C807" s="2">
        <v>8.4</v>
      </c>
      <c r="D807" s="2">
        <v>3.9815999999999998</v>
      </c>
      <c r="E807" s="2">
        <v>6405</v>
      </c>
      <c r="F807" s="2"/>
      <c r="G807" s="2"/>
      <c r="H807" s="5">
        <f t="shared" si="12"/>
        <v>0</v>
      </c>
      <c r="I807" s="4"/>
      <c r="J807" s="4"/>
      <c r="K807" s="4"/>
    </row>
    <row r="808" spans="2:11" ht="13.5" x14ac:dyDescent="0.35">
      <c r="B808" s="3">
        <v>43173</v>
      </c>
      <c r="C808" s="2">
        <v>8.4</v>
      </c>
      <c r="D808" s="2">
        <v>3.9815999999999998</v>
      </c>
      <c r="E808" s="2">
        <v>20999</v>
      </c>
      <c r="F808" s="2"/>
      <c r="G808" s="2"/>
      <c r="H808" s="5">
        <f t="shared" si="12"/>
        <v>0</v>
      </c>
      <c r="I808" s="4"/>
      <c r="J808" s="4"/>
      <c r="K808" s="4"/>
    </row>
    <row r="809" spans="2:11" ht="13.5" x14ac:dyDescent="0.35">
      <c r="B809" s="3">
        <v>43174</v>
      </c>
      <c r="C809" s="2">
        <v>8.5</v>
      </c>
      <c r="D809" s="2">
        <v>4.0289999999999999</v>
      </c>
      <c r="E809" s="2">
        <v>44940</v>
      </c>
      <c r="F809" s="2"/>
      <c r="G809" s="2"/>
      <c r="H809" s="5">
        <f t="shared" si="12"/>
        <v>1.1904761904761932E-2</v>
      </c>
      <c r="I809" s="4"/>
      <c r="J809" s="4"/>
      <c r="K809" s="4"/>
    </row>
    <row r="810" spans="2:11" ht="13.5" x14ac:dyDescent="0.35">
      <c r="B810" s="3">
        <v>43175</v>
      </c>
      <c r="C810" s="2">
        <v>9.01</v>
      </c>
      <c r="D810" s="2">
        <v>4.2706999999999997</v>
      </c>
      <c r="E810" s="2">
        <v>276554</v>
      </c>
      <c r="F810" s="2"/>
      <c r="G810" s="2"/>
      <c r="H810" s="5">
        <f t="shared" si="12"/>
        <v>5.9990071978158303E-2</v>
      </c>
      <c r="I810" s="4"/>
      <c r="J810" s="4"/>
      <c r="K810" s="4"/>
    </row>
    <row r="811" spans="2:11" ht="13.5" x14ac:dyDescent="0.35">
      <c r="B811" s="3">
        <v>43178</v>
      </c>
      <c r="C811" s="2">
        <v>9.41</v>
      </c>
      <c r="D811" s="2">
        <v>4.4603000000000002</v>
      </c>
      <c r="E811" s="2">
        <v>0</v>
      </c>
      <c r="F811" s="2"/>
      <c r="G811" s="2"/>
      <c r="H811" s="5">
        <f t="shared" si="12"/>
        <v>4.4395532348327077E-2</v>
      </c>
      <c r="I811" s="4"/>
      <c r="J811" s="4"/>
      <c r="K811" s="4"/>
    </row>
    <row r="812" spans="2:11" ht="13.5" x14ac:dyDescent="0.35">
      <c r="B812" s="3">
        <v>43180</v>
      </c>
      <c r="C812" s="2">
        <v>9.7799999999999994</v>
      </c>
      <c r="D812" s="2">
        <v>4.6356999999999999</v>
      </c>
      <c r="E812" s="2">
        <v>160924</v>
      </c>
      <c r="F812" s="2"/>
      <c r="G812" s="2"/>
      <c r="H812" s="5">
        <f t="shared" si="12"/>
        <v>3.9324709100284683E-2</v>
      </c>
      <c r="I812" s="4"/>
      <c r="J812" s="4"/>
      <c r="K812" s="4"/>
    </row>
    <row r="813" spans="2:11" ht="13.5" x14ac:dyDescent="0.35">
      <c r="B813" s="3">
        <v>43181</v>
      </c>
      <c r="C813" s="2">
        <v>9.86</v>
      </c>
      <c r="D813" s="2">
        <v>4.6736000000000004</v>
      </c>
      <c r="E813" s="2">
        <v>48857</v>
      </c>
      <c r="F813" s="2"/>
      <c r="G813" s="2"/>
      <c r="H813" s="5">
        <f t="shared" si="12"/>
        <v>8.1756800483207479E-3</v>
      </c>
      <c r="I813" s="4"/>
      <c r="J813" s="4"/>
      <c r="K813" s="4"/>
    </row>
    <row r="814" spans="2:11" ht="13.5" x14ac:dyDescent="0.35">
      <c r="B814" s="3">
        <v>43182</v>
      </c>
      <c r="C814" s="2">
        <v>9.85</v>
      </c>
      <c r="D814" s="2">
        <v>4.6688999999999998</v>
      </c>
      <c r="E814" s="2">
        <v>54819</v>
      </c>
      <c r="F814" s="2"/>
      <c r="G814" s="2"/>
      <c r="H814" s="5">
        <f t="shared" si="12"/>
        <v>-1.0056487504280624E-3</v>
      </c>
      <c r="I814" s="4"/>
      <c r="J814" s="4"/>
      <c r="K814" s="4"/>
    </row>
    <row r="815" spans="2:11" ht="13.5" x14ac:dyDescent="0.35">
      <c r="B815" s="3">
        <v>43185</v>
      </c>
      <c r="C815" s="2">
        <v>9.85</v>
      </c>
      <c r="D815" s="2">
        <v>4.6688999999999998</v>
      </c>
      <c r="E815" s="2">
        <v>40620</v>
      </c>
      <c r="F815" s="2"/>
      <c r="G815" s="2"/>
      <c r="H815" s="5">
        <f t="shared" si="12"/>
        <v>0</v>
      </c>
      <c r="I815" s="4"/>
      <c r="J815" s="4"/>
      <c r="K815" s="4"/>
    </row>
    <row r="816" spans="2:11" ht="13.5" x14ac:dyDescent="0.35">
      <c r="B816" s="3">
        <v>43186</v>
      </c>
      <c r="C816" s="2">
        <v>9.86</v>
      </c>
      <c r="D816" s="2">
        <v>4.6736000000000004</v>
      </c>
      <c r="E816" s="2">
        <v>75422</v>
      </c>
      <c r="F816" s="2"/>
      <c r="G816" s="2"/>
      <c r="H816" s="5">
        <f t="shared" si="12"/>
        <v>1.0066610979032732E-3</v>
      </c>
      <c r="I816" s="4"/>
      <c r="J816" s="4"/>
      <c r="K816" s="4"/>
    </row>
    <row r="817" spans="2:11" ht="13.5" x14ac:dyDescent="0.35">
      <c r="B817" s="3">
        <v>43187</v>
      </c>
      <c r="C817" s="2">
        <v>9.9</v>
      </c>
      <c r="D817" s="2">
        <v>4.6925999999999997</v>
      </c>
      <c r="E817" s="2">
        <v>81516</v>
      </c>
      <c r="F817" s="2"/>
      <c r="G817" s="2"/>
      <c r="H817" s="5">
        <f t="shared" si="12"/>
        <v>4.0653885655595771E-3</v>
      </c>
      <c r="I817" s="4"/>
      <c r="J817" s="4"/>
      <c r="K817" s="4"/>
    </row>
    <row r="818" spans="2:11" ht="13.5" x14ac:dyDescent="0.35">
      <c r="B818" s="3">
        <v>43188</v>
      </c>
      <c r="C818" s="2">
        <v>10.119999999999999</v>
      </c>
      <c r="D818" s="2">
        <v>4.7968999999999999</v>
      </c>
      <c r="E818" s="2">
        <v>52636</v>
      </c>
      <c r="F818" s="2"/>
      <c r="G818" s="2"/>
      <c r="H818" s="5">
        <f t="shared" si="12"/>
        <v>2.2226484251800769E-2</v>
      </c>
      <c r="I818" s="4"/>
      <c r="J818" s="4"/>
      <c r="K818" s="4"/>
    </row>
    <row r="819" spans="2:11" ht="13.5" x14ac:dyDescent="0.35">
      <c r="B819" s="3">
        <v>43189</v>
      </c>
      <c r="C819" s="2">
        <v>10.3</v>
      </c>
      <c r="D819" s="2">
        <v>4.8822000000000001</v>
      </c>
      <c r="E819" s="2">
        <v>38016</v>
      </c>
      <c r="F819" s="2"/>
      <c r="G819" s="2"/>
      <c r="H819" s="5">
        <f t="shared" si="12"/>
        <v>1.7782317746878225E-2</v>
      </c>
      <c r="I819" s="4"/>
      <c r="J819" s="4"/>
      <c r="K819" s="4"/>
    </row>
    <row r="820" spans="2:11" ht="13.5" x14ac:dyDescent="0.35">
      <c r="B820" s="3">
        <v>43192</v>
      </c>
      <c r="C820" s="2">
        <v>10.35</v>
      </c>
      <c r="D820" s="2">
        <v>4.9058999999999999</v>
      </c>
      <c r="E820" s="2">
        <v>41464</v>
      </c>
      <c r="F820" s="2"/>
      <c r="G820" s="2"/>
      <c r="H820" s="5">
        <f t="shared" si="12"/>
        <v>4.8543689320388007E-3</v>
      </c>
      <c r="I820" s="4"/>
      <c r="J820" s="4"/>
      <c r="K820" s="4"/>
    </row>
    <row r="821" spans="2:11" ht="13.5" x14ac:dyDescent="0.35">
      <c r="B821" s="3">
        <v>43193</v>
      </c>
      <c r="C821" s="2">
        <v>10.37</v>
      </c>
      <c r="D821" s="2">
        <v>4.9154</v>
      </c>
      <c r="E821" s="2">
        <v>15726</v>
      </c>
      <c r="F821" s="2"/>
      <c r="G821" s="2"/>
      <c r="H821" s="5">
        <f t="shared" si="12"/>
        <v>1.9364438737031052E-3</v>
      </c>
      <c r="I821" s="4"/>
      <c r="J821" s="4"/>
      <c r="K821" s="4"/>
    </row>
    <row r="822" spans="2:11" ht="13.5" x14ac:dyDescent="0.35">
      <c r="B822" s="3">
        <v>43194</v>
      </c>
      <c r="C822" s="2">
        <v>10.39</v>
      </c>
      <c r="D822" s="2">
        <v>4.9248000000000003</v>
      </c>
      <c r="E822" s="2">
        <v>30223</v>
      </c>
      <c r="F822" s="2"/>
      <c r="G822" s="2"/>
      <c r="H822" s="5">
        <f t="shared" si="12"/>
        <v>1.9123570818245304E-3</v>
      </c>
      <c r="I822" s="4"/>
      <c r="J822" s="4"/>
      <c r="K822" s="4"/>
    </row>
    <row r="823" spans="2:11" ht="13.5" x14ac:dyDescent="0.35">
      <c r="B823" s="3">
        <v>43195</v>
      </c>
      <c r="C823" s="2">
        <v>10.38</v>
      </c>
      <c r="D823" s="2">
        <v>4.9200999999999997</v>
      </c>
      <c r="E823" s="2">
        <v>25119</v>
      </c>
      <c r="F823" s="2"/>
      <c r="G823" s="2"/>
      <c r="H823" s="5">
        <f t="shared" si="12"/>
        <v>-9.5435347628342114E-4</v>
      </c>
      <c r="I823" s="4"/>
      <c r="J823" s="4"/>
      <c r="K823" s="4"/>
    </row>
    <row r="824" spans="2:11" ht="13.5" x14ac:dyDescent="0.35">
      <c r="B824" s="3">
        <v>43196</v>
      </c>
      <c r="C824" s="2">
        <v>10.37</v>
      </c>
      <c r="D824" s="2">
        <v>4.9154</v>
      </c>
      <c r="E824" s="2">
        <v>29300</v>
      </c>
      <c r="F824" s="2"/>
      <c r="G824" s="2"/>
      <c r="H824" s="5">
        <f t="shared" si="12"/>
        <v>-9.5526513688740165E-4</v>
      </c>
      <c r="I824" s="4"/>
      <c r="J824" s="4"/>
      <c r="K824" s="4"/>
    </row>
    <row r="825" spans="2:11" ht="13.5" x14ac:dyDescent="0.35">
      <c r="B825" s="3">
        <v>43200</v>
      </c>
      <c r="C825" s="2">
        <v>10.37</v>
      </c>
      <c r="D825" s="2">
        <v>4.9154</v>
      </c>
      <c r="E825" s="2">
        <v>70187</v>
      </c>
      <c r="F825" s="2"/>
      <c r="G825" s="2"/>
      <c r="H825" s="5">
        <f t="shared" si="12"/>
        <v>0</v>
      </c>
      <c r="I825" s="4"/>
      <c r="J825" s="4"/>
      <c r="K825" s="4"/>
    </row>
    <row r="826" spans="2:11" ht="13.5" x14ac:dyDescent="0.35">
      <c r="B826" s="3">
        <v>43201</v>
      </c>
      <c r="C826" s="2">
        <v>10.25</v>
      </c>
      <c r="D826" s="2">
        <v>4.8585000000000003</v>
      </c>
      <c r="E826" s="2">
        <v>42757</v>
      </c>
      <c r="F826" s="2"/>
      <c r="G826" s="2"/>
      <c r="H826" s="5">
        <f t="shared" si="12"/>
        <v>-1.1575863612320407E-2</v>
      </c>
      <c r="I826" s="4"/>
      <c r="J826" s="4"/>
      <c r="K826" s="4"/>
    </row>
    <row r="827" spans="2:11" ht="13.5" x14ac:dyDescent="0.35">
      <c r="B827" s="3">
        <v>43202</v>
      </c>
      <c r="C827" s="2">
        <v>10.3</v>
      </c>
      <c r="D827" s="2">
        <v>4.8822000000000001</v>
      </c>
      <c r="E827" s="2">
        <v>17546</v>
      </c>
      <c r="F827" s="2"/>
      <c r="G827" s="2"/>
      <c r="H827" s="5">
        <f t="shared" si="12"/>
        <v>4.8780487804877702E-3</v>
      </c>
      <c r="I827" s="4"/>
      <c r="J827" s="4"/>
      <c r="K827" s="4"/>
    </row>
    <row r="828" spans="2:11" ht="13.5" x14ac:dyDescent="0.35">
      <c r="B828" s="3">
        <v>43203</v>
      </c>
      <c r="C828" s="2">
        <v>10.35</v>
      </c>
      <c r="D828" s="2">
        <v>4.9058999999999999</v>
      </c>
      <c r="E828" s="2">
        <v>17323</v>
      </c>
      <c r="F828" s="2"/>
      <c r="G828" s="2"/>
      <c r="H828" s="5">
        <f t="shared" si="12"/>
        <v>4.8543689320388007E-3</v>
      </c>
      <c r="I828" s="4"/>
      <c r="J828" s="4"/>
      <c r="K828" s="4"/>
    </row>
    <row r="829" spans="2:11" ht="13.5" x14ac:dyDescent="0.35">
      <c r="B829" s="3">
        <v>43206</v>
      </c>
      <c r="C829" s="2">
        <v>10.37</v>
      </c>
      <c r="D829" s="2">
        <v>4.9154</v>
      </c>
      <c r="E829" s="2">
        <v>29402</v>
      </c>
      <c r="F829" s="2"/>
      <c r="G829" s="2"/>
      <c r="H829" s="5">
        <f t="shared" si="12"/>
        <v>1.9364438737031052E-3</v>
      </c>
      <c r="I829" s="4"/>
      <c r="J829" s="4"/>
      <c r="K829" s="4"/>
    </row>
    <row r="830" spans="2:11" ht="13.5" x14ac:dyDescent="0.35">
      <c r="B830" s="3">
        <v>43207</v>
      </c>
      <c r="C830" s="2">
        <v>10.37</v>
      </c>
      <c r="D830" s="2">
        <v>4.9154</v>
      </c>
      <c r="E830" s="2">
        <v>13054</v>
      </c>
      <c r="F830" s="2"/>
      <c r="G830" s="2"/>
      <c r="H830" s="5">
        <f t="shared" si="12"/>
        <v>0</v>
      </c>
      <c r="I830" s="4"/>
      <c r="J830" s="4"/>
      <c r="K830" s="4"/>
    </row>
    <row r="831" spans="2:11" ht="13.5" x14ac:dyDescent="0.35">
      <c r="B831" s="3">
        <v>43208</v>
      </c>
      <c r="C831" s="2">
        <v>10.37</v>
      </c>
      <c r="D831" s="2">
        <v>4.9154</v>
      </c>
      <c r="E831" s="2">
        <v>30409</v>
      </c>
      <c r="F831" s="2"/>
      <c r="G831" s="2"/>
      <c r="H831" s="5">
        <f t="shared" si="12"/>
        <v>0</v>
      </c>
      <c r="I831" s="4"/>
      <c r="J831" s="4"/>
      <c r="K831" s="4"/>
    </row>
    <row r="832" spans="2:11" ht="13.5" x14ac:dyDescent="0.35">
      <c r="B832" s="3">
        <v>43209</v>
      </c>
      <c r="C832" s="2">
        <v>10.39</v>
      </c>
      <c r="D832" s="2">
        <v>4.9248000000000003</v>
      </c>
      <c r="E832" s="2">
        <v>11051</v>
      </c>
      <c r="F832" s="2"/>
      <c r="G832" s="2"/>
      <c r="H832" s="5">
        <f t="shared" si="12"/>
        <v>1.9123570818245304E-3</v>
      </c>
      <c r="I832" s="4"/>
      <c r="J832" s="4"/>
      <c r="K832" s="4"/>
    </row>
    <row r="833" spans="2:11" ht="13.5" x14ac:dyDescent="0.35">
      <c r="B833" s="3">
        <v>43210</v>
      </c>
      <c r="C833" s="2">
        <v>10.37</v>
      </c>
      <c r="D833" s="2">
        <v>4.9154</v>
      </c>
      <c r="E833" s="2">
        <v>35889</v>
      </c>
      <c r="F833" s="2"/>
      <c r="G833" s="2"/>
      <c r="H833" s="5">
        <f t="shared" si="12"/>
        <v>-1.9087069525666619E-3</v>
      </c>
      <c r="I833" s="4"/>
      <c r="J833" s="4"/>
      <c r="K833" s="4"/>
    </row>
    <row r="834" spans="2:11" ht="13.5" x14ac:dyDescent="0.35">
      <c r="B834" s="3">
        <v>43213</v>
      </c>
      <c r="C834" s="2">
        <v>10.37</v>
      </c>
      <c r="D834" s="2">
        <v>4.9154</v>
      </c>
      <c r="E834" s="2">
        <v>29957</v>
      </c>
      <c r="F834" s="2"/>
      <c r="G834" s="2"/>
      <c r="H834" s="5">
        <f t="shared" si="12"/>
        <v>0</v>
      </c>
      <c r="I834" s="4"/>
      <c r="J834" s="4"/>
      <c r="K834" s="4"/>
    </row>
    <row r="835" spans="2:11" ht="13.5" x14ac:dyDescent="0.35">
      <c r="B835" s="3">
        <v>43214</v>
      </c>
      <c r="C835" s="2">
        <v>10.38</v>
      </c>
      <c r="D835" s="2">
        <v>4.9200999999999997</v>
      </c>
      <c r="E835" s="2">
        <v>22338</v>
      </c>
      <c r="F835" s="2"/>
      <c r="G835" s="2"/>
      <c r="H835" s="5">
        <f t="shared" si="12"/>
        <v>9.5617854091217488E-4</v>
      </c>
      <c r="I835" s="4"/>
      <c r="J835" s="4"/>
      <c r="K835" s="4"/>
    </row>
    <row r="836" spans="2:11" ht="13.5" x14ac:dyDescent="0.35">
      <c r="B836" s="3">
        <v>43215</v>
      </c>
      <c r="C836" s="2">
        <v>10.38</v>
      </c>
      <c r="D836" s="2">
        <v>4.9200999999999997</v>
      </c>
      <c r="E836" s="2">
        <v>6242</v>
      </c>
      <c r="F836" s="2"/>
      <c r="G836" s="2"/>
      <c r="H836" s="5">
        <f t="shared" si="12"/>
        <v>0</v>
      </c>
      <c r="I836" s="4"/>
      <c r="J836" s="4"/>
      <c r="K836" s="4"/>
    </row>
    <row r="837" spans="2:11" ht="13.5" x14ac:dyDescent="0.35">
      <c r="B837" s="3">
        <v>43216</v>
      </c>
      <c r="C837" s="2">
        <v>10.38</v>
      </c>
      <c r="D837" s="2">
        <v>4.9200999999999997</v>
      </c>
      <c r="E837" s="2">
        <v>12755</v>
      </c>
      <c r="F837" s="2"/>
      <c r="G837" s="2"/>
      <c r="H837" s="5">
        <f t="shared" si="12"/>
        <v>0</v>
      </c>
      <c r="I837" s="4"/>
      <c r="J837" s="4"/>
      <c r="K837" s="4"/>
    </row>
    <row r="838" spans="2:11" ht="13.5" x14ac:dyDescent="0.35">
      <c r="B838" s="3">
        <v>43217</v>
      </c>
      <c r="C838" s="2">
        <v>10.38</v>
      </c>
      <c r="D838" s="2">
        <v>4.9200999999999997</v>
      </c>
      <c r="E838" s="2">
        <v>27456</v>
      </c>
      <c r="F838" s="2"/>
      <c r="G838" s="2"/>
      <c r="H838" s="5">
        <f t="shared" si="12"/>
        <v>0</v>
      </c>
      <c r="I838" s="4"/>
      <c r="J838" s="4"/>
      <c r="K838" s="4"/>
    </row>
    <row r="839" spans="2:11" ht="13.5" x14ac:dyDescent="0.35">
      <c r="B839" s="3">
        <v>43220</v>
      </c>
      <c r="C839" s="2">
        <v>10.37</v>
      </c>
      <c r="D839" s="2">
        <v>4.9154</v>
      </c>
      <c r="E839" s="2">
        <v>11751</v>
      </c>
      <c r="F839" s="2"/>
      <c r="G839" s="2"/>
      <c r="H839" s="5">
        <f t="shared" ref="H839:H902" si="13">(D839-D838)/D838</f>
        <v>-9.5526513688740165E-4</v>
      </c>
      <c r="I839" s="4"/>
      <c r="J839" s="4"/>
      <c r="K839" s="4"/>
    </row>
    <row r="840" spans="2:11" ht="13.5" x14ac:dyDescent="0.35">
      <c r="B840" s="3">
        <v>43222</v>
      </c>
      <c r="C840" s="2">
        <v>10.47</v>
      </c>
      <c r="D840" s="2">
        <v>4.9627999999999997</v>
      </c>
      <c r="E840" s="2">
        <v>39508</v>
      </c>
      <c r="F840" s="2"/>
      <c r="G840" s="2"/>
      <c r="H840" s="5">
        <f t="shared" si="13"/>
        <v>9.6431623062211962E-3</v>
      </c>
      <c r="I840" s="4"/>
      <c r="J840" s="4"/>
      <c r="K840" s="4"/>
    </row>
    <row r="841" spans="2:11" ht="13.5" x14ac:dyDescent="0.35">
      <c r="B841" s="3">
        <v>43223</v>
      </c>
      <c r="C841" s="2">
        <v>10.58</v>
      </c>
      <c r="D841" s="2">
        <v>5.0148999999999999</v>
      </c>
      <c r="E841" s="2">
        <v>67111</v>
      </c>
      <c r="F841" s="2"/>
      <c r="G841" s="2"/>
      <c r="H841" s="5">
        <f t="shared" si="13"/>
        <v>1.0498105907955239E-2</v>
      </c>
      <c r="I841" s="4"/>
      <c r="J841" s="4"/>
      <c r="K841" s="4"/>
    </row>
    <row r="842" spans="2:11" ht="13.5" x14ac:dyDescent="0.35">
      <c r="B842" s="3">
        <v>43224</v>
      </c>
      <c r="C842" s="2">
        <v>8.1199999999999992</v>
      </c>
      <c r="D842" s="2">
        <v>4.9710000000000001</v>
      </c>
      <c r="E842" s="2">
        <v>1612</v>
      </c>
      <c r="F842" s="2"/>
      <c r="G842" s="2"/>
      <c r="H842" s="5">
        <f t="shared" si="13"/>
        <v>-8.7539133382519754E-3</v>
      </c>
      <c r="I842" s="4"/>
      <c r="J842" s="4"/>
      <c r="K842" s="4"/>
    </row>
    <row r="843" spans="2:11" ht="13.5" x14ac:dyDescent="0.35">
      <c r="B843" s="3">
        <v>43227</v>
      </c>
      <c r="C843" s="2">
        <v>7.92</v>
      </c>
      <c r="D843" s="2">
        <v>4.8486000000000002</v>
      </c>
      <c r="E843" s="2">
        <v>7502</v>
      </c>
      <c r="F843" s="2"/>
      <c r="G843" s="2"/>
      <c r="H843" s="5">
        <f t="shared" si="13"/>
        <v>-2.4622812311406124E-2</v>
      </c>
      <c r="I843" s="4"/>
      <c r="J843" s="4"/>
      <c r="K843" s="4"/>
    </row>
    <row r="844" spans="2:11" ht="13.5" x14ac:dyDescent="0.35">
      <c r="B844" s="3">
        <v>43228</v>
      </c>
      <c r="C844" s="2">
        <v>8</v>
      </c>
      <c r="D844" s="2">
        <v>4.8975</v>
      </c>
      <c r="E844" s="2">
        <v>24049</v>
      </c>
      <c r="F844" s="2"/>
      <c r="G844" s="2"/>
      <c r="H844" s="5">
        <f t="shared" si="13"/>
        <v>1.008538547209498E-2</v>
      </c>
      <c r="I844" s="4"/>
      <c r="J844" s="4"/>
      <c r="K844" s="4"/>
    </row>
    <row r="845" spans="2:11" ht="13.5" x14ac:dyDescent="0.35">
      <c r="B845" s="3">
        <v>43229</v>
      </c>
      <c r="C845" s="2">
        <v>8</v>
      </c>
      <c r="D845" s="2">
        <v>4.8975</v>
      </c>
      <c r="E845" s="2">
        <v>15663</v>
      </c>
      <c r="F845" s="2"/>
      <c r="G845" s="2"/>
      <c r="H845" s="5">
        <f t="shared" si="13"/>
        <v>0</v>
      </c>
      <c r="I845" s="4"/>
      <c r="J845" s="4"/>
      <c r="K845" s="4"/>
    </row>
    <row r="846" spans="2:11" ht="13.5" x14ac:dyDescent="0.35">
      <c r="B846" s="3">
        <v>43230</v>
      </c>
      <c r="C846" s="2">
        <v>8.34</v>
      </c>
      <c r="D846" s="2">
        <v>5.1056999999999997</v>
      </c>
      <c r="E846" s="2">
        <v>34583</v>
      </c>
      <c r="F846" s="2"/>
      <c r="G846" s="2"/>
      <c r="H846" s="5">
        <f t="shared" si="13"/>
        <v>4.2511485451761047E-2</v>
      </c>
      <c r="I846" s="4"/>
      <c r="J846" s="4"/>
      <c r="K846" s="4"/>
    </row>
    <row r="847" spans="2:11" ht="13.5" x14ac:dyDescent="0.35">
      <c r="B847" s="3">
        <v>43231</v>
      </c>
      <c r="C847" s="2">
        <v>8.5500000000000007</v>
      </c>
      <c r="D847" s="2">
        <v>5.2342000000000004</v>
      </c>
      <c r="E847" s="2">
        <v>57784</v>
      </c>
      <c r="F847" s="2"/>
      <c r="G847" s="2"/>
      <c r="H847" s="5">
        <f t="shared" si="13"/>
        <v>2.5167949546585331E-2</v>
      </c>
      <c r="I847" s="4"/>
      <c r="J847" s="4"/>
      <c r="K847" s="4"/>
    </row>
    <row r="848" spans="2:11" ht="13.5" x14ac:dyDescent="0.35">
      <c r="B848" s="3">
        <v>43234</v>
      </c>
      <c r="C848" s="2">
        <v>8.67</v>
      </c>
      <c r="D848" s="2">
        <v>5.3076999999999996</v>
      </c>
      <c r="E848" s="2">
        <v>6597</v>
      </c>
      <c r="F848" s="2"/>
      <c r="G848" s="2"/>
      <c r="H848" s="5">
        <f t="shared" si="13"/>
        <v>1.4042260517366402E-2</v>
      </c>
      <c r="I848" s="4"/>
      <c r="J848" s="4"/>
      <c r="K848" s="4"/>
    </row>
    <row r="849" spans="2:11" ht="13.5" x14ac:dyDescent="0.35">
      <c r="B849" s="3">
        <v>43235</v>
      </c>
      <c r="C849" s="2">
        <v>8.76</v>
      </c>
      <c r="D849" s="2">
        <v>5.3628</v>
      </c>
      <c r="E849" s="2">
        <v>20304</v>
      </c>
      <c r="F849" s="2"/>
      <c r="G849" s="2"/>
      <c r="H849" s="5">
        <f t="shared" si="13"/>
        <v>1.038114437515315E-2</v>
      </c>
      <c r="I849" s="4"/>
      <c r="J849" s="4"/>
      <c r="K849" s="4"/>
    </row>
    <row r="850" spans="2:11" ht="13.5" x14ac:dyDescent="0.35">
      <c r="B850" s="3">
        <v>43236</v>
      </c>
      <c r="C850" s="2">
        <v>8.75</v>
      </c>
      <c r="D850" s="2">
        <v>5.3567</v>
      </c>
      <c r="E850" s="2">
        <v>12892</v>
      </c>
      <c r="F850" s="2"/>
      <c r="G850" s="2"/>
      <c r="H850" s="5">
        <f t="shared" si="13"/>
        <v>-1.1374655030953968E-3</v>
      </c>
      <c r="I850" s="4"/>
      <c r="J850" s="4"/>
      <c r="K850" s="4"/>
    </row>
    <row r="851" spans="2:11" ht="13.5" x14ac:dyDescent="0.35">
      <c r="B851" s="3">
        <v>43237</v>
      </c>
      <c r="C851" s="2">
        <v>8.49</v>
      </c>
      <c r="D851" s="2">
        <v>5.1974999999999998</v>
      </c>
      <c r="E851" s="2">
        <v>6910</v>
      </c>
      <c r="F851" s="2"/>
      <c r="G851" s="2"/>
      <c r="H851" s="5">
        <f t="shared" si="13"/>
        <v>-2.9719790169320706E-2</v>
      </c>
      <c r="I851" s="4"/>
      <c r="J851" s="4"/>
      <c r="K851" s="4"/>
    </row>
    <row r="852" spans="2:11" ht="13.5" x14ac:dyDescent="0.35">
      <c r="B852" s="3">
        <v>43238</v>
      </c>
      <c r="C852" s="2">
        <v>8.6</v>
      </c>
      <c r="D852" s="2">
        <v>5.2648999999999999</v>
      </c>
      <c r="E852" s="2">
        <v>20919</v>
      </c>
      <c r="F852" s="2"/>
      <c r="G852" s="2"/>
      <c r="H852" s="5">
        <f t="shared" si="13"/>
        <v>1.2967772967772993E-2</v>
      </c>
      <c r="I852" s="4"/>
      <c r="J852" s="4"/>
      <c r="K852" s="4"/>
    </row>
    <row r="853" spans="2:11" ht="13.5" x14ac:dyDescent="0.35">
      <c r="B853" s="3">
        <v>43241</v>
      </c>
      <c r="C853" s="2">
        <v>8.85</v>
      </c>
      <c r="D853" s="2">
        <v>5.4179000000000004</v>
      </c>
      <c r="E853" s="2">
        <v>34919</v>
      </c>
      <c r="F853" s="2"/>
      <c r="G853" s="2"/>
      <c r="H853" s="5">
        <f t="shared" si="13"/>
        <v>2.9060381013884494E-2</v>
      </c>
      <c r="I853" s="4"/>
      <c r="J853" s="4"/>
      <c r="K853" s="4"/>
    </row>
    <row r="854" spans="2:11" ht="13.5" x14ac:dyDescent="0.35">
      <c r="B854" s="3">
        <v>43242</v>
      </c>
      <c r="C854" s="2">
        <v>8.8000000000000007</v>
      </c>
      <c r="D854" s="2">
        <v>5.3872999999999998</v>
      </c>
      <c r="E854" s="2">
        <v>4573</v>
      </c>
      <c r="F854" s="2"/>
      <c r="G854" s="2"/>
      <c r="H854" s="5">
        <f t="shared" si="13"/>
        <v>-5.647944775651198E-3</v>
      </c>
      <c r="I854" s="4"/>
      <c r="J854" s="4"/>
      <c r="K854" s="4"/>
    </row>
    <row r="855" spans="2:11" ht="13.5" x14ac:dyDescent="0.35">
      <c r="B855" s="3">
        <v>43243</v>
      </c>
      <c r="C855" s="2">
        <v>8.9</v>
      </c>
      <c r="D855" s="2">
        <v>5.4485000000000001</v>
      </c>
      <c r="E855" s="2">
        <v>65223</v>
      </c>
      <c r="F855" s="2"/>
      <c r="G855" s="2"/>
      <c r="H855" s="5">
        <f t="shared" si="13"/>
        <v>1.1360050489113354E-2</v>
      </c>
      <c r="I855" s="4"/>
      <c r="J855" s="4"/>
      <c r="K855" s="4"/>
    </row>
    <row r="856" spans="2:11" ht="13.5" x14ac:dyDescent="0.35">
      <c r="B856" s="3">
        <v>43244</v>
      </c>
      <c r="C856" s="2">
        <v>9.24</v>
      </c>
      <c r="D856" s="2">
        <v>5.6566999999999998</v>
      </c>
      <c r="E856" s="2">
        <v>48701</v>
      </c>
      <c r="F856" s="2"/>
      <c r="G856" s="2"/>
      <c r="H856" s="5">
        <f t="shared" si="13"/>
        <v>3.821235202349265E-2</v>
      </c>
      <c r="I856" s="4"/>
      <c r="J856" s="4"/>
      <c r="K856" s="4"/>
    </row>
    <row r="857" spans="2:11" ht="13.5" x14ac:dyDescent="0.35">
      <c r="B857" s="3">
        <v>43245</v>
      </c>
      <c r="C857" s="2">
        <v>9.31</v>
      </c>
      <c r="D857" s="2">
        <v>5.6994999999999996</v>
      </c>
      <c r="E857" s="2">
        <v>27198</v>
      </c>
      <c r="F857" s="2"/>
      <c r="G857" s="2"/>
      <c r="H857" s="5">
        <f t="shared" si="13"/>
        <v>7.5662488730177894E-3</v>
      </c>
      <c r="I857" s="4"/>
      <c r="J857" s="4"/>
      <c r="K857" s="4"/>
    </row>
    <row r="858" spans="2:11" ht="13.5" x14ac:dyDescent="0.35">
      <c r="B858" s="3">
        <v>43248</v>
      </c>
      <c r="C858" s="2">
        <v>9.0399999999999991</v>
      </c>
      <c r="D858" s="2">
        <v>5.5342000000000002</v>
      </c>
      <c r="E858" s="2">
        <v>8489</v>
      </c>
      <c r="F858" s="2"/>
      <c r="G858" s="2"/>
      <c r="H858" s="5">
        <f t="shared" si="13"/>
        <v>-2.9002544082814167E-2</v>
      </c>
      <c r="I858" s="4"/>
      <c r="J858" s="4"/>
      <c r="K858" s="4"/>
    </row>
    <row r="859" spans="2:11" ht="13.5" x14ac:dyDescent="0.35">
      <c r="B859" s="3">
        <v>43249</v>
      </c>
      <c r="C859" s="2">
        <v>8.9499999999999993</v>
      </c>
      <c r="D859" s="2">
        <v>5.4790999999999999</v>
      </c>
      <c r="E859" s="2">
        <v>13669</v>
      </c>
      <c r="F859" s="2"/>
      <c r="G859" s="2"/>
      <c r="H859" s="5">
        <f t="shared" si="13"/>
        <v>-9.9562719092191054E-3</v>
      </c>
      <c r="I859" s="4"/>
      <c r="J859" s="4"/>
      <c r="K859" s="4"/>
    </row>
    <row r="860" spans="2:11" ht="13.5" x14ac:dyDescent="0.35">
      <c r="B860" s="3">
        <v>43250</v>
      </c>
      <c r="C860" s="2">
        <v>8.8000000000000007</v>
      </c>
      <c r="D860" s="2">
        <v>5.3872999999999998</v>
      </c>
      <c r="E860" s="2">
        <v>19545</v>
      </c>
      <c r="F860" s="2"/>
      <c r="G860" s="2"/>
      <c r="H860" s="5">
        <f t="shared" si="13"/>
        <v>-1.6754576481538958E-2</v>
      </c>
      <c r="I860" s="4"/>
      <c r="J860" s="4"/>
      <c r="K860" s="4"/>
    </row>
    <row r="861" spans="2:11" ht="13.5" x14ac:dyDescent="0.35">
      <c r="B861" s="3">
        <v>43251</v>
      </c>
      <c r="C861" s="2">
        <v>8.9</v>
      </c>
      <c r="D861" s="2">
        <v>5.4485000000000001</v>
      </c>
      <c r="E861" s="2">
        <v>52181</v>
      </c>
      <c r="F861" s="2"/>
      <c r="G861" s="2"/>
      <c r="H861" s="5">
        <f t="shared" si="13"/>
        <v>1.1360050489113354E-2</v>
      </c>
      <c r="I861" s="4"/>
      <c r="J861" s="4"/>
      <c r="K861" s="4"/>
    </row>
    <row r="862" spans="2:11" ht="13.5" x14ac:dyDescent="0.35">
      <c r="B862" s="3">
        <v>43252</v>
      </c>
      <c r="C862" s="2">
        <v>8.75</v>
      </c>
      <c r="D862" s="2">
        <v>5.3567</v>
      </c>
      <c r="E862" s="2">
        <v>40275</v>
      </c>
      <c r="F862" s="2"/>
      <c r="G862" s="2"/>
      <c r="H862" s="5">
        <f t="shared" si="13"/>
        <v>-1.6848673946957896E-2</v>
      </c>
      <c r="I862" s="4"/>
      <c r="J862" s="4"/>
      <c r="K862" s="4"/>
    </row>
    <row r="863" spans="2:11" ht="13.5" x14ac:dyDescent="0.35">
      <c r="B863" s="3">
        <v>43255</v>
      </c>
      <c r="C863" s="2">
        <v>8.77</v>
      </c>
      <c r="D863" s="2">
        <v>5.3689</v>
      </c>
      <c r="E863" s="2">
        <v>24080</v>
      </c>
      <c r="F863" s="2"/>
      <c r="G863" s="2"/>
      <c r="H863" s="5">
        <f t="shared" si="13"/>
        <v>2.2775216084529632E-3</v>
      </c>
      <c r="I863" s="4"/>
      <c r="J863" s="4"/>
      <c r="K863" s="4"/>
    </row>
    <row r="864" spans="2:11" ht="13.5" x14ac:dyDescent="0.35">
      <c r="B864" s="3">
        <v>43256</v>
      </c>
      <c r="C864" s="2">
        <v>8.75</v>
      </c>
      <c r="D864" s="2">
        <v>5.3567</v>
      </c>
      <c r="E864" s="2">
        <v>26398</v>
      </c>
      <c r="F864" s="2"/>
      <c r="G864" s="2"/>
      <c r="H864" s="5">
        <f t="shared" si="13"/>
        <v>-2.2723462906740653E-3</v>
      </c>
      <c r="I864" s="4"/>
      <c r="J864" s="4"/>
      <c r="K864" s="4"/>
    </row>
    <row r="865" spans="2:11" ht="13.5" x14ac:dyDescent="0.35">
      <c r="B865" s="3">
        <v>43257</v>
      </c>
      <c r="C865" s="2">
        <v>8.75</v>
      </c>
      <c r="D865" s="2">
        <v>5.3567</v>
      </c>
      <c r="E865" s="2">
        <v>17031</v>
      </c>
      <c r="F865" s="2"/>
      <c r="G865" s="2"/>
      <c r="H865" s="5">
        <f t="shared" si="13"/>
        <v>0</v>
      </c>
      <c r="I865" s="4"/>
      <c r="J865" s="4"/>
      <c r="K865" s="4"/>
    </row>
    <row r="866" spans="2:11" ht="13.5" x14ac:dyDescent="0.35">
      <c r="B866" s="3">
        <v>43258</v>
      </c>
      <c r="C866" s="2">
        <v>8.74</v>
      </c>
      <c r="D866" s="2">
        <v>5.3506</v>
      </c>
      <c r="E866" s="2">
        <v>29741</v>
      </c>
      <c r="F866" s="2"/>
      <c r="G866" s="2"/>
      <c r="H866" s="5">
        <f t="shared" si="13"/>
        <v>-1.1387608042264816E-3</v>
      </c>
      <c r="I866" s="4"/>
      <c r="J866" s="4"/>
      <c r="K866" s="4"/>
    </row>
    <row r="867" spans="2:11" ht="13.5" x14ac:dyDescent="0.35">
      <c r="B867" s="3">
        <v>43259</v>
      </c>
      <c r="C867" s="2">
        <v>8.75</v>
      </c>
      <c r="D867" s="2">
        <v>5.3567</v>
      </c>
      <c r="E867" s="2">
        <v>32263</v>
      </c>
      <c r="F867" s="2"/>
      <c r="G867" s="2"/>
      <c r="H867" s="5">
        <f t="shared" si="13"/>
        <v>1.1400590587971433E-3</v>
      </c>
      <c r="I867" s="4"/>
      <c r="J867" s="4"/>
      <c r="K867" s="4"/>
    </row>
    <row r="868" spans="2:11" ht="13.5" x14ac:dyDescent="0.35">
      <c r="B868" s="3">
        <v>43262</v>
      </c>
      <c r="C868" s="2">
        <v>8.74</v>
      </c>
      <c r="D868" s="2">
        <v>5.3506</v>
      </c>
      <c r="E868" s="2">
        <v>12078</v>
      </c>
      <c r="F868" s="2"/>
      <c r="G868" s="2"/>
      <c r="H868" s="5">
        <f t="shared" si="13"/>
        <v>-1.1387608042264816E-3</v>
      </c>
      <c r="I868" s="4"/>
      <c r="J868" s="4"/>
      <c r="K868" s="4"/>
    </row>
    <row r="869" spans="2:11" ht="13.5" x14ac:dyDescent="0.35">
      <c r="B869" s="3">
        <v>43263</v>
      </c>
      <c r="C869" s="2">
        <v>8.7200000000000006</v>
      </c>
      <c r="D869" s="2">
        <v>5.3383000000000003</v>
      </c>
      <c r="E869" s="2">
        <v>13125</v>
      </c>
      <c r="F869" s="2"/>
      <c r="G869" s="2"/>
      <c r="H869" s="5">
        <f t="shared" si="13"/>
        <v>-2.2988076103614089E-3</v>
      </c>
      <c r="I869" s="4"/>
      <c r="J869" s="4"/>
      <c r="K869" s="4"/>
    </row>
    <row r="870" spans="2:11" ht="13.5" x14ac:dyDescent="0.35">
      <c r="B870" s="3">
        <v>43264</v>
      </c>
      <c r="C870" s="2">
        <v>8.67</v>
      </c>
      <c r="D870" s="2">
        <v>5.3076999999999996</v>
      </c>
      <c r="E870" s="2">
        <v>15628</v>
      </c>
      <c r="F870" s="2"/>
      <c r="G870" s="2"/>
      <c r="H870" s="5">
        <f t="shared" si="13"/>
        <v>-5.7321619242081982E-3</v>
      </c>
      <c r="I870" s="4"/>
      <c r="J870" s="4"/>
      <c r="K870" s="4"/>
    </row>
    <row r="871" spans="2:11" ht="13.5" x14ac:dyDescent="0.35">
      <c r="B871" s="3">
        <v>43265</v>
      </c>
      <c r="C871" s="2">
        <v>8.5</v>
      </c>
      <c r="D871" s="2">
        <v>5.2035999999999998</v>
      </c>
      <c r="E871" s="2">
        <v>29211</v>
      </c>
      <c r="F871" s="2"/>
      <c r="G871" s="2"/>
      <c r="H871" s="5">
        <f t="shared" si="13"/>
        <v>-1.9613015053601347E-2</v>
      </c>
      <c r="I871" s="4"/>
      <c r="J871" s="4"/>
      <c r="K871" s="4"/>
    </row>
    <row r="872" spans="2:11" ht="13.5" x14ac:dyDescent="0.35">
      <c r="B872" s="3">
        <v>43269</v>
      </c>
      <c r="C872" s="2">
        <v>8.5</v>
      </c>
      <c r="D872" s="2">
        <v>5.2035999999999998</v>
      </c>
      <c r="E872" s="2">
        <v>27782</v>
      </c>
      <c r="F872" s="2"/>
      <c r="G872" s="2"/>
      <c r="H872" s="5">
        <f t="shared" si="13"/>
        <v>0</v>
      </c>
      <c r="I872" s="4"/>
      <c r="J872" s="4"/>
      <c r="K872" s="4"/>
    </row>
    <row r="873" spans="2:11" ht="13.5" x14ac:dyDescent="0.35">
      <c r="B873" s="3">
        <v>43270</v>
      </c>
      <c r="C873" s="2">
        <v>8.5</v>
      </c>
      <c r="D873" s="2">
        <v>5.2035999999999998</v>
      </c>
      <c r="E873" s="2">
        <v>184063</v>
      </c>
      <c r="F873" s="2"/>
      <c r="G873" s="2"/>
      <c r="H873" s="5">
        <f t="shared" si="13"/>
        <v>0</v>
      </c>
      <c r="I873" s="4"/>
      <c r="J873" s="4"/>
      <c r="K873" s="4"/>
    </row>
    <row r="874" spans="2:11" ht="13.5" x14ac:dyDescent="0.35">
      <c r="B874" s="3">
        <v>43271</v>
      </c>
      <c r="C874" s="2">
        <v>8.5</v>
      </c>
      <c r="D874" s="2">
        <v>5.2035999999999998</v>
      </c>
      <c r="E874" s="2">
        <v>51790</v>
      </c>
      <c r="F874" s="2"/>
      <c r="G874" s="2"/>
      <c r="H874" s="5">
        <f t="shared" si="13"/>
        <v>0</v>
      </c>
      <c r="I874" s="4"/>
      <c r="J874" s="4"/>
      <c r="K874" s="4"/>
    </row>
    <row r="875" spans="2:11" ht="13.5" x14ac:dyDescent="0.35">
      <c r="B875" s="3">
        <v>43272</v>
      </c>
      <c r="C875" s="2">
        <v>8.6</v>
      </c>
      <c r="D875" s="2">
        <v>5.2648999999999999</v>
      </c>
      <c r="E875" s="2">
        <v>7031</v>
      </c>
      <c r="F875" s="2"/>
      <c r="G875" s="2"/>
      <c r="H875" s="5">
        <f t="shared" si="13"/>
        <v>1.1780305942040152E-2</v>
      </c>
      <c r="I875" s="4"/>
      <c r="J875" s="4"/>
      <c r="K875" s="4"/>
    </row>
    <row r="876" spans="2:11" ht="13.5" x14ac:dyDescent="0.35">
      <c r="B876" s="3">
        <v>43273</v>
      </c>
      <c r="C876" s="2">
        <v>8.75</v>
      </c>
      <c r="D876" s="2">
        <v>5.3567</v>
      </c>
      <c r="E876" s="2">
        <v>32771</v>
      </c>
      <c r="F876" s="2"/>
      <c r="G876" s="2"/>
      <c r="H876" s="5">
        <f t="shared" si="13"/>
        <v>1.7436228608330662E-2</v>
      </c>
      <c r="I876" s="4"/>
      <c r="J876" s="4"/>
      <c r="K876" s="4"/>
    </row>
    <row r="877" spans="2:11" ht="13.5" x14ac:dyDescent="0.35">
      <c r="B877" s="3">
        <v>43276</v>
      </c>
      <c r="C877" s="2">
        <v>8.6999999999999993</v>
      </c>
      <c r="D877" s="2">
        <v>5.3261000000000003</v>
      </c>
      <c r="E877" s="2">
        <v>10673</v>
      </c>
      <c r="F877" s="2"/>
      <c r="G877" s="2"/>
      <c r="H877" s="5">
        <f t="shared" si="13"/>
        <v>-5.7124722310377173E-3</v>
      </c>
      <c r="I877" s="4"/>
      <c r="J877" s="4"/>
      <c r="K877" s="4"/>
    </row>
    <row r="878" spans="2:11" ht="13.5" x14ac:dyDescent="0.35">
      <c r="B878" s="3">
        <v>43277</v>
      </c>
      <c r="C878" s="2">
        <v>8.6999999999999993</v>
      </c>
      <c r="D878" s="2">
        <v>5.3261000000000003</v>
      </c>
      <c r="E878" s="2">
        <v>17788</v>
      </c>
      <c r="F878" s="2"/>
      <c r="G878" s="2"/>
      <c r="H878" s="5">
        <f t="shared" si="13"/>
        <v>0</v>
      </c>
      <c r="I878" s="4"/>
      <c r="J878" s="4"/>
      <c r="K878" s="4"/>
    </row>
    <row r="879" spans="2:11" ht="13.5" x14ac:dyDescent="0.35">
      <c r="B879" s="3">
        <v>43278</v>
      </c>
      <c r="C879" s="2">
        <v>8.66</v>
      </c>
      <c r="D879" s="2">
        <v>5.3015999999999996</v>
      </c>
      <c r="E879" s="2">
        <v>7893</v>
      </c>
      <c r="F879" s="2"/>
      <c r="G879" s="2"/>
      <c r="H879" s="5">
        <f t="shared" si="13"/>
        <v>-4.5999887347215841E-3</v>
      </c>
      <c r="I879" s="4"/>
      <c r="J879" s="4"/>
      <c r="K879" s="4"/>
    </row>
    <row r="880" spans="2:11" ht="13.5" x14ac:dyDescent="0.35">
      <c r="B880" s="3">
        <v>43279</v>
      </c>
      <c r="C880" s="2">
        <v>8.5500000000000007</v>
      </c>
      <c r="D880" s="2">
        <v>5.2342000000000004</v>
      </c>
      <c r="E880" s="2">
        <v>24215</v>
      </c>
      <c r="F880" s="2"/>
      <c r="G880" s="2"/>
      <c r="H880" s="5">
        <f t="shared" si="13"/>
        <v>-1.2713143202052067E-2</v>
      </c>
      <c r="I880" s="4"/>
      <c r="J880" s="4"/>
      <c r="K880" s="4"/>
    </row>
    <row r="881" spans="2:11" ht="13.5" x14ac:dyDescent="0.35">
      <c r="B881" s="3">
        <v>43280</v>
      </c>
      <c r="C881" s="2">
        <v>8.5</v>
      </c>
      <c r="D881" s="2">
        <v>5.2035999999999998</v>
      </c>
      <c r="E881" s="2">
        <v>17535</v>
      </c>
      <c r="F881" s="2"/>
      <c r="G881" s="2"/>
      <c r="H881" s="5">
        <f t="shared" si="13"/>
        <v>-5.8461656031486425E-3</v>
      </c>
      <c r="I881" s="4"/>
      <c r="J881" s="4"/>
      <c r="K881" s="4"/>
    </row>
    <row r="882" spans="2:11" ht="13.5" x14ac:dyDescent="0.35">
      <c r="B882" s="3">
        <v>43283</v>
      </c>
      <c r="C882" s="2">
        <v>8.48</v>
      </c>
      <c r="D882" s="2">
        <v>5.1913999999999998</v>
      </c>
      <c r="E882" s="2">
        <v>3289</v>
      </c>
      <c r="F882" s="2"/>
      <c r="G882" s="2"/>
      <c r="H882" s="5">
        <f t="shared" si="13"/>
        <v>-2.3445307095087994E-3</v>
      </c>
      <c r="I882" s="4"/>
      <c r="J882" s="4"/>
      <c r="K882" s="4"/>
    </row>
    <row r="883" spans="2:11" ht="13.5" x14ac:dyDescent="0.35">
      <c r="B883" s="3">
        <v>43284</v>
      </c>
      <c r="C883" s="2">
        <v>8.39</v>
      </c>
      <c r="D883" s="2">
        <v>5.1363000000000003</v>
      </c>
      <c r="E883" s="2">
        <v>14136</v>
      </c>
      <c r="F883" s="2"/>
      <c r="G883" s="2"/>
      <c r="H883" s="5">
        <f t="shared" si="13"/>
        <v>-1.06137072851253E-2</v>
      </c>
      <c r="I883" s="4"/>
      <c r="J883" s="4"/>
      <c r="K883" s="4"/>
    </row>
    <row r="884" spans="2:11" ht="13.5" x14ac:dyDescent="0.35">
      <c r="B884" s="3">
        <v>43285</v>
      </c>
      <c r="C884" s="2">
        <v>8.4499999999999993</v>
      </c>
      <c r="D884" s="2">
        <v>5.173</v>
      </c>
      <c r="E884" s="2">
        <v>5519</v>
      </c>
      <c r="F884" s="2"/>
      <c r="G884" s="2"/>
      <c r="H884" s="5">
        <f t="shared" si="13"/>
        <v>7.1452212682280494E-3</v>
      </c>
      <c r="I884" s="4"/>
      <c r="J884" s="4"/>
      <c r="K884" s="4"/>
    </row>
    <row r="885" spans="2:11" ht="13.5" x14ac:dyDescent="0.35">
      <c r="B885" s="3">
        <v>43286</v>
      </c>
      <c r="C885" s="2">
        <v>8.48</v>
      </c>
      <c r="D885" s="2">
        <v>5.1913999999999998</v>
      </c>
      <c r="E885" s="2">
        <v>6393</v>
      </c>
      <c r="F885" s="2"/>
      <c r="G885" s="2"/>
      <c r="H885" s="5">
        <f t="shared" si="13"/>
        <v>3.5569302145756331E-3</v>
      </c>
      <c r="I885" s="4"/>
      <c r="J885" s="4"/>
      <c r="K885" s="4"/>
    </row>
    <row r="886" spans="2:11" ht="13.5" x14ac:dyDescent="0.35">
      <c r="B886" s="3">
        <v>43287</v>
      </c>
      <c r="C886" s="2">
        <v>8.48</v>
      </c>
      <c r="D886" s="2">
        <v>5.1913999999999998</v>
      </c>
      <c r="E886" s="2">
        <v>3702</v>
      </c>
      <c r="F886" s="2"/>
      <c r="G886" s="2"/>
      <c r="H886" s="5">
        <f t="shared" si="13"/>
        <v>0</v>
      </c>
      <c r="I886" s="4"/>
      <c r="J886" s="4"/>
      <c r="K886" s="4"/>
    </row>
    <row r="887" spans="2:11" ht="13.5" x14ac:dyDescent="0.35">
      <c r="B887" s="3">
        <v>43290</v>
      </c>
      <c r="C887" s="2">
        <v>8.5</v>
      </c>
      <c r="D887" s="2">
        <v>5.2035999999999998</v>
      </c>
      <c r="E887" s="2">
        <v>6700</v>
      </c>
      <c r="F887" s="2"/>
      <c r="G887" s="2"/>
      <c r="H887" s="5">
        <f t="shared" si="13"/>
        <v>2.3500404515159668E-3</v>
      </c>
      <c r="I887" s="4"/>
      <c r="J887" s="4"/>
      <c r="K887" s="4"/>
    </row>
    <row r="888" spans="2:11" ht="13.5" x14ac:dyDescent="0.35">
      <c r="B888" s="3">
        <v>43291</v>
      </c>
      <c r="C888" s="2">
        <v>8.48</v>
      </c>
      <c r="D888" s="2">
        <v>5.1913999999999998</v>
      </c>
      <c r="E888" s="2">
        <v>6547</v>
      </c>
      <c r="F888" s="2"/>
      <c r="G888" s="2"/>
      <c r="H888" s="5">
        <f t="shared" si="13"/>
        <v>-2.3445307095087994E-3</v>
      </c>
      <c r="I888" s="4"/>
      <c r="J888" s="4"/>
      <c r="K888" s="4"/>
    </row>
    <row r="889" spans="2:11" ht="13.5" x14ac:dyDescent="0.35">
      <c r="B889" s="3">
        <v>43292</v>
      </c>
      <c r="C889" s="2">
        <v>8.48</v>
      </c>
      <c r="D889" s="2">
        <v>5.1913999999999998</v>
      </c>
      <c r="E889" s="2">
        <v>4070</v>
      </c>
      <c r="F889" s="2"/>
      <c r="G889" s="2"/>
      <c r="H889" s="5">
        <f t="shared" si="13"/>
        <v>0</v>
      </c>
      <c r="I889" s="4"/>
      <c r="J889" s="4"/>
      <c r="K889" s="4"/>
    </row>
    <row r="890" spans="2:11" ht="13.5" x14ac:dyDescent="0.35">
      <c r="B890" s="3">
        <v>43293</v>
      </c>
      <c r="C890" s="2">
        <v>8.48</v>
      </c>
      <c r="D890" s="2">
        <v>5.1913999999999998</v>
      </c>
      <c r="E890" s="2">
        <v>2658</v>
      </c>
      <c r="F890" s="2"/>
      <c r="G890" s="2"/>
      <c r="H890" s="5">
        <f t="shared" si="13"/>
        <v>0</v>
      </c>
      <c r="I890" s="4"/>
      <c r="J890" s="4"/>
      <c r="K890" s="4"/>
    </row>
    <row r="891" spans="2:11" ht="13.5" x14ac:dyDescent="0.35">
      <c r="B891" s="3">
        <v>43294</v>
      </c>
      <c r="C891" s="2">
        <v>8.48</v>
      </c>
      <c r="D891" s="2">
        <v>5.1913999999999998</v>
      </c>
      <c r="E891" s="2">
        <v>14077</v>
      </c>
      <c r="F891" s="2"/>
      <c r="G891" s="2"/>
      <c r="H891" s="5">
        <f t="shared" si="13"/>
        <v>0</v>
      </c>
      <c r="I891" s="4"/>
      <c r="J891" s="4"/>
      <c r="K891" s="4"/>
    </row>
    <row r="892" spans="2:11" ht="13.5" x14ac:dyDescent="0.35">
      <c r="B892" s="3">
        <v>43297</v>
      </c>
      <c r="C892" s="2">
        <v>8.48</v>
      </c>
      <c r="D892" s="2">
        <v>5.1913999999999998</v>
      </c>
      <c r="E892" s="2">
        <v>762</v>
      </c>
      <c r="F892" s="2"/>
      <c r="G892" s="2"/>
      <c r="H892" s="5">
        <f t="shared" si="13"/>
        <v>0</v>
      </c>
      <c r="I892" s="4"/>
      <c r="J892" s="4"/>
      <c r="K892" s="4"/>
    </row>
    <row r="893" spans="2:11" ht="13.5" x14ac:dyDescent="0.35">
      <c r="B893" s="3">
        <v>43298</v>
      </c>
      <c r="C893" s="2">
        <v>8.48</v>
      </c>
      <c r="D893" s="2">
        <v>5.1913999999999998</v>
      </c>
      <c r="E893" s="2">
        <v>13002</v>
      </c>
      <c r="F893" s="2"/>
      <c r="G893" s="2"/>
      <c r="H893" s="5">
        <f t="shared" si="13"/>
        <v>0</v>
      </c>
      <c r="I893" s="4"/>
      <c r="J893" s="4"/>
      <c r="K893" s="4"/>
    </row>
    <row r="894" spans="2:11" ht="13.5" x14ac:dyDescent="0.35">
      <c r="B894" s="3">
        <v>43299</v>
      </c>
      <c r="C894" s="2">
        <v>8.48</v>
      </c>
      <c r="D894" s="2">
        <v>5.1913999999999998</v>
      </c>
      <c r="E894" s="2">
        <v>8966</v>
      </c>
      <c r="F894" s="2"/>
      <c r="G894" s="2"/>
      <c r="H894" s="5">
        <f t="shared" si="13"/>
        <v>0</v>
      </c>
      <c r="I894" s="4"/>
      <c r="J894" s="4"/>
      <c r="K894" s="4"/>
    </row>
    <row r="895" spans="2:11" ht="13.5" x14ac:dyDescent="0.35">
      <c r="B895" s="3">
        <v>43300</v>
      </c>
      <c r="C895" s="2">
        <v>8.48</v>
      </c>
      <c r="D895" s="2">
        <v>5.1913999999999998</v>
      </c>
      <c r="E895" s="2">
        <v>6407</v>
      </c>
      <c r="F895" s="2"/>
      <c r="G895" s="2"/>
      <c r="H895" s="5">
        <f t="shared" si="13"/>
        <v>0</v>
      </c>
      <c r="I895" s="4"/>
      <c r="J895" s="4"/>
      <c r="K895" s="4"/>
    </row>
    <row r="896" spans="2:11" ht="13.5" x14ac:dyDescent="0.35">
      <c r="B896" s="3">
        <v>43301</v>
      </c>
      <c r="C896" s="2">
        <v>8.6999999999999993</v>
      </c>
      <c r="D896" s="2">
        <v>5.3261000000000003</v>
      </c>
      <c r="E896" s="2">
        <v>10821</v>
      </c>
      <c r="F896" s="2"/>
      <c r="G896" s="2"/>
      <c r="H896" s="5">
        <f t="shared" si="13"/>
        <v>2.5946758099934603E-2</v>
      </c>
      <c r="I896" s="4"/>
      <c r="J896" s="4"/>
      <c r="K896" s="4"/>
    </row>
    <row r="897" spans="2:11" ht="13.5" x14ac:dyDescent="0.35">
      <c r="B897" s="3">
        <v>43304</v>
      </c>
      <c r="C897" s="2">
        <v>8.6999999999999993</v>
      </c>
      <c r="D897" s="2">
        <v>5.3261000000000003</v>
      </c>
      <c r="E897" s="2">
        <v>1831</v>
      </c>
      <c r="F897" s="2"/>
      <c r="G897" s="2"/>
      <c r="H897" s="5">
        <f t="shared" si="13"/>
        <v>0</v>
      </c>
      <c r="I897" s="4"/>
      <c r="J897" s="4"/>
      <c r="K897" s="4"/>
    </row>
    <row r="898" spans="2:11" ht="13.5" x14ac:dyDescent="0.35">
      <c r="B898" s="3">
        <v>43305</v>
      </c>
      <c r="C898" s="2">
        <v>8.5</v>
      </c>
      <c r="D898" s="2">
        <v>5.2035999999999998</v>
      </c>
      <c r="E898" s="2">
        <v>14997</v>
      </c>
      <c r="F898" s="2"/>
      <c r="G898" s="2"/>
      <c r="H898" s="5">
        <f t="shared" si="13"/>
        <v>-2.2999943673607422E-2</v>
      </c>
      <c r="I898" s="4"/>
      <c r="J898" s="4"/>
      <c r="K898" s="4"/>
    </row>
    <row r="899" spans="2:11" ht="13.5" x14ac:dyDescent="0.35">
      <c r="B899" s="3">
        <v>43307</v>
      </c>
      <c r="C899" s="2">
        <v>8.5</v>
      </c>
      <c r="D899" s="2">
        <v>5.2035999999999998</v>
      </c>
      <c r="E899" s="2">
        <v>20649</v>
      </c>
      <c r="F899" s="2"/>
      <c r="G899" s="2"/>
      <c r="H899" s="5">
        <f t="shared" si="13"/>
        <v>0</v>
      </c>
      <c r="I899" s="4"/>
      <c r="J899" s="4"/>
      <c r="K899" s="4"/>
    </row>
    <row r="900" spans="2:11" ht="13.5" x14ac:dyDescent="0.35">
      <c r="B900" s="3">
        <v>43308</v>
      </c>
      <c r="C900" s="2">
        <v>8.6999999999999993</v>
      </c>
      <c r="D900" s="2">
        <v>5.3261000000000003</v>
      </c>
      <c r="E900" s="2">
        <v>9844</v>
      </c>
      <c r="F900" s="2"/>
      <c r="G900" s="2"/>
      <c r="H900" s="5">
        <f t="shared" si="13"/>
        <v>2.354139441924831E-2</v>
      </c>
      <c r="I900" s="4"/>
      <c r="J900" s="4"/>
      <c r="K900" s="4"/>
    </row>
    <row r="901" spans="2:11" ht="13.5" x14ac:dyDescent="0.35">
      <c r="B901" s="3">
        <v>43311</v>
      </c>
      <c r="C901" s="2">
        <v>8.6999999999999993</v>
      </c>
      <c r="D901" s="2">
        <v>5.3261000000000003</v>
      </c>
      <c r="E901" s="2">
        <v>16197</v>
      </c>
      <c r="F901" s="2"/>
      <c r="G901" s="2"/>
      <c r="H901" s="5">
        <f t="shared" si="13"/>
        <v>0</v>
      </c>
      <c r="I901" s="4"/>
      <c r="J901" s="4"/>
      <c r="K901" s="4"/>
    </row>
    <row r="902" spans="2:11" ht="13.5" x14ac:dyDescent="0.35">
      <c r="B902" s="3">
        <v>43312</v>
      </c>
      <c r="C902" s="2">
        <v>8.76</v>
      </c>
      <c r="D902" s="2">
        <v>5.3628</v>
      </c>
      <c r="E902" s="2">
        <v>26408</v>
      </c>
      <c r="F902" s="2"/>
      <c r="G902" s="2"/>
      <c r="H902" s="5">
        <f t="shared" si="13"/>
        <v>6.890595369970472E-3</v>
      </c>
      <c r="I902" s="4"/>
      <c r="J902" s="4"/>
      <c r="K902" s="4"/>
    </row>
    <row r="903" spans="2:11" ht="13.5" x14ac:dyDescent="0.35">
      <c r="B903" s="3">
        <v>43313</v>
      </c>
      <c r="C903" s="2">
        <v>8.6999999999999993</v>
      </c>
      <c r="D903" s="2">
        <v>5.3261000000000003</v>
      </c>
      <c r="E903" s="2">
        <v>56071</v>
      </c>
      <c r="F903" s="2"/>
      <c r="G903" s="2"/>
      <c r="H903" s="5">
        <f t="shared" ref="H903:H966" si="14">(D903-D902)/D902</f>
        <v>-6.8434399940329182E-3</v>
      </c>
      <c r="I903" s="4"/>
      <c r="J903" s="4"/>
      <c r="K903" s="4"/>
    </row>
    <row r="904" spans="2:11" ht="13.5" x14ac:dyDescent="0.35">
      <c r="B904" s="3">
        <v>43314</v>
      </c>
      <c r="C904" s="2">
        <v>8.6999999999999993</v>
      </c>
      <c r="D904" s="2">
        <v>5.3261000000000003</v>
      </c>
      <c r="E904" s="2">
        <v>12042</v>
      </c>
      <c r="F904" s="2"/>
      <c r="G904" s="2"/>
      <c r="H904" s="5">
        <f t="shared" si="14"/>
        <v>0</v>
      </c>
      <c r="I904" s="4"/>
      <c r="J904" s="4"/>
      <c r="K904" s="4"/>
    </row>
    <row r="905" spans="2:11" ht="13.5" x14ac:dyDescent="0.35">
      <c r="B905" s="3">
        <v>43315</v>
      </c>
      <c r="C905" s="2">
        <v>8.56</v>
      </c>
      <c r="D905" s="2">
        <v>5.2404000000000002</v>
      </c>
      <c r="E905" s="2">
        <v>4913</v>
      </c>
      <c r="F905" s="2"/>
      <c r="G905" s="2"/>
      <c r="H905" s="5">
        <f t="shared" si="14"/>
        <v>-1.6090572839413474E-2</v>
      </c>
      <c r="I905" s="4"/>
      <c r="J905" s="4"/>
      <c r="K905" s="4"/>
    </row>
    <row r="906" spans="2:11" ht="13.5" x14ac:dyDescent="0.35">
      <c r="B906" s="3">
        <v>43318</v>
      </c>
      <c r="C906" s="2">
        <v>8.6</v>
      </c>
      <c r="D906" s="2">
        <v>5.2648999999999999</v>
      </c>
      <c r="E906" s="2">
        <v>4890</v>
      </c>
      <c r="F906" s="2"/>
      <c r="G906" s="2"/>
      <c r="H906" s="5">
        <f t="shared" si="14"/>
        <v>4.6752156323944249E-3</v>
      </c>
      <c r="I906" s="4"/>
      <c r="J906" s="4"/>
      <c r="K906" s="4"/>
    </row>
    <row r="907" spans="2:11" ht="13.5" x14ac:dyDescent="0.35">
      <c r="B907" s="3">
        <v>43319</v>
      </c>
      <c r="C907" s="2">
        <v>8.6</v>
      </c>
      <c r="D907" s="2">
        <v>5.2648999999999999</v>
      </c>
      <c r="E907" s="2">
        <v>6343</v>
      </c>
      <c r="F907" s="2"/>
      <c r="G907" s="2"/>
      <c r="H907" s="5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8.65</v>
      </c>
      <c r="D908" s="2">
        <v>5.2954999999999997</v>
      </c>
      <c r="E908" s="2">
        <v>9508</v>
      </c>
      <c r="F908" s="2"/>
      <c r="G908" s="2"/>
      <c r="H908" s="5">
        <f t="shared" si="14"/>
        <v>5.8120762027768311E-3</v>
      </c>
      <c r="I908" s="4"/>
      <c r="J908" s="4"/>
      <c r="K908" s="4"/>
    </row>
    <row r="909" spans="2:11" ht="13.5" x14ac:dyDescent="0.35">
      <c r="B909" s="3">
        <v>43321</v>
      </c>
      <c r="C909" s="2">
        <v>8.6999999999999993</v>
      </c>
      <c r="D909" s="2">
        <v>5.3261000000000003</v>
      </c>
      <c r="E909" s="2">
        <v>40208</v>
      </c>
      <c r="F909" s="2"/>
      <c r="G909" s="2"/>
      <c r="H909" s="5">
        <f t="shared" si="14"/>
        <v>5.7784911717497171E-3</v>
      </c>
      <c r="I909" s="4"/>
      <c r="J909" s="4"/>
      <c r="K909" s="4"/>
    </row>
    <row r="910" spans="2:11" ht="13.5" x14ac:dyDescent="0.35">
      <c r="B910" s="3">
        <v>43322</v>
      </c>
      <c r="C910" s="2">
        <v>8.65</v>
      </c>
      <c r="D910" s="2">
        <v>5.2954999999999997</v>
      </c>
      <c r="E910" s="2">
        <v>18197</v>
      </c>
      <c r="F910" s="2"/>
      <c r="G910" s="2"/>
      <c r="H910" s="5">
        <f t="shared" si="14"/>
        <v>-5.7452920523461118E-3</v>
      </c>
      <c r="I910" s="4"/>
      <c r="J910" s="4"/>
      <c r="K910" s="4"/>
    </row>
    <row r="911" spans="2:11" ht="13.5" x14ac:dyDescent="0.35">
      <c r="B911" s="3">
        <v>43326</v>
      </c>
      <c r="C911" s="2">
        <v>8.65</v>
      </c>
      <c r="D911" s="2">
        <v>5.2954999999999997</v>
      </c>
      <c r="E911" s="2">
        <v>5101</v>
      </c>
      <c r="F911" s="2"/>
      <c r="G911" s="2"/>
      <c r="H911" s="5">
        <f t="shared" si="14"/>
        <v>0</v>
      </c>
      <c r="I911" s="4"/>
      <c r="J911" s="4"/>
      <c r="K911" s="4"/>
    </row>
    <row r="912" spans="2:11" ht="13.5" x14ac:dyDescent="0.35">
      <c r="B912" s="3">
        <v>43327</v>
      </c>
      <c r="C912" s="2">
        <v>8.65</v>
      </c>
      <c r="D912" s="2">
        <v>5.2954999999999997</v>
      </c>
      <c r="E912" s="2">
        <v>10869</v>
      </c>
      <c r="F912" s="2"/>
      <c r="G912" s="2"/>
      <c r="H912" s="5">
        <f t="shared" si="14"/>
        <v>0</v>
      </c>
      <c r="I912" s="4"/>
      <c r="J912" s="4"/>
      <c r="K912" s="4"/>
    </row>
    <row r="913" spans="2:11" ht="13.5" x14ac:dyDescent="0.35">
      <c r="B913" s="3">
        <v>43328</v>
      </c>
      <c r="C913" s="2">
        <v>8.65</v>
      </c>
      <c r="D913" s="2">
        <v>5.2954999999999997</v>
      </c>
      <c r="E913" s="2">
        <v>4464</v>
      </c>
      <c r="F913" s="2"/>
      <c r="G913" s="2"/>
      <c r="H913" s="5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8.6</v>
      </c>
      <c r="D914" s="2">
        <v>5.2648999999999999</v>
      </c>
      <c r="E914" s="2">
        <v>9706</v>
      </c>
      <c r="F914" s="2"/>
      <c r="G914" s="2"/>
      <c r="H914" s="5">
        <f t="shared" si="14"/>
        <v>-5.7784911717495497E-3</v>
      </c>
      <c r="I914" s="4"/>
      <c r="J914" s="4"/>
      <c r="K914" s="4"/>
    </row>
    <row r="915" spans="2:11" ht="13.5" x14ac:dyDescent="0.35">
      <c r="B915" s="3">
        <v>43332</v>
      </c>
      <c r="C915" s="2">
        <v>8.5500000000000007</v>
      </c>
      <c r="D915" s="2">
        <v>5.2342000000000004</v>
      </c>
      <c r="E915" s="2">
        <v>7884</v>
      </c>
      <c r="F915" s="2"/>
      <c r="G915" s="2"/>
      <c r="H915" s="5">
        <f t="shared" si="14"/>
        <v>-5.8310699158577572E-3</v>
      </c>
      <c r="I915" s="4"/>
      <c r="J915" s="4"/>
      <c r="K915" s="4"/>
    </row>
    <row r="916" spans="2:11" ht="13.5" x14ac:dyDescent="0.35">
      <c r="B916" s="3">
        <v>43335</v>
      </c>
      <c r="C916" s="2">
        <v>8.5</v>
      </c>
      <c r="D916" s="2">
        <v>5.2035999999999998</v>
      </c>
      <c r="E916" s="2">
        <v>15958</v>
      </c>
      <c r="F916" s="2"/>
      <c r="G916" s="2"/>
      <c r="H916" s="5">
        <f t="shared" si="14"/>
        <v>-5.8461656031486425E-3</v>
      </c>
      <c r="I916" s="4"/>
      <c r="J916" s="4"/>
      <c r="K916" s="4"/>
    </row>
    <row r="917" spans="2:11" ht="13.5" x14ac:dyDescent="0.35">
      <c r="B917" s="3">
        <v>43336</v>
      </c>
      <c r="C917" s="2">
        <v>8.5500000000000007</v>
      </c>
      <c r="D917" s="2">
        <v>5.2342000000000004</v>
      </c>
      <c r="E917" s="2">
        <v>5719</v>
      </c>
      <c r="F917" s="2"/>
      <c r="G917" s="2"/>
      <c r="H917" s="5">
        <f t="shared" si="14"/>
        <v>5.8805442386041639E-3</v>
      </c>
      <c r="I917" s="4"/>
      <c r="J917" s="4"/>
      <c r="K917" s="4"/>
    </row>
    <row r="918" spans="2:11" ht="13.5" x14ac:dyDescent="0.35">
      <c r="B918" s="3">
        <v>43339</v>
      </c>
      <c r="C918" s="2">
        <v>8.52</v>
      </c>
      <c r="D918" s="2">
        <v>5.2159000000000004</v>
      </c>
      <c r="E918" s="2">
        <v>7931</v>
      </c>
      <c r="F918" s="2"/>
      <c r="G918" s="2"/>
      <c r="H918" s="5">
        <f t="shared" si="14"/>
        <v>-3.4962362920790153E-3</v>
      </c>
      <c r="I918" s="4"/>
      <c r="J918" s="4"/>
      <c r="K918" s="4"/>
    </row>
    <row r="919" spans="2:11" ht="13.5" x14ac:dyDescent="0.35">
      <c r="B919" s="3">
        <v>43340</v>
      </c>
      <c r="C919" s="2">
        <v>8.5</v>
      </c>
      <c r="D919" s="2">
        <v>5.2035999999999998</v>
      </c>
      <c r="E919" s="2">
        <v>19584</v>
      </c>
      <c r="F919" s="2"/>
      <c r="G919" s="2"/>
      <c r="H919" s="5">
        <f t="shared" si="14"/>
        <v>-2.3581740447479135E-3</v>
      </c>
      <c r="I919" s="4"/>
      <c r="J919" s="4"/>
      <c r="K919" s="4"/>
    </row>
    <row r="920" spans="2:11" ht="13.5" x14ac:dyDescent="0.35">
      <c r="B920" s="3">
        <v>43341</v>
      </c>
      <c r="C920" s="2">
        <v>8.31</v>
      </c>
      <c r="D920" s="2">
        <v>5.0872999999999999</v>
      </c>
      <c r="E920" s="2">
        <v>29201</v>
      </c>
      <c r="F920" s="2"/>
      <c r="G920" s="2"/>
      <c r="H920" s="5">
        <f t="shared" si="14"/>
        <v>-2.2349911599661744E-2</v>
      </c>
      <c r="I920" s="4"/>
      <c r="J920" s="4"/>
      <c r="K920" s="4"/>
    </row>
    <row r="921" spans="2:11" ht="13.5" x14ac:dyDescent="0.35">
      <c r="B921" s="3">
        <v>43342</v>
      </c>
      <c r="C921" s="2">
        <v>8.4</v>
      </c>
      <c r="D921" s="2">
        <v>5.1424000000000003</v>
      </c>
      <c r="E921" s="2">
        <v>34628</v>
      </c>
      <c r="F921" s="2"/>
      <c r="G921" s="2"/>
      <c r="H921" s="5">
        <f t="shared" si="14"/>
        <v>1.0830892614943166E-2</v>
      </c>
      <c r="I921" s="4"/>
      <c r="J921" s="4"/>
      <c r="K921" s="4"/>
    </row>
    <row r="922" spans="2:11" ht="13.5" x14ac:dyDescent="0.35">
      <c r="B922" s="3">
        <v>43343</v>
      </c>
      <c r="C922" s="2">
        <v>8.5</v>
      </c>
      <c r="D922" s="2">
        <v>5.2035999999999998</v>
      </c>
      <c r="E922" s="2">
        <v>16781</v>
      </c>
      <c r="F922" s="2"/>
      <c r="G922" s="2"/>
      <c r="H922" s="5">
        <f t="shared" si="14"/>
        <v>1.1901057871810726E-2</v>
      </c>
      <c r="I922" s="4"/>
      <c r="J922" s="4"/>
      <c r="K922" s="4"/>
    </row>
    <row r="923" spans="2:11" ht="13.5" x14ac:dyDescent="0.35">
      <c r="B923" s="3">
        <v>43346</v>
      </c>
      <c r="C923" s="2">
        <v>8.5</v>
      </c>
      <c r="D923" s="2">
        <v>5.2035999999999998</v>
      </c>
      <c r="E923" s="2">
        <v>14318</v>
      </c>
      <c r="F923" s="2"/>
      <c r="G923" s="2"/>
      <c r="H923" s="5">
        <f t="shared" si="14"/>
        <v>0</v>
      </c>
      <c r="I923" s="4"/>
      <c r="J923" s="4"/>
      <c r="K923" s="4"/>
    </row>
    <row r="924" spans="2:11" ht="13.5" x14ac:dyDescent="0.35">
      <c r="B924" s="3">
        <v>43347</v>
      </c>
      <c r="C924" s="2">
        <v>8.5</v>
      </c>
      <c r="D924" s="2">
        <v>5.2035999999999998</v>
      </c>
      <c r="E924" s="2">
        <v>10786</v>
      </c>
      <c r="F924" s="2"/>
      <c r="G924" s="2"/>
      <c r="H924" s="5">
        <f t="shared" si="14"/>
        <v>0</v>
      </c>
      <c r="I924" s="4"/>
      <c r="J924" s="4"/>
      <c r="K924" s="4"/>
    </row>
    <row r="925" spans="2:11" ht="13.5" x14ac:dyDescent="0.35">
      <c r="B925" s="3">
        <v>43348</v>
      </c>
      <c r="C925" s="2">
        <v>8.4</v>
      </c>
      <c r="D925" s="2">
        <v>5.1424000000000003</v>
      </c>
      <c r="E925" s="2">
        <v>19189</v>
      </c>
      <c r="F925" s="2"/>
      <c r="G925" s="2"/>
      <c r="H925" s="5">
        <f t="shared" si="14"/>
        <v>-1.1761088477207986E-2</v>
      </c>
      <c r="I925" s="4"/>
      <c r="J925" s="4"/>
      <c r="K925" s="4"/>
    </row>
    <row r="926" spans="2:11" ht="13.5" x14ac:dyDescent="0.35">
      <c r="B926" s="3">
        <v>43349</v>
      </c>
      <c r="C926" s="2">
        <v>8</v>
      </c>
      <c r="D926" s="2">
        <v>4.8975</v>
      </c>
      <c r="E926" s="2">
        <v>87380</v>
      </c>
      <c r="F926" s="2"/>
      <c r="G926" s="2"/>
      <c r="H926" s="5">
        <f t="shared" si="14"/>
        <v>-4.7623677660236528E-2</v>
      </c>
      <c r="I926" s="4"/>
      <c r="J926" s="4"/>
      <c r="K926" s="4"/>
    </row>
    <row r="927" spans="2:11" ht="13.5" x14ac:dyDescent="0.35">
      <c r="B927" s="3">
        <v>43350</v>
      </c>
      <c r="C927" s="2">
        <v>8.24</v>
      </c>
      <c r="D927" s="2">
        <v>5.0445000000000002</v>
      </c>
      <c r="E927" s="2">
        <v>10467</v>
      </c>
      <c r="F927" s="2"/>
      <c r="G927" s="2"/>
      <c r="H927" s="5">
        <f t="shared" si="14"/>
        <v>3.001531393568152E-2</v>
      </c>
      <c r="I927" s="4"/>
      <c r="J927" s="4"/>
      <c r="K927" s="4"/>
    </row>
    <row r="928" spans="2:11" ht="13.5" x14ac:dyDescent="0.35">
      <c r="B928" s="3">
        <v>43353</v>
      </c>
      <c r="C928" s="2">
        <v>8.3000000000000007</v>
      </c>
      <c r="D928" s="2">
        <v>5.0811999999999999</v>
      </c>
      <c r="E928" s="2">
        <v>3996</v>
      </c>
      <c r="F928" s="2"/>
      <c r="G928" s="2"/>
      <c r="H928" s="5">
        <f t="shared" si="14"/>
        <v>7.2752502725740376E-3</v>
      </c>
      <c r="I928" s="4"/>
      <c r="J928" s="4"/>
      <c r="K928" s="4"/>
    </row>
    <row r="929" spans="2:11" ht="13.5" x14ac:dyDescent="0.35">
      <c r="B929" s="3">
        <v>43355</v>
      </c>
      <c r="C929" s="2">
        <v>8.3000000000000007</v>
      </c>
      <c r="D929" s="2">
        <v>5.0811999999999999</v>
      </c>
      <c r="E929" s="2">
        <v>11240</v>
      </c>
      <c r="F929" s="2"/>
      <c r="G929" s="2"/>
      <c r="H929" s="5">
        <f t="shared" si="14"/>
        <v>0</v>
      </c>
      <c r="I929" s="4"/>
      <c r="J929" s="4"/>
      <c r="K929" s="4"/>
    </row>
    <row r="930" spans="2:11" ht="13.5" x14ac:dyDescent="0.35">
      <c r="B930" s="3">
        <v>43356</v>
      </c>
      <c r="C930" s="2">
        <v>8.2899999999999991</v>
      </c>
      <c r="D930" s="2">
        <v>5.0750999999999999</v>
      </c>
      <c r="E930" s="2">
        <v>12597</v>
      </c>
      <c r="F930" s="2"/>
      <c r="G930" s="2"/>
      <c r="H930" s="5">
        <f t="shared" si="14"/>
        <v>-1.2005038179957479E-3</v>
      </c>
      <c r="I930" s="4"/>
      <c r="J930" s="4"/>
      <c r="K930" s="4"/>
    </row>
    <row r="931" spans="2:11" ht="13.5" x14ac:dyDescent="0.35">
      <c r="B931" s="3">
        <v>43357</v>
      </c>
      <c r="C931" s="2">
        <v>8.2100000000000009</v>
      </c>
      <c r="D931" s="2">
        <v>5.0260999999999996</v>
      </c>
      <c r="E931" s="2">
        <v>4500</v>
      </c>
      <c r="F931" s="2"/>
      <c r="G931" s="2"/>
      <c r="H931" s="5">
        <f t="shared" si="14"/>
        <v>-9.6549821678391309E-3</v>
      </c>
      <c r="I931" s="4"/>
      <c r="J931" s="4"/>
      <c r="K931" s="4"/>
    </row>
    <row r="932" spans="2:11" ht="13.5" x14ac:dyDescent="0.35">
      <c r="B932" s="3">
        <v>43360</v>
      </c>
      <c r="C932" s="2">
        <v>8.25</v>
      </c>
      <c r="D932" s="2">
        <v>5.0506000000000002</v>
      </c>
      <c r="E932" s="2">
        <v>4725</v>
      </c>
      <c r="F932" s="2"/>
      <c r="G932" s="2"/>
      <c r="H932" s="5">
        <f t="shared" si="14"/>
        <v>4.8745548238197873E-3</v>
      </c>
      <c r="I932" s="4"/>
      <c r="J932" s="4"/>
      <c r="K932" s="4"/>
    </row>
    <row r="933" spans="2:11" ht="13.5" x14ac:dyDescent="0.35">
      <c r="B933" s="3">
        <v>43361</v>
      </c>
      <c r="C933" s="2">
        <v>8.1999999999999993</v>
      </c>
      <c r="D933" s="2">
        <v>5.0199999999999996</v>
      </c>
      <c r="E933" s="2">
        <v>13051</v>
      </c>
      <c r="F933" s="2"/>
      <c r="G933" s="2"/>
      <c r="H933" s="5">
        <f t="shared" si="14"/>
        <v>-6.0586860967015059E-3</v>
      </c>
      <c r="I933" s="4"/>
      <c r="J933" s="4"/>
      <c r="K933" s="4"/>
    </row>
    <row r="934" spans="2:11" ht="13.5" x14ac:dyDescent="0.35">
      <c r="B934" s="3">
        <v>43362</v>
      </c>
      <c r="C934" s="2">
        <v>8.25</v>
      </c>
      <c r="D934" s="2">
        <v>5.0506000000000002</v>
      </c>
      <c r="E934" s="2">
        <v>6308</v>
      </c>
      <c r="F934" s="2"/>
      <c r="G934" s="2"/>
      <c r="H934" s="5">
        <f t="shared" si="14"/>
        <v>6.0956175298806032E-3</v>
      </c>
      <c r="I934" s="4"/>
      <c r="J934" s="4"/>
      <c r="K934" s="4"/>
    </row>
    <row r="935" spans="2:11" ht="13.5" x14ac:dyDescent="0.35">
      <c r="B935" s="3">
        <v>43363</v>
      </c>
      <c r="C935" s="2">
        <v>8.1</v>
      </c>
      <c r="D935" s="2">
        <v>4.9588000000000001</v>
      </c>
      <c r="E935" s="2">
        <v>89387</v>
      </c>
      <c r="F935" s="2"/>
      <c r="G935" s="2"/>
      <c r="H935" s="5">
        <f t="shared" si="14"/>
        <v>-1.8176058290104165E-2</v>
      </c>
      <c r="I935" s="4"/>
      <c r="J935" s="4"/>
      <c r="K935" s="4"/>
    </row>
    <row r="936" spans="2:11" ht="13.5" x14ac:dyDescent="0.35">
      <c r="B936" s="3">
        <v>43364</v>
      </c>
      <c r="C936" s="2">
        <v>8.1</v>
      </c>
      <c r="D936" s="2">
        <v>4.9588000000000001</v>
      </c>
      <c r="E936" s="2">
        <v>5595</v>
      </c>
      <c r="F936" s="2"/>
      <c r="G936" s="2"/>
      <c r="H936" s="5">
        <f t="shared" si="14"/>
        <v>0</v>
      </c>
      <c r="I936" s="4"/>
      <c r="J936" s="4"/>
      <c r="K936" s="4"/>
    </row>
    <row r="937" spans="2:11" ht="13.5" x14ac:dyDescent="0.35">
      <c r="B937" s="3">
        <v>43367</v>
      </c>
      <c r="C937" s="2">
        <v>8.1</v>
      </c>
      <c r="D937" s="2">
        <v>4.9588000000000001</v>
      </c>
      <c r="E937" s="2">
        <v>13918</v>
      </c>
      <c r="F937" s="2"/>
      <c r="G937" s="2"/>
      <c r="H937" s="5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8.1</v>
      </c>
      <c r="D938" s="2">
        <v>4.9588000000000001</v>
      </c>
      <c r="E938" s="2">
        <v>10699</v>
      </c>
      <c r="F938" s="2"/>
      <c r="G938" s="2"/>
      <c r="H938" s="5">
        <f t="shared" si="14"/>
        <v>0</v>
      </c>
      <c r="I938" s="4"/>
      <c r="J938" s="4"/>
      <c r="K938" s="4"/>
    </row>
    <row r="939" spans="2:11" ht="13.5" x14ac:dyDescent="0.35">
      <c r="B939" s="3">
        <v>43369</v>
      </c>
      <c r="C939" s="2">
        <v>8.06</v>
      </c>
      <c r="D939" s="2">
        <v>4.9343000000000004</v>
      </c>
      <c r="E939" s="2">
        <v>9219</v>
      </c>
      <c r="F939" s="2"/>
      <c r="G939" s="2"/>
      <c r="H939" s="5">
        <f t="shared" si="14"/>
        <v>-4.9407114624505409E-3</v>
      </c>
      <c r="I939" s="4"/>
      <c r="J939" s="4"/>
      <c r="K939" s="4"/>
    </row>
    <row r="940" spans="2:11" ht="13.5" x14ac:dyDescent="0.35">
      <c r="B940" s="3">
        <v>43370</v>
      </c>
      <c r="C940" s="2">
        <v>8.0500000000000007</v>
      </c>
      <c r="D940" s="2">
        <v>4.9280999999999997</v>
      </c>
      <c r="E940" s="2">
        <v>3176</v>
      </c>
      <c r="F940" s="2"/>
      <c r="G940" s="2"/>
      <c r="H940" s="5">
        <f t="shared" si="14"/>
        <v>-1.2565105486088502E-3</v>
      </c>
      <c r="I940" s="4"/>
      <c r="J940" s="4"/>
      <c r="K940" s="4"/>
    </row>
    <row r="941" spans="2:11" ht="13.5" x14ac:dyDescent="0.35">
      <c r="B941" s="3">
        <v>43371</v>
      </c>
      <c r="C941" s="2">
        <v>8.0399999999999991</v>
      </c>
      <c r="D941" s="2">
        <v>4.9219999999999997</v>
      </c>
      <c r="E941" s="2">
        <v>2535</v>
      </c>
      <c r="F941" s="2"/>
      <c r="G941" s="2"/>
      <c r="H941" s="5">
        <f t="shared" si="14"/>
        <v>-1.2377995576388456E-3</v>
      </c>
      <c r="I941" s="4"/>
      <c r="J941" s="4"/>
      <c r="K941" s="4"/>
    </row>
    <row r="942" spans="2:11" ht="13.5" x14ac:dyDescent="0.35">
      <c r="B942" s="3">
        <v>43374</v>
      </c>
      <c r="C942" s="2">
        <v>8.0500000000000007</v>
      </c>
      <c r="D942" s="2">
        <v>4.9280999999999997</v>
      </c>
      <c r="E942" s="2">
        <v>8113</v>
      </c>
      <c r="F942" s="2"/>
      <c r="G942" s="2"/>
      <c r="H942" s="5">
        <f t="shared" si="14"/>
        <v>1.2393336042259234E-3</v>
      </c>
      <c r="I942" s="4"/>
      <c r="J942" s="4"/>
      <c r="K942" s="4"/>
    </row>
    <row r="943" spans="2:11" ht="13.5" x14ac:dyDescent="0.35">
      <c r="B943" s="3">
        <v>43375</v>
      </c>
      <c r="C943" s="2">
        <v>8.0399999999999991</v>
      </c>
      <c r="D943" s="2">
        <v>4.9219999999999997</v>
      </c>
      <c r="E943" s="2">
        <v>8654</v>
      </c>
      <c r="F943" s="2"/>
      <c r="G943" s="2"/>
      <c r="H943" s="5">
        <f t="shared" si="14"/>
        <v>-1.2377995576388456E-3</v>
      </c>
      <c r="I943" s="4"/>
      <c r="J943" s="4"/>
      <c r="K943" s="4"/>
    </row>
    <row r="944" spans="2:11" ht="13.5" x14ac:dyDescent="0.35">
      <c r="B944" s="3">
        <v>43376</v>
      </c>
      <c r="C944" s="2">
        <v>8</v>
      </c>
      <c r="D944" s="2">
        <v>4.8975</v>
      </c>
      <c r="E944" s="2">
        <v>65603</v>
      </c>
      <c r="F944" s="2"/>
      <c r="G944" s="2"/>
      <c r="H944" s="5">
        <f t="shared" si="14"/>
        <v>-4.9776513612352184E-3</v>
      </c>
      <c r="I944" s="4"/>
      <c r="J944" s="4"/>
      <c r="K944" s="4"/>
    </row>
    <row r="945" spans="2:11" ht="13.5" x14ac:dyDescent="0.35">
      <c r="B945" s="3">
        <v>43377</v>
      </c>
      <c r="C945" s="2">
        <v>8</v>
      </c>
      <c r="D945" s="2">
        <v>4.8975</v>
      </c>
      <c r="E945" s="2">
        <v>39908</v>
      </c>
      <c r="F945" s="2"/>
      <c r="G945" s="2"/>
      <c r="H945" s="5">
        <f t="shared" si="14"/>
        <v>0</v>
      </c>
      <c r="I945" s="4"/>
      <c r="J945" s="4"/>
      <c r="K945" s="4"/>
    </row>
    <row r="946" spans="2:11" ht="13.5" x14ac:dyDescent="0.35">
      <c r="B946" s="3">
        <v>43378</v>
      </c>
      <c r="C946" s="2">
        <v>8</v>
      </c>
      <c r="D946" s="2">
        <v>4.8975</v>
      </c>
      <c r="E946" s="2">
        <v>18664</v>
      </c>
      <c r="F946" s="2"/>
      <c r="G946" s="2"/>
      <c r="H946" s="5">
        <f t="shared" si="14"/>
        <v>0</v>
      </c>
      <c r="I946" s="4"/>
      <c r="J946" s="4"/>
      <c r="K946" s="4"/>
    </row>
    <row r="947" spans="2:11" ht="13.5" x14ac:dyDescent="0.35">
      <c r="B947" s="3">
        <v>43381</v>
      </c>
      <c r="C947" s="2">
        <v>8</v>
      </c>
      <c r="D947" s="2">
        <v>4.8975</v>
      </c>
      <c r="E947" s="2">
        <v>3061</v>
      </c>
      <c r="F947" s="2"/>
      <c r="G947" s="2"/>
      <c r="H947" s="5">
        <f t="shared" si="14"/>
        <v>0</v>
      </c>
      <c r="I947" s="4"/>
      <c r="J947" s="4"/>
      <c r="K947" s="4"/>
    </row>
    <row r="948" spans="2:11" ht="13.5" x14ac:dyDescent="0.35">
      <c r="B948" s="3">
        <v>43382</v>
      </c>
      <c r="C948" s="2">
        <v>8</v>
      </c>
      <c r="D948" s="2">
        <v>4.8975</v>
      </c>
      <c r="E948" s="2">
        <v>7672</v>
      </c>
      <c r="F948" s="2"/>
      <c r="G948" s="2"/>
      <c r="H948" s="5">
        <f t="shared" si="14"/>
        <v>0</v>
      </c>
      <c r="I948" s="4"/>
      <c r="J948" s="4"/>
      <c r="K948" s="4"/>
    </row>
    <row r="949" spans="2:11" ht="13.5" x14ac:dyDescent="0.35">
      <c r="B949" s="3">
        <v>43383</v>
      </c>
      <c r="C949" s="2">
        <v>8</v>
      </c>
      <c r="D949" s="2">
        <v>4.8975</v>
      </c>
      <c r="E949" s="2">
        <v>9452</v>
      </c>
      <c r="F949" s="2"/>
      <c r="G949" s="2"/>
      <c r="H949" s="5">
        <f t="shared" si="14"/>
        <v>0</v>
      </c>
      <c r="I949" s="4"/>
      <c r="J949" s="4"/>
      <c r="K949" s="4"/>
    </row>
    <row r="950" spans="2:11" ht="13.5" x14ac:dyDescent="0.35">
      <c r="B950" s="3">
        <v>43384</v>
      </c>
      <c r="C950" s="2">
        <v>8</v>
      </c>
      <c r="D950" s="2">
        <v>4.8975</v>
      </c>
      <c r="E950" s="2">
        <v>23401</v>
      </c>
      <c r="F950" s="2"/>
      <c r="G950" s="2"/>
      <c r="H950" s="5">
        <f t="shared" si="14"/>
        <v>0</v>
      </c>
      <c r="I950" s="4"/>
      <c r="J950" s="4"/>
      <c r="K950" s="4"/>
    </row>
    <row r="951" spans="2:11" ht="13.5" x14ac:dyDescent="0.35">
      <c r="B951" s="3">
        <v>43385</v>
      </c>
      <c r="C951" s="2">
        <v>7.9</v>
      </c>
      <c r="D951" s="2">
        <v>4.8362999999999996</v>
      </c>
      <c r="E951" s="2">
        <v>13623</v>
      </c>
      <c r="F951" s="2"/>
      <c r="G951" s="2"/>
      <c r="H951" s="5">
        <f t="shared" si="14"/>
        <v>-1.2496171516079707E-2</v>
      </c>
      <c r="I951" s="4"/>
      <c r="J951" s="4"/>
      <c r="K951" s="4"/>
    </row>
    <row r="952" spans="2:11" ht="13.5" x14ac:dyDescent="0.35">
      <c r="B952" s="3">
        <v>43389</v>
      </c>
      <c r="C952" s="2">
        <v>7.9</v>
      </c>
      <c r="D952" s="2">
        <v>4.8362999999999996</v>
      </c>
      <c r="E952" s="2">
        <v>5647</v>
      </c>
      <c r="F952" s="2"/>
      <c r="G952" s="2"/>
      <c r="H952" s="5">
        <f t="shared" si="14"/>
        <v>0</v>
      </c>
      <c r="I952" s="4"/>
      <c r="J952" s="4"/>
      <c r="K952" s="4"/>
    </row>
    <row r="953" spans="2:11" ht="13.5" x14ac:dyDescent="0.35">
      <c r="B953" s="3">
        <v>43390</v>
      </c>
      <c r="C953" s="2">
        <v>7.9</v>
      </c>
      <c r="D953" s="2">
        <v>4.8362999999999996</v>
      </c>
      <c r="E953" s="2">
        <v>8303</v>
      </c>
      <c r="F953" s="2"/>
      <c r="G953" s="2"/>
      <c r="H953" s="5">
        <f t="shared" si="14"/>
        <v>0</v>
      </c>
      <c r="I953" s="4"/>
      <c r="J953" s="4"/>
      <c r="K953" s="4"/>
    </row>
    <row r="954" spans="2:11" ht="13.5" x14ac:dyDescent="0.35">
      <c r="B954" s="3">
        <v>43391</v>
      </c>
      <c r="C954" s="2">
        <v>7.81</v>
      </c>
      <c r="D954" s="2">
        <v>4.7812000000000001</v>
      </c>
      <c r="E954" s="2">
        <v>10201</v>
      </c>
      <c r="F954" s="2"/>
      <c r="G954" s="2"/>
      <c r="H954" s="5">
        <f t="shared" si="14"/>
        <v>-1.1393007050844547E-2</v>
      </c>
      <c r="I954" s="4"/>
      <c r="J954" s="4"/>
      <c r="K954" s="4"/>
    </row>
    <row r="955" spans="2:11" ht="13.5" x14ac:dyDescent="0.35">
      <c r="B955" s="3">
        <v>43392</v>
      </c>
      <c r="C955" s="2">
        <v>7.9</v>
      </c>
      <c r="D955" s="2">
        <v>4.8362999999999996</v>
      </c>
      <c r="E955" s="2">
        <v>20452</v>
      </c>
      <c r="F955" s="2"/>
      <c r="G955" s="2"/>
      <c r="H955" s="5">
        <f t="shared" si="14"/>
        <v>1.1524303522128227E-2</v>
      </c>
      <c r="I955" s="4"/>
      <c r="J955" s="4"/>
      <c r="K955" s="4"/>
    </row>
    <row r="956" spans="2:11" ht="13.5" x14ac:dyDescent="0.35">
      <c r="B956" s="3">
        <v>43395</v>
      </c>
      <c r="C956" s="2">
        <v>7.82</v>
      </c>
      <c r="D956" s="2">
        <v>4.7873000000000001</v>
      </c>
      <c r="E956" s="2">
        <v>3901</v>
      </c>
      <c r="F956" s="2"/>
      <c r="G956" s="2"/>
      <c r="H956" s="5">
        <f t="shared" si="14"/>
        <v>-1.0131712259371728E-2</v>
      </c>
      <c r="I956" s="4"/>
      <c r="J956" s="4"/>
      <c r="K956" s="4"/>
    </row>
    <row r="957" spans="2:11" ht="13.5" x14ac:dyDescent="0.35">
      <c r="B957" s="3">
        <v>43396</v>
      </c>
      <c r="C957" s="2">
        <v>7.82</v>
      </c>
      <c r="D957" s="2">
        <v>4.7873000000000001</v>
      </c>
      <c r="E957" s="2">
        <v>20979</v>
      </c>
      <c r="F957" s="2"/>
      <c r="G957" s="2"/>
      <c r="H957" s="5">
        <f t="shared" si="14"/>
        <v>0</v>
      </c>
      <c r="I957" s="4"/>
      <c r="J957" s="4"/>
      <c r="K957" s="4"/>
    </row>
    <row r="958" spans="2:11" ht="13.5" x14ac:dyDescent="0.35">
      <c r="B958" s="3">
        <v>43397</v>
      </c>
      <c r="C958" s="2">
        <v>7.8</v>
      </c>
      <c r="D958" s="2">
        <v>4.7751000000000001</v>
      </c>
      <c r="E958" s="2">
        <v>8574</v>
      </c>
      <c r="F958" s="2"/>
      <c r="G958" s="2"/>
      <c r="H958" s="5">
        <f t="shared" si="14"/>
        <v>-2.5484093330269647E-3</v>
      </c>
      <c r="I958" s="4"/>
      <c r="J958" s="4"/>
      <c r="K958" s="4"/>
    </row>
    <row r="959" spans="2:11" ht="13.5" x14ac:dyDescent="0.35">
      <c r="B959" s="3">
        <v>43398</v>
      </c>
      <c r="C959" s="2">
        <v>7.8</v>
      </c>
      <c r="D959" s="2">
        <v>4.7751000000000001</v>
      </c>
      <c r="E959" s="2">
        <v>6827</v>
      </c>
      <c r="F959" s="2"/>
      <c r="G959" s="2"/>
      <c r="H959" s="5">
        <f t="shared" si="14"/>
        <v>0</v>
      </c>
      <c r="I959" s="4"/>
      <c r="J959" s="4"/>
      <c r="K959" s="4"/>
    </row>
    <row r="960" spans="2:11" ht="13.5" x14ac:dyDescent="0.35">
      <c r="B960" s="3">
        <v>43399</v>
      </c>
      <c r="C960" s="2">
        <v>7.8</v>
      </c>
      <c r="D960" s="2">
        <v>4.7751000000000001</v>
      </c>
      <c r="E960" s="2">
        <v>5263</v>
      </c>
      <c r="F960" s="2"/>
      <c r="G960" s="2"/>
      <c r="H960" s="5">
        <f t="shared" si="14"/>
        <v>0</v>
      </c>
      <c r="I960" s="4"/>
      <c r="J960" s="4"/>
      <c r="K960" s="4"/>
    </row>
    <row r="961" spans="2:11" ht="13.5" x14ac:dyDescent="0.35">
      <c r="B961" s="3">
        <v>43402</v>
      </c>
      <c r="C961" s="2">
        <v>7.8</v>
      </c>
      <c r="D961" s="2">
        <v>4.7751000000000001</v>
      </c>
      <c r="E961" s="2">
        <v>4626</v>
      </c>
      <c r="F961" s="2"/>
      <c r="G961" s="2"/>
      <c r="H961" s="5">
        <f t="shared" si="14"/>
        <v>0</v>
      </c>
      <c r="I961" s="4"/>
      <c r="J961" s="4"/>
      <c r="K961" s="4"/>
    </row>
    <row r="962" spans="2:11" ht="13.5" x14ac:dyDescent="0.35">
      <c r="B962" s="3">
        <v>43403</v>
      </c>
      <c r="C962" s="2">
        <v>7.8</v>
      </c>
      <c r="D962" s="2">
        <v>4.7751000000000001</v>
      </c>
      <c r="E962" s="2">
        <v>3179</v>
      </c>
      <c r="F962" s="2"/>
      <c r="G962" s="2"/>
      <c r="H962" s="5">
        <f t="shared" si="14"/>
        <v>0</v>
      </c>
      <c r="I962" s="4"/>
      <c r="J962" s="4"/>
      <c r="K962" s="4"/>
    </row>
    <row r="963" spans="2:11" ht="13.5" x14ac:dyDescent="0.35">
      <c r="B963" s="3">
        <v>43404</v>
      </c>
      <c r="C963" s="2">
        <v>7.79</v>
      </c>
      <c r="D963" s="2">
        <v>4.7690000000000001</v>
      </c>
      <c r="E963" s="2">
        <v>24856</v>
      </c>
      <c r="F963" s="2"/>
      <c r="G963" s="2"/>
      <c r="H963" s="5">
        <f t="shared" si="14"/>
        <v>-1.2774601579024511E-3</v>
      </c>
      <c r="I963" s="4"/>
      <c r="J963" s="4"/>
      <c r="K963" s="4"/>
    </row>
    <row r="964" spans="2:11" ht="13.5" x14ac:dyDescent="0.35">
      <c r="B964" s="3">
        <v>43405</v>
      </c>
      <c r="C964" s="2">
        <v>7.71</v>
      </c>
      <c r="D964" s="2">
        <v>4.72</v>
      </c>
      <c r="E964" s="2">
        <v>8034</v>
      </c>
      <c r="F964" s="2"/>
      <c r="G964" s="2"/>
      <c r="H964" s="5">
        <f t="shared" si="14"/>
        <v>-1.0274690710840926E-2</v>
      </c>
      <c r="I964" s="4"/>
      <c r="J964" s="4"/>
      <c r="K964" s="4"/>
    </row>
    <row r="965" spans="2:11" ht="13.5" x14ac:dyDescent="0.35">
      <c r="B965" s="3">
        <v>43406</v>
      </c>
      <c r="C965" s="2">
        <v>7.8</v>
      </c>
      <c r="D965" s="2">
        <v>4.7751000000000001</v>
      </c>
      <c r="E965" s="2">
        <v>7218</v>
      </c>
      <c r="F965" s="2"/>
      <c r="G965" s="2"/>
      <c r="H965" s="5">
        <f t="shared" si="14"/>
        <v>1.1673728813559402E-2</v>
      </c>
      <c r="I965" s="4"/>
      <c r="J965" s="4"/>
      <c r="K965" s="4"/>
    </row>
    <row r="966" spans="2:11" ht="13.5" x14ac:dyDescent="0.35">
      <c r="B966" s="3">
        <v>43409</v>
      </c>
      <c r="C966" s="2">
        <v>7.75</v>
      </c>
      <c r="D966" s="2">
        <v>4.7445000000000004</v>
      </c>
      <c r="E966" s="2">
        <v>8765</v>
      </c>
      <c r="F966" s="2"/>
      <c r="G966" s="2"/>
      <c r="H966" s="5">
        <f t="shared" si="14"/>
        <v>-6.4082427593138858E-3</v>
      </c>
      <c r="I966" s="4"/>
      <c r="J966" s="4"/>
      <c r="K966" s="4"/>
    </row>
    <row r="967" spans="2:11" ht="13.5" x14ac:dyDescent="0.35">
      <c r="B967" s="3">
        <v>43410</v>
      </c>
      <c r="C967" s="2">
        <v>7.75</v>
      </c>
      <c r="D967" s="2">
        <v>4.7445000000000004</v>
      </c>
      <c r="E967" s="2">
        <v>9047</v>
      </c>
      <c r="F967" s="2"/>
      <c r="G967" s="2"/>
      <c r="H967" s="5">
        <f t="shared" ref="H967:H1030" si="15">(D967-D966)/D966</f>
        <v>0</v>
      </c>
      <c r="I967" s="4"/>
      <c r="J967" s="4"/>
      <c r="K967" s="4"/>
    </row>
    <row r="968" spans="2:11" ht="13.5" x14ac:dyDescent="0.35">
      <c r="B968" s="3">
        <v>43411</v>
      </c>
      <c r="C968" s="2">
        <v>7.72</v>
      </c>
      <c r="D968" s="2">
        <v>4.7260999999999997</v>
      </c>
      <c r="E968" s="2">
        <v>17622</v>
      </c>
      <c r="F968" s="2"/>
      <c r="G968" s="2"/>
      <c r="H968" s="5">
        <f t="shared" si="15"/>
        <v>-3.8781747286332885E-3</v>
      </c>
      <c r="I968" s="4"/>
      <c r="J968" s="4"/>
      <c r="K968" s="4"/>
    </row>
    <row r="969" spans="2:11" ht="13.5" x14ac:dyDescent="0.35">
      <c r="B969" s="3">
        <v>43412</v>
      </c>
      <c r="C969" s="2">
        <v>7.7</v>
      </c>
      <c r="D969" s="2">
        <v>4.7138999999999998</v>
      </c>
      <c r="E969" s="2">
        <v>13780</v>
      </c>
      <c r="F969" s="2"/>
      <c r="G969" s="2"/>
      <c r="H969" s="5">
        <f t="shared" si="15"/>
        <v>-2.5814096189246925E-3</v>
      </c>
      <c r="I969" s="4"/>
      <c r="J969" s="4"/>
      <c r="K969" s="4"/>
    </row>
    <row r="970" spans="2:11" ht="13.5" x14ac:dyDescent="0.35">
      <c r="B970" s="3">
        <v>43413</v>
      </c>
      <c r="C970" s="2">
        <v>7.74</v>
      </c>
      <c r="D970" s="2">
        <v>4.7384000000000004</v>
      </c>
      <c r="E970" s="2">
        <v>1603</v>
      </c>
      <c r="F970" s="2"/>
      <c r="G970" s="2"/>
      <c r="H970" s="5">
        <f t="shared" si="15"/>
        <v>5.1973949383738805E-3</v>
      </c>
      <c r="I970" s="4"/>
      <c r="J970" s="4"/>
      <c r="K970" s="4"/>
    </row>
    <row r="971" spans="2:11" ht="13.5" x14ac:dyDescent="0.35">
      <c r="B971" s="3">
        <v>43416</v>
      </c>
      <c r="C971" s="2">
        <v>7.74</v>
      </c>
      <c r="D971" s="2">
        <v>4.7384000000000004</v>
      </c>
      <c r="E971" s="2">
        <v>4684</v>
      </c>
      <c r="F971" s="2"/>
      <c r="G971" s="2"/>
      <c r="H971" s="5">
        <f t="shared" si="15"/>
        <v>0</v>
      </c>
      <c r="I971" s="4"/>
      <c r="J971" s="4"/>
      <c r="K971" s="4"/>
    </row>
    <row r="972" spans="2:11" ht="13.5" x14ac:dyDescent="0.35">
      <c r="B972" s="3">
        <v>43417</v>
      </c>
      <c r="C972" s="2">
        <v>7.75</v>
      </c>
      <c r="D972" s="2">
        <v>4.7445000000000004</v>
      </c>
      <c r="E972" s="2">
        <v>37409</v>
      </c>
      <c r="F972" s="2"/>
      <c r="G972" s="2"/>
      <c r="H972" s="5">
        <f t="shared" si="15"/>
        <v>1.2873543812257288E-3</v>
      </c>
      <c r="I972" s="4"/>
      <c r="J972" s="4"/>
      <c r="K972" s="4"/>
    </row>
    <row r="973" spans="2:11" ht="13.5" x14ac:dyDescent="0.35">
      <c r="B973" s="3">
        <v>43418</v>
      </c>
      <c r="C973" s="2">
        <v>7.8</v>
      </c>
      <c r="D973" s="2">
        <v>4.7751000000000001</v>
      </c>
      <c r="E973" s="2">
        <v>4652</v>
      </c>
      <c r="F973" s="2"/>
      <c r="G973" s="2"/>
      <c r="H973" s="5">
        <f t="shared" si="15"/>
        <v>6.4495731900094293E-3</v>
      </c>
      <c r="I973" s="4"/>
      <c r="J973" s="4"/>
      <c r="K973" s="4"/>
    </row>
    <row r="974" spans="2:11" ht="13.5" x14ac:dyDescent="0.35">
      <c r="B974" s="3">
        <v>43419</v>
      </c>
      <c r="C974" s="2">
        <v>7.8</v>
      </c>
      <c r="D974" s="2">
        <v>4.7751000000000001</v>
      </c>
      <c r="E974" s="2">
        <v>7259</v>
      </c>
      <c r="F974" s="2"/>
      <c r="G974" s="2"/>
      <c r="H974" s="5">
        <f t="shared" si="15"/>
        <v>0</v>
      </c>
      <c r="I974" s="4"/>
      <c r="J974" s="4"/>
      <c r="K974" s="4"/>
    </row>
    <row r="975" spans="2:11" ht="13.5" x14ac:dyDescent="0.35">
      <c r="B975" s="3">
        <v>43420</v>
      </c>
      <c r="C975" s="2">
        <v>7.8</v>
      </c>
      <c r="D975" s="2">
        <v>4.7751000000000001</v>
      </c>
      <c r="E975" s="2">
        <v>3423</v>
      </c>
      <c r="F975" s="2"/>
      <c r="G975" s="2"/>
      <c r="H975" s="5">
        <f t="shared" si="15"/>
        <v>0</v>
      </c>
      <c r="I975" s="4"/>
      <c r="J975" s="4"/>
      <c r="K975" s="4"/>
    </row>
    <row r="976" spans="2:11" ht="13.5" x14ac:dyDescent="0.35">
      <c r="B976" s="3">
        <v>43423</v>
      </c>
      <c r="C976" s="2">
        <v>7.8</v>
      </c>
      <c r="D976" s="2">
        <v>4.7751000000000001</v>
      </c>
      <c r="E976" s="2">
        <v>4768</v>
      </c>
      <c r="F976" s="2"/>
      <c r="G976" s="2"/>
      <c r="H976" s="5">
        <f t="shared" si="15"/>
        <v>0</v>
      </c>
      <c r="I976" s="4"/>
      <c r="J976" s="4"/>
      <c r="K976" s="4"/>
    </row>
    <row r="977" spans="2:11" ht="13.5" x14ac:dyDescent="0.35">
      <c r="B977" s="3">
        <v>43425</v>
      </c>
      <c r="C977" s="2">
        <v>7.78</v>
      </c>
      <c r="D977" s="2">
        <v>4.7629000000000001</v>
      </c>
      <c r="E977" s="2">
        <v>11742</v>
      </c>
      <c r="F977" s="2"/>
      <c r="G977" s="2"/>
      <c r="H977" s="5">
        <f t="shared" si="15"/>
        <v>-2.5549203158049022E-3</v>
      </c>
      <c r="I977" s="4"/>
      <c r="J977" s="4"/>
      <c r="K977" s="4"/>
    </row>
    <row r="978" spans="2:11" ht="13.5" x14ac:dyDescent="0.35">
      <c r="B978" s="3">
        <v>43426</v>
      </c>
      <c r="C978" s="2">
        <v>7.89</v>
      </c>
      <c r="D978" s="2">
        <v>4.8301999999999996</v>
      </c>
      <c r="E978" s="2">
        <v>7646</v>
      </c>
      <c r="F978" s="2"/>
      <c r="G978" s="2"/>
      <c r="H978" s="5">
        <f t="shared" si="15"/>
        <v>1.4130046820214464E-2</v>
      </c>
      <c r="I978" s="4"/>
      <c r="J978" s="4"/>
      <c r="K978" s="4"/>
    </row>
    <row r="979" spans="2:11" ht="13.5" x14ac:dyDescent="0.35">
      <c r="B979" s="3">
        <v>43427</v>
      </c>
      <c r="C979" s="2">
        <v>7.9</v>
      </c>
      <c r="D979" s="2">
        <v>4.8362999999999996</v>
      </c>
      <c r="E979" s="2">
        <v>3149</v>
      </c>
      <c r="F979" s="2"/>
      <c r="G979" s="2"/>
      <c r="H979" s="5">
        <f t="shared" si="15"/>
        <v>1.2628876651070338E-3</v>
      </c>
      <c r="I979" s="4"/>
      <c r="J979" s="4"/>
      <c r="K979" s="4"/>
    </row>
    <row r="980" spans="2:11" ht="13.5" x14ac:dyDescent="0.35">
      <c r="B980" s="3">
        <v>43430</v>
      </c>
      <c r="C980" s="2">
        <v>7.8</v>
      </c>
      <c r="D980" s="2">
        <v>4.7751000000000001</v>
      </c>
      <c r="E980" s="2">
        <v>14504</v>
      </c>
      <c r="F980" s="2"/>
      <c r="G980" s="2"/>
      <c r="H980" s="5">
        <f t="shared" si="15"/>
        <v>-1.2654301842317367E-2</v>
      </c>
      <c r="I980" s="4"/>
      <c r="J980" s="4"/>
      <c r="K980" s="4"/>
    </row>
    <row r="981" spans="2:11" ht="13.5" x14ac:dyDescent="0.35">
      <c r="B981" s="3">
        <v>43431</v>
      </c>
      <c r="C981" s="2">
        <v>7.8</v>
      </c>
      <c r="D981" s="2">
        <v>4.7751000000000001</v>
      </c>
      <c r="E981" s="2">
        <v>18911</v>
      </c>
      <c r="F981" s="2"/>
      <c r="G981" s="2"/>
      <c r="H981" s="5">
        <f t="shared" si="15"/>
        <v>0</v>
      </c>
      <c r="I981" s="4"/>
      <c r="J981" s="4"/>
      <c r="K981" s="4"/>
    </row>
    <row r="982" spans="2:11" ht="13.5" x14ac:dyDescent="0.35">
      <c r="B982" s="3">
        <v>43432</v>
      </c>
      <c r="C982" s="2">
        <v>7.78</v>
      </c>
      <c r="D982" s="2">
        <v>4.7629000000000001</v>
      </c>
      <c r="E982" s="2">
        <v>19207</v>
      </c>
      <c r="F982" s="2"/>
      <c r="G982" s="2"/>
      <c r="H982" s="5">
        <f t="shared" si="15"/>
        <v>-2.5549203158049022E-3</v>
      </c>
      <c r="I982" s="4"/>
      <c r="J982" s="4"/>
      <c r="K982" s="4"/>
    </row>
    <row r="983" spans="2:11" ht="13.5" x14ac:dyDescent="0.35">
      <c r="B983" s="3">
        <v>43433</v>
      </c>
      <c r="C983" s="2">
        <v>7.75</v>
      </c>
      <c r="D983" s="2">
        <v>4.7445000000000004</v>
      </c>
      <c r="E983" s="2">
        <v>8001</v>
      </c>
      <c r="F983" s="2"/>
      <c r="G983" s="2"/>
      <c r="H983" s="5">
        <f t="shared" si="15"/>
        <v>-3.863192592748063E-3</v>
      </c>
      <c r="I983" s="4"/>
      <c r="J983" s="4"/>
      <c r="K983" s="4"/>
    </row>
    <row r="984" spans="2:11" ht="13.5" x14ac:dyDescent="0.35">
      <c r="B984" s="3">
        <v>43434</v>
      </c>
      <c r="C984" s="2">
        <v>7.78</v>
      </c>
      <c r="D984" s="2">
        <v>4.7629000000000001</v>
      </c>
      <c r="E984" s="2">
        <v>12827</v>
      </c>
      <c r="F984" s="2"/>
      <c r="G984" s="2"/>
      <c r="H984" s="5">
        <f t="shared" si="15"/>
        <v>3.8781747286331012E-3</v>
      </c>
      <c r="I984" s="4"/>
      <c r="J984" s="4"/>
      <c r="K984" s="4"/>
    </row>
    <row r="985" spans="2:11" ht="13.5" x14ac:dyDescent="0.35">
      <c r="B985" s="3">
        <v>43437</v>
      </c>
      <c r="C985" s="2">
        <v>7.88</v>
      </c>
      <c r="D985" s="2">
        <v>4.8240999999999996</v>
      </c>
      <c r="E985" s="2">
        <v>22410</v>
      </c>
      <c r="F985" s="2"/>
      <c r="G985" s="2"/>
      <c r="H985" s="5">
        <f t="shared" si="15"/>
        <v>1.2849314493270796E-2</v>
      </c>
      <c r="I985" s="4"/>
      <c r="J985" s="4"/>
      <c r="K985" s="4"/>
    </row>
    <row r="986" spans="2:11" ht="13.5" x14ac:dyDescent="0.35">
      <c r="B986" s="3">
        <v>43438</v>
      </c>
      <c r="C986" s="2">
        <v>8.0500000000000007</v>
      </c>
      <c r="D986" s="2">
        <v>4.9280999999999997</v>
      </c>
      <c r="E986" s="2">
        <v>18487</v>
      </c>
      <c r="F986" s="2"/>
      <c r="G986" s="2"/>
      <c r="H986" s="5">
        <f t="shared" si="15"/>
        <v>2.155842540577519E-2</v>
      </c>
      <c r="I986" s="4"/>
      <c r="J986" s="4"/>
      <c r="K986" s="4"/>
    </row>
    <row r="987" spans="2:11" ht="13.5" x14ac:dyDescent="0.35">
      <c r="B987" s="3">
        <v>43439</v>
      </c>
      <c r="C987" s="2">
        <v>7.85</v>
      </c>
      <c r="D987" s="2">
        <v>4.8056999999999999</v>
      </c>
      <c r="E987" s="2">
        <v>4111</v>
      </c>
      <c r="F987" s="2"/>
      <c r="G987" s="2"/>
      <c r="H987" s="5">
        <f t="shared" si="15"/>
        <v>-2.4837158336884366E-2</v>
      </c>
      <c r="I987" s="4"/>
      <c r="J987" s="4"/>
      <c r="K987" s="4"/>
    </row>
    <row r="988" spans="2:11" ht="13.5" x14ac:dyDescent="0.35">
      <c r="B988" s="3">
        <v>43440</v>
      </c>
      <c r="C988" s="2">
        <v>7.85</v>
      </c>
      <c r="D988" s="2">
        <v>4.8056999999999999</v>
      </c>
      <c r="E988" s="2">
        <v>15229</v>
      </c>
      <c r="F988" s="2"/>
      <c r="G988" s="2"/>
      <c r="H988" s="5">
        <f t="shared" si="15"/>
        <v>0</v>
      </c>
      <c r="I988" s="4"/>
      <c r="J988" s="4"/>
      <c r="K988" s="4"/>
    </row>
    <row r="989" spans="2:11" ht="13.5" x14ac:dyDescent="0.35">
      <c r="B989" s="3">
        <v>43441</v>
      </c>
      <c r="C989" s="2">
        <v>7.9</v>
      </c>
      <c r="D989" s="2">
        <v>4.8362999999999996</v>
      </c>
      <c r="E989" s="2">
        <v>21046</v>
      </c>
      <c r="F989" s="2"/>
      <c r="G989" s="2"/>
      <c r="H989" s="5">
        <f t="shared" si="15"/>
        <v>6.3674386665833783E-3</v>
      </c>
      <c r="I989" s="4"/>
      <c r="J989" s="4"/>
      <c r="K989" s="4"/>
    </row>
    <row r="990" spans="2:11" ht="13.5" x14ac:dyDescent="0.35">
      <c r="B990" s="3">
        <v>43444</v>
      </c>
      <c r="C990" s="2">
        <v>7.52</v>
      </c>
      <c r="D990" s="2">
        <v>4.6036999999999999</v>
      </c>
      <c r="E990" s="2">
        <v>83867</v>
      </c>
      <c r="F990" s="2"/>
      <c r="G990" s="2"/>
      <c r="H990" s="5">
        <f t="shared" si="15"/>
        <v>-4.8094617786324199E-2</v>
      </c>
      <c r="I990" s="4"/>
      <c r="J990" s="4"/>
      <c r="K990" s="4"/>
    </row>
    <row r="991" spans="2:11" ht="13.5" x14ac:dyDescent="0.35">
      <c r="B991" s="3">
        <v>43445</v>
      </c>
      <c r="C991" s="2">
        <v>7.7</v>
      </c>
      <c r="D991" s="2">
        <v>4.7138999999999998</v>
      </c>
      <c r="E991" s="2">
        <v>25858</v>
      </c>
      <c r="F991" s="2"/>
      <c r="G991" s="2"/>
      <c r="H991" s="5">
        <f t="shared" si="15"/>
        <v>2.3937267849772976E-2</v>
      </c>
      <c r="I991" s="4"/>
      <c r="J991" s="4"/>
      <c r="K991" s="4"/>
    </row>
    <row r="992" spans="2:11" ht="13.5" x14ac:dyDescent="0.35">
      <c r="B992" s="3">
        <v>43446</v>
      </c>
      <c r="C992" s="2">
        <v>7.86</v>
      </c>
      <c r="D992" s="2">
        <v>4.8117999999999999</v>
      </c>
      <c r="E992" s="2">
        <v>51833</v>
      </c>
      <c r="F992" s="2"/>
      <c r="G992" s="2"/>
      <c r="H992" s="5">
        <f t="shared" si="15"/>
        <v>2.0768365896603684E-2</v>
      </c>
      <c r="I992" s="4"/>
      <c r="J992" s="4"/>
      <c r="K992" s="4"/>
    </row>
    <row r="993" spans="2:11" ht="13.5" x14ac:dyDescent="0.35">
      <c r="B993" s="3">
        <v>43447</v>
      </c>
      <c r="C993" s="2">
        <v>7.8</v>
      </c>
      <c r="D993" s="2">
        <v>4.7751000000000001</v>
      </c>
      <c r="E993" s="2">
        <v>6730</v>
      </c>
      <c r="F993" s="2"/>
      <c r="G993" s="2"/>
      <c r="H993" s="5">
        <f t="shared" si="15"/>
        <v>-7.6270834199259601E-3</v>
      </c>
      <c r="I993" s="4"/>
      <c r="J993" s="4"/>
      <c r="K993" s="4"/>
    </row>
    <row r="994" spans="2:11" ht="13.5" x14ac:dyDescent="0.35">
      <c r="B994" s="3">
        <v>43448</v>
      </c>
      <c r="C994" s="2">
        <v>7.84</v>
      </c>
      <c r="D994" s="2">
        <v>4.7995999999999999</v>
      </c>
      <c r="E994" s="2">
        <v>339329</v>
      </c>
      <c r="F994" s="2"/>
      <c r="G994" s="2"/>
      <c r="H994" s="5">
        <f t="shared" si="15"/>
        <v>5.1307826014114349E-3</v>
      </c>
      <c r="I994" s="4"/>
      <c r="J994" s="4"/>
      <c r="K994" s="4"/>
    </row>
    <row r="995" spans="2:11" ht="13.5" x14ac:dyDescent="0.35">
      <c r="B995" s="3">
        <v>43451</v>
      </c>
      <c r="C995" s="2">
        <v>7.83</v>
      </c>
      <c r="D995" s="2">
        <v>4.7934999999999999</v>
      </c>
      <c r="E995" s="2">
        <v>3104</v>
      </c>
      <c r="F995" s="2"/>
      <c r="G995" s="2"/>
      <c r="H995" s="5">
        <f t="shared" si="15"/>
        <v>-1.2709392449370769E-3</v>
      </c>
      <c r="I995" s="4"/>
      <c r="J995" s="4"/>
      <c r="K995" s="4"/>
    </row>
    <row r="996" spans="2:11" ht="13.5" x14ac:dyDescent="0.35">
      <c r="B996" s="3">
        <v>43452</v>
      </c>
      <c r="C996" s="2">
        <v>7.78</v>
      </c>
      <c r="D996" s="2">
        <v>4.7629000000000001</v>
      </c>
      <c r="E996" s="2">
        <v>30450</v>
      </c>
      <c r="F996" s="2"/>
      <c r="G996" s="2"/>
      <c r="H996" s="5">
        <f t="shared" si="15"/>
        <v>-6.3836445186189091E-3</v>
      </c>
      <c r="I996" s="4"/>
      <c r="J996" s="4"/>
      <c r="K996" s="4"/>
    </row>
    <row r="997" spans="2:11" ht="13.5" x14ac:dyDescent="0.35">
      <c r="B997" s="3">
        <v>43453</v>
      </c>
      <c r="C997" s="2">
        <v>7.78</v>
      </c>
      <c r="D997" s="2">
        <v>4.7629000000000001</v>
      </c>
      <c r="E997" s="2">
        <v>13291</v>
      </c>
      <c r="F997" s="2"/>
      <c r="G997" s="2"/>
      <c r="H997" s="5">
        <f t="shared" si="15"/>
        <v>0</v>
      </c>
      <c r="I997" s="4"/>
      <c r="J997" s="4"/>
      <c r="K997" s="4"/>
    </row>
    <row r="998" spans="2:11" ht="13.5" x14ac:dyDescent="0.35">
      <c r="B998" s="3">
        <v>43454</v>
      </c>
      <c r="C998" s="2">
        <v>7.8</v>
      </c>
      <c r="D998" s="2">
        <v>4.7751000000000001</v>
      </c>
      <c r="E998" s="2">
        <v>7559</v>
      </c>
      <c r="F998" s="2"/>
      <c r="G998" s="2"/>
      <c r="H998" s="5">
        <f t="shared" si="15"/>
        <v>2.5614646538873352E-3</v>
      </c>
      <c r="I998" s="4"/>
      <c r="J998" s="4"/>
      <c r="K998" s="4"/>
    </row>
    <row r="999" spans="2:11" ht="13.5" x14ac:dyDescent="0.35">
      <c r="B999" s="3">
        <v>43455</v>
      </c>
      <c r="C999" s="2">
        <v>7.86</v>
      </c>
      <c r="D999" s="2">
        <v>4.8117999999999999</v>
      </c>
      <c r="E999" s="2">
        <v>3323</v>
      </c>
      <c r="F999" s="2"/>
      <c r="G999" s="2"/>
      <c r="H999" s="5">
        <f t="shared" si="15"/>
        <v>7.6857029172163376E-3</v>
      </c>
      <c r="I999" s="4"/>
      <c r="J999" s="4"/>
      <c r="K999" s="4"/>
    </row>
    <row r="1000" spans="2:11" ht="13.5" x14ac:dyDescent="0.35">
      <c r="B1000" s="3">
        <v>43458</v>
      </c>
      <c r="C1000" s="2">
        <v>7.9</v>
      </c>
      <c r="D1000" s="2">
        <v>4.8362999999999996</v>
      </c>
      <c r="E1000" s="2">
        <v>3164</v>
      </c>
      <c r="F1000" s="2"/>
      <c r="G1000" s="2"/>
      <c r="H1000" s="5">
        <f t="shared" si="15"/>
        <v>5.0916496945009656E-3</v>
      </c>
      <c r="I1000" s="4"/>
      <c r="J1000" s="4"/>
      <c r="K1000" s="4"/>
    </row>
    <row r="1001" spans="2:11" ht="13.5" x14ac:dyDescent="0.35">
      <c r="B1001" s="3">
        <v>43459</v>
      </c>
      <c r="C1001" s="2">
        <v>7.88</v>
      </c>
      <c r="D1001" s="2">
        <v>4.8240999999999996</v>
      </c>
      <c r="E1001" s="2">
        <v>6605</v>
      </c>
      <c r="F1001" s="2"/>
      <c r="G1001" s="2"/>
      <c r="H1001" s="5">
        <f t="shared" si="15"/>
        <v>-2.5225895829456379E-3</v>
      </c>
      <c r="I1001" s="4"/>
      <c r="J1001" s="4"/>
      <c r="K1001" s="4"/>
    </row>
    <row r="1002" spans="2:11" ht="13.5" x14ac:dyDescent="0.35">
      <c r="B1002" s="3">
        <v>43460</v>
      </c>
      <c r="C1002" s="2">
        <v>7.88</v>
      </c>
      <c r="D1002" s="2">
        <v>4.8240999999999996</v>
      </c>
      <c r="E1002" s="2">
        <v>12083</v>
      </c>
      <c r="F1002" s="2"/>
      <c r="G1002" s="2"/>
      <c r="H1002" s="5">
        <f t="shared" si="15"/>
        <v>0</v>
      </c>
      <c r="I1002" s="4"/>
      <c r="J1002" s="4"/>
      <c r="K1002" s="4"/>
    </row>
    <row r="1003" spans="2:11" ht="13.5" x14ac:dyDescent="0.35">
      <c r="B1003" s="3">
        <v>43461</v>
      </c>
      <c r="C1003" s="2">
        <v>7.99</v>
      </c>
      <c r="D1003" s="2">
        <v>4.8914</v>
      </c>
      <c r="E1003" s="2">
        <v>7803</v>
      </c>
      <c r="F1003" s="2"/>
      <c r="G1003" s="2"/>
      <c r="H1003" s="5">
        <f t="shared" si="15"/>
        <v>1.3950788748160354E-2</v>
      </c>
      <c r="I1003" s="4"/>
      <c r="J1003" s="4"/>
      <c r="K1003" s="4"/>
    </row>
    <row r="1004" spans="2:11" ht="13.5" x14ac:dyDescent="0.35">
      <c r="B1004" s="3">
        <v>43462</v>
      </c>
      <c r="C1004" s="2">
        <v>7.99</v>
      </c>
      <c r="D1004" s="2">
        <v>4.8914</v>
      </c>
      <c r="E1004" s="2">
        <v>8949</v>
      </c>
      <c r="F1004" s="2"/>
      <c r="G1004" s="2"/>
      <c r="H1004" s="5">
        <f t="shared" si="15"/>
        <v>0</v>
      </c>
      <c r="I1004" s="4"/>
      <c r="J1004" s="4"/>
      <c r="K1004" s="4"/>
    </row>
    <row r="1005" spans="2:11" ht="13.5" x14ac:dyDescent="0.35">
      <c r="B1005" s="3">
        <v>43465</v>
      </c>
      <c r="C1005" s="2">
        <v>7.99</v>
      </c>
      <c r="D1005" s="2">
        <v>4.8914</v>
      </c>
      <c r="E1005" s="2">
        <v>20443</v>
      </c>
      <c r="F1005" s="2"/>
      <c r="G1005" s="2"/>
      <c r="H1005" s="5">
        <f t="shared" si="15"/>
        <v>0</v>
      </c>
      <c r="I1005" s="4"/>
      <c r="J1005" s="4"/>
      <c r="K1005" s="4"/>
    </row>
    <row r="1006" spans="2:11" ht="13.5" x14ac:dyDescent="0.35">
      <c r="B1006" s="3">
        <v>43467</v>
      </c>
      <c r="C1006" s="2">
        <v>7.8</v>
      </c>
      <c r="D1006" s="2">
        <v>4.7751000000000001</v>
      </c>
      <c r="E1006" s="2">
        <v>40672</v>
      </c>
      <c r="F1006" s="2"/>
      <c r="G1006" s="2"/>
      <c r="H1006" s="5">
        <f t="shared" si="15"/>
        <v>-2.3776423927709827E-2</v>
      </c>
      <c r="I1006" s="4"/>
      <c r="J1006" s="4"/>
      <c r="K1006" s="4"/>
    </row>
    <row r="1007" spans="2:11" ht="13.5" x14ac:dyDescent="0.35">
      <c r="B1007" s="3">
        <v>43468</v>
      </c>
      <c r="C1007" s="2">
        <v>7.8</v>
      </c>
      <c r="D1007" s="2">
        <v>4.7751000000000001</v>
      </c>
      <c r="E1007" s="2">
        <v>21398</v>
      </c>
      <c r="F1007" s="2"/>
      <c r="G1007" s="2"/>
      <c r="H1007" s="5">
        <f t="shared" si="15"/>
        <v>0</v>
      </c>
      <c r="I1007" s="4"/>
      <c r="J1007" s="4"/>
      <c r="K1007" s="4"/>
    </row>
    <row r="1008" spans="2:11" ht="13.5" x14ac:dyDescent="0.35">
      <c r="B1008" s="3">
        <v>43469</v>
      </c>
      <c r="C1008" s="2">
        <v>7.74</v>
      </c>
      <c r="D1008" s="2">
        <v>4.7384000000000004</v>
      </c>
      <c r="E1008" s="2">
        <v>17138</v>
      </c>
      <c r="F1008" s="2"/>
      <c r="G1008" s="2"/>
      <c r="H1008" s="5">
        <f t="shared" si="15"/>
        <v>-7.6857029172163376E-3</v>
      </c>
      <c r="I1008" s="4"/>
      <c r="J1008" s="4"/>
      <c r="K1008" s="4"/>
    </row>
    <row r="1009" spans="2:11" ht="13.5" x14ac:dyDescent="0.35">
      <c r="B1009" s="3">
        <v>43472</v>
      </c>
      <c r="C1009" s="2">
        <v>7.76</v>
      </c>
      <c r="D1009" s="2">
        <v>4.7506000000000004</v>
      </c>
      <c r="E1009" s="2">
        <v>22443</v>
      </c>
      <c r="F1009" s="2"/>
      <c r="G1009" s="2"/>
      <c r="H1009" s="5">
        <f t="shared" si="15"/>
        <v>2.5747087624514576E-3</v>
      </c>
      <c r="I1009" s="4"/>
      <c r="J1009" s="4"/>
      <c r="K1009" s="4"/>
    </row>
    <row r="1010" spans="2:11" ht="13.5" x14ac:dyDescent="0.35">
      <c r="B1010" s="3">
        <v>43473</v>
      </c>
      <c r="C1010" s="2">
        <v>7.8</v>
      </c>
      <c r="D1010" s="2">
        <v>4.7751000000000001</v>
      </c>
      <c r="E1010" s="2">
        <v>19630</v>
      </c>
      <c r="F1010" s="2"/>
      <c r="G1010" s="2"/>
      <c r="H1010" s="5">
        <f t="shared" si="15"/>
        <v>5.1572432955836614E-3</v>
      </c>
      <c r="I1010" s="4"/>
      <c r="J1010" s="4"/>
      <c r="K1010" s="4"/>
    </row>
    <row r="1011" spans="2:11" ht="13.5" x14ac:dyDescent="0.35">
      <c r="B1011" s="3">
        <v>43474</v>
      </c>
      <c r="C1011" s="2">
        <v>7.75</v>
      </c>
      <c r="D1011" s="2">
        <v>4.7445000000000004</v>
      </c>
      <c r="E1011" s="2">
        <v>9763</v>
      </c>
      <c r="F1011" s="2"/>
      <c r="G1011" s="2"/>
      <c r="H1011" s="5">
        <f t="shared" si="15"/>
        <v>-6.4082427593138858E-3</v>
      </c>
      <c r="I1011" s="4"/>
      <c r="J1011" s="4"/>
      <c r="K1011" s="4"/>
    </row>
    <row r="1012" spans="2:11" ht="13.5" x14ac:dyDescent="0.35">
      <c r="B1012" s="3">
        <v>43475</v>
      </c>
      <c r="C1012" s="2">
        <v>7.74</v>
      </c>
      <c r="D1012" s="2">
        <v>4.7384000000000004</v>
      </c>
      <c r="E1012" s="2">
        <v>8893</v>
      </c>
      <c r="F1012" s="2"/>
      <c r="G1012" s="2"/>
      <c r="H1012" s="5">
        <f t="shared" si="15"/>
        <v>-1.2856992306881638E-3</v>
      </c>
      <c r="I1012" s="4"/>
      <c r="J1012" s="4"/>
      <c r="K1012" s="4"/>
    </row>
    <row r="1013" spans="2:11" ht="13.5" x14ac:dyDescent="0.35">
      <c r="B1013" s="3">
        <v>43476</v>
      </c>
      <c r="C1013" s="2">
        <v>7.67</v>
      </c>
      <c r="D1013" s="2">
        <v>4.6955</v>
      </c>
      <c r="E1013" s="2">
        <v>8448</v>
      </c>
      <c r="F1013" s="2"/>
      <c r="G1013" s="2"/>
      <c r="H1013" s="5">
        <f t="shared" si="15"/>
        <v>-9.0536890089482486E-3</v>
      </c>
      <c r="I1013" s="4"/>
      <c r="J1013" s="4"/>
      <c r="K1013" s="4"/>
    </row>
    <row r="1014" spans="2:11" ht="13.5" x14ac:dyDescent="0.35">
      <c r="B1014" s="3">
        <v>43480</v>
      </c>
      <c r="C1014" s="2">
        <v>7.76</v>
      </c>
      <c r="D1014" s="2">
        <v>4.7506000000000004</v>
      </c>
      <c r="E1014" s="2">
        <v>6334</v>
      </c>
      <c r="F1014" s="2"/>
      <c r="G1014" s="2"/>
      <c r="H1014" s="5">
        <f t="shared" si="15"/>
        <v>1.1734639548503966E-2</v>
      </c>
      <c r="I1014" s="4"/>
      <c r="J1014" s="4"/>
      <c r="K1014" s="4"/>
    </row>
    <row r="1015" spans="2:11" ht="13.5" x14ac:dyDescent="0.35">
      <c r="B1015" s="3">
        <v>43481</v>
      </c>
      <c r="C1015" s="2">
        <v>7.8</v>
      </c>
      <c r="D1015" s="2">
        <v>4.7751000000000001</v>
      </c>
      <c r="E1015" s="2">
        <v>6739</v>
      </c>
      <c r="F1015" s="2"/>
      <c r="G1015" s="2"/>
      <c r="H1015" s="5">
        <f t="shared" si="15"/>
        <v>5.1572432955836614E-3</v>
      </c>
      <c r="I1015" s="4"/>
      <c r="J1015" s="4"/>
      <c r="K1015" s="4"/>
    </row>
    <row r="1016" spans="2:11" ht="13.5" x14ac:dyDescent="0.35">
      <c r="B1016" s="3">
        <v>43482</v>
      </c>
      <c r="C1016" s="2">
        <v>7.79</v>
      </c>
      <c r="D1016" s="2">
        <v>4.7690000000000001</v>
      </c>
      <c r="E1016" s="2">
        <v>625</v>
      </c>
      <c r="F1016" s="2"/>
      <c r="G1016" s="2"/>
      <c r="H1016" s="5">
        <f t="shared" si="15"/>
        <v>-1.2774601579024511E-3</v>
      </c>
      <c r="I1016" s="4"/>
      <c r="J1016" s="4"/>
      <c r="K1016" s="4"/>
    </row>
    <row r="1017" spans="2:11" ht="13.5" x14ac:dyDescent="0.35">
      <c r="B1017" s="3">
        <v>43483</v>
      </c>
      <c r="C1017" s="2">
        <v>7.78</v>
      </c>
      <c r="D1017" s="2">
        <v>4.7629000000000001</v>
      </c>
      <c r="E1017" s="2">
        <v>4630</v>
      </c>
      <c r="F1017" s="2"/>
      <c r="G1017" s="2"/>
      <c r="H1017" s="5">
        <f t="shared" si="15"/>
        <v>-1.2790941497169207E-3</v>
      </c>
      <c r="I1017" s="4"/>
      <c r="J1017" s="4"/>
      <c r="K1017" s="4"/>
    </row>
    <row r="1018" spans="2:11" ht="13.5" x14ac:dyDescent="0.35">
      <c r="B1018" s="3">
        <v>43486</v>
      </c>
      <c r="C1018" s="2">
        <v>7.8</v>
      </c>
      <c r="D1018" s="2">
        <v>4.7751000000000001</v>
      </c>
      <c r="E1018" s="2">
        <v>23432</v>
      </c>
      <c r="F1018" s="2"/>
      <c r="G1018" s="2"/>
      <c r="H1018" s="5">
        <f t="shared" si="15"/>
        <v>2.5614646538873352E-3</v>
      </c>
      <c r="I1018" s="4"/>
      <c r="J1018" s="4"/>
      <c r="K1018" s="4"/>
    </row>
    <row r="1019" spans="2:11" ht="13.5" x14ac:dyDescent="0.35">
      <c r="B1019" s="3">
        <v>43487</v>
      </c>
      <c r="C1019" s="2">
        <v>7.9</v>
      </c>
      <c r="D1019" s="2">
        <v>4.8362999999999996</v>
      </c>
      <c r="E1019" s="2">
        <v>13181</v>
      </c>
      <c r="F1019" s="2"/>
      <c r="G1019" s="2"/>
      <c r="H1019" s="5">
        <f t="shared" si="15"/>
        <v>1.2816485518627772E-2</v>
      </c>
      <c r="I1019" s="4"/>
      <c r="J1019" s="4"/>
      <c r="K1019" s="4"/>
    </row>
    <row r="1020" spans="2:11" ht="13.5" x14ac:dyDescent="0.35">
      <c r="B1020" s="3">
        <v>43488</v>
      </c>
      <c r="C1020" s="2">
        <v>8.2100000000000009</v>
      </c>
      <c r="D1020" s="2">
        <v>5.0260999999999996</v>
      </c>
      <c r="E1020" s="2">
        <v>21456</v>
      </c>
      <c r="F1020" s="2"/>
      <c r="G1020" s="2"/>
      <c r="H1020" s="5">
        <f t="shared" si="15"/>
        <v>3.9244877282219877E-2</v>
      </c>
      <c r="I1020" s="4"/>
      <c r="J1020" s="4"/>
      <c r="K1020" s="4"/>
    </row>
    <row r="1021" spans="2:11" ht="13.5" x14ac:dyDescent="0.35">
      <c r="B1021" s="3">
        <v>43489</v>
      </c>
      <c r="C1021" s="2">
        <v>7.92</v>
      </c>
      <c r="D1021" s="2">
        <v>4.8486000000000002</v>
      </c>
      <c r="E1021" s="2">
        <v>17622</v>
      </c>
      <c r="F1021" s="2"/>
      <c r="G1021" s="2"/>
      <c r="H1021" s="5">
        <f t="shared" si="15"/>
        <v>-3.5315652295019866E-2</v>
      </c>
      <c r="I1021" s="4"/>
      <c r="J1021" s="4"/>
      <c r="K1021" s="4"/>
    </row>
    <row r="1022" spans="2:11" ht="13.5" x14ac:dyDescent="0.35">
      <c r="B1022" s="3">
        <v>43490</v>
      </c>
      <c r="C1022" s="2">
        <v>8.07</v>
      </c>
      <c r="D1022" s="2">
        <v>4.9404000000000003</v>
      </c>
      <c r="E1022" s="2">
        <v>17715</v>
      </c>
      <c r="F1022" s="2"/>
      <c r="G1022" s="2"/>
      <c r="H1022" s="5">
        <f t="shared" si="15"/>
        <v>1.8933300334117085E-2</v>
      </c>
      <c r="I1022" s="4"/>
      <c r="J1022" s="4"/>
      <c r="K1022" s="4"/>
    </row>
    <row r="1023" spans="2:11" ht="13.5" x14ac:dyDescent="0.35">
      <c r="B1023" s="3">
        <v>43493</v>
      </c>
      <c r="C1023" s="2">
        <v>7.99</v>
      </c>
      <c r="D1023" s="2">
        <v>4.8914</v>
      </c>
      <c r="E1023" s="2">
        <v>11872</v>
      </c>
      <c r="F1023" s="2"/>
      <c r="G1023" s="2"/>
      <c r="H1023" s="5">
        <f t="shared" si="15"/>
        <v>-9.9182252449195145E-3</v>
      </c>
      <c r="I1023" s="4"/>
      <c r="J1023" s="4"/>
      <c r="K1023" s="4"/>
    </row>
    <row r="1024" spans="2:11" ht="13.5" x14ac:dyDescent="0.35">
      <c r="B1024" s="3">
        <v>43494</v>
      </c>
      <c r="C1024" s="2">
        <v>7.98</v>
      </c>
      <c r="D1024" s="2">
        <v>4.8853</v>
      </c>
      <c r="E1024" s="2">
        <v>1340</v>
      </c>
      <c r="F1024" s="2"/>
      <c r="G1024" s="2"/>
      <c r="H1024" s="5">
        <f t="shared" si="15"/>
        <v>-1.2470867236374034E-3</v>
      </c>
      <c r="I1024" s="4"/>
      <c r="J1024" s="4"/>
      <c r="K1024" s="4"/>
    </row>
    <row r="1025" spans="2:11" ht="13.5" x14ac:dyDescent="0.35">
      <c r="B1025" s="3">
        <v>43495</v>
      </c>
      <c r="C1025" s="2">
        <v>7.99</v>
      </c>
      <c r="D1025" s="2">
        <v>4.8914</v>
      </c>
      <c r="E1025" s="2">
        <v>66811</v>
      </c>
      <c r="F1025" s="2"/>
      <c r="G1025" s="2"/>
      <c r="H1025" s="5">
        <f t="shared" si="15"/>
        <v>1.248643890856241E-3</v>
      </c>
      <c r="I1025" s="4"/>
      <c r="J1025" s="4"/>
      <c r="K1025" s="4"/>
    </row>
    <row r="1026" spans="2:11" ht="13.5" x14ac:dyDescent="0.35">
      <c r="B1026" s="3">
        <v>43496</v>
      </c>
      <c r="C1026" s="2">
        <v>7.99</v>
      </c>
      <c r="D1026" s="2">
        <v>4.8914</v>
      </c>
      <c r="E1026" s="2">
        <v>39145</v>
      </c>
      <c r="F1026" s="2"/>
      <c r="G1026" s="2"/>
      <c r="H1026" s="5">
        <f t="shared" si="15"/>
        <v>0</v>
      </c>
      <c r="I1026" s="4"/>
      <c r="J1026" s="4"/>
      <c r="K1026" s="4"/>
    </row>
    <row r="1027" spans="2:11" ht="13.5" x14ac:dyDescent="0.35">
      <c r="B1027" s="3">
        <v>43497</v>
      </c>
      <c r="C1027" s="2">
        <v>7.99</v>
      </c>
      <c r="D1027" s="2">
        <v>4.8914</v>
      </c>
      <c r="E1027" s="2">
        <v>36593</v>
      </c>
      <c r="F1027" s="2"/>
      <c r="G1027" s="2"/>
      <c r="H1027" s="5">
        <f t="shared" si="15"/>
        <v>0</v>
      </c>
      <c r="I1027" s="4"/>
      <c r="J1027" s="4"/>
      <c r="K1027" s="4"/>
    </row>
    <row r="1028" spans="2:11" ht="13.5" x14ac:dyDescent="0.35">
      <c r="B1028" s="3">
        <v>43500</v>
      </c>
      <c r="C1028" s="2">
        <v>7.99</v>
      </c>
      <c r="D1028" s="2">
        <v>4.8914</v>
      </c>
      <c r="E1028" s="2">
        <v>46334</v>
      </c>
      <c r="F1028" s="2"/>
      <c r="G1028" s="2"/>
      <c r="H1028" s="5">
        <f t="shared" si="15"/>
        <v>0</v>
      </c>
      <c r="I1028" s="4"/>
      <c r="J1028" s="4"/>
      <c r="K1028" s="4"/>
    </row>
    <row r="1029" spans="2:11" ht="13.5" x14ac:dyDescent="0.35">
      <c r="B1029" s="3">
        <v>43501</v>
      </c>
      <c r="C1029" s="2">
        <v>7.99</v>
      </c>
      <c r="D1029" s="2">
        <v>4.8914</v>
      </c>
      <c r="E1029" s="2">
        <v>67639</v>
      </c>
      <c r="F1029" s="2"/>
      <c r="G1029" s="2"/>
      <c r="H1029" s="5">
        <f t="shared" si="15"/>
        <v>0</v>
      </c>
      <c r="I1029" s="4"/>
      <c r="J1029" s="4"/>
      <c r="K1029" s="4"/>
    </row>
    <row r="1030" spans="2:11" ht="13.5" x14ac:dyDescent="0.35">
      <c r="B1030" s="3">
        <v>43502</v>
      </c>
      <c r="C1030" s="2">
        <v>7.99</v>
      </c>
      <c r="D1030" s="2">
        <v>4.8914</v>
      </c>
      <c r="E1030" s="2">
        <v>63904</v>
      </c>
      <c r="F1030" s="2"/>
      <c r="G1030" s="2"/>
      <c r="H1030" s="5">
        <f t="shared" si="15"/>
        <v>0</v>
      </c>
      <c r="I1030" s="4"/>
      <c r="J1030" s="4"/>
      <c r="K1030" s="4"/>
    </row>
    <row r="1031" spans="2:11" ht="13.5" x14ac:dyDescent="0.35">
      <c r="B1031" s="3">
        <v>43503</v>
      </c>
      <c r="C1031" s="2">
        <v>7.99</v>
      </c>
      <c r="D1031" s="2">
        <v>4.8914</v>
      </c>
      <c r="E1031" s="2">
        <v>53356</v>
      </c>
      <c r="F1031" s="2"/>
      <c r="G1031" s="2"/>
      <c r="H1031" s="5">
        <f t="shared" ref="H1031:H1094" si="16">(D1031-D1030)/D1030</f>
        <v>0</v>
      </c>
      <c r="I1031" s="4"/>
      <c r="J1031" s="4"/>
      <c r="K1031" s="4"/>
    </row>
    <row r="1032" spans="2:11" ht="13.5" x14ac:dyDescent="0.35">
      <c r="B1032" s="3">
        <v>43504</v>
      </c>
      <c r="C1032" s="2">
        <v>7.99</v>
      </c>
      <c r="D1032" s="2">
        <v>4.8914</v>
      </c>
      <c r="E1032" s="2">
        <v>40875</v>
      </c>
      <c r="F1032" s="2"/>
      <c r="G1032" s="2"/>
      <c r="H1032" s="5">
        <f t="shared" si="16"/>
        <v>0</v>
      </c>
      <c r="I1032" s="4"/>
      <c r="J1032" s="4"/>
      <c r="K1032" s="4"/>
    </row>
    <row r="1033" spans="2:11" ht="13.5" x14ac:dyDescent="0.35">
      <c r="B1033" s="3">
        <v>43507</v>
      </c>
      <c r="C1033" s="2">
        <v>7.99</v>
      </c>
      <c r="D1033" s="2">
        <v>4.8914</v>
      </c>
      <c r="E1033" s="2">
        <v>73505</v>
      </c>
      <c r="F1033" s="2"/>
      <c r="G1033" s="2"/>
      <c r="H1033" s="5">
        <f t="shared" si="16"/>
        <v>0</v>
      </c>
      <c r="I1033" s="4"/>
      <c r="J1033" s="4"/>
      <c r="K1033" s="4"/>
    </row>
    <row r="1034" spans="2:11" ht="13.5" x14ac:dyDescent="0.35">
      <c r="B1034" s="3">
        <v>43508</v>
      </c>
      <c r="C1034" s="2">
        <v>7.98</v>
      </c>
      <c r="D1034" s="2">
        <v>4.8853</v>
      </c>
      <c r="E1034" s="2">
        <v>17377</v>
      </c>
      <c r="F1034" s="2"/>
      <c r="G1034" s="2"/>
      <c r="H1034" s="5">
        <f t="shared" si="16"/>
        <v>-1.2470867236374034E-3</v>
      </c>
      <c r="I1034" s="4"/>
      <c r="J1034" s="4"/>
      <c r="K1034" s="4"/>
    </row>
    <row r="1035" spans="2:11" ht="13.5" x14ac:dyDescent="0.35">
      <c r="B1035" s="3">
        <v>43509</v>
      </c>
      <c r="C1035" s="2">
        <v>7.99</v>
      </c>
      <c r="D1035" s="2">
        <v>4.8914</v>
      </c>
      <c r="E1035" s="2">
        <v>40908</v>
      </c>
      <c r="F1035" s="2"/>
      <c r="G1035" s="2"/>
      <c r="H1035" s="5">
        <f t="shared" si="16"/>
        <v>1.248643890856241E-3</v>
      </c>
      <c r="I1035" s="4"/>
      <c r="J1035" s="4"/>
      <c r="K1035" s="4"/>
    </row>
    <row r="1036" spans="2:11" ht="13.5" x14ac:dyDescent="0.35">
      <c r="B1036" s="3">
        <v>43510</v>
      </c>
      <c r="C1036" s="2">
        <v>7.98</v>
      </c>
      <c r="D1036" s="2">
        <v>4.8853</v>
      </c>
      <c r="E1036" s="2">
        <v>53245</v>
      </c>
      <c r="F1036" s="2"/>
      <c r="G1036" s="2"/>
      <c r="H1036" s="5">
        <f t="shared" si="16"/>
        <v>-1.2470867236374034E-3</v>
      </c>
      <c r="I1036" s="4"/>
      <c r="J1036" s="4"/>
      <c r="K1036" s="4"/>
    </row>
    <row r="1037" spans="2:11" ht="13.5" x14ac:dyDescent="0.35">
      <c r="B1037" s="3">
        <v>43511</v>
      </c>
      <c r="C1037" s="2">
        <v>7.98</v>
      </c>
      <c r="D1037" s="2">
        <v>4.8853</v>
      </c>
      <c r="E1037" s="2">
        <v>51645</v>
      </c>
      <c r="F1037" s="2"/>
      <c r="G1037" s="2"/>
      <c r="H1037" s="5">
        <f t="shared" si="16"/>
        <v>0</v>
      </c>
      <c r="I1037" s="4"/>
      <c r="J1037" s="4"/>
      <c r="K1037" s="4"/>
    </row>
    <row r="1038" spans="2:11" ht="13.5" x14ac:dyDescent="0.35">
      <c r="B1038" s="3">
        <v>43514</v>
      </c>
      <c r="C1038" s="2">
        <v>7.98</v>
      </c>
      <c r="D1038" s="2">
        <v>4.8853</v>
      </c>
      <c r="E1038" s="2">
        <v>25863</v>
      </c>
      <c r="F1038" s="2"/>
      <c r="G1038" s="2"/>
      <c r="H1038" s="5">
        <f t="shared" si="16"/>
        <v>0</v>
      </c>
      <c r="I1038" s="4"/>
      <c r="J1038" s="4"/>
      <c r="K1038" s="4"/>
    </row>
    <row r="1039" spans="2:11" ht="13.5" x14ac:dyDescent="0.35">
      <c r="B1039" s="3">
        <v>43515</v>
      </c>
      <c r="C1039" s="2">
        <v>7.98</v>
      </c>
      <c r="D1039" s="2">
        <v>4.8853</v>
      </c>
      <c r="E1039" s="2">
        <v>24673</v>
      </c>
      <c r="F1039" s="2"/>
      <c r="G1039" s="2"/>
      <c r="H1039" s="5">
        <f t="shared" si="16"/>
        <v>0</v>
      </c>
      <c r="I1039" s="4"/>
      <c r="J1039" s="4"/>
      <c r="K1039" s="4"/>
    </row>
    <row r="1040" spans="2:11" ht="13.5" x14ac:dyDescent="0.35">
      <c r="B1040" s="3">
        <v>43516</v>
      </c>
      <c r="C1040" s="2">
        <v>7.98</v>
      </c>
      <c r="D1040" s="2">
        <v>4.8853</v>
      </c>
      <c r="E1040" s="2">
        <v>26793</v>
      </c>
      <c r="F1040" s="2"/>
      <c r="G1040" s="2"/>
      <c r="H1040" s="5">
        <f t="shared" si="16"/>
        <v>0</v>
      </c>
      <c r="I1040" s="4"/>
      <c r="J1040" s="4"/>
      <c r="K1040" s="4"/>
    </row>
    <row r="1041" spans="2:11" ht="13.5" x14ac:dyDescent="0.35">
      <c r="B1041" s="3">
        <v>43517</v>
      </c>
      <c r="C1041" s="2">
        <v>7.98</v>
      </c>
      <c r="D1041" s="2">
        <v>4.8853</v>
      </c>
      <c r="E1041" s="2">
        <v>49881</v>
      </c>
      <c r="F1041" s="2"/>
      <c r="G1041" s="2"/>
      <c r="H1041" s="5">
        <f t="shared" si="16"/>
        <v>0</v>
      </c>
      <c r="I1041" s="4"/>
      <c r="J1041" s="4"/>
      <c r="K1041" s="4"/>
    </row>
    <row r="1042" spans="2:11" ht="13.5" x14ac:dyDescent="0.35">
      <c r="B1042" s="3">
        <v>43518</v>
      </c>
      <c r="C1042" s="2">
        <v>7.97</v>
      </c>
      <c r="D1042" s="2">
        <v>4.8792</v>
      </c>
      <c r="E1042" s="2">
        <v>45980</v>
      </c>
      <c r="F1042" s="2"/>
      <c r="G1042" s="2"/>
      <c r="H1042" s="5">
        <f t="shared" si="16"/>
        <v>-1.248643890856241E-3</v>
      </c>
      <c r="I1042" s="4"/>
      <c r="J1042" s="4"/>
      <c r="K1042" s="4"/>
    </row>
    <row r="1043" spans="2:11" ht="13.5" x14ac:dyDescent="0.35">
      <c r="B1043" s="3">
        <v>43521</v>
      </c>
      <c r="C1043" s="2">
        <v>7.97</v>
      </c>
      <c r="D1043" s="2">
        <v>4.8792</v>
      </c>
      <c r="E1043" s="2">
        <v>31129</v>
      </c>
      <c r="F1043" s="2"/>
      <c r="G1043" s="2"/>
      <c r="H1043" s="5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7.97</v>
      </c>
      <c r="D1044" s="2">
        <v>4.8792</v>
      </c>
      <c r="E1044" s="2">
        <v>24766</v>
      </c>
      <c r="F1044" s="2"/>
      <c r="G1044" s="2"/>
      <c r="H1044" s="5">
        <f t="shared" si="16"/>
        <v>0</v>
      </c>
      <c r="I1044" s="4"/>
      <c r="J1044" s="4"/>
      <c r="K1044" s="4"/>
    </row>
    <row r="1045" spans="2:11" ht="13.5" x14ac:dyDescent="0.35">
      <c r="B1045" s="3">
        <v>43523</v>
      </c>
      <c r="C1045" s="2">
        <v>7.97</v>
      </c>
      <c r="D1045" s="2">
        <v>4.8792</v>
      </c>
      <c r="E1045" s="2">
        <v>34662</v>
      </c>
      <c r="F1045" s="2"/>
      <c r="G1045" s="2"/>
      <c r="H1045" s="5">
        <f t="shared" si="16"/>
        <v>0</v>
      </c>
      <c r="I1045" s="4"/>
      <c r="J1045" s="4"/>
      <c r="K1045" s="4"/>
    </row>
    <row r="1046" spans="2:11" ht="13.5" x14ac:dyDescent="0.35">
      <c r="B1046" s="3">
        <v>43524</v>
      </c>
      <c r="C1046" s="2">
        <v>7.97</v>
      </c>
      <c r="D1046" s="2">
        <v>4.8792</v>
      </c>
      <c r="E1046" s="2">
        <v>45278</v>
      </c>
      <c r="F1046" s="2"/>
      <c r="G1046" s="2"/>
      <c r="H1046" s="5">
        <f t="shared" si="16"/>
        <v>0</v>
      </c>
      <c r="I1046" s="4"/>
      <c r="J1046" s="4"/>
      <c r="K1046" s="4"/>
    </row>
    <row r="1047" spans="2:11" ht="13.5" x14ac:dyDescent="0.35">
      <c r="B1047" s="3">
        <v>43525</v>
      </c>
      <c r="C1047" s="2">
        <v>7.97</v>
      </c>
      <c r="D1047" s="2">
        <v>4.8792</v>
      </c>
      <c r="E1047" s="2">
        <v>31193</v>
      </c>
      <c r="F1047" s="2"/>
      <c r="G1047" s="2"/>
      <c r="H1047" s="5">
        <f t="shared" si="16"/>
        <v>0</v>
      </c>
      <c r="I1047" s="4"/>
      <c r="J1047" s="4"/>
      <c r="K1047" s="4"/>
    </row>
    <row r="1048" spans="2:11" ht="13.5" x14ac:dyDescent="0.35">
      <c r="B1048" s="3">
        <v>43528</v>
      </c>
      <c r="C1048" s="2">
        <v>7.97</v>
      </c>
      <c r="D1048" s="2">
        <v>4.8792</v>
      </c>
      <c r="E1048" s="2">
        <v>41107</v>
      </c>
      <c r="F1048" s="2"/>
      <c r="G1048" s="2"/>
      <c r="H1048" s="5">
        <f t="shared" si="16"/>
        <v>0</v>
      </c>
      <c r="I1048" s="4"/>
      <c r="J1048" s="4"/>
      <c r="K1048" s="4"/>
    </row>
    <row r="1049" spans="2:11" ht="13.5" x14ac:dyDescent="0.35">
      <c r="B1049" s="3">
        <v>43529</v>
      </c>
      <c r="C1049" s="2">
        <v>7.97</v>
      </c>
      <c r="D1049" s="2">
        <v>4.8792</v>
      </c>
      <c r="E1049" s="2">
        <v>26373</v>
      </c>
      <c r="F1049" s="2">
        <v>7.9775999999999998</v>
      </c>
      <c r="G1049" s="2">
        <v>210393.24479999999</v>
      </c>
      <c r="H1049" s="5">
        <f t="shared" si="16"/>
        <v>0</v>
      </c>
      <c r="I1049" s="4"/>
      <c r="J1049" s="4"/>
      <c r="K1049" s="4"/>
    </row>
    <row r="1050" spans="2:11" ht="13.5" x14ac:dyDescent="0.35">
      <c r="B1050" s="3">
        <v>43530</v>
      </c>
      <c r="C1050" s="2">
        <v>7.97</v>
      </c>
      <c r="D1050" s="2">
        <v>4.8792</v>
      </c>
      <c r="E1050" s="2">
        <v>44389</v>
      </c>
      <c r="F1050" s="2">
        <v>7.9771000000000001</v>
      </c>
      <c r="G1050" s="2">
        <v>354095.49190000002</v>
      </c>
      <c r="H1050" s="5">
        <f t="shared" si="16"/>
        <v>0</v>
      </c>
      <c r="I1050" s="4"/>
      <c r="J1050" s="4"/>
      <c r="K1050" s="4"/>
    </row>
    <row r="1051" spans="2:11" ht="13.5" x14ac:dyDescent="0.35">
      <c r="B1051" s="3">
        <v>43531</v>
      </c>
      <c r="C1051" s="2">
        <v>7.98</v>
      </c>
      <c r="D1051" s="2">
        <v>4.8853</v>
      </c>
      <c r="E1051" s="2">
        <v>11975</v>
      </c>
      <c r="F1051" s="2">
        <v>7.9783999999999997</v>
      </c>
      <c r="G1051" s="2">
        <v>95541.34</v>
      </c>
      <c r="H1051" s="5">
        <f t="shared" si="16"/>
        <v>1.2502049516314138E-3</v>
      </c>
      <c r="I1051" s="4"/>
      <c r="J1051" s="4"/>
      <c r="K1051" s="4"/>
    </row>
    <row r="1052" spans="2:11" ht="13.5" x14ac:dyDescent="0.35">
      <c r="B1052" s="3">
        <v>43532</v>
      </c>
      <c r="C1052" s="2">
        <v>7.97</v>
      </c>
      <c r="D1052" s="2">
        <v>4.8792</v>
      </c>
      <c r="E1052" s="2">
        <v>15811</v>
      </c>
      <c r="F1052" s="2">
        <v>7.9726999999999997</v>
      </c>
      <c r="G1052" s="2">
        <v>126056.3597</v>
      </c>
      <c r="H1052" s="5">
        <f t="shared" si="16"/>
        <v>-1.248643890856241E-3</v>
      </c>
      <c r="I1052" s="4"/>
      <c r="J1052" s="4"/>
      <c r="K1052" s="4"/>
    </row>
    <row r="1053" spans="2:11" ht="13.5" x14ac:dyDescent="0.35">
      <c r="B1053" s="3">
        <v>43535</v>
      </c>
      <c r="C1053" s="2">
        <v>7.97</v>
      </c>
      <c r="D1053" s="2">
        <v>4.8792</v>
      </c>
      <c r="E1053" s="2">
        <v>15046</v>
      </c>
      <c r="F1053" s="2">
        <v>7.9729000000000001</v>
      </c>
      <c r="G1053" s="2">
        <v>119960.2534</v>
      </c>
      <c r="H1053" s="5">
        <f t="shared" si="16"/>
        <v>0</v>
      </c>
      <c r="I1053" s="4"/>
      <c r="J1053" s="4"/>
      <c r="K1053" s="4"/>
    </row>
    <row r="1054" spans="2:11" ht="13.5" x14ac:dyDescent="0.35">
      <c r="B1054" s="3">
        <v>43536</v>
      </c>
      <c r="C1054" s="2">
        <v>7.97</v>
      </c>
      <c r="D1054" s="2">
        <v>4.8792</v>
      </c>
      <c r="E1054" s="2">
        <v>64663</v>
      </c>
      <c r="F1054" s="2">
        <v>7.9702999999999999</v>
      </c>
      <c r="G1054" s="2">
        <v>515383.50890000002</v>
      </c>
      <c r="H1054" s="5">
        <f t="shared" si="16"/>
        <v>0</v>
      </c>
      <c r="I1054" s="4"/>
      <c r="J1054" s="4"/>
      <c r="K1054" s="4"/>
    </row>
    <row r="1055" spans="2:11" ht="13.5" x14ac:dyDescent="0.35">
      <c r="B1055" s="3">
        <v>43537</v>
      </c>
      <c r="C1055" s="2">
        <v>7.97</v>
      </c>
      <c r="D1055" s="2">
        <v>4.8792</v>
      </c>
      <c r="E1055" s="2">
        <v>9116</v>
      </c>
      <c r="F1055" s="2">
        <v>7.9745999999999997</v>
      </c>
      <c r="G1055" s="2">
        <v>72696.453599999993</v>
      </c>
      <c r="H1055" s="5">
        <f t="shared" si="16"/>
        <v>0</v>
      </c>
      <c r="I1055" s="4"/>
      <c r="J1055" s="4"/>
      <c r="K1055" s="4"/>
    </row>
    <row r="1056" spans="2:11" ht="13.5" x14ac:dyDescent="0.35">
      <c r="B1056" s="3">
        <v>43538</v>
      </c>
      <c r="C1056" s="2">
        <v>7.97</v>
      </c>
      <c r="D1056" s="2">
        <v>4.8792</v>
      </c>
      <c r="E1056" s="2">
        <v>36991</v>
      </c>
      <c r="F1056" s="2">
        <v>7.9709000000000003</v>
      </c>
      <c r="G1056" s="2">
        <v>294851.56189999997</v>
      </c>
      <c r="H1056" s="5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8.1</v>
      </c>
      <c r="D1057" s="2">
        <v>4.9588000000000001</v>
      </c>
      <c r="E1057" s="2">
        <v>79081</v>
      </c>
      <c r="F1057" s="2">
        <v>8.0134000000000007</v>
      </c>
      <c r="G1057" s="2">
        <v>633707.68539999996</v>
      </c>
      <c r="H1057" s="5">
        <f t="shared" si="16"/>
        <v>1.6314149860632916E-2</v>
      </c>
      <c r="I1057" s="4"/>
      <c r="J1057" s="4"/>
      <c r="K1057" s="4"/>
    </row>
    <row r="1058" spans="2:11" ht="13.5" x14ac:dyDescent="0.35">
      <c r="B1058" s="3">
        <v>43542</v>
      </c>
      <c r="C1058" s="2">
        <v>7.94</v>
      </c>
      <c r="D1058" s="2">
        <v>4.8608000000000002</v>
      </c>
      <c r="E1058" s="2">
        <v>51155</v>
      </c>
      <c r="F1058" s="2">
        <v>7.8821000000000003</v>
      </c>
      <c r="G1058" s="2">
        <v>403208.82549999998</v>
      </c>
      <c r="H1058" s="5">
        <f t="shared" si="16"/>
        <v>-1.9762845849802344E-2</v>
      </c>
      <c r="I1058" s="4"/>
      <c r="J1058" s="4"/>
      <c r="K1058" s="4"/>
    </row>
    <row r="1059" spans="2:11" ht="13.5" x14ac:dyDescent="0.35">
      <c r="B1059" s="3">
        <v>43543</v>
      </c>
      <c r="C1059" s="2">
        <v>7.5</v>
      </c>
      <c r="D1059" s="2">
        <v>4.5914000000000001</v>
      </c>
      <c r="E1059" s="2">
        <v>53659</v>
      </c>
      <c r="F1059" s="2">
        <v>7.5420999999999996</v>
      </c>
      <c r="G1059" s="2">
        <v>404701.54389999999</v>
      </c>
      <c r="H1059" s="5">
        <f t="shared" si="16"/>
        <v>-5.5422975641869668E-2</v>
      </c>
      <c r="I1059" s="4"/>
      <c r="J1059" s="4"/>
      <c r="K1059" s="4"/>
    </row>
    <row r="1060" spans="2:11" ht="13.5" x14ac:dyDescent="0.35">
      <c r="B1060" s="3">
        <v>43545</v>
      </c>
      <c r="C1060" s="2">
        <v>7.5</v>
      </c>
      <c r="D1060" s="2">
        <v>4.5914000000000001</v>
      </c>
      <c r="E1060" s="2">
        <v>20182</v>
      </c>
      <c r="F1060" s="2">
        <v>7.5010000000000003</v>
      </c>
      <c r="G1060" s="2">
        <v>151385.182</v>
      </c>
      <c r="H1060" s="5">
        <f t="shared" si="16"/>
        <v>0</v>
      </c>
      <c r="I1060" s="4"/>
      <c r="J1060" s="4"/>
      <c r="K1060" s="4"/>
    </row>
    <row r="1061" spans="2:11" ht="13.5" x14ac:dyDescent="0.35">
      <c r="B1061" s="3">
        <v>43546</v>
      </c>
      <c r="C1061" s="2">
        <v>7.5</v>
      </c>
      <c r="D1061" s="2">
        <v>4.5914000000000001</v>
      </c>
      <c r="E1061" s="2">
        <v>14278</v>
      </c>
      <c r="F1061" s="2">
        <v>7.5010000000000003</v>
      </c>
      <c r="G1061" s="2">
        <v>107099.27800000001</v>
      </c>
      <c r="H1061" s="5">
        <f t="shared" si="16"/>
        <v>0</v>
      </c>
      <c r="I1061" s="4"/>
      <c r="J1061" s="4"/>
      <c r="K1061" s="4"/>
    </row>
    <row r="1062" spans="2:11" ht="13.5" x14ac:dyDescent="0.35">
      <c r="B1062" s="3">
        <v>43549</v>
      </c>
      <c r="C1062" s="2">
        <v>7.5</v>
      </c>
      <c r="D1062" s="2">
        <v>4.5914000000000001</v>
      </c>
      <c r="E1062" s="2">
        <v>7525</v>
      </c>
      <c r="F1062" s="2">
        <v>7.5041000000000002</v>
      </c>
      <c r="G1062" s="2">
        <v>56468.352500000001</v>
      </c>
      <c r="H1062" s="5">
        <f t="shared" si="16"/>
        <v>0</v>
      </c>
      <c r="I1062" s="4"/>
      <c r="J1062" s="4"/>
      <c r="K1062" s="4"/>
    </row>
    <row r="1063" spans="2:11" ht="13.5" x14ac:dyDescent="0.35">
      <c r="B1063" s="3">
        <v>43550</v>
      </c>
      <c r="C1063" s="2">
        <v>7.5</v>
      </c>
      <c r="D1063" s="2">
        <v>4.5914000000000001</v>
      </c>
      <c r="E1063" s="2">
        <v>18269</v>
      </c>
      <c r="F1063" s="2">
        <v>7.5002000000000004</v>
      </c>
      <c r="G1063" s="2">
        <v>137021.1538</v>
      </c>
      <c r="H1063" s="5">
        <f t="shared" si="16"/>
        <v>0</v>
      </c>
      <c r="I1063" s="4"/>
      <c r="J1063" s="4"/>
      <c r="K1063" s="4"/>
    </row>
    <row r="1064" spans="2:11" ht="13.5" x14ac:dyDescent="0.35">
      <c r="B1064" s="3">
        <v>43551</v>
      </c>
      <c r="C1064" s="2">
        <v>7.5</v>
      </c>
      <c r="D1064" s="2">
        <v>4.5914000000000001</v>
      </c>
      <c r="E1064" s="2">
        <v>24352</v>
      </c>
      <c r="F1064" s="2">
        <v>7.5002000000000004</v>
      </c>
      <c r="G1064" s="2">
        <v>182644.87040000001</v>
      </c>
      <c r="H1064" s="5">
        <f t="shared" si="16"/>
        <v>0</v>
      </c>
      <c r="I1064" s="4"/>
      <c r="J1064" s="4"/>
      <c r="K1064" s="4"/>
    </row>
    <row r="1065" spans="2:11" ht="13.5" x14ac:dyDescent="0.35">
      <c r="B1065" s="3">
        <v>43552</v>
      </c>
      <c r="C1065" s="2">
        <v>7.48</v>
      </c>
      <c r="D1065" s="2">
        <v>4.5792000000000002</v>
      </c>
      <c r="E1065" s="2">
        <v>22652</v>
      </c>
      <c r="F1065" s="2">
        <v>7.4366000000000003</v>
      </c>
      <c r="G1065" s="2">
        <v>168453.86319999999</v>
      </c>
      <c r="H1065" s="5">
        <f t="shared" si="16"/>
        <v>-2.6571416125800384E-3</v>
      </c>
      <c r="I1065" s="4"/>
      <c r="J1065" s="4"/>
      <c r="K1065" s="4"/>
    </row>
    <row r="1066" spans="2:11" ht="13.5" x14ac:dyDescent="0.35">
      <c r="B1066" s="3">
        <v>43553</v>
      </c>
      <c r="C1066" s="2">
        <v>7.48</v>
      </c>
      <c r="D1066" s="2">
        <v>4.5792000000000002</v>
      </c>
      <c r="E1066" s="2">
        <v>28684</v>
      </c>
      <c r="F1066" s="2">
        <v>7.4725000000000001</v>
      </c>
      <c r="G1066" s="2">
        <v>214341.19</v>
      </c>
      <c r="H1066" s="5">
        <f t="shared" si="16"/>
        <v>0</v>
      </c>
      <c r="I1066" s="4"/>
      <c r="J1066" s="4"/>
      <c r="K1066" s="4"/>
    </row>
    <row r="1067" spans="2:11" ht="13.5" x14ac:dyDescent="0.35">
      <c r="B1067" s="3">
        <v>43556</v>
      </c>
      <c r="C1067" s="2">
        <v>7.48</v>
      </c>
      <c r="D1067" s="2">
        <v>4.5792000000000002</v>
      </c>
      <c r="E1067" s="2">
        <v>24323</v>
      </c>
      <c r="F1067" s="2">
        <v>7.4793000000000003</v>
      </c>
      <c r="G1067" s="2">
        <v>181919.01389999999</v>
      </c>
      <c r="H1067" s="5">
        <f t="shared" si="16"/>
        <v>0</v>
      </c>
      <c r="I1067" s="4"/>
      <c r="J1067" s="4"/>
      <c r="K1067" s="4"/>
    </row>
    <row r="1068" spans="2:11" ht="13.5" x14ac:dyDescent="0.35">
      <c r="B1068" s="3">
        <v>43557</v>
      </c>
      <c r="C1068" s="2">
        <v>7.5</v>
      </c>
      <c r="D1068" s="2">
        <v>4.5914000000000001</v>
      </c>
      <c r="E1068" s="2">
        <v>15998</v>
      </c>
      <c r="F1068" s="2">
        <v>7.4903000000000004</v>
      </c>
      <c r="G1068" s="2">
        <v>119829.81939999999</v>
      </c>
      <c r="H1068" s="5">
        <f t="shared" si="16"/>
        <v>2.6642208245981807E-3</v>
      </c>
      <c r="I1068" s="4"/>
      <c r="J1068" s="4"/>
      <c r="K1068" s="4"/>
    </row>
    <row r="1069" spans="2:11" ht="13.5" x14ac:dyDescent="0.35">
      <c r="B1069" s="3">
        <v>43558</v>
      </c>
      <c r="C1069" s="2">
        <v>7.5</v>
      </c>
      <c r="D1069" s="2">
        <v>4.5914000000000001</v>
      </c>
      <c r="E1069" s="2">
        <v>6817</v>
      </c>
      <c r="F1069" s="2">
        <v>7.5</v>
      </c>
      <c r="G1069" s="2">
        <v>51127.5</v>
      </c>
      <c r="H1069" s="5">
        <f t="shared" si="16"/>
        <v>0</v>
      </c>
      <c r="I1069" s="4"/>
      <c r="J1069" s="4"/>
      <c r="K1069" s="4"/>
    </row>
    <row r="1070" spans="2:11" ht="13.5" x14ac:dyDescent="0.35">
      <c r="B1070" s="3">
        <v>43559</v>
      </c>
      <c r="C1070" s="2">
        <v>7.72</v>
      </c>
      <c r="D1070" s="2">
        <v>4.7260999999999997</v>
      </c>
      <c r="E1070" s="2">
        <v>15325</v>
      </c>
      <c r="F1070" s="2">
        <v>7.7042999999999999</v>
      </c>
      <c r="G1070" s="2">
        <v>118068.39750000001</v>
      </c>
      <c r="H1070" s="5">
        <f t="shared" si="16"/>
        <v>2.9337456984797578E-2</v>
      </c>
      <c r="I1070" s="4"/>
      <c r="J1070" s="4"/>
      <c r="K1070" s="4"/>
    </row>
    <row r="1071" spans="2:11" ht="13.5" x14ac:dyDescent="0.35">
      <c r="B1071" s="3">
        <v>43560</v>
      </c>
      <c r="C1071" s="2">
        <v>7.9</v>
      </c>
      <c r="D1071" s="2">
        <v>4.8362999999999996</v>
      </c>
      <c r="E1071" s="2">
        <v>23042</v>
      </c>
      <c r="F1071" s="2">
        <v>7.8761999999999999</v>
      </c>
      <c r="G1071" s="2">
        <v>181483.40040000001</v>
      </c>
      <c r="H1071" s="5">
        <f t="shared" si="16"/>
        <v>2.3317322951270574E-2</v>
      </c>
      <c r="I1071" s="4"/>
      <c r="J1071" s="4"/>
      <c r="K1071" s="4"/>
    </row>
    <row r="1072" spans="2:11" ht="13.5" x14ac:dyDescent="0.35">
      <c r="B1072" s="3">
        <v>43563</v>
      </c>
      <c r="C1072" s="2">
        <v>7.9</v>
      </c>
      <c r="D1072" s="2">
        <v>4.8362999999999996</v>
      </c>
      <c r="E1072" s="2">
        <v>12988</v>
      </c>
      <c r="F1072" s="2">
        <v>7.8998999999999997</v>
      </c>
      <c r="G1072" s="2">
        <v>102603.90119999999</v>
      </c>
      <c r="H1072" s="5">
        <f t="shared" si="16"/>
        <v>0</v>
      </c>
      <c r="I1072" s="4"/>
      <c r="J1072" s="4"/>
      <c r="K1072" s="4"/>
    </row>
    <row r="1073" spans="2:11" ht="13.5" x14ac:dyDescent="0.35">
      <c r="B1073" s="3">
        <v>43565</v>
      </c>
      <c r="C1073" s="2">
        <v>7.88</v>
      </c>
      <c r="D1073" s="2">
        <v>4.8240999999999996</v>
      </c>
      <c r="E1073" s="2">
        <v>10362</v>
      </c>
      <c r="F1073" s="2">
        <v>7.8815999999999997</v>
      </c>
      <c r="G1073" s="2">
        <v>81669.139200000005</v>
      </c>
      <c r="H1073" s="5">
        <f t="shared" si="16"/>
        <v>-2.5225895829456379E-3</v>
      </c>
      <c r="I1073" s="4"/>
      <c r="J1073" s="4"/>
      <c r="K1073" s="4"/>
    </row>
    <row r="1074" spans="2:11" ht="13.5" x14ac:dyDescent="0.35">
      <c r="B1074" s="3">
        <v>43566</v>
      </c>
      <c r="C1074" s="2">
        <v>7.88</v>
      </c>
      <c r="D1074" s="2">
        <v>4.8240999999999996</v>
      </c>
      <c r="E1074" s="2">
        <v>12531</v>
      </c>
      <c r="F1074" s="2">
        <v>7.8856000000000002</v>
      </c>
      <c r="G1074" s="2">
        <v>98814.453599999993</v>
      </c>
      <c r="H1074" s="5">
        <f t="shared" si="16"/>
        <v>0</v>
      </c>
      <c r="I1074" s="4"/>
      <c r="J1074" s="4"/>
      <c r="K1074" s="4"/>
    </row>
    <row r="1075" spans="2:11" ht="13.5" x14ac:dyDescent="0.35">
      <c r="B1075" s="3">
        <v>43567</v>
      </c>
      <c r="C1075" s="2">
        <v>7.88</v>
      </c>
      <c r="D1075" s="2">
        <v>4.8240999999999996</v>
      </c>
      <c r="E1075" s="2">
        <v>4940</v>
      </c>
      <c r="F1075" s="2">
        <v>7.8865999999999996</v>
      </c>
      <c r="G1075" s="2">
        <v>38959.803999999996</v>
      </c>
      <c r="H1075" s="5">
        <f t="shared" si="16"/>
        <v>0</v>
      </c>
      <c r="I1075" s="4"/>
      <c r="J1075" s="4"/>
      <c r="K1075" s="4"/>
    </row>
    <row r="1076" spans="2:11" ht="13.5" x14ac:dyDescent="0.35">
      <c r="B1076" s="3">
        <v>43570</v>
      </c>
      <c r="C1076" s="2">
        <v>7.88</v>
      </c>
      <c r="D1076" s="2">
        <v>4.8240999999999996</v>
      </c>
      <c r="E1076" s="2">
        <v>16461</v>
      </c>
      <c r="F1076" s="2">
        <v>7.8789999999999996</v>
      </c>
      <c r="G1076" s="2">
        <v>129696.219</v>
      </c>
      <c r="H1076" s="5">
        <f t="shared" si="16"/>
        <v>0</v>
      </c>
      <c r="I1076" s="4"/>
      <c r="J1076" s="4"/>
      <c r="K1076" s="4"/>
    </row>
    <row r="1077" spans="2:11" ht="13.5" x14ac:dyDescent="0.35">
      <c r="B1077" s="3">
        <v>43571</v>
      </c>
      <c r="C1077" s="2">
        <v>7.88</v>
      </c>
      <c r="D1077" s="2">
        <v>4.8240999999999996</v>
      </c>
      <c r="E1077" s="2">
        <v>6828</v>
      </c>
      <c r="F1077" s="2">
        <v>7.8788</v>
      </c>
      <c r="G1077" s="2">
        <v>53796.446400000001</v>
      </c>
      <c r="H1077" s="5">
        <f t="shared" si="16"/>
        <v>0</v>
      </c>
      <c r="I1077" s="4"/>
      <c r="J1077" s="4"/>
      <c r="K1077" s="4"/>
    </row>
    <row r="1078" spans="2:11" ht="13.5" x14ac:dyDescent="0.35">
      <c r="B1078" s="3">
        <v>43572</v>
      </c>
      <c r="C1078" s="2">
        <v>7.88</v>
      </c>
      <c r="D1078" s="2">
        <v>4.8240999999999996</v>
      </c>
      <c r="E1078" s="2">
        <v>33695</v>
      </c>
      <c r="F1078" s="2">
        <v>7.8178000000000001</v>
      </c>
      <c r="G1078" s="2">
        <v>263420.77100000001</v>
      </c>
      <c r="H1078" s="5">
        <f t="shared" si="16"/>
        <v>0</v>
      </c>
      <c r="I1078" s="4"/>
      <c r="J1078" s="4"/>
      <c r="K1078" s="4"/>
    </row>
    <row r="1079" spans="2:11" ht="13.5" x14ac:dyDescent="0.35">
      <c r="B1079" s="3">
        <v>43573</v>
      </c>
      <c r="C1079" s="2">
        <v>7.88</v>
      </c>
      <c r="D1079" s="2">
        <v>4.8240999999999996</v>
      </c>
      <c r="E1079" s="2">
        <v>11568</v>
      </c>
      <c r="F1079" s="2">
        <v>7.8354999999999997</v>
      </c>
      <c r="G1079" s="2">
        <v>90641.063999999998</v>
      </c>
      <c r="H1079" s="5">
        <f t="shared" si="16"/>
        <v>0</v>
      </c>
      <c r="I1079" s="4"/>
      <c r="J1079" s="4"/>
      <c r="K1079" s="4"/>
    </row>
    <row r="1080" spans="2:11" ht="13.5" x14ac:dyDescent="0.35">
      <c r="B1080" s="3">
        <v>43574</v>
      </c>
      <c r="C1080" s="2">
        <v>7.88</v>
      </c>
      <c r="D1080" s="2">
        <v>4.8240999999999996</v>
      </c>
      <c r="E1080" s="2">
        <v>12516</v>
      </c>
      <c r="F1080" s="2">
        <v>7.8825000000000003</v>
      </c>
      <c r="G1080" s="2">
        <v>98657.37</v>
      </c>
      <c r="H1080" s="5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7.88</v>
      </c>
      <c r="D1081" s="2">
        <v>4.8240999999999996</v>
      </c>
      <c r="E1081" s="2">
        <v>13229</v>
      </c>
      <c r="F1081" s="2">
        <v>7.88</v>
      </c>
      <c r="G1081" s="2">
        <v>104244.52</v>
      </c>
      <c r="H1081" s="5">
        <f t="shared" si="16"/>
        <v>0</v>
      </c>
      <c r="I1081" s="4"/>
      <c r="J1081" s="4"/>
      <c r="K1081" s="4"/>
    </row>
    <row r="1082" spans="2:11" ht="13.5" x14ac:dyDescent="0.35">
      <c r="B1082" s="3">
        <v>43578</v>
      </c>
      <c r="C1082" s="2">
        <v>7.8</v>
      </c>
      <c r="D1082" s="2">
        <v>4.7751000000000001</v>
      </c>
      <c r="E1082" s="2">
        <v>1206</v>
      </c>
      <c r="F1082" s="2">
        <v>7.8795999999999999</v>
      </c>
      <c r="G1082" s="2">
        <v>9502.7975999999999</v>
      </c>
      <c r="H1082" s="5">
        <f t="shared" si="16"/>
        <v>-1.0157335046951658E-2</v>
      </c>
      <c r="I1082" s="4"/>
      <c r="J1082" s="4"/>
      <c r="K1082" s="4"/>
    </row>
    <row r="1083" spans="2:11" ht="13.5" x14ac:dyDescent="0.35">
      <c r="B1083" s="3">
        <v>43579</v>
      </c>
      <c r="C1083" s="2">
        <v>7.88</v>
      </c>
      <c r="D1083" s="2">
        <v>4.8240999999999996</v>
      </c>
      <c r="E1083" s="2">
        <v>11451</v>
      </c>
      <c r="F1083" s="2">
        <v>7.8776000000000002</v>
      </c>
      <c r="G1083" s="2">
        <v>90206.397599999997</v>
      </c>
      <c r="H1083" s="5">
        <f t="shared" si="16"/>
        <v>1.026156520282287E-2</v>
      </c>
      <c r="I1083" s="4"/>
      <c r="J1083" s="4"/>
      <c r="K1083" s="4"/>
    </row>
    <row r="1084" spans="2:11" ht="13.5" x14ac:dyDescent="0.35">
      <c r="B1084" s="3">
        <v>43580</v>
      </c>
      <c r="C1084" s="2">
        <v>7.88</v>
      </c>
      <c r="D1084" s="2">
        <v>4.8240999999999996</v>
      </c>
      <c r="E1084" s="2">
        <v>15891</v>
      </c>
      <c r="F1084" s="2">
        <v>7.8693</v>
      </c>
      <c r="G1084" s="2">
        <v>125051.0463</v>
      </c>
      <c r="H1084" s="5">
        <f t="shared" si="16"/>
        <v>0</v>
      </c>
      <c r="I1084" s="4"/>
      <c r="J1084" s="4"/>
      <c r="K1084" s="4"/>
    </row>
    <row r="1085" spans="2:11" ht="13.5" x14ac:dyDescent="0.35">
      <c r="B1085" s="3">
        <v>43581</v>
      </c>
      <c r="C1085" s="2">
        <v>7.8</v>
      </c>
      <c r="D1085" s="2">
        <v>4.7751000000000001</v>
      </c>
      <c r="E1085" s="2">
        <v>3071</v>
      </c>
      <c r="F1085" s="2">
        <v>7.7934999999999999</v>
      </c>
      <c r="G1085" s="2">
        <v>23933.838500000002</v>
      </c>
      <c r="H1085" s="5">
        <f t="shared" si="16"/>
        <v>-1.0157335046951658E-2</v>
      </c>
      <c r="I1085" s="4"/>
      <c r="J1085" s="4"/>
      <c r="K1085" s="4"/>
    </row>
    <row r="1086" spans="2:11" ht="13.5" x14ac:dyDescent="0.35">
      <c r="B1086" s="3">
        <v>43584</v>
      </c>
      <c r="C1086" s="2">
        <v>7.8</v>
      </c>
      <c r="D1086" s="2">
        <v>4.7751000000000001</v>
      </c>
      <c r="E1086" s="2">
        <v>15408</v>
      </c>
      <c r="F1086" s="2">
        <v>7.7729999999999997</v>
      </c>
      <c r="G1086" s="2">
        <v>119766.38400000001</v>
      </c>
      <c r="H1086" s="5">
        <f t="shared" si="16"/>
        <v>0</v>
      </c>
      <c r="I1086" s="4"/>
      <c r="J1086" s="4"/>
      <c r="K1086" s="4"/>
    </row>
    <row r="1087" spans="2:11" ht="13.5" x14ac:dyDescent="0.35">
      <c r="B1087" s="3">
        <v>43585</v>
      </c>
      <c r="C1087" s="2">
        <v>7.8</v>
      </c>
      <c r="D1087" s="2">
        <v>4.7751000000000001</v>
      </c>
      <c r="E1087" s="2">
        <v>10617</v>
      </c>
      <c r="F1087" s="2">
        <v>7.7944000000000004</v>
      </c>
      <c r="G1087" s="2">
        <v>82753.144799999995</v>
      </c>
      <c r="H1087" s="5">
        <f t="shared" si="16"/>
        <v>0</v>
      </c>
      <c r="I1087" s="4"/>
      <c r="J1087" s="4"/>
      <c r="K1087" s="4"/>
    </row>
    <row r="1088" spans="2:11" ht="13.5" x14ac:dyDescent="0.35">
      <c r="B1088" s="3">
        <v>43587</v>
      </c>
      <c r="C1088" s="2">
        <v>7.8</v>
      </c>
      <c r="D1088" s="2">
        <v>4.7751000000000001</v>
      </c>
      <c r="E1088" s="2">
        <v>14603</v>
      </c>
      <c r="F1088" s="2">
        <v>7.7915000000000001</v>
      </c>
      <c r="G1088" s="2">
        <v>113779.2745</v>
      </c>
      <c r="H1088" s="5">
        <f t="shared" si="16"/>
        <v>0</v>
      </c>
      <c r="I1088" s="4"/>
      <c r="J1088" s="4"/>
      <c r="K1088" s="4"/>
    </row>
    <row r="1089" spans="2:11" ht="13.5" x14ac:dyDescent="0.35">
      <c r="B1089" s="3">
        <v>43588</v>
      </c>
      <c r="C1089" s="2">
        <v>7.8</v>
      </c>
      <c r="D1089" s="2">
        <v>4.7751000000000001</v>
      </c>
      <c r="E1089" s="2">
        <v>5756</v>
      </c>
      <c r="F1089" s="2">
        <v>7.7965</v>
      </c>
      <c r="G1089" s="2">
        <v>44876.654000000002</v>
      </c>
      <c r="H1089" s="5">
        <f t="shared" si="16"/>
        <v>0</v>
      </c>
      <c r="I1089" s="4"/>
      <c r="J1089" s="4"/>
      <c r="K1089" s="4"/>
    </row>
    <row r="1090" spans="2:11" ht="13.5" x14ac:dyDescent="0.35">
      <c r="B1090" s="3">
        <v>43591</v>
      </c>
      <c r="C1090" s="2">
        <v>7.7</v>
      </c>
      <c r="D1090" s="2">
        <v>4.8701999999999996</v>
      </c>
      <c r="E1090" s="2">
        <v>1344</v>
      </c>
      <c r="F1090" s="2">
        <v>7.7198000000000002</v>
      </c>
      <c r="G1090" s="2">
        <v>10375.4112</v>
      </c>
      <c r="H1090" s="5">
        <f t="shared" si="16"/>
        <v>1.9915813281397146E-2</v>
      </c>
      <c r="I1090" s="4"/>
      <c r="J1090" s="4"/>
      <c r="K1090" s="4"/>
    </row>
    <row r="1091" spans="2:11" ht="13.5" x14ac:dyDescent="0.35">
      <c r="B1091" s="3">
        <v>43592</v>
      </c>
      <c r="C1091" s="2">
        <v>7.7</v>
      </c>
      <c r="D1091" s="2">
        <v>4.8701999999999996</v>
      </c>
      <c r="E1091" s="2">
        <v>0</v>
      </c>
      <c r="F1091" s="2">
        <v>0</v>
      </c>
      <c r="G1091" s="2">
        <v>0</v>
      </c>
      <c r="H1091" s="5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7.6</v>
      </c>
      <c r="D1092" s="2">
        <v>4.8070000000000004</v>
      </c>
      <c r="E1092" s="2">
        <v>26383</v>
      </c>
      <c r="F1092" s="2">
        <v>7.6321000000000003</v>
      </c>
      <c r="G1092" s="2">
        <v>201357.6943</v>
      </c>
      <c r="H1092" s="5">
        <f t="shared" si="16"/>
        <v>-1.2976879799597401E-2</v>
      </c>
      <c r="I1092" s="4"/>
      <c r="J1092" s="4"/>
      <c r="K1092" s="4"/>
    </row>
    <row r="1093" spans="2:11" ht="13.5" x14ac:dyDescent="0.35">
      <c r="B1093" s="3">
        <v>43594</v>
      </c>
      <c r="C1093" s="2">
        <v>7.62</v>
      </c>
      <c r="D1093" s="2">
        <v>4.8196000000000003</v>
      </c>
      <c r="E1093" s="2">
        <v>24429</v>
      </c>
      <c r="F1093" s="2">
        <v>7.6173999999999999</v>
      </c>
      <c r="G1093" s="2">
        <v>186085.46460000001</v>
      </c>
      <c r="H1093" s="5">
        <f t="shared" si="16"/>
        <v>2.6211774495527237E-3</v>
      </c>
      <c r="I1093" s="4"/>
      <c r="J1093" s="4"/>
      <c r="K1093" s="4"/>
    </row>
    <row r="1094" spans="2:11" ht="13.5" x14ac:dyDescent="0.35">
      <c r="B1094" s="3">
        <v>43595</v>
      </c>
      <c r="C1094" s="2">
        <v>7.61</v>
      </c>
      <c r="D1094" s="2">
        <v>4.8132999999999999</v>
      </c>
      <c r="E1094" s="2">
        <v>18288</v>
      </c>
      <c r="F1094" s="2">
        <v>7.6454000000000004</v>
      </c>
      <c r="G1094" s="2">
        <v>139819.07519999999</v>
      </c>
      <c r="H1094" s="5">
        <f t="shared" si="16"/>
        <v>-1.3071624201179384E-3</v>
      </c>
      <c r="I1094" s="4"/>
      <c r="J1094" s="4"/>
      <c r="K1094" s="4"/>
    </row>
    <row r="1095" spans="2:11" ht="13.5" x14ac:dyDescent="0.35">
      <c r="B1095" s="3">
        <v>43598</v>
      </c>
      <c r="C1095" s="2">
        <v>7.6</v>
      </c>
      <c r="D1095" s="2">
        <v>4.8070000000000004</v>
      </c>
      <c r="E1095" s="2">
        <v>84581</v>
      </c>
      <c r="F1095" s="2">
        <v>7.5997000000000003</v>
      </c>
      <c r="G1095" s="2">
        <v>642790.22569999995</v>
      </c>
      <c r="H1095" s="5">
        <f t="shared" ref="H1095:H1158" si="17">(D1095-D1094)/D1094</f>
        <v>-1.3088733301476177E-3</v>
      </c>
      <c r="I1095" s="4"/>
      <c r="J1095" s="4"/>
      <c r="K1095" s="4"/>
    </row>
    <row r="1096" spans="2:11" ht="13.5" x14ac:dyDescent="0.35">
      <c r="B1096" s="3">
        <v>43599</v>
      </c>
      <c r="C1096" s="2">
        <v>7.55</v>
      </c>
      <c r="D1096" s="2">
        <v>4.7752999999999997</v>
      </c>
      <c r="E1096" s="2">
        <v>84583</v>
      </c>
      <c r="F1096" s="2">
        <v>7.5488</v>
      </c>
      <c r="G1096" s="2">
        <v>638500.15040000004</v>
      </c>
      <c r="H1096" s="5">
        <f t="shared" si="17"/>
        <v>-6.5945496151447319E-3</v>
      </c>
      <c r="I1096" s="4"/>
      <c r="J1096" s="4"/>
      <c r="K1096" s="4"/>
    </row>
    <row r="1097" spans="2:11" ht="13.5" x14ac:dyDescent="0.35">
      <c r="B1097" s="3">
        <v>43600</v>
      </c>
      <c r="C1097" s="2">
        <v>7.55</v>
      </c>
      <c r="D1097" s="2">
        <v>4.7752999999999997</v>
      </c>
      <c r="E1097" s="2">
        <v>100925</v>
      </c>
      <c r="F1097" s="2">
        <v>7.5462999999999996</v>
      </c>
      <c r="G1097" s="2">
        <v>761610.32750000001</v>
      </c>
      <c r="H1097" s="5">
        <f t="shared" si="17"/>
        <v>0</v>
      </c>
      <c r="I1097" s="4"/>
      <c r="J1097" s="4"/>
      <c r="K1097" s="4"/>
    </row>
    <row r="1098" spans="2:11" ht="13.5" x14ac:dyDescent="0.35">
      <c r="B1098" s="3">
        <v>43601</v>
      </c>
      <c r="C1098" s="2">
        <v>7.55</v>
      </c>
      <c r="D1098" s="2">
        <v>4.7752999999999997</v>
      </c>
      <c r="E1098" s="2">
        <v>12085</v>
      </c>
      <c r="F1098" s="2">
        <v>7.5411000000000001</v>
      </c>
      <c r="G1098" s="2">
        <v>91134.193499999994</v>
      </c>
      <c r="H1098" s="5">
        <f t="shared" si="17"/>
        <v>0</v>
      </c>
      <c r="I1098" s="4"/>
      <c r="J1098" s="4"/>
      <c r="K1098" s="4"/>
    </row>
    <row r="1099" spans="2:11" ht="13.5" x14ac:dyDescent="0.35">
      <c r="B1099" s="3">
        <v>43602</v>
      </c>
      <c r="C1099" s="2">
        <v>7.54</v>
      </c>
      <c r="D1099" s="2">
        <v>4.7690000000000001</v>
      </c>
      <c r="E1099" s="2">
        <v>18630</v>
      </c>
      <c r="F1099" s="2">
        <v>7.5259</v>
      </c>
      <c r="G1099" s="2">
        <v>140207.51699999999</v>
      </c>
      <c r="H1099" s="5">
        <f t="shared" si="17"/>
        <v>-1.3192888404915983E-3</v>
      </c>
      <c r="I1099" s="4"/>
      <c r="J1099" s="4"/>
      <c r="K1099" s="4"/>
    </row>
    <row r="1100" spans="2:11" ht="13.5" x14ac:dyDescent="0.35">
      <c r="B1100" s="3">
        <v>43605</v>
      </c>
      <c r="C1100" s="2">
        <v>7.5</v>
      </c>
      <c r="D1100" s="2">
        <v>4.7436999999999996</v>
      </c>
      <c r="E1100" s="2">
        <v>18448</v>
      </c>
      <c r="F1100" s="2">
        <v>7.5026000000000002</v>
      </c>
      <c r="G1100" s="2">
        <v>138407.96479999999</v>
      </c>
      <c r="H1100" s="5">
        <f t="shared" si="17"/>
        <v>-5.3050954078424292E-3</v>
      </c>
      <c r="I1100" s="4"/>
      <c r="J1100" s="4"/>
      <c r="K1100" s="4"/>
    </row>
    <row r="1101" spans="2:11" ht="13.5" x14ac:dyDescent="0.35">
      <c r="B1101" s="3">
        <v>43606</v>
      </c>
      <c r="C1101" s="2">
        <v>7.5</v>
      </c>
      <c r="D1101" s="2">
        <v>4.7436999999999996</v>
      </c>
      <c r="E1101" s="2">
        <v>34033</v>
      </c>
      <c r="F1101" s="2">
        <v>7.4794</v>
      </c>
      <c r="G1101" s="2">
        <v>254546.42019999999</v>
      </c>
      <c r="H1101" s="5">
        <f t="shared" si="17"/>
        <v>0</v>
      </c>
      <c r="I1101" s="4"/>
      <c r="J1101" s="4"/>
      <c r="K1101" s="4"/>
    </row>
    <row r="1102" spans="2:11" ht="13.5" x14ac:dyDescent="0.35">
      <c r="B1102" s="3">
        <v>43607</v>
      </c>
      <c r="C1102" s="2">
        <v>7.5</v>
      </c>
      <c r="D1102" s="2">
        <v>4.7436999999999996</v>
      </c>
      <c r="E1102" s="2">
        <v>3242</v>
      </c>
      <c r="F1102" s="2">
        <v>7.5003000000000002</v>
      </c>
      <c r="G1102" s="2">
        <v>24315.972600000001</v>
      </c>
      <c r="H1102" s="5">
        <f t="shared" si="17"/>
        <v>0</v>
      </c>
      <c r="I1102" s="4"/>
      <c r="J1102" s="4"/>
      <c r="K1102" s="4"/>
    </row>
    <row r="1103" spans="2:11" ht="13.5" x14ac:dyDescent="0.35">
      <c r="B1103" s="3">
        <v>43608</v>
      </c>
      <c r="C1103" s="2">
        <v>7.5</v>
      </c>
      <c r="D1103" s="2">
        <v>4.7436999999999996</v>
      </c>
      <c r="E1103" s="2">
        <v>6084</v>
      </c>
      <c r="F1103" s="2">
        <v>7.4752999999999998</v>
      </c>
      <c r="G1103" s="2">
        <v>45479.725200000001</v>
      </c>
      <c r="H1103" s="5">
        <f t="shared" si="17"/>
        <v>0</v>
      </c>
      <c r="I1103" s="4"/>
      <c r="J1103" s="4"/>
      <c r="K1103" s="4"/>
    </row>
    <row r="1104" spans="2:11" ht="13.5" x14ac:dyDescent="0.35">
      <c r="B1104" s="3">
        <v>43609</v>
      </c>
      <c r="C1104" s="2">
        <v>7.5</v>
      </c>
      <c r="D1104" s="2">
        <v>4.7436999999999996</v>
      </c>
      <c r="E1104" s="2">
        <v>11586</v>
      </c>
      <c r="F1104" s="2">
        <v>7.4997999999999996</v>
      </c>
      <c r="G1104" s="2">
        <v>86892.682799999995</v>
      </c>
      <c r="H1104" s="5">
        <f t="shared" si="17"/>
        <v>0</v>
      </c>
      <c r="I1104" s="4"/>
      <c r="J1104" s="4"/>
      <c r="K1104" s="4"/>
    </row>
    <row r="1105" spans="2:11" ht="13.5" x14ac:dyDescent="0.35">
      <c r="B1105" s="3">
        <v>43612</v>
      </c>
      <c r="C1105" s="2">
        <v>7.5</v>
      </c>
      <c r="D1105" s="2">
        <v>4.7436999999999996</v>
      </c>
      <c r="E1105" s="2">
        <v>15719</v>
      </c>
      <c r="F1105" s="2">
        <v>7.5</v>
      </c>
      <c r="G1105" s="2">
        <v>117892.5</v>
      </c>
      <c r="H1105" s="5">
        <f t="shared" si="17"/>
        <v>0</v>
      </c>
      <c r="I1105" s="4"/>
      <c r="J1105" s="4"/>
      <c r="K1105" s="4"/>
    </row>
    <row r="1106" spans="2:11" ht="13.5" x14ac:dyDescent="0.35">
      <c r="B1106" s="3">
        <v>43613</v>
      </c>
      <c r="C1106" s="2">
        <v>7.5</v>
      </c>
      <c r="D1106" s="2">
        <v>4.7436999999999996</v>
      </c>
      <c r="E1106" s="2">
        <v>7043</v>
      </c>
      <c r="F1106" s="2">
        <v>7.5</v>
      </c>
      <c r="G1106" s="2">
        <v>52822.5</v>
      </c>
      <c r="H1106" s="5">
        <f t="shared" si="17"/>
        <v>0</v>
      </c>
      <c r="I1106" s="4"/>
      <c r="J1106" s="4"/>
      <c r="K1106" s="4"/>
    </row>
    <row r="1107" spans="2:11" ht="13.5" x14ac:dyDescent="0.35">
      <c r="B1107" s="3">
        <v>43614</v>
      </c>
      <c r="C1107" s="2">
        <v>7.5</v>
      </c>
      <c r="D1107" s="2">
        <v>4.7436999999999996</v>
      </c>
      <c r="E1107" s="2">
        <v>8322</v>
      </c>
      <c r="F1107" s="2">
        <v>7.5</v>
      </c>
      <c r="G1107" s="2">
        <v>62415</v>
      </c>
      <c r="H1107" s="5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7.5</v>
      </c>
      <c r="D1108" s="2">
        <v>4.7436999999999996</v>
      </c>
      <c r="E1108" s="2">
        <v>8265</v>
      </c>
      <c r="F1108" s="2">
        <v>7.4917999999999996</v>
      </c>
      <c r="G1108" s="2">
        <v>61919.726999999999</v>
      </c>
      <c r="H1108" s="5">
        <f t="shared" si="17"/>
        <v>0</v>
      </c>
      <c r="I1108" s="4"/>
      <c r="J1108" s="4"/>
      <c r="K1108" s="4"/>
    </row>
    <row r="1109" spans="2:11" ht="13.5" x14ac:dyDescent="0.35">
      <c r="B1109" s="3">
        <v>43616</v>
      </c>
      <c r="C1109" s="2">
        <v>7.5</v>
      </c>
      <c r="D1109" s="2">
        <v>4.7436999999999996</v>
      </c>
      <c r="E1109" s="2">
        <v>11892</v>
      </c>
      <c r="F1109" s="2">
        <v>7.4977</v>
      </c>
      <c r="G1109" s="2">
        <v>89162.648400000005</v>
      </c>
      <c r="H1109" s="5">
        <f t="shared" si="17"/>
        <v>0</v>
      </c>
      <c r="I1109" s="4"/>
      <c r="J1109" s="4"/>
      <c r="K1109" s="4"/>
    </row>
    <row r="1110" spans="2:11" ht="13.5" x14ac:dyDescent="0.35">
      <c r="B1110" s="3">
        <v>43619</v>
      </c>
      <c r="C1110" s="2">
        <v>7.5</v>
      </c>
      <c r="D1110" s="2">
        <v>4.7436999999999996</v>
      </c>
      <c r="E1110" s="2">
        <v>16420</v>
      </c>
      <c r="F1110" s="2">
        <v>7.4974999999999996</v>
      </c>
      <c r="G1110" s="2">
        <v>123108.95</v>
      </c>
      <c r="H1110" s="5">
        <f t="shared" si="17"/>
        <v>0</v>
      </c>
      <c r="I1110" s="4"/>
      <c r="J1110" s="4"/>
      <c r="K1110" s="4"/>
    </row>
    <row r="1111" spans="2:11" ht="13.5" x14ac:dyDescent="0.35">
      <c r="B1111" s="3">
        <v>43623</v>
      </c>
      <c r="C1111" s="2">
        <v>7.48</v>
      </c>
      <c r="D1111" s="2">
        <v>4.7310999999999996</v>
      </c>
      <c r="E1111" s="2">
        <v>3916</v>
      </c>
      <c r="F1111" s="2">
        <v>7.4698000000000002</v>
      </c>
      <c r="G1111" s="2">
        <v>29251.736799999999</v>
      </c>
      <c r="H1111" s="5">
        <f t="shared" si="17"/>
        <v>-2.6561544785715678E-3</v>
      </c>
      <c r="I1111" s="4"/>
      <c r="J1111" s="4"/>
      <c r="K1111" s="4"/>
    </row>
    <row r="1112" spans="2:11" ht="13.5" x14ac:dyDescent="0.35">
      <c r="B1112" s="3">
        <v>43626</v>
      </c>
      <c r="C1112" s="2">
        <v>7.48</v>
      </c>
      <c r="D1112" s="2">
        <v>4.7310999999999996</v>
      </c>
      <c r="E1112" s="2">
        <v>37700</v>
      </c>
      <c r="F1112" s="2">
        <v>7.4837999999999996</v>
      </c>
      <c r="G1112" s="2">
        <v>282139.26</v>
      </c>
      <c r="H1112" s="5">
        <f t="shared" si="17"/>
        <v>0</v>
      </c>
      <c r="I1112" s="4"/>
      <c r="J1112" s="4"/>
      <c r="K1112" s="4"/>
    </row>
    <row r="1113" spans="2:11" ht="13.5" x14ac:dyDescent="0.35">
      <c r="B1113" s="3">
        <v>43627</v>
      </c>
      <c r="C1113" s="2">
        <v>7.37</v>
      </c>
      <c r="D1113" s="2">
        <v>4.6615000000000002</v>
      </c>
      <c r="E1113" s="2">
        <v>32930</v>
      </c>
      <c r="F1113" s="2">
        <v>7.4005999999999998</v>
      </c>
      <c r="G1113" s="2">
        <v>243701.758</v>
      </c>
      <c r="H1113" s="5">
        <f t="shared" si="17"/>
        <v>-1.471116653632336E-2</v>
      </c>
      <c r="I1113" s="4"/>
      <c r="J1113" s="4"/>
      <c r="K1113" s="4"/>
    </row>
    <row r="1114" spans="2:11" ht="13.5" x14ac:dyDescent="0.35">
      <c r="B1114" s="3">
        <v>43628</v>
      </c>
      <c r="C1114" s="2">
        <v>7.4</v>
      </c>
      <c r="D1114" s="2">
        <v>4.6805000000000003</v>
      </c>
      <c r="E1114" s="2">
        <v>49964</v>
      </c>
      <c r="F1114" s="2">
        <v>7.3471000000000002</v>
      </c>
      <c r="G1114" s="2">
        <v>367090.50439999998</v>
      </c>
      <c r="H1114" s="5">
        <f t="shared" si="17"/>
        <v>4.0759412206371609E-3</v>
      </c>
      <c r="I1114" s="4"/>
      <c r="J1114" s="4"/>
      <c r="K1114" s="4"/>
    </row>
    <row r="1115" spans="2:11" ht="13.5" x14ac:dyDescent="0.35">
      <c r="B1115" s="3">
        <v>43629</v>
      </c>
      <c r="C1115" s="2">
        <v>7.44</v>
      </c>
      <c r="D1115" s="2">
        <v>4.7058</v>
      </c>
      <c r="E1115" s="2">
        <v>16322</v>
      </c>
      <c r="F1115" s="2">
        <v>7.4</v>
      </c>
      <c r="G1115" s="2">
        <v>120782.8</v>
      </c>
      <c r="H1115" s="5">
        <f t="shared" si="17"/>
        <v>5.405405405405332E-3</v>
      </c>
      <c r="I1115" s="4"/>
      <c r="J1115" s="4"/>
      <c r="K1115" s="4"/>
    </row>
    <row r="1116" spans="2:11" ht="13.5" x14ac:dyDescent="0.35">
      <c r="B1116" s="3">
        <v>43630</v>
      </c>
      <c r="C1116" s="2">
        <v>7.44</v>
      </c>
      <c r="D1116" s="2">
        <v>4.7058</v>
      </c>
      <c r="E1116" s="2">
        <v>31873</v>
      </c>
      <c r="F1116" s="2">
        <v>7.4</v>
      </c>
      <c r="G1116" s="2">
        <v>235860.2</v>
      </c>
      <c r="H1116" s="5">
        <f t="shared" si="17"/>
        <v>0</v>
      </c>
      <c r="I1116" s="4"/>
      <c r="J1116" s="4"/>
      <c r="K1116" s="4"/>
    </row>
    <row r="1117" spans="2:11" ht="13.5" x14ac:dyDescent="0.35">
      <c r="B1117" s="3">
        <v>43633</v>
      </c>
      <c r="C1117" s="2">
        <v>7.4</v>
      </c>
      <c r="D1117" s="2">
        <v>4.6805000000000003</v>
      </c>
      <c r="E1117" s="2">
        <v>32952</v>
      </c>
      <c r="F1117" s="2">
        <v>7.4</v>
      </c>
      <c r="G1117" s="2">
        <v>243844.8</v>
      </c>
      <c r="H1117" s="5">
        <f t="shared" si="17"/>
        <v>-5.3763440860214321E-3</v>
      </c>
      <c r="I1117" s="4"/>
      <c r="J1117" s="4"/>
      <c r="K1117" s="4"/>
    </row>
    <row r="1118" spans="2:11" ht="13.5" x14ac:dyDescent="0.35">
      <c r="B1118" s="3">
        <v>43634</v>
      </c>
      <c r="C1118" s="2">
        <v>7.4</v>
      </c>
      <c r="D1118" s="2">
        <v>4.6805000000000003</v>
      </c>
      <c r="E1118" s="2">
        <v>38198</v>
      </c>
      <c r="F1118" s="2">
        <v>7.4016999999999999</v>
      </c>
      <c r="G1118" s="2">
        <v>282730.13660000003</v>
      </c>
      <c r="H1118" s="5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7.4</v>
      </c>
      <c r="D1119" s="2">
        <v>4.6805000000000003</v>
      </c>
      <c r="E1119" s="2">
        <v>18066</v>
      </c>
      <c r="F1119" s="2">
        <v>7.3948999999999998</v>
      </c>
      <c r="G1119" s="2">
        <v>133596.2634</v>
      </c>
      <c r="H1119" s="5">
        <f t="shared" si="17"/>
        <v>0</v>
      </c>
      <c r="I1119" s="4"/>
      <c r="J1119" s="4"/>
      <c r="K1119" s="4"/>
    </row>
    <row r="1120" spans="2:11" ht="13.5" x14ac:dyDescent="0.35">
      <c r="B1120" s="3">
        <v>43636</v>
      </c>
      <c r="C1120" s="2">
        <v>7.4</v>
      </c>
      <c r="D1120" s="2">
        <v>4.6805000000000003</v>
      </c>
      <c r="E1120" s="2">
        <v>54506</v>
      </c>
      <c r="F1120" s="2">
        <v>7.4001000000000001</v>
      </c>
      <c r="G1120" s="2">
        <v>403349.85060000001</v>
      </c>
      <c r="H1120" s="5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7.4</v>
      </c>
      <c r="D1121" s="2">
        <v>4.6805000000000003</v>
      </c>
      <c r="E1121" s="2">
        <v>22352</v>
      </c>
      <c r="F1121" s="2">
        <v>7.3989000000000003</v>
      </c>
      <c r="G1121" s="2">
        <v>165380.21280000001</v>
      </c>
      <c r="H1121" s="5">
        <f t="shared" si="17"/>
        <v>0</v>
      </c>
      <c r="I1121" s="4"/>
      <c r="J1121" s="4"/>
      <c r="K1121" s="4"/>
    </row>
    <row r="1122" spans="2:11" ht="13.5" x14ac:dyDescent="0.35">
      <c r="B1122" s="3">
        <v>43640</v>
      </c>
      <c r="C1122" s="2">
        <v>7.4</v>
      </c>
      <c r="D1122" s="2">
        <v>4.6805000000000003</v>
      </c>
      <c r="E1122" s="2">
        <v>12774</v>
      </c>
      <c r="F1122" s="2">
        <v>7.4</v>
      </c>
      <c r="G1122" s="2">
        <v>94527.6</v>
      </c>
      <c r="H1122" s="5">
        <f t="shared" si="17"/>
        <v>0</v>
      </c>
      <c r="I1122" s="4"/>
      <c r="J1122" s="4"/>
      <c r="K1122" s="4"/>
    </row>
    <row r="1123" spans="2:11" ht="13.5" x14ac:dyDescent="0.35">
      <c r="B1123" s="3">
        <v>43641</v>
      </c>
      <c r="C1123" s="2">
        <v>7.4</v>
      </c>
      <c r="D1123" s="2">
        <v>4.6805000000000003</v>
      </c>
      <c r="E1123" s="2">
        <v>18050</v>
      </c>
      <c r="F1123" s="2">
        <v>7.4</v>
      </c>
      <c r="G1123" s="2">
        <v>133570</v>
      </c>
      <c r="H1123" s="5">
        <f t="shared" si="17"/>
        <v>0</v>
      </c>
      <c r="I1123" s="4"/>
      <c r="J1123" s="4"/>
      <c r="K1123" s="4"/>
    </row>
    <row r="1124" spans="2:11" ht="13.5" x14ac:dyDescent="0.35">
      <c r="B1124" s="3">
        <v>43642</v>
      </c>
      <c r="C1124" s="2">
        <v>7.4</v>
      </c>
      <c r="D1124" s="2">
        <v>4.6805000000000003</v>
      </c>
      <c r="E1124" s="2">
        <v>12824</v>
      </c>
      <c r="F1124" s="2">
        <v>7.3996000000000004</v>
      </c>
      <c r="G1124" s="2">
        <v>94892.470400000006</v>
      </c>
      <c r="H1124" s="5">
        <f t="shared" si="17"/>
        <v>0</v>
      </c>
      <c r="I1124" s="4"/>
      <c r="J1124" s="4"/>
      <c r="K1124" s="4"/>
    </row>
    <row r="1125" spans="2:11" ht="13.5" x14ac:dyDescent="0.35">
      <c r="B1125" s="3">
        <v>43643</v>
      </c>
      <c r="C1125" s="2">
        <v>7.4</v>
      </c>
      <c r="D1125" s="2">
        <v>4.6805000000000003</v>
      </c>
      <c r="E1125" s="2">
        <v>14985</v>
      </c>
      <c r="F1125" s="2">
        <v>7.3998999999999997</v>
      </c>
      <c r="G1125" s="2">
        <v>110887.5015</v>
      </c>
      <c r="H1125" s="5">
        <f t="shared" si="17"/>
        <v>0</v>
      </c>
      <c r="I1125" s="4"/>
      <c r="J1125" s="4"/>
      <c r="K1125" s="4"/>
    </row>
    <row r="1126" spans="2:11" ht="13.5" x14ac:dyDescent="0.35">
      <c r="B1126" s="3">
        <v>43644</v>
      </c>
      <c r="C1126" s="2">
        <v>7.4</v>
      </c>
      <c r="D1126" s="2">
        <v>4.6805000000000003</v>
      </c>
      <c r="E1126" s="2">
        <v>10136</v>
      </c>
      <c r="F1126" s="2">
        <v>7.3993000000000002</v>
      </c>
      <c r="G1126" s="2">
        <v>74999.304799999998</v>
      </c>
      <c r="H1126" s="5">
        <f t="shared" si="17"/>
        <v>0</v>
      </c>
      <c r="I1126" s="4"/>
      <c r="J1126" s="4"/>
      <c r="K1126" s="4"/>
    </row>
    <row r="1127" spans="2:11" ht="13.5" x14ac:dyDescent="0.35">
      <c r="B1127" s="3">
        <v>43647</v>
      </c>
      <c r="C1127" s="2">
        <v>7.4</v>
      </c>
      <c r="D1127" s="2">
        <v>4.6805000000000003</v>
      </c>
      <c r="E1127" s="2">
        <v>13028</v>
      </c>
      <c r="F1127" s="2">
        <v>7.3978999999999999</v>
      </c>
      <c r="G1127" s="2">
        <v>96379.841199999995</v>
      </c>
      <c r="H1127" s="5">
        <f t="shared" si="17"/>
        <v>0</v>
      </c>
      <c r="I1127" s="4"/>
      <c r="J1127" s="4"/>
      <c r="K1127" s="4"/>
    </row>
    <row r="1128" spans="2:11" ht="13.5" x14ac:dyDescent="0.35">
      <c r="B1128" s="3">
        <v>43648</v>
      </c>
      <c r="C1128" s="2">
        <v>7.4</v>
      </c>
      <c r="D1128" s="2">
        <v>4.6805000000000003</v>
      </c>
      <c r="E1128" s="2">
        <v>13043</v>
      </c>
      <c r="F1128" s="2">
        <v>7.3907999999999996</v>
      </c>
      <c r="G1128" s="2">
        <v>96398.204400000002</v>
      </c>
      <c r="H1128" s="5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7.36</v>
      </c>
      <c r="D1129" s="2">
        <v>4.6551999999999998</v>
      </c>
      <c r="E1129" s="2">
        <v>43499</v>
      </c>
      <c r="F1129" s="2">
        <v>7.3601999999999999</v>
      </c>
      <c r="G1129" s="2">
        <v>320161.33980000002</v>
      </c>
      <c r="H1129" s="5">
        <f t="shared" si="17"/>
        <v>-5.4054054054055211E-3</v>
      </c>
      <c r="I1129" s="4"/>
      <c r="J1129" s="4"/>
      <c r="K1129" s="4"/>
    </row>
    <row r="1130" spans="2:11" ht="13.5" x14ac:dyDescent="0.35">
      <c r="B1130" s="3">
        <v>43650</v>
      </c>
      <c r="C1130" s="2">
        <v>7.36</v>
      </c>
      <c r="D1130" s="2">
        <v>4.6551999999999998</v>
      </c>
      <c r="E1130" s="2">
        <v>16222</v>
      </c>
      <c r="F1130" s="2">
        <v>7.3601999999999999</v>
      </c>
      <c r="G1130" s="2">
        <v>119397.16439999999</v>
      </c>
      <c r="H1130" s="5">
        <f t="shared" si="17"/>
        <v>0</v>
      </c>
      <c r="I1130" s="4"/>
      <c r="J1130" s="4"/>
      <c r="K1130" s="4"/>
    </row>
    <row r="1131" spans="2:11" ht="13.5" x14ac:dyDescent="0.35">
      <c r="B1131" s="3">
        <v>43651</v>
      </c>
      <c r="C1131" s="2">
        <v>7.36</v>
      </c>
      <c r="D1131" s="2">
        <v>4.6551999999999998</v>
      </c>
      <c r="E1131" s="2">
        <v>12308</v>
      </c>
      <c r="F1131" s="2">
        <v>7.36</v>
      </c>
      <c r="G1131" s="2">
        <v>90586.880000000005</v>
      </c>
      <c r="H1131" s="5">
        <f t="shared" si="17"/>
        <v>0</v>
      </c>
      <c r="I1131" s="4"/>
      <c r="J1131" s="4"/>
      <c r="K1131" s="4"/>
    </row>
    <row r="1132" spans="2:11" ht="13.5" x14ac:dyDescent="0.35">
      <c r="B1132" s="3">
        <v>43654</v>
      </c>
      <c r="C1132" s="2">
        <v>7.36</v>
      </c>
      <c r="D1132" s="2">
        <v>4.6551999999999998</v>
      </c>
      <c r="E1132" s="2">
        <v>18197</v>
      </c>
      <c r="F1132" s="2">
        <v>7.3822999999999999</v>
      </c>
      <c r="G1132" s="2">
        <v>134335.71309999999</v>
      </c>
      <c r="H1132" s="5">
        <f t="shared" si="17"/>
        <v>0</v>
      </c>
      <c r="I1132" s="4"/>
      <c r="J1132" s="4"/>
      <c r="K1132" s="4"/>
    </row>
    <row r="1133" spans="2:11" ht="13.5" x14ac:dyDescent="0.35">
      <c r="B1133" s="3">
        <v>43655</v>
      </c>
      <c r="C1133" s="2">
        <v>7.37</v>
      </c>
      <c r="D1133" s="2">
        <v>4.6615000000000002</v>
      </c>
      <c r="E1133" s="2">
        <v>1630</v>
      </c>
      <c r="F1133" s="2">
        <v>7.3609999999999998</v>
      </c>
      <c r="G1133" s="2">
        <v>11998.43</v>
      </c>
      <c r="H1133" s="5">
        <f t="shared" si="17"/>
        <v>1.3533253136278605E-3</v>
      </c>
      <c r="I1133" s="4"/>
      <c r="J1133" s="4"/>
      <c r="K1133" s="4"/>
    </row>
    <row r="1134" spans="2:11" ht="13.5" x14ac:dyDescent="0.35">
      <c r="B1134" s="3">
        <v>43656</v>
      </c>
      <c r="C1134" s="2">
        <v>7.37</v>
      </c>
      <c r="D1134" s="2">
        <v>4.6615000000000002</v>
      </c>
      <c r="E1134" s="2">
        <v>14941</v>
      </c>
      <c r="F1134" s="2">
        <v>7.3688000000000002</v>
      </c>
      <c r="G1134" s="2">
        <v>110097.2408</v>
      </c>
      <c r="H1134" s="5">
        <f t="shared" si="17"/>
        <v>0</v>
      </c>
      <c r="I1134" s="4"/>
      <c r="J1134" s="4"/>
      <c r="K1134" s="4"/>
    </row>
    <row r="1135" spans="2:11" ht="13.5" x14ac:dyDescent="0.35">
      <c r="B1135" s="3">
        <v>43657</v>
      </c>
      <c r="C1135" s="2">
        <v>7.37</v>
      </c>
      <c r="D1135" s="2">
        <v>4.6615000000000002</v>
      </c>
      <c r="E1135" s="2">
        <v>14783</v>
      </c>
      <c r="F1135" s="2">
        <v>7.3696999999999999</v>
      </c>
      <c r="G1135" s="2">
        <v>108946.2751</v>
      </c>
      <c r="H1135" s="5">
        <f t="shared" si="17"/>
        <v>0</v>
      </c>
      <c r="I1135" s="4"/>
      <c r="J1135" s="4"/>
      <c r="K1135" s="4"/>
    </row>
    <row r="1136" spans="2:11" ht="13.5" x14ac:dyDescent="0.35">
      <c r="B1136" s="3">
        <v>43658</v>
      </c>
      <c r="C1136" s="2">
        <v>7.37</v>
      </c>
      <c r="D1136" s="2">
        <v>4.6615000000000002</v>
      </c>
      <c r="E1136" s="2">
        <v>19166</v>
      </c>
      <c r="F1136" s="2">
        <v>7.3643999999999998</v>
      </c>
      <c r="G1136" s="2">
        <v>141146.09039999999</v>
      </c>
      <c r="H1136" s="5">
        <f t="shared" si="17"/>
        <v>0</v>
      </c>
      <c r="I1136" s="4"/>
      <c r="J1136" s="4"/>
      <c r="K1136" s="4"/>
    </row>
    <row r="1137" spans="2:11" ht="13.5" x14ac:dyDescent="0.35">
      <c r="B1137" s="3">
        <v>43661</v>
      </c>
      <c r="C1137" s="2">
        <v>7.42</v>
      </c>
      <c r="D1137" s="2">
        <v>4.6931000000000003</v>
      </c>
      <c r="E1137" s="2">
        <v>12200</v>
      </c>
      <c r="F1137" s="2">
        <v>7.3958000000000004</v>
      </c>
      <c r="G1137" s="2">
        <v>90228.76</v>
      </c>
      <c r="H1137" s="5">
        <f t="shared" si="17"/>
        <v>6.778933819585985E-3</v>
      </c>
      <c r="I1137" s="4"/>
      <c r="J1137" s="4"/>
      <c r="K1137" s="4"/>
    </row>
    <row r="1138" spans="2:11" ht="13.5" x14ac:dyDescent="0.35">
      <c r="B1138" s="3">
        <v>43662</v>
      </c>
      <c r="C1138" s="2">
        <v>7.4</v>
      </c>
      <c r="D1138" s="2">
        <v>4.6805000000000003</v>
      </c>
      <c r="E1138" s="2">
        <v>6559</v>
      </c>
      <c r="F1138" s="2">
        <v>7.4006999999999996</v>
      </c>
      <c r="G1138" s="2">
        <v>48541.191299999999</v>
      </c>
      <c r="H1138" s="5">
        <f t="shared" si="17"/>
        <v>-2.6847925678123081E-3</v>
      </c>
      <c r="I1138" s="4"/>
      <c r="J1138" s="4"/>
      <c r="K1138" s="4"/>
    </row>
    <row r="1139" spans="2:11" ht="13.5" x14ac:dyDescent="0.35">
      <c r="B1139" s="3">
        <v>43663</v>
      </c>
      <c r="C1139" s="2">
        <v>7.45</v>
      </c>
      <c r="D1139" s="2">
        <v>4.7121000000000004</v>
      </c>
      <c r="E1139" s="2">
        <v>25864</v>
      </c>
      <c r="F1139" s="2">
        <v>7.4207999999999998</v>
      </c>
      <c r="G1139" s="2">
        <v>191931.57120000001</v>
      </c>
      <c r="H1139" s="5">
        <f t="shared" si="17"/>
        <v>6.7514154470676357E-3</v>
      </c>
      <c r="I1139" s="4"/>
      <c r="J1139" s="4"/>
      <c r="K1139" s="4"/>
    </row>
    <row r="1140" spans="2:11" ht="13.5" x14ac:dyDescent="0.35">
      <c r="B1140" s="3">
        <v>43664</v>
      </c>
      <c r="C1140" s="2">
        <v>7.48</v>
      </c>
      <c r="D1140" s="2">
        <v>4.7310999999999996</v>
      </c>
      <c r="E1140" s="2">
        <v>10859</v>
      </c>
      <c r="F1140" s="2">
        <v>7.4549000000000003</v>
      </c>
      <c r="G1140" s="2">
        <v>80952.759099999996</v>
      </c>
      <c r="H1140" s="5">
        <f t="shared" si="17"/>
        <v>4.0321724920946581E-3</v>
      </c>
      <c r="I1140" s="4"/>
      <c r="J1140" s="4"/>
      <c r="K1140" s="4"/>
    </row>
    <row r="1141" spans="2:11" ht="13.5" x14ac:dyDescent="0.35">
      <c r="B1141" s="3">
        <v>43665</v>
      </c>
      <c r="C1141" s="2">
        <v>7.43</v>
      </c>
      <c r="D1141" s="2">
        <v>4.6993999999999998</v>
      </c>
      <c r="E1141" s="2">
        <v>3790</v>
      </c>
      <c r="F1141" s="2">
        <v>7.4391999999999996</v>
      </c>
      <c r="G1141" s="2">
        <v>28194.567999999999</v>
      </c>
      <c r="H1141" s="5">
        <f t="shared" si="17"/>
        <v>-6.7003445287564922E-3</v>
      </c>
      <c r="I1141" s="4"/>
      <c r="J1141" s="4"/>
      <c r="K1141" s="4"/>
    </row>
    <row r="1142" spans="2:11" ht="13.5" x14ac:dyDescent="0.35">
      <c r="B1142" s="3">
        <v>43668</v>
      </c>
      <c r="C1142" s="2">
        <v>7.42</v>
      </c>
      <c r="D1142" s="2">
        <v>4.6931000000000003</v>
      </c>
      <c r="E1142" s="2">
        <v>1775</v>
      </c>
      <c r="F1142" s="2">
        <v>7.4272999999999998</v>
      </c>
      <c r="G1142" s="2">
        <v>13183.4575</v>
      </c>
      <c r="H1142" s="5">
        <f t="shared" si="17"/>
        <v>-1.3405966719154633E-3</v>
      </c>
      <c r="I1142" s="4"/>
      <c r="J1142" s="4"/>
      <c r="K1142" s="4"/>
    </row>
    <row r="1143" spans="2:11" ht="13.5" x14ac:dyDescent="0.35">
      <c r="B1143" s="3">
        <v>43669</v>
      </c>
      <c r="C1143" s="2">
        <v>7.44</v>
      </c>
      <c r="D1143" s="2">
        <v>4.7058</v>
      </c>
      <c r="E1143" s="2">
        <v>5242</v>
      </c>
      <c r="F1143" s="2">
        <v>7.4200999999999997</v>
      </c>
      <c r="G1143" s="2">
        <v>38896.164199999999</v>
      </c>
      <c r="H1143" s="5">
        <f t="shared" si="17"/>
        <v>2.7061004453345786E-3</v>
      </c>
      <c r="I1143" s="4"/>
      <c r="J1143" s="4"/>
      <c r="K1143" s="4"/>
    </row>
    <row r="1144" spans="2:11" ht="13.5" x14ac:dyDescent="0.35">
      <c r="B1144" s="3">
        <v>43670</v>
      </c>
      <c r="C1144" s="2">
        <v>7.4</v>
      </c>
      <c r="D1144" s="2">
        <v>4.6805000000000003</v>
      </c>
      <c r="E1144" s="2">
        <v>10443</v>
      </c>
      <c r="F1144" s="2">
        <v>7.4013</v>
      </c>
      <c r="G1144" s="2">
        <v>77291.775899999993</v>
      </c>
      <c r="H1144" s="5">
        <f t="shared" si="17"/>
        <v>-5.3763440860214321E-3</v>
      </c>
      <c r="I1144" s="4"/>
      <c r="J1144" s="4"/>
      <c r="K1144" s="4"/>
    </row>
    <row r="1145" spans="2:11" ht="13.5" x14ac:dyDescent="0.35">
      <c r="B1145" s="3">
        <v>43672</v>
      </c>
      <c r="C1145" s="2">
        <v>7.4</v>
      </c>
      <c r="D1145" s="2">
        <v>4.6805000000000003</v>
      </c>
      <c r="E1145" s="2">
        <v>2001</v>
      </c>
      <c r="F1145" s="2">
        <v>7.4</v>
      </c>
      <c r="G1145" s="2">
        <v>14807.4</v>
      </c>
      <c r="H1145" s="5">
        <f t="shared" si="17"/>
        <v>0</v>
      </c>
      <c r="I1145" s="4"/>
      <c r="J1145" s="4"/>
      <c r="K1145" s="4"/>
    </row>
    <row r="1146" spans="2:11" ht="13.5" x14ac:dyDescent="0.35">
      <c r="B1146" s="3">
        <v>43675</v>
      </c>
      <c r="C1146" s="2">
        <v>7.4</v>
      </c>
      <c r="D1146" s="2">
        <v>4.6805000000000003</v>
      </c>
      <c r="E1146" s="2">
        <v>8330</v>
      </c>
      <c r="F1146" s="2">
        <v>7.4</v>
      </c>
      <c r="G1146" s="2">
        <v>61642</v>
      </c>
      <c r="H1146" s="5">
        <f t="shared" si="17"/>
        <v>0</v>
      </c>
      <c r="I1146" s="4"/>
      <c r="J1146" s="4"/>
      <c r="K1146" s="4"/>
    </row>
    <row r="1147" spans="2:11" ht="13.5" x14ac:dyDescent="0.35">
      <c r="B1147" s="3">
        <v>43676</v>
      </c>
      <c r="C1147" s="2">
        <v>7.4</v>
      </c>
      <c r="D1147" s="2">
        <v>4.6805000000000003</v>
      </c>
      <c r="E1147" s="2">
        <v>2823</v>
      </c>
      <c r="F1147" s="2">
        <v>7.4001999999999999</v>
      </c>
      <c r="G1147" s="2">
        <v>20890.764599999999</v>
      </c>
      <c r="H1147" s="5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7.4</v>
      </c>
      <c r="D1148" s="2">
        <v>4.6805000000000003</v>
      </c>
      <c r="E1148" s="2">
        <v>30392</v>
      </c>
      <c r="F1148" s="2">
        <v>7.3929</v>
      </c>
      <c r="G1148" s="2">
        <v>224685.01680000001</v>
      </c>
      <c r="H1148" s="5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7.4</v>
      </c>
      <c r="D1149" s="2">
        <v>4.6805000000000003</v>
      </c>
      <c r="E1149" s="2">
        <v>7030</v>
      </c>
      <c r="F1149" s="2">
        <v>7.3693999999999997</v>
      </c>
      <c r="G1149" s="2">
        <v>51806.881999999998</v>
      </c>
      <c r="H1149" s="5">
        <f t="shared" si="17"/>
        <v>0</v>
      </c>
      <c r="I1149" s="4"/>
      <c r="J1149" s="4"/>
      <c r="K1149" s="4"/>
    </row>
    <row r="1150" spans="2:11" ht="13.5" x14ac:dyDescent="0.35">
      <c r="B1150" s="3">
        <v>43679</v>
      </c>
      <c r="C1150" s="2">
        <v>7.31</v>
      </c>
      <c r="D1150" s="2">
        <v>4.6234999999999999</v>
      </c>
      <c r="E1150" s="2">
        <v>5840</v>
      </c>
      <c r="F1150" s="2">
        <v>7.3289</v>
      </c>
      <c r="G1150" s="2">
        <v>42800.775999999998</v>
      </c>
      <c r="H1150" s="5">
        <f t="shared" si="17"/>
        <v>-1.2178186091229651E-2</v>
      </c>
      <c r="I1150" s="4"/>
      <c r="J1150" s="4"/>
      <c r="K1150" s="4"/>
    </row>
    <row r="1151" spans="2:11" ht="13.5" x14ac:dyDescent="0.35">
      <c r="B1151" s="3">
        <v>43682</v>
      </c>
      <c r="C1151" s="2">
        <v>7.31</v>
      </c>
      <c r="D1151" s="2">
        <v>4.6234999999999999</v>
      </c>
      <c r="E1151" s="2">
        <v>6940</v>
      </c>
      <c r="F1151" s="2">
        <v>7.3132000000000001</v>
      </c>
      <c r="G1151" s="2">
        <v>50753.608</v>
      </c>
      <c r="H1151" s="5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7.31</v>
      </c>
      <c r="D1152" s="2">
        <v>4.6234999999999999</v>
      </c>
      <c r="E1152" s="2">
        <v>4905</v>
      </c>
      <c r="F1152" s="2">
        <v>7.31</v>
      </c>
      <c r="G1152" s="2">
        <v>35855.550000000003</v>
      </c>
      <c r="H1152" s="5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7.31</v>
      </c>
      <c r="D1153" s="2">
        <v>4.6234999999999999</v>
      </c>
      <c r="E1153" s="2">
        <v>3815</v>
      </c>
      <c r="F1153" s="2">
        <v>7.31</v>
      </c>
      <c r="G1153" s="2">
        <v>27887.65</v>
      </c>
      <c r="H1153" s="5">
        <f t="shared" si="17"/>
        <v>0</v>
      </c>
      <c r="I1153" s="4"/>
      <c r="J1153" s="4"/>
      <c r="K1153" s="4"/>
    </row>
    <row r="1154" spans="2:11" ht="13.5" x14ac:dyDescent="0.35">
      <c r="B1154" s="3">
        <v>43685</v>
      </c>
      <c r="C1154" s="2">
        <v>7.31</v>
      </c>
      <c r="D1154" s="2">
        <v>4.6234999999999999</v>
      </c>
      <c r="E1154" s="2">
        <v>10866</v>
      </c>
      <c r="F1154" s="2">
        <v>7.3117999999999999</v>
      </c>
      <c r="G1154" s="2">
        <v>79450.018800000005</v>
      </c>
      <c r="H1154" s="5">
        <f t="shared" si="17"/>
        <v>0</v>
      </c>
      <c r="I1154" s="4"/>
      <c r="J1154" s="4"/>
      <c r="K1154" s="4"/>
    </row>
    <row r="1155" spans="2:11" ht="13.5" x14ac:dyDescent="0.35">
      <c r="B1155" s="3">
        <v>43686</v>
      </c>
      <c r="C1155" s="2">
        <v>7.31</v>
      </c>
      <c r="D1155" s="2">
        <v>4.6234999999999999</v>
      </c>
      <c r="E1155" s="2">
        <v>1347</v>
      </c>
      <c r="F1155" s="2">
        <v>7.3103999999999996</v>
      </c>
      <c r="G1155" s="2">
        <v>9847.1088</v>
      </c>
      <c r="H1155" s="5">
        <f t="shared" si="17"/>
        <v>0</v>
      </c>
      <c r="I1155" s="4"/>
      <c r="J1155" s="4"/>
      <c r="K1155" s="4"/>
    </row>
    <row r="1156" spans="2:11" ht="13.5" x14ac:dyDescent="0.35">
      <c r="B1156" s="3">
        <v>43691</v>
      </c>
      <c r="C1156" s="2">
        <v>7.31</v>
      </c>
      <c r="D1156" s="2">
        <v>4.6234999999999999</v>
      </c>
      <c r="E1156" s="2">
        <v>1655</v>
      </c>
      <c r="F1156" s="2">
        <v>7.3117999999999999</v>
      </c>
      <c r="G1156" s="2">
        <v>12101.029</v>
      </c>
      <c r="H1156" s="5">
        <f t="shared" si="17"/>
        <v>0</v>
      </c>
      <c r="I1156" s="4"/>
      <c r="J1156" s="4"/>
      <c r="K1156" s="4"/>
    </row>
    <row r="1157" spans="2:11" ht="13.5" x14ac:dyDescent="0.35">
      <c r="B1157" s="3">
        <v>43692</v>
      </c>
      <c r="C1157" s="2">
        <v>7.32</v>
      </c>
      <c r="D1157" s="2">
        <v>4.6299000000000001</v>
      </c>
      <c r="E1157" s="2">
        <v>20516</v>
      </c>
      <c r="F1157" s="2">
        <v>7.3150000000000004</v>
      </c>
      <c r="G1157" s="2">
        <v>150074.54</v>
      </c>
      <c r="H1157" s="5">
        <f t="shared" si="17"/>
        <v>1.3842327241267835E-3</v>
      </c>
      <c r="I1157" s="4"/>
      <c r="J1157" s="4"/>
      <c r="K1157" s="4"/>
    </row>
    <row r="1158" spans="2:11" ht="13.5" x14ac:dyDescent="0.35">
      <c r="B1158" s="3">
        <v>43693</v>
      </c>
      <c r="C1158" s="2">
        <v>7.33</v>
      </c>
      <c r="D1158" s="2">
        <v>4.6361999999999997</v>
      </c>
      <c r="E1158" s="2">
        <v>1617</v>
      </c>
      <c r="F1158" s="2">
        <v>7.3312999999999997</v>
      </c>
      <c r="G1158" s="2">
        <v>11854.712100000001</v>
      </c>
      <c r="H1158" s="5">
        <f t="shared" si="17"/>
        <v>1.360720533920717E-3</v>
      </c>
      <c r="I1158" s="4"/>
      <c r="J1158" s="4"/>
      <c r="K1158" s="4"/>
    </row>
    <row r="1159" spans="2:11" ht="13.5" x14ac:dyDescent="0.35">
      <c r="B1159" s="3">
        <v>43696</v>
      </c>
      <c r="C1159" s="2">
        <v>7.32</v>
      </c>
      <c r="D1159" s="2">
        <v>4.6299000000000001</v>
      </c>
      <c r="E1159" s="2">
        <v>3140</v>
      </c>
      <c r="F1159" s="2">
        <v>7.3205999999999998</v>
      </c>
      <c r="G1159" s="2">
        <v>22986.684000000001</v>
      </c>
      <c r="H1159" s="5">
        <f t="shared" ref="H1159:H1222" si="18">(D1159-D1158)/D1158</f>
        <v>-1.3588714895818835E-3</v>
      </c>
      <c r="I1159" s="4"/>
      <c r="J1159" s="4"/>
      <c r="K1159" s="4"/>
    </row>
    <row r="1160" spans="2:11" ht="13.5" x14ac:dyDescent="0.35">
      <c r="B1160" s="3">
        <v>43697</v>
      </c>
      <c r="C1160" s="2">
        <v>7.34</v>
      </c>
      <c r="D1160" s="2">
        <v>4.6425000000000001</v>
      </c>
      <c r="E1160" s="2">
        <v>4611</v>
      </c>
      <c r="F1160" s="2">
        <v>7.3377999999999997</v>
      </c>
      <c r="G1160" s="2">
        <v>33834.595800000003</v>
      </c>
      <c r="H1160" s="5">
        <f t="shared" si="18"/>
        <v>2.7214410678416262E-3</v>
      </c>
      <c r="I1160" s="4"/>
      <c r="J1160" s="4"/>
      <c r="K1160" s="4"/>
    </row>
    <row r="1161" spans="2:11" ht="13.5" x14ac:dyDescent="0.35">
      <c r="B1161" s="3">
        <v>43698</v>
      </c>
      <c r="C1161" s="2">
        <v>7.35</v>
      </c>
      <c r="D1161" s="2">
        <v>4.6487999999999996</v>
      </c>
      <c r="E1161" s="2">
        <v>1297</v>
      </c>
      <c r="F1161" s="2">
        <v>7.3766999999999996</v>
      </c>
      <c r="G1161" s="2">
        <v>9567.5799000000006</v>
      </c>
      <c r="H1161" s="5">
        <f t="shared" si="18"/>
        <v>1.3570274636509484E-3</v>
      </c>
      <c r="I1161" s="4"/>
      <c r="J1161" s="4"/>
      <c r="K1161" s="4"/>
    </row>
    <row r="1162" spans="2:11" ht="13.5" x14ac:dyDescent="0.35">
      <c r="B1162" s="3">
        <v>43699</v>
      </c>
      <c r="C1162" s="2">
        <v>7.36</v>
      </c>
      <c r="D1162" s="2">
        <v>4.6551999999999998</v>
      </c>
      <c r="E1162" s="2">
        <v>3694</v>
      </c>
      <c r="F1162" s="2">
        <v>7.351</v>
      </c>
      <c r="G1162" s="2">
        <v>27154.594000000001</v>
      </c>
      <c r="H1162" s="5">
        <f t="shared" si="18"/>
        <v>1.3766993632765841E-3</v>
      </c>
      <c r="I1162" s="4"/>
      <c r="J1162" s="4"/>
      <c r="K1162" s="4"/>
    </row>
    <row r="1163" spans="2:11" ht="13.5" x14ac:dyDescent="0.35">
      <c r="B1163" s="3">
        <v>43700</v>
      </c>
      <c r="C1163" s="2">
        <v>7.39</v>
      </c>
      <c r="D1163" s="2">
        <v>4.6741000000000001</v>
      </c>
      <c r="E1163" s="2">
        <v>450</v>
      </c>
      <c r="F1163" s="2">
        <v>7.39</v>
      </c>
      <c r="G1163" s="2">
        <v>3325.5</v>
      </c>
      <c r="H1163" s="5">
        <f t="shared" si="18"/>
        <v>4.0599759408833907E-3</v>
      </c>
      <c r="I1163" s="4"/>
      <c r="J1163" s="4"/>
      <c r="K1163" s="4"/>
    </row>
    <row r="1164" spans="2:11" ht="13.5" x14ac:dyDescent="0.35">
      <c r="B1164" s="3">
        <v>43703</v>
      </c>
      <c r="C1164" s="2">
        <v>7.39</v>
      </c>
      <c r="D1164" s="2">
        <v>4.6741000000000001</v>
      </c>
      <c r="E1164" s="2">
        <v>4642</v>
      </c>
      <c r="F1164" s="2">
        <v>7.3928000000000003</v>
      </c>
      <c r="G1164" s="2">
        <v>34317.3776</v>
      </c>
      <c r="H1164" s="5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7.43</v>
      </c>
      <c r="D1165" s="2">
        <v>4.6993999999999998</v>
      </c>
      <c r="E1165" s="2">
        <v>4669</v>
      </c>
      <c r="F1165" s="2">
        <v>7.4177999999999997</v>
      </c>
      <c r="G1165" s="2">
        <v>34633.708200000001</v>
      </c>
      <c r="H1165" s="5">
        <f t="shared" si="18"/>
        <v>5.4128067435441378E-3</v>
      </c>
      <c r="I1165" s="4"/>
      <c r="J1165" s="4"/>
      <c r="K1165" s="4"/>
    </row>
    <row r="1166" spans="2:11" ht="13.5" x14ac:dyDescent="0.35">
      <c r="B1166" s="3">
        <v>43705</v>
      </c>
      <c r="C1166" s="2">
        <v>7.6</v>
      </c>
      <c r="D1166" s="2">
        <v>4.8070000000000004</v>
      </c>
      <c r="E1166" s="2">
        <v>11212</v>
      </c>
      <c r="F1166" s="2">
        <v>7.4508999999999999</v>
      </c>
      <c r="G1166" s="2">
        <v>83539.4908</v>
      </c>
      <c r="H1166" s="5">
        <f t="shared" si="18"/>
        <v>2.289653998382785E-2</v>
      </c>
      <c r="I1166" s="4"/>
      <c r="J1166" s="4"/>
      <c r="K1166" s="4"/>
    </row>
    <row r="1167" spans="2:11" ht="13.5" x14ac:dyDescent="0.35">
      <c r="B1167" s="3">
        <v>43706</v>
      </c>
      <c r="C1167" s="2">
        <v>7.82</v>
      </c>
      <c r="D1167" s="2">
        <v>4.9461000000000004</v>
      </c>
      <c r="E1167" s="2">
        <v>21074</v>
      </c>
      <c r="F1167" s="2">
        <v>7.7981999999999996</v>
      </c>
      <c r="G1167" s="2">
        <v>164339.26680000001</v>
      </c>
      <c r="H1167" s="5">
        <f t="shared" si="18"/>
        <v>2.8936966923236943E-2</v>
      </c>
      <c r="I1167" s="4"/>
      <c r="J1167" s="4"/>
      <c r="K1167" s="4"/>
    </row>
    <row r="1168" spans="2:11" ht="13.5" x14ac:dyDescent="0.35">
      <c r="B1168" s="3">
        <v>43707</v>
      </c>
      <c r="C1168" s="2">
        <v>8</v>
      </c>
      <c r="D1168" s="2">
        <v>5.0599999999999996</v>
      </c>
      <c r="E1168" s="2">
        <v>26009</v>
      </c>
      <c r="F1168" s="2">
        <v>8.0195000000000007</v>
      </c>
      <c r="G1168" s="2">
        <v>208579.17550000001</v>
      </c>
      <c r="H1168" s="5">
        <f t="shared" si="18"/>
        <v>2.3028244475445141E-2</v>
      </c>
      <c r="I1168" s="4"/>
      <c r="J1168" s="4"/>
      <c r="K1168" s="4"/>
    </row>
    <row r="1169" spans="2:11" ht="13.5" x14ac:dyDescent="0.35">
      <c r="B1169" s="3">
        <v>43710</v>
      </c>
      <c r="C1169" s="2">
        <v>7.83</v>
      </c>
      <c r="D1169" s="2">
        <v>4.9523999999999999</v>
      </c>
      <c r="E1169" s="2">
        <v>10102</v>
      </c>
      <c r="F1169" s="2">
        <v>7.8411999999999997</v>
      </c>
      <c r="G1169" s="2">
        <v>79211.8024</v>
      </c>
      <c r="H1169" s="5">
        <f t="shared" si="18"/>
        <v>-2.1264822134387292E-2</v>
      </c>
      <c r="I1169" s="4"/>
      <c r="J1169" s="4"/>
      <c r="K1169" s="4"/>
    </row>
    <row r="1170" spans="2:11" ht="13.5" x14ac:dyDescent="0.35">
      <c r="B1170" s="3">
        <v>43711</v>
      </c>
      <c r="C1170" s="2">
        <v>7.79</v>
      </c>
      <c r="D1170" s="2">
        <v>4.9271000000000003</v>
      </c>
      <c r="E1170" s="2">
        <v>6651</v>
      </c>
      <c r="F1170" s="2">
        <v>7.7937000000000003</v>
      </c>
      <c r="G1170" s="2">
        <v>51835.898699999998</v>
      </c>
      <c r="H1170" s="5">
        <f t="shared" si="18"/>
        <v>-5.108634197560709E-3</v>
      </c>
      <c r="I1170" s="4"/>
      <c r="J1170" s="4"/>
      <c r="K1170" s="4"/>
    </row>
    <row r="1171" spans="2:11" ht="13.5" x14ac:dyDescent="0.35">
      <c r="B1171" s="3">
        <v>43712</v>
      </c>
      <c r="C1171" s="2">
        <v>7.78</v>
      </c>
      <c r="D1171" s="2">
        <v>4.9207999999999998</v>
      </c>
      <c r="E1171" s="2">
        <v>7927</v>
      </c>
      <c r="F1171" s="2">
        <v>7.7896999999999998</v>
      </c>
      <c r="G1171" s="2">
        <v>61748.9519</v>
      </c>
      <c r="H1171" s="5">
        <f t="shared" si="18"/>
        <v>-1.2786426092428439E-3</v>
      </c>
      <c r="I1171" s="4"/>
      <c r="J1171" s="4"/>
      <c r="K1171" s="4"/>
    </row>
    <row r="1172" spans="2:11" ht="13.5" x14ac:dyDescent="0.35">
      <c r="B1172" s="3">
        <v>43713</v>
      </c>
      <c r="C1172" s="2">
        <v>7.7</v>
      </c>
      <c r="D1172" s="2">
        <v>4.8701999999999996</v>
      </c>
      <c r="E1172" s="2">
        <v>8249</v>
      </c>
      <c r="F1172" s="2">
        <v>7.7</v>
      </c>
      <c r="G1172" s="2">
        <v>63517.3</v>
      </c>
      <c r="H1172" s="5">
        <f t="shared" si="18"/>
        <v>-1.028288083238502E-2</v>
      </c>
      <c r="I1172" s="4"/>
      <c r="J1172" s="4"/>
      <c r="K1172" s="4"/>
    </row>
    <row r="1173" spans="2:11" ht="13.5" x14ac:dyDescent="0.35">
      <c r="B1173" s="3">
        <v>43714</v>
      </c>
      <c r="C1173" s="2">
        <v>7.5</v>
      </c>
      <c r="D1173" s="2">
        <v>4.7436999999999996</v>
      </c>
      <c r="E1173" s="2">
        <v>12357</v>
      </c>
      <c r="F1173" s="2">
        <v>7.5316999999999998</v>
      </c>
      <c r="G1173" s="2">
        <v>93069.216899999999</v>
      </c>
      <c r="H1173" s="5">
        <f t="shared" si="18"/>
        <v>-2.5974292636852709E-2</v>
      </c>
      <c r="I1173" s="4"/>
      <c r="J1173" s="4"/>
      <c r="K1173" s="4"/>
    </row>
    <row r="1174" spans="2:11" ht="13.5" x14ac:dyDescent="0.35">
      <c r="B1174" s="3">
        <v>43717</v>
      </c>
      <c r="C1174" s="2">
        <v>7.5</v>
      </c>
      <c r="D1174" s="2">
        <v>4.7436999999999996</v>
      </c>
      <c r="E1174" s="2">
        <v>13425</v>
      </c>
      <c r="F1174" s="2">
        <v>7.4950999999999999</v>
      </c>
      <c r="G1174" s="2">
        <v>100621.7175</v>
      </c>
      <c r="H1174" s="5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7.4</v>
      </c>
      <c r="D1175" s="2">
        <v>4.6805000000000003</v>
      </c>
      <c r="E1175" s="2">
        <v>14458</v>
      </c>
      <c r="F1175" s="2">
        <v>7.4325000000000001</v>
      </c>
      <c r="G1175" s="2">
        <v>107459.08500000001</v>
      </c>
      <c r="H1175" s="5">
        <f t="shared" si="18"/>
        <v>-1.3322933575057289E-2</v>
      </c>
      <c r="I1175" s="4"/>
      <c r="J1175" s="4"/>
      <c r="K1175" s="4"/>
    </row>
    <row r="1176" spans="2:11" ht="13.5" x14ac:dyDescent="0.35">
      <c r="B1176" s="3">
        <v>43719</v>
      </c>
      <c r="C1176" s="2">
        <v>7.36</v>
      </c>
      <c r="D1176" s="2">
        <v>4.6551999999999998</v>
      </c>
      <c r="E1176" s="2">
        <v>6261</v>
      </c>
      <c r="F1176" s="2">
        <v>7.3681000000000001</v>
      </c>
      <c r="G1176" s="2">
        <v>46131.674099999997</v>
      </c>
      <c r="H1176" s="5">
        <f t="shared" si="18"/>
        <v>-5.4054054054055211E-3</v>
      </c>
      <c r="I1176" s="4"/>
      <c r="J1176" s="4"/>
      <c r="K1176" s="4"/>
    </row>
    <row r="1177" spans="2:11" ht="13.5" x14ac:dyDescent="0.35">
      <c r="B1177" s="3">
        <v>43720</v>
      </c>
      <c r="C1177" s="2">
        <v>7.36</v>
      </c>
      <c r="D1177" s="2">
        <v>4.6551999999999998</v>
      </c>
      <c r="E1177" s="2">
        <v>16576</v>
      </c>
      <c r="F1177" s="2">
        <v>7.36</v>
      </c>
      <c r="G1177" s="2">
        <v>121999.36</v>
      </c>
      <c r="H1177" s="5">
        <f t="shared" si="18"/>
        <v>0</v>
      </c>
      <c r="I1177" s="4"/>
      <c r="J1177" s="4"/>
      <c r="K1177" s="4"/>
    </row>
    <row r="1178" spans="2:11" ht="13.5" x14ac:dyDescent="0.35">
      <c r="B1178" s="3">
        <v>43721</v>
      </c>
      <c r="C1178" s="2">
        <v>7.36</v>
      </c>
      <c r="D1178" s="2">
        <v>4.6551999999999998</v>
      </c>
      <c r="E1178" s="2">
        <v>24627</v>
      </c>
      <c r="F1178" s="2">
        <v>7.3605999999999998</v>
      </c>
      <c r="G1178" s="2">
        <v>181269.49619999999</v>
      </c>
      <c r="H1178" s="5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7.36</v>
      </c>
      <c r="D1179" s="2">
        <v>4.6551999999999998</v>
      </c>
      <c r="E1179" s="2">
        <v>20023</v>
      </c>
      <c r="F1179" s="2">
        <v>7.3651</v>
      </c>
      <c r="G1179" s="2">
        <v>147471.39730000001</v>
      </c>
      <c r="H1179" s="5">
        <f t="shared" si="18"/>
        <v>0</v>
      </c>
      <c r="I1179" s="4"/>
      <c r="J1179" s="4"/>
      <c r="K1179" s="4"/>
    </row>
    <row r="1180" spans="2:11" ht="13.5" x14ac:dyDescent="0.35">
      <c r="B1180" s="3">
        <v>43725</v>
      </c>
      <c r="C1180" s="2">
        <v>7.36</v>
      </c>
      <c r="D1180" s="2">
        <v>4.6551999999999998</v>
      </c>
      <c r="E1180" s="2">
        <v>13895</v>
      </c>
      <c r="F1180" s="2">
        <v>7.3686999999999996</v>
      </c>
      <c r="G1180" s="2">
        <v>102388.0865</v>
      </c>
      <c r="H1180" s="5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7.5</v>
      </c>
      <c r="D1181" s="2">
        <v>4.7436999999999996</v>
      </c>
      <c r="E1181" s="2">
        <v>1906</v>
      </c>
      <c r="F1181" s="2">
        <v>7.3654000000000002</v>
      </c>
      <c r="G1181" s="2">
        <v>14038.4524</v>
      </c>
      <c r="H1181" s="5">
        <f t="shared" si="18"/>
        <v>1.9010998453342458E-2</v>
      </c>
      <c r="I1181" s="4"/>
      <c r="J1181" s="4"/>
      <c r="K1181" s="4"/>
    </row>
    <row r="1182" spans="2:11" ht="13.5" x14ac:dyDescent="0.35">
      <c r="B1182" s="3">
        <v>43727</v>
      </c>
      <c r="C1182" s="2">
        <v>7.5</v>
      </c>
      <c r="D1182" s="2">
        <v>4.7436999999999996</v>
      </c>
      <c r="E1182" s="2">
        <v>1041</v>
      </c>
      <c r="F1182" s="2">
        <v>7.3875999999999999</v>
      </c>
      <c r="G1182" s="2">
        <v>7690.4916000000003</v>
      </c>
      <c r="H1182" s="5">
        <f t="shared" si="18"/>
        <v>0</v>
      </c>
      <c r="I1182" s="4"/>
      <c r="J1182" s="4"/>
      <c r="K1182" s="4"/>
    </row>
    <row r="1183" spans="2:11" ht="13.5" x14ac:dyDescent="0.35">
      <c r="B1183" s="3">
        <v>43728</v>
      </c>
      <c r="C1183" s="2">
        <v>7.5</v>
      </c>
      <c r="D1183" s="2">
        <v>4.7436999999999996</v>
      </c>
      <c r="E1183" s="2">
        <v>4114</v>
      </c>
      <c r="F1183" s="2">
        <v>7.5</v>
      </c>
      <c r="G1183" s="2">
        <v>30855</v>
      </c>
      <c r="H1183" s="5">
        <f t="shared" si="18"/>
        <v>0</v>
      </c>
      <c r="I1183" s="4"/>
      <c r="J1183" s="4"/>
      <c r="K1183" s="4"/>
    </row>
    <row r="1184" spans="2:11" ht="13.5" x14ac:dyDescent="0.35">
      <c r="B1184" s="3">
        <v>43731</v>
      </c>
      <c r="C1184" s="2">
        <v>7.5</v>
      </c>
      <c r="D1184" s="2">
        <v>4.7436999999999996</v>
      </c>
      <c r="E1184" s="2">
        <v>2671</v>
      </c>
      <c r="F1184" s="2">
        <v>7.4999000000000002</v>
      </c>
      <c r="G1184" s="2">
        <v>20032.232899999999</v>
      </c>
      <c r="H1184" s="5">
        <f t="shared" si="18"/>
        <v>0</v>
      </c>
      <c r="I1184" s="4"/>
      <c r="J1184" s="4"/>
      <c r="K1184" s="4"/>
    </row>
    <row r="1185" spans="2:11" ht="13.5" x14ac:dyDescent="0.35">
      <c r="B1185" s="3">
        <v>43732</v>
      </c>
      <c r="C1185" s="2">
        <v>7.5</v>
      </c>
      <c r="D1185" s="2">
        <v>4.7436999999999996</v>
      </c>
      <c r="E1185" s="2">
        <v>416</v>
      </c>
      <c r="F1185" s="2">
        <v>7.4999000000000002</v>
      </c>
      <c r="G1185" s="2">
        <v>3119.9584</v>
      </c>
      <c r="H1185" s="5">
        <f t="shared" si="18"/>
        <v>0</v>
      </c>
      <c r="I1185" s="4"/>
      <c r="J1185" s="4"/>
      <c r="K1185" s="4"/>
    </row>
    <row r="1186" spans="2:11" ht="13.5" x14ac:dyDescent="0.35">
      <c r="B1186" s="3">
        <v>43733</v>
      </c>
      <c r="C1186" s="2">
        <v>7.5</v>
      </c>
      <c r="D1186" s="2">
        <v>4.7436999999999996</v>
      </c>
      <c r="E1186" s="2">
        <v>14654</v>
      </c>
      <c r="F1186" s="2">
        <v>7.4904999999999999</v>
      </c>
      <c r="G1186" s="2">
        <v>109765.787</v>
      </c>
      <c r="H1186" s="5">
        <f t="shared" si="18"/>
        <v>0</v>
      </c>
      <c r="I1186" s="4"/>
      <c r="J1186" s="4"/>
      <c r="K1186" s="4"/>
    </row>
    <row r="1187" spans="2:11" ht="13.5" x14ac:dyDescent="0.35">
      <c r="B1187" s="3">
        <v>43734</v>
      </c>
      <c r="C1187" s="2">
        <v>7.45</v>
      </c>
      <c r="D1187" s="2">
        <v>4.7121000000000004</v>
      </c>
      <c r="E1187" s="2">
        <v>300</v>
      </c>
      <c r="F1187" s="2">
        <v>7.45</v>
      </c>
      <c r="G1187" s="2">
        <v>2235</v>
      </c>
      <c r="H1187" s="5">
        <f t="shared" si="18"/>
        <v>-6.6614667875285506E-3</v>
      </c>
      <c r="I1187" s="4"/>
      <c r="J1187" s="4"/>
      <c r="K1187" s="4"/>
    </row>
    <row r="1188" spans="2:11" ht="13.5" x14ac:dyDescent="0.35">
      <c r="B1188" s="3">
        <v>43735</v>
      </c>
      <c r="C1188" s="2">
        <v>7.5</v>
      </c>
      <c r="D1188" s="2">
        <v>4.7436999999999996</v>
      </c>
      <c r="E1188" s="2">
        <v>16148</v>
      </c>
      <c r="F1188" s="2">
        <v>7.3723000000000001</v>
      </c>
      <c r="G1188" s="2">
        <v>119047.9004</v>
      </c>
      <c r="H1188" s="5">
        <f t="shared" si="18"/>
        <v>6.706139513168053E-3</v>
      </c>
      <c r="I1188" s="4"/>
      <c r="J1188" s="4"/>
      <c r="K1188" s="4"/>
    </row>
    <row r="1189" spans="2:11" ht="13.5" x14ac:dyDescent="0.35">
      <c r="B1189" s="3">
        <v>43738</v>
      </c>
      <c r="C1189" s="2">
        <v>7.33</v>
      </c>
      <c r="D1189" s="2">
        <v>4.6361999999999997</v>
      </c>
      <c r="E1189" s="2">
        <v>7327</v>
      </c>
      <c r="F1189" s="2">
        <v>7.3304999999999998</v>
      </c>
      <c r="G1189" s="2">
        <v>53710.573499999999</v>
      </c>
      <c r="H1189" s="5">
        <f t="shared" si="18"/>
        <v>-2.2661635432257507E-2</v>
      </c>
      <c r="I1189" s="4"/>
      <c r="J1189" s="4"/>
      <c r="K1189" s="4"/>
    </row>
    <row r="1190" spans="2:11" ht="13.5" x14ac:dyDescent="0.35">
      <c r="B1190" s="3">
        <v>43739</v>
      </c>
      <c r="C1190" s="2">
        <v>7.34</v>
      </c>
      <c r="D1190" s="2">
        <v>4.6425000000000001</v>
      </c>
      <c r="E1190" s="2">
        <v>4737</v>
      </c>
      <c r="F1190" s="2">
        <v>7.3331999999999997</v>
      </c>
      <c r="G1190" s="2">
        <v>34737.368399999999</v>
      </c>
      <c r="H1190" s="5">
        <f t="shared" si="18"/>
        <v>1.3588714895820752E-3</v>
      </c>
      <c r="I1190" s="4"/>
      <c r="J1190" s="4"/>
      <c r="K1190" s="4"/>
    </row>
    <row r="1191" spans="2:11" ht="13.5" x14ac:dyDescent="0.35">
      <c r="B1191" s="3">
        <v>43740</v>
      </c>
      <c r="C1191" s="2">
        <v>7.34</v>
      </c>
      <c r="D1191" s="2">
        <v>4.6425000000000001</v>
      </c>
      <c r="E1191" s="2">
        <v>6122</v>
      </c>
      <c r="F1191" s="2">
        <v>7.3314000000000004</v>
      </c>
      <c r="G1191" s="2">
        <v>44882.830800000003</v>
      </c>
      <c r="H1191" s="5">
        <f t="shared" si="18"/>
        <v>0</v>
      </c>
      <c r="I1191" s="4"/>
      <c r="J1191" s="4"/>
      <c r="K1191" s="4"/>
    </row>
    <row r="1192" spans="2:11" ht="13.5" x14ac:dyDescent="0.35">
      <c r="B1192" s="3">
        <v>43741</v>
      </c>
      <c r="C1192" s="2">
        <v>7.34</v>
      </c>
      <c r="D1192" s="2">
        <v>4.6425000000000001</v>
      </c>
      <c r="E1192" s="2">
        <v>878</v>
      </c>
      <c r="F1192" s="2">
        <v>7.3445999999999998</v>
      </c>
      <c r="G1192" s="2">
        <v>6448.5587999999998</v>
      </c>
      <c r="H1192" s="5">
        <f t="shared" si="18"/>
        <v>0</v>
      </c>
      <c r="I1192" s="4"/>
      <c r="J1192" s="4"/>
      <c r="K1192" s="4"/>
    </row>
    <row r="1193" spans="2:11" ht="13.5" x14ac:dyDescent="0.35">
      <c r="B1193" s="3">
        <v>43742</v>
      </c>
      <c r="C1193" s="2">
        <v>7.36</v>
      </c>
      <c r="D1193" s="2">
        <v>4.6551999999999998</v>
      </c>
      <c r="E1193" s="2">
        <v>786</v>
      </c>
      <c r="F1193" s="2">
        <v>7.3501000000000003</v>
      </c>
      <c r="G1193" s="2">
        <v>5777.1786000000002</v>
      </c>
      <c r="H1193" s="5">
        <f t="shared" si="18"/>
        <v>2.7355950457726894E-3</v>
      </c>
      <c r="I1193" s="4"/>
      <c r="J1193" s="4"/>
      <c r="K1193" s="4"/>
    </row>
    <row r="1194" spans="2:11" ht="13.5" x14ac:dyDescent="0.35">
      <c r="B1194" s="3">
        <v>43745</v>
      </c>
      <c r="C1194" s="2">
        <v>7.36</v>
      </c>
      <c r="D1194" s="2">
        <v>4.6551999999999998</v>
      </c>
      <c r="E1194" s="2">
        <v>9481</v>
      </c>
      <c r="F1194" s="2">
        <v>7.3586999999999998</v>
      </c>
      <c r="G1194" s="2">
        <v>69767.834700000007</v>
      </c>
      <c r="H1194" s="5">
        <f t="shared" si="18"/>
        <v>0</v>
      </c>
      <c r="I1194" s="4"/>
      <c r="J1194" s="4"/>
      <c r="K1194" s="4"/>
    </row>
    <row r="1195" spans="2:11" ht="13.5" x14ac:dyDescent="0.35">
      <c r="B1195" s="3">
        <v>43746</v>
      </c>
      <c r="C1195" s="2">
        <v>7.36</v>
      </c>
      <c r="D1195" s="2">
        <v>4.6551999999999998</v>
      </c>
      <c r="E1195" s="2">
        <v>3428</v>
      </c>
      <c r="F1195" s="2">
        <v>7.36</v>
      </c>
      <c r="G1195" s="2">
        <v>25230.080000000002</v>
      </c>
      <c r="H1195" s="5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7.36</v>
      </c>
      <c r="D1196" s="2">
        <v>4.6551999999999998</v>
      </c>
      <c r="E1196" s="2">
        <v>1197</v>
      </c>
      <c r="F1196" s="2">
        <v>7.3646000000000003</v>
      </c>
      <c r="G1196" s="2">
        <v>8815.4261999999999</v>
      </c>
      <c r="H1196" s="5">
        <f t="shared" si="18"/>
        <v>0</v>
      </c>
      <c r="I1196" s="4"/>
      <c r="J1196" s="4"/>
      <c r="K1196" s="4"/>
    </row>
    <row r="1197" spans="2:11" ht="13.5" x14ac:dyDescent="0.35">
      <c r="B1197" s="3">
        <v>43748</v>
      </c>
      <c r="C1197" s="2">
        <v>7.36</v>
      </c>
      <c r="D1197" s="2">
        <v>4.6551999999999998</v>
      </c>
      <c r="E1197" s="2">
        <v>821</v>
      </c>
      <c r="F1197" s="2">
        <v>7.36</v>
      </c>
      <c r="G1197" s="2">
        <v>6042.56</v>
      </c>
      <c r="H1197" s="5">
        <f t="shared" si="18"/>
        <v>0</v>
      </c>
      <c r="I1197" s="4"/>
      <c r="J1197" s="4"/>
      <c r="K1197" s="4"/>
    </row>
    <row r="1198" spans="2:11" ht="13.5" x14ac:dyDescent="0.35">
      <c r="B1198" s="3">
        <v>43749</v>
      </c>
      <c r="C1198" s="2">
        <v>7.39</v>
      </c>
      <c r="D1198" s="2">
        <v>4.6741000000000001</v>
      </c>
      <c r="E1198" s="2">
        <v>3221</v>
      </c>
      <c r="F1198" s="2">
        <v>7.3704999999999998</v>
      </c>
      <c r="G1198" s="2">
        <v>23740.380499999999</v>
      </c>
      <c r="H1198" s="5">
        <f t="shared" si="18"/>
        <v>4.0599759408833907E-3</v>
      </c>
      <c r="I1198" s="4"/>
      <c r="J1198" s="4"/>
      <c r="K1198" s="4"/>
    </row>
    <row r="1199" spans="2:11" ht="13.5" x14ac:dyDescent="0.35">
      <c r="B1199" s="3">
        <v>43752</v>
      </c>
      <c r="C1199" s="2">
        <v>7.38</v>
      </c>
      <c r="D1199" s="2">
        <v>4.6677999999999997</v>
      </c>
      <c r="E1199" s="2">
        <v>6866</v>
      </c>
      <c r="F1199" s="2">
        <v>7.3665000000000003</v>
      </c>
      <c r="G1199" s="2">
        <v>50578.389000000003</v>
      </c>
      <c r="H1199" s="5">
        <f t="shared" si="18"/>
        <v>-1.3478530626217702E-3</v>
      </c>
      <c r="I1199" s="4"/>
      <c r="J1199" s="4"/>
      <c r="K1199" s="4"/>
    </row>
    <row r="1200" spans="2:11" ht="13.5" x14ac:dyDescent="0.35">
      <c r="B1200" s="3">
        <v>43754</v>
      </c>
      <c r="C1200" s="2">
        <v>7.37</v>
      </c>
      <c r="D1200" s="2">
        <v>4.6615000000000002</v>
      </c>
      <c r="E1200" s="2">
        <v>25276</v>
      </c>
      <c r="F1200" s="2">
        <v>7.3700999999999999</v>
      </c>
      <c r="G1200" s="2">
        <v>186286.6476</v>
      </c>
      <c r="H1200" s="5">
        <f t="shared" si="18"/>
        <v>-1.3496722224601587E-3</v>
      </c>
      <c r="I1200" s="4"/>
      <c r="J1200" s="4"/>
      <c r="K1200" s="4"/>
    </row>
    <row r="1201" spans="2:11" ht="13.5" x14ac:dyDescent="0.35">
      <c r="B1201" s="3">
        <v>43755</v>
      </c>
      <c r="C1201" s="2">
        <v>7.37</v>
      </c>
      <c r="D1201" s="2">
        <v>4.6615000000000002</v>
      </c>
      <c r="E1201" s="2">
        <v>8400</v>
      </c>
      <c r="F1201" s="2">
        <v>7.3693</v>
      </c>
      <c r="G1201" s="2">
        <v>61902.12</v>
      </c>
      <c r="H1201" s="5">
        <f t="shared" si="18"/>
        <v>0</v>
      </c>
      <c r="I1201" s="4"/>
      <c r="J1201" s="4"/>
      <c r="K1201" s="4"/>
    </row>
    <row r="1202" spans="2:11" ht="13.5" x14ac:dyDescent="0.35">
      <c r="B1202" s="3">
        <v>43756</v>
      </c>
      <c r="C1202" s="2">
        <v>7.37</v>
      </c>
      <c r="D1202" s="2">
        <v>4.6615000000000002</v>
      </c>
      <c r="E1202" s="2">
        <v>4077</v>
      </c>
      <c r="F1202" s="2">
        <v>7.3655999999999997</v>
      </c>
      <c r="G1202" s="2">
        <v>30029.551200000002</v>
      </c>
      <c r="H1202" s="5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7.4</v>
      </c>
      <c r="D1203" s="2">
        <v>4.6805000000000003</v>
      </c>
      <c r="E1203" s="2">
        <v>8968</v>
      </c>
      <c r="F1203" s="2">
        <v>7.3704999999999998</v>
      </c>
      <c r="G1203" s="2">
        <v>66098.644</v>
      </c>
      <c r="H1203" s="5">
        <f t="shared" si="18"/>
        <v>4.0759412206371609E-3</v>
      </c>
      <c r="I1203" s="4"/>
      <c r="J1203" s="4"/>
      <c r="K1203" s="4"/>
    </row>
    <row r="1204" spans="2:11" ht="13.5" x14ac:dyDescent="0.35">
      <c r="B1204" s="3">
        <v>43760</v>
      </c>
      <c r="C1204" s="2">
        <v>7.37</v>
      </c>
      <c r="D1204" s="2">
        <v>4.6615000000000002</v>
      </c>
      <c r="E1204" s="2">
        <v>16723</v>
      </c>
      <c r="F1204" s="2">
        <v>7.3635000000000002</v>
      </c>
      <c r="G1204" s="2">
        <v>123139.81050000001</v>
      </c>
      <c r="H1204" s="5">
        <f t="shared" si="18"/>
        <v>-4.0593953637432165E-3</v>
      </c>
      <c r="I1204" s="4"/>
      <c r="J1204" s="4"/>
      <c r="K1204" s="4"/>
    </row>
    <row r="1205" spans="2:11" ht="13.5" x14ac:dyDescent="0.35">
      <c r="B1205" s="3">
        <v>43761</v>
      </c>
      <c r="C1205" s="2">
        <v>7.37</v>
      </c>
      <c r="D1205" s="2">
        <v>4.6615000000000002</v>
      </c>
      <c r="E1205" s="2">
        <v>15061</v>
      </c>
      <c r="F1205" s="2">
        <v>7.3754999999999997</v>
      </c>
      <c r="G1205" s="2">
        <v>111082.40549999999</v>
      </c>
      <c r="H1205" s="5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7.4</v>
      </c>
      <c r="D1206" s="2">
        <v>4.6805000000000003</v>
      </c>
      <c r="E1206" s="2">
        <v>13813</v>
      </c>
      <c r="F1206" s="2">
        <v>7.3841999999999999</v>
      </c>
      <c r="G1206" s="2">
        <v>101997.9546</v>
      </c>
      <c r="H1206" s="5">
        <f t="shared" si="18"/>
        <v>4.0759412206371609E-3</v>
      </c>
      <c r="I1206" s="4"/>
      <c r="J1206" s="4"/>
      <c r="K1206" s="4"/>
    </row>
    <row r="1207" spans="2:11" ht="13.5" x14ac:dyDescent="0.35">
      <c r="B1207" s="3">
        <v>43763</v>
      </c>
      <c r="C1207" s="2">
        <v>7.39</v>
      </c>
      <c r="D1207" s="2">
        <v>4.6741000000000001</v>
      </c>
      <c r="E1207" s="2">
        <v>10490</v>
      </c>
      <c r="F1207" s="2">
        <v>7.4</v>
      </c>
      <c r="G1207" s="2">
        <v>77626</v>
      </c>
      <c r="H1207" s="5">
        <f t="shared" si="18"/>
        <v>-1.3673752804187977E-3</v>
      </c>
      <c r="I1207" s="4"/>
      <c r="J1207" s="4"/>
      <c r="K1207" s="4"/>
    </row>
    <row r="1208" spans="2:11" ht="13.5" x14ac:dyDescent="0.35">
      <c r="B1208" s="3">
        <v>43766</v>
      </c>
      <c r="C1208" s="2">
        <v>7.4</v>
      </c>
      <c r="D1208" s="2">
        <v>4.6805000000000003</v>
      </c>
      <c r="E1208" s="2">
        <v>4352</v>
      </c>
      <c r="F1208" s="2">
        <v>7.4</v>
      </c>
      <c r="G1208" s="2">
        <v>32204.799999999999</v>
      </c>
      <c r="H1208" s="5">
        <f t="shared" si="18"/>
        <v>1.3692475556792074E-3</v>
      </c>
      <c r="I1208" s="4"/>
      <c r="J1208" s="4"/>
      <c r="K1208" s="4"/>
    </row>
    <row r="1209" spans="2:11" ht="13.5" x14ac:dyDescent="0.35">
      <c r="B1209" s="3">
        <v>43767</v>
      </c>
      <c r="C1209" s="2">
        <v>7.4</v>
      </c>
      <c r="D1209" s="2">
        <v>4.6805000000000003</v>
      </c>
      <c r="E1209" s="2">
        <v>13666</v>
      </c>
      <c r="F1209" s="2">
        <v>7.4020000000000001</v>
      </c>
      <c r="G1209" s="2">
        <v>101155.732</v>
      </c>
      <c r="H1209" s="5">
        <f t="shared" si="18"/>
        <v>0</v>
      </c>
      <c r="I1209" s="4"/>
      <c r="J1209" s="4"/>
      <c r="K1209" s="4"/>
    </row>
    <row r="1210" spans="2:11" ht="13.5" x14ac:dyDescent="0.35">
      <c r="B1210" s="3">
        <v>43768</v>
      </c>
      <c r="C1210" s="2">
        <v>7.4</v>
      </c>
      <c r="D1210" s="2">
        <v>4.6805000000000003</v>
      </c>
      <c r="E1210" s="2">
        <v>29906</v>
      </c>
      <c r="F1210" s="2">
        <v>7.4</v>
      </c>
      <c r="G1210" s="2">
        <v>221304.4</v>
      </c>
      <c r="H1210" s="5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7.4</v>
      </c>
      <c r="D1211" s="2">
        <v>4.6805000000000003</v>
      </c>
      <c r="E1211" s="2">
        <v>19912</v>
      </c>
      <c r="F1211" s="2">
        <v>7.3875999999999999</v>
      </c>
      <c r="G1211" s="2">
        <v>147101.89120000001</v>
      </c>
      <c r="H1211" s="5">
        <f t="shared" si="18"/>
        <v>0</v>
      </c>
      <c r="I1211" s="4"/>
      <c r="J1211" s="4"/>
      <c r="K1211" s="4"/>
    </row>
    <row r="1212" spans="2:11" ht="13.5" x14ac:dyDescent="0.35">
      <c r="B1212" s="3">
        <v>43770</v>
      </c>
      <c r="C1212" s="2">
        <v>7.4</v>
      </c>
      <c r="D1212" s="2">
        <v>4.6805000000000003</v>
      </c>
      <c r="E1212" s="2">
        <v>9558</v>
      </c>
      <c r="F1212" s="2">
        <v>7.3997999999999999</v>
      </c>
      <c r="G1212" s="2">
        <v>70727.288400000005</v>
      </c>
      <c r="H1212" s="5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7.4</v>
      </c>
      <c r="D1213" s="2">
        <v>4.6805000000000003</v>
      </c>
      <c r="E1213" s="2">
        <v>5794</v>
      </c>
      <c r="F1213" s="2">
        <v>7.3962000000000003</v>
      </c>
      <c r="G1213" s="2">
        <v>42853.582799999996</v>
      </c>
      <c r="H1213" s="5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7.4</v>
      </c>
      <c r="D1214" s="2">
        <v>4.6805000000000003</v>
      </c>
      <c r="E1214" s="2">
        <v>14271</v>
      </c>
      <c r="F1214" s="2">
        <v>7.4</v>
      </c>
      <c r="G1214" s="2">
        <v>105605.4</v>
      </c>
      <c r="H1214" s="5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7.4</v>
      </c>
      <c r="D1215" s="2">
        <v>4.6805000000000003</v>
      </c>
      <c r="E1215" s="2">
        <v>1913</v>
      </c>
      <c r="F1215" s="2">
        <v>7.4</v>
      </c>
      <c r="G1215" s="2">
        <v>14156.2</v>
      </c>
      <c r="H1215" s="5">
        <f t="shared" si="18"/>
        <v>0</v>
      </c>
      <c r="I1215" s="4"/>
      <c r="J1215" s="4"/>
      <c r="K1215" s="4"/>
    </row>
    <row r="1216" spans="2:11" ht="13.5" x14ac:dyDescent="0.35">
      <c r="B1216" s="3">
        <v>43776</v>
      </c>
      <c r="C1216" s="2">
        <v>7.4</v>
      </c>
      <c r="D1216" s="2">
        <v>4.6805000000000003</v>
      </c>
      <c r="E1216" s="2">
        <v>0</v>
      </c>
      <c r="F1216" s="2">
        <v>0</v>
      </c>
      <c r="G1216" s="2">
        <v>0</v>
      </c>
      <c r="H1216" s="5">
        <f t="shared" si="18"/>
        <v>0</v>
      </c>
      <c r="I1216" s="4"/>
      <c r="J1216" s="4"/>
      <c r="K1216" s="4"/>
    </row>
    <row r="1217" spans="2:11" ht="13.5" x14ac:dyDescent="0.35">
      <c r="B1217" s="3">
        <v>43777</v>
      </c>
      <c r="C1217" s="2">
        <v>7.6</v>
      </c>
      <c r="D1217" s="2">
        <v>4.8070000000000004</v>
      </c>
      <c r="E1217" s="2">
        <v>13206</v>
      </c>
      <c r="F1217" s="2">
        <v>7.6032999999999999</v>
      </c>
      <c r="G1217" s="2">
        <v>100409.1798</v>
      </c>
      <c r="H1217" s="5">
        <f t="shared" si="18"/>
        <v>2.7027027027027039E-2</v>
      </c>
      <c r="I1217" s="4"/>
      <c r="J1217" s="4"/>
      <c r="K1217" s="4"/>
    </row>
    <row r="1218" spans="2:11" ht="13.5" x14ac:dyDescent="0.35">
      <c r="B1218" s="3">
        <v>43780</v>
      </c>
      <c r="C1218" s="2">
        <v>7.6</v>
      </c>
      <c r="D1218" s="2">
        <v>4.8070000000000004</v>
      </c>
      <c r="E1218" s="2">
        <v>11702</v>
      </c>
      <c r="F1218" s="2">
        <v>7.6001000000000003</v>
      </c>
      <c r="G1218" s="2">
        <v>88936.370200000005</v>
      </c>
      <c r="H1218" s="5">
        <f t="shared" si="18"/>
        <v>0</v>
      </c>
      <c r="I1218" s="4"/>
      <c r="J1218" s="4"/>
      <c r="K1218" s="4"/>
    </row>
    <row r="1219" spans="2:11" ht="13.5" x14ac:dyDescent="0.35">
      <c r="B1219" s="3">
        <v>43781</v>
      </c>
      <c r="C1219" s="2">
        <v>7.6</v>
      </c>
      <c r="D1219" s="2">
        <v>4.8070000000000004</v>
      </c>
      <c r="E1219" s="2">
        <v>6374</v>
      </c>
      <c r="F1219" s="2">
        <v>7.6001000000000003</v>
      </c>
      <c r="G1219" s="2">
        <v>48443.037400000001</v>
      </c>
      <c r="H1219" s="5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7.61</v>
      </c>
      <c r="D1220" s="2">
        <v>4.8132999999999999</v>
      </c>
      <c r="E1220" s="2">
        <v>6219</v>
      </c>
      <c r="F1220" s="2">
        <v>7.601</v>
      </c>
      <c r="G1220" s="2">
        <v>47270.618999999999</v>
      </c>
      <c r="H1220" s="5">
        <f t="shared" si="18"/>
        <v>1.3105887247762695E-3</v>
      </c>
      <c r="I1220" s="4"/>
      <c r="J1220" s="4"/>
      <c r="K1220" s="4"/>
    </row>
    <row r="1221" spans="2:11" ht="13.5" x14ac:dyDescent="0.35">
      <c r="B1221" s="3">
        <v>43783</v>
      </c>
      <c r="C1221" s="2">
        <v>7.62</v>
      </c>
      <c r="D1221" s="2">
        <v>4.8196000000000003</v>
      </c>
      <c r="E1221" s="2">
        <v>17807</v>
      </c>
      <c r="F1221" s="2">
        <v>7.6093000000000002</v>
      </c>
      <c r="G1221" s="2">
        <v>135498.8051</v>
      </c>
      <c r="H1221" s="5">
        <f t="shared" si="18"/>
        <v>1.3088733301478022E-3</v>
      </c>
      <c r="I1221" s="4"/>
      <c r="J1221" s="4"/>
      <c r="K1221" s="4"/>
    </row>
    <row r="1222" spans="2:11" ht="13.5" x14ac:dyDescent="0.35">
      <c r="B1222" s="3">
        <v>43784</v>
      </c>
      <c r="C1222" s="2">
        <v>7.62</v>
      </c>
      <c r="D1222" s="2">
        <v>4.8196000000000003</v>
      </c>
      <c r="E1222" s="2">
        <v>6402</v>
      </c>
      <c r="F1222" s="2">
        <v>7.6463999999999999</v>
      </c>
      <c r="G1222" s="2">
        <v>48952.252800000002</v>
      </c>
      <c r="H1222" s="5">
        <f t="shared" si="18"/>
        <v>0</v>
      </c>
      <c r="I1222" s="4"/>
      <c r="J1222" s="4"/>
      <c r="K1222" s="4"/>
    </row>
    <row r="1223" spans="2:11" ht="13.5" x14ac:dyDescent="0.35">
      <c r="B1223" s="3">
        <v>43787</v>
      </c>
      <c r="C1223" s="2">
        <v>7.62</v>
      </c>
      <c r="D1223" s="2">
        <v>4.8196000000000003</v>
      </c>
      <c r="E1223" s="2">
        <v>1750</v>
      </c>
      <c r="F1223" s="2">
        <v>7.62</v>
      </c>
      <c r="G1223" s="2">
        <v>13335</v>
      </c>
      <c r="H1223" s="5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7.62</v>
      </c>
      <c r="D1224" s="2">
        <v>4.8196000000000003</v>
      </c>
      <c r="E1224" s="2">
        <v>2350</v>
      </c>
      <c r="F1224" s="2">
        <v>7.62</v>
      </c>
      <c r="G1224" s="2">
        <v>17907</v>
      </c>
      <c r="H1224" s="5">
        <f t="shared" si="19"/>
        <v>0</v>
      </c>
      <c r="I1224" s="4"/>
      <c r="J1224" s="4"/>
      <c r="K1224" s="4"/>
    </row>
    <row r="1225" spans="2:11" ht="13.5" x14ac:dyDescent="0.35">
      <c r="B1225" s="3">
        <v>43789</v>
      </c>
      <c r="C1225" s="2">
        <v>7.5</v>
      </c>
      <c r="D1225" s="2">
        <v>4.7436999999999996</v>
      </c>
      <c r="E1225" s="2">
        <v>8314</v>
      </c>
      <c r="F1225" s="2">
        <v>7.5796000000000001</v>
      </c>
      <c r="G1225" s="2">
        <v>63016.794399999999</v>
      </c>
      <c r="H1225" s="5">
        <f t="shared" si="19"/>
        <v>-1.57481948709438E-2</v>
      </c>
      <c r="I1225" s="4"/>
      <c r="J1225" s="4"/>
      <c r="K1225" s="4"/>
    </row>
    <row r="1226" spans="2:11" ht="13.5" x14ac:dyDescent="0.35">
      <c r="B1226" s="3">
        <v>43790</v>
      </c>
      <c r="C1226" s="2">
        <v>7.36</v>
      </c>
      <c r="D1226" s="2">
        <v>4.6551999999999998</v>
      </c>
      <c r="E1226" s="2">
        <v>2398</v>
      </c>
      <c r="F1226" s="2">
        <v>7.4813000000000001</v>
      </c>
      <c r="G1226" s="2">
        <v>17940.1574</v>
      </c>
      <c r="H1226" s="5">
        <f t="shared" si="19"/>
        <v>-1.8656323123300338E-2</v>
      </c>
      <c r="I1226" s="4"/>
      <c r="J1226" s="4"/>
      <c r="K1226" s="4"/>
    </row>
    <row r="1227" spans="2:11" ht="13.5" x14ac:dyDescent="0.35">
      <c r="B1227" s="3">
        <v>43791</v>
      </c>
      <c r="C1227" s="2">
        <v>7.36</v>
      </c>
      <c r="D1227" s="2">
        <v>4.6551999999999998</v>
      </c>
      <c r="E1227" s="2">
        <v>11963</v>
      </c>
      <c r="F1227" s="2">
        <v>7.3981000000000003</v>
      </c>
      <c r="G1227" s="2">
        <v>88503.470300000001</v>
      </c>
      <c r="H1227" s="5">
        <f t="shared" si="19"/>
        <v>0</v>
      </c>
      <c r="I1227" s="4"/>
      <c r="J1227" s="4"/>
      <c r="K1227" s="4"/>
    </row>
    <row r="1228" spans="2:11" ht="13.5" x14ac:dyDescent="0.35">
      <c r="B1228" s="3">
        <v>43794</v>
      </c>
      <c r="C1228" s="2">
        <v>7.37</v>
      </c>
      <c r="D1228" s="2">
        <v>4.6615000000000002</v>
      </c>
      <c r="E1228" s="2">
        <v>24775</v>
      </c>
      <c r="F1228" s="2">
        <v>7.3605</v>
      </c>
      <c r="G1228" s="2">
        <v>182356.38750000001</v>
      </c>
      <c r="H1228" s="5">
        <f t="shared" si="19"/>
        <v>1.3533253136278605E-3</v>
      </c>
      <c r="I1228" s="4"/>
      <c r="J1228" s="4"/>
      <c r="K1228" s="4"/>
    </row>
    <row r="1229" spans="2:11" ht="13.5" x14ac:dyDescent="0.35">
      <c r="B1229" s="3">
        <v>43795</v>
      </c>
      <c r="C1229" s="2">
        <v>7.33</v>
      </c>
      <c r="D1229" s="2">
        <v>4.6361999999999997</v>
      </c>
      <c r="E1229" s="2">
        <v>13340</v>
      </c>
      <c r="F1229" s="2">
        <v>7.3289</v>
      </c>
      <c r="G1229" s="2">
        <v>97767.525999999998</v>
      </c>
      <c r="H1229" s="5">
        <f t="shared" si="19"/>
        <v>-5.4274375201116684E-3</v>
      </c>
      <c r="I1229" s="4"/>
      <c r="J1229" s="4"/>
      <c r="K1229" s="4"/>
    </row>
    <row r="1230" spans="2:11" ht="13.5" x14ac:dyDescent="0.35">
      <c r="B1230" s="3">
        <v>43796</v>
      </c>
      <c r="C1230" s="2">
        <v>7.31</v>
      </c>
      <c r="D1230" s="2">
        <v>4.6234999999999999</v>
      </c>
      <c r="E1230" s="2">
        <v>3090</v>
      </c>
      <c r="F1230" s="2">
        <v>7.3078000000000003</v>
      </c>
      <c r="G1230" s="2">
        <v>22581.101999999999</v>
      </c>
      <c r="H1230" s="5">
        <f t="shared" si="19"/>
        <v>-2.7393123678874321E-3</v>
      </c>
      <c r="I1230" s="4"/>
      <c r="J1230" s="4"/>
      <c r="K1230" s="4"/>
    </row>
    <row r="1231" spans="2:11" ht="13.5" x14ac:dyDescent="0.35">
      <c r="B1231" s="3">
        <v>43797</v>
      </c>
      <c r="C1231" s="2">
        <v>7.4</v>
      </c>
      <c r="D1231" s="2">
        <v>4.6805000000000003</v>
      </c>
      <c r="E1231" s="2">
        <v>6223</v>
      </c>
      <c r="F1231" s="2">
        <v>7.3265000000000002</v>
      </c>
      <c r="G1231" s="2">
        <v>45592.809500000003</v>
      </c>
      <c r="H1231" s="5">
        <f t="shared" si="19"/>
        <v>1.2328322699253895E-2</v>
      </c>
      <c r="I1231" s="4"/>
      <c r="J1231" s="4"/>
      <c r="K1231" s="4"/>
    </row>
    <row r="1232" spans="2:11" ht="13.5" x14ac:dyDescent="0.35">
      <c r="B1232" s="3">
        <v>43798</v>
      </c>
      <c r="C1232" s="2">
        <v>7.4</v>
      </c>
      <c r="D1232" s="2">
        <v>4.6805000000000003</v>
      </c>
      <c r="E1232" s="2">
        <v>17367</v>
      </c>
      <c r="F1232" s="2">
        <v>7.3171999999999997</v>
      </c>
      <c r="G1232" s="2">
        <v>127077.8124</v>
      </c>
      <c r="H1232" s="5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7.34</v>
      </c>
      <c r="D1233" s="2">
        <v>4.6425000000000001</v>
      </c>
      <c r="E1233" s="2">
        <v>7025</v>
      </c>
      <c r="F1233" s="2">
        <v>7.3236999999999997</v>
      </c>
      <c r="G1233" s="2">
        <v>51448.9925</v>
      </c>
      <c r="H1233" s="5">
        <f t="shared" si="19"/>
        <v>-8.1187907274864329E-3</v>
      </c>
      <c r="I1233" s="4"/>
      <c r="J1233" s="4"/>
      <c r="K1233" s="4"/>
    </row>
    <row r="1234" spans="2:11" ht="13.5" x14ac:dyDescent="0.35">
      <c r="B1234" s="3">
        <v>43802</v>
      </c>
      <c r="C1234" s="2">
        <v>7.36</v>
      </c>
      <c r="D1234" s="2">
        <v>4.6551999999999998</v>
      </c>
      <c r="E1234" s="2">
        <v>1852</v>
      </c>
      <c r="F1234" s="2">
        <v>7.3531000000000004</v>
      </c>
      <c r="G1234" s="2">
        <v>13617.941199999999</v>
      </c>
      <c r="H1234" s="5">
        <f t="shared" si="19"/>
        <v>2.7355950457726894E-3</v>
      </c>
      <c r="I1234" s="4"/>
      <c r="J1234" s="4"/>
      <c r="K1234" s="4"/>
    </row>
    <row r="1235" spans="2:11" ht="13.5" x14ac:dyDescent="0.35">
      <c r="B1235" s="3">
        <v>43803</v>
      </c>
      <c r="C1235" s="2">
        <v>7.36</v>
      </c>
      <c r="D1235" s="2">
        <v>4.6551999999999998</v>
      </c>
      <c r="E1235" s="2">
        <v>1413</v>
      </c>
      <c r="F1235" s="2">
        <v>7.36</v>
      </c>
      <c r="G1235" s="2">
        <v>10399.68</v>
      </c>
      <c r="H1235" s="5">
        <f t="shared" si="19"/>
        <v>0</v>
      </c>
      <c r="I1235" s="4"/>
      <c r="J1235" s="4"/>
      <c r="K1235" s="4"/>
    </row>
    <row r="1236" spans="2:11" ht="13.5" x14ac:dyDescent="0.35">
      <c r="B1236" s="3">
        <v>43804</v>
      </c>
      <c r="C1236" s="2">
        <v>7.41</v>
      </c>
      <c r="D1236" s="2">
        <v>4.6867999999999999</v>
      </c>
      <c r="E1236" s="2">
        <v>7124</v>
      </c>
      <c r="F1236" s="2">
        <v>7.4966999999999997</v>
      </c>
      <c r="G1236" s="2">
        <v>53406.4908</v>
      </c>
      <c r="H1236" s="5">
        <f t="shared" si="19"/>
        <v>6.7881079223234388E-3</v>
      </c>
      <c r="I1236" s="4"/>
      <c r="J1236" s="4"/>
      <c r="K1236" s="4"/>
    </row>
    <row r="1237" spans="2:11" ht="13.5" x14ac:dyDescent="0.35">
      <c r="B1237" s="3">
        <v>43805</v>
      </c>
      <c r="C1237" s="2">
        <v>7.57</v>
      </c>
      <c r="D1237" s="2">
        <v>4.7880000000000003</v>
      </c>
      <c r="E1237" s="2">
        <v>18130</v>
      </c>
      <c r="F1237" s="2">
        <v>7.5871000000000004</v>
      </c>
      <c r="G1237" s="2">
        <v>137554.12299999999</v>
      </c>
      <c r="H1237" s="5">
        <f t="shared" si="19"/>
        <v>2.1592557821968165E-2</v>
      </c>
      <c r="I1237" s="4"/>
      <c r="J1237" s="4"/>
      <c r="K1237" s="4"/>
    </row>
    <row r="1238" spans="2:11" ht="13.5" x14ac:dyDescent="0.35">
      <c r="B1238" s="3">
        <v>43808</v>
      </c>
      <c r="C1238" s="2">
        <v>7.57</v>
      </c>
      <c r="D1238" s="2">
        <v>4.7880000000000003</v>
      </c>
      <c r="E1238" s="2">
        <v>6315</v>
      </c>
      <c r="F1238" s="2">
        <v>7.5622999999999996</v>
      </c>
      <c r="G1238" s="2">
        <v>47755.924500000001</v>
      </c>
      <c r="H1238" s="5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7.57</v>
      </c>
      <c r="D1239" s="2">
        <v>4.7880000000000003</v>
      </c>
      <c r="E1239" s="2">
        <v>11379</v>
      </c>
      <c r="F1239" s="2">
        <v>7.5698999999999996</v>
      </c>
      <c r="G1239" s="2">
        <v>86137.892099999997</v>
      </c>
      <c r="H1239" s="5">
        <f t="shared" si="19"/>
        <v>0</v>
      </c>
      <c r="I1239" s="4"/>
      <c r="J1239" s="4"/>
      <c r="K1239" s="4"/>
    </row>
    <row r="1240" spans="2:11" ht="13.5" x14ac:dyDescent="0.35">
      <c r="B1240" s="3">
        <v>43810</v>
      </c>
      <c r="C1240" s="2">
        <v>7.45</v>
      </c>
      <c r="D1240" s="2">
        <v>4.7121000000000004</v>
      </c>
      <c r="E1240" s="2">
        <v>6905</v>
      </c>
      <c r="F1240" s="2">
        <v>7.4627999999999997</v>
      </c>
      <c r="G1240" s="2">
        <v>51530.633999999998</v>
      </c>
      <c r="H1240" s="5">
        <f t="shared" si="19"/>
        <v>-1.5852130325814506E-2</v>
      </c>
      <c r="I1240" s="4"/>
      <c r="J1240" s="4"/>
      <c r="K1240" s="4"/>
    </row>
    <row r="1241" spans="2:11" ht="13.5" x14ac:dyDescent="0.35">
      <c r="B1241" s="3">
        <v>43811</v>
      </c>
      <c r="C1241" s="2">
        <v>7.46</v>
      </c>
      <c r="D1241" s="2">
        <v>4.7183999999999999</v>
      </c>
      <c r="E1241" s="2">
        <v>12000</v>
      </c>
      <c r="F1241" s="2">
        <v>7.4702999999999999</v>
      </c>
      <c r="G1241" s="2">
        <v>89643.6</v>
      </c>
      <c r="H1241" s="5">
        <f t="shared" si="19"/>
        <v>1.3369835105366031E-3</v>
      </c>
      <c r="I1241" s="4"/>
      <c r="J1241" s="4"/>
      <c r="K1241" s="4"/>
    </row>
    <row r="1242" spans="2:11" ht="13.5" x14ac:dyDescent="0.35">
      <c r="B1242" s="3">
        <v>43812</v>
      </c>
      <c r="C1242" s="2">
        <v>7.45</v>
      </c>
      <c r="D1242" s="2">
        <v>4.7121000000000004</v>
      </c>
      <c r="E1242" s="2">
        <v>22862</v>
      </c>
      <c r="F1242" s="2">
        <v>7.4550000000000001</v>
      </c>
      <c r="G1242" s="2">
        <v>170436.21</v>
      </c>
      <c r="H1242" s="5">
        <f t="shared" si="19"/>
        <v>-1.3351983723295033E-3</v>
      </c>
      <c r="I1242" s="4"/>
      <c r="J1242" s="4"/>
      <c r="K1242" s="4"/>
    </row>
    <row r="1243" spans="2:11" ht="13.5" x14ac:dyDescent="0.35">
      <c r="B1243" s="3">
        <v>43815</v>
      </c>
      <c r="C1243" s="2">
        <v>7.45</v>
      </c>
      <c r="D1243" s="2">
        <v>4.7121000000000004</v>
      </c>
      <c r="E1243" s="2">
        <v>19573</v>
      </c>
      <c r="F1243" s="2">
        <v>7.4469000000000003</v>
      </c>
      <c r="G1243" s="2">
        <v>145758.17370000001</v>
      </c>
      <c r="H1243" s="5">
        <f t="shared" si="19"/>
        <v>0</v>
      </c>
      <c r="I1243" s="4"/>
      <c r="J1243" s="4"/>
      <c r="K1243" s="4"/>
    </row>
    <row r="1244" spans="2:11" ht="13.5" x14ac:dyDescent="0.35">
      <c r="B1244" s="3">
        <v>43816</v>
      </c>
      <c r="C1244" s="2">
        <v>7.42</v>
      </c>
      <c r="D1244" s="2">
        <v>4.6931000000000003</v>
      </c>
      <c r="E1244" s="2">
        <v>27113</v>
      </c>
      <c r="F1244" s="2">
        <v>7.4282000000000004</v>
      </c>
      <c r="G1244" s="2">
        <v>201400.78659999999</v>
      </c>
      <c r="H1244" s="5">
        <f t="shared" si="19"/>
        <v>-4.0321724920948463E-3</v>
      </c>
      <c r="I1244" s="4"/>
      <c r="J1244" s="4"/>
      <c r="K1244" s="4"/>
    </row>
    <row r="1245" spans="2:11" ht="13.5" x14ac:dyDescent="0.35">
      <c r="B1245" s="3">
        <v>43817</v>
      </c>
      <c r="C1245" s="2">
        <v>7.43</v>
      </c>
      <c r="D1245" s="2">
        <v>4.6993999999999998</v>
      </c>
      <c r="E1245" s="2">
        <v>14977</v>
      </c>
      <c r="F1245" s="2">
        <v>7.4124999999999996</v>
      </c>
      <c r="G1245" s="2">
        <v>111017.0125</v>
      </c>
      <c r="H1245" s="5">
        <f t="shared" si="19"/>
        <v>1.3423962839060595E-3</v>
      </c>
      <c r="I1245" s="4"/>
      <c r="J1245" s="4"/>
      <c r="K1245" s="4"/>
    </row>
    <row r="1246" spans="2:11" ht="13.5" x14ac:dyDescent="0.35">
      <c r="B1246" s="3">
        <v>43818</v>
      </c>
      <c r="C1246" s="2">
        <v>7.43</v>
      </c>
      <c r="D1246" s="2">
        <v>4.6993999999999998</v>
      </c>
      <c r="E1246" s="2">
        <v>10974</v>
      </c>
      <c r="F1246" s="2">
        <v>7.3756000000000004</v>
      </c>
      <c r="G1246" s="2">
        <v>80939.834400000007</v>
      </c>
      <c r="H1246" s="5">
        <f t="shared" si="19"/>
        <v>0</v>
      </c>
      <c r="I1246" s="4"/>
      <c r="J1246" s="4"/>
      <c r="K1246" s="4"/>
    </row>
    <row r="1247" spans="2:11" ht="13.5" x14ac:dyDescent="0.35">
      <c r="B1247" s="3">
        <v>43819</v>
      </c>
      <c r="C1247" s="2">
        <v>7.43</v>
      </c>
      <c r="D1247" s="2">
        <v>4.6993999999999998</v>
      </c>
      <c r="E1247" s="2">
        <v>10647</v>
      </c>
      <c r="F1247" s="2">
        <v>7.4310999999999998</v>
      </c>
      <c r="G1247" s="2">
        <v>79118.921700000006</v>
      </c>
      <c r="H1247" s="5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7.43</v>
      </c>
      <c r="D1248" s="2">
        <v>4.6993999999999998</v>
      </c>
      <c r="E1248" s="2">
        <v>6223</v>
      </c>
      <c r="F1248" s="2">
        <v>7.43</v>
      </c>
      <c r="G1248" s="2">
        <v>46236.89</v>
      </c>
      <c r="H1248" s="5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7.43</v>
      </c>
      <c r="D1249" s="2">
        <v>4.6993999999999998</v>
      </c>
      <c r="E1249" s="2">
        <v>2975</v>
      </c>
      <c r="F1249" s="2">
        <v>7.4227999999999996</v>
      </c>
      <c r="G1249" s="2">
        <v>22082.83</v>
      </c>
      <c r="H1249" s="5">
        <f t="shared" si="19"/>
        <v>0</v>
      </c>
      <c r="I1249" s="4"/>
      <c r="J1249" s="4"/>
      <c r="K1249" s="4"/>
    </row>
    <row r="1250" spans="2:11" ht="13.5" x14ac:dyDescent="0.35">
      <c r="B1250" s="3">
        <v>43824</v>
      </c>
      <c r="C1250" s="2">
        <v>7.5</v>
      </c>
      <c r="D1250" s="2">
        <v>4.7436999999999996</v>
      </c>
      <c r="E1250" s="2">
        <v>29922</v>
      </c>
      <c r="F1250" s="2">
        <v>7.4493999999999998</v>
      </c>
      <c r="G1250" s="2">
        <v>222900.94680000001</v>
      </c>
      <c r="H1250" s="5">
        <f t="shared" si="19"/>
        <v>9.4267353279141562E-3</v>
      </c>
      <c r="I1250" s="4"/>
      <c r="J1250" s="4"/>
      <c r="K1250" s="4"/>
    </row>
    <row r="1251" spans="2:11" ht="13.5" x14ac:dyDescent="0.35">
      <c r="B1251" s="3">
        <v>43825</v>
      </c>
      <c r="C1251" s="2">
        <v>7.52</v>
      </c>
      <c r="D1251" s="2">
        <v>4.7564000000000002</v>
      </c>
      <c r="E1251" s="2">
        <v>16668</v>
      </c>
      <c r="F1251" s="2">
        <v>7.4947999999999997</v>
      </c>
      <c r="G1251" s="2">
        <v>124923.32640000001</v>
      </c>
      <c r="H1251" s="5">
        <f t="shared" si="19"/>
        <v>2.6772350696714804E-3</v>
      </c>
      <c r="I1251" s="4"/>
      <c r="J1251" s="4"/>
      <c r="K1251" s="4"/>
    </row>
    <row r="1252" spans="2:11" ht="13.5" x14ac:dyDescent="0.35">
      <c r="B1252" s="3">
        <v>43826</v>
      </c>
      <c r="C1252" s="2">
        <v>7.6</v>
      </c>
      <c r="D1252" s="2">
        <v>4.8070000000000004</v>
      </c>
      <c r="E1252" s="2">
        <v>22416</v>
      </c>
      <c r="F1252" s="2">
        <v>7.5246000000000004</v>
      </c>
      <c r="G1252" s="2">
        <v>168671.43359999999</v>
      </c>
      <c r="H1252" s="5">
        <f t="shared" si="19"/>
        <v>1.0638297872340467E-2</v>
      </c>
      <c r="I1252" s="4"/>
      <c r="J1252" s="4"/>
      <c r="K1252" s="4"/>
    </row>
    <row r="1253" spans="2:11" ht="13.5" x14ac:dyDescent="0.35">
      <c r="B1253" s="3">
        <v>43829</v>
      </c>
      <c r="C1253" s="2">
        <v>7.8</v>
      </c>
      <c r="D1253" s="2">
        <v>4.9335000000000004</v>
      </c>
      <c r="E1253" s="2">
        <v>25512</v>
      </c>
      <c r="F1253" s="2">
        <v>7.6380999999999997</v>
      </c>
      <c r="G1253" s="2">
        <v>194863.2072</v>
      </c>
      <c r="H1253" s="5">
        <f t="shared" si="19"/>
        <v>2.6315789473684219E-2</v>
      </c>
      <c r="I1253" s="4"/>
      <c r="J1253" s="4"/>
      <c r="K1253" s="4"/>
    </row>
    <row r="1254" spans="2:11" ht="13.5" x14ac:dyDescent="0.35">
      <c r="B1254" s="3">
        <v>43830</v>
      </c>
      <c r="C1254" s="2">
        <v>7.8</v>
      </c>
      <c r="D1254" s="2">
        <v>4.9335000000000004</v>
      </c>
      <c r="E1254" s="2">
        <v>55797</v>
      </c>
      <c r="F1254" s="2">
        <v>7.7396000000000003</v>
      </c>
      <c r="G1254" s="2">
        <v>431846.46120000002</v>
      </c>
      <c r="H1254" s="5">
        <f t="shared" si="19"/>
        <v>0</v>
      </c>
      <c r="I1254" s="4"/>
      <c r="J1254" s="4"/>
      <c r="K1254" s="4"/>
    </row>
    <row r="1255" spans="2:11" ht="13.5" x14ac:dyDescent="0.35">
      <c r="B1255" s="3">
        <v>43832</v>
      </c>
      <c r="C1255" s="2">
        <v>7.57</v>
      </c>
      <c r="D1255" s="2">
        <v>4.7880000000000003</v>
      </c>
      <c r="E1255" s="2">
        <v>5469</v>
      </c>
      <c r="F1255" s="2">
        <v>7.6001000000000003</v>
      </c>
      <c r="G1255" s="2">
        <v>41564.946900000003</v>
      </c>
      <c r="H1255" s="5">
        <f t="shared" si="19"/>
        <v>-2.9492246883551267E-2</v>
      </c>
      <c r="I1255" s="4"/>
      <c r="J1255" s="4"/>
      <c r="K1255" s="4"/>
    </row>
    <row r="1256" spans="2:11" ht="13.5" x14ac:dyDescent="0.35">
      <c r="B1256" s="3">
        <v>43833</v>
      </c>
      <c r="C1256" s="2">
        <v>7.34</v>
      </c>
      <c r="D1256" s="2">
        <v>4.6425000000000001</v>
      </c>
      <c r="E1256" s="2">
        <v>51852</v>
      </c>
      <c r="F1256" s="2">
        <v>7.3859000000000004</v>
      </c>
      <c r="G1256" s="2">
        <v>382973.68680000002</v>
      </c>
      <c r="H1256" s="5">
        <f t="shared" si="19"/>
        <v>-3.0388471177944899E-2</v>
      </c>
      <c r="I1256" s="4"/>
      <c r="J1256" s="4"/>
      <c r="K1256" s="4"/>
    </row>
    <row r="1257" spans="2:11" ht="13.5" x14ac:dyDescent="0.35">
      <c r="B1257" s="3">
        <v>43836</v>
      </c>
      <c r="C1257" s="2">
        <v>7.3</v>
      </c>
      <c r="D1257" s="2">
        <v>4.6172000000000004</v>
      </c>
      <c r="E1257" s="2">
        <v>38479</v>
      </c>
      <c r="F1257" s="2">
        <v>7.3249000000000004</v>
      </c>
      <c r="G1257" s="2">
        <v>281854.82709999999</v>
      </c>
      <c r="H1257" s="5">
        <f t="shared" si="19"/>
        <v>-5.4496499730747779E-3</v>
      </c>
      <c r="I1257" s="4"/>
      <c r="J1257" s="4"/>
      <c r="K1257" s="4"/>
    </row>
    <row r="1258" spans="2:11" ht="13.5" x14ac:dyDescent="0.35">
      <c r="B1258" s="3">
        <v>43837</v>
      </c>
      <c r="C1258" s="2">
        <v>7.3</v>
      </c>
      <c r="D1258" s="2">
        <v>4.6172000000000004</v>
      </c>
      <c r="E1258" s="2">
        <v>39547</v>
      </c>
      <c r="F1258" s="2">
        <v>7.3029000000000002</v>
      </c>
      <c r="G1258" s="2">
        <v>288807.78629999998</v>
      </c>
      <c r="H1258" s="5">
        <f t="shared" si="19"/>
        <v>0</v>
      </c>
      <c r="I1258" s="4"/>
      <c r="J1258" s="4"/>
      <c r="K1258" s="4"/>
    </row>
    <row r="1259" spans="2:11" ht="13.5" x14ac:dyDescent="0.35">
      <c r="B1259" s="3">
        <v>43838</v>
      </c>
      <c r="C1259" s="2">
        <v>7.3</v>
      </c>
      <c r="D1259" s="2">
        <v>4.6172000000000004</v>
      </c>
      <c r="E1259" s="2">
        <v>21139</v>
      </c>
      <c r="F1259" s="2">
        <v>7.2468000000000004</v>
      </c>
      <c r="G1259" s="2">
        <v>153190.10519999999</v>
      </c>
      <c r="H1259" s="5">
        <f t="shared" si="19"/>
        <v>0</v>
      </c>
      <c r="I1259" s="4"/>
      <c r="J1259" s="4"/>
      <c r="K1259" s="4"/>
    </row>
    <row r="1260" spans="2:11" ht="13.5" x14ac:dyDescent="0.35">
      <c r="B1260" s="3">
        <v>43839</v>
      </c>
      <c r="C1260" s="2">
        <v>7.2</v>
      </c>
      <c r="D1260" s="2">
        <v>4.5540000000000003</v>
      </c>
      <c r="E1260" s="2">
        <v>23042</v>
      </c>
      <c r="F1260" s="2">
        <v>7.1961000000000004</v>
      </c>
      <c r="G1260" s="2">
        <v>165812.5362</v>
      </c>
      <c r="H1260" s="5">
        <f t="shared" si="19"/>
        <v>-1.368794940656678E-2</v>
      </c>
      <c r="I1260" s="4"/>
      <c r="J1260" s="4"/>
      <c r="K1260" s="4"/>
    </row>
    <row r="1261" spans="2:11" ht="13.5" x14ac:dyDescent="0.35">
      <c r="B1261" s="3">
        <v>43840</v>
      </c>
      <c r="C1261" s="2">
        <v>7.29</v>
      </c>
      <c r="D1261" s="2">
        <v>4.6109</v>
      </c>
      <c r="E1261" s="2">
        <v>11175</v>
      </c>
      <c r="F1261" s="2">
        <v>7.2904</v>
      </c>
      <c r="G1261" s="2">
        <v>81470.22</v>
      </c>
      <c r="H1261" s="5">
        <f t="shared" si="19"/>
        <v>1.2494510320597218E-2</v>
      </c>
      <c r="I1261" s="4"/>
      <c r="J1261" s="4"/>
      <c r="K1261" s="4"/>
    </row>
    <row r="1262" spans="2:11" ht="13.5" x14ac:dyDescent="0.35">
      <c r="B1262" s="3">
        <v>43843</v>
      </c>
      <c r="C1262" s="2">
        <v>7.25</v>
      </c>
      <c r="D1262" s="2">
        <v>4.5856000000000003</v>
      </c>
      <c r="E1262" s="2">
        <v>26834</v>
      </c>
      <c r="F1262" s="2">
        <v>7.2717000000000001</v>
      </c>
      <c r="G1262" s="2">
        <v>195128.7978</v>
      </c>
      <c r="H1262" s="5">
        <f t="shared" si="19"/>
        <v>-5.4869981999175121E-3</v>
      </c>
      <c r="I1262" s="4"/>
      <c r="J1262" s="4"/>
      <c r="K1262" s="4"/>
    </row>
    <row r="1263" spans="2:11" ht="13.5" x14ac:dyDescent="0.35">
      <c r="B1263" s="3">
        <v>43845</v>
      </c>
      <c r="C1263" s="2">
        <v>7.3</v>
      </c>
      <c r="D1263" s="2">
        <v>4.6172000000000004</v>
      </c>
      <c r="E1263" s="2">
        <v>20223</v>
      </c>
      <c r="F1263" s="2">
        <v>7.2862</v>
      </c>
      <c r="G1263" s="2">
        <v>147348.82260000001</v>
      </c>
      <c r="H1263" s="5">
        <f t="shared" si="19"/>
        <v>6.8911374738311387E-3</v>
      </c>
      <c r="I1263" s="4"/>
      <c r="J1263" s="4"/>
      <c r="K1263" s="4"/>
    </row>
    <row r="1264" spans="2:11" ht="13.5" x14ac:dyDescent="0.35">
      <c r="B1264" s="3">
        <v>43846</v>
      </c>
      <c r="C1264" s="2">
        <v>7.3</v>
      </c>
      <c r="D1264" s="2">
        <v>4.6172000000000004</v>
      </c>
      <c r="E1264" s="2">
        <v>28884</v>
      </c>
      <c r="F1264" s="2">
        <v>7.3</v>
      </c>
      <c r="G1264" s="2">
        <v>210853.2</v>
      </c>
      <c r="H1264" s="5">
        <f t="shared" si="19"/>
        <v>0</v>
      </c>
      <c r="I1264" s="4"/>
      <c r="J1264" s="4"/>
      <c r="K1264" s="4"/>
    </row>
    <row r="1265" spans="2:11" ht="13.5" x14ac:dyDescent="0.35">
      <c r="B1265" s="3">
        <v>43847</v>
      </c>
      <c r="C1265" s="2">
        <v>7.3</v>
      </c>
      <c r="D1265" s="2">
        <v>4.6172000000000004</v>
      </c>
      <c r="E1265" s="2">
        <v>46171</v>
      </c>
      <c r="F1265" s="2">
        <v>7.3124000000000002</v>
      </c>
      <c r="G1265" s="2">
        <v>337620.82040000003</v>
      </c>
      <c r="H1265" s="5">
        <f t="shared" si="19"/>
        <v>0</v>
      </c>
      <c r="I1265" s="4"/>
      <c r="J1265" s="4"/>
      <c r="K1265" s="4"/>
    </row>
    <row r="1266" spans="2:11" ht="13.5" x14ac:dyDescent="0.35">
      <c r="B1266" s="3">
        <v>43850</v>
      </c>
      <c r="C1266" s="2">
        <v>7.4</v>
      </c>
      <c r="D1266" s="2">
        <v>4.6805000000000003</v>
      </c>
      <c r="E1266" s="2">
        <v>40236</v>
      </c>
      <c r="F1266" s="2">
        <v>7.3548</v>
      </c>
      <c r="G1266" s="2">
        <v>295927.7328</v>
      </c>
      <c r="H1266" s="5">
        <f t="shared" si="19"/>
        <v>1.370960755436193E-2</v>
      </c>
      <c r="I1266" s="4"/>
      <c r="J1266" s="4"/>
      <c r="K1266" s="4"/>
    </row>
    <row r="1267" spans="2:11" ht="13.5" x14ac:dyDescent="0.35">
      <c r="B1267" s="3">
        <v>43851</v>
      </c>
      <c r="C1267" s="2">
        <v>7.5</v>
      </c>
      <c r="D1267" s="2">
        <v>4.7436999999999996</v>
      </c>
      <c r="E1267" s="2">
        <v>25802</v>
      </c>
      <c r="F1267" s="2">
        <v>7.4385000000000003</v>
      </c>
      <c r="G1267" s="2">
        <v>191928.177</v>
      </c>
      <c r="H1267" s="5">
        <f t="shared" si="19"/>
        <v>1.3502830894135082E-2</v>
      </c>
      <c r="I1267" s="4"/>
      <c r="J1267" s="4"/>
      <c r="K1267" s="4"/>
    </row>
    <row r="1268" spans="2:11" ht="13.5" x14ac:dyDescent="0.35">
      <c r="B1268" s="3">
        <v>43852</v>
      </c>
      <c r="C1268" s="2">
        <v>7.5</v>
      </c>
      <c r="D1268" s="2">
        <v>4.7436999999999996</v>
      </c>
      <c r="E1268" s="2">
        <v>53625</v>
      </c>
      <c r="F1268" s="2">
        <v>7.5209000000000001</v>
      </c>
      <c r="G1268" s="2">
        <v>403308.26250000001</v>
      </c>
      <c r="H1268" s="5">
        <f t="shared" si="19"/>
        <v>0</v>
      </c>
      <c r="I1268" s="4"/>
      <c r="J1268" s="4"/>
      <c r="K1268" s="4"/>
    </row>
    <row r="1269" spans="2:11" ht="13.5" x14ac:dyDescent="0.35">
      <c r="B1269" s="3">
        <v>43853</v>
      </c>
      <c r="C1269" s="2">
        <v>7.5</v>
      </c>
      <c r="D1269" s="2">
        <v>4.7436999999999996</v>
      </c>
      <c r="E1269" s="2">
        <v>45034</v>
      </c>
      <c r="F1269" s="2">
        <v>7.4603000000000002</v>
      </c>
      <c r="G1269" s="2">
        <v>335967.15019999997</v>
      </c>
      <c r="H1269" s="5">
        <f t="shared" si="19"/>
        <v>0</v>
      </c>
      <c r="I1269" s="4"/>
      <c r="J1269" s="4"/>
      <c r="K1269" s="4"/>
    </row>
    <row r="1270" spans="2:11" ht="13.5" x14ac:dyDescent="0.35">
      <c r="B1270" s="3">
        <v>43854</v>
      </c>
      <c r="C1270" s="2">
        <v>7.5</v>
      </c>
      <c r="D1270" s="2">
        <v>4.7436999999999996</v>
      </c>
      <c r="E1270" s="2">
        <v>27111</v>
      </c>
      <c r="F1270" s="2">
        <v>7.5010000000000003</v>
      </c>
      <c r="G1270" s="2">
        <v>203359.611</v>
      </c>
      <c r="H1270" s="5">
        <f t="shared" si="19"/>
        <v>0</v>
      </c>
      <c r="I1270" s="4"/>
      <c r="J1270" s="4"/>
      <c r="K1270" s="4"/>
    </row>
    <row r="1271" spans="2:11" ht="13.5" x14ac:dyDescent="0.35">
      <c r="B1271" s="3">
        <v>43857</v>
      </c>
      <c r="C1271" s="2">
        <v>7.5</v>
      </c>
      <c r="D1271" s="2">
        <v>4.7436999999999996</v>
      </c>
      <c r="E1271" s="2">
        <v>26222</v>
      </c>
      <c r="F1271" s="2">
        <v>7.4996999999999998</v>
      </c>
      <c r="G1271" s="2">
        <v>196657.13339999999</v>
      </c>
      <c r="H1271" s="5">
        <f t="shared" si="19"/>
        <v>0</v>
      </c>
      <c r="I1271" s="4"/>
      <c r="J1271" s="4"/>
      <c r="K1271" s="4"/>
    </row>
    <row r="1272" spans="2:11" ht="13.5" x14ac:dyDescent="0.35">
      <c r="B1272" s="3">
        <v>43858</v>
      </c>
      <c r="C1272" s="2">
        <v>7.5</v>
      </c>
      <c r="D1272" s="2">
        <v>4.7436999999999996</v>
      </c>
      <c r="E1272" s="2">
        <v>48278</v>
      </c>
      <c r="F1272" s="2">
        <v>7.4866999999999999</v>
      </c>
      <c r="G1272" s="2">
        <v>361442.90259999997</v>
      </c>
      <c r="H1272" s="5">
        <f t="shared" si="19"/>
        <v>0</v>
      </c>
      <c r="I1272" s="4"/>
      <c r="J1272" s="4"/>
      <c r="K1272" s="4"/>
    </row>
    <row r="1273" spans="2:11" ht="13.5" x14ac:dyDescent="0.35">
      <c r="B1273" s="3">
        <v>43859</v>
      </c>
      <c r="C1273" s="2">
        <v>7.54</v>
      </c>
      <c r="D1273" s="2">
        <v>4.7690000000000001</v>
      </c>
      <c r="E1273" s="2">
        <v>30563</v>
      </c>
      <c r="F1273" s="2">
        <v>7.5114999999999998</v>
      </c>
      <c r="G1273" s="2">
        <v>229573.97450000001</v>
      </c>
      <c r="H1273" s="5">
        <f t="shared" si="19"/>
        <v>5.3333895482430482E-3</v>
      </c>
      <c r="I1273" s="4"/>
      <c r="J1273" s="4"/>
      <c r="K1273" s="4"/>
    </row>
    <row r="1274" spans="2:11" ht="13.5" x14ac:dyDescent="0.35">
      <c r="B1274" s="3">
        <v>43860</v>
      </c>
      <c r="C1274" s="2">
        <v>7.57</v>
      </c>
      <c r="D1274" s="2">
        <v>4.7880000000000003</v>
      </c>
      <c r="E1274" s="2">
        <v>23664</v>
      </c>
      <c r="F1274" s="2">
        <v>7.5494000000000003</v>
      </c>
      <c r="G1274" s="2">
        <v>178649.00159999999</v>
      </c>
      <c r="H1274" s="5">
        <f t="shared" si="19"/>
        <v>3.9840637450199471E-3</v>
      </c>
      <c r="I1274" s="4"/>
      <c r="J1274" s="4"/>
      <c r="K1274" s="4"/>
    </row>
    <row r="1275" spans="2:11" ht="13.5" x14ac:dyDescent="0.35">
      <c r="B1275" s="3">
        <v>43861</v>
      </c>
      <c r="C1275" s="2">
        <v>7.6</v>
      </c>
      <c r="D1275" s="2">
        <v>4.8070000000000004</v>
      </c>
      <c r="E1275" s="2">
        <v>30972</v>
      </c>
      <c r="F1275" s="2">
        <v>7.5743</v>
      </c>
      <c r="G1275" s="2">
        <v>234591.21960000001</v>
      </c>
      <c r="H1275" s="5">
        <f t="shared" si="19"/>
        <v>3.9682539682539949E-3</v>
      </c>
      <c r="I1275" s="4"/>
      <c r="J1275" s="4"/>
      <c r="K1275" s="4"/>
    </row>
    <row r="1276" spans="2:11" ht="13.5" x14ac:dyDescent="0.35">
      <c r="B1276" s="3">
        <v>43864</v>
      </c>
      <c r="C1276" s="2">
        <v>7.6</v>
      </c>
      <c r="D1276" s="2">
        <v>4.8070000000000004</v>
      </c>
      <c r="E1276" s="2">
        <v>38248</v>
      </c>
      <c r="F1276" s="2">
        <v>7.5738000000000003</v>
      </c>
      <c r="G1276" s="2">
        <v>289682.70240000001</v>
      </c>
      <c r="H1276" s="5">
        <f t="shared" si="19"/>
        <v>0</v>
      </c>
      <c r="I1276" s="4"/>
      <c r="J1276" s="4"/>
      <c r="K1276" s="4"/>
    </row>
    <row r="1277" spans="2:11" ht="13.5" x14ac:dyDescent="0.35">
      <c r="B1277" s="3">
        <v>43865</v>
      </c>
      <c r="C1277" s="2">
        <v>7.6</v>
      </c>
      <c r="D1277" s="2">
        <v>4.8070000000000004</v>
      </c>
      <c r="E1277" s="2">
        <v>21032</v>
      </c>
      <c r="F1277" s="2">
        <v>7.5987</v>
      </c>
      <c r="G1277" s="2">
        <v>159815.8584</v>
      </c>
      <c r="H1277" s="5">
        <f t="shared" si="19"/>
        <v>0</v>
      </c>
      <c r="I1277" s="4"/>
      <c r="J1277" s="4"/>
      <c r="K1277" s="4"/>
    </row>
    <row r="1278" spans="2:11" ht="13.5" x14ac:dyDescent="0.35">
      <c r="B1278" s="3">
        <v>43866</v>
      </c>
      <c r="C1278" s="2">
        <v>7.6</v>
      </c>
      <c r="D1278" s="2">
        <v>4.8070000000000004</v>
      </c>
      <c r="E1278" s="2">
        <v>18369</v>
      </c>
      <c r="F1278" s="2">
        <v>7.5727000000000002</v>
      </c>
      <c r="G1278" s="2">
        <v>139102.92629999999</v>
      </c>
      <c r="H1278" s="5">
        <f t="shared" si="19"/>
        <v>0</v>
      </c>
      <c r="I1278" s="4"/>
      <c r="J1278" s="4"/>
      <c r="K1278" s="4"/>
    </row>
    <row r="1279" spans="2:11" ht="13.5" x14ac:dyDescent="0.35">
      <c r="B1279" s="3">
        <v>43867</v>
      </c>
      <c r="C1279" s="2">
        <v>7.6</v>
      </c>
      <c r="D1279" s="2">
        <v>4.8070000000000004</v>
      </c>
      <c r="E1279" s="2">
        <v>40499</v>
      </c>
      <c r="F1279" s="2">
        <v>7.5095000000000001</v>
      </c>
      <c r="G1279" s="2">
        <v>304127.24050000001</v>
      </c>
      <c r="H1279" s="5">
        <f t="shared" si="19"/>
        <v>0</v>
      </c>
      <c r="I1279" s="4"/>
      <c r="J1279" s="4"/>
      <c r="K1279" s="4"/>
    </row>
    <row r="1280" spans="2:11" ht="13.5" x14ac:dyDescent="0.35">
      <c r="B1280" s="3">
        <v>43868</v>
      </c>
      <c r="C1280" s="2">
        <v>7.65</v>
      </c>
      <c r="D1280" s="2">
        <v>4.8385999999999996</v>
      </c>
      <c r="E1280" s="2">
        <v>15455</v>
      </c>
      <c r="F1280" s="2">
        <v>7.6291000000000002</v>
      </c>
      <c r="G1280" s="2">
        <v>117907.7405</v>
      </c>
      <c r="H1280" s="5">
        <f t="shared" si="19"/>
        <v>6.5737466195130399E-3</v>
      </c>
      <c r="I1280" s="4"/>
      <c r="J1280" s="4"/>
      <c r="K1280" s="4"/>
    </row>
    <row r="1281" spans="2:11" ht="13.5" x14ac:dyDescent="0.35">
      <c r="B1281" s="3">
        <v>43871</v>
      </c>
      <c r="C1281" s="2">
        <v>7.7</v>
      </c>
      <c r="D1281" s="2">
        <v>4.8701999999999996</v>
      </c>
      <c r="E1281" s="2">
        <v>27664</v>
      </c>
      <c r="F1281" s="2">
        <v>7.6795</v>
      </c>
      <c r="G1281" s="2">
        <v>212445.68799999999</v>
      </c>
      <c r="H1281" s="5">
        <f t="shared" si="19"/>
        <v>6.530814698466514E-3</v>
      </c>
      <c r="I1281" s="4"/>
      <c r="J1281" s="4"/>
      <c r="K1281" s="4"/>
    </row>
    <row r="1282" spans="2:11" ht="13.5" x14ac:dyDescent="0.35">
      <c r="B1282" s="3">
        <v>43872</v>
      </c>
      <c r="C1282" s="2">
        <v>7.69</v>
      </c>
      <c r="D1282" s="2">
        <v>4.8639000000000001</v>
      </c>
      <c r="E1282" s="2">
        <v>25760</v>
      </c>
      <c r="F1282" s="2">
        <v>7.6837</v>
      </c>
      <c r="G1282" s="2">
        <v>197932.11199999999</v>
      </c>
      <c r="H1282" s="5">
        <f t="shared" si="19"/>
        <v>-1.2935813724281402E-3</v>
      </c>
      <c r="I1282" s="4"/>
      <c r="J1282" s="4"/>
      <c r="K1282" s="4"/>
    </row>
    <row r="1283" spans="2:11" ht="13.5" x14ac:dyDescent="0.35">
      <c r="B1283" s="3">
        <v>43873</v>
      </c>
      <c r="C1283" s="2">
        <v>7.7</v>
      </c>
      <c r="D1283" s="2">
        <v>4.8701999999999996</v>
      </c>
      <c r="E1283" s="2">
        <v>33388</v>
      </c>
      <c r="F1283" s="2">
        <v>7.6969000000000003</v>
      </c>
      <c r="G1283" s="2">
        <v>256984.09719999999</v>
      </c>
      <c r="H1283" s="5">
        <f t="shared" si="19"/>
        <v>1.2952568926169388E-3</v>
      </c>
      <c r="I1283" s="4"/>
      <c r="J1283" s="4"/>
      <c r="K1283" s="4"/>
    </row>
    <row r="1284" spans="2:11" ht="13.5" x14ac:dyDescent="0.35">
      <c r="B1284" s="3">
        <v>43874</v>
      </c>
      <c r="C1284" s="2">
        <v>7.7</v>
      </c>
      <c r="D1284" s="2">
        <v>4.8701999999999996</v>
      </c>
      <c r="E1284" s="2">
        <v>30849</v>
      </c>
      <c r="F1284" s="2">
        <v>7.6879999999999997</v>
      </c>
      <c r="G1284" s="2">
        <v>237167.11199999999</v>
      </c>
      <c r="H1284" s="5">
        <f t="shared" si="19"/>
        <v>0</v>
      </c>
      <c r="I1284" s="4"/>
      <c r="J1284" s="4"/>
      <c r="K1284" s="4"/>
    </row>
    <row r="1285" spans="2:11" ht="13.5" x14ac:dyDescent="0.35">
      <c r="B1285" s="3">
        <v>43875</v>
      </c>
      <c r="C1285" s="2">
        <v>7.7</v>
      </c>
      <c r="D1285" s="2">
        <v>4.8701999999999996</v>
      </c>
      <c r="E1285" s="2">
        <v>22564</v>
      </c>
      <c r="F1285" s="2">
        <v>7.6910999999999996</v>
      </c>
      <c r="G1285" s="2">
        <v>173541.9804</v>
      </c>
      <c r="H1285" s="5">
        <f t="shared" si="19"/>
        <v>0</v>
      </c>
      <c r="I1285" s="4"/>
      <c r="J1285" s="4"/>
      <c r="K1285" s="4"/>
    </row>
    <row r="1286" spans="2:11" ht="13.5" x14ac:dyDescent="0.35">
      <c r="B1286" s="3">
        <v>43878</v>
      </c>
      <c r="C1286" s="2">
        <v>7.7</v>
      </c>
      <c r="D1286" s="2">
        <v>4.8701999999999996</v>
      </c>
      <c r="E1286" s="2">
        <v>39916</v>
      </c>
      <c r="F1286" s="2">
        <v>7.7488999999999999</v>
      </c>
      <c r="G1286" s="2">
        <v>309305.09240000002</v>
      </c>
      <c r="H1286" s="5">
        <f t="shared" si="19"/>
        <v>0</v>
      </c>
      <c r="I1286" s="4"/>
      <c r="J1286" s="4"/>
      <c r="K1286" s="4"/>
    </row>
    <row r="1287" spans="2:11" ht="13.5" x14ac:dyDescent="0.35">
      <c r="B1287" s="3">
        <v>43879</v>
      </c>
      <c r="C1287" s="2">
        <v>7.7</v>
      </c>
      <c r="D1287" s="2">
        <v>4.8701999999999996</v>
      </c>
      <c r="E1287" s="2">
        <v>29800</v>
      </c>
      <c r="F1287" s="2">
        <v>7.7</v>
      </c>
      <c r="G1287" s="2">
        <v>229460</v>
      </c>
      <c r="H1287" s="5">
        <f t="shared" ref="H1287:H1350" si="20">(D1287-D1286)/D1286</f>
        <v>0</v>
      </c>
      <c r="I1287" s="4"/>
      <c r="J1287" s="4"/>
      <c r="K1287" s="4"/>
    </row>
    <row r="1288" spans="2:11" ht="13.5" x14ac:dyDescent="0.35">
      <c r="B1288" s="3">
        <v>43880</v>
      </c>
      <c r="C1288" s="2">
        <v>7.74</v>
      </c>
      <c r="D1288" s="2">
        <v>4.8955000000000002</v>
      </c>
      <c r="E1288" s="2">
        <v>8103</v>
      </c>
      <c r="F1288" s="2">
        <v>7.7100999999999997</v>
      </c>
      <c r="G1288" s="2">
        <v>62474.940300000002</v>
      </c>
      <c r="H1288" s="5">
        <f t="shared" si="20"/>
        <v>5.1948585273706516E-3</v>
      </c>
      <c r="I1288" s="4"/>
      <c r="J1288" s="4"/>
      <c r="K1288" s="4"/>
    </row>
    <row r="1289" spans="2:11" ht="13.5" x14ac:dyDescent="0.35">
      <c r="B1289" s="3">
        <v>43881</v>
      </c>
      <c r="C1289" s="2">
        <v>7.74</v>
      </c>
      <c r="D1289" s="2">
        <v>4.8955000000000002</v>
      </c>
      <c r="E1289" s="2">
        <v>22733</v>
      </c>
      <c r="F1289" s="2">
        <v>7.74</v>
      </c>
      <c r="G1289" s="2">
        <v>175953.42</v>
      </c>
      <c r="H1289" s="5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7.75</v>
      </c>
      <c r="D1290" s="2">
        <v>4.9017999999999997</v>
      </c>
      <c r="E1290" s="2">
        <v>33501</v>
      </c>
      <c r="F1290" s="2">
        <v>7.7393000000000001</v>
      </c>
      <c r="G1290" s="2">
        <v>259274.2893</v>
      </c>
      <c r="H1290" s="5">
        <f t="shared" si="20"/>
        <v>1.286896129098055E-3</v>
      </c>
      <c r="I1290" s="4"/>
      <c r="J1290" s="4"/>
      <c r="K1290" s="4"/>
    </row>
    <row r="1291" spans="2:11" ht="13.5" x14ac:dyDescent="0.35">
      <c r="B1291" s="3">
        <v>43885</v>
      </c>
      <c r="C1291" s="2">
        <v>7.75</v>
      </c>
      <c r="D1291" s="2">
        <v>4.9017999999999997</v>
      </c>
      <c r="E1291" s="2">
        <v>22564</v>
      </c>
      <c r="F1291" s="2">
        <v>7.7495000000000003</v>
      </c>
      <c r="G1291" s="2">
        <v>174859.71799999999</v>
      </c>
      <c r="H1291" s="5">
        <f t="shared" si="20"/>
        <v>0</v>
      </c>
      <c r="I1291" s="4"/>
      <c r="J1291" s="4"/>
      <c r="K1291" s="4"/>
    </row>
    <row r="1292" spans="2:11" ht="13.5" x14ac:dyDescent="0.35">
      <c r="B1292" s="3">
        <v>43886</v>
      </c>
      <c r="C1292" s="2">
        <v>7.75</v>
      </c>
      <c r="D1292" s="2">
        <v>4.9017999999999997</v>
      </c>
      <c r="E1292" s="2">
        <v>29980</v>
      </c>
      <c r="F1292" s="2">
        <v>7.75</v>
      </c>
      <c r="G1292" s="2">
        <v>232345</v>
      </c>
      <c r="H1292" s="5">
        <f t="shared" si="20"/>
        <v>0</v>
      </c>
      <c r="I1292" s="4"/>
      <c r="J1292" s="4"/>
      <c r="K1292" s="4"/>
    </row>
    <row r="1293" spans="2:11" ht="13.5" x14ac:dyDescent="0.35">
      <c r="B1293" s="3">
        <v>43887</v>
      </c>
      <c r="C1293" s="2">
        <v>7.75</v>
      </c>
      <c r="D1293" s="2">
        <v>4.9017999999999997</v>
      </c>
      <c r="E1293" s="2">
        <v>22156</v>
      </c>
      <c r="F1293" s="2">
        <v>7.75</v>
      </c>
      <c r="G1293" s="2">
        <v>171709</v>
      </c>
      <c r="H1293" s="5">
        <f t="shared" si="20"/>
        <v>0</v>
      </c>
      <c r="I1293" s="4"/>
      <c r="J1293" s="4"/>
      <c r="K1293" s="4"/>
    </row>
    <row r="1294" spans="2:11" ht="13.5" x14ac:dyDescent="0.35">
      <c r="B1294" s="3">
        <v>43888</v>
      </c>
      <c r="C1294" s="2">
        <v>7.77</v>
      </c>
      <c r="D1294" s="2">
        <v>4.9145000000000003</v>
      </c>
      <c r="E1294" s="2">
        <v>23790</v>
      </c>
      <c r="F1294" s="2">
        <v>7.7663000000000002</v>
      </c>
      <c r="G1294" s="2">
        <v>184760.277</v>
      </c>
      <c r="H1294" s="5">
        <f t="shared" si="20"/>
        <v>2.5908849810275E-3</v>
      </c>
      <c r="I1294" s="4"/>
      <c r="J1294" s="4"/>
      <c r="K1294" s="4"/>
    </row>
    <row r="1295" spans="2:11" ht="13.5" x14ac:dyDescent="0.35">
      <c r="B1295" s="3">
        <v>43889</v>
      </c>
      <c r="C1295" s="2">
        <v>7.77</v>
      </c>
      <c r="D1295" s="2">
        <v>4.9145000000000003</v>
      </c>
      <c r="E1295" s="2">
        <v>24458</v>
      </c>
      <c r="F1295" s="2">
        <v>7.7690000000000001</v>
      </c>
      <c r="G1295" s="2">
        <v>190014.20199999999</v>
      </c>
      <c r="H1295" s="5">
        <f t="shared" si="20"/>
        <v>0</v>
      </c>
      <c r="I1295" s="4"/>
      <c r="J1295" s="4"/>
      <c r="K1295" s="4"/>
    </row>
    <row r="1296" spans="2:11" ht="13.5" x14ac:dyDescent="0.35">
      <c r="B1296" s="3">
        <v>43892</v>
      </c>
      <c r="C1296" s="2">
        <v>7.8</v>
      </c>
      <c r="D1296" s="2">
        <v>4.9335000000000004</v>
      </c>
      <c r="E1296" s="2">
        <v>24306</v>
      </c>
      <c r="F1296" s="2">
        <v>7.7766000000000002</v>
      </c>
      <c r="G1296" s="2">
        <v>189018.03959999999</v>
      </c>
      <c r="H1296" s="5">
        <f t="shared" si="20"/>
        <v>3.866110489368222E-3</v>
      </c>
      <c r="I1296" s="4"/>
      <c r="J1296" s="4"/>
      <c r="K1296" s="4"/>
    </row>
    <row r="1297" spans="2:11" ht="13.5" x14ac:dyDescent="0.35">
      <c r="B1297" s="3">
        <v>43893</v>
      </c>
      <c r="C1297" s="2">
        <v>7.77</v>
      </c>
      <c r="D1297" s="2">
        <v>4.9145000000000003</v>
      </c>
      <c r="E1297" s="2">
        <v>18183</v>
      </c>
      <c r="F1297" s="2">
        <v>7.7782</v>
      </c>
      <c r="G1297" s="2">
        <v>141431.01060000001</v>
      </c>
      <c r="H1297" s="5">
        <f t="shared" si="20"/>
        <v>-3.8512212425256161E-3</v>
      </c>
      <c r="I1297" s="4"/>
      <c r="J1297" s="4"/>
      <c r="K1297" s="4"/>
    </row>
    <row r="1298" spans="2:11" ht="13.5" x14ac:dyDescent="0.35">
      <c r="B1298" s="3">
        <v>43894</v>
      </c>
      <c r="C1298" s="2">
        <v>7.77</v>
      </c>
      <c r="D1298" s="2">
        <v>4.9145000000000003</v>
      </c>
      <c r="E1298" s="2">
        <v>17950</v>
      </c>
      <c r="F1298" s="2">
        <v>7.7690999999999999</v>
      </c>
      <c r="G1298" s="2">
        <v>139455.345</v>
      </c>
      <c r="H1298" s="5">
        <f t="shared" si="20"/>
        <v>0</v>
      </c>
      <c r="I1298" s="4"/>
      <c r="J1298" s="4"/>
      <c r="K1298" s="4"/>
    </row>
    <row r="1299" spans="2:11" ht="13.5" x14ac:dyDescent="0.35">
      <c r="B1299" s="3">
        <v>43895</v>
      </c>
      <c r="C1299" s="2">
        <v>7.76</v>
      </c>
      <c r="D1299" s="2">
        <v>4.9081999999999999</v>
      </c>
      <c r="E1299" s="2">
        <v>23575</v>
      </c>
      <c r="F1299" s="2">
        <v>7.7408000000000001</v>
      </c>
      <c r="G1299" s="2">
        <v>182489.36</v>
      </c>
      <c r="H1299" s="5">
        <f t="shared" si="20"/>
        <v>-1.2819208464748023E-3</v>
      </c>
      <c r="I1299" s="4"/>
      <c r="J1299" s="4"/>
      <c r="K1299" s="4"/>
    </row>
    <row r="1300" spans="2:11" ht="13.5" x14ac:dyDescent="0.35">
      <c r="B1300" s="3">
        <v>43896</v>
      </c>
      <c r="C1300" s="2">
        <v>7.68</v>
      </c>
      <c r="D1300" s="2">
        <v>4.8575999999999997</v>
      </c>
      <c r="E1300" s="2">
        <v>23306</v>
      </c>
      <c r="F1300" s="2">
        <v>7.7091000000000003</v>
      </c>
      <c r="G1300" s="2">
        <v>179668.28460000001</v>
      </c>
      <c r="H1300" s="5">
        <f t="shared" si="20"/>
        <v>-1.0309278350515505E-2</v>
      </c>
      <c r="I1300" s="4"/>
      <c r="J1300" s="4"/>
      <c r="K1300" s="4"/>
    </row>
    <row r="1301" spans="2:11" ht="13.5" x14ac:dyDescent="0.35">
      <c r="B1301" s="3">
        <v>43899</v>
      </c>
      <c r="C1301" s="2">
        <v>7.59</v>
      </c>
      <c r="D1301" s="2">
        <v>4.8006000000000002</v>
      </c>
      <c r="E1301" s="2">
        <v>35851</v>
      </c>
      <c r="F1301" s="2">
        <v>7.6036999999999999</v>
      </c>
      <c r="G1301" s="2">
        <v>272600.2487</v>
      </c>
      <c r="H1301" s="5">
        <f t="shared" si="20"/>
        <v>-1.1734189723320056E-2</v>
      </c>
      <c r="I1301" s="4"/>
      <c r="J1301" s="4"/>
      <c r="K1301" s="4"/>
    </row>
    <row r="1302" spans="2:11" ht="13.5" x14ac:dyDescent="0.35">
      <c r="B1302" s="3">
        <v>43900</v>
      </c>
      <c r="C1302" s="2">
        <v>7.59</v>
      </c>
      <c r="D1302" s="2">
        <v>4.8006000000000002</v>
      </c>
      <c r="E1302" s="2">
        <v>22215</v>
      </c>
      <c r="F1302" s="2">
        <v>7.5388999999999999</v>
      </c>
      <c r="G1302" s="2">
        <v>167476.6635</v>
      </c>
      <c r="H1302" s="5">
        <f t="shared" si="20"/>
        <v>0</v>
      </c>
      <c r="I1302" s="4"/>
      <c r="J1302" s="4"/>
      <c r="K1302" s="4"/>
    </row>
    <row r="1303" spans="2:11" ht="13.5" x14ac:dyDescent="0.35">
      <c r="B1303" s="3">
        <v>43901</v>
      </c>
      <c r="C1303" s="2">
        <v>7.6</v>
      </c>
      <c r="D1303" s="2">
        <v>4.8070000000000004</v>
      </c>
      <c r="E1303" s="2">
        <v>31304</v>
      </c>
      <c r="F1303" s="2">
        <v>7.5339999999999998</v>
      </c>
      <c r="G1303" s="2">
        <v>235844.33600000001</v>
      </c>
      <c r="H1303" s="5">
        <f t="shared" si="20"/>
        <v>1.3331666874974342E-3</v>
      </c>
      <c r="I1303" s="4"/>
      <c r="J1303" s="4"/>
      <c r="K1303" s="4"/>
    </row>
    <row r="1304" spans="2:11" ht="13.5" x14ac:dyDescent="0.35">
      <c r="B1304" s="3">
        <v>43902</v>
      </c>
      <c r="C1304" s="2">
        <v>7.6</v>
      </c>
      <c r="D1304" s="2">
        <v>4.8070000000000004</v>
      </c>
      <c r="E1304" s="2">
        <v>30379</v>
      </c>
      <c r="F1304" s="2">
        <v>7.5476999999999999</v>
      </c>
      <c r="G1304" s="2">
        <v>229291.57829999999</v>
      </c>
      <c r="H1304" s="5">
        <f t="shared" si="20"/>
        <v>0</v>
      </c>
      <c r="I1304" s="4"/>
      <c r="J1304" s="4"/>
      <c r="K1304" s="4"/>
    </row>
    <row r="1305" spans="2:11" ht="13.5" x14ac:dyDescent="0.35">
      <c r="B1305" s="3">
        <v>43903</v>
      </c>
      <c r="C1305" s="2">
        <v>7.56</v>
      </c>
      <c r="D1305" s="2">
        <v>4.7816999999999998</v>
      </c>
      <c r="E1305" s="2">
        <v>30541</v>
      </c>
      <c r="F1305" s="2">
        <v>7.5705</v>
      </c>
      <c r="G1305" s="2">
        <v>231210.64050000001</v>
      </c>
      <c r="H1305" s="5">
        <f t="shared" si="20"/>
        <v>-5.2631578947369547E-3</v>
      </c>
      <c r="I1305" s="4"/>
      <c r="J1305" s="4"/>
      <c r="K1305" s="4"/>
    </row>
    <row r="1306" spans="2:11" ht="13.5" x14ac:dyDescent="0.35">
      <c r="B1306" s="3">
        <v>43906</v>
      </c>
      <c r="C1306" s="2">
        <v>7.34</v>
      </c>
      <c r="D1306" s="2">
        <v>4.6425000000000001</v>
      </c>
      <c r="E1306" s="2">
        <v>46529</v>
      </c>
      <c r="F1306" s="2">
        <v>7.3766999999999996</v>
      </c>
      <c r="G1306" s="2">
        <v>343230.4743</v>
      </c>
      <c r="H1306" s="5">
        <f t="shared" si="20"/>
        <v>-2.9110985632724715E-2</v>
      </c>
      <c r="I1306" s="4"/>
      <c r="J1306" s="4"/>
      <c r="K1306" s="4"/>
    </row>
    <row r="1307" spans="2:11" ht="13.5" x14ac:dyDescent="0.35">
      <c r="B1307" s="3">
        <v>43907</v>
      </c>
      <c r="C1307" s="2">
        <v>7.08</v>
      </c>
      <c r="D1307" s="2">
        <v>4.4781000000000004</v>
      </c>
      <c r="E1307" s="2">
        <v>45268</v>
      </c>
      <c r="F1307" s="2">
        <v>7.2041000000000004</v>
      </c>
      <c r="G1307" s="2">
        <v>326115.19880000001</v>
      </c>
      <c r="H1307" s="5">
        <f t="shared" si="20"/>
        <v>-3.5411954765751139E-2</v>
      </c>
      <c r="I1307" s="4"/>
      <c r="J1307" s="4"/>
      <c r="K1307" s="4"/>
    </row>
    <row r="1308" spans="2:11" ht="13.5" x14ac:dyDescent="0.35">
      <c r="B1308" s="3">
        <v>43908</v>
      </c>
      <c r="C1308" s="2">
        <v>7.24</v>
      </c>
      <c r="D1308" s="2">
        <v>4.5792999999999999</v>
      </c>
      <c r="E1308" s="2">
        <v>30015</v>
      </c>
      <c r="F1308" s="2">
        <v>7.0130999999999997</v>
      </c>
      <c r="G1308" s="2">
        <v>210498.19649999999</v>
      </c>
      <c r="H1308" s="5">
        <f t="shared" si="20"/>
        <v>2.2598870056497064E-2</v>
      </c>
      <c r="I1308" s="4"/>
      <c r="J1308" s="4"/>
      <c r="K1308" s="4"/>
    </row>
    <row r="1309" spans="2:11" ht="13.5" x14ac:dyDescent="0.35">
      <c r="B1309" s="3">
        <v>43909</v>
      </c>
      <c r="C1309" s="2">
        <v>7.04</v>
      </c>
      <c r="D1309" s="2">
        <v>4.4527999999999999</v>
      </c>
      <c r="E1309" s="2">
        <v>39030</v>
      </c>
      <c r="F1309" s="2">
        <v>7.0789999999999997</v>
      </c>
      <c r="G1309" s="2">
        <v>276293.37</v>
      </c>
      <c r="H1309" s="5">
        <f t="shared" si="20"/>
        <v>-2.7624309392265206E-2</v>
      </c>
      <c r="I1309" s="4"/>
      <c r="J1309" s="4"/>
      <c r="K1309" s="4"/>
    </row>
    <row r="1310" spans="2:11" ht="13.5" x14ac:dyDescent="0.35">
      <c r="B1310" s="3">
        <v>43913</v>
      </c>
      <c r="C1310" s="2">
        <v>7.01</v>
      </c>
      <c r="D1310" s="2">
        <v>4.4337999999999997</v>
      </c>
      <c r="E1310" s="2">
        <v>33827</v>
      </c>
      <c r="F1310" s="2">
        <v>6.9276</v>
      </c>
      <c r="G1310" s="2">
        <v>234339.9252</v>
      </c>
      <c r="H1310" s="5">
        <f t="shared" si="20"/>
        <v>-4.2669780812073588E-3</v>
      </c>
      <c r="I1310" s="4"/>
      <c r="J1310" s="4"/>
      <c r="K1310" s="4"/>
    </row>
    <row r="1311" spans="2:11" ht="13.5" x14ac:dyDescent="0.35">
      <c r="B1311" s="3">
        <v>43914</v>
      </c>
      <c r="C1311" s="2">
        <v>7.22</v>
      </c>
      <c r="D1311" s="2">
        <v>4.5666000000000002</v>
      </c>
      <c r="E1311" s="2">
        <v>13600</v>
      </c>
      <c r="F1311" s="2">
        <v>7.1181000000000001</v>
      </c>
      <c r="G1311" s="2">
        <v>96806.16</v>
      </c>
      <c r="H1311" s="5">
        <f t="shared" si="20"/>
        <v>2.9951734403897444E-2</v>
      </c>
      <c r="I1311" s="4"/>
      <c r="J1311" s="4"/>
      <c r="K1311" s="4"/>
    </row>
    <row r="1312" spans="2:11" ht="13.5" x14ac:dyDescent="0.35">
      <c r="B1312" s="3">
        <v>43915</v>
      </c>
      <c r="C1312" s="2">
        <v>7.4</v>
      </c>
      <c r="D1312" s="2">
        <v>4.6805000000000003</v>
      </c>
      <c r="E1312" s="2">
        <v>10950</v>
      </c>
      <c r="F1312" s="2">
        <v>7.3643000000000001</v>
      </c>
      <c r="G1312" s="2">
        <v>80639.085000000006</v>
      </c>
      <c r="H1312" s="5">
        <f t="shared" si="20"/>
        <v>2.4941969955765801E-2</v>
      </c>
      <c r="I1312" s="4"/>
      <c r="J1312" s="4"/>
      <c r="K1312" s="4"/>
    </row>
    <row r="1313" spans="2:11" ht="13.5" x14ac:dyDescent="0.35">
      <c r="B1313" s="3">
        <v>43916</v>
      </c>
      <c r="C1313" s="2">
        <v>7.5</v>
      </c>
      <c r="D1313" s="2">
        <v>4.7436999999999996</v>
      </c>
      <c r="E1313" s="2">
        <v>14478</v>
      </c>
      <c r="F1313" s="2">
        <v>7.5105000000000004</v>
      </c>
      <c r="G1313" s="2">
        <v>108737.019</v>
      </c>
      <c r="H1313" s="5">
        <f t="shared" si="20"/>
        <v>1.3502830894135082E-2</v>
      </c>
      <c r="I1313" s="4"/>
      <c r="J1313" s="4"/>
      <c r="K1313" s="4"/>
    </row>
    <row r="1314" spans="2:11" ht="13.5" x14ac:dyDescent="0.35">
      <c r="B1314" s="3">
        <v>43917</v>
      </c>
      <c r="C1314" s="2">
        <v>7.6</v>
      </c>
      <c r="D1314" s="2">
        <v>4.8070000000000004</v>
      </c>
      <c r="E1314" s="2">
        <v>17155</v>
      </c>
      <c r="F1314" s="2">
        <v>7.5843999999999996</v>
      </c>
      <c r="G1314" s="2">
        <v>130110.382</v>
      </c>
      <c r="H1314" s="5">
        <f t="shared" si="20"/>
        <v>1.3344014166157389E-2</v>
      </c>
      <c r="I1314" s="4"/>
      <c r="J1314" s="4"/>
      <c r="K1314" s="4"/>
    </row>
    <row r="1315" spans="2:11" ht="13.5" x14ac:dyDescent="0.35">
      <c r="B1315" s="3">
        <v>43920</v>
      </c>
      <c r="C1315" s="2">
        <v>7.6</v>
      </c>
      <c r="D1315" s="2">
        <v>4.8070000000000004</v>
      </c>
      <c r="E1315" s="2">
        <v>13298</v>
      </c>
      <c r="F1315" s="2">
        <v>7.5995999999999997</v>
      </c>
      <c r="G1315" s="2">
        <v>101059.4808</v>
      </c>
      <c r="H1315" s="5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7.6</v>
      </c>
      <c r="D1316" s="2">
        <v>4.8070000000000004</v>
      </c>
      <c r="E1316" s="2">
        <v>23550</v>
      </c>
      <c r="F1316" s="2">
        <v>7.5891000000000002</v>
      </c>
      <c r="G1316" s="2">
        <v>178723.30499999999</v>
      </c>
      <c r="H1316" s="5">
        <f t="shared" si="20"/>
        <v>0</v>
      </c>
      <c r="I1316" s="4"/>
      <c r="J1316" s="4"/>
      <c r="K1316" s="4"/>
    </row>
    <row r="1317" spans="2:11" ht="13.5" x14ac:dyDescent="0.35">
      <c r="B1317" s="3">
        <v>43922</v>
      </c>
      <c r="C1317" s="2">
        <v>7.6</v>
      </c>
      <c r="D1317" s="2">
        <v>4.8070000000000004</v>
      </c>
      <c r="E1317" s="2">
        <v>14146</v>
      </c>
      <c r="F1317" s="2">
        <v>7.6</v>
      </c>
      <c r="G1317" s="2">
        <v>107509.6</v>
      </c>
      <c r="H1317" s="5">
        <f t="shared" si="20"/>
        <v>0</v>
      </c>
      <c r="I1317" s="4"/>
      <c r="J1317" s="4"/>
      <c r="K1317" s="4"/>
    </row>
    <row r="1318" spans="2:11" ht="13.5" x14ac:dyDescent="0.35">
      <c r="B1318" s="3">
        <v>43923</v>
      </c>
      <c r="C1318" s="2">
        <v>7.38</v>
      </c>
      <c r="D1318" s="2">
        <v>4.6677999999999997</v>
      </c>
      <c r="E1318" s="2">
        <v>2704</v>
      </c>
      <c r="F1318" s="2">
        <v>7.4025999999999996</v>
      </c>
      <c r="G1318" s="2">
        <v>20016.630399999998</v>
      </c>
      <c r="H1318" s="5">
        <f t="shared" si="20"/>
        <v>-2.8957769918868451E-2</v>
      </c>
      <c r="I1318" s="4"/>
      <c r="J1318" s="4"/>
      <c r="K1318" s="4"/>
    </row>
    <row r="1319" spans="2:11" ht="13.5" x14ac:dyDescent="0.35">
      <c r="B1319" s="3">
        <v>43924</v>
      </c>
      <c r="C1319" s="2">
        <v>7.16</v>
      </c>
      <c r="D1319" s="2">
        <v>4.5286999999999997</v>
      </c>
      <c r="E1319" s="2">
        <v>2611</v>
      </c>
      <c r="F1319" s="2">
        <v>7.2130000000000001</v>
      </c>
      <c r="G1319" s="2">
        <v>18833.143</v>
      </c>
      <c r="H1319" s="5">
        <f t="shared" si="20"/>
        <v>-2.9799905737178115E-2</v>
      </c>
      <c r="I1319" s="4"/>
      <c r="J1319" s="4"/>
      <c r="K1319" s="4"/>
    </row>
    <row r="1320" spans="2:11" ht="13.5" x14ac:dyDescent="0.35">
      <c r="B1320" s="3">
        <v>43927</v>
      </c>
      <c r="C1320" s="2">
        <v>7.1</v>
      </c>
      <c r="D1320" s="2">
        <v>4.4907000000000004</v>
      </c>
      <c r="E1320" s="2">
        <v>8416</v>
      </c>
      <c r="F1320" s="2">
        <v>7.0856000000000003</v>
      </c>
      <c r="G1320" s="2">
        <v>59632.409599999999</v>
      </c>
      <c r="H1320" s="5">
        <f t="shared" si="20"/>
        <v>-8.3909289641617615E-3</v>
      </c>
      <c r="I1320" s="4"/>
      <c r="J1320" s="4"/>
      <c r="K1320" s="4"/>
    </row>
    <row r="1321" spans="2:11" ht="13.5" x14ac:dyDescent="0.35">
      <c r="B1321" s="3">
        <v>43928</v>
      </c>
      <c r="C1321" s="2">
        <v>7.2</v>
      </c>
      <c r="D1321" s="2">
        <v>4.5540000000000003</v>
      </c>
      <c r="E1321" s="2">
        <v>16966</v>
      </c>
      <c r="F1321" s="2">
        <v>7.1089000000000002</v>
      </c>
      <c r="G1321" s="2">
        <v>120609.5974</v>
      </c>
      <c r="H1321" s="5">
        <f t="shared" si="20"/>
        <v>1.4095797982497139E-2</v>
      </c>
      <c r="I1321" s="4"/>
      <c r="J1321" s="4"/>
      <c r="K1321" s="4"/>
    </row>
    <row r="1322" spans="2:11" ht="13.5" x14ac:dyDescent="0.35">
      <c r="B1322" s="3">
        <v>43929</v>
      </c>
      <c r="C1322" s="2">
        <v>7.22</v>
      </c>
      <c r="D1322" s="2">
        <v>4.5666000000000002</v>
      </c>
      <c r="E1322" s="2">
        <v>17476</v>
      </c>
      <c r="F1322" s="2">
        <v>7.1989999999999998</v>
      </c>
      <c r="G1322" s="2">
        <v>125809.724</v>
      </c>
      <c r="H1322" s="5">
        <f t="shared" si="20"/>
        <v>2.7667984189723195E-3</v>
      </c>
      <c r="I1322" s="4"/>
      <c r="J1322" s="4"/>
      <c r="K1322" s="4"/>
    </row>
    <row r="1323" spans="2:11" ht="13.5" x14ac:dyDescent="0.35">
      <c r="B1323" s="3">
        <v>43934</v>
      </c>
      <c r="C1323" s="2">
        <v>7.25</v>
      </c>
      <c r="D1323" s="2">
        <v>4.5856000000000003</v>
      </c>
      <c r="E1323" s="2">
        <v>9627</v>
      </c>
      <c r="F1323" s="2">
        <v>7.2370999999999999</v>
      </c>
      <c r="G1323" s="2">
        <v>69671.561700000006</v>
      </c>
      <c r="H1323" s="5">
        <f t="shared" si="20"/>
        <v>4.1606446809442756E-3</v>
      </c>
      <c r="I1323" s="4"/>
      <c r="J1323" s="4"/>
      <c r="K1323" s="4"/>
    </row>
    <row r="1324" spans="2:11" ht="13.5" x14ac:dyDescent="0.35">
      <c r="B1324" s="3">
        <v>43935</v>
      </c>
      <c r="C1324" s="2">
        <v>7.25</v>
      </c>
      <c r="D1324" s="2">
        <v>4.5856000000000003</v>
      </c>
      <c r="E1324" s="2">
        <v>5895</v>
      </c>
      <c r="F1324" s="2">
        <v>7.2492999999999999</v>
      </c>
      <c r="G1324" s="2">
        <v>42734.623500000002</v>
      </c>
      <c r="H1324" s="5">
        <f t="shared" si="20"/>
        <v>0</v>
      </c>
      <c r="I1324" s="4"/>
      <c r="J1324" s="4"/>
      <c r="K1324" s="4"/>
    </row>
    <row r="1325" spans="2:11" ht="13.5" x14ac:dyDescent="0.35">
      <c r="B1325" s="3">
        <v>43936</v>
      </c>
      <c r="C1325" s="2">
        <v>7.22</v>
      </c>
      <c r="D1325" s="2">
        <v>4.5666000000000002</v>
      </c>
      <c r="E1325" s="2">
        <v>5423</v>
      </c>
      <c r="F1325" s="2">
        <v>7.2355999999999998</v>
      </c>
      <c r="G1325" s="2">
        <v>39238.658799999997</v>
      </c>
      <c r="H1325" s="5">
        <f t="shared" si="20"/>
        <v>-4.1434054431263362E-3</v>
      </c>
      <c r="I1325" s="4"/>
      <c r="J1325" s="4"/>
      <c r="K1325" s="4"/>
    </row>
    <row r="1326" spans="2:11" ht="13.5" x14ac:dyDescent="0.35">
      <c r="B1326" s="3">
        <v>43937</v>
      </c>
      <c r="C1326" s="2">
        <v>7.25</v>
      </c>
      <c r="D1326" s="2">
        <v>4.5856000000000003</v>
      </c>
      <c r="E1326" s="2">
        <v>4234</v>
      </c>
      <c r="F1326" s="2">
        <v>7.2476000000000003</v>
      </c>
      <c r="G1326" s="2">
        <v>30686.338400000001</v>
      </c>
      <c r="H1326" s="5">
        <f t="shared" si="20"/>
        <v>4.1606446809442756E-3</v>
      </c>
      <c r="I1326" s="4"/>
      <c r="J1326" s="4"/>
      <c r="K1326" s="4"/>
    </row>
    <row r="1327" spans="2:11" ht="13.5" x14ac:dyDescent="0.35">
      <c r="B1327" s="3">
        <v>43938</v>
      </c>
      <c r="C1327" s="2">
        <v>7.25</v>
      </c>
      <c r="D1327" s="2">
        <v>4.5856000000000003</v>
      </c>
      <c r="E1327" s="2">
        <v>4522</v>
      </c>
      <c r="F1327" s="2">
        <v>7.2451999999999996</v>
      </c>
      <c r="G1327" s="2">
        <v>32762.794399999999</v>
      </c>
      <c r="H1327" s="5">
        <f t="shared" si="20"/>
        <v>0</v>
      </c>
      <c r="I1327" s="4"/>
      <c r="J1327" s="4"/>
      <c r="K1327" s="4"/>
    </row>
    <row r="1328" spans="2:11" ht="13.5" x14ac:dyDescent="0.35">
      <c r="B1328" s="3">
        <v>43941</v>
      </c>
      <c r="C1328" s="2">
        <v>7.3</v>
      </c>
      <c r="D1328" s="2">
        <v>4.6172000000000004</v>
      </c>
      <c r="E1328" s="2">
        <v>16132</v>
      </c>
      <c r="F1328" s="2">
        <v>7.2544000000000004</v>
      </c>
      <c r="G1328" s="2">
        <v>117027.9808</v>
      </c>
      <c r="H1328" s="5">
        <f t="shared" si="20"/>
        <v>6.8911374738311387E-3</v>
      </c>
      <c r="I1328" s="4"/>
      <c r="J1328" s="4"/>
      <c r="K1328" s="4"/>
    </row>
    <row r="1329" spans="2:11" ht="13.5" x14ac:dyDescent="0.35">
      <c r="B1329" s="3">
        <v>43942</v>
      </c>
      <c r="C1329" s="2">
        <v>7.16</v>
      </c>
      <c r="D1329" s="2">
        <v>4.5286999999999997</v>
      </c>
      <c r="E1329" s="2">
        <v>15109</v>
      </c>
      <c r="F1329" s="2">
        <v>7.1912000000000003</v>
      </c>
      <c r="G1329" s="2">
        <v>108651.84080000001</v>
      </c>
      <c r="H1329" s="5">
        <f t="shared" si="20"/>
        <v>-1.9167460798752638E-2</v>
      </c>
      <c r="I1329" s="4"/>
      <c r="J1329" s="4"/>
      <c r="K1329" s="4"/>
    </row>
    <row r="1330" spans="2:11" ht="13.5" x14ac:dyDescent="0.35">
      <c r="B1330" s="3">
        <v>43943</v>
      </c>
      <c r="C1330" s="2">
        <v>7.25</v>
      </c>
      <c r="D1330" s="2">
        <v>4.5856000000000003</v>
      </c>
      <c r="E1330" s="2">
        <v>10139</v>
      </c>
      <c r="F1330" s="2">
        <v>7.1993</v>
      </c>
      <c r="G1330" s="2">
        <v>72993.702699999994</v>
      </c>
      <c r="H1330" s="5">
        <f t="shared" si="20"/>
        <v>1.2564312054232035E-2</v>
      </c>
      <c r="I1330" s="4"/>
      <c r="J1330" s="4"/>
      <c r="K1330" s="4"/>
    </row>
    <row r="1331" spans="2:11" ht="13.5" x14ac:dyDescent="0.35">
      <c r="B1331" s="3">
        <v>43944</v>
      </c>
      <c r="C1331" s="2">
        <v>7.24</v>
      </c>
      <c r="D1331" s="2">
        <v>4.5792999999999999</v>
      </c>
      <c r="E1331" s="2">
        <v>11095</v>
      </c>
      <c r="F1331" s="2">
        <v>7.2236000000000002</v>
      </c>
      <c r="G1331" s="2">
        <v>80145.842000000004</v>
      </c>
      <c r="H1331" s="5">
        <f t="shared" si="20"/>
        <v>-1.3738660153524982E-3</v>
      </c>
      <c r="I1331" s="4"/>
      <c r="J1331" s="4"/>
      <c r="K1331" s="4"/>
    </row>
    <row r="1332" spans="2:11" ht="13.5" x14ac:dyDescent="0.35">
      <c r="B1332" s="3">
        <v>43945</v>
      </c>
      <c r="C1332" s="2">
        <v>7.06</v>
      </c>
      <c r="D1332" s="2">
        <v>4.4653999999999998</v>
      </c>
      <c r="E1332" s="2">
        <v>2560</v>
      </c>
      <c r="F1332" s="2">
        <v>7.0724</v>
      </c>
      <c r="G1332" s="2">
        <v>18105.344000000001</v>
      </c>
      <c r="H1332" s="5">
        <f t="shared" si="20"/>
        <v>-2.4872797152403231E-2</v>
      </c>
      <c r="I1332" s="4"/>
      <c r="J1332" s="4"/>
      <c r="K1332" s="4"/>
    </row>
    <row r="1333" spans="2:11" ht="13.5" x14ac:dyDescent="0.35">
      <c r="B1333" s="3">
        <v>43948</v>
      </c>
      <c r="C1333" s="2">
        <v>7.06</v>
      </c>
      <c r="D1333" s="2">
        <v>4.4653999999999998</v>
      </c>
      <c r="E1333" s="2">
        <v>11314</v>
      </c>
      <c r="F1333" s="2">
        <v>7.0598999999999998</v>
      </c>
      <c r="G1333" s="2">
        <v>79875.708599999998</v>
      </c>
      <c r="H1333" s="5">
        <f t="shared" si="20"/>
        <v>0</v>
      </c>
      <c r="I1333" s="4"/>
      <c r="J1333" s="4"/>
      <c r="K1333" s="4"/>
    </row>
    <row r="1334" spans="2:11" ht="13.5" x14ac:dyDescent="0.35">
      <c r="B1334" s="3">
        <v>43949</v>
      </c>
      <c r="C1334" s="2">
        <v>7.06</v>
      </c>
      <c r="D1334" s="2">
        <v>4.4653999999999998</v>
      </c>
      <c r="E1334" s="2">
        <v>19031</v>
      </c>
      <c r="F1334" s="2">
        <v>7.0114000000000001</v>
      </c>
      <c r="G1334" s="2">
        <v>133433.9534</v>
      </c>
      <c r="H1334" s="5">
        <f t="shared" si="20"/>
        <v>0</v>
      </c>
      <c r="I1334" s="4"/>
      <c r="J1334" s="4"/>
      <c r="K1334" s="4"/>
    </row>
    <row r="1335" spans="2:11" ht="13.5" x14ac:dyDescent="0.35">
      <c r="B1335" s="3">
        <v>43950</v>
      </c>
      <c r="C1335" s="2">
        <v>7.06</v>
      </c>
      <c r="D1335" s="2">
        <v>4.4653999999999998</v>
      </c>
      <c r="E1335" s="2">
        <v>10542</v>
      </c>
      <c r="F1335" s="2">
        <v>7.0175999999999998</v>
      </c>
      <c r="G1335" s="2">
        <v>73979.539199999999</v>
      </c>
      <c r="H1335" s="5">
        <f t="shared" si="20"/>
        <v>0</v>
      </c>
      <c r="I1335" s="4"/>
      <c r="J1335" s="4"/>
      <c r="K1335" s="4"/>
    </row>
    <row r="1336" spans="2:11" ht="13.5" x14ac:dyDescent="0.35">
      <c r="B1336" s="3">
        <v>43951</v>
      </c>
      <c r="C1336" s="2">
        <v>7</v>
      </c>
      <c r="D1336" s="2">
        <v>4.4275000000000002</v>
      </c>
      <c r="E1336" s="2">
        <v>10703</v>
      </c>
      <c r="F1336" s="2">
        <v>6.9804000000000004</v>
      </c>
      <c r="G1336" s="2">
        <v>74711.2212</v>
      </c>
      <c r="H1336" s="5">
        <f t="shared" si="20"/>
        <v>-8.4874815246113681E-3</v>
      </c>
      <c r="I1336" s="4"/>
      <c r="J1336" s="4"/>
      <c r="K1336" s="4"/>
    </row>
    <row r="1337" spans="2:11" ht="13.5" x14ac:dyDescent="0.35">
      <c r="B1337" s="3">
        <v>43955</v>
      </c>
      <c r="C1337" s="2">
        <v>7.1</v>
      </c>
      <c r="D1337" s="2">
        <v>4.4907000000000004</v>
      </c>
      <c r="E1337" s="2">
        <v>10735</v>
      </c>
      <c r="F1337" s="2">
        <v>7.1</v>
      </c>
      <c r="G1337" s="2">
        <v>76218.5</v>
      </c>
      <c r="H1337" s="5">
        <f t="shared" si="20"/>
        <v>1.4274421230943002E-2</v>
      </c>
      <c r="I1337" s="4"/>
      <c r="J1337" s="4"/>
      <c r="K1337" s="4"/>
    </row>
    <row r="1338" spans="2:11" ht="13.5" x14ac:dyDescent="0.35">
      <c r="B1338" s="3">
        <v>43956</v>
      </c>
      <c r="C1338" s="2">
        <v>7.1</v>
      </c>
      <c r="D1338" s="2">
        <v>4.4907000000000004</v>
      </c>
      <c r="E1338" s="2">
        <v>34917</v>
      </c>
      <c r="F1338" s="2">
        <v>7.0377999999999998</v>
      </c>
      <c r="G1338" s="2">
        <v>245738.86259999999</v>
      </c>
      <c r="H1338" s="5">
        <f t="shared" si="20"/>
        <v>0</v>
      </c>
      <c r="I1338" s="4"/>
      <c r="J1338" s="4"/>
      <c r="K1338" s="4"/>
    </row>
    <row r="1339" spans="2:11" ht="13.5" x14ac:dyDescent="0.35">
      <c r="B1339" s="3">
        <v>43957</v>
      </c>
      <c r="C1339" s="2">
        <v>7.09</v>
      </c>
      <c r="D1339" s="2">
        <v>4.4843999999999999</v>
      </c>
      <c r="E1339" s="2">
        <v>13762</v>
      </c>
      <c r="F1339" s="2">
        <v>7.0620000000000003</v>
      </c>
      <c r="G1339" s="2">
        <v>97187.244000000006</v>
      </c>
      <c r="H1339" s="5">
        <f t="shared" si="20"/>
        <v>-1.4028993252723219E-3</v>
      </c>
      <c r="I1339" s="4"/>
      <c r="J1339" s="4"/>
      <c r="K1339" s="4"/>
    </row>
    <row r="1340" spans="2:11" ht="13.5" x14ac:dyDescent="0.35">
      <c r="B1340" s="3">
        <v>43958</v>
      </c>
      <c r="C1340" s="2">
        <v>7.05</v>
      </c>
      <c r="D1340" s="2">
        <v>4.4591000000000003</v>
      </c>
      <c r="E1340" s="2">
        <v>14755</v>
      </c>
      <c r="F1340" s="2">
        <v>6.9943999999999997</v>
      </c>
      <c r="G1340" s="2">
        <v>103202.372</v>
      </c>
      <c r="H1340" s="5">
        <f t="shared" si="20"/>
        <v>-5.6417803942555656E-3</v>
      </c>
      <c r="I1340" s="4"/>
      <c r="J1340" s="4"/>
      <c r="K1340" s="4"/>
    </row>
    <row r="1341" spans="2:11" ht="13.5" x14ac:dyDescent="0.35">
      <c r="B1341" s="3">
        <v>43959</v>
      </c>
      <c r="C1341" s="2">
        <v>7</v>
      </c>
      <c r="D1341" s="2">
        <v>4.4275000000000002</v>
      </c>
      <c r="E1341" s="2">
        <v>14114</v>
      </c>
      <c r="F1341" s="2">
        <v>6.9977</v>
      </c>
      <c r="G1341" s="2">
        <v>98765.537800000006</v>
      </c>
      <c r="H1341" s="5">
        <f t="shared" si="20"/>
        <v>-7.0866318315355274E-3</v>
      </c>
      <c r="I1341" s="4"/>
      <c r="J1341" s="4"/>
      <c r="K1341" s="4"/>
    </row>
    <row r="1342" spans="2:11" ht="13.5" x14ac:dyDescent="0.35">
      <c r="B1342" s="3">
        <v>43962</v>
      </c>
      <c r="C1342" s="2">
        <v>6.95</v>
      </c>
      <c r="D1342" s="2">
        <v>4.3958000000000004</v>
      </c>
      <c r="E1342" s="2">
        <v>3109</v>
      </c>
      <c r="F1342" s="2">
        <v>6.9615</v>
      </c>
      <c r="G1342" s="2">
        <v>21643.303500000002</v>
      </c>
      <c r="H1342" s="5">
        <f t="shared" si="20"/>
        <v>-7.1597967250140795E-3</v>
      </c>
      <c r="I1342" s="4"/>
      <c r="J1342" s="4"/>
      <c r="K1342" s="4"/>
    </row>
    <row r="1343" spans="2:11" ht="13.5" x14ac:dyDescent="0.35">
      <c r="B1343" s="3">
        <v>43963</v>
      </c>
      <c r="C1343" s="2">
        <v>6.95</v>
      </c>
      <c r="D1343" s="2">
        <v>4.3958000000000004</v>
      </c>
      <c r="E1343" s="2">
        <v>11054</v>
      </c>
      <c r="F1343" s="2">
        <v>6.9419000000000004</v>
      </c>
      <c r="G1343" s="2">
        <v>76735.762600000002</v>
      </c>
      <c r="H1343" s="5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7</v>
      </c>
      <c r="D1344" s="2">
        <v>4.4275000000000002</v>
      </c>
      <c r="E1344" s="2">
        <v>30952</v>
      </c>
      <c r="F1344" s="2">
        <v>6.9927000000000001</v>
      </c>
      <c r="G1344" s="2">
        <v>216438.05040000001</v>
      </c>
      <c r="H1344" s="5">
        <f t="shared" si="20"/>
        <v>7.2114290914053955E-3</v>
      </c>
      <c r="I1344" s="4"/>
      <c r="J1344" s="4"/>
      <c r="K1344" s="4"/>
    </row>
    <row r="1345" spans="2:11" ht="13.5" x14ac:dyDescent="0.35">
      <c r="B1345" s="3">
        <v>43965</v>
      </c>
      <c r="C1345" s="2">
        <v>7.1</v>
      </c>
      <c r="D1345" s="2">
        <v>4.4907000000000004</v>
      </c>
      <c r="E1345" s="2">
        <v>12699</v>
      </c>
      <c r="F1345" s="2">
        <v>7.0377000000000001</v>
      </c>
      <c r="G1345" s="2">
        <v>89371.752299999993</v>
      </c>
      <c r="H1345" s="5">
        <f t="shared" si="20"/>
        <v>1.4274421230943002E-2</v>
      </c>
      <c r="I1345" s="4"/>
      <c r="J1345" s="4"/>
      <c r="K1345" s="4"/>
    </row>
    <row r="1346" spans="2:11" ht="13.5" x14ac:dyDescent="0.35">
      <c r="B1346" s="3">
        <v>43966</v>
      </c>
      <c r="C1346" s="2">
        <v>7.25</v>
      </c>
      <c r="D1346" s="2">
        <v>4.5856000000000003</v>
      </c>
      <c r="E1346" s="2">
        <v>57402</v>
      </c>
      <c r="F1346" s="2">
        <v>7.2436999999999996</v>
      </c>
      <c r="G1346" s="2">
        <v>415802.86739999999</v>
      </c>
      <c r="H1346" s="5">
        <f t="shared" si="20"/>
        <v>2.113256285211659E-2</v>
      </c>
      <c r="I1346" s="4"/>
      <c r="J1346" s="4"/>
      <c r="K1346" s="4"/>
    </row>
    <row r="1347" spans="2:11" ht="13.5" x14ac:dyDescent="0.35">
      <c r="B1347" s="3">
        <v>43969</v>
      </c>
      <c r="C1347" s="2">
        <v>7.1</v>
      </c>
      <c r="D1347" s="2">
        <v>4.4907000000000004</v>
      </c>
      <c r="E1347" s="2">
        <v>8670</v>
      </c>
      <c r="F1347" s="2">
        <v>7.1623000000000001</v>
      </c>
      <c r="G1347" s="2">
        <v>62097.141000000003</v>
      </c>
      <c r="H1347" s="5">
        <f t="shared" si="20"/>
        <v>-2.0695219818562451E-2</v>
      </c>
      <c r="I1347" s="4"/>
      <c r="J1347" s="4"/>
      <c r="K1347" s="4"/>
    </row>
    <row r="1348" spans="2:11" ht="13.5" x14ac:dyDescent="0.35">
      <c r="B1348" s="3">
        <v>43970</v>
      </c>
      <c r="C1348" s="2">
        <v>7.05</v>
      </c>
      <c r="D1348" s="2">
        <v>4.4591000000000003</v>
      </c>
      <c r="E1348" s="2">
        <v>2955</v>
      </c>
      <c r="F1348" s="2">
        <v>7.0651999999999999</v>
      </c>
      <c r="G1348" s="2">
        <v>20877.666000000001</v>
      </c>
      <c r="H1348" s="5">
        <f t="shared" si="20"/>
        <v>-7.0367648696194511E-3</v>
      </c>
      <c r="I1348" s="4"/>
      <c r="J1348" s="4"/>
      <c r="K1348" s="4"/>
    </row>
    <row r="1349" spans="2:11" ht="13.5" x14ac:dyDescent="0.35">
      <c r="B1349" s="3">
        <v>43971</v>
      </c>
      <c r="C1349" s="2">
        <v>7.25</v>
      </c>
      <c r="D1349" s="2">
        <v>4.5856000000000003</v>
      </c>
      <c r="E1349" s="2">
        <v>9144</v>
      </c>
      <c r="F1349" s="2">
        <v>7.1955999999999998</v>
      </c>
      <c r="G1349" s="2">
        <v>65796.566399999996</v>
      </c>
      <c r="H1349" s="5">
        <f t="shared" si="20"/>
        <v>2.8368953376241852E-2</v>
      </c>
      <c r="I1349" s="4"/>
      <c r="J1349" s="4"/>
      <c r="K1349" s="4"/>
    </row>
    <row r="1350" spans="2:11" ht="13.5" x14ac:dyDescent="0.35">
      <c r="B1350" s="3">
        <v>43972</v>
      </c>
      <c r="C1350" s="2">
        <v>7.1</v>
      </c>
      <c r="D1350" s="2">
        <v>4.4907000000000004</v>
      </c>
      <c r="E1350" s="2">
        <v>2939</v>
      </c>
      <c r="F1350" s="2">
        <v>7.1254999999999997</v>
      </c>
      <c r="G1350" s="2">
        <v>20941.844499999999</v>
      </c>
      <c r="H1350" s="5">
        <f t="shared" si="20"/>
        <v>-2.0695219818562451E-2</v>
      </c>
      <c r="I1350" s="4"/>
      <c r="J1350" s="4"/>
      <c r="K1350" s="4"/>
    </row>
    <row r="1351" spans="2:11" ht="13.5" x14ac:dyDescent="0.35">
      <c r="B1351" s="3">
        <v>43973</v>
      </c>
      <c r="C1351" s="2">
        <v>7.24</v>
      </c>
      <c r="D1351" s="2">
        <v>4.5792999999999999</v>
      </c>
      <c r="E1351" s="2">
        <v>10512</v>
      </c>
      <c r="F1351" s="2">
        <v>7.1045999999999996</v>
      </c>
      <c r="G1351" s="2">
        <v>74683.555200000003</v>
      </c>
      <c r="H1351" s="5">
        <f t="shared" ref="H1351:H1414" si="21">(D1351-D1350)/D1350</f>
        <v>1.9729663526844271E-2</v>
      </c>
      <c r="I1351" s="4"/>
      <c r="J1351" s="4"/>
      <c r="K1351" s="4"/>
    </row>
    <row r="1352" spans="2:11" ht="13.5" x14ac:dyDescent="0.35">
      <c r="B1352" s="3">
        <v>43977</v>
      </c>
      <c r="C1352" s="2">
        <v>7.24</v>
      </c>
      <c r="D1352" s="2">
        <v>4.5792999999999999</v>
      </c>
      <c r="E1352" s="2">
        <v>4054</v>
      </c>
      <c r="F1352" s="2">
        <v>7.24</v>
      </c>
      <c r="G1352" s="2">
        <v>29350.959999999999</v>
      </c>
      <c r="H1352" s="5">
        <f t="shared" si="21"/>
        <v>0</v>
      </c>
      <c r="I1352" s="4"/>
      <c r="J1352" s="4"/>
      <c r="K1352" s="4"/>
    </row>
    <row r="1353" spans="2:11" ht="13.5" x14ac:dyDescent="0.35">
      <c r="B1353" s="3">
        <v>43978</v>
      </c>
      <c r="C1353" s="2">
        <v>7.24</v>
      </c>
      <c r="D1353" s="2">
        <v>4.5792999999999999</v>
      </c>
      <c r="E1353" s="2">
        <v>10735</v>
      </c>
      <c r="F1353" s="2">
        <v>7.2393000000000001</v>
      </c>
      <c r="G1353" s="2">
        <v>77713.885500000004</v>
      </c>
      <c r="H1353" s="5">
        <f t="shared" si="21"/>
        <v>0</v>
      </c>
      <c r="I1353" s="4"/>
      <c r="J1353" s="4"/>
      <c r="K1353" s="4"/>
    </row>
    <row r="1354" spans="2:11" ht="13.5" x14ac:dyDescent="0.35">
      <c r="B1354" s="3">
        <v>43979</v>
      </c>
      <c r="C1354" s="2">
        <v>7.24</v>
      </c>
      <c r="D1354" s="2">
        <v>4.5792999999999999</v>
      </c>
      <c r="E1354" s="2">
        <v>11820</v>
      </c>
      <c r="F1354" s="2">
        <v>7.2388000000000003</v>
      </c>
      <c r="G1354" s="2">
        <v>85562.615999999995</v>
      </c>
      <c r="H1354" s="5">
        <f t="shared" si="21"/>
        <v>0</v>
      </c>
      <c r="I1354" s="4"/>
      <c r="J1354" s="4"/>
      <c r="K1354" s="4"/>
    </row>
    <row r="1355" spans="2:11" ht="13.5" x14ac:dyDescent="0.35">
      <c r="B1355" s="3">
        <v>43980</v>
      </c>
      <c r="C1355" s="2">
        <v>7.24</v>
      </c>
      <c r="D1355" s="2">
        <v>4.5792999999999999</v>
      </c>
      <c r="E1355" s="2">
        <v>49507</v>
      </c>
      <c r="F1355" s="2">
        <v>7.24</v>
      </c>
      <c r="G1355" s="2">
        <v>358430.68</v>
      </c>
      <c r="H1355" s="5">
        <f t="shared" si="21"/>
        <v>0</v>
      </c>
      <c r="I1355" s="4"/>
      <c r="J1355" s="4"/>
      <c r="K1355" s="4"/>
    </row>
    <row r="1356" spans="2:11" ht="13.5" x14ac:dyDescent="0.35">
      <c r="B1356" s="3">
        <v>43983</v>
      </c>
      <c r="C1356" s="2">
        <v>7.24</v>
      </c>
      <c r="D1356" s="2">
        <v>4.5792999999999999</v>
      </c>
      <c r="E1356" s="2">
        <v>11801</v>
      </c>
      <c r="F1356" s="2">
        <v>7.2251000000000003</v>
      </c>
      <c r="G1356" s="2">
        <v>85263.405100000004</v>
      </c>
      <c r="H1356" s="5">
        <f t="shared" si="21"/>
        <v>0</v>
      </c>
      <c r="I1356" s="4"/>
      <c r="J1356" s="4"/>
      <c r="K1356" s="4"/>
    </row>
    <row r="1357" spans="2:11" ht="13.5" x14ac:dyDescent="0.35">
      <c r="B1357" s="3">
        <v>43984</v>
      </c>
      <c r="C1357" s="2">
        <v>7.24</v>
      </c>
      <c r="D1357" s="2">
        <v>4.5792999999999999</v>
      </c>
      <c r="E1357" s="2">
        <v>7215</v>
      </c>
      <c r="F1357" s="2">
        <v>7.24</v>
      </c>
      <c r="G1357" s="2">
        <v>52236.6</v>
      </c>
      <c r="H1357" s="5">
        <f t="shared" si="21"/>
        <v>0</v>
      </c>
      <c r="I1357" s="4"/>
      <c r="J1357" s="4"/>
      <c r="K1357" s="4"/>
    </row>
    <row r="1358" spans="2:11" ht="13.5" x14ac:dyDescent="0.35">
      <c r="B1358" s="3">
        <v>43985</v>
      </c>
      <c r="C1358" s="2">
        <v>7.24</v>
      </c>
      <c r="D1358" s="2">
        <v>4.5792999999999999</v>
      </c>
      <c r="E1358" s="2">
        <v>6387</v>
      </c>
      <c r="F1358" s="2">
        <v>7.24</v>
      </c>
      <c r="G1358" s="2">
        <v>46241.88</v>
      </c>
      <c r="H1358" s="5">
        <f t="shared" si="21"/>
        <v>0</v>
      </c>
      <c r="I1358" s="4"/>
      <c r="J1358" s="4"/>
      <c r="K1358" s="4"/>
    </row>
    <row r="1359" spans="2:11" ht="13.5" x14ac:dyDescent="0.35">
      <c r="B1359" s="3">
        <v>43986</v>
      </c>
      <c r="C1359" s="2">
        <v>7.35</v>
      </c>
      <c r="D1359" s="2">
        <v>4.6487999999999996</v>
      </c>
      <c r="E1359" s="2">
        <v>17514</v>
      </c>
      <c r="F1359" s="2">
        <v>7.2282999999999999</v>
      </c>
      <c r="G1359" s="2">
        <v>126596.44620000001</v>
      </c>
      <c r="H1359" s="5">
        <f t="shared" si="21"/>
        <v>1.5176992116698988E-2</v>
      </c>
      <c r="I1359" s="4"/>
      <c r="J1359" s="4"/>
      <c r="K1359" s="4"/>
    </row>
    <row r="1360" spans="2:11" ht="13.5" x14ac:dyDescent="0.35">
      <c r="B1360" s="3">
        <v>43987</v>
      </c>
      <c r="C1360" s="2">
        <v>7.3</v>
      </c>
      <c r="D1360" s="2">
        <v>4.6172000000000004</v>
      </c>
      <c r="E1360" s="2">
        <v>9518</v>
      </c>
      <c r="F1360" s="2">
        <v>7.2291999999999996</v>
      </c>
      <c r="G1360" s="2">
        <v>68807.525599999994</v>
      </c>
      <c r="H1360" s="5">
        <f t="shared" si="21"/>
        <v>-6.7974531061777638E-3</v>
      </c>
      <c r="I1360" s="4"/>
      <c r="J1360" s="4"/>
      <c r="K1360" s="4"/>
    </row>
    <row r="1361" spans="2:11" ht="13.5" x14ac:dyDescent="0.35">
      <c r="B1361" s="3">
        <v>43990</v>
      </c>
      <c r="C1361" s="2">
        <v>7.3</v>
      </c>
      <c r="D1361" s="2">
        <v>4.6172000000000004</v>
      </c>
      <c r="E1361" s="2">
        <v>8225</v>
      </c>
      <c r="F1361" s="2">
        <v>7.2930999999999999</v>
      </c>
      <c r="G1361" s="2">
        <v>59985.747499999998</v>
      </c>
      <c r="H1361" s="5">
        <f t="shared" si="21"/>
        <v>0</v>
      </c>
      <c r="I1361" s="4"/>
      <c r="J1361" s="4"/>
      <c r="K1361" s="4"/>
    </row>
    <row r="1362" spans="2:11" ht="13.5" x14ac:dyDescent="0.35">
      <c r="B1362" s="3">
        <v>43991</v>
      </c>
      <c r="C1362" s="2">
        <v>7.29</v>
      </c>
      <c r="D1362" s="2">
        <v>4.6109</v>
      </c>
      <c r="E1362" s="2">
        <v>10353</v>
      </c>
      <c r="F1362" s="2">
        <v>7.1971999999999996</v>
      </c>
      <c r="G1362" s="2">
        <v>74512.611600000004</v>
      </c>
      <c r="H1362" s="5">
        <f t="shared" si="21"/>
        <v>-1.3644633110977251E-3</v>
      </c>
      <c r="I1362" s="4"/>
      <c r="J1362" s="4"/>
      <c r="K1362" s="4"/>
    </row>
    <row r="1363" spans="2:11" ht="13.5" x14ac:dyDescent="0.35">
      <c r="B1363" s="3">
        <v>43992</v>
      </c>
      <c r="C1363" s="2">
        <v>7.13</v>
      </c>
      <c r="D1363" s="2">
        <v>4.5096999999999996</v>
      </c>
      <c r="E1363" s="2">
        <v>6369</v>
      </c>
      <c r="F1363" s="2">
        <v>7.1433</v>
      </c>
      <c r="G1363" s="2">
        <v>45495.6777</v>
      </c>
      <c r="H1363" s="5">
        <f t="shared" si="21"/>
        <v>-2.1947992799670434E-2</v>
      </c>
      <c r="I1363" s="4"/>
      <c r="J1363" s="4"/>
      <c r="K1363" s="4"/>
    </row>
    <row r="1364" spans="2:11" ht="13.5" x14ac:dyDescent="0.35">
      <c r="B1364" s="3">
        <v>43993</v>
      </c>
      <c r="C1364" s="2">
        <v>7.13</v>
      </c>
      <c r="D1364" s="2">
        <v>4.5096999999999996</v>
      </c>
      <c r="E1364" s="2">
        <v>5677</v>
      </c>
      <c r="F1364" s="2">
        <v>7.1334999999999997</v>
      </c>
      <c r="G1364" s="2">
        <v>40496.879500000003</v>
      </c>
      <c r="H1364" s="5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7.13</v>
      </c>
      <c r="D1365" s="2">
        <v>4.5096999999999996</v>
      </c>
      <c r="E1365" s="2">
        <v>3458</v>
      </c>
      <c r="F1365" s="2">
        <v>7.1303999999999998</v>
      </c>
      <c r="G1365" s="2">
        <v>24656.923200000001</v>
      </c>
      <c r="H1365" s="5">
        <f t="shared" si="21"/>
        <v>0</v>
      </c>
      <c r="I1365" s="4"/>
      <c r="J1365" s="4"/>
      <c r="K1365" s="4"/>
    </row>
    <row r="1366" spans="2:11" ht="13.5" x14ac:dyDescent="0.35">
      <c r="B1366" s="3">
        <v>43997</v>
      </c>
      <c r="C1366" s="2">
        <v>7.13</v>
      </c>
      <c r="D1366" s="2">
        <v>4.5096999999999996</v>
      </c>
      <c r="E1366" s="2">
        <v>13642</v>
      </c>
      <c r="F1366" s="2">
        <v>7.0361000000000002</v>
      </c>
      <c r="G1366" s="2">
        <v>95986.476200000005</v>
      </c>
      <c r="H1366" s="5">
        <f t="shared" si="21"/>
        <v>0</v>
      </c>
      <c r="I1366" s="4"/>
      <c r="J1366" s="4"/>
      <c r="K1366" s="4"/>
    </row>
    <row r="1367" spans="2:11" ht="13.5" x14ac:dyDescent="0.35">
      <c r="B1367" s="3">
        <v>43998</v>
      </c>
      <c r="C1367" s="2">
        <v>7.13</v>
      </c>
      <c r="D1367" s="2">
        <v>4.5096999999999996</v>
      </c>
      <c r="E1367" s="2">
        <v>6477</v>
      </c>
      <c r="F1367" s="2">
        <v>7.1261999999999999</v>
      </c>
      <c r="G1367" s="2">
        <v>46156.397400000002</v>
      </c>
      <c r="H1367" s="5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7.1</v>
      </c>
      <c r="D1368" s="2">
        <v>4.4907000000000004</v>
      </c>
      <c r="E1368" s="2">
        <v>20299</v>
      </c>
      <c r="F1368" s="2">
        <v>7.0430999999999999</v>
      </c>
      <c r="G1368" s="2">
        <v>142967.88690000001</v>
      </c>
      <c r="H1368" s="5">
        <f t="shared" si="21"/>
        <v>-4.21314056367369E-3</v>
      </c>
      <c r="I1368" s="4"/>
      <c r="J1368" s="4"/>
      <c r="K1368" s="4"/>
    </row>
    <row r="1369" spans="2:11" ht="13.5" x14ac:dyDescent="0.35">
      <c r="B1369" s="3">
        <v>44000</v>
      </c>
      <c r="C1369" s="2">
        <v>7.12</v>
      </c>
      <c r="D1369" s="2">
        <v>4.5034000000000001</v>
      </c>
      <c r="E1369" s="2">
        <v>14782</v>
      </c>
      <c r="F1369" s="2">
        <v>7.069</v>
      </c>
      <c r="G1369" s="2">
        <v>104493.958</v>
      </c>
      <c r="H1369" s="5">
        <f t="shared" si="21"/>
        <v>2.8280668938026835E-3</v>
      </c>
      <c r="I1369" s="4"/>
      <c r="J1369" s="4"/>
      <c r="K1369" s="4"/>
    </row>
    <row r="1370" spans="2:11" ht="13.5" x14ac:dyDescent="0.35">
      <c r="B1370" s="3">
        <v>44001</v>
      </c>
      <c r="C1370" s="2">
        <v>7.1</v>
      </c>
      <c r="D1370" s="2">
        <v>4.4907000000000004</v>
      </c>
      <c r="E1370" s="2">
        <v>6767</v>
      </c>
      <c r="F1370" s="2">
        <v>7.0871000000000004</v>
      </c>
      <c r="G1370" s="2">
        <v>47958.405700000003</v>
      </c>
      <c r="H1370" s="5">
        <f t="shared" si="21"/>
        <v>-2.8200914864324089E-3</v>
      </c>
      <c r="I1370" s="4"/>
      <c r="J1370" s="4"/>
      <c r="K1370" s="4"/>
    </row>
    <row r="1371" spans="2:11" ht="13.5" x14ac:dyDescent="0.35">
      <c r="B1371" s="3">
        <v>44004</v>
      </c>
      <c r="C1371" s="2">
        <v>7.1</v>
      </c>
      <c r="D1371" s="2">
        <v>4.4907000000000004</v>
      </c>
      <c r="E1371" s="2">
        <v>16360</v>
      </c>
      <c r="F1371" s="2">
        <v>7.0739999999999998</v>
      </c>
      <c r="G1371" s="2">
        <v>115730.64</v>
      </c>
      <c r="H1371" s="5">
        <f t="shared" si="21"/>
        <v>0</v>
      </c>
      <c r="I1371" s="4"/>
      <c r="J1371" s="4"/>
      <c r="K1371" s="4"/>
    </row>
    <row r="1372" spans="2:11" ht="13.5" x14ac:dyDescent="0.35">
      <c r="B1372" s="3">
        <v>44005</v>
      </c>
      <c r="C1372" s="2">
        <v>7.1</v>
      </c>
      <c r="D1372" s="2">
        <v>4.4907000000000004</v>
      </c>
      <c r="E1372" s="2">
        <v>23901</v>
      </c>
      <c r="F1372" s="2">
        <v>7.0797999999999996</v>
      </c>
      <c r="G1372" s="2">
        <v>169214.29980000001</v>
      </c>
      <c r="H1372" s="5">
        <f t="shared" si="21"/>
        <v>0</v>
      </c>
      <c r="I1372" s="4"/>
      <c r="J1372" s="4"/>
      <c r="K1372" s="4"/>
    </row>
    <row r="1373" spans="2:11" ht="13.5" x14ac:dyDescent="0.35">
      <c r="B1373" s="3">
        <v>44006</v>
      </c>
      <c r="C1373" s="2">
        <v>7.01</v>
      </c>
      <c r="D1373" s="2">
        <v>4.4337999999999997</v>
      </c>
      <c r="E1373" s="2">
        <v>36863</v>
      </c>
      <c r="F1373" s="2">
        <v>7.0250000000000004</v>
      </c>
      <c r="G1373" s="2">
        <v>258962.57500000001</v>
      </c>
      <c r="H1373" s="5">
        <f t="shared" si="21"/>
        <v>-1.2670630413966778E-2</v>
      </c>
      <c r="I1373" s="4"/>
      <c r="J1373" s="4"/>
      <c r="K1373" s="4"/>
    </row>
    <row r="1374" spans="2:11" ht="13.5" x14ac:dyDescent="0.35">
      <c r="B1374" s="3">
        <v>44007</v>
      </c>
      <c r="C1374" s="2">
        <v>7</v>
      </c>
      <c r="D1374" s="2">
        <v>4.4275000000000002</v>
      </c>
      <c r="E1374" s="2">
        <v>19363</v>
      </c>
      <c r="F1374" s="2">
        <v>6.9652000000000003</v>
      </c>
      <c r="G1374" s="2">
        <v>134867.16759999999</v>
      </c>
      <c r="H1374" s="5">
        <f t="shared" si="21"/>
        <v>-1.4209030628353847E-3</v>
      </c>
      <c r="I1374" s="4"/>
      <c r="J1374" s="4"/>
      <c r="K1374" s="4"/>
    </row>
    <row r="1375" spans="2:11" ht="13.5" x14ac:dyDescent="0.35">
      <c r="B1375" s="3">
        <v>44008</v>
      </c>
      <c r="C1375" s="2">
        <v>7</v>
      </c>
      <c r="D1375" s="2">
        <v>4.4275000000000002</v>
      </c>
      <c r="E1375" s="2">
        <v>46598</v>
      </c>
      <c r="F1375" s="2">
        <v>6.9245000000000001</v>
      </c>
      <c r="G1375" s="2">
        <v>322667.85100000002</v>
      </c>
      <c r="H1375" s="5">
        <f t="shared" si="21"/>
        <v>0</v>
      </c>
      <c r="I1375" s="4"/>
      <c r="J1375" s="4"/>
      <c r="K1375" s="4"/>
    </row>
    <row r="1376" spans="2:11" ht="13.5" x14ac:dyDescent="0.35">
      <c r="B1376" s="3">
        <v>44011</v>
      </c>
      <c r="C1376" s="2">
        <v>7</v>
      </c>
      <c r="D1376" s="2">
        <v>4.4275000000000002</v>
      </c>
      <c r="E1376" s="2">
        <v>5230</v>
      </c>
      <c r="F1376" s="2">
        <v>6.9996</v>
      </c>
      <c r="G1376" s="2">
        <v>36607.908000000003</v>
      </c>
      <c r="H1376" s="5">
        <f t="shared" si="21"/>
        <v>0</v>
      </c>
      <c r="I1376" s="4"/>
      <c r="J1376" s="4"/>
      <c r="K1376" s="4"/>
    </row>
    <row r="1377" spans="2:11" ht="13.5" x14ac:dyDescent="0.35">
      <c r="B1377" s="3">
        <v>44012</v>
      </c>
      <c r="C1377" s="2">
        <v>7</v>
      </c>
      <c r="D1377" s="2">
        <v>4.4275000000000002</v>
      </c>
      <c r="E1377" s="2">
        <v>4732</v>
      </c>
      <c r="F1377" s="2">
        <v>6.9645999999999999</v>
      </c>
      <c r="G1377" s="2">
        <v>32956.487200000003</v>
      </c>
      <c r="H1377" s="5">
        <f t="shared" si="21"/>
        <v>0</v>
      </c>
      <c r="I1377" s="4"/>
      <c r="J1377" s="4"/>
      <c r="K1377" s="4"/>
    </row>
    <row r="1378" spans="2:11" ht="13.5" x14ac:dyDescent="0.35">
      <c r="B1378" s="3">
        <v>44013</v>
      </c>
      <c r="C1378" s="2">
        <v>6.85</v>
      </c>
      <c r="D1378" s="2">
        <v>4.3326000000000002</v>
      </c>
      <c r="E1378" s="2">
        <v>31961</v>
      </c>
      <c r="F1378" s="2">
        <v>6.8137999999999996</v>
      </c>
      <c r="G1378" s="2">
        <v>217775.86180000001</v>
      </c>
      <c r="H1378" s="5">
        <f t="shared" si="21"/>
        <v>-2.1434217955957083E-2</v>
      </c>
      <c r="I1378" s="4"/>
      <c r="J1378" s="4"/>
      <c r="K1378" s="4"/>
    </row>
    <row r="1379" spans="2:11" ht="13.5" x14ac:dyDescent="0.35">
      <c r="B1379" s="3">
        <v>44014</v>
      </c>
      <c r="C1379" s="2">
        <v>6.8</v>
      </c>
      <c r="D1379" s="2">
        <v>4.3010000000000002</v>
      </c>
      <c r="E1379" s="2">
        <v>8994</v>
      </c>
      <c r="F1379" s="2">
        <v>6.8105000000000002</v>
      </c>
      <c r="G1379" s="2">
        <v>61253.637000000002</v>
      </c>
      <c r="H1379" s="5">
        <f t="shared" si="21"/>
        <v>-7.2935419840280827E-3</v>
      </c>
      <c r="I1379" s="4"/>
      <c r="J1379" s="4"/>
      <c r="K1379" s="4"/>
    </row>
    <row r="1380" spans="2:11" ht="13.5" x14ac:dyDescent="0.35">
      <c r="B1380" s="3">
        <v>44015</v>
      </c>
      <c r="C1380" s="2">
        <v>6.8</v>
      </c>
      <c r="D1380" s="2">
        <v>4.3010000000000002</v>
      </c>
      <c r="E1380" s="2">
        <v>16437</v>
      </c>
      <c r="F1380" s="2">
        <v>6.8</v>
      </c>
      <c r="G1380" s="2">
        <v>111771.6</v>
      </c>
      <c r="H1380" s="5">
        <f t="shared" si="21"/>
        <v>0</v>
      </c>
      <c r="I1380" s="4"/>
      <c r="J1380" s="4"/>
      <c r="K1380" s="4"/>
    </row>
    <row r="1381" spans="2:11" ht="13.5" x14ac:dyDescent="0.35">
      <c r="B1381" s="3">
        <v>44018</v>
      </c>
      <c r="C1381" s="2">
        <v>6.8</v>
      </c>
      <c r="D1381" s="2">
        <v>4.3010000000000002</v>
      </c>
      <c r="E1381" s="2">
        <v>16345</v>
      </c>
      <c r="F1381" s="2">
        <v>6.8037999999999998</v>
      </c>
      <c r="G1381" s="2">
        <v>111208.111</v>
      </c>
      <c r="H1381" s="5">
        <f t="shared" si="21"/>
        <v>0</v>
      </c>
      <c r="I1381" s="4"/>
      <c r="J1381" s="4"/>
      <c r="K1381" s="4"/>
    </row>
    <row r="1382" spans="2:11" ht="13.5" x14ac:dyDescent="0.35">
      <c r="B1382" s="3">
        <v>44019</v>
      </c>
      <c r="C1382" s="2">
        <v>6.85</v>
      </c>
      <c r="D1382" s="2">
        <v>4.3326000000000002</v>
      </c>
      <c r="E1382" s="2">
        <v>14222</v>
      </c>
      <c r="F1382" s="2">
        <v>6.8017000000000003</v>
      </c>
      <c r="G1382" s="2">
        <v>96733.777400000006</v>
      </c>
      <c r="H1382" s="5">
        <f t="shared" si="21"/>
        <v>7.3471285747500744E-3</v>
      </c>
      <c r="I1382" s="4"/>
      <c r="J1382" s="4"/>
      <c r="K1382" s="4"/>
    </row>
    <row r="1383" spans="2:11" ht="13.5" x14ac:dyDescent="0.35">
      <c r="B1383" s="3">
        <v>44020</v>
      </c>
      <c r="C1383" s="2">
        <v>6.8</v>
      </c>
      <c r="D1383" s="2">
        <v>4.3010000000000002</v>
      </c>
      <c r="E1383" s="2">
        <v>9373</v>
      </c>
      <c r="F1383" s="2">
        <v>6.7999000000000001</v>
      </c>
      <c r="G1383" s="2">
        <v>63735.462699999996</v>
      </c>
      <c r="H1383" s="5">
        <f t="shared" si="21"/>
        <v>-7.2935419840280827E-3</v>
      </c>
      <c r="I1383" s="4"/>
      <c r="J1383" s="4"/>
      <c r="K1383" s="4"/>
    </row>
    <row r="1384" spans="2:11" ht="13.5" x14ac:dyDescent="0.35">
      <c r="B1384" s="3">
        <v>44021</v>
      </c>
      <c r="C1384" s="2">
        <v>6.8</v>
      </c>
      <c r="D1384" s="2">
        <v>4.3010000000000002</v>
      </c>
      <c r="E1384" s="2">
        <v>39671</v>
      </c>
      <c r="F1384" s="2">
        <v>6.6689999999999996</v>
      </c>
      <c r="G1384" s="2">
        <v>264565.89899999998</v>
      </c>
      <c r="H1384" s="5">
        <f t="shared" si="21"/>
        <v>0</v>
      </c>
      <c r="I1384" s="4"/>
      <c r="J1384" s="4"/>
      <c r="K1384" s="4"/>
    </row>
    <row r="1385" spans="2:11" ht="13.5" x14ac:dyDescent="0.35">
      <c r="B1385" s="3">
        <v>44022</v>
      </c>
      <c r="C1385" s="2">
        <v>6.79</v>
      </c>
      <c r="D1385" s="2">
        <v>4.2946</v>
      </c>
      <c r="E1385" s="2">
        <v>10745</v>
      </c>
      <c r="F1385" s="2">
        <v>6.7512999999999996</v>
      </c>
      <c r="G1385" s="2">
        <v>72542.718500000003</v>
      </c>
      <c r="H1385" s="5">
        <f t="shared" si="21"/>
        <v>-1.4880260404557504E-3</v>
      </c>
      <c r="I1385" s="4"/>
      <c r="J1385" s="4"/>
      <c r="K1385" s="4"/>
    </row>
    <row r="1386" spans="2:11" ht="13.5" x14ac:dyDescent="0.35">
      <c r="B1386" s="3">
        <v>44025</v>
      </c>
      <c r="C1386" s="2">
        <v>6.78</v>
      </c>
      <c r="D1386" s="2">
        <v>4.2882999999999996</v>
      </c>
      <c r="E1386" s="2">
        <v>6085</v>
      </c>
      <c r="F1386" s="2">
        <v>6.7442000000000002</v>
      </c>
      <c r="G1386" s="2">
        <v>41038.457000000002</v>
      </c>
      <c r="H1386" s="5">
        <f t="shared" si="21"/>
        <v>-1.4669585060309263E-3</v>
      </c>
      <c r="I1386" s="4"/>
      <c r="J1386" s="4"/>
      <c r="K1386" s="4"/>
    </row>
    <row r="1387" spans="2:11" ht="13.5" x14ac:dyDescent="0.35">
      <c r="B1387" s="3">
        <v>44026</v>
      </c>
      <c r="C1387" s="2">
        <v>6.78</v>
      </c>
      <c r="D1387" s="2">
        <v>4.2882999999999996</v>
      </c>
      <c r="E1387" s="2">
        <v>12111</v>
      </c>
      <c r="F1387" s="2">
        <v>6.7728999999999999</v>
      </c>
      <c r="G1387" s="2">
        <v>82026.591899999999</v>
      </c>
      <c r="H1387" s="5">
        <f t="shared" si="21"/>
        <v>0</v>
      </c>
      <c r="I1387" s="4"/>
      <c r="J1387" s="4"/>
      <c r="K1387" s="4"/>
    </row>
    <row r="1388" spans="2:11" ht="13.5" x14ac:dyDescent="0.35">
      <c r="B1388" s="3">
        <v>44027</v>
      </c>
      <c r="C1388" s="2">
        <v>6.74</v>
      </c>
      <c r="D1388" s="2">
        <v>4.2629999999999999</v>
      </c>
      <c r="E1388" s="2">
        <v>13285</v>
      </c>
      <c r="F1388" s="2">
        <v>6.7495000000000003</v>
      </c>
      <c r="G1388" s="2">
        <v>89667.107499999998</v>
      </c>
      <c r="H1388" s="5">
        <f t="shared" si="21"/>
        <v>-5.8997738031386932E-3</v>
      </c>
      <c r="I1388" s="4"/>
      <c r="J1388" s="4"/>
      <c r="K1388" s="4"/>
    </row>
    <row r="1389" spans="2:11" ht="13.5" x14ac:dyDescent="0.35">
      <c r="B1389" s="3">
        <v>44028</v>
      </c>
      <c r="C1389" s="2">
        <v>6.75</v>
      </c>
      <c r="D1389" s="2">
        <v>4.2693000000000003</v>
      </c>
      <c r="E1389" s="2">
        <v>4717</v>
      </c>
      <c r="F1389" s="2">
        <v>6.7203999999999997</v>
      </c>
      <c r="G1389" s="2">
        <v>31700.126799999998</v>
      </c>
      <c r="H1389" s="5">
        <f t="shared" si="21"/>
        <v>1.4778325123153686E-3</v>
      </c>
      <c r="I1389" s="4"/>
      <c r="J1389" s="4"/>
      <c r="K1389" s="4"/>
    </row>
    <row r="1390" spans="2:11" ht="13.5" x14ac:dyDescent="0.35">
      <c r="B1390" s="3">
        <v>44029</v>
      </c>
      <c r="C1390" s="2">
        <v>6.73</v>
      </c>
      <c r="D1390" s="2">
        <v>4.2567000000000004</v>
      </c>
      <c r="E1390" s="2">
        <v>5998</v>
      </c>
      <c r="F1390" s="2">
        <v>6.7332999999999998</v>
      </c>
      <c r="G1390" s="2">
        <v>40386.333400000003</v>
      </c>
      <c r="H1390" s="5">
        <f t="shared" si="21"/>
        <v>-2.9513034923757861E-3</v>
      </c>
      <c r="I1390" s="4"/>
      <c r="J1390" s="4"/>
      <c r="K1390" s="4"/>
    </row>
    <row r="1391" spans="2:11" ht="13.5" x14ac:dyDescent="0.35">
      <c r="B1391" s="3">
        <v>44032</v>
      </c>
      <c r="C1391" s="2">
        <v>6.75</v>
      </c>
      <c r="D1391" s="2">
        <v>4.2693000000000003</v>
      </c>
      <c r="E1391" s="2">
        <v>11740</v>
      </c>
      <c r="F1391" s="2">
        <v>6.6738999999999997</v>
      </c>
      <c r="G1391" s="2">
        <v>78351.585999999996</v>
      </c>
      <c r="H1391" s="5">
        <f t="shared" si="21"/>
        <v>2.9600394671928827E-3</v>
      </c>
      <c r="I1391" s="4"/>
      <c r="J1391" s="4"/>
      <c r="K1391" s="4"/>
    </row>
    <row r="1392" spans="2:11" ht="13.5" x14ac:dyDescent="0.35">
      <c r="B1392" s="3">
        <v>44033</v>
      </c>
      <c r="C1392" s="2">
        <v>6.6</v>
      </c>
      <c r="D1392" s="2">
        <v>4.1745000000000001</v>
      </c>
      <c r="E1392" s="2">
        <v>4379</v>
      </c>
      <c r="F1392" s="2">
        <v>6.6063000000000001</v>
      </c>
      <c r="G1392" s="2">
        <v>28928.987700000001</v>
      </c>
      <c r="H1392" s="5">
        <f t="shared" si="21"/>
        <v>-2.2205045323589398E-2</v>
      </c>
      <c r="I1392" s="4"/>
      <c r="J1392" s="4"/>
      <c r="K1392" s="4"/>
    </row>
    <row r="1393" spans="2:11" ht="13.5" x14ac:dyDescent="0.35">
      <c r="B1393" s="3">
        <v>44034</v>
      </c>
      <c r="C1393" s="2">
        <v>6.7</v>
      </c>
      <c r="D1393" s="2">
        <v>4.2377000000000002</v>
      </c>
      <c r="E1393" s="2">
        <v>3574</v>
      </c>
      <c r="F1393" s="2">
        <v>6.7268999999999997</v>
      </c>
      <c r="G1393" s="2">
        <v>24041.940600000002</v>
      </c>
      <c r="H1393" s="5">
        <f t="shared" si="21"/>
        <v>1.5139537669181972E-2</v>
      </c>
      <c r="I1393" s="4"/>
      <c r="J1393" s="4"/>
      <c r="K1393" s="4"/>
    </row>
    <row r="1394" spans="2:11" ht="13.5" x14ac:dyDescent="0.35">
      <c r="B1394" s="3">
        <v>44035</v>
      </c>
      <c r="C1394" s="2">
        <v>6.7</v>
      </c>
      <c r="D1394" s="2">
        <v>4.2377000000000002</v>
      </c>
      <c r="E1394" s="2">
        <v>11617</v>
      </c>
      <c r="F1394" s="2">
        <v>6.6501999999999999</v>
      </c>
      <c r="G1394" s="2">
        <v>77255.373399999997</v>
      </c>
      <c r="H1394" s="5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6.69</v>
      </c>
      <c r="D1395" s="2">
        <v>4.2313999999999998</v>
      </c>
      <c r="E1395" s="2">
        <v>3425</v>
      </c>
      <c r="F1395" s="2">
        <v>6.6962999999999999</v>
      </c>
      <c r="G1395" s="2">
        <v>22934.827499999999</v>
      </c>
      <c r="H1395" s="5">
        <f t="shared" si="21"/>
        <v>-1.4866554970857815E-3</v>
      </c>
      <c r="I1395" s="4"/>
      <c r="J1395" s="4"/>
      <c r="K1395" s="4"/>
    </row>
    <row r="1396" spans="2:11" ht="13.5" x14ac:dyDescent="0.35">
      <c r="B1396" s="3">
        <v>44039</v>
      </c>
      <c r="C1396" s="2">
        <v>6.7</v>
      </c>
      <c r="D1396" s="2">
        <v>4.2377000000000002</v>
      </c>
      <c r="E1396" s="2">
        <v>630</v>
      </c>
      <c r="F1396" s="2">
        <v>6.6052</v>
      </c>
      <c r="G1396" s="2">
        <v>4161.2759999999998</v>
      </c>
      <c r="H1396" s="5">
        <f t="shared" si="21"/>
        <v>1.4888689322683786E-3</v>
      </c>
      <c r="I1396" s="4"/>
      <c r="J1396" s="4"/>
      <c r="K1396" s="4"/>
    </row>
    <row r="1397" spans="2:11" ht="13.5" x14ac:dyDescent="0.35">
      <c r="B1397" s="3">
        <v>44040</v>
      </c>
      <c r="C1397" s="2">
        <v>6.68</v>
      </c>
      <c r="D1397" s="2">
        <v>4.2251000000000003</v>
      </c>
      <c r="E1397" s="2">
        <v>10605</v>
      </c>
      <c r="F1397" s="2">
        <v>6.593</v>
      </c>
      <c r="G1397" s="2">
        <v>69918.764999999999</v>
      </c>
      <c r="H1397" s="5">
        <f t="shared" si="21"/>
        <v>-2.9733109941713532E-3</v>
      </c>
      <c r="I1397" s="4"/>
      <c r="J1397" s="4"/>
      <c r="K1397" s="4"/>
    </row>
    <row r="1398" spans="2:11" ht="13.5" x14ac:dyDescent="0.35">
      <c r="B1398" s="3">
        <v>44041</v>
      </c>
      <c r="C1398" s="2">
        <v>6.69</v>
      </c>
      <c r="D1398" s="2">
        <v>4.2313999999999998</v>
      </c>
      <c r="E1398" s="2">
        <v>8257</v>
      </c>
      <c r="F1398" s="2">
        <v>6.6882000000000001</v>
      </c>
      <c r="G1398" s="2">
        <v>55224.467400000001</v>
      </c>
      <c r="H1398" s="5">
        <f t="shared" si="21"/>
        <v>1.4910889683083307E-3</v>
      </c>
      <c r="I1398" s="4"/>
      <c r="J1398" s="4"/>
      <c r="K1398" s="4"/>
    </row>
    <row r="1399" spans="2:11" ht="13.5" x14ac:dyDescent="0.35">
      <c r="B1399" s="3">
        <v>44042</v>
      </c>
      <c r="C1399" s="2">
        <v>6.67</v>
      </c>
      <c r="D1399" s="2">
        <v>4.2187000000000001</v>
      </c>
      <c r="E1399" s="2">
        <v>5043</v>
      </c>
      <c r="F1399" s="2">
        <v>6.6700999999999997</v>
      </c>
      <c r="G1399" s="2">
        <v>33637.314299999998</v>
      </c>
      <c r="H1399" s="5">
        <f t="shared" si="21"/>
        <v>-3.0013707047312267E-3</v>
      </c>
      <c r="I1399" s="4"/>
      <c r="J1399" s="4"/>
      <c r="K1399" s="4"/>
    </row>
    <row r="1400" spans="2:11" ht="13.5" x14ac:dyDescent="0.35">
      <c r="B1400" s="3">
        <v>44046</v>
      </c>
      <c r="C1400" s="2">
        <v>6.55</v>
      </c>
      <c r="D1400" s="2">
        <v>4.1428000000000003</v>
      </c>
      <c r="E1400" s="2">
        <v>10778</v>
      </c>
      <c r="F1400" s="2">
        <v>6.5651000000000002</v>
      </c>
      <c r="G1400" s="2">
        <v>70758.647800000006</v>
      </c>
      <c r="H1400" s="5">
        <f t="shared" si="21"/>
        <v>-1.7991324341621793E-2</v>
      </c>
      <c r="I1400" s="4"/>
      <c r="J1400" s="4"/>
      <c r="K1400" s="4"/>
    </row>
    <row r="1401" spans="2:11" ht="13.5" x14ac:dyDescent="0.35">
      <c r="B1401" s="3">
        <v>44047</v>
      </c>
      <c r="C1401" s="2">
        <v>6.7</v>
      </c>
      <c r="D1401" s="2">
        <v>4.2377000000000002</v>
      </c>
      <c r="E1401" s="2">
        <v>20148</v>
      </c>
      <c r="F1401" s="2">
        <v>6.6398000000000001</v>
      </c>
      <c r="G1401" s="2">
        <v>133778.69039999999</v>
      </c>
      <c r="H1401" s="5">
        <f t="shared" si="21"/>
        <v>2.2907212513276039E-2</v>
      </c>
      <c r="I1401" s="4"/>
      <c r="J1401" s="4"/>
      <c r="K1401" s="4"/>
    </row>
    <row r="1402" spans="2:11" ht="13.5" x14ac:dyDescent="0.35">
      <c r="B1402" s="3">
        <v>44048</v>
      </c>
      <c r="C1402" s="2">
        <v>6.69</v>
      </c>
      <c r="D1402" s="2">
        <v>4.2313999999999998</v>
      </c>
      <c r="E1402" s="2">
        <v>7003</v>
      </c>
      <c r="F1402" s="2">
        <v>6.6779000000000002</v>
      </c>
      <c r="G1402" s="2">
        <v>46765.333700000003</v>
      </c>
      <c r="H1402" s="5">
        <f t="shared" si="21"/>
        <v>-1.4866554970857815E-3</v>
      </c>
      <c r="I1402" s="4"/>
      <c r="J1402" s="4"/>
      <c r="K1402" s="4"/>
    </row>
    <row r="1403" spans="2:11" ht="13.5" x14ac:dyDescent="0.35">
      <c r="B1403" s="3">
        <v>44049</v>
      </c>
      <c r="C1403" s="2">
        <v>6.69</v>
      </c>
      <c r="D1403" s="2">
        <v>4.2313999999999998</v>
      </c>
      <c r="E1403" s="2">
        <v>3118</v>
      </c>
      <c r="F1403" s="2">
        <v>6.6835000000000004</v>
      </c>
      <c r="G1403" s="2">
        <v>20839.152999999998</v>
      </c>
      <c r="H1403" s="5">
        <f t="shared" si="21"/>
        <v>0</v>
      </c>
      <c r="I1403" s="4"/>
      <c r="J1403" s="4"/>
      <c r="K1403" s="4"/>
    </row>
    <row r="1404" spans="2:11" ht="13.5" x14ac:dyDescent="0.35">
      <c r="B1404" s="3">
        <v>44050</v>
      </c>
      <c r="C1404" s="2">
        <v>6.69</v>
      </c>
      <c r="D1404" s="2">
        <v>4.2313999999999998</v>
      </c>
      <c r="E1404" s="2">
        <v>1932</v>
      </c>
      <c r="F1404" s="2">
        <v>6.69</v>
      </c>
      <c r="G1404" s="2">
        <v>12925.08</v>
      </c>
      <c r="H1404" s="5">
        <f t="shared" si="21"/>
        <v>0</v>
      </c>
      <c r="I1404" s="4"/>
      <c r="J1404" s="4"/>
      <c r="K1404" s="4"/>
    </row>
    <row r="1405" spans="2:11" ht="13.5" x14ac:dyDescent="0.35">
      <c r="B1405" s="3">
        <v>44053</v>
      </c>
      <c r="C1405" s="2">
        <v>6.66</v>
      </c>
      <c r="D1405" s="2">
        <v>4.2123999999999997</v>
      </c>
      <c r="E1405" s="2">
        <v>7000</v>
      </c>
      <c r="F1405" s="2">
        <v>6.66</v>
      </c>
      <c r="G1405" s="2">
        <v>46620</v>
      </c>
      <c r="H1405" s="5">
        <f t="shared" si="21"/>
        <v>-4.490239636999605E-3</v>
      </c>
      <c r="I1405" s="4"/>
      <c r="J1405" s="4"/>
      <c r="K1405" s="4"/>
    </row>
    <row r="1406" spans="2:11" ht="13.5" x14ac:dyDescent="0.35">
      <c r="B1406" s="3">
        <v>44054</v>
      </c>
      <c r="C1406" s="2">
        <v>6.69</v>
      </c>
      <c r="D1406" s="2">
        <v>4.2313999999999998</v>
      </c>
      <c r="E1406" s="2">
        <v>19163</v>
      </c>
      <c r="F1406" s="2">
        <v>6.5468000000000002</v>
      </c>
      <c r="G1406" s="2">
        <v>125456.3284</v>
      </c>
      <c r="H1406" s="5">
        <f t="shared" si="21"/>
        <v>4.5104928306903738E-3</v>
      </c>
      <c r="I1406" s="4"/>
      <c r="J1406" s="4"/>
      <c r="K1406" s="4"/>
    </row>
    <row r="1407" spans="2:11" ht="13.5" x14ac:dyDescent="0.35">
      <c r="B1407" s="3">
        <v>44055</v>
      </c>
      <c r="C1407" s="2">
        <v>6.7</v>
      </c>
      <c r="D1407" s="2">
        <v>4.2377000000000002</v>
      </c>
      <c r="E1407" s="2">
        <v>1100</v>
      </c>
      <c r="F1407" s="2">
        <v>6.6989000000000001</v>
      </c>
      <c r="G1407" s="2">
        <v>7368.79</v>
      </c>
      <c r="H1407" s="5">
        <f t="shared" si="21"/>
        <v>1.4888689322683786E-3</v>
      </c>
      <c r="I1407" s="4"/>
      <c r="J1407" s="4"/>
      <c r="K1407" s="4"/>
    </row>
    <row r="1408" spans="2:11" ht="13.5" x14ac:dyDescent="0.35">
      <c r="B1408" s="3">
        <v>44057</v>
      </c>
      <c r="C1408" s="2">
        <v>6.7</v>
      </c>
      <c r="D1408" s="2">
        <v>4.2377000000000002</v>
      </c>
      <c r="E1408" s="2">
        <v>3550</v>
      </c>
      <c r="F1408" s="2">
        <v>6.6909999999999998</v>
      </c>
      <c r="G1408" s="2">
        <v>23753.05</v>
      </c>
      <c r="H1408" s="5">
        <f t="shared" si="21"/>
        <v>0</v>
      </c>
      <c r="I1408" s="4"/>
      <c r="J1408" s="4"/>
      <c r="K1408" s="4"/>
    </row>
    <row r="1409" spans="2:11" ht="13.5" x14ac:dyDescent="0.35">
      <c r="B1409" s="3">
        <v>44060</v>
      </c>
      <c r="C1409" s="2">
        <v>6.65</v>
      </c>
      <c r="D1409" s="2">
        <v>4.2061000000000002</v>
      </c>
      <c r="E1409" s="2">
        <v>11899</v>
      </c>
      <c r="F1409" s="2">
        <v>6.6148999999999996</v>
      </c>
      <c r="G1409" s="2">
        <v>78710.695099999997</v>
      </c>
      <c r="H1409" s="5">
        <f t="shared" si="21"/>
        <v>-7.4568751917313807E-3</v>
      </c>
      <c r="I1409" s="4"/>
      <c r="J1409" s="4"/>
      <c r="K1409" s="4"/>
    </row>
    <row r="1410" spans="2:11" ht="13.5" x14ac:dyDescent="0.35">
      <c r="B1410" s="3">
        <v>44061</v>
      </c>
      <c r="C1410" s="2">
        <v>6.7</v>
      </c>
      <c r="D1410" s="2">
        <v>4.2377000000000002</v>
      </c>
      <c r="E1410" s="2">
        <v>9314</v>
      </c>
      <c r="F1410" s="2">
        <v>6.6749000000000001</v>
      </c>
      <c r="G1410" s="2">
        <v>62170.018600000003</v>
      </c>
      <c r="H1410" s="5">
        <f t="shared" si="21"/>
        <v>7.5128979339530852E-3</v>
      </c>
      <c r="I1410" s="4"/>
      <c r="J1410" s="4"/>
      <c r="K1410" s="4"/>
    </row>
    <row r="1411" spans="2:11" ht="13.5" x14ac:dyDescent="0.35">
      <c r="B1411" s="3">
        <v>44062</v>
      </c>
      <c r="C1411" s="2">
        <v>6.69</v>
      </c>
      <c r="D1411" s="2">
        <v>4.2313999999999998</v>
      </c>
      <c r="E1411" s="2">
        <v>6879</v>
      </c>
      <c r="F1411" s="2">
        <v>6.6798999999999999</v>
      </c>
      <c r="G1411" s="2">
        <v>45951.032099999997</v>
      </c>
      <c r="H1411" s="5">
        <f t="shared" si="21"/>
        <v>-1.4866554970857815E-3</v>
      </c>
      <c r="I1411" s="4"/>
      <c r="J1411" s="4"/>
      <c r="K1411" s="4"/>
    </row>
    <row r="1412" spans="2:11" ht="13.5" x14ac:dyDescent="0.35">
      <c r="B1412" s="3">
        <v>44064</v>
      </c>
      <c r="C1412" s="2">
        <v>6.69</v>
      </c>
      <c r="D1412" s="2">
        <v>4.2313999999999998</v>
      </c>
      <c r="E1412" s="2">
        <v>8376</v>
      </c>
      <c r="F1412" s="2">
        <v>6.6742999999999997</v>
      </c>
      <c r="G1412" s="2">
        <v>55903.936800000003</v>
      </c>
      <c r="H1412" s="5">
        <f t="shared" si="21"/>
        <v>0</v>
      </c>
      <c r="I1412" s="4"/>
      <c r="J1412" s="4"/>
      <c r="K1412" s="4"/>
    </row>
    <row r="1413" spans="2:11" ht="13.5" x14ac:dyDescent="0.35">
      <c r="B1413" s="3">
        <v>44067</v>
      </c>
      <c r="C1413" s="2">
        <v>6.69</v>
      </c>
      <c r="D1413" s="2">
        <v>4.2313999999999998</v>
      </c>
      <c r="E1413" s="2">
        <v>6018</v>
      </c>
      <c r="F1413" s="2">
        <v>6.6776999999999997</v>
      </c>
      <c r="G1413" s="2">
        <v>40186.3986</v>
      </c>
      <c r="H1413" s="5">
        <f t="shared" si="21"/>
        <v>0</v>
      </c>
      <c r="I1413" s="4"/>
      <c r="J1413" s="4"/>
      <c r="K1413" s="4"/>
    </row>
    <row r="1414" spans="2:11" ht="13.5" x14ac:dyDescent="0.35">
      <c r="B1414" s="3">
        <v>44068</v>
      </c>
      <c r="C1414" s="2">
        <v>6.68</v>
      </c>
      <c r="D1414" s="2">
        <v>4.2251000000000003</v>
      </c>
      <c r="E1414" s="2">
        <v>11250</v>
      </c>
      <c r="F1414" s="2">
        <v>6.6773999999999996</v>
      </c>
      <c r="G1414" s="2">
        <v>75120.75</v>
      </c>
      <c r="H1414" s="5">
        <f t="shared" si="21"/>
        <v>-1.4888689322681687E-3</v>
      </c>
      <c r="I1414" s="4"/>
      <c r="J1414" s="4"/>
      <c r="K1414" s="4"/>
    </row>
    <row r="1415" spans="2:11" ht="13.5" x14ac:dyDescent="0.35">
      <c r="B1415" s="3">
        <v>44069</v>
      </c>
      <c r="C1415" s="2">
        <v>6.68</v>
      </c>
      <c r="D1415" s="2">
        <v>4.2251000000000003</v>
      </c>
      <c r="E1415" s="2">
        <v>54875</v>
      </c>
      <c r="F1415" s="2">
        <v>6.6801000000000004</v>
      </c>
      <c r="G1415" s="2">
        <v>366570.48749999999</v>
      </c>
      <c r="H1415" s="5">
        <f t="shared" ref="H1415:H1478" si="22">(D1415-D1414)/D1414</f>
        <v>0</v>
      </c>
      <c r="I1415" s="4"/>
      <c r="J1415" s="4"/>
      <c r="K1415" s="4"/>
    </row>
    <row r="1416" spans="2:11" ht="13.5" x14ac:dyDescent="0.35">
      <c r="B1416" s="3">
        <v>44070</v>
      </c>
      <c r="C1416" s="2">
        <v>6.68</v>
      </c>
      <c r="D1416" s="2">
        <v>4.2251000000000003</v>
      </c>
      <c r="E1416" s="2">
        <v>52400</v>
      </c>
      <c r="F1416" s="2">
        <v>6.6801000000000004</v>
      </c>
      <c r="G1416" s="2">
        <v>350037.24</v>
      </c>
      <c r="H1416" s="5">
        <f t="shared" si="22"/>
        <v>0</v>
      </c>
      <c r="I1416" s="4"/>
      <c r="J1416" s="4"/>
      <c r="K1416" s="4"/>
    </row>
    <row r="1417" spans="2:11" ht="13.5" x14ac:dyDescent="0.35">
      <c r="B1417" s="3">
        <v>44071</v>
      </c>
      <c r="C1417" s="2">
        <v>6.7</v>
      </c>
      <c r="D1417" s="2">
        <v>4.2377000000000002</v>
      </c>
      <c r="E1417" s="2">
        <v>13532</v>
      </c>
      <c r="F1417" s="2">
        <v>6.6809000000000003</v>
      </c>
      <c r="G1417" s="2">
        <v>90405.938800000004</v>
      </c>
      <c r="H1417" s="5">
        <f t="shared" si="22"/>
        <v>2.9821779366168717E-3</v>
      </c>
      <c r="I1417" s="4"/>
      <c r="J1417" s="4"/>
      <c r="K1417" s="4"/>
    </row>
    <row r="1418" spans="2:11" ht="13.5" x14ac:dyDescent="0.35">
      <c r="B1418" s="3">
        <v>44074</v>
      </c>
      <c r="C1418" s="2">
        <v>6.75</v>
      </c>
      <c r="D1418" s="2">
        <v>4.2693000000000003</v>
      </c>
      <c r="E1418" s="2">
        <v>13019</v>
      </c>
      <c r="F1418" s="2">
        <v>6.6871999999999998</v>
      </c>
      <c r="G1418" s="2">
        <v>87060.656799999997</v>
      </c>
      <c r="H1418" s="5">
        <f t="shared" si="22"/>
        <v>7.4568751917313807E-3</v>
      </c>
      <c r="I1418" s="4"/>
      <c r="J1418" s="4"/>
      <c r="K1418" s="4"/>
    </row>
    <row r="1419" spans="2:11" ht="13.5" x14ac:dyDescent="0.35">
      <c r="B1419" s="3">
        <v>44075</v>
      </c>
      <c r="C1419" s="2">
        <v>6.75</v>
      </c>
      <c r="D1419" s="2">
        <v>4.2693000000000003</v>
      </c>
      <c r="E1419" s="2">
        <v>17478</v>
      </c>
      <c r="F1419" s="2">
        <v>6.7454000000000001</v>
      </c>
      <c r="G1419" s="2">
        <v>117896.1012</v>
      </c>
      <c r="H1419" s="5">
        <f t="shared" si="22"/>
        <v>0</v>
      </c>
      <c r="I1419" s="4"/>
      <c r="J1419" s="4"/>
      <c r="K1419" s="4"/>
    </row>
    <row r="1420" spans="2:11" ht="13.5" x14ac:dyDescent="0.35">
      <c r="B1420" s="3">
        <v>44076</v>
      </c>
      <c r="C1420" s="2">
        <v>6.76</v>
      </c>
      <c r="D1420" s="2">
        <v>4.2756999999999996</v>
      </c>
      <c r="E1420" s="2">
        <v>30310</v>
      </c>
      <c r="F1420" s="2">
        <v>6.742</v>
      </c>
      <c r="G1420" s="2">
        <v>204350.02</v>
      </c>
      <c r="H1420" s="5">
        <f t="shared" si="22"/>
        <v>1.4990747897780186E-3</v>
      </c>
      <c r="I1420" s="4"/>
      <c r="J1420" s="4"/>
      <c r="K1420" s="4"/>
    </row>
    <row r="1421" spans="2:11" ht="13.5" x14ac:dyDescent="0.35">
      <c r="B1421" s="3">
        <v>44077</v>
      </c>
      <c r="C1421" s="2">
        <v>6.75</v>
      </c>
      <c r="D1421" s="2">
        <v>4.2693000000000003</v>
      </c>
      <c r="E1421" s="2">
        <v>11945</v>
      </c>
      <c r="F1421" s="2">
        <v>6.75</v>
      </c>
      <c r="G1421" s="2">
        <v>80628.75</v>
      </c>
      <c r="H1421" s="5">
        <f t="shared" si="22"/>
        <v>-1.4968309282688906E-3</v>
      </c>
      <c r="I1421" s="4"/>
      <c r="J1421" s="4"/>
      <c r="K1421" s="4"/>
    </row>
    <row r="1422" spans="2:11" ht="13.5" x14ac:dyDescent="0.35">
      <c r="B1422" s="3">
        <v>44078</v>
      </c>
      <c r="C1422" s="2">
        <v>6.8</v>
      </c>
      <c r="D1422" s="2">
        <v>4.3010000000000002</v>
      </c>
      <c r="E1422" s="2">
        <v>7637</v>
      </c>
      <c r="F1422" s="2">
        <v>6.7542999999999997</v>
      </c>
      <c r="G1422" s="2">
        <v>51582.589099999997</v>
      </c>
      <c r="H1422" s="5">
        <f t="shared" si="22"/>
        <v>7.4251048181200284E-3</v>
      </c>
      <c r="I1422" s="4"/>
      <c r="J1422" s="4"/>
      <c r="K1422" s="4"/>
    </row>
    <row r="1423" spans="2:11" ht="13.5" x14ac:dyDescent="0.35">
      <c r="B1423" s="3">
        <v>44081</v>
      </c>
      <c r="C1423" s="2">
        <v>6.84</v>
      </c>
      <c r="D1423" s="2">
        <v>4.3262999999999998</v>
      </c>
      <c r="E1423" s="2">
        <v>3723</v>
      </c>
      <c r="F1423" s="2">
        <v>6.8404999999999996</v>
      </c>
      <c r="G1423" s="2">
        <v>25467.181499999999</v>
      </c>
      <c r="H1423" s="5">
        <f t="shared" si="22"/>
        <v>5.8823529411763907E-3</v>
      </c>
      <c r="I1423" s="4"/>
      <c r="J1423" s="4"/>
      <c r="K1423" s="4"/>
    </row>
    <row r="1424" spans="2:11" ht="13.5" x14ac:dyDescent="0.35">
      <c r="B1424" s="3">
        <v>44082</v>
      </c>
      <c r="C1424" s="2">
        <v>6.84</v>
      </c>
      <c r="D1424" s="2">
        <v>4.3262999999999998</v>
      </c>
      <c r="E1424" s="2">
        <v>1682</v>
      </c>
      <c r="F1424" s="2">
        <v>6.84</v>
      </c>
      <c r="G1424" s="2">
        <v>11504.88</v>
      </c>
      <c r="H1424" s="5">
        <f t="shared" si="22"/>
        <v>0</v>
      </c>
      <c r="I1424" s="4"/>
      <c r="J1424" s="4"/>
      <c r="K1424" s="4"/>
    </row>
    <row r="1425" spans="2:11" ht="13.5" x14ac:dyDescent="0.35">
      <c r="B1425" s="3">
        <v>44083</v>
      </c>
      <c r="C1425" s="2">
        <v>6.95</v>
      </c>
      <c r="D1425" s="2">
        <v>4.3958000000000004</v>
      </c>
      <c r="E1425" s="2">
        <v>6088</v>
      </c>
      <c r="F1425" s="2">
        <v>6.8639999999999999</v>
      </c>
      <c r="G1425" s="2">
        <v>41788.031999999999</v>
      </c>
      <c r="H1425" s="5">
        <f t="shared" si="22"/>
        <v>1.6064535515336559E-2</v>
      </c>
      <c r="I1425" s="4"/>
      <c r="J1425" s="4"/>
      <c r="K1425" s="4"/>
    </row>
    <row r="1426" spans="2:11" ht="13.5" x14ac:dyDescent="0.35">
      <c r="B1426" s="3">
        <v>44084</v>
      </c>
      <c r="C1426" s="2">
        <v>6.99</v>
      </c>
      <c r="D1426" s="2">
        <v>4.4211</v>
      </c>
      <c r="E1426" s="2">
        <v>7562</v>
      </c>
      <c r="F1426" s="2">
        <v>6.9341999999999997</v>
      </c>
      <c r="G1426" s="2">
        <v>52436.420400000003</v>
      </c>
      <c r="H1426" s="5">
        <f t="shared" si="22"/>
        <v>5.755493880522238E-3</v>
      </c>
      <c r="I1426" s="4"/>
      <c r="J1426" s="4"/>
      <c r="K1426" s="4"/>
    </row>
    <row r="1427" spans="2:11" ht="13.5" x14ac:dyDescent="0.35">
      <c r="B1427" s="3">
        <v>44085</v>
      </c>
      <c r="C1427" s="2">
        <v>6.9</v>
      </c>
      <c r="D1427" s="2">
        <v>4.3642000000000003</v>
      </c>
      <c r="E1427" s="2">
        <v>22128</v>
      </c>
      <c r="F1427" s="2">
        <v>6.8982999999999999</v>
      </c>
      <c r="G1427" s="2">
        <v>152645.58240000001</v>
      </c>
      <c r="H1427" s="5">
        <f t="shared" si="22"/>
        <v>-1.2870100201307305E-2</v>
      </c>
      <c r="I1427" s="4"/>
      <c r="J1427" s="4"/>
      <c r="K1427" s="4"/>
    </row>
    <row r="1428" spans="2:11" ht="13.5" x14ac:dyDescent="0.35">
      <c r="B1428" s="3">
        <v>44088</v>
      </c>
      <c r="C1428" s="2">
        <v>6.94</v>
      </c>
      <c r="D1428" s="2">
        <v>4.3895</v>
      </c>
      <c r="E1428" s="2">
        <v>6228</v>
      </c>
      <c r="F1428" s="2">
        <v>6.9100999999999999</v>
      </c>
      <c r="G1428" s="2">
        <v>43036.102800000001</v>
      </c>
      <c r="H1428" s="5">
        <f t="shared" si="22"/>
        <v>5.7971678658172527E-3</v>
      </c>
      <c r="I1428" s="4"/>
      <c r="J1428" s="4"/>
      <c r="K1428" s="4"/>
    </row>
    <row r="1429" spans="2:11" ht="13.5" x14ac:dyDescent="0.35">
      <c r="B1429" s="3">
        <v>44089</v>
      </c>
      <c r="C1429" s="2">
        <v>6.94</v>
      </c>
      <c r="D1429" s="2">
        <v>4.3895</v>
      </c>
      <c r="E1429" s="2">
        <v>2771</v>
      </c>
      <c r="F1429" s="2">
        <v>6.94</v>
      </c>
      <c r="G1429" s="2">
        <v>19230.740000000002</v>
      </c>
      <c r="H1429" s="5">
        <f t="shared" si="22"/>
        <v>0</v>
      </c>
      <c r="I1429" s="4"/>
      <c r="J1429" s="4"/>
      <c r="K1429" s="4"/>
    </row>
    <row r="1430" spans="2:11" ht="13.5" x14ac:dyDescent="0.35">
      <c r="B1430" s="3">
        <v>44090</v>
      </c>
      <c r="C1430" s="2">
        <v>6.94</v>
      </c>
      <c r="D1430" s="2">
        <v>4.3895</v>
      </c>
      <c r="E1430" s="2">
        <v>68948</v>
      </c>
      <c r="F1430" s="2">
        <v>6.9008000000000003</v>
      </c>
      <c r="G1430" s="2">
        <v>475796.35840000003</v>
      </c>
      <c r="H1430" s="5">
        <f t="shared" si="22"/>
        <v>0</v>
      </c>
      <c r="I1430" s="4"/>
      <c r="J1430" s="4"/>
      <c r="K1430" s="4"/>
    </row>
    <row r="1431" spans="2:11" ht="13.5" x14ac:dyDescent="0.35">
      <c r="B1431" s="3">
        <v>44091</v>
      </c>
      <c r="C1431" s="2">
        <v>6.94</v>
      </c>
      <c r="D1431" s="2">
        <v>4.3895</v>
      </c>
      <c r="E1431" s="2">
        <v>1700</v>
      </c>
      <c r="F1431" s="2">
        <v>6.9325000000000001</v>
      </c>
      <c r="G1431" s="2">
        <v>11785.25</v>
      </c>
      <c r="H1431" s="5">
        <f t="shared" si="22"/>
        <v>0</v>
      </c>
      <c r="I1431" s="4"/>
      <c r="J1431" s="4"/>
      <c r="K1431" s="4"/>
    </row>
    <row r="1432" spans="2:11" ht="13.5" x14ac:dyDescent="0.35">
      <c r="B1432" s="3">
        <v>44092</v>
      </c>
      <c r="C1432" s="2">
        <v>6.94</v>
      </c>
      <c r="D1432" s="2">
        <v>4.3895</v>
      </c>
      <c r="E1432" s="2">
        <v>14625</v>
      </c>
      <c r="F1432" s="2">
        <v>6.8205999999999998</v>
      </c>
      <c r="G1432" s="2">
        <v>99751.274999999994</v>
      </c>
      <c r="H1432" s="5">
        <f t="shared" si="22"/>
        <v>0</v>
      </c>
      <c r="I1432" s="4"/>
      <c r="J1432" s="4"/>
      <c r="K1432" s="4"/>
    </row>
    <row r="1433" spans="2:11" ht="13.5" x14ac:dyDescent="0.35">
      <c r="B1433" s="3">
        <v>44095</v>
      </c>
      <c r="C1433" s="2">
        <v>6.93</v>
      </c>
      <c r="D1433" s="2">
        <v>4.3832000000000004</v>
      </c>
      <c r="E1433" s="2">
        <v>7166</v>
      </c>
      <c r="F1433" s="2">
        <v>6.8525999999999998</v>
      </c>
      <c r="G1433" s="2">
        <v>49105.731599999999</v>
      </c>
      <c r="H1433" s="5">
        <f t="shared" si="22"/>
        <v>-1.4352431939855402E-3</v>
      </c>
      <c r="I1433" s="4"/>
      <c r="J1433" s="4"/>
      <c r="K1433" s="4"/>
    </row>
    <row r="1434" spans="2:11" ht="13.5" x14ac:dyDescent="0.35">
      <c r="B1434" s="3">
        <v>44096</v>
      </c>
      <c r="C1434" s="2">
        <v>6.88</v>
      </c>
      <c r="D1434" s="2">
        <v>4.3516000000000004</v>
      </c>
      <c r="E1434" s="2">
        <v>3522</v>
      </c>
      <c r="F1434" s="2">
        <v>6.8423999999999996</v>
      </c>
      <c r="G1434" s="2">
        <v>24098.932799999999</v>
      </c>
      <c r="H1434" s="5">
        <f t="shared" si="22"/>
        <v>-7.2093447709436183E-3</v>
      </c>
      <c r="I1434" s="4"/>
      <c r="J1434" s="4"/>
      <c r="K1434" s="4"/>
    </row>
    <row r="1435" spans="2:11" ht="13.5" x14ac:dyDescent="0.35">
      <c r="B1435" s="3">
        <v>44097</v>
      </c>
      <c r="C1435" s="2">
        <v>6.88</v>
      </c>
      <c r="D1435" s="2">
        <v>4.3516000000000004</v>
      </c>
      <c r="E1435" s="2">
        <v>2995</v>
      </c>
      <c r="F1435" s="2">
        <v>6.8757999999999999</v>
      </c>
      <c r="G1435" s="2">
        <v>20593.021000000001</v>
      </c>
      <c r="H1435" s="5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6.88</v>
      </c>
      <c r="D1436" s="2">
        <v>4.3516000000000004</v>
      </c>
      <c r="E1436" s="2">
        <v>12437</v>
      </c>
      <c r="F1436" s="2">
        <v>6.8032000000000004</v>
      </c>
      <c r="G1436" s="2">
        <v>84611.398400000005</v>
      </c>
      <c r="H1436" s="5">
        <f t="shared" si="22"/>
        <v>0</v>
      </c>
      <c r="I1436" s="4"/>
      <c r="J1436" s="4"/>
      <c r="K1436" s="4"/>
    </row>
    <row r="1437" spans="2:11" ht="13.5" x14ac:dyDescent="0.35">
      <c r="B1437" s="3">
        <v>44099</v>
      </c>
      <c r="C1437" s="2">
        <v>6.9</v>
      </c>
      <c r="D1437" s="2">
        <v>4.3642000000000003</v>
      </c>
      <c r="E1437" s="2">
        <v>4015</v>
      </c>
      <c r="F1437" s="2">
        <v>6.8802000000000003</v>
      </c>
      <c r="G1437" s="2">
        <v>27624.003000000001</v>
      </c>
      <c r="H1437" s="5">
        <f t="shared" si="22"/>
        <v>2.8954867175291716E-3</v>
      </c>
      <c r="I1437" s="4"/>
      <c r="J1437" s="4"/>
      <c r="K1437" s="4"/>
    </row>
    <row r="1438" spans="2:11" ht="13.5" x14ac:dyDescent="0.35">
      <c r="B1438" s="3">
        <v>44102</v>
      </c>
      <c r="C1438" s="2">
        <v>6.9</v>
      </c>
      <c r="D1438" s="2">
        <v>4.3642000000000003</v>
      </c>
      <c r="E1438" s="2">
        <v>5093</v>
      </c>
      <c r="F1438" s="2">
        <v>6.8251999999999997</v>
      </c>
      <c r="G1438" s="2">
        <v>34760.743600000002</v>
      </c>
      <c r="H1438" s="5">
        <f t="shared" si="22"/>
        <v>0</v>
      </c>
      <c r="I1438" s="4"/>
      <c r="J1438" s="4"/>
      <c r="K1438" s="4"/>
    </row>
    <row r="1439" spans="2:11" ht="13.5" x14ac:dyDescent="0.35">
      <c r="B1439" s="3">
        <v>44103</v>
      </c>
      <c r="C1439" s="2">
        <v>6.99</v>
      </c>
      <c r="D1439" s="2">
        <v>4.4211</v>
      </c>
      <c r="E1439" s="2">
        <v>2896</v>
      </c>
      <c r="F1439" s="2">
        <v>6.9038000000000004</v>
      </c>
      <c r="G1439" s="2">
        <v>19993.4048</v>
      </c>
      <c r="H1439" s="5">
        <f t="shared" si="22"/>
        <v>1.3037899271344055E-2</v>
      </c>
      <c r="I1439" s="4"/>
      <c r="J1439" s="4"/>
      <c r="K1439" s="4"/>
    </row>
    <row r="1440" spans="2:11" ht="13.5" x14ac:dyDescent="0.35">
      <c r="B1440" s="3">
        <v>44104</v>
      </c>
      <c r="C1440" s="2">
        <v>6.99</v>
      </c>
      <c r="D1440" s="2">
        <v>4.4211</v>
      </c>
      <c r="E1440" s="2">
        <v>9060</v>
      </c>
      <c r="F1440" s="2">
        <v>6.8482000000000003</v>
      </c>
      <c r="G1440" s="2">
        <v>62044.692000000003</v>
      </c>
      <c r="H1440" s="5">
        <f t="shared" si="22"/>
        <v>0</v>
      </c>
      <c r="I1440" s="4"/>
      <c r="J1440" s="4"/>
      <c r="K1440" s="4"/>
    </row>
    <row r="1441" spans="2:11" ht="13.5" x14ac:dyDescent="0.35">
      <c r="B1441" s="3">
        <v>44105</v>
      </c>
      <c r="C1441" s="2">
        <v>6.75</v>
      </c>
      <c r="D1441" s="2">
        <v>4.2693000000000003</v>
      </c>
      <c r="E1441" s="2">
        <v>16269</v>
      </c>
      <c r="F1441" s="2">
        <v>6.7797999999999998</v>
      </c>
      <c r="G1441" s="2">
        <v>110300.5662</v>
      </c>
      <c r="H1441" s="5">
        <f t="shared" si="22"/>
        <v>-3.4335346407002719E-2</v>
      </c>
      <c r="I1441" s="4"/>
      <c r="J1441" s="4"/>
      <c r="K1441" s="4"/>
    </row>
    <row r="1442" spans="2:11" ht="13.5" x14ac:dyDescent="0.35">
      <c r="B1442" s="3">
        <v>44106</v>
      </c>
      <c r="C1442" s="2">
        <v>6.85</v>
      </c>
      <c r="D1442" s="2">
        <v>4.3326000000000002</v>
      </c>
      <c r="E1442" s="2">
        <v>9607</v>
      </c>
      <c r="F1442" s="2">
        <v>6.8163</v>
      </c>
      <c r="G1442" s="2">
        <v>65484.194100000001</v>
      </c>
      <c r="H1442" s="5">
        <f t="shared" si="22"/>
        <v>1.4826786592649827E-2</v>
      </c>
      <c r="I1442" s="4"/>
      <c r="J1442" s="4"/>
      <c r="K1442" s="4"/>
    </row>
    <row r="1443" spans="2:11" ht="13.5" x14ac:dyDescent="0.35">
      <c r="B1443" s="3">
        <v>44109</v>
      </c>
      <c r="C1443" s="2">
        <v>6.88</v>
      </c>
      <c r="D1443" s="2">
        <v>4.3516000000000004</v>
      </c>
      <c r="E1443" s="2">
        <v>4571</v>
      </c>
      <c r="F1443" s="2">
        <v>6.8631000000000002</v>
      </c>
      <c r="G1443" s="2">
        <v>31371.230100000001</v>
      </c>
      <c r="H1443" s="5">
        <f t="shared" si="22"/>
        <v>4.3853575220422214E-3</v>
      </c>
      <c r="I1443" s="4"/>
      <c r="J1443" s="4"/>
      <c r="K1443" s="4"/>
    </row>
    <row r="1444" spans="2:11" ht="13.5" x14ac:dyDescent="0.35">
      <c r="B1444" s="3">
        <v>44110</v>
      </c>
      <c r="C1444" s="2">
        <v>6.87</v>
      </c>
      <c r="D1444" s="2">
        <v>4.3452000000000002</v>
      </c>
      <c r="E1444" s="2">
        <v>5800</v>
      </c>
      <c r="F1444" s="2">
        <v>6.8592000000000004</v>
      </c>
      <c r="G1444" s="2">
        <v>39783.360000000001</v>
      </c>
      <c r="H1444" s="5">
        <f t="shared" si="22"/>
        <v>-1.4707234120783579E-3</v>
      </c>
      <c r="I1444" s="4"/>
      <c r="J1444" s="4"/>
      <c r="K1444" s="4"/>
    </row>
    <row r="1445" spans="2:11" ht="13.5" x14ac:dyDescent="0.35">
      <c r="B1445" s="3">
        <v>44111</v>
      </c>
      <c r="C1445" s="2">
        <v>6.73</v>
      </c>
      <c r="D1445" s="2">
        <v>4.2567000000000004</v>
      </c>
      <c r="E1445" s="2">
        <v>17242</v>
      </c>
      <c r="F1445" s="2">
        <v>6.8647999999999998</v>
      </c>
      <c r="G1445" s="2">
        <v>118362.88159999999</v>
      </c>
      <c r="H1445" s="5">
        <f t="shared" si="22"/>
        <v>-2.0367301850317546E-2</v>
      </c>
      <c r="I1445" s="4"/>
      <c r="J1445" s="4"/>
      <c r="K1445" s="4"/>
    </row>
    <row r="1446" spans="2:11" ht="13.5" x14ac:dyDescent="0.35">
      <c r="B1446" s="3">
        <v>44112</v>
      </c>
      <c r="C1446" s="2">
        <v>6.7</v>
      </c>
      <c r="D1446" s="2">
        <v>4.2377000000000002</v>
      </c>
      <c r="E1446" s="2">
        <v>21931</v>
      </c>
      <c r="F1446" s="2">
        <v>6.6026999999999996</v>
      </c>
      <c r="G1446" s="2">
        <v>144803.8137</v>
      </c>
      <c r="H1446" s="5">
        <f t="shared" si="22"/>
        <v>-4.4635515775131264E-3</v>
      </c>
      <c r="I1446" s="4"/>
      <c r="J1446" s="4"/>
      <c r="K1446" s="4"/>
    </row>
    <row r="1447" spans="2:11" ht="13.5" x14ac:dyDescent="0.35">
      <c r="B1447" s="3">
        <v>44113</v>
      </c>
      <c r="C1447" s="2">
        <v>6.73</v>
      </c>
      <c r="D1447" s="2">
        <v>4.2567000000000004</v>
      </c>
      <c r="E1447" s="2">
        <v>2300</v>
      </c>
      <c r="F1447" s="2">
        <v>6.7064000000000004</v>
      </c>
      <c r="G1447" s="2">
        <v>15424.72</v>
      </c>
      <c r="H1447" s="5">
        <f t="shared" si="22"/>
        <v>4.4835641975600271E-3</v>
      </c>
      <c r="I1447" s="4"/>
      <c r="J1447" s="4"/>
      <c r="K1447" s="4"/>
    </row>
    <row r="1448" spans="2:11" ht="13.5" x14ac:dyDescent="0.35">
      <c r="B1448" s="3">
        <v>44116</v>
      </c>
      <c r="C1448" s="2">
        <v>6.73</v>
      </c>
      <c r="D1448" s="2">
        <v>4.2567000000000004</v>
      </c>
      <c r="E1448" s="2">
        <v>3275</v>
      </c>
      <c r="F1448" s="2">
        <v>6.6641000000000004</v>
      </c>
      <c r="G1448" s="2">
        <v>21824.927500000002</v>
      </c>
      <c r="H1448" s="5">
        <f t="shared" si="22"/>
        <v>0</v>
      </c>
      <c r="I1448" s="4"/>
      <c r="J1448" s="4"/>
      <c r="K1448" s="4"/>
    </row>
    <row r="1449" spans="2:11" ht="13.5" x14ac:dyDescent="0.35">
      <c r="B1449" s="3">
        <v>44117</v>
      </c>
      <c r="C1449" s="2">
        <v>6.7</v>
      </c>
      <c r="D1449" s="2">
        <v>4.2377000000000002</v>
      </c>
      <c r="E1449" s="2">
        <v>9538</v>
      </c>
      <c r="F1449" s="2">
        <v>6.694</v>
      </c>
      <c r="G1449" s="2">
        <v>63847.372000000003</v>
      </c>
      <c r="H1449" s="5">
        <f t="shared" si="22"/>
        <v>-4.4635515775131264E-3</v>
      </c>
      <c r="I1449" s="4"/>
      <c r="J1449" s="4"/>
      <c r="K1449" s="4"/>
    </row>
    <row r="1450" spans="2:11" ht="13.5" x14ac:dyDescent="0.35">
      <c r="B1450" s="3">
        <v>44118</v>
      </c>
      <c r="C1450" s="2">
        <v>6.7</v>
      </c>
      <c r="D1450" s="2">
        <v>4.2377000000000002</v>
      </c>
      <c r="E1450" s="2">
        <v>1880</v>
      </c>
      <c r="F1450" s="2">
        <v>6.7110000000000003</v>
      </c>
      <c r="G1450" s="2">
        <v>12616.68</v>
      </c>
      <c r="H1450" s="5">
        <f t="shared" si="22"/>
        <v>0</v>
      </c>
      <c r="I1450" s="4"/>
      <c r="J1450" s="4"/>
      <c r="K1450" s="4"/>
    </row>
    <row r="1451" spans="2:11" ht="13.5" x14ac:dyDescent="0.35">
      <c r="B1451" s="3">
        <v>44120</v>
      </c>
      <c r="C1451" s="2">
        <v>6.73</v>
      </c>
      <c r="D1451" s="2">
        <v>4.2567000000000004</v>
      </c>
      <c r="E1451" s="2">
        <v>11497</v>
      </c>
      <c r="F1451" s="2">
        <v>6.6253000000000002</v>
      </c>
      <c r="G1451" s="2">
        <v>76171.074099999998</v>
      </c>
      <c r="H1451" s="5">
        <f t="shared" si="22"/>
        <v>4.4835641975600271E-3</v>
      </c>
      <c r="I1451" s="4"/>
      <c r="J1451" s="4"/>
      <c r="K1451" s="4"/>
    </row>
    <row r="1452" spans="2:11" ht="13.5" x14ac:dyDescent="0.35">
      <c r="B1452" s="3">
        <v>44123</v>
      </c>
      <c r="C1452" s="2">
        <v>6.73</v>
      </c>
      <c r="D1452" s="2">
        <v>4.2567000000000004</v>
      </c>
      <c r="E1452" s="2">
        <v>3713</v>
      </c>
      <c r="F1452" s="2">
        <v>6.6246</v>
      </c>
      <c r="G1452" s="2">
        <v>24597.139800000001</v>
      </c>
      <c r="H1452" s="5">
        <f t="shared" si="22"/>
        <v>0</v>
      </c>
      <c r="I1452" s="4"/>
      <c r="J1452" s="4"/>
      <c r="K1452" s="4"/>
    </row>
    <row r="1453" spans="2:11" ht="13.5" x14ac:dyDescent="0.35">
      <c r="B1453" s="3">
        <v>44124</v>
      </c>
      <c r="C1453" s="2">
        <v>6.7</v>
      </c>
      <c r="D1453" s="2">
        <v>4.2377000000000002</v>
      </c>
      <c r="E1453" s="2">
        <v>7506</v>
      </c>
      <c r="F1453" s="2">
        <v>6.6341000000000001</v>
      </c>
      <c r="G1453" s="2">
        <v>49795.554600000003</v>
      </c>
      <c r="H1453" s="5">
        <f t="shared" si="22"/>
        <v>-4.4635515775131264E-3</v>
      </c>
      <c r="I1453" s="4"/>
      <c r="J1453" s="4"/>
      <c r="K1453" s="4"/>
    </row>
    <row r="1454" spans="2:11" ht="13.5" x14ac:dyDescent="0.35">
      <c r="B1454" s="3">
        <v>44125</v>
      </c>
      <c r="C1454" s="2">
        <v>6.73</v>
      </c>
      <c r="D1454" s="2">
        <v>4.2567000000000004</v>
      </c>
      <c r="E1454" s="2">
        <v>3900</v>
      </c>
      <c r="F1454" s="2">
        <v>6.7187000000000001</v>
      </c>
      <c r="G1454" s="2">
        <v>26202.93</v>
      </c>
      <c r="H1454" s="5">
        <f t="shared" si="22"/>
        <v>4.4835641975600271E-3</v>
      </c>
      <c r="I1454" s="4"/>
      <c r="J1454" s="4"/>
      <c r="K1454" s="4"/>
    </row>
    <row r="1455" spans="2:11" ht="13.5" x14ac:dyDescent="0.35">
      <c r="B1455" s="3">
        <v>44126</v>
      </c>
      <c r="C1455" s="2">
        <v>6.73</v>
      </c>
      <c r="D1455" s="2">
        <v>4.2567000000000004</v>
      </c>
      <c r="E1455" s="2">
        <v>3574</v>
      </c>
      <c r="F1455" s="2">
        <v>6.8586</v>
      </c>
      <c r="G1455" s="2">
        <v>24512.636399999999</v>
      </c>
      <c r="H1455" s="5">
        <f t="shared" si="22"/>
        <v>0</v>
      </c>
      <c r="I1455" s="4"/>
      <c r="J1455" s="4"/>
      <c r="K1455" s="4"/>
    </row>
    <row r="1456" spans="2:11" ht="13.5" x14ac:dyDescent="0.35">
      <c r="B1456" s="3">
        <v>44127</v>
      </c>
      <c r="C1456" s="2">
        <v>6.85</v>
      </c>
      <c r="D1456" s="2">
        <v>4.3326000000000002</v>
      </c>
      <c r="E1456" s="2">
        <v>5620</v>
      </c>
      <c r="F1456" s="2">
        <v>6.8314000000000004</v>
      </c>
      <c r="G1456" s="2">
        <v>38392.468000000001</v>
      </c>
      <c r="H1456" s="5">
        <f t="shared" si="22"/>
        <v>1.78307139333286E-2</v>
      </c>
      <c r="I1456" s="4"/>
      <c r="J1456" s="4"/>
      <c r="K1456" s="4"/>
    </row>
    <row r="1457" spans="2:11" ht="13.5" x14ac:dyDescent="0.35">
      <c r="B1457" s="3">
        <v>44130</v>
      </c>
      <c r="C1457" s="2">
        <v>6.8</v>
      </c>
      <c r="D1457" s="2">
        <v>4.3010000000000002</v>
      </c>
      <c r="E1457" s="2">
        <v>6604</v>
      </c>
      <c r="F1457" s="2">
        <v>6.7857000000000003</v>
      </c>
      <c r="G1457" s="2">
        <v>44812.762799999997</v>
      </c>
      <c r="H1457" s="5">
        <f t="shared" si="22"/>
        <v>-7.2935419840280827E-3</v>
      </c>
      <c r="I1457" s="4"/>
      <c r="J1457" s="4"/>
      <c r="K1457" s="4"/>
    </row>
    <row r="1458" spans="2:11" ht="13.5" x14ac:dyDescent="0.35">
      <c r="B1458" s="3">
        <v>44131</v>
      </c>
      <c r="C1458" s="2">
        <v>6.8</v>
      </c>
      <c r="D1458" s="2">
        <v>4.3010000000000002</v>
      </c>
      <c r="E1458" s="2">
        <v>3190</v>
      </c>
      <c r="F1458" s="2">
        <v>6.7301000000000002</v>
      </c>
      <c r="G1458" s="2">
        <v>21469.019</v>
      </c>
      <c r="H1458" s="5">
        <f t="shared" si="22"/>
        <v>0</v>
      </c>
      <c r="I1458" s="4"/>
      <c r="J1458" s="4"/>
      <c r="K1458" s="4"/>
    </row>
    <row r="1459" spans="2:11" ht="13.5" x14ac:dyDescent="0.35">
      <c r="B1459" s="3">
        <v>44132</v>
      </c>
      <c r="C1459" s="2">
        <v>6.8</v>
      </c>
      <c r="D1459" s="2">
        <v>4.3010000000000002</v>
      </c>
      <c r="E1459" s="2">
        <v>3320</v>
      </c>
      <c r="F1459" s="2">
        <v>6.7967000000000004</v>
      </c>
      <c r="G1459" s="2">
        <v>22565.044000000002</v>
      </c>
      <c r="H1459" s="5">
        <f t="shared" si="22"/>
        <v>0</v>
      </c>
      <c r="I1459" s="4"/>
      <c r="J1459" s="4"/>
      <c r="K1459" s="4"/>
    </row>
    <row r="1460" spans="2:11" ht="13.5" x14ac:dyDescent="0.35">
      <c r="B1460" s="3">
        <v>44134</v>
      </c>
      <c r="C1460" s="2">
        <v>6.5</v>
      </c>
      <c r="D1460" s="2">
        <v>4.1112000000000002</v>
      </c>
      <c r="E1460" s="2">
        <v>82280</v>
      </c>
      <c r="F1460" s="2">
        <v>6.5178000000000003</v>
      </c>
      <c r="G1460" s="2">
        <v>536284.58400000003</v>
      </c>
      <c r="H1460" s="5">
        <f t="shared" si="22"/>
        <v>-4.4129272262264582E-2</v>
      </c>
      <c r="I1460" s="4"/>
      <c r="J1460" s="4"/>
      <c r="K1460" s="4"/>
    </row>
    <row r="1461" spans="2:11" ht="13.5" x14ac:dyDescent="0.35">
      <c r="B1461" s="3">
        <v>44137</v>
      </c>
      <c r="C1461" s="2">
        <v>6.58</v>
      </c>
      <c r="D1461" s="2">
        <v>4.1618000000000004</v>
      </c>
      <c r="E1461" s="2">
        <v>15535</v>
      </c>
      <c r="F1461" s="2">
        <v>6.6109</v>
      </c>
      <c r="G1461" s="2">
        <v>102700.3315</v>
      </c>
      <c r="H1461" s="5">
        <f t="shared" si="22"/>
        <v>1.2307841992605614E-2</v>
      </c>
      <c r="I1461" s="4"/>
      <c r="J1461" s="4"/>
      <c r="K1461" s="4"/>
    </row>
    <row r="1462" spans="2:11" ht="13.5" x14ac:dyDescent="0.35">
      <c r="B1462" s="3">
        <v>44138</v>
      </c>
      <c r="C1462" s="2">
        <v>6.58</v>
      </c>
      <c r="D1462" s="2">
        <v>4.1618000000000004</v>
      </c>
      <c r="E1462" s="2">
        <v>11015</v>
      </c>
      <c r="F1462" s="2">
        <v>6.5345000000000004</v>
      </c>
      <c r="G1462" s="2">
        <v>71977.517500000002</v>
      </c>
      <c r="H1462" s="5">
        <f t="shared" si="22"/>
        <v>0</v>
      </c>
      <c r="I1462" s="4"/>
      <c r="J1462" s="4"/>
      <c r="K1462" s="4"/>
    </row>
    <row r="1463" spans="2:11" ht="13.5" x14ac:dyDescent="0.35">
      <c r="B1463" s="3">
        <v>44139</v>
      </c>
      <c r="C1463" s="2">
        <v>6.55</v>
      </c>
      <c r="D1463" s="2">
        <v>4.1428000000000003</v>
      </c>
      <c r="E1463" s="2">
        <v>4934</v>
      </c>
      <c r="F1463" s="2">
        <v>6.6040999999999999</v>
      </c>
      <c r="G1463" s="2">
        <v>32584.629400000002</v>
      </c>
      <c r="H1463" s="5">
        <f t="shared" si="22"/>
        <v>-4.5653323081359326E-3</v>
      </c>
      <c r="I1463" s="4"/>
      <c r="J1463" s="4"/>
      <c r="K1463" s="4"/>
    </row>
    <row r="1464" spans="2:11" ht="13.5" x14ac:dyDescent="0.35">
      <c r="B1464" s="3">
        <v>44140</v>
      </c>
      <c r="C1464" s="2">
        <v>6.55</v>
      </c>
      <c r="D1464" s="2">
        <v>4.1428000000000003</v>
      </c>
      <c r="E1464" s="2">
        <v>10052</v>
      </c>
      <c r="F1464" s="2">
        <v>6.5582000000000003</v>
      </c>
      <c r="G1464" s="2">
        <v>65923.026400000002</v>
      </c>
      <c r="H1464" s="5">
        <f t="shared" si="22"/>
        <v>0</v>
      </c>
      <c r="I1464" s="4"/>
      <c r="J1464" s="4"/>
      <c r="K1464" s="4"/>
    </row>
    <row r="1465" spans="2:11" ht="13.5" x14ac:dyDescent="0.35">
      <c r="B1465" s="3">
        <v>44141</v>
      </c>
      <c r="C1465" s="2">
        <v>6.55</v>
      </c>
      <c r="D1465" s="2">
        <v>4.1428000000000003</v>
      </c>
      <c r="E1465" s="2">
        <v>8243</v>
      </c>
      <c r="F1465" s="2">
        <v>6.5369000000000002</v>
      </c>
      <c r="G1465" s="2">
        <v>53883.666700000002</v>
      </c>
      <c r="H1465" s="5">
        <f t="shared" si="22"/>
        <v>0</v>
      </c>
      <c r="I1465" s="4"/>
      <c r="J1465" s="4"/>
      <c r="K1465" s="4"/>
    </row>
    <row r="1466" spans="2:11" ht="13.5" x14ac:dyDescent="0.35">
      <c r="B1466" s="3">
        <v>44144</v>
      </c>
      <c r="C1466" s="2">
        <v>6.67</v>
      </c>
      <c r="D1466" s="2">
        <v>4.2187000000000001</v>
      </c>
      <c r="E1466" s="2">
        <v>8019</v>
      </c>
      <c r="F1466" s="2">
        <v>6.5810000000000004</v>
      </c>
      <c r="G1466" s="2">
        <v>52773.038999999997</v>
      </c>
      <c r="H1466" s="5">
        <f t="shared" si="22"/>
        <v>1.8320942357825588E-2</v>
      </c>
      <c r="I1466" s="4"/>
      <c r="J1466" s="4"/>
      <c r="K1466" s="4"/>
    </row>
    <row r="1467" spans="2:11" ht="13.5" x14ac:dyDescent="0.35">
      <c r="B1467" s="3">
        <v>44145</v>
      </c>
      <c r="C1467" s="2">
        <v>6.65</v>
      </c>
      <c r="D1467" s="2">
        <v>4.2061000000000002</v>
      </c>
      <c r="E1467" s="2">
        <v>15154</v>
      </c>
      <c r="F1467" s="2">
        <v>6.5675999999999997</v>
      </c>
      <c r="G1467" s="2">
        <v>99525.410399999993</v>
      </c>
      <c r="H1467" s="5">
        <f t="shared" si="22"/>
        <v>-2.9867020646170491E-3</v>
      </c>
      <c r="I1467" s="4"/>
      <c r="J1467" s="4"/>
      <c r="K1467" s="4"/>
    </row>
    <row r="1468" spans="2:11" ht="13.5" x14ac:dyDescent="0.35">
      <c r="B1468" s="3">
        <v>44146</v>
      </c>
      <c r="C1468" s="2">
        <v>6.65</v>
      </c>
      <c r="D1468" s="2">
        <v>4.2061000000000002</v>
      </c>
      <c r="E1468" s="2">
        <v>25715</v>
      </c>
      <c r="F1468" s="2">
        <v>6.6078000000000001</v>
      </c>
      <c r="G1468" s="2">
        <v>169919.57699999999</v>
      </c>
      <c r="H1468" s="5">
        <f t="shared" si="22"/>
        <v>0</v>
      </c>
      <c r="I1468" s="4"/>
      <c r="J1468" s="4"/>
      <c r="K1468" s="4"/>
    </row>
    <row r="1469" spans="2:11" ht="13.5" x14ac:dyDescent="0.35">
      <c r="B1469" s="3">
        <v>44147</v>
      </c>
      <c r="C1469" s="2">
        <v>6.6</v>
      </c>
      <c r="D1469" s="2">
        <v>4.1745000000000001</v>
      </c>
      <c r="E1469" s="2">
        <v>8056</v>
      </c>
      <c r="F1469" s="2">
        <v>6.5909000000000004</v>
      </c>
      <c r="G1469" s="2">
        <v>53096.290399999998</v>
      </c>
      <c r="H1469" s="5">
        <f t="shared" si="22"/>
        <v>-7.5128979339530852E-3</v>
      </c>
      <c r="I1469" s="4"/>
      <c r="J1469" s="4"/>
      <c r="K1469" s="4"/>
    </row>
    <row r="1470" spans="2:11" ht="13.5" x14ac:dyDescent="0.35">
      <c r="B1470" s="3">
        <v>44148</v>
      </c>
      <c r="C1470" s="2">
        <v>6.6</v>
      </c>
      <c r="D1470" s="2">
        <v>4.1745000000000001</v>
      </c>
      <c r="E1470" s="2">
        <v>5540</v>
      </c>
      <c r="F1470" s="2">
        <v>6.5763999999999996</v>
      </c>
      <c r="G1470" s="2">
        <v>36433.256000000001</v>
      </c>
      <c r="H1470" s="5">
        <f t="shared" si="22"/>
        <v>0</v>
      </c>
      <c r="I1470" s="4"/>
      <c r="J1470" s="4"/>
      <c r="K1470" s="4"/>
    </row>
    <row r="1471" spans="2:11" ht="13.5" x14ac:dyDescent="0.35">
      <c r="B1471" s="3">
        <v>44151</v>
      </c>
      <c r="C1471" s="2">
        <v>6.65</v>
      </c>
      <c r="D1471" s="2">
        <v>4.2061000000000002</v>
      </c>
      <c r="E1471" s="2">
        <v>38831</v>
      </c>
      <c r="F1471" s="2">
        <v>6.6143000000000001</v>
      </c>
      <c r="G1471" s="2">
        <v>256839.88329999999</v>
      </c>
      <c r="H1471" s="5">
        <f t="shared" si="22"/>
        <v>7.5697688345909859E-3</v>
      </c>
      <c r="I1471" s="4"/>
      <c r="J1471" s="4"/>
      <c r="K1471" s="4"/>
    </row>
    <row r="1472" spans="2:11" ht="13.5" x14ac:dyDescent="0.35">
      <c r="B1472" s="3">
        <v>44152</v>
      </c>
      <c r="C1472" s="2">
        <v>6.68</v>
      </c>
      <c r="D1472" s="2">
        <v>4.2251000000000003</v>
      </c>
      <c r="E1472" s="2">
        <v>5290</v>
      </c>
      <c r="F1472" s="2">
        <v>6.6054000000000004</v>
      </c>
      <c r="G1472" s="2">
        <v>34942.565999999999</v>
      </c>
      <c r="H1472" s="5">
        <f t="shared" si="22"/>
        <v>4.517248757756622E-3</v>
      </c>
      <c r="I1472" s="4"/>
      <c r="J1472" s="4"/>
      <c r="K1472" s="4"/>
    </row>
    <row r="1473" spans="2:11" ht="13.5" x14ac:dyDescent="0.35">
      <c r="B1473" s="3">
        <v>44153</v>
      </c>
      <c r="C1473" s="2">
        <v>6.65</v>
      </c>
      <c r="D1473" s="2">
        <v>4.2061000000000002</v>
      </c>
      <c r="E1473" s="2">
        <v>13001</v>
      </c>
      <c r="F1473" s="2">
        <v>6.6130000000000004</v>
      </c>
      <c r="G1473" s="2">
        <v>85975.612999999998</v>
      </c>
      <c r="H1473" s="5">
        <f t="shared" si="22"/>
        <v>-4.4969349837873963E-3</v>
      </c>
      <c r="I1473" s="4"/>
      <c r="J1473" s="4"/>
      <c r="K1473" s="4"/>
    </row>
    <row r="1474" spans="2:11" ht="13.5" x14ac:dyDescent="0.35">
      <c r="B1474" s="3">
        <v>44154</v>
      </c>
      <c r="C1474" s="2">
        <v>6.65</v>
      </c>
      <c r="D1474" s="2">
        <v>4.2061000000000002</v>
      </c>
      <c r="E1474" s="2">
        <v>46087</v>
      </c>
      <c r="F1474" s="2">
        <v>6.65</v>
      </c>
      <c r="G1474" s="2">
        <v>306478.55</v>
      </c>
      <c r="H1474" s="5">
        <f t="shared" si="22"/>
        <v>0</v>
      </c>
      <c r="I1474" s="4"/>
      <c r="J1474" s="4"/>
      <c r="K1474" s="4"/>
    </row>
    <row r="1475" spans="2:11" ht="13.5" x14ac:dyDescent="0.35">
      <c r="B1475" s="3">
        <v>44155</v>
      </c>
      <c r="C1475" s="2">
        <v>6.65</v>
      </c>
      <c r="D1475" s="2">
        <v>4.2061000000000002</v>
      </c>
      <c r="E1475" s="2">
        <v>17499</v>
      </c>
      <c r="F1475" s="2">
        <v>6.6264000000000003</v>
      </c>
      <c r="G1475" s="2">
        <v>115955.37360000001</v>
      </c>
      <c r="H1475" s="5">
        <f t="shared" si="22"/>
        <v>0</v>
      </c>
      <c r="I1475" s="4"/>
      <c r="J1475" s="4"/>
      <c r="K1475" s="4"/>
    </row>
    <row r="1476" spans="2:11" ht="13.5" x14ac:dyDescent="0.35">
      <c r="B1476" s="3">
        <v>44158</v>
      </c>
      <c r="C1476" s="2">
        <v>6.65</v>
      </c>
      <c r="D1476" s="2">
        <v>4.2061000000000002</v>
      </c>
      <c r="E1476" s="2">
        <v>24652</v>
      </c>
      <c r="F1476" s="2">
        <v>6.6566000000000001</v>
      </c>
      <c r="G1476" s="2">
        <v>164098.50320000001</v>
      </c>
      <c r="H1476" s="5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6.65</v>
      </c>
      <c r="D1477" s="2">
        <v>4.2061000000000002</v>
      </c>
      <c r="E1477" s="2">
        <v>8800</v>
      </c>
      <c r="F1477" s="2">
        <v>6.65</v>
      </c>
      <c r="G1477" s="2">
        <v>58520</v>
      </c>
      <c r="H1477" s="5">
        <f t="shared" si="22"/>
        <v>0</v>
      </c>
      <c r="I1477" s="4"/>
      <c r="J1477" s="4"/>
      <c r="K1477" s="4"/>
    </row>
    <row r="1478" spans="2:11" ht="13.5" x14ac:dyDescent="0.35">
      <c r="B1478" s="3">
        <v>44160</v>
      </c>
      <c r="C1478" s="2">
        <v>6.65</v>
      </c>
      <c r="D1478" s="2">
        <v>4.2061000000000002</v>
      </c>
      <c r="E1478" s="2">
        <v>14718</v>
      </c>
      <c r="F1478" s="2">
        <v>6.65</v>
      </c>
      <c r="G1478" s="2">
        <v>97874.7</v>
      </c>
      <c r="H1478" s="5">
        <f t="shared" si="22"/>
        <v>0</v>
      </c>
      <c r="I1478" s="4"/>
      <c r="J1478" s="4"/>
      <c r="K1478" s="4"/>
    </row>
    <row r="1479" spans="2:11" ht="13.5" x14ac:dyDescent="0.35">
      <c r="B1479" s="3">
        <v>44161</v>
      </c>
      <c r="C1479" s="2">
        <v>6.67</v>
      </c>
      <c r="D1479" s="2">
        <v>4.2187000000000001</v>
      </c>
      <c r="E1479" s="2">
        <v>14512</v>
      </c>
      <c r="F1479" s="2">
        <v>6.6520999999999999</v>
      </c>
      <c r="G1479" s="2">
        <v>96535.275200000004</v>
      </c>
      <c r="H1479" s="5">
        <f t="shared" ref="H1479:H1542" si="23">(D1479-D1478)/D1478</f>
        <v>2.9956491761964632E-3</v>
      </c>
      <c r="I1479" s="4"/>
      <c r="J1479" s="4"/>
      <c r="K1479" s="4"/>
    </row>
    <row r="1480" spans="2:11" ht="13.5" x14ac:dyDescent="0.35">
      <c r="B1480" s="3">
        <v>44162</v>
      </c>
      <c r="C1480" s="2">
        <v>6.65</v>
      </c>
      <c r="D1480" s="2">
        <v>4.2061000000000002</v>
      </c>
      <c r="E1480" s="2">
        <v>28634</v>
      </c>
      <c r="F1480" s="2">
        <v>6.5439999999999996</v>
      </c>
      <c r="G1480" s="2">
        <v>187380.89600000001</v>
      </c>
      <c r="H1480" s="5">
        <f t="shared" si="23"/>
        <v>-2.9867020646170491E-3</v>
      </c>
      <c r="I1480" s="4"/>
      <c r="J1480" s="4"/>
      <c r="K1480" s="4"/>
    </row>
    <row r="1481" spans="2:11" ht="13.5" x14ac:dyDescent="0.35">
      <c r="B1481" s="3">
        <v>44165</v>
      </c>
      <c r="C1481" s="2">
        <v>6.65</v>
      </c>
      <c r="D1481" s="2">
        <v>4.2061000000000002</v>
      </c>
      <c r="E1481" s="2">
        <v>43620</v>
      </c>
      <c r="F1481" s="2">
        <v>6.6497999999999999</v>
      </c>
      <c r="G1481" s="2">
        <v>290064.27600000001</v>
      </c>
      <c r="H1481" s="5">
        <f t="shared" si="23"/>
        <v>0</v>
      </c>
      <c r="I1481" s="4"/>
      <c r="J1481" s="4"/>
      <c r="K1481" s="4"/>
    </row>
    <row r="1482" spans="2:11" ht="13.5" x14ac:dyDescent="0.35">
      <c r="B1482" s="3">
        <v>44166</v>
      </c>
      <c r="C1482" s="2">
        <v>6.7</v>
      </c>
      <c r="D1482" s="2">
        <v>4.2377000000000002</v>
      </c>
      <c r="E1482" s="2">
        <v>5717</v>
      </c>
      <c r="F1482" s="2">
        <v>6.6565000000000003</v>
      </c>
      <c r="G1482" s="2">
        <v>38055.210500000001</v>
      </c>
      <c r="H1482" s="5">
        <f t="shared" si="23"/>
        <v>7.5128979339530852E-3</v>
      </c>
      <c r="I1482" s="4"/>
      <c r="J1482" s="4"/>
      <c r="K1482" s="4"/>
    </row>
    <row r="1483" spans="2:11" ht="13.5" x14ac:dyDescent="0.35">
      <c r="B1483" s="3">
        <v>44167</v>
      </c>
      <c r="C1483" s="2">
        <v>6.7</v>
      </c>
      <c r="D1483" s="2">
        <v>4.2377000000000002</v>
      </c>
      <c r="E1483" s="2">
        <v>9175</v>
      </c>
      <c r="F1483" s="2">
        <v>6.6905999999999999</v>
      </c>
      <c r="G1483" s="2">
        <v>61386.254999999997</v>
      </c>
      <c r="H1483" s="5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6.7</v>
      </c>
      <c r="D1484" s="2">
        <v>4.2377000000000002</v>
      </c>
      <c r="E1484" s="2">
        <v>3899</v>
      </c>
      <c r="F1484" s="2">
        <v>6.6376999999999997</v>
      </c>
      <c r="G1484" s="2">
        <v>25880.3923</v>
      </c>
      <c r="H1484" s="5">
        <f t="shared" si="23"/>
        <v>0</v>
      </c>
      <c r="I1484" s="4"/>
      <c r="J1484" s="4"/>
      <c r="K1484" s="4"/>
    </row>
    <row r="1485" spans="2:11" ht="13.5" x14ac:dyDescent="0.35">
      <c r="B1485" s="3">
        <v>44169</v>
      </c>
      <c r="C1485" s="2">
        <v>6.75</v>
      </c>
      <c r="D1485" s="2">
        <v>4.2693000000000003</v>
      </c>
      <c r="E1485" s="2">
        <v>7093</v>
      </c>
      <c r="F1485" s="2">
        <v>6.726</v>
      </c>
      <c r="G1485" s="2">
        <v>47707.517999999996</v>
      </c>
      <c r="H1485" s="5">
        <f t="shared" si="23"/>
        <v>7.4568751917313807E-3</v>
      </c>
      <c r="I1485" s="4"/>
      <c r="J1485" s="4"/>
      <c r="K1485" s="4"/>
    </row>
    <row r="1486" spans="2:11" ht="13.5" x14ac:dyDescent="0.35">
      <c r="B1486" s="3">
        <v>44172</v>
      </c>
      <c r="C1486" s="2">
        <v>6.89</v>
      </c>
      <c r="D1486" s="2">
        <v>4.3578999999999999</v>
      </c>
      <c r="E1486" s="2">
        <v>3869</v>
      </c>
      <c r="F1486" s="2">
        <v>6.8776000000000002</v>
      </c>
      <c r="G1486" s="2">
        <v>26609.434399999998</v>
      </c>
      <c r="H1486" s="5">
        <f t="shared" si="23"/>
        <v>2.075281662099163E-2</v>
      </c>
      <c r="I1486" s="4"/>
      <c r="J1486" s="4"/>
      <c r="K1486" s="4"/>
    </row>
    <row r="1487" spans="2:11" ht="13.5" x14ac:dyDescent="0.35">
      <c r="B1487" s="3">
        <v>44173</v>
      </c>
      <c r="C1487" s="2">
        <v>6.89</v>
      </c>
      <c r="D1487" s="2">
        <v>4.3578999999999999</v>
      </c>
      <c r="E1487" s="2">
        <v>14613</v>
      </c>
      <c r="F1487" s="2">
        <v>6.7496</v>
      </c>
      <c r="G1487" s="2">
        <v>98631.904800000004</v>
      </c>
      <c r="H1487" s="5">
        <f t="shared" si="23"/>
        <v>0</v>
      </c>
      <c r="I1487" s="4"/>
      <c r="J1487" s="4"/>
      <c r="K1487" s="4"/>
    </row>
    <row r="1488" spans="2:11" ht="13.5" x14ac:dyDescent="0.35">
      <c r="B1488" s="3">
        <v>44174</v>
      </c>
      <c r="C1488" s="2">
        <v>6.89</v>
      </c>
      <c r="D1488" s="2">
        <v>4.3578999999999999</v>
      </c>
      <c r="E1488" s="2">
        <v>4285</v>
      </c>
      <c r="F1488" s="2">
        <v>6.8672000000000004</v>
      </c>
      <c r="G1488" s="2">
        <v>29425.952000000001</v>
      </c>
      <c r="H1488" s="5">
        <f t="shared" si="23"/>
        <v>0</v>
      </c>
      <c r="I1488" s="4"/>
      <c r="J1488" s="4"/>
      <c r="K1488" s="4"/>
    </row>
    <row r="1489" spans="2:11" ht="13.5" x14ac:dyDescent="0.35">
      <c r="B1489" s="3">
        <v>44175</v>
      </c>
      <c r="C1489" s="2">
        <v>6.89</v>
      </c>
      <c r="D1489" s="2">
        <v>4.3578999999999999</v>
      </c>
      <c r="E1489" s="2">
        <v>2973</v>
      </c>
      <c r="F1489" s="2">
        <v>6.8865999999999996</v>
      </c>
      <c r="G1489" s="2">
        <v>20473.861799999999</v>
      </c>
      <c r="H1489" s="5">
        <f t="shared" si="23"/>
        <v>0</v>
      </c>
      <c r="I1489" s="4"/>
      <c r="J1489" s="4"/>
      <c r="K1489" s="4"/>
    </row>
    <row r="1490" spans="2:11" ht="13.5" x14ac:dyDescent="0.35">
      <c r="B1490" s="3">
        <v>44176</v>
      </c>
      <c r="C1490" s="2">
        <v>6.85</v>
      </c>
      <c r="D1490" s="2">
        <v>4.3326000000000002</v>
      </c>
      <c r="E1490" s="2">
        <v>6597</v>
      </c>
      <c r="F1490" s="2">
        <v>6.8495999999999997</v>
      </c>
      <c r="G1490" s="2">
        <v>45186.811199999996</v>
      </c>
      <c r="H1490" s="5">
        <f t="shared" si="23"/>
        <v>-5.805548544023419E-3</v>
      </c>
      <c r="I1490" s="4"/>
      <c r="J1490" s="4"/>
      <c r="K1490" s="4"/>
    </row>
    <row r="1491" spans="2:11" ht="13.5" x14ac:dyDescent="0.35">
      <c r="B1491" s="3">
        <v>44179</v>
      </c>
      <c r="C1491" s="2">
        <v>6.8</v>
      </c>
      <c r="D1491" s="2">
        <v>4.3010000000000002</v>
      </c>
      <c r="E1491" s="2">
        <v>19751</v>
      </c>
      <c r="F1491" s="2">
        <v>6.7925000000000004</v>
      </c>
      <c r="G1491" s="2">
        <v>134158.66750000001</v>
      </c>
      <c r="H1491" s="5">
        <f t="shared" si="23"/>
        <v>-7.2935419840280827E-3</v>
      </c>
      <c r="I1491" s="4"/>
      <c r="J1491" s="4"/>
      <c r="K1491" s="4"/>
    </row>
    <row r="1492" spans="2:11" ht="13.5" x14ac:dyDescent="0.35">
      <c r="B1492" s="3">
        <v>44180</v>
      </c>
      <c r="C1492" s="2">
        <v>6.78</v>
      </c>
      <c r="D1492" s="2">
        <v>4.2882999999999996</v>
      </c>
      <c r="E1492" s="2">
        <v>21284</v>
      </c>
      <c r="F1492" s="2">
        <v>6.7624000000000004</v>
      </c>
      <c r="G1492" s="2">
        <v>143930.9216</v>
      </c>
      <c r="H1492" s="5">
        <f t="shared" si="23"/>
        <v>-2.9528016740294348E-3</v>
      </c>
      <c r="I1492" s="4"/>
      <c r="J1492" s="4"/>
      <c r="K1492" s="4"/>
    </row>
    <row r="1493" spans="2:11" ht="13.5" x14ac:dyDescent="0.35">
      <c r="B1493" s="3">
        <v>44181</v>
      </c>
      <c r="C1493" s="2">
        <v>6.7</v>
      </c>
      <c r="D1493" s="2">
        <v>4.2377000000000002</v>
      </c>
      <c r="E1493" s="2">
        <v>20101</v>
      </c>
      <c r="F1493" s="2">
        <v>6.7346000000000004</v>
      </c>
      <c r="G1493" s="2">
        <v>135372.19459999999</v>
      </c>
      <c r="H1493" s="5">
        <f t="shared" si="23"/>
        <v>-1.1799547606277386E-2</v>
      </c>
      <c r="I1493" s="4"/>
      <c r="J1493" s="4"/>
      <c r="K1493" s="4"/>
    </row>
    <row r="1494" spans="2:11" ht="13.5" x14ac:dyDescent="0.35">
      <c r="B1494" s="3">
        <v>44182</v>
      </c>
      <c r="C1494" s="2">
        <v>6.7</v>
      </c>
      <c r="D1494" s="2">
        <v>4.2377000000000002</v>
      </c>
      <c r="E1494" s="2">
        <v>12869</v>
      </c>
      <c r="F1494" s="2">
        <v>6.7051999999999996</v>
      </c>
      <c r="G1494" s="2">
        <v>86289.218800000002</v>
      </c>
      <c r="H1494" s="5">
        <f t="shared" si="23"/>
        <v>0</v>
      </c>
      <c r="I1494" s="4"/>
      <c r="J1494" s="4"/>
      <c r="K1494" s="4"/>
    </row>
    <row r="1495" spans="2:11" ht="13.5" x14ac:dyDescent="0.35">
      <c r="B1495" s="3">
        <v>44183</v>
      </c>
      <c r="C1495" s="2">
        <v>6.69</v>
      </c>
      <c r="D1495" s="2">
        <v>4.2313999999999998</v>
      </c>
      <c r="E1495" s="2">
        <v>9045</v>
      </c>
      <c r="F1495" s="2">
        <v>6.6570999999999998</v>
      </c>
      <c r="G1495" s="2">
        <v>60213.469499999999</v>
      </c>
      <c r="H1495" s="5">
        <f t="shared" si="23"/>
        <v>-1.4866554970857815E-3</v>
      </c>
      <c r="I1495" s="4"/>
      <c r="J1495" s="4"/>
      <c r="K1495" s="4"/>
    </row>
    <row r="1496" spans="2:11" ht="13.5" x14ac:dyDescent="0.35">
      <c r="B1496" s="3">
        <v>44186</v>
      </c>
      <c r="C1496" s="2">
        <v>6.69</v>
      </c>
      <c r="D1496" s="2">
        <v>4.2313999999999998</v>
      </c>
      <c r="E1496" s="2">
        <v>7859</v>
      </c>
      <c r="F1496" s="2">
        <v>6.6611000000000002</v>
      </c>
      <c r="G1496" s="2">
        <v>52349.584900000002</v>
      </c>
      <c r="H1496" s="5">
        <f t="shared" si="23"/>
        <v>0</v>
      </c>
      <c r="I1496" s="4"/>
      <c r="J1496" s="4"/>
      <c r="K1496" s="4"/>
    </row>
    <row r="1497" spans="2:11" ht="13.5" x14ac:dyDescent="0.35">
      <c r="B1497" s="3">
        <v>44187</v>
      </c>
      <c r="C1497" s="2">
        <v>6.68</v>
      </c>
      <c r="D1497" s="2">
        <v>4.2251000000000003</v>
      </c>
      <c r="E1497" s="2">
        <v>21277</v>
      </c>
      <c r="F1497" s="2">
        <v>6.6006999999999998</v>
      </c>
      <c r="G1497" s="2">
        <v>140443.09390000001</v>
      </c>
      <c r="H1497" s="5">
        <f t="shared" si="23"/>
        <v>-1.4888689322681687E-3</v>
      </c>
      <c r="I1497" s="4"/>
      <c r="J1497" s="4"/>
      <c r="K1497" s="4"/>
    </row>
    <row r="1498" spans="2:11" ht="13.5" x14ac:dyDescent="0.35">
      <c r="B1498" s="3">
        <v>44188</v>
      </c>
      <c r="C1498" s="2">
        <v>6.68</v>
      </c>
      <c r="D1498" s="2">
        <v>4.2251000000000003</v>
      </c>
      <c r="E1498" s="2">
        <v>28192</v>
      </c>
      <c r="F1498" s="2">
        <v>6.5648</v>
      </c>
      <c r="G1498" s="2">
        <v>185074.84160000001</v>
      </c>
      <c r="H1498" s="5">
        <f t="shared" si="23"/>
        <v>0</v>
      </c>
      <c r="I1498" s="4"/>
      <c r="J1498" s="4"/>
      <c r="K1498" s="4"/>
    </row>
    <row r="1499" spans="2:11" ht="13.5" x14ac:dyDescent="0.35">
      <c r="B1499" s="3">
        <v>44189</v>
      </c>
      <c r="C1499" s="2">
        <v>6.76</v>
      </c>
      <c r="D1499" s="2">
        <v>4.2756999999999996</v>
      </c>
      <c r="E1499" s="2">
        <v>11428</v>
      </c>
      <c r="F1499" s="2">
        <v>6.6212999999999997</v>
      </c>
      <c r="G1499" s="2">
        <v>75668.216400000005</v>
      </c>
      <c r="H1499" s="5">
        <f t="shared" si="23"/>
        <v>1.1976047904191453E-2</v>
      </c>
      <c r="I1499" s="4"/>
      <c r="J1499" s="4"/>
      <c r="K1499" s="4"/>
    </row>
    <row r="1500" spans="2:11" ht="13.5" x14ac:dyDescent="0.35">
      <c r="B1500" s="3">
        <v>44190</v>
      </c>
      <c r="C1500" s="2">
        <v>6.77</v>
      </c>
      <c r="D1500" s="2">
        <v>4.282</v>
      </c>
      <c r="E1500" s="2">
        <v>10491</v>
      </c>
      <c r="F1500" s="2">
        <v>6.6946000000000003</v>
      </c>
      <c r="G1500" s="2">
        <v>70233.048599999995</v>
      </c>
      <c r="H1500" s="5">
        <f t="shared" si="23"/>
        <v>1.4734429450149488E-3</v>
      </c>
      <c r="I1500" s="4"/>
      <c r="J1500" s="4"/>
      <c r="K1500" s="4"/>
    </row>
    <row r="1501" spans="2:11" ht="13.5" x14ac:dyDescent="0.35">
      <c r="B1501" s="3">
        <v>44193</v>
      </c>
      <c r="C1501" s="2">
        <v>6.7</v>
      </c>
      <c r="D1501" s="2">
        <v>4.2377000000000002</v>
      </c>
      <c r="E1501" s="2">
        <v>26319</v>
      </c>
      <c r="F1501" s="2">
        <v>6.6578999999999997</v>
      </c>
      <c r="G1501" s="2">
        <v>175229.27009999999</v>
      </c>
      <c r="H1501" s="5">
        <f t="shared" si="23"/>
        <v>-1.0345632881830869E-2</v>
      </c>
      <c r="I1501" s="4"/>
      <c r="J1501" s="4"/>
      <c r="K1501" s="4"/>
    </row>
    <row r="1502" spans="2:11" ht="13.5" x14ac:dyDescent="0.35">
      <c r="B1502" s="3">
        <v>44194</v>
      </c>
      <c r="C1502" s="2">
        <v>6.7</v>
      </c>
      <c r="D1502" s="2">
        <v>4.2377000000000002</v>
      </c>
      <c r="E1502" s="2">
        <v>711572</v>
      </c>
      <c r="F1502" s="2">
        <v>6.6791</v>
      </c>
      <c r="G1502" s="2">
        <v>4752660.5451999996</v>
      </c>
      <c r="H1502" s="5">
        <f t="shared" si="23"/>
        <v>0</v>
      </c>
      <c r="I1502" s="4"/>
      <c r="J1502" s="4"/>
      <c r="K1502" s="4"/>
    </row>
    <row r="1503" spans="2:11" ht="13.5" x14ac:dyDescent="0.35">
      <c r="B1503" s="3">
        <v>44195</v>
      </c>
      <c r="C1503" s="2">
        <v>6.74</v>
      </c>
      <c r="D1503" s="2">
        <v>4.2629999999999999</v>
      </c>
      <c r="E1503" s="2">
        <v>42190</v>
      </c>
      <c r="F1503" s="2">
        <v>6.6989999999999998</v>
      </c>
      <c r="G1503" s="2">
        <v>282630.81</v>
      </c>
      <c r="H1503" s="5">
        <f t="shared" si="23"/>
        <v>5.9702196946455986E-3</v>
      </c>
      <c r="I1503" s="4"/>
      <c r="J1503" s="4"/>
      <c r="K1503" s="4"/>
    </row>
    <row r="1504" spans="2:11" ht="13.5" x14ac:dyDescent="0.35">
      <c r="B1504" s="3">
        <v>44196</v>
      </c>
      <c r="C1504" s="2">
        <v>6.8</v>
      </c>
      <c r="D1504" s="2">
        <v>4.3010000000000002</v>
      </c>
      <c r="E1504" s="2">
        <v>48609</v>
      </c>
      <c r="F1504" s="2">
        <v>6.7602000000000002</v>
      </c>
      <c r="G1504" s="2">
        <v>328606.56180000002</v>
      </c>
      <c r="H1504" s="5">
        <f t="shared" si="23"/>
        <v>8.913910391742965E-3</v>
      </c>
      <c r="I1504" s="4"/>
      <c r="J1504" s="4"/>
      <c r="K1504" s="4"/>
    </row>
    <row r="1505" spans="2:11" ht="13.5" x14ac:dyDescent="0.35">
      <c r="B1505" s="3">
        <v>44200</v>
      </c>
      <c r="C1505" s="2">
        <v>6.66</v>
      </c>
      <c r="D1505" s="2">
        <v>4.2123999999999997</v>
      </c>
      <c r="E1505" s="2">
        <v>23867</v>
      </c>
      <c r="F1505" s="2">
        <v>6.6452</v>
      </c>
      <c r="G1505" s="2">
        <v>158600.9884</v>
      </c>
      <c r="H1505" s="5">
        <f t="shared" si="23"/>
        <v>-2.0599860497558811E-2</v>
      </c>
      <c r="I1505" s="4"/>
      <c r="J1505" s="4"/>
      <c r="K1505" s="4"/>
    </row>
    <row r="1506" spans="2:11" ht="13.5" x14ac:dyDescent="0.35">
      <c r="B1506" s="3">
        <v>44201</v>
      </c>
      <c r="C1506" s="2">
        <v>6.69</v>
      </c>
      <c r="D1506" s="2">
        <v>4.2313999999999998</v>
      </c>
      <c r="E1506" s="2">
        <v>14389</v>
      </c>
      <c r="F1506" s="2">
        <v>6.6576000000000004</v>
      </c>
      <c r="G1506" s="2">
        <v>95796.206399999995</v>
      </c>
      <c r="H1506" s="5">
        <f t="shared" si="23"/>
        <v>4.5104928306903738E-3</v>
      </c>
      <c r="I1506" s="4"/>
      <c r="J1506" s="4"/>
      <c r="K1506" s="4"/>
    </row>
    <row r="1507" spans="2:11" ht="13.5" x14ac:dyDescent="0.35">
      <c r="B1507" s="3">
        <v>44202</v>
      </c>
      <c r="C1507" s="2">
        <v>6.67</v>
      </c>
      <c r="D1507" s="2">
        <v>4.2187000000000001</v>
      </c>
      <c r="E1507" s="2">
        <v>5526</v>
      </c>
      <c r="F1507" s="2">
        <v>6.6470000000000002</v>
      </c>
      <c r="G1507" s="2">
        <v>36731.322</v>
      </c>
      <c r="H1507" s="5">
        <f t="shared" si="23"/>
        <v>-3.0013707047312267E-3</v>
      </c>
      <c r="I1507" s="4"/>
      <c r="J1507" s="4"/>
      <c r="K1507" s="4"/>
    </row>
    <row r="1508" spans="2:11" ht="13.5" x14ac:dyDescent="0.35">
      <c r="B1508" s="3">
        <v>44203</v>
      </c>
      <c r="C1508" s="2">
        <v>6.56</v>
      </c>
      <c r="D1508" s="2">
        <v>4.1492000000000004</v>
      </c>
      <c r="E1508" s="2">
        <v>11158</v>
      </c>
      <c r="F1508" s="2">
        <v>6.6044999999999998</v>
      </c>
      <c r="G1508" s="2">
        <v>73693.010999999999</v>
      </c>
      <c r="H1508" s="5">
        <f t="shared" si="23"/>
        <v>-1.6474269324673399E-2</v>
      </c>
      <c r="I1508" s="4"/>
      <c r="J1508" s="4"/>
      <c r="K1508" s="4"/>
    </row>
    <row r="1509" spans="2:11" ht="13.5" x14ac:dyDescent="0.35">
      <c r="B1509" s="3">
        <v>44204</v>
      </c>
      <c r="C1509" s="2">
        <v>6.56</v>
      </c>
      <c r="D1509" s="2">
        <v>4.1492000000000004</v>
      </c>
      <c r="E1509" s="2">
        <v>15391</v>
      </c>
      <c r="F1509" s="2">
        <v>6.5853999999999999</v>
      </c>
      <c r="G1509" s="2">
        <v>101355.89139999999</v>
      </c>
      <c r="H1509" s="5">
        <f t="shared" si="23"/>
        <v>0</v>
      </c>
      <c r="I1509" s="4"/>
      <c r="J1509" s="4"/>
      <c r="K1509" s="4"/>
    </row>
    <row r="1510" spans="2:11" ht="13.5" x14ac:dyDescent="0.35">
      <c r="B1510" s="3">
        <v>44207</v>
      </c>
      <c r="C1510" s="2">
        <v>6.44</v>
      </c>
      <c r="D1510" s="2">
        <v>4.0732999999999997</v>
      </c>
      <c r="E1510" s="2">
        <v>9212</v>
      </c>
      <c r="F1510" s="2">
        <v>6.4749999999999996</v>
      </c>
      <c r="G1510" s="2">
        <v>59647.7</v>
      </c>
      <c r="H1510" s="5">
        <f t="shared" si="23"/>
        <v>-1.8292682926829444E-2</v>
      </c>
      <c r="I1510" s="4"/>
      <c r="J1510" s="4"/>
      <c r="K1510" s="4"/>
    </row>
    <row r="1511" spans="2:11" ht="13.5" x14ac:dyDescent="0.35">
      <c r="B1511" s="3">
        <v>44208</v>
      </c>
      <c r="C1511" s="2">
        <v>6.4</v>
      </c>
      <c r="D1511" s="2">
        <v>4.048</v>
      </c>
      <c r="E1511" s="2">
        <v>21018</v>
      </c>
      <c r="F1511" s="2">
        <v>6.3238000000000003</v>
      </c>
      <c r="G1511" s="2">
        <v>132913.62839999999</v>
      </c>
      <c r="H1511" s="5">
        <f t="shared" si="23"/>
        <v>-6.2111801242235188E-3</v>
      </c>
      <c r="I1511" s="4"/>
      <c r="J1511" s="4"/>
      <c r="K1511" s="4"/>
    </row>
    <row r="1512" spans="2:11" ht="13.5" x14ac:dyDescent="0.35">
      <c r="B1512" s="3">
        <v>44209</v>
      </c>
      <c r="C1512" s="2">
        <v>6.45</v>
      </c>
      <c r="D1512" s="2">
        <v>4.0796000000000001</v>
      </c>
      <c r="E1512" s="2">
        <v>10652</v>
      </c>
      <c r="F1512" s="2">
        <v>6.4471999999999996</v>
      </c>
      <c r="G1512" s="2">
        <v>68675.574399999998</v>
      </c>
      <c r="H1512" s="5">
        <f t="shared" si="23"/>
        <v>7.806324110671955E-3</v>
      </c>
      <c r="I1512" s="4"/>
      <c r="J1512" s="4"/>
      <c r="K1512" s="4"/>
    </row>
    <row r="1513" spans="2:11" ht="13.5" x14ac:dyDescent="0.35">
      <c r="B1513" s="3">
        <v>44211</v>
      </c>
      <c r="C1513" s="2">
        <v>6.45</v>
      </c>
      <c r="D1513" s="2">
        <v>4.0796000000000001</v>
      </c>
      <c r="E1513" s="2">
        <v>4982</v>
      </c>
      <c r="F1513" s="2">
        <v>6.4001999999999999</v>
      </c>
      <c r="G1513" s="2">
        <v>31885.796399999999</v>
      </c>
      <c r="H1513" s="5">
        <f t="shared" si="23"/>
        <v>0</v>
      </c>
      <c r="I1513" s="4"/>
      <c r="J1513" s="4"/>
      <c r="K1513" s="4"/>
    </row>
    <row r="1514" spans="2:11" ht="13.5" x14ac:dyDescent="0.35">
      <c r="B1514" s="3">
        <v>44214</v>
      </c>
      <c r="C1514" s="2">
        <v>6.3</v>
      </c>
      <c r="D1514" s="2">
        <v>3.9847000000000001</v>
      </c>
      <c r="E1514" s="2">
        <v>22309</v>
      </c>
      <c r="F1514" s="2">
        <v>6.3316999999999997</v>
      </c>
      <c r="G1514" s="2">
        <v>141253.8953</v>
      </c>
      <c r="H1514" s="5">
        <f t="shared" si="23"/>
        <v>-2.3262084518090004E-2</v>
      </c>
      <c r="I1514" s="4"/>
      <c r="J1514" s="4"/>
      <c r="K1514" s="4"/>
    </row>
    <row r="1515" spans="2:11" ht="13.5" x14ac:dyDescent="0.35">
      <c r="B1515" s="3">
        <v>44215</v>
      </c>
      <c r="C1515" s="2">
        <v>6.42</v>
      </c>
      <c r="D1515" s="2">
        <v>4.0606</v>
      </c>
      <c r="E1515" s="2">
        <v>20503</v>
      </c>
      <c r="F1515" s="2">
        <v>6.4039999999999999</v>
      </c>
      <c r="G1515" s="2">
        <v>131301.212</v>
      </c>
      <c r="H1515" s="5">
        <f t="shared" si="23"/>
        <v>1.904785805706825E-2</v>
      </c>
      <c r="I1515" s="4"/>
      <c r="J1515" s="4"/>
      <c r="K1515" s="4"/>
    </row>
    <row r="1516" spans="2:11" ht="13.5" x14ac:dyDescent="0.35">
      <c r="B1516" s="3">
        <v>44216</v>
      </c>
      <c r="C1516" s="2">
        <v>6.38</v>
      </c>
      <c r="D1516" s="2">
        <v>4.0353000000000003</v>
      </c>
      <c r="E1516" s="2">
        <v>15907</v>
      </c>
      <c r="F1516" s="2">
        <v>6.3625999999999996</v>
      </c>
      <c r="G1516" s="2">
        <v>101209.87820000001</v>
      </c>
      <c r="H1516" s="5">
        <f t="shared" si="23"/>
        <v>-6.2306063143376979E-3</v>
      </c>
      <c r="I1516" s="4"/>
      <c r="J1516" s="4"/>
      <c r="K1516" s="4"/>
    </row>
    <row r="1517" spans="2:11" ht="13.5" x14ac:dyDescent="0.35">
      <c r="B1517" s="3">
        <v>44217</v>
      </c>
      <c r="C1517" s="2">
        <v>6.44</v>
      </c>
      <c r="D1517" s="2">
        <v>4.0732999999999997</v>
      </c>
      <c r="E1517" s="2">
        <v>14507</v>
      </c>
      <c r="F1517" s="2">
        <v>6.3878000000000004</v>
      </c>
      <c r="G1517" s="2">
        <v>92667.814599999998</v>
      </c>
      <c r="H1517" s="5">
        <f t="shared" si="23"/>
        <v>9.4168958937376063E-3</v>
      </c>
      <c r="I1517" s="4"/>
      <c r="J1517" s="4"/>
      <c r="K1517" s="4"/>
    </row>
    <row r="1518" spans="2:11" ht="13.5" x14ac:dyDescent="0.35">
      <c r="B1518" s="3">
        <v>44218</v>
      </c>
      <c r="C1518" s="2">
        <v>6.2</v>
      </c>
      <c r="D1518" s="2">
        <v>3.9215</v>
      </c>
      <c r="E1518" s="2">
        <v>38703</v>
      </c>
      <c r="F1518" s="2">
        <v>6.2656000000000001</v>
      </c>
      <c r="G1518" s="2">
        <v>242497.51680000001</v>
      </c>
      <c r="H1518" s="5">
        <f t="shared" si="23"/>
        <v>-3.7267080745341546E-2</v>
      </c>
      <c r="I1518" s="4"/>
      <c r="J1518" s="4"/>
      <c r="K1518" s="4"/>
    </row>
    <row r="1519" spans="2:11" ht="13.5" x14ac:dyDescent="0.35">
      <c r="B1519" s="3">
        <v>44221</v>
      </c>
      <c r="C1519" s="2">
        <v>6.3</v>
      </c>
      <c r="D1519" s="2">
        <v>3.9847000000000001</v>
      </c>
      <c r="E1519" s="2">
        <v>7968</v>
      </c>
      <c r="F1519" s="2">
        <v>6.3402000000000003</v>
      </c>
      <c r="G1519" s="2">
        <v>50518.713600000003</v>
      </c>
      <c r="H1519" s="5">
        <f t="shared" si="23"/>
        <v>1.6116282034935647E-2</v>
      </c>
      <c r="I1519" s="4"/>
      <c r="J1519" s="4"/>
      <c r="K1519" s="4"/>
    </row>
    <row r="1520" spans="2:11" ht="13.5" x14ac:dyDescent="0.35">
      <c r="B1520" s="3">
        <v>44222</v>
      </c>
      <c r="C1520" s="2">
        <v>6.2</v>
      </c>
      <c r="D1520" s="2">
        <v>3.9215</v>
      </c>
      <c r="E1520" s="2">
        <v>31326</v>
      </c>
      <c r="F1520" s="2">
        <v>6.22</v>
      </c>
      <c r="G1520" s="2">
        <v>194847.72</v>
      </c>
      <c r="H1520" s="5">
        <f t="shared" si="23"/>
        <v>-1.5860667051471915E-2</v>
      </c>
      <c r="I1520" s="4"/>
      <c r="J1520" s="4"/>
      <c r="K1520" s="4"/>
    </row>
    <row r="1521" spans="2:11" ht="13.5" x14ac:dyDescent="0.35">
      <c r="B1521" s="3">
        <v>44223</v>
      </c>
      <c r="C1521" s="2">
        <v>6.17</v>
      </c>
      <c r="D1521" s="2">
        <v>3.9024999999999999</v>
      </c>
      <c r="E1521" s="2">
        <v>69567</v>
      </c>
      <c r="F1521" s="2">
        <v>6.2207999999999997</v>
      </c>
      <c r="G1521" s="2">
        <v>432762.39360000001</v>
      </c>
      <c r="H1521" s="5">
        <f t="shared" si="23"/>
        <v>-4.8450847889838396E-3</v>
      </c>
      <c r="I1521" s="4"/>
      <c r="J1521" s="4"/>
      <c r="K1521" s="4"/>
    </row>
    <row r="1522" spans="2:11" ht="13.5" x14ac:dyDescent="0.35">
      <c r="B1522" s="3">
        <v>44224</v>
      </c>
      <c r="C1522" s="2">
        <v>6.31</v>
      </c>
      <c r="D1522" s="2">
        <v>3.9910000000000001</v>
      </c>
      <c r="E1522" s="2">
        <v>33492</v>
      </c>
      <c r="F1522" s="2">
        <v>6.2202000000000002</v>
      </c>
      <c r="G1522" s="2">
        <v>208326.93840000001</v>
      </c>
      <c r="H1522" s="5">
        <f t="shared" si="23"/>
        <v>2.2677770659833504E-2</v>
      </c>
      <c r="I1522" s="4"/>
      <c r="J1522" s="4"/>
      <c r="K1522" s="4"/>
    </row>
    <row r="1523" spans="2:11" ht="13.5" x14ac:dyDescent="0.35">
      <c r="B1523" s="3">
        <v>44225</v>
      </c>
      <c r="C1523" s="2">
        <v>6.3</v>
      </c>
      <c r="D1523" s="2">
        <v>3.9847000000000001</v>
      </c>
      <c r="E1523" s="2">
        <v>42765</v>
      </c>
      <c r="F1523" s="2">
        <v>6.2770999999999999</v>
      </c>
      <c r="G1523" s="2">
        <v>268440.18150000001</v>
      </c>
      <c r="H1523" s="5">
        <f t="shared" si="23"/>
        <v>-1.5785517414181839E-3</v>
      </c>
      <c r="I1523" s="4"/>
      <c r="J1523" s="4"/>
      <c r="K1523" s="4"/>
    </row>
    <row r="1524" spans="2:11" ht="13.5" x14ac:dyDescent="0.35">
      <c r="B1524" s="3">
        <v>44228</v>
      </c>
      <c r="C1524" s="2">
        <v>6.3</v>
      </c>
      <c r="D1524" s="2">
        <v>3.9847000000000001</v>
      </c>
      <c r="E1524" s="2">
        <v>26394</v>
      </c>
      <c r="F1524" s="2">
        <v>6.3647999999999998</v>
      </c>
      <c r="G1524" s="2">
        <v>167992.5312</v>
      </c>
      <c r="H1524" s="5">
        <f t="shared" si="23"/>
        <v>0</v>
      </c>
      <c r="I1524" s="4"/>
      <c r="J1524" s="4"/>
      <c r="K1524" s="4"/>
    </row>
    <row r="1525" spans="2:11" ht="13.5" x14ac:dyDescent="0.35">
      <c r="B1525" s="3">
        <v>44229</v>
      </c>
      <c r="C1525" s="2">
        <v>6.15</v>
      </c>
      <c r="D1525" s="2">
        <v>3.8898000000000001</v>
      </c>
      <c r="E1525" s="2">
        <v>37262</v>
      </c>
      <c r="F1525" s="2">
        <v>6.2385999999999999</v>
      </c>
      <c r="G1525" s="2">
        <v>232462.7132</v>
      </c>
      <c r="H1525" s="5">
        <f t="shared" si="23"/>
        <v>-2.3816096569377866E-2</v>
      </c>
      <c r="I1525" s="4"/>
      <c r="J1525" s="4"/>
      <c r="K1525" s="4"/>
    </row>
    <row r="1526" spans="2:11" ht="13.5" x14ac:dyDescent="0.35">
      <c r="B1526" s="3">
        <v>44230</v>
      </c>
      <c r="C1526" s="2">
        <v>6.19</v>
      </c>
      <c r="D1526" s="2">
        <v>3.9150999999999998</v>
      </c>
      <c r="E1526" s="2">
        <v>24262</v>
      </c>
      <c r="F1526" s="2">
        <v>6.1585999999999999</v>
      </c>
      <c r="G1526" s="2">
        <v>149419.95319999999</v>
      </c>
      <c r="H1526" s="5">
        <f t="shared" si="23"/>
        <v>6.5041904468095156E-3</v>
      </c>
      <c r="I1526" s="4"/>
      <c r="J1526" s="4"/>
      <c r="K1526" s="4"/>
    </row>
    <row r="1527" spans="2:11" ht="13.5" x14ac:dyDescent="0.35">
      <c r="B1527" s="3">
        <v>44231</v>
      </c>
      <c r="C1527" s="2">
        <v>6.3</v>
      </c>
      <c r="D1527" s="2">
        <v>3.9847000000000001</v>
      </c>
      <c r="E1527" s="2">
        <v>23055</v>
      </c>
      <c r="F1527" s="2">
        <v>6.2237</v>
      </c>
      <c r="G1527" s="2">
        <v>143487.40349999999</v>
      </c>
      <c r="H1527" s="5">
        <f t="shared" si="23"/>
        <v>1.7777323695435707E-2</v>
      </c>
      <c r="I1527" s="4"/>
      <c r="J1527" s="4"/>
      <c r="K1527" s="4"/>
    </row>
    <row r="1528" spans="2:11" ht="13.5" x14ac:dyDescent="0.35">
      <c r="B1528" s="3">
        <v>44232</v>
      </c>
      <c r="C1528" s="2">
        <v>6.29</v>
      </c>
      <c r="D1528" s="2">
        <v>3.9784000000000002</v>
      </c>
      <c r="E1528" s="2">
        <v>22665</v>
      </c>
      <c r="F1528" s="2">
        <v>6.2004000000000001</v>
      </c>
      <c r="G1528" s="2">
        <v>140532.06599999999</v>
      </c>
      <c r="H1528" s="5">
        <f t="shared" si="23"/>
        <v>-1.5810475067131709E-3</v>
      </c>
      <c r="I1528" s="4"/>
      <c r="J1528" s="4"/>
      <c r="K1528" s="4"/>
    </row>
    <row r="1529" spans="2:11" ht="13.5" x14ac:dyDescent="0.35">
      <c r="B1529" s="3">
        <v>44235</v>
      </c>
      <c r="C1529" s="2">
        <v>6.1</v>
      </c>
      <c r="D1529" s="2">
        <v>3.8582000000000001</v>
      </c>
      <c r="E1529" s="2">
        <v>19060</v>
      </c>
      <c r="F1529" s="2">
        <v>6.1402999999999999</v>
      </c>
      <c r="G1529" s="2">
        <v>117034.118</v>
      </c>
      <c r="H1529" s="5">
        <f t="shared" si="23"/>
        <v>-3.0213151015483632E-2</v>
      </c>
      <c r="I1529" s="4"/>
      <c r="J1529" s="4"/>
      <c r="K1529" s="4"/>
    </row>
    <row r="1530" spans="2:11" ht="13.5" x14ac:dyDescent="0.35">
      <c r="B1530" s="3">
        <v>44236</v>
      </c>
      <c r="C1530" s="2">
        <v>6.12</v>
      </c>
      <c r="D1530" s="2">
        <v>3.8708999999999998</v>
      </c>
      <c r="E1530" s="2">
        <v>1618</v>
      </c>
      <c r="F1530" s="2">
        <v>6.1345000000000001</v>
      </c>
      <c r="G1530" s="2">
        <v>9925.6209999999992</v>
      </c>
      <c r="H1530" s="5">
        <f t="shared" si="23"/>
        <v>3.2916904255869866E-3</v>
      </c>
      <c r="I1530" s="4"/>
      <c r="J1530" s="4"/>
      <c r="K1530" s="4"/>
    </row>
    <row r="1531" spans="2:11" ht="13.5" x14ac:dyDescent="0.35">
      <c r="B1531" s="3">
        <v>44237</v>
      </c>
      <c r="C1531" s="2">
        <v>6.2</v>
      </c>
      <c r="D1531" s="2">
        <v>3.9215</v>
      </c>
      <c r="E1531" s="2">
        <v>49198</v>
      </c>
      <c r="F1531" s="2">
        <v>6.1951999999999998</v>
      </c>
      <c r="G1531" s="2">
        <v>304791.44959999999</v>
      </c>
      <c r="H1531" s="5">
        <f t="shared" si="23"/>
        <v>1.3071895424836654E-2</v>
      </c>
      <c r="I1531" s="4"/>
      <c r="J1531" s="4"/>
      <c r="K1531" s="4"/>
    </row>
    <row r="1532" spans="2:11" ht="13.5" x14ac:dyDescent="0.35">
      <c r="B1532" s="3">
        <v>44238</v>
      </c>
      <c r="C1532" s="2">
        <v>6.29</v>
      </c>
      <c r="D1532" s="2">
        <v>3.9784000000000002</v>
      </c>
      <c r="E1532" s="2">
        <v>21501</v>
      </c>
      <c r="F1532" s="2">
        <v>6.2675999999999998</v>
      </c>
      <c r="G1532" s="2">
        <v>134759.66759999999</v>
      </c>
      <c r="H1532" s="5">
        <f t="shared" si="23"/>
        <v>1.4509753920693657E-2</v>
      </c>
      <c r="I1532" s="4"/>
      <c r="J1532" s="4"/>
      <c r="K1532" s="4"/>
    </row>
    <row r="1533" spans="2:11" ht="13.5" x14ac:dyDescent="0.35">
      <c r="B1533" s="3">
        <v>44239</v>
      </c>
      <c r="C1533" s="2">
        <v>6.21</v>
      </c>
      <c r="D1533" s="2">
        <v>3.9278</v>
      </c>
      <c r="E1533" s="2">
        <v>80005</v>
      </c>
      <c r="F1533" s="2">
        <v>6.2394999999999996</v>
      </c>
      <c r="G1533" s="2">
        <v>499191.19750000001</v>
      </c>
      <c r="H1533" s="5">
        <f t="shared" si="23"/>
        <v>-1.2718680876734416E-2</v>
      </c>
      <c r="I1533" s="4"/>
      <c r="J1533" s="4"/>
      <c r="K1533" s="4"/>
    </row>
    <row r="1534" spans="2:11" ht="13.5" x14ac:dyDescent="0.35">
      <c r="B1534" s="3">
        <v>44242</v>
      </c>
      <c r="C1534" s="2">
        <v>6.3</v>
      </c>
      <c r="D1534" s="2">
        <v>3.9847000000000001</v>
      </c>
      <c r="E1534" s="2">
        <v>13169</v>
      </c>
      <c r="F1534" s="2">
        <v>6.3651</v>
      </c>
      <c r="G1534" s="2">
        <v>83822.001900000003</v>
      </c>
      <c r="H1534" s="5">
        <f t="shared" si="23"/>
        <v>1.448648098172009E-2</v>
      </c>
      <c r="I1534" s="4"/>
      <c r="J1534" s="4"/>
      <c r="K1534" s="4"/>
    </row>
    <row r="1535" spans="2:11" ht="13.5" x14ac:dyDescent="0.35">
      <c r="B1535" s="3">
        <v>44243</v>
      </c>
      <c r="C1535" s="2">
        <v>6.36</v>
      </c>
      <c r="D1535" s="2">
        <v>4.0227000000000004</v>
      </c>
      <c r="E1535" s="2">
        <v>26391</v>
      </c>
      <c r="F1535" s="2">
        <v>6.2808000000000002</v>
      </c>
      <c r="G1535" s="2">
        <v>165756.59280000001</v>
      </c>
      <c r="H1535" s="5">
        <f t="shared" si="23"/>
        <v>9.5364770246192318E-3</v>
      </c>
      <c r="I1535" s="4"/>
      <c r="J1535" s="4"/>
      <c r="K1535" s="4"/>
    </row>
    <row r="1536" spans="2:11" ht="13.5" x14ac:dyDescent="0.35">
      <c r="B1536" s="3">
        <v>44244</v>
      </c>
      <c r="C1536" s="2">
        <v>6.35</v>
      </c>
      <c r="D1536" s="2">
        <v>4.0163000000000002</v>
      </c>
      <c r="E1536" s="2">
        <v>16374</v>
      </c>
      <c r="F1536" s="2">
        <v>6.3563999999999998</v>
      </c>
      <c r="G1536" s="2">
        <v>104079.6936</v>
      </c>
      <c r="H1536" s="5">
        <f t="shared" si="23"/>
        <v>-1.5909712382231294E-3</v>
      </c>
      <c r="I1536" s="4"/>
      <c r="J1536" s="4"/>
      <c r="K1536" s="4"/>
    </row>
    <row r="1537" spans="2:11" ht="13.5" x14ac:dyDescent="0.35">
      <c r="B1537" s="3">
        <v>44245</v>
      </c>
      <c r="C1537" s="2">
        <v>6.45</v>
      </c>
      <c r="D1537" s="2">
        <v>4.0796000000000001</v>
      </c>
      <c r="E1537" s="2">
        <v>21915</v>
      </c>
      <c r="F1537" s="2">
        <v>6.4813000000000001</v>
      </c>
      <c r="G1537" s="2">
        <v>142037.68950000001</v>
      </c>
      <c r="H1537" s="5">
        <f t="shared" si="23"/>
        <v>1.5760774842516721E-2</v>
      </c>
      <c r="I1537" s="4"/>
      <c r="J1537" s="4"/>
      <c r="K1537" s="4"/>
    </row>
    <row r="1538" spans="2:11" ht="13.5" x14ac:dyDescent="0.35">
      <c r="B1538" s="3">
        <v>44246</v>
      </c>
      <c r="C1538" s="2">
        <v>6.44</v>
      </c>
      <c r="D1538" s="2">
        <v>4.0732999999999997</v>
      </c>
      <c r="E1538" s="2">
        <v>9063</v>
      </c>
      <c r="F1538" s="2">
        <v>6.4917999999999996</v>
      </c>
      <c r="G1538" s="2">
        <v>58835.183400000002</v>
      </c>
      <c r="H1538" s="5">
        <f t="shared" si="23"/>
        <v>-1.5442690459850025E-3</v>
      </c>
      <c r="I1538" s="4"/>
      <c r="J1538" s="4"/>
      <c r="K1538" s="4"/>
    </row>
    <row r="1539" spans="2:11" ht="13.5" x14ac:dyDescent="0.35">
      <c r="B1539" s="3">
        <v>44249</v>
      </c>
      <c r="C1539" s="2">
        <v>6.55</v>
      </c>
      <c r="D1539" s="2">
        <v>4.1428000000000003</v>
      </c>
      <c r="E1539" s="2">
        <v>13195</v>
      </c>
      <c r="F1539" s="2">
        <v>6.5468999999999999</v>
      </c>
      <c r="G1539" s="2">
        <v>86386.345499999996</v>
      </c>
      <c r="H1539" s="5">
        <f t="shared" si="23"/>
        <v>1.7062332752313988E-2</v>
      </c>
      <c r="I1539" s="4"/>
      <c r="J1539" s="4"/>
      <c r="K1539" s="4"/>
    </row>
    <row r="1540" spans="2:11" ht="13.5" x14ac:dyDescent="0.35">
      <c r="B1540" s="3">
        <v>44250</v>
      </c>
      <c r="C1540" s="2">
        <v>6.55</v>
      </c>
      <c r="D1540" s="2">
        <v>4.1428000000000003</v>
      </c>
      <c r="E1540" s="2">
        <v>11693</v>
      </c>
      <c r="F1540" s="2">
        <v>6.4836</v>
      </c>
      <c r="G1540" s="2">
        <v>75812.734800000006</v>
      </c>
      <c r="H1540" s="5">
        <f t="shared" si="23"/>
        <v>0</v>
      </c>
      <c r="I1540" s="4"/>
      <c r="J1540" s="4"/>
      <c r="K1540" s="4"/>
    </row>
    <row r="1541" spans="2:11" ht="13.5" x14ac:dyDescent="0.35">
      <c r="B1541" s="3">
        <v>44251</v>
      </c>
      <c r="C1541" s="2">
        <v>6.54</v>
      </c>
      <c r="D1541" s="2">
        <v>4.1364999999999998</v>
      </c>
      <c r="E1541" s="2">
        <v>7903</v>
      </c>
      <c r="F1541" s="2">
        <v>6.5340999999999996</v>
      </c>
      <c r="G1541" s="2">
        <v>51638.992299999998</v>
      </c>
      <c r="H1541" s="5">
        <f t="shared" si="23"/>
        <v>-1.5207106304915554E-3</v>
      </c>
      <c r="I1541" s="4"/>
      <c r="J1541" s="4"/>
      <c r="K1541" s="4"/>
    </row>
    <row r="1542" spans="2:11" ht="13.5" x14ac:dyDescent="0.35">
      <c r="B1542" s="3">
        <v>44252</v>
      </c>
      <c r="C1542" s="2">
        <v>6.54</v>
      </c>
      <c r="D1542" s="2">
        <v>4.1364999999999998</v>
      </c>
      <c r="E1542" s="2">
        <v>15070</v>
      </c>
      <c r="F1542" s="2">
        <v>6.5491000000000001</v>
      </c>
      <c r="G1542" s="2">
        <v>98694.937000000005</v>
      </c>
      <c r="H1542" s="5">
        <f t="shared" si="23"/>
        <v>0</v>
      </c>
      <c r="I1542" s="4"/>
      <c r="J1542" s="4"/>
      <c r="K1542" s="4"/>
    </row>
    <row r="1543" spans="2:11" ht="13.5" x14ac:dyDescent="0.35">
      <c r="B1543" s="3">
        <v>44253</v>
      </c>
      <c r="C1543" s="2">
        <v>6.53</v>
      </c>
      <c r="D1543" s="2">
        <v>4.1302000000000003</v>
      </c>
      <c r="E1543" s="2">
        <v>41998</v>
      </c>
      <c r="F1543" s="2">
        <v>6.4596999999999998</v>
      </c>
      <c r="G1543" s="2">
        <v>271294.48060000001</v>
      </c>
      <c r="H1543" s="5">
        <f t="shared" ref="H1543:H1606" si="24">(D1543-D1542)/D1542</f>
        <v>-1.5230267134049387E-3</v>
      </c>
      <c r="I1543" s="4"/>
      <c r="J1543" s="4"/>
      <c r="K1543" s="4"/>
    </row>
    <row r="1544" spans="2:11" ht="13.5" x14ac:dyDescent="0.35">
      <c r="B1544" s="3">
        <v>44256</v>
      </c>
      <c r="C1544" s="2">
        <v>6.5</v>
      </c>
      <c r="D1544" s="2">
        <v>4.1112000000000002</v>
      </c>
      <c r="E1544" s="2">
        <v>15633</v>
      </c>
      <c r="F1544" s="2">
        <v>6.4542999999999999</v>
      </c>
      <c r="G1544" s="2">
        <v>100900.0719</v>
      </c>
      <c r="H1544" s="5">
        <f t="shared" si="24"/>
        <v>-4.6002614885478008E-3</v>
      </c>
      <c r="I1544" s="4"/>
      <c r="J1544" s="4"/>
      <c r="K1544" s="4"/>
    </row>
    <row r="1545" spans="2:11" ht="13.5" x14ac:dyDescent="0.35">
      <c r="B1545" s="3">
        <v>44257</v>
      </c>
      <c r="C1545" s="2">
        <v>6.45</v>
      </c>
      <c r="D1545" s="2">
        <v>4.0796000000000001</v>
      </c>
      <c r="E1545" s="2">
        <v>12346</v>
      </c>
      <c r="F1545" s="2">
        <v>6.4534000000000002</v>
      </c>
      <c r="G1545" s="2">
        <v>79673.676399999997</v>
      </c>
      <c r="H1545" s="5">
        <f t="shared" si="24"/>
        <v>-7.686320295777406E-3</v>
      </c>
      <c r="I1545" s="4"/>
      <c r="J1545" s="4"/>
      <c r="K1545" s="4"/>
    </row>
    <row r="1546" spans="2:11" ht="13.5" x14ac:dyDescent="0.35">
      <c r="B1546" s="3">
        <v>44258</v>
      </c>
      <c r="C1546" s="2">
        <v>6.5</v>
      </c>
      <c r="D1546" s="2">
        <v>4.1112000000000002</v>
      </c>
      <c r="E1546" s="2">
        <v>12385</v>
      </c>
      <c r="F1546" s="2">
        <v>6.4752000000000001</v>
      </c>
      <c r="G1546" s="2">
        <v>80195.351999999999</v>
      </c>
      <c r="H1546" s="5">
        <f t="shared" si="24"/>
        <v>7.7458574370036452E-3</v>
      </c>
      <c r="I1546" s="4"/>
      <c r="J1546" s="4"/>
      <c r="K1546" s="4"/>
    </row>
    <row r="1547" spans="2:11" ht="13.5" x14ac:dyDescent="0.35">
      <c r="B1547" s="3">
        <v>44259</v>
      </c>
      <c r="C1547" s="2">
        <v>6.55</v>
      </c>
      <c r="D1547" s="2">
        <v>4.1428000000000003</v>
      </c>
      <c r="E1547" s="2">
        <v>17064</v>
      </c>
      <c r="F1547" s="2">
        <v>6.5366</v>
      </c>
      <c r="G1547" s="2">
        <v>111540.54240000001</v>
      </c>
      <c r="H1547" s="5">
        <f t="shared" si="24"/>
        <v>7.686320295777406E-3</v>
      </c>
      <c r="I1547" s="4"/>
      <c r="J1547" s="4"/>
      <c r="K1547" s="4"/>
    </row>
    <row r="1548" spans="2:11" ht="13.5" x14ac:dyDescent="0.35">
      <c r="B1548" s="3">
        <v>44260</v>
      </c>
      <c r="C1548" s="2">
        <v>6.65</v>
      </c>
      <c r="D1548" s="2">
        <v>4.2061000000000002</v>
      </c>
      <c r="E1548" s="2">
        <v>19098</v>
      </c>
      <c r="F1548" s="2">
        <v>6.5770999999999997</v>
      </c>
      <c r="G1548" s="2">
        <v>125609.4558</v>
      </c>
      <c r="H1548" s="5">
        <f t="shared" si="24"/>
        <v>1.5279521096842693E-2</v>
      </c>
      <c r="I1548" s="4"/>
      <c r="J1548" s="4"/>
      <c r="K1548" s="4"/>
    </row>
    <row r="1549" spans="2:11" ht="13.5" x14ac:dyDescent="0.35">
      <c r="B1549" s="3">
        <v>44263</v>
      </c>
      <c r="C1549" s="2">
        <v>6.64</v>
      </c>
      <c r="D1549" s="2">
        <v>4.1997999999999998</v>
      </c>
      <c r="E1549" s="2">
        <v>11218</v>
      </c>
      <c r="F1549" s="2">
        <v>6.6379000000000001</v>
      </c>
      <c r="G1549" s="2">
        <v>74463.962199999994</v>
      </c>
      <c r="H1549" s="5">
        <f t="shared" si="24"/>
        <v>-1.4978245880983372E-3</v>
      </c>
      <c r="I1549" s="4"/>
      <c r="J1549" s="4"/>
      <c r="K1549" s="4"/>
    </row>
    <row r="1550" spans="2:11" ht="13.5" x14ac:dyDescent="0.35">
      <c r="B1550" s="3">
        <v>44264</v>
      </c>
      <c r="C1550" s="2">
        <v>6.64</v>
      </c>
      <c r="D1550" s="2">
        <v>4.1997999999999998</v>
      </c>
      <c r="E1550" s="2">
        <v>8724</v>
      </c>
      <c r="F1550" s="2">
        <v>6.64</v>
      </c>
      <c r="G1550" s="2">
        <v>57927.360000000001</v>
      </c>
      <c r="H1550" s="5">
        <f t="shared" si="24"/>
        <v>0</v>
      </c>
      <c r="I1550" s="4"/>
      <c r="J1550" s="4"/>
      <c r="K1550" s="4"/>
    </row>
    <row r="1551" spans="2:11" ht="13.5" x14ac:dyDescent="0.35">
      <c r="B1551" s="3">
        <v>44265</v>
      </c>
      <c r="C1551" s="2">
        <v>6.62</v>
      </c>
      <c r="D1551" s="2">
        <v>4.1871</v>
      </c>
      <c r="E1551" s="2">
        <v>13299</v>
      </c>
      <c r="F1551" s="2">
        <v>6.6174999999999997</v>
      </c>
      <c r="G1551" s="2">
        <v>88006.132500000007</v>
      </c>
      <c r="H1551" s="5">
        <f t="shared" si="24"/>
        <v>-3.0239535215961979E-3</v>
      </c>
      <c r="I1551" s="4"/>
      <c r="J1551" s="4"/>
      <c r="K1551" s="4"/>
    </row>
    <row r="1552" spans="2:11" ht="13.5" x14ac:dyDescent="0.35">
      <c r="B1552" s="3">
        <v>44266</v>
      </c>
      <c r="C1552" s="2">
        <v>6.61</v>
      </c>
      <c r="D1552" s="2">
        <v>4.1807999999999996</v>
      </c>
      <c r="E1552" s="2">
        <v>14487</v>
      </c>
      <c r="F1552" s="2">
        <v>6.5972</v>
      </c>
      <c r="G1552" s="2">
        <v>95573.636400000003</v>
      </c>
      <c r="H1552" s="5">
        <f t="shared" si="24"/>
        <v>-1.5046213369636302E-3</v>
      </c>
      <c r="I1552" s="4"/>
      <c r="J1552" s="4"/>
      <c r="K1552" s="4"/>
    </row>
    <row r="1553" spans="2:11" ht="13.5" x14ac:dyDescent="0.35">
      <c r="B1553" s="3">
        <v>44267</v>
      </c>
      <c r="C1553" s="2">
        <v>6.62</v>
      </c>
      <c r="D1553" s="2">
        <v>4.1871</v>
      </c>
      <c r="E1553" s="2">
        <v>85026</v>
      </c>
      <c r="F1553" s="2">
        <v>6.4667000000000003</v>
      </c>
      <c r="G1553" s="2">
        <v>549837.63419999997</v>
      </c>
      <c r="H1553" s="5">
        <f t="shared" si="24"/>
        <v>1.5068886337544051E-3</v>
      </c>
      <c r="I1553" s="4"/>
      <c r="J1553" s="4"/>
      <c r="K1553" s="4"/>
    </row>
    <row r="1554" spans="2:11" ht="13.5" x14ac:dyDescent="0.35">
      <c r="B1554" s="3">
        <v>44270</v>
      </c>
      <c r="C1554" s="2">
        <v>6.63</v>
      </c>
      <c r="D1554" s="2">
        <v>4.1933999999999996</v>
      </c>
      <c r="E1554" s="2">
        <v>6987</v>
      </c>
      <c r="F1554" s="2">
        <v>6.6239999999999997</v>
      </c>
      <c r="G1554" s="2">
        <v>46281.887999999999</v>
      </c>
      <c r="H1554" s="5">
        <f t="shared" si="24"/>
        <v>1.5046213369634181E-3</v>
      </c>
      <c r="I1554" s="4"/>
      <c r="J1554" s="4"/>
      <c r="K1554" s="4"/>
    </row>
    <row r="1555" spans="2:11" ht="13.5" x14ac:dyDescent="0.35">
      <c r="B1555" s="3">
        <v>44271</v>
      </c>
      <c r="C1555" s="2">
        <v>6.44</v>
      </c>
      <c r="D1555" s="2">
        <v>4.0732999999999997</v>
      </c>
      <c r="E1555" s="2">
        <v>24147</v>
      </c>
      <c r="F1555" s="2">
        <v>6.5549999999999997</v>
      </c>
      <c r="G1555" s="2">
        <v>158283.58499999999</v>
      </c>
      <c r="H1555" s="5">
        <f t="shared" si="24"/>
        <v>-2.8640244193256042E-2</v>
      </c>
      <c r="I1555" s="4"/>
      <c r="J1555" s="4"/>
      <c r="K1555" s="4"/>
    </row>
    <row r="1556" spans="2:11" ht="13.5" x14ac:dyDescent="0.35">
      <c r="B1556" s="3">
        <v>44272</v>
      </c>
      <c r="C1556" s="2">
        <v>6.5</v>
      </c>
      <c r="D1556" s="2">
        <v>4.1112000000000002</v>
      </c>
      <c r="E1556" s="2">
        <v>439865</v>
      </c>
      <c r="F1556" s="2">
        <v>6.2107999999999999</v>
      </c>
      <c r="G1556" s="2">
        <v>2731913.5419999999</v>
      </c>
      <c r="H1556" s="5">
        <f t="shared" si="24"/>
        <v>9.3044951268014854E-3</v>
      </c>
      <c r="I1556" s="4"/>
      <c r="J1556" s="4"/>
      <c r="K1556" s="4"/>
    </row>
    <row r="1557" spans="2:11" ht="13.5" x14ac:dyDescent="0.35">
      <c r="B1557" s="3">
        <v>44273</v>
      </c>
      <c r="C1557" s="2">
        <v>6.58</v>
      </c>
      <c r="D1557" s="2">
        <v>4.1618000000000004</v>
      </c>
      <c r="E1557" s="2">
        <v>274215</v>
      </c>
      <c r="F1557" s="2">
        <v>6.4048999999999996</v>
      </c>
      <c r="G1557" s="2">
        <v>1756319.6535</v>
      </c>
      <c r="H1557" s="5">
        <f t="shared" si="24"/>
        <v>1.2307841992605614E-2</v>
      </c>
      <c r="I1557" s="4"/>
      <c r="J1557" s="4"/>
      <c r="K1557" s="4"/>
    </row>
    <row r="1558" spans="2:11" ht="13.5" x14ac:dyDescent="0.35">
      <c r="B1558" s="3">
        <v>44274</v>
      </c>
      <c r="C1558" s="2">
        <v>6.57</v>
      </c>
      <c r="D1558" s="2">
        <v>4.1555</v>
      </c>
      <c r="E1558" s="2">
        <v>9028</v>
      </c>
      <c r="F1558" s="2">
        <v>6.5382999999999996</v>
      </c>
      <c r="G1558" s="2">
        <v>59027.772400000002</v>
      </c>
      <c r="H1558" s="5">
        <f t="shared" si="24"/>
        <v>-1.5137680811188466E-3</v>
      </c>
      <c r="I1558" s="4"/>
      <c r="J1558" s="4"/>
      <c r="K1558" s="4"/>
    </row>
    <row r="1559" spans="2:11" ht="13.5" x14ac:dyDescent="0.35">
      <c r="B1559" s="3">
        <v>44277</v>
      </c>
      <c r="C1559" s="2">
        <v>6.65</v>
      </c>
      <c r="D1559" s="2">
        <v>4.2061000000000002</v>
      </c>
      <c r="E1559" s="2">
        <v>32660</v>
      </c>
      <c r="F1559" s="2">
        <v>6.5589000000000004</v>
      </c>
      <c r="G1559" s="2">
        <v>214213.674</v>
      </c>
      <c r="H1559" s="5">
        <f t="shared" si="24"/>
        <v>1.2176633377451618E-2</v>
      </c>
      <c r="I1559" s="4"/>
      <c r="J1559" s="4"/>
      <c r="K1559" s="4"/>
    </row>
    <row r="1560" spans="2:11" ht="13.5" x14ac:dyDescent="0.35">
      <c r="B1560" s="3">
        <v>44278</v>
      </c>
      <c r="C1560" s="2">
        <v>6.67</v>
      </c>
      <c r="D1560" s="2">
        <v>4.2187000000000001</v>
      </c>
      <c r="E1560" s="2">
        <v>24706</v>
      </c>
      <c r="F1560" s="2">
        <v>6.6140999999999996</v>
      </c>
      <c r="G1560" s="2">
        <v>163407.9546</v>
      </c>
      <c r="H1560" s="5">
        <f t="shared" si="24"/>
        <v>2.9956491761964632E-3</v>
      </c>
      <c r="I1560" s="4"/>
      <c r="J1560" s="4"/>
      <c r="K1560" s="4"/>
    </row>
    <row r="1561" spans="2:11" ht="13.5" x14ac:dyDescent="0.35">
      <c r="B1561" s="3">
        <v>44279</v>
      </c>
      <c r="C1561" s="2">
        <v>6.87</v>
      </c>
      <c r="D1561" s="2">
        <v>4.3452000000000002</v>
      </c>
      <c r="E1561" s="2">
        <v>55760</v>
      </c>
      <c r="F1561" s="2">
        <v>6.7523999999999997</v>
      </c>
      <c r="G1561" s="2">
        <v>376513.82400000002</v>
      </c>
      <c r="H1561" s="5">
        <f t="shared" si="24"/>
        <v>2.9985540569369723E-2</v>
      </c>
      <c r="I1561" s="4"/>
      <c r="J1561" s="4"/>
      <c r="K1561" s="4"/>
    </row>
    <row r="1562" spans="2:11" ht="13.5" x14ac:dyDescent="0.35">
      <c r="B1562" s="3">
        <v>44280</v>
      </c>
      <c r="C1562" s="2">
        <v>6.89</v>
      </c>
      <c r="D1562" s="2">
        <v>4.3578999999999999</v>
      </c>
      <c r="E1562" s="2">
        <v>30413</v>
      </c>
      <c r="F1562" s="2">
        <v>6.8852000000000002</v>
      </c>
      <c r="G1562" s="2">
        <v>209399.5876</v>
      </c>
      <c r="H1562" s="5">
        <f t="shared" si="24"/>
        <v>2.9227653502714975E-3</v>
      </c>
      <c r="I1562" s="4"/>
      <c r="J1562" s="4"/>
      <c r="K1562" s="4"/>
    </row>
    <row r="1563" spans="2:11" ht="13.5" x14ac:dyDescent="0.35">
      <c r="B1563" s="3">
        <v>44281</v>
      </c>
      <c r="C1563" s="2">
        <v>6.88</v>
      </c>
      <c r="D1563" s="2">
        <v>4.3516000000000004</v>
      </c>
      <c r="E1563" s="2">
        <v>13221</v>
      </c>
      <c r="F1563" s="2">
        <v>6.8391999999999999</v>
      </c>
      <c r="G1563" s="2">
        <v>90421.063200000004</v>
      </c>
      <c r="H1563" s="5">
        <f t="shared" si="24"/>
        <v>-1.4456504279583122E-3</v>
      </c>
      <c r="I1563" s="4"/>
      <c r="J1563" s="4"/>
      <c r="K1563" s="4"/>
    </row>
    <row r="1564" spans="2:11" ht="13.5" x14ac:dyDescent="0.35">
      <c r="B1564" s="3">
        <v>44284</v>
      </c>
      <c r="C1564" s="2">
        <v>6.88</v>
      </c>
      <c r="D1564" s="2">
        <v>4.3516000000000004</v>
      </c>
      <c r="E1564" s="2">
        <v>14090</v>
      </c>
      <c r="F1564" s="2">
        <v>6.8715999999999999</v>
      </c>
      <c r="G1564" s="2">
        <v>96820.843999999997</v>
      </c>
      <c r="H1564" s="5">
        <f t="shared" si="24"/>
        <v>0</v>
      </c>
      <c r="I1564" s="4"/>
      <c r="J1564" s="4"/>
      <c r="K1564" s="4"/>
    </row>
    <row r="1565" spans="2:11" ht="13.5" x14ac:dyDescent="0.35">
      <c r="B1565" s="3">
        <v>44285</v>
      </c>
      <c r="C1565" s="2">
        <v>6.88</v>
      </c>
      <c r="D1565" s="2">
        <v>4.3516000000000004</v>
      </c>
      <c r="E1565" s="2">
        <v>15816</v>
      </c>
      <c r="F1565" s="2">
        <v>6.8815999999999997</v>
      </c>
      <c r="G1565" s="2">
        <v>108839.38559999999</v>
      </c>
      <c r="H1565" s="5">
        <f t="shared" si="24"/>
        <v>0</v>
      </c>
      <c r="I1565" s="4"/>
      <c r="J1565" s="4"/>
      <c r="K1565" s="4"/>
    </row>
    <row r="1566" spans="2:11" ht="13.5" x14ac:dyDescent="0.35">
      <c r="B1566" s="3">
        <v>44286</v>
      </c>
      <c r="C1566" s="2">
        <v>6.83</v>
      </c>
      <c r="D1566" s="2">
        <v>4.3198999999999996</v>
      </c>
      <c r="E1566" s="2">
        <v>26186</v>
      </c>
      <c r="F1566" s="2">
        <v>6.8490000000000002</v>
      </c>
      <c r="G1566" s="2">
        <v>179347.91399999999</v>
      </c>
      <c r="H1566" s="5">
        <f t="shared" si="24"/>
        <v>-7.2846769004505756E-3</v>
      </c>
      <c r="I1566" s="4"/>
      <c r="J1566" s="4"/>
      <c r="K1566" s="4"/>
    </row>
    <row r="1567" spans="2:11" ht="13.5" x14ac:dyDescent="0.35">
      <c r="B1567" s="3">
        <v>44287</v>
      </c>
      <c r="C1567" s="2">
        <v>6.87</v>
      </c>
      <c r="D1567" s="2">
        <v>4.3452000000000002</v>
      </c>
      <c r="E1567" s="2">
        <v>5599</v>
      </c>
      <c r="F1567" s="2">
        <v>6.8681999999999999</v>
      </c>
      <c r="G1567" s="2">
        <v>38455.051800000001</v>
      </c>
      <c r="H1567" s="5">
        <f t="shared" si="24"/>
        <v>5.856617051320759E-3</v>
      </c>
      <c r="I1567" s="4"/>
      <c r="J1567" s="4"/>
      <c r="K1567" s="4"/>
    </row>
    <row r="1568" spans="2:11" ht="13.5" x14ac:dyDescent="0.35">
      <c r="B1568" s="3">
        <v>44288</v>
      </c>
      <c r="C1568" s="2">
        <v>6.85</v>
      </c>
      <c r="D1568" s="2">
        <v>4.3326000000000002</v>
      </c>
      <c r="E1568" s="2">
        <v>13311</v>
      </c>
      <c r="F1568" s="2">
        <v>6.8506999999999998</v>
      </c>
      <c r="G1568" s="2">
        <v>91189.667700000005</v>
      </c>
      <c r="H1568" s="5">
        <f t="shared" si="24"/>
        <v>-2.8997514498757121E-3</v>
      </c>
      <c r="I1568" s="4"/>
      <c r="J1568" s="4"/>
      <c r="K1568" s="4"/>
    </row>
    <row r="1569" spans="2:11" ht="13.5" x14ac:dyDescent="0.35">
      <c r="B1569" s="3">
        <v>44291</v>
      </c>
      <c r="C1569" s="2">
        <v>6.8</v>
      </c>
      <c r="D1569" s="2">
        <v>4.3010000000000002</v>
      </c>
      <c r="E1569" s="2">
        <v>4241</v>
      </c>
      <c r="F1569" s="2">
        <v>6.8064999999999998</v>
      </c>
      <c r="G1569" s="2">
        <v>28866.3665</v>
      </c>
      <c r="H1569" s="5">
        <f t="shared" si="24"/>
        <v>-7.2935419840280827E-3</v>
      </c>
      <c r="I1569" s="4"/>
      <c r="J1569" s="4"/>
      <c r="K1569" s="4"/>
    </row>
    <row r="1570" spans="2:11" ht="13.5" x14ac:dyDescent="0.35">
      <c r="B1570" s="3">
        <v>44292</v>
      </c>
      <c r="C1570" s="2">
        <v>6.86</v>
      </c>
      <c r="D1570" s="2">
        <v>4.3388999999999998</v>
      </c>
      <c r="E1570" s="2">
        <v>4892</v>
      </c>
      <c r="F1570" s="2">
        <v>6.8192000000000004</v>
      </c>
      <c r="G1570" s="2">
        <v>33359.526400000002</v>
      </c>
      <c r="H1570" s="5">
        <f t="shared" si="24"/>
        <v>8.8119042083235517E-3</v>
      </c>
      <c r="I1570" s="4"/>
      <c r="J1570" s="4"/>
      <c r="K1570" s="4"/>
    </row>
    <row r="1571" spans="2:11" ht="13.5" x14ac:dyDescent="0.35">
      <c r="B1571" s="3">
        <v>44293</v>
      </c>
      <c r="C1571" s="2">
        <v>6.8</v>
      </c>
      <c r="D1571" s="2">
        <v>4.3010000000000002</v>
      </c>
      <c r="E1571" s="2">
        <v>10421</v>
      </c>
      <c r="F1571" s="2">
        <v>6.7923999999999998</v>
      </c>
      <c r="G1571" s="2">
        <v>70783.600399999996</v>
      </c>
      <c r="H1571" s="5">
        <f t="shared" si="24"/>
        <v>-8.7349328170733594E-3</v>
      </c>
      <c r="I1571" s="4"/>
      <c r="J1571" s="4"/>
      <c r="K1571" s="4"/>
    </row>
    <row r="1572" spans="2:11" ht="13.5" x14ac:dyDescent="0.35">
      <c r="B1572" s="3">
        <v>44294</v>
      </c>
      <c r="C1572" s="2">
        <v>6.8</v>
      </c>
      <c r="D1572" s="2">
        <v>4.3010000000000002</v>
      </c>
      <c r="E1572" s="2">
        <v>5658</v>
      </c>
      <c r="F1572" s="2">
        <v>6.7941000000000003</v>
      </c>
      <c r="G1572" s="2">
        <v>38441.017800000001</v>
      </c>
      <c r="H1572" s="5">
        <f t="shared" si="24"/>
        <v>0</v>
      </c>
      <c r="I1572" s="4"/>
      <c r="J1572" s="4"/>
      <c r="K1572" s="4"/>
    </row>
    <row r="1573" spans="2:11" ht="13.5" x14ac:dyDescent="0.35">
      <c r="B1573" s="3">
        <v>44298</v>
      </c>
      <c r="C1573" s="2">
        <v>6.78</v>
      </c>
      <c r="D1573" s="2">
        <v>4.2882999999999996</v>
      </c>
      <c r="E1573" s="2">
        <v>2374</v>
      </c>
      <c r="F1573" s="2">
        <v>6.7862999999999998</v>
      </c>
      <c r="G1573" s="2">
        <v>16110.6762</v>
      </c>
      <c r="H1573" s="5">
        <f t="shared" si="24"/>
        <v>-2.9528016740294348E-3</v>
      </c>
      <c r="I1573" s="4"/>
      <c r="J1573" s="4"/>
      <c r="K1573" s="4"/>
    </row>
    <row r="1574" spans="2:11" ht="13.5" x14ac:dyDescent="0.35">
      <c r="B1574" s="3">
        <v>44299</v>
      </c>
      <c r="C1574" s="2">
        <v>6.77</v>
      </c>
      <c r="D1574" s="2">
        <v>4.282</v>
      </c>
      <c r="E1574" s="2">
        <v>10649</v>
      </c>
      <c r="F1574" s="2">
        <v>6.7725</v>
      </c>
      <c r="G1574" s="2">
        <v>72120.352499999994</v>
      </c>
      <c r="H1574" s="5">
        <f t="shared" si="24"/>
        <v>-1.4691136347735768E-3</v>
      </c>
      <c r="I1574" s="4"/>
      <c r="J1574" s="4"/>
      <c r="K1574" s="4"/>
    </row>
    <row r="1575" spans="2:11" ht="13.5" x14ac:dyDescent="0.35">
      <c r="B1575" s="3">
        <v>44300</v>
      </c>
      <c r="C1575" s="2">
        <v>6.74</v>
      </c>
      <c r="D1575" s="2">
        <v>4.2629999999999999</v>
      </c>
      <c r="E1575" s="2">
        <v>14480</v>
      </c>
      <c r="F1575" s="2">
        <v>6.7096999999999998</v>
      </c>
      <c r="G1575" s="2">
        <v>97156.456000000006</v>
      </c>
      <c r="H1575" s="5">
        <f t="shared" si="24"/>
        <v>-4.4371788883699505E-3</v>
      </c>
      <c r="I1575" s="4"/>
      <c r="J1575" s="4"/>
      <c r="K1575" s="4"/>
    </row>
    <row r="1576" spans="2:11" ht="13.5" x14ac:dyDescent="0.35">
      <c r="B1576" s="3">
        <v>44301</v>
      </c>
      <c r="C1576" s="2">
        <v>6.7</v>
      </c>
      <c r="D1576" s="2">
        <v>4.2377000000000002</v>
      </c>
      <c r="E1576" s="2">
        <v>5176</v>
      </c>
      <c r="F1576" s="2">
        <v>6.6784999999999997</v>
      </c>
      <c r="G1576" s="2">
        <v>34567.915999999997</v>
      </c>
      <c r="H1576" s="5">
        <f t="shared" si="24"/>
        <v>-5.9347877081866425E-3</v>
      </c>
      <c r="I1576" s="4"/>
      <c r="J1576" s="4"/>
      <c r="K1576" s="4"/>
    </row>
    <row r="1577" spans="2:11" ht="13.5" x14ac:dyDescent="0.35">
      <c r="B1577" s="3">
        <v>44302</v>
      </c>
      <c r="C1577" s="2">
        <v>6.6</v>
      </c>
      <c r="D1577" s="2">
        <v>4.1745000000000001</v>
      </c>
      <c r="E1577" s="2">
        <v>8564</v>
      </c>
      <c r="F1577" s="2">
        <v>6.6144999999999996</v>
      </c>
      <c r="G1577" s="2">
        <v>56646.578000000001</v>
      </c>
      <c r="H1577" s="5">
        <f t="shared" si="24"/>
        <v>-1.4913750383462761E-2</v>
      </c>
      <c r="I1577" s="4"/>
      <c r="J1577" s="4"/>
      <c r="K1577" s="4"/>
    </row>
    <row r="1578" spans="2:11" ht="13.5" x14ac:dyDescent="0.35">
      <c r="B1578" s="3">
        <v>44305</v>
      </c>
      <c r="C1578" s="2">
        <v>6.59</v>
      </c>
      <c r="D1578" s="2">
        <v>4.1680999999999999</v>
      </c>
      <c r="E1578" s="2">
        <v>24948</v>
      </c>
      <c r="F1578" s="2">
        <v>6.5890000000000004</v>
      </c>
      <c r="G1578" s="2">
        <v>164382.372</v>
      </c>
      <c r="H1578" s="5">
        <f t="shared" si="24"/>
        <v>-1.5331177386513793E-3</v>
      </c>
      <c r="I1578" s="4"/>
      <c r="J1578" s="4"/>
      <c r="K1578" s="4"/>
    </row>
    <row r="1579" spans="2:11" ht="13.5" x14ac:dyDescent="0.35">
      <c r="B1579" s="3">
        <v>44306</v>
      </c>
      <c r="C1579" s="2">
        <v>6.58</v>
      </c>
      <c r="D1579" s="2">
        <v>4.1618000000000004</v>
      </c>
      <c r="E1579" s="2">
        <v>12095</v>
      </c>
      <c r="F1579" s="2">
        <v>6.492</v>
      </c>
      <c r="G1579" s="2">
        <v>78520.740000000005</v>
      </c>
      <c r="H1579" s="5">
        <f t="shared" si="24"/>
        <v>-1.5114800508623902E-3</v>
      </c>
      <c r="I1579" s="4"/>
      <c r="J1579" s="4"/>
      <c r="K1579" s="4"/>
    </row>
    <row r="1580" spans="2:11" ht="13.5" x14ac:dyDescent="0.35">
      <c r="B1580" s="3">
        <v>44307</v>
      </c>
      <c r="C1580" s="2">
        <v>6.56</v>
      </c>
      <c r="D1580" s="2">
        <v>4.1492000000000004</v>
      </c>
      <c r="E1580" s="2">
        <v>8946</v>
      </c>
      <c r="F1580" s="2">
        <v>6.4584999999999999</v>
      </c>
      <c r="G1580" s="2">
        <v>57777.741000000002</v>
      </c>
      <c r="H1580" s="5">
        <f t="shared" si="24"/>
        <v>-3.0275361622374799E-3</v>
      </c>
      <c r="I1580" s="4"/>
      <c r="J1580" s="4"/>
      <c r="K1580" s="4"/>
    </row>
    <row r="1581" spans="2:11" ht="13.5" x14ac:dyDescent="0.35">
      <c r="B1581" s="3">
        <v>44308</v>
      </c>
      <c r="C1581" s="2">
        <v>6.56</v>
      </c>
      <c r="D1581" s="2">
        <v>4.1492000000000004</v>
      </c>
      <c r="E1581" s="2">
        <v>8098</v>
      </c>
      <c r="F1581" s="2">
        <v>6.3949999999999996</v>
      </c>
      <c r="G1581" s="2">
        <v>51786.71</v>
      </c>
      <c r="H1581" s="5">
        <f t="shared" si="24"/>
        <v>0</v>
      </c>
      <c r="I1581" s="4"/>
      <c r="J1581" s="4"/>
      <c r="K1581" s="4"/>
    </row>
    <row r="1582" spans="2:11" ht="13.5" x14ac:dyDescent="0.35">
      <c r="B1582" s="3">
        <v>44309</v>
      </c>
      <c r="C1582" s="2">
        <v>6.56</v>
      </c>
      <c r="D1582" s="2">
        <v>4.1492000000000004</v>
      </c>
      <c r="E1582" s="2">
        <v>6416</v>
      </c>
      <c r="F1582" s="2">
        <v>6.5289999999999999</v>
      </c>
      <c r="G1582" s="2">
        <v>41890.063999999998</v>
      </c>
      <c r="H1582" s="5">
        <f t="shared" si="24"/>
        <v>0</v>
      </c>
      <c r="I1582" s="4"/>
      <c r="J1582" s="4"/>
      <c r="K1582" s="4"/>
    </row>
    <row r="1583" spans="2:11" ht="13.5" x14ac:dyDescent="0.35">
      <c r="B1583" s="3">
        <v>44312</v>
      </c>
      <c r="C1583" s="2">
        <v>6.56</v>
      </c>
      <c r="D1583" s="2">
        <v>4.1492000000000004</v>
      </c>
      <c r="E1583" s="2">
        <v>9910</v>
      </c>
      <c r="F1583" s="2">
        <v>6.5335000000000001</v>
      </c>
      <c r="G1583" s="2">
        <v>64746.985000000001</v>
      </c>
      <c r="H1583" s="5">
        <f t="shared" si="24"/>
        <v>0</v>
      </c>
      <c r="I1583" s="4"/>
      <c r="J1583" s="4"/>
      <c r="K1583" s="4"/>
    </row>
    <row r="1584" spans="2:11" ht="13.5" x14ac:dyDescent="0.35">
      <c r="B1584" s="3">
        <v>44313</v>
      </c>
      <c r="C1584" s="2">
        <v>6.56</v>
      </c>
      <c r="D1584" s="2">
        <v>4.1492000000000004</v>
      </c>
      <c r="E1584" s="2">
        <v>2811</v>
      </c>
      <c r="F1584" s="2">
        <v>6.5510999999999999</v>
      </c>
      <c r="G1584" s="2">
        <v>18415.142100000001</v>
      </c>
      <c r="H1584" s="5">
        <f t="shared" si="24"/>
        <v>0</v>
      </c>
      <c r="I1584" s="4"/>
      <c r="J1584" s="4"/>
      <c r="K1584" s="4"/>
    </row>
    <row r="1585" spans="2:11" ht="13.5" x14ac:dyDescent="0.35">
      <c r="B1585" s="3">
        <v>44314</v>
      </c>
      <c r="C1585" s="2">
        <v>6.56</v>
      </c>
      <c r="D1585" s="2">
        <v>4.1492000000000004</v>
      </c>
      <c r="E1585" s="2">
        <v>5799</v>
      </c>
      <c r="F1585" s="2">
        <v>6.5575000000000001</v>
      </c>
      <c r="G1585" s="2">
        <v>38026.942499999997</v>
      </c>
      <c r="H1585" s="5">
        <f t="shared" si="24"/>
        <v>0</v>
      </c>
      <c r="I1585" s="4"/>
      <c r="J1585" s="4"/>
      <c r="K1585" s="4"/>
    </row>
    <row r="1586" spans="2:11" ht="13.5" x14ac:dyDescent="0.35">
      <c r="B1586" s="3">
        <v>44315</v>
      </c>
      <c r="C1586" s="2">
        <v>6.56</v>
      </c>
      <c r="D1586" s="2">
        <v>4.1492000000000004</v>
      </c>
      <c r="E1586" s="2">
        <v>14633</v>
      </c>
      <c r="F1586" s="2">
        <v>6.5701000000000001</v>
      </c>
      <c r="G1586" s="2">
        <v>96140.273300000001</v>
      </c>
      <c r="H1586" s="5">
        <f t="shared" si="24"/>
        <v>0</v>
      </c>
      <c r="I1586" s="4"/>
      <c r="J1586" s="4"/>
      <c r="K1586" s="4"/>
    </row>
    <row r="1587" spans="2:11" ht="13.5" x14ac:dyDescent="0.35">
      <c r="B1587" s="3">
        <v>44316</v>
      </c>
      <c r="C1587" s="2">
        <v>6.56</v>
      </c>
      <c r="D1587" s="2">
        <v>4.1492000000000004</v>
      </c>
      <c r="E1587" s="2">
        <v>8795</v>
      </c>
      <c r="F1587" s="2">
        <v>6.5770999999999997</v>
      </c>
      <c r="G1587" s="2">
        <v>57845.594499999999</v>
      </c>
      <c r="H1587" s="5">
        <f t="shared" si="24"/>
        <v>0</v>
      </c>
      <c r="I1587" s="4"/>
      <c r="J1587" s="4"/>
      <c r="K1587" s="4"/>
    </row>
    <row r="1588" spans="2:11" ht="13.5" x14ac:dyDescent="0.35">
      <c r="B1588" s="3">
        <v>44319</v>
      </c>
      <c r="C1588" s="2">
        <v>6.64</v>
      </c>
      <c r="D1588" s="2">
        <v>4.1997999999999998</v>
      </c>
      <c r="E1588" s="2">
        <v>5129</v>
      </c>
      <c r="F1588" s="2">
        <v>6.6186999999999996</v>
      </c>
      <c r="G1588" s="2">
        <v>33947.312299999998</v>
      </c>
      <c r="H1588" s="5">
        <f t="shared" si="24"/>
        <v>1.2195121951219344E-2</v>
      </c>
      <c r="I1588" s="4"/>
      <c r="J1588" s="4"/>
      <c r="K1588" s="4"/>
    </row>
    <row r="1589" spans="2:11" ht="13.5" x14ac:dyDescent="0.35">
      <c r="B1589" s="3">
        <v>44320</v>
      </c>
      <c r="C1589" s="2">
        <v>6.29</v>
      </c>
      <c r="D1589" s="2">
        <v>4.2027999999999999</v>
      </c>
      <c r="E1589" s="2">
        <v>109187</v>
      </c>
      <c r="F1589" s="2">
        <v>6.2202000000000002</v>
      </c>
      <c r="G1589" s="2">
        <v>679164.97739999997</v>
      </c>
      <c r="H1589" s="5">
        <f t="shared" si="24"/>
        <v>7.1431972951095624E-4</v>
      </c>
      <c r="I1589" s="4"/>
      <c r="J1589" s="4"/>
      <c r="K1589" s="4"/>
    </row>
    <row r="1590" spans="2:11" ht="13.5" x14ac:dyDescent="0.35">
      <c r="B1590" s="3">
        <v>44321</v>
      </c>
      <c r="C1590" s="2">
        <v>6.29</v>
      </c>
      <c r="D1590" s="2">
        <v>4.2027999999999999</v>
      </c>
      <c r="E1590" s="2">
        <v>18466</v>
      </c>
      <c r="F1590" s="2">
        <v>6.2222999999999997</v>
      </c>
      <c r="G1590" s="2">
        <v>114900.9918</v>
      </c>
      <c r="H1590" s="5">
        <f t="shared" si="24"/>
        <v>0</v>
      </c>
      <c r="I1590" s="4"/>
      <c r="J1590" s="4"/>
      <c r="K1590" s="4"/>
    </row>
    <row r="1591" spans="2:11" ht="13.5" x14ac:dyDescent="0.35">
      <c r="B1591" s="3">
        <v>44322</v>
      </c>
      <c r="C1591" s="2">
        <v>6.31</v>
      </c>
      <c r="D1591" s="2">
        <v>4.2161999999999997</v>
      </c>
      <c r="E1591" s="2">
        <v>19892</v>
      </c>
      <c r="F1591" s="2">
        <v>6.3219000000000003</v>
      </c>
      <c r="G1591" s="2">
        <v>125755.23480000001</v>
      </c>
      <c r="H1591" s="5">
        <f t="shared" si="24"/>
        <v>3.1883506233938937E-3</v>
      </c>
      <c r="I1591" s="4"/>
      <c r="J1591" s="4"/>
      <c r="K1591" s="4"/>
    </row>
    <row r="1592" spans="2:11" ht="13.5" x14ac:dyDescent="0.35">
      <c r="B1592" s="3">
        <v>44323</v>
      </c>
      <c r="C1592" s="2">
        <v>6.31</v>
      </c>
      <c r="D1592" s="2">
        <v>4.2161999999999997</v>
      </c>
      <c r="E1592" s="2">
        <v>16618</v>
      </c>
      <c r="F1592" s="2">
        <v>6.2773000000000003</v>
      </c>
      <c r="G1592" s="2">
        <v>104316.17140000001</v>
      </c>
      <c r="H1592" s="5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6.31</v>
      </c>
      <c r="D1593" s="2">
        <v>4.2161999999999997</v>
      </c>
      <c r="E1593" s="2">
        <v>14998</v>
      </c>
      <c r="F1593" s="2">
        <v>6.2503000000000002</v>
      </c>
      <c r="G1593" s="2">
        <v>93741.999400000001</v>
      </c>
      <c r="H1593" s="5">
        <f t="shared" si="24"/>
        <v>0</v>
      </c>
      <c r="I1593" s="4"/>
      <c r="J1593" s="4"/>
      <c r="K1593" s="4"/>
    </row>
    <row r="1594" spans="2:11" ht="13.5" x14ac:dyDescent="0.35">
      <c r="B1594" s="3">
        <v>44327</v>
      </c>
      <c r="C1594" s="2">
        <v>6.31</v>
      </c>
      <c r="D1594" s="2">
        <v>4.2161999999999997</v>
      </c>
      <c r="E1594" s="2">
        <v>8198</v>
      </c>
      <c r="F1594" s="2">
        <v>6.2615999999999996</v>
      </c>
      <c r="G1594" s="2">
        <v>51332.596799999999</v>
      </c>
      <c r="H1594" s="5">
        <f t="shared" si="24"/>
        <v>0</v>
      </c>
      <c r="I1594" s="4"/>
      <c r="J1594" s="4"/>
      <c r="K1594" s="4"/>
    </row>
    <row r="1595" spans="2:11" ht="13.5" x14ac:dyDescent="0.35">
      <c r="B1595" s="3">
        <v>44333</v>
      </c>
      <c r="C1595" s="2">
        <v>6.31</v>
      </c>
      <c r="D1595" s="2">
        <v>4.2161999999999997</v>
      </c>
      <c r="E1595" s="2">
        <v>11208</v>
      </c>
      <c r="F1595" s="2">
        <v>6.2747999999999999</v>
      </c>
      <c r="G1595" s="2">
        <v>70327.958400000003</v>
      </c>
      <c r="H1595" s="5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6.31</v>
      </c>
      <c r="D1596" s="2">
        <v>4.2161999999999997</v>
      </c>
      <c r="E1596" s="2">
        <v>5338</v>
      </c>
      <c r="F1596" s="2">
        <v>6.2938999999999998</v>
      </c>
      <c r="G1596" s="2">
        <v>33596.838199999998</v>
      </c>
      <c r="H1596" s="5">
        <f t="shared" si="24"/>
        <v>0</v>
      </c>
      <c r="I1596" s="4"/>
      <c r="J1596" s="4"/>
      <c r="K1596" s="4"/>
    </row>
    <row r="1597" spans="2:11" ht="13.5" x14ac:dyDescent="0.35">
      <c r="B1597" s="3">
        <v>44335</v>
      </c>
      <c r="C1597" s="2">
        <v>6.31</v>
      </c>
      <c r="D1597" s="2">
        <v>4.2161999999999997</v>
      </c>
      <c r="E1597" s="2">
        <v>55056</v>
      </c>
      <c r="F1597" s="2">
        <v>6.2161999999999997</v>
      </c>
      <c r="G1597" s="2">
        <v>342239.10720000003</v>
      </c>
      <c r="H1597" s="5">
        <f t="shared" si="24"/>
        <v>0</v>
      </c>
      <c r="I1597" s="4"/>
      <c r="J1597" s="4"/>
      <c r="K1597" s="4"/>
    </row>
    <row r="1598" spans="2:11" ht="13.5" x14ac:dyDescent="0.35">
      <c r="B1598" s="3">
        <v>44336</v>
      </c>
      <c r="C1598" s="2">
        <v>6.31</v>
      </c>
      <c r="D1598" s="2">
        <v>4.2161999999999997</v>
      </c>
      <c r="E1598" s="2">
        <v>5428</v>
      </c>
      <c r="F1598" s="2">
        <v>6.2773000000000003</v>
      </c>
      <c r="G1598" s="2">
        <v>34073.184399999998</v>
      </c>
      <c r="H1598" s="5">
        <f t="shared" si="24"/>
        <v>0</v>
      </c>
      <c r="I1598" s="4"/>
      <c r="J1598" s="4"/>
      <c r="K1598" s="4"/>
    </row>
    <row r="1599" spans="2:11" ht="13.5" x14ac:dyDescent="0.35">
      <c r="B1599" s="3">
        <v>44337</v>
      </c>
      <c r="C1599" s="2">
        <v>6.31</v>
      </c>
      <c r="D1599" s="2">
        <v>4.2161999999999997</v>
      </c>
      <c r="E1599" s="2">
        <v>17238</v>
      </c>
      <c r="F1599" s="2">
        <v>6.2887000000000004</v>
      </c>
      <c r="G1599" s="2">
        <v>108404.6106</v>
      </c>
      <c r="H1599" s="5">
        <f t="shared" si="24"/>
        <v>0</v>
      </c>
      <c r="I1599" s="4"/>
      <c r="J1599" s="4"/>
      <c r="K1599" s="4"/>
    </row>
    <row r="1600" spans="2:11" ht="13.5" x14ac:dyDescent="0.35">
      <c r="B1600" s="3">
        <v>44340</v>
      </c>
      <c r="C1600" s="2">
        <v>6.31</v>
      </c>
      <c r="D1600" s="2">
        <v>4.2161999999999997</v>
      </c>
      <c r="E1600" s="2">
        <v>20635</v>
      </c>
      <c r="F1600" s="2">
        <v>6.2915000000000001</v>
      </c>
      <c r="G1600" s="2">
        <v>129825.10249999999</v>
      </c>
      <c r="H1600" s="5">
        <f t="shared" si="24"/>
        <v>0</v>
      </c>
      <c r="I1600" s="4"/>
      <c r="J1600" s="4"/>
      <c r="K1600" s="4"/>
    </row>
    <row r="1601" spans="2:11" ht="13.5" x14ac:dyDescent="0.35">
      <c r="B1601" s="3">
        <v>44341</v>
      </c>
      <c r="C1601" s="2">
        <v>6.3</v>
      </c>
      <c r="D1601" s="2">
        <v>4.2095000000000002</v>
      </c>
      <c r="E1601" s="2">
        <v>25650</v>
      </c>
      <c r="F1601" s="2">
        <v>6.3000999999999996</v>
      </c>
      <c r="G1601" s="2">
        <v>161597.565</v>
      </c>
      <c r="H1601" s="5">
        <f t="shared" si="24"/>
        <v>-1.5891086760588882E-3</v>
      </c>
      <c r="I1601" s="4"/>
      <c r="J1601" s="4"/>
      <c r="K1601" s="4"/>
    </row>
    <row r="1602" spans="2:11" ht="13.5" x14ac:dyDescent="0.35">
      <c r="B1602" s="3">
        <v>44342</v>
      </c>
      <c r="C1602" s="2">
        <v>6.3</v>
      </c>
      <c r="D1602" s="2">
        <v>4.2095000000000002</v>
      </c>
      <c r="E1602" s="2">
        <v>39266</v>
      </c>
      <c r="F1602" s="2">
        <v>6.3005000000000004</v>
      </c>
      <c r="G1602" s="2">
        <v>247395.43299999999</v>
      </c>
      <c r="H1602" s="5">
        <f t="shared" si="24"/>
        <v>0</v>
      </c>
      <c r="I1602" s="4"/>
      <c r="J1602" s="4"/>
      <c r="K1602" s="4"/>
    </row>
    <row r="1603" spans="2:11" ht="13.5" x14ac:dyDescent="0.35">
      <c r="B1603" s="3">
        <v>44343</v>
      </c>
      <c r="C1603" s="2">
        <v>6.4</v>
      </c>
      <c r="D1603" s="2">
        <v>4.2763</v>
      </c>
      <c r="E1603" s="2">
        <v>44280</v>
      </c>
      <c r="F1603" s="2">
        <v>6.3049999999999997</v>
      </c>
      <c r="G1603" s="2">
        <v>279185.40000000002</v>
      </c>
      <c r="H1603" s="5">
        <f t="shared" si="24"/>
        <v>1.5868868036583855E-2</v>
      </c>
      <c r="I1603" s="4"/>
      <c r="J1603" s="4"/>
      <c r="K1603" s="4"/>
    </row>
    <row r="1604" spans="2:11" ht="13.5" x14ac:dyDescent="0.35">
      <c r="B1604" s="3">
        <v>44344</v>
      </c>
      <c r="C1604" s="2">
        <v>6.4</v>
      </c>
      <c r="D1604" s="2">
        <v>4.2763</v>
      </c>
      <c r="E1604" s="2">
        <v>15525</v>
      </c>
      <c r="F1604" s="2">
        <v>6.3067000000000002</v>
      </c>
      <c r="G1604" s="2">
        <v>97911.517500000002</v>
      </c>
      <c r="H1604" s="5">
        <f t="shared" si="24"/>
        <v>0</v>
      </c>
      <c r="I1604" s="4"/>
      <c r="J1604" s="4"/>
      <c r="K1604" s="4"/>
    </row>
    <row r="1605" spans="2:11" ht="13.5" x14ac:dyDescent="0.35">
      <c r="B1605" s="3">
        <v>44347</v>
      </c>
      <c r="C1605" s="2">
        <v>6.35</v>
      </c>
      <c r="D1605" s="2">
        <v>4.2428999999999997</v>
      </c>
      <c r="E1605" s="2">
        <v>23141</v>
      </c>
      <c r="F1605" s="2">
        <v>6.3066000000000004</v>
      </c>
      <c r="G1605" s="2">
        <v>145941.0306</v>
      </c>
      <c r="H1605" s="5">
        <f t="shared" si="24"/>
        <v>-7.810490377195313E-3</v>
      </c>
      <c r="I1605" s="4"/>
      <c r="J1605" s="4"/>
      <c r="K1605" s="4"/>
    </row>
    <row r="1606" spans="2:11" ht="13.5" x14ac:dyDescent="0.35">
      <c r="B1606" s="3">
        <v>44348</v>
      </c>
      <c r="C1606" s="2">
        <v>6.35</v>
      </c>
      <c r="D1606" s="2">
        <v>4.2428999999999997</v>
      </c>
      <c r="E1606" s="2">
        <v>12794</v>
      </c>
      <c r="F1606" s="2">
        <v>6.2705000000000002</v>
      </c>
      <c r="G1606" s="2">
        <v>80224.777000000002</v>
      </c>
      <c r="H1606" s="5">
        <f t="shared" si="24"/>
        <v>0</v>
      </c>
      <c r="I1606" s="4"/>
      <c r="J1606" s="4"/>
      <c r="K1606" s="4"/>
    </row>
    <row r="1607" spans="2:11" ht="13.5" x14ac:dyDescent="0.35">
      <c r="B1607" s="3">
        <v>44349</v>
      </c>
      <c r="C1607" s="2">
        <v>6.3</v>
      </c>
      <c r="D1607" s="2">
        <v>4.2095000000000002</v>
      </c>
      <c r="E1607" s="2">
        <v>8384</v>
      </c>
      <c r="F1607" s="2">
        <v>6.2770999999999999</v>
      </c>
      <c r="G1607" s="2">
        <v>52627.206400000003</v>
      </c>
      <c r="H1607" s="5">
        <f t="shared" ref="H1607:H1670" si="25">(D1607-D1606)/D1606</f>
        <v>-7.8719743571612419E-3</v>
      </c>
      <c r="I1607" s="4"/>
      <c r="J1607" s="4"/>
      <c r="K1607" s="4"/>
    </row>
    <row r="1608" spans="2:11" ht="13.5" x14ac:dyDescent="0.35">
      <c r="B1608" s="3">
        <v>44350</v>
      </c>
      <c r="C1608" s="2">
        <v>6.3</v>
      </c>
      <c r="D1608" s="2">
        <v>4.2095000000000002</v>
      </c>
      <c r="E1608" s="2">
        <v>7455</v>
      </c>
      <c r="F1608" s="2">
        <v>6.3</v>
      </c>
      <c r="G1608" s="2">
        <v>46966.5</v>
      </c>
      <c r="H1608" s="5">
        <f t="shared" si="25"/>
        <v>0</v>
      </c>
      <c r="I1608" s="4"/>
      <c r="J1608" s="4"/>
      <c r="K1608" s="4"/>
    </row>
    <row r="1609" spans="2:11" ht="13.5" x14ac:dyDescent="0.35">
      <c r="B1609" s="3">
        <v>44351</v>
      </c>
      <c r="C1609" s="2">
        <v>6.31</v>
      </c>
      <c r="D1609" s="2">
        <v>4.2161999999999997</v>
      </c>
      <c r="E1609" s="2">
        <v>2078</v>
      </c>
      <c r="F1609" s="2">
        <v>6.3250000000000002</v>
      </c>
      <c r="G1609" s="2">
        <v>13143.35</v>
      </c>
      <c r="H1609" s="5">
        <f t="shared" si="25"/>
        <v>1.5916379617530547E-3</v>
      </c>
      <c r="I1609" s="4"/>
      <c r="J1609" s="4"/>
      <c r="K1609" s="4"/>
    </row>
    <row r="1610" spans="2:11" ht="13.5" x14ac:dyDescent="0.35">
      <c r="B1610" s="3">
        <v>44354</v>
      </c>
      <c r="C1610" s="2">
        <v>6.31</v>
      </c>
      <c r="D1610" s="2">
        <v>4.2161999999999997</v>
      </c>
      <c r="E1610" s="2">
        <v>6371</v>
      </c>
      <c r="F1610" s="2">
        <v>6.3346</v>
      </c>
      <c r="G1610" s="2">
        <v>40357.736599999997</v>
      </c>
      <c r="H1610" s="5">
        <f t="shared" si="25"/>
        <v>0</v>
      </c>
      <c r="I1610" s="4"/>
      <c r="J1610" s="4"/>
      <c r="K1610" s="4"/>
    </row>
    <row r="1611" spans="2:11" ht="13.5" x14ac:dyDescent="0.35">
      <c r="B1611" s="3">
        <v>44355</v>
      </c>
      <c r="C1611" s="2">
        <v>6.35</v>
      </c>
      <c r="D1611" s="2">
        <v>4.2428999999999997</v>
      </c>
      <c r="E1611" s="2">
        <v>11752</v>
      </c>
      <c r="F1611" s="2">
        <v>6.3319000000000001</v>
      </c>
      <c r="G1611" s="2">
        <v>74412.488800000006</v>
      </c>
      <c r="H1611" s="5">
        <f t="shared" si="25"/>
        <v>6.3327166642948504E-3</v>
      </c>
      <c r="I1611" s="4"/>
      <c r="J1611" s="4"/>
      <c r="K1611" s="4"/>
    </row>
    <row r="1612" spans="2:11" ht="13.5" x14ac:dyDescent="0.35">
      <c r="B1612" s="3">
        <v>44356</v>
      </c>
      <c r="C1612" s="2">
        <v>6.35</v>
      </c>
      <c r="D1612" s="2">
        <v>4.2428999999999997</v>
      </c>
      <c r="E1612" s="2">
        <v>4608</v>
      </c>
      <c r="F1612" s="2">
        <v>6.35</v>
      </c>
      <c r="G1612" s="2">
        <v>29260.799999999999</v>
      </c>
      <c r="H1612" s="5">
        <f t="shared" si="25"/>
        <v>0</v>
      </c>
      <c r="I1612" s="4"/>
      <c r="J1612" s="4"/>
      <c r="K1612" s="4"/>
    </row>
    <row r="1613" spans="2:11" ht="13.5" x14ac:dyDescent="0.35">
      <c r="B1613" s="3">
        <v>44357</v>
      </c>
      <c r="C1613" s="2">
        <v>6.35</v>
      </c>
      <c r="D1613" s="2">
        <v>4.2428999999999997</v>
      </c>
      <c r="E1613" s="2">
        <v>3856</v>
      </c>
      <c r="F1613" s="2">
        <v>6.3510999999999997</v>
      </c>
      <c r="G1613" s="2">
        <v>24489.8416</v>
      </c>
      <c r="H1613" s="5">
        <f t="shared" si="25"/>
        <v>0</v>
      </c>
      <c r="I1613" s="4"/>
      <c r="J1613" s="4"/>
      <c r="K1613" s="4"/>
    </row>
    <row r="1614" spans="2:11" ht="13.5" x14ac:dyDescent="0.35">
      <c r="B1614" s="3">
        <v>44358</v>
      </c>
      <c r="C1614" s="2">
        <v>6.39</v>
      </c>
      <c r="D1614" s="2">
        <v>4.2695999999999996</v>
      </c>
      <c r="E1614" s="2">
        <v>2476</v>
      </c>
      <c r="F1614" s="2">
        <v>6.3506</v>
      </c>
      <c r="G1614" s="2">
        <v>15724.0856</v>
      </c>
      <c r="H1614" s="5">
        <f t="shared" si="25"/>
        <v>6.2928657286289913E-3</v>
      </c>
      <c r="I1614" s="4"/>
      <c r="J1614" s="4"/>
      <c r="K1614" s="4"/>
    </row>
    <row r="1615" spans="2:11" ht="13.5" x14ac:dyDescent="0.35">
      <c r="B1615" s="3">
        <v>44361</v>
      </c>
      <c r="C1615" s="2">
        <v>6.39</v>
      </c>
      <c r="D1615" s="2">
        <v>4.2695999999999996</v>
      </c>
      <c r="E1615" s="2">
        <v>12651</v>
      </c>
      <c r="F1615" s="2">
        <v>6.3388999999999998</v>
      </c>
      <c r="G1615" s="2">
        <v>80193.423899999994</v>
      </c>
      <c r="H1615" s="5">
        <f t="shared" si="25"/>
        <v>0</v>
      </c>
      <c r="I1615" s="4"/>
      <c r="J1615" s="4"/>
      <c r="K1615" s="4"/>
    </row>
    <row r="1616" spans="2:11" ht="13.5" x14ac:dyDescent="0.35">
      <c r="B1616" s="3">
        <v>44362</v>
      </c>
      <c r="C1616" s="2">
        <v>6.39</v>
      </c>
      <c r="D1616" s="2">
        <v>4.2695999999999996</v>
      </c>
      <c r="E1616" s="2">
        <v>9176</v>
      </c>
      <c r="F1616" s="2">
        <v>6.3361000000000001</v>
      </c>
      <c r="G1616" s="2">
        <v>58140.053599999999</v>
      </c>
      <c r="H1616" s="5">
        <f t="shared" si="25"/>
        <v>0</v>
      </c>
      <c r="I1616" s="4"/>
      <c r="J1616" s="4"/>
      <c r="K1616" s="4"/>
    </row>
    <row r="1617" spans="2:11" ht="13.5" x14ac:dyDescent="0.35">
      <c r="B1617" s="3">
        <v>44363</v>
      </c>
      <c r="C1617" s="2">
        <v>6.25</v>
      </c>
      <c r="D1617" s="2">
        <v>4.1760999999999999</v>
      </c>
      <c r="E1617" s="2">
        <v>46710</v>
      </c>
      <c r="F1617" s="2">
        <v>6.2126999999999999</v>
      </c>
      <c r="G1617" s="2">
        <v>290195.217</v>
      </c>
      <c r="H1617" s="5">
        <f t="shared" si="25"/>
        <v>-2.1899006932733677E-2</v>
      </c>
      <c r="I1617" s="4"/>
      <c r="J1617" s="4"/>
      <c r="K1617" s="4"/>
    </row>
    <row r="1618" spans="2:11" ht="13.5" x14ac:dyDescent="0.35">
      <c r="B1618" s="3">
        <v>44364</v>
      </c>
      <c r="C1618" s="2">
        <v>6.22</v>
      </c>
      <c r="D1618" s="2">
        <v>4.1561000000000003</v>
      </c>
      <c r="E1618" s="2">
        <v>10634</v>
      </c>
      <c r="F1618" s="2">
        <v>6.2469000000000001</v>
      </c>
      <c r="G1618" s="2">
        <v>66429.534599999999</v>
      </c>
      <c r="H1618" s="5">
        <f t="shared" si="25"/>
        <v>-4.789157347764559E-3</v>
      </c>
      <c r="I1618" s="4"/>
      <c r="J1618" s="4"/>
      <c r="K1618" s="4"/>
    </row>
    <row r="1619" spans="2:11" ht="13.5" x14ac:dyDescent="0.35">
      <c r="B1619" s="3">
        <v>44365</v>
      </c>
      <c r="C1619" s="2">
        <v>6.3</v>
      </c>
      <c r="D1619" s="2">
        <v>4.2095000000000002</v>
      </c>
      <c r="E1619" s="2">
        <v>11451</v>
      </c>
      <c r="F1619" s="2">
        <v>6.3659999999999997</v>
      </c>
      <c r="G1619" s="2">
        <v>72897.066000000006</v>
      </c>
      <c r="H1619" s="5">
        <f t="shared" si="25"/>
        <v>1.2848584009046916E-2</v>
      </c>
      <c r="I1619" s="4"/>
      <c r="J1619" s="4"/>
      <c r="K1619" s="4"/>
    </row>
    <row r="1620" spans="2:11" ht="13.5" x14ac:dyDescent="0.35">
      <c r="B1620" s="3">
        <v>44368</v>
      </c>
      <c r="C1620" s="2">
        <v>6.3</v>
      </c>
      <c r="D1620" s="2">
        <v>4.2095000000000002</v>
      </c>
      <c r="E1620" s="2">
        <v>3110</v>
      </c>
      <c r="F1620" s="2">
        <v>6.3</v>
      </c>
      <c r="G1620" s="2">
        <v>19593</v>
      </c>
      <c r="H1620" s="5">
        <f t="shared" si="25"/>
        <v>0</v>
      </c>
      <c r="I1620" s="4"/>
      <c r="J1620" s="4"/>
      <c r="K1620" s="4"/>
    </row>
    <row r="1621" spans="2:11" ht="13.5" x14ac:dyDescent="0.35">
      <c r="B1621" s="3">
        <v>44369</v>
      </c>
      <c r="C1621" s="2">
        <v>6.3</v>
      </c>
      <c r="D1621" s="2">
        <v>4.2095000000000002</v>
      </c>
      <c r="E1621" s="2">
        <v>22207</v>
      </c>
      <c r="F1621" s="2">
        <v>6.2230999999999996</v>
      </c>
      <c r="G1621" s="2">
        <v>138196.3817</v>
      </c>
      <c r="H1621" s="5">
        <f t="shared" si="25"/>
        <v>0</v>
      </c>
      <c r="I1621" s="4"/>
      <c r="J1621" s="4"/>
      <c r="K1621" s="4"/>
    </row>
    <row r="1622" spans="2:11" ht="13.5" x14ac:dyDescent="0.35">
      <c r="B1622" s="3">
        <v>44370</v>
      </c>
      <c r="C1622" s="2">
        <v>6.3</v>
      </c>
      <c r="D1622" s="2">
        <v>4.2095000000000002</v>
      </c>
      <c r="E1622" s="2">
        <v>9489</v>
      </c>
      <c r="F1622" s="2">
        <v>6.2919</v>
      </c>
      <c r="G1622" s="2">
        <v>59703.839099999997</v>
      </c>
      <c r="H1622" s="5">
        <f t="shared" si="25"/>
        <v>0</v>
      </c>
      <c r="I1622" s="4"/>
      <c r="J1622" s="4"/>
      <c r="K1622" s="4"/>
    </row>
    <row r="1623" spans="2:11" ht="13.5" x14ac:dyDescent="0.35">
      <c r="B1623" s="3">
        <v>44371</v>
      </c>
      <c r="C1623" s="2">
        <v>6.3</v>
      </c>
      <c r="D1623" s="2">
        <v>4.2095000000000002</v>
      </c>
      <c r="E1623" s="2">
        <v>15986</v>
      </c>
      <c r="F1623" s="2">
        <v>6.2217000000000002</v>
      </c>
      <c r="G1623" s="2">
        <v>99460.0962</v>
      </c>
      <c r="H1623" s="5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6.21</v>
      </c>
      <c r="D1624" s="2">
        <v>4.1494</v>
      </c>
      <c r="E1624" s="2">
        <v>37715</v>
      </c>
      <c r="F1624" s="2">
        <v>6.2026000000000003</v>
      </c>
      <c r="G1624" s="2">
        <v>233931.05900000001</v>
      </c>
      <c r="H1624" s="5">
        <f t="shared" si="25"/>
        <v>-1.4277230074830801E-2</v>
      </c>
      <c r="I1624" s="4"/>
      <c r="J1624" s="4"/>
      <c r="K1624" s="4"/>
    </row>
    <row r="1625" spans="2:11" ht="13.5" x14ac:dyDescent="0.35">
      <c r="B1625" s="3">
        <v>44375</v>
      </c>
      <c r="C1625" s="2">
        <v>6.3</v>
      </c>
      <c r="D1625" s="2">
        <v>4.2095000000000002</v>
      </c>
      <c r="E1625" s="2">
        <v>7725</v>
      </c>
      <c r="F1625" s="2">
        <v>6.2450000000000001</v>
      </c>
      <c r="G1625" s="2">
        <v>48242.625</v>
      </c>
      <c r="H1625" s="5">
        <f t="shared" si="25"/>
        <v>1.4484021786282417E-2</v>
      </c>
      <c r="I1625" s="4"/>
      <c r="J1625" s="4"/>
      <c r="K1625" s="4"/>
    </row>
    <row r="1626" spans="2:11" ht="13.5" x14ac:dyDescent="0.35">
      <c r="B1626" s="3">
        <v>44376</v>
      </c>
      <c r="C1626" s="2">
        <v>6.21</v>
      </c>
      <c r="D1626" s="2">
        <v>4.1494</v>
      </c>
      <c r="E1626" s="2">
        <v>1600</v>
      </c>
      <c r="F1626" s="2">
        <v>6.21</v>
      </c>
      <c r="G1626" s="2">
        <v>9936</v>
      </c>
      <c r="H1626" s="5">
        <f t="shared" si="25"/>
        <v>-1.4277230074830801E-2</v>
      </c>
      <c r="I1626" s="4"/>
      <c r="J1626" s="4"/>
      <c r="K1626" s="4"/>
    </row>
    <row r="1627" spans="2:11" ht="13.5" x14ac:dyDescent="0.35">
      <c r="B1627" s="3">
        <v>44377</v>
      </c>
      <c r="C1627" s="2">
        <v>6.28</v>
      </c>
      <c r="D1627" s="2">
        <v>4.1961000000000004</v>
      </c>
      <c r="E1627" s="2">
        <v>11486</v>
      </c>
      <c r="F1627" s="2">
        <v>6.2007000000000003</v>
      </c>
      <c r="G1627" s="2">
        <v>71221.2402</v>
      </c>
      <c r="H1627" s="5">
        <f t="shared" si="25"/>
        <v>1.1254639224948284E-2</v>
      </c>
      <c r="I1627" s="4"/>
      <c r="J1627" s="4"/>
      <c r="K1627" s="4"/>
    </row>
    <row r="1628" spans="2:11" ht="13.5" x14ac:dyDescent="0.35">
      <c r="B1628" s="3">
        <v>44378</v>
      </c>
      <c r="C1628" s="2">
        <v>6.2</v>
      </c>
      <c r="D1628" s="2">
        <v>4.1426999999999996</v>
      </c>
      <c r="E1628" s="2">
        <v>9210</v>
      </c>
      <c r="F1628" s="2">
        <v>6.2022000000000004</v>
      </c>
      <c r="G1628" s="2">
        <v>57122.262000000002</v>
      </c>
      <c r="H1628" s="5">
        <f t="shared" si="25"/>
        <v>-1.2726102809752097E-2</v>
      </c>
      <c r="I1628" s="4"/>
      <c r="J1628" s="4"/>
      <c r="K1628" s="4"/>
    </row>
    <row r="1629" spans="2:11" ht="13.5" x14ac:dyDescent="0.35">
      <c r="B1629" s="3">
        <v>44379</v>
      </c>
      <c r="C1629" s="2">
        <v>6.29</v>
      </c>
      <c r="D1629" s="2">
        <v>4.2027999999999999</v>
      </c>
      <c r="E1629" s="2">
        <v>5447</v>
      </c>
      <c r="F1629" s="2">
        <v>6.2271999999999998</v>
      </c>
      <c r="G1629" s="2">
        <v>33919.558400000002</v>
      </c>
      <c r="H1629" s="5">
        <f t="shared" si="25"/>
        <v>1.4507446834190328E-2</v>
      </c>
      <c r="I1629" s="4"/>
      <c r="J1629" s="4"/>
      <c r="K1629" s="4"/>
    </row>
    <row r="1630" spans="2:11" ht="13.5" x14ac:dyDescent="0.35">
      <c r="B1630" s="3">
        <v>44382</v>
      </c>
      <c r="C1630" s="2">
        <v>6.25</v>
      </c>
      <c r="D1630" s="2">
        <v>4.1760999999999999</v>
      </c>
      <c r="E1630" s="2">
        <v>95</v>
      </c>
      <c r="F1630" s="2">
        <v>6.25</v>
      </c>
      <c r="G1630" s="2">
        <v>593.75</v>
      </c>
      <c r="H1630" s="5">
        <f t="shared" si="25"/>
        <v>-6.3529075854192318E-3</v>
      </c>
      <c r="I1630" s="4"/>
      <c r="J1630" s="4"/>
      <c r="K1630" s="4"/>
    </row>
    <row r="1631" spans="2:11" ht="13.5" x14ac:dyDescent="0.35">
      <c r="B1631" s="3">
        <v>44383</v>
      </c>
      <c r="C1631" s="2">
        <v>6.25</v>
      </c>
      <c r="D1631" s="2">
        <v>4.1760999999999999</v>
      </c>
      <c r="E1631" s="2">
        <v>817</v>
      </c>
      <c r="F1631" s="2">
        <v>6.2565999999999997</v>
      </c>
      <c r="G1631" s="2">
        <v>5111.6422000000002</v>
      </c>
      <c r="H1631" s="5">
        <f t="shared" si="25"/>
        <v>0</v>
      </c>
      <c r="I1631" s="4"/>
      <c r="J1631" s="4"/>
      <c r="K1631" s="4"/>
    </row>
    <row r="1632" spans="2:11" ht="13.5" x14ac:dyDescent="0.35">
      <c r="B1632" s="3">
        <v>44384</v>
      </c>
      <c r="C1632" s="2">
        <v>6.22</v>
      </c>
      <c r="D1632" s="2">
        <v>4.1561000000000003</v>
      </c>
      <c r="E1632" s="2">
        <v>1357</v>
      </c>
      <c r="F1632" s="2">
        <v>6.2480000000000002</v>
      </c>
      <c r="G1632" s="2">
        <v>8478.5360000000001</v>
      </c>
      <c r="H1632" s="5">
        <f t="shared" si="25"/>
        <v>-4.789157347764559E-3</v>
      </c>
      <c r="I1632" s="4"/>
      <c r="J1632" s="4"/>
      <c r="K1632" s="4"/>
    </row>
    <row r="1633" spans="2:11" ht="13.5" x14ac:dyDescent="0.35">
      <c r="B1633" s="3">
        <v>44385</v>
      </c>
      <c r="C1633" s="2">
        <v>6.25</v>
      </c>
      <c r="D1633" s="2">
        <v>4.1760999999999999</v>
      </c>
      <c r="E1633" s="2">
        <v>10566</v>
      </c>
      <c r="F1633" s="2">
        <v>6.2035</v>
      </c>
      <c r="G1633" s="2">
        <v>65546.180999999997</v>
      </c>
      <c r="H1633" s="5">
        <f t="shared" si="25"/>
        <v>4.8122037487066177E-3</v>
      </c>
      <c r="I1633" s="4"/>
      <c r="J1633" s="4"/>
      <c r="K1633" s="4"/>
    </row>
    <row r="1634" spans="2:11" ht="13.5" x14ac:dyDescent="0.35">
      <c r="B1634" s="3">
        <v>44386</v>
      </c>
      <c r="C1634" s="2">
        <v>6.21</v>
      </c>
      <c r="D1634" s="2">
        <v>4.1494</v>
      </c>
      <c r="E1634" s="2">
        <v>7312</v>
      </c>
      <c r="F1634" s="2">
        <v>6.2046000000000001</v>
      </c>
      <c r="G1634" s="2">
        <v>45368.035199999998</v>
      </c>
      <c r="H1634" s="5">
        <f t="shared" si="25"/>
        <v>-6.393525059265809E-3</v>
      </c>
      <c r="I1634" s="4"/>
      <c r="J1634" s="4"/>
      <c r="K1634" s="4"/>
    </row>
    <row r="1635" spans="2:11" ht="13.5" x14ac:dyDescent="0.35">
      <c r="B1635" s="3">
        <v>44389</v>
      </c>
      <c r="C1635" s="2">
        <v>6.25</v>
      </c>
      <c r="D1635" s="2">
        <v>4.1760999999999999</v>
      </c>
      <c r="E1635" s="2">
        <v>3356</v>
      </c>
      <c r="F1635" s="2">
        <v>6.2003000000000004</v>
      </c>
      <c r="G1635" s="2">
        <v>20808.2068</v>
      </c>
      <c r="H1635" s="5">
        <f t="shared" si="25"/>
        <v>6.4346652528076221E-3</v>
      </c>
      <c r="I1635" s="4"/>
      <c r="J1635" s="4"/>
      <c r="K1635" s="4"/>
    </row>
    <row r="1636" spans="2:11" ht="13.5" x14ac:dyDescent="0.35">
      <c r="B1636" s="3">
        <v>44390</v>
      </c>
      <c r="C1636" s="2">
        <v>6.24</v>
      </c>
      <c r="D1636" s="2">
        <v>4.1694000000000004</v>
      </c>
      <c r="E1636" s="2">
        <v>3447</v>
      </c>
      <c r="F1636" s="2">
        <v>6.2039</v>
      </c>
      <c r="G1636" s="2">
        <v>21384.8433</v>
      </c>
      <c r="H1636" s="5">
        <f t="shared" si="25"/>
        <v>-1.604367711501038E-3</v>
      </c>
      <c r="I1636" s="4"/>
      <c r="J1636" s="4"/>
      <c r="K1636" s="4"/>
    </row>
    <row r="1637" spans="2:11" ht="13.5" x14ac:dyDescent="0.35">
      <c r="B1637" s="3">
        <v>44391</v>
      </c>
      <c r="C1637" s="2">
        <v>6.2</v>
      </c>
      <c r="D1637" s="2">
        <v>4.1426999999999996</v>
      </c>
      <c r="E1637" s="2">
        <v>15027</v>
      </c>
      <c r="F1637" s="2">
        <v>6.2016999999999998</v>
      </c>
      <c r="G1637" s="2">
        <v>93192.945900000006</v>
      </c>
      <c r="H1637" s="5">
        <f t="shared" si="25"/>
        <v>-6.4037991077854923E-3</v>
      </c>
      <c r="I1637" s="4"/>
      <c r="J1637" s="4"/>
      <c r="K1637" s="4"/>
    </row>
    <row r="1638" spans="2:11" ht="13.5" x14ac:dyDescent="0.35">
      <c r="B1638" s="3">
        <v>44392</v>
      </c>
      <c r="C1638" s="2">
        <v>6.2</v>
      </c>
      <c r="D1638" s="2">
        <v>4.1426999999999996</v>
      </c>
      <c r="E1638" s="2">
        <v>4911</v>
      </c>
      <c r="F1638" s="2">
        <v>6.2</v>
      </c>
      <c r="G1638" s="2">
        <v>30448.2</v>
      </c>
      <c r="H1638" s="5">
        <f t="shared" si="25"/>
        <v>0</v>
      </c>
      <c r="I1638" s="4"/>
      <c r="J1638" s="4"/>
      <c r="K1638" s="4"/>
    </row>
    <row r="1639" spans="2:11" ht="13.5" x14ac:dyDescent="0.35">
      <c r="B1639" s="3">
        <v>44393</v>
      </c>
      <c r="C1639" s="2">
        <v>6.21</v>
      </c>
      <c r="D1639" s="2">
        <v>4.1494</v>
      </c>
      <c r="E1639" s="2">
        <v>2670</v>
      </c>
      <c r="F1639" s="2">
        <v>6.2202000000000002</v>
      </c>
      <c r="G1639" s="2">
        <v>16607.934000000001</v>
      </c>
      <c r="H1639" s="5">
        <f t="shared" si="25"/>
        <v>1.6173027252758764E-3</v>
      </c>
      <c r="I1639" s="4"/>
      <c r="J1639" s="4"/>
      <c r="K1639" s="4"/>
    </row>
    <row r="1640" spans="2:11" ht="13.5" x14ac:dyDescent="0.35">
      <c r="B1640" s="3">
        <v>44396</v>
      </c>
      <c r="C1640" s="2">
        <v>6.29</v>
      </c>
      <c r="D1640" s="2">
        <v>4.2027999999999999</v>
      </c>
      <c r="E1640" s="2">
        <v>3059</v>
      </c>
      <c r="F1640" s="2">
        <v>6.2266000000000004</v>
      </c>
      <c r="G1640" s="2">
        <v>19047.169399999999</v>
      </c>
      <c r="H1640" s="5">
        <f t="shared" si="25"/>
        <v>1.2869330505615244E-2</v>
      </c>
      <c r="I1640" s="4"/>
      <c r="J1640" s="4"/>
      <c r="K1640" s="4"/>
    </row>
    <row r="1641" spans="2:11" ht="13.5" x14ac:dyDescent="0.35">
      <c r="B1641" s="3">
        <v>44399</v>
      </c>
      <c r="C1641" s="2">
        <v>6.21</v>
      </c>
      <c r="D1641" s="2">
        <v>4.1494</v>
      </c>
      <c r="E1641" s="2">
        <v>10553</v>
      </c>
      <c r="F1641" s="2">
        <v>6.2206000000000001</v>
      </c>
      <c r="G1641" s="2">
        <v>65645.991800000003</v>
      </c>
      <c r="H1641" s="5">
        <f t="shared" si="25"/>
        <v>-1.2705815170838464E-2</v>
      </c>
      <c r="I1641" s="4"/>
      <c r="J1641" s="4"/>
      <c r="K1641" s="4"/>
    </row>
    <row r="1642" spans="2:11" ht="13.5" x14ac:dyDescent="0.35">
      <c r="B1642" s="3">
        <v>44400</v>
      </c>
      <c r="C1642" s="2">
        <v>6.22</v>
      </c>
      <c r="D1642" s="2">
        <v>4.1561000000000003</v>
      </c>
      <c r="E1642" s="2">
        <v>2494</v>
      </c>
      <c r="F1642" s="2">
        <v>6.2194000000000003</v>
      </c>
      <c r="G1642" s="2">
        <v>15511.1836</v>
      </c>
      <c r="H1642" s="5">
        <f t="shared" si="25"/>
        <v>1.6146912806671741E-3</v>
      </c>
      <c r="I1642" s="4"/>
      <c r="J1642" s="4"/>
      <c r="K1642" s="4"/>
    </row>
    <row r="1643" spans="2:11" ht="13.5" x14ac:dyDescent="0.35">
      <c r="B1643" s="3">
        <v>44403</v>
      </c>
      <c r="C1643" s="2">
        <v>6.2</v>
      </c>
      <c r="D1643" s="2">
        <v>4.1426999999999996</v>
      </c>
      <c r="E1643" s="2">
        <v>12064</v>
      </c>
      <c r="F1643" s="2">
        <v>6.2050999999999998</v>
      </c>
      <c r="G1643" s="2">
        <v>74858.326400000005</v>
      </c>
      <c r="H1643" s="5">
        <f t="shared" si="25"/>
        <v>-3.2241765116336816E-3</v>
      </c>
      <c r="I1643" s="4"/>
      <c r="J1643" s="4"/>
      <c r="K1643" s="4"/>
    </row>
    <row r="1644" spans="2:11" ht="13.5" x14ac:dyDescent="0.35">
      <c r="B1644" s="3">
        <v>44404</v>
      </c>
      <c r="C1644" s="2">
        <v>6.2</v>
      </c>
      <c r="D1644" s="2">
        <v>4.1426999999999996</v>
      </c>
      <c r="E1644" s="2">
        <v>5376</v>
      </c>
      <c r="F1644" s="2">
        <v>6.1994999999999996</v>
      </c>
      <c r="G1644" s="2">
        <v>33328.512000000002</v>
      </c>
      <c r="H1644" s="5">
        <f t="shared" si="25"/>
        <v>0</v>
      </c>
      <c r="I1644" s="4"/>
      <c r="J1644" s="4"/>
      <c r="K1644" s="4"/>
    </row>
    <row r="1645" spans="2:11" ht="13.5" x14ac:dyDescent="0.35">
      <c r="B1645" s="3">
        <v>44405</v>
      </c>
      <c r="C1645" s="2">
        <v>6.22</v>
      </c>
      <c r="D1645" s="2">
        <v>4.1561000000000003</v>
      </c>
      <c r="E1645" s="2">
        <v>2978</v>
      </c>
      <c r="F1645" s="2">
        <v>6.2019000000000002</v>
      </c>
      <c r="G1645" s="2">
        <v>18469.2582</v>
      </c>
      <c r="H1645" s="5">
        <f t="shared" si="25"/>
        <v>3.2346054505517528E-3</v>
      </c>
      <c r="I1645" s="4"/>
      <c r="J1645" s="4"/>
      <c r="K1645" s="4"/>
    </row>
    <row r="1646" spans="2:11" ht="13.5" x14ac:dyDescent="0.35">
      <c r="B1646" s="3">
        <v>44406</v>
      </c>
      <c r="C1646" s="2">
        <v>6.2</v>
      </c>
      <c r="D1646" s="2">
        <v>4.1426999999999996</v>
      </c>
      <c r="E1646" s="2">
        <v>4326</v>
      </c>
      <c r="F1646" s="2">
        <v>6.2003000000000004</v>
      </c>
      <c r="G1646" s="2">
        <v>26822.497800000001</v>
      </c>
      <c r="H1646" s="5">
        <f t="shared" si="25"/>
        <v>-3.2241765116336816E-3</v>
      </c>
      <c r="I1646" s="4"/>
      <c r="J1646" s="4"/>
      <c r="K1646" s="4"/>
    </row>
    <row r="1647" spans="2:11" ht="13.5" x14ac:dyDescent="0.35">
      <c r="B1647" s="3">
        <v>44407</v>
      </c>
      <c r="C1647" s="2">
        <v>6.22</v>
      </c>
      <c r="D1647" s="2">
        <v>4.1561000000000003</v>
      </c>
      <c r="E1647" s="2">
        <v>3928</v>
      </c>
      <c r="F1647" s="2">
        <v>6.2286000000000001</v>
      </c>
      <c r="G1647" s="2">
        <v>24465.9408</v>
      </c>
      <c r="H1647" s="5">
        <f t="shared" si="25"/>
        <v>3.2346054505517528E-3</v>
      </c>
      <c r="I1647" s="4"/>
      <c r="J1647" s="4"/>
      <c r="K1647" s="4"/>
    </row>
    <row r="1648" spans="2:11" ht="13.5" x14ac:dyDescent="0.35">
      <c r="B1648" s="3">
        <v>44410</v>
      </c>
      <c r="C1648" s="2">
        <v>6.29</v>
      </c>
      <c r="D1648" s="2">
        <v>4.2027999999999999</v>
      </c>
      <c r="E1648" s="2">
        <v>827</v>
      </c>
      <c r="F1648" s="2">
        <v>6.2404000000000002</v>
      </c>
      <c r="G1648" s="2">
        <v>5160.8108000000002</v>
      </c>
      <c r="H1648" s="5">
        <f t="shared" si="25"/>
        <v>1.1236495753230075E-2</v>
      </c>
      <c r="I1648" s="4"/>
      <c r="J1648" s="4"/>
      <c r="K1648" s="4"/>
    </row>
    <row r="1649" spans="2:11" ht="13.5" x14ac:dyDescent="0.35">
      <c r="B1649" s="3">
        <v>44411</v>
      </c>
      <c r="C1649" s="2">
        <v>6.28</v>
      </c>
      <c r="D1649" s="2">
        <v>4.1961000000000004</v>
      </c>
      <c r="E1649" s="2">
        <v>1633</v>
      </c>
      <c r="F1649" s="2">
        <v>6.2500999999999998</v>
      </c>
      <c r="G1649" s="2">
        <v>10206.4133</v>
      </c>
      <c r="H1649" s="5">
        <f t="shared" si="25"/>
        <v>-1.5941753116968413E-3</v>
      </c>
      <c r="I1649" s="4"/>
      <c r="J1649" s="4"/>
      <c r="K1649" s="4"/>
    </row>
    <row r="1650" spans="2:11" ht="13.5" x14ac:dyDescent="0.35">
      <c r="B1650" s="3">
        <v>44412</v>
      </c>
      <c r="C1650" s="2">
        <v>6.27</v>
      </c>
      <c r="D1650" s="2">
        <v>4.1894999999999998</v>
      </c>
      <c r="E1650" s="2">
        <v>2566</v>
      </c>
      <c r="F1650" s="2">
        <v>6.2657999999999996</v>
      </c>
      <c r="G1650" s="2">
        <v>16078.042799999999</v>
      </c>
      <c r="H1650" s="5">
        <f t="shared" si="25"/>
        <v>-1.5728891113177962E-3</v>
      </c>
      <c r="I1650" s="4"/>
      <c r="J1650" s="4"/>
      <c r="K1650" s="4"/>
    </row>
    <row r="1651" spans="2:11" ht="13.5" x14ac:dyDescent="0.35">
      <c r="B1651" s="3">
        <v>44413</v>
      </c>
      <c r="C1651" s="2">
        <v>6.27</v>
      </c>
      <c r="D1651" s="2">
        <v>4.1894999999999998</v>
      </c>
      <c r="E1651" s="2">
        <v>1800</v>
      </c>
      <c r="F1651" s="2">
        <v>6.27</v>
      </c>
      <c r="G1651" s="2">
        <v>11286</v>
      </c>
      <c r="H1651" s="5">
        <f t="shared" si="25"/>
        <v>0</v>
      </c>
      <c r="I1651" s="4"/>
      <c r="J1651" s="4"/>
      <c r="K1651" s="4"/>
    </row>
    <row r="1652" spans="2:11" ht="13.5" x14ac:dyDescent="0.35">
      <c r="B1652" s="3">
        <v>44414</v>
      </c>
      <c r="C1652" s="2">
        <v>6.27</v>
      </c>
      <c r="D1652" s="2">
        <v>4.1894999999999998</v>
      </c>
      <c r="E1652" s="2">
        <v>17039</v>
      </c>
      <c r="F1652" s="2">
        <v>6.2576999999999998</v>
      </c>
      <c r="G1652" s="2">
        <v>106624.9503</v>
      </c>
      <c r="H1652" s="5">
        <f t="shared" si="25"/>
        <v>0</v>
      </c>
      <c r="I1652" s="4"/>
      <c r="J1652" s="4"/>
      <c r="K1652" s="4"/>
    </row>
    <row r="1653" spans="2:11" ht="13.5" x14ac:dyDescent="0.35">
      <c r="B1653" s="3">
        <v>44417</v>
      </c>
      <c r="C1653" s="2">
        <v>6.27</v>
      </c>
      <c r="D1653" s="2">
        <v>4.1894999999999998</v>
      </c>
      <c r="E1653" s="2">
        <v>874</v>
      </c>
      <c r="F1653" s="2">
        <v>6.2702</v>
      </c>
      <c r="G1653" s="2">
        <v>5480.1548000000003</v>
      </c>
      <c r="H1653" s="5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6.24</v>
      </c>
      <c r="D1654" s="2">
        <v>4.1694000000000004</v>
      </c>
      <c r="E1654" s="2">
        <v>14345</v>
      </c>
      <c r="F1654" s="2">
        <v>6.2453000000000003</v>
      </c>
      <c r="G1654" s="2">
        <v>89588.828500000003</v>
      </c>
      <c r="H1654" s="5">
        <f t="shared" si="25"/>
        <v>-4.7977085571068966E-3</v>
      </c>
      <c r="I1654" s="4"/>
      <c r="J1654" s="4"/>
      <c r="K1654" s="4"/>
    </row>
    <row r="1655" spans="2:11" ht="13.5" x14ac:dyDescent="0.35">
      <c r="B1655" s="3">
        <v>44420</v>
      </c>
      <c r="C1655" s="2">
        <v>6.24</v>
      </c>
      <c r="D1655" s="2">
        <v>4.1694000000000004</v>
      </c>
      <c r="E1655" s="2">
        <v>6380</v>
      </c>
      <c r="F1655" s="2">
        <v>6.24</v>
      </c>
      <c r="G1655" s="2">
        <v>39811.199999999997</v>
      </c>
      <c r="H1655" s="5">
        <f t="shared" si="25"/>
        <v>0</v>
      </c>
      <c r="I1655" s="4"/>
      <c r="J1655" s="4"/>
      <c r="K1655" s="4"/>
    </row>
    <row r="1656" spans="2:11" ht="13.5" x14ac:dyDescent="0.35">
      <c r="B1656" s="3">
        <v>44424</v>
      </c>
      <c r="C1656" s="2">
        <v>6.27</v>
      </c>
      <c r="D1656" s="2">
        <v>4.1894999999999998</v>
      </c>
      <c r="E1656" s="2">
        <v>5640</v>
      </c>
      <c r="F1656" s="2">
        <v>6.2701000000000002</v>
      </c>
      <c r="G1656" s="2">
        <v>35363.364000000001</v>
      </c>
      <c r="H1656" s="5">
        <f t="shared" si="25"/>
        <v>4.8208375305797812E-3</v>
      </c>
      <c r="I1656" s="4"/>
      <c r="J1656" s="4"/>
      <c r="K1656" s="4"/>
    </row>
    <row r="1657" spans="2:11" ht="13.5" x14ac:dyDescent="0.35">
      <c r="B1657" s="3">
        <v>44425</v>
      </c>
      <c r="C1657" s="2">
        <v>6.27</v>
      </c>
      <c r="D1657" s="2">
        <v>4.1894999999999998</v>
      </c>
      <c r="E1657" s="2">
        <v>9415</v>
      </c>
      <c r="F1657" s="2">
        <v>6.2632000000000003</v>
      </c>
      <c r="G1657" s="2">
        <v>58968.027999999998</v>
      </c>
      <c r="H1657" s="5">
        <f t="shared" si="25"/>
        <v>0</v>
      </c>
      <c r="I1657" s="4"/>
      <c r="J1657" s="4"/>
      <c r="K1657" s="4"/>
    </row>
    <row r="1658" spans="2:11" ht="13.5" x14ac:dyDescent="0.35">
      <c r="B1658" s="3">
        <v>44426</v>
      </c>
      <c r="C1658" s="2">
        <v>6.26</v>
      </c>
      <c r="D1658" s="2">
        <v>4.1828000000000003</v>
      </c>
      <c r="E1658" s="2">
        <v>6231</v>
      </c>
      <c r="F1658" s="2">
        <v>6.2563000000000004</v>
      </c>
      <c r="G1658" s="2">
        <v>38983.005299999997</v>
      </c>
      <c r="H1658" s="5">
        <f t="shared" si="25"/>
        <v>-1.5992361857022281E-3</v>
      </c>
      <c r="I1658" s="4"/>
      <c r="J1658" s="4"/>
      <c r="K1658" s="4"/>
    </row>
    <row r="1659" spans="2:11" ht="13.5" x14ac:dyDescent="0.35">
      <c r="B1659" s="3">
        <v>44427</v>
      </c>
      <c r="C1659" s="2">
        <v>6.23</v>
      </c>
      <c r="D1659" s="2">
        <v>4.1627000000000001</v>
      </c>
      <c r="E1659" s="2">
        <v>5880</v>
      </c>
      <c r="F1659" s="2">
        <v>6.2276999999999996</v>
      </c>
      <c r="G1659" s="2">
        <v>36618.875999999997</v>
      </c>
      <c r="H1659" s="5">
        <f t="shared" si="25"/>
        <v>-4.8053935163049222E-3</v>
      </c>
      <c r="I1659" s="4"/>
      <c r="J1659" s="4"/>
      <c r="K1659" s="4"/>
    </row>
    <row r="1660" spans="2:11" ht="13.5" x14ac:dyDescent="0.35">
      <c r="B1660" s="3">
        <v>44428</v>
      </c>
      <c r="C1660" s="2">
        <v>6.23</v>
      </c>
      <c r="D1660" s="2">
        <v>4.1627000000000001</v>
      </c>
      <c r="E1660" s="2">
        <v>2719</v>
      </c>
      <c r="F1660" s="2">
        <v>6.2354000000000003</v>
      </c>
      <c r="G1660" s="2">
        <v>16954.052599999999</v>
      </c>
      <c r="H1660" s="5">
        <f t="shared" si="25"/>
        <v>0</v>
      </c>
      <c r="I1660" s="4"/>
      <c r="J1660" s="4"/>
      <c r="K1660" s="4"/>
    </row>
    <row r="1661" spans="2:11" ht="13.5" x14ac:dyDescent="0.35">
      <c r="B1661" s="3">
        <v>44431</v>
      </c>
      <c r="C1661" s="2">
        <v>6.23</v>
      </c>
      <c r="D1661" s="2">
        <v>4.1627000000000001</v>
      </c>
      <c r="E1661" s="2">
        <v>1674</v>
      </c>
      <c r="F1661" s="2">
        <v>6.2123999999999997</v>
      </c>
      <c r="G1661" s="2">
        <v>10399.5576</v>
      </c>
      <c r="H1661" s="5">
        <f t="shared" si="25"/>
        <v>0</v>
      </c>
      <c r="I1661" s="4"/>
      <c r="J1661" s="4"/>
      <c r="K1661" s="4"/>
    </row>
    <row r="1662" spans="2:11" ht="13.5" x14ac:dyDescent="0.35">
      <c r="B1662" s="3">
        <v>44432</v>
      </c>
      <c r="C1662" s="2">
        <v>6.22</v>
      </c>
      <c r="D1662" s="2">
        <v>4.1561000000000003</v>
      </c>
      <c r="E1662" s="2">
        <v>2684</v>
      </c>
      <c r="F1662" s="2">
        <v>6.2092000000000001</v>
      </c>
      <c r="G1662" s="2">
        <v>16665.4928</v>
      </c>
      <c r="H1662" s="5">
        <f t="shared" si="25"/>
        <v>-1.5855094049534479E-3</v>
      </c>
      <c r="I1662" s="4"/>
      <c r="J1662" s="4"/>
      <c r="K1662" s="4"/>
    </row>
    <row r="1663" spans="2:11" ht="13.5" x14ac:dyDescent="0.35">
      <c r="B1663" s="3">
        <v>44433</v>
      </c>
      <c r="C1663" s="2">
        <v>6.2</v>
      </c>
      <c r="D1663" s="2">
        <v>4.1426999999999996</v>
      </c>
      <c r="E1663" s="2">
        <v>4243</v>
      </c>
      <c r="F1663" s="2">
        <v>6.1848000000000001</v>
      </c>
      <c r="G1663" s="2">
        <v>26242.106400000001</v>
      </c>
      <c r="H1663" s="5">
        <f t="shared" si="25"/>
        <v>-3.2241765116336816E-3</v>
      </c>
      <c r="I1663" s="4"/>
      <c r="J1663" s="4"/>
      <c r="K1663" s="4"/>
    </row>
    <row r="1664" spans="2:11" ht="13.5" x14ac:dyDescent="0.35">
      <c r="B1664" s="3">
        <v>44434</v>
      </c>
      <c r="C1664" s="2">
        <v>6.2</v>
      </c>
      <c r="D1664" s="2">
        <v>4.1426999999999996</v>
      </c>
      <c r="E1664" s="2">
        <v>1458</v>
      </c>
      <c r="F1664" s="2">
        <v>6.1795999999999998</v>
      </c>
      <c r="G1664" s="2">
        <v>9009.8567999999996</v>
      </c>
      <c r="H1664" s="5">
        <f t="shared" si="25"/>
        <v>0</v>
      </c>
      <c r="I1664" s="4"/>
      <c r="J1664" s="4"/>
      <c r="K1664" s="4"/>
    </row>
    <row r="1665" spans="2:11" ht="13.5" x14ac:dyDescent="0.35">
      <c r="B1665" s="3">
        <v>44435</v>
      </c>
      <c r="C1665" s="2">
        <v>6.2</v>
      </c>
      <c r="D1665" s="2">
        <v>4.1426999999999996</v>
      </c>
      <c r="E1665" s="2">
        <v>8458</v>
      </c>
      <c r="F1665" s="2">
        <v>6.2</v>
      </c>
      <c r="G1665" s="2">
        <v>52439.6</v>
      </c>
      <c r="H1665" s="5">
        <f t="shared" si="25"/>
        <v>0</v>
      </c>
      <c r="I1665" s="4"/>
      <c r="J1665" s="4"/>
      <c r="K1665" s="4"/>
    </row>
    <row r="1666" spans="2:11" ht="13.5" x14ac:dyDescent="0.35">
      <c r="B1666" s="3">
        <v>44438</v>
      </c>
      <c r="C1666" s="2">
        <v>6.27</v>
      </c>
      <c r="D1666" s="2">
        <v>4.1894999999999998</v>
      </c>
      <c r="E1666" s="2">
        <v>101</v>
      </c>
      <c r="F1666" s="2">
        <v>6.181</v>
      </c>
      <c r="G1666" s="2">
        <v>624.28099999999995</v>
      </c>
      <c r="H1666" s="5">
        <f t="shared" si="25"/>
        <v>1.129698023028464E-2</v>
      </c>
      <c r="I1666" s="4"/>
      <c r="J1666" s="4"/>
      <c r="K1666" s="4"/>
    </row>
    <row r="1667" spans="2:11" ht="13.5" x14ac:dyDescent="0.35">
      <c r="B1667" s="3">
        <v>44439</v>
      </c>
      <c r="C1667" s="2">
        <v>6.15</v>
      </c>
      <c r="D1667" s="2">
        <v>4.1093000000000002</v>
      </c>
      <c r="E1667" s="2">
        <v>443</v>
      </c>
      <c r="F1667" s="2">
        <v>6.1539999999999999</v>
      </c>
      <c r="G1667" s="2">
        <v>2726.2220000000002</v>
      </c>
      <c r="H1667" s="5">
        <f t="shared" si="25"/>
        <v>-1.9143095834825066E-2</v>
      </c>
      <c r="I1667" s="4"/>
      <c r="J1667" s="4"/>
      <c r="K1667" s="4"/>
    </row>
    <row r="1668" spans="2:11" ht="13.5" x14ac:dyDescent="0.35">
      <c r="B1668" s="3">
        <v>44440</v>
      </c>
      <c r="C1668" s="2">
        <v>6.25</v>
      </c>
      <c r="D1668" s="2">
        <v>4.1760999999999999</v>
      </c>
      <c r="E1668" s="2">
        <v>5718</v>
      </c>
      <c r="F1668" s="2">
        <v>6.25</v>
      </c>
      <c r="G1668" s="2">
        <v>35737.5</v>
      </c>
      <c r="H1668" s="5">
        <f t="shared" si="25"/>
        <v>1.6255809991969374E-2</v>
      </c>
      <c r="I1668" s="4"/>
      <c r="J1668" s="4"/>
      <c r="K1668" s="4"/>
    </row>
    <row r="1669" spans="2:11" ht="13.5" x14ac:dyDescent="0.35">
      <c r="B1669" s="3">
        <v>44441</v>
      </c>
      <c r="C1669" s="2">
        <v>6.2</v>
      </c>
      <c r="D1669" s="2">
        <v>4.1426999999999996</v>
      </c>
      <c r="E1669" s="2">
        <v>11359</v>
      </c>
      <c r="F1669" s="2">
        <v>6.1710000000000003</v>
      </c>
      <c r="G1669" s="2">
        <v>70096.388999999996</v>
      </c>
      <c r="H1669" s="5">
        <f t="shared" si="25"/>
        <v>-7.9978927707670608E-3</v>
      </c>
      <c r="I1669" s="4"/>
      <c r="J1669" s="4"/>
      <c r="K1669" s="4"/>
    </row>
    <row r="1670" spans="2:11" ht="13.5" x14ac:dyDescent="0.35">
      <c r="B1670" s="3">
        <v>44442</v>
      </c>
      <c r="C1670" s="2">
        <v>6.21</v>
      </c>
      <c r="D1670" s="2">
        <v>4.1494</v>
      </c>
      <c r="E1670" s="2">
        <v>245</v>
      </c>
      <c r="F1670" s="2">
        <v>6.2069999999999999</v>
      </c>
      <c r="G1670" s="2">
        <v>1520.7149999999999</v>
      </c>
      <c r="H1670" s="5">
        <f t="shared" si="25"/>
        <v>1.6173027252758764E-3</v>
      </c>
      <c r="I1670" s="4"/>
      <c r="J1670" s="4"/>
      <c r="K1670" s="4"/>
    </row>
    <row r="1671" spans="2:11" ht="13.5" x14ac:dyDescent="0.35">
      <c r="B1671" s="3">
        <v>44445</v>
      </c>
      <c r="C1671" s="2">
        <v>6.2</v>
      </c>
      <c r="D1671" s="2">
        <v>4.1426999999999996</v>
      </c>
      <c r="E1671" s="2">
        <v>4120</v>
      </c>
      <c r="F1671" s="2">
        <v>6.2009999999999996</v>
      </c>
      <c r="G1671" s="2">
        <v>25548.12</v>
      </c>
      <c r="H1671" s="5">
        <f t="shared" ref="H1671:H1734" si="26">(D1671-D1670)/D1670</f>
        <v>-1.6146912806671741E-3</v>
      </c>
      <c r="I1671" s="4"/>
      <c r="J1671" s="4"/>
      <c r="K1671" s="4"/>
    </row>
    <row r="1672" spans="2:11" ht="13.5" x14ac:dyDescent="0.35">
      <c r="B1672" s="3">
        <v>44446</v>
      </c>
      <c r="C1672" s="2">
        <v>6.2</v>
      </c>
      <c r="D1672" s="2">
        <v>4.1426999999999996</v>
      </c>
      <c r="E1672" s="2">
        <v>517</v>
      </c>
      <c r="F1672" s="2">
        <v>6.2</v>
      </c>
      <c r="G1672" s="2">
        <v>3205.4</v>
      </c>
      <c r="H1672" s="5">
        <f t="shared" si="26"/>
        <v>0</v>
      </c>
      <c r="I1672" s="4"/>
      <c r="J1672" s="4"/>
      <c r="K1672" s="4"/>
    </row>
    <row r="1673" spans="2:11" ht="13.5" x14ac:dyDescent="0.35">
      <c r="B1673" s="3">
        <v>44447</v>
      </c>
      <c r="C1673" s="2">
        <v>6.2</v>
      </c>
      <c r="D1673" s="2">
        <v>4.1426999999999996</v>
      </c>
      <c r="E1673" s="2">
        <v>6010</v>
      </c>
      <c r="F1673" s="2">
        <v>6.1890000000000001</v>
      </c>
      <c r="G1673" s="2">
        <v>37195.89</v>
      </c>
      <c r="H1673" s="5">
        <f t="shared" si="26"/>
        <v>0</v>
      </c>
      <c r="I1673" s="4"/>
      <c r="J1673" s="4"/>
      <c r="K1673" s="4"/>
    </row>
    <row r="1674" spans="2:11" ht="13.5" x14ac:dyDescent="0.35">
      <c r="B1674" s="3">
        <v>44448</v>
      </c>
      <c r="C1674" s="2">
        <v>6.19</v>
      </c>
      <c r="D1674" s="2">
        <v>4.1360000000000001</v>
      </c>
      <c r="E1674" s="2">
        <v>8609</v>
      </c>
      <c r="F1674" s="2">
        <v>6.19</v>
      </c>
      <c r="G1674" s="2">
        <v>53289.71</v>
      </c>
      <c r="H1674" s="5">
        <f t="shared" si="26"/>
        <v>-1.6173027252756619E-3</v>
      </c>
      <c r="I1674" s="4"/>
      <c r="J1674" s="4"/>
      <c r="K1674" s="4"/>
    </row>
    <row r="1675" spans="2:11" ht="13.5" x14ac:dyDescent="0.35">
      <c r="B1675" s="3">
        <v>44449</v>
      </c>
      <c r="C1675" s="2">
        <v>6.19</v>
      </c>
      <c r="D1675" s="2">
        <v>4.1360000000000001</v>
      </c>
      <c r="E1675" s="2">
        <v>6360</v>
      </c>
      <c r="F1675" s="2">
        <v>6.19</v>
      </c>
      <c r="G1675" s="2">
        <v>39368.400000000001</v>
      </c>
      <c r="H1675" s="5">
        <f t="shared" si="26"/>
        <v>0</v>
      </c>
      <c r="I1675" s="4"/>
      <c r="J1675" s="4"/>
      <c r="K1675" s="4"/>
    </row>
    <row r="1676" spans="2:11" ht="13.5" x14ac:dyDescent="0.35">
      <c r="B1676" s="3">
        <v>44452</v>
      </c>
      <c r="C1676" s="2">
        <v>6.19</v>
      </c>
      <c r="D1676" s="2">
        <v>4.1360000000000001</v>
      </c>
      <c r="E1676" s="2">
        <v>8634</v>
      </c>
      <c r="F1676" s="2">
        <v>6.1849999999999996</v>
      </c>
      <c r="G1676" s="2">
        <v>53401.29</v>
      </c>
      <c r="H1676" s="5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6.19</v>
      </c>
      <c r="D1677" s="2">
        <v>4.1360000000000001</v>
      </c>
      <c r="E1677" s="2">
        <v>9681</v>
      </c>
      <c r="F1677" s="2">
        <v>6.1820000000000004</v>
      </c>
      <c r="G1677" s="2">
        <v>59847.942000000003</v>
      </c>
      <c r="H1677" s="5">
        <f t="shared" si="26"/>
        <v>0</v>
      </c>
      <c r="I1677" s="4"/>
      <c r="J1677" s="4"/>
      <c r="K1677" s="4"/>
    </row>
    <row r="1678" spans="2:11" ht="13.5" x14ac:dyDescent="0.35">
      <c r="B1678" s="3">
        <v>44454</v>
      </c>
      <c r="C1678" s="2">
        <v>6.18</v>
      </c>
      <c r="D1678" s="2">
        <v>4.1292999999999997</v>
      </c>
      <c r="E1678" s="2">
        <v>47646</v>
      </c>
      <c r="F1678" s="2">
        <v>6.1369999999999996</v>
      </c>
      <c r="G1678" s="2">
        <v>292403.50199999998</v>
      </c>
      <c r="H1678" s="5">
        <f t="shared" si="26"/>
        <v>-1.6199226305610183E-3</v>
      </c>
      <c r="I1678" s="4"/>
      <c r="J1678" s="4"/>
      <c r="K1678" s="4"/>
    </row>
    <row r="1679" spans="2:11" ht="13.5" x14ac:dyDescent="0.35">
      <c r="B1679" s="3">
        <v>44455</v>
      </c>
      <c r="C1679" s="2">
        <v>6.18</v>
      </c>
      <c r="D1679" s="2">
        <v>4.1292999999999997</v>
      </c>
      <c r="E1679" s="2">
        <v>16942</v>
      </c>
      <c r="F1679" s="2">
        <v>6.1449999999999996</v>
      </c>
      <c r="G1679" s="2">
        <v>104108.59</v>
      </c>
      <c r="H1679" s="5">
        <f t="shared" si="26"/>
        <v>0</v>
      </c>
      <c r="I1679" s="4"/>
      <c r="J1679" s="4"/>
      <c r="K1679" s="4"/>
    </row>
    <row r="1680" spans="2:11" ht="13.5" x14ac:dyDescent="0.35">
      <c r="B1680" s="3">
        <v>44456</v>
      </c>
      <c r="C1680" s="2">
        <v>6.19</v>
      </c>
      <c r="D1680" s="2">
        <v>4.1360000000000001</v>
      </c>
      <c r="E1680" s="2">
        <v>19753</v>
      </c>
      <c r="F1680" s="2">
        <v>6.1150000000000002</v>
      </c>
      <c r="G1680" s="2">
        <v>120789.595</v>
      </c>
      <c r="H1680" s="5">
        <f t="shared" si="26"/>
        <v>1.622551037706239E-3</v>
      </c>
      <c r="I1680" s="4"/>
      <c r="J1680" s="4"/>
      <c r="K1680" s="4"/>
    </row>
    <row r="1681" spans="2:11" ht="13.5" x14ac:dyDescent="0.35">
      <c r="B1681" s="3">
        <v>44459</v>
      </c>
      <c r="C1681" s="2">
        <v>6.18</v>
      </c>
      <c r="D1681" s="2">
        <v>4.1292999999999997</v>
      </c>
      <c r="E1681" s="2">
        <v>8740</v>
      </c>
      <c r="F1681" s="2">
        <v>6.173</v>
      </c>
      <c r="G1681" s="2">
        <v>53952.02</v>
      </c>
      <c r="H1681" s="5">
        <f t="shared" si="26"/>
        <v>-1.6199226305610183E-3</v>
      </c>
      <c r="I1681" s="4"/>
      <c r="J1681" s="4"/>
      <c r="K1681" s="4"/>
    </row>
    <row r="1682" spans="2:11" ht="13.5" x14ac:dyDescent="0.35">
      <c r="B1682" s="3">
        <v>44460</v>
      </c>
      <c r="C1682" s="2">
        <v>6.1</v>
      </c>
      <c r="D1682" s="2">
        <v>4.0758999999999999</v>
      </c>
      <c r="E1682" s="2">
        <v>6071</v>
      </c>
      <c r="F1682" s="2">
        <v>6.1269999999999998</v>
      </c>
      <c r="G1682" s="2">
        <v>37197.017</v>
      </c>
      <c r="H1682" s="5">
        <f t="shared" si="26"/>
        <v>-1.2931973942314653E-2</v>
      </c>
      <c r="I1682" s="4"/>
      <c r="J1682" s="4"/>
      <c r="K1682" s="4"/>
    </row>
    <row r="1683" spans="2:11" ht="13.5" x14ac:dyDescent="0.35">
      <c r="B1683" s="3">
        <v>44461</v>
      </c>
      <c r="C1683" s="2">
        <v>5.97</v>
      </c>
      <c r="D1683" s="2">
        <v>3.9889999999999999</v>
      </c>
      <c r="E1683" s="2">
        <v>9686</v>
      </c>
      <c r="F1683" s="2">
        <v>6.0449999999999999</v>
      </c>
      <c r="G1683" s="2">
        <v>58551.87</v>
      </c>
      <c r="H1683" s="5">
        <f t="shared" si="26"/>
        <v>-2.1320444564390681E-2</v>
      </c>
      <c r="I1683" s="4"/>
      <c r="J1683" s="4"/>
      <c r="K1683" s="4"/>
    </row>
    <row r="1684" spans="2:11" ht="13.5" x14ac:dyDescent="0.35">
      <c r="B1684" s="3">
        <v>44462</v>
      </c>
      <c r="C1684" s="2">
        <v>6.12</v>
      </c>
      <c r="D1684" s="2">
        <v>4.0891999999999999</v>
      </c>
      <c r="E1684" s="2">
        <v>6088</v>
      </c>
      <c r="F1684" s="2">
        <v>6.01</v>
      </c>
      <c r="G1684" s="2">
        <v>36588.879999999997</v>
      </c>
      <c r="H1684" s="5">
        <f t="shared" si="26"/>
        <v>2.5119077463023332E-2</v>
      </c>
      <c r="I1684" s="4"/>
      <c r="J1684" s="4"/>
      <c r="K1684" s="4"/>
    </row>
    <row r="1685" spans="2:11" ht="13.5" x14ac:dyDescent="0.35">
      <c r="B1685" s="3">
        <v>44463</v>
      </c>
      <c r="C1685" s="2">
        <v>6.1</v>
      </c>
      <c r="D1685" s="2">
        <v>4.0758999999999999</v>
      </c>
      <c r="E1685" s="2">
        <v>10193</v>
      </c>
      <c r="F1685" s="2">
        <v>6.0090000000000003</v>
      </c>
      <c r="G1685" s="2">
        <v>61249.737000000001</v>
      </c>
      <c r="H1685" s="5">
        <f t="shared" si="26"/>
        <v>-3.2524699207669202E-3</v>
      </c>
      <c r="I1685" s="4"/>
      <c r="J1685" s="4"/>
      <c r="K1685" s="4"/>
    </row>
    <row r="1686" spans="2:11" ht="13.5" x14ac:dyDescent="0.35">
      <c r="B1686" s="3">
        <v>44466</v>
      </c>
      <c r="C1686" s="2">
        <v>6.1</v>
      </c>
      <c r="D1686" s="2">
        <v>4.0758999999999999</v>
      </c>
      <c r="E1686" s="2">
        <v>4677</v>
      </c>
      <c r="F1686" s="2">
        <v>6.008</v>
      </c>
      <c r="G1686" s="2">
        <v>28099.416000000001</v>
      </c>
      <c r="H1686" s="5">
        <f t="shared" si="26"/>
        <v>0</v>
      </c>
      <c r="I1686" s="4"/>
      <c r="J1686" s="4"/>
      <c r="K1686" s="4"/>
    </row>
    <row r="1687" spans="2:11" ht="13.5" x14ac:dyDescent="0.35">
      <c r="B1687" s="3">
        <v>44467</v>
      </c>
      <c r="C1687" s="2">
        <v>6</v>
      </c>
      <c r="D1687" s="2">
        <v>4.0091000000000001</v>
      </c>
      <c r="E1687" s="2">
        <v>22339</v>
      </c>
      <c r="F1687" s="2">
        <v>5.9320000000000004</v>
      </c>
      <c r="G1687" s="2">
        <v>132514.948</v>
      </c>
      <c r="H1687" s="5">
        <f t="shared" si="26"/>
        <v>-1.6389018376309464E-2</v>
      </c>
      <c r="I1687" s="4"/>
      <c r="J1687" s="4"/>
      <c r="K1687" s="4"/>
    </row>
    <row r="1688" spans="2:11" ht="13.5" x14ac:dyDescent="0.35">
      <c r="B1688" s="3">
        <v>44468</v>
      </c>
      <c r="C1688" s="2">
        <v>5.89</v>
      </c>
      <c r="D1688" s="2">
        <v>3.9356</v>
      </c>
      <c r="E1688" s="2">
        <v>19308</v>
      </c>
      <c r="F1688" s="2">
        <v>5.9349999999999996</v>
      </c>
      <c r="G1688" s="2">
        <v>114592.98</v>
      </c>
      <c r="H1688" s="5">
        <f t="shared" si="26"/>
        <v>-1.8333291761243202E-2</v>
      </c>
      <c r="I1688" s="4"/>
      <c r="J1688" s="4"/>
      <c r="K1688" s="4"/>
    </row>
    <row r="1689" spans="2:11" ht="13.5" x14ac:dyDescent="0.35">
      <c r="B1689" s="3">
        <v>44469</v>
      </c>
      <c r="C1689" s="2">
        <v>5.93</v>
      </c>
      <c r="D1689" s="2">
        <v>3.9622999999999999</v>
      </c>
      <c r="E1689" s="2">
        <v>26846</v>
      </c>
      <c r="F1689" s="2">
        <v>5.8559999999999999</v>
      </c>
      <c r="G1689" s="2">
        <v>157210.17600000001</v>
      </c>
      <c r="H1689" s="5">
        <f t="shared" si="26"/>
        <v>6.7842260392316153E-3</v>
      </c>
      <c r="I1689" s="4"/>
      <c r="J1689" s="4"/>
      <c r="K1689" s="4"/>
    </row>
    <row r="1690" spans="2:11" ht="13.5" x14ac:dyDescent="0.35">
      <c r="B1690" s="3">
        <v>44470</v>
      </c>
      <c r="C1690" s="2">
        <v>5.98</v>
      </c>
      <c r="D1690" s="2">
        <v>3.9956999999999998</v>
      </c>
      <c r="E1690" s="2">
        <v>3941</v>
      </c>
      <c r="F1690" s="2">
        <v>5.98</v>
      </c>
      <c r="G1690" s="2">
        <v>23567.18</v>
      </c>
      <c r="H1690" s="5">
        <f t="shared" si="26"/>
        <v>8.4294475430936253E-3</v>
      </c>
      <c r="I1690" s="4"/>
      <c r="J1690" s="4"/>
      <c r="K1690" s="4"/>
    </row>
    <row r="1691" spans="2:11" ht="13.5" x14ac:dyDescent="0.35">
      <c r="B1691" s="3">
        <v>44473</v>
      </c>
      <c r="C1691" s="2">
        <v>5.95</v>
      </c>
      <c r="D1691" s="2">
        <v>3.9756</v>
      </c>
      <c r="E1691" s="2">
        <v>5623</v>
      </c>
      <c r="F1691" s="2">
        <v>5.9320000000000004</v>
      </c>
      <c r="G1691" s="2">
        <v>33355.635999999999</v>
      </c>
      <c r="H1691" s="5">
        <f t="shared" si="26"/>
        <v>-5.0304076882648312E-3</v>
      </c>
      <c r="I1691" s="4"/>
      <c r="J1691" s="4"/>
      <c r="K1691" s="4"/>
    </row>
    <row r="1692" spans="2:11" ht="13.5" x14ac:dyDescent="0.35">
      <c r="B1692" s="3">
        <v>44474</v>
      </c>
      <c r="C1692" s="2">
        <v>5.95</v>
      </c>
      <c r="D1692" s="2">
        <v>3.9756</v>
      </c>
      <c r="E1692" s="2">
        <v>11531</v>
      </c>
      <c r="F1692" s="2">
        <v>5.8689999999999998</v>
      </c>
      <c r="G1692" s="2">
        <v>67675.438999999998</v>
      </c>
      <c r="H1692" s="5">
        <f t="shared" si="26"/>
        <v>0</v>
      </c>
      <c r="I1692" s="4"/>
      <c r="J1692" s="4"/>
      <c r="K1692" s="4"/>
    </row>
    <row r="1693" spans="2:11" ht="13.5" x14ac:dyDescent="0.35">
      <c r="B1693" s="3">
        <v>44475</v>
      </c>
      <c r="C1693" s="2">
        <v>5.95</v>
      </c>
      <c r="D1693" s="2">
        <v>3.9756</v>
      </c>
      <c r="E1693" s="2">
        <v>1250</v>
      </c>
      <c r="F1693" s="2">
        <v>5.95</v>
      </c>
      <c r="G1693" s="2">
        <v>7437.5</v>
      </c>
      <c r="H1693" s="5">
        <f t="shared" si="26"/>
        <v>0</v>
      </c>
      <c r="I1693" s="4"/>
      <c r="J1693" s="4"/>
      <c r="K1693" s="4"/>
    </row>
    <row r="1694" spans="2:11" ht="13.5" x14ac:dyDescent="0.35">
      <c r="B1694" s="3">
        <v>44476</v>
      </c>
      <c r="C1694" s="2">
        <v>5.89</v>
      </c>
      <c r="D1694" s="2">
        <v>3.9356</v>
      </c>
      <c r="E1694" s="2">
        <v>10772</v>
      </c>
      <c r="F1694" s="2">
        <v>5.8860000000000001</v>
      </c>
      <c r="G1694" s="2">
        <v>63403.991999999998</v>
      </c>
      <c r="H1694" s="5">
        <f t="shared" si="26"/>
        <v>-1.0061374383740829E-2</v>
      </c>
      <c r="I1694" s="4"/>
      <c r="J1694" s="4"/>
      <c r="K1694" s="4"/>
    </row>
    <row r="1695" spans="2:11" ht="13.5" x14ac:dyDescent="0.35">
      <c r="B1695" s="3">
        <v>44477</v>
      </c>
      <c r="C1695" s="2">
        <v>5.83</v>
      </c>
      <c r="D1695" s="2">
        <v>3.8955000000000002</v>
      </c>
      <c r="E1695" s="2">
        <v>10732</v>
      </c>
      <c r="F1695" s="2">
        <v>5.8460000000000001</v>
      </c>
      <c r="G1695" s="2">
        <v>62739.271999999997</v>
      </c>
      <c r="H1695" s="5">
        <f t="shared" si="26"/>
        <v>-1.0189043601992022E-2</v>
      </c>
      <c r="I1695" s="4"/>
      <c r="J1695" s="4"/>
      <c r="K1695" s="4"/>
    </row>
    <row r="1696" spans="2:11" ht="13.5" x14ac:dyDescent="0.35">
      <c r="B1696" s="3">
        <v>44480</v>
      </c>
      <c r="C1696" s="2">
        <v>5.83</v>
      </c>
      <c r="D1696" s="2">
        <v>3.8955000000000002</v>
      </c>
      <c r="E1696" s="2">
        <v>1186</v>
      </c>
      <c r="F1696" s="2">
        <v>5.83</v>
      </c>
      <c r="G1696" s="2">
        <v>6914.38</v>
      </c>
      <c r="H1696" s="5">
        <f t="shared" si="26"/>
        <v>0</v>
      </c>
      <c r="I1696" s="4"/>
      <c r="J1696" s="4"/>
      <c r="K1696" s="4"/>
    </row>
    <row r="1697" spans="2:11" ht="13.5" x14ac:dyDescent="0.35">
      <c r="B1697" s="3">
        <v>44481</v>
      </c>
      <c r="C1697" s="2">
        <v>5.8</v>
      </c>
      <c r="D1697" s="2">
        <v>3.8754</v>
      </c>
      <c r="E1697" s="2">
        <v>49097</v>
      </c>
      <c r="F1697" s="2">
        <v>5.8010000000000002</v>
      </c>
      <c r="G1697" s="2">
        <v>284811.69699999999</v>
      </c>
      <c r="H1697" s="5">
        <f t="shared" si="26"/>
        <v>-5.1597997689642478E-3</v>
      </c>
      <c r="I1697" s="4"/>
      <c r="J1697" s="4"/>
      <c r="K1697" s="4"/>
    </row>
    <row r="1698" spans="2:11" ht="13.5" x14ac:dyDescent="0.35">
      <c r="B1698" s="3">
        <v>44482</v>
      </c>
      <c r="C1698" s="2">
        <v>5.81</v>
      </c>
      <c r="D1698" s="2">
        <v>3.8820999999999999</v>
      </c>
      <c r="E1698" s="2">
        <v>51891</v>
      </c>
      <c r="F1698" s="2">
        <v>5.8019999999999996</v>
      </c>
      <c r="G1698" s="2">
        <v>301071.58199999999</v>
      </c>
      <c r="H1698" s="5">
        <f t="shared" si="26"/>
        <v>1.7288537957371958E-3</v>
      </c>
      <c r="I1698" s="4"/>
      <c r="J1698" s="4"/>
      <c r="K1698" s="4"/>
    </row>
    <row r="1699" spans="2:11" ht="13.5" x14ac:dyDescent="0.35">
      <c r="B1699" s="3">
        <v>44483</v>
      </c>
      <c r="C1699" s="2">
        <v>5.81</v>
      </c>
      <c r="D1699" s="2">
        <v>3.8820999999999999</v>
      </c>
      <c r="E1699" s="2">
        <v>10138</v>
      </c>
      <c r="F1699" s="2">
        <v>5.8040000000000003</v>
      </c>
      <c r="G1699" s="2">
        <v>58840.951999999997</v>
      </c>
      <c r="H1699" s="5">
        <f t="shared" si="26"/>
        <v>0</v>
      </c>
      <c r="I1699" s="4"/>
      <c r="J1699" s="4"/>
      <c r="K1699" s="4"/>
    </row>
    <row r="1700" spans="2:11" ht="13.5" x14ac:dyDescent="0.35">
      <c r="B1700" s="3">
        <v>44488</v>
      </c>
      <c r="C1700" s="2">
        <v>5.77</v>
      </c>
      <c r="D1700" s="2">
        <v>3.8553999999999999</v>
      </c>
      <c r="E1700" s="2">
        <v>57844</v>
      </c>
      <c r="F1700" s="2">
        <v>5.7880000000000003</v>
      </c>
      <c r="G1700" s="2">
        <v>334801.07199999999</v>
      </c>
      <c r="H1700" s="5">
        <f t="shared" si="26"/>
        <v>-6.8777208212050045E-3</v>
      </c>
      <c r="I1700" s="4"/>
      <c r="J1700" s="4"/>
      <c r="K1700" s="4"/>
    </row>
    <row r="1701" spans="2:11" ht="13.5" x14ac:dyDescent="0.35">
      <c r="B1701" s="3">
        <v>44489</v>
      </c>
      <c r="C1701" s="2">
        <v>5.58</v>
      </c>
      <c r="D1701" s="2">
        <v>3.7284000000000002</v>
      </c>
      <c r="E1701" s="2">
        <v>90308</v>
      </c>
      <c r="F1701" s="2">
        <v>5.5629999999999997</v>
      </c>
      <c r="G1701" s="2">
        <v>502383.40399999998</v>
      </c>
      <c r="H1701" s="5">
        <f t="shared" si="26"/>
        <v>-3.2940810292057837E-2</v>
      </c>
      <c r="I1701" s="4"/>
      <c r="J1701" s="4"/>
      <c r="K1701" s="4"/>
    </row>
    <row r="1702" spans="2:11" ht="13.5" x14ac:dyDescent="0.35">
      <c r="B1702" s="3">
        <v>44490</v>
      </c>
      <c r="C1702" s="2">
        <v>5.58</v>
      </c>
      <c r="D1702" s="2">
        <v>3.7284000000000002</v>
      </c>
      <c r="E1702" s="2">
        <v>69283</v>
      </c>
      <c r="F1702" s="2">
        <v>5.5039999999999996</v>
      </c>
      <c r="G1702" s="2">
        <v>381333.63199999998</v>
      </c>
      <c r="H1702" s="5">
        <f t="shared" si="26"/>
        <v>0</v>
      </c>
      <c r="I1702" s="4"/>
      <c r="J1702" s="4"/>
      <c r="K1702" s="4"/>
    </row>
    <row r="1703" spans="2:11" ht="13.5" x14ac:dyDescent="0.35">
      <c r="B1703" s="3">
        <v>44491</v>
      </c>
      <c r="C1703" s="2">
        <v>5.5</v>
      </c>
      <c r="D1703" s="2">
        <v>3.6749999999999998</v>
      </c>
      <c r="E1703" s="2">
        <v>28360</v>
      </c>
      <c r="F1703" s="2">
        <v>5.5030000000000001</v>
      </c>
      <c r="G1703" s="2">
        <v>156065.07999999999</v>
      </c>
      <c r="H1703" s="5">
        <f t="shared" si="26"/>
        <v>-1.4322497586096002E-2</v>
      </c>
      <c r="I1703" s="4"/>
      <c r="J1703" s="4"/>
      <c r="K1703" s="4"/>
    </row>
    <row r="1704" spans="2:11" ht="13.5" x14ac:dyDescent="0.35">
      <c r="B1704" s="3">
        <v>44494</v>
      </c>
      <c r="C1704" s="2">
        <v>5.5</v>
      </c>
      <c r="D1704" s="2">
        <v>3.6749999999999998</v>
      </c>
      <c r="E1704" s="2">
        <v>34730</v>
      </c>
      <c r="F1704" s="2">
        <v>5.5060000000000002</v>
      </c>
      <c r="G1704" s="2">
        <v>191223.38</v>
      </c>
      <c r="H1704" s="5">
        <f t="shared" si="26"/>
        <v>0</v>
      </c>
      <c r="I1704" s="4"/>
      <c r="J1704" s="4"/>
      <c r="K1704" s="4"/>
    </row>
    <row r="1705" spans="2:11" ht="13.5" x14ac:dyDescent="0.35">
      <c r="B1705" s="3">
        <v>44495</v>
      </c>
      <c r="C1705" s="2">
        <v>5.45</v>
      </c>
      <c r="D1705" s="2">
        <v>3.6415999999999999</v>
      </c>
      <c r="E1705" s="2">
        <v>32616</v>
      </c>
      <c r="F1705" s="2">
        <v>5.4790000000000001</v>
      </c>
      <c r="G1705" s="2">
        <v>178703.06400000001</v>
      </c>
      <c r="H1705" s="5">
        <f t="shared" si="26"/>
        <v>-9.0884353741496268E-3</v>
      </c>
      <c r="I1705" s="4"/>
      <c r="J1705" s="4"/>
      <c r="K1705" s="4"/>
    </row>
    <row r="1706" spans="2:11" ht="13.5" x14ac:dyDescent="0.35">
      <c r="B1706" s="3">
        <v>44496</v>
      </c>
      <c r="C1706" s="2">
        <v>5.49</v>
      </c>
      <c r="D1706" s="2">
        <v>3.6682999999999999</v>
      </c>
      <c r="E1706" s="2">
        <v>32589</v>
      </c>
      <c r="F1706" s="2">
        <v>5.4729999999999999</v>
      </c>
      <c r="G1706" s="2">
        <v>178359.59700000001</v>
      </c>
      <c r="H1706" s="5">
        <f t="shared" si="26"/>
        <v>7.3319420035149237E-3</v>
      </c>
      <c r="I1706" s="4"/>
      <c r="J1706" s="4"/>
      <c r="K1706" s="4"/>
    </row>
    <row r="1707" spans="2:11" ht="13.5" x14ac:dyDescent="0.35">
      <c r="B1707" s="3">
        <v>44497</v>
      </c>
      <c r="C1707" s="2">
        <v>5.46</v>
      </c>
      <c r="D1707" s="2">
        <v>3.6482000000000001</v>
      </c>
      <c r="E1707" s="2">
        <v>21675</v>
      </c>
      <c r="F1707" s="2">
        <v>5.452</v>
      </c>
      <c r="G1707" s="2">
        <v>118172.1</v>
      </c>
      <c r="H1707" s="5">
        <f t="shared" si="26"/>
        <v>-5.4793773682631696E-3</v>
      </c>
      <c r="I1707" s="4"/>
      <c r="J1707" s="4"/>
      <c r="K1707" s="4"/>
    </row>
    <row r="1708" spans="2:11" ht="13.5" x14ac:dyDescent="0.35">
      <c r="B1708" s="3">
        <v>44498</v>
      </c>
      <c r="C1708" s="2">
        <v>5.42</v>
      </c>
      <c r="D1708" s="2">
        <v>3.6215000000000002</v>
      </c>
      <c r="E1708" s="2">
        <v>49925</v>
      </c>
      <c r="F1708" s="2">
        <v>5.4340000000000002</v>
      </c>
      <c r="G1708" s="2">
        <v>271292.45</v>
      </c>
      <c r="H1708" s="5">
        <f t="shared" si="26"/>
        <v>-7.3186777040732268E-3</v>
      </c>
      <c r="I1708" s="4"/>
      <c r="J1708" s="4"/>
      <c r="K1708" s="4"/>
    </row>
    <row r="1709" spans="2:11" ht="13.5" x14ac:dyDescent="0.35">
      <c r="B1709" s="3">
        <v>44501</v>
      </c>
      <c r="C1709" s="2">
        <v>5.35</v>
      </c>
      <c r="D1709" s="2">
        <v>3.5747</v>
      </c>
      <c r="E1709" s="2">
        <v>15015</v>
      </c>
      <c r="F1709" s="2">
        <v>5.3769999999999998</v>
      </c>
      <c r="G1709" s="2">
        <v>80735.654999999999</v>
      </c>
      <c r="H1709" s="5">
        <f t="shared" si="26"/>
        <v>-1.292282203506839E-2</v>
      </c>
      <c r="I1709" s="4"/>
      <c r="J1709" s="4"/>
      <c r="K1709" s="4"/>
    </row>
    <row r="1710" spans="2:11" ht="13.5" x14ac:dyDescent="0.35">
      <c r="B1710" s="3">
        <v>44502</v>
      </c>
      <c r="C1710" s="2">
        <v>5.3</v>
      </c>
      <c r="D1710" s="2">
        <v>3.5413000000000001</v>
      </c>
      <c r="E1710" s="2">
        <v>11597</v>
      </c>
      <c r="F1710" s="2">
        <v>5.2309999999999999</v>
      </c>
      <c r="G1710" s="2">
        <v>60663.906999999999</v>
      </c>
      <c r="H1710" s="5">
        <f t="shared" si="26"/>
        <v>-9.3434414076705389E-3</v>
      </c>
      <c r="I1710" s="4"/>
      <c r="J1710" s="4"/>
      <c r="K1710" s="4"/>
    </row>
    <row r="1711" spans="2:11" ht="13.5" x14ac:dyDescent="0.35">
      <c r="B1711" s="3">
        <v>44503</v>
      </c>
      <c r="C1711" s="2">
        <v>5.3</v>
      </c>
      <c r="D1711" s="2">
        <v>3.5413000000000001</v>
      </c>
      <c r="E1711" s="2">
        <v>748</v>
      </c>
      <c r="F1711" s="2">
        <v>5.3</v>
      </c>
      <c r="G1711" s="2">
        <v>3964.4</v>
      </c>
      <c r="H1711" s="5">
        <f t="shared" si="26"/>
        <v>0</v>
      </c>
      <c r="I1711" s="4"/>
      <c r="J1711" s="4"/>
      <c r="K1711" s="4"/>
    </row>
    <row r="1712" spans="2:11" ht="13.5" x14ac:dyDescent="0.35">
      <c r="B1712" s="3">
        <v>44504</v>
      </c>
      <c r="C1712" s="2">
        <v>5.23</v>
      </c>
      <c r="D1712" s="2">
        <v>3.4946000000000002</v>
      </c>
      <c r="E1712" s="2">
        <v>22655</v>
      </c>
      <c r="F1712" s="2">
        <v>5.24</v>
      </c>
      <c r="G1712" s="2">
        <v>118712.2</v>
      </c>
      <c r="H1712" s="5">
        <f t="shared" si="26"/>
        <v>-1.3187247620930155E-2</v>
      </c>
      <c r="I1712" s="4"/>
      <c r="J1712" s="4"/>
      <c r="K1712" s="4"/>
    </row>
    <row r="1713" spans="2:11" ht="13.5" x14ac:dyDescent="0.35">
      <c r="B1713" s="3">
        <v>44505</v>
      </c>
      <c r="C1713" s="2">
        <v>5.3</v>
      </c>
      <c r="D1713" s="2">
        <v>3.5413000000000001</v>
      </c>
      <c r="E1713" s="2">
        <v>14391</v>
      </c>
      <c r="F1713" s="2">
        <v>5.2320000000000002</v>
      </c>
      <c r="G1713" s="2">
        <v>75293.712</v>
      </c>
      <c r="H1713" s="5">
        <f t="shared" si="26"/>
        <v>1.3363475075831271E-2</v>
      </c>
      <c r="I1713" s="4"/>
      <c r="J1713" s="4"/>
      <c r="K1713" s="4"/>
    </row>
    <row r="1714" spans="2:11" ht="13.5" x14ac:dyDescent="0.35">
      <c r="B1714" s="3">
        <v>44508</v>
      </c>
      <c r="C1714" s="2">
        <v>5.29</v>
      </c>
      <c r="D1714" s="2">
        <v>3.5347</v>
      </c>
      <c r="E1714" s="2">
        <v>1581</v>
      </c>
      <c r="F1714" s="2">
        <v>5.2880000000000003</v>
      </c>
      <c r="G1714" s="2">
        <v>8360.3279999999995</v>
      </c>
      <c r="H1714" s="5">
        <f t="shared" si="26"/>
        <v>-1.8637223618445658E-3</v>
      </c>
      <c r="I1714" s="4"/>
      <c r="J1714" s="4"/>
      <c r="K1714" s="4"/>
    </row>
    <row r="1715" spans="2:11" ht="13.5" x14ac:dyDescent="0.35">
      <c r="B1715" s="3">
        <v>44509</v>
      </c>
      <c r="C1715" s="2">
        <v>5.35</v>
      </c>
      <c r="D1715" s="2">
        <v>3.5747</v>
      </c>
      <c r="E1715" s="2">
        <v>1086</v>
      </c>
      <c r="F1715" s="2">
        <v>5.3150000000000004</v>
      </c>
      <c r="G1715" s="2">
        <v>5772.09</v>
      </c>
      <c r="H1715" s="5">
        <f t="shared" si="26"/>
        <v>1.131637762752144E-2</v>
      </c>
      <c r="I1715" s="4"/>
      <c r="J1715" s="4"/>
      <c r="K1715" s="4"/>
    </row>
    <row r="1716" spans="2:11" ht="13.5" x14ac:dyDescent="0.35">
      <c r="B1716" s="3">
        <v>44510</v>
      </c>
      <c r="C1716" s="2">
        <v>5.35</v>
      </c>
      <c r="D1716" s="2">
        <v>3.5747</v>
      </c>
      <c r="E1716" s="2">
        <v>6885</v>
      </c>
      <c r="F1716" s="2">
        <v>5.4039999999999999</v>
      </c>
      <c r="G1716" s="2">
        <v>37206.54</v>
      </c>
      <c r="H1716" s="5">
        <f t="shared" si="26"/>
        <v>0</v>
      </c>
      <c r="I1716" s="4"/>
      <c r="J1716" s="4"/>
      <c r="K1716" s="4"/>
    </row>
    <row r="1717" spans="2:11" ht="13.5" x14ac:dyDescent="0.35">
      <c r="B1717" s="3">
        <v>44511</v>
      </c>
      <c r="C1717" s="2">
        <v>5.34</v>
      </c>
      <c r="D1717" s="2">
        <v>3.5680999999999998</v>
      </c>
      <c r="E1717" s="2">
        <v>5485</v>
      </c>
      <c r="F1717" s="2">
        <v>5.3470000000000004</v>
      </c>
      <c r="G1717" s="2">
        <v>29328.294999999998</v>
      </c>
      <c r="H1717" s="5">
        <f t="shared" si="26"/>
        <v>-1.8463087811565059E-3</v>
      </c>
      <c r="I1717" s="4"/>
      <c r="J1717" s="4"/>
      <c r="K1717" s="4"/>
    </row>
    <row r="1718" spans="2:11" ht="13.5" x14ac:dyDescent="0.35">
      <c r="B1718" s="3">
        <v>44512</v>
      </c>
      <c r="C1718" s="2">
        <v>5.32</v>
      </c>
      <c r="D1718" s="2">
        <v>3.5547</v>
      </c>
      <c r="E1718" s="2">
        <v>8278</v>
      </c>
      <c r="F1718" s="2">
        <v>5.3250000000000002</v>
      </c>
      <c r="G1718" s="2">
        <v>44080.35</v>
      </c>
      <c r="H1718" s="5">
        <f t="shared" si="26"/>
        <v>-3.7555001261175016E-3</v>
      </c>
      <c r="I1718" s="4"/>
      <c r="J1718" s="4"/>
      <c r="K1718" s="4"/>
    </row>
    <row r="1719" spans="2:11" ht="13.5" x14ac:dyDescent="0.35">
      <c r="B1719" s="3">
        <v>44515</v>
      </c>
      <c r="C1719" s="2">
        <v>5.32</v>
      </c>
      <c r="D1719" s="2">
        <v>3.5547</v>
      </c>
      <c r="E1719" s="2">
        <v>27493</v>
      </c>
      <c r="F1719" s="2">
        <v>5.2549999999999999</v>
      </c>
      <c r="G1719" s="2">
        <v>144475.715</v>
      </c>
      <c r="H1719" s="5">
        <f t="shared" si="26"/>
        <v>0</v>
      </c>
      <c r="I1719" s="4"/>
      <c r="J1719" s="4"/>
      <c r="K1719" s="4"/>
    </row>
    <row r="1720" spans="2:11" ht="13.5" x14ac:dyDescent="0.35">
      <c r="B1720" s="3">
        <v>44516</v>
      </c>
      <c r="C1720" s="2">
        <v>5.33</v>
      </c>
      <c r="D1720" s="2">
        <v>3.5613999999999999</v>
      </c>
      <c r="E1720" s="2">
        <v>58680</v>
      </c>
      <c r="F1720" s="2">
        <v>5.3220000000000001</v>
      </c>
      <c r="G1720" s="2">
        <v>312294.96000000002</v>
      </c>
      <c r="H1720" s="5">
        <f t="shared" si="26"/>
        <v>1.8848285368666634E-3</v>
      </c>
      <c r="I1720" s="4"/>
      <c r="J1720" s="4"/>
      <c r="K1720" s="4"/>
    </row>
    <row r="1721" spans="2:11" ht="13.5" x14ac:dyDescent="0.35">
      <c r="B1721" s="3">
        <v>44517</v>
      </c>
      <c r="C1721" s="2">
        <v>5.33</v>
      </c>
      <c r="D1721" s="2">
        <v>3.5613999999999999</v>
      </c>
      <c r="E1721" s="2">
        <v>15150</v>
      </c>
      <c r="F1721" s="2">
        <v>5.32</v>
      </c>
      <c r="G1721" s="2">
        <v>80598</v>
      </c>
      <c r="H1721" s="5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5.33</v>
      </c>
      <c r="D1722" s="2">
        <v>3.5613999999999999</v>
      </c>
      <c r="E1722" s="2">
        <v>7301</v>
      </c>
      <c r="F1722" s="2">
        <v>5.3310000000000004</v>
      </c>
      <c r="G1722" s="2">
        <v>38921.631000000001</v>
      </c>
      <c r="H1722" s="5">
        <f t="shared" si="26"/>
        <v>0</v>
      </c>
      <c r="I1722" s="4"/>
      <c r="J1722" s="4"/>
      <c r="K1722" s="4"/>
    </row>
    <row r="1723" spans="2:11" ht="13.5" x14ac:dyDescent="0.35">
      <c r="B1723" s="3">
        <v>44519</v>
      </c>
      <c r="C1723" s="2">
        <v>5.33</v>
      </c>
      <c r="D1723" s="2">
        <v>3.5613999999999999</v>
      </c>
      <c r="E1723" s="2">
        <v>29241</v>
      </c>
      <c r="F1723" s="2">
        <v>5.3090000000000002</v>
      </c>
      <c r="G1723" s="2">
        <v>155240.46900000001</v>
      </c>
      <c r="H1723" s="5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5.3</v>
      </c>
      <c r="D1724" s="2">
        <v>3.5413000000000001</v>
      </c>
      <c r="E1724" s="2">
        <v>10414</v>
      </c>
      <c r="F1724" s="2">
        <v>5.3280000000000003</v>
      </c>
      <c r="G1724" s="2">
        <v>55485.792000000001</v>
      </c>
      <c r="H1724" s="5">
        <f t="shared" si="26"/>
        <v>-5.6438479249732651E-3</v>
      </c>
      <c r="I1724" s="4"/>
      <c r="J1724" s="4"/>
      <c r="K1724" s="4"/>
    </row>
    <row r="1725" spans="2:11" ht="13.5" x14ac:dyDescent="0.35">
      <c r="B1725" s="3">
        <v>44523</v>
      </c>
      <c r="C1725" s="2">
        <v>5.33</v>
      </c>
      <c r="D1725" s="2">
        <v>3.5613999999999999</v>
      </c>
      <c r="E1725" s="2">
        <v>6882</v>
      </c>
      <c r="F1725" s="2">
        <v>5.31</v>
      </c>
      <c r="G1725" s="2">
        <v>36543.42</v>
      </c>
      <c r="H1725" s="5">
        <f t="shared" si="26"/>
        <v>5.6758817383446144E-3</v>
      </c>
      <c r="I1725" s="4"/>
      <c r="J1725" s="4"/>
      <c r="K1725" s="4"/>
    </row>
    <row r="1726" spans="2:11" ht="13.5" x14ac:dyDescent="0.35">
      <c r="B1726" s="3">
        <v>44524</v>
      </c>
      <c r="C1726" s="2">
        <v>5.33</v>
      </c>
      <c r="D1726" s="2">
        <v>3.5613999999999999</v>
      </c>
      <c r="E1726" s="2">
        <v>6704</v>
      </c>
      <c r="F1726" s="2">
        <v>5.3479999999999999</v>
      </c>
      <c r="G1726" s="2">
        <v>35852.991999999998</v>
      </c>
      <c r="H1726" s="5">
        <f t="shared" si="26"/>
        <v>0</v>
      </c>
      <c r="I1726" s="4"/>
      <c r="J1726" s="4"/>
      <c r="K1726" s="4"/>
    </row>
    <row r="1727" spans="2:11" ht="13.5" x14ac:dyDescent="0.35">
      <c r="B1727" s="3">
        <v>44525</v>
      </c>
      <c r="C1727" s="2">
        <v>5.34</v>
      </c>
      <c r="D1727" s="2">
        <v>3.5680999999999998</v>
      </c>
      <c r="E1727" s="2">
        <v>1372</v>
      </c>
      <c r="F1727" s="2">
        <v>5.34</v>
      </c>
      <c r="G1727" s="2">
        <v>7326.48</v>
      </c>
      <c r="H1727" s="5">
        <f t="shared" si="26"/>
        <v>1.8812826416577549E-3</v>
      </c>
      <c r="I1727" s="4"/>
      <c r="J1727" s="4"/>
      <c r="K1727" s="4"/>
    </row>
    <row r="1728" spans="2:11" ht="13.5" x14ac:dyDescent="0.35">
      <c r="B1728" s="3">
        <v>44526</v>
      </c>
      <c r="C1728" s="2">
        <v>5.33</v>
      </c>
      <c r="D1728" s="2">
        <v>3.5613999999999999</v>
      </c>
      <c r="E1728" s="2">
        <v>15513</v>
      </c>
      <c r="F1728" s="2">
        <v>5.33</v>
      </c>
      <c r="G1728" s="2">
        <v>82684.289999999994</v>
      </c>
      <c r="H1728" s="5">
        <f t="shared" si="26"/>
        <v>-1.8777500630587508E-3</v>
      </c>
      <c r="I1728" s="4"/>
      <c r="J1728" s="4"/>
      <c r="K1728" s="4"/>
    </row>
    <row r="1729" spans="2:11" ht="13.5" x14ac:dyDescent="0.35">
      <c r="B1729" s="3">
        <v>44529</v>
      </c>
      <c r="C1729" s="2">
        <v>5.32</v>
      </c>
      <c r="D1729" s="2">
        <v>3.5547</v>
      </c>
      <c r="E1729" s="2">
        <v>10493</v>
      </c>
      <c r="F1729" s="2">
        <v>5.3369999999999997</v>
      </c>
      <c r="G1729" s="2">
        <v>56001.141000000003</v>
      </c>
      <c r="H1729" s="5">
        <f t="shared" si="26"/>
        <v>-1.8812826416577549E-3</v>
      </c>
      <c r="I1729" s="4"/>
      <c r="J1729" s="4"/>
      <c r="K1729" s="4"/>
    </row>
    <row r="1730" spans="2:11" ht="13.5" x14ac:dyDescent="0.35">
      <c r="B1730" s="3">
        <v>44530</v>
      </c>
      <c r="C1730" s="2">
        <v>5.3</v>
      </c>
      <c r="D1730" s="2">
        <v>3.5413000000000001</v>
      </c>
      <c r="E1730" s="2">
        <v>99259</v>
      </c>
      <c r="F1730" s="2">
        <v>5.3</v>
      </c>
      <c r="G1730" s="2">
        <v>526072.69999999995</v>
      </c>
      <c r="H1730" s="5">
        <f t="shared" si="26"/>
        <v>-3.7696570737333268E-3</v>
      </c>
      <c r="I1730" s="4"/>
      <c r="J1730" s="4"/>
      <c r="K1730" s="4"/>
    </row>
    <row r="1731" spans="2:11" ht="13.5" x14ac:dyDescent="0.35">
      <c r="B1731" s="3">
        <v>44531</v>
      </c>
      <c r="C1731" s="2">
        <v>5.3</v>
      </c>
      <c r="D1731" s="2">
        <v>3.5413000000000001</v>
      </c>
      <c r="E1731" s="2">
        <v>23096</v>
      </c>
      <c r="F1731" s="2">
        <v>5.3</v>
      </c>
      <c r="G1731" s="2">
        <v>122408.8</v>
      </c>
      <c r="H1731" s="5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5.3</v>
      </c>
      <c r="D1732" s="2">
        <v>3.5413000000000001</v>
      </c>
      <c r="E1732" s="2">
        <v>5152</v>
      </c>
      <c r="F1732" s="2">
        <v>5.3</v>
      </c>
      <c r="G1732" s="2">
        <v>27305.599999999999</v>
      </c>
      <c r="H1732" s="5">
        <f t="shared" si="26"/>
        <v>0</v>
      </c>
      <c r="I1732" s="4"/>
      <c r="J1732" s="4"/>
      <c r="K1732" s="4"/>
    </row>
    <row r="1733" spans="2:11" ht="13.5" x14ac:dyDescent="0.35">
      <c r="B1733" s="3">
        <v>44533</v>
      </c>
      <c r="C1733" s="2">
        <v>5.3</v>
      </c>
      <c r="D1733" s="2">
        <v>3.5413000000000001</v>
      </c>
      <c r="E1733" s="2">
        <v>27465</v>
      </c>
      <c r="F1733" s="2">
        <v>5.2859999999999996</v>
      </c>
      <c r="G1733" s="2">
        <v>145179.99</v>
      </c>
      <c r="H1733" s="5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5.3</v>
      </c>
      <c r="D1734" s="2">
        <v>3.5413000000000001</v>
      </c>
      <c r="E1734" s="2">
        <v>16864</v>
      </c>
      <c r="F1734" s="2">
        <v>5.3090000000000002</v>
      </c>
      <c r="G1734" s="2">
        <v>89530.975999999995</v>
      </c>
      <c r="H1734" s="5">
        <f t="shared" si="26"/>
        <v>0</v>
      </c>
      <c r="I1734" s="4"/>
      <c r="J1734" s="4"/>
      <c r="K1734" s="4"/>
    </row>
    <row r="1735" spans="2:11" ht="13.5" x14ac:dyDescent="0.35">
      <c r="B1735" s="3">
        <v>44537</v>
      </c>
      <c r="C1735" s="2">
        <v>5.34</v>
      </c>
      <c r="D1735" s="2">
        <v>3.5680999999999998</v>
      </c>
      <c r="E1735" s="2">
        <v>26922</v>
      </c>
      <c r="F1735" s="2">
        <v>5.3289999999999997</v>
      </c>
      <c r="G1735" s="2">
        <v>143467.33799999999</v>
      </c>
      <c r="H1735" s="5">
        <f t="shared" ref="H1735:H1798" si="27">(D1735-D1734)/D1734</f>
        <v>7.5678423177928198E-3</v>
      </c>
      <c r="I1735" s="4"/>
      <c r="J1735" s="4"/>
      <c r="K1735" s="4"/>
    </row>
    <row r="1736" spans="2:11" ht="13.5" x14ac:dyDescent="0.35">
      <c r="B1736" s="3">
        <v>44538</v>
      </c>
      <c r="C1736" s="2">
        <v>5.31</v>
      </c>
      <c r="D1736" s="2">
        <v>3.548</v>
      </c>
      <c r="E1736" s="2">
        <v>8588</v>
      </c>
      <c r="F1736" s="2">
        <v>5.3029999999999999</v>
      </c>
      <c r="G1736" s="2">
        <v>45542.163999999997</v>
      </c>
      <c r="H1736" s="5">
        <f t="shared" si="27"/>
        <v>-5.6332501891762522E-3</v>
      </c>
      <c r="I1736" s="4"/>
      <c r="J1736" s="4"/>
      <c r="K1736" s="4"/>
    </row>
    <row r="1737" spans="2:11" ht="13.5" x14ac:dyDescent="0.35">
      <c r="B1737" s="3">
        <v>44539</v>
      </c>
      <c r="C1737" s="2">
        <v>5.31</v>
      </c>
      <c r="D1737" s="2">
        <v>3.548</v>
      </c>
      <c r="E1737" s="2">
        <v>3421</v>
      </c>
      <c r="F1737" s="2">
        <v>5.3230000000000004</v>
      </c>
      <c r="G1737" s="2">
        <v>18209.983</v>
      </c>
      <c r="H1737" s="5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5.31</v>
      </c>
      <c r="D1738" s="2">
        <v>3.548</v>
      </c>
      <c r="E1738" s="2">
        <v>4424</v>
      </c>
      <c r="F1738" s="2">
        <v>5.3109999999999999</v>
      </c>
      <c r="G1738" s="2">
        <v>23495.864000000001</v>
      </c>
      <c r="H1738" s="5">
        <f t="shared" si="27"/>
        <v>0</v>
      </c>
      <c r="I1738" s="4"/>
      <c r="J1738" s="4"/>
      <c r="K1738" s="4"/>
    </row>
    <row r="1739" spans="2:11" ht="13.5" x14ac:dyDescent="0.35">
      <c r="B1739" s="3">
        <v>44543</v>
      </c>
      <c r="C1739" s="2">
        <v>5.31</v>
      </c>
      <c r="D1739" s="2">
        <v>3.548</v>
      </c>
      <c r="E1739" s="2">
        <v>1615</v>
      </c>
      <c r="F1739" s="2">
        <v>5.31</v>
      </c>
      <c r="G1739" s="2">
        <v>8575.65</v>
      </c>
      <c r="H1739" s="5">
        <f t="shared" si="27"/>
        <v>0</v>
      </c>
      <c r="I1739" s="4"/>
      <c r="J1739" s="4"/>
      <c r="K1739" s="4"/>
    </row>
    <row r="1740" spans="2:11" ht="13.5" x14ac:dyDescent="0.35">
      <c r="B1740" s="3">
        <v>44544</v>
      </c>
      <c r="C1740" s="2">
        <v>5.31</v>
      </c>
      <c r="D1740" s="2">
        <v>3.548</v>
      </c>
      <c r="E1740" s="2">
        <v>2610</v>
      </c>
      <c r="F1740" s="2">
        <v>5.31</v>
      </c>
      <c r="G1740" s="2">
        <v>13859.1</v>
      </c>
      <c r="H1740" s="5">
        <f t="shared" si="27"/>
        <v>0</v>
      </c>
      <c r="I1740" s="4"/>
      <c r="J1740" s="4"/>
      <c r="K1740" s="4"/>
    </row>
    <row r="1741" spans="2:11" ht="13.5" x14ac:dyDescent="0.35">
      <c r="B1741" s="3">
        <v>44545</v>
      </c>
      <c r="C1741" s="2">
        <v>5.32</v>
      </c>
      <c r="D1741" s="2">
        <v>3.5547</v>
      </c>
      <c r="E1741" s="2">
        <v>4135</v>
      </c>
      <c r="F1741" s="2">
        <v>5.32</v>
      </c>
      <c r="G1741" s="2">
        <v>21998.2</v>
      </c>
      <c r="H1741" s="5">
        <f t="shared" si="27"/>
        <v>1.888387824126248E-3</v>
      </c>
      <c r="I1741" s="4"/>
      <c r="J1741" s="4"/>
      <c r="K1741" s="4"/>
    </row>
    <row r="1742" spans="2:11" ht="13.5" x14ac:dyDescent="0.35">
      <c r="B1742" s="3">
        <v>44546</v>
      </c>
      <c r="C1742" s="2">
        <v>5.35</v>
      </c>
      <c r="D1742" s="2">
        <v>3.5747</v>
      </c>
      <c r="E1742" s="2">
        <v>10254</v>
      </c>
      <c r="F1742" s="2">
        <v>5.335</v>
      </c>
      <c r="G1742" s="2">
        <v>54705.09</v>
      </c>
      <c r="H1742" s="5">
        <f t="shared" si="27"/>
        <v>5.6263538413930904E-3</v>
      </c>
      <c r="I1742" s="4"/>
      <c r="J1742" s="4"/>
      <c r="K1742" s="4"/>
    </row>
    <row r="1743" spans="2:11" ht="13.5" x14ac:dyDescent="0.35">
      <c r="B1743" s="3">
        <v>44550</v>
      </c>
      <c r="C1743" s="2">
        <v>5.35</v>
      </c>
      <c r="D1743" s="2">
        <v>3.5747</v>
      </c>
      <c r="E1743" s="2">
        <v>970</v>
      </c>
      <c r="F1743" s="2">
        <v>5.35</v>
      </c>
      <c r="G1743" s="2">
        <v>5189.5</v>
      </c>
      <c r="H1743" s="5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5.35</v>
      </c>
      <c r="D1744" s="2">
        <v>3.5747</v>
      </c>
      <c r="E1744" s="2">
        <v>57024</v>
      </c>
      <c r="F1744" s="2">
        <v>5.36</v>
      </c>
      <c r="G1744" s="2">
        <v>305648.64000000001</v>
      </c>
      <c r="H1744" s="5">
        <f t="shared" si="27"/>
        <v>0</v>
      </c>
      <c r="I1744" s="4"/>
      <c r="J1744" s="4"/>
      <c r="K1744" s="4"/>
    </row>
    <row r="1745" spans="2:11" ht="13.5" x14ac:dyDescent="0.35">
      <c r="B1745" s="3">
        <v>44552</v>
      </c>
      <c r="C1745" s="2">
        <v>5.3</v>
      </c>
      <c r="D1745" s="2">
        <v>3.5413000000000001</v>
      </c>
      <c r="E1745" s="2">
        <v>57852</v>
      </c>
      <c r="F1745" s="2">
        <v>5.3040000000000003</v>
      </c>
      <c r="G1745" s="2">
        <v>306847.00799999997</v>
      </c>
      <c r="H1745" s="5">
        <f t="shared" si="27"/>
        <v>-9.3434414076705389E-3</v>
      </c>
      <c r="I1745" s="4"/>
      <c r="J1745" s="4"/>
      <c r="K1745" s="4"/>
    </row>
    <row r="1746" spans="2:11" ht="13.5" x14ac:dyDescent="0.35">
      <c r="B1746" s="3">
        <v>44553</v>
      </c>
      <c r="C1746" s="2">
        <v>5.3</v>
      </c>
      <c r="D1746" s="2">
        <v>3.5413000000000001</v>
      </c>
      <c r="E1746" s="2">
        <v>29510</v>
      </c>
      <c r="F1746" s="2">
        <v>5.3</v>
      </c>
      <c r="G1746" s="2">
        <v>156403</v>
      </c>
      <c r="H1746" s="5">
        <f t="shared" si="27"/>
        <v>0</v>
      </c>
      <c r="I1746" s="4"/>
      <c r="J1746" s="4"/>
      <c r="K1746" s="4"/>
    </row>
    <row r="1747" spans="2:11" ht="13.5" x14ac:dyDescent="0.35">
      <c r="B1747" s="3">
        <v>44554</v>
      </c>
      <c r="C1747" s="2">
        <v>5.31</v>
      </c>
      <c r="D1747" s="2">
        <v>3.548</v>
      </c>
      <c r="E1747" s="2">
        <v>11292</v>
      </c>
      <c r="F1747" s="2">
        <v>5.3250000000000002</v>
      </c>
      <c r="G1747" s="2">
        <v>60129.9</v>
      </c>
      <c r="H1747" s="5">
        <f t="shared" si="27"/>
        <v>1.891960579448205E-3</v>
      </c>
      <c r="I1747" s="4"/>
      <c r="J1747" s="4"/>
      <c r="K1747" s="4"/>
    </row>
    <row r="1748" spans="2:11" ht="13.5" x14ac:dyDescent="0.35">
      <c r="B1748" s="3">
        <v>44557</v>
      </c>
      <c r="C1748" s="2">
        <v>5.4</v>
      </c>
      <c r="D1748" s="2">
        <v>3.6080999999999999</v>
      </c>
      <c r="E1748" s="2">
        <v>7965</v>
      </c>
      <c r="F1748" s="2">
        <v>5.3620000000000001</v>
      </c>
      <c r="G1748" s="2">
        <v>42708.33</v>
      </c>
      <c r="H1748" s="5">
        <f t="shared" si="27"/>
        <v>1.693912063134155E-2</v>
      </c>
      <c r="I1748" s="4"/>
      <c r="J1748" s="4"/>
      <c r="K1748" s="4"/>
    </row>
    <row r="1749" spans="2:11" ht="13.5" x14ac:dyDescent="0.35">
      <c r="B1749" s="3">
        <v>44558</v>
      </c>
      <c r="C1749" s="2">
        <v>5.47</v>
      </c>
      <c r="D1749" s="2">
        <v>3.6549</v>
      </c>
      <c r="E1749" s="2">
        <v>4321</v>
      </c>
      <c r="F1749" s="2">
        <v>5.3739999999999997</v>
      </c>
      <c r="G1749" s="2">
        <v>23221.054</v>
      </c>
      <c r="H1749" s="5">
        <f t="shared" si="27"/>
        <v>1.2970815664754352E-2</v>
      </c>
      <c r="I1749" s="4"/>
      <c r="J1749" s="4"/>
      <c r="K1749" s="4"/>
    </row>
    <row r="1750" spans="2:11" ht="13.5" x14ac:dyDescent="0.35">
      <c r="B1750" s="3">
        <v>44559</v>
      </c>
      <c r="C1750" s="2">
        <v>5.5</v>
      </c>
      <c r="D1750" s="2">
        <v>3.6749999999999998</v>
      </c>
      <c r="E1750" s="2">
        <v>17332</v>
      </c>
      <c r="F1750" s="2">
        <v>5.4909999999999997</v>
      </c>
      <c r="G1750" s="2">
        <v>95170.012000000002</v>
      </c>
      <c r="H1750" s="5">
        <f t="shared" si="27"/>
        <v>5.4994664696707942E-3</v>
      </c>
      <c r="I1750" s="4"/>
      <c r="J1750" s="4"/>
      <c r="K1750" s="4"/>
    </row>
    <row r="1751" spans="2:11" ht="13.5" x14ac:dyDescent="0.35">
      <c r="B1751" s="3">
        <v>44560</v>
      </c>
      <c r="C1751" s="2">
        <v>5.48</v>
      </c>
      <c r="D1751" s="2">
        <v>3.6616</v>
      </c>
      <c r="E1751" s="2">
        <v>45236</v>
      </c>
      <c r="F1751" s="2">
        <v>5.431</v>
      </c>
      <c r="G1751" s="2">
        <v>245676.71599999999</v>
      </c>
      <c r="H1751" s="5">
        <f t="shared" si="27"/>
        <v>-3.6462585034013218E-3</v>
      </c>
      <c r="I1751" s="4"/>
      <c r="J1751" s="4"/>
      <c r="K1751" s="4"/>
    </row>
    <row r="1752" spans="2:11" ht="13.5" x14ac:dyDescent="0.35">
      <c r="B1752" s="3">
        <v>44561</v>
      </c>
      <c r="C1752" s="2">
        <v>5.5</v>
      </c>
      <c r="D1752" s="2">
        <v>3.6749999999999998</v>
      </c>
      <c r="E1752" s="2">
        <v>29173</v>
      </c>
      <c r="F1752" s="2">
        <v>5.49</v>
      </c>
      <c r="G1752" s="2">
        <v>160159.76999999999</v>
      </c>
      <c r="H1752" s="5">
        <f t="shared" si="27"/>
        <v>3.6596023596241686E-3</v>
      </c>
      <c r="I1752" s="4"/>
      <c r="J1752" s="4"/>
      <c r="K1752" s="4"/>
    </row>
    <row r="1753" spans="2:11" ht="13.5" x14ac:dyDescent="0.35">
      <c r="B1753" s="3">
        <v>44564</v>
      </c>
      <c r="C1753" s="2">
        <v>5.38</v>
      </c>
      <c r="D1753" s="2">
        <v>3.5948000000000002</v>
      </c>
      <c r="E1753" s="2">
        <v>44332</v>
      </c>
      <c r="F1753" s="2">
        <v>5.3579999999999997</v>
      </c>
      <c r="G1753" s="2">
        <v>237530.856</v>
      </c>
      <c r="H1753" s="5">
        <f t="shared" si="27"/>
        <v>-2.1823129251700574E-2</v>
      </c>
      <c r="I1753" s="4"/>
      <c r="J1753" s="4"/>
      <c r="K1753" s="4"/>
    </row>
    <row r="1754" spans="2:11" ht="13.5" x14ac:dyDescent="0.35">
      <c r="B1754" s="3">
        <v>44565</v>
      </c>
      <c r="C1754" s="2">
        <v>5.38</v>
      </c>
      <c r="D1754" s="2">
        <v>3.5948000000000002</v>
      </c>
      <c r="E1754" s="2">
        <v>11484</v>
      </c>
      <c r="F1754" s="2">
        <v>5.3840000000000003</v>
      </c>
      <c r="G1754" s="2">
        <v>61829.856</v>
      </c>
      <c r="H1754" s="5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5.37</v>
      </c>
      <c r="D1755" s="2">
        <v>3.5880999999999998</v>
      </c>
      <c r="E1755" s="2">
        <v>7502</v>
      </c>
      <c r="F1755" s="2">
        <v>5.3710000000000004</v>
      </c>
      <c r="G1755" s="2">
        <v>40293.241999999998</v>
      </c>
      <c r="H1755" s="5">
        <f t="shared" si="27"/>
        <v>-1.8638032713921141E-3</v>
      </c>
      <c r="I1755" s="4"/>
      <c r="J1755" s="4"/>
      <c r="K1755" s="4"/>
    </row>
    <row r="1756" spans="2:11" ht="13.5" x14ac:dyDescent="0.35">
      <c r="B1756" s="3">
        <v>44567</v>
      </c>
      <c r="C1756" s="2">
        <v>5.3</v>
      </c>
      <c r="D1756" s="2">
        <v>3.5413000000000001</v>
      </c>
      <c r="E1756" s="2">
        <v>12118</v>
      </c>
      <c r="F1756" s="2">
        <v>5.327</v>
      </c>
      <c r="G1756" s="2">
        <v>64552.586000000003</v>
      </c>
      <c r="H1756" s="5">
        <f t="shared" si="27"/>
        <v>-1.3043114740391777E-2</v>
      </c>
      <c r="I1756" s="4"/>
      <c r="J1756" s="4"/>
      <c r="K1756" s="4"/>
    </row>
    <row r="1757" spans="2:11" ht="13.5" x14ac:dyDescent="0.35">
      <c r="B1757" s="3">
        <v>44568</v>
      </c>
      <c r="C1757" s="2">
        <v>5.29</v>
      </c>
      <c r="D1757" s="2">
        <v>3.5347</v>
      </c>
      <c r="E1757" s="2">
        <v>56757</v>
      </c>
      <c r="F1757" s="2">
        <v>5.2850000000000001</v>
      </c>
      <c r="G1757" s="2">
        <v>299960.745</v>
      </c>
      <c r="H1757" s="5">
        <f t="shared" si="27"/>
        <v>-1.8637223618445658E-3</v>
      </c>
      <c r="I1757" s="4"/>
      <c r="J1757" s="4"/>
      <c r="K1757" s="4"/>
    </row>
    <row r="1758" spans="2:11" ht="13.5" x14ac:dyDescent="0.35">
      <c r="B1758" s="3">
        <v>44571</v>
      </c>
      <c r="C1758" s="2">
        <v>5.26</v>
      </c>
      <c r="D1758" s="2">
        <v>3.5146000000000002</v>
      </c>
      <c r="E1758" s="2">
        <v>26409</v>
      </c>
      <c r="F1758" s="2">
        <v>5.2850000000000001</v>
      </c>
      <c r="G1758" s="2">
        <v>139571.565</v>
      </c>
      <c r="H1758" s="5">
        <f t="shared" si="27"/>
        <v>-5.6864797578294575E-3</v>
      </c>
      <c r="I1758" s="4"/>
      <c r="J1758" s="4"/>
      <c r="K1758" s="4"/>
    </row>
    <row r="1759" spans="2:11" ht="13.5" x14ac:dyDescent="0.35">
      <c r="B1759" s="3">
        <v>44572</v>
      </c>
      <c r="C1759" s="2">
        <v>5.31</v>
      </c>
      <c r="D1759" s="2">
        <v>3.548</v>
      </c>
      <c r="E1759" s="2">
        <v>50608</v>
      </c>
      <c r="F1759" s="2">
        <v>5.26</v>
      </c>
      <c r="G1759" s="2">
        <v>266198.08</v>
      </c>
      <c r="H1759" s="5">
        <f t="shared" si="27"/>
        <v>9.5032151596198353E-3</v>
      </c>
      <c r="I1759" s="4"/>
      <c r="J1759" s="4"/>
      <c r="K1759" s="4"/>
    </row>
    <row r="1760" spans="2:11" ht="13.5" x14ac:dyDescent="0.35">
      <c r="B1760" s="3">
        <v>44573</v>
      </c>
      <c r="C1760" s="2">
        <v>5.3</v>
      </c>
      <c r="D1760" s="2">
        <v>3.5413000000000001</v>
      </c>
      <c r="E1760" s="2">
        <v>29113</v>
      </c>
      <c r="F1760" s="2">
        <v>5.25</v>
      </c>
      <c r="G1760" s="2">
        <v>152843.25</v>
      </c>
      <c r="H1760" s="5">
        <f t="shared" si="27"/>
        <v>-1.888387824126248E-3</v>
      </c>
      <c r="I1760" s="4"/>
      <c r="J1760" s="4"/>
      <c r="K1760" s="4"/>
    </row>
    <row r="1761" spans="2:11" ht="13.5" x14ac:dyDescent="0.35">
      <c r="B1761" s="3">
        <v>44574</v>
      </c>
      <c r="C1761" s="2">
        <v>5.25</v>
      </c>
      <c r="D1761" s="2">
        <v>3.5078999999999998</v>
      </c>
      <c r="E1761" s="2">
        <v>21919</v>
      </c>
      <c r="F1761" s="2">
        <v>5.2380000000000004</v>
      </c>
      <c r="G1761" s="2">
        <v>114811.72199999999</v>
      </c>
      <c r="H1761" s="5">
        <f t="shared" si="27"/>
        <v>-9.4315646796375111E-3</v>
      </c>
      <c r="I1761" s="4"/>
      <c r="J1761" s="4"/>
      <c r="K1761" s="4"/>
    </row>
    <row r="1762" spans="2:11" ht="13.5" x14ac:dyDescent="0.35">
      <c r="B1762" s="3">
        <v>44575</v>
      </c>
      <c r="C1762" s="2">
        <v>5.2</v>
      </c>
      <c r="D1762" s="2">
        <v>3.4744999999999999</v>
      </c>
      <c r="E1762" s="2">
        <v>23912</v>
      </c>
      <c r="F1762" s="2">
        <v>5.2350000000000003</v>
      </c>
      <c r="G1762" s="2">
        <v>125179.32</v>
      </c>
      <c r="H1762" s="5">
        <f t="shared" si="27"/>
        <v>-9.5213660594657412E-3</v>
      </c>
      <c r="I1762" s="4"/>
      <c r="J1762" s="4"/>
      <c r="K1762" s="4"/>
    </row>
    <row r="1763" spans="2:11" ht="13.5" x14ac:dyDescent="0.35">
      <c r="B1763" s="3">
        <v>44578</v>
      </c>
      <c r="C1763" s="2">
        <v>5.2</v>
      </c>
      <c r="D1763" s="2">
        <v>3.4744999999999999</v>
      </c>
      <c r="E1763" s="2">
        <v>23053</v>
      </c>
      <c r="F1763" s="2">
        <v>5.1989999999999998</v>
      </c>
      <c r="G1763" s="2">
        <v>119852.54700000001</v>
      </c>
      <c r="H1763" s="5">
        <f t="shared" si="27"/>
        <v>0</v>
      </c>
      <c r="I1763" s="4"/>
      <c r="J1763" s="4"/>
      <c r="K1763" s="4"/>
    </row>
    <row r="1764" spans="2:11" ht="13.5" x14ac:dyDescent="0.35">
      <c r="B1764" s="3">
        <v>44579</v>
      </c>
      <c r="C1764" s="2">
        <v>5.2</v>
      </c>
      <c r="D1764" s="2">
        <v>3.4744999999999999</v>
      </c>
      <c r="E1764" s="2">
        <v>17256</v>
      </c>
      <c r="F1764" s="2">
        <v>5.2069999999999999</v>
      </c>
      <c r="G1764" s="2">
        <v>89851.991999999998</v>
      </c>
      <c r="H1764" s="5">
        <f t="shared" si="27"/>
        <v>0</v>
      </c>
      <c r="I1764" s="4"/>
      <c r="J1764" s="4"/>
      <c r="K1764" s="4"/>
    </row>
    <row r="1765" spans="2:11" ht="13.5" x14ac:dyDescent="0.35">
      <c r="B1765" s="3">
        <v>44580</v>
      </c>
      <c r="C1765" s="2">
        <v>5.2</v>
      </c>
      <c r="D1765" s="2">
        <v>3.4744999999999999</v>
      </c>
      <c r="E1765" s="2">
        <v>22932</v>
      </c>
      <c r="F1765" s="2">
        <v>5.202</v>
      </c>
      <c r="G1765" s="2">
        <v>119292.264</v>
      </c>
      <c r="H1765" s="5">
        <f t="shared" si="27"/>
        <v>0</v>
      </c>
      <c r="I1765" s="4"/>
      <c r="J1765" s="4"/>
      <c r="K1765" s="4"/>
    </row>
    <row r="1766" spans="2:11" ht="13.5" x14ac:dyDescent="0.35">
      <c r="B1766" s="3">
        <v>44581</v>
      </c>
      <c r="C1766" s="2">
        <v>5.19</v>
      </c>
      <c r="D1766" s="2">
        <v>3.4678</v>
      </c>
      <c r="E1766" s="2">
        <v>26106</v>
      </c>
      <c r="F1766" s="2">
        <v>5.1959999999999997</v>
      </c>
      <c r="G1766" s="2">
        <v>135646.77600000001</v>
      </c>
      <c r="H1766" s="5">
        <f t="shared" si="27"/>
        <v>-1.9283350122319552E-3</v>
      </c>
      <c r="I1766" s="4"/>
      <c r="J1766" s="4"/>
      <c r="K1766" s="4"/>
    </row>
    <row r="1767" spans="2:11" ht="13.5" x14ac:dyDescent="0.35">
      <c r="B1767" s="3">
        <v>44582</v>
      </c>
      <c r="C1767" s="2">
        <v>5.18</v>
      </c>
      <c r="D1767" s="2">
        <v>3.4611999999999998</v>
      </c>
      <c r="E1767" s="2">
        <v>45539</v>
      </c>
      <c r="F1767" s="2">
        <v>5.1769999999999996</v>
      </c>
      <c r="G1767" s="2">
        <v>235755.40299999999</v>
      </c>
      <c r="H1767" s="5">
        <f t="shared" si="27"/>
        <v>-1.9032239460176946E-3</v>
      </c>
      <c r="I1767" s="4"/>
      <c r="J1767" s="4"/>
      <c r="K1767" s="4"/>
    </row>
    <row r="1768" spans="2:11" ht="13.5" x14ac:dyDescent="0.35">
      <c r="B1768" s="3">
        <v>44585</v>
      </c>
      <c r="C1768" s="2">
        <v>5.3</v>
      </c>
      <c r="D1768" s="2">
        <v>3.5413000000000001</v>
      </c>
      <c r="E1768" s="2">
        <v>19421</v>
      </c>
      <c r="F1768" s="2">
        <v>5.1849999999999996</v>
      </c>
      <c r="G1768" s="2">
        <v>100697.88499999999</v>
      </c>
      <c r="H1768" s="5">
        <f t="shared" si="27"/>
        <v>2.3142262799029322E-2</v>
      </c>
      <c r="I1768" s="4"/>
      <c r="J1768" s="4"/>
      <c r="K1768" s="4"/>
    </row>
    <row r="1769" spans="2:11" ht="13.5" x14ac:dyDescent="0.35">
      <c r="B1769" s="3">
        <v>44586</v>
      </c>
      <c r="C1769" s="2">
        <v>5.2</v>
      </c>
      <c r="D1769" s="2">
        <v>3.4744999999999999</v>
      </c>
      <c r="E1769" s="2">
        <v>41039</v>
      </c>
      <c r="F1769" s="2">
        <v>5.2119999999999997</v>
      </c>
      <c r="G1769" s="2">
        <v>213895.26800000001</v>
      </c>
      <c r="H1769" s="5">
        <f t="shared" si="27"/>
        <v>-1.8863129359274897E-2</v>
      </c>
      <c r="I1769" s="4"/>
      <c r="J1769" s="4"/>
      <c r="K1769" s="4"/>
    </row>
    <row r="1770" spans="2:11" ht="13.5" x14ac:dyDescent="0.35">
      <c r="B1770" s="3">
        <v>44587</v>
      </c>
      <c r="C1770" s="2">
        <v>5.29</v>
      </c>
      <c r="D1770" s="2">
        <v>3.5347</v>
      </c>
      <c r="E1770" s="2">
        <v>4688</v>
      </c>
      <c r="F1770" s="2">
        <v>5.1989999999999998</v>
      </c>
      <c r="G1770" s="2">
        <v>24372.912</v>
      </c>
      <c r="H1770" s="5">
        <f t="shared" si="27"/>
        <v>1.7326233990502239E-2</v>
      </c>
      <c r="I1770" s="4"/>
      <c r="J1770" s="4"/>
      <c r="K1770" s="4"/>
    </row>
    <row r="1771" spans="2:11" ht="13.5" x14ac:dyDescent="0.35">
      <c r="B1771" s="3">
        <v>44588</v>
      </c>
      <c r="C1771" s="2">
        <v>5.2</v>
      </c>
      <c r="D1771" s="2">
        <v>3.4744999999999999</v>
      </c>
      <c r="E1771" s="2">
        <v>39082</v>
      </c>
      <c r="F1771" s="2">
        <v>5.202</v>
      </c>
      <c r="G1771" s="2">
        <v>203304.56400000001</v>
      </c>
      <c r="H1771" s="5">
        <f t="shared" si="27"/>
        <v>-1.7031148329419762E-2</v>
      </c>
      <c r="I1771" s="4"/>
      <c r="J1771" s="4"/>
      <c r="K1771" s="4"/>
    </row>
    <row r="1772" spans="2:11" ht="13.5" x14ac:dyDescent="0.35">
      <c r="B1772" s="3">
        <v>44589</v>
      </c>
      <c r="C1772" s="2">
        <v>5.2</v>
      </c>
      <c r="D1772" s="2">
        <v>3.4744999999999999</v>
      </c>
      <c r="E1772" s="2">
        <v>17140</v>
      </c>
      <c r="F1772" s="2">
        <v>5.2030000000000003</v>
      </c>
      <c r="G1772" s="2">
        <v>89179.42</v>
      </c>
      <c r="H1772" s="5">
        <f t="shared" si="27"/>
        <v>0</v>
      </c>
      <c r="I1772" s="4"/>
      <c r="J1772" s="4"/>
      <c r="K1772" s="4"/>
    </row>
    <row r="1773" spans="2:11" ht="13.5" x14ac:dyDescent="0.35">
      <c r="B1773" s="3">
        <v>44592</v>
      </c>
      <c r="C1773" s="2">
        <v>5.2</v>
      </c>
      <c r="D1773" s="2">
        <v>3.4744999999999999</v>
      </c>
      <c r="E1773" s="2">
        <v>21492</v>
      </c>
      <c r="F1773" s="2">
        <v>5.1980000000000004</v>
      </c>
      <c r="G1773" s="2">
        <v>111715.416</v>
      </c>
      <c r="H1773" s="5">
        <f t="shared" si="27"/>
        <v>0</v>
      </c>
      <c r="I1773" s="4"/>
      <c r="J1773" s="4"/>
      <c r="K1773" s="4"/>
    </row>
    <row r="1774" spans="2:11" ht="13.5" x14ac:dyDescent="0.35">
      <c r="B1774" s="3">
        <v>44593</v>
      </c>
      <c r="C1774" s="2">
        <v>5.25</v>
      </c>
      <c r="D1774" s="2">
        <v>3.5078999999999998</v>
      </c>
      <c r="E1774" s="2">
        <v>7765</v>
      </c>
      <c r="F1774" s="2">
        <v>5.2</v>
      </c>
      <c r="G1774" s="2">
        <v>40378</v>
      </c>
      <c r="H1774" s="5">
        <f t="shared" si="27"/>
        <v>9.6128939415742916E-3</v>
      </c>
      <c r="I1774" s="4"/>
      <c r="J1774" s="4"/>
      <c r="K1774" s="4"/>
    </row>
    <row r="1775" spans="2:11" ht="13.5" x14ac:dyDescent="0.35">
      <c r="B1775" s="3">
        <v>44594</v>
      </c>
      <c r="C1775" s="2">
        <v>5.25</v>
      </c>
      <c r="D1775" s="2">
        <v>3.5078999999999998</v>
      </c>
      <c r="E1775" s="2">
        <v>5733</v>
      </c>
      <c r="F1775" s="2">
        <v>5.2409999999999997</v>
      </c>
      <c r="G1775" s="2">
        <v>30046.652999999998</v>
      </c>
      <c r="H1775" s="5">
        <f t="shared" si="27"/>
        <v>0</v>
      </c>
      <c r="I1775" s="4"/>
      <c r="J1775" s="4"/>
      <c r="K1775" s="4"/>
    </row>
    <row r="1776" spans="2:11" ht="13.5" x14ac:dyDescent="0.35">
      <c r="B1776" s="3">
        <v>44595</v>
      </c>
      <c r="C1776" s="2">
        <v>5.25</v>
      </c>
      <c r="D1776" s="2">
        <v>3.5078999999999998</v>
      </c>
      <c r="E1776" s="2">
        <v>19483</v>
      </c>
      <c r="F1776" s="2">
        <v>5.2009999999999996</v>
      </c>
      <c r="G1776" s="2">
        <v>101331.083</v>
      </c>
      <c r="H1776" s="5">
        <f t="shared" si="27"/>
        <v>0</v>
      </c>
      <c r="I1776" s="4"/>
      <c r="J1776" s="4"/>
      <c r="K1776" s="4"/>
    </row>
    <row r="1777" spans="2:11" ht="13.5" x14ac:dyDescent="0.35">
      <c r="B1777" s="3">
        <v>44596</v>
      </c>
      <c r="C1777" s="2">
        <v>5.25</v>
      </c>
      <c r="D1777" s="2">
        <v>3.5078999999999998</v>
      </c>
      <c r="E1777" s="2">
        <v>5439</v>
      </c>
      <c r="F1777" s="2">
        <v>5.2309999999999999</v>
      </c>
      <c r="G1777" s="2">
        <v>28451.409</v>
      </c>
      <c r="H1777" s="5">
        <f t="shared" si="27"/>
        <v>0</v>
      </c>
      <c r="I1777" s="4"/>
      <c r="J1777" s="4"/>
      <c r="K1777" s="4"/>
    </row>
    <row r="1778" spans="2:11" ht="13.5" x14ac:dyDescent="0.35">
      <c r="B1778" s="3">
        <v>44599</v>
      </c>
      <c r="C1778" s="2">
        <v>5.25</v>
      </c>
      <c r="D1778" s="2">
        <v>3.5078999999999998</v>
      </c>
      <c r="E1778" s="2">
        <v>12563</v>
      </c>
      <c r="F1778" s="2">
        <v>5.2450000000000001</v>
      </c>
      <c r="G1778" s="2">
        <v>65892.934999999998</v>
      </c>
      <c r="H1778" s="5">
        <f t="shared" si="27"/>
        <v>0</v>
      </c>
      <c r="I1778" s="4"/>
      <c r="J1778" s="4"/>
      <c r="K1778" s="4"/>
    </row>
    <row r="1779" spans="2:11" ht="13.5" x14ac:dyDescent="0.35">
      <c r="B1779" s="3">
        <v>44600</v>
      </c>
      <c r="C1779" s="2">
        <v>5.24</v>
      </c>
      <c r="D1779" s="2">
        <v>3.5011999999999999</v>
      </c>
      <c r="E1779" s="2">
        <v>12027</v>
      </c>
      <c r="F1779" s="2">
        <v>5.2110000000000003</v>
      </c>
      <c r="G1779" s="2">
        <v>62672.697</v>
      </c>
      <c r="H1779" s="5">
        <f t="shared" si="27"/>
        <v>-1.9099746286952105E-3</v>
      </c>
      <c r="I1779" s="4"/>
      <c r="J1779" s="4"/>
      <c r="K1779" s="4"/>
    </row>
    <row r="1780" spans="2:11" ht="13.5" x14ac:dyDescent="0.35">
      <c r="B1780" s="3">
        <v>44601</v>
      </c>
      <c r="C1780" s="2">
        <v>5.25</v>
      </c>
      <c r="D1780" s="2">
        <v>3.5078999999999998</v>
      </c>
      <c r="E1780" s="2">
        <v>83198</v>
      </c>
      <c r="F1780" s="2">
        <v>5.2389999999999999</v>
      </c>
      <c r="G1780" s="2">
        <v>435874.32199999999</v>
      </c>
      <c r="H1780" s="5">
        <f t="shared" si="27"/>
        <v>1.9136296127041953E-3</v>
      </c>
      <c r="I1780" s="4"/>
      <c r="J1780" s="4"/>
      <c r="K1780" s="4"/>
    </row>
    <row r="1781" spans="2:11" ht="13.5" x14ac:dyDescent="0.35">
      <c r="B1781" s="3">
        <v>44602</v>
      </c>
      <c r="C1781" s="2">
        <v>5.25</v>
      </c>
      <c r="D1781" s="2">
        <v>3.5078999999999998</v>
      </c>
      <c r="E1781" s="2">
        <v>4729</v>
      </c>
      <c r="F1781" s="2">
        <v>5.2110000000000003</v>
      </c>
      <c r="G1781" s="2">
        <v>24642.819</v>
      </c>
      <c r="H1781" s="5">
        <f t="shared" si="27"/>
        <v>0</v>
      </c>
      <c r="I1781" s="4"/>
      <c r="J1781" s="4"/>
      <c r="K1781" s="4"/>
    </row>
    <row r="1782" spans="2:11" ht="13.5" x14ac:dyDescent="0.35">
      <c r="B1782" s="3">
        <v>44603</v>
      </c>
      <c r="C1782" s="2">
        <v>5.23</v>
      </c>
      <c r="D1782" s="2">
        <v>3.4946000000000002</v>
      </c>
      <c r="E1782" s="2">
        <v>4327</v>
      </c>
      <c r="F1782" s="2">
        <v>5.23</v>
      </c>
      <c r="G1782" s="2">
        <v>22630.21</v>
      </c>
      <c r="H1782" s="5">
        <f t="shared" si="27"/>
        <v>-3.7914421733799839E-3</v>
      </c>
      <c r="I1782" s="4"/>
      <c r="J1782" s="4"/>
      <c r="K1782" s="4"/>
    </row>
    <row r="1783" spans="2:11" ht="13.5" x14ac:dyDescent="0.35">
      <c r="B1783" s="3">
        <v>44606</v>
      </c>
      <c r="C1783" s="2">
        <v>5.21</v>
      </c>
      <c r="D1783" s="2">
        <v>3.4811999999999999</v>
      </c>
      <c r="E1783" s="2">
        <v>18644</v>
      </c>
      <c r="F1783" s="2">
        <v>5.2110000000000003</v>
      </c>
      <c r="G1783" s="2">
        <v>97153.884000000005</v>
      </c>
      <c r="H1783" s="5">
        <f t="shared" si="27"/>
        <v>-3.8344874949923597E-3</v>
      </c>
      <c r="I1783" s="4"/>
      <c r="J1783" s="4"/>
      <c r="K1783" s="4"/>
    </row>
    <row r="1784" spans="2:11" ht="13.5" x14ac:dyDescent="0.35">
      <c r="B1784" s="3">
        <v>44607</v>
      </c>
      <c r="C1784" s="2">
        <v>5.25</v>
      </c>
      <c r="D1784" s="2">
        <v>3.5078999999999998</v>
      </c>
      <c r="E1784" s="2">
        <v>36998</v>
      </c>
      <c r="F1784" s="2">
        <v>5.2190000000000003</v>
      </c>
      <c r="G1784" s="2">
        <v>193092.56200000001</v>
      </c>
      <c r="H1784" s="5">
        <f t="shared" si="27"/>
        <v>7.669769045156827E-3</v>
      </c>
      <c r="I1784" s="4"/>
      <c r="J1784" s="4"/>
      <c r="K1784" s="4"/>
    </row>
    <row r="1785" spans="2:11" ht="13.5" x14ac:dyDescent="0.35">
      <c r="B1785" s="3">
        <v>44608</v>
      </c>
      <c r="C1785" s="2">
        <v>5.25</v>
      </c>
      <c r="D1785" s="2">
        <v>3.5078999999999998</v>
      </c>
      <c r="E1785" s="2">
        <v>25436</v>
      </c>
      <c r="F1785" s="2">
        <v>5.2160000000000002</v>
      </c>
      <c r="G1785" s="2">
        <v>132674.17600000001</v>
      </c>
      <c r="H1785" s="5">
        <f t="shared" si="27"/>
        <v>0</v>
      </c>
      <c r="I1785" s="4"/>
      <c r="J1785" s="4"/>
      <c r="K1785" s="4"/>
    </row>
    <row r="1786" spans="2:11" ht="13.5" x14ac:dyDescent="0.35">
      <c r="B1786" s="3">
        <v>44609</v>
      </c>
      <c r="C1786" s="2">
        <v>5.24</v>
      </c>
      <c r="D1786" s="2">
        <v>3.5011999999999999</v>
      </c>
      <c r="E1786" s="2">
        <v>15213</v>
      </c>
      <c r="F1786" s="2">
        <v>5.2380000000000004</v>
      </c>
      <c r="G1786" s="2">
        <v>79685.694000000003</v>
      </c>
      <c r="H1786" s="5">
        <f t="shared" si="27"/>
        <v>-1.9099746286952105E-3</v>
      </c>
      <c r="I1786" s="4"/>
      <c r="J1786" s="4"/>
      <c r="K1786" s="4"/>
    </row>
    <row r="1787" spans="2:11" ht="13.5" x14ac:dyDescent="0.35">
      <c r="B1787" s="3">
        <v>44610</v>
      </c>
      <c r="C1787" s="2">
        <v>5.22</v>
      </c>
      <c r="D1787" s="2">
        <v>3.4878999999999998</v>
      </c>
      <c r="E1787" s="2">
        <v>25298</v>
      </c>
      <c r="F1787" s="2">
        <v>5.2270000000000003</v>
      </c>
      <c r="G1787" s="2">
        <v>132232.64600000001</v>
      </c>
      <c r="H1787" s="5">
        <f t="shared" si="27"/>
        <v>-3.7986975893979464E-3</v>
      </c>
      <c r="I1787" s="4"/>
      <c r="J1787" s="4"/>
      <c r="K1787" s="4"/>
    </row>
    <row r="1788" spans="2:11" ht="13.5" x14ac:dyDescent="0.35">
      <c r="B1788" s="3">
        <v>44613</v>
      </c>
      <c r="C1788" s="2">
        <v>5.24</v>
      </c>
      <c r="D1788" s="2">
        <v>3.5011999999999999</v>
      </c>
      <c r="E1788" s="2">
        <v>20715</v>
      </c>
      <c r="F1788" s="2">
        <v>5.2249999999999996</v>
      </c>
      <c r="G1788" s="2">
        <v>108235.875</v>
      </c>
      <c r="H1788" s="5">
        <f t="shared" si="27"/>
        <v>3.8131827173944468E-3</v>
      </c>
      <c r="I1788" s="4"/>
      <c r="J1788" s="4"/>
      <c r="K1788" s="4"/>
    </row>
    <row r="1789" spans="2:11" ht="13.5" x14ac:dyDescent="0.35">
      <c r="B1789" s="3">
        <v>44614</v>
      </c>
      <c r="C1789" s="2">
        <v>5.24</v>
      </c>
      <c r="D1789" s="2">
        <v>3.5011999999999999</v>
      </c>
      <c r="E1789" s="2">
        <v>57553</v>
      </c>
      <c r="F1789" s="2">
        <v>5.2039999999999997</v>
      </c>
      <c r="G1789" s="2">
        <v>299505.81199999998</v>
      </c>
      <c r="H1789" s="5">
        <f t="shared" si="27"/>
        <v>0</v>
      </c>
      <c r="I1789" s="4"/>
      <c r="J1789" s="4"/>
      <c r="K1789" s="4"/>
    </row>
    <row r="1790" spans="2:11" ht="13.5" x14ac:dyDescent="0.35">
      <c r="B1790" s="3">
        <v>44615</v>
      </c>
      <c r="C1790" s="2">
        <v>5.23</v>
      </c>
      <c r="D1790" s="2">
        <v>3.4946000000000002</v>
      </c>
      <c r="E1790" s="2">
        <v>23368</v>
      </c>
      <c r="F1790" s="2">
        <v>5.2149999999999999</v>
      </c>
      <c r="G1790" s="2">
        <v>121864.12</v>
      </c>
      <c r="H1790" s="5">
        <f t="shared" si="27"/>
        <v>-1.8850679766936242E-3</v>
      </c>
      <c r="I1790" s="4"/>
      <c r="J1790" s="4"/>
      <c r="K1790" s="4"/>
    </row>
    <row r="1791" spans="2:11" ht="13.5" x14ac:dyDescent="0.35">
      <c r="B1791" s="3">
        <v>44616</v>
      </c>
      <c r="C1791" s="2">
        <v>5.24</v>
      </c>
      <c r="D1791" s="2">
        <v>3.5011999999999999</v>
      </c>
      <c r="E1791" s="2">
        <v>1325</v>
      </c>
      <c r="F1791" s="2">
        <v>5.23</v>
      </c>
      <c r="G1791" s="2">
        <v>6929.75</v>
      </c>
      <c r="H1791" s="5">
        <f t="shared" si="27"/>
        <v>1.8886281691752179E-3</v>
      </c>
      <c r="I1791" s="4"/>
      <c r="J1791" s="4"/>
      <c r="K1791" s="4"/>
    </row>
    <row r="1792" spans="2:11" ht="13.5" x14ac:dyDescent="0.35">
      <c r="B1792" s="3">
        <v>44617</v>
      </c>
      <c r="C1792" s="2">
        <v>5.25</v>
      </c>
      <c r="D1792" s="2">
        <v>3.5078999999999998</v>
      </c>
      <c r="E1792" s="2">
        <v>23577</v>
      </c>
      <c r="F1792" s="2">
        <v>5.242</v>
      </c>
      <c r="G1792" s="2">
        <v>123590.63400000001</v>
      </c>
      <c r="H1792" s="5">
        <f t="shared" si="27"/>
        <v>1.9136296127041953E-3</v>
      </c>
      <c r="I1792" s="4"/>
      <c r="J1792" s="4"/>
      <c r="K1792" s="4"/>
    </row>
    <row r="1793" spans="2:11" ht="13.5" x14ac:dyDescent="0.35">
      <c r="B1793" s="3">
        <v>44620</v>
      </c>
      <c r="C1793" s="2">
        <v>5.33</v>
      </c>
      <c r="D1793" s="2">
        <v>3.5613999999999999</v>
      </c>
      <c r="E1793" s="2">
        <v>5151</v>
      </c>
      <c r="F1793" s="2">
        <v>5.258</v>
      </c>
      <c r="G1793" s="2">
        <v>27083.957999999999</v>
      </c>
      <c r="H1793" s="5">
        <f t="shared" si="27"/>
        <v>1.5251289945551499E-2</v>
      </c>
      <c r="I1793" s="4"/>
      <c r="J1793" s="4"/>
      <c r="K1793" s="4"/>
    </row>
    <row r="1794" spans="2:11" ht="13.5" x14ac:dyDescent="0.35">
      <c r="B1794" s="3">
        <v>44621</v>
      </c>
      <c r="C1794" s="2">
        <v>5.4</v>
      </c>
      <c r="D1794" s="2">
        <v>3.6080999999999999</v>
      </c>
      <c r="E1794" s="2">
        <v>36399</v>
      </c>
      <c r="F1794" s="2">
        <v>5.3650000000000002</v>
      </c>
      <c r="G1794" s="2">
        <v>195280.63500000001</v>
      </c>
      <c r="H1794" s="5">
        <f t="shared" si="27"/>
        <v>1.3112820800808661E-2</v>
      </c>
      <c r="I1794" s="4"/>
      <c r="J1794" s="4"/>
      <c r="K1794" s="4"/>
    </row>
    <row r="1795" spans="2:11" ht="13.5" x14ac:dyDescent="0.35">
      <c r="B1795" s="3">
        <v>44622</v>
      </c>
      <c r="C1795" s="2">
        <v>5.49</v>
      </c>
      <c r="D1795" s="2">
        <v>3.6682999999999999</v>
      </c>
      <c r="E1795" s="2">
        <v>8665</v>
      </c>
      <c r="F1795" s="2">
        <v>5.4429999999999996</v>
      </c>
      <c r="G1795" s="2">
        <v>47163.595000000001</v>
      </c>
      <c r="H1795" s="5">
        <f t="shared" si="27"/>
        <v>1.668468168842328E-2</v>
      </c>
      <c r="I1795" s="4"/>
      <c r="J1795" s="4"/>
      <c r="K1795" s="4"/>
    </row>
    <row r="1796" spans="2:11" ht="13.5" x14ac:dyDescent="0.35">
      <c r="B1796" s="3">
        <v>44623</v>
      </c>
      <c r="C1796" s="2">
        <v>5.45</v>
      </c>
      <c r="D1796" s="2">
        <v>3.6415999999999999</v>
      </c>
      <c r="E1796" s="2">
        <v>30586</v>
      </c>
      <c r="F1796" s="2">
        <v>5.4640000000000004</v>
      </c>
      <c r="G1796" s="2">
        <v>167121.90400000001</v>
      </c>
      <c r="H1796" s="5">
        <f t="shared" si="27"/>
        <v>-7.2785759070959155E-3</v>
      </c>
      <c r="I1796" s="4"/>
      <c r="J1796" s="4"/>
      <c r="K1796" s="4"/>
    </row>
    <row r="1797" spans="2:11" ht="13.5" x14ac:dyDescent="0.35">
      <c r="B1797" s="3">
        <v>44624</v>
      </c>
      <c r="C1797" s="2">
        <v>5.46</v>
      </c>
      <c r="D1797" s="2">
        <v>3.6482000000000001</v>
      </c>
      <c r="E1797" s="2">
        <v>51642</v>
      </c>
      <c r="F1797" s="2">
        <v>5.46</v>
      </c>
      <c r="G1797" s="2">
        <v>281965.32</v>
      </c>
      <c r="H1797" s="5">
        <f t="shared" si="27"/>
        <v>1.8123901581722764E-3</v>
      </c>
      <c r="I1797" s="4"/>
      <c r="J1797" s="4"/>
      <c r="K1797" s="4"/>
    </row>
    <row r="1798" spans="2:11" ht="13.5" x14ac:dyDescent="0.35">
      <c r="B1798" s="3">
        <v>44627</v>
      </c>
      <c r="C1798" s="2">
        <v>5.54</v>
      </c>
      <c r="D1798" s="2">
        <v>3.7017000000000002</v>
      </c>
      <c r="E1798" s="2">
        <v>37119</v>
      </c>
      <c r="F1798" s="2">
        <v>5.4660000000000002</v>
      </c>
      <c r="G1798" s="2">
        <v>202892.454</v>
      </c>
      <c r="H1798" s="5">
        <f t="shared" si="27"/>
        <v>1.4664766186064389E-2</v>
      </c>
      <c r="I1798" s="4"/>
      <c r="J1798" s="4"/>
      <c r="K1798" s="4"/>
    </row>
    <row r="1799" spans="2:11" ht="13.5" x14ac:dyDescent="0.35">
      <c r="B1799" s="3">
        <v>44628</v>
      </c>
      <c r="C1799" s="2">
        <v>5.5</v>
      </c>
      <c r="D1799" s="2">
        <v>3.6749999999999998</v>
      </c>
      <c r="E1799" s="2">
        <v>21239</v>
      </c>
      <c r="F1799" s="2">
        <v>5.4550000000000001</v>
      </c>
      <c r="G1799" s="2">
        <v>115858.745</v>
      </c>
      <c r="H1799" s="5">
        <f t="shared" ref="H1799:H1862" si="28">(D1799-D1798)/D1798</f>
        <v>-7.2129021800795279E-3</v>
      </c>
      <c r="I1799" s="4"/>
      <c r="J1799" s="4"/>
      <c r="K1799" s="4"/>
    </row>
    <row r="1800" spans="2:11" ht="13.5" x14ac:dyDescent="0.35">
      <c r="B1800" s="3">
        <v>44629</v>
      </c>
      <c r="C1800" s="2">
        <v>5.45</v>
      </c>
      <c r="D1800" s="2">
        <v>3.6415999999999999</v>
      </c>
      <c r="E1800" s="2">
        <v>27157</v>
      </c>
      <c r="F1800" s="2">
        <v>5.4509999999999996</v>
      </c>
      <c r="G1800" s="2">
        <v>148032.807</v>
      </c>
      <c r="H1800" s="5">
        <f t="shared" si="28"/>
        <v>-9.0884353741496268E-3</v>
      </c>
      <c r="I1800" s="4"/>
      <c r="J1800" s="4"/>
      <c r="K1800" s="4"/>
    </row>
    <row r="1801" spans="2:11" ht="13.5" x14ac:dyDescent="0.35">
      <c r="B1801" s="3">
        <v>44630</v>
      </c>
      <c r="C1801" s="2">
        <v>5.5</v>
      </c>
      <c r="D1801" s="2">
        <v>3.6749999999999998</v>
      </c>
      <c r="E1801" s="2">
        <v>12990</v>
      </c>
      <c r="F1801" s="2">
        <v>5.4630000000000001</v>
      </c>
      <c r="G1801" s="2">
        <v>70964.37</v>
      </c>
      <c r="H1801" s="5">
        <f t="shared" si="28"/>
        <v>9.171792618629139E-3</v>
      </c>
      <c r="I1801" s="4"/>
      <c r="J1801" s="4"/>
      <c r="K1801" s="4"/>
    </row>
    <row r="1802" spans="2:11" ht="13.5" x14ac:dyDescent="0.35">
      <c r="B1802" s="3">
        <v>44631</v>
      </c>
      <c r="C1802" s="2">
        <v>5.5</v>
      </c>
      <c r="D1802" s="2">
        <v>3.6749999999999998</v>
      </c>
      <c r="E1802" s="2">
        <v>6640</v>
      </c>
      <c r="F1802" s="2">
        <v>5.4770000000000003</v>
      </c>
      <c r="G1802" s="2">
        <v>36367.279999999999</v>
      </c>
      <c r="H1802" s="5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5.83</v>
      </c>
      <c r="D1803" s="2">
        <v>3.8955000000000002</v>
      </c>
      <c r="E1803" s="2">
        <v>0</v>
      </c>
      <c r="F1803" s="2">
        <v>0</v>
      </c>
      <c r="G1803" s="2">
        <v>0</v>
      </c>
      <c r="H1803" s="5">
        <f t="shared" si="28"/>
        <v>6.0000000000000102E-2</v>
      </c>
      <c r="I1803" s="4"/>
      <c r="J1803" s="4"/>
      <c r="K1803" s="4"/>
    </row>
    <row r="1804" spans="2:11" ht="13.5" x14ac:dyDescent="0.35">
      <c r="B1804" s="3">
        <v>44635</v>
      </c>
      <c r="C1804" s="2">
        <v>5.99</v>
      </c>
      <c r="D1804" s="2">
        <v>4.0023999999999997</v>
      </c>
      <c r="E1804" s="2">
        <v>72620</v>
      </c>
      <c r="F1804" s="2">
        <v>6.0250000000000004</v>
      </c>
      <c r="G1804" s="2">
        <v>437535.5</v>
      </c>
      <c r="H1804" s="5">
        <f t="shared" si="28"/>
        <v>2.7441920164292016E-2</v>
      </c>
      <c r="I1804" s="4"/>
      <c r="J1804" s="4"/>
      <c r="K1804" s="4"/>
    </row>
    <row r="1805" spans="2:11" ht="13.5" x14ac:dyDescent="0.35">
      <c r="B1805" s="3">
        <v>44636</v>
      </c>
      <c r="C1805" s="2">
        <v>5.99</v>
      </c>
      <c r="D1805" s="2">
        <v>4.0023999999999997</v>
      </c>
      <c r="E1805" s="2">
        <v>30832</v>
      </c>
      <c r="F1805" s="2">
        <v>5.9930000000000003</v>
      </c>
      <c r="G1805" s="2">
        <v>184776.17600000001</v>
      </c>
      <c r="H1805" s="5">
        <f t="shared" si="28"/>
        <v>0</v>
      </c>
      <c r="I1805" s="4"/>
      <c r="J1805" s="4"/>
      <c r="K1805" s="4"/>
    </row>
    <row r="1806" spans="2:11" ht="13.5" x14ac:dyDescent="0.35">
      <c r="B1806" s="3">
        <v>44637</v>
      </c>
      <c r="C1806" s="2">
        <v>5.98</v>
      </c>
      <c r="D1806" s="2">
        <v>3.9956999999999998</v>
      </c>
      <c r="E1806" s="2">
        <v>50908</v>
      </c>
      <c r="F1806" s="2">
        <v>5.9870000000000001</v>
      </c>
      <c r="G1806" s="2">
        <v>304786.196</v>
      </c>
      <c r="H1806" s="5">
        <f t="shared" si="28"/>
        <v>-1.6739956026383992E-3</v>
      </c>
      <c r="I1806" s="4"/>
      <c r="J1806" s="4"/>
      <c r="K1806" s="4"/>
    </row>
    <row r="1807" spans="2:11" ht="13.5" x14ac:dyDescent="0.35">
      <c r="B1807" s="3">
        <v>44638</v>
      </c>
      <c r="C1807" s="2">
        <v>5.97</v>
      </c>
      <c r="D1807" s="2">
        <v>3.9889999999999999</v>
      </c>
      <c r="E1807" s="2">
        <v>30677</v>
      </c>
      <c r="F1807" s="2">
        <v>5.9610000000000003</v>
      </c>
      <c r="G1807" s="2">
        <v>182865.59700000001</v>
      </c>
      <c r="H1807" s="5">
        <f t="shared" si="28"/>
        <v>-1.6768025627549438E-3</v>
      </c>
      <c r="I1807" s="4"/>
      <c r="J1807" s="4"/>
      <c r="K1807" s="4"/>
    </row>
    <row r="1808" spans="2:11" ht="13.5" x14ac:dyDescent="0.35">
      <c r="B1808" s="3">
        <v>44641</v>
      </c>
      <c r="C1808" s="2">
        <v>5.96</v>
      </c>
      <c r="D1808" s="2">
        <v>3.9823</v>
      </c>
      <c r="E1808" s="2">
        <v>51862</v>
      </c>
      <c r="F1808" s="2">
        <v>5.9509999999999996</v>
      </c>
      <c r="G1808" s="2">
        <v>308630.76199999999</v>
      </c>
      <c r="H1808" s="5">
        <f t="shared" si="28"/>
        <v>-1.6796189521183075E-3</v>
      </c>
      <c r="I1808" s="4"/>
      <c r="J1808" s="4"/>
      <c r="K1808" s="4"/>
    </row>
    <row r="1809" spans="2:11" ht="13.5" x14ac:dyDescent="0.35">
      <c r="B1809" s="3">
        <v>44642</v>
      </c>
      <c r="C1809" s="2">
        <v>5.95</v>
      </c>
      <c r="D1809" s="2">
        <v>3.9756</v>
      </c>
      <c r="E1809" s="2">
        <v>47556</v>
      </c>
      <c r="F1809" s="2">
        <v>5.94</v>
      </c>
      <c r="G1809" s="2">
        <v>282482.64</v>
      </c>
      <c r="H1809" s="5">
        <f t="shared" si="28"/>
        <v>-1.6824448183210528E-3</v>
      </c>
      <c r="I1809" s="4"/>
      <c r="J1809" s="4"/>
      <c r="K1809" s="4"/>
    </row>
    <row r="1810" spans="2:11" ht="13.5" x14ac:dyDescent="0.35">
      <c r="B1810" s="3">
        <v>44643</v>
      </c>
      <c r="C1810" s="2">
        <v>5.95</v>
      </c>
      <c r="D1810" s="2">
        <v>3.9756</v>
      </c>
      <c r="E1810" s="2">
        <v>9390</v>
      </c>
      <c r="F1810" s="2">
        <v>5.9249999999999998</v>
      </c>
      <c r="G1810" s="2">
        <v>55635.75</v>
      </c>
      <c r="H1810" s="5">
        <f t="shared" si="28"/>
        <v>0</v>
      </c>
      <c r="I1810" s="4"/>
      <c r="J1810" s="4"/>
      <c r="K1810" s="4"/>
    </row>
    <row r="1811" spans="2:11" ht="13.5" x14ac:dyDescent="0.35">
      <c r="B1811" s="3">
        <v>44644</v>
      </c>
      <c r="C1811" s="2">
        <v>5.95</v>
      </c>
      <c r="D1811" s="2">
        <v>3.9756</v>
      </c>
      <c r="E1811" s="2">
        <v>12866</v>
      </c>
      <c r="F1811" s="2">
        <v>5.9459999999999997</v>
      </c>
      <c r="G1811" s="2">
        <v>76501.236000000004</v>
      </c>
      <c r="H1811" s="5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5.95</v>
      </c>
      <c r="D1812" s="2">
        <v>3.9756</v>
      </c>
      <c r="E1812" s="2">
        <v>28410</v>
      </c>
      <c r="F1812" s="2">
        <v>5.9249999999999998</v>
      </c>
      <c r="G1812" s="2">
        <v>168329.25</v>
      </c>
      <c r="H1812" s="5">
        <f t="shared" si="28"/>
        <v>0</v>
      </c>
      <c r="I1812" s="4"/>
      <c r="J1812" s="4"/>
      <c r="K1812" s="4"/>
    </row>
    <row r="1813" spans="2:11" ht="13.5" x14ac:dyDescent="0.35">
      <c r="B1813" s="3">
        <v>44648</v>
      </c>
      <c r="C1813" s="2">
        <v>5.95</v>
      </c>
      <c r="D1813" s="2">
        <v>3.9756</v>
      </c>
      <c r="E1813" s="2">
        <v>5954</v>
      </c>
      <c r="F1813" s="2">
        <v>5.9450000000000003</v>
      </c>
      <c r="G1813" s="2">
        <v>35396.53</v>
      </c>
      <c r="H1813" s="5">
        <f t="shared" si="28"/>
        <v>0</v>
      </c>
      <c r="I1813" s="4"/>
      <c r="J1813" s="4"/>
      <c r="K1813" s="4"/>
    </row>
    <row r="1814" spans="2:11" ht="13.5" x14ac:dyDescent="0.35">
      <c r="B1814" s="3">
        <v>44649</v>
      </c>
      <c r="C1814" s="2">
        <v>5.95</v>
      </c>
      <c r="D1814" s="2">
        <v>3.9756</v>
      </c>
      <c r="E1814" s="2">
        <v>9138</v>
      </c>
      <c r="F1814" s="2">
        <v>5.9560000000000004</v>
      </c>
      <c r="G1814" s="2">
        <v>54425.928</v>
      </c>
      <c r="H1814" s="5">
        <f t="shared" si="28"/>
        <v>0</v>
      </c>
      <c r="I1814" s="4"/>
      <c r="J1814" s="4"/>
      <c r="K1814" s="4"/>
    </row>
    <row r="1815" spans="2:11" ht="13.5" x14ac:dyDescent="0.35">
      <c r="B1815" s="3">
        <v>44650</v>
      </c>
      <c r="C1815" s="2">
        <v>6.06</v>
      </c>
      <c r="D1815" s="2">
        <v>4.0491000000000001</v>
      </c>
      <c r="E1815" s="2">
        <v>1579</v>
      </c>
      <c r="F1815" s="2">
        <v>5.9660000000000002</v>
      </c>
      <c r="G1815" s="2">
        <v>9420.3140000000003</v>
      </c>
      <c r="H1815" s="5">
        <f t="shared" si="28"/>
        <v>1.8487775430123785E-2</v>
      </c>
      <c r="I1815" s="4"/>
      <c r="J1815" s="4"/>
      <c r="K1815" s="4"/>
    </row>
    <row r="1816" spans="2:11" ht="13.5" x14ac:dyDescent="0.35">
      <c r="B1816" s="3">
        <v>44651</v>
      </c>
      <c r="C1816" s="2">
        <v>6.05</v>
      </c>
      <c r="D1816" s="2">
        <v>4.0425000000000004</v>
      </c>
      <c r="E1816" s="2">
        <v>13817</v>
      </c>
      <c r="F1816" s="2">
        <v>5.99</v>
      </c>
      <c r="G1816" s="2">
        <v>82763.83</v>
      </c>
      <c r="H1816" s="5">
        <f t="shared" si="28"/>
        <v>-1.6299918500406799E-3</v>
      </c>
      <c r="I1816" s="4"/>
      <c r="J1816" s="4"/>
      <c r="K1816" s="4"/>
    </row>
    <row r="1817" spans="2:11" ht="13.5" x14ac:dyDescent="0.35">
      <c r="B1817" s="3">
        <v>44652</v>
      </c>
      <c r="C1817" s="2">
        <v>6.05</v>
      </c>
      <c r="D1817" s="2">
        <v>4.0425000000000004</v>
      </c>
      <c r="E1817" s="2">
        <v>18590</v>
      </c>
      <c r="F1817" s="2">
        <v>6.05</v>
      </c>
      <c r="G1817" s="2">
        <v>112469.5</v>
      </c>
      <c r="H1817" s="5">
        <f t="shared" si="28"/>
        <v>0</v>
      </c>
      <c r="I1817" s="4"/>
      <c r="J1817" s="4"/>
      <c r="K1817" s="4"/>
    </row>
    <row r="1818" spans="2:11" ht="13.5" x14ac:dyDescent="0.35">
      <c r="B1818" s="3">
        <v>44655</v>
      </c>
      <c r="C1818" s="2">
        <v>6.05</v>
      </c>
      <c r="D1818" s="2">
        <v>4.0425000000000004</v>
      </c>
      <c r="E1818" s="2">
        <v>9850</v>
      </c>
      <c r="F1818" s="2">
        <v>6.0469999999999997</v>
      </c>
      <c r="G1818" s="2">
        <v>59562.95</v>
      </c>
      <c r="H1818" s="5">
        <f t="shared" si="28"/>
        <v>0</v>
      </c>
      <c r="I1818" s="4"/>
      <c r="J1818" s="4"/>
      <c r="K1818" s="4"/>
    </row>
    <row r="1819" spans="2:11" ht="13.5" x14ac:dyDescent="0.35">
      <c r="B1819" s="3">
        <v>44656</v>
      </c>
      <c r="C1819" s="2">
        <v>6.05</v>
      </c>
      <c r="D1819" s="2">
        <v>4.0425000000000004</v>
      </c>
      <c r="E1819" s="2">
        <v>23718</v>
      </c>
      <c r="F1819" s="2">
        <v>6.008</v>
      </c>
      <c r="G1819" s="2">
        <v>142497.74400000001</v>
      </c>
      <c r="H1819" s="5">
        <f t="shared" si="28"/>
        <v>0</v>
      </c>
      <c r="I1819" s="4"/>
      <c r="J1819" s="4"/>
      <c r="K1819" s="4"/>
    </row>
    <row r="1820" spans="2:11" ht="13.5" x14ac:dyDescent="0.35">
      <c r="B1820" s="3">
        <v>44657</v>
      </c>
      <c r="C1820" s="2">
        <v>6.05</v>
      </c>
      <c r="D1820" s="2">
        <v>4.0425000000000004</v>
      </c>
      <c r="E1820" s="2">
        <v>13544</v>
      </c>
      <c r="F1820" s="2">
        <v>6.0119999999999996</v>
      </c>
      <c r="G1820" s="2">
        <v>81426.528000000006</v>
      </c>
      <c r="H1820" s="5">
        <f t="shared" si="28"/>
        <v>0</v>
      </c>
      <c r="I1820" s="4"/>
      <c r="J1820" s="4"/>
      <c r="K1820" s="4"/>
    </row>
    <row r="1821" spans="2:11" ht="13.5" x14ac:dyDescent="0.35">
      <c r="B1821" s="3">
        <v>44658</v>
      </c>
      <c r="C1821" s="2">
        <v>6.05</v>
      </c>
      <c r="D1821" s="2">
        <v>4.0425000000000004</v>
      </c>
      <c r="E1821" s="2">
        <v>19526</v>
      </c>
      <c r="F1821" s="2">
        <v>6.0110000000000001</v>
      </c>
      <c r="G1821" s="2">
        <v>117370.78599999999</v>
      </c>
      <c r="H1821" s="5">
        <f t="shared" si="28"/>
        <v>0</v>
      </c>
      <c r="I1821" s="4"/>
      <c r="J1821" s="4"/>
      <c r="K1821" s="4"/>
    </row>
    <row r="1822" spans="2:11" ht="13.5" x14ac:dyDescent="0.35">
      <c r="B1822" s="3">
        <v>44659</v>
      </c>
      <c r="C1822" s="2">
        <v>6.04</v>
      </c>
      <c r="D1822" s="2">
        <v>4.0358000000000001</v>
      </c>
      <c r="E1822" s="2">
        <v>11028</v>
      </c>
      <c r="F1822" s="2">
        <v>6.0019999999999998</v>
      </c>
      <c r="G1822" s="2">
        <v>66190.055999999997</v>
      </c>
      <c r="H1822" s="5">
        <f t="shared" si="28"/>
        <v>-1.6573902288188921E-3</v>
      </c>
      <c r="I1822" s="4"/>
      <c r="J1822" s="4"/>
      <c r="K1822" s="4"/>
    </row>
    <row r="1823" spans="2:11" ht="13.5" x14ac:dyDescent="0.35">
      <c r="B1823" s="3">
        <v>44662</v>
      </c>
      <c r="C1823" s="2">
        <v>6.03</v>
      </c>
      <c r="D1823" s="2">
        <v>4.0290999999999997</v>
      </c>
      <c r="E1823" s="2">
        <v>5067</v>
      </c>
      <c r="F1823" s="2">
        <v>6.0309999999999997</v>
      </c>
      <c r="G1823" s="2">
        <v>30559.077000000001</v>
      </c>
      <c r="H1823" s="5">
        <f t="shared" si="28"/>
        <v>-1.6601417315031399E-3</v>
      </c>
      <c r="I1823" s="4"/>
      <c r="J1823" s="4"/>
      <c r="K1823" s="4"/>
    </row>
    <row r="1824" spans="2:11" ht="13.5" x14ac:dyDescent="0.35">
      <c r="B1824" s="3">
        <v>44663</v>
      </c>
      <c r="C1824" s="2">
        <v>6.03</v>
      </c>
      <c r="D1824" s="2">
        <v>4.0290999999999997</v>
      </c>
      <c r="E1824" s="2">
        <v>6439</v>
      </c>
      <c r="F1824" s="2">
        <v>6.03</v>
      </c>
      <c r="G1824" s="2">
        <v>38827.17</v>
      </c>
      <c r="H1824" s="5">
        <f t="shared" si="28"/>
        <v>0</v>
      </c>
      <c r="I1824" s="4"/>
      <c r="J1824" s="4"/>
      <c r="K1824" s="4"/>
    </row>
    <row r="1825" spans="2:11" ht="13.5" x14ac:dyDescent="0.35">
      <c r="B1825" s="3">
        <v>44664</v>
      </c>
      <c r="C1825" s="2">
        <v>6.05</v>
      </c>
      <c r="D1825" s="2">
        <v>4.0425000000000004</v>
      </c>
      <c r="E1825" s="2">
        <v>11666</v>
      </c>
      <c r="F1825" s="2">
        <v>6.03</v>
      </c>
      <c r="G1825" s="2">
        <v>70345.98</v>
      </c>
      <c r="H1825" s="5">
        <f t="shared" si="28"/>
        <v>3.3258047702962811E-3</v>
      </c>
      <c r="I1825" s="4"/>
      <c r="J1825" s="4"/>
      <c r="K1825" s="4"/>
    </row>
    <row r="1826" spans="2:11" ht="13.5" x14ac:dyDescent="0.35">
      <c r="B1826" s="3">
        <v>44665</v>
      </c>
      <c r="C1826" s="2">
        <v>6.05</v>
      </c>
      <c r="D1826" s="2">
        <v>4.0425000000000004</v>
      </c>
      <c r="E1826" s="2">
        <v>33677</v>
      </c>
      <c r="F1826" s="2">
        <v>6.0369999999999999</v>
      </c>
      <c r="G1826" s="2">
        <v>203308.049</v>
      </c>
      <c r="H1826" s="5">
        <f t="shared" si="28"/>
        <v>0</v>
      </c>
      <c r="I1826" s="4"/>
      <c r="J1826" s="4"/>
      <c r="K1826" s="4"/>
    </row>
    <row r="1827" spans="2:11" ht="13.5" x14ac:dyDescent="0.35">
      <c r="B1827" s="3">
        <v>44666</v>
      </c>
      <c r="C1827" s="2">
        <v>6.03</v>
      </c>
      <c r="D1827" s="2">
        <v>4.0290999999999997</v>
      </c>
      <c r="E1827" s="2">
        <v>20185</v>
      </c>
      <c r="F1827" s="2">
        <v>6.03</v>
      </c>
      <c r="G1827" s="2">
        <v>121715.55</v>
      </c>
      <c r="H1827" s="5">
        <f t="shared" si="28"/>
        <v>-3.3147804576377842E-3</v>
      </c>
      <c r="I1827" s="4"/>
      <c r="J1827" s="4"/>
      <c r="K1827" s="4"/>
    </row>
    <row r="1828" spans="2:11" ht="13.5" x14ac:dyDescent="0.35">
      <c r="B1828" s="3">
        <v>44669</v>
      </c>
      <c r="C1828" s="2">
        <v>6</v>
      </c>
      <c r="D1828" s="2">
        <v>4.0091000000000001</v>
      </c>
      <c r="E1828" s="2">
        <v>24169</v>
      </c>
      <c r="F1828" s="2">
        <v>6.0170000000000003</v>
      </c>
      <c r="G1828" s="2">
        <v>145424.87299999999</v>
      </c>
      <c r="H1828" s="5">
        <f t="shared" si="28"/>
        <v>-4.9638877168597393E-3</v>
      </c>
      <c r="I1828" s="4"/>
      <c r="J1828" s="4"/>
      <c r="K1828" s="4"/>
    </row>
    <row r="1829" spans="2:11" ht="13.5" x14ac:dyDescent="0.35">
      <c r="B1829" s="3">
        <v>44670</v>
      </c>
      <c r="C1829" s="2">
        <v>6</v>
      </c>
      <c r="D1829" s="2">
        <v>4.0091000000000001</v>
      </c>
      <c r="E1829" s="2">
        <v>20671</v>
      </c>
      <c r="F1829" s="2">
        <v>5.9809999999999999</v>
      </c>
      <c r="G1829" s="2">
        <v>123633.251</v>
      </c>
      <c r="H1829" s="5">
        <f t="shared" si="28"/>
        <v>0</v>
      </c>
      <c r="I1829" s="4"/>
      <c r="J1829" s="4"/>
      <c r="K1829" s="4"/>
    </row>
    <row r="1830" spans="2:11" ht="13.5" x14ac:dyDescent="0.35">
      <c r="B1830" s="3">
        <v>44671</v>
      </c>
      <c r="C1830" s="2">
        <v>6</v>
      </c>
      <c r="D1830" s="2">
        <v>4.0091000000000001</v>
      </c>
      <c r="E1830" s="2">
        <v>9233</v>
      </c>
      <c r="F1830" s="2">
        <v>6</v>
      </c>
      <c r="G1830" s="2">
        <v>55398</v>
      </c>
      <c r="H1830" s="5">
        <f t="shared" si="28"/>
        <v>0</v>
      </c>
      <c r="I1830" s="4"/>
      <c r="J1830" s="4"/>
      <c r="K1830" s="4"/>
    </row>
    <row r="1831" spans="2:11" ht="13.5" x14ac:dyDescent="0.35">
      <c r="B1831" s="3">
        <v>44672</v>
      </c>
      <c r="C1831" s="2">
        <v>6</v>
      </c>
      <c r="D1831" s="2">
        <v>4.0091000000000001</v>
      </c>
      <c r="E1831" s="2">
        <v>14871</v>
      </c>
      <c r="F1831" s="2">
        <v>6</v>
      </c>
      <c r="G1831" s="2">
        <v>89226</v>
      </c>
      <c r="H1831" s="5">
        <f t="shared" si="28"/>
        <v>0</v>
      </c>
      <c r="I1831" s="4"/>
      <c r="J1831" s="4"/>
      <c r="K1831" s="4"/>
    </row>
    <row r="1832" spans="2:11" ht="13.5" x14ac:dyDescent="0.35">
      <c r="B1832" s="3">
        <v>44673</v>
      </c>
      <c r="C1832" s="2">
        <v>6</v>
      </c>
      <c r="D1832" s="2">
        <v>4.0091000000000001</v>
      </c>
      <c r="E1832" s="2">
        <v>13895</v>
      </c>
      <c r="F1832" s="2">
        <v>5.9989999999999997</v>
      </c>
      <c r="G1832" s="2">
        <v>83356.104999999996</v>
      </c>
      <c r="H1832" s="5">
        <f t="shared" si="28"/>
        <v>0</v>
      </c>
      <c r="I1832" s="4"/>
      <c r="J1832" s="4"/>
      <c r="K1832" s="4"/>
    </row>
    <row r="1833" spans="2:11" ht="13.5" x14ac:dyDescent="0.35">
      <c r="B1833" s="3">
        <v>44676</v>
      </c>
      <c r="C1833" s="2">
        <v>6</v>
      </c>
      <c r="D1833" s="2">
        <v>4.0091000000000001</v>
      </c>
      <c r="E1833" s="2">
        <v>18387</v>
      </c>
      <c r="F1833" s="2">
        <v>5.9980000000000002</v>
      </c>
      <c r="G1833" s="2">
        <v>110285.226</v>
      </c>
      <c r="H1833" s="5">
        <f t="shared" si="28"/>
        <v>0</v>
      </c>
      <c r="I1833" s="4"/>
      <c r="J1833" s="4"/>
      <c r="K1833" s="4"/>
    </row>
    <row r="1834" spans="2:11" ht="13.5" x14ac:dyDescent="0.35">
      <c r="B1834" s="3">
        <v>44677</v>
      </c>
      <c r="C1834" s="2">
        <v>6</v>
      </c>
      <c r="D1834" s="2">
        <v>4.0091000000000001</v>
      </c>
      <c r="E1834" s="2">
        <v>70259</v>
      </c>
      <c r="F1834" s="2">
        <v>6.0010000000000003</v>
      </c>
      <c r="G1834" s="2">
        <v>421624.25900000002</v>
      </c>
      <c r="H1834" s="5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6</v>
      </c>
      <c r="D1835" s="2">
        <v>4.0091000000000001</v>
      </c>
      <c r="E1835" s="2">
        <v>58179</v>
      </c>
      <c r="F1835" s="2">
        <v>5.9960000000000004</v>
      </c>
      <c r="G1835" s="2">
        <v>348841.28399999999</v>
      </c>
      <c r="H1835" s="5">
        <f t="shared" si="28"/>
        <v>0</v>
      </c>
      <c r="I1835" s="4"/>
      <c r="J1835" s="4"/>
      <c r="K1835" s="4"/>
    </row>
    <row r="1836" spans="2:11" ht="13.5" x14ac:dyDescent="0.35">
      <c r="B1836" s="3">
        <v>44679</v>
      </c>
      <c r="C1836" s="2">
        <v>6.02</v>
      </c>
      <c r="D1836" s="2">
        <v>4.0224000000000002</v>
      </c>
      <c r="E1836" s="2">
        <v>49380</v>
      </c>
      <c r="F1836" s="2">
        <v>6</v>
      </c>
      <c r="G1836" s="2">
        <v>296280</v>
      </c>
      <c r="H1836" s="5">
        <f t="shared" si="28"/>
        <v>3.3174527948916436E-3</v>
      </c>
      <c r="I1836" s="4"/>
      <c r="J1836" s="4"/>
      <c r="K1836" s="4"/>
    </row>
    <row r="1837" spans="2:11" ht="13.5" x14ac:dyDescent="0.35">
      <c r="B1837" s="3">
        <v>44680</v>
      </c>
      <c r="C1837" s="2">
        <v>6.03</v>
      </c>
      <c r="D1837" s="2">
        <v>4.0290999999999997</v>
      </c>
      <c r="E1837" s="2">
        <v>23138</v>
      </c>
      <c r="F1837" s="2">
        <v>6.0229999999999997</v>
      </c>
      <c r="G1837" s="2">
        <v>139360.174</v>
      </c>
      <c r="H1837" s="5">
        <f t="shared" si="28"/>
        <v>1.6656722354811764E-3</v>
      </c>
      <c r="I1837" s="4"/>
      <c r="J1837" s="4"/>
      <c r="K1837" s="4"/>
    </row>
    <row r="1838" spans="2:11" ht="13.5" x14ac:dyDescent="0.35">
      <c r="B1838" s="3">
        <v>44685</v>
      </c>
      <c r="C1838" s="2">
        <v>6.12</v>
      </c>
      <c r="D1838" s="2">
        <v>4.0891999999999999</v>
      </c>
      <c r="E1838" s="2">
        <v>58110</v>
      </c>
      <c r="F1838" s="2">
        <v>6.0220000000000002</v>
      </c>
      <c r="G1838" s="2">
        <v>349938.42</v>
      </c>
      <c r="H1838" s="5">
        <f t="shared" si="28"/>
        <v>1.49164825891639E-2</v>
      </c>
      <c r="I1838" s="4"/>
      <c r="J1838" s="4"/>
      <c r="K1838" s="4"/>
    </row>
    <row r="1839" spans="2:11" ht="13.5" x14ac:dyDescent="0.35">
      <c r="B1839" s="3">
        <v>44686</v>
      </c>
      <c r="C1839" s="2">
        <v>6.04</v>
      </c>
      <c r="D1839" s="2">
        <v>4.0358000000000001</v>
      </c>
      <c r="E1839" s="2">
        <v>102651</v>
      </c>
      <c r="F1839" s="2">
        <v>6.0309999999999997</v>
      </c>
      <c r="G1839" s="2">
        <v>619088.18099999998</v>
      </c>
      <c r="H1839" s="5">
        <f t="shared" si="28"/>
        <v>-1.3058789005184361E-2</v>
      </c>
      <c r="I1839" s="4"/>
      <c r="J1839" s="4"/>
      <c r="K1839" s="4"/>
    </row>
    <row r="1840" spans="2:11" ht="13.5" x14ac:dyDescent="0.35">
      <c r="B1840" s="3">
        <v>44687</v>
      </c>
      <c r="C1840" s="2">
        <v>6.06</v>
      </c>
      <c r="D1840" s="2">
        <v>4.0491000000000001</v>
      </c>
      <c r="E1840" s="2">
        <v>243653</v>
      </c>
      <c r="F1840" s="2">
        <v>6.06</v>
      </c>
      <c r="G1840" s="2">
        <v>1476537.18</v>
      </c>
      <c r="H1840" s="5">
        <f t="shared" si="28"/>
        <v>3.2955052282075646E-3</v>
      </c>
      <c r="I1840" s="4"/>
      <c r="J1840" s="4"/>
      <c r="K1840" s="4"/>
    </row>
    <row r="1841" spans="2:11" ht="13.5" x14ac:dyDescent="0.35">
      <c r="B1841" s="3">
        <v>44690</v>
      </c>
      <c r="C1841" s="2">
        <v>6.19</v>
      </c>
      <c r="D1841" s="2">
        <v>4.1360000000000001</v>
      </c>
      <c r="E1841" s="2">
        <v>284154</v>
      </c>
      <c r="F1841" s="2">
        <v>6.1379999999999999</v>
      </c>
      <c r="G1841" s="2">
        <v>1744137.2520000001</v>
      </c>
      <c r="H1841" s="5">
        <f t="shared" si="28"/>
        <v>2.1461559358869866E-2</v>
      </c>
      <c r="I1841" s="4"/>
      <c r="J1841" s="4"/>
      <c r="K1841" s="4"/>
    </row>
    <row r="1842" spans="2:11" ht="13.5" x14ac:dyDescent="0.35">
      <c r="B1842" s="3">
        <v>44691</v>
      </c>
      <c r="C1842" s="2">
        <v>5.05</v>
      </c>
      <c r="D1842" s="2">
        <v>4.2210999999999999</v>
      </c>
      <c r="E1842" s="2">
        <v>12566</v>
      </c>
      <c r="F1842" s="2">
        <v>5.0419999999999998</v>
      </c>
      <c r="G1842" s="2">
        <v>63357.771999999997</v>
      </c>
      <c r="H1842" s="5">
        <f t="shared" si="28"/>
        <v>2.0575435203094711E-2</v>
      </c>
      <c r="I1842" s="4"/>
      <c r="J1842" s="4"/>
      <c r="K1842" s="4"/>
    </row>
    <row r="1843" spans="2:11" ht="13.5" x14ac:dyDescent="0.35">
      <c r="B1843" s="3">
        <v>44692</v>
      </c>
      <c r="C1843" s="2">
        <v>5.08</v>
      </c>
      <c r="D1843" s="2">
        <v>4.2461000000000002</v>
      </c>
      <c r="E1843" s="2">
        <v>35676</v>
      </c>
      <c r="F1843" s="2">
        <v>5.0519999999999996</v>
      </c>
      <c r="G1843" s="2">
        <v>180235.152</v>
      </c>
      <c r="H1843" s="5">
        <f t="shared" si="28"/>
        <v>5.9226268034399459E-3</v>
      </c>
      <c r="I1843" s="4"/>
      <c r="J1843" s="4"/>
      <c r="K1843" s="4"/>
    </row>
    <row r="1844" spans="2:11" ht="13.5" x14ac:dyDescent="0.35">
      <c r="B1844" s="3">
        <v>44693</v>
      </c>
      <c r="C1844" s="2">
        <v>4.9800000000000004</v>
      </c>
      <c r="D1844" s="2">
        <v>4.1626000000000003</v>
      </c>
      <c r="E1844" s="2">
        <v>3984</v>
      </c>
      <c r="F1844" s="2">
        <v>5.05</v>
      </c>
      <c r="G1844" s="2">
        <v>20119.2</v>
      </c>
      <c r="H1844" s="5">
        <f t="shared" si="28"/>
        <v>-1.9665104448788277E-2</v>
      </c>
      <c r="I1844" s="4"/>
      <c r="J1844" s="4"/>
      <c r="K1844" s="4"/>
    </row>
    <row r="1845" spans="2:11" ht="13.5" x14ac:dyDescent="0.35">
      <c r="B1845" s="3">
        <v>44694</v>
      </c>
      <c r="C1845" s="2">
        <v>5.04</v>
      </c>
      <c r="D1845" s="2">
        <v>4.2126999999999999</v>
      </c>
      <c r="E1845" s="2">
        <v>5293</v>
      </c>
      <c r="F1845" s="2">
        <v>5.0039999999999996</v>
      </c>
      <c r="G1845" s="2">
        <v>26486.171999999999</v>
      </c>
      <c r="H1845" s="5">
        <f t="shared" si="28"/>
        <v>1.2035746888963529E-2</v>
      </c>
      <c r="I1845" s="4"/>
      <c r="J1845" s="4"/>
      <c r="K1845" s="4"/>
    </row>
    <row r="1846" spans="2:11" ht="13.5" x14ac:dyDescent="0.35">
      <c r="B1846" s="3">
        <v>44697</v>
      </c>
      <c r="C1846" s="2">
        <v>4.99</v>
      </c>
      <c r="D1846" s="2">
        <v>4.1708999999999996</v>
      </c>
      <c r="E1846" s="2">
        <v>8791</v>
      </c>
      <c r="F1846" s="2">
        <v>4.9690000000000003</v>
      </c>
      <c r="G1846" s="2">
        <v>43682.478999999999</v>
      </c>
      <c r="H1846" s="5">
        <f t="shared" si="28"/>
        <v>-9.922377572578224E-3</v>
      </c>
      <c r="I1846" s="4"/>
      <c r="J1846" s="4"/>
      <c r="K1846" s="4"/>
    </row>
    <row r="1847" spans="2:11" ht="13.5" x14ac:dyDescent="0.35">
      <c r="B1847" s="3">
        <v>44698</v>
      </c>
      <c r="C1847" s="2">
        <v>4.93</v>
      </c>
      <c r="D1847" s="2">
        <v>4.1208</v>
      </c>
      <c r="E1847" s="2">
        <v>9656</v>
      </c>
      <c r="F1847" s="2">
        <v>4.9489999999999998</v>
      </c>
      <c r="G1847" s="2">
        <v>47787.544000000002</v>
      </c>
      <c r="H1847" s="5">
        <f t="shared" si="28"/>
        <v>-1.201179601524841E-2</v>
      </c>
      <c r="I1847" s="4"/>
      <c r="J1847" s="4"/>
      <c r="K1847" s="4"/>
    </row>
    <row r="1848" spans="2:11" ht="13.5" x14ac:dyDescent="0.35">
      <c r="B1848" s="3">
        <v>44699</v>
      </c>
      <c r="C1848" s="2">
        <v>4.93</v>
      </c>
      <c r="D1848" s="2">
        <v>4.1208</v>
      </c>
      <c r="E1848" s="2">
        <v>44705</v>
      </c>
      <c r="F1848" s="2">
        <v>4.9349999999999996</v>
      </c>
      <c r="G1848" s="2">
        <v>220619.17499999999</v>
      </c>
      <c r="H1848" s="5">
        <f t="shared" si="28"/>
        <v>0</v>
      </c>
      <c r="I1848" s="4"/>
      <c r="J1848" s="4"/>
      <c r="K1848" s="4"/>
    </row>
    <row r="1849" spans="2:11" ht="13.5" x14ac:dyDescent="0.35">
      <c r="B1849" s="3">
        <v>44700</v>
      </c>
      <c r="C1849" s="2">
        <v>4.93</v>
      </c>
      <c r="D1849" s="2">
        <v>4.1208</v>
      </c>
      <c r="E1849" s="2">
        <v>24572</v>
      </c>
      <c r="F1849" s="2">
        <v>4.915</v>
      </c>
      <c r="G1849" s="2">
        <v>120771.38</v>
      </c>
      <c r="H1849" s="5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4.9000000000000004</v>
      </c>
      <c r="D1850" s="2">
        <v>4.0956999999999999</v>
      </c>
      <c r="E1850" s="2">
        <v>14615</v>
      </c>
      <c r="F1850" s="2">
        <v>4.8869999999999996</v>
      </c>
      <c r="G1850" s="2">
        <v>71423.505000000005</v>
      </c>
      <c r="H1850" s="5">
        <f t="shared" si="28"/>
        <v>-6.0910502814987676E-3</v>
      </c>
      <c r="I1850" s="4"/>
      <c r="J1850" s="4"/>
      <c r="K1850" s="4"/>
    </row>
    <row r="1851" spans="2:11" ht="13.5" x14ac:dyDescent="0.35">
      <c r="B1851" s="3">
        <v>44704</v>
      </c>
      <c r="C1851" s="2">
        <v>4.88</v>
      </c>
      <c r="D1851" s="2">
        <v>4.0789999999999997</v>
      </c>
      <c r="E1851" s="2">
        <v>55975</v>
      </c>
      <c r="F1851" s="2">
        <v>4.891</v>
      </c>
      <c r="G1851" s="2">
        <v>273773.72499999998</v>
      </c>
      <c r="H1851" s="5">
        <f t="shared" si="28"/>
        <v>-4.0774470786434942E-3</v>
      </c>
      <c r="I1851" s="4"/>
      <c r="J1851" s="4"/>
      <c r="K1851" s="4"/>
    </row>
    <row r="1852" spans="2:11" ht="13.5" x14ac:dyDescent="0.35">
      <c r="B1852" s="3">
        <v>44705</v>
      </c>
      <c r="C1852" s="2">
        <v>4.88</v>
      </c>
      <c r="D1852" s="2">
        <v>4.0789999999999997</v>
      </c>
      <c r="E1852" s="2">
        <v>25400</v>
      </c>
      <c r="F1852" s="2">
        <v>4.88</v>
      </c>
      <c r="G1852" s="2">
        <v>123952</v>
      </c>
      <c r="H1852" s="5">
        <f t="shared" si="28"/>
        <v>0</v>
      </c>
      <c r="I1852" s="4"/>
      <c r="J1852" s="4"/>
      <c r="K1852" s="4"/>
    </row>
    <row r="1853" spans="2:11" ht="13.5" x14ac:dyDescent="0.35">
      <c r="B1853" s="3">
        <v>44706</v>
      </c>
      <c r="C1853" s="2">
        <v>4.9000000000000004</v>
      </c>
      <c r="D1853" s="2">
        <v>4.0956999999999999</v>
      </c>
      <c r="E1853" s="2">
        <v>24744</v>
      </c>
      <c r="F1853" s="2">
        <v>4.9109999999999996</v>
      </c>
      <c r="G1853" s="2">
        <v>121517.784</v>
      </c>
      <c r="H1853" s="5">
        <f t="shared" si="28"/>
        <v>4.0941407207649326E-3</v>
      </c>
      <c r="I1853" s="4"/>
      <c r="J1853" s="4"/>
      <c r="K1853" s="4"/>
    </row>
    <row r="1854" spans="2:11" ht="13.5" x14ac:dyDescent="0.35">
      <c r="B1854" s="3">
        <v>44707</v>
      </c>
      <c r="C1854" s="2">
        <v>4.9000000000000004</v>
      </c>
      <c r="D1854" s="2">
        <v>4.0956999999999999</v>
      </c>
      <c r="E1854" s="2">
        <v>12216</v>
      </c>
      <c r="F1854" s="2">
        <v>4.9009999999999998</v>
      </c>
      <c r="G1854" s="2">
        <v>59870.616000000002</v>
      </c>
      <c r="H1854" s="5">
        <f t="shared" si="28"/>
        <v>0</v>
      </c>
      <c r="I1854" s="4"/>
      <c r="J1854" s="4"/>
      <c r="K1854" s="4"/>
    </row>
    <row r="1855" spans="2:11" ht="13.5" x14ac:dyDescent="0.35">
      <c r="B1855" s="3">
        <v>44708</v>
      </c>
      <c r="C1855" s="2">
        <v>4.9000000000000004</v>
      </c>
      <c r="D1855" s="2">
        <v>4.0956999999999999</v>
      </c>
      <c r="E1855" s="2">
        <v>8450</v>
      </c>
      <c r="F1855" s="2">
        <v>4.9029999999999996</v>
      </c>
      <c r="G1855" s="2">
        <v>41430.35</v>
      </c>
      <c r="H1855" s="5">
        <f t="shared" si="28"/>
        <v>0</v>
      </c>
      <c r="I1855" s="4"/>
      <c r="J1855" s="4"/>
      <c r="K1855" s="4"/>
    </row>
    <row r="1856" spans="2:11" ht="13.5" x14ac:dyDescent="0.35">
      <c r="B1856" s="3">
        <v>44711</v>
      </c>
      <c r="C1856" s="2">
        <v>4.9000000000000004</v>
      </c>
      <c r="D1856" s="2">
        <v>4.0956999999999999</v>
      </c>
      <c r="E1856" s="2">
        <v>6643</v>
      </c>
      <c r="F1856" s="2">
        <v>4.9059999999999997</v>
      </c>
      <c r="G1856" s="2">
        <v>32590.558000000001</v>
      </c>
      <c r="H1856" s="5">
        <f t="shared" si="28"/>
        <v>0</v>
      </c>
      <c r="I1856" s="4"/>
      <c r="J1856" s="4"/>
      <c r="K1856" s="4"/>
    </row>
    <row r="1857" spans="2:11" ht="13.5" x14ac:dyDescent="0.35">
      <c r="B1857" s="3">
        <v>44712</v>
      </c>
      <c r="C1857" s="2">
        <v>4.9400000000000004</v>
      </c>
      <c r="D1857" s="2">
        <v>4.1291000000000002</v>
      </c>
      <c r="E1857" s="2">
        <v>6639</v>
      </c>
      <c r="F1857" s="2">
        <v>4.9249999999999998</v>
      </c>
      <c r="G1857" s="2">
        <v>32697.075000000001</v>
      </c>
      <c r="H1857" s="5">
        <f t="shared" si="28"/>
        <v>8.1548941572869883E-3</v>
      </c>
      <c r="I1857" s="4"/>
      <c r="J1857" s="4"/>
      <c r="K1857" s="4"/>
    </row>
    <row r="1858" spans="2:11" ht="13.5" x14ac:dyDescent="0.35">
      <c r="B1858" s="3">
        <v>44713</v>
      </c>
      <c r="C1858" s="2">
        <v>4.9000000000000004</v>
      </c>
      <c r="D1858" s="2">
        <v>4.0956999999999999</v>
      </c>
      <c r="E1858" s="2">
        <v>6479</v>
      </c>
      <c r="F1858" s="2">
        <v>4.9009999999999998</v>
      </c>
      <c r="G1858" s="2">
        <v>31753.579000000002</v>
      </c>
      <c r="H1858" s="5">
        <f t="shared" si="28"/>
        <v>-8.0889297909956925E-3</v>
      </c>
      <c r="I1858" s="4"/>
      <c r="J1858" s="4"/>
      <c r="K1858" s="4"/>
    </row>
    <row r="1859" spans="2:11" ht="13.5" x14ac:dyDescent="0.35">
      <c r="B1859" s="3">
        <v>44714</v>
      </c>
      <c r="C1859" s="2">
        <v>4.9000000000000004</v>
      </c>
      <c r="D1859" s="2">
        <v>4.0956999999999999</v>
      </c>
      <c r="E1859" s="2">
        <v>7381</v>
      </c>
      <c r="F1859" s="2">
        <v>4.9009999999999998</v>
      </c>
      <c r="G1859" s="2">
        <v>36174.281000000003</v>
      </c>
      <c r="H1859" s="5">
        <f t="shared" si="28"/>
        <v>0</v>
      </c>
      <c r="I1859" s="4"/>
      <c r="J1859" s="4"/>
      <c r="K1859" s="4"/>
    </row>
    <row r="1860" spans="2:11" ht="13.5" x14ac:dyDescent="0.35">
      <c r="B1860" s="3">
        <v>44715</v>
      </c>
      <c r="C1860" s="2">
        <v>4.9000000000000004</v>
      </c>
      <c r="D1860" s="2">
        <v>4.0956999999999999</v>
      </c>
      <c r="E1860" s="2">
        <v>6796</v>
      </c>
      <c r="F1860" s="2">
        <v>4.88</v>
      </c>
      <c r="G1860" s="2">
        <v>33164.480000000003</v>
      </c>
      <c r="H1860" s="5">
        <f t="shared" si="28"/>
        <v>0</v>
      </c>
      <c r="I1860" s="4"/>
      <c r="J1860" s="4"/>
      <c r="K1860" s="4"/>
    </row>
    <row r="1861" spans="2:11" ht="13.5" x14ac:dyDescent="0.35">
      <c r="B1861" s="3">
        <v>44718</v>
      </c>
      <c r="C1861" s="2">
        <v>4.9000000000000004</v>
      </c>
      <c r="D1861" s="2">
        <v>4.0956999999999999</v>
      </c>
      <c r="E1861" s="2">
        <v>11813</v>
      </c>
      <c r="F1861" s="2">
        <v>4.899</v>
      </c>
      <c r="G1861" s="2">
        <v>57871.887000000002</v>
      </c>
      <c r="H1861" s="5">
        <f t="shared" si="28"/>
        <v>0</v>
      </c>
      <c r="I1861" s="4"/>
      <c r="J1861" s="4"/>
      <c r="K1861" s="4"/>
    </row>
    <row r="1862" spans="2:11" ht="13.5" x14ac:dyDescent="0.35">
      <c r="B1862" s="3">
        <v>44719</v>
      </c>
      <c r="C1862" s="2">
        <v>4.92</v>
      </c>
      <c r="D1862" s="2">
        <v>4.1124000000000001</v>
      </c>
      <c r="E1862" s="2">
        <v>15242</v>
      </c>
      <c r="F1862" s="2">
        <v>4.9020000000000001</v>
      </c>
      <c r="G1862" s="2">
        <v>74716.284</v>
      </c>
      <c r="H1862" s="5">
        <f t="shared" si="28"/>
        <v>4.0774470786434942E-3</v>
      </c>
      <c r="I1862" s="4"/>
      <c r="J1862" s="4"/>
      <c r="K1862" s="4"/>
    </row>
    <row r="1863" spans="2:11" ht="13.5" x14ac:dyDescent="0.35">
      <c r="B1863" s="3">
        <v>44720</v>
      </c>
      <c r="C1863" s="2">
        <v>4.88</v>
      </c>
      <c r="D1863" s="2">
        <v>4.0789999999999997</v>
      </c>
      <c r="E1863" s="2">
        <v>11415</v>
      </c>
      <c r="F1863" s="2">
        <v>4.8949999999999996</v>
      </c>
      <c r="G1863" s="2">
        <v>55876.425000000003</v>
      </c>
      <c r="H1863" s="5">
        <f t="shared" ref="H1863:H1926" si="29">(D1863-D1862)/D1862</f>
        <v>-8.1217780371559967E-3</v>
      </c>
      <c r="I1863" s="4"/>
      <c r="J1863" s="4"/>
      <c r="K1863" s="4"/>
    </row>
    <row r="1864" spans="2:11" ht="13.5" x14ac:dyDescent="0.35">
      <c r="B1864" s="3">
        <v>44721</v>
      </c>
      <c r="C1864" s="2">
        <v>4.9400000000000004</v>
      </c>
      <c r="D1864" s="2">
        <v>4.1291000000000002</v>
      </c>
      <c r="E1864" s="2">
        <v>11080</v>
      </c>
      <c r="F1864" s="2">
        <v>4.9400000000000004</v>
      </c>
      <c r="G1864" s="2">
        <v>54735.199999999997</v>
      </c>
      <c r="H1864" s="5">
        <f t="shared" si="29"/>
        <v>1.2282422162294799E-2</v>
      </c>
      <c r="I1864" s="4"/>
      <c r="J1864" s="4"/>
      <c r="K1864" s="4"/>
    </row>
    <row r="1865" spans="2:11" ht="13.5" x14ac:dyDescent="0.35">
      <c r="B1865" s="3">
        <v>44722</v>
      </c>
      <c r="C1865" s="2">
        <v>4.95</v>
      </c>
      <c r="D1865" s="2">
        <v>4.1375000000000002</v>
      </c>
      <c r="E1865" s="2">
        <v>12978</v>
      </c>
      <c r="F1865" s="2">
        <v>4.9459999999999997</v>
      </c>
      <c r="G1865" s="2">
        <v>64189.188000000002</v>
      </c>
      <c r="H1865" s="5">
        <f t="shared" si="29"/>
        <v>2.0343416240827207E-3</v>
      </c>
      <c r="I1865" s="4"/>
      <c r="J1865" s="4"/>
      <c r="K1865" s="4"/>
    </row>
    <row r="1866" spans="2:11" ht="13.5" x14ac:dyDescent="0.35">
      <c r="B1866" s="3">
        <v>44725</v>
      </c>
      <c r="C1866" s="2">
        <v>4.9800000000000004</v>
      </c>
      <c r="D1866" s="2">
        <v>4.1626000000000003</v>
      </c>
      <c r="E1866" s="2">
        <v>9752</v>
      </c>
      <c r="F1866" s="2">
        <v>4.9649999999999999</v>
      </c>
      <c r="G1866" s="2">
        <v>48418.68</v>
      </c>
      <c r="H1866" s="5">
        <f t="shared" si="29"/>
        <v>6.0664652567976127E-3</v>
      </c>
      <c r="I1866" s="4"/>
      <c r="J1866" s="4"/>
      <c r="K1866" s="4"/>
    </row>
    <row r="1867" spans="2:11" ht="13.5" x14ac:dyDescent="0.35">
      <c r="B1867" s="3">
        <v>44726</v>
      </c>
      <c r="C1867" s="2">
        <v>4.96</v>
      </c>
      <c r="D1867" s="2">
        <v>4.1458000000000004</v>
      </c>
      <c r="E1867" s="2">
        <v>492</v>
      </c>
      <c r="F1867" s="2">
        <v>4.96</v>
      </c>
      <c r="G1867" s="2">
        <v>2440.3200000000002</v>
      </c>
      <c r="H1867" s="5">
        <f t="shared" si="29"/>
        <v>-4.0359390765386839E-3</v>
      </c>
      <c r="I1867" s="4"/>
      <c r="J1867" s="4"/>
      <c r="K1867" s="4"/>
    </row>
    <row r="1868" spans="2:11" ht="13.5" x14ac:dyDescent="0.35">
      <c r="B1868" s="3">
        <v>44727</v>
      </c>
      <c r="C1868" s="2">
        <v>4.96</v>
      </c>
      <c r="D1868" s="2">
        <v>4.1458000000000004</v>
      </c>
      <c r="E1868" s="2">
        <v>12694</v>
      </c>
      <c r="F1868" s="2">
        <v>4.9059999999999997</v>
      </c>
      <c r="G1868" s="2">
        <v>62276.764000000003</v>
      </c>
      <c r="H1868" s="5">
        <f t="shared" si="29"/>
        <v>0</v>
      </c>
      <c r="I1868" s="4"/>
      <c r="J1868" s="4"/>
      <c r="K1868" s="4"/>
    </row>
    <row r="1869" spans="2:11" ht="13.5" x14ac:dyDescent="0.35">
      <c r="B1869" s="3">
        <v>44728</v>
      </c>
      <c r="C1869" s="2">
        <v>4.96</v>
      </c>
      <c r="D1869" s="2">
        <v>4.1458000000000004</v>
      </c>
      <c r="E1869" s="2">
        <v>6382</v>
      </c>
      <c r="F1869" s="2">
        <v>4.96</v>
      </c>
      <c r="G1869" s="2">
        <v>31654.720000000001</v>
      </c>
      <c r="H1869" s="5">
        <f t="shared" si="29"/>
        <v>0</v>
      </c>
      <c r="I1869" s="4"/>
      <c r="J1869" s="4"/>
      <c r="K1869" s="4"/>
    </row>
    <row r="1870" spans="2:11" ht="13.5" x14ac:dyDescent="0.35">
      <c r="B1870" s="3">
        <v>44729</v>
      </c>
      <c r="C1870" s="2">
        <v>4.96</v>
      </c>
      <c r="D1870" s="2">
        <v>4.1458000000000004</v>
      </c>
      <c r="E1870" s="2">
        <v>946</v>
      </c>
      <c r="F1870" s="2">
        <v>4.9240000000000004</v>
      </c>
      <c r="G1870" s="2">
        <v>4658.1040000000003</v>
      </c>
      <c r="H1870" s="5">
        <f t="shared" si="29"/>
        <v>0</v>
      </c>
      <c r="I1870" s="4"/>
      <c r="J1870" s="4"/>
      <c r="K1870" s="4"/>
    </row>
    <row r="1871" spans="2:11" ht="13.5" x14ac:dyDescent="0.35">
      <c r="B1871" s="3">
        <v>44732</v>
      </c>
      <c r="C1871" s="2">
        <v>4.96</v>
      </c>
      <c r="D1871" s="2">
        <v>4.1458000000000004</v>
      </c>
      <c r="E1871" s="2">
        <v>18262</v>
      </c>
      <c r="F1871" s="2">
        <v>4.9569999999999999</v>
      </c>
      <c r="G1871" s="2">
        <v>90524.733999999997</v>
      </c>
      <c r="H1871" s="5">
        <f t="shared" si="29"/>
        <v>0</v>
      </c>
      <c r="I1871" s="4"/>
      <c r="J1871" s="4"/>
      <c r="K1871" s="4"/>
    </row>
    <row r="1872" spans="2:11" ht="13.5" x14ac:dyDescent="0.35">
      <c r="B1872" s="3">
        <v>44733</v>
      </c>
      <c r="C1872" s="2">
        <v>4.95</v>
      </c>
      <c r="D1872" s="2">
        <v>4.1375000000000002</v>
      </c>
      <c r="E1872" s="2">
        <v>15538</v>
      </c>
      <c r="F1872" s="2">
        <v>4.9340000000000002</v>
      </c>
      <c r="G1872" s="2">
        <v>76664.491999999998</v>
      </c>
      <c r="H1872" s="5">
        <f t="shared" si="29"/>
        <v>-2.0020261469439423E-3</v>
      </c>
      <c r="I1872" s="4"/>
      <c r="J1872" s="4"/>
      <c r="K1872" s="4"/>
    </row>
    <row r="1873" spans="2:11" ht="13.5" x14ac:dyDescent="0.35">
      <c r="B1873" s="3">
        <v>44734</v>
      </c>
      <c r="C1873" s="2">
        <v>4.95</v>
      </c>
      <c r="D1873" s="2">
        <v>4.1375000000000002</v>
      </c>
      <c r="E1873" s="2">
        <v>178143</v>
      </c>
      <c r="F1873" s="2">
        <v>4.9009999999999998</v>
      </c>
      <c r="G1873" s="2">
        <v>873078.84299999999</v>
      </c>
      <c r="H1873" s="5">
        <f t="shared" si="29"/>
        <v>0</v>
      </c>
      <c r="I1873" s="4"/>
      <c r="J1873" s="4"/>
      <c r="K1873" s="4"/>
    </row>
    <row r="1874" spans="2:11" ht="13.5" x14ac:dyDescent="0.35">
      <c r="B1874" s="3">
        <v>44735</v>
      </c>
      <c r="C1874" s="2">
        <v>4.95</v>
      </c>
      <c r="D1874" s="2">
        <v>4.1375000000000002</v>
      </c>
      <c r="E1874" s="2">
        <v>10055</v>
      </c>
      <c r="F1874" s="2">
        <v>4.9589999999999996</v>
      </c>
      <c r="G1874" s="2">
        <v>49862.745000000003</v>
      </c>
      <c r="H1874" s="5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4.9400000000000004</v>
      </c>
      <c r="D1875" s="2">
        <v>4.1291000000000002</v>
      </c>
      <c r="E1875" s="2">
        <v>18381</v>
      </c>
      <c r="F1875" s="2">
        <v>4.9109999999999996</v>
      </c>
      <c r="G1875" s="2">
        <v>90269.091</v>
      </c>
      <c r="H1875" s="5">
        <f t="shared" si="29"/>
        <v>-2.0302114803625289E-3</v>
      </c>
      <c r="I1875" s="4"/>
      <c r="J1875" s="4"/>
      <c r="K1875" s="4"/>
    </row>
    <row r="1876" spans="2:11" ht="13.5" x14ac:dyDescent="0.35">
      <c r="B1876" s="3">
        <v>44739</v>
      </c>
      <c r="C1876" s="2">
        <v>4.9000000000000004</v>
      </c>
      <c r="D1876" s="2">
        <v>4.0956999999999999</v>
      </c>
      <c r="E1876" s="2">
        <v>59666</v>
      </c>
      <c r="F1876" s="2">
        <v>4.9000000000000004</v>
      </c>
      <c r="G1876" s="2">
        <v>292363.40000000002</v>
      </c>
      <c r="H1876" s="5">
        <f t="shared" si="29"/>
        <v>-8.0889297909956925E-3</v>
      </c>
      <c r="I1876" s="4"/>
      <c r="J1876" s="4"/>
      <c r="K1876" s="4"/>
    </row>
    <row r="1877" spans="2:11" ht="13.5" x14ac:dyDescent="0.35">
      <c r="B1877" s="3">
        <v>44740</v>
      </c>
      <c r="C1877" s="2">
        <v>4.92</v>
      </c>
      <c r="D1877" s="2">
        <v>4.1124000000000001</v>
      </c>
      <c r="E1877" s="2">
        <v>31409</v>
      </c>
      <c r="F1877" s="2">
        <v>4.9029999999999996</v>
      </c>
      <c r="G1877" s="2">
        <v>153998.32699999999</v>
      </c>
      <c r="H1877" s="5">
        <f t="shared" si="29"/>
        <v>4.0774470786434942E-3</v>
      </c>
      <c r="I1877" s="4"/>
      <c r="J1877" s="4"/>
      <c r="K1877" s="4"/>
    </row>
    <row r="1878" spans="2:11" ht="13.5" x14ac:dyDescent="0.35">
      <c r="B1878" s="3">
        <v>44741</v>
      </c>
      <c r="C1878" s="2">
        <v>4.92</v>
      </c>
      <c r="D1878" s="2">
        <v>4.1124000000000001</v>
      </c>
      <c r="E1878" s="2">
        <v>11480</v>
      </c>
      <c r="F1878" s="2">
        <v>4.9000000000000004</v>
      </c>
      <c r="G1878" s="2">
        <v>56252</v>
      </c>
      <c r="H1878" s="5">
        <f t="shared" si="29"/>
        <v>0</v>
      </c>
      <c r="I1878" s="4"/>
      <c r="J1878" s="4"/>
      <c r="K1878" s="4"/>
    </row>
    <row r="1879" spans="2:11" ht="13.5" x14ac:dyDescent="0.35">
      <c r="B1879" s="3">
        <v>44742</v>
      </c>
      <c r="C1879" s="2">
        <v>4.9000000000000004</v>
      </c>
      <c r="D1879" s="2">
        <v>4.0956999999999999</v>
      </c>
      <c r="E1879" s="2">
        <v>16660</v>
      </c>
      <c r="F1879" s="2">
        <v>4.9009999999999998</v>
      </c>
      <c r="G1879" s="2">
        <v>81650.66</v>
      </c>
      <c r="H1879" s="5">
        <f t="shared" si="29"/>
        <v>-4.0608890185779983E-3</v>
      </c>
      <c r="I1879" s="4"/>
      <c r="J1879" s="4"/>
      <c r="K1879" s="4"/>
    </row>
    <row r="1880" spans="2:11" ht="13.5" x14ac:dyDescent="0.35">
      <c r="B1880" s="3">
        <v>44743</v>
      </c>
      <c r="C1880" s="2">
        <v>4.92</v>
      </c>
      <c r="D1880" s="2">
        <v>4.1124000000000001</v>
      </c>
      <c r="E1880" s="2">
        <v>3782</v>
      </c>
      <c r="F1880" s="2">
        <v>4.9009999999999998</v>
      </c>
      <c r="G1880" s="2">
        <v>18535.581999999999</v>
      </c>
      <c r="H1880" s="5">
        <f t="shared" si="29"/>
        <v>4.0774470786434942E-3</v>
      </c>
      <c r="I1880" s="4"/>
      <c r="J1880" s="4"/>
      <c r="K1880" s="4"/>
    </row>
    <row r="1881" spans="2:11" ht="13.5" x14ac:dyDescent="0.35">
      <c r="B1881" s="3">
        <v>44746</v>
      </c>
      <c r="C1881" s="2">
        <v>4.92</v>
      </c>
      <c r="D1881" s="2">
        <v>4.1124000000000001</v>
      </c>
      <c r="E1881" s="2">
        <v>12927</v>
      </c>
      <c r="F1881" s="2">
        <v>4.9000000000000004</v>
      </c>
      <c r="G1881" s="2">
        <v>63342.3</v>
      </c>
      <c r="H1881" s="5">
        <f t="shared" si="29"/>
        <v>0</v>
      </c>
      <c r="I1881" s="4"/>
      <c r="J1881" s="4"/>
      <c r="K1881" s="4"/>
    </row>
    <row r="1882" spans="2:11" ht="13.5" x14ac:dyDescent="0.35">
      <c r="B1882" s="3">
        <v>44747</v>
      </c>
      <c r="C1882" s="2">
        <v>4.92</v>
      </c>
      <c r="D1882" s="2">
        <v>4.1124000000000001</v>
      </c>
      <c r="E1882" s="2">
        <v>8430</v>
      </c>
      <c r="F1882" s="2">
        <v>4.9000000000000004</v>
      </c>
      <c r="G1882" s="2">
        <v>41307</v>
      </c>
      <c r="H1882" s="5">
        <f t="shared" si="29"/>
        <v>0</v>
      </c>
      <c r="I1882" s="4"/>
      <c r="J1882" s="4"/>
      <c r="K1882" s="4"/>
    </row>
    <row r="1883" spans="2:11" ht="13.5" x14ac:dyDescent="0.35">
      <c r="B1883" s="3">
        <v>44748</v>
      </c>
      <c r="C1883" s="2">
        <v>4.9000000000000004</v>
      </c>
      <c r="D1883" s="2">
        <v>4.0956999999999999</v>
      </c>
      <c r="E1883" s="2">
        <v>5507</v>
      </c>
      <c r="F1883" s="2">
        <v>4.9059999999999997</v>
      </c>
      <c r="G1883" s="2">
        <v>27017.342000000001</v>
      </c>
      <c r="H1883" s="5">
        <f t="shared" si="29"/>
        <v>-4.0608890185779983E-3</v>
      </c>
      <c r="I1883" s="4"/>
      <c r="J1883" s="4"/>
      <c r="K1883" s="4"/>
    </row>
    <row r="1884" spans="2:11" ht="13.5" x14ac:dyDescent="0.35">
      <c r="B1884" s="3">
        <v>44749</v>
      </c>
      <c r="C1884" s="2">
        <v>4.9000000000000004</v>
      </c>
      <c r="D1884" s="2">
        <v>4.0956999999999999</v>
      </c>
      <c r="E1884" s="2">
        <v>32069</v>
      </c>
      <c r="F1884" s="2">
        <v>4.9000000000000004</v>
      </c>
      <c r="G1884" s="2">
        <v>157138.1</v>
      </c>
      <c r="H1884" s="5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4.9000000000000004</v>
      </c>
      <c r="D1885" s="2">
        <v>4.0956999999999999</v>
      </c>
      <c r="E1885" s="2">
        <v>2048</v>
      </c>
      <c r="F1885" s="2">
        <v>4.8979999999999997</v>
      </c>
      <c r="G1885" s="2">
        <v>10031.103999999999</v>
      </c>
      <c r="H1885" s="5">
        <f t="shared" si="29"/>
        <v>0</v>
      </c>
      <c r="I1885" s="4"/>
      <c r="J1885" s="4"/>
      <c r="K1885" s="4"/>
    </row>
    <row r="1886" spans="2:11" ht="13.5" x14ac:dyDescent="0.35">
      <c r="B1886" s="3">
        <v>44753</v>
      </c>
      <c r="C1886" s="2">
        <v>4.8899999999999997</v>
      </c>
      <c r="D1886" s="2">
        <v>4.0872999999999999</v>
      </c>
      <c r="E1886" s="2">
        <v>22183</v>
      </c>
      <c r="F1886" s="2">
        <v>4.8940000000000001</v>
      </c>
      <c r="G1886" s="2">
        <v>108563.602</v>
      </c>
      <c r="H1886" s="5">
        <f t="shared" si="29"/>
        <v>-2.0509314647068786E-3</v>
      </c>
      <c r="I1886" s="4"/>
      <c r="J1886" s="4"/>
      <c r="K1886" s="4"/>
    </row>
    <row r="1887" spans="2:11" ht="13.5" x14ac:dyDescent="0.35">
      <c r="B1887" s="3">
        <v>44754</v>
      </c>
      <c r="C1887" s="2">
        <v>4.9000000000000004</v>
      </c>
      <c r="D1887" s="2">
        <v>4.0956999999999999</v>
      </c>
      <c r="E1887" s="2">
        <v>5944</v>
      </c>
      <c r="F1887" s="2">
        <v>4.8970000000000002</v>
      </c>
      <c r="G1887" s="2">
        <v>29107.768</v>
      </c>
      <c r="H1887" s="5">
        <f t="shared" si="29"/>
        <v>2.0551464291830705E-3</v>
      </c>
      <c r="I1887" s="4"/>
      <c r="J1887" s="4"/>
      <c r="K1887" s="4"/>
    </row>
    <row r="1888" spans="2:11" ht="13.5" x14ac:dyDescent="0.35">
      <c r="B1888" s="3">
        <v>44755</v>
      </c>
      <c r="C1888" s="2">
        <v>4.8899999999999997</v>
      </c>
      <c r="D1888" s="2">
        <v>4.0872999999999999</v>
      </c>
      <c r="E1888" s="2">
        <v>19128</v>
      </c>
      <c r="F1888" s="2">
        <v>4.8959999999999999</v>
      </c>
      <c r="G1888" s="2">
        <v>93650.687999999995</v>
      </c>
      <c r="H1888" s="5">
        <f t="shared" si="29"/>
        <v>-2.0509314647068786E-3</v>
      </c>
      <c r="I1888" s="4"/>
      <c r="J1888" s="4"/>
      <c r="K1888" s="4"/>
    </row>
    <row r="1889" spans="2:11" ht="13.5" x14ac:dyDescent="0.35">
      <c r="B1889" s="3">
        <v>44756</v>
      </c>
      <c r="C1889" s="2">
        <v>4.8899999999999997</v>
      </c>
      <c r="D1889" s="2">
        <v>4.0872999999999999</v>
      </c>
      <c r="E1889" s="2">
        <v>8684</v>
      </c>
      <c r="F1889" s="2">
        <v>4.8890000000000002</v>
      </c>
      <c r="G1889" s="2">
        <v>42456.076000000001</v>
      </c>
      <c r="H1889" s="5">
        <f t="shared" si="29"/>
        <v>0</v>
      </c>
      <c r="I1889" s="4"/>
      <c r="J1889" s="4"/>
      <c r="K1889" s="4"/>
    </row>
    <row r="1890" spans="2:11" ht="13.5" x14ac:dyDescent="0.35">
      <c r="B1890" s="3">
        <v>44757</v>
      </c>
      <c r="C1890" s="2">
        <v>4.8899999999999997</v>
      </c>
      <c r="D1890" s="2">
        <v>4.0872999999999999</v>
      </c>
      <c r="E1890" s="2">
        <v>2678</v>
      </c>
      <c r="F1890" s="2">
        <v>4.8899999999999997</v>
      </c>
      <c r="G1890" s="2">
        <v>13095.42</v>
      </c>
      <c r="H1890" s="5">
        <f t="shared" si="29"/>
        <v>0</v>
      </c>
      <c r="I1890" s="4"/>
      <c r="J1890" s="4"/>
      <c r="K1890" s="4"/>
    </row>
    <row r="1891" spans="2:11" ht="13.5" x14ac:dyDescent="0.35">
      <c r="B1891" s="3">
        <v>44760</v>
      </c>
      <c r="C1891" s="2">
        <v>4.8899999999999997</v>
      </c>
      <c r="D1891" s="2">
        <v>4.0872999999999999</v>
      </c>
      <c r="E1891" s="2">
        <v>1752</v>
      </c>
      <c r="F1891" s="2">
        <v>4.8860000000000001</v>
      </c>
      <c r="G1891" s="2">
        <v>8560.2720000000008</v>
      </c>
      <c r="H1891" s="5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4.88</v>
      </c>
      <c r="D1892" s="2">
        <v>4.0789999999999997</v>
      </c>
      <c r="E1892" s="2">
        <v>9222</v>
      </c>
      <c r="F1892" s="2">
        <v>4.883</v>
      </c>
      <c r="G1892" s="2">
        <v>45031.025999999998</v>
      </c>
      <c r="H1892" s="5">
        <f t="shared" si="29"/>
        <v>-2.0306804002642813E-3</v>
      </c>
      <c r="I1892" s="4"/>
      <c r="J1892" s="4"/>
      <c r="K1892" s="4"/>
    </row>
    <row r="1893" spans="2:11" ht="13.5" x14ac:dyDescent="0.35">
      <c r="B1893" s="3">
        <v>44762</v>
      </c>
      <c r="C1893" s="2">
        <v>4.95</v>
      </c>
      <c r="D1893" s="2">
        <v>4.1375000000000002</v>
      </c>
      <c r="E1893" s="2">
        <v>7661</v>
      </c>
      <c r="F1893" s="2">
        <v>4.891</v>
      </c>
      <c r="G1893" s="2">
        <v>37469.951000000001</v>
      </c>
      <c r="H1893" s="5">
        <f t="shared" si="29"/>
        <v>1.4341750429026832E-2</v>
      </c>
      <c r="I1893" s="4"/>
      <c r="J1893" s="4"/>
      <c r="K1893" s="4"/>
    </row>
    <row r="1894" spans="2:11" ht="13.5" x14ac:dyDescent="0.35">
      <c r="B1894" s="3">
        <v>44763</v>
      </c>
      <c r="C1894" s="2">
        <v>4.95</v>
      </c>
      <c r="D1894" s="2">
        <v>4.1375000000000002</v>
      </c>
      <c r="E1894" s="2">
        <v>2546</v>
      </c>
      <c r="F1894" s="2">
        <v>4.9530000000000003</v>
      </c>
      <c r="G1894" s="2">
        <v>12610.338</v>
      </c>
      <c r="H1894" s="5">
        <f t="shared" si="29"/>
        <v>0</v>
      </c>
      <c r="I1894" s="4"/>
      <c r="J1894" s="4"/>
      <c r="K1894" s="4"/>
    </row>
    <row r="1895" spans="2:11" ht="13.5" x14ac:dyDescent="0.35">
      <c r="B1895" s="3">
        <v>44764</v>
      </c>
      <c r="C1895" s="2">
        <v>4.97</v>
      </c>
      <c r="D1895" s="2">
        <v>4.1542000000000003</v>
      </c>
      <c r="E1895" s="2">
        <v>3913</v>
      </c>
      <c r="F1895" s="2">
        <v>4.968</v>
      </c>
      <c r="G1895" s="2">
        <v>19439.784</v>
      </c>
      <c r="H1895" s="5">
        <f t="shared" si="29"/>
        <v>4.0362537764350838E-3</v>
      </c>
      <c r="I1895" s="4"/>
      <c r="J1895" s="4"/>
      <c r="K1895" s="4"/>
    </row>
    <row r="1896" spans="2:11" ht="13.5" x14ac:dyDescent="0.35">
      <c r="B1896" s="3">
        <v>44768</v>
      </c>
      <c r="C1896" s="2">
        <v>4.97</v>
      </c>
      <c r="D1896" s="2">
        <v>4.1542000000000003</v>
      </c>
      <c r="E1896" s="2">
        <v>1645</v>
      </c>
      <c r="F1896" s="2">
        <v>4.9640000000000004</v>
      </c>
      <c r="G1896" s="2">
        <v>8165.78</v>
      </c>
      <c r="H1896" s="5">
        <f t="shared" si="29"/>
        <v>0</v>
      </c>
      <c r="I1896" s="4"/>
      <c r="J1896" s="4"/>
      <c r="K1896" s="4"/>
    </row>
    <row r="1897" spans="2:11" ht="13.5" x14ac:dyDescent="0.35">
      <c r="B1897" s="3">
        <v>44769</v>
      </c>
      <c r="C1897" s="2">
        <v>4.9000000000000004</v>
      </c>
      <c r="D1897" s="2">
        <v>4.0956999999999999</v>
      </c>
      <c r="E1897" s="2">
        <v>4394</v>
      </c>
      <c r="F1897" s="2">
        <v>4.9240000000000004</v>
      </c>
      <c r="G1897" s="2">
        <v>21636.056</v>
      </c>
      <c r="H1897" s="5">
        <f t="shared" si="29"/>
        <v>-1.408213374416264E-2</v>
      </c>
      <c r="I1897" s="4"/>
      <c r="J1897" s="4"/>
      <c r="K1897" s="4"/>
    </row>
    <row r="1898" spans="2:11" ht="13.5" x14ac:dyDescent="0.35">
      <c r="B1898" s="3">
        <v>44770</v>
      </c>
      <c r="C1898" s="2">
        <v>4.97</v>
      </c>
      <c r="D1898" s="2">
        <v>4.1542000000000003</v>
      </c>
      <c r="E1898" s="2">
        <v>11000</v>
      </c>
      <c r="F1898" s="2">
        <v>4.97</v>
      </c>
      <c r="G1898" s="2">
        <v>54670</v>
      </c>
      <c r="H1898" s="5">
        <f t="shared" si="29"/>
        <v>1.4283272700637362E-2</v>
      </c>
      <c r="I1898" s="4"/>
      <c r="J1898" s="4"/>
      <c r="K1898" s="4"/>
    </row>
    <row r="1899" spans="2:11" ht="13.5" x14ac:dyDescent="0.35">
      <c r="B1899" s="3">
        <v>44771</v>
      </c>
      <c r="C1899" s="2">
        <v>4.97</v>
      </c>
      <c r="D1899" s="2">
        <v>4.1542000000000003</v>
      </c>
      <c r="E1899" s="2">
        <v>14281</v>
      </c>
      <c r="F1899" s="2">
        <v>4.97</v>
      </c>
      <c r="G1899" s="2">
        <v>70976.570000000007</v>
      </c>
      <c r="H1899" s="5">
        <f t="shared" si="29"/>
        <v>0</v>
      </c>
      <c r="I1899" s="4"/>
      <c r="J1899" s="4"/>
      <c r="K1899" s="4"/>
    </row>
    <row r="1900" spans="2:11" ht="13.5" x14ac:dyDescent="0.35">
      <c r="B1900" s="3">
        <v>44774</v>
      </c>
      <c r="C1900" s="2">
        <v>4.97</v>
      </c>
      <c r="D1900" s="2">
        <v>4.1542000000000003</v>
      </c>
      <c r="E1900" s="2">
        <v>5000</v>
      </c>
      <c r="F1900" s="2">
        <v>4.9660000000000002</v>
      </c>
      <c r="G1900" s="2">
        <v>24830</v>
      </c>
      <c r="H1900" s="5">
        <f t="shared" si="29"/>
        <v>0</v>
      </c>
      <c r="I1900" s="4"/>
      <c r="J1900" s="4"/>
      <c r="K1900" s="4"/>
    </row>
    <row r="1901" spans="2:11" ht="13.5" x14ac:dyDescent="0.35">
      <c r="B1901" s="3">
        <v>44775</v>
      </c>
      <c r="C1901" s="2">
        <v>4.97</v>
      </c>
      <c r="D1901" s="2">
        <v>4.1542000000000003</v>
      </c>
      <c r="E1901" s="2">
        <v>6770</v>
      </c>
      <c r="F1901" s="2">
        <v>4.97</v>
      </c>
      <c r="G1901" s="2">
        <v>33646.9</v>
      </c>
      <c r="H1901" s="5">
        <f t="shared" si="29"/>
        <v>0</v>
      </c>
      <c r="I1901" s="4"/>
      <c r="J1901" s="4"/>
      <c r="K1901" s="4"/>
    </row>
    <row r="1902" spans="2:11" ht="13.5" x14ac:dyDescent="0.35">
      <c r="B1902" s="3">
        <v>44776</v>
      </c>
      <c r="C1902" s="2">
        <v>4.95</v>
      </c>
      <c r="D1902" s="2">
        <v>4.1375000000000002</v>
      </c>
      <c r="E1902" s="2">
        <v>14691</v>
      </c>
      <c r="F1902" s="2">
        <v>4.9020000000000001</v>
      </c>
      <c r="G1902" s="2">
        <v>72015.282000000007</v>
      </c>
      <c r="H1902" s="5">
        <f t="shared" si="29"/>
        <v>-4.0200279235472914E-3</v>
      </c>
      <c r="I1902" s="4"/>
      <c r="J1902" s="4"/>
      <c r="K1902" s="4"/>
    </row>
    <row r="1903" spans="2:11" ht="13.5" x14ac:dyDescent="0.35">
      <c r="B1903" s="3">
        <v>44777</v>
      </c>
      <c r="C1903" s="2">
        <v>4.95</v>
      </c>
      <c r="D1903" s="2">
        <v>4.1375000000000002</v>
      </c>
      <c r="E1903" s="2">
        <v>67426</v>
      </c>
      <c r="F1903" s="2">
        <v>4.9009999999999998</v>
      </c>
      <c r="G1903" s="2">
        <v>330454.826</v>
      </c>
      <c r="H1903" s="5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4.95</v>
      </c>
      <c r="D1904" s="2">
        <v>4.1375000000000002</v>
      </c>
      <c r="E1904" s="2">
        <v>1221</v>
      </c>
      <c r="F1904" s="2">
        <v>4.9210000000000003</v>
      </c>
      <c r="G1904" s="2">
        <v>6008.5410000000002</v>
      </c>
      <c r="H1904" s="5">
        <f t="shared" si="29"/>
        <v>0</v>
      </c>
      <c r="I1904" s="4"/>
      <c r="J1904" s="4"/>
      <c r="K1904" s="4"/>
    </row>
    <row r="1905" spans="2:11" ht="13.5" x14ac:dyDescent="0.35">
      <c r="B1905" s="3">
        <v>44781</v>
      </c>
      <c r="C1905" s="2">
        <v>4.95</v>
      </c>
      <c r="D1905" s="2">
        <v>4.1375000000000002</v>
      </c>
      <c r="E1905" s="2">
        <v>0</v>
      </c>
      <c r="F1905" s="2">
        <v>0</v>
      </c>
      <c r="G1905" s="2">
        <v>0</v>
      </c>
      <c r="H1905" s="5">
        <f t="shared" si="29"/>
        <v>0</v>
      </c>
      <c r="I1905" s="4"/>
      <c r="J1905" s="4"/>
      <c r="K1905" s="4"/>
    </row>
    <row r="1906" spans="2:11" ht="13.5" x14ac:dyDescent="0.35">
      <c r="B1906" s="3">
        <v>44782</v>
      </c>
      <c r="C1906" s="2">
        <v>4.95</v>
      </c>
      <c r="D1906" s="2">
        <v>4.1375000000000002</v>
      </c>
      <c r="E1906" s="2">
        <v>12630</v>
      </c>
      <c r="F1906" s="2">
        <v>4.8849999999999998</v>
      </c>
      <c r="G1906" s="2">
        <v>61697.55</v>
      </c>
      <c r="H1906" s="5">
        <f t="shared" si="29"/>
        <v>0</v>
      </c>
      <c r="I1906" s="4"/>
      <c r="J1906" s="4"/>
      <c r="K1906" s="4"/>
    </row>
    <row r="1907" spans="2:11" ht="13.5" x14ac:dyDescent="0.35">
      <c r="B1907" s="3">
        <v>44783</v>
      </c>
      <c r="C1907" s="2">
        <v>4.93</v>
      </c>
      <c r="D1907" s="2">
        <v>4.1208</v>
      </c>
      <c r="E1907" s="2">
        <v>7048</v>
      </c>
      <c r="F1907" s="2">
        <v>4.9189999999999996</v>
      </c>
      <c r="G1907" s="2">
        <v>34669.112000000001</v>
      </c>
      <c r="H1907" s="5">
        <f t="shared" si="29"/>
        <v>-4.0362537764350838E-3</v>
      </c>
      <c r="I1907" s="4"/>
      <c r="J1907" s="4"/>
      <c r="K1907" s="4"/>
    </row>
    <row r="1908" spans="2:11" ht="13.5" x14ac:dyDescent="0.35">
      <c r="B1908" s="3">
        <v>44784</v>
      </c>
      <c r="C1908" s="2">
        <v>4.93</v>
      </c>
      <c r="D1908" s="2">
        <v>4.1208</v>
      </c>
      <c r="E1908" s="2">
        <v>4174</v>
      </c>
      <c r="F1908" s="2">
        <v>4.907</v>
      </c>
      <c r="G1908" s="2">
        <v>20481.817999999999</v>
      </c>
      <c r="H1908" s="5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4.92</v>
      </c>
      <c r="D1909" s="2">
        <v>4.1124000000000001</v>
      </c>
      <c r="E1909" s="2">
        <v>18000</v>
      </c>
      <c r="F1909" s="2">
        <v>4.9000000000000004</v>
      </c>
      <c r="G1909" s="2">
        <v>88200</v>
      </c>
      <c r="H1909" s="5">
        <f t="shared" si="29"/>
        <v>-2.0384391380314413E-3</v>
      </c>
      <c r="I1909" s="4"/>
      <c r="J1909" s="4"/>
      <c r="K1909" s="4"/>
    </row>
    <row r="1910" spans="2:11" ht="13.5" x14ac:dyDescent="0.35">
      <c r="B1910" s="3">
        <v>44788</v>
      </c>
      <c r="C1910" s="2">
        <v>4.9000000000000004</v>
      </c>
      <c r="D1910" s="2">
        <v>4.0956999999999999</v>
      </c>
      <c r="E1910" s="2">
        <v>14153</v>
      </c>
      <c r="F1910" s="2">
        <v>4.9009999999999998</v>
      </c>
      <c r="G1910" s="2">
        <v>69363.853000000003</v>
      </c>
      <c r="H1910" s="5">
        <f t="shared" si="29"/>
        <v>-4.0608890185779983E-3</v>
      </c>
      <c r="I1910" s="4"/>
      <c r="J1910" s="4"/>
      <c r="K1910" s="4"/>
    </row>
    <row r="1911" spans="2:11" ht="13.5" x14ac:dyDescent="0.35">
      <c r="B1911" s="3">
        <v>44789</v>
      </c>
      <c r="C1911" s="2">
        <v>4.9000000000000004</v>
      </c>
      <c r="D1911" s="2">
        <v>4.0956999999999999</v>
      </c>
      <c r="E1911" s="2">
        <v>5356</v>
      </c>
      <c r="F1911" s="2">
        <v>4.9039999999999999</v>
      </c>
      <c r="G1911" s="2">
        <v>26265.824000000001</v>
      </c>
      <c r="H1911" s="5">
        <f t="shared" si="29"/>
        <v>0</v>
      </c>
      <c r="I1911" s="4"/>
      <c r="J1911" s="4"/>
      <c r="K1911" s="4"/>
    </row>
    <row r="1912" spans="2:11" ht="13.5" x14ac:dyDescent="0.35">
      <c r="B1912" s="3">
        <v>44790</v>
      </c>
      <c r="C1912" s="2">
        <v>4.9000000000000004</v>
      </c>
      <c r="D1912" s="2">
        <v>4.0956999999999999</v>
      </c>
      <c r="E1912" s="2">
        <v>21594</v>
      </c>
      <c r="F1912" s="2">
        <v>4.8810000000000002</v>
      </c>
      <c r="G1912" s="2">
        <v>105400.314</v>
      </c>
      <c r="H1912" s="5">
        <f t="shared" si="29"/>
        <v>0</v>
      </c>
      <c r="I1912" s="4"/>
      <c r="J1912" s="4"/>
      <c r="K1912" s="4"/>
    </row>
    <row r="1913" spans="2:11" ht="13.5" x14ac:dyDescent="0.35">
      <c r="B1913" s="3">
        <v>44791</v>
      </c>
      <c r="C1913" s="2">
        <v>4.9800000000000004</v>
      </c>
      <c r="D1913" s="2">
        <v>4.1626000000000003</v>
      </c>
      <c r="E1913" s="2">
        <v>13133</v>
      </c>
      <c r="F1913" s="2">
        <v>4.9589999999999996</v>
      </c>
      <c r="G1913" s="2">
        <v>65126.546999999999</v>
      </c>
      <c r="H1913" s="5">
        <f t="shared" si="29"/>
        <v>1.633420416534424E-2</v>
      </c>
      <c r="I1913" s="4"/>
      <c r="J1913" s="4"/>
      <c r="K1913" s="4"/>
    </row>
    <row r="1914" spans="2:11" ht="13.5" x14ac:dyDescent="0.35">
      <c r="B1914" s="3">
        <v>44792</v>
      </c>
      <c r="C1914" s="2">
        <v>4.99</v>
      </c>
      <c r="D1914" s="2">
        <v>4.1708999999999996</v>
      </c>
      <c r="E1914" s="2">
        <v>10177</v>
      </c>
      <c r="F1914" s="2">
        <v>4.9909999999999997</v>
      </c>
      <c r="G1914" s="2">
        <v>50793.406999999999</v>
      </c>
      <c r="H1914" s="5">
        <f t="shared" si="29"/>
        <v>1.9939460913850258E-3</v>
      </c>
      <c r="I1914" s="4"/>
      <c r="J1914" s="4"/>
      <c r="K1914" s="4"/>
    </row>
    <row r="1915" spans="2:11" ht="13.5" x14ac:dyDescent="0.35">
      <c r="B1915" s="3">
        <v>44795</v>
      </c>
      <c r="C1915" s="2">
        <v>4.99</v>
      </c>
      <c r="D1915" s="2">
        <v>4.1708999999999996</v>
      </c>
      <c r="E1915" s="2">
        <v>3506</v>
      </c>
      <c r="F1915" s="2">
        <v>4.9889999999999999</v>
      </c>
      <c r="G1915" s="2">
        <v>17491.434000000001</v>
      </c>
      <c r="H1915" s="5">
        <f t="shared" si="29"/>
        <v>0</v>
      </c>
      <c r="I1915" s="4"/>
      <c r="J1915" s="4"/>
      <c r="K1915" s="4"/>
    </row>
    <row r="1916" spans="2:11" ht="13.5" x14ac:dyDescent="0.35">
      <c r="B1916" s="3">
        <v>44796</v>
      </c>
      <c r="C1916" s="2">
        <v>4.99</v>
      </c>
      <c r="D1916" s="2">
        <v>4.1708999999999996</v>
      </c>
      <c r="E1916" s="2">
        <v>16668</v>
      </c>
      <c r="F1916" s="2">
        <v>4.992</v>
      </c>
      <c r="G1916" s="2">
        <v>83206.656000000003</v>
      </c>
      <c r="H1916" s="5">
        <f t="shared" si="29"/>
        <v>0</v>
      </c>
      <c r="I1916" s="4"/>
      <c r="J1916" s="4"/>
      <c r="K1916" s="4"/>
    </row>
    <row r="1917" spans="2:11" ht="13.5" x14ac:dyDescent="0.35">
      <c r="B1917" s="3">
        <v>44797</v>
      </c>
      <c r="C1917" s="2">
        <v>4.99</v>
      </c>
      <c r="D1917" s="2">
        <v>4.1708999999999996</v>
      </c>
      <c r="E1917" s="2">
        <v>17984</v>
      </c>
      <c r="F1917" s="2">
        <v>4.992</v>
      </c>
      <c r="G1917" s="2">
        <v>89776.127999999997</v>
      </c>
      <c r="H1917" s="5">
        <f t="shared" si="29"/>
        <v>0</v>
      </c>
      <c r="I1917" s="4"/>
      <c r="J1917" s="4"/>
      <c r="K1917" s="4"/>
    </row>
    <row r="1918" spans="2:11" ht="13.5" x14ac:dyDescent="0.35">
      <c r="B1918" s="3">
        <v>44798</v>
      </c>
      <c r="C1918" s="2">
        <v>5.03</v>
      </c>
      <c r="D1918" s="2">
        <v>4.2043999999999997</v>
      </c>
      <c r="E1918" s="2">
        <v>32370</v>
      </c>
      <c r="F1918" s="2">
        <v>5.0019999999999998</v>
      </c>
      <c r="G1918" s="2">
        <v>161914.74</v>
      </c>
      <c r="H1918" s="5">
        <f t="shared" si="29"/>
        <v>8.0318396509146926E-3</v>
      </c>
      <c r="I1918" s="4"/>
      <c r="J1918" s="4"/>
      <c r="K1918" s="4"/>
    </row>
    <row r="1919" spans="2:11" ht="13.5" x14ac:dyDescent="0.35">
      <c r="B1919" s="3">
        <v>44799</v>
      </c>
      <c r="C1919" s="2">
        <v>5.04</v>
      </c>
      <c r="D1919" s="2">
        <v>4.2126999999999999</v>
      </c>
      <c r="E1919" s="2">
        <v>13670</v>
      </c>
      <c r="F1919" s="2">
        <v>5.0339999999999998</v>
      </c>
      <c r="G1919" s="2">
        <v>68814.78</v>
      </c>
      <c r="H1919" s="5">
        <f t="shared" si="29"/>
        <v>1.9741223480164104E-3</v>
      </c>
      <c r="I1919" s="4"/>
      <c r="J1919" s="4"/>
      <c r="K1919" s="4"/>
    </row>
    <row r="1920" spans="2:11" ht="13.5" x14ac:dyDescent="0.35">
      <c r="B1920" s="3">
        <v>44802</v>
      </c>
      <c r="C1920" s="2">
        <v>5.3</v>
      </c>
      <c r="D1920" s="2">
        <v>4.43</v>
      </c>
      <c r="E1920" s="2">
        <v>48176</v>
      </c>
      <c r="F1920" s="2">
        <v>5.1230000000000002</v>
      </c>
      <c r="G1920" s="2">
        <v>246805.64799999999</v>
      </c>
      <c r="H1920" s="5">
        <f t="shared" si="29"/>
        <v>5.1582120730173008E-2</v>
      </c>
      <c r="I1920" s="4"/>
      <c r="J1920" s="4"/>
      <c r="K1920" s="4"/>
    </row>
    <row r="1921" spans="2:11" ht="13.5" x14ac:dyDescent="0.35">
      <c r="B1921" s="3">
        <v>44803</v>
      </c>
      <c r="C1921" s="2">
        <v>5.35</v>
      </c>
      <c r="D1921" s="2">
        <v>4.4718</v>
      </c>
      <c r="E1921" s="2">
        <v>7706</v>
      </c>
      <c r="F1921" s="2">
        <v>5.33</v>
      </c>
      <c r="G1921" s="2">
        <v>41072.980000000003</v>
      </c>
      <c r="H1921" s="5">
        <f t="shared" si="29"/>
        <v>9.4356659142212831E-3</v>
      </c>
      <c r="I1921" s="4"/>
      <c r="J1921" s="4"/>
      <c r="K1921" s="4"/>
    </row>
    <row r="1922" spans="2:11" ht="13.5" x14ac:dyDescent="0.35">
      <c r="B1922" s="3">
        <v>44804</v>
      </c>
      <c r="C1922" s="2">
        <v>5.58</v>
      </c>
      <c r="D1922" s="2">
        <v>4.6641000000000004</v>
      </c>
      <c r="E1922" s="2">
        <v>26215</v>
      </c>
      <c r="F1922" s="2">
        <v>5.42</v>
      </c>
      <c r="G1922" s="2">
        <v>142085.29999999999</v>
      </c>
      <c r="H1922" s="5">
        <f t="shared" si="29"/>
        <v>4.3002817657319281E-2</v>
      </c>
      <c r="I1922" s="4"/>
      <c r="J1922" s="4"/>
      <c r="K1922" s="4"/>
    </row>
    <row r="1923" spans="2:11" ht="13.5" x14ac:dyDescent="0.35">
      <c r="B1923" s="3">
        <v>44805</v>
      </c>
      <c r="C1923" s="2">
        <v>5.5</v>
      </c>
      <c r="D1923" s="2">
        <v>4.5972</v>
      </c>
      <c r="E1923" s="2">
        <v>17915</v>
      </c>
      <c r="F1923" s="2">
        <v>5.4429999999999996</v>
      </c>
      <c r="G1923" s="2">
        <v>97511.345000000001</v>
      </c>
      <c r="H1923" s="5">
        <f t="shared" si="29"/>
        <v>-1.4343603267511502E-2</v>
      </c>
      <c r="I1923" s="4"/>
      <c r="J1923" s="4"/>
      <c r="K1923" s="4"/>
    </row>
    <row r="1924" spans="2:11" ht="13.5" x14ac:dyDescent="0.35">
      <c r="B1924" s="3">
        <v>44806</v>
      </c>
      <c r="C1924" s="2">
        <v>5.39</v>
      </c>
      <c r="D1924" s="2">
        <v>4.5053000000000001</v>
      </c>
      <c r="E1924" s="2">
        <v>4306</v>
      </c>
      <c r="F1924" s="2">
        <v>5.3940000000000001</v>
      </c>
      <c r="G1924" s="2">
        <v>23226.563999999998</v>
      </c>
      <c r="H1924" s="5">
        <f t="shared" si="29"/>
        <v>-1.9990428956756259E-2</v>
      </c>
      <c r="I1924" s="4"/>
      <c r="J1924" s="4"/>
      <c r="K1924" s="4"/>
    </row>
    <row r="1925" spans="2:11" ht="13.5" x14ac:dyDescent="0.35">
      <c r="B1925" s="3">
        <v>44809</v>
      </c>
      <c r="C1925" s="2">
        <v>5.38</v>
      </c>
      <c r="D1925" s="2">
        <v>4.4969000000000001</v>
      </c>
      <c r="E1925" s="2">
        <v>9142</v>
      </c>
      <c r="F1925" s="2">
        <v>5.3280000000000003</v>
      </c>
      <c r="G1925" s="2">
        <v>48708.576000000001</v>
      </c>
      <c r="H1925" s="5">
        <f t="shared" si="29"/>
        <v>-1.8644707344682846E-3</v>
      </c>
      <c r="I1925" s="4"/>
      <c r="J1925" s="4"/>
      <c r="K1925" s="4"/>
    </row>
    <row r="1926" spans="2:11" ht="13.5" x14ac:dyDescent="0.35">
      <c r="B1926" s="3">
        <v>44810</v>
      </c>
      <c r="C1926" s="2">
        <v>5.37</v>
      </c>
      <c r="D1926" s="2">
        <v>4.4885000000000002</v>
      </c>
      <c r="E1926" s="2">
        <v>3152</v>
      </c>
      <c r="F1926" s="2">
        <v>5.3369999999999997</v>
      </c>
      <c r="G1926" s="2">
        <v>16822.223999999998</v>
      </c>
      <c r="H1926" s="5">
        <f t="shared" si="29"/>
        <v>-1.8679534790633464E-3</v>
      </c>
      <c r="I1926" s="4"/>
      <c r="J1926" s="4"/>
      <c r="K1926" s="4"/>
    </row>
    <row r="1927" spans="2:11" ht="13.5" x14ac:dyDescent="0.35">
      <c r="B1927" s="3">
        <v>44811</v>
      </c>
      <c r="C1927" s="2">
        <v>5.46</v>
      </c>
      <c r="D1927" s="2">
        <v>4.5637999999999996</v>
      </c>
      <c r="E1927" s="2">
        <v>19424</v>
      </c>
      <c r="F1927" s="2">
        <v>5.3920000000000003</v>
      </c>
      <c r="G1927" s="2">
        <v>104734.208</v>
      </c>
      <c r="H1927" s="5">
        <f t="shared" ref="H1927:H1990" si="30">(D1927-D1926)/D1926</f>
        <v>1.6776205859418396E-2</v>
      </c>
      <c r="I1927" s="4"/>
      <c r="J1927" s="4"/>
      <c r="K1927" s="4"/>
    </row>
    <row r="1928" spans="2:11" ht="13.5" x14ac:dyDescent="0.35">
      <c r="B1928" s="3">
        <v>44812</v>
      </c>
      <c r="C1928" s="2">
        <v>5.53</v>
      </c>
      <c r="D1928" s="2">
        <v>4.6223000000000001</v>
      </c>
      <c r="E1928" s="2">
        <v>27118</v>
      </c>
      <c r="F1928" s="2">
        <v>5.4989999999999997</v>
      </c>
      <c r="G1928" s="2">
        <v>149121.88200000001</v>
      </c>
      <c r="H1928" s="5">
        <f t="shared" si="30"/>
        <v>1.2818265480520716E-2</v>
      </c>
      <c r="I1928" s="4"/>
      <c r="J1928" s="4"/>
      <c r="K1928" s="4"/>
    </row>
    <row r="1929" spans="2:11" ht="13.5" x14ac:dyDescent="0.35">
      <c r="B1929" s="3">
        <v>44813</v>
      </c>
      <c r="C1929" s="2">
        <v>5.52</v>
      </c>
      <c r="D1929" s="2">
        <v>4.6139000000000001</v>
      </c>
      <c r="E1929" s="2">
        <v>15553</v>
      </c>
      <c r="F1929" s="2">
        <v>5.5129999999999999</v>
      </c>
      <c r="G1929" s="2">
        <v>85743.688999999998</v>
      </c>
      <c r="H1929" s="5">
        <f t="shared" si="30"/>
        <v>-1.8172771131254922E-3</v>
      </c>
      <c r="I1929" s="4"/>
      <c r="J1929" s="4"/>
      <c r="K1929" s="4"/>
    </row>
    <row r="1930" spans="2:11" ht="13.5" x14ac:dyDescent="0.35">
      <c r="B1930" s="3">
        <v>44816</v>
      </c>
      <c r="C1930" s="2">
        <v>5.5</v>
      </c>
      <c r="D1930" s="2">
        <v>4.5972</v>
      </c>
      <c r="E1930" s="2">
        <v>291781</v>
      </c>
      <c r="F1930" s="2">
        <v>5.5</v>
      </c>
      <c r="G1930" s="2">
        <v>1604795.5</v>
      </c>
      <c r="H1930" s="5">
        <f t="shared" si="30"/>
        <v>-3.6194976050629964E-3</v>
      </c>
      <c r="I1930" s="4"/>
      <c r="J1930" s="4"/>
      <c r="K1930" s="4"/>
    </row>
    <row r="1931" spans="2:11" ht="13.5" x14ac:dyDescent="0.35">
      <c r="B1931" s="3">
        <v>44817</v>
      </c>
      <c r="C1931" s="2">
        <v>5.49</v>
      </c>
      <c r="D1931" s="2">
        <v>4.5888</v>
      </c>
      <c r="E1931" s="2">
        <v>13158</v>
      </c>
      <c r="F1931" s="2">
        <v>5.4909999999999997</v>
      </c>
      <c r="G1931" s="2">
        <v>72250.577999999994</v>
      </c>
      <c r="H1931" s="5">
        <f t="shared" si="30"/>
        <v>-1.8271991647089453E-3</v>
      </c>
      <c r="I1931" s="4"/>
      <c r="J1931" s="4"/>
      <c r="K1931" s="4"/>
    </row>
    <row r="1932" spans="2:11" ht="13.5" x14ac:dyDescent="0.35">
      <c r="B1932" s="3">
        <v>44818</v>
      </c>
      <c r="C1932" s="2">
        <v>5.48</v>
      </c>
      <c r="D1932" s="2">
        <v>4.5804999999999998</v>
      </c>
      <c r="E1932" s="2">
        <v>31662</v>
      </c>
      <c r="F1932" s="2">
        <v>5.4820000000000002</v>
      </c>
      <c r="G1932" s="2">
        <v>173571.084</v>
      </c>
      <c r="H1932" s="5">
        <f t="shared" si="30"/>
        <v>-1.808751743375217E-3</v>
      </c>
      <c r="I1932" s="4"/>
      <c r="J1932" s="4"/>
      <c r="K1932" s="4"/>
    </row>
    <row r="1933" spans="2:11" ht="13.5" x14ac:dyDescent="0.35">
      <c r="B1933" s="3">
        <v>44819</v>
      </c>
      <c r="C1933" s="2">
        <v>5.47</v>
      </c>
      <c r="D1933" s="2">
        <v>4.5720999999999998</v>
      </c>
      <c r="E1933" s="2">
        <v>10921</v>
      </c>
      <c r="F1933" s="2">
        <v>5.4729999999999999</v>
      </c>
      <c r="G1933" s="2">
        <v>59770.633000000002</v>
      </c>
      <c r="H1933" s="5">
        <f t="shared" si="30"/>
        <v>-1.8338609322126325E-3</v>
      </c>
      <c r="I1933" s="4"/>
      <c r="J1933" s="4"/>
      <c r="K1933" s="4"/>
    </row>
    <row r="1934" spans="2:11" ht="13.5" x14ac:dyDescent="0.35">
      <c r="B1934" s="3">
        <v>44820</v>
      </c>
      <c r="C1934" s="2">
        <v>5.45</v>
      </c>
      <c r="D1934" s="2">
        <v>4.5553999999999997</v>
      </c>
      <c r="E1934" s="2">
        <v>30658</v>
      </c>
      <c r="F1934" s="2">
        <v>5.4649999999999999</v>
      </c>
      <c r="G1934" s="2">
        <v>167545.97</v>
      </c>
      <c r="H1934" s="5">
        <f t="shared" si="30"/>
        <v>-3.65258852606027E-3</v>
      </c>
      <c r="I1934" s="4"/>
      <c r="J1934" s="4"/>
      <c r="K1934" s="4"/>
    </row>
    <row r="1935" spans="2:11" ht="13.5" x14ac:dyDescent="0.35">
      <c r="B1935" s="3">
        <v>44823</v>
      </c>
      <c r="C1935" s="2">
        <v>5.4</v>
      </c>
      <c r="D1935" s="2">
        <v>4.5136000000000003</v>
      </c>
      <c r="E1935" s="2">
        <v>8859</v>
      </c>
      <c r="F1935" s="2">
        <v>5.415</v>
      </c>
      <c r="G1935" s="2">
        <v>47971.485000000001</v>
      </c>
      <c r="H1935" s="5">
        <f t="shared" si="30"/>
        <v>-9.1759230803001701E-3</v>
      </c>
      <c r="I1935" s="4"/>
      <c r="J1935" s="4"/>
      <c r="K1935" s="4"/>
    </row>
    <row r="1936" spans="2:11" ht="13.5" x14ac:dyDescent="0.35">
      <c r="B1936" s="3">
        <v>44824</v>
      </c>
      <c r="C1936" s="2">
        <v>5.35</v>
      </c>
      <c r="D1936" s="2">
        <v>4.4718</v>
      </c>
      <c r="E1936" s="2">
        <v>10747</v>
      </c>
      <c r="F1936" s="2">
        <v>5.3440000000000003</v>
      </c>
      <c r="G1936" s="2">
        <v>57431.968000000001</v>
      </c>
      <c r="H1936" s="5">
        <f t="shared" si="30"/>
        <v>-9.2609003899327101E-3</v>
      </c>
      <c r="I1936" s="4"/>
      <c r="J1936" s="4"/>
      <c r="K1936" s="4"/>
    </row>
    <row r="1937" spans="2:11" ht="13.5" x14ac:dyDescent="0.35">
      <c r="B1937" s="3">
        <v>44825</v>
      </c>
      <c r="C1937" s="2">
        <v>5.35</v>
      </c>
      <c r="D1937" s="2">
        <v>4.4718</v>
      </c>
      <c r="E1937" s="2">
        <v>12722</v>
      </c>
      <c r="F1937" s="2">
        <v>5.3339999999999996</v>
      </c>
      <c r="G1937" s="2">
        <v>67859.148000000001</v>
      </c>
      <c r="H1937" s="5">
        <f t="shared" si="30"/>
        <v>0</v>
      </c>
      <c r="I1937" s="4"/>
      <c r="J1937" s="4"/>
      <c r="K1937" s="4"/>
    </row>
    <row r="1938" spans="2:11" ht="13.5" x14ac:dyDescent="0.35">
      <c r="B1938" s="3">
        <v>44826</v>
      </c>
      <c r="C1938" s="2">
        <v>5.35</v>
      </c>
      <c r="D1938" s="2">
        <v>4.4718</v>
      </c>
      <c r="E1938" s="2">
        <v>7269</v>
      </c>
      <c r="F1938" s="2">
        <v>5.3079999999999998</v>
      </c>
      <c r="G1938" s="2">
        <v>38583.851999999999</v>
      </c>
      <c r="H1938" s="5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5.4</v>
      </c>
      <c r="D1939" s="2">
        <v>4.5136000000000003</v>
      </c>
      <c r="E1939" s="2">
        <v>10089</v>
      </c>
      <c r="F1939" s="2">
        <v>5.3529999999999998</v>
      </c>
      <c r="G1939" s="2">
        <v>54006.417000000001</v>
      </c>
      <c r="H1939" s="5">
        <f t="shared" si="30"/>
        <v>9.347466344648751E-3</v>
      </c>
      <c r="I1939" s="4"/>
      <c r="J1939" s="4"/>
      <c r="K1939" s="4"/>
    </row>
    <row r="1940" spans="2:11" ht="13.5" x14ac:dyDescent="0.35">
      <c r="B1940" s="3">
        <v>44830</v>
      </c>
      <c r="C1940" s="2">
        <v>5.6</v>
      </c>
      <c r="D1940" s="2">
        <v>4.6807999999999996</v>
      </c>
      <c r="E1940" s="2">
        <v>50591</v>
      </c>
      <c r="F1940" s="2">
        <v>5.5119999999999996</v>
      </c>
      <c r="G1940" s="2">
        <v>278857.592</v>
      </c>
      <c r="H1940" s="5">
        <f t="shared" si="30"/>
        <v>3.7043601559730445E-2</v>
      </c>
      <c r="I1940" s="4"/>
      <c r="J1940" s="4"/>
      <c r="K1940" s="4"/>
    </row>
    <row r="1941" spans="2:11" ht="13.5" x14ac:dyDescent="0.35">
      <c r="B1941" s="3">
        <v>44831</v>
      </c>
      <c r="C1941" s="2">
        <v>5.75</v>
      </c>
      <c r="D1941" s="2">
        <v>4.8061999999999996</v>
      </c>
      <c r="E1941" s="2">
        <v>41154</v>
      </c>
      <c r="F1941" s="2">
        <v>5.7270000000000003</v>
      </c>
      <c r="G1941" s="2">
        <v>235688.95800000001</v>
      </c>
      <c r="H1941" s="5">
        <f t="shared" si="30"/>
        <v>2.6790292257733713E-2</v>
      </c>
      <c r="I1941" s="4"/>
      <c r="J1941" s="4"/>
      <c r="K1941" s="4"/>
    </row>
    <row r="1942" spans="2:11" ht="13.5" x14ac:dyDescent="0.35">
      <c r="B1942" s="3">
        <v>44832</v>
      </c>
      <c r="C1942" s="2">
        <v>5.77</v>
      </c>
      <c r="D1942" s="2">
        <v>4.8228999999999997</v>
      </c>
      <c r="E1942" s="2">
        <v>31155</v>
      </c>
      <c r="F1942" s="2">
        <v>5.7809999999999997</v>
      </c>
      <c r="G1942" s="2">
        <v>180107.05499999999</v>
      </c>
      <c r="H1942" s="5">
        <f t="shared" si="30"/>
        <v>3.4746785402189175E-3</v>
      </c>
      <c r="I1942" s="4"/>
      <c r="J1942" s="4"/>
      <c r="K1942" s="4"/>
    </row>
    <row r="1943" spans="2:11" ht="13.5" x14ac:dyDescent="0.35">
      <c r="B1943" s="3">
        <v>44833</v>
      </c>
      <c r="C1943" s="2">
        <v>5.74</v>
      </c>
      <c r="D1943" s="2">
        <v>4.7977999999999996</v>
      </c>
      <c r="E1943" s="2">
        <v>19241</v>
      </c>
      <c r="F1943" s="2">
        <v>5.7469999999999999</v>
      </c>
      <c r="G1943" s="2">
        <v>110578.027</v>
      </c>
      <c r="H1943" s="5">
        <f t="shared" si="30"/>
        <v>-5.2043376391797723E-3</v>
      </c>
      <c r="I1943" s="4"/>
      <c r="J1943" s="4"/>
      <c r="K1943" s="4"/>
    </row>
    <row r="1944" spans="2:11" ht="13.5" x14ac:dyDescent="0.35">
      <c r="B1944" s="3">
        <v>44834</v>
      </c>
      <c r="C1944" s="2">
        <v>5.73</v>
      </c>
      <c r="D1944" s="2">
        <v>4.7895000000000003</v>
      </c>
      <c r="E1944" s="2">
        <v>24037</v>
      </c>
      <c r="F1944" s="2">
        <v>5.7460000000000004</v>
      </c>
      <c r="G1944" s="2">
        <v>138116.60200000001</v>
      </c>
      <c r="H1944" s="5">
        <f t="shared" si="30"/>
        <v>-1.7299595648003895E-3</v>
      </c>
      <c r="I1944" s="4"/>
      <c r="J1944" s="4"/>
      <c r="K1944" s="4"/>
    </row>
    <row r="1945" spans="2:11" ht="13.5" x14ac:dyDescent="0.35">
      <c r="B1945" s="3">
        <v>44837</v>
      </c>
      <c r="C1945" s="2">
        <v>5.7</v>
      </c>
      <c r="D1945" s="2">
        <v>4.7644000000000002</v>
      </c>
      <c r="E1945" s="2">
        <v>12938</v>
      </c>
      <c r="F1945" s="2">
        <v>5.7080000000000002</v>
      </c>
      <c r="G1945" s="2">
        <v>73850.104000000007</v>
      </c>
      <c r="H1945" s="5">
        <f t="shared" si="30"/>
        <v>-5.2406305459860364E-3</v>
      </c>
      <c r="I1945" s="4"/>
      <c r="J1945" s="4"/>
      <c r="K1945" s="4"/>
    </row>
    <row r="1946" spans="2:11" ht="13.5" x14ac:dyDescent="0.35">
      <c r="B1946" s="3">
        <v>44838</v>
      </c>
      <c r="C1946" s="2">
        <v>5.62</v>
      </c>
      <c r="D1946" s="2">
        <v>4.6974999999999998</v>
      </c>
      <c r="E1946" s="2">
        <v>8859</v>
      </c>
      <c r="F1946" s="2">
        <v>5.5990000000000002</v>
      </c>
      <c r="G1946" s="2">
        <v>49601.540999999997</v>
      </c>
      <c r="H1946" s="5">
        <f t="shared" si="30"/>
        <v>-1.4041642179498028E-2</v>
      </c>
      <c r="I1946" s="4"/>
      <c r="J1946" s="4"/>
      <c r="K1946" s="4"/>
    </row>
    <row r="1947" spans="2:11" ht="13.5" x14ac:dyDescent="0.35">
      <c r="B1947" s="3">
        <v>44839</v>
      </c>
      <c r="C1947" s="2">
        <v>5.5</v>
      </c>
      <c r="D1947" s="2">
        <v>4.5972</v>
      </c>
      <c r="E1947" s="2">
        <v>24665</v>
      </c>
      <c r="F1947" s="2">
        <v>5.4770000000000003</v>
      </c>
      <c r="G1947" s="2">
        <v>135090.20499999999</v>
      </c>
      <c r="H1947" s="5">
        <f t="shared" si="30"/>
        <v>-2.1351782863225085E-2</v>
      </c>
      <c r="I1947" s="4"/>
      <c r="J1947" s="4"/>
      <c r="K1947" s="4"/>
    </row>
    <row r="1948" spans="2:11" ht="13.5" x14ac:dyDescent="0.35">
      <c r="B1948" s="3">
        <v>44840</v>
      </c>
      <c r="C1948" s="2">
        <v>5.45</v>
      </c>
      <c r="D1948" s="2">
        <v>4.5553999999999997</v>
      </c>
      <c r="E1948" s="2">
        <v>7120</v>
      </c>
      <c r="F1948" s="2">
        <v>5.4219999999999997</v>
      </c>
      <c r="G1948" s="2">
        <v>38604.639999999999</v>
      </c>
      <c r="H1948" s="5">
        <f t="shared" si="30"/>
        <v>-9.092491081527947E-3</v>
      </c>
      <c r="I1948" s="4"/>
      <c r="J1948" s="4"/>
      <c r="K1948" s="4"/>
    </row>
    <row r="1949" spans="2:11" ht="13.5" x14ac:dyDescent="0.35">
      <c r="B1949" s="3">
        <v>44841</v>
      </c>
      <c r="C1949" s="2">
        <v>5.44</v>
      </c>
      <c r="D1949" s="2">
        <v>4.5471000000000004</v>
      </c>
      <c r="E1949" s="2">
        <v>4508</v>
      </c>
      <c r="F1949" s="2">
        <v>5.42</v>
      </c>
      <c r="G1949" s="2">
        <v>24433.360000000001</v>
      </c>
      <c r="H1949" s="5">
        <f t="shared" si="30"/>
        <v>-1.8220134346049323E-3</v>
      </c>
      <c r="I1949" s="4"/>
      <c r="J1949" s="4"/>
      <c r="K1949" s="4"/>
    </row>
    <row r="1950" spans="2:11" ht="13.5" x14ac:dyDescent="0.35">
      <c r="B1950" s="3">
        <v>44844</v>
      </c>
      <c r="C1950" s="2">
        <v>5.44</v>
      </c>
      <c r="D1950" s="2">
        <v>4.5471000000000004</v>
      </c>
      <c r="E1950" s="2">
        <v>1596</v>
      </c>
      <c r="F1950" s="2">
        <v>5.3609999999999998</v>
      </c>
      <c r="G1950" s="2">
        <v>8556.1560000000009</v>
      </c>
      <c r="H1950" s="5">
        <f t="shared" si="30"/>
        <v>0</v>
      </c>
      <c r="I1950" s="4"/>
      <c r="J1950" s="4"/>
      <c r="K1950" s="4"/>
    </row>
    <row r="1951" spans="2:11" ht="13.5" x14ac:dyDescent="0.35">
      <c r="B1951" s="3">
        <v>44845</v>
      </c>
      <c r="C1951" s="2">
        <v>5.44</v>
      </c>
      <c r="D1951" s="2">
        <v>4.5471000000000004</v>
      </c>
      <c r="E1951" s="2">
        <v>75625</v>
      </c>
      <c r="F1951" s="2">
        <v>5.43</v>
      </c>
      <c r="G1951" s="2">
        <v>410643.75</v>
      </c>
      <c r="H1951" s="5">
        <f t="shared" si="30"/>
        <v>0</v>
      </c>
      <c r="I1951" s="4"/>
      <c r="J1951" s="4"/>
      <c r="K1951" s="4"/>
    </row>
    <row r="1952" spans="2:11" ht="13.5" x14ac:dyDescent="0.35">
      <c r="B1952" s="3">
        <v>44846</v>
      </c>
      <c r="C1952" s="2">
        <v>5.31</v>
      </c>
      <c r="D1952" s="2">
        <v>4.4383999999999997</v>
      </c>
      <c r="E1952" s="2">
        <v>221454</v>
      </c>
      <c r="F1952" s="2">
        <v>5.32</v>
      </c>
      <c r="G1952" s="2">
        <v>1178135.28</v>
      </c>
      <c r="H1952" s="5">
        <f t="shared" si="30"/>
        <v>-2.3905346264652346E-2</v>
      </c>
      <c r="I1952" s="4"/>
      <c r="J1952" s="4"/>
      <c r="K1952" s="4"/>
    </row>
    <row r="1953" spans="2:11" ht="13.5" x14ac:dyDescent="0.35">
      <c r="B1953" s="3">
        <v>44847</v>
      </c>
      <c r="C1953" s="2">
        <v>5.3</v>
      </c>
      <c r="D1953" s="2">
        <v>4.43</v>
      </c>
      <c r="E1953" s="2">
        <v>52591</v>
      </c>
      <c r="F1953" s="2">
        <v>5.3010000000000002</v>
      </c>
      <c r="G1953" s="2">
        <v>278784.891</v>
      </c>
      <c r="H1953" s="5">
        <f t="shared" si="30"/>
        <v>-1.8925739005046782E-3</v>
      </c>
      <c r="I1953" s="4"/>
      <c r="J1953" s="4"/>
      <c r="K1953" s="4"/>
    </row>
    <row r="1954" spans="2:11" ht="13.5" x14ac:dyDescent="0.35">
      <c r="B1954" s="3">
        <v>44848</v>
      </c>
      <c r="C1954" s="2">
        <v>5.3</v>
      </c>
      <c r="D1954" s="2">
        <v>4.43</v>
      </c>
      <c r="E1954" s="2">
        <v>5513</v>
      </c>
      <c r="F1954" s="2">
        <v>5.298</v>
      </c>
      <c r="G1954" s="2">
        <v>29207.874</v>
      </c>
      <c r="H1954" s="5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5.3</v>
      </c>
      <c r="D1955" s="2">
        <v>4.43</v>
      </c>
      <c r="E1955" s="2">
        <v>4128</v>
      </c>
      <c r="F1955" s="2">
        <v>5.3019999999999996</v>
      </c>
      <c r="G1955" s="2">
        <v>21886.655999999999</v>
      </c>
      <c r="H1955" s="5">
        <f t="shared" si="30"/>
        <v>0</v>
      </c>
      <c r="I1955" s="4"/>
      <c r="J1955" s="4"/>
      <c r="K1955" s="4"/>
    </row>
    <row r="1956" spans="2:11" ht="13.5" x14ac:dyDescent="0.35">
      <c r="B1956" s="3">
        <v>44852</v>
      </c>
      <c r="C1956" s="2">
        <v>5.3</v>
      </c>
      <c r="D1956" s="2">
        <v>4.43</v>
      </c>
      <c r="E1956" s="2">
        <v>5196</v>
      </c>
      <c r="F1956" s="2">
        <v>5.3</v>
      </c>
      <c r="G1956" s="2">
        <v>27538.799999999999</v>
      </c>
      <c r="H1956" s="5">
        <f t="shared" si="30"/>
        <v>0</v>
      </c>
      <c r="I1956" s="4"/>
      <c r="J1956" s="4"/>
      <c r="K1956" s="4"/>
    </row>
    <row r="1957" spans="2:11" ht="13.5" x14ac:dyDescent="0.35">
      <c r="B1957" s="3">
        <v>44853</v>
      </c>
      <c r="C1957" s="2">
        <v>5.3</v>
      </c>
      <c r="D1957" s="2">
        <v>4.43</v>
      </c>
      <c r="E1957" s="2">
        <v>2600</v>
      </c>
      <c r="F1957" s="2">
        <v>5.3</v>
      </c>
      <c r="G1957" s="2">
        <v>13780</v>
      </c>
      <c r="H1957" s="5">
        <f t="shared" si="30"/>
        <v>0</v>
      </c>
      <c r="I1957" s="4"/>
      <c r="J1957" s="4"/>
      <c r="K1957" s="4"/>
    </row>
    <row r="1958" spans="2:11" ht="13.5" x14ac:dyDescent="0.35">
      <c r="B1958" s="3">
        <v>44854</v>
      </c>
      <c r="C1958" s="2">
        <v>5.3</v>
      </c>
      <c r="D1958" s="2">
        <v>4.43</v>
      </c>
      <c r="E1958" s="2">
        <v>5816</v>
      </c>
      <c r="F1958" s="2">
        <v>5.2859999999999996</v>
      </c>
      <c r="G1958" s="2">
        <v>30743.376</v>
      </c>
      <c r="H1958" s="5">
        <f t="shared" si="30"/>
        <v>0</v>
      </c>
      <c r="I1958" s="4"/>
      <c r="J1958" s="4"/>
      <c r="K1958" s="4"/>
    </row>
    <row r="1959" spans="2:11" ht="13.5" x14ac:dyDescent="0.35">
      <c r="B1959" s="3">
        <v>44855</v>
      </c>
      <c r="C1959" s="2">
        <v>5.3</v>
      </c>
      <c r="D1959" s="2">
        <v>4.43</v>
      </c>
      <c r="E1959" s="2">
        <v>5191</v>
      </c>
      <c r="F1959" s="2">
        <v>5.3</v>
      </c>
      <c r="G1959" s="2">
        <v>27512.3</v>
      </c>
      <c r="H1959" s="5">
        <f t="shared" si="30"/>
        <v>0</v>
      </c>
      <c r="I1959" s="4"/>
      <c r="J1959" s="4"/>
      <c r="K1959" s="4"/>
    </row>
    <row r="1960" spans="2:11" ht="13.5" x14ac:dyDescent="0.35">
      <c r="B1960" s="3">
        <v>44858</v>
      </c>
      <c r="C1960" s="2">
        <v>5.3</v>
      </c>
      <c r="D1960" s="2">
        <v>4.43</v>
      </c>
      <c r="E1960" s="2">
        <v>11081</v>
      </c>
      <c r="F1960" s="2">
        <v>5.2050000000000001</v>
      </c>
      <c r="G1960" s="2">
        <v>57676.605000000003</v>
      </c>
      <c r="H1960" s="5">
        <f t="shared" si="30"/>
        <v>0</v>
      </c>
      <c r="I1960" s="4"/>
      <c r="J1960" s="4"/>
      <c r="K1960" s="4"/>
    </row>
    <row r="1961" spans="2:11" ht="13.5" x14ac:dyDescent="0.35">
      <c r="B1961" s="3">
        <v>44859</v>
      </c>
      <c r="C1961" s="2">
        <v>5.3</v>
      </c>
      <c r="D1961" s="2">
        <v>4.43</v>
      </c>
      <c r="E1961" s="2">
        <v>126</v>
      </c>
      <c r="F1961" s="2">
        <v>5.2009999999999996</v>
      </c>
      <c r="G1961" s="2">
        <v>655.32600000000002</v>
      </c>
      <c r="H1961" s="5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5.28</v>
      </c>
      <c r="D1962" s="2">
        <v>4.4132999999999996</v>
      </c>
      <c r="E1962" s="2">
        <v>5199</v>
      </c>
      <c r="F1962" s="2">
        <v>5.2140000000000004</v>
      </c>
      <c r="G1962" s="2">
        <v>27107.585999999999</v>
      </c>
      <c r="H1962" s="5">
        <f t="shared" si="30"/>
        <v>-3.7697516930022936E-3</v>
      </c>
      <c r="I1962" s="4"/>
      <c r="J1962" s="4"/>
      <c r="K1962" s="4"/>
    </row>
    <row r="1963" spans="2:11" ht="13.5" x14ac:dyDescent="0.35">
      <c r="B1963" s="3">
        <v>44861</v>
      </c>
      <c r="C1963" s="2">
        <v>5.28</v>
      </c>
      <c r="D1963" s="2">
        <v>4.4132999999999996</v>
      </c>
      <c r="E1963" s="2">
        <v>3673</v>
      </c>
      <c r="F1963" s="2">
        <v>5.28</v>
      </c>
      <c r="G1963" s="2">
        <v>19393.439999999999</v>
      </c>
      <c r="H1963" s="5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5.28</v>
      </c>
      <c r="D1964" s="2">
        <v>4.4132999999999996</v>
      </c>
      <c r="E1964" s="2">
        <v>2228</v>
      </c>
      <c r="F1964" s="2">
        <v>5.28</v>
      </c>
      <c r="G1964" s="2">
        <v>11763.84</v>
      </c>
      <c r="H1964" s="5">
        <f t="shared" si="30"/>
        <v>0</v>
      </c>
      <c r="I1964" s="4"/>
      <c r="J1964" s="4"/>
      <c r="K1964" s="4"/>
    </row>
    <row r="1965" spans="2:11" ht="13.5" x14ac:dyDescent="0.35">
      <c r="B1965" s="3">
        <v>44865</v>
      </c>
      <c r="C1965" s="2">
        <v>5.28</v>
      </c>
      <c r="D1965" s="2">
        <v>4.4132999999999996</v>
      </c>
      <c r="E1965" s="2">
        <v>14220</v>
      </c>
      <c r="F1965" s="2">
        <v>5.28</v>
      </c>
      <c r="G1965" s="2">
        <v>75081.600000000006</v>
      </c>
      <c r="H1965" s="5">
        <f t="shared" si="30"/>
        <v>0</v>
      </c>
      <c r="I1965" s="4"/>
      <c r="J1965" s="4"/>
      <c r="K1965" s="4"/>
    </row>
    <row r="1966" spans="2:11" ht="13.5" x14ac:dyDescent="0.35">
      <c r="B1966" s="3">
        <v>44866</v>
      </c>
      <c r="C1966" s="2">
        <v>5.28</v>
      </c>
      <c r="D1966" s="2">
        <v>4.4132999999999996</v>
      </c>
      <c r="E1966" s="2">
        <v>9224</v>
      </c>
      <c r="F1966" s="2">
        <v>5.2789999999999999</v>
      </c>
      <c r="G1966" s="2">
        <v>48693.495999999999</v>
      </c>
      <c r="H1966" s="5">
        <f t="shared" si="30"/>
        <v>0</v>
      </c>
      <c r="I1966" s="4"/>
      <c r="J1966" s="4"/>
      <c r="K1966" s="4"/>
    </row>
    <row r="1967" spans="2:11" ht="13.5" x14ac:dyDescent="0.35">
      <c r="B1967" s="3">
        <v>44867</v>
      </c>
      <c r="C1967" s="2">
        <v>5.28</v>
      </c>
      <c r="D1967" s="2">
        <v>4.4132999999999996</v>
      </c>
      <c r="E1967" s="2">
        <v>6077</v>
      </c>
      <c r="F1967" s="2">
        <v>5.2649999999999997</v>
      </c>
      <c r="G1967" s="2">
        <v>31995.404999999999</v>
      </c>
      <c r="H1967" s="5">
        <f t="shared" si="30"/>
        <v>0</v>
      </c>
      <c r="I1967" s="4"/>
      <c r="J1967" s="4"/>
      <c r="K1967" s="4"/>
    </row>
    <row r="1968" spans="2:11" ht="13.5" x14ac:dyDescent="0.35">
      <c r="B1968" s="3">
        <v>44868</v>
      </c>
      <c r="C1968" s="2">
        <v>5.28</v>
      </c>
      <c r="D1968" s="2">
        <v>4.4132999999999996</v>
      </c>
      <c r="E1968" s="2">
        <v>12742</v>
      </c>
      <c r="F1968" s="2">
        <v>5.2729999999999997</v>
      </c>
      <c r="G1968" s="2">
        <v>67188.566000000006</v>
      </c>
      <c r="H1968" s="5">
        <f t="shared" si="30"/>
        <v>0</v>
      </c>
      <c r="I1968" s="4"/>
      <c r="J1968" s="4"/>
      <c r="K1968" s="4"/>
    </row>
    <row r="1969" spans="2:11" ht="13.5" x14ac:dyDescent="0.35">
      <c r="B1969" s="3">
        <v>44869</v>
      </c>
      <c r="C1969" s="2">
        <v>5.28</v>
      </c>
      <c r="D1969" s="2">
        <v>4.4132999999999996</v>
      </c>
      <c r="E1969" s="2">
        <v>1401</v>
      </c>
      <c r="F1969" s="2">
        <v>5.21</v>
      </c>
      <c r="G1969" s="2">
        <v>7299.21</v>
      </c>
      <c r="H1969" s="5">
        <f t="shared" si="30"/>
        <v>0</v>
      </c>
      <c r="I1969" s="4"/>
      <c r="J1969" s="4"/>
      <c r="K1969" s="4"/>
    </row>
    <row r="1970" spans="2:11" ht="13.5" x14ac:dyDescent="0.35">
      <c r="B1970" s="3">
        <v>44872</v>
      </c>
      <c r="C1970" s="2">
        <v>5.28</v>
      </c>
      <c r="D1970" s="2">
        <v>4.4132999999999996</v>
      </c>
      <c r="E1970" s="2">
        <v>24019</v>
      </c>
      <c r="F1970" s="2">
        <v>5.2789999999999999</v>
      </c>
      <c r="G1970" s="2">
        <v>126796.30100000001</v>
      </c>
      <c r="H1970" s="5">
        <f t="shared" si="30"/>
        <v>0</v>
      </c>
      <c r="I1970" s="4"/>
      <c r="J1970" s="4"/>
      <c r="K1970" s="4"/>
    </row>
    <row r="1971" spans="2:11" ht="13.5" x14ac:dyDescent="0.35">
      <c r="B1971" s="3">
        <v>44873</v>
      </c>
      <c r="C1971" s="2">
        <v>5.28</v>
      </c>
      <c r="D1971" s="2">
        <v>4.4132999999999996</v>
      </c>
      <c r="E1971" s="2">
        <v>6937</v>
      </c>
      <c r="F1971" s="2">
        <v>5.2789999999999999</v>
      </c>
      <c r="G1971" s="2">
        <v>36620.423000000003</v>
      </c>
      <c r="H1971" s="5">
        <f t="shared" si="30"/>
        <v>0</v>
      </c>
      <c r="I1971" s="4"/>
      <c r="J1971" s="4"/>
      <c r="K1971" s="4"/>
    </row>
    <row r="1972" spans="2:11" ht="13.5" x14ac:dyDescent="0.35">
      <c r="B1972" s="3">
        <v>44874</v>
      </c>
      <c r="C1972" s="2">
        <v>5.27</v>
      </c>
      <c r="D1972" s="2">
        <v>4.4050000000000002</v>
      </c>
      <c r="E1972" s="2">
        <v>708</v>
      </c>
      <c r="F1972" s="2">
        <v>5.2690000000000001</v>
      </c>
      <c r="G1972" s="2">
        <v>3730.4520000000002</v>
      </c>
      <c r="H1972" s="5">
        <f t="shared" si="30"/>
        <v>-1.8806788570909091E-3</v>
      </c>
      <c r="I1972" s="4"/>
      <c r="J1972" s="4"/>
      <c r="K1972" s="4"/>
    </row>
    <row r="1973" spans="2:11" ht="13.5" x14ac:dyDescent="0.35">
      <c r="B1973" s="3">
        <v>44875</v>
      </c>
      <c r="C1973" s="2">
        <v>5.27</v>
      </c>
      <c r="D1973" s="2">
        <v>4.4050000000000002</v>
      </c>
      <c r="E1973" s="2">
        <v>8710</v>
      </c>
      <c r="F1973" s="2">
        <v>5.2629999999999999</v>
      </c>
      <c r="G1973" s="2">
        <v>45840.73</v>
      </c>
      <c r="H1973" s="5">
        <f t="shared" si="30"/>
        <v>0</v>
      </c>
      <c r="I1973" s="4"/>
      <c r="J1973" s="4"/>
      <c r="K1973" s="4"/>
    </row>
    <row r="1974" spans="2:11" ht="13.5" x14ac:dyDescent="0.35">
      <c r="B1974" s="3">
        <v>44876</v>
      </c>
      <c r="C1974" s="2">
        <v>5.25</v>
      </c>
      <c r="D1974" s="2">
        <v>4.3882000000000003</v>
      </c>
      <c r="E1974" s="2">
        <v>114112</v>
      </c>
      <c r="F1974" s="2">
        <v>5.21</v>
      </c>
      <c r="G1974" s="2">
        <v>594523.52</v>
      </c>
      <c r="H1974" s="5">
        <f t="shared" si="30"/>
        <v>-3.8138479001134902E-3</v>
      </c>
      <c r="I1974" s="4"/>
      <c r="J1974" s="4"/>
      <c r="K1974" s="4"/>
    </row>
    <row r="1975" spans="2:11" ht="13.5" x14ac:dyDescent="0.35">
      <c r="B1975" s="3">
        <v>44879</v>
      </c>
      <c r="C1975" s="2">
        <v>5.25</v>
      </c>
      <c r="D1975" s="2">
        <v>4.3882000000000003</v>
      </c>
      <c r="E1975" s="2">
        <v>3726</v>
      </c>
      <c r="F1975" s="2">
        <v>5.2279999999999998</v>
      </c>
      <c r="G1975" s="2">
        <v>19479.527999999998</v>
      </c>
      <c r="H1975" s="5">
        <f t="shared" si="30"/>
        <v>0</v>
      </c>
      <c r="I1975" s="4"/>
      <c r="J1975" s="4"/>
      <c r="K1975" s="4"/>
    </row>
    <row r="1976" spans="2:11" ht="13.5" x14ac:dyDescent="0.35">
      <c r="B1976" s="3">
        <v>44880</v>
      </c>
      <c r="C1976" s="2">
        <v>5.22</v>
      </c>
      <c r="D1976" s="2">
        <v>4.3632</v>
      </c>
      <c r="E1976" s="2">
        <v>33703</v>
      </c>
      <c r="F1976" s="2">
        <v>5.2069999999999999</v>
      </c>
      <c r="G1976" s="2">
        <v>175491.52100000001</v>
      </c>
      <c r="H1976" s="5">
        <f t="shared" si="30"/>
        <v>-5.6970967594914441E-3</v>
      </c>
      <c r="I1976" s="4"/>
      <c r="J1976" s="4"/>
      <c r="K1976" s="4"/>
    </row>
    <row r="1977" spans="2:11" ht="13.5" x14ac:dyDescent="0.35">
      <c r="B1977" s="3">
        <v>44881</v>
      </c>
      <c r="C1977" s="2">
        <v>5.19</v>
      </c>
      <c r="D1977" s="2">
        <v>4.3380999999999998</v>
      </c>
      <c r="E1977" s="2">
        <v>32650</v>
      </c>
      <c r="F1977" s="2">
        <v>5.1920000000000002</v>
      </c>
      <c r="G1977" s="2">
        <v>169518.8</v>
      </c>
      <c r="H1977" s="5">
        <f t="shared" si="30"/>
        <v>-5.7526585991932808E-3</v>
      </c>
      <c r="I1977" s="4"/>
      <c r="J1977" s="4"/>
      <c r="K1977" s="4"/>
    </row>
    <row r="1978" spans="2:11" ht="13.5" x14ac:dyDescent="0.35">
      <c r="B1978" s="3">
        <v>44882</v>
      </c>
      <c r="C1978" s="2">
        <v>5.19</v>
      </c>
      <c r="D1978" s="2">
        <v>4.3380999999999998</v>
      </c>
      <c r="E1978" s="2">
        <v>8634</v>
      </c>
      <c r="F1978" s="2">
        <v>5.1870000000000003</v>
      </c>
      <c r="G1978" s="2">
        <v>44784.557999999997</v>
      </c>
      <c r="H1978" s="5">
        <f t="shared" si="30"/>
        <v>0</v>
      </c>
      <c r="I1978" s="4"/>
      <c r="J1978" s="4"/>
      <c r="K1978" s="4"/>
    </row>
    <row r="1979" spans="2:11" ht="13.5" x14ac:dyDescent="0.35">
      <c r="B1979" s="3">
        <v>44883</v>
      </c>
      <c r="C1979" s="2">
        <v>5.17</v>
      </c>
      <c r="D1979" s="2">
        <v>4.3213999999999997</v>
      </c>
      <c r="E1979" s="2">
        <v>8543</v>
      </c>
      <c r="F1979" s="2">
        <v>5.1539999999999999</v>
      </c>
      <c r="G1979" s="2">
        <v>44030.622000000003</v>
      </c>
      <c r="H1979" s="5">
        <f t="shared" si="30"/>
        <v>-3.849611581106973E-3</v>
      </c>
      <c r="I1979" s="4"/>
      <c r="J1979" s="4"/>
      <c r="K1979" s="4"/>
    </row>
    <row r="1980" spans="2:11" ht="13.5" x14ac:dyDescent="0.35">
      <c r="B1980" s="3">
        <v>44886</v>
      </c>
      <c r="C1980" s="2">
        <v>5.17</v>
      </c>
      <c r="D1980" s="2">
        <v>4.3213999999999997</v>
      </c>
      <c r="E1980" s="2">
        <v>13645</v>
      </c>
      <c r="F1980" s="2">
        <v>5.173</v>
      </c>
      <c r="G1980" s="2">
        <v>70585.585000000006</v>
      </c>
      <c r="H1980" s="5">
        <f t="shared" si="30"/>
        <v>0</v>
      </c>
      <c r="I1980" s="4"/>
      <c r="J1980" s="4"/>
      <c r="K1980" s="4"/>
    </row>
    <row r="1981" spans="2:11" ht="13.5" x14ac:dyDescent="0.35">
      <c r="B1981" s="3">
        <v>44887</v>
      </c>
      <c r="C1981" s="2">
        <v>5.15</v>
      </c>
      <c r="D1981" s="2">
        <v>4.3047000000000004</v>
      </c>
      <c r="E1981" s="2">
        <v>33449</v>
      </c>
      <c r="F1981" s="2">
        <v>5.1520000000000001</v>
      </c>
      <c r="G1981" s="2">
        <v>172329.24799999999</v>
      </c>
      <c r="H1981" s="5">
        <f t="shared" si="30"/>
        <v>-3.8644883602534531E-3</v>
      </c>
      <c r="I1981" s="4"/>
      <c r="J1981" s="4"/>
      <c r="K1981" s="4"/>
    </row>
    <row r="1982" spans="2:11" ht="13.5" x14ac:dyDescent="0.35">
      <c r="B1982" s="3">
        <v>44888</v>
      </c>
      <c r="C1982" s="2">
        <v>5.15</v>
      </c>
      <c r="D1982" s="2">
        <v>4.3047000000000004</v>
      </c>
      <c r="E1982" s="2">
        <v>15371</v>
      </c>
      <c r="F1982" s="2">
        <v>5.1509999999999998</v>
      </c>
      <c r="G1982" s="2">
        <v>79176.020999999993</v>
      </c>
      <c r="H1982" s="5">
        <f t="shared" si="30"/>
        <v>0</v>
      </c>
      <c r="I1982" s="4"/>
      <c r="J1982" s="4"/>
      <c r="K1982" s="4"/>
    </row>
    <row r="1983" spans="2:11" ht="13.5" x14ac:dyDescent="0.35">
      <c r="B1983" s="3">
        <v>44889</v>
      </c>
      <c r="C1983" s="2">
        <v>5.15</v>
      </c>
      <c r="D1983" s="2">
        <v>4.3047000000000004</v>
      </c>
      <c r="E1983" s="2">
        <v>7134</v>
      </c>
      <c r="F1983" s="2">
        <v>5.1390000000000002</v>
      </c>
      <c r="G1983" s="2">
        <v>36661.625999999997</v>
      </c>
      <c r="H1983" s="5">
        <f t="shared" si="30"/>
        <v>0</v>
      </c>
      <c r="I1983" s="4"/>
      <c r="J1983" s="4"/>
      <c r="K1983" s="4"/>
    </row>
    <row r="1984" spans="2:11" ht="13.5" x14ac:dyDescent="0.35">
      <c r="B1984" s="3">
        <v>44890</v>
      </c>
      <c r="C1984" s="2">
        <v>5.15</v>
      </c>
      <c r="D1984" s="2">
        <v>4.3047000000000004</v>
      </c>
      <c r="E1984" s="2">
        <v>20040</v>
      </c>
      <c r="F1984" s="2">
        <v>5.1509999999999998</v>
      </c>
      <c r="G1984" s="2">
        <v>103226.04</v>
      </c>
      <c r="H1984" s="5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5.17</v>
      </c>
      <c r="D1985" s="2">
        <v>4.3213999999999997</v>
      </c>
      <c r="E1985" s="2">
        <v>17468</v>
      </c>
      <c r="F1985" s="2">
        <v>5.15</v>
      </c>
      <c r="G1985" s="2">
        <v>89960.2</v>
      </c>
      <c r="H1985" s="5">
        <f t="shared" si="30"/>
        <v>3.8794805677513575E-3</v>
      </c>
      <c r="I1985" s="4"/>
      <c r="J1985" s="4"/>
      <c r="K1985" s="4"/>
    </row>
    <row r="1986" spans="2:11" ht="13.5" x14ac:dyDescent="0.35">
      <c r="B1986" s="3">
        <v>44894</v>
      </c>
      <c r="C1986" s="2">
        <v>5.15</v>
      </c>
      <c r="D1986" s="2">
        <v>4.3047000000000004</v>
      </c>
      <c r="E1986" s="2">
        <v>30774</v>
      </c>
      <c r="F1986" s="2">
        <v>5.15</v>
      </c>
      <c r="G1986" s="2">
        <v>158486.1</v>
      </c>
      <c r="H1986" s="5">
        <f t="shared" si="30"/>
        <v>-3.8644883602534531E-3</v>
      </c>
      <c r="I1986" s="4"/>
      <c r="J1986" s="4"/>
      <c r="K1986" s="4"/>
    </row>
    <row r="1987" spans="2:11" ht="13.5" x14ac:dyDescent="0.35">
      <c r="B1987" s="3">
        <v>44895</v>
      </c>
      <c r="C1987" s="2">
        <v>5.15</v>
      </c>
      <c r="D1987" s="2">
        <v>4.3047000000000004</v>
      </c>
      <c r="E1987" s="2">
        <v>80354</v>
      </c>
      <c r="F1987" s="2">
        <v>5.15</v>
      </c>
      <c r="G1987" s="2">
        <v>413823.1</v>
      </c>
      <c r="H1987" s="5">
        <f t="shared" si="30"/>
        <v>0</v>
      </c>
      <c r="I1987" s="4"/>
      <c r="J1987" s="4"/>
      <c r="K1987" s="4"/>
    </row>
    <row r="1988" spans="2:11" ht="13.5" x14ac:dyDescent="0.35">
      <c r="B1988" s="3">
        <v>44896</v>
      </c>
      <c r="C1988" s="2">
        <v>5.15</v>
      </c>
      <c r="D1988" s="2">
        <v>4.3047000000000004</v>
      </c>
      <c r="E1988" s="2">
        <v>25180</v>
      </c>
      <c r="F1988" s="2">
        <v>5.149</v>
      </c>
      <c r="G1988" s="2">
        <v>129651.82</v>
      </c>
      <c r="H1988" s="5">
        <f t="shared" si="30"/>
        <v>0</v>
      </c>
      <c r="I1988" s="4"/>
      <c r="J1988" s="4"/>
      <c r="K1988" s="4"/>
    </row>
    <row r="1989" spans="2:11" ht="13.5" x14ac:dyDescent="0.35">
      <c r="B1989" s="3">
        <v>44897</v>
      </c>
      <c r="C1989" s="2">
        <v>5.15</v>
      </c>
      <c r="D1989" s="2">
        <v>4.3047000000000004</v>
      </c>
      <c r="E1989" s="2">
        <v>21843</v>
      </c>
      <c r="F1989" s="2">
        <v>5.15</v>
      </c>
      <c r="G1989" s="2">
        <v>112491.45</v>
      </c>
      <c r="H1989" s="5">
        <f t="shared" si="30"/>
        <v>0</v>
      </c>
      <c r="I1989" s="4"/>
      <c r="J1989" s="4"/>
      <c r="K1989" s="4"/>
    </row>
    <row r="1990" spans="2:11" ht="13.5" x14ac:dyDescent="0.35">
      <c r="B1990" s="3">
        <v>44900</v>
      </c>
      <c r="C1990" s="2">
        <v>5.15</v>
      </c>
      <c r="D1990" s="2">
        <v>4.3047000000000004</v>
      </c>
      <c r="E1990" s="2">
        <v>7177</v>
      </c>
      <c r="F1990" s="2">
        <v>5.1470000000000002</v>
      </c>
      <c r="G1990" s="2">
        <v>36940.019</v>
      </c>
      <c r="H1990" s="5">
        <f t="shared" si="30"/>
        <v>0</v>
      </c>
      <c r="I1990" s="4"/>
      <c r="J1990" s="4"/>
      <c r="K1990" s="4"/>
    </row>
    <row r="1991" spans="2:11" ht="13.5" x14ac:dyDescent="0.35">
      <c r="B1991" s="3">
        <v>44901</v>
      </c>
      <c r="C1991" s="2">
        <v>5.12</v>
      </c>
      <c r="D1991" s="2">
        <v>4.2796000000000003</v>
      </c>
      <c r="E1991" s="2">
        <v>40880</v>
      </c>
      <c r="F1991" s="2">
        <v>5.1219999999999999</v>
      </c>
      <c r="G1991" s="2">
        <v>209387.36</v>
      </c>
      <c r="H1991" s="5">
        <f t="shared" ref="H1991:H2054" si="31">(D1991-D1990)/D1990</f>
        <v>-5.830836062908012E-3</v>
      </c>
      <c r="I1991" s="4"/>
      <c r="J1991" s="4"/>
      <c r="K1991" s="4"/>
    </row>
    <row r="1992" spans="2:11" ht="13.5" x14ac:dyDescent="0.35">
      <c r="B1992" s="3">
        <v>44902</v>
      </c>
      <c r="C1992" s="2">
        <v>5.0999999999999996</v>
      </c>
      <c r="D1992" s="2">
        <v>4.2629000000000001</v>
      </c>
      <c r="E1992" s="2">
        <v>47796</v>
      </c>
      <c r="F1992" s="2">
        <v>5.101</v>
      </c>
      <c r="G1992" s="2">
        <v>243807.39600000001</v>
      </c>
      <c r="H1992" s="5">
        <f t="shared" si="31"/>
        <v>-3.9022338536312175E-3</v>
      </c>
      <c r="I1992" s="4"/>
      <c r="J1992" s="4"/>
      <c r="K1992" s="4"/>
    </row>
    <row r="1993" spans="2:11" ht="13.5" x14ac:dyDescent="0.35">
      <c r="B1993" s="3">
        <v>44903</v>
      </c>
      <c r="C1993" s="2">
        <v>5.0999999999999996</v>
      </c>
      <c r="D1993" s="2">
        <v>4.2629000000000001</v>
      </c>
      <c r="E1993" s="2">
        <v>17156</v>
      </c>
      <c r="F1993" s="2">
        <v>5.101</v>
      </c>
      <c r="G1993" s="2">
        <v>87512.755999999994</v>
      </c>
      <c r="H1993" s="5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5.0999999999999996</v>
      </c>
      <c r="D1994" s="2">
        <v>4.2629000000000001</v>
      </c>
      <c r="E1994" s="2">
        <v>24776</v>
      </c>
      <c r="F1994" s="2">
        <v>5.1079999999999997</v>
      </c>
      <c r="G1994" s="2">
        <v>126555.808</v>
      </c>
      <c r="H1994" s="5">
        <f t="shared" si="31"/>
        <v>0</v>
      </c>
      <c r="I1994" s="4"/>
      <c r="J1994" s="4"/>
      <c r="K1994" s="4"/>
    </row>
    <row r="1995" spans="2:11" ht="13.5" x14ac:dyDescent="0.35">
      <c r="B1995" s="3">
        <v>44907</v>
      </c>
      <c r="C1995" s="2">
        <v>5.14</v>
      </c>
      <c r="D1995" s="2">
        <v>4.2962999999999996</v>
      </c>
      <c r="E1995" s="2">
        <v>13735</v>
      </c>
      <c r="F1995" s="2">
        <v>5.1029999999999998</v>
      </c>
      <c r="G1995" s="2">
        <v>70089.705000000002</v>
      </c>
      <c r="H1995" s="5">
        <f t="shared" si="31"/>
        <v>7.8350418729032888E-3</v>
      </c>
      <c r="I1995" s="4"/>
      <c r="J1995" s="4"/>
      <c r="K1995" s="4"/>
    </row>
    <row r="1996" spans="2:11" ht="13.5" x14ac:dyDescent="0.35">
      <c r="B1996" s="3">
        <v>44908</v>
      </c>
      <c r="C1996" s="2">
        <v>5.13</v>
      </c>
      <c r="D1996" s="2">
        <v>4.2878999999999996</v>
      </c>
      <c r="E1996" s="2">
        <v>16221</v>
      </c>
      <c r="F1996" s="2">
        <v>5.1269999999999998</v>
      </c>
      <c r="G1996" s="2">
        <v>83165.066999999995</v>
      </c>
      <c r="H1996" s="5">
        <f t="shared" si="31"/>
        <v>-1.9551707283010878E-3</v>
      </c>
      <c r="I1996" s="4"/>
      <c r="J1996" s="4"/>
      <c r="K1996" s="4"/>
    </row>
    <row r="1997" spans="2:11" ht="13.5" x14ac:dyDescent="0.35">
      <c r="B1997" s="3">
        <v>44909</v>
      </c>
      <c r="C1997" s="2">
        <v>5.19</v>
      </c>
      <c r="D1997" s="2">
        <v>4.3380999999999998</v>
      </c>
      <c r="E1997" s="2">
        <v>22419</v>
      </c>
      <c r="F1997" s="2">
        <v>5.14</v>
      </c>
      <c r="G1997" s="2">
        <v>115233.66</v>
      </c>
      <c r="H1997" s="5">
        <f t="shared" si="31"/>
        <v>1.1707362578418399E-2</v>
      </c>
      <c r="I1997" s="4"/>
      <c r="J1997" s="4"/>
      <c r="K1997" s="4"/>
    </row>
    <row r="1998" spans="2:11" ht="13.5" x14ac:dyDescent="0.35">
      <c r="B1998" s="3">
        <v>44910</v>
      </c>
      <c r="C1998" s="2">
        <v>5.18</v>
      </c>
      <c r="D1998" s="2">
        <v>4.3296999999999999</v>
      </c>
      <c r="E1998" s="2">
        <v>33742</v>
      </c>
      <c r="F1998" s="2">
        <v>5.1520000000000001</v>
      </c>
      <c r="G1998" s="2">
        <v>173838.78400000001</v>
      </c>
      <c r="H1998" s="5">
        <f t="shared" si="31"/>
        <v>-1.9363315737304266E-3</v>
      </c>
      <c r="I1998" s="4"/>
      <c r="J1998" s="4"/>
      <c r="K1998" s="4"/>
    </row>
    <row r="1999" spans="2:11" ht="13.5" x14ac:dyDescent="0.35">
      <c r="B1999" s="3">
        <v>44911</v>
      </c>
      <c r="C1999" s="2">
        <v>5.15</v>
      </c>
      <c r="D1999" s="2">
        <v>4.3047000000000004</v>
      </c>
      <c r="E1999" s="2">
        <v>41261</v>
      </c>
      <c r="F1999" s="2">
        <v>5.15</v>
      </c>
      <c r="G1999" s="2">
        <v>212494.15</v>
      </c>
      <c r="H1999" s="5">
        <f t="shared" si="31"/>
        <v>-5.7740721066123447E-3</v>
      </c>
      <c r="I1999" s="4"/>
      <c r="J1999" s="4"/>
      <c r="K1999" s="4"/>
    </row>
    <row r="2000" spans="2:11" ht="13.5" x14ac:dyDescent="0.35">
      <c r="B2000" s="3">
        <v>44914</v>
      </c>
      <c r="C2000" s="2">
        <v>5.18</v>
      </c>
      <c r="D2000" s="2">
        <v>4.3296999999999999</v>
      </c>
      <c r="E2000" s="2">
        <v>432245</v>
      </c>
      <c r="F2000" s="2">
        <v>5.1589999999999998</v>
      </c>
      <c r="G2000" s="2">
        <v>2229951.9550000001</v>
      </c>
      <c r="H2000" s="5">
        <f t="shared" si="31"/>
        <v>5.8076056403464733E-3</v>
      </c>
      <c r="I2000" s="4"/>
      <c r="J2000" s="4"/>
      <c r="K2000" s="4"/>
    </row>
    <row r="2001" spans="2:11" ht="13.5" x14ac:dyDescent="0.35">
      <c r="B2001" s="3">
        <v>44915</v>
      </c>
      <c r="C2001" s="2">
        <v>5.15</v>
      </c>
      <c r="D2001" s="2">
        <v>4.3047000000000004</v>
      </c>
      <c r="E2001" s="2">
        <v>69354</v>
      </c>
      <c r="F2001" s="2">
        <v>5.1539999999999999</v>
      </c>
      <c r="G2001" s="2">
        <v>357450.516</v>
      </c>
      <c r="H2001" s="5">
        <f t="shared" si="31"/>
        <v>-5.7740721066123447E-3</v>
      </c>
      <c r="I2001" s="4"/>
      <c r="J2001" s="4"/>
      <c r="K2001" s="4"/>
    </row>
    <row r="2002" spans="2:11" ht="13.5" x14ac:dyDescent="0.35">
      <c r="B2002" s="3">
        <v>44916</v>
      </c>
      <c r="C2002" s="2">
        <v>5.16</v>
      </c>
      <c r="D2002" s="2">
        <v>4.3129999999999997</v>
      </c>
      <c r="E2002" s="2">
        <v>25748</v>
      </c>
      <c r="F2002" s="2">
        <v>5.1440000000000001</v>
      </c>
      <c r="G2002" s="2">
        <v>132447.712</v>
      </c>
      <c r="H2002" s="5">
        <f t="shared" si="31"/>
        <v>1.9281250725949096E-3</v>
      </c>
      <c r="I2002" s="4"/>
      <c r="J2002" s="4"/>
      <c r="K2002" s="4"/>
    </row>
    <row r="2003" spans="2:11" ht="13.5" x14ac:dyDescent="0.35">
      <c r="B2003" s="3">
        <v>44917</v>
      </c>
      <c r="C2003" s="2">
        <v>5.16</v>
      </c>
      <c r="D2003" s="2">
        <v>4.3129999999999997</v>
      </c>
      <c r="E2003" s="2">
        <v>14271</v>
      </c>
      <c r="F2003" s="2">
        <v>5.1529999999999996</v>
      </c>
      <c r="G2003" s="2">
        <v>73538.463000000003</v>
      </c>
      <c r="H2003" s="5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5.17</v>
      </c>
      <c r="D2004" s="2">
        <v>4.3213999999999997</v>
      </c>
      <c r="E2004" s="2">
        <v>15420</v>
      </c>
      <c r="F2004" s="2">
        <v>5.157</v>
      </c>
      <c r="G2004" s="2">
        <v>79520.94</v>
      </c>
      <c r="H2004" s="5">
        <f t="shared" si="31"/>
        <v>1.9476002782286028E-3</v>
      </c>
      <c r="I2004" s="4"/>
      <c r="J2004" s="4"/>
      <c r="K2004" s="4"/>
    </row>
    <row r="2005" spans="2:11" ht="13.5" x14ac:dyDescent="0.35">
      <c r="B2005" s="3">
        <v>44921</v>
      </c>
      <c r="C2005" s="2">
        <v>5.15</v>
      </c>
      <c r="D2005" s="2">
        <v>4.3047000000000004</v>
      </c>
      <c r="E2005" s="2">
        <v>9808</v>
      </c>
      <c r="F2005" s="2">
        <v>5.1520000000000001</v>
      </c>
      <c r="G2005" s="2">
        <v>50530.815999999999</v>
      </c>
      <c r="H2005" s="5">
        <f t="shared" si="31"/>
        <v>-3.8644883602534531E-3</v>
      </c>
      <c r="I2005" s="4"/>
      <c r="J2005" s="4"/>
      <c r="K2005" s="4"/>
    </row>
    <row r="2006" spans="2:11" ht="13.5" x14ac:dyDescent="0.35">
      <c r="B2006" s="3">
        <v>44922</v>
      </c>
      <c r="C2006" s="2">
        <v>5.17</v>
      </c>
      <c r="D2006" s="2">
        <v>4.3213999999999997</v>
      </c>
      <c r="E2006" s="2">
        <v>29343</v>
      </c>
      <c r="F2006" s="2">
        <v>5.15</v>
      </c>
      <c r="G2006" s="2">
        <v>151116.45000000001</v>
      </c>
      <c r="H2006" s="5">
        <f t="shared" si="31"/>
        <v>3.8794805677513575E-3</v>
      </c>
      <c r="I2006" s="4"/>
      <c r="J2006" s="4"/>
      <c r="K2006" s="4"/>
    </row>
    <row r="2007" spans="2:11" ht="13.5" x14ac:dyDescent="0.35">
      <c r="B2007" s="3">
        <v>44923</v>
      </c>
      <c r="C2007" s="2">
        <v>5.16</v>
      </c>
      <c r="D2007" s="2">
        <v>4.3129999999999997</v>
      </c>
      <c r="E2007" s="2">
        <v>1685</v>
      </c>
      <c r="F2007" s="2">
        <v>5.16</v>
      </c>
      <c r="G2007" s="2">
        <v>8694.6</v>
      </c>
      <c r="H2007" s="5">
        <f t="shared" si="31"/>
        <v>-1.9438145045586994E-3</v>
      </c>
      <c r="I2007" s="4"/>
      <c r="J2007" s="4"/>
      <c r="K2007" s="4"/>
    </row>
    <row r="2008" spans="2:11" ht="13.5" x14ac:dyDescent="0.35">
      <c r="B2008" s="3">
        <v>44924</v>
      </c>
      <c r="C2008" s="2">
        <v>5.16</v>
      </c>
      <c r="D2008" s="2">
        <v>4.3129999999999997</v>
      </c>
      <c r="E2008" s="2">
        <v>80288</v>
      </c>
      <c r="F2008" s="2">
        <v>5.1520000000000001</v>
      </c>
      <c r="G2008" s="2">
        <v>413643.77600000001</v>
      </c>
      <c r="H2008" s="5">
        <f t="shared" si="31"/>
        <v>0</v>
      </c>
      <c r="I2008" s="4"/>
      <c r="J2008" s="4"/>
      <c r="K2008" s="4"/>
    </row>
    <row r="2009" spans="2:11" ht="13.5" x14ac:dyDescent="0.35">
      <c r="B2009" s="3">
        <v>44925</v>
      </c>
      <c r="C2009" s="2">
        <v>5.18</v>
      </c>
      <c r="D2009" s="2">
        <v>4.3296999999999999</v>
      </c>
      <c r="E2009" s="2">
        <v>23827</v>
      </c>
      <c r="F2009" s="2">
        <v>5.173</v>
      </c>
      <c r="G2009" s="2">
        <v>123257.071</v>
      </c>
      <c r="H2009" s="5">
        <f t="shared" si="31"/>
        <v>3.8720148388592997E-3</v>
      </c>
      <c r="I2009" s="4"/>
      <c r="J2009" s="4"/>
      <c r="K2009" s="4"/>
    </row>
    <row r="2010" spans="2:11" ht="13.5" x14ac:dyDescent="0.35">
      <c r="B2010" s="3">
        <v>44928</v>
      </c>
      <c r="C2010" s="2">
        <v>5.19</v>
      </c>
      <c r="D2010" s="2">
        <v>4.3380999999999998</v>
      </c>
      <c r="E2010" s="2">
        <v>11724</v>
      </c>
      <c r="F2010" s="2">
        <v>5.2</v>
      </c>
      <c r="G2010" s="2">
        <v>60964.800000000003</v>
      </c>
      <c r="H2010" s="5">
        <f t="shared" si="31"/>
        <v>1.9400882278217805E-3</v>
      </c>
      <c r="I2010" s="4"/>
      <c r="J2010" s="4"/>
      <c r="K2010" s="4"/>
    </row>
    <row r="2011" spans="2:11" ht="13.5" x14ac:dyDescent="0.35">
      <c r="B2011" s="3">
        <v>44929</v>
      </c>
      <c r="C2011" s="2">
        <v>5.23</v>
      </c>
      <c r="D2011" s="2">
        <v>4.3715000000000002</v>
      </c>
      <c r="E2011" s="2">
        <v>14166</v>
      </c>
      <c r="F2011" s="2">
        <v>5.2030000000000003</v>
      </c>
      <c r="G2011" s="2">
        <v>73705.698000000004</v>
      </c>
      <c r="H2011" s="5">
        <f t="shared" si="31"/>
        <v>7.6992231622139461E-3</v>
      </c>
      <c r="I2011" s="4"/>
      <c r="J2011" s="4"/>
      <c r="K2011" s="4"/>
    </row>
    <row r="2012" spans="2:11" ht="13.5" x14ac:dyDescent="0.35">
      <c r="B2012" s="3">
        <v>44930</v>
      </c>
      <c r="C2012" s="2">
        <v>5.23</v>
      </c>
      <c r="D2012" s="2">
        <v>4.3715000000000002</v>
      </c>
      <c r="E2012" s="2">
        <v>21198</v>
      </c>
      <c r="F2012" s="2">
        <v>5.2279999999999998</v>
      </c>
      <c r="G2012" s="2">
        <v>110823.144</v>
      </c>
      <c r="H2012" s="5">
        <f t="shared" si="31"/>
        <v>0</v>
      </c>
      <c r="I2012" s="4"/>
      <c r="J2012" s="4"/>
      <c r="K2012" s="4"/>
    </row>
    <row r="2013" spans="2:11" ht="13.5" x14ac:dyDescent="0.35">
      <c r="B2013" s="3">
        <v>44931</v>
      </c>
      <c r="C2013" s="2">
        <v>5.47</v>
      </c>
      <c r="D2013" s="2">
        <v>4.5720999999999998</v>
      </c>
      <c r="E2013" s="2">
        <v>24913</v>
      </c>
      <c r="F2013" s="2">
        <v>5.274</v>
      </c>
      <c r="G2013" s="2">
        <v>131391.16200000001</v>
      </c>
      <c r="H2013" s="5">
        <f t="shared" si="31"/>
        <v>4.5888139082694651E-2</v>
      </c>
      <c r="I2013" s="4"/>
      <c r="J2013" s="4"/>
      <c r="K2013" s="4"/>
    </row>
    <row r="2014" spans="2:11" ht="13.5" x14ac:dyDescent="0.35">
      <c r="B2014" s="3">
        <v>44932</v>
      </c>
      <c r="C2014" s="2">
        <v>5.43</v>
      </c>
      <c r="D2014" s="2">
        <v>4.5387000000000004</v>
      </c>
      <c r="E2014" s="2">
        <v>7227</v>
      </c>
      <c r="F2014" s="2">
        <v>5.4080000000000004</v>
      </c>
      <c r="G2014" s="2">
        <v>39083.616000000002</v>
      </c>
      <c r="H2014" s="5">
        <f t="shared" si="31"/>
        <v>-7.3051770521203457E-3</v>
      </c>
      <c r="I2014" s="4"/>
      <c r="J2014" s="4"/>
      <c r="K2014" s="4"/>
    </row>
    <row r="2015" spans="2:11" ht="13.5" x14ac:dyDescent="0.35">
      <c r="B2015" s="3">
        <v>44935</v>
      </c>
      <c r="C2015" s="2">
        <v>5.39</v>
      </c>
      <c r="D2015" s="2">
        <v>4.5053000000000001</v>
      </c>
      <c r="E2015" s="2">
        <v>13696</v>
      </c>
      <c r="F2015" s="2">
        <v>5.3650000000000002</v>
      </c>
      <c r="G2015" s="2">
        <v>73479.039999999994</v>
      </c>
      <c r="H2015" s="5">
        <f t="shared" si="31"/>
        <v>-7.3589353779717351E-3</v>
      </c>
      <c r="I2015" s="4"/>
      <c r="J2015" s="4"/>
      <c r="K2015" s="4"/>
    </row>
    <row r="2016" spans="2:11" ht="13.5" x14ac:dyDescent="0.35">
      <c r="B2016" s="3">
        <v>44936</v>
      </c>
      <c r="C2016" s="2">
        <v>5.35</v>
      </c>
      <c r="D2016" s="2">
        <v>4.4718</v>
      </c>
      <c r="E2016" s="2">
        <v>27529</v>
      </c>
      <c r="F2016" s="2">
        <v>5.3380000000000001</v>
      </c>
      <c r="G2016" s="2">
        <v>146949.802</v>
      </c>
      <c r="H2016" s="5">
        <f t="shared" si="31"/>
        <v>-7.4356868577009488E-3</v>
      </c>
      <c r="I2016" s="4"/>
      <c r="J2016" s="4"/>
      <c r="K2016" s="4"/>
    </row>
    <row r="2017" spans="2:11" ht="13.5" x14ac:dyDescent="0.35">
      <c r="B2017" s="3">
        <v>44937</v>
      </c>
      <c r="C2017" s="2">
        <v>5.35</v>
      </c>
      <c r="D2017" s="2">
        <v>4.4718</v>
      </c>
      <c r="E2017" s="2">
        <v>25892</v>
      </c>
      <c r="F2017" s="2">
        <v>5.3390000000000004</v>
      </c>
      <c r="G2017" s="2">
        <v>138237.38800000001</v>
      </c>
      <c r="H2017" s="5">
        <f t="shared" si="31"/>
        <v>0</v>
      </c>
      <c r="I2017" s="4"/>
      <c r="J2017" s="4"/>
      <c r="K2017" s="4"/>
    </row>
    <row r="2018" spans="2:11" ht="13.5" x14ac:dyDescent="0.35">
      <c r="B2018" s="3">
        <v>44938</v>
      </c>
      <c r="C2018" s="2">
        <v>5.33</v>
      </c>
      <c r="D2018" s="2">
        <v>4.4550999999999998</v>
      </c>
      <c r="E2018" s="2">
        <v>27297</v>
      </c>
      <c r="F2018" s="2">
        <v>5.3369999999999997</v>
      </c>
      <c r="G2018" s="2">
        <v>145684.08900000001</v>
      </c>
      <c r="H2018" s="5">
        <f t="shared" si="31"/>
        <v>-3.7345140659242721E-3</v>
      </c>
      <c r="I2018" s="4"/>
      <c r="J2018" s="4"/>
      <c r="K2018" s="4"/>
    </row>
    <row r="2019" spans="2:11" ht="13.5" x14ac:dyDescent="0.35">
      <c r="B2019" s="3">
        <v>44939</v>
      </c>
      <c r="C2019" s="2">
        <v>5.38</v>
      </c>
      <c r="D2019" s="2">
        <v>4.4969000000000001</v>
      </c>
      <c r="E2019" s="2">
        <v>23600</v>
      </c>
      <c r="F2019" s="2">
        <v>5.3120000000000003</v>
      </c>
      <c r="G2019" s="2">
        <v>125363.2</v>
      </c>
      <c r="H2019" s="5">
        <f t="shared" si="31"/>
        <v>9.3825054431999916E-3</v>
      </c>
      <c r="I2019" s="4"/>
      <c r="J2019" s="4"/>
      <c r="K2019" s="4"/>
    </row>
    <row r="2020" spans="2:11" ht="13.5" x14ac:dyDescent="0.35">
      <c r="B2020" s="3">
        <v>44942</v>
      </c>
      <c r="C2020" s="2">
        <v>5.34</v>
      </c>
      <c r="D2020" s="2">
        <v>4.4634999999999998</v>
      </c>
      <c r="E2020" s="2">
        <v>28019</v>
      </c>
      <c r="F2020" s="2">
        <v>5.35</v>
      </c>
      <c r="G2020" s="2">
        <v>149901.65</v>
      </c>
      <c r="H2020" s="5">
        <f t="shared" si="31"/>
        <v>-7.4273388334186478E-3</v>
      </c>
      <c r="I2020" s="4"/>
      <c r="J2020" s="4"/>
      <c r="K2020" s="4"/>
    </row>
    <row r="2021" spans="2:11" ht="13.5" x14ac:dyDescent="0.35">
      <c r="B2021" s="3">
        <v>44943</v>
      </c>
      <c r="C2021" s="2">
        <v>5.32</v>
      </c>
      <c r="D2021" s="2">
        <v>4.4467999999999996</v>
      </c>
      <c r="E2021" s="2">
        <v>10879</v>
      </c>
      <c r="F2021" s="2">
        <v>5.3209999999999997</v>
      </c>
      <c r="G2021" s="2">
        <v>57887.159</v>
      </c>
      <c r="H2021" s="5">
        <f t="shared" si="31"/>
        <v>-3.7414584966954543E-3</v>
      </c>
      <c r="I2021" s="4"/>
      <c r="J2021" s="4"/>
      <c r="K2021" s="4"/>
    </row>
    <row r="2022" spans="2:11" ht="13.5" x14ac:dyDescent="0.35">
      <c r="B2022" s="3">
        <v>44944</v>
      </c>
      <c r="C2022" s="2">
        <v>5.32</v>
      </c>
      <c r="D2022" s="2">
        <v>4.4467999999999996</v>
      </c>
      <c r="E2022" s="2">
        <v>5414</v>
      </c>
      <c r="F2022" s="2">
        <v>5.3239999999999998</v>
      </c>
      <c r="G2022" s="2">
        <v>28824.135999999999</v>
      </c>
      <c r="H2022" s="5">
        <f t="shared" si="31"/>
        <v>0</v>
      </c>
      <c r="I2022" s="4"/>
      <c r="J2022" s="4"/>
      <c r="K2022" s="4"/>
    </row>
    <row r="2023" spans="2:11" ht="13.5" x14ac:dyDescent="0.35">
      <c r="B2023" s="3">
        <v>44945</v>
      </c>
      <c r="C2023" s="2">
        <v>5.3</v>
      </c>
      <c r="D2023" s="2">
        <v>4.43</v>
      </c>
      <c r="E2023" s="2">
        <v>13579</v>
      </c>
      <c r="F2023" s="2">
        <v>5.3049999999999997</v>
      </c>
      <c r="G2023" s="2">
        <v>72036.595000000001</v>
      </c>
      <c r="H2023" s="5">
        <f t="shared" si="31"/>
        <v>-3.7779976612395266E-3</v>
      </c>
      <c r="I2023" s="4"/>
      <c r="J2023" s="4"/>
      <c r="K2023" s="4"/>
    </row>
    <row r="2024" spans="2:11" ht="13.5" x14ac:dyDescent="0.35">
      <c r="B2024" s="3">
        <v>44946</v>
      </c>
      <c r="C2024" s="2">
        <v>5.3</v>
      </c>
      <c r="D2024" s="2">
        <v>4.43</v>
      </c>
      <c r="E2024" s="2">
        <v>44812</v>
      </c>
      <c r="F2024" s="2">
        <v>5.3120000000000003</v>
      </c>
      <c r="G2024" s="2">
        <v>238041.34400000001</v>
      </c>
      <c r="H2024" s="5">
        <f t="shared" si="31"/>
        <v>0</v>
      </c>
      <c r="I2024" s="4"/>
      <c r="J2024" s="4"/>
      <c r="K2024" s="4"/>
    </row>
    <row r="2025" spans="2:11" ht="13.5" x14ac:dyDescent="0.35">
      <c r="B2025" s="3">
        <v>44949</v>
      </c>
      <c r="C2025" s="2">
        <v>5.25</v>
      </c>
      <c r="D2025" s="2">
        <v>4.3882000000000003</v>
      </c>
      <c r="E2025" s="2">
        <v>18790</v>
      </c>
      <c r="F2025" s="2">
        <v>5.2880000000000003</v>
      </c>
      <c r="G2025" s="2">
        <v>99361.52</v>
      </c>
      <c r="H2025" s="5">
        <f t="shared" si="31"/>
        <v>-9.4356659142210818E-3</v>
      </c>
      <c r="I2025" s="4"/>
      <c r="J2025" s="4"/>
      <c r="K2025" s="4"/>
    </row>
    <row r="2026" spans="2:11" ht="13.5" x14ac:dyDescent="0.35">
      <c r="B2026" s="3">
        <v>44950</v>
      </c>
      <c r="C2026" s="2">
        <v>5.25</v>
      </c>
      <c r="D2026" s="2">
        <v>4.3882000000000003</v>
      </c>
      <c r="E2026" s="2">
        <v>16604</v>
      </c>
      <c r="F2026" s="2">
        <v>5.2430000000000003</v>
      </c>
      <c r="G2026" s="2">
        <v>87054.771999999997</v>
      </c>
      <c r="H2026" s="5">
        <f t="shared" si="31"/>
        <v>0</v>
      </c>
      <c r="I2026" s="4"/>
      <c r="J2026" s="4"/>
      <c r="K2026" s="4"/>
    </row>
    <row r="2027" spans="2:11" ht="13.5" x14ac:dyDescent="0.35">
      <c r="B2027" s="3">
        <v>44951</v>
      </c>
      <c r="C2027" s="2">
        <v>5.25</v>
      </c>
      <c r="D2027" s="2">
        <v>4.3882000000000003</v>
      </c>
      <c r="E2027" s="2">
        <v>24817</v>
      </c>
      <c r="F2027" s="2">
        <v>5.2439999999999998</v>
      </c>
      <c r="G2027" s="2">
        <v>130140.348</v>
      </c>
      <c r="H2027" s="5">
        <f t="shared" si="31"/>
        <v>0</v>
      </c>
      <c r="I2027" s="4"/>
      <c r="J2027" s="4"/>
      <c r="K2027" s="4"/>
    </row>
    <row r="2028" spans="2:11" ht="13.5" x14ac:dyDescent="0.35">
      <c r="B2028" s="3">
        <v>44952</v>
      </c>
      <c r="C2028" s="2">
        <v>5.25</v>
      </c>
      <c r="D2028" s="2">
        <v>4.3882000000000003</v>
      </c>
      <c r="E2028" s="2">
        <v>8913</v>
      </c>
      <c r="F2028" s="2">
        <v>5.2510000000000003</v>
      </c>
      <c r="G2028" s="2">
        <v>46802.163</v>
      </c>
      <c r="H2028" s="5">
        <f t="shared" si="31"/>
        <v>0</v>
      </c>
      <c r="I2028" s="4"/>
      <c r="J2028" s="4"/>
      <c r="K2028" s="4"/>
    </row>
    <row r="2029" spans="2:11" ht="13.5" x14ac:dyDescent="0.35">
      <c r="B2029" s="3">
        <v>44953</v>
      </c>
      <c r="C2029" s="2">
        <v>5.25</v>
      </c>
      <c r="D2029" s="2">
        <v>4.3882000000000003</v>
      </c>
      <c r="E2029" s="2">
        <v>45348</v>
      </c>
      <c r="F2029" s="2">
        <v>5.2460000000000004</v>
      </c>
      <c r="G2029" s="2">
        <v>237895.60800000001</v>
      </c>
      <c r="H2029" s="5">
        <f t="shared" si="31"/>
        <v>0</v>
      </c>
      <c r="I2029" s="4"/>
      <c r="J2029" s="4"/>
      <c r="K2029" s="4"/>
    </row>
    <row r="2030" spans="2:11" ht="13.5" x14ac:dyDescent="0.35">
      <c r="B2030" s="3">
        <v>44956</v>
      </c>
      <c r="C2030" s="2">
        <v>5.25</v>
      </c>
      <c r="D2030" s="2">
        <v>4.3882000000000003</v>
      </c>
      <c r="E2030" s="2">
        <v>35571</v>
      </c>
      <c r="F2030" s="2">
        <v>5.2389999999999999</v>
      </c>
      <c r="G2030" s="2">
        <v>186356.46900000001</v>
      </c>
      <c r="H2030" s="5">
        <f t="shared" si="31"/>
        <v>0</v>
      </c>
      <c r="I2030" s="4"/>
      <c r="J2030" s="4"/>
      <c r="K2030" s="4"/>
    </row>
    <row r="2031" spans="2:11" ht="13.5" x14ac:dyDescent="0.35">
      <c r="B2031" s="3">
        <v>44957</v>
      </c>
      <c r="C2031" s="2">
        <v>5.2</v>
      </c>
      <c r="D2031" s="2">
        <v>4.3464</v>
      </c>
      <c r="E2031" s="2">
        <v>111948</v>
      </c>
      <c r="F2031" s="2">
        <v>5.2030000000000003</v>
      </c>
      <c r="G2031" s="2">
        <v>582465.44400000002</v>
      </c>
      <c r="H2031" s="5">
        <f t="shared" si="31"/>
        <v>-9.5255457818696227E-3</v>
      </c>
      <c r="I2031" s="4"/>
      <c r="J2031" s="4"/>
      <c r="K2031" s="4"/>
    </row>
    <row r="2032" spans="2:11" ht="13.5" x14ac:dyDescent="0.35">
      <c r="B2032" s="3">
        <v>44958</v>
      </c>
      <c r="C2032" s="2">
        <v>5.2</v>
      </c>
      <c r="D2032" s="2">
        <v>4.3464</v>
      </c>
      <c r="E2032" s="2">
        <v>79476</v>
      </c>
      <c r="F2032" s="2">
        <v>5.181</v>
      </c>
      <c r="G2032" s="2">
        <v>411765.15600000002</v>
      </c>
      <c r="H2032" s="5">
        <f t="shared" si="31"/>
        <v>0</v>
      </c>
      <c r="I2032" s="4"/>
      <c r="J2032" s="4"/>
      <c r="K2032" s="4"/>
    </row>
    <row r="2033" spans="2:11" ht="13.5" x14ac:dyDescent="0.35">
      <c r="B2033" s="3">
        <v>44959</v>
      </c>
      <c r="C2033" s="2">
        <v>5.18</v>
      </c>
      <c r="D2033" s="2">
        <v>4.3296999999999999</v>
      </c>
      <c r="E2033" s="2">
        <v>28022</v>
      </c>
      <c r="F2033" s="2">
        <v>5.1050000000000004</v>
      </c>
      <c r="G2033" s="2">
        <v>143052.31</v>
      </c>
      <c r="H2033" s="5">
        <f t="shared" si="31"/>
        <v>-3.8422602613657647E-3</v>
      </c>
      <c r="I2033" s="4"/>
      <c r="J2033" s="4"/>
      <c r="K2033" s="4"/>
    </row>
    <row r="2034" spans="2:11" ht="13.5" x14ac:dyDescent="0.35">
      <c r="B2034" s="3">
        <v>44960</v>
      </c>
      <c r="C2034" s="2">
        <v>5.18</v>
      </c>
      <c r="D2034" s="2">
        <v>4.3296999999999999</v>
      </c>
      <c r="E2034" s="2">
        <v>11713</v>
      </c>
      <c r="F2034" s="2">
        <v>5.1769999999999996</v>
      </c>
      <c r="G2034" s="2">
        <v>60638.201000000001</v>
      </c>
      <c r="H2034" s="5">
        <f t="shared" si="31"/>
        <v>0</v>
      </c>
      <c r="I2034" s="4"/>
      <c r="J2034" s="4"/>
      <c r="K2034" s="4"/>
    </row>
    <row r="2035" spans="2:11" ht="13.5" x14ac:dyDescent="0.35">
      <c r="B2035" s="3">
        <v>44963</v>
      </c>
      <c r="C2035" s="2">
        <v>5.18</v>
      </c>
      <c r="D2035" s="2">
        <v>4.3296999999999999</v>
      </c>
      <c r="E2035" s="2">
        <v>24043</v>
      </c>
      <c r="F2035" s="2">
        <v>5.1790000000000003</v>
      </c>
      <c r="G2035" s="2">
        <v>124518.697</v>
      </c>
      <c r="H2035" s="5">
        <f t="shared" si="31"/>
        <v>0</v>
      </c>
      <c r="I2035" s="4"/>
      <c r="J2035" s="4"/>
      <c r="K2035" s="4"/>
    </row>
    <row r="2036" spans="2:11" ht="13.5" x14ac:dyDescent="0.35">
      <c r="B2036" s="3">
        <v>44964</v>
      </c>
      <c r="C2036" s="2">
        <v>5.18</v>
      </c>
      <c r="D2036" s="2">
        <v>4.3296999999999999</v>
      </c>
      <c r="E2036" s="2">
        <v>16479</v>
      </c>
      <c r="F2036" s="2">
        <v>5.17</v>
      </c>
      <c r="G2036" s="2">
        <v>85196.43</v>
      </c>
      <c r="H2036" s="5">
        <f t="shared" si="31"/>
        <v>0</v>
      </c>
      <c r="I2036" s="4"/>
      <c r="J2036" s="4"/>
      <c r="K2036" s="4"/>
    </row>
    <row r="2037" spans="2:11" ht="13.5" x14ac:dyDescent="0.35">
      <c r="B2037" s="3">
        <v>44965</v>
      </c>
      <c r="C2037" s="2">
        <v>5.13</v>
      </c>
      <c r="D2037" s="2">
        <v>4.2878999999999996</v>
      </c>
      <c r="E2037" s="2">
        <v>44217</v>
      </c>
      <c r="F2037" s="2">
        <v>5.1349999999999998</v>
      </c>
      <c r="G2037" s="2">
        <v>227054.29500000001</v>
      </c>
      <c r="H2037" s="5">
        <f t="shared" si="31"/>
        <v>-9.6542485622561104E-3</v>
      </c>
      <c r="I2037" s="4"/>
      <c r="J2037" s="4"/>
      <c r="K2037" s="4"/>
    </row>
    <row r="2038" spans="2:11" ht="13.5" x14ac:dyDescent="0.35">
      <c r="B2038" s="3">
        <v>44966</v>
      </c>
      <c r="C2038" s="2">
        <v>5.07</v>
      </c>
      <c r="D2038" s="2">
        <v>4.2378</v>
      </c>
      <c r="E2038" s="2">
        <v>36264</v>
      </c>
      <c r="F2038" s="2">
        <v>5.0990000000000002</v>
      </c>
      <c r="G2038" s="2">
        <v>184910.136</v>
      </c>
      <c r="H2038" s="5">
        <f t="shared" si="31"/>
        <v>-1.1684041139019006E-2</v>
      </c>
      <c r="I2038" s="4"/>
      <c r="J2038" s="4"/>
      <c r="K2038" s="4"/>
    </row>
    <row r="2039" spans="2:11" ht="13.5" x14ac:dyDescent="0.35">
      <c r="B2039" s="3">
        <v>44967</v>
      </c>
      <c r="C2039" s="2">
        <v>5.04</v>
      </c>
      <c r="D2039" s="2">
        <v>4.2126999999999999</v>
      </c>
      <c r="E2039" s="2">
        <v>41849</v>
      </c>
      <c r="F2039" s="2">
        <v>4.984</v>
      </c>
      <c r="G2039" s="2">
        <v>208575.416</v>
      </c>
      <c r="H2039" s="5">
        <f t="shared" si="31"/>
        <v>-5.92288451555055E-3</v>
      </c>
      <c r="I2039" s="4"/>
      <c r="J2039" s="4"/>
      <c r="K2039" s="4"/>
    </row>
    <row r="2040" spans="2:11" ht="13.5" x14ac:dyDescent="0.35">
      <c r="B2040" s="3">
        <v>44970</v>
      </c>
      <c r="C2040" s="2">
        <v>5</v>
      </c>
      <c r="D2040" s="2">
        <v>4.1792999999999996</v>
      </c>
      <c r="E2040" s="2">
        <v>26148</v>
      </c>
      <c r="F2040" s="2">
        <v>4.9480000000000004</v>
      </c>
      <c r="G2040" s="2">
        <v>129380.304</v>
      </c>
      <c r="H2040" s="5">
        <f t="shared" si="31"/>
        <v>-7.9284069599070243E-3</v>
      </c>
      <c r="I2040" s="4"/>
      <c r="J2040" s="4"/>
      <c r="K2040" s="4"/>
    </row>
    <row r="2041" spans="2:11" ht="13.5" x14ac:dyDescent="0.35">
      <c r="B2041" s="3">
        <v>44971</v>
      </c>
      <c r="C2041" s="2">
        <v>5.01</v>
      </c>
      <c r="D2041" s="2">
        <v>4.1875999999999998</v>
      </c>
      <c r="E2041" s="2">
        <v>20181</v>
      </c>
      <c r="F2041" s="2">
        <v>5.0010000000000003</v>
      </c>
      <c r="G2041" s="2">
        <v>100925.181</v>
      </c>
      <c r="H2041" s="5">
        <f t="shared" si="31"/>
        <v>1.9859785131481822E-3</v>
      </c>
      <c r="I2041" s="4"/>
      <c r="J2041" s="4"/>
      <c r="K2041" s="4"/>
    </row>
    <row r="2042" spans="2:11" ht="13.5" x14ac:dyDescent="0.35">
      <c r="B2042" s="3">
        <v>44972</v>
      </c>
      <c r="C2042" s="2">
        <v>5.01</v>
      </c>
      <c r="D2042" s="2">
        <v>4.1875999999999998</v>
      </c>
      <c r="E2042" s="2">
        <v>16917</v>
      </c>
      <c r="F2042" s="2">
        <v>5</v>
      </c>
      <c r="G2042" s="2">
        <v>84585</v>
      </c>
      <c r="H2042" s="5">
        <f t="shared" si="31"/>
        <v>0</v>
      </c>
      <c r="I2042" s="4"/>
      <c r="J2042" s="4"/>
      <c r="K2042" s="4"/>
    </row>
    <row r="2043" spans="2:11" ht="13.5" x14ac:dyDescent="0.35">
      <c r="B2043" s="3">
        <v>44973</v>
      </c>
      <c r="C2043" s="2">
        <v>5</v>
      </c>
      <c r="D2043" s="2">
        <v>4.1792999999999996</v>
      </c>
      <c r="E2043" s="2">
        <v>13792</v>
      </c>
      <c r="F2043" s="2">
        <v>4.9989999999999997</v>
      </c>
      <c r="G2043" s="2">
        <v>68946.207999999999</v>
      </c>
      <c r="H2043" s="5">
        <f t="shared" si="31"/>
        <v>-1.982042219887333E-3</v>
      </c>
      <c r="I2043" s="4"/>
      <c r="J2043" s="4"/>
      <c r="K2043" s="4"/>
    </row>
    <row r="2044" spans="2:11" ht="13.5" x14ac:dyDescent="0.35">
      <c r="B2044" s="3">
        <v>44974</v>
      </c>
      <c r="C2044" s="2">
        <v>5</v>
      </c>
      <c r="D2044" s="2">
        <v>4.1792999999999996</v>
      </c>
      <c r="E2044" s="2">
        <v>30522</v>
      </c>
      <c r="F2044" s="2">
        <v>4.9939999999999998</v>
      </c>
      <c r="G2044" s="2">
        <v>152426.86799999999</v>
      </c>
      <c r="H2044" s="5">
        <f t="shared" si="31"/>
        <v>0</v>
      </c>
      <c r="I2044" s="4"/>
      <c r="J2044" s="4"/>
      <c r="K2044" s="4"/>
    </row>
    <row r="2045" spans="2:11" ht="13.5" x14ac:dyDescent="0.35">
      <c r="B2045" s="3">
        <v>44977</v>
      </c>
      <c r="C2045" s="2">
        <v>5</v>
      </c>
      <c r="D2045" s="2">
        <v>4.1792999999999996</v>
      </c>
      <c r="E2045" s="2">
        <v>9389</v>
      </c>
      <c r="F2045" s="2">
        <v>5</v>
      </c>
      <c r="G2045" s="2">
        <v>46945</v>
      </c>
      <c r="H2045" s="5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5</v>
      </c>
      <c r="D2046" s="2">
        <v>4.1792999999999996</v>
      </c>
      <c r="E2046" s="2">
        <v>21880</v>
      </c>
      <c r="F2046" s="2">
        <v>5</v>
      </c>
      <c r="G2046" s="2">
        <v>109400</v>
      </c>
      <c r="H2046" s="5">
        <f t="shared" si="31"/>
        <v>0</v>
      </c>
      <c r="I2046" s="4"/>
      <c r="J2046" s="4"/>
      <c r="K2046" s="4"/>
    </row>
    <row r="2047" spans="2:11" ht="13.5" x14ac:dyDescent="0.35">
      <c r="B2047" s="3">
        <v>44979</v>
      </c>
      <c r="C2047" s="2">
        <v>5</v>
      </c>
      <c r="D2047" s="2">
        <v>4.1792999999999996</v>
      </c>
      <c r="E2047" s="2">
        <v>3138</v>
      </c>
      <c r="F2047" s="2">
        <v>5</v>
      </c>
      <c r="G2047" s="2">
        <v>15690</v>
      </c>
      <c r="H2047" s="5">
        <f t="shared" si="31"/>
        <v>0</v>
      </c>
      <c r="I2047" s="4"/>
      <c r="J2047" s="4"/>
      <c r="K2047" s="4"/>
    </row>
    <row r="2048" spans="2:11" ht="13.5" x14ac:dyDescent="0.35">
      <c r="B2048" s="3">
        <v>44980</v>
      </c>
      <c r="C2048" s="2">
        <v>5</v>
      </c>
      <c r="D2048" s="2">
        <v>4.1792999999999996</v>
      </c>
      <c r="E2048" s="2">
        <v>10808</v>
      </c>
      <c r="F2048" s="2">
        <v>5</v>
      </c>
      <c r="G2048" s="2">
        <v>54040</v>
      </c>
      <c r="H2048" s="5">
        <f t="shared" si="31"/>
        <v>0</v>
      </c>
      <c r="I2048" s="4"/>
      <c r="J2048" s="4"/>
      <c r="K2048" s="4"/>
    </row>
    <row r="2049" spans="2:11" ht="13.5" x14ac:dyDescent="0.35">
      <c r="B2049" s="3">
        <v>44981</v>
      </c>
      <c r="C2049" s="2">
        <v>5</v>
      </c>
      <c r="D2049" s="2">
        <v>4.1792999999999996</v>
      </c>
      <c r="E2049" s="2">
        <v>21032</v>
      </c>
      <c r="F2049" s="2">
        <v>5</v>
      </c>
      <c r="G2049" s="2">
        <v>105160</v>
      </c>
      <c r="H2049" s="5">
        <f t="shared" si="31"/>
        <v>0</v>
      </c>
      <c r="I2049" s="4"/>
      <c r="J2049" s="4"/>
      <c r="K2049" s="4"/>
    </row>
    <row r="2050" spans="2:11" ht="13.5" x14ac:dyDescent="0.35">
      <c r="B2050" s="3">
        <v>44984</v>
      </c>
      <c r="C2050" s="2">
        <v>5</v>
      </c>
      <c r="D2050" s="2">
        <v>4.1792999999999996</v>
      </c>
      <c r="E2050" s="2">
        <v>31260</v>
      </c>
      <c r="F2050" s="2">
        <v>5</v>
      </c>
      <c r="G2050" s="2">
        <v>156300</v>
      </c>
      <c r="H2050" s="5">
        <f t="shared" si="31"/>
        <v>0</v>
      </c>
      <c r="I2050" s="4"/>
      <c r="J2050" s="4"/>
      <c r="K2050" s="4"/>
    </row>
    <row r="2051" spans="2:11" ht="13.5" x14ac:dyDescent="0.35">
      <c r="B2051" s="3">
        <v>44985</v>
      </c>
      <c r="C2051" s="2">
        <v>5</v>
      </c>
      <c r="D2051" s="2">
        <v>4.1792999999999996</v>
      </c>
      <c r="E2051" s="2">
        <v>12531</v>
      </c>
      <c r="F2051" s="2">
        <v>5</v>
      </c>
      <c r="G2051" s="2">
        <v>62655</v>
      </c>
      <c r="H2051" s="5">
        <f t="shared" si="31"/>
        <v>0</v>
      </c>
      <c r="I2051" s="4"/>
      <c r="J2051" s="4"/>
      <c r="K2051" s="4"/>
    </row>
    <row r="2052" spans="2:11" ht="13.5" x14ac:dyDescent="0.35">
      <c r="B2052" s="3">
        <v>44986</v>
      </c>
      <c r="C2052" s="2">
        <v>5</v>
      </c>
      <c r="D2052" s="2">
        <v>4.1792999999999996</v>
      </c>
      <c r="E2052" s="2">
        <v>5562</v>
      </c>
      <c r="F2052" s="2">
        <v>4.9969999999999999</v>
      </c>
      <c r="G2052" s="2">
        <v>27793.313999999998</v>
      </c>
      <c r="H2052" s="5">
        <f t="shared" si="31"/>
        <v>0</v>
      </c>
      <c r="I2052" s="4"/>
      <c r="J2052" s="4"/>
      <c r="K2052" s="4"/>
    </row>
    <row r="2053" spans="2:11" ht="13.5" x14ac:dyDescent="0.35">
      <c r="B2053" s="3">
        <v>44987</v>
      </c>
      <c r="C2053" s="2">
        <v>5</v>
      </c>
      <c r="D2053" s="2">
        <v>4.1792999999999996</v>
      </c>
      <c r="E2053" s="2">
        <v>22985</v>
      </c>
      <c r="F2053" s="2">
        <v>4.9930000000000003</v>
      </c>
      <c r="G2053" s="2">
        <v>114764.105</v>
      </c>
      <c r="H2053" s="5">
        <f t="shared" si="31"/>
        <v>0</v>
      </c>
      <c r="I2053" s="4"/>
      <c r="J2053" s="4"/>
      <c r="K2053" s="4"/>
    </row>
    <row r="2054" spans="2:11" ht="13.5" x14ac:dyDescent="0.35">
      <c r="B2054" s="3">
        <v>44988</v>
      </c>
      <c r="C2054" s="2">
        <v>4.9800000000000004</v>
      </c>
      <c r="D2054" s="2">
        <v>4.1626000000000003</v>
      </c>
      <c r="E2054" s="2">
        <v>13768</v>
      </c>
      <c r="F2054" s="2">
        <v>4.9800000000000004</v>
      </c>
      <c r="G2054" s="2">
        <v>68564.639999999999</v>
      </c>
      <c r="H2054" s="5">
        <f t="shared" si="31"/>
        <v>-3.9958844782617357E-3</v>
      </c>
      <c r="I2054" s="4"/>
      <c r="J2054" s="4"/>
      <c r="K2054" s="4"/>
    </row>
    <row r="2055" spans="2:11" ht="13.5" x14ac:dyDescent="0.35">
      <c r="B2055" s="3">
        <v>44991</v>
      </c>
      <c r="C2055" s="2">
        <v>5</v>
      </c>
      <c r="D2055" s="2">
        <v>4.1792999999999996</v>
      </c>
      <c r="E2055" s="2">
        <v>21649</v>
      </c>
      <c r="F2055" s="2">
        <v>4.9809999999999999</v>
      </c>
      <c r="G2055" s="2">
        <v>107833.66899999999</v>
      </c>
      <c r="H2055" s="5">
        <f t="shared" ref="H2055:H2118" si="32">(D2055-D2054)/D2054</f>
        <v>4.0119156296543673E-3</v>
      </c>
      <c r="I2055" s="4"/>
      <c r="J2055" s="4"/>
      <c r="K2055" s="4"/>
    </row>
    <row r="2056" spans="2:11" ht="13.5" x14ac:dyDescent="0.35">
      <c r="B2056" s="3">
        <v>44992</v>
      </c>
      <c r="C2056" s="2">
        <v>5</v>
      </c>
      <c r="D2056" s="2">
        <v>4.1792999999999996</v>
      </c>
      <c r="E2056" s="2">
        <v>13706</v>
      </c>
      <c r="F2056" s="2">
        <v>4.9969999999999999</v>
      </c>
      <c r="G2056" s="2">
        <v>68488.881999999998</v>
      </c>
      <c r="H2056" s="5">
        <f t="shared" si="32"/>
        <v>0</v>
      </c>
      <c r="I2056" s="4"/>
      <c r="J2056" s="4"/>
      <c r="K2056" s="4"/>
    </row>
    <row r="2057" spans="2:11" ht="13.5" x14ac:dyDescent="0.35">
      <c r="B2057" s="3">
        <v>44993</v>
      </c>
      <c r="C2057" s="2">
        <v>5</v>
      </c>
      <c r="D2057" s="2">
        <v>4.1792999999999996</v>
      </c>
      <c r="E2057" s="2">
        <v>29638</v>
      </c>
      <c r="F2057" s="2">
        <v>4.9989999999999997</v>
      </c>
      <c r="G2057" s="2">
        <v>148160.36199999999</v>
      </c>
      <c r="H2057" s="5">
        <f t="shared" si="32"/>
        <v>0</v>
      </c>
      <c r="I2057" s="4"/>
      <c r="J2057" s="4"/>
      <c r="K2057" s="4"/>
    </row>
    <row r="2058" spans="2:11" ht="13.5" x14ac:dyDescent="0.35">
      <c r="B2058" s="3">
        <v>44994</v>
      </c>
      <c r="C2058" s="2">
        <v>5</v>
      </c>
      <c r="D2058" s="2">
        <v>4.1792999999999996</v>
      </c>
      <c r="E2058" s="2">
        <v>17799</v>
      </c>
      <c r="F2058" s="2">
        <v>5</v>
      </c>
      <c r="G2058" s="2">
        <v>88995</v>
      </c>
      <c r="H2058" s="5">
        <f t="shared" si="32"/>
        <v>0</v>
      </c>
      <c r="I2058" s="4"/>
      <c r="J2058" s="4"/>
      <c r="K2058" s="4"/>
    </row>
    <row r="2059" spans="2:11" ht="13.5" x14ac:dyDescent="0.35">
      <c r="B2059" s="3">
        <v>44995</v>
      </c>
      <c r="C2059" s="2">
        <v>5</v>
      </c>
      <c r="D2059" s="2">
        <v>4.1792999999999996</v>
      </c>
      <c r="E2059" s="2">
        <v>15274</v>
      </c>
      <c r="F2059" s="2">
        <v>5</v>
      </c>
      <c r="G2059" s="2">
        <v>76370</v>
      </c>
      <c r="H2059" s="5">
        <f t="shared" si="32"/>
        <v>0</v>
      </c>
      <c r="I2059" s="4"/>
      <c r="J2059" s="4"/>
      <c r="K2059" s="4"/>
    </row>
    <row r="2060" spans="2:11" ht="13.5" x14ac:dyDescent="0.35">
      <c r="B2060" s="3">
        <v>44998</v>
      </c>
      <c r="C2060" s="2">
        <v>5</v>
      </c>
      <c r="D2060" s="2">
        <v>4.1792999999999996</v>
      </c>
      <c r="E2060" s="2">
        <v>25708</v>
      </c>
      <c r="F2060" s="2">
        <v>5</v>
      </c>
      <c r="G2060" s="2">
        <v>128540</v>
      </c>
      <c r="H2060" s="5">
        <f t="shared" si="32"/>
        <v>0</v>
      </c>
      <c r="I2060" s="4"/>
      <c r="J2060" s="4"/>
      <c r="K2060" s="4"/>
    </row>
    <row r="2061" spans="2:11" ht="13.5" x14ac:dyDescent="0.35">
      <c r="B2061" s="3">
        <v>44999</v>
      </c>
      <c r="C2061" s="2">
        <v>5</v>
      </c>
      <c r="D2061" s="2">
        <v>4.1792999999999996</v>
      </c>
      <c r="E2061" s="2">
        <v>14999</v>
      </c>
      <c r="F2061" s="2">
        <v>4.9969999999999999</v>
      </c>
      <c r="G2061" s="2">
        <v>74950.002999999997</v>
      </c>
      <c r="H2061" s="5">
        <f t="shared" si="32"/>
        <v>0</v>
      </c>
      <c r="I2061" s="4"/>
      <c r="J2061" s="4"/>
      <c r="K2061" s="4"/>
    </row>
    <row r="2062" spans="2:11" ht="13.5" x14ac:dyDescent="0.35">
      <c r="B2062" s="3">
        <v>45000</v>
      </c>
      <c r="C2062" s="2">
        <v>5.01</v>
      </c>
      <c r="D2062" s="2">
        <v>4.1875999999999998</v>
      </c>
      <c r="E2062" s="2">
        <v>51596</v>
      </c>
      <c r="F2062" s="2">
        <v>4.9539999999999997</v>
      </c>
      <c r="G2062" s="2">
        <v>255606.584</v>
      </c>
      <c r="H2062" s="5">
        <f t="shared" si="32"/>
        <v>1.9859785131481822E-3</v>
      </c>
      <c r="I2062" s="4"/>
      <c r="J2062" s="4"/>
      <c r="K2062" s="4"/>
    </row>
    <row r="2063" spans="2:11" ht="13.5" x14ac:dyDescent="0.35">
      <c r="B2063" s="3">
        <v>45001</v>
      </c>
      <c r="C2063" s="2">
        <v>5.01</v>
      </c>
      <c r="D2063" s="2">
        <v>4.1875999999999998</v>
      </c>
      <c r="E2063" s="2">
        <v>13130</v>
      </c>
      <c r="F2063" s="2">
        <v>4.9989999999999997</v>
      </c>
      <c r="G2063" s="2">
        <v>65636.87</v>
      </c>
      <c r="H2063" s="5">
        <f t="shared" si="32"/>
        <v>0</v>
      </c>
      <c r="I2063" s="4"/>
      <c r="J2063" s="4"/>
      <c r="K2063" s="4"/>
    </row>
    <row r="2064" spans="2:11" ht="13.5" x14ac:dyDescent="0.35">
      <c r="B2064" s="3">
        <v>45002</v>
      </c>
      <c r="C2064" s="2">
        <v>5</v>
      </c>
      <c r="D2064" s="2">
        <v>4.1792999999999996</v>
      </c>
      <c r="E2064" s="2">
        <v>4288</v>
      </c>
      <c r="F2064" s="2">
        <v>5.0069999999999997</v>
      </c>
      <c r="G2064" s="2">
        <v>21470.016</v>
      </c>
      <c r="H2064" s="5">
        <f t="shared" si="32"/>
        <v>-1.982042219887333E-3</v>
      </c>
      <c r="I2064" s="4"/>
      <c r="J2064" s="4"/>
      <c r="K2064" s="4"/>
    </row>
    <row r="2065" spans="2:11" ht="13.5" x14ac:dyDescent="0.35">
      <c r="B2065" s="3">
        <v>45006</v>
      </c>
      <c r="C2065" s="2">
        <v>5.01</v>
      </c>
      <c r="D2065" s="2">
        <v>4.1875999999999998</v>
      </c>
      <c r="E2065" s="2">
        <v>7136</v>
      </c>
      <c r="F2065" s="2">
        <v>5</v>
      </c>
      <c r="G2065" s="2">
        <v>35680</v>
      </c>
      <c r="H2065" s="5">
        <f t="shared" si="32"/>
        <v>1.9859785131481822E-3</v>
      </c>
      <c r="I2065" s="4"/>
      <c r="J2065" s="4"/>
      <c r="K2065" s="4"/>
    </row>
    <row r="2066" spans="2:11" ht="13.5" x14ac:dyDescent="0.35">
      <c r="B2066" s="3">
        <v>45007</v>
      </c>
      <c r="C2066" s="2">
        <v>5</v>
      </c>
      <c r="D2066" s="2">
        <v>4.1792999999999996</v>
      </c>
      <c r="E2066" s="2">
        <v>3226</v>
      </c>
      <c r="F2066" s="2">
        <v>5</v>
      </c>
      <c r="G2066" s="2">
        <v>16130</v>
      </c>
      <c r="H2066" s="5">
        <f t="shared" si="32"/>
        <v>-1.982042219887333E-3</v>
      </c>
      <c r="I2066" s="4"/>
      <c r="J2066" s="4"/>
      <c r="K2066" s="4"/>
    </row>
    <row r="2067" spans="2:11" ht="13.5" x14ac:dyDescent="0.35">
      <c r="B2067" s="3">
        <v>45008</v>
      </c>
      <c r="C2067" s="2">
        <v>5</v>
      </c>
      <c r="D2067" s="2">
        <v>4.1792999999999996</v>
      </c>
      <c r="E2067" s="2">
        <v>27535</v>
      </c>
      <c r="F2067" s="2">
        <v>5.0010000000000003</v>
      </c>
      <c r="G2067" s="2">
        <v>137702.535</v>
      </c>
      <c r="H2067" s="5">
        <f t="shared" si="32"/>
        <v>0</v>
      </c>
      <c r="I2067" s="4"/>
      <c r="J2067" s="4"/>
      <c r="K2067" s="4"/>
    </row>
    <row r="2068" spans="2:11" ht="13.5" x14ac:dyDescent="0.35">
      <c r="B2068" s="3">
        <v>45009</v>
      </c>
      <c r="C2068" s="2">
        <v>5.0199999999999996</v>
      </c>
      <c r="D2068" s="2">
        <v>4.1959999999999997</v>
      </c>
      <c r="E2068" s="2">
        <v>22427</v>
      </c>
      <c r="F2068" s="2">
        <v>4.9989999999999997</v>
      </c>
      <c r="G2068" s="2">
        <v>112112.573</v>
      </c>
      <c r="H2068" s="5">
        <f t="shared" si="32"/>
        <v>3.9958844782619482E-3</v>
      </c>
      <c r="I2068" s="4"/>
      <c r="J2068" s="4"/>
      <c r="K2068" s="4"/>
    </row>
    <row r="2069" spans="2:11" ht="13.5" x14ac:dyDescent="0.35">
      <c r="B2069" s="3">
        <v>45012</v>
      </c>
      <c r="C2069" s="2">
        <v>5.0199999999999996</v>
      </c>
      <c r="D2069" s="2">
        <v>4.1959999999999997</v>
      </c>
      <c r="E2069" s="2">
        <v>8881</v>
      </c>
      <c r="F2069" s="2">
        <v>5.01</v>
      </c>
      <c r="G2069" s="2">
        <v>44493.81</v>
      </c>
      <c r="H2069" s="5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5.0199999999999996</v>
      </c>
      <c r="D2070" s="2">
        <v>4.1959999999999997</v>
      </c>
      <c r="E2070" s="2">
        <v>9661</v>
      </c>
      <c r="F2070" s="2">
        <v>5.0129999999999999</v>
      </c>
      <c r="G2070" s="2">
        <v>48430.593000000001</v>
      </c>
      <c r="H2070" s="5">
        <f t="shared" si="32"/>
        <v>0</v>
      </c>
      <c r="I2070" s="4"/>
      <c r="J2070" s="4"/>
      <c r="K2070" s="4"/>
    </row>
    <row r="2071" spans="2:11" ht="13.5" x14ac:dyDescent="0.35">
      <c r="B2071" s="3">
        <v>45014</v>
      </c>
      <c r="C2071" s="2">
        <v>5.0199999999999996</v>
      </c>
      <c r="D2071" s="2">
        <v>4.1959999999999997</v>
      </c>
      <c r="E2071" s="2">
        <v>1987</v>
      </c>
      <c r="F2071" s="2">
        <v>5.0199999999999996</v>
      </c>
      <c r="G2071" s="2">
        <v>9974.74</v>
      </c>
      <c r="H2071" s="5">
        <f t="shared" si="32"/>
        <v>0</v>
      </c>
      <c r="I2071" s="4"/>
      <c r="J2071" s="4"/>
      <c r="K2071" s="4"/>
    </row>
    <row r="2072" spans="2:11" ht="13.5" x14ac:dyDescent="0.35">
      <c r="B2072" s="3">
        <v>45015</v>
      </c>
      <c r="C2072" s="2">
        <v>5.03</v>
      </c>
      <c r="D2072" s="2">
        <v>4.2043999999999997</v>
      </c>
      <c r="E2072" s="2">
        <v>2209</v>
      </c>
      <c r="F2072" s="2">
        <v>5.0199999999999996</v>
      </c>
      <c r="G2072" s="2">
        <v>11089.18</v>
      </c>
      <c r="H2072" s="5">
        <f t="shared" si="32"/>
        <v>2.0019065776930322E-3</v>
      </c>
      <c r="I2072" s="4"/>
      <c r="J2072" s="4"/>
      <c r="K2072" s="4"/>
    </row>
    <row r="2073" spans="2:11" ht="13.5" x14ac:dyDescent="0.35">
      <c r="B2073" s="3">
        <v>45016</v>
      </c>
      <c r="C2073" s="2">
        <v>5.03</v>
      </c>
      <c r="D2073" s="2">
        <v>4.2043999999999997</v>
      </c>
      <c r="E2073" s="2">
        <v>6937</v>
      </c>
      <c r="F2073" s="2">
        <v>5.0090000000000003</v>
      </c>
      <c r="G2073" s="2">
        <v>34747.432999999997</v>
      </c>
      <c r="H2073" s="5">
        <f t="shared" si="32"/>
        <v>0</v>
      </c>
      <c r="I2073" s="4"/>
      <c r="J2073" s="4"/>
      <c r="K2073" s="4"/>
    </row>
    <row r="2074" spans="2:11" ht="13.5" x14ac:dyDescent="0.35">
      <c r="B2074" s="3">
        <v>45019</v>
      </c>
      <c r="C2074" s="2">
        <v>5.0199999999999996</v>
      </c>
      <c r="D2074" s="2">
        <v>4.1959999999999997</v>
      </c>
      <c r="E2074" s="2">
        <v>5654</v>
      </c>
      <c r="F2074" s="2">
        <v>5.0129999999999999</v>
      </c>
      <c r="G2074" s="2">
        <v>28343.502</v>
      </c>
      <c r="H2074" s="5">
        <f t="shared" si="32"/>
        <v>-1.9979069546189618E-3</v>
      </c>
      <c r="I2074" s="4"/>
      <c r="J2074" s="4"/>
      <c r="K2074" s="4"/>
    </row>
    <row r="2075" spans="2:11" ht="13.5" x14ac:dyDescent="0.35">
      <c r="B2075" s="3">
        <v>45020</v>
      </c>
      <c r="C2075" s="2">
        <v>5.03</v>
      </c>
      <c r="D2075" s="2">
        <v>4.2043999999999997</v>
      </c>
      <c r="E2075" s="2">
        <v>10441</v>
      </c>
      <c r="F2075" s="2">
        <v>5.0149999999999997</v>
      </c>
      <c r="G2075" s="2">
        <v>52361.614999999998</v>
      </c>
      <c r="H2075" s="5">
        <f t="shared" si="32"/>
        <v>2.0019065776930322E-3</v>
      </c>
      <c r="I2075" s="4"/>
      <c r="J2075" s="4"/>
      <c r="K2075" s="4"/>
    </row>
    <row r="2076" spans="2:11" ht="13.5" x14ac:dyDescent="0.35">
      <c r="B2076" s="3">
        <v>45021</v>
      </c>
      <c r="C2076" s="2">
        <v>5.03</v>
      </c>
      <c r="D2076" s="2">
        <v>4.2043999999999997</v>
      </c>
      <c r="E2076" s="2">
        <v>24319</v>
      </c>
      <c r="F2076" s="2">
        <v>5.0119999999999996</v>
      </c>
      <c r="G2076" s="2">
        <v>121886.82799999999</v>
      </c>
      <c r="H2076" s="5">
        <f t="shared" si="32"/>
        <v>0</v>
      </c>
      <c r="I2076" s="4"/>
      <c r="J2076" s="4"/>
      <c r="K2076" s="4"/>
    </row>
    <row r="2077" spans="2:11" ht="13.5" x14ac:dyDescent="0.35">
      <c r="B2077" s="3">
        <v>45022</v>
      </c>
      <c r="C2077" s="2">
        <v>5.03</v>
      </c>
      <c r="D2077" s="2">
        <v>4.2043999999999997</v>
      </c>
      <c r="E2077" s="2">
        <v>9011</v>
      </c>
      <c r="F2077" s="2">
        <v>5.0270000000000001</v>
      </c>
      <c r="G2077" s="2">
        <v>45298.296999999999</v>
      </c>
      <c r="H2077" s="5">
        <f t="shared" si="32"/>
        <v>0</v>
      </c>
      <c r="I2077" s="4"/>
      <c r="J2077" s="4"/>
      <c r="K2077" s="4"/>
    </row>
    <row r="2078" spans="2:11" ht="13.5" x14ac:dyDescent="0.35">
      <c r="B2078" s="3">
        <v>45023</v>
      </c>
      <c r="C2078" s="2">
        <v>5.0199999999999996</v>
      </c>
      <c r="D2078" s="2">
        <v>4.1959999999999997</v>
      </c>
      <c r="E2078" s="2">
        <v>5589</v>
      </c>
      <c r="F2078" s="2">
        <v>5.0190000000000001</v>
      </c>
      <c r="G2078" s="2">
        <v>28051.190999999999</v>
      </c>
      <c r="H2078" s="5">
        <f t="shared" si="32"/>
        <v>-1.9979069546189618E-3</v>
      </c>
      <c r="I2078" s="4"/>
      <c r="J2078" s="4"/>
      <c r="K2078" s="4"/>
    </row>
    <row r="2079" spans="2:11" ht="13.5" x14ac:dyDescent="0.35">
      <c r="B2079" s="3">
        <v>45026</v>
      </c>
      <c r="C2079" s="2">
        <v>5.04</v>
      </c>
      <c r="D2079" s="2">
        <v>4.2126999999999999</v>
      </c>
      <c r="E2079" s="2">
        <v>9178</v>
      </c>
      <c r="F2079" s="2">
        <v>5.0279999999999996</v>
      </c>
      <c r="G2079" s="2">
        <v>46146.983999999997</v>
      </c>
      <c r="H2079" s="5">
        <f t="shared" si="32"/>
        <v>3.9799809342231079E-3</v>
      </c>
      <c r="I2079" s="4"/>
      <c r="J2079" s="4"/>
      <c r="K2079" s="4"/>
    </row>
    <row r="2080" spans="2:11" ht="13.5" x14ac:dyDescent="0.35">
      <c r="B2080" s="3">
        <v>45027</v>
      </c>
      <c r="C2080" s="2">
        <v>5.04</v>
      </c>
      <c r="D2080" s="2">
        <v>4.2126999999999999</v>
      </c>
      <c r="E2080" s="2">
        <v>13733</v>
      </c>
      <c r="F2080" s="2">
        <v>5.04</v>
      </c>
      <c r="G2080" s="2">
        <v>69214.320000000007</v>
      </c>
      <c r="H2080" s="5">
        <f t="shared" si="32"/>
        <v>0</v>
      </c>
      <c r="I2080" s="4"/>
      <c r="J2080" s="4"/>
      <c r="K2080" s="4"/>
    </row>
    <row r="2081" spans="2:11" ht="13.5" x14ac:dyDescent="0.35">
      <c r="B2081" s="3">
        <v>45028</v>
      </c>
      <c r="C2081" s="2">
        <v>5.03</v>
      </c>
      <c r="D2081" s="2">
        <v>4.2043999999999997</v>
      </c>
      <c r="E2081" s="2">
        <v>43026</v>
      </c>
      <c r="F2081" s="2">
        <v>5.0149999999999997</v>
      </c>
      <c r="G2081" s="2">
        <v>215775.39</v>
      </c>
      <c r="H2081" s="5">
        <f t="shared" si="32"/>
        <v>-1.9702328672823121E-3</v>
      </c>
      <c r="I2081" s="4"/>
      <c r="J2081" s="4"/>
      <c r="K2081" s="4"/>
    </row>
    <row r="2082" spans="2:11" ht="13.5" x14ac:dyDescent="0.35">
      <c r="B2082" s="3">
        <v>45029</v>
      </c>
      <c r="C2082" s="2">
        <v>5.08</v>
      </c>
      <c r="D2082" s="2">
        <v>4.2461000000000002</v>
      </c>
      <c r="E2082" s="2">
        <v>26062</v>
      </c>
      <c r="F2082" s="2">
        <v>5.03</v>
      </c>
      <c r="G2082" s="2">
        <v>131091.85999999999</v>
      </c>
      <c r="H2082" s="5">
        <f t="shared" si="32"/>
        <v>9.9181809532871562E-3</v>
      </c>
      <c r="I2082" s="4"/>
      <c r="J2082" s="4"/>
      <c r="K2082" s="4"/>
    </row>
    <row r="2083" spans="2:11" ht="13.5" x14ac:dyDescent="0.35">
      <c r="B2083" s="3">
        <v>45030</v>
      </c>
      <c r="C2083" s="2">
        <v>5.05</v>
      </c>
      <c r="D2083" s="2">
        <v>4.2210999999999999</v>
      </c>
      <c r="E2083" s="2">
        <v>7898</v>
      </c>
      <c r="F2083" s="2">
        <v>5.05</v>
      </c>
      <c r="G2083" s="2">
        <v>39884.9</v>
      </c>
      <c r="H2083" s="5">
        <f t="shared" si="32"/>
        <v>-5.8877558229905921E-3</v>
      </c>
      <c r="I2083" s="4"/>
      <c r="J2083" s="4"/>
      <c r="K2083" s="4"/>
    </row>
    <row r="2084" spans="2:11" ht="13.5" x14ac:dyDescent="0.35">
      <c r="B2084" s="3">
        <v>45033</v>
      </c>
      <c r="C2084" s="2">
        <v>5.09</v>
      </c>
      <c r="D2084" s="2">
        <v>4.2545000000000002</v>
      </c>
      <c r="E2084" s="2">
        <v>17731</v>
      </c>
      <c r="F2084" s="2">
        <v>5.0739999999999998</v>
      </c>
      <c r="G2084" s="2">
        <v>89967.093999999997</v>
      </c>
      <c r="H2084" s="5">
        <f t="shared" si="32"/>
        <v>7.91262940939573E-3</v>
      </c>
      <c r="I2084" s="4"/>
      <c r="J2084" s="4"/>
      <c r="K2084" s="4"/>
    </row>
    <row r="2085" spans="2:11" ht="13.5" x14ac:dyDescent="0.35">
      <c r="B2085" s="3">
        <v>45034</v>
      </c>
      <c r="C2085" s="2">
        <v>5.09</v>
      </c>
      <c r="D2085" s="2">
        <v>4.2545000000000002</v>
      </c>
      <c r="E2085" s="2">
        <v>16519</v>
      </c>
      <c r="F2085" s="2">
        <v>5.0449999999999999</v>
      </c>
      <c r="G2085" s="2">
        <v>83338.354999999996</v>
      </c>
      <c r="H2085" s="5">
        <f t="shared" si="32"/>
        <v>0</v>
      </c>
      <c r="I2085" s="4"/>
      <c r="J2085" s="4"/>
      <c r="K2085" s="4"/>
    </row>
    <row r="2086" spans="2:11" ht="13.5" x14ac:dyDescent="0.35">
      <c r="B2086" s="3">
        <v>45035</v>
      </c>
      <c r="C2086" s="2">
        <v>5.05</v>
      </c>
      <c r="D2086" s="2">
        <v>4.2210999999999999</v>
      </c>
      <c r="E2086" s="2">
        <v>1628</v>
      </c>
      <c r="F2086" s="2">
        <v>5.0780000000000003</v>
      </c>
      <c r="G2086" s="2">
        <v>8266.9840000000004</v>
      </c>
      <c r="H2086" s="5">
        <f t="shared" si="32"/>
        <v>-7.850511223410581E-3</v>
      </c>
      <c r="I2086" s="4"/>
      <c r="J2086" s="4"/>
      <c r="K2086" s="4"/>
    </row>
    <row r="2087" spans="2:11" ht="13.5" x14ac:dyDescent="0.35">
      <c r="B2087" s="3">
        <v>45036</v>
      </c>
      <c r="C2087" s="2">
        <v>5.08</v>
      </c>
      <c r="D2087" s="2">
        <v>4.2461000000000002</v>
      </c>
      <c r="E2087" s="2">
        <v>32741</v>
      </c>
      <c r="F2087" s="2">
        <v>5.0430000000000001</v>
      </c>
      <c r="G2087" s="2">
        <v>165112.86300000001</v>
      </c>
      <c r="H2087" s="5">
        <f t="shared" si="32"/>
        <v>5.9226268034399459E-3</v>
      </c>
      <c r="I2087" s="4"/>
      <c r="J2087" s="4"/>
      <c r="K2087" s="4"/>
    </row>
    <row r="2088" spans="2:11" ht="13.5" x14ac:dyDescent="0.35">
      <c r="B2088" s="3">
        <v>45040</v>
      </c>
      <c r="C2088" s="2">
        <v>5.0999999999999996</v>
      </c>
      <c r="D2088" s="2">
        <v>4.2629000000000001</v>
      </c>
      <c r="E2088" s="2">
        <v>12242</v>
      </c>
      <c r="F2088" s="2">
        <v>5.0419999999999998</v>
      </c>
      <c r="G2088" s="2">
        <v>61724.163999999997</v>
      </c>
      <c r="H2088" s="5">
        <f t="shared" si="32"/>
        <v>3.9565719130496045E-3</v>
      </c>
      <c r="I2088" s="4"/>
      <c r="J2088" s="4"/>
      <c r="K2088" s="4"/>
    </row>
    <row r="2089" spans="2:11" ht="13.5" x14ac:dyDescent="0.35">
      <c r="B2089" s="3">
        <v>45041</v>
      </c>
      <c r="C2089" s="2">
        <v>5.09</v>
      </c>
      <c r="D2089" s="2">
        <v>4.2545000000000002</v>
      </c>
      <c r="E2089" s="2">
        <v>12475</v>
      </c>
      <c r="F2089" s="2">
        <v>5.0609999999999999</v>
      </c>
      <c r="G2089" s="2">
        <v>63135.974999999999</v>
      </c>
      <c r="H2089" s="5">
        <f t="shared" si="32"/>
        <v>-1.9704895728260017E-3</v>
      </c>
      <c r="I2089" s="4"/>
      <c r="J2089" s="4"/>
      <c r="K2089" s="4"/>
    </row>
    <row r="2090" spans="2:11" ht="13.5" x14ac:dyDescent="0.35">
      <c r="B2090" s="3">
        <v>45042</v>
      </c>
      <c r="C2090" s="2">
        <v>5.09</v>
      </c>
      <c r="D2090" s="2">
        <v>4.2545000000000002</v>
      </c>
      <c r="E2090" s="2">
        <v>10186</v>
      </c>
      <c r="F2090" s="2">
        <v>5.056</v>
      </c>
      <c r="G2090" s="2">
        <v>51500.415999999997</v>
      </c>
      <c r="H2090" s="5">
        <f t="shared" si="32"/>
        <v>0</v>
      </c>
      <c r="I2090" s="4"/>
      <c r="J2090" s="4"/>
      <c r="K2090" s="4"/>
    </row>
    <row r="2091" spans="2:11" ht="13.5" x14ac:dyDescent="0.35">
      <c r="B2091" s="3">
        <v>45043</v>
      </c>
      <c r="C2091" s="2">
        <v>5.1100000000000003</v>
      </c>
      <c r="D2091" s="2">
        <v>4.2712000000000003</v>
      </c>
      <c r="E2091" s="2">
        <v>41074</v>
      </c>
      <c r="F2091" s="2">
        <v>5.1269999999999998</v>
      </c>
      <c r="G2091" s="2">
        <v>210586.39799999999</v>
      </c>
      <c r="H2091" s="5">
        <f t="shared" si="32"/>
        <v>3.9252556117052905E-3</v>
      </c>
      <c r="I2091" s="4"/>
      <c r="J2091" s="4"/>
      <c r="K2091" s="4"/>
    </row>
    <row r="2092" spans="2:11" ht="13.5" x14ac:dyDescent="0.35">
      <c r="B2092" s="3">
        <v>45044</v>
      </c>
      <c r="C2092" s="2">
        <v>5.0999999999999996</v>
      </c>
      <c r="D2092" s="2">
        <v>4.2629000000000001</v>
      </c>
      <c r="E2092" s="2">
        <v>13971</v>
      </c>
      <c r="F2092" s="2">
        <v>5.1120000000000001</v>
      </c>
      <c r="G2092" s="2">
        <v>71419.751999999993</v>
      </c>
      <c r="H2092" s="5">
        <f t="shared" si="32"/>
        <v>-1.9432477992133816E-3</v>
      </c>
      <c r="I2092" s="4"/>
      <c r="J2092" s="4"/>
      <c r="K2092" s="4"/>
    </row>
    <row r="2093" spans="2:11" ht="13.5" x14ac:dyDescent="0.35">
      <c r="B2093" s="3">
        <v>45048</v>
      </c>
      <c r="C2093" s="2">
        <v>5.19</v>
      </c>
      <c r="D2093" s="2">
        <v>4.3380999999999998</v>
      </c>
      <c r="E2093" s="2">
        <v>11231</v>
      </c>
      <c r="F2093" s="2">
        <v>5.1740000000000004</v>
      </c>
      <c r="G2093" s="2">
        <v>58109.194000000003</v>
      </c>
      <c r="H2093" s="5">
        <f t="shared" si="32"/>
        <v>1.7640573318632786E-2</v>
      </c>
      <c r="I2093" s="4"/>
      <c r="J2093" s="4"/>
      <c r="K2093" s="4"/>
    </row>
    <row r="2094" spans="2:11" ht="13.5" x14ac:dyDescent="0.35">
      <c r="B2094" s="3">
        <v>45049</v>
      </c>
      <c r="C2094" s="2">
        <v>5.19</v>
      </c>
      <c r="D2094" s="2">
        <v>4.3380999999999998</v>
      </c>
      <c r="E2094" s="2">
        <v>32838</v>
      </c>
      <c r="F2094" s="2">
        <v>5.1740000000000004</v>
      </c>
      <c r="G2094" s="2">
        <v>169903.81200000001</v>
      </c>
      <c r="H2094" s="5">
        <f t="shared" si="32"/>
        <v>0</v>
      </c>
      <c r="I2094" s="4"/>
      <c r="J2094" s="4"/>
      <c r="K2094" s="4"/>
    </row>
    <row r="2095" spans="2:11" ht="13.5" x14ac:dyDescent="0.35">
      <c r="B2095" s="3">
        <v>45050</v>
      </c>
      <c r="C2095" s="2">
        <v>5.22</v>
      </c>
      <c r="D2095" s="2">
        <v>4.3632</v>
      </c>
      <c r="E2095" s="2">
        <v>1268795</v>
      </c>
      <c r="F2095" s="2">
        <v>5.19</v>
      </c>
      <c r="G2095" s="2">
        <v>6585046.0499999998</v>
      </c>
      <c r="H2095" s="5">
        <f t="shared" si="32"/>
        <v>5.7859431548373998E-3</v>
      </c>
      <c r="I2095" s="4"/>
      <c r="J2095" s="4"/>
      <c r="K2095" s="4"/>
    </row>
    <row r="2096" spans="2:11" ht="13.5" x14ac:dyDescent="0.35">
      <c r="B2096" s="3">
        <v>45051</v>
      </c>
      <c r="C2096" s="2">
        <v>5.22</v>
      </c>
      <c r="D2096" s="2">
        <v>4.3632</v>
      </c>
      <c r="E2096" s="2">
        <v>44442</v>
      </c>
      <c r="F2096" s="2">
        <v>5.2160000000000002</v>
      </c>
      <c r="G2096" s="2">
        <v>231809.47200000001</v>
      </c>
      <c r="H2096" s="5">
        <f t="shared" si="32"/>
        <v>0</v>
      </c>
      <c r="I2096" s="4"/>
      <c r="J2096" s="4"/>
      <c r="K2096" s="4"/>
    </row>
    <row r="2097" spans="2:11" ht="13.5" x14ac:dyDescent="0.35">
      <c r="B2097" s="3">
        <v>45054</v>
      </c>
      <c r="C2097" s="2">
        <v>5.24</v>
      </c>
      <c r="D2097" s="2">
        <v>4.3799000000000001</v>
      </c>
      <c r="E2097" s="2">
        <v>36192</v>
      </c>
      <c r="F2097" s="2">
        <v>5.2210000000000001</v>
      </c>
      <c r="G2097" s="2">
        <v>188958.432</v>
      </c>
      <c r="H2097" s="5">
        <f t="shared" si="32"/>
        <v>3.8274660799413641E-3</v>
      </c>
      <c r="I2097" s="4"/>
      <c r="J2097" s="4"/>
      <c r="K2097" s="4"/>
    </row>
    <row r="2098" spans="2:11" ht="13.5" x14ac:dyDescent="0.35">
      <c r="B2098" s="3">
        <v>45055</v>
      </c>
      <c r="C2098" s="2">
        <v>5.04</v>
      </c>
      <c r="D2098" s="2">
        <v>4.4518000000000004</v>
      </c>
      <c r="E2098" s="2">
        <v>28707</v>
      </c>
      <c r="F2098" s="2">
        <v>4.9889999999999999</v>
      </c>
      <c r="G2098" s="2">
        <v>143219.223</v>
      </c>
      <c r="H2098" s="5">
        <f t="shared" si="32"/>
        <v>1.6415899906390623E-2</v>
      </c>
      <c r="I2098" s="4"/>
      <c r="J2098" s="4"/>
      <c r="K2098" s="4"/>
    </row>
    <row r="2099" spans="2:11" ht="13.5" x14ac:dyDescent="0.35">
      <c r="B2099" s="3">
        <v>45056</v>
      </c>
      <c r="C2099" s="2">
        <v>5.04</v>
      </c>
      <c r="D2099" s="2">
        <v>4.4518000000000004</v>
      </c>
      <c r="E2099" s="2">
        <v>49924</v>
      </c>
      <c r="F2099" s="2">
        <v>5.0119999999999996</v>
      </c>
      <c r="G2099" s="2">
        <v>250219.08799999999</v>
      </c>
      <c r="H2099" s="5">
        <f t="shared" si="32"/>
        <v>0</v>
      </c>
      <c r="I2099" s="4"/>
      <c r="J2099" s="4"/>
      <c r="K2099" s="4"/>
    </row>
    <row r="2100" spans="2:11" ht="13.5" x14ac:dyDescent="0.35">
      <c r="B2100" s="3">
        <v>45057</v>
      </c>
      <c r="C2100" s="2">
        <v>5</v>
      </c>
      <c r="D2100" s="2">
        <v>4.4164000000000003</v>
      </c>
      <c r="E2100" s="2">
        <v>59432</v>
      </c>
      <c r="F2100" s="2">
        <v>5.0039999999999996</v>
      </c>
      <c r="G2100" s="2">
        <v>297397.728</v>
      </c>
      <c r="H2100" s="5">
        <f t="shared" si="32"/>
        <v>-7.9518397052877696E-3</v>
      </c>
      <c r="I2100" s="4"/>
      <c r="J2100" s="4"/>
      <c r="K2100" s="4"/>
    </row>
    <row r="2101" spans="2:11" ht="13.5" x14ac:dyDescent="0.35">
      <c r="B2101" s="3">
        <v>45058</v>
      </c>
      <c r="C2101" s="2">
        <v>5.01</v>
      </c>
      <c r="D2101" s="2">
        <v>4.4253</v>
      </c>
      <c r="E2101" s="2">
        <v>50168</v>
      </c>
      <c r="F2101" s="2">
        <v>5.0010000000000003</v>
      </c>
      <c r="G2101" s="2">
        <v>250890.16800000001</v>
      </c>
      <c r="H2101" s="5">
        <f t="shared" si="32"/>
        <v>2.0152160130422255E-3</v>
      </c>
      <c r="I2101" s="4"/>
      <c r="J2101" s="4"/>
      <c r="K2101" s="4"/>
    </row>
    <row r="2102" spans="2:11" ht="13.5" x14ac:dyDescent="0.35">
      <c r="B2102" s="3">
        <v>45061</v>
      </c>
      <c r="C2102" s="2">
        <v>5</v>
      </c>
      <c r="D2102" s="2">
        <v>4.4164000000000003</v>
      </c>
      <c r="E2102" s="2">
        <v>34302</v>
      </c>
      <c r="F2102" s="2">
        <v>5.0010000000000003</v>
      </c>
      <c r="G2102" s="2">
        <v>171544.302</v>
      </c>
      <c r="H2102" s="5">
        <f t="shared" si="32"/>
        <v>-2.0111630849885174E-3</v>
      </c>
      <c r="I2102" s="4"/>
      <c r="J2102" s="4"/>
      <c r="K2102" s="4"/>
    </row>
    <row r="2103" spans="2:11" ht="13.5" x14ac:dyDescent="0.35">
      <c r="B2103" s="3">
        <v>45062</v>
      </c>
      <c r="C2103" s="2">
        <v>5.03</v>
      </c>
      <c r="D2103" s="2">
        <v>4.4428999999999998</v>
      </c>
      <c r="E2103" s="2">
        <v>32694</v>
      </c>
      <c r="F2103" s="2">
        <v>5.0010000000000003</v>
      </c>
      <c r="G2103" s="2">
        <v>163502.69399999999</v>
      </c>
      <c r="H2103" s="5">
        <f t="shared" si="32"/>
        <v>6.0003622860247087E-3</v>
      </c>
      <c r="I2103" s="4"/>
      <c r="J2103" s="4"/>
      <c r="K2103" s="4"/>
    </row>
    <row r="2104" spans="2:11" ht="13.5" x14ac:dyDescent="0.35">
      <c r="B2104" s="3">
        <v>45063</v>
      </c>
      <c r="C2104" s="2">
        <v>5.03</v>
      </c>
      <c r="D2104" s="2">
        <v>4.4428999999999998</v>
      </c>
      <c r="E2104" s="2">
        <v>9416</v>
      </c>
      <c r="F2104" s="2">
        <v>5.0199999999999996</v>
      </c>
      <c r="G2104" s="2">
        <v>47268.32</v>
      </c>
      <c r="H2104" s="5">
        <f t="shared" si="32"/>
        <v>0</v>
      </c>
      <c r="I2104" s="4"/>
      <c r="J2104" s="4"/>
      <c r="K2104" s="4"/>
    </row>
    <row r="2105" spans="2:11" ht="13.5" x14ac:dyDescent="0.35">
      <c r="B2105" s="3">
        <v>45064</v>
      </c>
      <c r="C2105" s="2">
        <v>5.04</v>
      </c>
      <c r="D2105" s="2">
        <v>4.4518000000000004</v>
      </c>
      <c r="E2105" s="2">
        <v>12524</v>
      </c>
      <c r="F2105" s="2">
        <v>5.0209999999999999</v>
      </c>
      <c r="G2105" s="2">
        <v>62883.004000000001</v>
      </c>
      <c r="H2105" s="5">
        <f t="shared" si="32"/>
        <v>2.0031961106485798E-3</v>
      </c>
      <c r="I2105" s="4"/>
      <c r="J2105" s="4"/>
      <c r="K2105" s="4"/>
    </row>
    <row r="2106" spans="2:11" ht="13.5" x14ac:dyDescent="0.35">
      <c r="B2106" s="3">
        <v>45065</v>
      </c>
      <c r="C2106" s="2">
        <v>5.14</v>
      </c>
      <c r="D2106" s="2">
        <v>4.5400999999999998</v>
      </c>
      <c r="E2106" s="2">
        <v>4423</v>
      </c>
      <c r="F2106" s="2">
        <v>5.048</v>
      </c>
      <c r="G2106" s="2">
        <v>22327.304</v>
      </c>
      <c r="H2106" s="5">
        <f t="shared" si="32"/>
        <v>1.9834673615166758E-2</v>
      </c>
      <c r="I2106" s="4"/>
      <c r="J2106" s="4"/>
      <c r="K2106" s="4"/>
    </row>
    <row r="2107" spans="2:11" ht="13.5" x14ac:dyDescent="0.35">
      <c r="B2107" s="3">
        <v>45068</v>
      </c>
      <c r="C2107" s="2">
        <v>5.15</v>
      </c>
      <c r="D2107" s="2">
        <v>4.5488999999999997</v>
      </c>
      <c r="E2107" s="2">
        <v>7476</v>
      </c>
      <c r="F2107" s="2">
        <v>5.1470000000000002</v>
      </c>
      <c r="G2107" s="2">
        <v>38478.972000000002</v>
      </c>
      <c r="H2107" s="5">
        <f t="shared" si="32"/>
        <v>1.9382832977247019E-3</v>
      </c>
      <c r="I2107" s="4"/>
      <c r="J2107" s="4"/>
      <c r="K2107" s="4"/>
    </row>
    <row r="2108" spans="2:11" ht="13.5" x14ac:dyDescent="0.35">
      <c r="B2108" s="3">
        <v>45069</v>
      </c>
      <c r="C2108" s="2">
        <v>5.15</v>
      </c>
      <c r="D2108" s="2">
        <v>4.5488999999999997</v>
      </c>
      <c r="E2108" s="2">
        <v>33386</v>
      </c>
      <c r="F2108" s="2">
        <v>5.1470000000000002</v>
      </c>
      <c r="G2108" s="2">
        <v>171837.742</v>
      </c>
      <c r="H2108" s="5">
        <f t="shared" si="32"/>
        <v>0</v>
      </c>
      <c r="I2108" s="4"/>
      <c r="J2108" s="4"/>
      <c r="K2108" s="4"/>
    </row>
    <row r="2109" spans="2:11" ht="13.5" x14ac:dyDescent="0.35">
      <c r="B2109" s="3">
        <v>45070</v>
      </c>
      <c r="C2109" s="2">
        <v>5.19</v>
      </c>
      <c r="D2109" s="2">
        <v>4.5842999999999998</v>
      </c>
      <c r="E2109" s="2">
        <v>13192</v>
      </c>
      <c r="F2109" s="2">
        <v>5.1619999999999999</v>
      </c>
      <c r="G2109" s="2">
        <v>68097.104000000007</v>
      </c>
      <c r="H2109" s="5">
        <f t="shared" si="32"/>
        <v>7.7821011673151969E-3</v>
      </c>
      <c r="I2109" s="4"/>
      <c r="J2109" s="4"/>
      <c r="K2109" s="4"/>
    </row>
    <row r="2110" spans="2:11" ht="13.5" x14ac:dyDescent="0.35">
      <c r="B2110" s="3">
        <v>45071</v>
      </c>
      <c r="C2110" s="2">
        <v>5.16</v>
      </c>
      <c r="D2110" s="2">
        <v>4.5578000000000003</v>
      </c>
      <c r="E2110" s="2">
        <v>37175</v>
      </c>
      <c r="F2110" s="2">
        <v>5.1509999999999998</v>
      </c>
      <c r="G2110" s="2">
        <v>191488.42499999999</v>
      </c>
      <c r="H2110" s="5">
        <f t="shared" si="32"/>
        <v>-5.78059900093788E-3</v>
      </c>
      <c r="I2110" s="4"/>
      <c r="J2110" s="4"/>
      <c r="K2110" s="4"/>
    </row>
    <row r="2111" spans="2:11" ht="13.5" x14ac:dyDescent="0.35">
      <c r="B2111" s="3">
        <v>45072</v>
      </c>
      <c r="C2111" s="2">
        <v>5.16</v>
      </c>
      <c r="D2111" s="2">
        <v>4.5578000000000003</v>
      </c>
      <c r="E2111" s="2">
        <v>139225</v>
      </c>
      <c r="F2111" s="2">
        <v>5.16</v>
      </c>
      <c r="G2111" s="2">
        <v>718401</v>
      </c>
      <c r="H2111" s="5">
        <f t="shared" si="32"/>
        <v>0</v>
      </c>
      <c r="I2111" s="4"/>
      <c r="J2111" s="4"/>
      <c r="K2111" s="4"/>
    </row>
    <row r="2112" spans="2:11" ht="13.5" x14ac:dyDescent="0.35">
      <c r="B2112" s="3">
        <v>45075</v>
      </c>
      <c r="C2112" s="2">
        <v>5.18</v>
      </c>
      <c r="D2112" s="2">
        <v>4.5754000000000001</v>
      </c>
      <c r="E2112" s="2">
        <v>13873</v>
      </c>
      <c r="F2112" s="2">
        <v>5.1760000000000002</v>
      </c>
      <c r="G2112" s="2">
        <v>71806.648000000001</v>
      </c>
      <c r="H2112" s="5">
        <f t="shared" si="32"/>
        <v>3.8615121330466094E-3</v>
      </c>
      <c r="I2112" s="4"/>
      <c r="J2112" s="4"/>
      <c r="K2112" s="4"/>
    </row>
    <row r="2113" spans="2:11" ht="13.5" x14ac:dyDescent="0.35">
      <c r="B2113" s="3">
        <v>45076</v>
      </c>
      <c r="C2113" s="2">
        <v>5.18</v>
      </c>
      <c r="D2113" s="2">
        <v>4.5754000000000001</v>
      </c>
      <c r="E2113" s="2">
        <v>21067</v>
      </c>
      <c r="F2113" s="2">
        <v>5.1779999999999999</v>
      </c>
      <c r="G2113" s="2">
        <v>109084.92600000001</v>
      </c>
      <c r="H2113" s="5">
        <f t="shared" si="32"/>
        <v>0</v>
      </c>
      <c r="I2113" s="4"/>
      <c r="J2113" s="4"/>
      <c r="K2113" s="4"/>
    </row>
    <row r="2114" spans="2:11" ht="13.5" x14ac:dyDescent="0.35">
      <c r="B2114" s="3">
        <v>45077</v>
      </c>
      <c r="C2114" s="2">
        <v>5.18</v>
      </c>
      <c r="D2114" s="2">
        <v>4.5754000000000001</v>
      </c>
      <c r="E2114" s="2">
        <v>22930</v>
      </c>
      <c r="F2114" s="2">
        <v>5.1779999999999999</v>
      </c>
      <c r="G2114" s="2">
        <v>118731.54</v>
      </c>
      <c r="H2114" s="5">
        <f t="shared" si="32"/>
        <v>0</v>
      </c>
      <c r="I2114" s="4"/>
      <c r="J2114" s="4"/>
      <c r="K2114" s="4"/>
    </row>
    <row r="2115" spans="2:11" ht="13.5" x14ac:dyDescent="0.35">
      <c r="B2115" s="3">
        <v>45078</v>
      </c>
      <c r="C2115" s="2">
        <v>5.18</v>
      </c>
      <c r="D2115" s="2">
        <v>4.5754000000000001</v>
      </c>
      <c r="E2115" s="2">
        <v>25050</v>
      </c>
      <c r="F2115" s="2">
        <v>5.1790000000000003</v>
      </c>
      <c r="G2115" s="2">
        <v>129733.95</v>
      </c>
      <c r="H2115" s="5">
        <f t="shared" si="32"/>
        <v>0</v>
      </c>
      <c r="I2115" s="4"/>
      <c r="J2115" s="4"/>
      <c r="K2115" s="4"/>
    </row>
    <row r="2116" spans="2:11" ht="13.5" x14ac:dyDescent="0.35">
      <c r="B2116" s="3">
        <v>45079</v>
      </c>
      <c r="C2116" s="2">
        <v>5.18</v>
      </c>
      <c r="D2116" s="2">
        <v>4.5754000000000001</v>
      </c>
      <c r="E2116" s="2">
        <v>26806</v>
      </c>
      <c r="F2116" s="2">
        <v>5.2</v>
      </c>
      <c r="G2116" s="2">
        <v>139391.20000000001</v>
      </c>
      <c r="H2116" s="5">
        <f t="shared" si="32"/>
        <v>0</v>
      </c>
      <c r="I2116" s="4"/>
      <c r="J2116" s="4"/>
      <c r="K2116" s="4"/>
    </row>
    <row r="2117" spans="2:11" ht="13.5" x14ac:dyDescent="0.35">
      <c r="B2117" s="3">
        <v>45082</v>
      </c>
      <c r="C2117" s="2">
        <v>5.18</v>
      </c>
      <c r="D2117" s="2">
        <v>4.5754000000000001</v>
      </c>
      <c r="E2117" s="2">
        <v>11123</v>
      </c>
      <c r="F2117" s="2">
        <v>5.18</v>
      </c>
      <c r="G2117" s="2">
        <v>57617.14</v>
      </c>
      <c r="H2117" s="5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5.18</v>
      </c>
      <c r="D2118" s="2">
        <v>4.5754000000000001</v>
      </c>
      <c r="E2118" s="2">
        <v>14348</v>
      </c>
      <c r="F2118" s="2">
        <v>5.18</v>
      </c>
      <c r="G2118" s="2">
        <v>74322.64</v>
      </c>
      <c r="H2118" s="5">
        <f t="shared" si="32"/>
        <v>0</v>
      </c>
      <c r="I2118" s="4"/>
      <c r="J2118" s="4"/>
      <c r="K2118" s="4"/>
    </row>
    <row r="2119" spans="2:11" ht="13.5" x14ac:dyDescent="0.35">
      <c r="B2119" s="3">
        <v>45084</v>
      </c>
      <c r="C2119" s="2">
        <v>5.2</v>
      </c>
      <c r="D2119" s="2">
        <v>4.5930999999999997</v>
      </c>
      <c r="E2119" s="2">
        <v>12889</v>
      </c>
      <c r="F2119" s="2">
        <v>5.1829999999999998</v>
      </c>
      <c r="G2119" s="2">
        <v>66803.687000000005</v>
      </c>
      <c r="H2119" s="5">
        <f t="shared" ref="H2119:H2182" si="33">(D2119-D2118)/D2118</f>
        <v>3.868514228264109E-3</v>
      </c>
      <c r="I2119" s="4"/>
      <c r="J2119" s="4"/>
      <c r="K2119" s="4"/>
    </row>
    <row r="2120" spans="2:11" ht="13.5" x14ac:dyDescent="0.35">
      <c r="B2120" s="3">
        <v>45085</v>
      </c>
      <c r="C2120" s="2">
        <v>5.19</v>
      </c>
      <c r="D2120" s="2">
        <v>4.5842999999999998</v>
      </c>
      <c r="E2120" s="2">
        <v>83456</v>
      </c>
      <c r="F2120" s="2">
        <v>5.1870000000000003</v>
      </c>
      <c r="G2120" s="2">
        <v>432886.272</v>
      </c>
      <c r="H2120" s="5">
        <f t="shared" si="33"/>
        <v>-1.9159173542922904E-3</v>
      </c>
      <c r="I2120" s="4"/>
      <c r="J2120" s="4"/>
      <c r="K2120" s="4"/>
    </row>
    <row r="2121" spans="2:11" ht="13.5" x14ac:dyDescent="0.35">
      <c r="B2121" s="3">
        <v>45086</v>
      </c>
      <c r="C2121" s="2">
        <v>5.19</v>
      </c>
      <c r="D2121" s="2">
        <v>4.5842999999999998</v>
      </c>
      <c r="E2121" s="2">
        <v>14907</v>
      </c>
      <c r="F2121" s="2">
        <v>5.1859999999999999</v>
      </c>
      <c r="G2121" s="2">
        <v>77307.702000000005</v>
      </c>
      <c r="H2121" s="5">
        <f t="shared" si="33"/>
        <v>0</v>
      </c>
      <c r="I2121" s="4"/>
      <c r="J2121" s="4"/>
      <c r="K2121" s="4"/>
    </row>
    <row r="2122" spans="2:11" ht="13.5" x14ac:dyDescent="0.35">
      <c r="B2122" s="3">
        <v>45089</v>
      </c>
      <c r="C2122" s="2">
        <v>5.2</v>
      </c>
      <c r="D2122" s="2">
        <v>4.5930999999999997</v>
      </c>
      <c r="E2122" s="2">
        <v>4742</v>
      </c>
      <c r="F2122" s="2">
        <v>5.1849999999999996</v>
      </c>
      <c r="G2122" s="2">
        <v>24587.27</v>
      </c>
      <c r="H2122" s="5">
        <f t="shared" si="33"/>
        <v>1.9195951399341054E-3</v>
      </c>
      <c r="I2122" s="4"/>
      <c r="J2122" s="4"/>
      <c r="K2122" s="4"/>
    </row>
    <row r="2123" spans="2:11" ht="13.5" x14ac:dyDescent="0.35">
      <c r="B2123" s="3">
        <v>45090</v>
      </c>
      <c r="C2123" s="2">
        <v>5.2</v>
      </c>
      <c r="D2123" s="2">
        <v>4.5930999999999997</v>
      </c>
      <c r="E2123" s="2">
        <v>21854</v>
      </c>
      <c r="F2123" s="2">
        <v>5.19</v>
      </c>
      <c r="G2123" s="2">
        <v>113422.26</v>
      </c>
      <c r="H2123" s="5">
        <f t="shared" si="33"/>
        <v>0</v>
      </c>
      <c r="I2123" s="4"/>
      <c r="J2123" s="4"/>
      <c r="K2123" s="4"/>
    </row>
    <row r="2124" spans="2:11" ht="13.5" x14ac:dyDescent="0.35">
      <c r="B2124" s="3">
        <v>45091</v>
      </c>
      <c r="C2124" s="2">
        <v>5.2</v>
      </c>
      <c r="D2124" s="2">
        <v>4.5930999999999997</v>
      </c>
      <c r="E2124" s="2">
        <v>17108</v>
      </c>
      <c r="F2124" s="2">
        <v>5.1829999999999998</v>
      </c>
      <c r="G2124" s="2">
        <v>88670.763999999996</v>
      </c>
      <c r="H2124" s="5">
        <f t="shared" si="33"/>
        <v>0</v>
      </c>
      <c r="I2124" s="4"/>
      <c r="J2124" s="4"/>
      <c r="K2124" s="4"/>
    </row>
    <row r="2125" spans="2:11" ht="13.5" x14ac:dyDescent="0.35">
      <c r="B2125" s="3">
        <v>45092</v>
      </c>
      <c r="C2125" s="2">
        <v>5.19</v>
      </c>
      <c r="D2125" s="2">
        <v>4.5842999999999998</v>
      </c>
      <c r="E2125" s="2">
        <v>26091</v>
      </c>
      <c r="F2125" s="2">
        <v>5.1849999999999996</v>
      </c>
      <c r="G2125" s="2">
        <v>135281.83499999999</v>
      </c>
      <c r="H2125" s="5">
        <f t="shared" si="33"/>
        <v>-1.9159173542922904E-3</v>
      </c>
      <c r="I2125" s="4"/>
      <c r="J2125" s="4"/>
      <c r="K2125" s="4"/>
    </row>
    <row r="2126" spans="2:11" ht="13.5" x14ac:dyDescent="0.35">
      <c r="B2126" s="3">
        <v>45093</v>
      </c>
      <c r="C2126" s="2">
        <v>5.17</v>
      </c>
      <c r="D2126" s="2">
        <v>4.5666000000000002</v>
      </c>
      <c r="E2126" s="2">
        <v>9868</v>
      </c>
      <c r="F2126" s="2">
        <v>5.18</v>
      </c>
      <c r="G2126" s="2">
        <v>51116.24</v>
      </c>
      <c r="H2126" s="5">
        <f t="shared" si="33"/>
        <v>-3.8610038610037748E-3</v>
      </c>
      <c r="I2126" s="4"/>
      <c r="J2126" s="4"/>
      <c r="K2126" s="4"/>
    </row>
    <row r="2127" spans="2:11" ht="13.5" x14ac:dyDescent="0.35">
      <c r="B2127" s="3">
        <v>45096</v>
      </c>
      <c r="C2127" s="2">
        <v>5.16</v>
      </c>
      <c r="D2127" s="2">
        <v>4.5578000000000003</v>
      </c>
      <c r="E2127" s="2">
        <v>10851</v>
      </c>
      <c r="F2127" s="2">
        <v>5.1619999999999999</v>
      </c>
      <c r="G2127" s="2">
        <v>56012.862000000001</v>
      </c>
      <c r="H2127" s="5">
        <f t="shared" si="33"/>
        <v>-1.9270354311741599E-3</v>
      </c>
      <c r="I2127" s="4"/>
      <c r="J2127" s="4"/>
      <c r="K2127" s="4"/>
    </row>
    <row r="2128" spans="2:11" ht="13.5" x14ac:dyDescent="0.35">
      <c r="B2128" s="3">
        <v>45097</v>
      </c>
      <c r="C2128" s="2">
        <v>5.2</v>
      </c>
      <c r="D2128" s="2">
        <v>4.5930999999999997</v>
      </c>
      <c r="E2128" s="2">
        <v>46018</v>
      </c>
      <c r="F2128" s="2">
        <v>5.1849999999999996</v>
      </c>
      <c r="G2128" s="2">
        <v>238603.33</v>
      </c>
      <c r="H2128" s="5">
        <f t="shared" si="33"/>
        <v>7.7449646759400236E-3</v>
      </c>
      <c r="I2128" s="4"/>
      <c r="J2128" s="4"/>
      <c r="K2128" s="4"/>
    </row>
    <row r="2129" spans="2:11" ht="13.5" x14ac:dyDescent="0.35">
      <c r="B2129" s="3">
        <v>45098</v>
      </c>
      <c r="C2129" s="2">
        <v>5.17</v>
      </c>
      <c r="D2129" s="2">
        <v>4.5666000000000002</v>
      </c>
      <c r="E2129" s="2">
        <v>14899</v>
      </c>
      <c r="F2129" s="2">
        <v>5.1589999999999998</v>
      </c>
      <c r="G2129" s="2">
        <v>76863.941000000006</v>
      </c>
      <c r="H2129" s="5">
        <f t="shared" si="33"/>
        <v>-5.7695238509937784E-3</v>
      </c>
      <c r="I2129" s="4"/>
      <c r="J2129" s="4"/>
      <c r="K2129" s="4"/>
    </row>
    <row r="2130" spans="2:11" ht="13.5" x14ac:dyDescent="0.35">
      <c r="B2130" s="3">
        <v>45099</v>
      </c>
      <c r="C2130" s="2">
        <v>5.17</v>
      </c>
      <c r="D2130" s="2">
        <v>4.5666000000000002</v>
      </c>
      <c r="E2130" s="2">
        <v>7452</v>
      </c>
      <c r="F2130" s="2">
        <v>5.17</v>
      </c>
      <c r="G2130" s="2">
        <v>38526.839999999997</v>
      </c>
      <c r="H2130" s="5">
        <f t="shared" si="33"/>
        <v>0</v>
      </c>
      <c r="I2130" s="4"/>
      <c r="J2130" s="4"/>
      <c r="K2130" s="4"/>
    </row>
    <row r="2131" spans="2:11" ht="13.5" x14ac:dyDescent="0.35">
      <c r="B2131" s="3">
        <v>45100</v>
      </c>
      <c r="C2131" s="2">
        <v>5.2</v>
      </c>
      <c r="D2131" s="2">
        <v>4.5930999999999997</v>
      </c>
      <c r="E2131" s="2">
        <v>6274</v>
      </c>
      <c r="F2131" s="2">
        <v>5.1660000000000004</v>
      </c>
      <c r="G2131" s="2">
        <v>32411.484</v>
      </c>
      <c r="H2131" s="5">
        <f t="shared" si="33"/>
        <v>5.8030044234221355E-3</v>
      </c>
      <c r="I2131" s="4"/>
      <c r="J2131" s="4"/>
      <c r="K2131" s="4"/>
    </row>
    <row r="2132" spans="2:11" ht="13.5" x14ac:dyDescent="0.35">
      <c r="B2132" s="3">
        <v>45103</v>
      </c>
      <c r="C2132" s="2">
        <v>5.0999999999999996</v>
      </c>
      <c r="D2132" s="2">
        <v>4.5048000000000004</v>
      </c>
      <c r="E2132" s="2">
        <v>15875</v>
      </c>
      <c r="F2132" s="2">
        <v>5.1459999999999999</v>
      </c>
      <c r="G2132" s="2">
        <v>81692.75</v>
      </c>
      <c r="H2132" s="5">
        <f t="shared" si="33"/>
        <v>-1.922448890727382E-2</v>
      </c>
      <c r="I2132" s="4"/>
      <c r="J2132" s="4"/>
      <c r="K2132" s="4"/>
    </row>
    <row r="2133" spans="2:11" ht="13.5" x14ac:dyDescent="0.35">
      <c r="B2133" s="3">
        <v>45104</v>
      </c>
      <c r="C2133" s="2">
        <v>5.0999999999999996</v>
      </c>
      <c r="D2133" s="2">
        <v>4.5048000000000004</v>
      </c>
      <c r="E2133" s="2">
        <v>30017</v>
      </c>
      <c r="F2133" s="2">
        <v>5.0629999999999997</v>
      </c>
      <c r="G2133" s="2">
        <v>151976.071</v>
      </c>
      <c r="H2133" s="5">
        <f t="shared" si="33"/>
        <v>0</v>
      </c>
      <c r="I2133" s="4"/>
      <c r="J2133" s="4"/>
      <c r="K2133" s="4"/>
    </row>
    <row r="2134" spans="2:11" ht="13.5" x14ac:dyDescent="0.35">
      <c r="B2134" s="3">
        <v>45107</v>
      </c>
      <c r="C2134" s="2">
        <v>5.0999999999999996</v>
      </c>
      <c r="D2134" s="2">
        <v>4.5048000000000004</v>
      </c>
      <c r="E2134" s="2">
        <v>14957</v>
      </c>
      <c r="F2134" s="2">
        <v>5.0999999999999996</v>
      </c>
      <c r="G2134" s="2">
        <v>76280.7</v>
      </c>
      <c r="H2134" s="5">
        <f t="shared" si="33"/>
        <v>0</v>
      </c>
      <c r="I2134" s="4"/>
      <c r="J2134" s="4"/>
      <c r="K2134" s="4"/>
    </row>
    <row r="2135" spans="2:11" ht="13.5" x14ac:dyDescent="0.35">
      <c r="B2135" s="3">
        <v>45110</v>
      </c>
      <c r="C2135" s="2">
        <v>5.0999999999999996</v>
      </c>
      <c r="D2135" s="2">
        <v>4.5048000000000004</v>
      </c>
      <c r="E2135" s="2">
        <v>24436</v>
      </c>
      <c r="F2135" s="2">
        <v>5.1040000000000001</v>
      </c>
      <c r="G2135" s="2">
        <v>124721.344</v>
      </c>
      <c r="H2135" s="5">
        <f t="shared" si="33"/>
        <v>0</v>
      </c>
      <c r="I2135" s="4"/>
      <c r="J2135" s="4"/>
      <c r="K2135" s="4"/>
    </row>
    <row r="2136" spans="2:11" ht="13.5" x14ac:dyDescent="0.35">
      <c r="B2136" s="3">
        <v>45111</v>
      </c>
      <c r="C2136" s="2">
        <v>5.0999999999999996</v>
      </c>
      <c r="D2136" s="2">
        <v>4.5048000000000004</v>
      </c>
      <c r="E2136" s="2">
        <v>27822</v>
      </c>
      <c r="F2136" s="2">
        <v>5.1310000000000002</v>
      </c>
      <c r="G2136" s="2">
        <v>142754.682</v>
      </c>
      <c r="H2136" s="5">
        <f t="shared" si="33"/>
        <v>0</v>
      </c>
      <c r="I2136" s="4"/>
      <c r="J2136" s="4"/>
      <c r="K2136" s="4"/>
    </row>
    <row r="2137" spans="2:11" ht="13.5" x14ac:dyDescent="0.35">
      <c r="B2137" s="3">
        <v>45112</v>
      </c>
      <c r="C2137" s="2">
        <v>5.2</v>
      </c>
      <c r="D2137" s="2">
        <v>4.5930999999999997</v>
      </c>
      <c r="E2137" s="2">
        <v>43204</v>
      </c>
      <c r="F2137" s="2">
        <v>5.1779999999999999</v>
      </c>
      <c r="G2137" s="2">
        <v>223710.31200000001</v>
      </c>
      <c r="H2137" s="5">
        <f t="shared" si="33"/>
        <v>1.960131415379137E-2</v>
      </c>
      <c r="I2137" s="4"/>
      <c r="J2137" s="4"/>
      <c r="K2137" s="4"/>
    </row>
    <row r="2138" spans="2:11" ht="13.5" x14ac:dyDescent="0.35">
      <c r="B2138" s="3">
        <v>45113</v>
      </c>
      <c r="C2138" s="2">
        <v>5.24</v>
      </c>
      <c r="D2138" s="2">
        <v>4.6284000000000001</v>
      </c>
      <c r="E2138" s="2">
        <v>35314</v>
      </c>
      <c r="F2138" s="2">
        <v>5.2270000000000003</v>
      </c>
      <c r="G2138" s="2">
        <v>184586.27799999999</v>
      </c>
      <c r="H2138" s="5">
        <f t="shared" si="33"/>
        <v>7.6854412052862623E-3</v>
      </c>
      <c r="I2138" s="4"/>
      <c r="J2138" s="4"/>
      <c r="K2138" s="4"/>
    </row>
    <row r="2139" spans="2:11" ht="13.5" x14ac:dyDescent="0.35">
      <c r="B2139" s="3">
        <v>45114</v>
      </c>
      <c r="C2139" s="2">
        <v>5.29</v>
      </c>
      <c r="D2139" s="2">
        <v>4.6726000000000001</v>
      </c>
      <c r="E2139" s="2">
        <v>25703</v>
      </c>
      <c r="F2139" s="2">
        <v>5.2370000000000001</v>
      </c>
      <c r="G2139" s="2">
        <v>134606.611</v>
      </c>
      <c r="H2139" s="5">
        <f t="shared" si="33"/>
        <v>9.5497364099904978E-3</v>
      </c>
      <c r="I2139" s="4"/>
      <c r="J2139" s="4"/>
      <c r="K2139" s="4"/>
    </row>
    <row r="2140" spans="2:11" ht="13.5" x14ac:dyDescent="0.35">
      <c r="B2140" s="3">
        <v>45117</v>
      </c>
      <c r="C2140" s="2">
        <v>5.28</v>
      </c>
      <c r="D2140" s="2">
        <v>4.6638000000000002</v>
      </c>
      <c r="E2140" s="2">
        <v>3050</v>
      </c>
      <c r="F2140" s="2">
        <v>5.2759999999999998</v>
      </c>
      <c r="G2140" s="2">
        <v>16091.8</v>
      </c>
      <c r="H2140" s="5">
        <f t="shared" si="33"/>
        <v>-1.8833197791379359E-3</v>
      </c>
      <c r="I2140" s="4"/>
      <c r="J2140" s="4"/>
      <c r="K2140" s="4"/>
    </row>
    <row r="2141" spans="2:11" ht="13.5" x14ac:dyDescent="0.35">
      <c r="B2141" s="3">
        <v>45118</v>
      </c>
      <c r="C2141" s="2">
        <v>5.25</v>
      </c>
      <c r="D2141" s="2">
        <v>4.6372999999999998</v>
      </c>
      <c r="E2141" s="2">
        <v>14970</v>
      </c>
      <c r="F2141" s="2">
        <v>5.2510000000000003</v>
      </c>
      <c r="G2141" s="2">
        <v>78607.47</v>
      </c>
      <c r="H2141" s="5">
        <f t="shared" si="33"/>
        <v>-5.6820618379862797E-3</v>
      </c>
      <c r="I2141" s="4"/>
      <c r="J2141" s="4"/>
      <c r="K2141" s="4"/>
    </row>
    <row r="2142" spans="2:11" ht="13.5" x14ac:dyDescent="0.35">
      <c r="B2142" s="3">
        <v>45119</v>
      </c>
      <c r="C2142" s="2">
        <v>5.28</v>
      </c>
      <c r="D2142" s="2">
        <v>4.6638000000000002</v>
      </c>
      <c r="E2142" s="2">
        <v>8972</v>
      </c>
      <c r="F2142" s="2">
        <v>5.2560000000000002</v>
      </c>
      <c r="G2142" s="2">
        <v>47156.832000000002</v>
      </c>
      <c r="H2142" s="5">
        <f t="shared" si="33"/>
        <v>5.7145321631122447E-3</v>
      </c>
      <c r="I2142" s="4"/>
      <c r="J2142" s="4"/>
      <c r="K2142" s="4"/>
    </row>
    <row r="2143" spans="2:11" ht="13.5" x14ac:dyDescent="0.35">
      <c r="B2143" s="3">
        <v>45120</v>
      </c>
      <c r="C2143" s="2">
        <v>5.2</v>
      </c>
      <c r="D2143" s="2">
        <v>4.5930999999999997</v>
      </c>
      <c r="E2143" s="2">
        <v>12035</v>
      </c>
      <c r="F2143" s="2">
        <v>5.226</v>
      </c>
      <c r="G2143" s="2">
        <v>62894.91</v>
      </c>
      <c r="H2143" s="5">
        <f t="shared" si="33"/>
        <v>-1.5159312148891553E-2</v>
      </c>
      <c r="I2143" s="4"/>
      <c r="J2143" s="4"/>
      <c r="K2143" s="4"/>
    </row>
    <row r="2144" spans="2:11" ht="13.5" x14ac:dyDescent="0.35">
      <c r="B2144" s="3">
        <v>45121</v>
      </c>
      <c r="C2144" s="2">
        <v>5.2</v>
      </c>
      <c r="D2144" s="2">
        <v>4.5930999999999997</v>
      </c>
      <c r="E2144" s="2">
        <v>10013</v>
      </c>
      <c r="F2144" s="2">
        <v>5.2</v>
      </c>
      <c r="G2144" s="2">
        <v>52067.6</v>
      </c>
      <c r="H2144" s="5">
        <f t="shared" si="33"/>
        <v>0</v>
      </c>
      <c r="I2144" s="4"/>
      <c r="J2144" s="4"/>
      <c r="K2144" s="4"/>
    </row>
    <row r="2145" spans="2:11" ht="13.5" x14ac:dyDescent="0.35">
      <c r="B2145" s="3">
        <v>45124</v>
      </c>
      <c r="C2145" s="2">
        <v>5.2</v>
      </c>
      <c r="D2145" s="2">
        <v>4.5930999999999997</v>
      </c>
      <c r="E2145" s="2">
        <v>6413</v>
      </c>
      <c r="F2145" s="2">
        <v>5.1980000000000004</v>
      </c>
      <c r="G2145" s="2">
        <v>33334.773999999998</v>
      </c>
      <c r="H2145" s="5">
        <f t="shared" si="33"/>
        <v>0</v>
      </c>
      <c r="I2145" s="4"/>
      <c r="J2145" s="4"/>
      <c r="K2145" s="4"/>
    </row>
    <row r="2146" spans="2:11" ht="13.5" x14ac:dyDescent="0.35">
      <c r="B2146" s="3">
        <v>45125</v>
      </c>
      <c r="C2146" s="2">
        <v>5.28</v>
      </c>
      <c r="D2146" s="2">
        <v>4.6638000000000002</v>
      </c>
      <c r="E2146" s="2">
        <v>7811</v>
      </c>
      <c r="F2146" s="2">
        <v>5.2190000000000003</v>
      </c>
      <c r="G2146" s="2">
        <v>40765.608999999997</v>
      </c>
      <c r="H2146" s="5">
        <f t="shared" si="33"/>
        <v>1.5392654198689433E-2</v>
      </c>
      <c r="I2146" s="4"/>
      <c r="J2146" s="4"/>
      <c r="K2146" s="4"/>
    </row>
    <row r="2147" spans="2:11" ht="13.5" x14ac:dyDescent="0.35">
      <c r="B2147" s="3">
        <v>45127</v>
      </c>
      <c r="C2147" s="2">
        <v>5.25</v>
      </c>
      <c r="D2147" s="2">
        <v>4.6372999999999998</v>
      </c>
      <c r="E2147" s="2">
        <v>5511</v>
      </c>
      <c r="F2147" s="2">
        <v>5.25</v>
      </c>
      <c r="G2147" s="2">
        <v>28932.75</v>
      </c>
      <c r="H2147" s="5">
        <f t="shared" si="33"/>
        <v>-5.6820618379862797E-3</v>
      </c>
      <c r="I2147" s="4"/>
      <c r="J2147" s="4"/>
      <c r="K2147" s="4"/>
    </row>
    <row r="2148" spans="2:11" ht="13.5" x14ac:dyDescent="0.35">
      <c r="B2148" s="3">
        <v>45128</v>
      </c>
      <c r="C2148" s="2">
        <v>5.25</v>
      </c>
      <c r="D2148" s="2">
        <v>4.6372999999999998</v>
      </c>
      <c r="E2148" s="2">
        <v>6251</v>
      </c>
      <c r="F2148" s="2">
        <v>5.2489999999999997</v>
      </c>
      <c r="G2148" s="2">
        <v>32811.499000000003</v>
      </c>
      <c r="H2148" s="5">
        <f t="shared" si="33"/>
        <v>0</v>
      </c>
      <c r="I2148" s="4"/>
      <c r="J2148" s="4"/>
      <c r="K2148" s="4"/>
    </row>
    <row r="2149" spans="2:11" ht="13.5" x14ac:dyDescent="0.35">
      <c r="B2149" s="3">
        <v>45131</v>
      </c>
      <c r="C2149" s="2">
        <v>5.25</v>
      </c>
      <c r="D2149" s="2">
        <v>4.6372999999999998</v>
      </c>
      <c r="E2149" s="2">
        <v>2348</v>
      </c>
      <c r="F2149" s="2">
        <v>5.25</v>
      </c>
      <c r="G2149" s="2">
        <v>12327</v>
      </c>
      <c r="H2149" s="5">
        <f t="shared" si="33"/>
        <v>0</v>
      </c>
      <c r="I2149" s="4"/>
      <c r="J2149" s="4"/>
      <c r="K2149" s="4"/>
    </row>
    <row r="2150" spans="2:11" ht="13.5" x14ac:dyDescent="0.35">
      <c r="B2150" s="3">
        <v>45133</v>
      </c>
      <c r="C2150" s="2">
        <v>5.27</v>
      </c>
      <c r="D2150" s="2">
        <v>4.6548999999999996</v>
      </c>
      <c r="E2150" s="2">
        <v>53367</v>
      </c>
      <c r="F2150" s="2">
        <v>5.2539999999999996</v>
      </c>
      <c r="G2150" s="2">
        <v>280390.21799999999</v>
      </c>
      <c r="H2150" s="5">
        <f t="shared" si="33"/>
        <v>3.7953119271989821E-3</v>
      </c>
      <c r="I2150" s="4"/>
      <c r="J2150" s="4"/>
      <c r="K2150" s="4"/>
    </row>
    <row r="2151" spans="2:11" ht="13.5" x14ac:dyDescent="0.35">
      <c r="B2151" s="3">
        <v>45134</v>
      </c>
      <c r="C2151" s="2">
        <v>5.28</v>
      </c>
      <c r="D2151" s="2">
        <v>4.6638000000000002</v>
      </c>
      <c r="E2151" s="2">
        <v>30376</v>
      </c>
      <c r="F2151" s="2">
        <v>5.2709999999999999</v>
      </c>
      <c r="G2151" s="2">
        <v>160111.89600000001</v>
      </c>
      <c r="H2151" s="5">
        <f t="shared" si="33"/>
        <v>1.9119637371373338E-3</v>
      </c>
      <c r="I2151" s="4"/>
      <c r="J2151" s="4"/>
      <c r="K2151" s="4"/>
    </row>
    <row r="2152" spans="2:11" ht="13.5" x14ac:dyDescent="0.35">
      <c r="B2152" s="3">
        <v>45135</v>
      </c>
      <c r="C2152" s="2">
        <v>5.34</v>
      </c>
      <c r="D2152" s="2">
        <v>4.7168000000000001</v>
      </c>
      <c r="E2152" s="2">
        <v>32544</v>
      </c>
      <c r="F2152" s="2">
        <v>5.3</v>
      </c>
      <c r="G2152" s="2">
        <v>172483.20000000001</v>
      </c>
      <c r="H2152" s="5">
        <f t="shared" si="33"/>
        <v>1.1364123675972369E-2</v>
      </c>
      <c r="I2152" s="4"/>
      <c r="J2152" s="4"/>
      <c r="K2152" s="4"/>
    </row>
    <row r="2153" spans="2:11" ht="13.5" x14ac:dyDescent="0.35">
      <c r="B2153" s="3">
        <v>45138</v>
      </c>
      <c r="C2153" s="2">
        <v>5.38</v>
      </c>
      <c r="D2153" s="2">
        <v>4.7521000000000004</v>
      </c>
      <c r="E2153" s="2">
        <v>9024</v>
      </c>
      <c r="F2153" s="2">
        <v>5.3680000000000003</v>
      </c>
      <c r="G2153" s="2">
        <v>48440.832000000002</v>
      </c>
      <c r="H2153" s="5">
        <f t="shared" si="33"/>
        <v>7.483887381275511E-3</v>
      </c>
      <c r="I2153" s="4"/>
      <c r="J2153" s="4"/>
      <c r="K2153" s="4"/>
    </row>
    <row r="2154" spans="2:11" ht="13.5" x14ac:dyDescent="0.35">
      <c r="B2154" s="3">
        <v>45139</v>
      </c>
      <c r="C2154" s="2">
        <v>5.34</v>
      </c>
      <c r="D2154" s="2">
        <v>4.7168000000000001</v>
      </c>
      <c r="E2154" s="2">
        <v>6521</v>
      </c>
      <c r="F2154" s="2">
        <v>5.3410000000000002</v>
      </c>
      <c r="G2154" s="2">
        <v>34828.661</v>
      </c>
      <c r="H2154" s="5">
        <f t="shared" si="33"/>
        <v>-7.4282948591149868E-3</v>
      </c>
      <c r="I2154" s="4"/>
      <c r="J2154" s="4"/>
      <c r="K2154" s="4"/>
    </row>
    <row r="2155" spans="2:11" ht="13.5" x14ac:dyDescent="0.35">
      <c r="B2155" s="3">
        <v>45140</v>
      </c>
      <c r="C2155" s="2">
        <v>5.25</v>
      </c>
      <c r="D2155" s="2">
        <v>4.6372999999999998</v>
      </c>
      <c r="E2155" s="2">
        <v>6176</v>
      </c>
      <c r="F2155" s="2">
        <v>5.258</v>
      </c>
      <c r="G2155" s="2">
        <v>32473.407999999999</v>
      </c>
      <c r="H2155" s="5">
        <f t="shared" si="33"/>
        <v>-1.6854647218453263E-2</v>
      </c>
      <c r="I2155" s="4"/>
      <c r="J2155" s="4"/>
      <c r="K2155" s="4"/>
    </row>
    <row r="2156" spans="2:11" ht="13.5" x14ac:dyDescent="0.35">
      <c r="B2156" s="3">
        <v>45141</v>
      </c>
      <c r="C2156" s="2">
        <v>5.34</v>
      </c>
      <c r="D2156" s="2">
        <v>4.7168000000000001</v>
      </c>
      <c r="E2156" s="2">
        <v>8256</v>
      </c>
      <c r="F2156" s="2">
        <v>5.2380000000000004</v>
      </c>
      <c r="G2156" s="2">
        <v>43244.928</v>
      </c>
      <c r="H2156" s="5">
        <f t="shared" si="33"/>
        <v>1.7143596489336544E-2</v>
      </c>
      <c r="I2156" s="4"/>
      <c r="J2156" s="4"/>
      <c r="K2156" s="4"/>
    </row>
    <row r="2157" spans="2:11" ht="13.5" x14ac:dyDescent="0.35">
      <c r="B2157" s="3">
        <v>45142</v>
      </c>
      <c r="C2157" s="2">
        <v>5.25</v>
      </c>
      <c r="D2157" s="2">
        <v>4.6372999999999998</v>
      </c>
      <c r="E2157" s="2">
        <v>15</v>
      </c>
      <c r="F2157" s="2">
        <v>5.25</v>
      </c>
      <c r="G2157" s="2">
        <v>78.75</v>
      </c>
      <c r="H2157" s="5">
        <f t="shared" si="33"/>
        <v>-1.6854647218453263E-2</v>
      </c>
      <c r="I2157" s="4"/>
      <c r="J2157" s="4"/>
      <c r="K2157" s="4"/>
    </row>
    <row r="2158" spans="2:11" ht="13.5" x14ac:dyDescent="0.35">
      <c r="B2158" s="3">
        <v>45145</v>
      </c>
      <c r="C2158" s="2">
        <v>5.25</v>
      </c>
      <c r="D2158" s="2">
        <v>4.6372999999999998</v>
      </c>
      <c r="E2158" s="2">
        <v>1034</v>
      </c>
      <c r="F2158" s="2">
        <v>5.25</v>
      </c>
      <c r="G2158" s="2">
        <v>5428.5</v>
      </c>
      <c r="H2158" s="5">
        <f t="shared" si="33"/>
        <v>0</v>
      </c>
      <c r="I2158" s="4"/>
      <c r="J2158" s="4"/>
      <c r="K2158" s="4"/>
    </row>
    <row r="2159" spans="2:11" ht="13.5" x14ac:dyDescent="0.35">
      <c r="B2159" s="3">
        <v>45146</v>
      </c>
      <c r="C2159" s="2">
        <v>5.25</v>
      </c>
      <c r="D2159" s="2">
        <v>4.6372999999999998</v>
      </c>
      <c r="E2159" s="2">
        <v>13948</v>
      </c>
      <c r="F2159" s="2">
        <v>5.1669999999999998</v>
      </c>
      <c r="G2159" s="2">
        <v>72069.316000000006</v>
      </c>
      <c r="H2159" s="5">
        <f t="shared" si="33"/>
        <v>0</v>
      </c>
      <c r="I2159" s="4"/>
      <c r="J2159" s="4"/>
      <c r="K2159" s="4"/>
    </row>
    <row r="2160" spans="2:11" ht="13.5" x14ac:dyDescent="0.35">
      <c r="B2160" s="3">
        <v>45147</v>
      </c>
      <c r="C2160" s="2">
        <v>5.25</v>
      </c>
      <c r="D2160" s="2">
        <v>4.6372999999999998</v>
      </c>
      <c r="E2160" s="2">
        <v>40</v>
      </c>
      <c r="F2160" s="2">
        <v>5.2510000000000003</v>
      </c>
      <c r="G2160" s="2">
        <v>210.04</v>
      </c>
      <c r="H2160" s="5">
        <f t="shared" si="33"/>
        <v>0</v>
      </c>
      <c r="I2160" s="4"/>
      <c r="J2160" s="4"/>
      <c r="K2160" s="4"/>
    </row>
    <row r="2161" spans="2:11" ht="13.5" x14ac:dyDescent="0.35">
      <c r="B2161" s="3">
        <v>45148</v>
      </c>
      <c r="C2161" s="2">
        <v>5.18</v>
      </c>
      <c r="D2161" s="2">
        <v>4.5754000000000001</v>
      </c>
      <c r="E2161" s="2">
        <v>1865</v>
      </c>
      <c r="F2161" s="2">
        <v>5.1989999999999998</v>
      </c>
      <c r="G2161" s="2">
        <v>9696.1350000000002</v>
      </c>
      <c r="H2161" s="5">
        <f t="shared" si="33"/>
        <v>-1.334828456213737E-2</v>
      </c>
      <c r="I2161" s="4"/>
      <c r="J2161" s="4"/>
      <c r="K2161" s="4"/>
    </row>
    <row r="2162" spans="2:11" ht="13.5" x14ac:dyDescent="0.35">
      <c r="B2162" s="3">
        <v>45149</v>
      </c>
      <c r="C2162" s="2">
        <v>5.15</v>
      </c>
      <c r="D2162" s="2">
        <v>4.5488999999999997</v>
      </c>
      <c r="E2162" s="2">
        <v>52355</v>
      </c>
      <c r="F2162" s="2">
        <v>5.0839999999999996</v>
      </c>
      <c r="G2162" s="2">
        <v>266172.82</v>
      </c>
      <c r="H2162" s="5">
        <f t="shared" si="33"/>
        <v>-5.7918433361018517E-3</v>
      </c>
      <c r="I2162" s="4"/>
      <c r="J2162" s="4"/>
      <c r="K2162" s="4"/>
    </row>
    <row r="2163" spans="2:11" ht="13.5" x14ac:dyDescent="0.35">
      <c r="B2163" s="3">
        <v>45152</v>
      </c>
      <c r="C2163" s="2">
        <v>5.15</v>
      </c>
      <c r="D2163" s="2">
        <v>4.5488999999999997</v>
      </c>
      <c r="E2163" s="2">
        <v>4067</v>
      </c>
      <c r="F2163" s="2">
        <v>5.15</v>
      </c>
      <c r="G2163" s="2">
        <v>20945.05</v>
      </c>
      <c r="H2163" s="5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5.15</v>
      </c>
      <c r="D2164" s="2">
        <v>4.5488999999999997</v>
      </c>
      <c r="E2164" s="2">
        <v>960</v>
      </c>
      <c r="F2164" s="2">
        <v>5.15</v>
      </c>
      <c r="G2164" s="2">
        <v>4944</v>
      </c>
      <c r="H2164" s="5">
        <f t="shared" si="33"/>
        <v>0</v>
      </c>
      <c r="I2164" s="4"/>
      <c r="J2164" s="4"/>
      <c r="K2164" s="4"/>
    </row>
    <row r="2165" spans="2:11" ht="13.5" x14ac:dyDescent="0.35">
      <c r="B2165" s="3">
        <v>45154</v>
      </c>
      <c r="C2165" s="2">
        <v>5.1100000000000003</v>
      </c>
      <c r="D2165" s="2">
        <v>4.5136000000000003</v>
      </c>
      <c r="E2165" s="2">
        <v>350</v>
      </c>
      <c r="F2165" s="2">
        <v>5.1100000000000003</v>
      </c>
      <c r="G2165" s="2">
        <v>1788.5</v>
      </c>
      <c r="H2165" s="5">
        <f t="shared" si="33"/>
        <v>-7.7601178306842189E-3</v>
      </c>
      <c r="I2165" s="4"/>
      <c r="J2165" s="4"/>
      <c r="K2165" s="4"/>
    </row>
    <row r="2166" spans="2:11" ht="13.5" x14ac:dyDescent="0.35">
      <c r="B2166" s="3">
        <v>45155</v>
      </c>
      <c r="C2166" s="2">
        <v>5.0999999999999996</v>
      </c>
      <c r="D2166" s="2">
        <v>4.5048000000000004</v>
      </c>
      <c r="E2166" s="2">
        <v>11967</v>
      </c>
      <c r="F2166" s="2">
        <v>5.1029999999999998</v>
      </c>
      <c r="G2166" s="2">
        <v>61067.601000000002</v>
      </c>
      <c r="H2166" s="5">
        <f t="shared" si="33"/>
        <v>-1.9496632399858026E-3</v>
      </c>
      <c r="I2166" s="4"/>
      <c r="J2166" s="4"/>
      <c r="K2166" s="4"/>
    </row>
    <row r="2167" spans="2:11" ht="13.5" x14ac:dyDescent="0.35">
      <c r="B2167" s="3">
        <v>45156</v>
      </c>
      <c r="C2167" s="2">
        <v>5.0999999999999996</v>
      </c>
      <c r="D2167" s="2">
        <v>4.5048000000000004</v>
      </c>
      <c r="E2167" s="2">
        <v>1999</v>
      </c>
      <c r="F2167" s="2">
        <v>5.1159999999999997</v>
      </c>
      <c r="G2167" s="2">
        <v>10226.884</v>
      </c>
      <c r="H2167" s="5">
        <f t="shared" si="33"/>
        <v>0</v>
      </c>
      <c r="I2167" s="4"/>
      <c r="J2167" s="4"/>
      <c r="K2167" s="4"/>
    </row>
    <row r="2168" spans="2:11" ht="13.5" x14ac:dyDescent="0.35">
      <c r="B2168" s="3">
        <v>45159</v>
      </c>
      <c r="C2168" s="2">
        <v>5.13</v>
      </c>
      <c r="D2168" s="2">
        <v>4.5312999999999999</v>
      </c>
      <c r="E2168" s="2">
        <v>6191</v>
      </c>
      <c r="F2168" s="2">
        <v>5.1020000000000003</v>
      </c>
      <c r="G2168" s="2">
        <v>31586.482</v>
      </c>
      <c r="H2168" s="5">
        <f t="shared" si="33"/>
        <v>5.8826141005148998E-3</v>
      </c>
      <c r="I2168" s="4"/>
      <c r="J2168" s="4"/>
      <c r="K2168" s="4"/>
    </row>
    <row r="2169" spans="2:11" ht="13.5" x14ac:dyDescent="0.35">
      <c r="B2169" s="3">
        <v>45160</v>
      </c>
      <c r="C2169" s="2">
        <v>5.09</v>
      </c>
      <c r="D2169" s="2">
        <v>4.4958999999999998</v>
      </c>
      <c r="E2169" s="2">
        <v>4960</v>
      </c>
      <c r="F2169" s="2">
        <v>5.0940000000000003</v>
      </c>
      <c r="G2169" s="2">
        <v>25266.240000000002</v>
      </c>
      <c r="H2169" s="5">
        <f t="shared" si="33"/>
        <v>-7.8123275881093945E-3</v>
      </c>
      <c r="I2169" s="4"/>
      <c r="J2169" s="4"/>
      <c r="K2169" s="4"/>
    </row>
    <row r="2170" spans="2:11" ht="13.5" x14ac:dyDescent="0.35">
      <c r="B2170" s="3">
        <v>45161</v>
      </c>
      <c r="C2170" s="2">
        <v>5.09</v>
      </c>
      <c r="D2170" s="2">
        <v>4.4958999999999998</v>
      </c>
      <c r="E2170" s="2">
        <v>6668</v>
      </c>
      <c r="F2170" s="2">
        <v>5.09</v>
      </c>
      <c r="G2170" s="2">
        <v>33940.120000000003</v>
      </c>
      <c r="H2170" s="5">
        <f t="shared" si="33"/>
        <v>0</v>
      </c>
      <c r="I2170" s="4"/>
      <c r="J2170" s="4"/>
      <c r="K2170" s="4"/>
    </row>
    <row r="2171" spans="2:11" ht="13.5" x14ac:dyDescent="0.35">
      <c r="B2171" s="3">
        <v>45162</v>
      </c>
      <c r="C2171" s="2">
        <v>5.14</v>
      </c>
      <c r="D2171" s="2">
        <v>4.5400999999999998</v>
      </c>
      <c r="E2171" s="2">
        <v>3284</v>
      </c>
      <c r="F2171" s="2">
        <v>5.125</v>
      </c>
      <c r="G2171" s="2">
        <v>16830.5</v>
      </c>
      <c r="H2171" s="5">
        <f t="shared" si="33"/>
        <v>9.8311795191174216E-3</v>
      </c>
      <c r="I2171" s="4"/>
      <c r="J2171" s="4"/>
      <c r="K2171" s="4"/>
    </row>
    <row r="2172" spans="2:11" ht="13.5" x14ac:dyDescent="0.35">
      <c r="B2172" s="3">
        <v>45163</v>
      </c>
      <c r="C2172" s="2">
        <v>5.14</v>
      </c>
      <c r="D2172" s="2">
        <v>4.5400999999999998</v>
      </c>
      <c r="E2172" s="2">
        <v>1163</v>
      </c>
      <c r="F2172" s="2">
        <v>5.1360000000000001</v>
      </c>
      <c r="G2172" s="2">
        <v>5973.1679999999997</v>
      </c>
      <c r="H2172" s="5">
        <f t="shared" si="33"/>
        <v>0</v>
      </c>
      <c r="I2172" s="4"/>
      <c r="J2172" s="4"/>
      <c r="K2172" s="4"/>
    </row>
    <row r="2173" spans="2:11" ht="13.5" x14ac:dyDescent="0.35">
      <c r="B2173" s="3">
        <v>45166</v>
      </c>
      <c r="C2173" s="2">
        <v>5.12</v>
      </c>
      <c r="D2173" s="2">
        <v>4.5224000000000002</v>
      </c>
      <c r="E2173" s="2">
        <v>6904</v>
      </c>
      <c r="F2173" s="2">
        <v>5.1189999999999998</v>
      </c>
      <c r="G2173" s="2">
        <v>35341.576000000001</v>
      </c>
      <c r="H2173" s="5">
        <f t="shared" si="33"/>
        <v>-3.8985925420144062E-3</v>
      </c>
      <c r="I2173" s="4"/>
      <c r="J2173" s="4"/>
      <c r="K2173" s="4"/>
    </row>
    <row r="2174" spans="2:11" ht="13.5" x14ac:dyDescent="0.35">
      <c r="B2174" s="3">
        <v>45167</v>
      </c>
      <c r="C2174" s="2">
        <v>5.12</v>
      </c>
      <c r="D2174" s="2">
        <v>4.5224000000000002</v>
      </c>
      <c r="E2174" s="2">
        <v>13110</v>
      </c>
      <c r="F2174" s="2">
        <v>5.12</v>
      </c>
      <c r="G2174" s="2">
        <v>67123.199999999997</v>
      </c>
      <c r="H2174" s="5">
        <f t="shared" si="33"/>
        <v>0</v>
      </c>
      <c r="I2174" s="4"/>
      <c r="J2174" s="4"/>
      <c r="K2174" s="4"/>
    </row>
    <row r="2175" spans="2:11" ht="13.5" x14ac:dyDescent="0.35">
      <c r="B2175" s="3">
        <v>45168</v>
      </c>
      <c r="C2175" s="2">
        <v>5.13</v>
      </c>
      <c r="D2175" s="2">
        <v>4.5312999999999999</v>
      </c>
      <c r="E2175" s="2">
        <v>12187</v>
      </c>
      <c r="F2175" s="2">
        <v>5.13</v>
      </c>
      <c r="G2175" s="2">
        <v>62519.31</v>
      </c>
      <c r="H2175" s="5">
        <f t="shared" si="33"/>
        <v>1.9679816026887684E-3</v>
      </c>
      <c r="I2175" s="4"/>
      <c r="J2175" s="4"/>
      <c r="K2175" s="4"/>
    </row>
    <row r="2176" spans="2:11" ht="13.5" x14ac:dyDescent="0.35">
      <c r="B2176" s="3">
        <v>45169</v>
      </c>
      <c r="C2176" s="2">
        <v>5.24</v>
      </c>
      <c r="D2176" s="2">
        <v>4.6284000000000001</v>
      </c>
      <c r="E2176" s="2">
        <v>1385</v>
      </c>
      <c r="F2176" s="2">
        <v>5.1310000000000002</v>
      </c>
      <c r="G2176" s="2">
        <v>7106.4350000000004</v>
      </c>
      <c r="H2176" s="5">
        <f t="shared" si="33"/>
        <v>2.1428729062300044E-2</v>
      </c>
      <c r="I2176" s="4"/>
      <c r="J2176" s="4"/>
      <c r="K2176" s="4"/>
    </row>
    <row r="2177" spans="2:11" ht="13.5" x14ac:dyDescent="0.35">
      <c r="B2177" s="3">
        <v>45170</v>
      </c>
      <c r="C2177" s="2">
        <v>5.32</v>
      </c>
      <c r="D2177" s="2">
        <v>4.6990999999999996</v>
      </c>
      <c r="E2177" s="2">
        <v>11795</v>
      </c>
      <c r="F2177" s="2">
        <v>5.28</v>
      </c>
      <c r="G2177" s="2">
        <v>62277.599999999999</v>
      </c>
      <c r="H2177" s="5">
        <f t="shared" si="33"/>
        <v>1.5275257108287862E-2</v>
      </c>
      <c r="I2177" s="4"/>
      <c r="J2177" s="4"/>
      <c r="K2177" s="4"/>
    </row>
    <row r="2178" spans="2:11" ht="13.5" x14ac:dyDescent="0.35">
      <c r="B2178" s="3">
        <v>45173</v>
      </c>
      <c r="C2178" s="2">
        <v>5.32</v>
      </c>
      <c r="D2178" s="2">
        <v>4.6990999999999996</v>
      </c>
      <c r="E2178" s="2">
        <v>1865</v>
      </c>
      <c r="F2178" s="2">
        <v>5.3019999999999996</v>
      </c>
      <c r="G2178" s="2">
        <v>9888.23</v>
      </c>
      <c r="H2178" s="5">
        <f t="shared" si="33"/>
        <v>0</v>
      </c>
      <c r="I2178" s="4"/>
      <c r="J2178" s="4"/>
      <c r="K2178" s="4"/>
    </row>
    <row r="2179" spans="2:11" ht="13.5" x14ac:dyDescent="0.35">
      <c r="B2179" s="3">
        <v>45174</v>
      </c>
      <c r="C2179" s="2">
        <v>5.3</v>
      </c>
      <c r="D2179" s="2">
        <v>4.6814</v>
      </c>
      <c r="E2179" s="2">
        <v>1956</v>
      </c>
      <c r="F2179" s="2">
        <v>5.3</v>
      </c>
      <c r="G2179" s="2">
        <v>10366.799999999999</v>
      </c>
      <c r="H2179" s="5">
        <f t="shared" si="33"/>
        <v>-3.7666787257133508E-3</v>
      </c>
      <c r="I2179" s="4"/>
      <c r="J2179" s="4"/>
      <c r="K2179" s="4"/>
    </row>
    <row r="2180" spans="2:11" ht="13.5" x14ac:dyDescent="0.35">
      <c r="B2180" s="3">
        <v>45175</v>
      </c>
      <c r="C2180" s="2">
        <v>5.3</v>
      </c>
      <c r="D2180" s="2">
        <v>4.6814</v>
      </c>
      <c r="E2180" s="2">
        <v>0</v>
      </c>
      <c r="F2180" s="2">
        <v>0</v>
      </c>
      <c r="G2180" s="2">
        <v>0</v>
      </c>
      <c r="H2180" s="5">
        <f t="shared" si="33"/>
        <v>0</v>
      </c>
      <c r="I2180" s="4"/>
      <c r="J2180" s="4"/>
      <c r="K2180" s="4"/>
    </row>
    <row r="2181" spans="2:11" ht="13.5" x14ac:dyDescent="0.35">
      <c r="B2181" s="3">
        <v>45176</v>
      </c>
      <c r="C2181" s="2">
        <v>5.24</v>
      </c>
      <c r="D2181" s="2">
        <v>4.6284000000000001</v>
      </c>
      <c r="E2181" s="2">
        <v>10559</v>
      </c>
      <c r="F2181" s="2">
        <v>5.2149999999999999</v>
      </c>
      <c r="G2181" s="2">
        <v>55065.184999999998</v>
      </c>
      <c r="H2181" s="5">
        <f t="shared" si="33"/>
        <v>-1.1321399581321813E-2</v>
      </c>
      <c r="I2181" s="4"/>
      <c r="J2181" s="4"/>
      <c r="K2181" s="4"/>
    </row>
    <row r="2182" spans="2:11" ht="13.5" x14ac:dyDescent="0.35">
      <c r="B2182" s="3">
        <v>45177</v>
      </c>
      <c r="C2182" s="2">
        <v>5.27</v>
      </c>
      <c r="D2182" s="2">
        <v>4.6548999999999996</v>
      </c>
      <c r="E2182" s="2">
        <v>7686</v>
      </c>
      <c r="F2182" s="2">
        <v>5.2</v>
      </c>
      <c r="G2182" s="2">
        <v>39967.199999999997</v>
      </c>
      <c r="H2182" s="5">
        <f t="shared" si="33"/>
        <v>5.7255206982973648E-3</v>
      </c>
      <c r="I2182" s="4"/>
      <c r="J2182" s="4"/>
      <c r="K2182" s="4"/>
    </row>
    <row r="2183" spans="2:11" ht="13.5" x14ac:dyDescent="0.35">
      <c r="B2183" s="3">
        <v>45180</v>
      </c>
      <c r="C2183" s="2">
        <v>5.25</v>
      </c>
      <c r="D2183" s="2">
        <v>4.6372999999999998</v>
      </c>
      <c r="E2183" s="2">
        <v>8548</v>
      </c>
      <c r="F2183" s="2">
        <v>5.2</v>
      </c>
      <c r="G2183" s="2">
        <v>44449.599999999999</v>
      </c>
      <c r="H2183" s="5">
        <f t="shared" ref="H2183:H2246" si="34">(D2183-D2182)/D2182</f>
        <v>-3.7809619970353477E-3</v>
      </c>
      <c r="I2183" s="4"/>
      <c r="J2183" s="4"/>
      <c r="K2183" s="4"/>
    </row>
    <row r="2184" spans="2:11" ht="13.5" x14ac:dyDescent="0.35">
      <c r="B2184" s="3">
        <v>45181</v>
      </c>
      <c r="C2184" s="2">
        <v>5.24</v>
      </c>
      <c r="D2184" s="2">
        <v>4.6284000000000001</v>
      </c>
      <c r="E2184" s="2">
        <v>20919</v>
      </c>
      <c r="F2184" s="2">
        <v>5.2270000000000003</v>
      </c>
      <c r="G2184" s="2">
        <v>109343.613</v>
      </c>
      <c r="H2184" s="5">
        <f t="shared" si="34"/>
        <v>-1.9192202359130715E-3</v>
      </c>
      <c r="I2184" s="4"/>
      <c r="J2184" s="4"/>
      <c r="K2184" s="4"/>
    </row>
    <row r="2185" spans="2:11" ht="13.5" x14ac:dyDescent="0.35">
      <c r="B2185" s="3">
        <v>45182</v>
      </c>
      <c r="C2185" s="2">
        <v>5.25</v>
      </c>
      <c r="D2185" s="2">
        <v>4.6372999999999998</v>
      </c>
      <c r="E2185" s="2">
        <v>9721</v>
      </c>
      <c r="F2185" s="2">
        <v>5.2210000000000001</v>
      </c>
      <c r="G2185" s="2">
        <v>50753.341</v>
      </c>
      <c r="H2185" s="5">
        <f t="shared" si="34"/>
        <v>1.9229107250885156E-3</v>
      </c>
      <c r="I2185" s="4"/>
      <c r="J2185" s="4"/>
      <c r="K2185" s="4"/>
    </row>
    <row r="2186" spans="2:11" ht="13.5" x14ac:dyDescent="0.35">
      <c r="B2186" s="3">
        <v>45183</v>
      </c>
      <c r="C2186" s="2">
        <v>5.25</v>
      </c>
      <c r="D2186" s="2">
        <v>4.6372999999999998</v>
      </c>
      <c r="E2186" s="2">
        <v>5942</v>
      </c>
      <c r="F2186" s="2">
        <v>5.2270000000000003</v>
      </c>
      <c r="G2186" s="2">
        <v>31058.833999999999</v>
      </c>
      <c r="H2186" s="5">
        <f t="shared" si="34"/>
        <v>0</v>
      </c>
      <c r="I2186" s="4"/>
      <c r="J2186" s="4"/>
      <c r="K2186" s="4"/>
    </row>
    <row r="2187" spans="2:11" ht="13.5" x14ac:dyDescent="0.35">
      <c r="B2187" s="3">
        <v>45184</v>
      </c>
      <c r="C2187" s="2">
        <v>5.24</v>
      </c>
      <c r="D2187" s="2">
        <v>4.6284000000000001</v>
      </c>
      <c r="E2187" s="2">
        <v>28675</v>
      </c>
      <c r="F2187" s="2">
        <v>5.21</v>
      </c>
      <c r="G2187" s="2">
        <v>149396.75</v>
      </c>
      <c r="H2187" s="5">
        <f t="shared" si="34"/>
        <v>-1.9192202359130715E-3</v>
      </c>
      <c r="I2187" s="4"/>
      <c r="J2187" s="4"/>
      <c r="K2187" s="4"/>
    </row>
    <row r="2188" spans="2:11" ht="13.5" x14ac:dyDescent="0.35">
      <c r="B2188" s="3">
        <v>45187</v>
      </c>
      <c r="C2188" s="2">
        <v>5.2</v>
      </c>
      <c r="D2188" s="2">
        <v>4.5930999999999997</v>
      </c>
      <c r="E2188" s="2">
        <v>280884</v>
      </c>
      <c r="F2188" s="2">
        <v>5.2009999999999996</v>
      </c>
      <c r="G2188" s="2">
        <v>1460877.6839999999</v>
      </c>
      <c r="H2188" s="5">
        <f t="shared" si="34"/>
        <v>-7.6268256849019818E-3</v>
      </c>
      <c r="I2188" s="4"/>
      <c r="J2188" s="4"/>
      <c r="K2188" s="4"/>
    </row>
    <row r="2189" spans="2:11" ht="13.5" x14ac:dyDescent="0.35">
      <c r="B2189" s="3">
        <v>45188</v>
      </c>
      <c r="C2189" s="2">
        <v>5.2</v>
      </c>
      <c r="D2189" s="2">
        <v>4.5930999999999997</v>
      </c>
      <c r="E2189" s="2">
        <v>155996</v>
      </c>
      <c r="F2189" s="2">
        <v>5.2</v>
      </c>
      <c r="G2189" s="2">
        <v>811179.2</v>
      </c>
      <c r="H2189" s="5">
        <f t="shared" si="34"/>
        <v>0</v>
      </c>
      <c r="I2189" s="4"/>
      <c r="J2189" s="4"/>
      <c r="K2189" s="4"/>
    </row>
    <row r="2190" spans="2:11" ht="13.5" x14ac:dyDescent="0.35">
      <c r="B2190" s="3">
        <v>45189</v>
      </c>
      <c r="C2190" s="2">
        <v>5.2</v>
      </c>
      <c r="D2190" s="2">
        <v>4.5930999999999997</v>
      </c>
      <c r="E2190" s="2">
        <v>112101</v>
      </c>
      <c r="F2190" s="2">
        <v>5.2</v>
      </c>
      <c r="G2190" s="2">
        <v>582925.19999999995</v>
      </c>
      <c r="H2190" s="5">
        <f t="shared" si="34"/>
        <v>0</v>
      </c>
      <c r="I2190" s="4"/>
      <c r="J2190" s="4"/>
      <c r="K2190" s="4"/>
    </row>
    <row r="2191" spans="2:11" ht="13.5" x14ac:dyDescent="0.35">
      <c r="B2191" s="3">
        <v>45190</v>
      </c>
      <c r="C2191" s="2">
        <v>5.2</v>
      </c>
      <c r="D2191" s="2">
        <v>4.5930999999999997</v>
      </c>
      <c r="E2191" s="2">
        <v>290520</v>
      </c>
      <c r="F2191" s="2">
        <v>5.1989999999999998</v>
      </c>
      <c r="G2191" s="2">
        <v>1510413.48</v>
      </c>
      <c r="H2191" s="5">
        <f t="shared" si="34"/>
        <v>0</v>
      </c>
      <c r="I2191" s="4"/>
      <c r="J2191" s="4"/>
      <c r="K2191" s="4"/>
    </row>
    <row r="2192" spans="2:11" ht="13.5" x14ac:dyDescent="0.35">
      <c r="B2192" s="3">
        <v>45191</v>
      </c>
      <c r="C2192" s="2">
        <v>5.24</v>
      </c>
      <c r="D2192" s="2">
        <v>4.6284000000000001</v>
      </c>
      <c r="E2192" s="2">
        <v>246235</v>
      </c>
      <c r="F2192" s="2">
        <v>5.2</v>
      </c>
      <c r="G2192" s="2">
        <v>1280422</v>
      </c>
      <c r="H2192" s="5">
        <f t="shared" si="34"/>
        <v>7.6854412052862623E-3</v>
      </c>
      <c r="I2192" s="4"/>
      <c r="J2192" s="4"/>
      <c r="K2192" s="4"/>
    </row>
    <row r="2193" spans="2:11" ht="13.5" x14ac:dyDescent="0.35">
      <c r="B2193" s="3">
        <v>45194</v>
      </c>
      <c r="C2193" s="2">
        <v>5.17</v>
      </c>
      <c r="D2193" s="2">
        <v>4.5666000000000002</v>
      </c>
      <c r="E2193" s="2">
        <v>65466</v>
      </c>
      <c r="F2193" s="2">
        <v>5.1989999999999998</v>
      </c>
      <c r="G2193" s="2">
        <v>340357.734</v>
      </c>
      <c r="H2193" s="5">
        <f t="shared" si="34"/>
        <v>-1.3352346383199347E-2</v>
      </c>
      <c r="I2193" s="4"/>
      <c r="J2193" s="4"/>
      <c r="K2193" s="4"/>
    </row>
    <row r="2194" spans="2:11" ht="13.5" x14ac:dyDescent="0.35">
      <c r="B2194" s="3">
        <v>45195</v>
      </c>
      <c r="C2194" s="2">
        <v>5.0999999999999996</v>
      </c>
      <c r="D2194" s="2">
        <v>4.5048000000000004</v>
      </c>
      <c r="E2194" s="2">
        <v>26962</v>
      </c>
      <c r="F2194" s="2">
        <v>5.0999999999999996</v>
      </c>
      <c r="G2194" s="2">
        <v>137506.20000000001</v>
      </c>
      <c r="H2194" s="5">
        <f t="shared" si="34"/>
        <v>-1.3533044278018625E-2</v>
      </c>
      <c r="I2194" s="4"/>
      <c r="J2194" s="4"/>
      <c r="K2194" s="4"/>
    </row>
    <row r="2195" spans="2:11" ht="13.5" x14ac:dyDescent="0.35">
      <c r="B2195" s="3">
        <v>45197</v>
      </c>
      <c r="C2195" s="2">
        <v>5.0999999999999996</v>
      </c>
      <c r="D2195" s="2">
        <v>4.5048000000000004</v>
      </c>
      <c r="E2195" s="2">
        <v>13969</v>
      </c>
      <c r="F2195" s="2">
        <v>5.0860000000000003</v>
      </c>
      <c r="G2195" s="2">
        <v>71046.334000000003</v>
      </c>
      <c r="H2195" s="5">
        <f t="shared" si="34"/>
        <v>0</v>
      </c>
      <c r="I2195" s="4"/>
      <c r="J2195" s="4"/>
      <c r="K2195" s="4"/>
    </row>
    <row r="2196" spans="2:11" ht="13.5" x14ac:dyDescent="0.35">
      <c r="B2196" s="3">
        <v>45198</v>
      </c>
      <c r="C2196" s="2">
        <v>5.14</v>
      </c>
      <c r="D2196" s="2">
        <v>4.5400999999999998</v>
      </c>
      <c r="E2196" s="2">
        <v>37071</v>
      </c>
      <c r="F2196" s="2">
        <v>5.1100000000000003</v>
      </c>
      <c r="G2196" s="2">
        <v>189432.81</v>
      </c>
      <c r="H2196" s="5">
        <f t="shared" si="34"/>
        <v>7.8360859527613746E-3</v>
      </c>
      <c r="I2196" s="4"/>
      <c r="J2196" s="4"/>
      <c r="K2196" s="4"/>
    </row>
    <row r="2197" spans="2:11" ht="13.5" x14ac:dyDescent="0.35">
      <c r="B2197" s="3">
        <v>45201</v>
      </c>
      <c r="C2197" s="2">
        <v>5.14</v>
      </c>
      <c r="D2197" s="2">
        <v>4.5400999999999998</v>
      </c>
      <c r="E2197" s="2">
        <v>6963</v>
      </c>
      <c r="F2197" s="2">
        <v>5.14</v>
      </c>
      <c r="G2197" s="2">
        <v>35789.82</v>
      </c>
      <c r="H2197" s="5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5.0999999999999996</v>
      </c>
      <c r="D2198" s="2">
        <v>4.5048000000000004</v>
      </c>
      <c r="E2198" s="2">
        <v>25900</v>
      </c>
      <c r="F2198" s="2">
        <v>5.101</v>
      </c>
      <c r="G2198" s="2">
        <v>132115.9</v>
      </c>
      <c r="H2198" s="5">
        <f t="shared" si="34"/>
        <v>-7.7751591374638105E-3</v>
      </c>
      <c r="I2198" s="4"/>
      <c r="J2198" s="4"/>
      <c r="K2198" s="4"/>
    </row>
    <row r="2199" spans="2:11" ht="13.5" x14ac:dyDescent="0.35">
      <c r="B2199" s="3">
        <v>45203</v>
      </c>
      <c r="C2199" s="2">
        <v>5.0999999999999996</v>
      </c>
      <c r="D2199" s="2">
        <v>4.5048000000000004</v>
      </c>
      <c r="E2199" s="2">
        <v>10571</v>
      </c>
      <c r="F2199" s="2">
        <v>5.101</v>
      </c>
      <c r="G2199" s="2">
        <v>53922.671000000002</v>
      </c>
      <c r="H2199" s="5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5.0999999999999996</v>
      </c>
      <c r="D2200" s="2">
        <v>4.5048000000000004</v>
      </c>
      <c r="E2200" s="2">
        <v>2501</v>
      </c>
      <c r="F2200" s="2">
        <v>5.0999999999999996</v>
      </c>
      <c r="G2200" s="2">
        <v>12755.1</v>
      </c>
      <c r="H2200" s="5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5.13</v>
      </c>
      <c r="D2201" s="2">
        <v>4.5312999999999999</v>
      </c>
      <c r="E2201" s="2">
        <v>1511</v>
      </c>
      <c r="F2201" s="2">
        <v>5.0999999999999996</v>
      </c>
      <c r="G2201" s="2">
        <v>7706.1</v>
      </c>
      <c r="H2201" s="5">
        <f t="shared" si="34"/>
        <v>5.8826141005148998E-3</v>
      </c>
      <c r="I2201" s="4"/>
      <c r="J2201" s="4"/>
      <c r="K2201" s="4"/>
    </row>
    <row r="2202" spans="2:11" ht="13.5" x14ac:dyDescent="0.35">
      <c r="B2202" s="3">
        <v>45208</v>
      </c>
      <c r="C2202" s="2">
        <v>5.13</v>
      </c>
      <c r="D2202" s="2">
        <v>4.5312999999999999</v>
      </c>
      <c r="E2202" s="2">
        <v>7759</v>
      </c>
      <c r="F2202" s="2">
        <v>5.0999999999999996</v>
      </c>
      <c r="G2202" s="2">
        <v>39570.9</v>
      </c>
      <c r="H2202" s="5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5.0999999999999996</v>
      </c>
      <c r="D2203" s="2">
        <v>4.5048000000000004</v>
      </c>
      <c r="E2203" s="2">
        <v>13921</v>
      </c>
      <c r="F2203" s="2">
        <v>5.101</v>
      </c>
      <c r="G2203" s="2">
        <v>71011.020999999993</v>
      </c>
      <c r="H2203" s="5">
        <f t="shared" si="34"/>
        <v>-5.8482113300817699E-3</v>
      </c>
      <c r="I2203" s="4"/>
      <c r="J2203" s="4"/>
      <c r="K2203" s="4"/>
    </row>
    <row r="2204" spans="2:11" ht="13.5" x14ac:dyDescent="0.35">
      <c r="B2204" s="3">
        <v>45210</v>
      </c>
      <c r="C2204" s="2">
        <v>5.1100000000000003</v>
      </c>
      <c r="D2204" s="2">
        <v>4.5136000000000003</v>
      </c>
      <c r="E2204" s="2">
        <v>6271</v>
      </c>
      <c r="F2204" s="2">
        <v>5.1059999999999999</v>
      </c>
      <c r="G2204" s="2">
        <v>32019.725999999999</v>
      </c>
      <c r="H2204" s="5">
        <f t="shared" si="34"/>
        <v>1.9534718522464744E-3</v>
      </c>
      <c r="I2204" s="4"/>
      <c r="J2204" s="4"/>
      <c r="K2204" s="4"/>
    </row>
    <row r="2205" spans="2:11" ht="13.5" x14ac:dyDescent="0.35">
      <c r="B2205" s="3">
        <v>45211</v>
      </c>
      <c r="C2205" s="2">
        <v>5.2</v>
      </c>
      <c r="D2205" s="2">
        <v>4.5930999999999997</v>
      </c>
      <c r="E2205" s="2">
        <v>22722</v>
      </c>
      <c r="F2205" s="2">
        <v>5.14</v>
      </c>
      <c r="G2205" s="2">
        <v>116791.08</v>
      </c>
      <c r="H2205" s="5">
        <f t="shared" si="34"/>
        <v>1.761343495214451E-2</v>
      </c>
      <c r="I2205" s="4"/>
      <c r="J2205" s="4"/>
      <c r="K2205" s="4"/>
    </row>
    <row r="2206" spans="2:11" ht="13.5" x14ac:dyDescent="0.35">
      <c r="B2206" s="3">
        <v>45212</v>
      </c>
      <c r="C2206" s="2">
        <v>5.2</v>
      </c>
      <c r="D2206" s="2">
        <v>4.5930999999999997</v>
      </c>
      <c r="E2206" s="2">
        <v>3858</v>
      </c>
      <c r="F2206" s="2">
        <v>5.1100000000000003</v>
      </c>
      <c r="G2206" s="2">
        <v>19714.38</v>
      </c>
      <c r="H2206" s="5">
        <f t="shared" si="34"/>
        <v>0</v>
      </c>
      <c r="I2206" s="4"/>
      <c r="J2206" s="4"/>
      <c r="K2206" s="4"/>
    </row>
    <row r="2207" spans="2:11" ht="13.5" x14ac:dyDescent="0.35">
      <c r="B2207" s="3">
        <v>45215</v>
      </c>
      <c r="C2207" s="2">
        <v>5.2</v>
      </c>
      <c r="D2207" s="2">
        <v>4.5930999999999997</v>
      </c>
      <c r="E2207" s="2">
        <v>4154</v>
      </c>
      <c r="F2207" s="2">
        <v>5.1550000000000002</v>
      </c>
      <c r="G2207" s="2">
        <v>21413.87</v>
      </c>
      <c r="H2207" s="5">
        <f t="shared" si="34"/>
        <v>0</v>
      </c>
      <c r="I2207" s="4"/>
      <c r="J2207" s="4"/>
      <c r="K2207" s="4"/>
    </row>
    <row r="2208" spans="2:11" ht="13.5" x14ac:dyDescent="0.35">
      <c r="B2208" s="3">
        <v>45216</v>
      </c>
      <c r="C2208" s="2">
        <v>5.2</v>
      </c>
      <c r="D2208" s="2">
        <v>4.5930999999999997</v>
      </c>
      <c r="E2208" s="2">
        <v>3236</v>
      </c>
      <c r="F2208" s="2">
        <v>5.2</v>
      </c>
      <c r="G2208" s="2">
        <v>16827.2</v>
      </c>
      <c r="H2208" s="5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5.23</v>
      </c>
      <c r="D2209" s="2">
        <v>4.6196000000000002</v>
      </c>
      <c r="E2209" s="2">
        <v>11835</v>
      </c>
      <c r="F2209" s="2">
        <v>5.2</v>
      </c>
      <c r="G2209" s="2">
        <v>61542</v>
      </c>
      <c r="H2209" s="5">
        <f t="shared" si="34"/>
        <v>5.7695238509939718E-3</v>
      </c>
      <c r="I2209" s="4"/>
      <c r="J2209" s="4"/>
      <c r="K2209" s="4"/>
    </row>
    <row r="2210" spans="2:11" ht="13.5" x14ac:dyDescent="0.35">
      <c r="B2210" s="3">
        <v>45218</v>
      </c>
      <c r="C2210" s="2">
        <v>5.2</v>
      </c>
      <c r="D2210" s="2">
        <v>4.5930999999999997</v>
      </c>
      <c r="E2210" s="2">
        <v>23678</v>
      </c>
      <c r="F2210" s="2">
        <v>5.2</v>
      </c>
      <c r="G2210" s="2">
        <v>123125.6</v>
      </c>
      <c r="H2210" s="5">
        <f t="shared" si="34"/>
        <v>-5.7364273963114581E-3</v>
      </c>
      <c r="I2210" s="4"/>
      <c r="J2210" s="4"/>
      <c r="K2210" s="4"/>
    </row>
    <row r="2211" spans="2:11" ht="13.5" x14ac:dyDescent="0.35">
      <c r="B2211" s="3">
        <v>45219</v>
      </c>
      <c r="C2211" s="2">
        <v>5.2</v>
      </c>
      <c r="D2211" s="2">
        <v>4.5930999999999997</v>
      </c>
      <c r="E2211" s="2">
        <v>2610</v>
      </c>
      <c r="F2211" s="2">
        <v>5.2</v>
      </c>
      <c r="G2211" s="2">
        <v>13572</v>
      </c>
      <c r="H2211" s="5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5.23</v>
      </c>
      <c r="D2212" s="2">
        <v>4.6196000000000002</v>
      </c>
      <c r="E2212" s="2">
        <v>4644</v>
      </c>
      <c r="F2212" s="2">
        <v>5.2</v>
      </c>
      <c r="G2212" s="2">
        <v>24148.799999999999</v>
      </c>
      <c r="H2212" s="5">
        <f t="shared" si="34"/>
        <v>5.7695238509939718E-3</v>
      </c>
      <c r="I2212" s="4"/>
      <c r="J2212" s="4"/>
      <c r="K2212" s="4"/>
    </row>
    <row r="2213" spans="2:11" ht="13.5" x14ac:dyDescent="0.35">
      <c r="B2213" s="3">
        <v>45223</v>
      </c>
      <c r="C2213" s="2">
        <v>5.24</v>
      </c>
      <c r="D2213" s="2">
        <v>4.6284000000000001</v>
      </c>
      <c r="E2213" s="2">
        <v>10233</v>
      </c>
      <c r="F2213" s="2">
        <v>5.2309999999999999</v>
      </c>
      <c r="G2213" s="2">
        <v>53528.822999999997</v>
      </c>
      <c r="H2213" s="5">
        <f t="shared" si="34"/>
        <v>1.9049268334920596E-3</v>
      </c>
      <c r="I2213" s="4"/>
      <c r="J2213" s="4"/>
      <c r="K2213" s="4"/>
    </row>
    <row r="2214" spans="2:11" ht="13.5" x14ac:dyDescent="0.35">
      <c r="B2214" s="3">
        <v>45224</v>
      </c>
      <c r="C2214" s="2">
        <v>5.2</v>
      </c>
      <c r="D2214" s="2">
        <v>4.5930999999999997</v>
      </c>
      <c r="E2214" s="2">
        <v>14962</v>
      </c>
      <c r="F2214" s="2">
        <v>5.2190000000000003</v>
      </c>
      <c r="G2214" s="2">
        <v>78086.678</v>
      </c>
      <c r="H2214" s="5">
        <f t="shared" si="34"/>
        <v>-7.6268256849019818E-3</v>
      </c>
      <c r="I2214" s="4"/>
      <c r="J2214" s="4"/>
      <c r="K2214" s="4"/>
    </row>
    <row r="2215" spans="2:11" ht="13.5" x14ac:dyDescent="0.35">
      <c r="B2215" s="3">
        <v>45225</v>
      </c>
      <c r="C2215" s="2">
        <v>5.2</v>
      </c>
      <c r="D2215" s="2">
        <v>4.5930999999999997</v>
      </c>
      <c r="E2215" s="2">
        <v>12158</v>
      </c>
      <c r="F2215" s="2">
        <v>5.2240000000000002</v>
      </c>
      <c r="G2215" s="2">
        <v>63513.392</v>
      </c>
      <c r="H2215" s="5">
        <f t="shared" si="34"/>
        <v>0</v>
      </c>
      <c r="I2215" s="4"/>
      <c r="J2215" s="4"/>
      <c r="K2215" s="4"/>
    </row>
    <row r="2216" spans="2:11" ht="13.5" x14ac:dyDescent="0.35">
      <c r="B2216" s="3">
        <v>45226</v>
      </c>
      <c r="C2216" s="2">
        <v>5.2</v>
      </c>
      <c r="D2216" s="2">
        <v>4.5930999999999997</v>
      </c>
      <c r="E2216" s="2">
        <v>17000</v>
      </c>
      <c r="F2216" s="2">
        <v>5.2</v>
      </c>
      <c r="G2216" s="2">
        <v>88400</v>
      </c>
      <c r="H2216" s="5">
        <f t="shared" si="34"/>
        <v>0</v>
      </c>
      <c r="I2216" s="4"/>
      <c r="J2216" s="4"/>
      <c r="K2216" s="4"/>
    </row>
    <row r="2217" spans="2:11" ht="13.5" x14ac:dyDescent="0.35">
      <c r="B2217" s="3">
        <v>45229</v>
      </c>
      <c r="C2217" s="2">
        <v>5.2</v>
      </c>
      <c r="D2217" s="2">
        <v>4.5930999999999997</v>
      </c>
      <c r="E2217" s="2">
        <v>19</v>
      </c>
      <c r="F2217" s="2">
        <v>5.2110000000000003</v>
      </c>
      <c r="G2217" s="2">
        <v>99.009</v>
      </c>
      <c r="H2217" s="5">
        <f t="shared" si="34"/>
        <v>0</v>
      </c>
      <c r="I2217" s="4"/>
      <c r="J2217" s="4"/>
      <c r="K2217" s="4"/>
    </row>
    <row r="2218" spans="2:11" ht="13.5" x14ac:dyDescent="0.35">
      <c r="B2218" s="3">
        <v>45230</v>
      </c>
      <c r="C2218" s="2">
        <v>5.2</v>
      </c>
      <c r="D2218" s="2">
        <v>4.5930999999999997</v>
      </c>
      <c r="E2218" s="2">
        <v>3599</v>
      </c>
      <c r="F2218" s="2">
        <v>5.2009999999999996</v>
      </c>
      <c r="G2218" s="2">
        <v>18718.399000000001</v>
      </c>
      <c r="H2218" s="5">
        <f t="shared" si="34"/>
        <v>0</v>
      </c>
      <c r="I2218" s="4"/>
      <c r="J2218" s="4"/>
      <c r="K2218" s="4"/>
    </row>
    <row r="2219" spans="2:11" ht="13.5" x14ac:dyDescent="0.35">
      <c r="B2219" s="3">
        <v>45231</v>
      </c>
      <c r="C2219" s="2">
        <v>5.25</v>
      </c>
      <c r="D2219" s="2">
        <v>4.6372999999999998</v>
      </c>
      <c r="E2219" s="2">
        <v>1693</v>
      </c>
      <c r="F2219" s="2">
        <v>5.202</v>
      </c>
      <c r="G2219" s="2">
        <v>8806.9860000000008</v>
      </c>
      <c r="H2219" s="5">
        <f t="shared" si="34"/>
        <v>9.6231303476954598E-3</v>
      </c>
      <c r="I2219" s="4"/>
      <c r="J2219" s="4"/>
      <c r="K2219" s="4"/>
    </row>
    <row r="2220" spans="2:11" ht="13.5" x14ac:dyDescent="0.35">
      <c r="B2220" s="3">
        <v>45232</v>
      </c>
      <c r="C2220" s="2">
        <v>5.24</v>
      </c>
      <c r="D2220" s="2">
        <v>4.6284000000000001</v>
      </c>
      <c r="E2220" s="2">
        <v>3652</v>
      </c>
      <c r="F2220" s="2">
        <v>5.2</v>
      </c>
      <c r="G2220" s="2">
        <v>18990.400000000001</v>
      </c>
      <c r="H2220" s="5">
        <f t="shared" si="34"/>
        <v>-1.9192202359130715E-3</v>
      </c>
      <c r="I2220" s="4"/>
      <c r="J2220" s="4"/>
      <c r="K2220" s="4"/>
    </row>
    <row r="2221" spans="2:11" ht="13.5" x14ac:dyDescent="0.35">
      <c r="B2221" s="3">
        <v>45233</v>
      </c>
      <c r="C2221" s="2">
        <v>5.24</v>
      </c>
      <c r="D2221" s="2">
        <v>4.6284000000000001</v>
      </c>
      <c r="E2221" s="2">
        <v>6881</v>
      </c>
      <c r="F2221" s="2">
        <v>5.2380000000000004</v>
      </c>
      <c r="G2221" s="2">
        <v>36042.678</v>
      </c>
      <c r="H2221" s="5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5.24</v>
      </c>
      <c r="D2222" s="2">
        <v>4.6284000000000001</v>
      </c>
      <c r="E2222" s="2">
        <v>22923</v>
      </c>
      <c r="F2222" s="2">
        <v>5.2249999999999996</v>
      </c>
      <c r="G2222" s="2">
        <v>119772.675</v>
      </c>
      <c r="H2222" s="5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5.27</v>
      </c>
      <c r="D2223" s="2">
        <v>4.6548999999999996</v>
      </c>
      <c r="E2223" s="2">
        <v>46756</v>
      </c>
      <c r="F2223" s="2">
        <v>5.23</v>
      </c>
      <c r="G2223" s="2">
        <v>244533.88</v>
      </c>
      <c r="H2223" s="5">
        <f t="shared" si="34"/>
        <v>5.7255206982973648E-3</v>
      </c>
      <c r="I2223" s="4"/>
      <c r="J2223" s="4"/>
      <c r="K2223" s="4"/>
    </row>
    <row r="2224" spans="2:11" ht="13.5" x14ac:dyDescent="0.35">
      <c r="B2224" s="3">
        <v>45238</v>
      </c>
      <c r="C2224" s="2">
        <v>5.2</v>
      </c>
      <c r="D2224" s="2">
        <v>4.5930999999999997</v>
      </c>
      <c r="E2224" s="2">
        <v>20778</v>
      </c>
      <c r="F2224" s="2">
        <v>5.2</v>
      </c>
      <c r="G2224" s="2">
        <v>108045.6</v>
      </c>
      <c r="H2224" s="5">
        <f t="shared" si="34"/>
        <v>-1.3276332466862845E-2</v>
      </c>
      <c r="I2224" s="4"/>
      <c r="J2224" s="4"/>
      <c r="K2224" s="4"/>
    </row>
    <row r="2225" spans="2:11" ht="13.5" x14ac:dyDescent="0.35">
      <c r="B2225" s="3">
        <v>45239</v>
      </c>
      <c r="C2225" s="2">
        <v>5.2</v>
      </c>
      <c r="D2225" s="2">
        <v>4.5930999999999997</v>
      </c>
      <c r="E2225" s="2">
        <v>6528</v>
      </c>
      <c r="F2225" s="2">
        <v>5.2009999999999996</v>
      </c>
      <c r="G2225" s="2">
        <v>33952.127999999997</v>
      </c>
      <c r="H2225" s="5">
        <f t="shared" si="34"/>
        <v>0</v>
      </c>
      <c r="I2225" s="4"/>
      <c r="J2225" s="4"/>
      <c r="K2225" s="4"/>
    </row>
    <row r="2226" spans="2:11" ht="13.5" x14ac:dyDescent="0.35">
      <c r="B2226" s="3">
        <v>45240</v>
      </c>
      <c r="C2226" s="2">
        <v>5.25</v>
      </c>
      <c r="D2226" s="2">
        <v>4.6372999999999998</v>
      </c>
      <c r="E2226" s="2">
        <v>2846</v>
      </c>
      <c r="F2226" s="2">
        <v>5.2130000000000001</v>
      </c>
      <c r="G2226" s="2">
        <v>14836.198</v>
      </c>
      <c r="H2226" s="5">
        <f t="shared" si="34"/>
        <v>9.6231303476954598E-3</v>
      </c>
      <c r="I2226" s="4"/>
      <c r="J2226" s="4"/>
      <c r="K2226" s="4"/>
    </row>
    <row r="2227" spans="2:11" ht="13.5" x14ac:dyDescent="0.35">
      <c r="B2227" s="3">
        <v>45243</v>
      </c>
      <c r="C2227" s="2">
        <v>5.3</v>
      </c>
      <c r="D2227" s="2">
        <v>4.6814</v>
      </c>
      <c r="E2227" s="2">
        <v>31605</v>
      </c>
      <c r="F2227" s="2">
        <v>5.2569999999999997</v>
      </c>
      <c r="G2227" s="2">
        <v>166147.48499999999</v>
      </c>
      <c r="H2227" s="5">
        <f t="shared" si="34"/>
        <v>9.5098440903112272E-3</v>
      </c>
      <c r="I2227" s="4"/>
      <c r="J2227" s="4"/>
      <c r="K2227" s="4"/>
    </row>
    <row r="2228" spans="2:11" ht="13.5" x14ac:dyDescent="0.35">
      <c r="B2228" s="3">
        <v>45244</v>
      </c>
      <c r="C2228" s="2">
        <v>5.21</v>
      </c>
      <c r="D2228" s="2">
        <v>4.6018999999999997</v>
      </c>
      <c r="E2228" s="2">
        <v>4401</v>
      </c>
      <c r="F2228" s="2">
        <v>5.2</v>
      </c>
      <c r="G2228" s="2">
        <v>22885.200000000001</v>
      </c>
      <c r="H2228" s="5">
        <f t="shared" si="34"/>
        <v>-1.6982099371982813E-2</v>
      </c>
      <c r="I2228" s="4"/>
      <c r="J2228" s="4"/>
      <c r="K2228" s="4"/>
    </row>
    <row r="2229" spans="2:11" ht="13.5" x14ac:dyDescent="0.35">
      <c r="B2229" s="3">
        <v>45245</v>
      </c>
      <c r="C2229" s="2">
        <v>5.28</v>
      </c>
      <c r="D2229" s="2">
        <v>4.6638000000000002</v>
      </c>
      <c r="E2229" s="2">
        <v>4978</v>
      </c>
      <c r="F2229" s="2">
        <v>5.2009999999999996</v>
      </c>
      <c r="G2229" s="2">
        <v>25890.578000000001</v>
      </c>
      <c r="H2229" s="5">
        <f t="shared" si="34"/>
        <v>1.3450965905387018E-2</v>
      </c>
      <c r="I2229" s="4"/>
      <c r="J2229" s="4"/>
      <c r="K2229" s="4"/>
    </row>
    <row r="2230" spans="2:11" ht="13.5" x14ac:dyDescent="0.35">
      <c r="B2230" s="3">
        <v>45246</v>
      </c>
      <c r="C2230" s="2">
        <v>5.28</v>
      </c>
      <c r="D2230" s="2">
        <v>4.6638000000000002</v>
      </c>
      <c r="E2230" s="2">
        <v>1546</v>
      </c>
      <c r="F2230" s="2">
        <v>5.2009999999999996</v>
      </c>
      <c r="G2230" s="2">
        <v>8040.7460000000001</v>
      </c>
      <c r="H2230" s="5">
        <f t="shared" si="34"/>
        <v>0</v>
      </c>
      <c r="I2230" s="4"/>
      <c r="J2230" s="4"/>
      <c r="K2230" s="4"/>
    </row>
    <row r="2231" spans="2:11" ht="13.5" x14ac:dyDescent="0.35">
      <c r="B2231" s="3">
        <v>45247</v>
      </c>
      <c r="C2231" s="2">
        <v>5.28</v>
      </c>
      <c r="D2231" s="2">
        <v>4.6638000000000002</v>
      </c>
      <c r="E2231" s="2">
        <v>63739</v>
      </c>
      <c r="F2231" s="2">
        <v>5.28</v>
      </c>
      <c r="G2231" s="2">
        <v>336541.92</v>
      </c>
      <c r="H2231" s="5">
        <f t="shared" si="34"/>
        <v>0</v>
      </c>
      <c r="I2231" s="4"/>
      <c r="J2231" s="4"/>
      <c r="K2231" s="4"/>
    </row>
    <row r="2232" spans="2:11" ht="13.5" x14ac:dyDescent="0.35">
      <c r="B2232" s="3">
        <v>45250</v>
      </c>
      <c r="C2232" s="2">
        <v>5.28</v>
      </c>
      <c r="D2232" s="2">
        <v>4.6638000000000002</v>
      </c>
      <c r="E2232" s="2">
        <v>12486</v>
      </c>
      <c r="F2232" s="2">
        <v>5.2750000000000004</v>
      </c>
      <c r="G2232" s="2">
        <v>65863.649999999994</v>
      </c>
      <c r="H2232" s="5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5.28</v>
      </c>
      <c r="D2233" s="2">
        <v>4.6638000000000002</v>
      </c>
      <c r="E2233" s="2">
        <v>21935</v>
      </c>
      <c r="F2233" s="2">
        <v>5.2949999999999999</v>
      </c>
      <c r="G2233" s="2">
        <v>116145.825</v>
      </c>
      <c r="H2233" s="5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5.3</v>
      </c>
      <c r="D2234" s="2">
        <v>4.6814</v>
      </c>
      <c r="E2234" s="2">
        <v>27955</v>
      </c>
      <c r="F2234" s="2">
        <v>5.2770000000000001</v>
      </c>
      <c r="G2234" s="2">
        <v>147518.535</v>
      </c>
      <c r="H2234" s="5">
        <f t="shared" si="34"/>
        <v>3.7737467301341907E-3</v>
      </c>
      <c r="I2234" s="4"/>
      <c r="J2234" s="4"/>
      <c r="K2234" s="4"/>
    </row>
    <row r="2235" spans="2:11" ht="13.5" x14ac:dyDescent="0.35">
      <c r="B2235" s="3">
        <v>45253</v>
      </c>
      <c r="C2235" s="2">
        <v>5.34</v>
      </c>
      <c r="D2235" s="2">
        <v>4.7168000000000001</v>
      </c>
      <c r="E2235" s="2">
        <v>8956</v>
      </c>
      <c r="F2235" s="2">
        <v>5.3090000000000002</v>
      </c>
      <c r="G2235" s="2">
        <v>47547.404000000002</v>
      </c>
      <c r="H2235" s="5">
        <f t="shared" si="34"/>
        <v>7.5618404750715804E-3</v>
      </c>
      <c r="I2235" s="4"/>
      <c r="J2235" s="4"/>
      <c r="K2235" s="4"/>
    </row>
    <row r="2236" spans="2:11" ht="13.5" x14ac:dyDescent="0.35">
      <c r="B2236" s="3">
        <v>45254</v>
      </c>
      <c r="C2236" s="2">
        <v>5.33</v>
      </c>
      <c r="D2236" s="2">
        <v>4.7079000000000004</v>
      </c>
      <c r="E2236" s="2">
        <v>4220</v>
      </c>
      <c r="F2236" s="2">
        <v>5.3120000000000003</v>
      </c>
      <c r="G2236" s="2">
        <v>22416.639999999999</v>
      </c>
      <c r="H2236" s="5">
        <f t="shared" si="34"/>
        <v>-1.8868724559022399E-3</v>
      </c>
      <c r="I2236" s="4"/>
      <c r="J2236" s="4"/>
      <c r="K2236" s="4"/>
    </row>
    <row r="2237" spans="2:11" ht="13.5" x14ac:dyDescent="0.35">
      <c r="B2237" s="3">
        <v>45257</v>
      </c>
      <c r="C2237" s="2">
        <v>5.32</v>
      </c>
      <c r="D2237" s="2">
        <v>4.6990999999999996</v>
      </c>
      <c r="E2237" s="2">
        <v>415</v>
      </c>
      <c r="F2237" s="2">
        <v>5.3140000000000001</v>
      </c>
      <c r="G2237" s="2">
        <v>2205.31</v>
      </c>
      <c r="H2237" s="5">
        <f t="shared" si="34"/>
        <v>-1.869198581108521E-3</v>
      </c>
      <c r="I2237" s="4"/>
      <c r="J2237" s="4"/>
      <c r="K2237" s="4"/>
    </row>
    <row r="2238" spans="2:11" ht="13.5" x14ac:dyDescent="0.35">
      <c r="B2238" s="3">
        <v>45258</v>
      </c>
      <c r="C2238" s="2">
        <v>5.32</v>
      </c>
      <c r="D2238" s="2">
        <v>4.6990999999999996</v>
      </c>
      <c r="E2238" s="2">
        <v>10227</v>
      </c>
      <c r="F2238" s="2">
        <v>5.3019999999999996</v>
      </c>
      <c r="G2238" s="2">
        <v>54223.553999999996</v>
      </c>
      <c r="H2238" s="5">
        <f t="shared" si="34"/>
        <v>0</v>
      </c>
      <c r="I2238" s="4"/>
      <c r="J2238" s="4"/>
      <c r="K2238" s="4"/>
    </row>
    <row r="2239" spans="2:11" ht="13.5" x14ac:dyDescent="0.35">
      <c r="B2239" s="3">
        <v>45259</v>
      </c>
      <c r="C2239" s="2">
        <v>5.3</v>
      </c>
      <c r="D2239" s="2">
        <v>4.6814</v>
      </c>
      <c r="E2239" s="2">
        <v>8011</v>
      </c>
      <c r="F2239" s="2">
        <v>5.3</v>
      </c>
      <c r="G2239" s="2">
        <v>42458.3</v>
      </c>
      <c r="H2239" s="5">
        <f t="shared" si="34"/>
        <v>-3.7666787257133508E-3</v>
      </c>
      <c r="I2239" s="4"/>
      <c r="J2239" s="4"/>
      <c r="K2239" s="4"/>
    </row>
    <row r="2240" spans="2:11" ht="13.5" x14ac:dyDescent="0.35">
      <c r="B2240" s="3">
        <v>45260</v>
      </c>
      <c r="C2240" s="2">
        <v>5.3</v>
      </c>
      <c r="D2240" s="2">
        <v>4.6814</v>
      </c>
      <c r="E2240" s="2">
        <v>4102</v>
      </c>
      <c r="F2240" s="2">
        <v>5.2960000000000003</v>
      </c>
      <c r="G2240" s="2">
        <v>21724.191999999999</v>
      </c>
      <c r="H2240" s="5">
        <f t="shared" si="34"/>
        <v>0</v>
      </c>
      <c r="I2240" s="4"/>
      <c r="J2240" s="4"/>
      <c r="K2240" s="4"/>
    </row>
    <row r="2241" spans="2:11" ht="13.5" x14ac:dyDescent="0.35">
      <c r="B2241" s="3">
        <v>45261</v>
      </c>
      <c r="C2241" s="2">
        <v>5.3</v>
      </c>
      <c r="D2241" s="2">
        <v>4.6814</v>
      </c>
      <c r="E2241" s="2">
        <v>3994</v>
      </c>
      <c r="F2241" s="2">
        <v>5.2889999999999997</v>
      </c>
      <c r="G2241" s="2">
        <v>21124.266</v>
      </c>
      <c r="H2241" s="5">
        <f t="shared" si="34"/>
        <v>0</v>
      </c>
      <c r="I2241" s="4"/>
      <c r="J2241" s="4"/>
      <c r="K2241" s="4"/>
    </row>
    <row r="2242" spans="2:11" ht="13.5" x14ac:dyDescent="0.35">
      <c r="B2242" s="3">
        <v>45264</v>
      </c>
      <c r="C2242" s="2">
        <v>5.3</v>
      </c>
      <c r="D2242" s="2">
        <v>4.6814</v>
      </c>
      <c r="E2242" s="2">
        <v>1376</v>
      </c>
      <c r="F2242" s="2">
        <v>5.2770000000000001</v>
      </c>
      <c r="G2242" s="2">
        <v>7261.152</v>
      </c>
      <c r="H2242" s="5">
        <f t="shared" si="34"/>
        <v>0</v>
      </c>
      <c r="I2242" s="4"/>
      <c r="J2242" s="4"/>
      <c r="K2242" s="4"/>
    </row>
    <row r="2243" spans="2:11" ht="13.5" x14ac:dyDescent="0.35">
      <c r="B2243" s="3">
        <v>45265</v>
      </c>
      <c r="C2243" s="2">
        <v>5.3</v>
      </c>
      <c r="D2243" s="2">
        <v>4.6814</v>
      </c>
      <c r="E2243" s="2">
        <v>38581</v>
      </c>
      <c r="F2243" s="2">
        <v>5.298</v>
      </c>
      <c r="G2243" s="2">
        <v>204402.13800000001</v>
      </c>
      <c r="H2243" s="5">
        <f t="shared" si="34"/>
        <v>0</v>
      </c>
      <c r="I2243" s="4"/>
      <c r="J2243" s="4"/>
      <c r="K2243" s="4"/>
    </row>
    <row r="2244" spans="2:11" ht="13.5" x14ac:dyDescent="0.35">
      <c r="B2244" s="3">
        <v>45266</v>
      </c>
      <c r="C2244" s="2">
        <v>5.33</v>
      </c>
      <c r="D2244" s="2">
        <v>4.7079000000000004</v>
      </c>
      <c r="E2244" s="2">
        <v>17218</v>
      </c>
      <c r="F2244" s="2">
        <v>5.3040000000000003</v>
      </c>
      <c r="G2244" s="2">
        <v>91324.271999999997</v>
      </c>
      <c r="H2244" s="5">
        <f t="shared" si="34"/>
        <v>5.660699790661001E-3</v>
      </c>
      <c r="I2244" s="4"/>
      <c r="J2244" s="4"/>
      <c r="K2244" s="4"/>
    </row>
    <row r="2245" spans="2:11" ht="13.5" x14ac:dyDescent="0.35">
      <c r="B2245" s="3">
        <v>45267</v>
      </c>
      <c r="C2245" s="2">
        <v>5.33</v>
      </c>
      <c r="D2245" s="2">
        <v>4.7079000000000004</v>
      </c>
      <c r="E2245" s="2">
        <v>17218</v>
      </c>
      <c r="F2245" s="2">
        <v>5.3140000000000001</v>
      </c>
      <c r="G2245" s="2">
        <v>91496.452000000005</v>
      </c>
      <c r="H2245" s="5">
        <f t="shared" si="34"/>
        <v>0</v>
      </c>
      <c r="I2245" s="4"/>
      <c r="J2245" s="4"/>
      <c r="K2245" s="4"/>
    </row>
    <row r="2246" spans="2:11" ht="13.5" x14ac:dyDescent="0.35">
      <c r="B2246" s="3">
        <v>45268</v>
      </c>
      <c r="C2246" s="2">
        <v>5.35</v>
      </c>
      <c r="D2246" s="2">
        <v>4.7256</v>
      </c>
      <c r="E2246" s="2">
        <v>10756</v>
      </c>
      <c r="F2246" s="2">
        <v>5.3390000000000004</v>
      </c>
      <c r="G2246" s="2">
        <v>57426.284</v>
      </c>
      <c r="H2246" s="5">
        <f t="shared" si="34"/>
        <v>3.7596380551837556E-3</v>
      </c>
      <c r="I2246" s="4"/>
      <c r="J2246" s="4"/>
      <c r="K2246" s="4"/>
    </row>
    <row r="2247" spans="2:11" ht="13.5" x14ac:dyDescent="0.35">
      <c r="B2247" s="3">
        <v>45271</v>
      </c>
      <c r="C2247" s="2">
        <v>5.34</v>
      </c>
      <c r="D2247" s="2">
        <v>4.7168000000000001</v>
      </c>
      <c r="E2247" s="2">
        <v>27742</v>
      </c>
      <c r="F2247" s="2">
        <v>5.3</v>
      </c>
      <c r="G2247" s="2">
        <v>147032.6</v>
      </c>
      <c r="H2247" s="5">
        <f t="shared" ref="H2247:H2310" si="35">(D2247-D2246)/D2246</f>
        <v>-1.8621973929236328E-3</v>
      </c>
      <c r="I2247" s="4"/>
      <c r="J2247" s="4"/>
      <c r="K2247" s="4"/>
    </row>
    <row r="2248" spans="2:11" ht="13.5" x14ac:dyDescent="0.35">
      <c r="B2248" s="3">
        <v>45272</v>
      </c>
      <c r="C2248" s="2">
        <v>5.33</v>
      </c>
      <c r="D2248" s="2">
        <v>4.7079000000000004</v>
      </c>
      <c r="E2248" s="2">
        <v>11082</v>
      </c>
      <c r="F2248" s="2">
        <v>5.2750000000000004</v>
      </c>
      <c r="G2248" s="2">
        <v>58457.55</v>
      </c>
      <c r="H2248" s="5">
        <f t="shared" si="35"/>
        <v>-1.8868724559022399E-3</v>
      </c>
      <c r="I2248" s="4"/>
      <c r="J2248" s="4"/>
      <c r="K2248" s="4"/>
    </row>
    <row r="2249" spans="2:11" ht="13.5" x14ac:dyDescent="0.35">
      <c r="B2249" s="3">
        <v>45273</v>
      </c>
      <c r="C2249" s="2">
        <v>5.35</v>
      </c>
      <c r="D2249" s="2">
        <v>4.7256</v>
      </c>
      <c r="E2249" s="2">
        <v>27805</v>
      </c>
      <c r="F2249" s="2">
        <v>5.3109999999999999</v>
      </c>
      <c r="G2249" s="2">
        <v>147672.35500000001</v>
      </c>
      <c r="H2249" s="5">
        <f t="shared" si="35"/>
        <v>3.7596380551837556E-3</v>
      </c>
      <c r="I2249" s="4"/>
      <c r="J2249" s="4"/>
      <c r="K2249" s="4"/>
    </row>
    <row r="2250" spans="2:11" ht="13.5" x14ac:dyDescent="0.35">
      <c r="B2250" s="3">
        <v>45274</v>
      </c>
      <c r="C2250" s="2">
        <v>5.33</v>
      </c>
      <c r="D2250" s="2">
        <v>4.7079000000000004</v>
      </c>
      <c r="E2250" s="2">
        <v>2546</v>
      </c>
      <c r="F2250" s="2">
        <v>5.2960000000000003</v>
      </c>
      <c r="G2250" s="2">
        <v>13483.616</v>
      </c>
      <c r="H2250" s="5">
        <f t="shared" si="35"/>
        <v>-3.745556119857712E-3</v>
      </c>
      <c r="I2250" s="4"/>
      <c r="J2250" s="4"/>
      <c r="K2250" s="4"/>
    </row>
    <row r="2251" spans="2:11" ht="13.5" x14ac:dyDescent="0.35">
      <c r="B2251" s="3">
        <v>45275</v>
      </c>
      <c r="C2251" s="2">
        <v>5.33</v>
      </c>
      <c r="D2251" s="2">
        <v>4.7079000000000004</v>
      </c>
      <c r="E2251" s="2">
        <v>17614</v>
      </c>
      <c r="F2251" s="2">
        <v>5.3040000000000003</v>
      </c>
      <c r="G2251" s="2">
        <v>93424.656000000003</v>
      </c>
      <c r="H2251" s="5">
        <f t="shared" si="35"/>
        <v>0</v>
      </c>
      <c r="I2251" s="4"/>
      <c r="J2251" s="4"/>
      <c r="K2251" s="4"/>
    </row>
    <row r="2252" spans="2:11" ht="13.5" x14ac:dyDescent="0.35">
      <c r="B2252" s="3">
        <v>45278</v>
      </c>
      <c r="C2252" s="2">
        <v>5.3</v>
      </c>
      <c r="D2252" s="2">
        <v>4.6814</v>
      </c>
      <c r="E2252" s="2">
        <v>6504</v>
      </c>
      <c r="F2252" s="2">
        <v>5.2990000000000004</v>
      </c>
      <c r="G2252" s="2">
        <v>34464.696000000004</v>
      </c>
      <c r="H2252" s="5">
        <f t="shared" si="35"/>
        <v>-5.6288366362922766E-3</v>
      </c>
      <c r="I2252" s="4"/>
      <c r="J2252" s="4"/>
      <c r="K2252" s="4"/>
    </row>
    <row r="2253" spans="2:11" ht="13.5" x14ac:dyDescent="0.35">
      <c r="B2253" s="3">
        <v>45279</v>
      </c>
      <c r="C2253" s="2">
        <v>5.32</v>
      </c>
      <c r="D2253" s="2">
        <v>4.6990999999999996</v>
      </c>
      <c r="E2253" s="2">
        <v>21135</v>
      </c>
      <c r="F2253" s="2">
        <v>5.3</v>
      </c>
      <c r="G2253" s="2">
        <v>112015.5</v>
      </c>
      <c r="H2253" s="5">
        <f t="shared" si="35"/>
        <v>3.7809202375356957E-3</v>
      </c>
      <c r="I2253" s="4"/>
      <c r="J2253" s="4"/>
      <c r="K2253" s="4"/>
    </row>
    <row r="2254" spans="2:11" ht="13.5" x14ac:dyDescent="0.35">
      <c r="B2254" s="3">
        <v>45280</v>
      </c>
      <c r="C2254" s="2">
        <v>5.3</v>
      </c>
      <c r="D2254" s="2">
        <v>4.6814</v>
      </c>
      <c r="E2254" s="2">
        <v>20695</v>
      </c>
      <c r="F2254" s="2">
        <v>5.2960000000000003</v>
      </c>
      <c r="G2254" s="2">
        <v>109600.72</v>
      </c>
      <c r="H2254" s="5">
        <f t="shared" si="35"/>
        <v>-3.7666787257133508E-3</v>
      </c>
      <c r="I2254" s="4"/>
      <c r="J2254" s="4"/>
      <c r="K2254" s="4"/>
    </row>
    <row r="2255" spans="2:11" ht="13.5" x14ac:dyDescent="0.35">
      <c r="B2255" s="3">
        <v>45281</v>
      </c>
      <c r="C2255" s="2">
        <v>5.3</v>
      </c>
      <c r="D2255" s="2">
        <v>4.6814</v>
      </c>
      <c r="E2255" s="2">
        <v>21600</v>
      </c>
      <c r="F2255" s="2">
        <v>5.26</v>
      </c>
      <c r="G2255" s="2">
        <v>113616</v>
      </c>
      <c r="H2255" s="5">
        <f t="shared" si="35"/>
        <v>0</v>
      </c>
      <c r="I2255" s="4"/>
      <c r="J2255" s="4"/>
      <c r="K2255" s="4"/>
    </row>
    <row r="2256" spans="2:11" ht="13.5" x14ac:dyDescent="0.35">
      <c r="B2256" s="3">
        <v>45282</v>
      </c>
      <c r="C2256" s="2">
        <v>5.31</v>
      </c>
      <c r="D2256" s="2">
        <v>4.6902999999999997</v>
      </c>
      <c r="E2256" s="2">
        <v>33235</v>
      </c>
      <c r="F2256" s="2">
        <v>5.29</v>
      </c>
      <c r="G2256" s="2">
        <v>175813.15</v>
      </c>
      <c r="H2256" s="5">
        <f t="shared" si="35"/>
        <v>1.9011406844105794E-3</v>
      </c>
      <c r="I2256" s="4"/>
      <c r="J2256" s="4"/>
      <c r="K2256" s="4"/>
    </row>
    <row r="2257" spans="2:11" ht="13.5" x14ac:dyDescent="0.35">
      <c r="B2257" s="3">
        <v>45285</v>
      </c>
      <c r="C2257" s="2">
        <v>5.31</v>
      </c>
      <c r="D2257" s="2">
        <v>4.6902999999999997</v>
      </c>
      <c r="E2257" s="2">
        <v>1262</v>
      </c>
      <c r="F2257" s="2">
        <v>5.25</v>
      </c>
      <c r="G2257" s="2">
        <v>6625.5</v>
      </c>
      <c r="H2257" s="5">
        <f t="shared" si="35"/>
        <v>0</v>
      </c>
      <c r="I2257" s="4"/>
      <c r="J2257" s="4"/>
      <c r="K2257" s="4"/>
    </row>
    <row r="2258" spans="2:11" ht="13.5" x14ac:dyDescent="0.35">
      <c r="B2258" s="3">
        <v>45286</v>
      </c>
      <c r="C2258" s="2">
        <v>5.31</v>
      </c>
      <c r="D2258" s="2">
        <v>4.6902999999999997</v>
      </c>
      <c r="E2258" s="2">
        <v>5527</v>
      </c>
      <c r="F2258" s="2">
        <v>5.3</v>
      </c>
      <c r="G2258" s="2">
        <v>29293.1</v>
      </c>
      <c r="H2258" s="5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5.31</v>
      </c>
      <c r="D2259" s="2">
        <v>4.6902999999999997</v>
      </c>
      <c r="E2259" s="2">
        <v>6437</v>
      </c>
      <c r="F2259" s="2">
        <v>5.3040000000000003</v>
      </c>
      <c r="G2259" s="2">
        <v>34141.847999999998</v>
      </c>
      <c r="H2259" s="5">
        <f t="shared" si="35"/>
        <v>0</v>
      </c>
      <c r="I2259" s="4"/>
      <c r="J2259" s="4"/>
      <c r="K2259" s="4"/>
    </row>
    <row r="2260" spans="2:11" ht="13.5" x14ac:dyDescent="0.35">
      <c r="B2260" s="3">
        <v>45288</v>
      </c>
      <c r="C2260" s="2">
        <v>5.31</v>
      </c>
      <c r="D2260" s="2">
        <v>4.6902999999999997</v>
      </c>
      <c r="E2260" s="2">
        <v>18546</v>
      </c>
      <c r="F2260" s="2">
        <v>5.298</v>
      </c>
      <c r="G2260" s="2">
        <v>98256.707999999999</v>
      </c>
      <c r="H2260" s="5">
        <f t="shared" si="35"/>
        <v>0</v>
      </c>
      <c r="I2260" s="4"/>
      <c r="J2260" s="4"/>
      <c r="K2260" s="4"/>
    </row>
    <row r="2261" spans="2:11" ht="13.5" x14ac:dyDescent="0.35">
      <c r="B2261" s="3">
        <v>45289</v>
      </c>
      <c r="C2261" s="2">
        <v>5.38</v>
      </c>
      <c r="D2261" s="2">
        <v>4.7521000000000004</v>
      </c>
      <c r="E2261" s="2">
        <v>16447</v>
      </c>
      <c r="F2261" s="2">
        <v>5.3380000000000001</v>
      </c>
      <c r="G2261" s="2">
        <v>87794.085999999996</v>
      </c>
      <c r="H2261" s="5">
        <f t="shared" si="35"/>
        <v>1.317612945867018E-2</v>
      </c>
      <c r="I2261" s="4"/>
      <c r="J2261" s="4"/>
      <c r="K2261" s="4"/>
    </row>
    <row r="2262" spans="2:11" ht="13.5" x14ac:dyDescent="0.35">
      <c r="B2262" s="3">
        <v>45293</v>
      </c>
      <c r="C2262" s="2">
        <v>5.36</v>
      </c>
      <c r="D2262" s="2">
        <v>4.7343999999999999</v>
      </c>
      <c r="E2262" s="2">
        <v>21813</v>
      </c>
      <c r="F2262" s="2">
        <v>5.3710000000000004</v>
      </c>
      <c r="G2262" s="2">
        <v>117157.62300000001</v>
      </c>
      <c r="H2262" s="5">
        <f t="shared" si="35"/>
        <v>-3.7246690936639571E-3</v>
      </c>
      <c r="I2262" s="4"/>
      <c r="J2262" s="4"/>
      <c r="K2262" s="4"/>
    </row>
    <row r="2263" spans="2:11" ht="13.5" x14ac:dyDescent="0.35">
      <c r="B2263" s="3">
        <v>45294</v>
      </c>
      <c r="C2263" s="2">
        <v>5.35</v>
      </c>
      <c r="D2263" s="2">
        <v>4.7256</v>
      </c>
      <c r="E2263" s="2">
        <v>21707</v>
      </c>
      <c r="F2263" s="2">
        <v>5.34</v>
      </c>
      <c r="G2263" s="2">
        <v>115915.38</v>
      </c>
      <c r="H2263" s="5">
        <f t="shared" si="35"/>
        <v>-1.8587360594795369E-3</v>
      </c>
      <c r="I2263" s="4"/>
      <c r="J2263" s="4"/>
      <c r="K2263" s="4"/>
    </row>
    <row r="2264" spans="2:11" ht="13.5" x14ac:dyDescent="0.35">
      <c r="B2264" s="3">
        <v>45295</v>
      </c>
      <c r="C2264" s="2">
        <v>5.3</v>
      </c>
      <c r="D2264" s="2">
        <v>4.6814</v>
      </c>
      <c r="E2264" s="2">
        <v>9169</v>
      </c>
      <c r="F2264" s="2">
        <v>5.3159999999999998</v>
      </c>
      <c r="G2264" s="2">
        <v>48742.404000000002</v>
      </c>
      <c r="H2264" s="5">
        <f t="shared" si="35"/>
        <v>-9.3533096326392454E-3</v>
      </c>
      <c r="I2264" s="4"/>
      <c r="J2264" s="4"/>
      <c r="K2264" s="4"/>
    </row>
    <row r="2265" spans="2:11" ht="13.5" x14ac:dyDescent="0.35">
      <c r="B2265" s="3">
        <v>45296</v>
      </c>
      <c r="C2265" s="2">
        <v>5.33</v>
      </c>
      <c r="D2265" s="2">
        <v>4.7079000000000004</v>
      </c>
      <c r="E2265" s="2">
        <v>71957</v>
      </c>
      <c r="F2265" s="2">
        <v>5.2770000000000001</v>
      </c>
      <c r="G2265" s="2">
        <v>379717.08899999998</v>
      </c>
      <c r="H2265" s="5">
        <f t="shared" si="35"/>
        <v>5.660699790661001E-3</v>
      </c>
      <c r="I2265" s="4"/>
      <c r="J2265" s="4"/>
      <c r="K2265" s="4"/>
    </row>
    <row r="2266" spans="2:11" ht="13.5" x14ac:dyDescent="0.35">
      <c r="B2266" s="3">
        <v>45299</v>
      </c>
      <c r="C2266" s="2">
        <v>5.33</v>
      </c>
      <c r="D2266" s="2">
        <v>4.7079000000000004</v>
      </c>
      <c r="E2266" s="2">
        <v>12504</v>
      </c>
      <c r="F2266" s="2">
        <v>5.274</v>
      </c>
      <c r="G2266" s="2">
        <v>65946.096000000005</v>
      </c>
      <c r="H2266" s="5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5.33</v>
      </c>
      <c r="D2267" s="2">
        <v>4.7079000000000004</v>
      </c>
      <c r="E2267" s="2">
        <v>2777</v>
      </c>
      <c r="F2267" s="2">
        <v>5.33</v>
      </c>
      <c r="G2267" s="2">
        <v>14801.41</v>
      </c>
      <c r="H2267" s="5">
        <f t="shared" si="35"/>
        <v>0</v>
      </c>
      <c r="I2267" s="4"/>
      <c r="J2267" s="4"/>
      <c r="K2267" s="4"/>
    </row>
    <row r="2268" spans="2:11" ht="13.5" x14ac:dyDescent="0.35">
      <c r="B2268" s="3">
        <v>45301</v>
      </c>
      <c r="C2268" s="2">
        <v>5.35</v>
      </c>
      <c r="D2268" s="2">
        <v>4.7256</v>
      </c>
      <c r="E2268" s="2">
        <v>21343</v>
      </c>
      <c r="F2268" s="2">
        <v>5.3250000000000002</v>
      </c>
      <c r="G2268" s="2">
        <v>113651.47500000001</v>
      </c>
      <c r="H2268" s="5">
        <f t="shared" si="35"/>
        <v>3.7596380551837556E-3</v>
      </c>
      <c r="I2268" s="4"/>
      <c r="J2268" s="4"/>
      <c r="K2268" s="4"/>
    </row>
    <row r="2269" spans="2:11" ht="13.5" x14ac:dyDescent="0.35">
      <c r="B2269" s="3">
        <v>45302</v>
      </c>
      <c r="C2269" s="2">
        <v>5.33</v>
      </c>
      <c r="D2269" s="2">
        <v>4.7079000000000004</v>
      </c>
      <c r="E2269" s="2">
        <v>9933</v>
      </c>
      <c r="F2269" s="2">
        <v>5.3230000000000004</v>
      </c>
      <c r="G2269" s="2">
        <v>52873.358999999997</v>
      </c>
      <c r="H2269" s="5">
        <f t="shared" si="35"/>
        <v>-3.745556119857712E-3</v>
      </c>
      <c r="I2269" s="4"/>
      <c r="J2269" s="4"/>
      <c r="K2269" s="4"/>
    </row>
    <row r="2270" spans="2:11" ht="13.5" x14ac:dyDescent="0.35">
      <c r="B2270" s="3">
        <v>45303</v>
      </c>
      <c r="C2270" s="2">
        <v>5.34</v>
      </c>
      <c r="D2270" s="2">
        <v>4.7168000000000001</v>
      </c>
      <c r="E2270" s="2">
        <v>2863</v>
      </c>
      <c r="F2270" s="2">
        <v>5.33</v>
      </c>
      <c r="G2270" s="2">
        <v>15259.79</v>
      </c>
      <c r="H2270" s="5">
        <f t="shared" si="35"/>
        <v>1.8904394740754233E-3</v>
      </c>
      <c r="I2270" s="4"/>
      <c r="J2270" s="4"/>
      <c r="K2270" s="4"/>
    </row>
    <row r="2271" spans="2:11" ht="13.5" x14ac:dyDescent="0.35">
      <c r="B2271" s="3">
        <v>45306</v>
      </c>
      <c r="C2271" s="2">
        <v>5.34</v>
      </c>
      <c r="D2271" s="2">
        <v>4.7168000000000001</v>
      </c>
      <c r="E2271" s="2">
        <v>6059</v>
      </c>
      <c r="F2271" s="2">
        <v>5.3390000000000004</v>
      </c>
      <c r="G2271" s="2">
        <v>32349.001</v>
      </c>
      <c r="H2271" s="5">
        <f t="shared" si="35"/>
        <v>0</v>
      </c>
      <c r="I2271" s="4"/>
      <c r="J2271" s="4"/>
      <c r="K2271" s="4"/>
    </row>
    <row r="2272" spans="2:11" ht="13.5" x14ac:dyDescent="0.35">
      <c r="B2272" s="3">
        <v>45307</v>
      </c>
      <c r="C2272" s="2">
        <v>5.33</v>
      </c>
      <c r="D2272" s="2">
        <v>4.7079000000000004</v>
      </c>
      <c r="E2272" s="2">
        <v>13111</v>
      </c>
      <c r="F2272" s="2">
        <v>5.3390000000000004</v>
      </c>
      <c r="G2272" s="2">
        <v>69999.629000000001</v>
      </c>
      <c r="H2272" s="5">
        <f t="shared" si="35"/>
        <v>-1.8868724559022399E-3</v>
      </c>
      <c r="I2272" s="4"/>
      <c r="J2272" s="4"/>
      <c r="K2272" s="4"/>
    </row>
    <row r="2273" spans="2:11" ht="13.5" x14ac:dyDescent="0.35">
      <c r="B2273" s="3">
        <v>45308</v>
      </c>
      <c r="C2273" s="2">
        <v>5.3</v>
      </c>
      <c r="D2273" s="2">
        <v>4.6814</v>
      </c>
      <c r="E2273" s="2">
        <v>7659</v>
      </c>
      <c r="F2273" s="2">
        <v>5.3</v>
      </c>
      <c r="G2273" s="2">
        <v>40592.699999999997</v>
      </c>
      <c r="H2273" s="5">
        <f t="shared" si="35"/>
        <v>-5.6288366362922766E-3</v>
      </c>
      <c r="I2273" s="4"/>
      <c r="J2273" s="4"/>
      <c r="K2273" s="4"/>
    </row>
    <row r="2274" spans="2:11" ht="13.5" x14ac:dyDescent="0.35">
      <c r="B2274" s="3">
        <v>45309</v>
      </c>
      <c r="C2274" s="2">
        <v>5.3</v>
      </c>
      <c r="D2274" s="2">
        <v>4.6814</v>
      </c>
      <c r="E2274" s="2">
        <v>42188</v>
      </c>
      <c r="F2274" s="2">
        <v>5.2990000000000004</v>
      </c>
      <c r="G2274" s="2">
        <v>223554.212</v>
      </c>
      <c r="H2274" s="5">
        <f t="shared" si="35"/>
        <v>0</v>
      </c>
      <c r="I2274" s="4"/>
      <c r="J2274" s="4"/>
      <c r="K2274" s="4"/>
    </row>
    <row r="2275" spans="2:11" ht="13.5" x14ac:dyDescent="0.35">
      <c r="B2275" s="3">
        <v>45310</v>
      </c>
      <c r="C2275" s="2">
        <v>5.3</v>
      </c>
      <c r="D2275" s="2">
        <v>4.6814</v>
      </c>
      <c r="E2275" s="2">
        <v>16896</v>
      </c>
      <c r="F2275" s="2">
        <v>5.2850000000000001</v>
      </c>
      <c r="G2275" s="2">
        <v>89295.360000000001</v>
      </c>
      <c r="H2275" s="5">
        <f t="shared" si="35"/>
        <v>0</v>
      </c>
      <c r="I2275" s="4"/>
      <c r="J2275" s="4"/>
      <c r="K2275" s="4"/>
    </row>
    <row r="2276" spans="2:11" ht="13.5" x14ac:dyDescent="0.35">
      <c r="B2276" s="3">
        <v>45313</v>
      </c>
      <c r="C2276" s="2">
        <v>5.29</v>
      </c>
      <c r="D2276" s="2">
        <v>4.6726000000000001</v>
      </c>
      <c r="E2276" s="2">
        <v>13317</v>
      </c>
      <c r="F2276" s="2">
        <v>5.29</v>
      </c>
      <c r="G2276" s="2">
        <v>70446.929999999993</v>
      </c>
      <c r="H2276" s="5">
        <f t="shared" si="35"/>
        <v>-1.8797795531251163E-3</v>
      </c>
      <c r="I2276" s="4"/>
      <c r="J2276" s="4"/>
      <c r="K2276" s="4"/>
    </row>
    <row r="2277" spans="2:11" ht="13.5" x14ac:dyDescent="0.35">
      <c r="B2277" s="3">
        <v>45314</v>
      </c>
      <c r="C2277" s="2">
        <v>5.25</v>
      </c>
      <c r="D2277" s="2">
        <v>4.6372999999999998</v>
      </c>
      <c r="E2277" s="2">
        <v>1444166</v>
      </c>
      <c r="F2277" s="2">
        <v>5.2779999999999996</v>
      </c>
      <c r="G2277" s="2">
        <v>7622308.148</v>
      </c>
      <c r="H2277" s="5">
        <f t="shared" si="35"/>
        <v>-7.5546804776784509E-3</v>
      </c>
      <c r="I2277" s="4"/>
      <c r="J2277" s="4"/>
      <c r="K2277" s="4"/>
    </row>
    <row r="2278" spans="2:11" ht="13.5" x14ac:dyDescent="0.35">
      <c r="B2278" s="3">
        <v>45315</v>
      </c>
      <c r="C2278" s="2">
        <v>5.29</v>
      </c>
      <c r="D2278" s="2">
        <v>4.6726000000000001</v>
      </c>
      <c r="E2278" s="2">
        <v>28729</v>
      </c>
      <c r="F2278" s="2">
        <v>5.2510000000000003</v>
      </c>
      <c r="G2278" s="2">
        <v>150855.97899999999</v>
      </c>
      <c r="H2278" s="5">
        <f t="shared" si="35"/>
        <v>7.6121881267117355E-3</v>
      </c>
      <c r="I2278" s="4"/>
      <c r="J2278" s="4"/>
      <c r="K2278" s="4"/>
    </row>
    <row r="2279" spans="2:11" ht="13.5" x14ac:dyDescent="0.35">
      <c r="B2279" s="3">
        <v>45316</v>
      </c>
      <c r="C2279" s="2">
        <v>5.25</v>
      </c>
      <c r="D2279" s="2">
        <v>4.6372999999999998</v>
      </c>
      <c r="E2279" s="2">
        <v>69842</v>
      </c>
      <c r="F2279" s="2">
        <v>5.2619999999999996</v>
      </c>
      <c r="G2279" s="2">
        <v>367508.60399999999</v>
      </c>
      <c r="H2279" s="5">
        <f t="shared" si="35"/>
        <v>-7.5546804776784509E-3</v>
      </c>
      <c r="I2279" s="4"/>
      <c r="J2279" s="4"/>
      <c r="K2279" s="4"/>
    </row>
    <row r="2280" spans="2:11" ht="13.5" x14ac:dyDescent="0.35">
      <c r="B2280" s="3">
        <v>45317</v>
      </c>
      <c r="C2280" s="2">
        <v>5.3</v>
      </c>
      <c r="D2280" s="2">
        <v>4.6814</v>
      </c>
      <c r="E2280" s="2">
        <v>9148</v>
      </c>
      <c r="F2280" s="2">
        <v>5.2510000000000003</v>
      </c>
      <c r="G2280" s="2">
        <v>48036.148000000001</v>
      </c>
      <c r="H2280" s="5">
        <f t="shared" si="35"/>
        <v>9.5098440903112272E-3</v>
      </c>
      <c r="I2280" s="4"/>
      <c r="J2280" s="4"/>
      <c r="K2280" s="4"/>
    </row>
    <row r="2281" spans="2:11" ht="13.5" x14ac:dyDescent="0.35">
      <c r="B2281" s="3">
        <v>45320</v>
      </c>
      <c r="C2281" s="2">
        <v>5.3</v>
      </c>
      <c r="D2281" s="2">
        <v>4.6814</v>
      </c>
      <c r="E2281" s="2">
        <v>33187</v>
      </c>
      <c r="F2281" s="2">
        <v>5.2679999999999998</v>
      </c>
      <c r="G2281" s="2">
        <v>174829.11600000001</v>
      </c>
      <c r="H2281" s="5">
        <f t="shared" si="35"/>
        <v>0</v>
      </c>
      <c r="I2281" s="4"/>
      <c r="J2281" s="4"/>
      <c r="K2281" s="4"/>
    </row>
    <row r="2282" spans="2:11" ht="13.5" x14ac:dyDescent="0.35">
      <c r="B2282" s="3">
        <v>45321</v>
      </c>
      <c r="C2282" s="2">
        <v>5.32</v>
      </c>
      <c r="D2282" s="2">
        <v>4.6990999999999996</v>
      </c>
      <c r="E2282" s="2">
        <v>27248</v>
      </c>
      <c r="F2282" s="2">
        <v>5.2789999999999999</v>
      </c>
      <c r="G2282" s="2">
        <v>143842.19200000001</v>
      </c>
      <c r="H2282" s="5">
        <f t="shared" si="35"/>
        <v>3.7809202375356957E-3</v>
      </c>
      <c r="I2282" s="4"/>
      <c r="J2282" s="4"/>
      <c r="K2282" s="4"/>
    </row>
    <row r="2283" spans="2:11" ht="13.5" x14ac:dyDescent="0.35">
      <c r="B2283" s="3">
        <v>45322</v>
      </c>
      <c r="C2283" s="2">
        <v>5.3</v>
      </c>
      <c r="D2283" s="2">
        <v>4.6814</v>
      </c>
      <c r="E2283" s="2">
        <v>43324</v>
      </c>
      <c r="F2283" s="2">
        <v>5.26</v>
      </c>
      <c r="G2283" s="2">
        <v>227884.24</v>
      </c>
      <c r="H2283" s="5">
        <f t="shared" si="35"/>
        <v>-3.7666787257133508E-3</v>
      </c>
      <c r="I2283" s="4"/>
      <c r="J2283" s="4"/>
      <c r="K2283" s="4"/>
    </row>
    <row r="2284" spans="2:11" ht="13.5" x14ac:dyDescent="0.35">
      <c r="B2284" s="3">
        <v>45323</v>
      </c>
      <c r="C2284" s="2">
        <v>5.3</v>
      </c>
      <c r="D2284" s="2">
        <v>4.6814</v>
      </c>
      <c r="E2284" s="2">
        <v>44039</v>
      </c>
      <c r="F2284" s="2">
        <v>5.2919999999999998</v>
      </c>
      <c r="G2284" s="2">
        <v>233054.38800000001</v>
      </c>
      <c r="H2284" s="5">
        <f t="shared" si="35"/>
        <v>0</v>
      </c>
      <c r="I2284" s="4"/>
      <c r="J2284" s="4"/>
      <c r="K2284" s="4"/>
    </row>
    <row r="2285" spans="2:11" ht="13.5" x14ac:dyDescent="0.35">
      <c r="B2285" s="3">
        <v>45324</v>
      </c>
      <c r="C2285" s="2">
        <v>5.3</v>
      </c>
      <c r="D2285" s="2">
        <v>4.6814</v>
      </c>
      <c r="E2285" s="2">
        <v>47876</v>
      </c>
      <c r="F2285" s="2">
        <v>5.2990000000000004</v>
      </c>
      <c r="G2285" s="2">
        <v>253694.924</v>
      </c>
      <c r="H2285" s="5">
        <f t="shared" si="35"/>
        <v>0</v>
      </c>
      <c r="I2285" s="4"/>
      <c r="J2285" s="4"/>
      <c r="K2285" s="4"/>
    </row>
    <row r="2286" spans="2:11" ht="13.5" x14ac:dyDescent="0.35">
      <c r="B2286" s="3">
        <v>45327</v>
      </c>
      <c r="C2286" s="2">
        <v>5.33</v>
      </c>
      <c r="D2286" s="2">
        <v>4.7079000000000004</v>
      </c>
      <c r="E2286" s="2">
        <v>28277</v>
      </c>
      <c r="F2286" s="2">
        <v>5.3</v>
      </c>
      <c r="G2286" s="2">
        <v>149868.1</v>
      </c>
      <c r="H2286" s="5">
        <f t="shared" si="35"/>
        <v>5.660699790661001E-3</v>
      </c>
      <c r="I2286" s="4"/>
      <c r="J2286" s="4"/>
      <c r="K2286" s="4"/>
    </row>
    <row r="2287" spans="2:11" ht="13.5" x14ac:dyDescent="0.35">
      <c r="B2287" s="3">
        <v>45328</v>
      </c>
      <c r="C2287" s="2">
        <v>5.34</v>
      </c>
      <c r="D2287" s="2">
        <v>4.7168000000000001</v>
      </c>
      <c r="E2287" s="2">
        <v>20439</v>
      </c>
      <c r="F2287" s="2">
        <v>5.2850000000000001</v>
      </c>
      <c r="G2287" s="2">
        <v>108020.11500000001</v>
      </c>
      <c r="H2287" s="5">
        <f t="shared" si="35"/>
        <v>1.8904394740754233E-3</v>
      </c>
      <c r="I2287" s="4"/>
      <c r="J2287" s="4"/>
      <c r="K2287" s="4"/>
    </row>
    <row r="2288" spans="2:11" ht="13.5" x14ac:dyDescent="0.35">
      <c r="B2288" s="3">
        <v>45329</v>
      </c>
      <c r="C2288" s="2">
        <v>5.3</v>
      </c>
      <c r="D2288" s="2">
        <v>4.6814</v>
      </c>
      <c r="E2288" s="2">
        <v>54543</v>
      </c>
      <c r="F2288" s="2">
        <v>5.2720000000000002</v>
      </c>
      <c r="G2288" s="2">
        <v>287550.696</v>
      </c>
      <c r="H2288" s="5">
        <f t="shared" si="35"/>
        <v>-7.5050881953867233E-3</v>
      </c>
      <c r="I2288" s="4"/>
      <c r="J2288" s="4"/>
      <c r="K2288" s="4"/>
    </row>
    <row r="2289" spans="2:11" ht="13.5" x14ac:dyDescent="0.35">
      <c r="B2289" s="3">
        <v>45330</v>
      </c>
      <c r="C2289" s="2">
        <v>5.3</v>
      </c>
      <c r="D2289" s="2">
        <v>4.6814</v>
      </c>
      <c r="E2289" s="2">
        <v>18774</v>
      </c>
      <c r="F2289" s="2">
        <v>5.26</v>
      </c>
      <c r="G2289" s="2">
        <v>98751.24</v>
      </c>
      <c r="H2289" s="5">
        <f t="shared" si="35"/>
        <v>0</v>
      </c>
      <c r="I2289" s="4"/>
      <c r="J2289" s="4"/>
      <c r="K2289" s="4"/>
    </row>
    <row r="2290" spans="2:11" ht="13.5" x14ac:dyDescent="0.35">
      <c r="B2290" s="3">
        <v>45331</v>
      </c>
      <c r="C2290" s="2">
        <v>5.34</v>
      </c>
      <c r="D2290" s="2">
        <v>4.7168000000000001</v>
      </c>
      <c r="E2290" s="2">
        <v>26584</v>
      </c>
      <c r="F2290" s="2">
        <v>5.2720000000000002</v>
      </c>
      <c r="G2290" s="2">
        <v>140150.848</v>
      </c>
      <c r="H2290" s="5">
        <f t="shared" si="35"/>
        <v>7.5618404750715804E-3</v>
      </c>
      <c r="I2290" s="4"/>
      <c r="J2290" s="4"/>
      <c r="K2290" s="4"/>
    </row>
    <row r="2291" spans="2:11" ht="13.5" x14ac:dyDescent="0.35">
      <c r="B2291" s="3">
        <v>45334</v>
      </c>
      <c r="C2291" s="2">
        <v>5.29</v>
      </c>
      <c r="D2291" s="2">
        <v>4.6726000000000001</v>
      </c>
      <c r="E2291" s="2">
        <v>7221</v>
      </c>
      <c r="F2291" s="2">
        <v>5.2949999999999999</v>
      </c>
      <c r="G2291" s="2">
        <v>38235.195</v>
      </c>
      <c r="H2291" s="5">
        <f t="shared" si="35"/>
        <v>-9.3707598371777518E-3</v>
      </c>
      <c r="I2291" s="4"/>
      <c r="J2291" s="4"/>
      <c r="K2291" s="4"/>
    </row>
    <row r="2292" spans="2:11" ht="13.5" x14ac:dyDescent="0.35">
      <c r="B2292" s="3">
        <v>45335</v>
      </c>
      <c r="C2292" s="2">
        <v>5.29</v>
      </c>
      <c r="D2292" s="2">
        <v>4.6726000000000001</v>
      </c>
      <c r="E2292" s="2">
        <v>37152</v>
      </c>
      <c r="F2292" s="2">
        <v>5.282</v>
      </c>
      <c r="G2292" s="2">
        <v>196236.864</v>
      </c>
      <c r="H2292" s="5">
        <f t="shared" si="35"/>
        <v>0</v>
      </c>
      <c r="I2292" s="4"/>
      <c r="J2292" s="4"/>
      <c r="K2292" s="4"/>
    </row>
    <row r="2293" spans="2:11" ht="13.5" x14ac:dyDescent="0.35">
      <c r="B2293" s="3">
        <v>45336</v>
      </c>
      <c r="C2293" s="2">
        <v>5.34</v>
      </c>
      <c r="D2293" s="2">
        <v>4.7168000000000001</v>
      </c>
      <c r="E2293" s="2">
        <v>9211</v>
      </c>
      <c r="F2293" s="2">
        <v>5.2990000000000004</v>
      </c>
      <c r="G2293" s="2">
        <v>48809.089</v>
      </c>
      <c r="H2293" s="5">
        <f t="shared" si="35"/>
        <v>9.4594016179429044E-3</v>
      </c>
      <c r="I2293" s="4"/>
      <c r="J2293" s="4"/>
      <c r="K2293" s="4"/>
    </row>
    <row r="2294" spans="2:11" ht="13.5" x14ac:dyDescent="0.35">
      <c r="B2294" s="3">
        <v>45337</v>
      </c>
      <c r="C2294" s="2">
        <v>5.31</v>
      </c>
      <c r="D2294" s="2">
        <v>4.6902999999999997</v>
      </c>
      <c r="E2294" s="2">
        <v>54289</v>
      </c>
      <c r="F2294" s="2">
        <v>5.3029999999999999</v>
      </c>
      <c r="G2294" s="2">
        <v>287894.56699999998</v>
      </c>
      <c r="H2294" s="5">
        <f t="shared" si="35"/>
        <v>-5.6182157394844834E-3</v>
      </c>
      <c r="I2294" s="4"/>
      <c r="J2294" s="4"/>
      <c r="K2294" s="4"/>
    </row>
    <row r="2295" spans="2:11" ht="13.5" x14ac:dyDescent="0.35">
      <c r="B2295" s="3">
        <v>45338</v>
      </c>
      <c r="C2295" s="2">
        <v>5.31</v>
      </c>
      <c r="D2295" s="2">
        <v>4.6902999999999997</v>
      </c>
      <c r="E2295" s="2">
        <v>30768</v>
      </c>
      <c r="F2295" s="2">
        <v>5.3010000000000002</v>
      </c>
      <c r="G2295" s="2">
        <v>163101.16800000001</v>
      </c>
      <c r="H2295" s="5">
        <f t="shared" si="35"/>
        <v>0</v>
      </c>
      <c r="I2295" s="4"/>
      <c r="J2295" s="4"/>
      <c r="K2295" s="4"/>
    </row>
    <row r="2296" spans="2:11" ht="13.5" x14ac:dyDescent="0.35">
      <c r="B2296" s="3">
        <v>45341</v>
      </c>
      <c r="C2296" s="2">
        <v>5.31</v>
      </c>
      <c r="D2296" s="2">
        <v>4.6902999999999997</v>
      </c>
      <c r="E2296" s="2">
        <v>18831</v>
      </c>
      <c r="F2296" s="2">
        <v>5.3</v>
      </c>
      <c r="G2296" s="2">
        <v>99804.3</v>
      </c>
      <c r="H2296" s="5">
        <f t="shared" si="35"/>
        <v>0</v>
      </c>
      <c r="I2296" s="4"/>
      <c r="J2296" s="4"/>
      <c r="K2296" s="4"/>
    </row>
    <row r="2297" spans="2:11" ht="13.5" x14ac:dyDescent="0.35">
      <c r="B2297" s="3">
        <v>45342</v>
      </c>
      <c r="C2297" s="2">
        <v>5.31</v>
      </c>
      <c r="D2297" s="2">
        <v>4.6902999999999997</v>
      </c>
      <c r="E2297" s="2">
        <v>33675</v>
      </c>
      <c r="F2297" s="2">
        <v>5.2990000000000004</v>
      </c>
      <c r="G2297" s="2">
        <v>178443.82500000001</v>
      </c>
      <c r="H2297" s="5">
        <f t="shared" si="35"/>
        <v>0</v>
      </c>
      <c r="I2297" s="4"/>
      <c r="J2297" s="4"/>
      <c r="K2297" s="4"/>
    </row>
    <row r="2298" spans="2:11" ht="13.5" x14ac:dyDescent="0.35">
      <c r="B2298" s="3">
        <v>45343</v>
      </c>
      <c r="C2298" s="2">
        <v>5.3</v>
      </c>
      <c r="D2298" s="2">
        <v>4.6814</v>
      </c>
      <c r="E2298" s="2">
        <v>17613</v>
      </c>
      <c r="F2298" s="2">
        <v>5.298</v>
      </c>
      <c r="G2298" s="2">
        <v>93313.673999999999</v>
      </c>
      <c r="H2298" s="5">
        <f t="shared" si="35"/>
        <v>-1.8975332068310528E-3</v>
      </c>
      <c r="I2298" s="4"/>
      <c r="J2298" s="4"/>
      <c r="K2298" s="4"/>
    </row>
    <row r="2299" spans="2:11" ht="13.5" x14ac:dyDescent="0.35">
      <c r="B2299" s="3">
        <v>45344</v>
      </c>
      <c r="C2299" s="2">
        <v>5.3</v>
      </c>
      <c r="D2299" s="2">
        <v>4.6814</v>
      </c>
      <c r="E2299" s="2">
        <v>12242</v>
      </c>
      <c r="F2299" s="2">
        <v>5.3</v>
      </c>
      <c r="G2299" s="2">
        <v>64882.6</v>
      </c>
      <c r="H2299" s="5">
        <f t="shared" si="35"/>
        <v>0</v>
      </c>
      <c r="I2299" s="4"/>
      <c r="J2299" s="4"/>
      <c r="K2299" s="4"/>
    </row>
    <row r="2300" spans="2:11" ht="13.5" x14ac:dyDescent="0.35">
      <c r="B2300" s="3">
        <v>45345</v>
      </c>
      <c r="C2300" s="2">
        <v>5.29</v>
      </c>
      <c r="D2300" s="2">
        <v>4.6726000000000001</v>
      </c>
      <c r="E2300" s="2">
        <v>13593</v>
      </c>
      <c r="F2300" s="2">
        <v>5.2869999999999999</v>
      </c>
      <c r="G2300" s="2">
        <v>71866.191000000006</v>
      </c>
      <c r="H2300" s="5">
        <f t="shared" si="35"/>
        <v>-1.8797795531251163E-3</v>
      </c>
      <c r="I2300" s="4"/>
      <c r="J2300" s="4"/>
      <c r="K2300" s="4"/>
    </row>
    <row r="2301" spans="2:11" ht="13.5" x14ac:dyDescent="0.35">
      <c r="B2301" s="3">
        <v>45348</v>
      </c>
      <c r="C2301" s="2">
        <v>5.3</v>
      </c>
      <c r="D2301" s="2">
        <v>4.6814</v>
      </c>
      <c r="E2301" s="2">
        <v>23814</v>
      </c>
      <c r="F2301" s="2">
        <v>5.2809999999999997</v>
      </c>
      <c r="G2301" s="2">
        <v>125761.734</v>
      </c>
      <c r="H2301" s="5">
        <f t="shared" si="35"/>
        <v>1.8833197791379359E-3</v>
      </c>
      <c r="I2301" s="4"/>
      <c r="J2301" s="4"/>
      <c r="K2301" s="4"/>
    </row>
    <row r="2302" spans="2:11" ht="13.5" x14ac:dyDescent="0.35">
      <c r="B2302" s="3">
        <v>45349</v>
      </c>
      <c r="C2302" s="2">
        <v>5.3</v>
      </c>
      <c r="D2302" s="2">
        <v>4.6814</v>
      </c>
      <c r="E2302" s="2">
        <v>11228</v>
      </c>
      <c r="F2302" s="2">
        <v>5.2960000000000003</v>
      </c>
      <c r="G2302" s="2">
        <v>59463.487999999998</v>
      </c>
      <c r="H2302" s="5">
        <f t="shared" si="35"/>
        <v>0</v>
      </c>
      <c r="I2302" s="4"/>
      <c r="J2302" s="4"/>
      <c r="K2302" s="4"/>
    </row>
    <row r="2303" spans="2:11" ht="13.5" x14ac:dyDescent="0.35">
      <c r="B2303" s="3">
        <v>45350</v>
      </c>
      <c r="C2303" s="2">
        <v>5.31</v>
      </c>
      <c r="D2303" s="2">
        <v>4.6902999999999997</v>
      </c>
      <c r="E2303" s="2">
        <v>9155</v>
      </c>
      <c r="F2303" s="2">
        <v>5.3010000000000002</v>
      </c>
      <c r="G2303" s="2">
        <v>48530.654999999999</v>
      </c>
      <c r="H2303" s="5">
        <f t="shared" si="35"/>
        <v>1.9011406844105794E-3</v>
      </c>
      <c r="I2303" s="4"/>
      <c r="J2303" s="4"/>
      <c r="K2303" s="4"/>
    </row>
    <row r="2304" spans="2:11" ht="13.5" x14ac:dyDescent="0.35">
      <c r="B2304" s="3">
        <v>45351</v>
      </c>
      <c r="C2304" s="2">
        <v>5.3</v>
      </c>
      <c r="D2304" s="2">
        <v>4.6814</v>
      </c>
      <c r="E2304" s="2">
        <v>3342</v>
      </c>
      <c r="F2304" s="2">
        <v>5.274</v>
      </c>
      <c r="G2304" s="2">
        <v>17625.707999999999</v>
      </c>
      <c r="H2304" s="5">
        <f t="shared" si="35"/>
        <v>-1.8975332068310528E-3</v>
      </c>
      <c r="I2304" s="4"/>
      <c r="J2304" s="4"/>
      <c r="K2304" s="4"/>
    </row>
    <row r="2305" spans="2:11" ht="13.5" x14ac:dyDescent="0.35">
      <c r="B2305" s="3">
        <v>45352</v>
      </c>
      <c r="C2305" s="2">
        <v>5.31</v>
      </c>
      <c r="D2305" s="2">
        <v>4.6902999999999997</v>
      </c>
      <c r="E2305" s="2">
        <v>7719</v>
      </c>
      <c r="F2305" s="2">
        <v>5.3019999999999996</v>
      </c>
      <c r="G2305" s="2">
        <v>40926.137999999999</v>
      </c>
      <c r="H2305" s="5">
        <f t="shared" si="35"/>
        <v>1.9011406844105794E-3</v>
      </c>
      <c r="I2305" s="4"/>
      <c r="J2305" s="4"/>
      <c r="K2305" s="4"/>
    </row>
    <row r="2306" spans="2:11" ht="13.5" x14ac:dyDescent="0.35">
      <c r="B2306" s="3">
        <v>45355</v>
      </c>
      <c r="C2306" s="2">
        <v>5.33</v>
      </c>
      <c r="D2306" s="2">
        <v>4.7079000000000004</v>
      </c>
      <c r="E2306" s="2">
        <v>19839</v>
      </c>
      <c r="F2306" s="2">
        <v>5.3010000000000002</v>
      </c>
      <c r="G2306" s="2">
        <v>105166.539</v>
      </c>
      <c r="H2306" s="5">
        <f t="shared" si="35"/>
        <v>3.752425218003268E-3</v>
      </c>
      <c r="I2306" s="4"/>
      <c r="J2306" s="4"/>
      <c r="K2306" s="4"/>
    </row>
    <row r="2307" spans="2:11" ht="13.5" x14ac:dyDescent="0.35">
      <c r="B2307" s="3">
        <v>45356</v>
      </c>
      <c r="C2307" s="2">
        <v>5.32</v>
      </c>
      <c r="D2307" s="2">
        <v>4.6990999999999996</v>
      </c>
      <c r="E2307" s="2">
        <v>22986</v>
      </c>
      <c r="F2307" s="2">
        <v>5.2949999999999999</v>
      </c>
      <c r="G2307" s="2">
        <v>121710.87</v>
      </c>
      <c r="H2307" s="5">
        <f t="shared" si="35"/>
        <v>-1.869198581108521E-3</v>
      </c>
      <c r="I2307" s="4"/>
      <c r="J2307" s="4"/>
      <c r="K2307" s="4"/>
    </row>
    <row r="2308" spans="2:11" ht="13.5" x14ac:dyDescent="0.35">
      <c r="B2308" s="3">
        <v>45357</v>
      </c>
      <c r="C2308" s="2">
        <v>5.3</v>
      </c>
      <c r="D2308" s="2">
        <v>4.6814</v>
      </c>
      <c r="E2308" s="2">
        <v>27339</v>
      </c>
      <c r="F2308" s="2">
        <v>5.2960000000000003</v>
      </c>
      <c r="G2308" s="2">
        <v>144787.34400000001</v>
      </c>
      <c r="H2308" s="5">
        <f t="shared" si="35"/>
        <v>-3.7666787257133508E-3</v>
      </c>
      <c r="I2308" s="4"/>
      <c r="J2308" s="4"/>
      <c r="K2308" s="4"/>
    </row>
    <row r="2309" spans="2:11" ht="13.5" x14ac:dyDescent="0.35">
      <c r="B2309" s="3">
        <v>45358</v>
      </c>
      <c r="C2309" s="2">
        <v>5.32</v>
      </c>
      <c r="D2309" s="2">
        <v>4.6990999999999996</v>
      </c>
      <c r="E2309" s="2">
        <v>4677</v>
      </c>
      <c r="F2309" s="2">
        <v>5.3019999999999996</v>
      </c>
      <c r="G2309" s="2">
        <v>24797.454000000002</v>
      </c>
      <c r="H2309" s="5">
        <f t="shared" si="35"/>
        <v>3.7809202375356957E-3</v>
      </c>
      <c r="I2309" s="4"/>
      <c r="J2309" s="4"/>
      <c r="K2309" s="4"/>
    </row>
    <row r="2310" spans="2:11" ht="13.5" x14ac:dyDescent="0.35">
      <c r="B2310" s="3">
        <v>45359</v>
      </c>
      <c r="C2310" s="2">
        <v>5.32</v>
      </c>
      <c r="D2310" s="2">
        <v>4.6990999999999996</v>
      </c>
      <c r="E2310" s="2">
        <v>19799</v>
      </c>
      <c r="F2310" s="2">
        <v>5.2930000000000001</v>
      </c>
      <c r="G2310" s="2">
        <v>104796.107</v>
      </c>
      <c r="H2310" s="5">
        <f t="shared" si="35"/>
        <v>0</v>
      </c>
      <c r="I2310" s="4"/>
      <c r="J2310" s="4"/>
      <c r="K2310" s="4"/>
    </row>
    <row r="2311" spans="2:11" ht="13.5" x14ac:dyDescent="0.35">
      <c r="B2311" s="3">
        <v>45362</v>
      </c>
      <c r="C2311" s="2">
        <v>5.31</v>
      </c>
      <c r="D2311" s="2">
        <v>4.6902999999999997</v>
      </c>
      <c r="E2311" s="2">
        <v>10688</v>
      </c>
      <c r="F2311" s="2">
        <v>5.3</v>
      </c>
      <c r="G2311" s="2">
        <v>56646.400000000001</v>
      </c>
      <c r="H2311" s="5">
        <f t="shared" ref="H2311:H2374" si="36">(D2311-D2310)/D2310</f>
        <v>-1.872699027473329E-3</v>
      </c>
      <c r="I2311" s="4"/>
      <c r="J2311" s="4"/>
      <c r="K2311" s="4"/>
    </row>
    <row r="2312" spans="2:11" ht="13.5" x14ac:dyDescent="0.35">
      <c r="B2312" s="3">
        <v>45363</v>
      </c>
      <c r="C2312" s="2">
        <v>5.3</v>
      </c>
      <c r="D2312" s="2">
        <v>4.6814</v>
      </c>
      <c r="E2312" s="2">
        <v>14821</v>
      </c>
      <c r="F2312" s="2">
        <v>5.2830000000000004</v>
      </c>
      <c r="G2312" s="2">
        <v>78299.342999999993</v>
      </c>
      <c r="H2312" s="5">
        <f t="shared" si="36"/>
        <v>-1.8975332068310528E-3</v>
      </c>
      <c r="I2312" s="4"/>
      <c r="J2312" s="4"/>
      <c r="K2312" s="4"/>
    </row>
    <row r="2313" spans="2:11" ht="13.5" x14ac:dyDescent="0.35">
      <c r="B2313" s="3">
        <v>45364</v>
      </c>
      <c r="C2313" s="2">
        <v>5.33</v>
      </c>
      <c r="D2313" s="2">
        <v>4.7079000000000004</v>
      </c>
      <c r="E2313" s="2">
        <v>37568</v>
      </c>
      <c r="F2313" s="2">
        <v>5.3019999999999996</v>
      </c>
      <c r="G2313" s="2">
        <v>199185.53599999999</v>
      </c>
      <c r="H2313" s="5">
        <f t="shared" si="36"/>
        <v>5.660699790661001E-3</v>
      </c>
      <c r="I2313" s="4"/>
      <c r="J2313" s="4"/>
      <c r="K2313" s="4"/>
    </row>
    <row r="2314" spans="2:11" ht="13.5" x14ac:dyDescent="0.35">
      <c r="B2314" s="3">
        <v>45365</v>
      </c>
      <c r="C2314" s="2">
        <v>5.35</v>
      </c>
      <c r="D2314" s="2">
        <v>4.7256</v>
      </c>
      <c r="E2314" s="2">
        <v>22387</v>
      </c>
      <c r="F2314" s="2">
        <v>5.327</v>
      </c>
      <c r="G2314" s="2">
        <v>119255.549</v>
      </c>
      <c r="H2314" s="5">
        <f t="shared" si="36"/>
        <v>3.7596380551837556E-3</v>
      </c>
      <c r="I2314" s="4"/>
      <c r="J2314" s="4"/>
      <c r="K2314" s="4"/>
    </row>
    <row r="2315" spans="2:11" ht="13.5" x14ac:dyDescent="0.35">
      <c r="B2315" s="3">
        <v>45366</v>
      </c>
      <c r="C2315" s="2">
        <v>5.35</v>
      </c>
      <c r="D2315" s="2">
        <v>4.7256</v>
      </c>
      <c r="E2315" s="2">
        <v>9921</v>
      </c>
      <c r="F2315" s="2">
        <v>5.3280000000000003</v>
      </c>
      <c r="G2315" s="2">
        <v>52859.088000000003</v>
      </c>
      <c r="H2315" s="5">
        <f t="shared" si="36"/>
        <v>0</v>
      </c>
      <c r="I2315" s="4"/>
      <c r="J2315" s="4"/>
      <c r="K2315" s="4"/>
    </row>
    <row r="2316" spans="2:11" ht="13.5" x14ac:dyDescent="0.35">
      <c r="B2316" s="3">
        <v>45369</v>
      </c>
      <c r="C2316" s="2">
        <v>5.35</v>
      </c>
      <c r="D2316" s="2">
        <v>4.7256</v>
      </c>
      <c r="E2316" s="2">
        <v>5821</v>
      </c>
      <c r="F2316" s="2">
        <v>5.33</v>
      </c>
      <c r="G2316" s="2">
        <v>31025.93</v>
      </c>
      <c r="H2316" s="5">
        <f t="shared" si="36"/>
        <v>0</v>
      </c>
      <c r="I2316" s="4"/>
      <c r="J2316" s="4"/>
      <c r="K2316" s="4"/>
    </row>
    <row r="2317" spans="2:11" ht="13.5" x14ac:dyDescent="0.35">
      <c r="B2317" s="3">
        <v>45370</v>
      </c>
      <c r="C2317" s="2">
        <v>5.37</v>
      </c>
      <c r="D2317" s="2">
        <v>4.7432999999999996</v>
      </c>
      <c r="E2317" s="2">
        <v>13860</v>
      </c>
      <c r="F2317" s="2">
        <v>5.3310000000000004</v>
      </c>
      <c r="G2317" s="2">
        <v>73887.66</v>
      </c>
      <c r="H2317" s="5">
        <f t="shared" si="36"/>
        <v>3.745556119857712E-3</v>
      </c>
      <c r="I2317" s="4"/>
      <c r="J2317" s="4"/>
      <c r="K2317" s="4"/>
    </row>
    <row r="2318" spans="2:11" ht="13.5" x14ac:dyDescent="0.35">
      <c r="B2318" s="3">
        <v>45372</v>
      </c>
      <c r="C2318" s="2">
        <v>5.4</v>
      </c>
      <c r="D2318" s="2">
        <v>4.7698</v>
      </c>
      <c r="E2318" s="2">
        <v>24736</v>
      </c>
      <c r="F2318" s="2">
        <v>5.3479999999999999</v>
      </c>
      <c r="G2318" s="2">
        <v>132288.128</v>
      </c>
      <c r="H2318" s="5">
        <f t="shared" si="36"/>
        <v>5.5868277359645002E-3</v>
      </c>
      <c r="I2318" s="4"/>
      <c r="J2318" s="4"/>
      <c r="K2318" s="4"/>
    </row>
    <row r="2319" spans="2:11" ht="13.5" x14ac:dyDescent="0.35">
      <c r="B2319" s="3">
        <v>45373</v>
      </c>
      <c r="C2319" s="2">
        <v>5.43</v>
      </c>
      <c r="D2319" s="2">
        <v>4.7962999999999996</v>
      </c>
      <c r="E2319" s="2">
        <v>13110</v>
      </c>
      <c r="F2319" s="2">
        <v>5.399</v>
      </c>
      <c r="G2319" s="2">
        <v>70780.89</v>
      </c>
      <c r="H2319" s="5">
        <f t="shared" si="36"/>
        <v>5.5557885026624853E-3</v>
      </c>
      <c r="I2319" s="4"/>
      <c r="J2319" s="4"/>
      <c r="K2319" s="4"/>
    </row>
    <row r="2320" spans="2:11" ht="13.5" x14ac:dyDescent="0.35">
      <c r="B2320" s="3">
        <v>45376</v>
      </c>
      <c r="C2320" s="2">
        <v>5.39</v>
      </c>
      <c r="D2320" s="2">
        <v>4.7609000000000004</v>
      </c>
      <c r="E2320" s="2">
        <v>3778</v>
      </c>
      <c r="F2320" s="2">
        <v>5.3929999999999998</v>
      </c>
      <c r="G2320" s="2">
        <v>20374.754000000001</v>
      </c>
      <c r="H2320" s="5">
        <f t="shared" si="36"/>
        <v>-7.3806892813208539E-3</v>
      </c>
      <c r="I2320" s="4"/>
      <c r="J2320" s="4"/>
      <c r="K2320" s="4"/>
    </row>
    <row r="2321" spans="2:11" ht="13.5" x14ac:dyDescent="0.35">
      <c r="B2321" s="3">
        <v>45377</v>
      </c>
      <c r="C2321" s="2">
        <v>5.38</v>
      </c>
      <c r="D2321" s="2">
        <v>4.7521000000000004</v>
      </c>
      <c r="E2321" s="2">
        <v>24539</v>
      </c>
      <c r="F2321" s="2">
        <v>5.359</v>
      </c>
      <c r="G2321" s="2">
        <v>131504.50099999999</v>
      </c>
      <c r="H2321" s="5">
        <f t="shared" si="36"/>
        <v>-1.8483900102921546E-3</v>
      </c>
      <c r="I2321" s="4"/>
      <c r="J2321" s="4"/>
      <c r="K2321" s="4"/>
    </row>
    <row r="2322" spans="2:11" ht="13.5" x14ac:dyDescent="0.35">
      <c r="B2322" s="3">
        <v>45378</v>
      </c>
      <c r="C2322" s="2">
        <v>5.35</v>
      </c>
      <c r="D2322" s="2">
        <v>4.7256</v>
      </c>
      <c r="E2322" s="2">
        <v>27824</v>
      </c>
      <c r="F2322" s="2">
        <v>5.3520000000000003</v>
      </c>
      <c r="G2322" s="2">
        <v>148914.04800000001</v>
      </c>
      <c r="H2322" s="5">
        <f t="shared" si="36"/>
        <v>-5.5764819763894722E-3</v>
      </c>
      <c r="I2322" s="4"/>
      <c r="J2322" s="4"/>
      <c r="K2322" s="4"/>
    </row>
    <row r="2323" spans="2:11" ht="13.5" x14ac:dyDescent="0.35">
      <c r="B2323" s="3">
        <v>45379</v>
      </c>
      <c r="C2323" s="2">
        <v>5.35</v>
      </c>
      <c r="D2323" s="2">
        <v>4.7256</v>
      </c>
      <c r="E2323" s="2">
        <v>17996</v>
      </c>
      <c r="F2323" s="2">
        <v>5.3479999999999999</v>
      </c>
      <c r="G2323" s="2">
        <v>96242.607999999993</v>
      </c>
      <c r="H2323" s="5">
        <f t="shared" si="36"/>
        <v>0</v>
      </c>
      <c r="I2323" s="4"/>
      <c r="J2323" s="4"/>
      <c r="K2323" s="4"/>
    </row>
    <row r="2324" spans="2:11" ht="13.5" x14ac:dyDescent="0.35">
      <c r="B2324" s="3">
        <v>45380</v>
      </c>
      <c r="C2324" s="2">
        <v>5.35</v>
      </c>
      <c r="D2324" s="2">
        <v>4.7256</v>
      </c>
      <c r="E2324" s="2">
        <v>5372</v>
      </c>
      <c r="F2324" s="2">
        <v>5.35</v>
      </c>
      <c r="G2324" s="2">
        <v>28740.2</v>
      </c>
      <c r="H2324" s="5">
        <f t="shared" si="36"/>
        <v>0</v>
      </c>
      <c r="I2324" s="4"/>
      <c r="J2324" s="4"/>
      <c r="K2324" s="4"/>
    </row>
    <row r="2325" spans="2:11" ht="13.5" x14ac:dyDescent="0.35">
      <c r="B2325" s="3">
        <v>45383</v>
      </c>
      <c r="C2325" s="2">
        <v>5.4</v>
      </c>
      <c r="D2325" s="2">
        <v>4.7698</v>
      </c>
      <c r="E2325" s="2">
        <v>18052</v>
      </c>
      <c r="F2325" s="2">
        <v>5.34</v>
      </c>
      <c r="G2325" s="2">
        <v>96397.68</v>
      </c>
      <c r="H2325" s="5">
        <f t="shared" si="36"/>
        <v>9.3533096326392454E-3</v>
      </c>
      <c r="I2325" s="4"/>
      <c r="J2325" s="4"/>
      <c r="K2325" s="4"/>
    </row>
    <row r="2326" spans="2:11" ht="13.5" x14ac:dyDescent="0.35">
      <c r="B2326" s="3">
        <v>45384</v>
      </c>
      <c r="C2326" s="2">
        <v>5.33</v>
      </c>
      <c r="D2326" s="2">
        <v>4.7079000000000004</v>
      </c>
      <c r="E2326" s="2">
        <v>11895</v>
      </c>
      <c r="F2326" s="2">
        <v>5.3170000000000002</v>
      </c>
      <c r="G2326" s="2">
        <v>63245.714999999997</v>
      </c>
      <c r="H2326" s="5">
        <f t="shared" si="36"/>
        <v>-1.2977483332634413E-2</v>
      </c>
      <c r="I2326" s="4"/>
      <c r="J2326" s="4"/>
      <c r="K2326" s="4"/>
    </row>
    <row r="2327" spans="2:11" ht="13.5" x14ac:dyDescent="0.35">
      <c r="B2327" s="3">
        <v>45385</v>
      </c>
      <c r="C2327" s="2">
        <v>5.3</v>
      </c>
      <c r="D2327" s="2">
        <v>4.6814</v>
      </c>
      <c r="E2327" s="2">
        <v>9718</v>
      </c>
      <c r="F2327" s="2">
        <v>5.2779999999999996</v>
      </c>
      <c r="G2327" s="2">
        <v>51291.603999999999</v>
      </c>
      <c r="H2327" s="5">
        <f t="shared" si="36"/>
        <v>-5.6288366362922766E-3</v>
      </c>
      <c r="I2327" s="4"/>
      <c r="J2327" s="4"/>
      <c r="K2327" s="4"/>
    </row>
    <row r="2328" spans="2:11" ht="13.5" x14ac:dyDescent="0.35">
      <c r="B2328" s="3">
        <v>45386</v>
      </c>
      <c r="C2328" s="2">
        <v>5.29</v>
      </c>
      <c r="D2328" s="2">
        <v>4.6726000000000001</v>
      </c>
      <c r="E2328" s="2">
        <v>4899</v>
      </c>
      <c r="F2328" s="2">
        <v>5.2770000000000001</v>
      </c>
      <c r="G2328" s="2">
        <v>25852.023000000001</v>
      </c>
      <c r="H2328" s="5">
        <f t="shared" si="36"/>
        <v>-1.8797795531251163E-3</v>
      </c>
      <c r="I2328" s="4"/>
      <c r="J2328" s="4"/>
      <c r="K2328" s="4"/>
    </row>
    <row r="2329" spans="2:11" ht="13.5" x14ac:dyDescent="0.35">
      <c r="B2329" s="3">
        <v>45387</v>
      </c>
      <c r="C2329" s="2">
        <v>5.27</v>
      </c>
      <c r="D2329" s="2">
        <v>4.6548999999999996</v>
      </c>
      <c r="E2329" s="2">
        <v>17163</v>
      </c>
      <c r="F2329" s="2">
        <v>5.2359999999999998</v>
      </c>
      <c r="G2329" s="2">
        <v>89865.467999999993</v>
      </c>
      <c r="H2329" s="5">
        <f t="shared" si="36"/>
        <v>-3.7880409194025796E-3</v>
      </c>
      <c r="I2329" s="4"/>
      <c r="J2329" s="4"/>
      <c r="K2329" s="4"/>
    </row>
    <row r="2330" spans="2:11" ht="13.5" x14ac:dyDescent="0.35">
      <c r="B2330" s="3">
        <v>45390</v>
      </c>
      <c r="C2330" s="2">
        <v>5.27</v>
      </c>
      <c r="D2330" s="2">
        <v>4.6548999999999996</v>
      </c>
      <c r="E2330" s="2">
        <v>16491</v>
      </c>
      <c r="F2330" s="2">
        <v>5.28</v>
      </c>
      <c r="G2330" s="2">
        <v>87072.48</v>
      </c>
      <c r="H2330" s="5">
        <f t="shared" si="36"/>
        <v>0</v>
      </c>
      <c r="I2330" s="4"/>
      <c r="J2330" s="4"/>
      <c r="K2330" s="4"/>
    </row>
    <row r="2331" spans="2:11" ht="13.5" x14ac:dyDescent="0.35">
      <c r="B2331" s="3">
        <v>45394</v>
      </c>
      <c r="C2331" s="2">
        <v>5.3</v>
      </c>
      <c r="D2331" s="2">
        <v>4.6814</v>
      </c>
      <c r="E2331" s="2">
        <v>12717</v>
      </c>
      <c r="F2331" s="2">
        <v>5.2729999999999997</v>
      </c>
      <c r="G2331" s="2">
        <v>67056.740999999995</v>
      </c>
      <c r="H2331" s="5">
        <f t="shared" si="36"/>
        <v>5.6929257341726816E-3</v>
      </c>
      <c r="I2331" s="4"/>
      <c r="J2331" s="4"/>
      <c r="K2331" s="4"/>
    </row>
    <row r="2332" spans="2:11" ht="13.5" x14ac:dyDescent="0.35">
      <c r="B2332" s="3">
        <v>45397</v>
      </c>
      <c r="C2332" s="2">
        <v>5.29</v>
      </c>
      <c r="D2332" s="2">
        <v>4.6726000000000001</v>
      </c>
      <c r="E2332" s="2">
        <v>16354</v>
      </c>
      <c r="F2332" s="2">
        <v>5.2770000000000001</v>
      </c>
      <c r="G2332" s="2">
        <v>86300.058000000005</v>
      </c>
      <c r="H2332" s="5">
        <f t="shared" si="36"/>
        <v>-1.8797795531251163E-3</v>
      </c>
      <c r="I2332" s="4"/>
      <c r="J2332" s="4"/>
      <c r="K2332" s="4"/>
    </row>
    <row r="2333" spans="2:11" ht="13.5" x14ac:dyDescent="0.35">
      <c r="B2333" s="3">
        <v>45398</v>
      </c>
      <c r="C2333" s="2">
        <v>5.33</v>
      </c>
      <c r="D2333" s="2">
        <v>4.7079000000000004</v>
      </c>
      <c r="E2333" s="2">
        <v>59326</v>
      </c>
      <c r="F2333" s="2">
        <v>5.2759999999999998</v>
      </c>
      <c r="G2333" s="2">
        <v>313003.97600000002</v>
      </c>
      <c r="H2333" s="5">
        <f t="shared" si="36"/>
        <v>7.5546804776784509E-3</v>
      </c>
      <c r="I2333" s="4"/>
      <c r="J2333" s="4"/>
      <c r="K2333" s="4"/>
    </row>
    <row r="2334" spans="2:11" ht="13.5" x14ac:dyDescent="0.35">
      <c r="B2334" s="3">
        <v>45399</v>
      </c>
      <c r="C2334" s="2">
        <v>5.33</v>
      </c>
      <c r="D2334" s="2">
        <v>4.7079000000000004</v>
      </c>
      <c r="E2334" s="2">
        <v>17216</v>
      </c>
      <c r="F2334" s="2">
        <v>5.3120000000000003</v>
      </c>
      <c r="G2334" s="2">
        <v>91451.392000000007</v>
      </c>
      <c r="H2334" s="5">
        <f t="shared" si="36"/>
        <v>0</v>
      </c>
      <c r="I2334" s="4"/>
      <c r="J2334" s="4"/>
      <c r="K2334" s="4"/>
    </row>
    <row r="2335" spans="2:11" ht="13.5" x14ac:dyDescent="0.35">
      <c r="B2335" s="3">
        <v>45400</v>
      </c>
      <c r="C2335" s="2">
        <v>5.3</v>
      </c>
      <c r="D2335" s="2">
        <v>4.6814</v>
      </c>
      <c r="E2335" s="2">
        <v>33961</v>
      </c>
      <c r="F2335" s="2">
        <v>5.2869999999999999</v>
      </c>
      <c r="G2335" s="2">
        <v>179551.807</v>
      </c>
      <c r="H2335" s="5">
        <f t="shared" si="36"/>
        <v>-5.6288366362922766E-3</v>
      </c>
      <c r="I2335" s="4"/>
      <c r="J2335" s="4"/>
      <c r="K2335" s="4"/>
    </row>
    <row r="2336" spans="2:11" ht="13.5" x14ac:dyDescent="0.35">
      <c r="B2336" s="3">
        <v>45401</v>
      </c>
      <c r="C2336" s="2">
        <v>5.38</v>
      </c>
      <c r="D2336" s="2">
        <v>4.7521000000000004</v>
      </c>
      <c r="E2336" s="2">
        <v>12652</v>
      </c>
      <c r="F2336" s="2">
        <v>5.3019999999999996</v>
      </c>
      <c r="G2336" s="2">
        <v>67080.903999999995</v>
      </c>
      <c r="H2336" s="5">
        <f t="shared" si="36"/>
        <v>1.5102319818857698E-2</v>
      </c>
      <c r="I2336" s="4"/>
      <c r="J2336" s="4"/>
      <c r="K2336" s="4"/>
    </row>
    <row r="2337" spans="2:11" ht="13.5" x14ac:dyDescent="0.35">
      <c r="B2337" s="3">
        <v>45404</v>
      </c>
      <c r="C2337" s="2">
        <v>5.5</v>
      </c>
      <c r="D2337" s="2">
        <v>4.8581000000000003</v>
      </c>
      <c r="E2337" s="2">
        <v>36204</v>
      </c>
      <c r="F2337" s="2">
        <v>5.3920000000000003</v>
      </c>
      <c r="G2337" s="2">
        <v>195211.96799999999</v>
      </c>
      <c r="H2337" s="5">
        <f t="shared" si="36"/>
        <v>2.2305927905557514E-2</v>
      </c>
      <c r="I2337" s="4"/>
      <c r="J2337" s="4"/>
      <c r="K2337" s="4"/>
    </row>
    <row r="2338" spans="2:11" ht="13.5" x14ac:dyDescent="0.35">
      <c r="B2338" s="3">
        <v>45405</v>
      </c>
      <c r="C2338" s="2">
        <v>5.4</v>
      </c>
      <c r="D2338" s="2">
        <v>4.7698</v>
      </c>
      <c r="E2338" s="2">
        <v>54896</v>
      </c>
      <c r="F2338" s="2">
        <v>5.4260000000000002</v>
      </c>
      <c r="G2338" s="2">
        <v>297865.696</v>
      </c>
      <c r="H2338" s="5">
        <f t="shared" si="36"/>
        <v>-1.8175830057018231E-2</v>
      </c>
      <c r="I2338" s="4"/>
      <c r="J2338" s="4"/>
      <c r="K2338" s="4"/>
    </row>
    <row r="2339" spans="2:11" ht="13.5" x14ac:dyDescent="0.35">
      <c r="B2339" s="3">
        <v>45406</v>
      </c>
      <c r="C2339" s="2">
        <v>5.35</v>
      </c>
      <c r="D2339" s="2">
        <v>4.7256</v>
      </c>
      <c r="E2339" s="2">
        <v>14118</v>
      </c>
      <c r="F2339" s="2">
        <v>5.2960000000000003</v>
      </c>
      <c r="G2339" s="2">
        <v>74768.928</v>
      </c>
      <c r="H2339" s="5">
        <f t="shared" si="36"/>
        <v>-9.2666359176485427E-3</v>
      </c>
      <c r="I2339" s="4"/>
      <c r="J2339" s="4"/>
      <c r="K2339" s="4"/>
    </row>
    <row r="2340" spans="2:11" ht="13.5" x14ac:dyDescent="0.35">
      <c r="B2340" s="3">
        <v>45407</v>
      </c>
      <c r="C2340" s="2">
        <v>5.35</v>
      </c>
      <c r="D2340" s="2">
        <v>4.7256</v>
      </c>
      <c r="E2340" s="2">
        <v>21150</v>
      </c>
      <c r="F2340" s="2">
        <v>5.3</v>
      </c>
      <c r="G2340" s="2">
        <v>112095</v>
      </c>
      <c r="H2340" s="5">
        <f t="shared" si="36"/>
        <v>0</v>
      </c>
      <c r="I2340" s="4"/>
      <c r="J2340" s="4"/>
      <c r="K2340" s="4"/>
    </row>
    <row r="2341" spans="2:11" ht="13.5" x14ac:dyDescent="0.35">
      <c r="B2341" s="3">
        <v>45408</v>
      </c>
      <c r="C2341" s="2">
        <v>5.34</v>
      </c>
      <c r="D2341" s="2">
        <v>4.7168000000000001</v>
      </c>
      <c r="E2341" s="2">
        <v>24175</v>
      </c>
      <c r="F2341" s="2">
        <v>5.3</v>
      </c>
      <c r="G2341" s="2">
        <v>128127.5</v>
      </c>
      <c r="H2341" s="5">
        <f t="shared" si="36"/>
        <v>-1.8621973929236328E-3</v>
      </c>
      <c r="I2341" s="4"/>
      <c r="J2341" s="4"/>
      <c r="K2341" s="4"/>
    </row>
    <row r="2342" spans="2:11" ht="13.5" x14ac:dyDescent="0.35">
      <c r="B2342" s="3">
        <v>45411</v>
      </c>
      <c r="C2342" s="2">
        <v>5.33</v>
      </c>
      <c r="D2342" s="2">
        <v>4.7079000000000004</v>
      </c>
      <c r="E2342" s="2">
        <v>8293</v>
      </c>
      <c r="F2342" s="2">
        <v>5.3019999999999996</v>
      </c>
      <c r="G2342" s="2">
        <v>43969.485999999997</v>
      </c>
      <c r="H2342" s="5">
        <f t="shared" si="36"/>
        <v>-1.8868724559022399E-3</v>
      </c>
      <c r="I2342" s="4"/>
      <c r="J2342" s="4"/>
      <c r="K2342" s="4"/>
    </row>
    <row r="2343" spans="2:11" ht="13.5" x14ac:dyDescent="0.35">
      <c r="B2343" s="3">
        <v>45412</v>
      </c>
      <c r="C2343" s="2">
        <v>5.32</v>
      </c>
      <c r="D2343" s="2">
        <v>4.6990999999999996</v>
      </c>
      <c r="E2343" s="2">
        <v>3830</v>
      </c>
      <c r="F2343" s="2">
        <v>5.3</v>
      </c>
      <c r="G2343" s="2">
        <v>20299</v>
      </c>
      <c r="H2343" s="5">
        <f t="shared" si="36"/>
        <v>-1.869198581108521E-3</v>
      </c>
      <c r="I2343" s="4"/>
      <c r="J2343" s="4"/>
      <c r="K2343" s="4"/>
    </row>
    <row r="2344" spans="2:11" ht="13.5" x14ac:dyDescent="0.35">
      <c r="B2344" s="3">
        <v>45414</v>
      </c>
      <c r="C2344" s="2">
        <v>5.32</v>
      </c>
      <c r="D2344" s="2">
        <v>4.6990999999999996</v>
      </c>
      <c r="E2344" s="2">
        <v>5098</v>
      </c>
      <c r="F2344" s="2">
        <v>5.32</v>
      </c>
      <c r="G2344" s="2">
        <v>27121.360000000001</v>
      </c>
      <c r="H2344" s="5">
        <f t="shared" si="36"/>
        <v>0</v>
      </c>
      <c r="I2344" s="4"/>
      <c r="J2344" s="4"/>
      <c r="K2344" s="4"/>
    </row>
    <row r="2345" spans="2:11" ht="13.5" x14ac:dyDescent="0.35">
      <c r="B2345" s="3">
        <v>45415</v>
      </c>
      <c r="C2345" s="2">
        <v>5.31</v>
      </c>
      <c r="D2345" s="2">
        <v>4.6902999999999997</v>
      </c>
      <c r="E2345" s="2">
        <v>19862</v>
      </c>
      <c r="F2345" s="2">
        <v>5.298</v>
      </c>
      <c r="G2345" s="2">
        <v>105228.876</v>
      </c>
      <c r="H2345" s="5">
        <f t="shared" si="36"/>
        <v>-1.872699027473329E-3</v>
      </c>
      <c r="I2345" s="4"/>
      <c r="J2345" s="4"/>
      <c r="K2345" s="4"/>
    </row>
    <row r="2346" spans="2:11" ht="13.5" x14ac:dyDescent="0.35">
      <c r="B2346" s="3">
        <v>45418</v>
      </c>
      <c r="C2346" s="2">
        <v>5.3</v>
      </c>
      <c r="D2346" s="2">
        <v>4.6814</v>
      </c>
      <c r="E2346" s="2">
        <v>17894</v>
      </c>
      <c r="F2346" s="2">
        <v>5.3120000000000003</v>
      </c>
      <c r="G2346" s="2">
        <v>95052.928</v>
      </c>
      <c r="H2346" s="5">
        <f t="shared" si="36"/>
        <v>-1.8975332068310528E-3</v>
      </c>
      <c r="I2346" s="4"/>
      <c r="J2346" s="4"/>
      <c r="K2346" s="4"/>
    </row>
    <row r="2347" spans="2:11" ht="13.5" x14ac:dyDescent="0.35">
      <c r="B2347" s="3">
        <v>45419</v>
      </c>
      <c r="C2347" s="2">
        <v>5.0599999999999996</v>
      </c>
      <c r="D2347" s="2">
        <v>4.7281000000000004</v>
      </c>
      <c r="E2347" s="2">
        <v>4502</v>
      </c>
      <c r="F2347" s="2">
        <v>5.0570000000000004</v>
      </c>
      <c r="G2347" s="2">
        <v>22766.614000000001</v>
      </c>
      <c r="H2347" s="5">
        <f t="shared" si="36"/>
        <v>9.9756483103346019E-3</v>
      </c>
      <c r="I2347" s="4"/>
      <c r="J2347" s="4"/>
      <c r="K2347" s="4"/>
    </row>
    <row r="2348" spans="2:11" ht="13.5" x14ac:dyDescent="0.35">
      <c r="B2348" s="3">
        <v>45420</v>
      </c>
      <c r="C2348" s="2">
        <v>5.0199999999999996</v>
      </c>
      <c r="D2348" s="2">
        <v>4.6906999999999996</v>
      </c>
      <c r="E2348" s="2">
        <v>12556</v>
      </c>
      <c r="F2348" s="2">
        <v>5.0609999999999999</v>
      </c>
      <c r="G2348" s="2">
        <v>63545.915999999997</v>
      </c>
      <c r="H2348" s="5">
        <f t="shared" si="36"/>
        <v>-7.9101541845563259E-3</v>
      </c>
      <c r="I2348" s="4"/>
      <c r="J2348" s="4"/>
      <c r="K2348" s="4"/>
    </row>
    <row r="2349" spans="2:11" ht="13.5" x14ac:dyDescent="0.35">
      <c r="B2349" s="3">
        <v>45421</v>
      </c>
      <c r="C2349" s="2">
        <v>5.0199999999999996</v>
      </c>
      <c r="D2349" s="2">
        <v>4.6906999999999996</v>
      </c>
      <c r="E2349" s="2">
        <v>16165</v>
      </c>
      <c r="F2349" s="2">
        <v>5.048</v>
      </c>
      <c r="G2349" s="2">
        <v>81600.92</v>
      </c>
      <c r="H2349" s="5">
        <f t="shared" si="36"/>
        <v>0</v>
      </c>
      <c r="I2349" s="4"/>
      <c r="J2349" s="4"/>
      <c r="K2349" s="4"/>
    </row>
    <row r="2350" spans="2:11" ht="13.5" x14ac:dyDescent="0.35">
      <c r="B2350" s="3">
        <v>45422</v>
      </c>
      <c r="C2350" s="2">
        <v>5.03</v>
      </c>
      <c r="D2350" s="2">
        <v>4.7</v>
      </c>
      <c r="E2350" s="2">
        <v>26359</v>
      </c>
      <c r="F2350" s="2">
        <v>5.0289999999999999</v>
      </c>
      <c r="G2350" s="2">
        <v>132559.41099999999</v>
      </c>
      <c r="H2350" s="5">
        <f t="shared" si="36"/>
        <v>1.9826465133136913E-3</v>
      </c>
      <c r="I2350" s="4"/>
      <c r="J2350" s="4"/>
      <c r="K2350" s="4"/>
    </row>
    <row r="2351" spans="2:11" ht="13.5" x14ac:dyDescent="0.35">
      <c r="B2351" s="3">
        <v>45425</v>
      </c>
      <c r="C2351" s="2">
        <v>5</v>
      </c>
      <c r="D2351" s="2">
        <v>4.6719999999999997</v>
      </c>
      <c r="E2351" s="2">
        <v>94563</v>
      </c>
      <c r="F2351" s="2">
        <v>5.0030000000000001</v>
      </c>
      <c r="G2351" s="2">
        <v>473098.68900000001</v>
      </c>
      <c r="H2351" s="5">
        <f t="shared" si="36"/>
        <v>-5.9574468085107374E-3</v>
      </c>
      <c r="I2351" s="4"/>
      <c r="J2351" s="4"/>
      <c r="K2351" s="4"/>
    </row>
    <row r="2352" spans="2:11" ht="13.5" x14ac:dyDescent="0.35">
      <c r="B2352" s="3">
        <v>45426</v>
      </c>
      <c r="C2352" s="2">
        <v>5.05</v>
      </c>
      <c r="D2352" s="2">
        <v>4.7187000000000001</v>
      </c>
      <c r="E2352" s="2">
        <v>33330</v>
      </c>
      <c r="F2352" s="2">
        <v>5.05</v>
      </c>
      <c r="G2352" s="2">
        <v>168316.5</v>
      </c>
      <c r="H2352" s="5">
        <f t="shared" si="36"/>
        <v>9.99571917808228E-3</v>
      </c>
      <c r="I2352" s="4"/>
      <c r="J2352" s="4"/>
      <c r="K2352" s="4"/>
    </row>
    <row r="2353" spans="2:11" ht="13.5" x14ac:dyDescent="0.35">
      <c r="B2353" s="3">
        <v>45427</v>
      </c>
      <c r="C2353" s="2">
        <v>5.03</v>
      </c>
      <c r="D2353" s="2">
        <v>4.7</v>
      </c>
      <c r="E2353" s="2">
        <v>14919</v>
      </c>
      <c r="F2353" s="2">
        <v>5.0529999999999999</v>
      </c>
      <c r="G2353" s="2">
        <v>75385.706999999995</v>
      </c>
      <c r="H2353" s="5">
        <f t="shared" si="36"/>
        <v>-3.9629558988704388E-3</v>
      </c>
      <c r="I2353" s="4"/>
      <c r="J2353" s="4"/>
      <c r="K2353" s="4"/>
    </row>
    <row r="2354" spans="2:11" ht="13.5" x14ac:dyDescent="0.35">
      <c r="B2354" s="3">
        <v>45428</v>
      </c>
      <c r="C2354" s="2">
        <v>5.03</v>
      </c>
      <c r="D2354" s="2">
        <v>4.7</v>
      </c>
      <c r="E2354" s="2">
        <v>13820</v>
      </c>
      <c r="F2354" s="2">
        <v>5.0330000000000004</v>
      </c>
      <c r="G2354" s="2">
        <v>69556.06</v>
      </c>
      <c r="H2354" s="5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5.0999999999999996</v>
      </c>
      <c r="D2355" s="2">
        <v>4.7653999999999996</v>
      </c>
      <c r="E2355" s="2">
        <v>34751</v>
      </c>
      <c r="F2355" s="2">
        <v>5.1210000000000004</v>
      </c>
      <c r="G2355" s="2">
        <v>177959.87100000001</v>
      </c>
      <c r="H2355" s="5">
        <f t="shared" si="36"/>
        <v>1.3914893617021161E-2</v>
      </c>
      <c r="I2355" s="4"/>
      <c r="J2355" s="4"/>
      <c r="K2355" s="4"/>
    </row>
    <row r="2356" spans="2:11" ht="13.5" x14ac:dyDescent="0.35">
      <c r="B2356" s="3">
        <v>45432</v>
      </c>
      <c r="C2356" s="2">
        <v>5.07</v>
      </c>
      <c r="D2356" s="2">
        <v>4.7374000000000001</v>
      </c>
      <c r="E2356" s="2">
        <v>23419</v>
      </c>
      <c r="F2356" s="2">
        <v>5.0819999999999999</v>
      </c>
      <c r="G2356" s="2">
        <v>119015.35799999999</v>
      </c>
      <c r="H2356" s="5">
        <f t="shared" si="36"/>
        <v>-5.8756872455616701E-3</v>
      </c>
      <c r="I2356" s="4"/>
      <c r="J2356" s="4"/>
      <c r="K2356" s="4"/>
    </row>
    <row r="2357" spans="2:11" ht="13.5" x14ac:dyDescent="0.35">
      <c r="B2357" s="3">
        <v>45433</v>
      </c>
      <c r="C2357" s="2">
        <v>5.05</v>
      </c>
      <c r="D2357" s="2">
        <v>4.7187000000000001</v>
      </c>
      <c r="E2357" s="2">
        <v>15989</v>
      </c>
      <c r="F2357" s="2">
        <v>5.0549999999999997</v>
      </c>
      <c r="G2357" s="2">
        <v>80824.395000000004</v>
      </c>
      <c r="H2357" s="5">
        <f t="shared" si="36"/>
        <v>-3.9473128720395028E-3</v>
      </c>
      <c r="I2357" s="4"/>
      <c r="J2357" s="4"/>
      <c r="K2357" s="4"/>
    </row>
    <row r="2358" spans="2:11" ht="13.5" x14ac:dyDescent="0.35">
      <c r="B2358" s="3">
        <v>45434</v>
      </c>
      <c r="C2358" s="2">
        <v>5.16</v>
      </c>
      <c r="D2358" s="2">
        <v>4.8215000000000003</v>
      </c>
      <c r="E2358" s="2">
        <v>37884</v>
      </c>
      <c r="F2358" s="2">
        <v>5.0549999999999997</v>
      </c>
      <c r="G2358" s="2">
        <v>191503.62</v>
      </c>
      <c r="H2358" s="5">
        <f t="shared" si="36"/>
        <v>2.1785661305020496E-2</v>
      </c>
      <c r="I2358" s="4"/>
      <c r="J2358" s="4"/>
      <c r="K2358" s="4"/>
    </row>
    <row r="2359" spans="2:11" ht="13.5" x14ac:dyDescent="0.35">
      <c r="B2359" s="3">
        <v>45435</v>
      </c>
      <c r="C2359" s="2">
        <v>5.0999999999999996</v>
      </c>
      <c r="D2359" s="2">
        <v>4.7653999999999996</v>
      </c>
      <c r="E2359" s="2">
        <v>11181</v>
      </c>
      <c r="F2359" s="2">
        <v>5.1029999999999998</v>
      </c>
      <c r="G2359" s="2">
        <v>57056.642999999996</v>
      </c>
      <c r="H2359" s="5">
        <f t="shared" si="36"/>
        <v>-1.1635383179508596E-2</v>
      </c>
      <c r="I2359" s="4"/>
      <c r="J2359" s="4"/>
      <c r="K2359" s="4"/>
    </row>
    <row r="2360" spans="2:11" ht="13.5" x14ac:dyDescent="0.35">
      <c r="B2360" s="3">
        <v>45436</v>
      </c>
      <c r="C2360" s="2">
        <v>5.08</v>
      </c>
      <c r="D2360" s="2">
        <v>4.7468000000000004</v>
      </c>
      <c r="E2360" s="2">
        <v>38850</v>
      </c>
      <c r="F2360" s="2">
        <v>5.0990000000000002</v>
      </c>
      <c r="G2360" s="2">
        <v>198096.15</v>
      </c>
      <c r="H2360" s="5">
        <f t="shared" si="36"/>
        <v>-3.9031350988373032E-3</v>
      </c>
      <c r="I2360" s="4"/>
      <c r="J2360" s="4"/>
      <c r="K2360" s="4"/>
    </row>
    <row r="2361" spans="2:11" ht="13.5" x14ac:dyDescent="0.35">
      <c r="B2361" s="3">
        <v>45439</v>
      </c>
      <c r="C2361" s="2">
        <v>5.15</v>
      </c>
      <c r="D2361" s="2">
        <v>4.8121999999999998</v>
      </c>
      <c r="E2361" s="2">
        <v>20323</v>
      </c>
      <c r="F2361" s="2">
        <v>5.09</v>
      </c>
      <c r="G2361" s="2">
        <v>103444.07</v>
      </c>
      <c r="H2361" s="5">
        <f t="shared" si="36"/>
        <v>1.3777702873514673E-2</v>
      </c>
      <c r="I2361" s="4"/>
      <c r="J2361" s="4"/>
      <c r="K2361" s="4"/>
    </row>
    <row r="2362" spans="2:11" ht="13.5" x14ac:dyDescent="0.35">
      <c r="B2362" s="3">
        <v>45440</v>
      </c>
      <c r="C2362" s="2">
        <v>5.16</v>
      </c>
      <c r="D2362" s="2">
        <v>4.8215000000000003</v>
      </c>
      <c r="E2362" s="2">
        <v>22794</v>
      </c>
      <c r="F2362" s="2">
        <v>5.1070000000000002</v>
      </c>
      <c r="G2362" s="2">
        <v>116408.958</v>
      </c>
      <c r="H2362" s="5">
        <f t="shared" si="36"/>
        <v>1.9325880054861665E-3</v>
      </c>
      <c r="I2362" s="4"/>
      <c r="J2362" s="4"/>
      <c r="K2362" s="4"/>
    </row>
    <row r="2363" spans="2:11" ht="13.5" x14ac:dyDescent="0.35">
      <c r="B2363" s="3">
        <v>45441</v>
      </c>
      <c r="C2363" s="2">
        <v>5.16</v>
      </c>
      <c r="D2363" s="2">
        <v>4.8215000000000003</v>
      </c>
      <c r="E2363" s="2">
        <v>23518</v>
      </c>
      <c r="F2363" s="2">
        <v>5.1509999999999998</v>
      </c>
      <c r="G2363" s="2">
        <v>121141.21799999999</v>
      </c>
      <c r="H2363" s="5">
        <f t="shared" si="36"/>
        <v>0</v>
      </c>
      <c r="I2363" s="4"/>
      <c r="J2363" s="4"/>
      <c r="K2363" s="4"/>
    </row>
    <row r="2364" spans="2:11" ht="13.5" x14ac:dyDescent="0.35">
      <c r="B2364" s="3">
        <v>45442</v>
      </c>
      <c r="C2364" s="2">
        <v>5.16</v>
      </c>
      <c r="D2364" s="2">
        <v>4.8215000000000003</v>
      </c>
      <c r="E2364" s="2">
        <v>26795</v>
      </c>
      <c r="F2364" s="2">
        <v>5.16</v>
      </c>
      <c r="G2364" s="2">
        <v>138262.20000000001</v>
      </c>
      <c r="H2364" s="5">
        <f t="shared" si="36"/>
        <v>0</v>
      </c>
      <c r="I2364" s="4"/>
      <c r="J2364" s="4"/>
      <c r="K2364" s="4"/>
    </row>
    <row r="2365" spans="2:11" ht="13.5" x14ac:dyDescent="0.35">
      <c r="B2365" s="3">
        <v>45443</v>
      </c>
      <c r="C2365" s="2">
        <v>5.16</v>
      </c>
      <c r="D2365" s="2">
        <v>4.8215000000000003</v>
      </c>
      <c r="E2365" s="2">
        <v>22157</v>
      </c>
      <c r="F2365" s="2">
        <v>5.1449999999999996</v>
      </c>
      <c r="G2365" s="2">
        <v>113997.765</v>
      </c>
      <c r="H2365" s="5">
        <f t="shared" si="36"/>
        <v>0</v>
      </c>
      <c r="I2365" s="4"/>
      <c r="J2365" s="4"/>
      <c r="K2365" s="4"/>
    </row>
    <row r="2366" spans="2:11" ht="13.5" x14ac:dyDescent="0.35">
      <c r="B2366" s="3">
        <v>45446</v>
      </c>
      <c r="C2366" s="2">
        <v>5.15</v>
      </c>
      <c r="D2366" s="2">
        <v>4.8121999999999998</v>
      </c>
      <c r="E2366" s="2">
        <v>21475</v>
      </c>
      <c r="F2366" s="2">
        <v>5.14</v>
      </c>
      <c r="G2366" s="2">
        <v>110381.5</v>
      </c>
      <c r="H2366" s="5">
        <f t="shared" si="36"/>
        <v>-1.9288603131806554E-3</v>
      </c>
      <c r="I2366" s="4"/>
      <c r="J2366" s="4"/>
      <c r="K2366" s="4"/>
    </row>
    <row r="2367" spans="2:11" ht="13.5" x14ac:dyDescent="0.35">
      <c r="B2367" s="3">
        <v>45447</v>
      </c>
      <c r="C2367" s="2">
        <v>5.15</v>
      </c>
      <c r="D2367" s="2">
        <v>4.8121999999999998</v>
      </c>
      <c r="E2367" s="2">
        <v>30934</v>
      </c>
      <c r="F2367" s="2">
        <v>5.1550000000000002</v>
      </c>
      <c r="G2367" s="2">
        <v>159464.76999999999</v>
      </c>
      <c r="H2367" s="5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5.12</v>
      </c>
      <c r="D2368" s="2">
        <v>4.7840999999999996</v>
      </c>
      <c r="E2368" s="2">
        <v>27504</v>
      </c>
      <c r="F2368" s="2">
        <v>5.1230000000000002</v>
      </c>
      <c r="G2368" s="2">
        <v>140902.992</v>
      </c>
      <c r="H2368" s="5">
        <f t="shared" si="36"/>
        <v>-5.8393250488342624E-3</v>
      </c>
      <c r="I2368" s="4"/>
      <c r="J2368" s="4"/>
      <c r="K2368" s="4"/>
    </row>
    <row r="2369" spans="2:11" ht="13.5" x14ac:dyDescent="0.35">
      <c r="B2369" s="3">
        <v>45449</v>
      </c>
      <c r="C2369" s="2">
        <v>5.12</v>
      </c>
      <c r="D2369" s="2">
        <v>4.7840999999999996</v>
      </c>
      <c r="E2369" s="2">
        <v>38229</v>
      </c>
      <c r="F2369" s="2">
        <v>5.12</v>
      </c>
      <c r="G2369" s="2">
        <v>195732.48000000001</v>
      </c>
      <c r="H2369" s="5">
        <f t="shared" si="36"/>
        <v>0</v>
      </c>
      <c r="I2369" s="4"/>
      <c r="J2369" s="4"/>
      <c r="K2369" s="4"/>
    </row>
    <row r="2370" spans="2:11" ht="13.5" x14ac:dyDescent="0.35">
      <c r="B2370" s="3">
        <v>45450</v>
      </c>
      <c r="C2370" s="2">
        <v>5.15</v>
      </c>
      <c r="D2370" s="2">
        <v>4.8121999999999998</v>
      </c>
      <c r="E2370" s="2">
        <v>38554</v>
      </c>
      <c r="F2370" s="2">
        <v>5.133</v>
      </c>
      <c r="G2370" s="2">
        <v>197897.682</v>
      </c>
      <c r="H2370" s="5">
        <f t="shared" si="36"/>
        <v>5.8736230429966424E-3</v>
      </c>
      <c r="I2370" s="4"/>
      <c r="J2370" s="4"/>
      <c r="K2370" s="4"/>
    </row>
    <row r="2371" spans="2:11" ht="13.5" x14ac:dyDescent="0.35">
      <c r="B2371" s="3">
        <v>45453</v>
      </c>
      <c r="C2371" s="2">
        <v>5.15</v>
      </c>
      <c r="D2371" s="2">
        <v>4.8121999999999998</v>
      </c>
      <c r="E2371" s="2">
        <v>24169</v>
      </c>
      <c r="F2371" s="2">
        <v>5.149</v>
      </c>
      <c r="G2371" s="2">
        <v>124446.181</v>
      </c>
      <c r="H2371" s="5">
        <f t="shared" si="36"/>
        <v>0</v>
      </c>
      <c r="I2371" s="4"/>
      <c r="J2371" s="4"/>
      <c r="K2371" s="4"/>
    </row>
    <row r="2372" spans="2:11" ht="13.5" x14ac:dyDescent="0.35">
      <c r="B2372" s="3">
        <v>45454</v>
      </c>
      <c r="C2372" s="2">
        <v>5.15</v>
      </c>
      <c r="D2372" s="2">
        <v>4.8121999999999998</v>
      </c>
      <c r="E2372" s="2">
        <v>14874</v>
      </c>
      <c r="F2372" s="2">
        <v>5.1459999999999999</v>
      </c>
      <c r="G2372" s="2">
        <v>76541.604000000007</v>
      </c>
      <c r="H2372" s="5">
        <f t="shared" si="36"/>
        <v>0</v>
      </c>
      <c r="I2372" s="4"/>
      <c r="J2372" s="4"/>
      <c r="K2372" s="4"/>
    </row>
    <row r="2373" spans="2:11" ht="13.5" x14ac:dyDescent="0.35">
      <c r="B2373" s="3">
        <v>45455</v>
      </c>
      <c r="C2373" s="2">
        <v>5.13</v>
      </c>
      <c r="D2373" s="2">
        <v>4.7934999999999999</v>
      </c>
      <c r="E2373" s="2">
        <v>20772</v>
      </c>
      <c r="F2373" s="2">
        <v>5.1289999999999996</v>
      </c>
      <c r="G2373" s="2">
        <v>106539.588</v>
      </c>
      <c r="H2373" s="5">
        <f t="shared" si="36"/>
        <v>-3.8859565271601223E-3</v>
      </c>
      <c r="I2373" s="4"/>
      <c r="J2373" s="4"/>
      <c r="K2373" s="4"/>
    </row>
    <row r="2374" spans="2:11" ht="13.5" x14ac:dyDescent="0.35">
      <c r="B2374" s="3">
        <v>45456</v>
      </c>
      <c r="C2374" s="2">
        <v>5.2</v>
      </c>
      <c r="D2374" s="2">
        <v>4.8589000000000002</v>
      </c>
      <c r="E2374" s="2">
        <v>23900</v>
      </c>
      <c r="F2374" s="2">
        <v>5.101</v>
      </c>
      <c r="G2374" s="2">
        <v>121913.9</v>
      </c>
      <c r="H2374" s="5">
        <f t="shared" si="36"/>
        <v>1.3643475539793544E-2</v>
      </c>
      <c r="I2374" s="4"/>
      <c r="J2374" s="4"/>
      <c r="K2374" s="4"/>
    </row>
    <row r="2375" spans="2:11" ht="13.5" x14ac:dyDescent="0.35">
      <c r="B2375" s="3">
        <v>45457</v>
      </c>
      <c r="C2375" s="2">
        <v>5.0999999999999996</v>
      </c>
      <c r="D2375" s="2">
        <v>4.7653999999999996</v>
      </c>
      <c r="E2375" s="2">
        <v>35378</v>
      </c>
      <c r="F2375" s="2">
        <v>5.1130000000000004</v>
      </c>
      <c r="G2375" s="2">
        <v>180887.71400000001</v>
      </c>
      <c r="H2375" s="5">
        <f t="shared" ref="H2375:H2438" si="37">(D2375-D2374)/D2374</f>
        <v>-1.9243038547819585E-2</v>
      </c>
      <c r="I2375" s="4"/>
      <c r="J2375" s="4"/>
      <c r="K2375" s="4"/>
    </row>
    <row r="2376" spans="2:11" ht="13.5" x14ac:dyDescent="0.35">
      <c r="B2376" s="3">
        <v>45461</v>
      </c>
      <c r="C2376" s="2">
        <v>5.15</v>
      </c>
      <c r="D2376" s="2">
        <v>4.8121999999999998</v>
      </c>
      <c r="E2376" s="2">
        <v>11898</v>
      </c>
      <c r="F2376" s="2">
        <v>5.12</v>
      </c>
      <c r="G2376" s="2">
        <v>60917.760000000002</v>
      </c>
      <c r="H2376" s="5">
        <f t="shared" si="37"/>
        <v>9.8207915390104046E-3</v>
      </c>
      <c r="I2376" s="4"/>
      <c r="J2376" s="4"/>
      <c r="K2376" s="4"/>
    </row>
    <row r="2377" spans="2:11" ht="13.5" x14ac:dyDescent="0.35">
      <c r="B2377" s="3">
        <v>45462</v>
      </c>
      <c r="C2377" s="2">
        <v>5.2</v>
      </c>
      <c r="D2377" s="2">
        <v>4.8589000000000002</v>
      </c>
      <c r="E2377" s="2">
        <v>22310</v>
      </c>
      <c r="F2377" s="2">
        <v>5.141</v>
      </c>
      <c r="G2377" s="2">
        <v>114695.71</v>
      </c>
      <c r="H2377" s="5">
        <f t="shared" si="37"/>
        <v>9.7045010598064106E-3</v>
      </c>
      <c r="I2377" s="4"/>
      <c r="J2377" s="4"/>
      <c r="K2377" s="4"/>
    </row>
    <row r="2378" spans="2:11" ht="13.5" x14ac:dyDescent="0.35">
      <c r="B2378" s="3">
        <v>45463</v>
      </c>
      <c r="C2378" s="2">
        <v>5.15</v>
      </c>
      <c r="D2378" s="2">
        <v>4.8121999999999998</v>
      </c>
      <c r="E2378" s="2">
        <v>10829</v>
      </c>
      <c r="F2378" s="2">
        <v>5.1539999999999999</v>
      </c>
      <c r="G2378" s="2">
        <v>55812.665999999997</v>
      </c>
      <c r="H2378" s="5">
        <f t="shared" si="37"/>
        <v>-9.6112288789644579E-3</v>
      </c>
      <c r="I2378" s="4"/>
      <c r="J2378" s="4"/>
      <c r="K2378" s="4"/>
    </row>
    <row r="2379" spans="2:11" ht="13.5" x14ac:dyDescent="0.35">
      <c r="B2379" s="3">
        <v>45464</v>
      </c>
      <c r="C2379" s="2">
        <v>5.2</v>
      </c>
      <c r="D2379" s="2">
        <v>4.8589000000000002</v>
      </c>
      <c r="E2379" s="2">
        <v>20456</v>
      </c>
      <c r="F2379" s="2">
        <v>5.1360000000000001</v>
      </c>
      <c r="G2379" s="2">
        <v>105062.016</v>
      </c>
      <c r="H2379" s="5">
        <f t="shared" si="37"/>
        <v>9.7045010598064106E-3</v>
      </c>
      <c r="I2379" s="4"/>
      <c r="J2379" s="4"/>
      <c r="K2379" s="4"/>
    </row>
    <row r="2380" spans="2:11" ht="13.5" x14ac:dyDescent="0.35">
      <c r="B2380" s="3">
        <v>45467</v>
      </c>
      <c r="C2380" s="2">
        <v>5.18</v>
      </c>
      <c r="D2380" s="2">
        <v>4.8402000000000003</v>
      </c>
      <c r="E2380" s="2">
        <v>16882</v>
      </c>
      <c r="F2380" s="2">
        <v>5.1660000000000004</v>
      </c>
      <c r="G2380" s="2">
        <v>87212.411999999997</v>
      </c>
      <c r="H2380" s="5">
        <f t="shared" si="37"/>
        <v>-3.8486077095638803E-3</v>
      </c>
      <c r="I2380" s="4"/>
      <c r="J2380" s="4"/>
      <c r="K2380" s="4"/>
    </row>
    <row r="2381" spans="2:11" ht="13.5" x14ac:dyDescent="0.35">
      <c r="B2381" s="3">
        <v>45468</v>
      </c>
      <c r="C2381" s="2">
        <v>5.2</v>
      </c>
      <c r="D2381" s="2">
        <v>4.8589000000000002</v>
      </c>
      <c r="E2381" s="2">
        <v>43034</v>
      </c>
      <c r="F2381" s="2">
        <v>5.1630000000000003</v>
      </c>
      <c r="G2381" s="2">
        <v>222184.54199999999</v>
      </c>
      <c r="H2381" s="5">
        <f t="shared" si="37"/>
        <v>3.8634767158381759E-3</v>
      </c>
      <c r="I2381" s="4"/>
      <c r="J2381" s="4"/>
      <c r="K2381" s="4"/>
    </row>
    <row r="2382" spans="2:11" ht="13.5" x14ac:dyDescent="0.35">
      <c r="B2382" s="3">
        <v>45469</v>
      </c>
      <c r="C2382" s="2">
        <v>5.15</v>
      </c>
      <c r="D2382" s="2">
        <v>4.8121999999999998</v>
      </c>
      <c r="E2382" s="2">
        <v>19918</v>
      </c>
      <c r="F2382" s="2">
        <v>5.2</v>
      </c>
      <c r="G2382" s="2">
        <v>103573.6</v>
      </c>
      <c r="H2382" s="5">
        <f t="shared" si="37"/>
        <v>-9.6112288789644579E-3</v>
      </c>
      <c r="I2382" s="4"/>
      <c r="J2382" s="4"/>
      <c r="K2382" s="4"/>
    </row>
    <row r="2383" spans="2:11" ht="13.5" x14ac:dyDescent="0.35">
      <c r="B2383" s="3">
        <v>45470</v>
      </c>
      <c r="C2383" s="2">
        <v>5.12</v>
      </c>
      <c r="D2383" s="2">
        <v>4.7840999999999996</v>
      </c>
      <c r="E2383" s="2">
        <v>27029</v>
      </c>
      <c r="F2383" s="2">
        <v>5.109</v>
      </c>
      <c r="G2383" s="2">
        <v>138091.16099999999</v>
      </c>
      <c r="H2383" s="5">
        <f t="shared" si="37"/>
        <v>-5.8393250488342624E-3</v>
      </c>
      <c r="I2383" s="4"/>
      <c r="J2383" s="4"/>
      <c r="K2383" s="4"/>
    </row>
    <row r="2384" spans="2:11" ht="13.5" x14ac:dyDescent="0.35">
      <c r="B2384" s="3">
        <v>45471</v>
      </c>
      <c r="C2384" s="2">
        <v>5.1100000000000003</v>
      </c>
      <c r="D2384" s="2">
        <v>4.7747999999999999</v>
      </c>
      <c r="E2384" s="2">
        <v>53164</v>
      </c>
      <c r="F2384" s="2">
        <v>5.101</v>
      </c>
      <c r="G2384" s="2">
        <v>271189.56400000001</v>
      </c>
      <c r="H2384" s="5">
        <f t="shared" si="37"/>
        <v>-1.9439392989276233E-3</v>
      </c>
      <c r="I2384" s="4"/>
      <c r="J2384" s="4"/>
      <c r="K2384" s="4"/>
    </row>
    <row r="2385" spans="2:11" ht="13.5" x14ac:dyDescent="0.35">
      <c r="B2385" s="3">
        <v>45474</v>
      </c>
      <c r="C2385" s="2">
        <v>5.0999999999999996</v>
      </c>
      <c r="D2385" s="2">
        <v>4.7653999999999996</v>
      </c>
      <c r="E2385" s="2">
        <v>28074</v>
      </c>
      <c r="F2385" s="2">
        <v>5.0999999999999996</v>
      </c>
      <c r="G2385" s="2">
        <v>143177.4</v>
      </c>
      <c r="H2385" s="5">
        <f t="shared" si="37"/>
        <v>-1.9686688447684295E-3</v>
      </c>
      <c r="I2385" s="4"/>
      <c r="J2385" s="4"/>
      <c r="K2385" s="4"/>
    </row>
    <row r="2386" spans="2:11" ht="13.5" x14ac:dyDescent="0.35">
      <c r="B2386" s="3">
        <v>45475</v>
      </c>
      <c r="C2386" s="2">
        <v>5.07</v>
      </c>
      <c r="D2386" s="2">
        <v>4.7374000000000001</v>
      </c>
      <c r="E2386" s="2">
        <v>65188</v>
      </c>
      <c r="F2386" s="2">
        <v>5.0810000000000004</v>
      </c>
      <c r="G2386" s="2">
        <v>331220.228</v>
      </c>
      <c r="H2386" s="5">
        <f t="shared" si="37"/>
        <v>-5.8756872455616701E-3</v>
      </c>
      <c r="I2386" s="4"/>
      <c r="J2386" s="4"/>
      <c r="K2386" s="4"/>
    </row>
    <row r="2387" spans="2:11" ht="13.5" x14ac:dyDescent="0.35">
      <c r="B2387" s="3">
        <v>45476</v>
      </c>
      <c r="C2387" s="2">
        <v>5.09</v>
      </c>
      <c r="D2387" s="2">
        <v>4.7561</v>
      </c>
      <c r="E2387" s="2">
        <v>16567</v>
      </c>
      <c r="F2387" s="2">
        <v>5.0970000000000004</v>
      </c>
      <c r="G2387" s="2">
        <v>84441.998999999996</v>
      </c>
      <c r="H2387" s="5">
        <f t="shared" si="37"/>
        <v>3.9473128720395028E-3</v>
      </c>
      <c r="I2387" s="4"/>
      <c r="J2387" s="4"/>
      <c r="K2387" s="4"/>
    </row>
    <row r="2388" spans="2:11" ht="13.5" x14ac:dyDescent="0.35">
      <c r="B2388" s="3">
        <v>45477</v>
      </c>
      <c r="C2388" s="2">
        <v>5.0999999999999996</v>
      </c>
      <c r="D2388" s="2">
        <v>4.7653999999999996</v>
      </c>
      <c r="E2388" s="2">
        <v>54585</v>
      </c>
      <c r="F2388" s="2">
        <v>5.0890000000000004</v>
      </c>
      <c r="G2388" s="2">
        <v>277783.065</v>
      </c>
      <c r="H2388" s="5">
        <f t="shared" si="37"/>
        <v>1.9553836126237133E-3</v>
      </c>
      <c r="I2388" s="4"/>
      <c r="J2388" s="4"/>
      <c r="K2388" s="4"/>
    </row>
    <row r="2389" spans="2:11" ht="13.5" x14ac:dyDescent="0.35">
      <c r="B2389" s="3">
        <v>45478</v>
      </c>
      <c r="C2389" s="2">
        <v>5.0999999999999996</v>
      </c>
      <c r="D2389" s="2">
        <v>4.7653999999999996</v>
      </c>
      <c r="E2389" s="2">
        <v>12430</v>
      </c>
      <c r="F2389" s="2">
        <v>5.0999999999999996</v>
      </c>
      <c r="G2389" s="2">
        <v>63393</v>
      </c>
      <c r="H2389" s="5">
        <f t="shared" si="37"/>
        <v>0</v>
      </c>
      <c r="I2389" s="4"/>
      <c r="J2389" s="4"/>
      <c r="K2389" s="4"/>
    </row>
    <row r="2390" spans="2:11" ht="13.5" x14ac:dyDescent="0.35">
      <c r="B2390" s="3">
        <v>45481</v>
      </c>
      <c r="C2390" s="2">
        <v>5.0999999999999996</v>
      </c>
      <c r="D2390" s="2">
        <v>4.7653999999999996</v>
      </c>
      <c r="E2390" s="2">
        <v>40330</v>
      </c>
      <c r="F2390" s="2">
        <v>5.1029999999999998</v>
      </c>
      <c r="G2390" s="2">
        <v>205803.99</v>
      </c>
      <c r="H2390" s="5">
        <f t="shared" si="37"/>
        <v>0</v>
      </c>
      <c r="I2390" s="4"/>
      <c r="J2390" s="4"/>
      <c r="K2390" s="4"/>
    </row>
    <row r="2391" spans="2:11" ht="13.5" x14ac:dyDescent="0.35">
      <c r="B2391" s="3">
        <v>45482</v>
      </c>
      <c r="C2391" s="2">
        <v>5.15</v>
      </c>
      <c r="D2391" s="2">
        <v>4.8121999999999998</v>
      </c>
      <c r="E2391" s="2">
        <v>44613</v>
      </c>
      <c r="F2391" s="2">
        <v>5.0999999999999996</v>
      </c>
      <c r="G2391" s="2">
        <v>227526.3</v>
      </c>
      <c r="H2391" s="5">
        <f t="shared" si="37"/>
        <v>9.8207915390104046E-3</v>
      </c>
      <c r="I2391" s="4"/>
      <c r="J2391" s="4"/>
      <c r="K2391" s="4"/>
    </row>
    <row r="2392" spans="2:11" ht="13.5" x14ac:dyDescent="0.35">
      <c r="B2392" s="3">
        <v>45483</v>
      </c>
      <c r="C2392" s="2">
        <v>5.0999999999999996</v>
      </c>
      <c r="D2392" s="2">
        <v>4.7653999999999996</v>
      </c>
      <c r="E2392" s="2">
        <v>5820</v>
      </c>
      <c r="F2392" s="2">
        <v>5.0999999999999996</v>
      </c>
      <c r="G2392" s="2">
        <v>29682</v>
      </c>
      <c r="H2392" s="5">
        <f t="shared" si="37"/>
        <v>-9.7252815759943847E-3</v>
      </c>
      <c r="I2392" s="4"/>
      <c r="J2392" s="4"/>
      <c r="K2392" s="4"/>
    </row>
    <row r="2393" spans="2:11" ht="13.5" x14ac:dyDescent="0.35">
      <c r="B2393" s="3">
        <v>45484</v>
      </c>
      <c r="C2393" s="2">
        <v>5.15</v>
      </c>
      <c r="D2393" s="2">
        <v>4.8121999999999998</v>
      </c>
      <c r="E2393" s="2">
        <v>20679</v>
      </c>
      <c r="F2393" s="2">
        <v>5.1189999999999998</v>
      </c>
      <c r="G2393" s="2">
        <v>105855.80100000001</v>
      </c>
      <c r="H2393" s="5">
        <f t="shared" si="37"/>
        <v>9.8207915390104046E-3</v>
      </c>
      <c r="I2393" s="4"/>
      <c r="J2393" s="4"/>
      <c r="K2393" s="4"/>
    </row>
    <row r="2394" spans="2:11" ht="13.5" x14ac:dyDescent="0.35">
      <c r="B2394" s="3">
        <v>45485</v>
      </c>
      <c r="C2394" s="2">
        <v>5.0999999999999996</v>
      </c>
      <c r="D2394" s="2">
        <v>4.7653999999999996</v>
      </c>
      <c r="E2394" s="2">
        <v>10391</v>
      </c>
      <c r="F2394" s="2">
        <v>5.0999999999999996</v>
      </c>
      <c r="G2394" s="2">
        <v>52994.1</v>
      </c>
      <c r="H2394" s="5">
        <f t="shared" si="37"/>
        <v>-9.7252815759943847E-3</v>
      </c>
      <c r="I2394" s="4"/>
      <c r="J2394" s="4"/>
      <c r="K2394" s="4"/>
    </row>
    <row r="2395" spans="2:11" ht="13.5" x14ac:dyDescent="0.35">
      <c r="B2395" s="3">
        <v>45488</v>
      </c>
      <c r="C2395" s="2">
        <v>5.2</v>
      </c>
      <c r="D2395" s="2">
        <v>4.8589000000000002</v>
      </c>
      <c r="E2395" s="2">
        <v>21139</v>
      </c>
      <c r="F2395" s="2">
        <v>5.101</v>
      </c>
      <c r="G2395" s="2">
        <v>107830.039</v>
      </c>
      <c r="H2395" s="5">
        <f t="shared" si="37"/>
        <v>1.962059848071528E-2</v>
      </c>
      <c r="I2395" s="4"/>
      <c r="J2395" s="4"/>
      <c r="K2395" s="4"/>
    </row>
    <row r="2396" spans="2:11" ht="13.5" x14ac:dyDescent="0.35">
      <c r="B2396" s="3">
        <v>45489</v>
      </c>
      <c r="C2396" s="2">
        <v>5.2</v>
      </c>
      <c r="D2396" s="2">
        <v>4.8589000000000002</v>
      </c>
      <c r="E2396" s="2">
        <v>12092</v>
      </c>
      <c r="F2396" s="2">
        <v>5.1050000000000004</v>
      </c>
      <c r="G2396" s="2">
        <v>61729.66</v>
      </c>
      <c r="H2396" s="5">
        <f t="shared" si="37"/>
        <v>0</v>
      </c>
      <c r="I2396" s="4"/>
      <c r="J2396" s="4"/>
      <c r="K2396" s="4"/>
    </row>
    <row r="2397" spans="2:11" ht="13.5" x14ac:dyDescent="0.35">
      <c r="B2397" s="3">
        <v>45490</v>
      </c>
      <c r="C2397" s="2">
        <v>5.2</v>
      </c>
      <c r="D2397" s="2">
        <v>4.8589000000000002</v>
      </c>
      <c r="E2397" s="2">
        <v>6092</v>
      </c>
      <c r="F2397" s="2">
        <v>5.101</v>
      </c>
      <c r="G2397" s="2">
        <v>31075.292000000001</v>
      </c>
      <c r="H2397" s="5">
        <f t="shared" si="37"/>
        <v>0</v>
      </c>
      <c r="I2397" s="4"/>
      <c r="J2397" s="4"/>
      <c r="K2397" s="4"/>
    </row>
    <row r="2398" spans="2:11" ht="13.5" x14ac:dyDescent="0.35">
      <c r="B2398" s="3">
        <v>45491</v>
      </c>
      <c r="C2398" s="2">
        <v>5.15</v>
      </c>
      <c r="D2398" s="2">
        <v>4.8121999999999998</v>
      </c>
      <c r="E2398" s="2">
        <v>8477</v>
      </c>
      <c r="F2398" s="2">
        <v>5.15</v>
      </c>
      <c r="G2398" s="2">
        <v>43656.55</v>
      </c>
      <c r="H2398" s="5">
        <f t="shared" si="37"/>
        <v>-9.6112288789644579E-3</v>
      </c>
      <c r="I2398" s="4"/>
      <c r="J2398" s="4"/>
      <c r="K2398" s="4"/>
    </row>
    <row r="2399" spans="2:11" ht="13.5" x14ac:dyDescent="0.35">
      <c r="B2399" s="3">
        <v>45492</v>
      </c>
      <c r="C2399" s="2">
        <v>5.2</v>
      </c>
      <c r="D2399" s="2">
        <v>4.8589000000000002</v>
      </c>
      <c r="E2399" s="2">
        <v>13102</v>
      </c>
      <c r="F2399" s="2">
        <v>5.1120000000000001</v>
      </c>
      <c r="G2399" s="2">
        <v>66977.423999999999</v>
      </c>
      <c r="H2399" s="5">
        <f t="shared" si="37"/>
        <v>9.7045010598064106E-3</v>
      </c>
      <c r="I2399" s="4"/>
      <c r="J2399" s="4"/>
      <c r="K2399" s="4"/>
    </row>
    <row r="2400" spans="2:11" ht="13.5" x14ac:dyDescent="0.35">
      <c r="B2400" s="3">
        <v>45495</v>
      </c>
      <c r="C2400" s="2">
        <v>5.19</v>
      </c>
      <c r="D2400" s="2">
        <v>4.8494999999999999</v>
      </c>
      <c r="E2400" s="2">
        <v>7584</v>
      </c>
      <c r="F2400" s="2">
        <v>5.1379999999999999</v>
      </c>
      <c r="G2400" s="2">
        <v>38966.591999999997</v>
      </c>
      <c r="H2400" s="5">
        <f t="shared" si="37"/>
        <v>-1.9345942497273655E-3</v>
      </c>
      <c r="I2400" s="4"/>
      <c r="J2400" s="4"/>
      <c r="K2400" s="4"/>
    </row>
    <row r="2401" spans="2:11" ht="13.5" x14ac:dyDescent="0.35">
      <c r="B2401" s="3">
        <v>45496</v>
      </c>
      <c r="C2401" s="2">
        <v>5.19</v>
      </c>
      <c r="D2401" s="2">
        <v>4.8494999999999999</v>
      </c>
      <c r="E2401" s="2">
        <v>1555</v>
      </c>
      <c r="F2401" s="2">
        <v>5.1890000000000001</v>
      </c>
      <c r="G2401" s="2">
        <v>8068.8950000000004</v>
      </c>
      <c r="H2401" s="5">
        <f t="shared" si="37"/>
        <v>0</v>
      </c>
      <c r="I2401" s="4"/>
      <c r="J2401" s="4"/>
      <c r="K2401" s="4"/>
    </row>
    <row r="2402" spans="2:11" ht="13.5" x14ac:dyDescent="0.35">
      <c r="B2402" s="3">
        <v>45497</v>
      </c>
      <c r="C2402" s="2">
        <v>5.2</v>
      </c>
      <c r="D2402" s="2">
        <v>4.8589000000000002</v>
      </c>
      <c r="E2402" s="2">
        <v>15703</v>
      </c>
      <c r="F2402" s="2">
        <v>5.1909999999999998</v>
      </c>
      <c r="G2402" s="2">
        <v>81514.273000000001</v>
      </c>
      <c r="H2402" s="5">
        <f t="shared" si="37"/>
        <v>1.9383441591917306E-3</v>
      </c>
      <c r="I2402" s="4"/>
      <c r="J2402" s="4"/>
      <c r="K2402" s="4"/>
    </row>
    <row r="2403" spans="2:11" ht="13.5" x14ac:dyDescent="0.35">
      <c r="B2403" s="3">
        <v>45499</v>
      </c>
      <c r="C2403" s="2">
        <v>5.2</v>
      </c>
      <c r="D2403" s="2">
        <v>4.8589000000000002</v>
      </c>
      <c r="E2403" s="2">
        <v>9049</v>
      </c>
      <c r="F2403" s="2">
        <v>5.1609999999999996</v>
      </c>
      <c r="G2403" s="2">
        <v>46701.889000000003</v>
      </c>
      <c r="H2403" s="5">
        <f t="shared" si="37"/>
        <v>0</v>
      </c>
      <c r="I2403" s="4"/>
      <c r="J2403" s="4"/>
      <c r="K2403" s="4"/>
    </row>
    <row r="2404" spans="2:11" ht="13.5" x14ac:dyDescent="0.35">
      <c r="B2404" s="3">
        <v>45502</v>
      </c>
      <c r="C2404" s="2">
        <v>5.17</v>
      </c>
      <c r="D2404" s="2">
        <v>4.8308</v>
      </c>
      <c r="E2404" s="2">
        <v>1299</v>
      </c>
      <c r="F2404" s="2">
        <v>5.15</v>
      </c>
      <c r="G2404" s="2">
        <v>6689.85</v>
      </c>
      <c r="H2404" s="5">
        <f t="shared" si="37"/>
        <v>-5.7832019592912462E-3</v>
      </c>
      <c r="I2404" s="4"/>
      <c r="J2404" s="4"/>
      <c r="K2404" s="4"/>
    </row>
    <row r="2405" spans="2:11" ht="13.5" x14ac:dyDescent="0.35">
      <c r="B2405" s="3">
        <v>45503</v>
      </c>
      <c r="C2405" s="2">
        <v>5.2</v>
      </c>
      <c r="D2405" s="2">
        <v>4.8589000000000002</v>
      </c>
      <c r="E2405" s="2">
        <v>8667</v>
      </c>
      <c r="F2405" s="2">
        <v>5.15</v>
      </c>
      <c r="G2405" s="2">
        <v>44635.05</v>
      </c>
      <c r="H2405" s="5">
        <f t="shared" si="37"/>
        <v>5.8168419309431642E-3</v>
      </c>
      <c r="I2405" s="4"/>
      <c r="J2405" s="4"/>
      <c r="K2405" s="4"/>
    </row>
    <row r="2406" spans="2:11" ht="13.5" x14ac:dyDescent="0.35">
      <c r="B2406" s="3">
        <v>45504</v>
      </c>
      <c r="C2406" s="2">
        <v>5.15</v>
      </c>
      <c r="D2406" s="2">
        <v>4.8121999999999998</v>
      </c>
      <c r="E2406" s="2">
        <v>22358</v>
      </c>
      <c r="F2406" s="2">
        <v>5.1479999999999997</v>
      </c>
      <c r="G2406" s="2">
        <v>115098.984</v>
      </c>
      <c r="H2406" s="5">
        <f t="shared" si="37"/>
        <v>-9.6112288789644579E-3</v>
      </c>
      <c r="I2406" s="4"/>
      <c r="J2406" s="4"/>
      <c r="K2406" s="4"/>
    </row>
    <row r="2407" spans="2:11" ht="13.5" x14ac:dyDescent="0.35">
      <c r="B2407" s="3">
        <v>45505</v>
      </c>
      <c r="C2407" s="2">
        <v>5.15</v>
      </c>
      <c r="D2407" s="2">
        <v>4.8121999999999998</v>
      </c>
      <c r="E2407" s="2">
        <v>12589</v>
      </c>
      <c r="F2407" s="2">
        <v>5.1749999999999998</v>
      </c>
      <c r="G2407" s="2">
        <v>65148.074999999997</v>
      </c>
      <c r="H2407" s="5">
        <f t="shared" si="37"/>
        <v>0</v>
      </c>
      <c r="I2407" s="4"/>
      <c r="J2407" s="4"/>
      <c r="K2407" s="4"/>
    </row>
    <row r="2408" spans="2:11" ht="13.5" x14ac:dyDescent="0.35">
      <c r="B2408" s="3">
        <v>45506</v>
      </c>
      <c r="C2408" s="2">
        <v>5.2</v>
      </c>
      <c r="D2408" s="2">
        <v>4.8589000000000002</v>
      </c>
      <c r="E2408" s="2">
        <v>5778</v>
      </c>
      <c r="F2408" s="2">
        <v>5.1479999999999997</v>
      </c>
      <c r="G2408" s="2">
        <v>29745.144</v>
      </c>
      <c r="H2408" s="5">
        <f t="shared" si="37"/>
        <v>9.7045010598064106E-3</v>
      </c>
      <c r="I2408" s="4"/>
      <c r="J2408" s="4"/>
      <c r="K2408" s="4"/>
    </row>
    <row r="2409" spans="2:11" ht="13.5" x14ac:dyDescent="0.35">
      <c r="B2409" s="3">
        <v>45509</v>
      </c>
      <c r="C2409" s="2">
        <v>5.17</v>
      </c>
      <c r="D2409" s="2">
        <v>4.8308</v>
      </c>
      <c r="E2409" s="2">
        <v>5994</v>
      </c>
      <c r="F2409" s="2">
        <v>5.157</v>
      </c>
      <c r="G2409" s="2">
        <v>30911.058000000001</v>
      </c>
      <c r="H2409" s="5">
        <f t="shared" si="37"/>
        <v>-5.7832019592912462E-3</v>
      </c>
      <c r="I2409" s="4"/>
      <c r="J2409" s="4"/>
      <c r="K2409" s="4"/>
    </row>
    <row r="2410" spans="2:11" ht="13.5" x14ac:dyDescent="0.35">
      <c r="B2410" s="3">
        <v>45510</v>
      </c>
      <c r="C2410" s="2">
        <v>5.15</v>
      </c>
      <c r="D2410" s="2">
        <v>4.8121999999999998</v>
      </c>
      <c r="E2410" s="2">
        <v>12743</v>
      </c>
      <c r="F2410" s="2">
        <v>5.15</v>
      </c>
      <c r="G2410" s="2">
        <v>65626.45</v>
      </c>
      <c r="H2410" s="5">
        <f t="shared" si="37"/>
        <v>-3.8502939471723465E-3</v>
      </c>
      <c r="I2410" s="4"/>
      <c r="J2410" s="4"/>
      <c r="K2410" s="4"/>
    </row>
    <row r="2411" spans="2:11" ht="13.5" x14ac:dyDescent="0.35">
      <c r="B2411" s="3">
        <v>45511</v>
      </c>
      <c r="C2411" s="2">
        <v>5.15</v>
      </c>
      <c r="D2411" s="2">
        <v>4.8121999999999998</v>
      </c>
      <c r="E2411" s="2">
        <v>11309</v>
      </c>
      <c r="F2411" s="2">
        <v>5.1349999999999998</v>
      </c>
      <c r="G2411" s="2">
        <v>58071.714999999997</v>
      </c>
      <c r="H2411" s="5">
        <f t="shared" si="37"/>
        <v>0</v>
      </c>
      <c r="I2411" s="4"/>
      <c r="J2411" s="4"/>
      <c r="K2411" s="4"/>
    </row>
    <row r="2412" spans="2:11" ht="13.5" x14ac:dyDescent="0.35">
      <c r="B2412" s="3">
        <v>45512</v>
      </c>
      <c r="C2412" s="2">
        <v>5.15</v>
      </c>
      <c r="D2412" s="2">
        <v>4.8121999999999998</v>
      </c>
      <c r="E2412" s="2">
        <v>102</v>
      </c>
      <c r="F2412" s="2">
        <v>5.14</v>
      </c>
      <c r="G2412" s="2">
        <v>524.28</v>
      </c>
      <c r="H2412" s="5">
        <f t="shared" si="37"/>
        <v>0</v>
      </c>
      <c r="I2412" s="4"/>
      <c r="J2412" s="4"/>
      <c r="K2412" s="4"/>
    </row>
    <row r="2413" spans="2:11" ht="13.5" x14ac:dyDescent="0.35">
      <c r="B2413" s="3">
        <v>45513</v>
      </c>
      <c r="C2413" s="2">
        <v>5.14</v>
      </c>
      <c r="D2413" s="2">
        <v>4.8028000000000004</v>
      </c>
      <c r="E2413" s="2">
        <v>20051</v>
      </c>
      <c r="F2413" s="2">
        <v>5.14</v>
      </c>
      <c r="G2413" s="2">
        <v>103062.14</v>
      </c>
      <c r="H2413" s="5">
        <f t="shared" si="37"/>
        <v>-1.9533685216739558E-3</v>
      </c>
      <c r="I2413" s="4"/>
      <c r="J2413" s="4"/>
      <c r="K2413" s="4"/>
    </row>
    <row r="2414" spans="2:11" ht="13.5" x14ac:dyDescent="0.35">
      <c r="B2414" s="3">
        <v>45516</v>
      </c>
      <c r="C2414" s="2">
        <v>5.14</v>
      </c>
      <c r="D2414" s="2">
        <v>4.8028000000000004</v>
      </c>
      <c r="E2414" s="2">
        <v>2389</v>
      </c>
      <c r="F2414" s="2">
        <v>5.14</v>
      </c>
      <c r="G2414" s="2">
        <v>12279.46</v>
      </c>
      <c r="H2414" s="5">
        <f t="shared" si="37"/>
        <v>0</v>
      </c>
      <c r="I2414" s="4"/>
      <c r="J2414" s="4"/>
      <c r="K2414" s="4"/>
    </row>
    <row r="2415" spans="2:11" ht="13.5" x14ac:dyDescent="0.35">
      <c r="B2415" s="3">
        <v>45518</v>
      </c>
      <c r="C2415" s="2">
        <v>5.18</v>
      </c>
      <c r="D2415" s="2">
        <v>4.8402000000000003</v>
      </c>
      <c r="E2415" s="2">
        <v>27925</v>
      </c>
      <c r="F2415" s="2">
        <v>5.15</v>
      </c>
      <c r="G2415" s="2">
        <v>143813.75</v>
      </c>
      <c r="H2415" s="5">
        <f t="shared" si="37"/>
        <v>7.7871241775630618E-3</v>
      </c>
      <c r="I2415" s="4"/>
      <c r="J2415" s="4"/>
      <c r="K2415" s="4"/>
    </row>
    <row r="2416" spans="2:11" ht="13.5" x14ac:dyDescent="0.35">
      <c r="B2416" s="3">
        <v>45519</v>
      </c>
      <c r="C2416" s="2">
        <v>5.15</v>
      </c>
      <c r="D2416" s="2">
        <v>4.8121999999999998</v>
      </c>
      <c r="E2416" s="2">
        <v>3139</v>
      </c>
      <c r="F2416" s="2">
        <v>5.15</v>
      </c>
      <c r="G2416" s="2">
        <v>16165.85</v>
      </c>
      <c r="H2416" s="5">
        <f t="shared" si="37"/>
        <v>-5.7848849221107529E-3</v>
      </c>
      <c r="I2416" s="4"/>
      <c r="J2416" s="4"/>
      <c r="K2416" s="4"/>
    </row>
    <row r="2417" spans="2:11" ht="13.5" x14ac:dyDescent="0.35">
      <c r="B2417" s="3">
        <v>45520</v>
      </c>
      <c r="C2417" s="2">
        <v>5.15</v>
      </c>
      <c r="D2417" s="2">
        <v>4.8121999999999998</v>
      </c>
      <c r="E2417" s="2">
        <v>22246</v>
      </c>
      <c r="F2417" s="2">
        <v>5.1509999999999998</v>
      </c>
      <c r="G2417" s="2">
        <v>114589.14599999999</v>
      </c>
      <c r="H2417" s="5">
        <f t="shared" si="37"/>
        <v>0</v>
      </c>
      <c r="I2417" s="4"/>
      <c r="J2417" s="4"/>
      <c r="K2417" s="4"/>
    </row>
    <row r="2418" spans="2:11" ht="13.5" x14ac:dyDescent="0.35">
      <c r="B2418" s="3">
        <v>45523</v>
      </c>
      <c r="C2418" s="2">
        <v>5.19</v>
      </c>
      <c r="D2418" s="2">
        <v>4.8494999999999999</v>
      </c>
      <c r="E2418" s="2">
        <v>3336</v>
      </c>
      <c r="F2418" s="2">
        <v>5.173</v>
      </c>
      <c r="G2418" s="2">
        <v>17257.128000000001</v>
      </c>
      <c r="H2418" s="5">
        <f t="shared" si="37"/>
        <v>7.7511325381322705E-3</v>
      </c>
      <c r="I2418" s="4"/>
      <c r="J2418" s="4"/>
      <c r="K2418" s="4"/>
    </row>
    <row r="2419" spans="2:11" ht="13.5" x14ac:dyDescent="0.35">
      <c r="B2419" s="3">
        <v>45524</v>
      </c>
      <c r="C2419" s="2">
        <v>5.14</v>
      </c>
      <c r="D2419" s="2">
        <v>4.8028000000000004</v>
      </c>
      <c r="E2419" s="2">
        <v>1825</v>
      </c>
      <c r="F2419" s="2">
        <v>5.141</v>
      </c>
      <c r="G2419" s="2">
        <v>9382.3250000000007</v>
      </c>
      <c r="H2419" s="5">
        <f t="shared" si="37"/>
        <v>-9.6298587483244699E-3</v>
      </c>
      <c r="I2419" s="4"/>
      <c r="J2419" s="4"/>
      <c r="K2419" s="4"/>
    </row>
    <row r="2420" spans="2:11" ht="13.5" x14ac:dyDescent="0.35">
      <c r="B2420" s="3">
        <v>45525</v>
      </c>
      <c r="C2420" s="2">
        <v>5.13</v>
      </c>
      <c r="D2420" s="2">
        <v>4.7934999999999999</v>
      </c>
      <c r="E2420" s="2">
        <v>10371</v>
      </c>
      <c r="F2420" s="2">
        <v>5.13</v>
      </c>
      <c r="G2420" s="2">
        <v>53203.23</v>
      </c>
      <c r="H2420" s="5">
        <f t="shared" si="37"/>
        <v>-1.9363704505706107E-3</v>
      </c>
      <c r="I2420" s="4"/>
      <c r="J2420" s="4"/>
      <c r="K2420" s="4"/>
    </row>
    <row r="2421" spans="2:11" ht="13.5" x14ac:dyDescent="0.35">
      <c r="B2421" s="3">
        <v>45526</v>
      </c>
      <c r="C2421" s="2">
        <v>5.16</v>
      </c>
      <c r="D2421" s="2">
        <v>4.8215000000000003</v>
      </c>
      <c r="E2421" s="2">
        <v>231467</v>
      </c>
      <c r="F2421" s="2">
        <v>5.157</v>
      </c>
      <c r="G2421" s="2">
        <v>1193675.3189999999</v>
      </c>
      <c r="H2421" s="5">
        <f t="shared" si="37"/>
        <v>5.841243350370391E-3</v>
      </c>
      <c r="I2421" s="4"/>
      <c r="J2421" s="4"/>
      <c r="K2421" s="4"/>
    </row>
    <row r="2422" spans="2:11" ht="13.5" x14ac:dyDescent="0.35">
      <c r="B2422" s="3">
        <v>45527</v>
      </c>
      <c r="C2422" s="2">
        <v>5.15</v>
      </c>
      <c r="D2422" s="2">
        <v>4.8121999999999998</v>
      </c>
      <c r="E2422" s="2">
        <v>1089</v>
      </c>
      <c r="F2422" s="2">
        <v>5.149</v>
      </c>
      <c r="G2422" s="2">
        <v>5607.2610000000004</v>
      </c>
      <c r="H2422" s="5">
        <f t="shared" si="37"/>
        <v>-1.9288603131806554E-3</v>
      </c>
      <c r="I2422" s="4"/>
      <c r="J2422" s="4"/>
      <c r="K2422" s="4"/>
    </row>
    <row r="2423" spans="2:11" ht="13.5" x14ac:dyDescent="0.35">
      <c r="B2423" s="3">
        <v>45530</v>
      </c>
      <c r="C2423" s="2">
        <v>5.14</v>
      </c>
      <c r="D2423" s="2">
        <v>4.8028000000000004</v>
      </c>
      <c r="E2423" s="2">
        <v>650</v>
      </c>
      <c r="F2423" s="2">
        <v>5.14</v>
      </c>
      <c r="G2423" s="2">
        <v>3341</v>
      </c>
      <c r="H2423" s="5">
        <f t="shared" si="37"/>
        <v>-1.9533685216739558E-3</v>
      </c>
      <c r="I2423" s="4"/>
      <c r="J2423" s="4"/>
      <c r="K2423" s="4"/>
    </row>
    <row r="2424" spans="2:11" ht="13.5" x14ac:dyDescent="0.35">
      <c r="B2424" s="3">
        <v>45531</v>
      </c>
      <c r="C2424" s="2">
        <v>5.1100000000000003</v>
      </c>
      <c r="D2424" s="2">
        <v>4.7747999999999999</v>
      </c>
      <c r="E2424" s="2">
        <v>2109</v>
      </c>
      <c r="F2424" s="2">
        <v>5.117</v>
      </c>
      <c r="G2424" s="2">
        <v>10791.753000000001</v>
      </c>
      <c r="H2424" s="5">
        <f t="shared" si="37"/>
        <v>-5.8299325393521414E-3</v>
      </c>
      <c r="I2424" s="4"/>
      <c r="J2424" s="4"/>
      <c r="K2424" s="4"/>
    </row>
    <row r="2425" spans="2:11" ht="13.5" x14ac:dyDescent="0.35">
      <c r="B2425" s="3">
        <v>45532</v>
      </c>
      <c r="C2425" s="2">
        <v>5.1100000000000003</v>
      </c>
      <c r="D2425" s="2">
        <v>4.7747999999999999</v>
      </c>
      <c r="E2425" s="2">
        <v>7404</v>
      </c>
      <c r="F2425" s="2">
        <v>5.1100000000000003</v>
      </c>
      <c r="G2425" s="2">
        <v>37834.44</v>
      </c>
      <c r="H2425" s="5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5.14</v>
      </c>
      <c r="D2426" s="2">
        <v>4.8028000000000004</v>
      </c>
      <c r="E2426" s="2">
        <v>2957</v>
      </c>
      <c r="F2426" s="2">
        <v>5.1210000000000004</v>
      </c>
      <c r="G2426" s="2">
        <v>15142.797</v>
      </c>
      <c r="H2426" s="5">
        <f t="shared" si="37"/>
        <v>5.864119963139916E-3</v>
      </c>
      <c r="I2426" s="4"/>
      <c r="J2426" s="4"/>
      <c r="K2426" s="4"/>
    </row>
    <row r="2427" spans="2:11" ht="13.5" x14ac:dyDescent="0.35">
      <c r="B2427" s="3">
        <v>45534</v>
      </c>
      <c r="C2427" s="2">
        <v>5.12</v>
      </c>
      <c r="D2427" s="2">
        <v>4.7840999999999996</v>
      </c>
      <c r="E2427" s="2">
        <v>11143</v>
      </c>
      <c r="F2427" s="2">
        <v>5.1210000000000004</v>
      </c>
      <c r="G2427" s="2">
        <v>57063.303</v>
      </c>
      <c r="H2427" s="5">
        <f t="shared" si="37"/>
        <v>-3.8935620887817161E-3</v>
      </c>
      <c r="I2427" s="4"/>
      <c r="J2427" s="4"/>
      <c r="K2427" s="4"/>
    </row>
    <row r="2428" spans="2:11" ht="13.5" x14ac:dyDescent="0.35">
      <c r="B2428" s="3">
        <v>45537</v>
      </c>
      <c r="C2428" s="2">
        <v>5.13</v>
      </c>
      <c r="D2428" s="2">
        <v>4.7934999999999999</v>
      </c>
      <c r="E2428" s="2">
        <v>2645</v>
      </c>
      <c r="F2428" s="2">
        <v>5.133</v>
      </c>
      <c r="G2428" s="2">
        <v>13576.785</v>
      </c>
      <c r="H2428" s="5">
        <f t="shared" si="37"/>
        <v>1.9648418720345099E-3</v>
      </c>
      <c r="I2428" s="4"/>
      <c r="J2428" s="4"/>
      <c r="K2428" s="4"/>
    </row>
    <row r="2429" spans="2:11" ht="13.5" x14ac:dyDescent="0.35">
      <c r="B2429" s="3">
        <v>45538</v>
      </c>
      <c r="C2429" s="2">
        <v>5.15</v>
      </c>
      <c r="D2429" s="2">
        <v>4.8121999999999998</v>
      </c>
      <c r="E2429" s="2">
        <v>10587</v>
      </c>
      <c r="F2429" s="2">
        <v>5.1239999999999997</v>
      </c>
      <c r="G2429" s="2">
        <v>54247.788</v>
      </c>
      <c r="H2429" s="5">
        <f t="shared" si="37"/>
        <v>3.9011160947115759E-3</v>
      </c>
      <c r="I2429" s="4"/>
      <c r="J2429" s="4"/>
      <c r="K2429" s="4"/>
    </row>
    <row r="2430" spans="2:11" ht="13.5" x14ac:dyDescent="0.35">
      <c r="B2430" s="3">
        <v>45539</v>
      </c>
      <c r="C2430" s="2">
        <v>5.13</v>
      </c>
      <c r="D2430" s="2">
        <v>4.7934999999999999</v>
      </c>
      <c r="E2430" s="2">
        <v>9526</v>
      </c>
      <c r="F2430" s="2">
        <v>5.1230000000000002</v>
      </c>
      <c r="G2430" s="2">
        <v>48801.697999999997</v>
      </c>
      <c r="H2430" s="5">
        <f t="shared" si="37"/>
        <v>-3.8859565271601223E-3</v>
      </c>
      <c r="I2430" s="4"/>
      <c r="J2430" s="4"/>
      <c r="K2430" s="4"/>
    </row>
    <row r="2431" spans="2:11" ht="13.5" x14ac:dyDescent="0.35">
      <c r="B2431" s="3">
        <v>45540</v>
      </c>
      <c r="C2431" s="2">
        <v>5.15</v>
      </c>
      <c r="D2431" s="2">
        <v>4.8121999999999998</v>
      </c>
      <c r="E2431" s="2">
        <v>2702</v>
      </c>
      <c r="F2431" s="2">
        <v>5.1340000000000003</v>
      </c>
      <c r="G2431" s="2">
        <v>13872.067999999999</v>
      </c>
      <c r="H2431" s="5">
        <f t="shared" si="37"/>
        <v>3.9011160947115759E-3</v>
      </c>
      <c r="I2431" s="4"/>
      <c r="J2431" s="4"/>
      <c r="K2431" s="4"/>
    </row>
    <row r="2432" spans="2:11" ht="13.5" x14ac:dyDescent="0.35">
      <c r="B2432" s="3">
        <v>45541</v>
      </c>
      <c r="C2432" s="2">
        <v>5.12</v>
      </c>
      <c r="D2432" s="2">
        <v>4.7840999999999996</v>
      </c>
      <c r="E2432" s="2">
        <v>9720</v>
      </c>
      <c r="F2432" s="2">
        <v>5.1219999999999999</v>
      </c>
      <c r="G2432" s="2">
        <v>49785.84</v>
      </c>
      <c r="H2432" s="5">
        <f t="shared" si="37"/>
        <v>-5.8393250488342624E-3</v>
      </c>
      <c r="I2432" s="4"/>
      <c r="J2432" s="4"/>
      <c r="K2432" s="4"/>
    </row>
    <row r="2433" spans="2:11" ht="13.5" x14ac:dyDescent="0.35">
      <c r="B2433" s="3">
        <v>45544</v>
      </c>
      <c r="C2433" s="2">
        <v>5.14</v>
      </c>
      <c r="D2433" s="2">
        <v>4.8028000000000004</v>
      </c>
      <c r="E2433" s="2">
        <v>4076</v>
      </c>
      <c r="F2433" s="2">
        <v>5.1239999999999997</v>
      </c>
      <c r="G2433" s="2">
        <v>20885.423999999999</v>
      </c>
      <c r="H2433" s="5">
        <f t="shared" si="37"/>
        <v>3.908781170962319E-3</v>
      </c>
      <c r="I2433" s="4"/>
      <c r="J2433" s="4"/>
      <c r="K2433" s="4"/>
    </row>
    <row r="2434" spans="2:11" ht="13.5" x14ac:dyDescent="0.35">
      <c r="B2434" s="3">
        <v>45545</v>
      </c>
      <c r="C2434" s="2">
        <v>5.14</v>
      </c>
      <c r="D2434" s="2">
        <v>4.8028000000000004</v>
      </c>
      <c r="E2434" s="2">
        <v>3308</v>
      </c>
      <c r="F2434" s="2">
        <v>5.1269999999999998</v>
      </c>
      <c r="G2434" s="2">
        <v>16960.116000000002</v>
      </c>
      <c r="H2434" s="5">
        <f t="shared" si="37"/>
        <v>0</v>
      </c>
      <c r="I2434" s="4"/>
      <c r="J2434" s="4"/>
      <c r="K2434" s="4"/>
    </row>
    <row r="2435" spans="2:11" ht="13.5" x14ac:dyDescent="0.35">
      <c r="B2435" s="3">
        <v>45546</v>
      </c>
      <c r="C2435" s="2">
        <v>5.14</v>
      </c>
      <c r="D2435" s="2">
        <v>4.8028000000000004</v>
      </c>
      <c r="E2435" s="2">
        <v>8188</v>
      </c>
      <c r="F2435" s="2">
        <v>5.12</v>
      </c>
      <c r="G2435" s="2">
        <v>41922.559999999998</v>
      </c>
      <c r="H2435" s="5">
        <f t="shared" si="37"/>
        <v>0</v>
      </c>
      <c r="I2435" s="4"/>
      <c r="J2435" s="4"/>
      <c r="K2435" s="4"/>
    </row>
    <row r="2436" spans="2:11" ht="13.5" x14ac:dyDescent="0.35">
      <c r="B2436" s="3">
        <v>45547</v>
      </c>
      <c r="C2436" s="2">
        <v>5.14</v>
      </c>
      <c r="D2436" s="2">
        <v>4.8028000000000004</v>
      </c>
      <c r="E2436" s="2">
        <v>1311</v>
      </c>
      <c r="F2436" s="2">
        <v>5.1420000000000003</v>
      </c>
      <c r="G2436" s="2">
        <v>6741.1620000000003</v>
      </c>
      <c r="H2436" s="5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5.15</v>
      </c>
      <c r="D2437" s="2">
        <v>4.8121999999999998</v>
      </c>
      <c r="E2437" s="2">
        <v>5083</v>
      </c>
      <c r="F2437" s="2">
        <v>5.1219999999999999</v>
      </c>
      <c r="G2437" s="2">
        <v>26035.126</v>
      </c>
      <c r="H2437" s="5">
        <f t="shared" si="37"/>
        <v>1.9571916382109204E-3</v>
      </c>
      <c r="I2437" s="4"/>
      <c r="J2437" s="4"/>
      <c r="K2437" s="4"/>
    </row>
    <row r="2438" spans="2:11" ht="13.5" x14ac:dyDescent="0.35">
      <c r="B2438" s="3">
        <v>45551</v>
      </c>
      <c r="C2438" s="2">
        <v>5.15</v>
      </c>
      <c r="D2438" s="2">
        <v>4.8121999999999998</v>
      </c>
      <c r="E2438" s="2">
        <v>9869</v>
      </c>
      <c r="F2438" s="2">
        <v>5.1310000000000002</v>
      </c>
      <c r="G2438" s="2">
        <v>50637.839</v>
      </c>
      <c r="H2438" s="5">
        <f t="shared" si="37"/>
        <v>0</v>
      </c>
      <c r="I2438" s="4"/>
      <c r="J2438" s="4"/>
      <c r="K2438" s="4"/>
    </row>
    <row r="2439" spans="2:11" ht="13.5" x14ac:dyDescent="0.35">
      <c r="B2439" s="3">
        <v>45552</v>
      </c>
      <c r="C2439" s="2">
        <v>5.15</v>
      </c>
      <c r="D2439" s="2">
        <v>4.8121999999999998</v>
      </c>
      <c r="E2439" s="2">
        <v>9053</v>
      </c>
      <c r="F2439" s="2">
        <v>5.1319999999999997</v>
      </c>
      <c r="G2439" s="2">
        <v>46459.995999999999</v>
      </c>
      <c r="H2439" s="5">
        <f t="shared" ref="H2439:H2502" si="38">(D2439-D2438)/D2438</f>
        <v>0</v>
      </c>
      <c r="I2439" s="4"/>
      <c r="J2439" s="4"/>
      <c r="K2439" s="4"/>
    </row>
    <row r="2440" spans="2:11" ht="13.5" x14ac:dyDescent="0.35">
      <c r="B2440" s="3">
        <v>45553</v>
      </c>
      <c r="C2440" s="2">
        <v>5.15</v>
      </c>
      <c r="D2440" s="2">
        <v>4.8121999999999998</v>
      </c>
      <c r="E2440" s="2">
        <v>13804</v>
      </c>
      <c r="F2440" s="2">
        <v>5.1349999999999998</v>
      </c>
      <c r="G2440" s="2">
        <v>70883.539999999994</v>
      </c>
      <c r="H2440" s="5">
        <f t="shared" si="38"/>
        <v>0</v>
      </c>
      <c r="I2440" s="4"/>
      <c r="J2440" s="4"/>
      <c r="K2440" s="4"/>
    </row>
    <row r="2441" spans="2:11" ht="13.5" x14ac:dyDescent="0.35">
      <c r="B2441" s="3">
        <v>45554</v>
      </c>
      <c r="C2441" s="2">
        <v>5.15</v>
      </c>
      <c r="D2441" s="2">
        <v>4.8121999999999998</v>
      </c>
      <c r="E2441" s="2">
        <v>5244</v>
      </c>
      <c r="F2441" s="2">
        <v>5.125</v>
      </c>
      <c r="G2441" s="2">
        <v>26875.5</v>
      </c>
      <c r="H2441" s="5">
        <f t="shared" si="38"/>
        <v>0</v>
      </c>
      <c r="I2441" s="4"/>
      <c r="J2441" s="4"/>
      <c r="K2441" s="4"/>
    </row>
    <row r="2442" spans="2:11" ht="13.5" x14ac:dyDescent="0.35">
      <c r="B2442" s="3">
        <v>45555</v>
      </c>
      <c r="C2442" s="2">
        <v>5.14</v>
      </c>
      <c r="D2442" s="2">
        <v>4.8028000000000004</v>
      </c>
      <c r="E2442" s="2">
        <v>25200</v>
      </c>
      <c r="F2442" s="2">
        <v>5.1239999999999997</v>
      </c>
      <c r="G2442" s="2">
        <v>129124.8</v>
      </c>
      <c r="H2442" s="5">
        <f t="shared" si="38"/>
        <v>-1.9533685216739558E-3</v>
      </c>
      <c r="I2442" s="4"/>
      <c r="J2442" s="4"/>
      <c r="K2442" s="4"/>
    </row>
    <row r="2443" spans="2:11" ht="13.5" x14ac:dyDescent="0.35">
      <c r="B2443" s="3">
        <v>45558</v>
      </c>
      <c r="C2443" s="2">
        <v>5.12</v>
      </c>
      <c r="D2443" s="2">
        <v>4.7840999999999996</v>
      </c>
      <c r="E2443" s="2">
        <v>6189</v>
      </c>
      <c r="F2443" s="2">
        <v>5.1180000000000003</v>
      </c>
      <c r="G2443" s="2">
        <v>31675.302</v>
      </c>
      <c r="H2443" s="5">
        <f t="shared" si="38"/>
        <v>-3.8935620887817161E-3</v>
      </c>
      <c r="I2443" s="4"/>
      <c r="J2443" s="4"/>
      <c r="K2443" s="4"/>
    </row>
    <row r="2444" spans="2:11" ht="13.5" x14ac:dyDescent="0.35">
      <c r="B2444" s="3">
        <v>45559</v>
      </c>
      <c r="C2444" s="2">
        <v>5.15</v>
      </c>
      <c r="D2444" s="2">
        <v>4.8121999999999998</v>
      </c>
      <c r="E2444" s="2">
        <v>15919</v>
      </c>
      <c r="F2444" s="2">
        <v>5.1470000000000002</v>
      </c>
      <c r="G2444" s="2">
        <v>81935.092999999993</v>
      </c>
      <c r="H2444" s="5">
        <f t="shared" si="38"/>
        <v>5.8736230429966424E-3</v>
      </c>
      <c r="I2444" s="4"/>
      <c r="J2444" s="4"/>
      <c r="K2444" s="4"/>
    </row>
    <row r="2445" spans="2:11" ht="13.5" x14ac:dyDescent="0.35">
      <c r="B2445" s="3">
        <v>45560</v>
      </c>
      <c r="C2445" s="2">
        <v>5.12</v>
      </c>
      <c r="D2445" s="2">
        <v>4.7840999999999996</v>
      </c>
      <c r="E2445" s="2">
        <v>8530</v>
      </c>
      <c r="F2445" s="2">
        <v>5.1340000000000003</v>
      </c>
      <c r="G2445" s="2">
        <v>43793.02</v>
      </c>
      <c r="H2445" s="5">
        <f t="shared" si="38"/>
        <v>-5.8393250488342624E-3</v>
      </c>
      <c r="I2445" s="4"/>
      <c r="J2445" s="4"/>
      <c r="K2445" s="4"/>
    </row>
    <row r="2446" spans="2:11" ht="13.5" x14ac:dyDescent="0.35">
      <c r="B2446" s="3">
        <v>45561</v>
      </c>
      <c r="C2446" s="2">
        <v>5.13</v>
      </c>
      <c r="D2446" s="2">
        <v>4.7934999999999999</v>
      </c>
      <c r="E2446" s="2">
        <v>30857</v>
      </c>
      <c r="F2446" s="2">
        <v>5.1429999999999998</v>
      </c>
      <c r="G2446" s="2">
        <v>158697.55100000001</v>
      </c>
      <c r="H2446" s="5">
        <f t="shared" si="38"/>
        <v>1.9648418720345099E-3</v>
      </c>
      <c r="I2446" s="4"/>
      <c r="J2446" s="4"/>
      <c r="K2446" s="4"/>
    </row>
    <row r="2447" spans="2:11" ht="13.5" x14ac:dyDescent="0.35">
      <c r="B2447" s="3">
        <v>45562</v>
      </c>
      <c r="C2447" s="2">
        <v>5.2</v>
      </c>
      <c r="D2447" s="2">
        <v>4.8589000000000002</v>
      </c>
      <c r="E2447" s="2">
        <v>11864</v>
      </c>
      <c r="F2447" s="2">
        <v>5.1379999999999999</v>
      </c>
      <c r="G2447" s="2">
        <v>60957.232000000004</v>
      </c>
      <c r="H2447" s="5">
        <f t="shared" si="38"/>
        <v>1.3643475539793544E-2</v>
      </c>
      <c r="I2447" s="4"/>
      <c r="J2447" s="4"/>
      <c r="K2447" s="4"/>
    </row>
    <row r="2448" spans="2:11" ht="13.5" x14ac:dyDescent="0.35">
      <c r="B2448" s="3">
        <v>45565</v>
      </c>
      <c r="C2448" s="2">
        <v>5.15</v>
      </c>
      <c r="D2448" s="2">
        <v>4.8121999999999998</v>
      </c>
      <c r="E2448" s="2">
        <v>19450</v>
      </c>
      <c r="F2448" s="2">
        <v>5.1929999999999996</v>
      </c>
      <c r="G2448" s="2">
        <v>101003.85</v>
      </c>
      <c r="H2448" s="5">
        <f t="shared" si="38"/>
        <v>-9.6112288789644579E-3</v>
      </c>
      <c r="I2448" s="4"/>
      <c r="J2448" s="4"/>
      <c r="K2448" s="4"/>
    </row>
    <row r="2449" spans="2:11" ht="13.5" x14ac:dyDescent="0.35">
      <c r="B2449" s="3">
        <v>45566</v>
      </c>
      <c r="C2449" s="2">
        <v>5.2</v>
      </c>
      <c r="D2449" s="2">
        <v>4.8589000000000002</v>
      </c>
      <c r="E2449" s="2">
        <v>12857</v>
      </c>
      <c r="F2449" s="2">
        <v>5.1269999999999998</v>
      </c>
      <c r="G2449" s="2">
        <v>65917.839000000007</v>
      </c>
      <c r="H2449" s="5">
        <f t="shared" si="38"/>
        <v>9.7045010598064106E-3</v>
      </c>
      <c r="I2449" s="4"/>
      <c r="J2449" s="4"/>
      <c r="K2449" s="4"/>
    </row>
    <row r="2450" spans="2:11" ht="13.5" x14ac:dyDescent="0.35">
      <c r="B2450" s="3">
        <v>45567</v>
      </c>
      <c r="C2450" s="2">
        <v>5.2</v>
      </c>
      <c r="D2450" s="2">
        <v>4.8589000000000002</v>
      </c>
      <c r="E2450" s="2">
        <v>2743</v>
      </c>
      <c r="F2450" s="2">
        <v>5.12</v>
      </c>
      <c r="G2450" s="2">
        <v>14044.16</v>
      </c>
      <c r="H2450" s="5">
        <f t="shared" si="38"/>
        <v>0</v>
      </c>
      <c r="I2450" s="4"/>
      <c r="J2450" s="4"/>
      <c r="K2450" s="4"/>
    </row>
    <row r="2451" spans="2:11" ht="13.5" x14ac:dyDescent="0.35">
      <c r="B2451" s="3">
        <v>45568</v>
      </c>
      <c r="C2451" s="2">
        <v>5.2</v>
      </c>
      <c r="D2451" s="2">
        <v>4.8589000000000002</v>
      </c>
      <c r="E2451" s="2">
        <v>3003</v>
      </c>
      <c r="F2451" s="2">
        <v>5.2</v>
      </c>
      <c r="G2451" s="2">
        <v>15615.6</v>
      </c>
      <c r="H2451" s="5">
        <f t="shared" si="38"/>
        <v>0</v>
      </c>
      <c r="I2451" s="4"/>
      <c r="J2451" s="4"/>
      <c r="K2451" s="4"/>
    </row>
    <row r="2452" spans="2:11" ht="13.5" x14ac:dyDescent="0.35">
      <c r="B2452" s="3">
        <v>45569</v>
      </c>
      <c r="C2452" s="2">
        <v>5.15</v>
      </c>
      <c r="D2452" s="2">
        <v>4.8121999999999998</v>
      </c>
      <c r="E2452" s="2">
        <v>2006</v>
      </c>
      <c r="F2452" s="2">
        <v>5.1289999999999996</v>
      </c>
      <c r="G2452" s="2">
        <v>10288.773999999999</v>
      </c>
      <c r="H2452" s="5">
        <f t="shared" si="38"/>
        <v>-9.6112288789644579E-3</v>
      </c>
      <c r="I2452" s="4"/>
      <c r="J2452" s="4"/>
      <c r="K2452" s="4"/>
    </row>
    <row r="2453" spans="2:11" ht="13.5" x14ac:dyDescent="0.35">
      <c r="B2453" s="3">
        <v>45572</v>
      </c>
      <c r="C2453" s="2">
        <v>5.15</v>
      </c>
      <c r="D2453" s="2">
        <v>4.8121999999999998</v>
      </c>
      <c r="E2453" s="2">
        <v>6880</v>
      </c>
      <c r="F2453" s="2">
        <v>5.14</v>
      </c>
      <c r="G2453" s="2">
        <v>35363.199999999997</v>
      </c>
      <c r="H2453" s="5">
        <f t="shared" si="38"/>
        <v>0</v>
      </c>
      <c r="I2453" s="4"/>
      <c r="J2453" s="4"/>
      <c r="K2453" s="4"/>
    </row>
    <row r="2454" spans="2:11" ht="13.5" x14ac:dyDescent="0.35">
      <c r="B2454" s="3">
        <v>45573</v>
      </c>
      <c r="C2454" s="2">
        <v>5.15</v>
      </c>
      <c r="D2454" s="2">
        <v>4.8121999999999998</v>
      </c>
      <c r="E2454" s="2">
        <v>12271</v>
      </c>
      <c r="F2454" s="2">
        <v>5.125</v>
      </c>
      <c r="G2454" s="2">
        <v>62888.875</v>
      </c>
      <c r="H2454" s="5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5.15</v>
      </c>
      <c r="D2455" s="2">
        <v>4.8121999999999998</v>
      </c>
      <c r="E2455" s="2">
        <v>5127</v>
      </c>
      <c r="F2455" s="2">
        <v>5.093</v>
      </c>
      <c r="G2455" s="2">
        <v>26111.811000000002</v>
      </c>
      <c r="H2455" s="5">
        <f t="shared" si="38"/>
        <v>0</v>
      </c>
      <c r="I2455" s="4"/>
      <c r="J2455" s="4"/>
      <c r="K2455" s="4"/>
    </row>
    <row r="2456" spans="2:11" ht="13.5" x14ac:dyDescent="0.35">
      <c r="B2456" s="3">
        <v>45575</v>
      </c>
      <c r="C2456" s="2">
        <v>5.07</v>
      </c>
      <c r="D2456" s="2">
        <v>4.7374000000000001</v>
      </c>
      <c r="E2456" s="2">
        <v>10548</v>
      </c>
      <c r="F2456" s="2">
        <v>5.0990000000000002</v>
      </c>
      <c r="G2456" s="2">
        <v>53784.252</v>
      </c>
      <c r="H2456" s="5">
        <f t="shared" si="38"/>
        <v>-1.5543826108640489E-2</v>
      </c>
      <c r="I2456" s="4"/>
      <c r="J2456" s="4"/>
      <c r="K2456" s="4"/>
    </row>
    <row r="2457" spans="2:11" ht="13.5" x14ac:dyDescent="0.35">
      <c r="B2457" s="3">
        <v>45576</v>
      </c>
      <c r="C2457" s="2">
        <v>5.0999999999999996</v>
      </c>
      <c r="D2457" s="2">
        <v>4.7653999999999996</v>
      </c>
      <c r="E2457" s="2">
        <v>3247</v>
      </c>
      <c r="F2457" s="2">
        <v>5.0789999999999997</v>
      </c>
      <c r="G2457" s="2">
        <v>16491.512999999999</v>
      </c>
      <c r="H2457" s="5">
        <f t="shared" si="38"/>
        <v>5.9104149955671002E-3</v>
      </c>
      <c r="I2457" s="4"/>
      <c r="J2457" s="4"/>
      <c r="K2457" s="4"/>
    </row>
    <row r="2458" spans="2:11" ht="13.5" x14ac:dyDescent="0.35">
      <c r="B2458" s="3">
        <v>45579</v>
      </c>
      <c r="C2458" s="2">
        <v>5.0999999999999996</v>
      </c>
      <c r="D2458" s="2">
        <v>4.7653999999999996</v>
      </c>
      <c r="E2458" s="2">
        <v>750</v>
      </c>
      <c r="F2458" s="2">
        <v>5.0999999999999996</v>
      </c>
      <c r="G2458" s="2">
        <v>3825</v>
      </c>
      <c r="H2458" s="5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5.04</v>
      </c>
      <c r="D2459" s="2">
        <v>4.7093999999999996</v>
      </c>
      <c r="E2459" s="2">
        <v>43909</v>
      </c>
      <c r="F2459" s="2">
        <v>5.0069999999999997</v>
      </c>
      <c r="G2459" s="2">
        <v>219852.36300000001</v>
      </c>
      <c r="H2459" s="5">
        <f t="shared" si="38"/>
        <v>-1.1751374491123527E-2</v>
      </c>
      <c r="I2459" s="4"/>
      <c r="J2459" s="4"/>
      <c r="K2459" s="4"/>
    </row>
    <row r="2460" spans="2:11" ht="13.5" x14ac:dyDescent="0.35">
      <c r="B2460" s="3">
        <v>45582</v>
      </c>
      <c r="C2460" s="2">
        <v>5.05</v>
      </c>
      <c r="D2460" s="2">
        <v>4.7187000000000001</v>
      </c>
      <c r="E2460" s="2">
        <v>1248</v>
      </c>
      <c r="F2460" s="2">
        <v>5.0410000000000004</v>
      </c>
      <c r="G2460" s="2">
        <v>6291.1679999999997</v>
      </c>
      <c r="H2460" s="5">
        <f t="shared" si="38"/>
        <v>1.9747738565423474E-3</v>
      </c>
      <c r="I2460" s="4"/>
      <c r="J2460" s="4"/>
      <c r="K2460" s="4"/>
    </row>
    <row r="2461" spans="2:11" ht="13.5" x14ac:dyDescent="0.35">
      <c r="B2461" s="3">
        <v>45583</v>
      </c>
      <c r="C2461" s="2">
        <v>5.0999999999999996</v>
      </c>
      <c r="D2461" s="2">
        <v>4.7653999999999996</v>
      </c>
      <c r="E2461" s="2">
        <v>9991</v>
      </c>
      <c r="F2461" s="2">
        <v>5.0350000000000001</v>
      </c>
      <c r="G2461" s="2">
        <v>50304.684999999998</v>
      </c>
      <c r="H2461" s="5">
        <f t="shared" si="38"/>
        <v>9.8967936084089943E-3</v>
      </c>
      <c r="I2461" s="4"/>
      <c r="J2461" s="4"/>
      <c r="K2461" s="4"/>
    </row>
    <row r="2462" spans="2:11" ht="13.5" x14ac:dyDescent="0.35">
      <c r="B2462" s="3">
        <v>45586</v>
      </c>
      <c r="C2462" s="2">
        <v>5.07</v>
      </c>
      <c r="D2462" s="2">
        <v>4.7374000000000001</v>
      </c>
      <c r="E2462" s="2">
        <v>638</v>
      </c>
      <c r="F2462" s="2">
        <v>5.0739999999999998</v>
      </c>
      <c r="G2462" s="2">
        <v>3237.212</v>
      </c>
      <c r="H2462" s="5">
        <f t="shared" si="38"/>
        <v>-5.8756872455616701E-3</v>
      </c>
      <c r="I2462" s="4"/>
      <c r="J2462" s="4"/>
      <c r="K2462" s="4"/>
    </row>
    <row r="2463" spans="2:11" ht="13.5" x14ac:dyDescent="0.35">
      <c r="B2463" s="3">
        <v>45587</v>
      </c>
      <c r="C2463" s="2">
        <v>5.05</v>
      </c>
      <c r="D2463" s="2">
        <v>4.7187000000000001</v>
      </c>
      <c r="E2463" s="2">
        <v>168</v>
      </c>
      <c r="F2463" s="2">
        <v>5.0220000000000002</v>
      </c>
      <c r="G2463" s="2">
        <v>843.69600000000003</v>
      </c>
      <c r="H2463" s="5">
        <f t="shared" si="38"/>
        <v>-3.9473128720395028E-3</v>
      </c>
      <c r="I2463" s="4"/>
      <c r="J2463" s="4"/>
      <c r="K2463" s="4"/>
    </row>
    <row r="2464" spans="2:11" ht="13.5" x14ac:dyDescent="0.35">
      <c r="B2464" s="3">
        <v>45588</v>
      </c>
      <c r="C2464" s="2">
        <v>5.05</v>
      </c>
      <c r="D2464" s="2">
        <v>4.7187000000000001</v>
      </c>
      <c r="E2464" s="2">
        <v>8638</v>
      </c>
      <c r="F2464" s="2">
        <v>5.0090000000000003</v>
      </c>
      <c r="G2464" s="2">
        <v>43267.741999999998</v>
      </c>
      <c r="H2464" s="5">
        <f t="shared" si="38"/>
        <v>0</v>
      </c>
      <c r="I2464" s="4"/>
      <c r="J2464" s="4"/>
      <c r="K2464" s="4"/>
    </row>
    <row r="2465" spans="2:11" ht="13.5" x14ac:dyDescent="0.35">
      <c r="B2465" s="3">
        <v>45589</v>
      </c>
      <c r="C2465" s="2">
        <v>5</v>
      </c>
      <c r="D2465" s="2">
        <v>4.6719999999999997</v>
      </c>
      <c r="E2465" s="2">
        <v>5639</v>
      </c>
      <c r="F2465" s="2">
        <v>5.0039999999999996</v>
      </c>
      <c r="G2465" s="2">
        <v>28217.556</v>
      </c>
      <c r="H2465" s="5">
        <f t="shared" si="38"/>
        <v>-9.8967936084091816E-3</v>
      </c>
      <c r="I2465" s="4"/>
      <c r="J2465" s="4"/>
      <c r="K2465" s="4"/>
    </row>
    <row r="2466" spans="2:11" ht="13.5" x14ac:dyDescent="0.35">
      <c r="B2466" s="3">
        <v>45590</v>
      </c>
      <c r="C2466" s="2">
        <v>5.04</v>
      </c>
      <c r="D2466" s="2">
        <v>4.7093999999999996</v>
      </c>
      <c r="E2466" s="2">
        <v>3765</v>
      </c>
      <c r="F2466" s="2">
        <v>5.0469999999999997</v>
      </c>
      <c r="G2466" s="2">
        <v>19001.955000000002</v>
      </c>
      <c r="H2466" s="5">
        <f t="shared" si="38"/>
        <v>8.0051369863013439E-3</v>
      </c>
      <c r="I2466" s="4"/>
      <c r="J2466" s="4"/>
      <c r="K2466" s="4"/>
    </row>
    <row r="2467" spans="2:11" ht="13.5" x14ac:dyDescent="0.35">
      <c r="B2467" s="3">
        <v>45593</v>
      </c>
      <c r="C2467" s="2">
        <v>5.04</v>
      </c>
      <c r="D2467" s="2">
        <v>4.7093999999999996</v>
      </c>
      <c r="E2467" s="2">
        <v>12044</v>
      </c>
      <c r="F2467" s="2">
        <v>5.04</v>
      </c>
      <c r="G2467" s="2">
        <v>60701.760000000002</v>
      </c>
      <c r="H2467" s="5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5.04</v>
      </c>
      <c r="D2468" s="2">
        <v>4.7093999999999996</v>
      </c>
      <c r="E2468" s="2">
        <v>507</v>
      </c>
      <c r="F2468" s="2">
        <v>5.0179999999999998</v>
      </c>
      <c r="G2468" s="2">
        <v>2544.1260000000002</v>
      </c>
      <c r="H2468" s="5">
        <f t="shared" si="38"/>
        <v>0</v>
      </c>
      <c r="I2468" s="4"/>
      <c r="J2468" s="4"/>
      <c r="K2468" s="4"/>
    </row>
    <row r="2469" spans="2:11" ht="13.5" x14ac:dyDescent="0.35">
      <c r="B2469" s="3">
        <v>45595</v>
      </c>
      <c r="C2469" s="2">
        <v>5.04</v>
      </c>
      <c r="D2469" s="2">
        <v>4.7093999999999996</v>
      </c>
      <c r="E2469" s="2">
        <v>18703</v>
      </c>
      <c r="F2469" s="2">
        <v>5.04</v>
      </c>
      <c r="G2469" s="2">
        <v>94263.12</v>
      </c>
      <c r="H2469" s="5">
        <f t="shared" si="38"/>
        <v>0</v>
      </c>
      <c r="I2469" s="4"/>
      <c r="J2469" s="4"/>
      <c r="K2469" s="4"/>
    </row>
    <row r="2470" spans="2:11" ht="13.5" x14ac:dyDescent="0.35">
      <c r="B2470" s="3">
        <v>45596</v>
      </c>
      <c r="C2470" s="2">
        <v>5.04</v>
      </c>
      <c r="D2470" s="2">
        <v>4.7093999999999996</v>
      </c>
      <c r="E2470" s="2">
        <v>2758</v>
      </c>
      <c r="F2470" s="2">
        <v>5.0250000000000004</v>
      </c>
      <c r="G2470" s="2">
        <v>13858.95</v>
      </c>
      <c r="H2470" s="5">
        <f t="shared" si="38"/>
        <v>0</v>
      </c>
      <c r="I2470" s="4"/>
      <c r="J2470" s="4"/>
      <c r="K2470" s="4"/>
    </row>
    <row r="2471" spans="2:11" ht="13.5" x14ac:dyDescent="0.35">
      <c r="B2471" s="3">
        <v>45597</v>
      </c>
      <c r="C2471" s="2">
        <v>5.04</v>
      </c>
      <c r="D2471" s="2">
        <v>4.7093999999999996</v>
      </c>
      <c r="E2471" s="2">
        <v>4851</v>
      </c>
      <c r="F2471" s="2">
        <v>5.04</v>
      </c>
      <c r="G2471" s="2">
        <v>24449.040000000001</v>
      </c>
      <c r="H2471" s="5">
        <f t="shared" si="38"/>
        <v>0</v>
      </c>
      <c r="I2471" s="4"/>
      <c r="J2471" s="4"/>
      <c r="K2471" s="4"/>
    </row>
    <row r="2472" spans="2:11" ht="13.5" x14ac:dyDescent="0.35">
      <c r="B2472" s="3">
        <v>45600</v>
      </c>
      <c r="C2472" s="2">
        <v>5.01</v>
      </c>
      <c r="D2472" s="2">
        <v>4.6813000000000002</v>
      </c>
      <c r="E2472" s="2">
        <v>7032</v>
      </c>
      <c r="F2472" s="2">
        <v>5.016</v>
      </c>
      <c r="G2472" s="2">
        <v>35272.512000000002</v>
      </c>
      <c r="H2472" s="5">
        <f t="shared" si="38"/>
        <v>-5.9667898246059687E-3</v>
      </c>
      <c r="I2472" s="4"/>
      <c r="J2472" s="4"/>
      <c r="K2472" s="4"/>
    </row>
    <row r="2473" spans="2:11" ht="13.5" x14ac:dyDescent="0.35">
      <c r="B2473" s="3">
        <v>45601</v>
      </c>
      <c r="C2473" s="2">
        <v>5.0599999999999996</v>
      </c>
      <c r="D2473" s="2">
        <v>4.7281000000000004</v>
      </c>
      <c r="E2473" s="2">
        <v>42264</v>
      </c>
      <c r="F2473" s="2">
        <v>5</v>
      </c>
      <c r="G2473" s="2">
        <v>211320</v>
      </c>
      <c r="H2473" s="5">
        <f t="shared" si="38"/>
        <v>9.9972229936129229E-3</v>
      </c>
      <c r="I2473" s="4"/>
      <c r="J2473" s="4"/>
      <c r="K2473" s="4"/>
    </row>
    <row r="2474" spans="2:11" ht="13.5" x14ac:dyDescent="0.35">
      <c r="B2474" s="3">
        <v>45602</v>
      </c>
      <c r="C2474" s="2">
        <v>5.05</v>
      </c>
      <c r="D2474" s="2">
        <v>4.7187000000000001</v>
      </c>
      <c r="E2474" s="2">
        <v>1641</v>
      </c>
      <c r="F2474" s="2">
        <v>5.0149999999999997</v>
      </c>
      <c r="G2474" s="2">
        <v>8229.6149999999998</v>
      </c>
      <c r="H2474" s="5">
        <f t="shared" si="38"/>
        <v>-1.9881136185783501E-3</v>
      </c>
      <c r="I2474" s="4"/>
      <c r="J2474" s="4"/>
      <c r="K2474" s="4"/>
    </row>
    <row r="2475" spans="2:11" ht="13.5" x14ac:dyDescent="0.35">
      <c r="B2475" s="3">
        <v>45603</v>
      </c>
      <c r="C2475" s="2">
        <v>5.04</v>
      </c>
      <c r="D2475" s="2">
        <v>4.7093999999999996</v>
      </c>
      <c r="E2475" s="2">
        <v>7366</v>
      </c>
      <c r="F2475" s="2">
        <v>5.0110000000000001</v>
      </c>
      <c r="G2475" s="2">
        <v>36911.025999999998</v>
      </c>
      <c r="H2475" s="5">
        <f t="shared" si="38"/>
        <v>-1.9708818106683049E-3</v>
      </c>
      <c r="I2475" s="4"/>
      <c r="J2475" s="4"/>
      <c r="K2475" s="4"/>
    </row>
    <row r="2476" spans="2:11" ht="13.5" x14ac:dyDescent="0.35">
      <c r="B2476" s="3">
        <v>45604</v>
      </c>
      <c r="C2476" s="2">
        <v>5.05</v>
      </c>
      <c r="D2476" s="2">
        <v>4.7187000000000001</v>
      </c>
      <c r="E2476" s="2">
        <v>4187</v>
      </c>
      <c r="F2476" s="2">
        <v>5.01</v>
      </c>
      <c r="G2476" s="2">
        <v>20976.87</v>
      </c>
      <c r="H2476" s="5">
        <f t="shared" si="38"/>
        <v>1.9747738565423474E-3</v>
      </c>
      <c r="I2476" s="4"/>
      <c r="J2476" s="4"/>
      <c r="K2476" s="4"/>
    </row>
    <row r="2477" spans="2:11" ht="13.5" x14ac:dyDescent="0.35">
      <c r="B2477" s="3">
        <v>45607</v>
      </c>
      <c r="C2477" s="2">
        <v>5.01</v>
      </c>
      <c r="D2477" s="2">
        <v>4.6813000000000002</v>
      </c>
      <c r="E2477" s="2">
        <v>11213</v>
      </c>
      <c r="F2477" s="2">
        <v>5.0110000000000001</v>
      </c>
      <c r="G2477" s="2">
        <v>56188.343000000001</v>
      </c>
      <c r="H2477" s="5">
        <f t="shared" si="38"/>
        <v>-7.9259117977408776E-3</v>
      </c>
      <c r="I2477" s="4"/>
      <c r="J2477" s="4"/>
      <c r="K2477" s="4"/>
    </row>
    <row r="2478" spans="2:11" ht="13.5" x14ac:dyDescent="0.35">
      <c r="B2478" s="3">
        <v>45608</v>
      </c>
      <c r="C2478" s="2">
        <v>5.03</v>
      </c>
      <c r="D2478" s="2">
        <v>4.7</v>
      </c>
      <c r="E2478" s="2">
        <v>8092</v>
      </c>
      <c r="F2478" s="2">
        <v>5.0119999999999996</v>
      </c>
      <c r="G2478" s="2">
        <v>40557.103999999999</v>
      </c>
      <c r="H2478" s="5">
        <f t="shared" si="38"/>
        <v>3.9946168799265026E-3</v>
      </c>
      <c r="I2478" s="4"/>
      <c r="J2478" s="4"/>
      <c r="K2478" s="4"/>
    </row>
    <row r="2479" spans="2:11" ht="13.5" x14ac:dyDescent="0.35">
      <c r="B2479" s="3">
        <v>45609</v>
      </c>
      <c r="C2479" s="2">
        <v>5.04</v>
      </c>
      <c r="D2479" s="2">
        <v>4.7093999999999996</v>
      </c>
      <c r="E2479" s="2">
        <v>2325</v>
      </c>
      <c r="F2479" s="2">
        <v>5.01</v>
      </c>
      <c r="G2479" s="2">
        <v>11648.25</v>
      </c>
      <c r="H2479" s="5">
        <f t="shared" si="38"/>
        <v>1.9999999999998743E-3</v>
      </c>
      <c r="I2479" s="4"/>
      <c r="J2479" s="4"/>
      <c r="K2479" s="4"/>
    </row>
    <row r="2480" spans="2:11" ht="13.5" x14ac:dyDescent="0.35">
      <c r="B2480" s="3">
        <v>45610</v>
      </c>
      <c r="C2480" s="2">
        <v>5.04</v>
      </c>
      <c r="D2480" s="2">
        <v>4.7093999999999996</v>
      </c>
      <c r="E2480" s="2">
        <v>815</v>
      </c>
      <c r="F2480" s="2">
        <v>5.0110000000000001</v>
      </c>
      <c r="G2480" s="2">
        <v>4083.9650000000001</v>
      </c>
      <c r="H2480" s="5">
        <f t="shared" si="38"/>
        <v>0</v>
      </c>
      <c r="I2480" s="4"/>
      <c r="J2480" s="4"/>
      <c r="K2480" s="4"/>
    </row>
    <row r="2481" spans="2:11" ht="13.5" x14ac:dyDescent="0.35">
      <c r="B2481" s="3">
        <v>45611</v>
      </c>
      <c r="C2481" s="2">
        <v>5.04</v>
      </c>
      <c r="D2481" s="2">
        <v>4.7093999999999996</v>
      </c>
      <c r="E2481" s="2">
        <v>8472</v>
      </c>
      <c r="F2481" s="2">
        <v>5.01</v>
      </c>
      <c r="G2481" s="2">
        <v>42444.72</v>
      </c>
      <c r="H2481" s="5">
        <f t="shared" si="38"/>
        <v>0</v>
      </c>
      <c r="I2481" s="4"/>
      <c r="J2481" s="4"/>
      <c r="K2481" s="4"/>
    </row>
    <row r="2482" spans="2:11" ht="13.5" x14ac:dyDescent="0.35">
      <c r="B2482" s="3">
        <v>45614</v>
      </c>
      <c r="C2482" s="2">
        <v>5.03</v>
      </c>
      <c r="D2482" s="2">
        <v>4.7</v>
      </c>
      <c r="E2482" s="2">
        <v>2504</v>
      </c>
      <c r="F2482" s="2">
        <v>5.03</v>
      </c>
      <c r="G2482" s="2">
        <v>12595.12</v>
      </c>
      <c r="H2482" s="5">
        <f t="shared" si="38"/>
        <v>-1.9960079840318106E-3</v>
      </c>
      <c r="I2482" s="4"/>
      <c r="J2482" s="4"/>
      <c r="K2482" s="4"/>
    </row>
    <row r="2483" spans="2:11" ht="13.5" x14ac:dyDescent="0.35">
      <c r="B2483" s="3">
        <v>45615</v>
      </c>
      <c r="C2483" s="2">
        <v>5.03</v>
      </c>
      <c r="D2483" s="2">
        <v>4.7</v>
      </c>
      <c r="E2483" s="2">
        <v>7874</v>
      </c>
      <c r="F2483" s="2">
        <v>5.0129999999999999</v>
      </c>
      <c r="G2483" s="2">
        <v>39472.362000000001</v>
      </c>
      <c r="H2483" s="5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5.04</v>
      </c>
      <c r="D2484" s="2">
        <v>4.7093999999999996</v>
      </c>
      <c r="E2484" s="2">
        <v>100378</v>
      </c>
      <c r="F2484" s="2">
        <v>5.0149999999999997</v>
      </c>
      <c r="G2484" s="2">
        <v>503395.67</v>
      </c>
      <c r="H2484" s="5">
        <f t="shared" si="38"/>
        <v>1.9999999999998743E-3</v>
      </c>
      <c r="I2484" s="4"/>
      <c r="J2484" s="4"/>
      <c r="K2484" s="4"/>
    </row>
    <row r="2485" spans="2:11" ht="13.5" x14ac:dyDescent="0.35">
      <c r="B2485" s="3">
        <v>45617</v>
      </c>
      <c r="C2485" s="2">
        <v>5.0199999999999996</v>
      </c>
      <c r="D2485" s="2">
        <v>4.6906999999999996</v>
      </c>
      <c r="E2485" s="2">
        <v>20381</v>
      </c>
      <c r="F2485" s="2">
        <v>5.0350000000000001</v>
      </c>
      <c r="G2485" s="2">
        <v>102618.33500000001</v>
      </c>
      <c r="H2485" s="5">
        <f t="shared" si="38"/>
        <v>-3.9707818405741585E-3</v>
      </c>
      <c r="I2485" s="4"/>
      <c r="J2485" s="4"/>
      <c r="K2485" s="4"/>
    </row>
    <row r="2486" spans="2:11" ht="13.5" x14ac:dyDescent="0.35">
      <c r="B2486" s="3">
        <v>45618</v>
      </c>
      <c r="C2486" s="2">
        <v>5.05</v>
      </c>
      <c r="D2486" s="2">
        <v>4.7187000000000001</v>
      </c>
      <c r="E2486" s="2">
        <v>22507</v>
      </c>
      <c r="F2486" s="2">
        <v>5.0199999999999996</v>
      </c>
      <c r="G2486" s="2">
        <v>112985.14</v>
      </c>
      <c r="H2486" s="5">
        <f t="shared" si="38"/>
        <v>5.9692583196538831E-3</v>
      </c>
      <c r="I2486" s="4"/>
      <c r="J2486" s="4"/>
      <c r="K2486" s="4"/>
    </row>
    <row r="2487" spans="2:11" ht="13.5" x14ac:dyDescent="0.35">
      <c r="B2487" s="3">
        <v>45621</v>
      </c>
      <c r="C2487" s="2">
        <v>5.05</v>
      </c>
      <c r="D2487" s="2">
        <v>4.7187000000000001</v>
      </c>
      <c r="E2487" s="2">
        <v>2003</v>
      </c>
      <c r="F2487" s="2">
        <v>5.0229999999999997</v>
      </c>
      <c r="G2487" s="2">
        <v>10061.069</v>
      </c>
      <c r="H2487" s="5">
        <f t="shared" si="38"/>
        <v>0</v>
      </c>
      <c r="I2487" s="4"/>
      <c r="J2487" s="4"/>
      <c r="K2487" s="4"/>
    </row>
    <row r="2488" spans="2:11" ht="13.5" x14ac:dyDescent="0.35">
      <c r="B2488" s="3">
        <v>45622</v>
      </c>
      <c r="C2488" s="2">
        <v>5.03</v>
      </c>
      <c r="D2488" s="2">
        <v>4.7</v>
      </c>
      <c r="E2488" s="2">
        <v>32620</v>
      </c>
      <c r="F2488" s="2">
        <v>5.0359999999999996</v>
      </c>
      <c r="G2488" s="2">
        <v>164274.32</v>
      </c>
      <c r="H2488" s="5">
        <f t="shared" si="38"/>
        <v>-3.9629558988704388E-3</v>
      </c>
      <c r="I2488" s="4"/>
      <c r="J2488" s="4"/>
      <c r="K2488" s="4"/>
    </row>
    <row r="2489" spans="2:11" ht="13.5" x14ac:dyDescent="0.35">
      <c r="B2489" s="3">
        <v>45623</v>
      </c>
      <c r="C2489" s="2">
        <v>5.0199999999999996</v>
      </c>
      <c r="D2489" s="2">
        <v>4.6906999999999996</v>
      </c>
      <c r="E2489" s="2">
        <v>3255</v>
      </c>
      <c r="F2489" s="2">
        <v>5.03</v>
      </c>
      <c r="G2489" s="2">
        <v>16372.65</v>
      </c>
      <c r="H2489" s="5">
        <f t="shared" si="38"/>
        <v>-1.978723404255432E-3</v>
      </c>
      <c r="I2489" s="4"/>
      <c r="J2489" s="4"/>
      <c r="K2489" s="4"/>
    </row>
    <row r="2490" spans="2:11" ht="13.5" x14ac:dyDescent="0.35">
      <c r="B2490" s="3">
        <v>45624</v>
      </c>
      <c r="C2490" s="2">
        <v>5.03</v>
      </c>
      <c r="D2490" s="2">
        <v>4.7</v>
      </c>
      <c r="E2490" s="2">
        <v>26342</v>
      </c>
      <c r="F2490" s="2">
        <v>5.0149999999999997</v>
      </c>
      <c r="G2490" s="2">
        <v>132105.13</v>
      </c>
      <c r="H2490" s="5">
        <f t="shared" si="38"/>
        <v>1.9826465133136913E-3</v>
      </c>
      <c r="I2490" s="4"/>
      <c r="J2490" s="4"/>
      <c r="K2490" s="4"/>
    </row>
    <row r="2491" spans="2:11" ht="13.5" x14ac:dyDescent="0.35">
      <c r="B2491" s="3">
        <v>45625</v>
      </c>
      <c r="C2491" s="2">
        <v>5.03</v>
      </c>
      <c r="D2491" s="2">
        <v>4.7</v>
      </c>
      <c r="E2491" s="2">
        <v>7100</v>
      </c>
      <c r="F2491" s="2">
        <v>5.03</v>
      </c>
      <c r="G2491" s="2">
        <v>35713</v>
      </c>
      <c r="H2491" s="5">
        <f t="shared" si="38"/>
        <v>0</v>
      </c>
      <c r="I2491" s="4"/>
      <c r="J2491" s="4"/>
      <c r="K2491" s="4"/>
    </row>
    <row r="2492" spans="2:11" ht="13.5" x14ac:dyDescent="0.35">
      <c r="B2492" s="3">
        <v>45628</v>
      </c>
      <c r="C2492" s="2">
        <v>5.0199999999999996</v>
      </c>
      <c r="D2492" s="2">
        <v>4.6906999999999996</v>
      </c>
      <c r="E2492" s="2">
        <v>4529</v>
      </c>
      <c r="F2492" s="2">
        <v>5.0270000000000001</v>
      </c>
      <c r="G2492" s="2">
        <v>22767.282999999999</v>
      </c>
      <c r="H2492" s="5">
        <f t="shared" si="38"/>
        <v>-1.978723404255432E-3</v>
      </c>
      <c r="I2492" s="4"/>
      <c r="J2492" s="4"/>
      <c r="K2492" s="4"/>
    </row>
    <row r="2493" spans="2:11" ht="13.5" x14ac:dyDescent="0.35">
      <c r="B2493" s="3">
        <v>45629</v>
      </c>
      <c r="C2493" s="2">
        <v>5.0199999999999996</v>
      </c>
      <c r="D2493" s="2">
        <v>4.6906999999999996</v>
      </c>
      <c r="E2493" s="2">
        <v>7724</v>
      </c>
      <c r="F2493" s="2">
        <v>5.0179999999999998</v>
      </c>
      <c r="G2493" s="2">
        <v>38759.031999999999</v>
      </c>
      <c r="H2493" s="5">
        <f t="shared" si="38"/>
        <v>0</v>
      </c>
      <c r="I2493" s="4"/>
      <c r="J2493" s="4"/>
      <c r="K2493" s="4"/>
    </row>
    <row r="2494" spans="2:11" ht="13.5" x14ac:dyDescent="0.35">
      <c r="B2494" s="3">
        <v>45630</v>
      </c>
      <c r="C2494" s="2">
        <v>5.0199999999999996</v>
      </c>
      <c r="D2494" s="2">
        <v>4.6906999999999996</v>
      </c>
      <c r="E2494" s="2">
        <v>10092</v>
      </c>
      <c r="F2494" s="2">
        <v>5.0199999999999996</v>
      </c>
      <c r="G2494" s="2">
        <v>50661.84</v>
      </c>
      <c r="H2494" s="5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5.0199999999999996</v>
      </c>
      <c r="D2495" s="2">
        <v>4.6906999999999996</v>
      </c>
      <c r="E2495" s="2">
        <v>2388</v>
      </c>
      <c r="F2495" s="2">
        <v>5.0199999999999996</v>
      </c>
      <c r="G2495" s="2">
        <v>11987.76</v>
      </c>
      <c r="H2495" s="5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5.03</v>
      </c>
      <c r="D2496" s="2">
        <v>4.7</v>
      </c>
      <c r="E2496" s="2">
        <v>12573</v>
      </c>
      <c r="F2496" s="2">
        <v>5.03</v>
      </c>
      <c r="G2496" s="2">
        <v>63242.19</v>
      </c>
      <c r="H2496" s="5">
        <f t="shared" si="38"/>
        <v>1.9826465133136913E-3</v>
      </c>
      <c r="I2496" s="4"/>
      <c r="J2496" s="4"/>
      <c r="K2496" s="4"/>
    </row>
    <row r="2497" spans="2:11" ht="13.5" x14ac:dyDescent="0.35">
      <c r="B2497" s="3">
        <v>45635</v>
      </c>
      <c r="C2497" s="2">
        <v>5.04</v>
      </c>
      <c r="D2497" s="2">
        <v>4.7093999999999996</v>
      </c>
      <c r="E2497" s="2">
        <v>10279</v>
      </c>
      <c r="F2497" s="2">
        <v>5.0430000000000001</v>
      </c>
      <c r="G2497" s="2">
        <v>51836.997000000003</v>
      </c>
      <c r="H2497" s="5">
        <f t="shared" si="38"/>
        <v>1.9999999999998743E-3</v>
      </c>
      <c r="I2497" s="4"/>
      <c r="J2497" s="4"/>
      <c r="K2497" s="4"/>
    </row>
    <row r="2498" spans="2:11" ht="13.5" x14ac:dyDescent="0.35">
      <c r="B2498" s="3">
        <v>45636</v>
      </c>
      <c r="C2498" s="2">
        <v>5.0999999999999996</v>
      </c>
      <c r="D2498" s="2">
        <v>4.7653999999999996</v>
      </c>
      <c r="E2498" s="2">
        <v>10027</v>
      </c>
      <c r="F2498" s="2">
        <v>5.0999999999999996</v>
      </c>
      <c r="G2498" s="2">
        <v>51137.7</v>
      </c>
      <c r="H2498" s="5">
        <f t="shared" si="38"/>
        <v>1.1891111394232823E-2</v>
      </c>
      <c r="I2498" s="4"/>
      <c r="J2498" s="4"/>
      <c r="K2498" s="4"/>
    </row>
    <row r="2499" spans="2:11" ht="13.5" x14ac:dyDescent="0.35">
      <c r="B2499" s="3">
        <v>45637</v>
      </c>
      <c r="C2499" s="2">
        <v>5.07</v>
      </c>
      <c r="D2499" s="2">
        <v>4.7374000000000001</v>
      </c>
      <c r="E2499" s="2">
        <v>10778</v>
      </c>
      <c r="F2499" s="2">
        <v>5.0979999999999999</v>
      </c>
      <c r="G2499" s="2">
        <v>54946.243999999999</v>
      </c>
      <c r="H2499" s="5">
        <f t="shared" si="38"/>
        <v>-5.8756872455616701E-3</v>
      </c>
      <c r="I2499" s="4"/>
      <c r="J2499" s="4"/>
      <c r="K2499" s="4"/>
    </row>
    <row r="2500" spans="2:11" ht="13.5" x14ac:dyDescent="0.35">
      <c r="B2500" s="3">
        <v>45638</v>
      </c>
      <c r="C2500" s="2">
        <v>5.0999999999999996</v>
      </c>
      <c r="D2500" s="2">
        <v>4.7653999999999996</v>
      </c>
      <c r="E2500" s="2">
        <v>25126</v>
      </c>
      <c r="F2500" s="2">
        <v>5.0720000000000001</v>
      </c>
      <c r="G2500" s="2">
        <v>127439.072</v>
      </c>
      <c r="H2500" s="5">
        <f t="shared" si="38"/>
        <v>5.9104149955671002E-3</v>
      </c>
      <c r="I2500" s="4"/>
      <c r="J2500" s="4"/>
      <c r="K2500" s="4"/>
    </row>
    <row r="2501" spans="2:11" ht="13.5" x14ac:dyDescent="0.35">
      <c r="B2501" s="3">
        <v>45639</v>
      </c>
      <c r="C2501" s="2">
        <v>5.0599999999999996</v>
      </c>
      <c r="D2501" s="2">
        <v>4.7281000000000004</v>
      </c>
      <c r="E2501" s="2">
        <v>25038</v>
      </c>
      <c r="F2501" s="2">
        <v>5.07</v>
      </c>
      <c r="G2501" s="2">
        <v>126942.66</v>
      </c>
      <c r="H2501" s="5">
        <f t="shared" si="38"/>
        <v>-7.8272547949803217E-3</v>
      </c>
      <c r="I2501" s="4"/>
      <c r="J2501" s="4"/>
      <c r="K2501" s="4"/>
    </row>
    <row r="2502" spans="2:11" ht="13.5" x14ac:dyDescent="0.35">
      <c r="B2502" s="3">
        <v>45642</v>
      </c>
      <c r="C2502" s="2">
        <v>5.0999999999999996</v>
      </c>
      <c r="D2502" s="2">
        <v>4.7653999999999996</v>
      </c>
      <c r="E2502" s="2">
        <v>36453</v>
      </c>
      <c r="F2502" s="2">
        <v>5.0860000000000003</v>
      </c>
      <c r="G2502" s="2">
        <v>185399.95800000001</v>
      </c>
      <c r="H2502" s="5">
        <f t="shared" si="38"/>
        <v>7.8890040396775059E-3</v>
      </c>
      <c r="I2502" s="4"/>
      <c r="J2502" s="4"/>
      <c r="K2502" s="4"/>
    </row>
    <row r="2503" spans="2:11" ht="13.5" x14ac:dyDescent="0.35">
      <c r="B2503" s="3">
        <v>45644</v>
      </c>
      <c r="C2503" s="2">
        <v>5</v>
      </c>
      <c r="D2503" s="2">
        <v>4.6719999999999997</v>
      </c>
      <c r="E2503" s="2">
        <v>39127</v>
      </c>
      <c r="F2503" s="2">
        <v>5.0220000000000002</v>
      </c>
      <c r="G2503" s="2">
        <v>196495.79399999999</v>
      </c>
      <c r="H2503" s="5">
        <f t="shared" ref="H2503:H2566" si="39">(D2503-D2502)/D2502</f>
        <v>-1.9599613883409563E-2</v>
      </c>
      <c r="I2503" s="4"/>
      <c r="J2503" s="4"/>
      <c r="K2503" s="4"/>
    </row>
    <row r="2504" spans="2:11" ht="13.5" x14ac:dyDescent="0.35">
      <c r="B2504" s="3">
        <v>45645</v>
      </c>
      <c r="C2504" s="2">
        <v>5.09</v>
      </c>
      <c r="D2504" s="2">
        <v>4.7561</v>
      </c>
      <c r="E2504" s="2">
        <v>164477</v>
      </c>
      <c r="F2504" s="2">
        <v>5.0030000000000001</v>
      </c>
      <c r="G2504" s="2">
        <v>822878.43099999998</v>
      </c>
      <c r="H2504" s="5">
        <f t="shared" si="39"/>
        <v>1.8000856164383624E-2</v>
      </c>
      <c r="I2504" s="4"/>
      <c r="J2504" s="4"/>
      <c r="K2504" s="4"/>
    </row>
    <row r="2505" spans="2:11" ht="13.5" x14ac:dyDescent="0.35">
      <c r="B2505" s="3">
        <v>45646</v>
      </c>
      <c r="C2505" s="2">
        <v>5.0999999999999996</v>
      </c>
      <c r="D2505" s="2">
        <v>4.7653999999999996</v>
      </c>
      <c r="E2505" s="2">
        <v>9560</v>
      </c>
      <c r="F2505" s="2">
        <v>5.0890000000000004</v>
      </c>
      <c r="G2505" s="2">
        <v>48650.84</v>
      </c>
      <c r="H2505" s="5">
        <f t="shared" si="39"/>
        <v>1.9553836126237133E-3</v>
      </c>
      <c r="I2505" s="4"/>
      <c r="J2505" s="4"/>
      <c r="K2505" s="4"/>
    </row>
    <row r="2506" spans="2:11" ht="13.5" x14ac:dyDescent="0.35">
      <c r="B2506" s="3">
        <v>45649</v>
      </c>
      <c r="C2506" s="2">
        <v>5.08</v>
      </c>
      <c r="D2506" s="2">
        <v>4.7468000000000004</v>
      </c>
      <c r="E2506" s="2">
        <v>4124</v>
      </c>
      <c r="F2506" s="2">
        <v>5.0199999999999996</v>
      </c>
      <c r="G2506" s="2">
        <v>20702.48</v>
      </c>
      <c r="H2506" s="5">
        <f t="shared" si="39"/>
        <v>-3.9031350988373032E-3</v>
      </c>
      <c r="I2506" s="4"/>
      <c r="J2506" s="4"/>
      <c r="K2506" s="4"/>
    </row>
    <row r="2507" spans="2:11" ht="13.5" x14ac:dyDescent="0.35">
      <c r="B2507" s="3">
        <v>45650</v>
      </c>
      <c r="C2507" s="2">
        <v>5.08</v>
      </c>
      <c r="D2507" s="2">
        <v>4.7468000000000004</v>
      </c>
      <c r="E2507" s="2">
        <v>7057</v>
      </c>
      <c r="F2507" s="2">
        <v>5.0469999999999997</v>
      </c>
      <c r="G2507" s="2">
        <v>35616.678999999996</v>
      </c>
      <c r="H2507" s="5">
        <f t="shared" si="39"/>
        <v>0</v>
      </c>
      <c r="I2507" s="4"/>
      <c r="J2507" s="4"/>
      <c r="K2507" s="4"/>
    </row>
    <row r="2508" spans="2:11" ht="13.5" x14ac:dyDescent="0.35">
      <c r="B2508" s="3">
        <v>45651</v>
      </c>
      <c r="C2508" s="2">
        <v>5.08</v>
      </c>
      <c r="D2508" s="2">
        <v>4.7468000000000004</v>
      </c>
      <c r="E2508" s="2">
        <v>1718</v>
      </c>
      <c r="F2508" s="2">
        <v>5.0359999999999996</v>
      </c>
      <c r="G2508" s="2">
        <v>8651.848</v>
      </c>
      <c r="H2508" s="5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5.07</v>
      </c>
      <c r="D2509" s="2">
        <v>4.7374000000000001</v>
      </c>
      <c r="E2509" s="2">
        <v>8259</v>
      </c>
      <c r="F2509" s="2">
        <v>5.008</v>
      </c>
      <c r="G2509" s="2">
        <v>41361.072</v>
      </c>
      <c r="H2509" s="5">
        <f t="shared" si="39"/>
        <v>-1.980281452768243E-3</v>
      </c>
      <c r="I2509" s="4"/>
      <c r="J2509" s="4"/>
      <c r="K2509" s="4"/>
    </row>
    <row r="2510" spans="2:11" ht="13.5" x14ac:dyDescent="0.35">
      <c r="B2510" s="3">
        <v>45653</v>
      </c>
      <c r="C2510" s="2">
        <v>5.08</v>
      </c>
      <c r="D2510" s="2">
        <v>4.7468000000000004</v>
      </c>
      <c r="E2510" s="2">
        <v>4000</v>
      </c>
      <c r="F2510" s="2">
        <v>5.08</v>
      </c>
      <c r="G2510" s="2">
        <v>20320</v>
      </c>
      <c r="H2510" s="5">
        <f t="shared" si="39"/>
        <v>1.9842107485119045E-3</v>
      </c>
      <c r="I2510" s="4"/>
      <c r="J2510" s="4"/>
      <c r="K2510" s="4"/>
    </row>
    <row r="2511" spans="2:11" ht="13.5" x14ac:dyDescent="0.35">
      <c r="B2511" s="3">
        <v>45656</v>
      </c>
      <c r="C2511" s="2">
        <v>5.08</v>
      </c>
      <c r="D2511" s="2">
        <v>4.7468000000000004</v>
      </c>
      <c r="E2511" s="2">
        <v>5353</v>
      </c>
      <c r="F2511" s="2">
        <v>5.0670000000000002</v>
      </c>
      <c r="G2511" s="2">
        <v>27123.651000000002</v>
      </c>
      <c r="H2511" s="5">
        <f t="shared" si="39"/>
        <v>0</v>
      </c>
      <c r="I2511" s="7"/>
      <c r="J2511" s="7"/>
      <c r="K2511" s="7"/>
    </row>
    <row r="2512" spans="2:11" ht="13.5" x14ac:dyDescent="0.35">
      <c r="B2512" s="3">
        <v>45657</v>
      </c>
      <c r="C2512" s="2">
        <v>5.19</v>
      </c>
      <c r="D2512" s="2">
        <v>4.8494999999999999</v>
      </c>
      <c r="E2512" s="2">
        <v>11923</v>
      </c>
      <c r="F2512" s="2">
        <v>5.149</v>
      </c>
      <c r="G2512" s="2">
        <v>61391.527000000002</v>
      </c>
      <c r="H2512" s="5">
        <f t="shared" si="39"/>
        <v>2.1635628212690564E-2</v>
      </c>
      <c r="I2512" s="8"/>
      <c r="J2512" s="9"/>
      <c r="K2512" s="10"/>
    </row>
    <row r="2513" spans="2:11" ht="13.5" x14ac:dyDescent="0.35">
      <c r="B2513" s="3">
        <v>45659</v>
      </c>
      <c r="C2513" s="2">
        <v>5.17</v>
      </c>
      <c r="D2513" s="2">
        <v>4.8308</v>
      </c>
      <c r="E2513" s="2">
        <v>8741</v>
      </c>
      <c r="F2513" s="2">
        <v>5.15</v>
      </c>
      <c r="G2513" s="2">
        <v>45016.15</v>
      </c>
      <c r="H2513" s="5">
        <f t="shared" si="39"/>
        <v>-3.8560676358387336E-3</v>
      </c>
      <c r="I2513" s="4"/>
      <c r="J2513" s="4"/>
      <c r="K2513" s="4"/>
    </row>
    <row r="2514" spans="2:11" ht="13.5" x14ac:dyDescent="0.35">
      <c r="B2514" s="3">
        <v>45660</v>
      </c>
      <c r="C2514" s="2">
        <v>5.17</v>
      </c>
      <c r="D2514" s="2">
        <v>4.8308</v>
      </c>
      <c r="E2514" s="2">
        <v>921</v>
      </c>
      <c r="F2514" s="2">
        <v>5.16</v>
      </c>
      <c r="G2514" s="2">
        <v>4752.3599999999997</v>
      </c>
      <c r="H2514" s="5">
        <f t="shared" si="39"/>
        <v>0</v>
      </c>
      <c r="I2514" s="4"/>
      <c r="J2514" s="4"/>
      <c r="K2514" s="4"/>
    </row>
    <row r="2515" spans="2:11" ht="13.5" x14ac:dyDescent="0.35">
      <c r="B2515" s="3">
        <v>45663</v>
      </c>
      <c r="C2515" s="2">
        <v>5.13</v>
      </c>
      <c r="D2515" s="2">
        <v>4.7934999999999999</v>
      </c>
      <c r="E2515" s="2">
        <v>20545</v>
      </c>
      <c r="F2515" s="2">
        <v>5.1420000000000003</v>
      </c>
      <c r="G2515" s="2">
        <v>105642.39</v>
      </c>
      <c r="H2515" s="5">
        <f t="shared" si="39"/>
        <v>-7.7212883994369694E-3</v>
      </c>
      <c r="I2515" s="4"/>
      <c r="J2515" s="4"/>
      <c r="K2515" s="4"/>
    </row>
    <row r="2516" spans="2:11" ht="13.5" x14ac:dyDescent="0.35">
      <c r="B2516" s="3">
        <v>45664</v>
      </c>
      <c r="C2516" s="2">
        <v>5.12</v>
      </c>
      <c r="D2516" s="2">
        <v>4.7840999999999996</v>
      </c>
      <c r="E2516" s="2">
        <v>18640</v>
      </c>
      <c r="F2516" s="2">
        <v>5.1139999999999999</v>
      </c>
      <c r="G2516" s="2">
        <v>95324.96</v>
      </c>
      <c r="H2516" s="5">
        <f t="shared" si="39"/>
        <v>-1.9609888390529459E-3</v>
      </c>
      <c r="I2516" s="4"/>
      <c r="J2516" s="4"/>
      <c r="K2516" s="4"/>
    </row>
    <row r="2517" spans="2:11" ht="13.5" x14ac:dyDescent="0.35">
      <c r="B2517" s="3">
        <v>45665</v>
      </c>
      <c r="C2517" s="2">
        <v>5.0999999999999996</v>
      </c>
      <c r="D2517" s="2">
        <v>4.7653999999999996</v>
      </c>
      <c r="E2517" s="2">
        <v>18221</v>
      </c>
      <c r="F2517" s="2">
        <v>5.1020000000000003</v>
      </c>
      <c r="G2517" s="2">
        <v>92963.542000000001</v>
      </c>
      <c r="H2517" s="5">
        <f t="shared" si="39"/>
        <v>-3.9087811709621334E-3</v>
      </c>
      <c r="I2517" s="4"/>
      <c r="J2517" s="4"/>
      <c r="K2517" s="4"/>
    </row>
    <row r="2518" spans="2:11" ht="13.5" x14ac:dyDescent="0.35">
      <c r="B2518" s="3">
        <v>45666</v>
      </c>
      <c r="C2518" s="2">
        <v>5.09</v>
      </c>
      <c r="D2518" s="2">
        <v>4.7561</v>
      </c>
      <c r="E2518" s="2">
        <v>11511</v>
      </c>
      <c r="F2518" s="2">
        <v>5.109</v>
      </c>
      <c r="G2518" s="2">
        <v>58809.699000000001</v>
      </c>
      <c r="H2518" s="5">
        <f t="shared" si="39"/>
        <v>-1.9515675494186516E-3</v>
      </c>
      <c r="I2518" s="4"/>
      <c r="J2518" s="4"/>
      <c r="K2518" s="4"/>
    </row>
    <row r="2519" spans="2:11" ht="13.5" x14ac:dyDescent="0.35">
      <c r="B2519" s="3">
        <v>45667</v>
      </c>
      <c r="C2519" s="2">
        <v>5.09</v>
      </c>
      <c r="D2519" s="2">
        <v>4.7561</v>
      </c>
      <c r="E2519" s="2">
        <v>5303</v>
      </c>
      <c r="F2519" s="2">
        <v>5.0739999999999998</v>
      </c>
      <c r="G2519" s="2">
        <v>26907.421999999999</v>
      </c>
      <c r="H2519" s="5">
        <f t="shared" si="39"/>
        <v>0</v>
      </c>
      <c r="I2519" s="4"/>
      <c r="J2519" s="4"/>
      <c r="K2519" s="4"/>
    </row>
    <row r="2520" spans="2:11" ht="13.5" x14ac:dyDescent="0.35">
      <c r="B2520" s="3">
        <v>45670</v>
      </c>
      <c r="C2520" s="2">
        <v>5.08</v>
      </c>
      <c r="D2520" s="2">
        <v>4.7468000000000004</v>
      </c>
      <c r="E2520" s="2">
        <v>84796</v>
      </c>
      <c r="F2520" s="2">
        <v>5.0529999999999999</v>
      </c>
      <c r="G2520" s="2">
        <v>428474.18800000002</v>
      </c>
      <c r="H2520" s="5">
        <f t="shared" si="39"/>
        <v>-1.9553836126237133E-3</v>
      </c>
      <c r="I2520" s="4"/>
      <c r="J2520" s="4"/>
      <c r="K2520" s="4"/>
    </row>
    <row r="2521" spans="2:11" ht="13.5" x14ac:dyDescent="0.35">
      <c r="B2521" s="3">
        <v>45671</v>
      </c>
      <c r="C2521" s="2">
        <v>5.07</v>
      </c>
      <c r="D2521" s="2">
        <v>4.7374000000000001</v>
      </c>
      <c r="E2521" s="2">
        <v>8931</v>
      </c>
      <c r="F2521" s="2">
        <v>5.0590000000000002</v>
      </c>
      <c r="G2521" s="2">
        <v>45181.928999999996</v>
      </c>
      <c r="H2521" s="5">
        <f t="shared" si="39"/>
        <v>-1.980281452768243E-3</v>
      </c>
      <c r="I2521" s="4"/>
      <c r="J2521" s="4"/>
      <c r="K2521" s="4"/>
    </row>
    <row r="2522" spans="2:11" ht="13.5" x14ac:dyDescent="0.35">
      <c r="B2522" s="3">
        <v>45672</v>
      </c>
      <c r="C2522" s="2">
        <v>5.08</v>
      </c>
      <c r="D2522" s="2">
        <v>4.7468000000000004</v>
      </c>
      <c r="E2522" s="2">
        <v>8853</v>
      </c>
      <c r="F2522" s="2">
        <v>5.07</v>
      </c>
      <c r="G2522" s="2">
        <v>44884.71</v>
      </c>
      <c r="H2522" s="5">
        <f t="shared" si="39"/>
        <v>1.9842107485119045E-3</v>
      </c>
      <c r="I2522" s="4"/>
      <c r="J2522" s="4"/>
      <c r="K2522" s="4"/>
    </row>
    <row r="2523" spans="2:11" ht="13.5" x14ac:dyDescent="0.35">
      <c r="B2523" s="3">
        <v>45673</v>
      </c>
      <c r="C2523" s="2">
        <v>5.04</v>
      </c>
      <c r="D2523" s="2">
        <v>4.7093999999999996</v>
      </c>
      <c r="E2523" s="2">
        <v>28334</v>
      </c>
      <c r="F2523" s="2">
        <v>5.069</v>
      </c>
      <c r="G2523" s="2">
        <v>143625.046</v>
      </c>
      <c r="H2523" s="5">
        <f t="shared" si="39"/>
        <v>-7.8789921631416456E-3</v>
      </c>
      <c r="I2523" s="4"/>
      <c r="J2523" s="4"/>
      <c r="K2523" s="4"/>
    </row>
    <row r="2524" spans="2:11" ht="13.5" x14ac:dyDescent="0.35">
      <c r="B2524" s="3">
        <v>45674</v>
      </c>
      <c r="C2524" s="2">
        <v>5.07</v>
      </c>
      <c r="D2524" s="2">
        <v>4.7374000000000001</v>
      </c>
      <c r="E2524" s="2">
        <v>2</v>
      </c>
      <c r="F2524" s="2">
        <v>5.07</v>
      </c>
      <c r="G2524" s="2">
        <v>10.14</v>
      </c>
      <c r="H2524" s="5">
        <f t="shared" si="39"/>
        <v>5.945555697116506E-3</v>
      </c>
      <c r="I2524" s="4"/>
      <c r="J2524" s="4"/>
      <c r="K2524" s="4"/>
    </row>
    <row r="2525" spans="2:11" ht="13.5" x14ac:dyDescent="0.35">
      <c r="B2525" s="3">
        <v>45677</v>
      </c>
      <c r="C2525" s="2">
        <v>5.05</v>
      </c>
      <c r="D2525" s="2">
        <v>4.7187000000000001</v>
      </c>
      <c r="E2525" s="2">
        <v>13035</v>
      </c>
      <c r="F2525" s="2">
        <v>5.0510000000000002</v>
      </c>
      <c r="G2525" s="2">
        <v>65839.785000000003</v>
      </c>
      <c r="H2525" s="5">
        <f t="shared" si="39"/>
        <v>-3.9473128720395028E-3</v>
      </c>
      <c r="I2525" s="4"/>
      <c r="J2525" s="4"/>
      <c r="K2525" s="4"/>
    </row>
    <row r="2526" spans="2:11" ht="13.5" x14ac:dyDescent="0.35">
      <c r="B2526" s="3">
        <v>45678</v>
      </c>
      <c r="C2526" s="2">
        <v>5.05</v>
      </c>
      <c r="D2526" s="2">
        <v>4.7187000000000001</v>
      </c>
      <c r="E2526" s="2">
        <v>80761</v>
      </c>
      <c r="F2526" s="2">
        <v>5.0490000000000004</v>
      </c>
      <c r="G2526" s="2">
        <v>407762.28899999999</v>
      </c>
      <c r="H2526" s="5">
        <f t="shared" si="39"/>
        <v>0</v>
      </c>
      <c r="I2526" s="4"/>
      <c r="J2526" s="4"/>
      <c r="K2526" s="4"/>
    </row>
    <row r="2527" spans="2:11" ht="13.5" x14ac:dyDescent="0.35">
      <c r="B2527" s="3">
        <v>45679</v>
      </c>
      <c r="C2527" s="2">
        <v>5.05</v>
      </c>
      <c r="D2527" s="2">
        <v>4.7187000000000001</v>
      </c>
      <c r="E2527" s="2">
        <v>1489</v>
      </c>
      <c r="F2527" s="2">
        <v>5.0209999999999999</v>
      </c>
      <c r="G2527" s="2">
        <v>7476.2690000000002</v>
      </c>
      <c r="H2527" s="5">
        <f t="shared" si="39"/>
        <v>0</v>
      </c>
      <c r="I2527" s="4"/>
      <c r="J2527" s="4"/>
      <c r="K2527" s="4"/>
    </row>
    <row r="2528" spans="2:11" ht="13.5" x14ac:dyDescent="0.35">
      <c r="B2528" s="3">
        <v>45680</v>
      </c>
      <c r="C2528" s="2">
        <v>5.04</v>
      </c>
      <c r="D2528" s="2">
        <v>4.7093999999999996</v>
      </c>
      <c r="E2528" s="2">
        <v>11835</v>
      </c>
      <c r="F2528" s="2">
        <v>5.0359999999999996</v>
      </c>
      <c r="G2528" s="2">
        <v>59601.06</v>
      </c>
      <c r="H2528" s="5">
        <f t="shared" si="39"/>
        <v>-1.9708818106683049E-3</v>
      </c>
      <c r="I2528" s="4"/>
      <c r="J2528" s="4"/>
      <c r="K2528" s="4"/>
    </row>
    <row r="2529" spans="2:11" ht="13.5" x14ac:dyDescent="0.35">
      <c r="B2529" s="3">
        <v>45681</v>
      </c>
      <c r="C2529" s="2">
        <v>5.05</v>
      </c>
      <c r="D2529" s="2">
        <v>4.7187000000000001</v>
      </c>
      <c r="E2529" s="2">
        <v>64480</v>
      </c>
      <c r="F2529" s="2">
        <v>5.03</v>
      </c>
      <c r="G2529" s="2">
        <v>324334.40000000002</v>
      </c>
      <c r="H2529" s="5">
        <f t="shared" si="39"/>
        <v>1.9747738565423474E-3</v>
      </c>
      <c r="I2529" s="4"/>
      <c r="J2529" s="4"/>
      <c r="K2529" s="4"/>
    </row>
    <row r="2530" spans="2:11" ht="13.5" x14ac:dyDescent="0.35">
      <c r="B2530" s="3">
        <v>45684</v>
      </c>
      <c r="C2530" s="2">
        <v>5.05</v>
      </c>
      <c r="D2530" s="2">
        <v>4.7187000000000001</v>
      </c>
      <c r="E2530" s="2">
        <v>19120</v>
      </c>
      <c r="F2530" s="2">
        <v>5.0510000000000002</v>
      </c>
      <c r="G2530" s="2">
        <v>96575.12</v>
      </c>
      <c r="H2530" s="5">
        <f t="shared" si="39"/>
        <v>0</v>
      </c>
      <c r="I2530" s="4"/>
      <c r="J2530" s="4"/>
      <c r="K2530" s="4"/>
    </row>
    <row r="2531" spans="2:11" ht="13.5" x14ac:dyDescent="0.35">
      <c r="B2531" s="3">
        <v>45685</v>
      </c>
      <c r="C2531" s="2">
        <v>5.05</v>
      </c>
      <c r="D2531" s="2">
        <v>4.7187000000000001</v>
      </c>
      <c r="E2531" s="2">
        <v>133818</v>
      </c>
      <c r="F2531" s="2">
        <v>5.0049999999999999</v>
      </c>
      <c r="G2531" s="2">
        <v>669759.09</v>
      </c>
      <c r="H2531" s="5">
        <f t="shared" si="39"/>
        <v>0</v>
      </c>
      <c r="I2531" s="4"/>
      <c r="J2531" s="4"/>
      <c r="K2531" s="4"/>
    </row>
    <row r="2532" spans="2:11" ht="13.5" x14ac:dyDescent="0.35">
      <c r="B2532" s="3">
        <v>45686</v>
      </c>
      <c r="C2532" s="2">
        <v>5.05</v>
      </c>
      <c r="D2532" s="2">
        <v>4.7187000000000001</v>
      </c>
      <c r="E2532" s="2">
        <v>27805</v>
      </c>
      <c r="F2532" s="2">
        <v>5.05</v>
      </c>
      <c r="G2532" s="2">
        <v>140415.25</v>
      </c>
      <c r="H2532" s="5">
        <f t="shared" si="39"/>
        <v>0</v>
      </c>
      <c r="I2532" s="4"/>
      <c r="J2532" s="4"/>
      <c r="K2532" s="4"/>
    </row>
    <row r="2533" spans="2:11" ht="13.5" x14ac:dyDescent="0.35">
      <c r="B2533" s="3">
        <v>45687</v>
      </c>
      <c r="C2533" s="2">
        <v>5.03</v>
      </c>
      <c r="D2533" s="2">
        <v>4.7</v>
      </c>
      <c r="E2533" s="2">
        <v>14887</v>
      </c>
      <c r="F2533" s="2">
        <v>5.0190000000000001</v>
      </c>
      <c r="G2533" s="2">
        <v>74717.853000000003</v>
      </c>
      <c r="H2533" s="5">
        <f t="shared" si="39"/>
        <v>-3.9629558988704388E-3</v>
      </c>
      <c r="I2533" s="4"/>
      <c r="J2533" s="4"/>
      <c r="K2533" s="4"/>
    </row>
    <row r="2534" spans="2:11" ht="13.5" x14ac:dyDescent="0.35">
      <c r="B2534" s="3">
        <v>45688</v>
      </c>
      <c r="C2534" s="2">
        <v>5.03</v>
      </c>
      <c r="D2534" s="2">
        <v>4.7</v>
      </c>
      <c r="E2534" s="2">
        <v>20400</v>
      </c>
      <c r="F2534" s="2">
        <v>5.0179999999999998</v>
      </c>
      <c r="G2534" s="2">
        <v>102367.2</v>
      </c>
      <c r="H2534" s="5">
        <f t="shared" si="39"/>
        <v>0</v>
      </c>
      <c r="I2534" s="4"/>
      <c r="J2534" s="4"/>
      <c r="K2534" s="4"/>
    </row>
    <row r="2535" spans="2:11" ht="13.5" x14ac:dyDescent="0.35">
      <c r="B2535" s="3">
        <v>45691</v>
      </c>
      <c r="C2535" s="2">
        <v>5.0199999999999996</v>
      </c>
      <c r="D2535" s="2">
        <v>4.6906999999999996</v>
      </c>
      <c r="E2535" s="2">
        <v>11602</v>
      </c>
      <c r="F2535" s="2">
        <v>5.01</v>
      </c>
      <c r="G2535" s="2">
        <v>58126.02</v>
      </c>
      <c r="H2535" s="5">
        <f t="shared" si="39"/>
        <v>-1.978723404255432E-3</v>
      </c>
      <c r="I2535" s="4"/>
      <c r="J2535" s="4"/>
      <c r="K2535" s="4"/>
    </row>
    <row r="2536" spans="2:11" ht="13.5" x14ac:dyDescent="0.35">
      <c r="B2536" s="3">
        <v>45692</v>
      </c>
      <c r="C2536" s="2">
        <v>5.0199999999999996</v>
      </c>
      <c r="D2536" s="2">
        <v>4.6906999999999996</v>
      </c>
      <c r="E2536" s="2">
        <v>10681</v>
      </c>
      <c r="F2536" s="2">
        <v>5.0270000000000001</v>
      </c>
      <c r="G2536" s="2">
        <v>53693.387000000002</v>
      </c>
      <c r="H2536" s="5">
        <f t="shared" si="39"/>
        <v>0</v>
      </c>
      <c r="I2536" s="4"/>
      <c r="J2536" s="4"/>
      <c r="K2536" s="4"/>
    </row>
    <row r="2537" spans="2:11" ht="13.5" x14ac:dyDescent="0.35">
      <c r="B2537" s="3">
        <v>45693</v>
      </c>
      <c r="C2537" s="2">
        <v>5.0199999999999996</v>
      </c>
      <c r="D2537" s="2">
        <v>4.6906999999999996</v>
      </c>
      <c r="E2537" s="2">
        <v>147214</v>
      </c>
      <c r="F2537" s="2">
        <v>5</v>
      </c>
      <c r="G2537" s="2">
        <v>736070</v>
      </c>
      <c r="H2537" s="5">
        <f t="shared" si="39"/>
        <v>0</v>
      </c>
      <c r="I2537" s="4"/>
      <c r="J2537" s="4"/>
      <c r="K2537" s="4"/>
    </row>
    <row r="2538" spans="2:11" ht="13.5" x14ac:dyDescent="0.35">
      <c r="B2538" s="3">
        <v>45694</v>
      </c>
      <c r="C2538" s="2">
        <v>5.03</v>
      </c>
      <c r="D2538" s="2">
        <v>4.7</v>
      </c>
      <c r="E2538" s="2">
        <v>13837</v>
      </c>
      <c r="F2538" s="2">
        <v>5.0199999999999996</v>
      </c>
      <c r="G2538" s="2">
        <v>69461.740000000005</v>
      </c>
      <c r="H2538" s="5">
        <f t="shared" si="39"/>
        <v>1.9826465133136913E-3</v>
      </c>
      <c r="I2538" s="4"/>
      <c r="J2538" s="4"/>
      <c r="K2538" s="4"/>
    </row>
    <row r="2539" spans="2:11" ht="13.5" x14ac:dyDescent="0.35">
      <c r="B2539" s="3">
        <v>45695</v>
      </c>
      <c r="C2539" s="2">
        <v>5.03</v>
      </c>
      <c r="D2539" s="2">
        <v>4.7</v>
      </c>
      <c r="E2539" s="2">
        <v>112791</v>
      </c>
      <c r="F2539" s="2">
        <v>5.0199999999999996</v>
      </c>
      <c r="G2539" s="2">
        <v>566210.81999999995</v>
      </c>
      <c r="H2539" s="5">
        <f t="shared" si="39"/>
        <v>0</v>
      </c>
      <c r="I2539" s="4"/>
      <c r="J2539" s="4"/>
      <c r="K2539" s="4"/>
    </row>
    <row r="2540" spans="2:11" ht="13.5" x14ac:dyDescent="0.35">
      <c r="B2540" s="3">
        <v>45698</v>
      </c>
      <c r="C2540" s="2">
        <v>5.03</v>
      </c>
      <c r="D2540" s="2">
        <v>4.7</v>
      </c>
      <c r="E2540" s="2">
        <v>6493</v>
      </c>
      <c r="F2540" s="2">
        <v>5.0270000000000001</v>
      </c>
      <c r="G2540" s="2">
        <v>32640.311000000002</v>
      </c>
      <c r="H2540" s="5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5.04</v>
      </c>
      <c r="D2541" s="2">
        <v>4.7093999999999996</v>
      </c>
      <c r="E2541" s="2">
        <v>11590</v>
      </c>
      <c r="F2541" s="2">
        <v>5.0330000000000004</v>
      </c>
      <c r="G2541" s="2">
        <v>58332.47</v>
      </c>
      <c r="H2541" s="5">
        <f t="shared" si="39"/>
        <v>1.9999999999998743E-3</v>
      </c>
      <c r="I2541" s="4"/>
      <c r="J2541" s="4"/>
      <c r="K2541" s="4"/>
    </row>
    <row r="2542" spans="2:11" ht="13.5" x14ac:dyDescent="0.35">
      <c r="B2542" s="3">
        <v>45700</v>
      </c>
      <c r="C2542" s="2">
        <v>5.04</v>
      </c>
      <c r="D2542" s="2">
        <v>4.7093999999999996</v>
      </c>
      <c r="E2542" s="2">
        <v>25219</v>
      </c>
      <c r="F2542" s="2">
        <v>5.0309999999999997</v>
      </c>
      <c r="G2542" s="2">
        <v>126876.789</v>
      </c>
      <c r="H2542" s="5">
        <f t="shared" si="39"/>
        <v>0</v>
      </c>
      <c r="I2542" s="4"/>
      <c r="J2542" s="4"/>
      <c r="K2542" s="4"/>
    </row>
    <row r="2543" spans="2:11" ht="13.5" x14ac:dyDescent="0.35">
      <c r="B2543" s="3">
        <v>45701</v>
      </c>
      <c r="C2543" s="2">
        <v>5.03</v>
      </c>
      <c r="D2543" s="2">
        <v>4.7</v>
      </c>
      <c r="E2543" s="2">
        <v>31944</v>
      </c>
      <c r="F2543" s="2">
        <v>5.0250000000000004</v>
      </c>
      <c r="G2543" s="2">
        <v>160518.6</v>
      </c>
      <c r="H2543" s="5">
        <f t="shared" si="39"/>
        <v>-1.9960079840318106E-3</v>
      </c>
      <c r="I2543" s="4"/>
      <c r="J2543" s="4"/>
      <c r="K2543" s="4"/>
    </row>
    <row r="2544" spans="2:11" ht="13.5" x14ac:dyDescent="0.35">
      <c r="B2544" s="3">
        <v>45702</v>
      </c>
      <c r="C2544" s="2">
        <v>5.0199999999999996</v>
      </c>
      <c r="D2544" s="2">
        <v>4.6906999999999996</v>
      </c>
      <c r="E2544" s="2">
        <v>22935</v>
      </c>
      <c r="F2544" s="2">
        <v>5.03</v>
      </c>
      <c r="G2544" s="2">
        <v>115363.05</v>
      </c>
      <c r="H2544" s="5">
        <f t="shared" si="39"/>
        <v>-1.978723404255432E-3</v>
      </c>
      <c r="I2544" s="4"/>
      <c r="J2544" s="4"/>
      <c r="K2544" s="4"/>
    </row>
    <row r="2545" spans="2:11" ht="13.5" x14ac:dyDescent="0.35">
      <c r="B2545" s="3">
        <v>45705</v>
      </c>
      <c r="C2545" s="2">
        <v>5.04</v>
      </c>
      <c r="D2545" s="2">
        <v>4.7093999999999996</v>
      </c>
      <c r="E2545" s="2">
        <v>118668</v>
      </c>
      <c r="F2545" s="2">
        <v>5.0209999999999999</v>
      </c>
      <c r="G2545" s="2">
        <v>595832.02800000005</v>
      </c>
      <c r="H2545" s="5">
        <f t="shared" si="39"/>
        <v>3.9866118063401927E-3</v>
      </c>
      <c r="I2545" s="4"/>
      <c r="J2545" s="4"/>
      <c r="K2545" s="4"/>
    </row>
    <row r="2546" spans="2:11" ht="13.5" x14ac:dyDescent="0.35">
      <c r="B2546" s="3">
        <v>45706</v>
      </c>
      <c r="C2546" s="2">
        <v>5.04</v>
      </c>
      <c r="D2546" s="2">
        <v>4.7093999999999996</v>
      </c>
      <c r="E2546" s="2">
        <v>70117</v>
      </c>
      <c r="F2546" s="2">
        <v>5.0369999999999999</v>
      </c>
      <c r="G2546" s="2">
        <v>353179.32900000003</v>
      </c>
      <c r="H2546" s="5">
        <f t="shared" si="39"/>
        <v>0</v>
      </c>
      <c r="I2546" s="4"/>
      <c r="J2546" s="4"/>
      <c r="K2546" s="4"/>
    </row>
    <row r="2547" spans="2:11" ht="13.5" x14ac:dyDescent="0.35">
      <c r="B2547" s="3">
        <v>45707</v>
      </c>
      <c r="C2547" s="2">
        <v>5.09</v>
      </c>
      <c r="D2547" s="2">
        <v>4.7561</v>
      </c>
      <c r="E2547" s="2">
        <v>4212</v>
      </c>
      <c r="F2547" s="2">
        <v>5.0460000000000003</v>
      </c>
      <c r="G2547" s="2">
        <v>21253.752</v>
      </c>
      <c r="H2547" s="5">
        <f t="shared" si="39"/>
        <v>9.9163375376906636E-3</v>
      </c>
      <c r="I2547" s="4"/>
      <c r="J2547" s="4"/>
      <c r="K2547" s="4"/>
    </row>
    <row r="2548" spans="2:11" ht="13.5" x14ac:dyDescent="0.35">
      <c r="B2548" s="3">
        <v>45708</v>
      </c>
      <c r="C2548" s="2">
        <v>5.05</v>
      </c>
      <c r="D2548" s="2">
        <v>4.7187000000000001</v>
      </c>
      <c r="E2548" s="2">
        <v>6097</v>
      </c>
      <c r="F2548" s="2">
        <v>5.0510000000000002</v>
      </c>
      <c r="G2548" s="2">
        <v>30795.947</v>
      </c>
      <c r="H2548" s="5">
        <f t="shared" si="39"/>
        <v>-7.8635857109816618E-3</v>
      </c>
      <c r="I2548" s="4"/>
      <c r="J2548" s="4"/>
      <c r="K2548" s="4"/>
    </row>
    <row r="2549" spans="2:11" ht="13.5" x14ac:dyDescent="0.35">
      <c r="B2549" s="3">
        <v>45709</v>
      </c>
      <c r="C2549" s="2">
        <v>5.09</v>
      </c>
      <c r="D2549" s="2">
        <v>4.7561</v>
      </c>
      <c r="E2549" s="2">
        <v>14624</v>
      </c>
      <c r="F2549" s="2">
        <v>5.0369999999999999</v>
      </c>
      <c r="G2549" s="2">
        <v>73661.088000000003</v>
      </c>
      <c r="H2549" s="5">
        <f t="shared" si="39"/>
        <v>7.9259117977408776E-3</v>
      </c>
      <c r="I2549" s="4"/>
      <c r="J2549" s="4"/>
      <c r="K2549" s="4"/>
    </row>
    <row r="2550" spans="2:11" ht="13.5" x14ac:dyDescent="0.35">
      <c r="B2550" s="3">
        <v>45712</v>
      </c>
      <c r="C2550" s="2">
        <v>5.0999999999999996</v>
      </c>
      <c r="D2550" s="2">
        <v>4.7653999999999996</v>
      </c>
      <c r="E2550" s="2">
        <v>5728</v>
      </c>
      <c r="F2550" s="2">
        <v>5.0890000000000004</v>
      </c>
      <c r="G2550" s="2">
        <v>29149.792000000001</v>
      </c>
      <c r="H2550" s="5">
        <f t="shared" si="39"/>
        <v>1.9553836126237133E-3</v>
      </c>
      <c r="I2550" s="4"/>
      <c r="J2550" s="4"/>
      <c r="K2550" s="4"/>
    </row>
    <row r="2551" spans="2:11" ht="13.5" x14ac:dyDescent="0.35">
      <c r="B2551" s="3">
        <v>45713</v>
      </c>
      <c r="C2551" s="2">
        <v>5.0999999999999996</v>
      </c>
      <c r="D2551" s="2">
        <v>4.7653999999999996</v>
      </c>
      <c r="E2551" s="2">
        <v>43306</v>
      </c>
      <c r="F2551" s="2">
        <v>5.0389999999999997</v>
      </c>
      <c r="G2551" s="2">
        <v>218218.93400000001</v>
      </c>
      <c r="H2551" s="5">
        <f t="shared" si="39"/>
        <v>0</v>
      </c>
      <c r="I2551" s="4"/>
      <c r="J2551" s="4"/>
      <c r="K2551" s="4"/>
    </row>
    <row r="2552" spans="2:11" ht="13.5" x14ac:dyDescent="0.35">
      <c r="B2552" s="3">
        <v>45714</v>
      </c>
      <c r="C2552" s="2">
        <v>5.05</v>
      </c>
      <c r="D2552" s="2">
        <v>4.7187000000000001</v>
      </c>
      <c r="E2552" s="2">
        <v>2049</v>
      </c>
      <c r="F2552" s="2">
        <v>5.04</v>
      </c>
      <c r="G2552" s="2">
        <v>10326.959999999999</v>
      </c>
      <c r="H2552" s="5">
        <f t="shared" si="39"/>
        <v>-9.7998069417046894E-3</v>
      </c>
      <c r="I2552" s="4"/>
      <c r="J2552" s="4"/>
      <c r="K2552" s="4"/>
    </row>
    <row r="2553" spans="2:11" ht="13.5" x14ac:dyDescent="0.35">
      <c r="B2553" s="3">
        <v>45715</v>
      </c>
      <c r="C2553" s="2">
        <v>5.05</v>
      </c>
      <c r="D2553" s="2">
        <v>4.7187000000000001</v>
      </c>
      <c r="E2553" s="2">
        <v>18986</v>
      </c>
      <c r="F2553" s="2">
        <v>5.04</v>
      </c>
      <c r="G2553" s="2">
        <v>95689.44</v>
      </c>
      <c r="H2553" s="5">
        <f t="shared" si="39"/>
        <v>0</v>
      </c>
      <c r="I2553" s="4"/>
      <c r="J2553" s="4"/>
      <c r="K2553" s="4"/>
    </row>
    <row r="2554" spans="2:11" ht="13.5" x14ac:dyDescent="0.35">
      <c r="B2554" s="3">
        <v>45716</v>
      </c>
      <c r="C2554" s="2">
        <v>5.05</v>
      </c>
      <c r="D2554" s="2">
        <v>4.7187000000000001</v>
      </c>
      <c r="E2554" s="2">
        <v>54370</v>
      </c>
      <c r="F2554" s="2">
        <v>5.032</v>
      </c>
      <c r="G2554" s="2">
        <v>273589.84000000003</v>
      </c>
      <c r="H2554" s="5">
        <f t="shared" si="39"/>
        <v>0</v>
      </c>
      <c r="I2554" s="4"/>
      <c r="J2554" s="4"/>
      <c r="K2554" s="4"/>
    </row>
    <row r="2555" spans="2:11" ht="13.5" x14ac:dyDescent="0.35">
      <c r="B2555" s="3">
        <v>45719</v>
      </c>
      <c r="C2555" s="2">
        <v>5.14</v>
      </c>
      <c r="D2555" s="2">
        <v>4.8028000000000004</v>
      </c>
      <c r="E2555" s="2">
        <v>15482</v>
      </c>
      <c r="F2555" s="2">
        <v>5.0490000000000004</v>
      </c>
      <c r="G2555" s="2">
        <v>78168.618000000002</v>
      </c>
      <c r="H2555" s="5">
        <f t="shared" si="39"/>
        <v>1.7822705406150059E-2</v>
      </c>
      <c r="I2555" s="4"/>
      <c r="J2555" s="4"/>
      <c r="K2555" s="4"/>
    </row>
    <row r="2556" spans="2:11" ht="13.5" x14ac:dyDescent="0.35">
      <c r="B2556" s="3">
        <v>45720</v>
      </c>
      <c r="C2556" s="2">
        <v>5.14</v>
      </c>
      <c r="D2556" s="2">
        <v>4.8028000000000004</v>
      </c>
      <c r="E2556" s="2">
        <v>7750</v>
      </c>
      <c r="F2556" s="2">
        <v>5.1310000000000002</v>
      </c>
      <c r="G2556" s="2">
        <v>39765.25</v>
      </c>
      <c r="H2556" s="5">
        <f t="shared" si="39"/>
        <v>0</v>
      </c>
      <c r="I2556" s="4"/>
      <c r="J2556" s="4"/>
      <c r="K2556" s="4"/>
    </row>
    <row r="2557" spans="2:11" ht="13.5" x14ac:dyDescent="0.35">
      <c r="B2557" s="3">
        <v>45721</v>
      </c>
      <c r="C2557" s="2">
        <v>5.0999999999999996</v>
      </c>
      <c r="D2557" s="2">
        <v>4.7653999999999996</v>
      </c>
      <c r="E2557" s="2">
        <v>921</v>
      </c>
      <c r="F2557" s="2">
        <v>5.0439999999999996</v>
      </c>
      <c r="G2557" s="2">
        <v>4645.5240000000003</v>
      </c>
      <c r="H2557" s="5">
        <f t="shared" si="39"/>
        <v>-7.7871241775632474E-3</v>
      </c>
      <c r="I2557" s="4"/>
      <c r="J2557" s="4"/>
      <c r="K2557" s="4"/>
    </row>
    <row r="2558" spans="2:11" ht="13.5" x14ac:dyDescent="0.35">
      <c r="B2558" s="3">
        <v>45722</v>
      </c>
      <c r="C2558" s="2">
        <v>5.0599999999999996</v>
      </c>
      <c r="D2558" s="2">
        <v>4.7281000000000004</v>
      </c>
      <c r="E2558" s="2">
        <v>21732</v>
      </c>
      <c r="F2558" s="2">
        <v>5.0620000000000003</v>
      </c>
      <c r="G2558" s="2">
        <v>110007.38400000001</v>
      </c>
      <c r="H2558" s="5">
        <f t="shared" si="39"/>
        <v>-7.8272547949803217E-3</v>
      </c>
      <c r="I2558" s="4"/>
      <c r="J2558" s="4"/>
      <c r="K2558" s="4"/>
    </row>
    <row r="2559" spans="2:11" ht="13.5" x14ac:dyDescent="0.35">
      <c r="B2559" s="3">
        <v>45723</v>
      </c>
      <c r="C2559" s="2">
        <v>5.13</v>
      </c>
      <c r="D2559" s="2">
        <v>4.7934999999999999</v>
      </c>
      <c r="E2559" s="2">
        <v>9682</v>
      </c>
      <c r="F2559" s="2">
        <v>5.0609999999999999</v>
      </c>
      <c r="G2559" s="2">
        <v>49000.601999999999</v>
      </c>
      <c r="H2559" s="5">
        <f t="shared" si="39"/>
        <v>1.3832194750533926E-2</v>
      </c>
      <c r="I2559" s="4"/>
      <c r="J2559" s="4"/>
      <c r="K2559" s="4"/>
    </row>
    <row r="2560" spans="2:11" ht="13.5" x14ac:dyDescent="0.35">
      <c r="B2560" s="3">
        <v>45726</v>
      </c>
      <c r="C2560" s="2">
        <v>5.0999999999999996</v>
      </c>
      <c r="D2560" s="2">
        <v>4.7653999999999996</v>
      </c>
      <c r="E2560" s="2">
        <v>2526</v>
      </c>
      <c r="F2560" s="2">
        <v>5.1379999999999999</v>
      </c>
      <c r="G2560" s="2">
        <v>12978.588</v>
      </c>
      <c r="H2560" s="5">
        <f t="shared" si="39"/>
        <v>-5.8621049337645222E-3</v>
      </c>
      <c r="I2560" s="4"/>
      <c r="J2560" s="4"/>
      <c r="K2560" s="4"/>
    </row>
    <row r="2561" spans="2:11" ht="13.5" x14ac:dyDescent="0.35">
      <c r="B2561" s="3">
        <v>45727</v>
      </c>
      <c r="C2561" s="2">
        <v>5.09</v>
      </c>
      <c r="D2561" s="2">
        <v>4.7561</v>
      </c>
      <c r="E2561" s="2">
        <v>24637</v>
      </c>
      <c r="F2561" s="2">
        <v>5.0679999999999996</v>
      </c>
      <c r="G2561" s="2">
        <v>124860.31600000001</v>
      </c>
      <c r="H2561" s="5">
        <f t="shared" si="39"/>
        <v>-1.9515675494186516E-3</v>
      </c>
      <c r="I2561" s="4"/>
      <c r="J2561" s="4"/>
      <c r="K2561" s="4"/>
    </row>
    <row r="2562" spans="2:11" ht="13.5" x14ac:dyDescent="0.35">
      <c r="B2562" s="3">
        <v>45728</v>
      </c>
      <c r="C2562" s="2">
        <v>5.09</v>
      </c>
      <c r="D2562" s="2">
        <v>4.7561</v>
      </c>
      <c r="E2562" s="2">
        <v>5780</v>
      </c>
      <c r="F2562" s="2">
        <v>5.0620000000000003</v>
      </c>
      <c r="G2562" s="2">
        <v>29258.36</v>
      </c>
      <c r="H2562" s="5">
        <f t="shared" si="39"/>
        <v>0</v>
      </c>
      <c r="I2562" s="4"/>
      <c r="J2562" s="4"/>
      <c r="K2562" s="4"/>
    </row>
    <row r="2563" spans="2:11" ht="13.5" x14ac:dyDescent="0.35">
      <c r="B2563" s="3">
        <v>45729</v>
      </c>
      <c r="C2563" s="2">
        <v>5.03</v>
      </c>
      <c r="D2563" s="2">
        <v>4.7</v>
      </c>
      <c r="E2563" s="2">
        <v>6376</v>
      </c>
      <c r="F2563" s="2">
        <v>5.069</v>
      </c>
      <c r="G2563" s="2">
        <v>32319.944</v>
      </c>
      <c r="H2563" s="5">
        <f t="shared" si="39"/>
        <v>-1.1795378566472491E-2</v>
      </c>
      <c r="I2563" s="4"/>
      <c r="J2563" s="4"/>
      <c r="K2563" s="4"/>
    </row>
    <row r="2564" spans="2:11" ht="13.5" x14ac:dyDescent="0.35">
      <c r="B2564" s="3">
        <v>45730</v>
      </c>
      <c r="C2564" s="2">
        <v>5.14</v>
      </c>
      <c r="D2564" s="2">
        <v>4.8028000000000004</v>
      </c>
      <c r="E2564" s="2">
        <v>36291</v>
      </c>
      <c r="F2564" s="2">
        <v>5.0430000000000001</v>
      </c>
      <c r="G2564" s="2">
        <v>183015.51300000001</v>
      </c>
      <c r="H2564" s="5">
        <f t="shared" si="39"/>
        <v>2.1872340425531961E-2</v>
      </c>
      <c r="I2564" s="4"/>
      <c r="J2564" s="4"/>
      <c r="K2564" s="4"/>
    </row>
    <row r="2565" spans="2:11" ht="13.5" x14ac:dyDescent="0.35">
      <c r="B2565" s="3">
        <v>45733</v>
      </c>
      <c r="C2565" s="2">
        <v>5.01</v>
      </c>
      <c r="D2565" s="2">
        <v>4.6813000000000002</v>
      </c>
      <c r="E2565" s="2">
        <v>14697</v>
      </c>
      <c r="F2565" s="2">
        <v>5.0359999999999996</v>
      </c>
      <c r="G2565" s="2">
        <v>74014.092000000004</v>
      </c>
      <c r="H2565" s="5">
        <f t="shared" si="39"/>
        <v>-2.5297742983259798E-2</v>
      </c>
      <c r="I2565" s="4"/>
      <c r="J2565" s="4"/>
      <c r="K2565" s="4"/>
    </row>
    <row r="2566" spans="2:11" ht="13.5" x14ac:dyDescent="0.35">
      <c r="B2566" s="3">
        <v>45734</v>
      </c>
      <c r="C2566" s="2">
        <v>5.12</v>
      </c>
      <c r="D2566" s="2">
        <v>4.7840999999999996</v>
      </c>
      <c r="E2566" s="2">
        <v>58000</v>
      </c>
      <c r="F2566" s="2">
        <v>5.0330000000000004</v>
      </c>
      <c r="G2566" s="2">
        <v>291914</v>
      </c>
      <c r="H2566" s="5">
        <f t="shared" si="39"/>
        <v>2.19597120457991E-2</v>
      </c>
      <c r="I2566" s="4"/>
      <c r="J2566" s="4"/>
      <c r="K2566" s="4"/>
    </row>
    <row r="2567" spans="2:11" ht="13.5" x14ac:dyDescent="0.35">
      <c r="B2567" s="3">
        <v>45735</v>
      </c>
      <c r="C2567" s="2">
        <v>5.0999999999999996</v>
      </c>
      <c r="D2567" s="2">
        <v>4.7653999999999996</v>
      </c>
      <c r="E2567" s="2">
        <v>5077</v>
      </c>
      <c r="F2567" s="2">
        <v>5.0750000000000002</v>
      </c>
      <c r="G2567" s="2">
        <v>25765.775000000001</v>
      </c>
      <c r="H2567" s="5">
        <f t="shared" ref="H2567:H2630" si="40">(D2567-D2566)/D2566</f>
        <v>-3.9087811709621334E-3</v>
      </c>
      <c r="I2567" s="4"/>
      <c r="J2567" s="4"/>
      <c r="K2567" s="4"/>
    </row>
    <row r="2568" spans="2:11" ht="13.5" x14ac:dyDescent="0.35">
      <c r="B2568" s="3">
        <v>45737</v>
      </c>
      <c r="C2568" s="2">
        <v>5.14</v>
      </c>
      <c r="D2568" s="2">
        <v>4.8028000000000004</v>
      </c>
      <c r="E2568" s="2">
        <v>7236</v>
      </c>
      <c r="F2568" s="2">
        <v>5.085</v>
      </c>
      <c r="G2568" s="2">
        <v>36795.06</v>
      </c>
      <c r="H2568" s="5">
        <f t="shared" si="40"/>
        <v>7.8482393922862225E-3</v>
      </c>
      <c r="I2568" s="4"/>
      <c r="J2568" s="4"/>
      <c r="K2568" s="4"/>
    </row>
    <row r="2569" spans="2:11" ht="13.5" x14ac:dyDescent="0.35">
      <c r="B2569" s="3">
        <v>45740</v>
      </c>
      <c r="C2569" s="2">
        <v>5.14</v>
      </c>
      <c r="D2569" s="2">
        <v>4.8028000000000004</v>
      </c>
      <c r="E2569" s="2">
        <v>4299</v>
      </c>
      <c r="F2569" s="2">
        <v>5.1040000000000001</v>
      </c>
      <c r="G2569" s="2">
        <v>21942.096000000001</v>
      </c>
      <c r="H2569" s="5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5.0999999999999996</v>
      </c>
      <c r="D2570" s="2">
        <v>4.7653999999999996</v>
      </c>
      <c r="E2570" s="2">
        <v>9990</v>
      </c>
      <c r="F2570" s="2">
        <v>5.0679999999999996</v>
      </c>
      <c r="G2570" s="2">
        <v>50629.32</v>
      </c>
      <c r="H2570" s="5">
        <f t="shared" si="40"/>
        <v>-7.7871241775632474E-3</v>
      </c>
      <c r="I2570" s="4"/>
      <c r="J2570" s="4"/>
      <c r="K2570" s="4"/>
    </row>
    <row r="2571" spans="2:11" ht="13.5" x14ac:dyDescent="0.35">
      <c r="B2571" s="3">
        <v>45742</v>
      </c>
      <c r="C2571" s="2">
        <v>5.13</v>
      </c>
      <c r="D2571" s="2">
        <v>4.7934999999999999</v>
      </c>
      <c r="E2571" s="2">
        <v>9294</v>
      </c>
      <c r="F2571" s="2">
        <v>5.0979999999999999</v>
      </c>
      <c r="G2571" s="2">
        <v>47380.811999999998</v>
      </c>
      <c r="H2571" s="5">
        <f t="shared" si="40"/>
        <v>5.8966718428673853E-3</v>
      </c>
      <c r="I2571" s="4"/>
      <c r="J2571" s="4"/>
      <c r="K2571" s="4"/>
    </row>
    <row r="2572" spans="2:11" ht="13.5" x14ac:dyDescent="0.35">
      <c r="B2572" s="3">
        <v>45743</v>
      </c>
      <c r="C2572" s="2">
        <v>5.14</v>
      </c>
      <c r="D2572" s="2">
        <v>4.8028000000000004</v>
      </c>
      <c r="E2572" s="2">
        <v>6809</v>
      </c>
      <c r="F2572" s="2">
        <v>5.1130000000000004</v>
      </c>
      <c r="G2572" s="2">
        <v>34814.417000000001</v>
      </c>
      <c r="H2572" s="5">
        <f t="shared" si="40"/>
        <v>1.9401272556588151E-3</v>
      </c>
      <c r="I2572" s="4"/>
      <c r="J2572" s="4"/>
      <c r="K2572" s="4"/>
    </row>
    <row r="2573" spans="2:11" ht="13.5" x14ac:dyDescent="0.35">
      <c r="B2573" s="3">
        <v>45744</v>
      </c>
      <c r="C2573" s="2">
        <v>5.13</v>
      </c>
      <c r="D2573" s="2">
        <v>4.7934999999999999</v>
      </c>
      <c r="E2573" s="2">
        <v>19303</v>
      </c>
      <c r="F2573" s="2">
        <v>5.1100000000000003</v>
      </c>
      <c r="G2573" s="2">
        <v>98638.33</v>
      </c>
      <c r="H2573" s="5">
        <f t="shared" si="40"/>
        <v>-1.9363704505706107E-3</v>
      </c>
      <c r="I2573" s="4"/>
      <c r="J2573" s="4"/>
      <c r="K2573" s="4"/>
    </row>
    <row r="2574" spans="2:11" ht="13.5" x14ac:dyDescent="0.35">
      <c r="B2574" s="3">
        <v>45749</v>
      </c>
      <c r="C2574" s="2">
        <v>5.14</v>
      </c>
      <c r="D2574" s="2">
        <v>4.8028000000000004</v>
      </c>
      <c r="E2574" s="2">
        <v>5990</v>
      </c>
      <c r="F2574" s="2">
        <v>5.1150000000000002</v>
      </c>
      <c r="G2574" s="2">
        <v>30638.85</v>
      </c>
      <c r="H2574" s="5">
        <f t="shared" si="40"/>
        <v>1.9401272556588151E-3</v>
      </c>
      <c r="I2574" s="4"/>
      <c r="J2574" s="4"/>
      <c r="K2574" s="4"/>
    </row>
    <row r="2575" spans="2:11" ht="13.5" x14ac:dyDescent="0.35">
      <c r="B2575" s="3">
        <v>45750</v>
      </c>
      <c r="C2575" s="2">
        <v>5.15</v>
      </c>
      <c r="D2575" s="2">
        <v>4.8121999999999998</v>
      </c>
      <c r="E2575" s="2">
        <v>7189</v>
      </c>
      <c r="F2575" s="2">
        <v>5.1120000000000001</v>
      </c>
      <c r="G2575" s="2">
        <v>36750.167999999998</v>
      </c>
      <c r="H2575" s="5">
        <f t="shared" si="40"/>
        <v>1.9571916382109204E-3</v>
      </c>
      <c r="I2575" s="4"/>
      <c r="J2575" s="4"/>
      <c r="K2575" s="4"/>
    </row>
    <row r="2576" spans="2:11" ht="13.5" x14ac:dyDescent="0.35">
      <c r="B2576" s="3">
        <v>45751</v>
      </c>
      <c r="C2576" s="2">
        <v>5.17</v>
      </c>
      <c r="D2576" s="2">
        <v>4.8308</v>
      </c>
      <c r="E2576" s="2">
        <v>12196</v>
      </c>
      <c r="F2576" s="2">
        <v>5.149</v>
      </c>
      <c r="G2576" s="2">
        <v>62797.203999999998</v>
      </c>
      <c r="H2576" s="5">
        <f t="shared" si="40"/>
        <v>3.8651760109721482E-3</v>
      </c>
      <c r="I2576" s="4"/>
      <c r="J2576" s="4"/>
      <c r="K2576" s="4"/>
    </row>
    <row r="2577" spans="2:11" ht="13.5" x14ac:dyDescent="0.35">
      <c r="B2577" s="3">
        <v>45754</v>
      </c>
      <c r="C2577" s="2">
        <v>5.15</v>
      </c>
      <c r="D2577" s="2">
        <v>4.8121999999999998</v>
      </c>
      <c r="E2577" s="2">
        <v>11981</v>
      </c>
      <c r="F2577" s="2">
        <v>5.1529999999999996</v>
      </c>
      <c r="G2577" s="2">
        <v>61738.093000000001</v>
      </c>
      <c r="H2577" s="5">
        <f t="shared" si="40"/>
        <v>-3.8502939471723465E-3</v>
      </c>
      <c r="I2577" s="4"/>
      <c r="J2577" s="4"/>
      <c r="K2577" s="4"/>
    </row>
    <row r="2578" spans="2:11" ht="13.5" x14ac:dyDescent="0.35">
      <c r="B2578" s="3">
        <v>45755</v>
      </c>
      <c r="C2578" s="2">
        <v>5.15</v>
      </c>
      <c r="D2578" s="2">
        <v>4.8121999999999998</v>
      </c>
      <c r="E2578" s="2">
        <v>33697</v>
      </c>
      <c r="F2578" s="2">
        <v>5.1520000000000001</v>
      </c>
      <c r="G2578" s="2">
        <v>173606.94399999999</v>
      </c>
      <c r="H2578" s="5">
        <f t="shared" si="40"/>
        <v>0</v>
      </c>
      <c r="I2578" s="4"/>
      <c r="J2578" s="4"/>
      <c r="K2578" s="4"/>
    </row>
    <row r="2579" spans="2:11" ht="13.5" x14ac:dyDescent="0.35">
      <c r="B2579" s="3">
        <v>45757</v>
      </c>
      <c r="C2579" s="2">
        <v>5.15</v>
      </c>
      <c r="D2579" s="2">
        <v>4.8121999999999998</v>
      </c>
      <c r="E2579" s="2">
        <v>23664</v>
      </c>
      <c r="F2579" s="2">
        <v>5.15</v>
      </c>
      <c r="G2579" s="2">
        <v>121869.6</v>
      </c>
      <c r="H2579" s="5">
        <f t="shared" si="40"/>
        <v>0</v>
      </c>
      <c r="I2579" s="4"/>
      <c r="J2579" s="4"/>
      <c r="K2579" s="4"/>
    </row>
    <row r="2580" spans="2:11" ht="13.5" x14ac:dyDescent="0.35">
      <c r="B2580" s="3">
        <v>45758</v>
      </c>
      <c r="C2580" s="2">
        <v>5.18</v>
      </c>
      <c r="D2580" s="2">
        <v>4.8402000000000003</v>
      </c>
      <c r="E2580" s="2">
        <v>13922</v>
      </c>
      <c r="F2580" s="2">
        <v>5.1619999999999999</v>
      </c>
      <c r="G2580" s="2">
        <v>71865.364000000001</v>
      </c>
      <c r="H2580" s="5">
        <f t="shared" si="40"/>
        <v>5.8185445326462883E-3</v>
      </c>
      <c r="I2580" s="4"/>
      <c r="J2580" s="4"/>
      <c r="K2580" s="4"/>
    </row>
    <row r="2581" spans="2:11" ht="13.5" x14ac:dyDescent="0.35">
      <c r="B2581" s="3">
        <v>45761</v>
      </c>
      <c r="C2581" s="2">
        <v>5.17</v>
      </c>
      <c r="D2581" s="2">
        <v>4.8308</v>
      </c>
      <c r="E2581" s="2">
        <v>31017</v>
      </c>
      <c r="F2581" s="2">
        <v>5.1950000000000003</v>
      </c>
      <c r="G2581" s="2">
        <v>161133.315</v>
      </c>
      <c r="H2581" s="5">
        <f t="shared" si="40"/>
        <v>-1.9420685095657816E-3</v>
      </c>
      <c r="I2581" s="4"/>
      <c r="J2581" s="4"/>
      <c r="K2581" s="4"/>
    </row>
    <row r="2582" spans="2:11" ht="13.5" x14ac:dyDescent="0.35">
      <c r="B2582" s="3">
        <v>45762</v>
      </c>
      <c r="C2582" s="2">
        <v>5.18</v>
      </c>
      <c r="D2582" s="2">
        <v>4.8402000000000003</v>
      </c>
      <c r="E2582" s="2">
        <v>21941</v>
      </c>
      <c r="F2582" s="2">
        <v>5.18</v>
      </c>
      <c r="G2582" s="2">
        <v>113654.38</v>
      </c>
      <c r="H2582" s="5">
        <f t="shared" si="40"/>
        <v>1.9458474786785411E-3</v>
      </c>
      <c r="I2582" s="4"/>
      <c r="J2582" s="4"/>
      <c r="K2582" s="4"/>
    </row>
    <row r="2583" spans="2:11" ht="13.5" x14ac:dyDescent="0.35">
      <c r="B2583" s="3">
        <v>45763</v>
      </c>
      <c r="C2583" s="2">
        <v>5.2</v>
      </c>
      <c r="D2583" s="2">
        <v>4.8589000000000002</v>
      </c>
      <c r="E2583" s="2">
        <v>23195</v>
      </c>
      <c r="F2583" s="2">
        <v>5.1820000000000004</v>
      </c>
      <c r="G2583" s="2">
        <v>120196.49</v>
      </c>
      <c r="H2583" s="5">
        <f t="shared" si="40"/>
        <v>3.8634767158381759E-3</v>
      </c>
      <c r="I2583" s="4"/>
      <c r="J2583" s="4"/>
      <c r="K2583" s="4"/>
    </row>
    <row r="2584" spans="2:11" ht="13.5" x14ac:dyDescent="0.35">
      <c r="B2584" s="3">
        <v>45764</v>
      </c>
      <c r="C2584" s="2">
        <v>5.2</v>
      </c>
      <c r="D2584" s="2">
        <v>4.8589000000000002</v>
      </c>
      <c r="E2584" s="2">
        <v>2337</v>
      </c>
      <c r="F2584" s="2">
        <v>5.1989999999999998</v>
      </c>
      <c r="G2584" s="2">
        <v>12150.063</v>
      </c>
      <c r="H2584" s="5">
        <f t="shared" si="40"/>
        <v>0</v>
      </c>
      <c r="I2584" s="4"/>
      <c r="J2584" s="4"/>
      <c r="K2584" s="4"/>
    </row>
    <row r="2585" spans="2:11" ht="13.5" x14ac:dyDescent="0.35">
      <c r="B2585" s="3">
        <v>45765</v>
      </c>
      <c r="C2585" s="2">
        <v>5.19</v>
      </c>
      <c r="D2585" s="2">
        <v>4.8494999999999999</v>
      </c>
      <c r="E2585" s="2">
        <v>26423</v>
      </c>
      <c r="F2585" s="2">
        <v>5.1920000000000002</v>
      </c>
      <c r="G2585" s="2">
        <v>137188.21599999999</v>
      </c>
      <c r="H2585" s="5">
        <f t="shared" si="40"/>
        <v>-1.9345942497273655E-3</v>
      </c>
      <c r="I2585" s="4"/>
      <c r="J2585" s="4"/>
      <c r="K2585" s="4"/>
    </row>
    <row r="2586" spans="2:11" ht="13.5" x14ac:dyDescent="0.35">
      <c r="B2586" s="3">
        <v>45768</v>
      </c>
      <c r="C2586" s="2">
        <v>5.18</v>
      </c>
      <c r="D2586" s="2">
        <v>4.8402000000000003</v>
      </c>
      <c r="E2586" s="2">
        <v>17579</v>
      </c>
      <c r="F2586" s="2">
        <v>5.16</v>
      </c>
      <c r="G2586" s="2">
        <v>90707.64</v>
      </c>
      <c r="H2586" s="5">
        <f t="shared" si="40"/>
        <v>-1.9177234766470032E-3</v>
      </c>
      <c r="I2586" s="4"/>
      <c r="J2586" s="4"/>
      <c r="K2586" s="4"/>
    </row>
    <row r="2587" spans="2:11" ht="13.5" x14ac:dyDescent="0.35">
      <c r="B2587" s="3">
        <v>45769</v>
      </c>
      <c r="C2587" s="2">
        <v>5.18</v>
      </c>
      <c r="D2587" s="2">
        <v>4.8402000000000003</v>
      </c>
      <c r="E2587" s="2">
        <v>3888</v>
      </c>
      <c r="F2587" s="2">
        <v>5.1639999999999997</v>
      </c>
      <c r="G2587" s="2">
        <v>20077.632000000001</v>
      </c>
      <c r="H2587" s="5">
        <f t="shared" si="40"/>
        <v>0</v>
      </c>
      <c r="I2587" s="4"/>
      <c r="J2587" s="4"/>
      <c r="K2587" s="4"/>
    </row>
    <row r="2588" spans="2:11" ht="13.5" x14ac:dyDescent="0.35">
      <c r="B2588" s="3">
        <v>45770</v>
      </c>
      <c r="C2588" s="2">
        <v>5.21</v>
      </c>
      <c r="D2588" s="2">
        <v>4.8681999999999999</v>
      </c>
      <c r="E2588" s="2">
        <v>24691</v>
      </c>
      <c r="F2588" s="2">
        <v>5.1950000000000003</v>
      </c>
      <c r="G2588" s="2">
        <v>128269.745</v>
      </c>
      <c r="H2588" s="5">
        <f t="shared" si="40"/>
        <v>5.7848849221105699E-3</v>
      </c>
      <c r="I2588" s="4"/>
      <c r="J2588" s="4"/>
      <c r="K2588" s="4"/>
    </row>
    <row r="2589" spans="2:11" ht="13.5" x14ac:dyDescent="0.35">
      <c r="B2589" s="3">
        <v>45771</v>
      </c>
      <c r="C2589" s="2">
        <v>5.21</v>
      </c>
      <c r="D2589" s="2">
        <v>4.8681999999999999</v>
      </c>
      <c r="E2589" s="2">
        <v>6868</v>
      </c>
      <c r="F2589" s="2">
        <v>5.1909999999999998</v>
      </c>
      <c r="G2589" s="2">
        <v>35651.788</v>
      </c>
      <c r="H2589" s="5">
        <f t="shared" si="40"/>
        <v>0</v>
      </c>
      <c r="I2589" s="4"/>
      <c r="J2589" s="4"/>
      <c r="K2589" s="4"/>
    </row>
    <row r="2590" spans="2:11" ht="13.5" x14ac:dyDescent="0.35">
      <c r="B2590" s="3">
        <v>45772</v>
      </c>
      <c r="C2590" s="2">
        <v>5.2</v>
      </c>
      <c r="D2590" s="2">
        <v>4.8589000000000002</v>
      </c>
      <c r="E2590" s="2">
        <v>12986</v>
      </c>
      <c r="F2590" s="2">
        <v>5.1970000000000001</v>
      </c>
      <c r="G2590" s="2">
        <v>67488.241999999998</v>
      </c>
      <c r="H2590" s="5">
        <f t="shared" si="40"/>
        <v>-1.9103570108047413E-3</v>
      </c>
      <c r="I2590" s="4"/>
      <c r="J2590" s="4"/>
      <c r="K2590" s="4"/>
    </row>
    <row r="2591" spans="2:11" ht="13.5" x14ac:dyDescent="0.35">
      <c r="B2591" s="3">
        <v>45775</v>
      </c>
      <c r="C2591" s="2">
        <v>5.23</v>
      </c>
      <c r="D2591" s="2">
        <v>4.8868999999999998</v>
      </c>
      <c r="E2591" s="2">
        <v>24467</v>
      </c>
      <c r="F2591" s="2">
        <v>5.2169999999999996</v>
      </c>
      <c r="G2591" s="2">
        <v>127644.33900000001</v>
      </c>
      <c r="H2591" s="5">
        <f t="shared" si="40"/>
        <v>5.7626211694003946E-3</v>
      </c>
      <c r="I2591" s="4"/>
      <c r="J2591" s="4"/>
      <c r="K2591" s="4"/>
    </row>
    <row r="2592" spans="2:11" ht="13.5" x14ac:dyDescent="0.35">
      <c r="B2592" s="3">
        <v>45776</v>
      </c>
      <c r="C2592" s="2">
        <v>5.21</v>
      </c>
      <c r="D2592" s="2">
        <v>4.8681999999999999</v>
      </c>
      <c r="E2592" s="2">
        <v>19070</v>
      </c>
      <c r="F2592" s="2">
        <v>5.2089999999999996</v>
      </c>
      <c r="G2592" s="2">
        <v>99335.63</v>
      </c>
      <c r="H2592" s="5">
        <f t="shared" si="40"/>
        <v>-3.8265567128445313E-3</v>
      </c>
      <c r="I2592" s="4"/>
      <c r="J2592" s="4"/>
      <c r="K2592" s="4"/>
    </row>
    <row r="2593" spans="2:11" ht="13.5" x14ac:dyDescent="0.35">
      <c r="B2593" s="3">
        <v>45777</v>
      </c>
      <c r="C2593" s="2">
        <v>5.21</v>
      </c>
      <c r="D2593" s="2">
        <v>4.8681999999999999</v>
      </c>
      <c r="E2593" s="2">
        <v>31622</v>
      </c>
      <c r="F2593" s="2">
        <v>5.2030000000000003</v>
      </c>
      <c r="G2593" s="2">
        <v>164529.266</v>
      </c>
      <c r="H2593" s="5">
        <f t="shared" si="40"/>
        <v>0</v>
      </c>
      <c r="I2593" s="4"/>
      <c r="J2593" s="4"/>
      <c r="K2593" s="4"/>
    </row>
    <row r="2594" spans="2:11" ht="13.5" x14ac:dyDescent="0.35">
      <c r="B2594" s="3">
        <v>45779</v>
      </c>
      <c r="C2594" s="2">
        <v>5.23</v>
      </c>
      <c r="D2594" s="2">
        <v>4.8868999999999998</v>
      </c>
      <c r="E2594" s="2">
        <v>4593</v>
      </c>
      <c r="F2594" s="2">
        <v>5.22</v>
      </c>
      <c r="G2594" s="2">
        <v>23975.46</v>
      </c>
      <c r="H2594" s="5">
        <f t="shared" si="40"/>
        <v>3.8412554948440776E-3</v>
      </c>
      <c r="I2594" s="4"/>
      <c r="J2594" s="4"/>
      <c r="K2594" s="4"/>
    </row>
    <row r="2595" spans="2:11" ht="13.5" x14ac:dyDescent="0.35">
      <c r="B2595" s="3">
        <v>45782</v>
      </c>
      <c r="C2595" s="2">
        <v>5.34</v>
      </c>
      <c r="D2595" s="2">
        <v>4.9897</v>
      </c>
      <c r="E2595" s="2">
        <v>47566</v>
      </c>
      <c r="F2595" s="2">
        <v>5.2720000000000002</v>
      </c>
      <c r="G2595" s="2">
        <v>250767.95199999999</v>
      </c>
      <c r="H2595" s="5">
        <f t="shared" si="40"/>
        <v>2.1035830485583953E-2</v>
      </c>
      <c r="I2595" s="4"/>
      <c r="J2595" s="4"/>
      <c r="K2595" s="4"/>
    </row>
    <row r="2596" spans="2:11" ht="13.5" x14ac:dyDescent="0.35">
      <c r="B2596" s="3">
        <v>45783</v>
      </c>
      <c r="C2596" s="2">
        <v>5.34</v>
      </c>
      <c r="D2596" s="2">
        <v>4.9897</v>
      </c>
      <c r="E2596" s="2">
        <v>75862</v>
      </c>
      <c r="F2596" s="2">
        <v>5.3360000000000003</v>
      </c>
      <c r="G2596" s="2">
        <v>404799.63199999998</v>
      </c>
      <c r="H2596" s="5">
        <f t="shared" si="40"/>
        <v>0</v>
      </c>
      <c r="I2596" s="4"/>
      <c r="J2596" s="4"/>
      <c r="K2596" s="4"/>
    </row>
    <row r="2597" spans="2:11" ht="13.5" x14ac:dyDescent="0.35">
      <c r="B2597" s="3">
        <v>45784</v>
      </c>
      <c r="C2597" s="2">
        <v>5.09</v>
      </c>
      <c r="D2597" s="2">
        <v>5.09</v>
      </c>
      <c r="E2597" s="2">
        <v>16313</v>
      </c>
      <c r="F2597" s="2">
        <v>5.1079999999999997</v>
      </c>
      <c r="G2597" s="2">
        <v>83326.804000000004</v>
      </c>
      <c r="H2597" s="5">
        <f t="shared" si="40"/>
        <v>2.0101408902338785E-2</v>
      </c>
      <c r="I2597" s="4"/>
      <c r="J2597" s="4"/>
      <c r="K2597" s="4"/>
    </row>
    <row r="2598" spans="2:11" ht="13.5" x14ac:dyDescent="0.35">
      <c r="B2598" s="3">
        <v>45785</v>
      </c>
      <c r="C2598" s="2">
        <v>5.07</v>
      </c>
      <c r="D2598" s="2">
        <v>5.07</v>
      </c>
      <c r="E2598" s="2">
        <v>10883</v>
      </c>
      <c r="F2598" s="2">
        <v>5.0609999999999999</v>
      </c>
      <c r="G2598" s="2">
        <v>55078.862999999998</v>
      </c>
      <c r="H2598" s="5">
        <f t="shared" si="40"/>
        <v>-3.9292730844792878E-3</v>
      </c>
      <c r="I2598" s="4"/>
      <c r="J2598" s="4"/>
      <c r="K2598" s="4"/>
    </row>
    <row r="2599" spans="2:11" ht="13.5" x14ac:dyDescent="0.35">
      <c r="B2599" s="3">
        <v>45786</v>
      </c>
      <c r="C2599" s="2">
        <v>5.0999999999999996</v>
      </c>
      <c r="D2599" s="2">
        <v>5.0999999999999996</v>
      </c>
      <c r="E2599" s="2">
        <v>152308</v>
      </c>
      <c r="F2599" s="2">
        <v>5.0759999999999996</v>
      </c>
      <c r="G2599" s="2">
        <v>773115.40800000005</v>
      </c>
      <c r="H2599" s="5">
        <f t="shared" si="40"/>
        <v>5.9171597633134827E-3</v>
      </c>
      <c r="I2599" s="4"/>
      <c r="J2599" s="4"/>
      <c r="K2599" s="4"/>
    </row>
    <row r="2600" spans="2:11" ht="13.5" x14ac:dyDescent="0.35">
      <c r="B2600" s="3">
        <v>45789</v>
      </c>
      <c r="C2600" s="2">
        <v>5.09</v>
      </c>
      <c r="D2600" s="2">
        <v>5.09</v>
      </c>
      <c r="E2600" s="2">
        <v>29673</v>
      </c>
      <c r="F2600" s="2">
        <v>5.0830000000000002</v>
      </c>
      <c r="G2600" s="2">
        <v>150827.859</v>
      </c>
      <c r="H2600" s="5">
        <f t="shared" si="40"/>
        <v>-1.9607843137254485E-3</v>
      </c>
      <c r="I2600" s="4"/>
      <c r="J2600" s="4"/>
      <c r="K2600" s="4"/>
    </row>
    <row r="2601" spans="2:11" ht="13.5" x14ac:dyDescent="0.35">
      <c r="B2601" s="3">
        <v>45790</v>
      </c>
      <c r="C2601" s="2">
        <v>5.07</v>
      </c>
      <c r="D2601" s="2">
        <v>5.07</v>
      </c>
      <c r="E2601" s="2">
        <v>36382</v>
      </c>
      <c r="F2601" s="2">
        <v>5.0830000000000002</v>
      </c>
      <c r="G2601" s="2">
        <v>184929.70600000001</v>
      </c>
      <c r="H2601" s="5">
        <f t="shared" si="40"/>
        <v>-3.9292730844792878E-3</v>
      </c>
      <c r="I2601" s="4"/>
      <c r="J2601" s="4"/>
      <c r="K2601" s="4"/>
    </row>
    <row r="2602" spans="2:11" ht="13.5" x14ac:dyDescent="0.35">
      <c r="B2602" s="3">
        <v>45791</v>
      </c>
      <c r="C2602" s="2">
        <v>5.08</v>
      </c>
      <c r="D2602" s="2">
        <v>5.08</v>
      </c>
      <c r="E2602" s="2">
        <v>20479</v>
      </c>
      <c r="F2602" s="2">
        <v>5.0709999999999997</v>
      </c>
      <c r="G2602" s="2">
        <v>103849.00900000001</v>
      </c>
      <c r="H2602" s="5">
        <f t="shared" si="40"/>
        <v>1.9723865877711612E-3</v>
      </c>
      <c r="I2602" s="4"/>
      <c r="J2602" s="4"/>
      <c r="K2602" s="4"/>
    </row>
    <row r="2603" spans="2:11" ht="13.5" x14ac:dyDescent="0.35">
      <c r="B2603" s="3">
        <v>45792</v>
      </c>
      <c r="C2603" s="2">
        <v>5.0599999999999996</v>
      </c>
      <c r="D2603" s="2">
        <v>5.0599999999999996</v>
      </c>
      <c r="E2603" s="2">
        <v>31523</v>
      </c>
      <c r="F2603" s="2">
        <v>5.07</v>
      </c>
      <c r="G2603" s="2">
        <v>159821.60999999999</v>
      </c>
      <c r="H2603" s="5">
        <f t="shared" si="40"/>
        <v>-3.937007874015839E-3</v>
      </c>
      <c r="I2603" s="4"/>
      <c r="J2603" s="4"/>
      <c r="K2603" s="4"/>
    </row>
    <row r="2604" spans="2:11" ht="13.5" x14ac:dyDescent="0.35">
      <c r="B2604" s="3">
        <v>45793</v>
      </c>
      <c r="C2604" s="2">
        <v>5.04</v>
      </c>
      <c r="D2604" s="2">
        <v>5.04</v>
      </c>
      <c r="E2604" s="2">
        <v>24277</v>
      </c>
      <c r="F2604" s="2">
        <v>5.0650000000000004</v>
      </c>
      <c r="G2604" s="2">
        <v>122963.005</v>
      </c>
      <c r="H2604" s="5">
        <f t="shared" si="40"/>
        <v>-3.9525691699603908E-3</v>
      </c>
      <c r="I2604" s="4"/>
      <c r="J2604" s="4"/>
      <c r="K2604" s="4"/>
    </row>
    <row r="2605" spans="2:11" ht="13.5" x14ac:dyDescent="0.35">
      <c r="B2605" s="3">
        <v>45796</v>
      </c>
      <c r="C2605" s="2">
        <v>5.04</v>
      </c>
      <c r="D2605" s="2">
        <v>5.04</v>
      </c>
      <c r="E2605" s="2">
        <v>43210</v>
      </c>
      <c r="F2605" s="2">
        <v>5.0419999999999998</v>
      </c>
      <c r="G2605" s="2">
        <v>217864.82</v>
      </c>
      <c r="H2605" s="5">
        <f t="shared" si="40"/>
        <v>0</v>
      </c>
      <c r="I2605" s="4"/>
      <c r="J2605" s="4"/>
      <c r="K2605" s="4"/>
    </row>
    <row r="2606" spans="2:11" ht="13.5" x14ac:dyDescent="0.35">
      <c r="B2606" s="3">
        <v>45797</v>
      </c>
      <c r="C2606" s="2">
        <v>5.04</v>
      </c>
      <c r="D2606" s="2">
        <v>5.04</v>
      </c>
      <c r="E2606" s="2">
        <v>98293</v>
      </c>
      <c r="F2606" s="2">
        <v>5.0460000000000003</v>
      </c>
      <c r="G2606" s="2">
        <v>495986.478</v>
      </c>
      <c r="H2606" s="5">
        <f t="shared" si="40"/>
        <v>0</v>
      </c>
      <c r="I2606" s="4"/>
      <c r="J2606" s="4"/>
      <c r="K2606" s="4"/>
    </row>
    <row r="2607" spans="2:11" ht="13.5" x14ac:dyDescent="0.35">
      <c r="B2607" s="3">
        <v>45798</v>
      </c>
      <c r="C2607" s="2">
        <v>5.09</v>
      </c>
      <c r="D2607" s="2">
        <v>5.09</v>
      </c>
      <c r="E2607" s="2">
        <v>40447</v>
      </c>
      <c r="F2607" s="2">
        <v>5.0410000000000004</v>
      </c>
      <c r="G2607" s="2">
        <v>203893.32699999999</v>
      </c>
      <c r="H2607" s="5">
        <f t="shared" si="40"/>
        <v>9.9206349206348854E-3</v>
      </c>
      <c r="I2607" s="4"/>
      <c r="J2607" s="4"/>
      <c r="K2607" s="4"/>
    </row>
    <row r="2608" spans="2:11" ht="13.5" x14ac:dyDescent="0.35">
      <c r="B2608" s="3">
        <v>45799</v>
      </c>
      <c r="C2608" s="2">
        <v>5.04</v>
      </c>
      <c r="D2608" s="2">
        <v>5.04</v>
      </c>
      <c r="E2608" s="2">
        <v>42637</v>
      </c>
      <c r="F2608" s="2">
        <v>5.04</v>
      </c>
      <c r="G2608" s="2">
        <v>214890.48</v>
      </c>
      <c r="H2608" s="5">
        <f t="shared" si="40"/>
        <v>-9.8231827111983933E-3</v>
      </c>
      <c r="I2608" s="4"/>
      <c r="J2608" s="4"/>
      <c r="K2608" s="4"/>
    </row>
    <row r="2609" spans="2:11" ht="13.5" x14ac:dyDescent="0.35">
      <c r="B2609" s="3">
        <v>45800</v>
      </c>
      <c r="C2609" s="2">
        <v>5.0599999999999996</v>
      </c>
      <c r="D2609" s="2">
        <v>5.0599999999999996</v>
      </c>
      <c r="E2609" s="2">
        <v>10404</v>
      </c>
      <c r="F2609" s="2">
        <v>5.0350000000000001</v>
      </c>
      <c r="G2609" s="2">
        <v>52384.14</v>
      </c>
      <c r="H2609" s="5">
        <f t="shared" si="40"/>
        <v>3.9682539682538839E-3</v>
      </c>
      <c r="I2609" s="4"/>
      <c r="J2609" s="4"/>
      <c r="K2609" s="4"/>
    </row>
    <row r="2610" spans="2:11" ht="13.5" x14ac:dyDescent="0.35">
      <c r="B2610" s="3">
        <v>45803</v>
      </c>
      <c r="C2610" s="2">
        <v>5.04</v>
      </c>
      <c r="D2610" s="2">
        <v>5.04</v>
      </c>
      <c r="E2610" s="2">
        <v>11063</v>
      </c>
      <c r="F2610" s="2">
        <v>5.0519999999999996</v>
      </c>
      <c r="G2610" s="2">
        <v>55890.275999999998</v>
      </c>
      <c r="H2610" s="5">
        <f t="shared" si="40"/>
        <v>-3.9525691699603908E-3</v>
      </c>
      <c r="I2610" s="4"/>
      <c r="J2610" s="4"/>
      <c r="K2610" s="4"/>
    </row>
    <row r="2611" spans="2:11" ht="13.5" x14ac:dyDescent="0.35">
      <c r="B2611" s="3">
        <v>45804</v>
      </c>
      <c r="C2611" s="2">
        <v>5.05</v>
      </c>
      <c r="D2611" s="2">
        <v>5.05</v>
      </c>
      <c r="E2611" s="2">
        <v>32987</v>
      </c>
      <c r="F2611" s="2">
        <v>5.0419999999999998</v>
      </c>
      <c r="G2611" s="2">
        <v>166320.454</v>
      </c>
      <c r="H2611" s="5">
        <f t="shared" si="40"/>
        <v>1.9841269841269419E-3</v>
      </c>
      <c r="I2611" s="4"/>
      <c r="J2611" s="4"/>
      <c r="K2611" s="4"/>
    </row>
    <row r="2612" spans="2:11" ht="13.5" x14ac:dyDescent="0.35">
      <c r="B2612" s="3">
        <v>45805</v>
      </c>
      <c r="C2612" s="2">
        <v>5.08</v>
      </c>
      <c r="D2612" s="2">
        <v>5.08</v>
      </c>
      <c r="E2612" s="2">
        <v>12531</v>
      </c>
      <c r="F2612" s="2">
        <v>5.0430000000000001</v>
      </c>
      <c r="G2612" s="2">
        <v>63193.832999999999</v>
      </c>
      <c r="H2612" s="5">
        <f t="shared" si="40"/>
        <v>5.9405940594059901E-3</v>
      </c>
      <c r="I2612" s="4"/>
      <c r="J2612" s="4"/>
      <c r="K2612" s="4"/>
    </row>
    <row r="2613" spans="2:11" ht="13.5" x14ac:dyDescent="0.35">
      <c r="B2613" s="3">
        <v>45806</v>
      </c>
      <c r="C2613" s="2">
        <v>5.0599999999999996</v>
      </c>
      <c r="D2613" s="2">
        <v>5.0599999999999996</v>
      </c>
      <c r="E2613" s="2">
        <v>10797</v>
      </c>
      <c r="F2613" s="2">
        <v>5.0599999999999996</v>
      </c>
      <c r="G2613" s="2">
        <v>54632.82</v>
      </c>
      <c r="H2613" s="5">
        <f t="shared" si="40"/>
        <v>-3.937007874015839E-3</v>
      </c>
      <c r="I2613" s="4"/>
      <c r="J2613" s="4"/>
      <c r="K2613" s="4"/>
    </row>
    <row r="2614" spans="2:11" ht="13.5" x14ac:dyDescent="0.35">
      <c r="B2614" s="3">
        <v>45807</v>
      </c>
      <c r="C2614" s="2">
        <v>5.07</v>
      </c>
      <c r="D2614" s="2">
        <v>5.07</v>
      </c>
      <c r="E2614" s="2">
        <v>33673</v>
      </c>
      <c r="F2614" s="2">
        <v>5.0620000000000003</v>
      </c>
      <c r="G2614" s="2">
        <v>170452.726</v>
      </c>
      <c r="H2614" s="5">
        <f t="shared" si="40"/>
        <v>1.9762845849803706E-3</v>
      </c>
      <c r="I2614" s="4"/>
      <c r="J2614" s="4"/>
      <c r="K2614" s="4"/>
    </row>
    <row r="2615" spans="2:11" ht="13.5" x14ac:dyDescent="0.35">
      <c r="B2615" s="3">
        <v>45810</v>
      </c>
      <c r="C2615" s="2">
        <v>5.0999999999999996</v>
      </c>
      <c r="D2615" s="2">
        <v>5.0999999999999996</v>
      </c>
      <c r="E2615" s="2">
        <v>52619</v>
      </c>
      <c r="F2615" s="2">
        <v>5.0869999999999997</v>
      </c>
      <c r="G2615" s="2">
        <v>267672.853</v>
      </c>
      <c r="H2615" s="5">
        <f t="shared" si="40"/>
        <v>5.9171597633134827E-3</v>
      </c>
      <c r="I2615" s="4"/>
      <c r="J2615" s="4"/>
      <c r="K2615" s="4"/>
    </row>
    <row r="2616" spans="2:11" ht="13.5" x14ac:dyDescent="0.35">
      <c r="B2616" s="3">
        <v>45811</v>
      </c>
      <c r="C2616" s="2">
        <v>5.13</v>
      </c>
      <c r="D2616" s="2">
        <v>5.13</v>
      </c>
      <c r="E2616" s="2">
        <v>18765</v>
      </c>
      <c r="F2616" s="2">
        <v>5.0970000000000004</v>
      </c>
      <c r="G2616" s="2">
        <v>95645.205000000002</v>
      </c>
      <c r="H2616" s="5">
        <f t="shared" si="40"/>
        <v>5.8823529411765199E-3</v>
      </c>
      <c r="I2616" s="4"/>
      <c r="J2616" s="4"/>
      <c r="K2616" s="4"/>
    </row>
    <row r="2617" spans="2:11" ht="13.5" x14ac:dyDescent="0.35">
      <c r="B2617" s="3">
        <v>45812</v>
      </c>
      <c r="C2617" s="2">
        <v>5.0999999999999996</v>
      </c>
      <c r="D2617" s="2">
        <v>5.0999999999999996</v>
      </c>
      <c r="E2617" s="2">
        <v>6328</v>
      </c>
      <c r="F2617" s="2">
        <v>5.0979999999999999</v>
      </c>
      <c r="G2617" s="2">
        <v>32260.144</v>
      </c>
      <c r="H2617" s="5">
        <f t="shared" si="40"/>
        <v>-5.8479532163743173E-3</v>
      </c>
      <c r="I2617" s="4"/>
      <c r="J2617" s="4"/>
      <c r="K2617" s="4"/>
    </row>
    <row r="2618" spans="2:11" ht="13.5" x14ac:dyDescent="0.35">
      <c r="B2618" s="3">
        <v>45813</v>
      </c>
      <c r="C2618" s="2">
        <v>5.09</v>
      </c>
      <c r="D2618" s="2">
        <v>5.09</v>
      </c>
      <c r="E2618" s="2">
        <v>5708</v>
      </c>
      <c r="F2618" s="2">
        <v>5.0860000000000003</v>
      </c>
      <c r="G2618" s="2">
        <v>29030.887999999999</v>
      </c>
      <c r="H2618" s="5">
        <f t="shared" si="40"/>
        <v>-1.9607843137254485E-3</v>
      </c>
      <c r="I2618" s="4"/>
      <c r="J2618" s="4"/>
      <c r="K2618" s="4"/>
    </row>
    <row r="2619" spans="2:11" ht="13.5" x14ac:dyDescent="0.35">
      <c r="B2619" s="3">
        <v>45817</v>
      </c>
      <c r="C2619" s="2">
        <v>5.1100000000000003</v>
      </c>
      <c r="D2619" s="2">
        <v>5.1100000000000003</v>
      </c>
      <c r="E2619" s="2">
        <v>19041</v>
      </c>
      <c r="F2619" s="2">
        <v>5.1020000000000003</v>
      </c>
      <c r="G2619" s="2">
        <v>97147.182000000001</v>
      </c>
      <c r="H2619" s="5">
        <f t="shared" si="40"/>
        <v>3.9292730844794621E-3</v>
      </c>
      <c r="I2619" s="4"/>
      <c r="J2619" s="4"/>
      <c r="K2619" s="4"/>
    </row>
    <row r="2620" spans="2:11" ht="13.5" x14ac:dyDescent="0.35">
      <c r="B2620" s="3">
        <v>45818</v>
      </c>
      <c r="C2620" s="2">
        <v>5.1100000000000003</v>
      </c>
      <c r="D2620" s="2">
        <v>5.1100000000000003</v>
      </c>
      <c r="E2620" s="2">
        <v>38240</v>
      </c>
      <c r="F2620" s="2">
        <v>5.1020000000000003</v>
      </c>
      <c r="G2620" s="2">
        <v>195100.48</v>
      </c>
      <c r="H2620" s="5">
        <f t="shared" si="40"/>
        <v>0</v>
      </c>
      <c r="I2620" s="4"/>
      <c r="J2620" s="4"/>
      <c r="K2620" s="4"/>
    </row>
    <row r="2621" spans="2:11" ht="13.5" x14ac:dyDescent="0.35">
      <c r="B2621" s="3">
        <v>45819</v>
      </c>
      <c r="C2621" s="2">
        <v>5.09</v>
      </c>
      <c r="D2621" s="2">
        <v>5.09</v>
      </c>
      <c r="E2621" s="2">
        <v>8532</v>
      </c>
      <c r="F2621" s="2">
        <v>5.0979999999999999</v>
      </c>
      <c r="G2621" s="2">
        <v>43496.135999999999</v>
      </c>
      <c r="H2621" s="5">
        <f t="shared" si="40"/>
        <v>-3.913894324853319E-3</v>
      </c>
      <c r="I2621" s="4"/>
      <c r="J2621" s="4"/>
      <c r="K2621" s="4"/>
    </row>
    <row r="2622" spans="2:11" ht="13.5" x14ac:dyDescent="0.35">
      <c r="B2622" s="3">
        <v>45820</v>
      </c>
      <c r="C2622" s="2">
        <v>5.0999999999999996</v>
      </c>
      <c r="D2622" s="2">
        <v>5.0999999999999996</v>
      </c>
      <c r="E2622" s="2">
        <v>17148</v>
      </c>
      <c r="F2622" s="2">
        <v>5.0890000000000004</v>
      </c>
      <c r="G2622" s="2">
        <v>87266.172000000006</v>
      </c>
      <c r="H2622" s="5">
        <f t="shared" si="40"/>
        <v>1.9646365422396439E-3</v>
      </c>
      <c r="I2622" s="4"/>
      <c r="J2622" s="4"/>
      <c r="K2622" s="4"/>
    </row>
    <row r="2623" spans="2:11" ht="13.5" x14ac:dyDescent="0.35">
      <c r="B2623" s="3">
        <v>45821</v>
      </c>
      <c r="C2623" s="2">
        <v>5.0999999999999996</v>
      </c>
      <c r="D2623" s="2">
        <v>5.0999999999999996</v>
      </c>
      <c r="E2623" s="2">
        <v>35287</v>
      </c>
      <c r="F2623" s="2">
        <v>5.0990000000000002</v>
      </c>
      <c r="G2623" s="2">
        <v>179928.413</v>
      </c>
      <c r="H2623" s="5">
        <f t="shared" si="40"/>
        <v>0</v>
      </c>
      <c r="I2623" s="4"/>
      <c r="J2623" s="4"/>
      <c r="K2623" s="4"/>
    </row>
    <row r="2624" spans="2:11" ht="13.5" x14ac:dyDescent="0.35">
      <c r="B2624" s="3">
        <v>45824</v>
      </c>
      <c r="C2624" s="2">
        <v>5.07</v>
      </c>
      <c r="D2624" s="2">
        <v>5.07</v>
      </c>
      <c r="E2624" s="2">
        <v>8626</v>
      </c>
      <c r="F2624" s="2">
        <v>5.07</v>
      </c>
      <c r="G2624" s="2">
        <v>43733.82</v>
      </c>
      <c r="H2624" s="5">
        <f t="shared" si="40"/>
        <v>-5.8823529411763456E-3</v>
      </c>
      <c r="I2624" s="4"/>
      <c r="J2624" s="4"/>
      <c r="K2624" s="4"/>
    </row>
    <row r="2625" spans="2:11" ht="13.5" x14ac:dyDescent="0.35">
      <c r="B2625" s="3">
        <v>45825</v>
      </c>
      <c r="C2625" s="2">
        <v>5.12</v>
      </c>
      <c r="D2625" s="2">
        <v>5.12</v>
      </c>
      <c r="E2625" s="2">
        <v>47045</v>
      </c>
      <c r="F2625" s="2">
        <v>5.0999999999999996</v>
      </c>
      <c r="G2625" s="2">
        <v>239929.5</v>
      </c>
      <c r="H2625" s="5">
        <f t="shared" si="40"/>
        <v>9.8619329388559794E-3</v>
      </c>
      <c r="I2625" s="4"/>
      <c r="J2625" s="4"/>
      <c r="K2625" s="4"/>
    </row>
    <row r="2626" spans="2:11" ht="13.5" x14ac:dyDescent="0.35">
      <c r="B2626" s="3">
        <v>45826</v>
      </c>
      <c r="C2626" s="2">
        <v>5.12</v>
      </c>
      <c r="D2626" s="2">
        <v>5.12</v>
      </c>
      <c r="E2626" s="2">
        <v>29584</v>
      </c>
      <c r="F2626" s="2">
        <v>5.1150000000000002</v>
      </c>
      <c r="G2626" s="2">
        <v>151322.16</v>
      </c>
      <c r="H2626" s="5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5.1100000000000003</v>
      </c>
      <c r="D2627" s="2">
        <v>5.1100000000000003</v>
      </c>
      <c r="E2627" s="2">
        <v>75290</v>
      </c>
      <c r="F2627" s="2">
        <v>5.1130000000000004</v>
      </c>
      <c r="G2627" s="2">
        <v>384957.77</v>
      </c>
      <c r="H2627" s="5">
        <f t="shared" si="40"/>
        <v>-1.9531249999999584E-3</v>
      </c>
      <c r="I2627" s="4"/>
      <c r="J2627" s="4"/>
      <c r="K2627" s="4"/>
    </row>
    <row r="2628" spans="2:11" ht="13.5" x14ac:dyDescent="0.35">
      <c r="B2628" s="3">
        <v>45828</v>
      </c>
      <c r="C2628" s="2">
        <v>5.14</v>
      </c>
      <c r="D2628" s="2">
        <v>5.14</v>
      </c>
      <c r="E2628" s="2">
        <v>9198</v>
      </c>
      <c r="F2628" s="2">
        <v>5.117</v>
      </c>
      <c r="G2628" s="2">
        <v>47066.165999999997</v>
      </c>
      <c r="H2628" s="5">
        <f t="shared" si="40"/>
        <v>5.8708414872797182E-3</v>
      </c>
      <c r="I2628" s="4"/>
      <c r="J2628" s="4"/>
      <c r="K2628" s="4"/>
    </row>
    <row r="2629" spans="2:11" ht="13.5" x14ac:dyDescent="0.35">
      <c r="B2629" s="3">
        <v>45831</v>
      </c>
      <c r="C2629" s="2">
        <v>5.16</v>
      </c>
      <c r="D2629" s="2">
        <v>5.16</v>
      </c>
      <c r="E2629" s="2">
        <v>18963</v>
      </c>
      <c r="F2629" s="2">
        <v>5.15</v>
      </c>
      <c r="G2629" s="2">
        <v>97659.45</v>
      </c>
      <c r="H2629" s="5">
        <f t="shared" si="40"/>
        <v>3.8910505836576778E-3</v>
      </c>
      <c r="I2629" s="4"/>
      <c r="J2629" s="4"/>
      <c r="K2629" s="4"/>
    </row>
    <row r="2630" spans="2:11" ht="13.5" x14ac:dyDescent="0.35">
      <c r="B2630" s="3">
        <v>45832</v>
      </c>
      <c r="C2630" s="2">
        <v>5.21</v>
      </c>
      <c r="D2630" s="2">
        <v>5.21</v>
      </c>
      <c r="E2630" s="2">
        <v>36687</v>
      </c>
      <c r="F2630" s="2">
        <v>5.1769999999999996</v>
      </c>
      <c r="G2630" s="2">
        <v>189928.59899999999</v>
      </c>
      <c r="H2630" s="5">
        <f t="shared" si="40"/>
        <v>9.6899224806201202E-3</v>
      </c>
      <c r="I2630" s="4"/>
      <c r="J2630" s="4"/>
      <c r="K2630" s="4"/>
    </row>
    <row r="2631" spans="2:11" ht="13.5" x14ac:dyDescent="0.35">
      <c r="B2631" s="3">
        <v>45833</v>
      </c>
      <c r="C2631" s="2">
        <v>5.24</v>
      </c>
      <c r="D2631" s="2">
        <v>5.24</v>
      </c>
      <c r="E2631" s="2">
        <v>29213</v>
      </c>
      <c r="F2631" s="2">
        <v>5.22</v>
      </c>
      <c r="G2631" s="2">
        <v>152491.85999999999</v>
      </c>
      <c r="H2631" s="5">
        <f t="shared" ref="H2631:H2695" si="41">(D2631-D2630)/D2630</f>
        <v>5.7581573896353646E-3</v>
      </c>
      <c r="I2631" s="4"/>
      <c r="J2631" s="4"/>
      <c r="K2631" s="4"/>
    </row>
    <row r="2632" spans="2:11" ht="13.5" x14ac:dyDescent="0.35">
      <c r="B2632" s="3">
        <v>45835</v>
      </c>
      <c r="C2632" s="2">
        <v>5.25</v>
      </c>
      <c r="D2632" s="2">
        <v>5.25</v>
      </c>
      <c r="E2632" s="2">
        <v>84801</v>
      </c>
      <c r="F2632" s="2">
        <v>5.25</v>
      </c>
      <c r="G2632" s="2">
        <v>445205.25</v>
      </c>
      <c r="H2632" s="5">
        <f t="shared" si="41"/>
        <v>1.9083969465648447E-3</v>
      </c>
      <c r="I2632" s="4"/>
      <c r="J2632" s="4"/>
      <c r="K2632" s="4"/>
    </row>
    <row r="2633" spans="2:11" ht="13.5" x14ac:dyDescent="0.35">
      <c r="B2633" s="3">
        <v>45838</v>
      </c>
      <c r="C2633" s="2">
        <v>5.29</v>
      </c>
      <c r="D2633" s="2">
        <v>5.29</v>
      </c>
      <c r="E2633" s="2">
        <v>42345</v>
      </c>
      <c r="F2633" s="2">
        <v>5.25</v>
      </c>
      <c r="G2633" s="2">
        <v>222311.25</v>
      </c>
      <c r="H2633" s="5">
        <f t="shared" si="41"/>
        <v>7.619047619047626E-3</v>
      </c>
      <c r="I2633" s="4"/>
      <c r="J2633" s="4"/>
      <c r="K2633" s="4"/>
    </row>
    <row r="2634" spans="2:11" ht="13.5" x14ac:dyDescent="0.35">
      <c r="B2634" s="3">
        <v>45839</v>
      </c>
      <c r="C2634" s="2">
        <v>5.25</v>
      </c>
      <c r="D2634" s="2">
        <v>5.25</v>
      </c>
      <c r="E2634" s="2">
        <v>38000</v>
      </c>
      <c r="F2634" s="2">
        <v>5.2160000000000002</v>
      </c>
      <c r="G2634" s="2">
        <v>198208</v>
      </c>
      <c r="H2634" s="5">
        <f t="shared" si="41"/>
        <v>-7.5614366729678702E-3</v>
      </c>
      <c r="I2634" s="4"/>
      <c r="J2634" s="4"/>
      <c r="K2634" s="4"/>
    </row>
    <row r="2635" spans="2:11" ht="13.5" x14ac:dyDescent="0.35">
      <c r="B2635" s="3">
        <v>45840</v>
      </c>
      <c r="C2635" s="2">
        <v>5.25</v>
      </c>
      <c r="D2635" s="2">
        <v>5.25</v>
      </c>
      <c r="E2635" s="2">
        <v>62083</v>
      </c>
      <c r="F2635" s="2">
        <v>5.25</v>
      </c>
      <c r="G2635" s="2">
        <v>325935.75</v>
      </c>
      <c r="H2635" s="5">
        <f t="shared" si="41"/>
        <v>0</v>
      </c>
      <c r="I2635" s="4"/>
      <c r="J2635" s="4"/>
      <c r="K2635" s="4"/>
    </row>
    <row r="2636" spans="2:11" ht="13.5" x14ac:dyDescent="0.35">
      <c r="B2636" s="3">
        <v>45841</v>
      </c>
      <c r="C2636" s="2">
        <v>5.25</v>
      </c>
      <c r="D2636" s="2">
        <v>5.25</v>
      </c>
      <c r="E2636" s="2">
        <v>41727</v>
      </c>
      <c r="F2636" s="2">
        <v>5.25</v>
      </c>
      <c r="G2636" s="2">
        <v>219066.75</v>
      </c>
      <c r="H2636" s="5">
        <f t="shared" si="41"/>
        <v>0</v>
      </c>
      <c r="I2636" s="4"/>
      <c r="J2636" s="4"/>
      <c r="K2636" s="4"/>
    </row>
    <row r="2637" spans="2:11" ht="13.5" x14ac:dyDescent="0.35">
      <c r="B2637" s="3">
        <v>45842</v>
      </c>
      <c r="C2637" s="2">
        <v>5.34</v>
      </c>
      <c r="D2637" s="2">
        <v>5.34</v>
      </c>
      <c r="E2637" s="2">
        <v>34905</v>
      </c>
      <c r="F2637" s="2">
        <v>5.28</v>
      </c>
      <c r="G2637" s="2">
        <v>184298.4</v>
      </c>
      <c r="H2637" s="5">
        <f t="shared" si="41"/>
        <v>1.7142857142857116E-2</v>
      </c>
      <c r="I2637" s="4"/>
      <c r="J2637" s="4"/>
      <c r="K2637" s="4"/>
    </row>
    <row r="2638" spans="2:11" ht="13.5" x14ac:dyDescent="0.35">
      <c r="B2638" s="3">
        <v>45845</v>
      </c>
      <c r="C2638" s="2">
        <v>5.3</v>
      </c>
      <c r="D2638" s="2">
        <v>5.3</v>
      </c>
      <c r="E2638" s="2">
        <v>1110</v>
      </c>
      <c r="F2638" s="2">
        <v>5.3179999999999996</v>
      </c>
      <c r="G2638" s="2">
        <v>5902.98</v>
      </c>
      <c r="H2638" s="5">
        <f t="shared" si="41"/>
        <v>-7.4906367041198572E-3</v>
      </c>
      <c r="I2638" s="4"/>
      <c r="J2638" s="4"/>
      <c r="K2638" s="4"/>
    </row>
    <row r="2639" spans="2:11" ht="13.5" x14ac:dyDescent="0.35">
      <c r="B2639" s="3">
        <v>45846</v>
      </c>
      <c r="C2639" s="2">
        <v>5.3</v>
      </c>
      <c r="D2639" s="2">
        <v>5.3</v>
      </c>
      <c r="E2639" s="2">
        <v>26930</v>
      </c>
      <c r="F2639" s="2">
        <v>5.3</v>
      </c>
      <c r="G2639" s="2">
        <v>142729</v>
      </c>
      <c r="H2639" s="5">
        <f t="shared" si="41"/>
        <v>0</v>
      </c>
      <c r="I2639" s="4"/>
      <c r="J2639" s="4"/>
      <c r="K2639" s="4"/>
    </row>
    <row r="2640" spans="2:11" ht="13.5" x14ac:dyDescent="0.35">
      <c r="B2640" s="3">
        <v>45847</v>
      </c>
      <c r="C2640" s="2">
        <v>5.33</v>
      </c>
      <c r="D2640" s="2">
        <v>5.33</v>
      </c>
      <c r="E2640" s="2">
        <v>7308</v>
      </c>
      <c r="F2640" s="2">
        <v>5.3010000000000002</v>
      </c>
      <c r="G2640" s="2">
        <v>38739.707999999999</v>
      </c>
      <c r="H2640" s="5">
        <f t="shared" si="41"/>
        <v>5.6603773584906134E-3</v>
      </c>
      <c r="I2640" s="4"/>
      <c r="J2640" s="4"/>
      <c r="K2640" s="4"/>
    </row>
    <row r="2641" spans="2:11" ht="13.5" x14ac:dyDescent="0.35">
      <c r="B2641" s="3">
        <v>45848</v>
      </c>
      <c r="C2641" s="2">
        <v>5.3</v>
      </c>
      <c r="D2641" s="2">
        <v>5.3</v>
      </c>
      <c r="E2641" s="2">
        <v>27307</v>
      </c>
      <c r="F2641" s="2">
        <v>5.3</v>
      </c>
      <c r="G2641" s="2">
        <v>144727.1</v>
      </c>
      <c r="H2641" s="5">
        <f t="shared" si="41"/>
        <v>-5.6285178236398217E-3</v>
      </c>
      <c r="I2641" s="4"/>
      <c r="J2641" s="4"/>
      <c r="K2641" s="4"/>
    </row>
    <row r="2642" spans="2:11" ht="13.5" x14ac:dyDescent="0.35">
      <c r="B2642" s="3">
        <v>45849</v>
      </c>
      <c r="C2642" s="2">
        <v>5.28</v>
      </c>
      <c r="D2642" s="2">
        <v>5.28</v>
      </c>
      <c r="E2642" s="2">
        <v>15063</v>
      </c>
      <c r="F2642" s="2">
        <v>5.2690000000000001</v>
      </c>
      <c r="G2642" s="2">
        <v>79366.947</v>
      </c>
      <c r="H2642" s="5">
        <f t="shared" si="41"/>
        <v>-3.7735849056602972E-3</v>
      </c>
      <c r="I2642" s="4"/>
      <c r="J2642" s="4"/>
      <c r="K2642" s="4"/>
    </row>
    <row r="2643" spans="2:11" ht="13.5" x14ac:dyDescent="0.35">
      <c r="B2643" s="3">
        <v>45852</v>
      </c>
      <c r="C2643" s="2">
        <v>5.29</v>
      </c>
      <c r="D2643" s="2">
        <v>5.29</v>
      </c>
      <c r="E2643" s="2">
        <v>8300</v>
      </c>
      <c r="F2643" s="2">
        <v>5.2750000000000004</v>
      </c>
      <c r="G2643" s="2">
        <v>43782.5</v>
      </c>
      <c r="H2643" s="5">
        <f t="shared" si="41"/>
        <v>1.8939393939393534E-3</v>
      </c>
      <c r="I2643" s="4"/>
      <c r="J2643" s="4"/>
      <c r="K2643" s="4"/>
    </row>
    <row r="2644" spans="2:11" ht="13.5" x14ac:dyDescent="0.35">
      <c r="B2644" s="3">
        <v>45853</v>
      </c>
      <c r="C2644" s="2">
        <v>5.3</v>
      </c>
      <c r="D2644" s="2">
        <v>5.3</v>
      </c>
      <c r="E2644" s="2">
        <v>12660</v>
      </c>
      <c r="F2644" s="2">
        <v>5.2910000000000004</v>
      </c>
      <c r="G2644" s="2">
        <v>66984.06</v>
      </c>
      <c r="H2644" s="5">
        <f t="shared" si="41"/>
        <v>1.8903591682419257E-3</v>
      </c>
      <c r="I2644" s="4"/>
      <c r="J2644" s="4"/>
      <c r="K2644" s="4"/>
    </row>
    <row r="2645" spans="2:11" ht="13.5" x14ac:dyDescent="0.35">
      <c r="B2645" s="3">
        <v>45854</v>
      </c>
      <c r="C2645" s="2">
        <v>5.32</v>
      </c>
      <c r="D2645" s="2">
        <v>5.32</v>
      </c>
      <c r="E2645" s="2">
        <v>18304</v>
      </c>
      <c r="F2645" s="2">
        <v>5.3</v>
      </c>
      <c r="G2645" s="2">
        <v>97011.199999999997</v>
      </c>
      <c r="H2645" s="5">
        <f t="shared" si="41"/>
        <v>3.7735849056604646E-3</v>
      </c>
      <c r="I2645" s="4"/>
      <c r="J2645" s="4"/>
      <c r="K2645" s="4"/>
    </row>
    <row r="2646" spans="2:11" ht="13.5" x14ac:dyDescent="0.35">
      <c r="B2646" s="3">
        <v>45855</v>
      </c>
      <c r="C2646" s="2">
        <v>5.32</v>
      </c>
      <c r="D2646" s="2">
        <v>5.32</v>
      </c>
      <c r="E2646" s="2">
        <v>3168</v>
      </c>
      <c r="F2646" s="2">
        <v>5.3010000000000002</v>
      </c>
      <c r="G2646" s="2">
        <v>16793.567999999999</v>
      </c>
      <c r="H2646" s="5">
        <f t="shared" si="41"/>
        <v>0</v>
      </c>
      <c r="I2646" s="4"/>
      <c r="J2646" s="4"/>
      <c r="K2646" s="4"/>
    </row>
    <row r="2647" spans="2:11" ht="13.5" x14ac:dyDescent="0.35">
      <c r="B2647" s="3">
        <v>45856</v>
      </c>
      <c r="C2647" s="2">
        <v>5.32</v>
      </c>
      <c r="D2647" s="2">
        <v>5.32</v>
      </c>
      <c r="E2647" s="2">
        <v>8641</v>
      </c>
      <c r="F2647" s="2">
        <v>5.3010000000000002</v>
      </c>
      <c r="G2647" s="2">
        <v>45805.940999999999</v>
      </c>
      <c r="H2647" s="5">
        <f t="shared" si="41"/>
        <v>0</v>
      </c>
      <c r="I2647" s="4"/>
      <c r="J2647" s="4"/>
      <c r="K2647" s="4"/>
    </row>
    <row r="2648" spans="2:11" ht="13.5" x14ac:dyDescent="0.35">
      <c r="B2648" s="3">
        <v>45859</v>
      </c>
      <c r="C2648" s="2">
        <v>5.3</v>
      </c>
      <c r="D2648" s="2">
        <v>5.3</v>
      </c>
      <c r="E2648" s="2">
        <v>3114</v>
      </c>
      <c r="F2648" s="2">
        <v>5.28</v>
      </c>
      <c r="G2648" s="2">
        <v>16441.919999999998</v>
      </c>
      <c r="H2648" s="5">
        <f t="shared" si="41"/>
        <v>-3.759398496240688E-3</v>
      </c>
      <c r="I2648" s="4"/>
      <c r="J2648" s="4"/>
      <c r="K2648" s="4"/>
    </row>
    <row r="2649" spans="2:11" ht="13.5" x14ac:dyDescent="0.35">
      <c r="B2649" s="3">
        <v>45860</v>
      </c>
      <c r="C2649" s="2">
        <v>5.32</v>
      </c>
      <c r="D2649" s="2">
        <v>5.32</v>
      </c>
      <c r="E2649" s="2">
        <v>30632</v>
      </c>
      <c r="F2649" s="2">
        <v>5.2869999999999999</v>
      </c>
      <c r="G2649" s="2">
        <v>161951.38399999999</v>
      </c>
      <c r="H2649" s="5">
        <f t="shared" si="41"/>
        <v>3.7735849056604646E-3</v>
      </c>
      <c r="I2649" s="4"/>
      <c r="J2649" s="4"/>
      <c r="K2649" s="4"/>
    </row>
    <row r="2650" spans="2:11" ht="13.5" x14ac:dyDescent="0.35">
      <c r="B2650" s="3">
        <v>45861</v>
      </c>
      <c r="C2650" s="2">
        <v>5.32</v>
      </c>
      <c r="D2650" s="2">
        <v>5.32</v>
      </c>
      <c r="E2650" s="2">
        <v>18371</v>
      </c>
      <c r="F2650" s="2">
        <v>5.3360000000000003</v>
      </c>
      <c r="G2650" s="2">
        <v>98027.656000000003</v>
      </c>
      <c r="H2650" s="5">
        <f t="shared" si="41"/>
        <v>0</v>
      </c>
      <c r="I2650" s="4"/>
      <c r="J2650" s="4"/>
      <c r="K2650" s="4"/>
    </row>
    <row r="2651" spans="2:11" ht="13.5" x14ac:dyDescent="0.35">
      <c r="B2651" s="3">
        <v>45862</v>
      </c>
      <c r="C2651" s="2">
        <v>5.3</v>
      </c>
      <c r="D2651" s="2">
        <v>5.3</v>
      </c>
      <c r="E2651" s="2">
        <v>1040</v>
      </c>
      <c r="F2651" s="2">
        <v>5.3</v>
      </c>
      <c r="G2651" s="2">
        <v>5512</v>
      </c>
      <c r="H2651" s="5">
        <f t="shared" si="41"/>
        <v>-3.759398496240688E-3</v>
      </c>
      <c r="I2651" s="4"/>
      <c r="J2651" s="4"/>
      <c r="K2651" s="4"/>
    </row>
    <row r="2652" spans="2:11" ht="13.5" x14ac:dyDescent="0.35">
      <c r="B2652" s="3">
        <v>45866</v>
      </c>
      <c r="C2652" s="2">
        <v>5.3</v>
      </c>
      <c r="D2652" s="2">
        <v>5.3</v>
      </c>
      <c r="E2652" s="2">
        <v>10139</v>
      </c>
      <c r="F2652" s="2">
        <v>5.2830000000000004</v>
      </c>
      <c r="G2652" s="2">
        <v>53564.337</v>
      </c>
      <c r="H2652" s="5">
        <f t="shared" si="41"/>
        <v>0</v>
      </c>
      <c r="I2652" s="4"/>
      <c r="J2652" s="4"/>
      <c r="K2652" s="4"/>
    </row>
    <row r="2653" spans="2:11" ht="13.5" x14ac:dyDescent="0.35">
      <c r="B2653" s="3">
        <v>45867</v>
      </c>
      <c r="C2653" s="2">
        <v>5.3</v>
      </c>
      <c r="D2653" s="2">
        <v>5.3</v>
      </c>
      <c r="E2653" s="2">
        <v>3821</v>
      </c>
      <c r="F2653" s="2">
        <v>5.28</v>
      </c>
      <c r="G2653" s="2">
        <v>20174.88</v>
      </c>
      <c r="H2653" s="5">
        <f t="shared" si="41"/>
        <v>0</v>
      </c>
      <c r="I2653" s="4"/>
      <c r="J2653" s="4"/>
      <c r="K2653" s="4"/>
    </row>
    <row r="2654" spans="2:11" ht="13.5" x14ac:dyDescent="0.35">
      <c r="B2654" s="3">
        <v>45868</v>
      </c>
      <c r="C2654" s="2">
        <v>5.32</v>
      </c>
      <c r="D2654" s="2">
        <v>5.32</v>
      </c>
      <c r="E2654" s="2">
        <v>32783</v>
      </c>
      <c r="F2654" s="2">
        <v>5.2910000000000004</v>
      </c>
      <c r="G2654" s="2">
        <v>173454.853</v>
      </c>
      <c r="H2654" s="5">
        <f t="shared" si="41"/>
        <v>3.7735849056604646E-3</v>
      </c>
      <c r="I2654" s="4"/>
      <c r="J2654" s="4"/>
      <c r="K2654" s="4"/>
    </row>
    <row r="2655" spans="2:11" ht="13.5" x14ac:dyDescent="0.35">
      <c r="B2655" s="3">
        <v>45869</v>
      </c>
      <c r="C2655" s="2">
        <v>5.32</v>
      </c>
      <c r="D2655" s="2">
        <v>5.32</v>
      </c>
      <c r="E2655" s="2">
        <v>100</v>
      </c>
      <c r="F2655" s="2">
        <v>5.32</v>
      </c>
      <c r="G2655" s="2">
        <v>532</v>
      </c>
      <c r="H2655" s="5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5.32</v>
      </c>
      <c r="D2656" s="2">
        <v>5.32</v>
      </c>
      <c r="E2656" s="2">
        <v>1505</v>
      </c>
      <c r="F2656" s="2">
        <v>5.3</v>
      </c>
      <c r="G2656" s="2">
        <v>7976.5</v>
      </c>
      <c r="H2656" s="5">
        <f t="shared" si="41"/>
        <v>0</v>
      </c>
      <c r="I2656" s="4"/>
      <c r="J2656" s="4"/>
      <c r="K2656" s="4"/>
    </row>
    <row r="2657" spans="2:11" ht="13.5" x14ac:dyDescent="0.35">
      <c r="B2657" s="3">
        <v>45873</v>
      </c>
      <c r="C2657" s="2">
        <v>5.32</v>
      </c>
      <c r="D2657" s="2">
        <v>5.32</v>
      </c>
      <c r="E2657" s="2">
        <v>968</v>
      </c>
      <c r="F2657" s="2">
        <v>5.3019999999999996</v>
      </c>
      <c r="G2657" s="2">
        <v>5132.3360000000002</v>
      </c>
      <c r="H2657" s="5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5.32</v>
      </c>
      <c r="D2658" s="2">
        <v>5.32</v>
      </c>
      <c r="E2658" s="2">
        <v>6229</v>
      </c>
      <c r="F2658" s="2">
        <v>5.3109999999999999</v>
      </c>
      <c r="G2658" s="2">
        <v>33082.218999999997</v>
      </c>
      <c r="H2658" s="5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5.23</v>
      </c>
      <c r="D2659" s="2">
        <v>5.23</v>
      </c>
      <c r="E2659" s="2">
        <v>3305</v>
      </c>
      <c r="F2659" s="2">
        <v>5.3</v>
      </c>
      <c r="G2659" s="2">
        <v>17516.5</v>
      </c>
      <c r="H2659" s="5">
        <f t="shared" si="41"/>
        <v>-1.6917293233082678E-2</v>
      </c>
      <c r="I2659" s="4"/>
      <c r="J2659" s="4"/>
      <c r="K2659" s="4"/>
    </row>
    <row r="2660" spans="2:11" ht="13.5" x14ac:dyDescent="0.35">
      <c r="B2660" s="3">
        <v>45876</v>
      </c>
      <c r="C2660" s="2">
        <v>5.3</v>
      </c>
      <c r="D2660" s="2">
        <v>5.3</v>
      </c>
      <c r="E2660" s="2">
        <v>10</v>
      </c>
      <c r="F2660" s="2">
        <v>5.3</v>
      </c>
      <c r="G2660" s="2">
        <v>53</v>
      </c>
      <c r="H2660" s="5">
        <f t="shared" si="41"/>
        <v>1.3384321223709252E-2</v>
      </c>
      <c r="I2660" s="4"/>
      <c r="J2660" s="4"/>
      <c r="K2660" s="4"/>
    </row>
    <row r="2661" spans="2:11" ht="13.5" x14ac:dyDescent="0.35">
      <c r="B2661" s="3">
        <v>45877</v>
      </c>
      <c r="C2661" s="2">
        <v>5.3</v>
      </c>
      <c r="D2661" s="2">
        <v>5.3</v>
      </c>
      <c r="E2661" s="2">
        <v>115358</v>
      </c>
      <c r="F2661" s="2">
        <v>5.2750000000000004</v>
      </c>
      <c r="G2661" s="2">
        <v>608513.44999999995</v>
      </c>
      <c r="H2661" s="5">
        <f t="shared" si="41"/>
        <v>0</v>
      </c>
      <c r="I2661" s="4"/>
      <c r="J2661" s="4"/>
      <c r="K2661" s="4"/>
    </row>
    <row r="2662" spans="2:11" ht="13.5" x14ac:dyDescent="0.35">
      <c r="B2662" s="3">
        <v>45880</v>
      </c>
      <c r="C2662" s="2">
        <v>5.3</v>
      </c>
      <c r="D2662" s="2">
        <v>5.3</v>
      </c>
      <c r="E2662" s="2">
        <v>1951</v>
      </c>
      <c r="F2662" s="2">
        <v>5.3</v>
      </c>
      <c r="G2662" s="2">
        <v>10340.299999999999</v>
      </c>
      <c r="H2662" s="5">
        <f t="shared" si="41"/>
        <v>0</v>
      </c>
      <c r="I2662" s="4"/>
      <c r="J2662" s="4"/>
      <c r="K2662" s="4"/>
    </row>
    <row r="2663" spans="2:11" ht="13.5" x14ac:dyDescent="0.35">
      <c r="B2663" s="3">
        <v>45881</v>
      </c>
      <c r="C2663" s="2">
        <v>5.31</v>
      </c>
      <c r="D2663" s="2">
        <v>5.31</v>
      </c>
      <c r="E2663" s="2">
        <v>16550</v>
      </c>
      <c r="F2663" s="2">
        <v>5.3</v>
      </c>
      <c r="G2663" s="2">
        <v>87715</v>
      </c>
      <c r="H2663" s="5">
        <f t="shared" si="41"/>
        <v>1.8867924528301486E-3</v>
      </c>
      <c r="I2663" s="4"/>
      <c r="J2663" s="4"/>
      <c r="K2663" s="4"/>
    </row>
    <row r="2664" spans="2:11" ht="13.5" x14ac:dyDescent="0.35">
      <c r="B2664" s="3">
        <v>45883</v>
      </c>
      <c r="C2664" s="2">
        <v>5.32</v>
      </c>
      <c r="D2664" s="2">
        <v>5.32</v>
      </c>
      <c r="E2664" s="2">
        <v>24621</v>
      </c>
      <c r="F2664" s="2">
        <v>5.3029999999999999</v>
      </c>
      <c r="G2664" s="2">
        <v>130565.163</v>
      </c>
      <c r="H2664" s="5">
        <f t="shared" si="41"/>
        <v>1.8832391713748918E-3</v>
      </c>
      <c r="I2664" s="4"/>
      <c r="J2664" s="4"/>
      <c r="K2664" s="4"/>
    </row>
    <row r="2665" spans="2:11" ht="13.5" x14ac:dyDescent="0.35">
      <c r="B2665" s="3">
        <v>45884</v>
      </c>
      <c r="C2665" s="2">
        <v>5.3</v>
      </c>
      <c r="D2665" s="2">
        <v>5.3</v>
      </c>
      <c r="E2665" s="2">
        <v>5748</v>
      </c>
      <c r="F2665" s="2">
        <v>5.306</v>
      </c>
      <c r="G2665" s="2">
        <v>30498.887999999999</v>
      </c>
      <c r="H2665" s="5">
        <f t="shared" si="41"/>
        <v>-3.759398496240688E-3</v>
      </c>
      <c r="I2665" s="4"/>
      <c r="J2665" s="4"/>
      <c r="K2665" s="4"/>
    </row>
    <row r="2666" spans="2:11" ht="13.5" x14ac:dyDescent="0.35">
      <c r="B2666" s="3">
        <v>45887</v>
      </c>
      <c r="C2666" s="2">
        <v>5.32</v>
      </c>
      <c r="D2666" s="2">
        <v>5.32</v>
      </c>
      <c r="E2666" s="2">
        <v>33602</v>
      </c>
      <c r="F2666" s="2">
        <v>5.3</v>
      </c>
      <c r="G2666" s="2">
        <v>178090.6</v>
      </c>
      <c r="H2666" s="5">
        <f t="shared" si="41"/>
        <v>3.7735849056604646E-3</v>
      </c>
      <c r="I2666" s="4"/>
      <c r="J2666" s="4"/>
      <c r="K2666" s="4"/>
    </row>
    <row r="2667" spans="2:11" ht="13.5" x14ac:dyDescent="0.35">
      <c r="B2667" s="3">
        <v>45888</v>
      </c>
      <c r="C2667" s="2">
        <v>5.32</v>
      </c>
      <c r="D2667" s="2">
        <v>5.32</v>
      </c>
      <c r="E2667" s="2">
        <v>504</v>
      </c>
      <c r="F2667" s="2">
        <v>5.3</v>
      </c>
      <c r="G2667" s="2">
        <v>2671.2</v>
      </c>
      <c r="H2667" s="5">
        <f t="shared" si="41"/>
        <v>0</v>
      </c>
      <c r="I2667" s="4"/>
      <c r="J2667" s="4"/>
      <c r="K2667" s="4"/>
    </row>
    <row r="2668" spans="2:11" ht="13.5" x14ac:dyDescent="0.35">
      <c r="B2668" s="3">
        <v>45889</v>
      </c>
      <c r="C2668" s="2">
        <v>5.32</v>
      </c>
      <c r="D2668" s="2">
        <v>5.32</v>
      </c>
      <c r="E2668" s="2">
        <v>5888</v>
      </c>
      <c r="F2668" s="2">
        <v>5.3010000000000002</v>
      </c>
      <c r="G2668" s="2">
        <v>31212.288</v>
      </c>
      <c r="H2668" s="5">
        <f t="shared" si="41"/>
        <v>0</v>
      </c>
      <c r="I2668" s="4"/>
      <c r="J2668" s="4"/>
      <c r="K2668" s="4"/>
    </row>
    <row r="2669" spans="2:11" ht="13.5" x14ac:dyDescent="0.35">
      <c r="B2669" s="3">
        <v>45890</v>
      </c>
      <c r="C2669" s="2">
        <v>5.32</v>
      </c>
      <c r="D2669" s="2">
        <v>5.32</v>
      </c>
      <c r="E2669" s="2">
        <v>5129</v>
      </c>
      <c r="F2669" s="2">
        <v>5.3049999999999997</v>
      </c>
      <c r="G2669" s="2">
        <v>27209.345000000001</v>
      </c>
      <c r="H2669" s="5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5.32</v>
      </c>
      <c r="D2670" s="2">
        <v>5.32</v>
      </c>
      <c r="E2670" s="2">
        <v>641</v>
      </c>
      <c r="F2670" s="2">
        <v>5.3159999999999998</v>
      </c>
      <c r="G2670" s="2">
        <v>3407.556</v>
      </c>
      <c r="H2670" s="5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5.3</v>
      </c>
      <c r="D2671" s="2">
        <v>5.3</v>
      </c>
      <c r="E2671" s="2">
        <v>1166</v>
      </c>
      <c r="F2671" s="2">
        <v>5.2629999999999999</v>
      </c>
      <c r="G2671" s="2">
        <v>6136.6580000000004</v>
      </c>
      <c r="H2671" s="5">
        <f t="shared" si="41"/>
        <v>-3.759398496240688E-3</v>
      </c>
      <c r="I2671" s="4"/>
      <c r="J2671" s="4"/>
      <c r="K2671" s="4"/>
    </row>
    <row r="2672" spans="2:11" ht="13.5" x14ac:dyDescent="0.35">
      <c r="B2672" s="3">
        <v>45895</v>
      </c>
      <c r="C2672" s="2">
        <v>5.3</v>
      </c>
      <c r="D2672" s="2">
        <v>5.3</v>
      </c>
      <c r="E2672" s="2">
        <v>555</v>
      </c>
      <c r="F2672" s="2">
        <v>5.2830000000000004</v>
      </c>
      <c r="G2672" s="2">
        <v>2932.0650000000001</v>
      </c>
      <c r="H2672" s="5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5.3</v>
      </c>
      <c r="D2673" s="2">
        <v>5.3</v>
      </c>
      <c r="E2673" s="2">
        <v>34177</v>
      </c>
      <c r="F2673" s="2">
        <v>5.2510000000000003</v>
      </c>
      <c r="G2673" s="2">
        <v>179463.427</v>
      </c>
      <c r="H2673" s="5">
        <f t="shared" si="41"/>
        <v>0</v>
      </c>
      <c r="I2673" s="4"/>
      <c r="J2673" s="4"/>
      <c r="K2673" s="4"/>
    </row>
    <row r="2674" spans="2:11" ht="13.5" x14ac:dyDescent="0.35">
      <c r="B2674" s="3">
        <v>45897</v>
      </c>
      <c r="C2674" s="2">
        <v>5.26</v>
      </c>
      <c r="D2674" s="2">
        <v>5.26</v>
      </c>
      <c r="E2674" s="2">
        <v>4788</v>
      </c>
      <c r="F2674" s="2">
        <v>5.25</v>
      </c>
      <c r="G2674" s="2">
        <v>25137</v>
      </c>
      <c r="H2674" s="5">
        <f t="shared" si="41"/>
        <v>-7.5471698113207617E-3</v>
      </c>
      <c r="I2674" s="4"/>
      <c r="J2674" s="4"/>
      <c r="K2674" s="4"/>
    </row>
    <row r="2675" spans="2:11" ht="13.5" x14ac:dyDescent="0.35">
      <c r="B2675" s="3">
        <v>45898</v>
      </c>
      <c r="C2675" s="2">
        <v>5.28</v>
      </c>
      <c r="D2675" s="2">
        <v>5.28</v>
      </c>
      <c r="E2675" s="2">
        <v>1234</v>
      </c>
      <c r="F2675" s="2">
        <v>5.25</v>
      </c>
      <c r="G2675" s="2">
        <v>6478.5</v>
      </c>
      <c r="H2675" s="5">
        <f t="shared" si="41"/>
        <v>3.8022813688213808E-3</v>
      </c>
      <c r="I2675" s="4"/>
      <c r="J2675" s="4"/>
      <c r="K2675" s="4"/>
    </row>
    <row r="2676" spans="2:11" ht="13.5" x14ac:dyDescent="0.35">
      <c r="B2676" s="3">
        <v>45901</v>
      </c>
      <c r="C2676" s="2">
        <v>5.25</v>
      </c>
      <c r="D2676" s="2">
        <v>5.25</v>
      </c>
      <c r="E2676" s="2">
        <v>24586</v>
      </c>
      <c r="F2676" s="2">
        <v>5.2629999999999999</v>
      </c>
      <c r="G2676" s="2">
        <v>129396.118</v>
      </c>
      <c r="H2676" s="5">
        <f t="shared" si="41"/>
        <v>-5.6818181818182288E-3</v>
      </c>
      <c r="I2676" s="4"/>
      <c r="J2676" s="4"/>
      <c r="K2676" s="4"/>
    </row>
    <row r="2677" spans="2:11" ht="13.5" x14ac:dyDescent="0.35">
      <c r="B2677" s="3">
        <v>45902</v>
      </c>
      <c r="C2677" s="2">
        <v>5.2</v>
      </c>
      <c r="D2677" s="2">
        <v>5.2</v>
      </c>
      <c r="E2677" s="2">
        <v>25601</v>
      </c>
      <c r="F2677" s="2">
        <v>5.1820000000000004</v>
      </c>
      <c r="G2677" s="2">
        <v>132664.38200000001</v>
      </c>
      <c r="H2677" s="5">
        <f t="shared" si="41"/>
        <v>-9.52380952380949E-3</v>
      </c>
      <c r="I2677" s="4"/>
      <c r="J2677" s="4"/>
      <c r="K2677" s="4"/>
    </row>
    <row r="2678" spans="2:11" ht="13.5" x14ac:dyDescent="0.35">
      <c r="B2678" s="3">
        <v>45903</v>
      </c>
      <c r="C2678" s="2">
        <v>5.2</v>
      </c>
      <c r="D2678" s="2">
        <v>5.2</v>
      </c>
      <c r="E2678" s="2">
        <v>8337</v>
      </c>
      <c r="F2678" s="2">
        <v>5.2</v>
      </c>
      <c r="G2678" s="2">
        <v>43352.4</v>
      </c>
      <c r="H2678" s="5">
        <f t="shared" si="41"/>
        <v>0</v>
      </c>
      <c r="I2678" s="4"/>
      <c r="J2678" s="4"/>
      <c r="K2678" s="4"/>
    </row>
    <row r="2679" spans="2:11" ht="13.5" x14ac:dyDescent="0.35">
      <c r="B2679" s="3">
        <v>45905</v>
      </c>
      <c r="C2679" s="2">
        <v>5.2</v>
      </c>
      <c r="D2679" s="2">
        <v>5.2</v>
      </c>
      <c r="E2679" s="2">
        <v>6186</v>
      </c>
      <c r="F2679" s="2">
        <v>5.18</v>
      </c>
      <c r="G2679" s="2">
        <v>32043.48</v>
      </c>
      <c r="H2679" s="5">
        <f t="shared" si="41"/>
        <v>0</v>
      </c>
      <c r="I2679" s="4"/>
      <c r="J2679" s="4"/>
      <c r="K2679" s="4"/>
    </row>
    <row r="2680" spans="2:11" ht="13.5" x14ac:dyDescent="0.35">
      <c r="B2680" s="3">
        <v>45908</v>
      </c>
      <c r="C2680" s="2">
        <v>5.19</v>
      </c>
      <c r="D2680" s="2">
        <v>5.19</v>
      </c>
      <c r="E2680" s="2">
        <v>31811</v>
      </c>
      <c r="F2680" s="2">
        <v>5.1909999999999998</v>
      </c>
      <c r="G2680" s="2">
        <v>165130.90100000001</v>
      </c>
      <c r="H2680" s="5">
        <f t="shared" si="41"/>
        <v>-1.923076923076882E-3</v>
      </c>
      <c r="I2680" s="4"/>
      <c r="J2680" s="4"/>
      <c r="K2680" s="4"/>
    </row>
    <row r="2681" spans="2:11" ht="13.5" x14ac:dyDescent="0.35">
      <c r="B2681" s="3">
        <v>45909</v>
      </c>
      <c r="C2681" s="2">
        <v>5.2</v>
      </c>
      <c r="D2681" s="2">
        <v>5.2</v>
      </c>
      <c r="E2681" s="2">
        <v>29390</v>
      </c>
      <c r="F2681" s="2">
        <v>5.1879999999999997</v>
      </c>
      <c r="G2681" s="2">
        <v>152475.32</v>
      </c>
      <c r="H2681" s="5">
        <f t="shared" si="41"/>
        <v>1.9267822736030416E-3</v>
      </c>
      <c r="I2681" s="4"/>
      <c r="J2681" s="4"/>
      <c r="K2681" s="4"/>
    </row>
    <row r="2682" spans="2:11" ht="13.5" x14ac:dyDescent="0.35">
      <c r="B2682" s="3">
        <v>45910</v>
      </c>
      <c r="C2682" s="2">
        <v>5.2</v>
      </c>
      <c r="D2682" s="2">
        <v>5.2</v>
      </c>
      <c r="E2682" s="2">
        <v>5774</v>
      </c>
      <c r="F2682" s="2">
        <v>5.2</v>
      </c>
      <c r="G2682" s="2">
        <v>30024.799999999999</v>
      </c>
      <c r="H2682" s="5">
        <f t="shared" si="41"/>
        <v>0</v>
      </c>
      <c r="I2682" s="4"/>
      <c r="J2682" s="4"/>
      <c r="K2682" s="4"/>
    </row>
    <row r="2683" spans="2:11" ht="13.5" x14ac:dyDescent="0.35">
      <c r="B2683" s="3">
        <v>45911</v>
      </c>
      <c r="C2683" s="2">
        <v>5.27</v>
      </c>
      <c r="D2683" s="2">
        <v>5.27</v>
      </c>
      <c r="E2683" s="2">
        <v>2</v>
      </c>
      <c r="F2683" s="2">
        <v>5.27</v>
      </c>
      <c r="G2683" s="2">
        <v>10.54</v>
      </c>
      <c r="H2683" s="5">
        <f t="shared" si="41"/>
        <v>1.3461538461538344E-2</v>
      </c>
      <c r="I2683" s="4"/>
      <c r="J2683" s="4"/>
      <c r="K2683" s="4"/>
    </row>
    <row r="2684" spans="2:11" ht="13.5" x14ac:dyDescent="0.35">
      <c r="B2684" s="3">
        <v>45912</v>
      </c>
      <c r="C2684" s="2">
        <v>5.27</v>
      </c>
      <c r="D2684" s="2">
        <v>5.27</v>
      </c>
      <c r="E2684" s="2">
        <v>647</v>
      </c>
      <c r="F2684" s="2">
        <v>5.27</v>
      </c>
      <c r="G2684" s="2">
        <v>3409.69</v>
      </c>
      <c r="H2684" s="5">
        <f t="shared" si="41"/>
        <v>0</v>
      </c>
      <c r="I2684" s="4"/>
      <c r="J2684" s="4"/>
      <c r="K2684" s="4"/>
    </row>
    <row r="2685" spans="2:11" ht="13.5" x14ac:dyDescent="0.35">
      <c r="B2685" s="3">
        <v>45915</v>
      </c>
      <c r="C2685" s="2">
        <v>5.28</v>
      </c>
      <c r="D2685" s="2">
        <v>5.28</v>
      </c>
      <c r="E2685" s="2">
        <v>14863</v>
      </c>
      <c r="F2685" s="2">
        <v>5.2709999999999999</v>
      </c>
      <c r="G2685" s="2">
        <v>78342.873000000007</v>
      </c>
      <c r="H2685" s="5">
        <f t="shared" si="41"/>
        <v>1.8975332068312477E-3</v>
      </c>
      <c r="I2685" s="4"/>
      <c r="J2685" s="4"/>
      <c r="K2685" s="4"/>
    </row>
    <row r="2686" spans="2:11" ht="13.5" x14ac:dyDescent="0.35">
      <c r="B2686" s="3">
        <v>45916</v>
      </c>
      <c r="C2686" s="2">
        <v>5.28</v>
      </c>
      <c r="D2686" s="2">
        <v>5.28</v>
      </c>
      <c r="E2686" s="2">
        <v>341815</v>
      </c>
      <c r="F2686" s="2">
        <v>5.27</v>
      </c>
      <c r="G2686" s="2">
        <v>1801365.05</v>
      </c>
      <c r="H2686" s="5">
        <f t="shared" si="41"/>
        <v>0</v>
      </c>
      <c r="I2686" s="4"/>
      <c r="J2686" s="4"/>
      <c r="K2686" s="4"/>
    </row>
    <row r="2687" spans="2:11" ht="13.5" x14ac:dyDescent="0.35">
      <c r="B2687" s="3">
        <v>45917</v>
      </c>
      <c r="C2687" s="2">
        <v>5.29</v>
      </c>
      <c r="D2687" s="2">
        <v>5.29</v>
      </c>
      <c r="E2687" s="2">
        <v>15327</v>
      </c>
      <c r="F2687" s="2">
        <v>5.29</v>
      </c>
      <c r="G2687" s="2">
        <v>81079.83</v>
      </c>
      <c r="H2687" s="5">
        <f t="shared" si="41"/>
        <v>1.8939393939393534E-3</v>
      </c>
      <c r="I2687" s="4"/>
      <c r="J2687" s="4"/>
      <c r="K2687" s="4"/>
    </row>
    <row r="2688" spans="2:11" ht="13.5" x14ac:dyDescent="0.35">
      <c r="B2688" s="3">
        <v>45918</v>
      </c>
      <c r="C2688" s="2">
        <v>5.3</v>
      </c>
      <c r="D2688" s="11">
        <v>5.3</v>
      </c>
      <c r="E2688" s="11">
        <v>26021</v>
      </c>
      <c r="F2688" s="11">
        <v>5.298</v>
      </c>
      <c r="G2688" s="11">
        <f>E2688*F2688</f>
        <v>137859.258</v>
      </c>
      <c r="H2688" s="5">
        <f t="shared" si="41"/>
        <v>1.8903591682419257E-3</v>
      </c>
      <c r="I2688" s="4"/>
      <c r="J2688" s="4"/>
      <c r="K2688" s="4"/>
    </row>
    <row r="2689" spans="2:11" ht="13.5" x14ac:dyDescent="0.35">
      <c r="B2689" s="3">
        <v>45919</v>
      </c>
      <c r="C2689" s="11">
        <v>5.33</v>
      </c>
      <c r="D2689" s="11">
        <v>5.33</v>
      </c>
      <c r="E2689" s="11">
        <v>3195</v>
      </c>
      <c r="F2689" s="11">
        <v>5.3019999999999996</v>
      </c>
      <c r="G2689" s="11">
        <f t="shared" ref="G2689:G2695" si="42">E2689*F2689</f>
        <v>16939.89</v>
      </c>
      <c r="H2689" s="5">
        <f t="shared" si="41"/>
        <v>5.6603773584906134E-3</v>
      </c>
      <c r="I2689" s="4"/>
      <c r="J2689" s="4"/>
      <c r="K2689" s="4"/>
    </row>
    <row r="2690" spans="2:11" ht="13.5" x14ac:dyDescent="0.35">
      <c r="B2690" s="3">
        <v>45922</v>
      </c>
      <c r="C2690" s="11">
        <v>5.31</v>
      </c>
      <c r="D2690" s="11">
        <v>5.31</v>
      </c>
      <c r="E2690" s="11">
        <v>2722</v>
      </c>
      <c r="F2690" s="11">
        <v>5.3109999999999999</v>
      </c>
      <c r="G2690" s="11">
        <f t="shared" si="42"/>
        <v>14456.541999999999</v>
      </c>
      <c r="H2690" s="5">
        <f t="shared" si="41"/>
        <v>-3.7523452157599366E-3</v>
      </c>
      <c r="I2690" s="4"/>
      <c r="J2690" s="4"/>
      <c r="K2690" s="4"/>
    </row>
    <row r="2691" spans="2:11" ht="13.5" x14ac:dyDescent="0.35">
      <c r="B2691" s="3">
        <v>45923</v>
      </c>
      <c r="C2691" s="11">
        <v>5.34</v>
      </c>
      <c r="D2691" s="11">
        <v>5.34</v>
      </c>
      <c r="E2691" s="11">
        <v>7460</v>
      </c>
      <c r="F2691" s="11">
        <v>5.3390000000000004</v>
      </c>
      <c r="G2691" s="11">
        <f t="shared" si="42"/>
        <v>39828.94</v>
      </c>
      <c r="H2691" s="5">
        <f t="shared" si="41"/>
        <v>5.6497175141243406E-3</v>
      </c>
      <c r="I2691" s="4"/>
      <c r="J2691" s="4"/>
      <c r="K2691" s="4"/>
    </row>
    <row r="2692" spans="2:11" ht="13.5" x14ac:dyDescent="0.35">
      <c r="B2692" s="3">
        <v>45925</v>
      </c>
      <c r="C2692" s="11">
        <v>5.34</v>
      </c>
      <c r="D2692" s="11">
        <v>5.34</v>
      </c>
      <c r="E2692" s="11">
        <v>8613</v>
      </c>
      <c r="F2692" s="11">
        <v>5.3019999999999996</v>
      </c>
      <c r="G2692" s="11">
        <f t="shared" si="42"/>
        <v>45666.125999999997</v>
      </c>
      <c r="H2692" s="5">
        <f t="shared" si="41"/>
        <v>0</v>
      </c>
      <c r="I2692" s="4"/>
      <c r="J2692" s="4"/>
      <c r="K2692" s="4"/>
    </row>
    <row r="2693" spans="2:11" ht="13.5" x14ac:dyDescent="0.35">
      <c r="B2693" s="3">
        <v>45926</v>
      </c>
      <c r="C2693" s="11">
        <v>5.32</v>
      </c>
      <c r="D2693" s="11">
        <v>5.32</v>
      </c>
      <c r="E2693" s="11">
        <v>1565</v>
      </c>
      <c r="F2693" s="11">
        <v>5.3179999999999996</v>
      </c>
      <c r="G2693" s="11">
        <f t="shared" si="42"/>
        <v>8322.67</v>
      </c>
      <c r="H2693" s="5">
        <f t="shared" si="41"/>
        <v>-3.7453183520598453E-3</v>
      </c>
      <c r="I2693" s="4"/>
      <c r="J2693" s="4"/>
      <c r="K2693" s="4"/>
    </row>
    <row r="2694" spans="2:11" ht="13.5" x14ac:dyDescent="0.35">
      <c r="B2694" s="3">
        <v>45929</v>
      </c>
      <c r="C2694" s="11">
        <v>5.34</v>
      </c>
      <c r="D2694" s="11">
        <v>5.34</v>
      </c>
      <c r="E2694" s="11">
        <v>17450</v>
      </c>
      <c r="F2694" s="11">
        <v>5.3319999999999999</v>
      </c>
      <c r="G2694" s="11">
        <f t="shared" si="42"/>
        <v>93043.4</v>
      </c>
      <c r="H2694" s="5">
        <f t="shared" si="41"/>
        <v>3.7593984962405211E-3</v>
      </c>
      <c r="I2694" s="7" t="s">
        <v>13</v>
      </c>
      <c r="J2694" s="7" t="s">
        <v>14</v>
      </c>
      <c r="K2694" s="7" t="s">
        <v>12</v>
      </c>
    </row>
    <row r="2695" spans="2:11" ht="13.5" x14ac:dyDescent="0.35">
      <c r="B2695" s="3">
        <v>45930</v>
      </c>
      <c r="C2695" s="11">
        <v>5.35</v>
      </c>
      <c r="D2695" s="11">
        <v>5.35</v>
      </c>
      <c r="E2695" s="11">
        <v>5851</v>
      </c>
      <c r="F2695" s="11">
        <v>5.3390000000000004</v>
      </c>
      <c r="G2695" s="11">
        <f t="shared" si="42"/>
        <v>31238.489000000001</v>
      </c>
      <c r="H2695" s="5">
        <f t="shared" si="41"/>
        <v>1.8726591760299227E-3</v>
      </c>
      <c r="I2695" s="8">
        <v>270000000</v>
      </c>
      <c r="J2695" s="9">
        <f>I2695*C2695</f>
        <v>1444500000</v>
      </c>
      <c r="K2695" s="10">
        <f>SUM(E2512:E2695)/184</f>
        <v>24909.733695652172</v>
      </c>
    </row>
  </sheetData>
  <mergeCells count="1">
    <mergeCell ref="B2:G2"/>
  </mergeCells>
  <phoneticPr fontId="0" type="noConversion"/>
  <conditionalFormatting sqref="H6:H2695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1CDA-DED0-47C7-9669-660481612E0D}">
  <dimension ref="A1:K2692"/>
  <sheetViews>
    <sheetView topLeftCell="A2676" workbookViewId="0">
      <selection activeCell="A2693" sqref="A2693:XFD2693"/>
    </sheetView>
  </sheetViews>
  <sheetFormatPr defaultRowHeight="12.5" x14ac:dyDescent="0.25"/>
  <cols>
    <col min="1" max="1" width="12.08984375" customWidth="1"/>
    <col min="2" max="2" width="16.4531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3.7673999999999999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3.7673999999999999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3.7673999999999999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3.7673999999999999</v>
      </c>
      <c r="C5" s="2">
        <f t="shared" si="0"/>
        <v>0</v>
      </c>
      <c r="D5" s="2">
        <f>AVERAGE(B1:B5)</f>
        <v>3.7673999999999999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3.7673999999999999</v>
      </c>
      <c r="C6" s="2">
        <f t="shared" si="0"/>
        <v>0</v>
      </c>
      <c r="D6" s="2">
        <f t="shared" ref="D6:D69" si="1">AVERAGE(B2:B6)</f>
        <v>3.7673999999999999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3.7351000000000001</v>
      </c>
      <c r="C7" s="2">
        <f t="shared" si="0"/>
        <v>-3.2299999999999773E-2</v>
      </c>
      <c r="D7" s="2">
        <f t="shared" si="1"/>
        <v>3.7609400000000002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3.7673999999999999</v>
      </c>
      <c r="C8" s="2">
        <f t="shared" si="0"/>
        <v>3.2299999999999773E-2</v>
      </c>
      <c r="D8" s="2">
        <f t="shared" si="1"/>
        <v>3.7609399999999993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3.7673999999999999</v>
      </c>
      <c r="C9" s="2">
        <f t="shared" si="0"/>
        <v>0</v>
      </c>
      <c r="D9" s="2">
        <f t="shared" si="1"/>
        <v>3.7609400000000002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3.7709999999999999</v>
      </c>
      <c r="C10" s="2">
        <f t="shared" si="0"/>
        <v>3.6000000000000476E-3</v>
      </c>
      <c r="D10" s="2">
        <f t="shared" si="1"/>
        <v>3.76166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3.7709999999999999</v>
      </c>
      <c r="C11" s="2">
        <f t="shared" si="0"/>
        <v>0</v>
      </c>
      <c r="D11" s="2">
        <f t="shared" si="1"/>
        <v>3.7623800000000003</v>
      </c>
      <c r="E11" s="2">
        <f>AVERAGE(B2:B11)</f>
        <v>3.7648899999999998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3.7673999999999999</v>
      </c>
      <c r="C12" s="2">
        <f t="shared" si="0"/>
        <v>-3.6000000000000476E-3</v>
      </c>
      <c r="D12" s="2">
        <f t="shared" si="1"/>
        <v>3.7688399999999995</v>
      </c>
      <c r="E12" s="2">
        <f t="shared" ref="E12:E75" si="2">AVERAGE(B3:B12)</f>
        <v>3.7648899999999998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3.7673999999999999</v>
      </c>
      <c r="C13" s="2">
        <f t="shared" si="0"/>
        <v>0</v>
      </c>
      <c r="D13" s="2">
        <f t="shared" si="1"/>
        <v>3.76884</v>
      </c>
      <c r="E13" s="2">
        <f t="shared" si="2"/>
        <v>3.7648899999999998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3.7673999999999999</v>
      </c>
      <c r="C14" s="2">
        <f t="shared" si="0"/>
        <v>0</v>
      </c>
      <c r="D14" s="2">
        <f t="shared" si="1"/>
        <v>3.76884</v>
      </c>
      <c r="E14" s="2">
        <f t="shared" si="2"/>
        <v>3.7648900000000003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3.7673999999999999</v>
      </c>
      <c r="C15" s="2">
        <f t="shared" si="0"/>
        <v>0</v>
      </c>
      <c r="D15" s="2">
        <f t="shared" si="1"/>
        <v>3.7681199999999997</v>
      </c>
      <c r="E15" s="2">
        <f t="shared" si="2"/>
        <v>3.7648899999999998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3.7709999999999999</v>
      </c>
      <c r="C16" s="2">
        <f t="shared" si="0"/>
        <v>3.6000000000000476E-3</v>
      </c>
      <c r="D16" s="2">
        <f t="shared" si="1"/>
        <v>3.7681199999999997</v>
      </c>
      <c r="E16" s="2">
        <f t="shared" si="2"/>
        <v>3.7652499999999995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3.7854000000000001</v>
      </c>
      <c r="C17" s="2">
        <f t="shared" si="0"/>
        <v>1.440000000000019E-2</v>
      </c>
      <c r="D17" s="2">
        <f t="shared" si="1"/>
        <v>3.7717199999999997</v>
      </c>
      <c r="E17" s="2">
        <f t="shared" si="2"/>
        <v>3.7702799999999996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3.7709999999999999</v>
      </c>
      <c r="C18" s="2">
        <f t="shared" si="0"/>
        <v>-1.440000000000019E-2</v>
      </c>
      <c r="D18" s="2">
        <f t="shared" si="1"/>
        <v>3.7724400000000005</v>
      </c>
      <c r="E18" s="2">
        <f t="shared" si="2"/>
        <v>3.7706400000000002</v>
      </c>
      <c r="F18" s="2"/>
      <c r="G18" s="2"/>
      <c r="H18" s="2"/>
      <c r="I18" s="2">
        <f t="array" ref="I18">SUMPRODUCT(B2:B21, (ROW(B2:B21)-ROW(B2)+1)) / (20*21/2)</f>
        <v>3.7696999999999998</v>
      </c>
      <c r="J18" s="2"/>
      <c r="K18" s="2"/>
    </row>
    <row r="19" spans="1:11" ht="13.5" x14ac:dyDescent="0.25">
      <c r="A19" s="3">
        <v>42032</v>
      </c>
      <c r="B19" s="2">
        <v>3.7709999999999999</v>
      </c>
      <c r="C19" s="2">
        <f t="shared" si="0"/>
        <v>0</v>
      </c>
      <c r="D19" s="2">
        <f t="shared" si="1"/>
        <v>3.7731599999999998</v>
      </c>
      <c r="E19" s="2">
        <f t="shared" si="2"/>
        <v>3.7709999999999999</v>
      </c>
      <c r="F19" s="2"/>
      <c r="G19" s="2"/>
      <c r="H19" s="2"/>
      <c r="I19" s="2">
        <f t="array" ref="I19">SUMPRODUCT(B3:B22, (ROW(B3:B22)-ROW(B3)+1)) / (20*21/2)</f>
        <v>3.7764861904761906</v>
      </c>
      <c r="J19" s="2"/>
      <c r="K19" s="2"/>
    </row>
    <row r="20" spans="1:11" ht="13.5" x14ac:dyDescent="0.25">
      <c r="A20" s="3">
        <v>42033</v>
      </c>
      <c r="B20" s="2">
        <v>3.7709999999999999</v>
      </c>
      <c r="C20" s="2">
        <f t="shared" si="0"/>
        <v>0</v>
      </c>
      <c r="D20" s="2">
        <f t="shared" si="1"/>
        <v>3.7738800000000006</v>
      </c>
      <c r="E20" s="2">
        <f t="shared" si="2"/>
        <v>3.7709999999999999</v>
      </c>
      <c r="F20" s="2">
        <f t="shared" ref="F20:F83" si="3">AVERAGE(B1:B20)</f>
        <v>3.7677842105263162</v>
      </c>
      <c r="G20" s="2"/>
      <c r="H20" s="2"/>
      <c r="I20" s="2">
        <f t="array" ref="I20">SUMPRODUCT(B4:B23, (ROW(B4:B23)-ROW(B4)+1)) / (20*21/2)</f>
        <v>3.7849780952380949</v>
      </c>
      <c r="J20" s="2">
        <f>F20</f>
        <v>3.7677842105263162</v>
      </c>
      <c r="K20" s="2"/>
    </row>
    <row r="21" spans="1:11" ht="13.5" x14ac:dyDescent="0.25">
      <c r="A21" s="3">
        <v>42034</v>
      </c>
      <c r="B21" s="2">
        <v>3.7709999999999999</v>
      </c>
      <c r="C21" s="2">
        <f t="shared" si="0"/>
        <v>0</v>
      </c>
      <c r="D21" s="2">
        <f t="shared" si="1"/>
        <v>3.7738800000000006</v>
      </c>
      <c r="E21" s="2">
        <f t="shared" si="2"/>
        <v>3.7709999999999999</v>
      </c>
      <c r="F21" s="2">
        <f t="shared" si="3"/>
        <v>3.7679450000000001</v>
      </c>
      <c r="G21" s="2"/>
      <c r="H21" s="2"/>
      <c r="I21" s="2">
        <f t="array" ref="I21">SUMPRODUCT(B5:B24, (ROW(B5:B24)-ROW(B5)+1)) / (20*21/2)</f>
        <v>3.7926828571428564</v>
      </c>
      <c r="J21" s="2">
        <f t="shared" ref="J21:J84" si="4">$J$4*B21+J20*(1-$J$4)</f>
        <v>3.7680904761904763</v>
      </c>
      <c r="K21" s="2"/>
    </row>
    <row r="22" spans="1:11" ht="13.5" x14ac:dyDescent="0.25">
      <c r="A22" s="3">
        <v>42037</v>
      </c>
      <c r="B22" s="2">
        <v>3.8391999999999999</v>
      </c>
      <c r="C22" s="2">
        <f t="shared" si="0"/>
        <v>6.8200000000000038E-2</v>
      </c>
      <c r="D22" s="2">
        <f t="shared" si="1"/>
        <v>3.7846400000000004</v>
      </c>
      <c r="E22" s="2">
        <f t="shared" si="2"/>
        <v>3.7781799999999999</v>
      </c>
      <c r="F22" s="2">
        <f t="shared" si="3"/>
        <v>3.771535000000001</v>
      </c>
      <c r="G22" s="2"/>
      <c r="H22" s="2"/>
      <c r="I22" s="2">
        <f t="array" ref="I22">SUMPRODUCT(B6:B25, (ROW(B6:B25)-ROW(B6)+1)) / (20*21/2)</f>
        <v>3.7996176190476185</v>
      </c>
      <c r="J22" s="2">
        <f t="shared" si="4"/>
        <v>3.7748628117913836</v>
      </c>
      <c r="K22" s="2"/>
    </row>
    <row r="23" spans="1:11" ht="13.5" x14ac:dyDescent="0.25">
      <c r="A23" s="3">
        <v>42038</v>
      </c>
      <c r="B23" s="2">
        <v>3.8607</v>
      </c>
      <c r="C23" s="2">
        <f t="shared" si="0"/>
        <v>2.1500000000000075E-2</v>
      </c>
      <c r="D23" s="2">
        <f t="shared" si="1"/>
        <v>3.8025799999999998</v>
      </c>
      <c r="E23" s="2">
        <f t="shared" si="2"/>
        <v>3.7875100000000002</v>
      </c>
      <c r="F23" s="2">
        <f t="shared" si="3"/>
        <v>3.7762000000000002</v>
      </c>
      <c r="G23" s="2"/>
      <c r="H23" s="2"/>
      <c r="I23" s="2">
        <f t="array" ref="I23">SUMPRODUCT(B7:B26, (ROW(B7:B26)-ROW(B7)+1)) / (20*21/2)</f>
        <v>3.8047804761904764</v>
      </c>
      <c r="J23" s="2">
        <f t="shared" si="4"/>
        <v>3.7830377820969661</v>
      </c>
      <c r="K23" s="2"/>
    </row>
    <row r="24" spans="1:11" ht="13.5" x14ac:dyDescent="0.25">
      <c r="A24" s="3">
        <v>42039</v>
      </c>
      <c r="B24" s="2">
        <v>3.8571</v>
      </c>
      <c r="C24" s="2">
        <f t="shared" si="0"/>
        <v>-3.6000000000000476E-3</v>
      </c>
      <c r="D24" s="2">
        <f t="shared" si="1"/>
        <v>3.8197999999999999</v>
      </c>
      <c r="E24" s="2">
        <f t="shared" si="2"/>
        <v>3.7964800000000003</v>
      </c>
      <c r="F24" s="2">
        <f t="shared" si="3"/>
        <v>3.7806850000000005</v>
      </c>
      <c r="G24" s="2"/>
      <c r="H24" s="2"/>
      <c r="I24" s="2">
        <f t="array" ref="I24">SUMPRODUCT(B8:B27, (ROW(B8:B27)-ROW(B8)+1)) / (20*21/2)</f>
        <v>3.8096014285714279</v>
      </c>
      <c r="J24" s="2">
        <f t="shared" si="4"/>
        <v>3.7900913266591596</v>
      </c>
      <c r="K24" s="2"/>
    </row>
    <row r="25" spans="1:11" ht="13.5" x14ac:dyDescent="0.25">
      <c r="A25" s="3">
        <v>42040</v>
      </c>
      <c r="B25" s="2">
        <v>3.8534999999999999</v>
      </c>
      <c r="C25" s="2">
        <f t="shared" si="0"/>
        <v>-3.6000000000000476E-3</v>
      </c>
      <c r="D25" s="2">
        <f t="shared" si="1"/>
        <v>3.8363</v>
      </c>
      <c r="E25" s="2">
        <f t="shared" si="2"/>
        <v>3.8050900000000007</v>
      </c>
      <c r="F25" s="2">
        <f t="shared" si="3"/>
        <v>3.7849899999999996</v>
      </c>
      <c r="G25" s="2"/>
      <c r="H25" s="2"/>
      <c r="I25" s="2">
        <f t="array" ref="I25">SUMPRODUCT(B9:B28, (ROW(B9:B28)-ROW(B9)+1)) / (20*21/2)</f>
        <v>3.8190504761904767</v>
      </c>
      <c r="J25" s="2">
        <f t="shared" si="4"/>
        <v>3.7961302479297157</v>
      </c>
      <c r="K25" s="2"/>
    </row>
    <row r="26" spans="1:11" ht="13.5" x14ac:dyDescent="0.25">
      <c r="A26" s="3">
        <v>42041</v>
      </c>
      <c r="B26" s="2">
        <v>3.8391999999999999</v>
      </c>
      <c r="C26" s="2">
        <f t="shared" si="0"/>
        <v>-1.4299999999999979E-2</v>
      </c>
      <c r="D26" s="2">
        <f t="shared" si="1"/>
        <v>3.8499399999999993</v>
      </c>
      <c r="E26" s="2">
        <f t="shared" si="2"/>
        <v>3.8119100000000001</v>
      </c>
      <c r="F26" s="2">
        <f t="shared" si="3"/>
        <v>3.7885800000000005</v>
      </c>
      <c r="G26" s="2"/>
      <c r="H26" s="2"/>
      <c r="I26" s="2">
        <f t="array" ref="I26">SUMPRODUCT(B10:B29, (ROW(B10:B29)-ROW(B10)+1)) / (20*21/2)</f>
        <v>3.8347395238095237</v>
      </c>
      <c r="J26" s="2">
        <f t="shared" si="4"/>
        <v>3.8002321290792667</v>
      </c>
      <c r="K26" s="2"/>
    </row>
    <row r="27" spans="1:11" ht="13.5" x14ac:dyDescent="0.25">
      <c r="A27" s="3">
        <v>42044</v>
      </c>
      <c r="B27" s="2">
        <v>3.8391999999999999</v>
      </c>
      <c r="C27" s="2">
        <f t="shared" si="0"/>
        <v>0</v>
      </c>
      <c r="D27" s="2">
        <f t="shared" si="1"/>
        <v>3.8499400000000001</v>
      </c>
      <c r="E27" s="2">
        <f t="shared" si="2"/>
        <v>3.8172899999999998</v>
      </c>
      <c r="F27" s="2">
        <f t="shared" si="3"/>
        <v>3.7937850000000006</v>
      </c>
      <c r="G27" s="2"/>
      <c r="H27" s="2"/>
      <c r="I27" s="2">
        <f t="array" ref="I27">SUMPRODUCT(B11:B30, (ROW(B11:B30)-ROW(B11)+1)) / (20*21/2)</f>
        <v>3.8494885714285711</v>
      </c>
      <c r="J27" s="2">
        <f t="shared" si="4"/>
        <v>3.8039433548812416</v>
      </c>
      <c r="K27" s="2"/>
    </row>
    <row r="28" spans="1:11" ht="13.5" x14ac:dyDescent="0.25">
      <c r="A28" s="3">
        <v>42045</v>
      </c>
      <c r="B28" s="2">
        <v>3.8929999999999998</v>
      </c>
      <c r="C28" s="2">
        <f t="shared" si="0"/>
        <v>5.3799999999999848E-2</v>
      </c>
      <c r="D28" s="2">
        <f t="shared" si="1"/>
        <v>3.8563999999999998</v>
      </c>
      <c r="E28" s="2">
        <f t="shared" si="2"/>
        <v>3.8294899999999998</v>
      </c>
      <c r="F28" s="2">
        <f t="shared" si="3"/>
        <v>3.8000650000000009</v>
      </c>
      <c r="G28" s="2"/>
      <c r="H28" s="2"/>
      <c r="I28" s="2">
        <f t="array" ref="I28">SUMPRODUCT(B12:B31, (ROW(B12:B31)-ROW(B12)+1)) / (20*21/2)</f>
        <v>3.8629719047619044</v>
      </c>
      <c r="J28" s="2">
        <f t="shared" si="4"/>
        <v>3.8124249401306471</v>
      </c>
      <c r="K28" s="2"/>
    </row>
    <row r="29" spans="1:11" ht="13.5" x14ac:dyDescent="0.25">
      <c r="A29" s="3">
        <v>42046</v>
      </c>
      <c r="B29" s="2">
        <v>3.9647999999999999</v>
      </c>
      <c r="C29" s="2">
        <f t="shared" si="0"/>
        <v>7.1800000000000086E-2</v>
      </c>
      <c r="D29" s="2">
        <f t="shared" si="1"/>
        <v>3.8779400000000002</v>
      </c>
      <c r="E29" s="2">
        <f t="shared" si="2"/>
        <v>3.8488699999999993</v>
      </c>
      <c r="F29" s="2">
        <f t="shared" si="3"/>
        <v>3.8099350000000003</v>
      </c>
      <c r="G29" s="2"/>
      <c r="H29" s="2"/>
      <c r="I29" s="2">
        <f t="array" ref="I29">SUMPRODUCT(B13:B32, (ROW(B13:B32)-ROW(B13)+1)) / (20*21/2)</f>
        <v>3.8741780952380958</v>
      </c>
      <c r="J29" s="2">
        <f t="shared" si="4"/>
        <v>3.8269368505943953</v>
      </c>
      <c r="K29" s="2"/>
    </row>
    <row r="30" spans="1:11" ht="13.5" x14ac:dyDescent="0.25">
      <c r="A30" s="3">
        <v>42047</v>
      </c>
      <c r="B30" s="2">
        <v>3.9647999999999999</v>
      </c>
      <c r="C30" s="2">
        <f t="shared" si="0"/>
        <v>0</v>
      </c>
      <c r="D30" s="2">
        <f t="shared" si="1"/>
        <v>3.9002000000000003</v>
      </c>
      <c r="E30" s="2">
        <f t="shared" si="2"/>
        <v>3.8682499999999989</v>
      </c>
      <c r="F30" s="2">
        <f t="shared" si="3"/>
        <v>3.8196249999999998</v>
      </c>
      <c r="G30" s="2"/>
      <c r="H30" s="2"/>
      <c r="I30" s="2">
        <f t="array" ref="I30">SUMPRODUCT(B14:B33, (ROW(B14:B33)-ROW(B14)+1)) / (20*21/2)</f>
        <v>3.8824823809523807</v>
      </c>
      <c r="J30" s="2">
        <f t="shared" si="4"/>
        <v>3.8400666743473102</v>
      </c>
      <c r="K30" s="2"/>
    </row>
    <row r="31" spans="1:11" ht="13.5" x14ac:dyDescent="0.25">
      <c r="A31" s="3">
        <v>42048</v>
      </c>
      <c r="B31" s="2">
        <v>3.9611999999999998</v>
      </c>
      <c r="C31" s="2">
        <f t="shared" si="0"/>
        <v>-3.6000000000000476E-3</v>
      </c>
      <c r="D31" s="2">
        <f t="shared" si="1"/>
        <v>3.9245999999999994</v>
      </c>
      <c r="E31" s="2">
        <f t="shared" si="2"/>
        <v>3.8872699999999996</v>
      </c>
      <c r="F31" s="2">
        <f t="shared" si="3"/>
        <v>3.8291349999999995</v>
      </c>
      <c r="G31" s="2"/>
      <c r="H31" s="2"/>
      <c r="I31" s="2">
        <f t="array" ref="I31">SUMPRODUCT(B15:B34, (ROW(B15:B34)-ROW(B15)+1)) / (20*21/2)</f>
        <v>3.8886728571428573</v>
      </c>
      <c r="J31" s="2">
        <f t="shared" si="4"/>
        <v>3.8516031815523282</v>
      </c>
      <c r="K31" s="2"/>
    </row>
    <row r="32" spans="1:11" ht="13.5" x14ac:dyDescent="0.25">
      <c r="A32" s="3">
        <v>42051</v>
      </c>
      <c r="B32" s="2">
        <v>3.9468000000000001</v>
      </c>
      <c r="C32" s="2">
        <f t="shared" si="0"/>
        <v>-1.4399999999999746E-2</v>
      </c>
      <c r="D32" s="2">
        <f t="shared" si="1"/>
        <v>3.9461199999999996</v>
      </c>
      <c r="E32" s="2">
        <f t="shared" si="2"/>
        <v>3.8980300000000008</v>
      </c>
      <c r="F32" s="2">
        <f t="shared" si="3"/>
        <v>3.8381049999999997</v>
      </c>
      <c r="G32" s="2"/>
      <c r="H32" s="2"/>
      <c r="I32" s="2">
        <f t="array" ref="I32">SUMPRODUCT(B16:B35, (ROW(B16:B35)-ROW(B16)+1)) / (20*21/2)</f>
        <v>3.8941795238095236</v>
      </c>
      <c r="J32" s="2">
        <f t="shared" si="4"/>
        <v>3.8606695452140114</v>
      </c>
      <c r="K32" s="2"/>
    </row>
    <row r="33" spans="1:11" ht="13.5" x14ac:dyDescent="0.25">
      <c r="A33" s="3">
        <v>42052</v>
      </c>
      <c r="B33" s="2">
        <v>3.9253</v>
      </c>
      <c r="C33" s="2">
        <f t="shared" si="0"/>
        <v>-2.1500000000000075E-2</v>
      </c>
      <c r="D33" s="2">
        <f t="shared" si="1"/>
        <v>3.9525799999999998</v>
      </c>
      <c r="E33" s="2">
        <f t="shared" si="2"/>
        <v>3.9044900000000005</v>
      </c>
      <c r="F33" s="2">
        <f t="shared" si="3"/>
        <v>3.8459999999999992</v>
      </c>
      <c r="G33" s="2"/>
      <c r="H33" s="2"/>
      <c r="I33" s="2">
        <f t="array" ref="I33">SUMPRODUCT(B17:B36, (ROW(B17:B36)-ROW(B17)+1)) / (20*21/2)</f>
        <v>3.8990023809523811</v>
      </c>
      <c r="J33" s="2">
        <f t="shared" si="4"/>
        <v>3.8668248266222007</v>
      </c>
      <c r="K33" s="2"/>
    </row>
    <row r="34" spans="1:11" ht="13.5" x14ac:dyDescent="0.25">
      <c r="A34" s="3">
        <v>42053</v>
      </c>
      <c r="B34" s="2">
        <v>3.911</v>
      </c>
      <c r="C34" s="2">
        <f t="shared" si="0"/>
        <v>-1.4299999999999979E-2</v>
      </c>
      <c r="D34" s="2">
        <f t="shared" si="1"/>
        <v>3.9418199999999999</v>
      </c>
      <c r="E34" s="2">
        <f t="shared" si="2"/>
        <v>3.9098799999999998</v>
      </c>
      <c r="F34" s="2">
        <f t="shared" si="3"/>
        <v>3.8531799999999992</v>
      </c>
      <c r="G34" s="2"/>
      <c r="H34" s="2"/>
      <c r="I34" s="2">
        <f t="array" ref="I34">SUMPRODUCT(B18:B37, (ROW(B18:B37)-ROW(B18)+1)) / (20*21/2)</f>
        <v>3.9058919047619041</v>
      </c>
      <c r="J34" s="2">
        <f t="shared" si="4"/>
        <v>3.871031985991515</v>
      </c>
      <c r="K34" s="2"/>
    </row>
    <row r="35" spans="1:11" ht="13.5" x14ac:dyDescent="0.25">
      <c r="A35" s="3">
        <v>42054</v>
      </c>
      <c r="B35" s="2">
        <v>3.911</v>
      </c>
      <c r="C35" s="2">
        <f t="shared" si="0"/>
        <v>0</v>
      </c>
      <c r="D35" s="2">
        <f t="shared" si="1"/>
        <v>3.93106</v>
      </c>
      <c r="E35" s="2">
        <f t="shared" si="2"/>
        <v>3.9156300000000002</v>
      </c>
      <c r="F35" s="2">
        <f t="shared" si="3"/>
        <v>3.86036</v>
      </c>
      <c r="G35" s="2"/>
      <c r="H35" s="2"/>
      <c r="I35" s="2">
        <f t="array" ref="I35">SUMPRODUCT(B19:B38, (ROW(B19:B38)-ROW(B19)+1)) / (20*21/2)</f>
        <v>3.9161419047619046</v>
      </c>
      <c r="J35" s="2">
        <f t="shared" si="4"/>
        <v>3.8748384635161326</v>
      </c>
      <c r="K35" s="2"/>
    </row>
    <row r="36" spans="1:11" ht="13.5" x14ac:dyDescent="0.25">
      <c r="A36" s="3">
        <v>42055</v>
      </c>
      <c r="B36" s="2">
        <v>3.911</v>
      </c>
      <c r="C36" s="2">
        <f t="shared" si="0"/>
        <v>0</v>
      </c>
      <c r="D36" s="2">
        <f t="shared" si="1"/>
        <v>3.9210199999999999</v>
      </c>
      <c r="E36" s="2">
        <f t="shared" si="2"/>
        <v>3.9228099999999997</v>
      </c>
      <c r="F36" s="2">
        <f t="shared" si="3"/>
        <v>3.8673600000000001</v>
      </c>
      <c r="G36" s="2"/>
      <c r="H36" s="2"/>
      <c r="I36" s="2">
        <f t="array" ref="I36">SUMPRODUCT(B20:B39, (ROW(B20:B39)-ROW(B20)+1)) / (20*21/2)</f>
        <v>3.921964761904762</v>
      </c>
      <c r="J36" s="2">
        <f t="shared" si="4"/>
        <v>3.8782824193717391</v>
      </c>
      <c r="K36" s="2"/>
    </row>
    <row r="37" spans="1:11" ht="13.5" x14ac:dyDescent="0.25">
      <c r="A37" s="3">
        <v>42058</v>
      </c>
      <c r="B37" s="2">
        <v>3.9397000000000002</v>
      </c>
      <c r="C37" s="2">
        <f t="shared" si="0"/>
        <v>2.870000000000017E-2</v>
      </c>
      <c r="D37" s="2">
        <f t="shared" si="1"/>
        <v>3.9196</v>
      </c>
      <c r="E37" s="2">
        <f t="shared" si="2"/>
        <v>3.9328600000000002</v>
      </c>
      <c r="F37" s="2">
        <f t="shared" si="3"/>
        <v>3.8750749999999998</v>
      </c>
      <c r="G37" s="2"/>
      <c r="H37" s="2"/>
      <c r="I37" s="2">
        <f t="array" ref="I37">SUMPRODUCT(B21:B40, (ROW(B21:B40)-ROW(B21)+1)) / (20*21/2)</f>
        <v>3.9269504761904765</v>
      </c>
      <c r="J37" s="2">
        <f t="shared" si="4"/>
        <v>3.8841317127649067</v>
      </c>
      <c r="K37" s="2"/>
    </row>
    <row r="38" spans="1:11" ht="13.5" x14ac:dyDescent="0.25">
      <c r="A38" s="3">
        <v>42059</v>
      </c>
      <c r="B38" s="2">
        <v>3.9826999999999999</v>
      </c>
      <c r="C38" s="2">
        <f t="shared" si="0"/>
        <v>4.2999999999999705E-2</v>
      </c>
      <c r="D38" s="2">
        <f t="shared" si="1"/>
        <v>3.9310800000000001</v>
      </c>
      <c r="E38" s="2">
        <f t="shared" si="2"/>
        <v>3.9418300000000004</v>
      </c>
      <c r="F38" s="2">
        <f t="shared" si="3"/>
        <v>3.8856599999999992</v>
      </c>
      <c r="G38" s="2"/>
      <c r="H38" s="2"/>
      <c r="I38" s="2">
        <f t="array" ref="I38">SUMPRODUCT(B22:B41, (ROW(B22:B41)-ROW(B22)+1)) / (20*21/2)</f>
        <v>3.9304228571428581</v>
      </c>
      <c r="J38" s="2">
        <f t="shared" si="4"/>
        <v>3.8935191686920585</v>
      </c>
      <c r="K38" s="2"/>
    </row>
    <row r="39" spans="1:11" ht="13.5" x14ac:dyDescent="0.25">
      <c r="A39" s="3">
        <v>42060</v>
      </c>
      <c r="B39" s="2">
        <v>3.9468000000000001</v>
      </c>
      <c r="C39" s="2">
        <f t="shared" si="0"/>
        <v>-3.5899999999999821E-2</v>
      </c>
      <c r="D39" s="2">
        <f t="shared" si="1"/>
        <v>3.9382400000000004</v>
      </c>
      <c r="E39" s="2">
        <f t="shared" si="2"/>
        <v>3.940030000000001</v>
      </c>
      <c r="F39" s="2">
        <f t="shared" si="3"/>
        <v>3.8944499999999991</v>
      </c>
      <c r="G39" s="2"/>
      <c r="H39" s="2"/>
      <c r="I39" s="2">
        <f t="array" ref="I39">SUMPRODUCT(B23:B42, (ROW(B23:B42)-ROW(B23)+1)) / (20*21/2)</f>
        <v>3.9320633333333332</v>
      </c>
      <c r="J39" s="2">
        <f t="shared" si="4"/>
        <v>3.8985935335785293</v>
      </c>
      <c r="K39" s="2"/>
    </row>
    <row r="40" spans="1:11" ht="13.5" x14ac:dyDescent="0.25">
      <c r="A40" s="3">
        <v>42061</v>
      </c>
      <c r="B40" s="2">
        <v>3.9468000000000001</v>
      </c>
      <c r="C40" s="2">
        <f t="shared" si="0"/>
        <v>0</v>
      </c>
      <c r="D40" s="2">
        <f t="shared" si="1"/>
        <v>3.9454000000000002</v>
      </c>
      <c r="E40" s="2">
        <f t="shared" si="2"/>
        <v>3.9382300000000008</v>
      </c>
      <c r="F40" s="2">
        <f t="shared" si="3"/>
        <v>3.9032399999999989</v>
      </c>
      <c r="G40" s="2"/>
      <c r="H40" s="2"/>
      <c r="I40" s="2">
        <f t="array" ref="I40">SUMPRODUCT(B24:B43, (ROW(B24:B43)-ROW(B24)+1)) / (20*21/2)</f>
        <v>3.9332766666666661</v>
      </c>
      <c r="J40" s="2">
        <f t="shared" si="4"/>
        <v>3.9031846256186693</v>
      </c>
      <c r="K40" s="2"/>
    </row>
    <row r="41" spans="1:11" ht="13.5" x14ac:dyDescent="0.25">
      <c r="A41" s="3">
        <v>42062</v>
      </c>
      <c r="B41" s="2">
        <v>3.9397000000000002</v>
      </c>
      <c r="C41" s="2">
        <f t="shared" si="0"/>
        <v>-7.0999999999998842E-3</v>
      </c>
      <c r="D41" s="2">
        <f t="shared" si="1"/>
        <v>3.9511399999999997</v>
      </c>
      <c r="E41" s="2">
        <f t="shared" si="2"/>
        <v>3.9360800000000005</v>
      </c>
      <c r="F41" s="2">
        <f t="shared" si="3"/>
        <v>3.9116749999999998</v>
      </c>
      <c r="G41" s="2"/>
      <c r="H41" s="2"/>
      <c r="I41" s="2">
        <f t="array" ref="I41">SUMPRODUCT(B25:B44, (ROW(B25:B44)-ROW(B25)+1)) / (20*21/2)</f>
        <v>3.9341652380952379</v>
      </c>
      <c r="J41" s="2">
        <f t="shared" si="4"/>
        <v>3.9066622803216529</v>
      </c>
      <c r="K41" s="2"/>
    </row>
    <row r="42" spans="1:11" ht="13.5" x14ac:dyDescent="0.25">
      <c r="A42" s="3">
        <v>42065</v>
      </c>
      <c r="B42" s="2">
        <v>3.9289000000000001</v>
      </c>
      <c r="C42" s="2">
        <f t="shared" si="0"/>
        <v>-1.0800000000000143E-2</v>
      </c>
      <c r="D42" s="2">
        <f t="shared" si="1"/>
        <v>3.9489800000000002</v>
      </c>
      <c r="E42" s="2">
        <f t="shared" si="2"/>
        <v>3.9342899999999998</v>
      </c>
      <c r="F42" s="2">
        <f t="shared" si="3"/>
        <v>3.9161600000000005</v>
      </c>
      <c r="G42" s="2"/>
      <c r="H42" s="2"/>
      <c r="I42" s="2">
        <f t="array" ref="I42">SUMPRODUCT(B26:B45, (ROW(B26:B45)-ROW(B26)+1)) / (20*21/2)</f>
        <v>3.9360738095238097</v>
      </c>
      <c r="J42" s="2">
        <f t="shared" si="4"/>
        <v>3.9087801583862571</v>
      </c>
      <c r="K42" s="2"/>
    </row>
    <row r="43" spans="1:11" ht="13.5" x14ac:dyDescent="0.25">
      <c r="A43" s="3">
        <v>42066</v>
      </c>
      <c r="B43" s="2">
        <v>3.9289000000000001</v>
      </c>
      <c r="C43" s="2">
        <f t="shared" si="0"/>
        <v>0</v>
      </c>
      <c r="D43" s="2">
        <f t="shared" si="1"/>
        <v>3.9382200000000003</v>
      </c>
      <c r="E43" s="2">
        <f t="shared" si="2"/>
        <v>3.93465</v>
      </c>
      <c r="F43" s="2">
        <f t="shared" si="3"/>
        <v>3.9195700000000011</v>
      </c>
      <c r="G43" s="2"/>
      <c r="H43" s="2"/>
      <c r="I43" s="2">
        <f t="array" ref="I43">SUMPRODUCT(B27:B46, (ROW(B27:B46)-ROW(B27)+1)) / (20*21/2)</f>
        <v>3.9361933333333332</v>
      </c>
      <c r="J43" s="2">
        <f t="shared" si="4"/>
        <v>3.9106963337780423</v>
      </c>
      <c r="K43" s="2"/>
    </row>
    <row r="44" spans="1:11" ht="13.5" x14ac:dyDescent="0.25">
      <c r="A44" s="3">
        <v>42067</v>
      </c>
      <c r="B44" s="2">
        <v>3.9289000000000001</v>
      </c>
      <c r="C44" s="2">
        <f t="shared" si="0"/>
        <v>0</v>
      </c>
      <c r="D44" s="2">
        <f t="shared" si="1"/>
        <v>3.9346400000000004</v>
      </c>
      <c r="E44" s="2">
        <f t="shared" si="2"/>
        <v>3.9364399999999997</v>
      </c>
      <c r="F44" s="2">
        <f t="shared" si="3"/>
        <v>3.9231600000000002</v>
      </c>
      <c r="G44" s="2"/>
      <c r="H44" s="2"/>
      <c r="I44" s="2">
        <f t="array" ref="I44">SUMPRODUCT(B28:B47, (ROW(B28:B47)-ROW(B28)+1)) / (20*21/2)</f>
        <v>3.9375904761904761</v>
      </c>
      <c r="J44" s="2">
        <f t="shared" si="4"/>
        <v>3.9124300162753713</v>
      </c>
      <c r="K44" s="2"/>
    </row>
    <row r="45" spans="1:11" ht="13.5" x14ac:dyDescent="0.25">
      <c r="A45" s="3">
        <v>42068</v>
      </c>
      <c r="B45" s="2">
        <v>3.9432</v>
      </c>
      <c r="C45" s="2">
        <f t="shared" si="0"/>
        <v>1.4299999999999979E-2</v>
      </c>
      <c r="D45" s="2">
        <f t="shared" si="1"/>
        <v>3.9339200000000005</v>
      </c>
      <c r="E45" s="2">
        <f t="shared" si="2"/>
        <v>3.9396599999999991</v>
      </c>
      <c r="F45" s="2">
        <f t="shared" si="3"/>
        <v>3.9276450000000009</v>
      </c>
      <c r="G45" s="2"/>
      <c r="H45" s="2"/>
      <c r="I45" s="2">
        <f t="array" ref="I45">SUMPRODUCT(B29:B48, (ROW(B29:B48)-ROW(B29)+1)) / (20*21/2)</f>
        <v>3.93745619047619</v>
      </c>
      <c r="J45" s="2">
        <f t="shared" si="4"/>
        <v>3.9153604909158122</v>
      </c>
      <c r="K45" s="2"/>
    </row>
    <row r="46" spans="1:11" ht="13.5" x14ac:dyDescent="0.25">
      <c r="A46" s="3">
        <v>42069</v>
      </c>
      <c r="B46" s="2">
        <v>3.9289000000000001</v>
      </c>
      <c r="C46" s="2">
        <f t="shared" si="0"/>
        <v>-1.4299999999999979E-2</v>
      </c>
      <c r="D46" s="2">
        <f t="shared" si="1"/>
        <v>3.9317599999999997</v>
      </c>
      <c r="E46" s="2">
        <f t="shared" si="2"/>
        <v>3.9414499999999988</v>
      </c>
      <c r="F46" s="2">
        <f t="shared" si="3"/>
        <v>3.9321300000000008</v>
      </c>
      <c r="G46" s="2"/>
      <c r="H46" s="2"/>
      <c r="I46" s="2">
        <f t="array" ref="I46">SUMPRODUCT(B30:B49, (ROW(B30:B49)-ROW(B30)+1)) / (20*21/2)</f>
        <v>3.9381357142857145</v>
      </c>
      <c r="J46" s="2">
        <f t="shared" si="4"/>
        <v>3.9166499679714488</v>
      </c>
      <c r="K46" s="2"/>
    </row>
    <row r="47" spans="1:11" ht="13.5" x14ac:dyDescent="0.25">
      <c r="A47" s="3">
        <v>42072</v>
      </c>
      <c r="B47" s="2">
        <v>3.9468000000000001</v>
      </c>
      <c r="C47" s="2">
        <f t="shared" si="0"/>
        <v>1.7900000000000027E-2</v>
      </c>
      <c r="D47" s="2">
        <f t="shared" si="1"/>
        <v>3.9353400000000001</v>
      </c>
      <c r="E47" s="2">
        <f t="shared" si="2"/>
        <v>3.9421600000000003</v>
      </c>
      <c r="F47" s="2">
        <f t="shared" si="3"/>
        <v>3.9375100000000005</v>
      </c>
      <c r="G47" s="2"/>
      <c r="H47" s="2"/>
      <c r="I47" s="2">
        <f t="array" ref="I47">SUMPRODUCT(B31:B50, (ROW(B31:B50)-ROW(B31)+1)) / (20*21/2)</f>
        <v>3.9382247619047615</v>
      </c>
      <c r="J47" s="2">
        <f t="shared" si="4"/>
        <v>3.9195213995932159</v>
      </c>
      <c r="K47" s="2"/>
    </row>
    <row r="48" spans="1:11" ht="13.5" x14ac:dyDescent="0.25">
      <c r="A48" s="3">
        <v>42073</v>
      </c>
      <c r="B48" s="2">
        <v>3.9361000000000002</v>
      </c>
      <c r="C48" s="2">
        <f t="shared" si="0"/>
        <v>-1.0699999999999932E-2</v>
      </c>
      <c r="D48" s="2">
        <f t="shared" si="1"/>
        <v>3.9367800000000002</v>
      </c>
      <c r="E48" s="2">
        <f t="shared" si="2"/>
        <v>3.9375000000000009</v>
      </c>
      <c r="F48" s="2">
        <f t="shared" si="3"/>
        <v>3.9396650000000002</v>
      </c>
      <c r="G48" s="2"/>
      <c r="H48" s="2"/>
      <c r="I48" s="2">
        <f t="array" ref="I48">SUMPRODUCT(B32:B51, (ROW(B32:B51)-ROW(B32)+1)) / (20*21/2)</f>
        <v>3.9384333333333337</v>
      </c>
      <c r="J48" s="2">
        <f t="shared" si="4"/>
        <v>3.9211003139176714</v>
      </c>
      <c r="K48" s="2"/>
    </row>
    <row r="49" spans="1:11" ht="13.5" x14ac:dyDescent="0.25">
      <c r="A49" s="3">
        <v>42074</v>
      </c>
      <c r="B49" s="2">
        <v>3.9468000000000001</v>
      </c>
      <c r="C49" s="2">
        <f t="shared" si="0"/>
        <v>1.0699999999999932E-2</v>
      </c>
      <c r="D49" s="2">
        <f t="shared" si="1"/>
        <v>3.9403599999999996</v>
      </c>
      <c r="E49" s="2">
        <f t="shared" si="2"/>
        <v>3.9375000000000009</v>
      </c>
      <c r="F49" s="2">
        <f t="shared" si="3"/>
        <v>3.9387650000000001</v>
      </c>
      <c r="G49" s="2"/>
      <c r="H49" s="2"/>
      <c r="I49" s="2">
        <f t="array" ref="I49">SUMPRODUCT(B33:B52, (ROW(B33:B52)-ROW(B33)+1)) / (20*21/2)</f>
        <v>3.9387442857142858</v>
      </c>
      <c r="J49" s="2">
        <f t="shared" si="4"/>
        <v>3.9235479030683695</v>
      </c>
      <c r="K49" s="2"/>
    </row>
    <row r="50" spans="1:11" ht="13.5" x14ac:dyDescent="0.25">
      <c r="A50" s="3">
        <v>42075</v>
      </c>
      <c r="B50" s="2">
        <v>3.9397000000000002</v>
      </c>
      <c r="C50" s="2">
        <f t="shared" si="0"/>
        <v>-7.0999999999998842E-3</v>
      </c>
      <c r="D50" s="2">
        <f t="shared" si="1"/>
        <v>3.9396599999999999</v>
      </c>
      <c r="E50" s="2">
        <f t="shared" si="2"/>
        <v>3.9367900000000007</v>
      </c>
      <c r="F50" s="2">
        <f t="shared" si="3"/>
        <v>3.9375099999999996</v>
      </c>
      <c r="G50" s="2">
        <f t="shared" ref="G50:G113" si="5">AVERAGE(B1:B50)</f>
        <v>3.8575632653061214</v>
      </c>
      <c r="H50" s="2"/>
      <c r="I50" s="2">
        <f t="array" ref="I50">SUMPRODUCT(B34:B53, (ROW(B34:B53)-ROW(B34)+1)) / (20*21/2)</f>
        <v>3.9390890476190479</v>
      </c>
      <c r="J50" s="2">
        <f t="shared" si="4"/>
        <v>3.9250861980142391</v>
      </c>
      <c r="K50" s="2">
        <f>G50</f>
        <v>3.8575632653061214</v>
      </c>
    </row>
    <row r="51" spans="1:11" ht="13.5" x14ac:dyDescent="0.25">
      <c r="A51" s="3">
        <v>42076</v>
      </c>
      <c r="B51" s="2">
        <v>3.9397000000000002</v>
      </c>
      <c r="C51" s="2">
        <f t="shared" si="0"/>
        <v>0</v>
      </c>
      <c r="D51" s="2">
        <f t="shared" si="1"/>
        <v>3.9418199999999999</v>
      </c>
      <c r="E51" s="2">
        <f t="shared" si="2"/>
        <v>3.9367899999999998</v>
      </c>
      <c r="F51" s="2">
        <f t="shared" si="3"/>
        <v>3.9364350000000004</v>
      </c>
      <c r="G51" s="2">
        <f t="shared" si="5"/>
        <v>3.8592059999999986</v>
      </c>
      <c r="H51" s="2"/>
      <c r="I51" s="2">
        <f t="array" ref="I51">SUMPRODUCT(B35:B54, (ROW(B35:B54)-ROW(B35)+1)) / (20*21/2)</f>
        <v>3.9332128571428573</v>
      </c>
      <c r="J51" s="2">
        <f t="shared" si="4"/>
        <v>3.9264779886795496</v>
      </c>
      <c r="K51" s="2">
        <f t="shared" ref="K51:K114" si="6">$K$4*B51+(1-$K$4)*K50</f>
        <v>3.8607843137254889</v>
      </c>
    </row>
    <row r="52" spans="1:11" ht="13.5" x14ac:dyDescent="0.25">
      <c r="A52" s="3">
        <v>42079</v>
      </c>
      <c r="B52" s="2">
        <v>3.9397000000000002</v>
      </c>
      <c r="C52" s="2">
        <f t="shared" si="0"/>
        <v>0</v>
      </c>
      <c r="D52" s="2">
        <f t="shared" si="1"/>
        <v>3.9404000000000003</v>
      </c>
      <c r="E52" s="2">
        <f t="shared" si="2"/>
        <v>3.9378700000000002</v>
      </c>
      <c r="F52" s="2">
        <f t="shared" si="3"/>
        <v>3.9360800000000005</v>
      </c>
      <c r="G52" s="2">
        <f t="shared" si="5"/>
        <v>3.8626519999999989</v>
      </c>
      <c r="H52" s="2"/>
      <c r="I52" s="2">
        <f t="array" ref="I52">SUMPRODUCT(B36:B55, (ROW(B36:B55)-ROW(B36)+1)) / (20*21/2)</f>
        <v>3.9275076190476197</v>
      </c>
      <c r="J52" s="2">
        <f t="shared" si="4"/>
        <v>3.9277372278529255</v>
      </c>
      <c r="K52" s="2">
        <f t="shared" si="6"/>
        <v>3.8638790465205677</v>
      </c>
    </row>
    <row r="53" spans="1:11" ht="13.5" x14ac:dyDescent="0.25">
      <c r="A53" s="3">
        <v>42080</v>
      </c>
      <c r="B53" s="2">
        <v>3.9397000000000002</v>
      </c>
      <c r="C53" s="2">
        <f t="shared" si="0"/>
        <v>0</v>
      </c>
      <c r="D53" s="2">
        <f t="shared" si="1"/>
        <v>3.9411200000000002</v>
      </c>
      <c r="E53" s="2">
        <f t="shared" si="2"/>
        <v>3.9389500000000006</v>
      </c>
      <c r="F53" s="2">
        <f t="shared" si="3"/>
        <v>3.9368000000000003</v>
      </c>
      <c r="G53" s="2">
        <f t="shared" si="5"/>
        <v>3.8660979999999983</v>
      </c>
      <c r="H53" s="2"/>
      <c r="I53" s="2">
        <f t="array" ref="I53">SUMPRODUCT(B37:B56, (ROW(B37:B56)-ROW(B37)+1)) / (20*21/2)</f>
        <v>3.9219733333333342</v>
      </c>
      <c r="J53" s="2">
        <f t="shared" si="4"/>
        <v>3.9288765394859801</v>
      </c>
      <c r="K53" s="2">
        <f t="shared" si="6"/>
        <v>3.8668524172452514</v>
      </c>
    </row>
    <row r="54" spans="1:11" ht="13.5" x14ac:dyDescent="0.25">
      <c r="A54" s="3">
        <v>42081</v>
      </c>
      <c r="B54" s="2">
        <v>3.8751000000000002</v>
      </c>
      <c r="C54" s="2">
        <f t="shared" si="0"/>
        <v>-6.4599999999999991E-2</v>
      </c>
      <c r="D54" s="2">
        <f t="shared" si="1"/>
        <v>3.9267799999999999</v>
      </c>
      <c r="E54" s="2">
        <f t="shared" si="2"/>
        <v>3.9335700000000009</v>
      </c>
      <c r="F54" s="2">
        <f t="shared" si="3"/>
        <v>3.9350050000000003</v>
      </c>
      <c r="G54" s="2">
        <f t="shared" si="5"/>
        <v>3.8682519999999987</v>
      </c>
      <c r="H54" s="2"/>
      <c r="I54" s="2">
        <f t="array" ref="I54">SUMPRODUCT(B38:B57, (ROW(B38:B57)-ROW(B38)+1)) / (20*21/2)</f>
        <v>3.9200290476190482</v>
      </c>
      <c r="J54" s="2">
        <f t="shared" si="4"/>
        <v>3.923754964296839</v>
      </c>
      <c r="K54" s="2">
        <f t="shared" si="6"/>
        <v>3.867175851863085</v>
      </c>
    </row>
    <row r="55" spans="1:11" ht="13.5" x14ac:dyDescent="0.25">
      <c r="A55" s="3">
        <v>42082</v>
      </c>
      <c r="B55" s="2">
        <v>3.8751000000000002</v>
      </c>
      <c r="C55" s="2">
        <f t="shared" si="0"/>
        <v>0</v>
      </c>
      <c r="D55" s="2">
        <f t="shared" si="1"/>
        <v>3.9138600000000006</v>
      </c>
      <c r="E55" s="2">
        <f t="shared" si="2"/>
        <v>3.9267600000000007</v>
      </c>
      <c r="F55" s="2">
        <f t="shared" si="3"/>
        <v>3.9332100000000003</v>
      </c>
      <c r="G55" s="2">
        <f t="shared" si="5"/>
        <v>3.8704059999999987</v>
      </c>
      <c r="H55" s="2"/>
      <c r="I55" s="2">
        <f t="array" ref="I55">SUMPRODUCT(B39:B58, (ROW(B39:B58)-ROW(B39)+1)) / (20*21/2)</f>
        <v>3.918221428571429</v>
      </c>
      <c r="J55" s="2">
        <f t="shared" si="4"/>
        <v>3.9191211581733305</v>
      </c>
      <c r="K55" s="2">
        <f t="shared" si="6"/>
        <v>3.8674866027704153</v>
      </c>
    </row>
    <row r="56" spans="1:11" ht="13.5" x14ac:dyDescent="0.25">
      <c r="A56" s="3">
        <v>42086</v>
      </c>
      <c r="B56" s="2">
        <v>3.8751000000000002</v>
      </c>
      <c r="C56" s="2">
        <f t="shared" si="0"/>
        <v>0</v>
      </c>
      <c r="D56" s="2">
        <f t="shared" si="1"/>
        <v>3.9009399999999999</v>
      </c>
      <c r="E56" s="2">
        <f t="shared" si="2"/>
        <v>3.9213800000000005</v>
      </c>
      <c r="F56" s="2">
        <f t="shared" si="3"/>
        <v>3.9314150000000003</v>
      </c>
      <c r="G56" s="2">
        <f t="shared" si="5"/>
        <v>3.8725599999999991</v>
      </c>
      <c r="H56" s="2"/>
      <c r="I56" s="2">
        <f t="array" ref="I56">SUMPRODUCT(B40:B59, (ROW(B40:B59)-ROW(B40)+1)) / (20*21/2)</f>
        <v>3.9167552380952384</v>
      </c>
      <c r="J56" s="2">
        <f t="shared" si="4"/>
        <v>3.9149286669187275</v>
      </c>
      <c r="K56" s="2">
        <f t="shared" si="6"/>
        <v>3.867785167367654</v>
      </c>
    </row>
    <row r="57" spans="1:11" ht="13.5" x14ac:dyDescent="0.25">
      <c r="A57" s="3">
        <v>42087</v>
      </c>
      <c r="B57" s="2">
        <v>3.911</v>
      </c>
      <c r="C57" s="2">
        <f t="shared" si="0"/>
        <v>3.5899999999999821E-2</v>
      </c>
      <c r="D57" s="2">
        <f t="shared" si="1"/>
        <v>3.8952</v>
      </c>
      <c r="E57" s="2">
        <f t="shared" si="2"/>
        <v>3.9178000000000006</v>
      </c>
      <c r="F57" s="2">
        <f t="shared" si="3"/>
        <v>3.9299800000000014</v>
      </c>
      <c r="G57" s="2">
        <f t="shared" si="5"/>
        <v>3.8760779999999988</v>
      </c>
      <c r="H57" s="2"/>
      <c r="I57" s="2">
        <f t="array" ref="I57">SUMPRODUCT(B41:B60, (ROW(B41:B60)-ROW(B41)+1)) / (20*21/2)</f>
        <v>3.915459523809524</v>
      </c>
      <c r="J57" s="2">
        <f t="shared" si="4"/>
        <v>3.9145545081645632</v>
      </c>
      <c r="K57" s="2">
        <f t="shared" si="6"/>
        <v>3.8694798666865697</v>
      </c>
    </row>
    <row r="58" spans="1:11" ht="13.5" x14ac:dyDescent="0.25">
      <c r="A58" s="3">
        <v>42088</v>
      </c>
      <c r="B58" s="2">
        <v>3.911</v>
      </c>
      <c r="C58" s="2">
        <f t="shared" si="0"/>
        <v>0</v>
      </c>
      <c r="D58" s="2">
        <f t="shared" si="1"/>
        <v>3.8894600000000006</v>
      </c>
      <c r="E58" s="2">
        <f t="shared" si="2"/>
        <v>3.9152900000000002</v>
      </c>
      <c r="F58" s="2">
        <f t="shared" si="3"/>
        <v>3.9263950000000016</v>
      </c>
      <c r="G58" s="2">
        <f t="shared" si="5"/>
        <v>3.8789499999999992</v>
      </c>
      <c r="H58" s="2"/>
      <c r="I58" s="2">
        <f t="array" ref="I58">SUMPRODUCT(B42:B61, (ROW(B42:B61)-ROW(B42)+1)) / (20*21/2)</f>
        <v>3.915010476190476</v>
      </c>
      <c r="J58" s="2">
        <f t="shared" si="4"/>
        <v>3.9142159835774621</v>
      </c>
      <c r="K58" s="2">
        <f t="shared" si="6"/>
        <v>3.8711081072086655</v>
      </c>
    </row>
    <row r="59" spans="1:11" ht="13.5" x14ac:dyDescent="0.25">
      <c r="A59" s="3">
        <v>42089</v>
      </c>
      <c r="B59" s="2">
        <v>3.911</v>
      </c>
      <c r="C59" s="2">
        <f t="shared" si="0"/>
        <v>0</v>
      </c>
      <c r="D59" s="2">
        <f t="shared" si="1"/>
        <v>3.8966400000000001</v>
      </c>
      <c r="E59" s="2">
        <f t="shared" si="2"/>
        <v>3.9117100000000002</v>
      </c>
      <c r="F59" s="2">
        <f t="shared" si="3"/>
        <v>3.924605000000001</v>
      </c>
      <c r="G59" s="2">
        <f t="shared" si="5"/>
        <v>3.8818219999999992</v>
      </c>
      <c r="H59" s="2"/>
      <c r="I59" s="2">
        <f t="array" ref="I59">SUMPRODUCT(B43:B62, (ROW(B43:B62)-ROW(B43)+1)) / (20*21/2)</f>
        <v>3.913302380952381</v>
      </c>
      <c r="J59" s="2">
        <f t="shared" si="4"/>
        <v>3.913909699427228</v>
      </c>
      <c r="K59" s="2">
        <f t="shared" si="6"/>
        <v>3.8726724951612672</v>
      </c>
    </row>
    <row r="60" spans="1:11" ht="13.5" x14ac:dyDescent="0.25">
      <c r="A60" s="3">
        <v>42090</v>
      </c>
      <c r="B60" s="2">
        <v>3.911</v>
      </c>
      <c r="C60" s="2">
        <f t="shared" si="0"/>
        <v>0</v>
      </c>
      <c r="D60" s="2">
        <f t="shared" si="1"/>
        <v>3.9038200000000005</v>
      </c>
      <c r="E60" s="2">
        <f t="shared" si="2"/>
        <v>3.9088400000000005</v>
      </c>
      <c r="F60" s="2">
        <f t="shared" si="3"/>
        <v>3.9228150000000013</v>
      </c>
      <c r="G60" s="2">
        <f t="shared" si="5"/>
        <v>3.8846219999999989</v>
      </c>
      <c r="H60" s="2"/>
      <c r="I60" s="2">
        <f t="array" ref="I60">SUMPRODUCT(B44:B63, (ROW(B44:B63)-ROW(B44)+1)) / (20*21/2)</f>
        <v>3.912056666666667</v>
      </c>
      <c r="J60" s="2">
        <f t="shared" si="4"/>
        <v>3.9136325851960634</v>
      </c>
      <c r="K60" s="2">
        <f t="shared" si="6"/>
        <v>3.8741755345667075</v>
      </c>
    </row>
    <row r="61" spans="1:11" ht="13.5" x14ac:dyDescent="0.25">
      <c r="A61" s="3">
        <v>42093</v>
      </c>
      <c r="B61" s="2">
        <v>3.9180999999999999</v>
      </c>
      <c r="C61" s="2">
        <f t="shared" si="0"/>
        <v>7.0999999999998842E-3</v>
      </c>
      <c r="D61" s="2">
        <f t="shared" si="1"/>
        <v>3.91242</v>
      </c>
      <c r="E61" s="2">
        <f t="shared" si="2"/>
        <v>3.9066800000000006</v>
      </c>
      <c r="F61" s="2">
        <f t="shared" si="3"/>
        <v>3.9217350000000004</v>
      </c>
      <c r="G61" s="2">
        <f t="shared" si="5"/>
        <v>3.8875639999999989</v>
      </c>
      <c r="H61" s="2"/>
      <c r="I61" s="2">
        <f t="array" ref="I61">SUMPRODUCT(B45:B64, (ROW(B45:B64)-ROW(B45)+1)) / (20*21/2)</f>
        <v>3.9105704761904767</v>
      </c>
      <c r="J61" s="2">
        <f t="shared" si="4"/>
        <v>3.9140580532726288</v>
      </c>
      <c r="K61" s="2">
        <f t="shared" si="6"/>
        <v>3.8758980626229151</v>
      </c>
    </row>
    <row r="62" spans="1:11" ht="13.5" x14ac:dyDescent="0.25">
      <c r="A62" s="3">
        <v>42094</v>
      </c>
      <c r="B62" s="2">
        <v>3.9037999999999999</v>
      </c>
      <c r="C62" s="2">
        <f t="shared" si="0"/>
        <v>-1.4299999999999979E-2</v>
      </c>
      <c r="D62" s="2">
        <f t="shared" si="1"/>
        <v>3.9109799999999999</v>
      </c>
      <c r="E62" s="2">
        <f t="shared" si="2"/>
        <v>3.9030900000000002</v>
      </c>
      <c r="F62" s="2">
        <f t="shared" si="3"/>
        <v>3.9204800000000004</v>
      </c>
      <c r="G62" s="2">
        <f t="shared" si="5"/>
        <v>3.8902919999999996</v>
      </c>
      <c r="H62" s="2"/>
      <c r="I62" s="2">
        <f t="array" ref="I62">SUMPRODUCT(B46:B65, (ROW(B46:B65)-ROW(B46)+1)) / (20*21/2)</f>
        <v>3.9095466666666674</v>
      </c>
      <c r="J62" s="2">
        <f t="shared" si="4"/>
        <v>3.9130810958180926</v>
      </c>
      <c r="K62" s="2">
        <f t="shared" si="6"/>
        <v>3.8769922562455461</v>
      </c>
    </row>
    <row r="63" spans="1:11" ht="13.5" x14ac:dyDescent="0.25">
      <c r="A63" s="3">
        <v>42095</v>
      </c>
      <c r="B63" s="2">
        <v>3.9074</v>
      </c>
      <c r="C63" s="2">
        <f t="shared" si="0"/>
        <v>3.6000000000000476E-3</v>
      </c>
      <c r="D63" s="2">
        <f t="shared" si="1"/>
        <v>3.9102600000000001</v>
      </c>
      <c r="E63" s="2">
        <f t="shared" si="2"/>
        <v>3.8998600000000003</v>
      </c>
      <c r="F63" s="2">
        <f t="shared" si="3"/>
        <v>3.9194050000000002</v>
      </c>
      <c r="G63" s="2">
        <f t="shared" si="5"/>
        <v>3.8930919999999993</v>
      </c>
      <c r="H63" s="2"/>
      <c r="I63" s="2">
        <f t="array" ref="I63">SUMPRODUCT(B47:B66, (ROW(B47:B66)-ROW(B47)+1)) / (20*21/2)</f>
        <v>3.9076647619047624</v>
      </c>
      <c r="J63" s="2">
        <f t="shared" si="4"/>
        <v>3.9125400390735123</v>
      </c>
      <c r="K63" s="2">
        <f t="shared" si="6"/>
        <v>3.8781847167849364</v>
      </c>
    </row>
    <row r="64" spans="1:11" ht="13.5" x14ac:dyDescent="0.25">
      <c r="A64" s="3">
        <v>42096</v>
      </c>
      <c r="B64" s="2">
        <v>3.9037999999999999</v>
      </c>
      <c r="C64" s="2">
        <f t="shared" si="0"/>
        <v>-3.6000000000000476E-3</v>
      </c>
      <c r="D64" s="2">
        <f t="shared" si="1"/>
        <v>3.90882</v>
      </c>
      <c r="E64" s="2">
        <f t="shared" si="2"/>
        <v>3.9027299999999996</v>
      </c>
      <c r="F64" s="2">
        <f t="shared" si="3"/>
        <v>3.9181500000000016</v>
      </c>
      <c r="G64" s="2">
        <f t="shared" si="5"/>
        <v>3.8958199999999987</v>
      </c>
      <c r="H64" s="2"/>
      <c r="I64" s="2">
        <f t="array" ref="I64">SUMPRODUCT(B48:B67, (ROW(B48:B67)-ROW(B48)+1)) / (20*21/2)</f>
        <v>3.9059366666666673</v>
      </c>
      <c r="J64" s="2">
        <f t="shared" si="4"/>
        <v>3.9117076543998444</v>
      </c>
      <c r="K64" s="2">
        <f t="shared" si="6"/>
        <v>3.8791892376953312</v>
      </c>
    </row>
    <row r="65" spans="1:11" ht="13.5" x14ac:dyDescent="0.25">
      <c r="A65" s="3">
        <v>42097</v>
      </c>
      <c r="B65" s="2">
        <v>3.9074</v>
      </c>
      <c r="C65" s="2">
        <f t="shared" si="0"/>
        <v>3.6000000000000476E-3</v>
      </c>
      <c r="D65" s="2">
        <f t="shared" si="1"/>
        <v>3.9080999999999997</v>
      </c>
      <c r="E65" s="2">
        <f t="shared" si="2"/>
        <v>3.9059600000000003</v>
      </c>
      <c r="F65" s="2">
        <f t="shared" si="3"/>
        <v>3.916360000000001</v>
      </c>
      <c r="G65" s="2">
        <f t="shared" si="5"/>
        <v>3.8986199999999984</v>
      </c>
      <c r="H65" s="2"/>
      <c r="I65" s="2">
        <f t="array" ref="I65">SUMPRODUCT(B49:B68, (ROW(B49:B68)-ROW(B49)+1)) / (20*21/2)</f>
        <v>3.9023999999999996</v>
      </c>
      <c r="J65" s="2">
        <f t="shared" si="4"/>
        <v>3.9112974015998589</v>
      </c>
      <c r="K65" s="2">
        <f t="shared" si="6"/>
        <v>3.8802955420994358</v>
      </c>
    </row>
    <row r="66" spans="1:11" ht="13.5" x14ac:dyDescent="0.25">
      <c r="A66" s="3">
        <v>42100</v>
      </c>
      <c r="B66" s="2">
        <v>3.8965999999999998</v>
      </c>
      <c r="C66" s="2">
        <f t="shared" si="0"/>
        <v>-1.0800000000000143E-2</v>
      </c>
      <c r="D66" s="2">
        <f t="shared" si="1"/>
        <v>3.9037999999999995</v>
      </c>
      <c r="E66" s="2">
        <f t="shared" si="2"/>
        <v>3.9081099999999998</v>
      </c>
      <c r="F66" s="2">
        <f t="shared" si="3"/>
        <v>3.9147450000000008</v>
      </c>
      <c r="G66" s="2">
        <f t="shared" si="5"/>
        <v>3.9011319999999987</v>
      </c>
      <c r="H66" s="2"/>
      <c r="I66" s="2">
        <f t="array" ref="I66">SUMPRODUCT(B50:B69, (ROW(B50:B69)-ROW(B50)+1)) / (20*21/2)</f>
        <v>3.8988109523809533</v>
      </c>
      <c r="J66" s="2">
        <f t="shared" si="4"/>
        <v>3.9098976490665391</v>
      </c>
      <c r="K66" s="2">
        <f t="shared" si="6"/>
        <v>3.8809349326053404</v>
      </c>
    </row>
    <row r="67" spans="1:11" ht="13.5" x14ac:dyDescent="0.25">
      <c r="A67" s="3">
        <v>42101</v>
      </c>
      <c r="B67" s="2">
        <v>3.8965999999999998</v>
      </c>
      <c r="C67" s="2">
        <f t="shared" si="0"/>
        <v>0</v>
      </c>
      <c r="D67" s="2">
        <f t="shared" si="1"/>
        <v>3.9023599999999994</v>
      </c>
      <c r="E67" s="2">
        <f t="shared" si="2"/>
        <v>3.9066699999999996</v>
      </c>
      <c r="F67" s="2">
        <f t="shared" si="3"/>
        <v>3.9122350000000012</v>
      </c>
      <c r="G67" s="2">
        <f t="shared" si="5"/>
        <v>3.9033559999999987</v>
      </c>
      <c r="H67" s="2"/>
      <c r="I67" s="2">
        <f t="array" ref="I67">SUMPRODUCT(B51:B70, (ROW(B51:B70)-ROW(B51)+1)) / (20*21/2)</f>
        <v>3.8952376190476192</v>
      </c>
      <c r="J67" s="2">
        <f t="shared" si="4"/>
        <v>3.9086312062982973</v>
      </c>
      <c r="K67" s="2">
        <f t="shared" si="6"/>
        <v>3.8815492489737586</v>
      </c>
    </row>
    <row r="68" spans="1:11" ht="13.5" x14ac:dyDescent="0.25">
      <c r="A68" s="3">
        <v>42102</v>
      </c>
      <c r="B68" s="2">
        <v>3.8751000000000002</v>
      </c>
      <c r="C68" s="2">
        <f t="shared" ref="C68:C131" si="7">B68-B67</f>
        <v>-2.1499999999999631E-2</v>
      </c>
      <c r="D68" s="2">
        <f t="shared" si="1"/>
        <v>3.8958999999999997</v>
      </c>
      <c r="E68" s="2">
        <f t="shared" si="2"/>
        <v>3.9030800000000005</v>
      </c>
      <c r="F68" s="2">
        <f t="shared" si="3"/>
        <v>3.9091850000000008</v>
      </c>
      <c r="G68" s="2">
        <f t="shared" si="5"/>
        <v>3.9054379999999993</v>
      </c>
      <c r="H68" s="2"/>
      <c r="I68" s="2">
        <f t="array" ref="I68">SUMPRODUCT(B52:B71, (ROW(B52:B71)-ROW(B52)+1)) / (20*21/2)</f>
        <v>3.8923490476190472</v>
      </c>
      <c r="J68" s="2">
        <f t="shared" si="4"/>
        <v>3.9054377580794117</v>
      </c>
      <c r="K68" s="2">
        <f t="shared" si="6"/>
        <v>3.8812963372492977</v>
      </c>
    </row>
    <row r="69" spans="1:11" ht="13.5" x14ac:dyDescent="0.25">
      <c r="A69" s="3">
        <v>42104</v>
      </c>
      <c r="B69" s="2">
        <v>3.8715000000000002</v>
      </c>
      <c r="C69" s="2">
        <f t="shared" si="7"/>
        <v>-3.6000000000000476E-3</v>
      </c>
      <c r="D69" s="2">
        <f t="shared" si="1"/>
        <v>3.8894399999999996</v>
      </c>
      <c r="E69" s="2">
        <f t="shared" si="2"/>
        <v>3.8991299999999995</v>
      </c>
      <c r="F69" s="2">
        <f t="shared" si="3"/>
        <v>3.9054200000000008</v>
      </c>
      <c r="G69" s="2">
        <f t="shared" si="5"/>
        <v>3.9074479999999996</v>
      </c>
      <c r="H69" s="2"/>
      <c r="I69" s="2">
        <f t="array" ref="I69">SUMPRODUCT(B53:B72, (ROW(B53:B72)-ROW(B53)+1)) / (20*21/2)</f>
        <v>3.8894423809523815</v>
      </c>
      <c r="J69" s="2">
        <f t="shared" si="4"/>
        <v>3.9022055906432773</v>
      </c>
      <c r="K69" s="2">
        <f t="shared" si="6"/>
        <v>3.8809121671610902</v>
      </c>
    </row>
    <row r="70" spans="1:11" ht="13.5" x14ac:dyDescent="0.25">
      <c r="A70" s="3">
        <v>42107</v>
      </c>
      <c r="B70" s="2">
        <v>3.8679000000000001</v>
      </c>
      <c r="C70" s="2">
        <f t="shared" si="7"/>
        <v>-3.6000000000000476E-3</v>
      </c>
      <c r="D70" s="2">
        <f t="shared" ref="D70:D133" si="8">AVERAGE(B66:B70)</f>
        <v>3.8815399999999998</v>
      </c>
      <c r="E70" s="2">
        <f t="shared" si="2"/>
        <v>3.8948199999999993</v>
      </c>
      <c r="F70" s="2">
        <f t="shared" si="3"/>
        <v>3.9018300000000012</v>
      </c>
      <c r="G70" s="2">
        <f t="shared" si="5"/>
        <v>3.9093859999999996</v>
      </c>
      <c r="H70" s="2"/>
      <c r="I70" s="2">
        <f t="array" ref="I70">SUMPRODUCT(B54:B73, (ROW(B54:B73)-ROW(B54)+1)) / (20*21/2)</f>
        <v>3.8865347619047617</v>
      </c>
      <c r="J70" s="2">
        <f t="shared" si="4"/>
        <v>3.8989383915343936</v>
      </c>
      <c r="K70" s="2">
        <f t="shared" si="6"/>
        <v>3.8804018860959495</v>
      </c>
    </row>
    <row r="71" spans="1:11" ht="13.5" x14ac:dyDescent="0.25">
      <c r="A71" s="3">
        <v>42108</v>
      </c>
      <c r="B71" s="2">
        <v>3.8715000000000002</v>
      </c>
      <c r="C71" s="2">
        <f t="shared" si="7"/>
        <v>3.6000000000000476E-3</v>
      </c>
      <c r="D71" s="2">
        <f t="shared" si="8"/>
        <v>3.8765200000000002</v>
      </c>
      <c r="E71" s="2">
        <f t="shared" si="2"/>
        <v>3.8901599999999994</v>
      </c>
      <c r="F71" s="2">
        <f t="shared" si="3"/>
        <v>3.8984200000000002</v>
      </c>
      <c r="G71" s="2">
        <f t="shared" si="5"/>
        <v>3.9113959999999999</v>
      </c>
      <c r="H71" s="2"/>
      <c r="I71" s="2">
        <f t="array" ref="I71">SUMPRODUCT(B55:B74, (ROW(B55:B74)-ROW(B55)+1)) / (20*21/2)</f>
        <v>3.884329047619048</v>
      </c>
      <c r="J71" s="2">
        <f t="shared" si="4"/>
        <v>3.8963252113882612</v>
      </c>
      <c r="K71" s="2">
        <f t="shared" si="6"/>
        <v>3.8800527925235597</v>
      </c>
    </row>
    <row r="72" spans="1:11" ht="13.5" x14ac:dyDescent="0.25">
      <c r="A72" s="3">
        <v>42109</v>
      </c>
      <c r="B72" s="2">
        <v>3.8679000000000001</v>
      </c>
      <c r="C72" s="2">
        <f t="shared" si="7"/>
        <v>-3.6000000000000476E-3</v>
      </c>
      <c r="D72" s="2">
        <f t="shared" si="8"/>
        <v>3.8707799999999999</v>
      </c>
      <c r="E72" s="2">
        <f t="shared" si="2"/>
        <v>3.8865699999999999</v>
      </c>
      <c r="F72" s="2">
        <f t="shared" si="3"/>
        <v>3.8948300000000011</v>
      </c>
      <c r="G72" s="2">
        <f t="shared" si="5"/>
        <v>3.9119700000000002</v>
      </c>
      <c r="H72" s="2"/>
      <c r="I72" s="2">
        <f t="array" ref="I72">SUMPRODUCT(B56:B75, (ROW(B56:B75)-ROW(B56)+1)) / (20*21/2)</f>
        <v>3.8821576190476197</v>
      </c>
      <c r="J72" s="2">
        <f t="shared" si="4"/>
        <v>3.8936180483989027</v>
      </c>
      <c r="K72" s="2">
        <f t="shared" si="6"/>
        <v>3.8795762124245967</v>
      </c>
    </row>
    <row r="73" spans="1:11" ht="13.5" x14ac:dyDescent="0.25">
      <c r="A73" s="3">
        <v>42110</v>
      </c>
      <c r="B73" s="2">
        <v>3.8643000000000001</v>
      </c>
      <c r="C73" s="2">
        <f t="shared" si="7"/>
        <v>-3.6000000000000476E-3</v>
      </c>
      <c r="D73" s="2">
        <f t="shared" si="8"/>
        <v>3.8686199999999999</v>
      </c>
      <c r="E73" s="2">
        <f t="shared" si="2"/>
        <v>3.88226</v>
      </c>
      <c r="F73" s="2">
        <f t="shared" si="3"/>
        <v>3.8910600000000004</v>
      </c>
      <c r="G73" s="2">
        <f t="shared" si="5"/>
        <v>3.912042</v>
      </c>
      <c r="H73" s="2"/>
      <c r="I73" s="2">
        <f t="array" ref="I73">SUMPRODUCT(B57:B76, (ROW(B57:B76)-ROW(B57)+1)) / (20*21/2)</f>
        <v>3.8807061904761904</v>
      </c>
      <c r="J73" s="2">
        <f t="shared" si="4"/>
        <v>3.8908258533132929</v>
      </c>
      <c r="K73" s="2">
        <f t="shared" si="6"/>
        <v>3.8789771452706909</v>
      </c>
    </row>
    <row r="74" spans="1:11" ht="13.5" x14ac:dyDescent="0.25">
      <c r="A74" s="3">
        <v>42111</v>
      </c>
      <c r="B74" s="2">
        <v>3.8679000000000001</v>
      </c>
      <c r="C74" s="2">
        <f t="shared" si="7"/>
        <v>3.6000000000000476E-3</v>
      </c>
      <c r="D74" s="2">
        <f t="shared" si="8"/>
        <v>3.8679000000000001</v>
      </c>
      <c r="E74" s="2">
        <f t="shared" si="2"/>
        <v>3.8786699999999996</v>
      </c>
      <c r="F74" s="2">
        <f t="shared" si="3"/>
        <v>3.8907000000000003</v>
      </c>
      <c r="G74" s="2">
        <f t="shared" si="5"/>
        <v>3.912258</v>
      </c>
      <c r="H74" s="2"/>
      <c r="I74" s="2">
        <f t="array" ref="I74">SUMPRODUCT(B58:B77, (ROW(B58:B77)-ROW(B58)+1)) / (20*21/2)</f>
        <v>3.8792547619047615</v>
      </c>
      <c r="J74" s="2">
        <f t="shared" si="4"/>
        <v>3.8886424387120266</v>
      </c>
      <c r="K74" s="2">
        <f t="shared" si="6"/>
        <v>3.8785427474169385</v>
      </c>
    </row>
    <row r="75" spans="1:11" ht="13.5" x14ac:dyDescent="0.25">
      <c r="A75" s="3">
        <v>42114</v>
      </c>
      <c r="B75" s="2">
        <v>3.8679000000000001</v>
      </c>
      <c r="C75" s="2">
        <f t="shared" si="7"/>
        <v>0</v>
      </c>
      <c r="D75" s="2">
        <f t="shared" si="8"/>
        <v>3.8679000000000001</v>
      </c>
      <c r="E75" s="2">
        <f t="shared" si="2"/>
        <v>3.8747199999999999</v>
      </c>
      <c r="F75" s="2">
        <f t="shared" si="3"/>
        <v>3.8903400000000006</v>
      </c>
      <c r="G75" s="2">
        <f t="shared" si="5"/>
        <v>3.9125459999999999</v>
      </c>
      <c r="H75" s="2"/>
      <c r="I75" s="2">
        <f t="array" ref="I75">SUMPRODUCT(B59:B78, (ROW(B59:B78)-ROW(B59)+1)) / (20*21/2)</f>
        <v>3.8731838095238089</v>
      </c>
      <c r="J75" s="2">
        <f t="shared" si="4"/>
        <v>3.8866669683585</v>
      </c>
      <c r="K75" s="2">
        <f t="shared" si="6"/>
        <v>3.8781253847731372</v>
      </c>
    </row>
    <row r="76" spans="1:11" ht="13.5" x14ac:dyDescent="0.25">
      <c r="A76" s="3">
        <v>42115</v>
      </c>
      <c r="B76" s="2">
        <v>3.8751000000000002</v>
      </c>
      <c r="C76" s="2">
        <f t="shared" si="7"/>
        <v>7.2000000000000952E-3</v>
      </c>
      <c r="D76" s="2">
        <f t="shared" si="8"/>
        <v>3.8686200000000008</v>
      </c>
      <c r="E76" s="2">
        <f t="shared" ref="E76:E139" si="9">AVERAGE(B67:B76)</f>
        <v>3.8725700000000005</v>
      </c>
      <c r="F76" s="2">
        <f t="shared" si="3"/>
        <v>3.8903400000000006</v>
      </c>
      <c r="G76" s="2">
        <f t="shared" si="5"/>
        <v>3.9132639999999999</v>
      </c>
      <c r="H76" s="2"/>
      <c r="I76" s="2">
        <f t="array" ref="I76">SUMPRODUCT(B60:B79, (ROW(B60:B79)-ROW(B60)+1)) / (20*21/2)</f>
        <v>3.868894761904762</v>
      </c>
      <c r="J76" s="2">
        <f t="shared" si="4"/>
        <v>3.885565352324357</v>
      </c>
      <c r="K76" s="2">
        <f t="shared" si="6"/>
        <v>3.8780067422330142</v>
      </c>
    </row>
    <row r="77" spans="1:11" ht="13.5" x14ac:dyDescent="0.25">
      <c r="A77" s="3">
        <v>42116</v>
      </c>
      <c r="B77" s="2">
        <v>3.8751000000000002</v>
      </c>
      <c r="C77" s="2">
        <f t="shared" si="7"/>
        <v>0</v>
      </c>
      <c r="D77" s="2">
        <f t="shared" si="8"/>
        <v>3.8700600000000001</v>
      </c>
      <c r="E77" s="2">
        <f t="shared" si="9"/>
        <v>3.8704200000000002</v>
      </c>
      <c r="F77" s="2">
        <f t="shared" si="3"/>
        <v>3.8885450000000006</v>
      </c>
      <c r="G77" s="2">
        <f t="shared" si="5"/>
        <v>3.9139819999999999</v>
      </c>
      <c r="H77" s="2"/>
      <c r="I77" s="2">
        <f t="array" ref="I77">SUMPRODUCT(B61:B80, (ROW(B61:B80)-ROW(B61)+1)) / (20*21/2)</f>
        <v>3.8649476190476197</v>
      </c>
      <c r="J77" s="2">
        <f t="shared" si="4"/>
        <v>3.8845686521029896</v>
      </c>
      <c r="K77" s="2">
        <f t="shared" si="6"/>
        <v>3.8778927523415239</v>
      </c>
    </row>
    <row r="78" spans="1:11" ht="13.5" x14ac:dyDescent="0.25">
      <c r="A78" s="3">
        <v>42117</v>
      </c>
      <c r="B78" s="2">
        <v>3.8248000000000002</v>
      </c>
      <c r="C78" s="2">
        <f t="shared" si="7"/>
        <v>-5.0300000000000011E-2</v>
      </c>
      <c r="D78" s="2">
        <f t="shared" si="8"/>
        <v>3.8621600000000003</v>
      </c>
      <c r="E78" s="2">
        <f t="shared" si="9"/>
        <v>3.8653900000000001</v>
      </c>
      <c r="F78" s="2">
        <f t="shared" si="3"/>
        <v>3.8842350000000003</v>
      </c>
      <c r="G78" s="2">
        <f t="shared" si="5"/>
        <v>3.9126179999999993</v>
      </c>
      <c r="H78" s="2"/>
      <c r="I78" s="2">
        <f t="array" ref="I78">SUMPRODUCT(B62:B81, (ROW(B62:B81)-ROW(B62)+1)) / (20*21/2)</f>
        <v>3.8613423809523812</v>
      </c>
      <c r="J78" s="2">
        <f t="shared" si="4"/>
        <v>3.8788763995217526</v>
      </c>
      <c r="K78" s="2">
        <f t="shared" si="6"/>
        <v>3.8758106836222486</v>
      </c>
    </row>
    <row r="79" spans="1:11" ht="13.5" x14ac:dyDescent="0.25">
      <c r="A79" s="3">
        <v>42118</v>
      </c>
      <c r="B79" s="2">
        <v>3.8391999999999999</v>
      </c>
      <c r="C79" s="2">
        <f t="shared" si="7"/>
        <v>1.4399999999999746E-2</v>
      </c>
      <c r="D79" s="2">
        <f t="shared" si="8"/>
        <v>3.85642</v>
      </c>
      <c r="E79" s="2">
        <f t="shared" si="9"/>
        <v>3.8621600000000003</v>
      </c>
      <c r="F79" s="2">
        <f t="shared" si="3"/>
        <v>3.8806449999999999</v>
      </c>
      <c r="G79" s="2">
        <f t="shared" si="5"/>
        <v>3.9101060000000003</v>
      </c>
      <c r="H79" s="2"/>
      <c r="I79" s="2">
        <f t="array" ref="I79">SUMPRODUCT(B63:B82, (ROW(B63:B82)-ROW(B63)+1)) / (20*21/2)</f>
        <v>3.8615319047619052</v>
      </c>
      <c r="J79" s="2">
        <f t="shared" si="4"/>
        <v>3.8750976948053952</v>
      </c>
      <c r="K79" s="2">
        <f t="shared" si="6"/>
        <v>3.8743749705390234</v>
      </c>
    </row>
    <row r="80" spans="1:11" ht="13.5" x14ac:dyDescent="0.25">
      <c r="A80" s="3">
        <v>42121</v>
      </c>
      <c r="B80" s="2">
        <v>3.8391999999999999</v>
      </c>
      <c r="C80" s="2">
        <f t="shared" si="7"/>
        <v>0</v>
      </c>
      <c r="D80" s="2">
        <f t="shared" si="8"/>
        <v>3.8506799999999997</v>
      </c>
      <c r="E80" s="2">
        <f t="shared" si="9"/>
        <v>3.8592900000000001</v>
      </c>
      <c r="F80" s="2">
        <f t="shared" si="3"/>
        <v>3.8770549999999999</v>
      </c>
      <c r="G80" s="2">
        <f t="shared" si="5"/>
        <v>3.9075939999999996</v>
      </c>
      <c r="H80" s="2"/>
      <c r="I80" s="2">
        <f t="array" ref="I80">SUMPRODUCT(B64:B83, (ROW(B64:B83)-ROW(B64)+1)) / (20*21/2)</f>
        <v>3.8632200000000001</v>
      </c>
      <c r="J80" s="2">
        <f t="shared" si="4"/>
        <v>3.8716788667286912</v>
      </c>
      <c r="K80" s="2">
        <f t="shared" si="6"/>
        <v>3.8729955599296497</v>
      </c>
    </row>
    <row r="81" spans="1:11" ht="13.5" x14ac:dyDescent="0.25">
      <c r="A81" s="3">
        <v>42122</v>
      </c>
      <c r="B81" s="2">
        <v>3.8391999999999999</v>
      </c>
      <c r="C81" s="2">
        <f t="shared" si="7"/>
        <v>0</v>
      </c>
      <c r="D81" s="2">
        <f t="shared" si="8"/>
        <v>3.8435000000000001</v>
      </c>
      <c r="E81" s="2">
        <f t="shared" si="9"/>
        <v>3.8560600000000003</v>
      </c>
      <c r="F81" s="2">
        <f t="shared" si="3"/>
        <v>3.8731100000000005</v>
      </c>
      <c r="G81" s="2">
        <f t="shared" si="5"/>
        <v>3.9051540000000005</v>
      </c>
      <c r="H81" s="2"/>
      <c r="I81" s="2">
        <f t="array" ref="I81">SUMPRODUCT(B65:B84, (ROW(B65:B84)-ROW(B65)+1)) / (20*21/2)</f>
        <v>3.8636319047619052</v>
      </c>
      <c r="J81" s="2">
        <f t="shared" si="4"/>
        <v>3.8685856413259589</v>
      </c>
      <c r="K81" s="2">
        <f t="shared" si="6"/>
        <v>3.8716702438539774</v>
      </c>
    </row>
    <row r="82" spans="1:11" ht="13.5" x14ac:dyDescent="0.25">
      <c r="A82" s="3">
        <v>42123</v>
      </c>
      <c r="B82" s="2">
        <v>3.8751000000000002</v>
      </c>
      <c r="C82" s="2">
        <f t="shared" si="7"/>
        <v>3.5900000000000265E-2</v>
      </c>
      <c r="D82" s="2">
        <f t="shared" si="8"/>
        <v>3.8435000000000001</v>
      </c>
      <c r="E82" s="2">
        <f t="shared" si="9"/>
        <v>3.8567799999999997</v>
      </c>
      <c r="F82" s="2">
        <f t="shared" si="3"/>
        <v>3.8716750000000011</v>
      </c>
      <c r="G82" s="2">
        <f t="shared" si="5"/>
        <v>3.9037200000000007</v>
      </c>
      <c r="H82" s="2"/>
      <c r="I82" s="2">
        <f t="array" ref="I82">SUMPRODUCT(B66:B85, (ROW(B66:B85)-ROW(B66)+1)) / (20*21/2)</f>
        <v>3.8641804761904766</v>
      </c>
      <c r="J82" s="2">
        <f t="shared" si="4"/>
        <v>3.8692060564377724</v>
      </c>
      <c r="K82" s="2">
        <f t="shared" si="6"/>
        <v>3.8718047440949981</v>
      </c>
    </row>
    <row r="83" spans="1:11" ht="13.5" x14ac:dyDescent="0.25">
      <c r="A83" s="3">
        <v>42124</v>
      </c>
      <c r="B83" s="2">
        <v>3.8894000000000002</v>
      </c>
      <c r="C83" s="2">
        <f t="shared" si="7"/>
        <v>1.4299999999999979E-2</v>
      </c>
      <c r="D83" s="2">
        <f t="shared" si="8"/>
        <v>3.85642</v>
      </c>
      <c r="E83" s="2">
        <f t="shared" si="9"/>
        <v>3.8592900000000001</v>
      </c>
      <c r="F83" s="2">
        <f t="shared" si="3"/>
        <v>3.8707750000000005</v>
      </c>
      <c r="G83" s="2">
        <f t="shared" si="5"/>
        <v>3.9030020000000007</v>
      </c>
      <c r="H83" s="2"/>
      <c r="I83" s="2">
        <f t="array" ref="I83">SUMPRODUCT(B67:B86, (ROW(B67:B86)-ROW(B67)+1)) / (20*21/2)</f>
        <v>3.8648828571428577</v>
      </c>
      <c r="J83" s="2">
        <f t="shared" si="4"/>
        <v>3.8711292891579845</v>
      </c>
      <c r="K83" s="2">
        <f t="shared" si="6"/>
        <v>3.8724947541304888</v>
      </c>
    </row>
    <row r="84" spans="1:11" ht="13.5" x14ac:dyDescent="0.25">
      <c r="A84" s="3">
        <v>42128</v>
      </c>
      <c r="B84" s="2">
        <v>3.8751000000000002</v>
      </c>
      <c r="C84" s="2">
        <f t="shared" si="7"/>
        <v>-1.4299999999999979E-2</v>
      </c>
      <c r="D84" s="2">
        <f t="shared" si="8"/>
        <v>3.8636000000000004</v>
      </c>
      <c r="E84" s="2">
        <f t="shared" si="9"/>
        <v>3.8600099999999999</v>
      </c>
      <c r="F84" s="2">
        <f t="shared" ref="F84:F147" si="10">AVERAGE(B65:B84)</f>
        <v>3.8693400000000002</v>
      </c>
      <c r="G84" s="2">
        <f t="shared" si="5"/>
        <v>3.9022840000000008</v>
      </c>
      <c r="H84" s="2"/>
      <c r="I84" s="2">
        <f t="array" ref="I84">SUMPRODUCT(B68:B87, (ROW(B68:B87)-ROW(B68)+1)) / (20*21/2)</f>
        <v>3.8591923809523814</v>
      </c>
      <c r="J84" s="2">
        <f t="shared" si="4"/>
        <v>3.8715074520953192</v>
      </c>
      <c r="K84" s="2">
        <f t="shared" si="6"/>
        <v>3.8725969206351758</v>
      </c>
    </row>
    <row r="85" spans="1:11" ht="13.5" x14ac:dyDescent="0.25">
      <c r="A85" s="3">
        <v>42129</v>
      </c>
      <c r="B85" s="2">
        <v>3.8751000000000002</v>
      </c>
      <c r="C85" s="2">
        <f t="shared" si="7"/>
        <v>0</v>
      </c>
      <c r="D85" s="2">
        <f t="shared" si="8"/>
        <v>3.8707799999999999</v>
      </c>
      <c r="E85" s="2">
        <f t="shared" si="9"/>
        <v>3.8607300000000002</v>
      </c>
      <c r="F85" s="2">
        <f t="shared" si="10"/>
        <v>3.8677250000000001</v>
      </c>
      <c r="G85" s="2">
        <f t="shared" si="5"/>
        <v>3.9015660000000008</v>
      </c>
      <c r="H85" s="2"/>
      <c r="I85" s="2">
        <f t="array" ref="I85">SUMPRODUCT(B69:B88, (ROW(B69:B88)-ROW(B69)+1)) / (20*21/2)</f>
        <v>3.8604242857142861</v>
      </c>
      <c r="J85" s="2">
        <f t="shared" ref="J85:J148" si="11">$J$4*B85+J84*(1-$J$4)</f>
        <v>3.8718495995148126</v>
      </c>
      <c r="K85" s="2">
        <f t="shared" si="6"/>
        <v>3.8726950806102671</v>
      </c>
    </row>
    <row r="86" spans="1:11" ht="13.5" x14ac:dyDescent="0.25">
      <c r="A86" s="3">
        <v>42130</v>
      </c>
      <c r="B86" s="2">
        <v>3.8751000000000002</v>
      </c>
      <c r="C86" s="2">
        <f t="shared" si="7"/>
        <v>0</v>
      </c>
      <c r="D86" s="2">
        <f t="shared" si="8"/>
        <v>3.8779600000000003</v>
      </c>
      <c r="E86" s="2">
        <f t="shared" si="9"/>
        <v>3.8607300000000002</v>
      </c>
      <c r="F86" s="2">
        <f t="shared" si="10"/>
        <v>3.8666500000000008</v>
      </c>
      <c r="G86" s="2">
        <f t="shared" si="5"/>
        <v>3.9008480000000008</v>
      </c>
      <c r="H86" s="2"/>
      <c r="I86" s="2">
        <f t="array" ref="I86">SUMPRODUCT(B70:B89, (ROW(B70:B89)-ROW(B70)+1)) / (20*21/2)</f>
        <v>3.8616561904761899</v>
      </c>
      <c r="J86" s="2">
        <f t="shared" si="11"/>
        <v>3.8721591614657829</v>
      </c>
      <c r="K86" s="2">
        <f t="shared" si="6"/>
        <v>3.8727893911745706</v>
      </c>
    </row>
    <row r="87" spans="1:11" ht="13.5" x14ac:dyDescent="0.25">
      <c r="A87" s="3">
        <v>42131</v>
      </c>
      <c r="B87" s="2">
        <v>3.8069000000000002</v>
      </c>
      <c r="C87" s="2">
        <f t="shared" si="7"/>
        <v>-6.8200000000000038E-2</v>
      </c>
      <c r="D87" s="2">
        <f t="shared" si="8"/>
        <v>3.8643200000000002</v>
      </c>
      <c r="E87" s="2">
        <f t="shared" si="9"/>
        <v>3.8539100000000004</v>
      </c>
      <c r="F87" s="2">
        <f t="shared" si="10"/>
        <v>3.8621650000000001</v>
      </c>
      <c r="G87" s="2">
        <f t="shared" si="5"/>
        <v>3.8981920000000008</v>
      </c>
      <c r="H87" s="2"/>
      <c r="I87" s="2">
        <f t="array" ref="I87">SUMPRODUCT(B71:B90, (ROW(B71:B90)-ROW(B71)+1)) / (20*21/2)</f>
        <v>3.8628709523809523</v>
      </c>
      <c r="J87" s="2">
        <f t="shared" si="11"/>
        <v>3.8659440032309464</v>
      </c>
      <c r="K87" s="2">
        <f t="shared" si="6"/>
        <v>3.8702054934814503</v>
      </c>
    </row>
    <row r="88" spans="1:11" ht="13.5" x14ac:dyDescent="0.25">
      <c r="A88" s="3">
        <v>42132</v>
      </c>
      <c r="B88" s="2">
        <v>3.8751000000000002</v>
      </c>
      <c r="C88" s="2">
        <f t="shared" si="7"/>
        <v>6.8200000000000038E-2</v>
      </c>
      <c r="D88" s="2">
        <f t="shared" si="8"/>
        <v>3.8614600000000001</v>
      </c>
      <c r="E88" s="2">
        <f t="shared" si="9"/>
        <v>3.8589400000000005</v>
      </c>
      <c r="F88" s="2">
        <f t="shared" si="10"/>
        <v>3.8621650000000001</v>
      </c>
      <c r="G88" s="2">
        <f t="shared" si="5"/>
        <v>3.8960400000000015</v>
      </c>
      <c r="H88" s="2"/>
      <c r="I88" s="2">
        <f t="array" ref="I88">SUMPRODUCT(B72:B91, (ROW(B72:B91)-ROW(B72)+1)) / (20*21/2)</f>
        <v>3.8640514285714289</v>
      </c>
      <c r="J88" s="2">
        <f t="shared" si="11"/>
        <v>3.8668160029232372</v>
      </c>
      <c r="K88" s="2">
        <f t="shared" si="6"/>
        <v>3.8703974349135506</v>
      </c>
    </row>
    <row r="89" spans="1:11" ht="13.5" x14ac:dyDescent="0.25">
      <c r="A89" s="3">
        <v>42135</v>
      </c>
      <c r="B89" s="2">
        <v>3.8751000000000002</v>
      </c>
      <c r="C89" s="2">
        <f t="shared" si="7"/>
        <v>0</v>
      </c>
      <c r="D89" s="2">
        <f t="shared" si="8"/>
        <v>3.8614600000000001</v>
      </c>
      <c r="E89" s="2">
        <f t="shared" si="9"/>
        <v>3.8625300000000005</v>
      </c>
      <c r="F89" s="2">
        <f t="shared" si="10"/>
        <v>3.8623450000000004</v>
      </c>
      <c r="G89" s="2">
        <f t="shared" si="5"/>
        <v>3.8946060000000018</v>
      </c>
      <c r="H89" s="2"/>
      <c r="I89" s="2">
        <f t="array" ref="I89">SUMPRODUCT(B73:B92, (ROW(B73:B92)-ROW(B73)+1)) / (20*21/2)</f>
        <v>3.8652147619047628</v>
      </c>
      <c r="J89" s="2">
        <f t="shared" si="11"/>
        <v>3.8676049550257861</v>
      </c>
      <c r="K89" s="2">
        <f t="shared" si="6"/>
        <v>3.8705818492306663</v>
      </c>
    </row>
    <row r="90" spans="1:11" ht="13.5" x14ac:dyDescent="0.25">
      <c r="A90" s="3">
        <v>42136</v>
      </c>
      <c r="B90" s="2">
        <v>3.8751000000000002</v>
      </c>
      <c r="C90" s="2">
        <f t="shared" si="7"/>
        <v>0</v>
      </c>
      <c r="D90" s="2">
        <f t="shared" si="8"/>
        <v>3.8614600000000001</v>
      </c>
      <c r="E90" s="2">
        <f t="shared" si="9"/>
        <v>3.86612</v>
      </c>
      <c r="F90" s="2">
        <f t="shared" si="10"/>
        <v>3.8627050000000009</v>
      </c>
      <c r="G90" s="2">
        <f t="shared" si="5"/>
        <v>3.8931720000000016</v>
      </c>
      <c r="H90" s="2"/>
      <c r="I90" s="2">
        <f t="array" ref="I90">SUMPRODUCT(B74:B93, (ROW(B74:B93)-ROW(B74)+1)) / (20*21/2)</f>
        <v>3.8666866666666673</v>
      </c>
      <c r="J90" s="2">
        <f t="shared" si="11"/>
        <v>3.8683187688328537</v>
      </c>
      <c r="K90" s="2">
        <f t="shared" si="6"/>
        <v>3.8707590316137774</v>
      </c>
    </row>
    <row r="91" spans="1:11" ht="13.5" x14ac:dyDescent="0.25">
      <c r="A91" s="3">
        <v>42137</v>
      </c>
      <c r="B91" s="2">
        <v>3.8751000000000002</v>
      </c>
      <c r="C91" s="2">
        <f t="shared" si="7"/>
        <v>0</v>
      </c>
      <c r="D91" s="2">
        <f t="shared" si="8"/>
        <v>3.8614600000000001</v>
      </c>
      <c r="E91" s="2">
        <f t="shared" si="9"/>
        <v>3.8697100000000004</v>
      </c>
      <c r="F91" s="2">
        <f t="shared" si="10"/>
        <v>3.8628850000000012</v>
      </c>
      <c r="G91" s="2">
        <f t="shared" si="5"/>
        <v>3.8918800000000018</v>
      </c>
      <c r="H91" s="2"/>
      <c r="I91" s="2">
        <f t="array" ref="I91">SUMPRODUCT(B75:B94, (ROW(B75:B94)-ROW(B75)+1)) / (20*21/2)</f>
        <v>3.8677471428571435</v>
      </c>
      <c r="J91" s="2">
        <f t="shared" si="11"/>
        <v>3.8689646003725819</v>
      </c>
      <c r="K91" s="2">
        <f t="shared" si="6"/>
        <v>3.8709292656681393</v>
      </c>
    </row>
    <row r="92" spans="1:11" ht="13.5" x14ac:dyDescent="0.25">
      <c r="A92" s="3">
        <v>42138</v>
      </c>
      <c r="B92" s="2">
        <v>3.8751000000000002</v>
      </c>
      <c r="C92" s="2">
        <f t="shared" si="7"/>
        <v>0</v>
      </c>
      <c r="D92" s="2">
        <f t="shared" si="8"/>
        <v>3.8751000000000007</v>
      </c>
      <c r="E92" s="2">
        <f t="shared" si="9"/>
        <v>3.8697100000000004</v>
      </c>
      <c r="F92" s="2">
        <f t="shared" si="10"/>
        <v>3.8632450000000014</v>
      </c>
      <c r="G92" s="2">
        <f t="shared" si="5"/>
        <v>3.8908040000000024</v>
      </c>
      <c r="H92" s="2"/>
      <c r="I92" s="2">
        <f t="array" ref="I92">SUMPRODUCT(B76:B95, (ROW(B76:B95)-ROW(B76)+1)) / (20*21/2)</f>
        <v>3.8687733333333338</v>
      </c>
      <c r="J92" s="2">
        <f t="shared" si="11"/>
        <v>3.8695489241466219</v>
      </c>
      <c r="K92" s="2">
        <f t="shared" si="6"/>
        <v>3.8710928238772322</v>
      </c>
    </row>
    <row r="93" spans="1:11" ht="13.5" x14ac:dyDescent="0.25">
      <c r="A93" s="3">
        <v>42139</v>
      </c>
      <c r="B93" s="2">
        <v>3.8786999999999998</v>
      </c>
      <c r="C93" s="2">
        <f t="shared" si="7"/>
        <v>3.5999999999996035E-3</v>
      </c>
      <c r="D93" s="2">
        <f t="shared" si="8"/>
        <v>3.87582</v>
      </c>
      <c r="E93" s="2">
        <f t="shared" si="9"/>
        <v>3.8686400000000005</v>
      </c>
      <c r="F93" s="2">
        <f t="shared" si="10"/>
        <v>3.8639650000000012</v>
      </c>
      <c r="G93" s="2">
        <f t="shared" si="5"/>
        <v>3.8898000000000024</v>
      </c>
      <c r="H93" s="2"/>
      <c r="I93" s="2">
        <f t="array" ref="I93">SUMPRODUCT(B77:B96, (ROW(B77:B96)-ROW(B77)+1)) / (20*21/2)</f>
        <v>3.8697652380952388</v>
      </c>
      <c r="J93" s="2">
        <f t="shared" si="11"/>
        <v>3.8704204551802768</v>
      </c>
      <c r="K93" s="2">
        <f t="shared" si="6"/>
        <v>3.8713911445094977</v>
      </c>
    </row>
    <row r="94" spans="1:11" ht="13.5" x14ac:dyDescent="0.25">
      <c r="A94" s="3">
        <v>42142</v>
      </c>
      <c r="B94" s="2">
        <v>3.8751000000000002</v>
      </c>
      <c r="C94" s="2">
        <f t="shared" si="7"/>
        <v>-3.5999999999996035E-3</v>
      </c>
      <c r="D94" s="2">
        <f t="shared" si="8"/>
        <v>3.87582</v>
      </c>
      <c r="E94" s="2">
        <f t="shared" si="9"/>
        <v>3.8686400000000005</v>
      </c>
      <c r="F94" s="2">
        <f t="shared" si="10"/>
        <v>3.8643250000000009</v>
      </c>
      <c r="G94" s="2">
        <f t="shared" si="5"/>
        <v>3.8887240000000025</v>
      </c>
      <c r="H94" s="2"/>
      <c r="I94" s="2">
        <f t="array" ref="I94">SUMPRODUCT(B78:B97, (ROW(B78:B97)-ROW(B78)+1)) / (20*21/2)</f>
        <v>3.8707571428571437</v>
      </c>
      <c r="J94" s="2">
        <f t="shared" si="11"/>
        <v>3.8708661261154886</v>
      </c>
      <c r="K94" s="2">
        <f t="shared" si="6"/>
        <v>3.8715365898228509</v>
      </c>
    </row>
    <row r="95" spans="1:11" ht="13.5" x14ac:dyDescent="0.25">
      <c r="A95" s="3">
        <v>42143</v>
      </c>
      <c r="B95" s="2">
        <v>3.8751000000000002</v>
      </c>
      <c r="C95" s="2">
        <f t="shared" si="7"/>
        <v>0</v>
      </c>
      <c r="D95" s="2">
        <f t="shared" si="8"/>
        <v>3.87582</v>
      </c>
      <c r="E95" s="2">
        <f t="shared" si="9"/>
        <v>3.8686400000000005</v>
      </c>
      <c r="F95" s="2">
        <f t="shared" si="10"/>
        <v>3.8646850000000006</v>
      </c>
      <c r="G95" s="2">
        <f t="shared" si="5"/>
        <v>3.8873620000000026</v>
      </c>
      <c r="H95" s="2"/>
      <c r="I95" s="2">
        <f t="array" ref="I95">SUMPRODUCT(B79:B98, (ROW(B79:B98)-ROW(B79)+1)) / (20*21/2)</f>
        <v>3.8731109523809528</v>
      </c>
      <c r="J95" s="2">
        <f t="shared" si="11"/>
        <v>3.8712693521997279</v>
      </c>
      <c r="K95" s="2">
        <f t="shared" si="6"/>
        <v>3.8716763313984255</v>
      </c>
    </row>
    <row r="96" spans="1:11" ht="13.5" x14ac:dyDescent="0.25">
      <c r="A96" s="3">
        <v>42144</v>
      </c>
      <c r="B96" s="2">
        <v>3.8751000000000002</v>
      </c>
      <c r="C96" s="2">
        <f t="shared" si="7"/>
        <v>0</v>
      </c>
      <c r="D96" s="2">
        <f t="shared" si="8"/>
        <v>3.87582</v>
      </c>
      <c r="E96" s="2">
        <f t="shared" si="9"/>
        <v>3.8686400000000005</v>
      </c>
      <c r="F96" s="2">
        <f t="shared" si="10"/>
        <v>3.8646850000000015</v>
      </c>
      <c r="G96" s="2">
        <f t="shared" si="5"/>
        <v>3.8862860000000023</v>
      </c>
      <c r="H96" s="2"/>
      <c r="I96" s="2">
        <f t="array" ref="I96">SUMPRODUCT(B80:B99, (ROW(B80:B99)-ROW(B80)+1)) / (20*21/2)</f>
        <v>3.8737952380952385</v>
      </c>
      <c r="J96" s="2">
        <f t="shared" si="11"/>
        <v>3.8716341757997537</v>
      </c>
      <c r="K96" s="2">
        <f t="shared" si="6"/>
        <v>3.8718105929122131</v>
      </c>
    </row>
    <row r="97" spans="1:11" ht="13.5" x14ac:dyDescent="0.25">
      <c r="A97" s="3">
        <v>42145</v>
      </c>
      <c r="B97" s="2">
        <v>3.8751000000000002</v>
      </c>
      <c r="C97" s="2">
        <f t="shared" si="7"/>
        <v>0</v>
      </c>
      <c r="D97" s="2">
        <f t="shared" si="8"/>
        <v>3.87582</v>
      </c>
      <c r="E97" s="2">
        <f t="shared" si="9"/>
        <v>3.8754600000000003</v>
      </c>
      <c r="F97" s="2">
        <f t="shared" si="10"/>
        <v>3.8646850000000015</v>
      </c>
      <c r="G97" s="2">
        <f t="shared" si="5"/>
        <v>3.8848520000000026</v>
      </c>
      <c r="H97" s="2"/>
      <c r="I97" s="2">
        <f t="array" ref="I97">SUMPRODUCT(B81:B100, (ROW(B81:B100)-ROW(B81)+1)) / (20*21/2)</f>
        <v>3.8749942857142856</v>
      </c>
      <c r="J97" s="2">
        <f t="shared" si="11"/>
        <v>3.871964254295015</v>
      </c>
      <c r="K97" s="2">
        <f t="shared" si="6"/>
        <v>3.8719395892685973</v>
      </c>
    </row>
    <row r="98" spans="1:11" ht="13.5" x14ac:dyDescent="0.25">
      <c r="A98" s="3">
        <v>42146</v>
      </c>
      <c r="B98" s="2">
        <v>3.8894000000000002</v>
      </c>
      <c r="C98" s="2">
        <f t="shared" si="7"/>
        <v>1.4299999999999979E-2</v>
      </c>
      <c r="D98" s="2">
        <f t="shared" si="8"/>
        <v>3.8779600000000003</v>
      </c>
      <c r="E98" s="2">
        <f t="shared" si="9"/>
        <v>3.8768900000000004</v>
      </c>
      <c r="F98" s="2">
        <f t="shared" si="10"/>
        <v>3.8679150000000013</v>
      </c>
      <c r="G98" s="2">
        <f t="shared" si="5"/>
        <v>3.8839180000000022</v>
      </c>
      <c r="H98" s="2"/>
      <c r="I98" s="2">
        <f t="array" ref="I98">SUMPRODUCT(B82:B101, (ROW(B82:B101)-ROW(B82)+1)) / (20*21/2)</f>
        <v>3.8773500000000003</v>
      </c>
      <c r="J98" s="2">
        <f t="shared" si="11"/>
        <v>3.8736248015050134</v>
      </c>
      <c r="K98" s="2">
        <f t="shared" si="6"/>
        <v>3.8726243112580643</v>
      </c>
    </row>
    <row r="99" spans="1:11" ht="13.5" x14ac:dyDescent="0.25">
      <c r="A99" s="3">
        <v>42149</v>
      </c>
      <c r="B99" s="2">
        <v>3.8751000000000002</v>
      </c>
      <c r="C99" s="2">
        <f t="shared" si="7"/>
        <v>-1.4299999999999979E-2</v>
      </c>
      <c r="D99" s="2">
        <f t="shared" si="8"/>
        <v>3.8779600000000003</v>
      </c>
      <c r="E99" s="2">
        <f t="shared" si="9"/>
        <v>3.8768900000000004</v>
      </c>
      <c r="F99" s="2">
        <f t="shared" si="10"/>
        <v>3.8697100000000013</v>
      </c>
      <c r="G99" s="2">
        <f t="shared" si="5"/>
        <v>3.8824840000000025</v>
      </c>
      <c r="H99" s="2"/>
      <c r="I99" s="2">
        <f t="array" ref="I99">SUMPRODUCT(B83:B102, (ROW(B83:B102)-ROW(B83)+1)) / (20*21/2)</f>
        <v>3.883537142857143</v>
      </c>
      <c r="J99" s="2">
        <f t="shared" si="11"/>
        <v>3.8737652965997738</v>
      </c>
      <c r="K99" s="2">
        <f t="shared" si="6"/>
        <v>3.8727213970910817</v>
      </c>
    </row>
    <row r="100" spans="1:11" ht="13.5" x14ac:dyDescent="0.25">
      <c r="A100" s="3">
        <v>42150</v>
      </c>
      <c r="B100" s="2">
        <v>3.8822999999999999</v>
      </c>
      <c r="C100" s="2">
        <f t="shared" si="7"/>
        <v>7.1999999999996511E-3</v>
      </c>
      <c r="D100" s="2">
        <f t="shared" si="8"/>
        <v>3.8794000000000004</v>
      </c>
      <c r="E100" s="2">
        <f t="shared" si="9"/>
        <v>3.8776100000000007</v>
      </c>
      <c r="F100" s="2">
        <f t="shared" si="10"/>
        <v>3.871865000000001</v>
      </c>
      <c r="G100" s="2">
        <f t="shared" si="5"/>
        <v>3.8813360000000023</v>
      </c>
      <c r="H100" s="2"/>
      <c r="I100" s="2">
        <f t="array" ref="I100">SUMPRODUCT(B84:B103, (ROW(B84:B103)-ROW(B84)+1)) / (20*21/2)</f>
        <v>3.8832642857142856</v>
      </c>
      <c r="J100" s="2">
        <f t="shared" si="11"/>
        <v>3.8745781254950336</v>
      </c>
      <c r="K100" s="2">
        <f t="shared" si="6"/>
        <v>3.873097028577706</v>
      </c>
    </row>
    <row r="101" spans="1:11" ht="13.5" x14ac:dyDescent="0.25">
      <c r="A101" s="3">
        <v>42151</v>
      </c>
      <c r="B101" s="2">
        <v>3.8965999999999998</v>
      </c>
      <c r="C101" s="2">
        <f t="shared" si="7"/>
        <v>1.4299999999999979E-2</v>
      </c>
      <c r="D101" s="2">
        <f t="shared" si="8"/>
        <v>3.8836999999999997</v>
      </c>
      <c r="E101" s="2">
        <f t="shared" si="9"/>
        <v>3.8797599999999997</v>
      </c>
      <c r="F101" s="2">
        <f t="shared" si="10"/>
        <v>3.874735000000002</v>
      </c>
      <c r="G101" s="2">
        <f t="shared" si="5"/>
        <v>3.8804740000000013</v>
      </c>
      <c r="H101" s="2"/>
      <c r="I101" s="2">
        <f t="array" ref="I101">SUMPRODUCT(B85:B104, (ROW(B85:B104)-ROW(B85)+1)) / (20*21/2)</f>
        <v>3.8847642857142852</v>
      </c>
      <c r="J101" s="2">
        <f t="shared" si="11"/>
        <v>3.876675446876459</v>
      </c>
      <c r="K101" s="2">
        <f t="shared" si="6"/>
        <v>3.8740187137315214</v>
      </c>
    </row>
    <row r="102" spans="1:11" ht="13.5" x14ac:dyDescent="0.25">
      <c r="A102" s="3">
        <v>42152</v>
      </c>
      <c r="B102" s="2">
        <v>3.9397000000000002</v>
      </c>
      <c r="C102" s="2">
        <f t="shared" si="7"/>
        <v>4.310000000000036E-2</v>
      </c>
      <c r="D102" s="2">
        <f t="shared" si="8"/>
        <v>3.89662</v>
      </c>
      <c r="E102" s="2">
        <f t="shared" si="9"/>
        <v>3.8862200000000007</v>
      </c>
      <c r="F102" s="2">
        <f t="shared" si="10"/>
        <v>3.8779650000000019</v>
      </c>
      <c r="G102" s="2">
        <f t="shared" si="5"/>
        <v>3.8804740000000013</v>
      </c>
      <c r="H102" s="2"/>
      <c r="I102" s="2">
        <f t="array" ref="I102">SUMPRODUCT(B86:B105, (ROW(B86:B105)-ROW(B86)+1)) / (20*21/2)</f>
        <v>3.8899409523809525</v>
      </c>
      <c r="J102" s="2">
        <f t="shared" si="11"/>
        <v>3.882677785269177</v>
      </c>
      <c r="K102" s="2">
        <f t="shared" si="6"/>
        <v>3.8765944504479322</v>
      </c>
    </row>
    <row r="103" spans="1:11" ht="13.5" x14ac:dyDescent="0.25">
      <c r="A103" s="3">
        <v>42153</v>
      </c>
      <c r="B103" s="2">
        <v>3.8751000000000002</v>
      </c>
      <c r="C103" s="2">
        <f t="shared" si="7"/>
        <v>-6.4599999999999991E-2</v>
      </c>
      <c r="D103" s="2">
        <f t="shared" si="8"/>
        <v>3.8937600000000003</v>
      </c>
      <c r="E103" s="2">
        <f t="shared" si="9"/>
        <v>3.8858600000000001</v>
      </c>
      <c r="F103" s="2">
        <f t="shared" si="10"/>
        <v>3.8772500000000014</v>
      </c>
      <c r="G103" s="2">
        <f t="shared" si="5"/>
        <v>3.8791820000000015</v>
      </c>
      <c r="H103" s="2"/>
      <c r="I103" s="2">
        <f t="array" ref="I103">SUMPRODUCT(B87:B106, (ROW(B87:B106)-ROW(B87)+1)) / (20*21/2)</f>
        <v>3.8948442857142855</v>
      </c>
      <c r="J103" s="2">
        <f t="shared" si="11"/>
        <v>3.881956091434017</v>
      </c>
      <c r="K103" s="2">
        <f t="shared" si="6"/>
        <v>3.8765358445480134</v>
      </c>
    </row>
    <row r="104" spans="1:11" ht="13.5" x14ac:dyDescent="0.25">
      <c r="A104" s="3">
        <v>42156</v>
      </c>
      <c r="B104" s="2">
        <v>3.8929999999999998</v>
      </c>
      <c r="C104" s="2">
        <f t="shared" si="7"/>
        <v>1.7899999999999583E-2</v>
      </c>
      <c r="D104" s="2">
        <f t="shared" si="8"/>
        <v>3.8973399999999998</v>
      </c>
      <c r="E104" s="2">
        <f t="shared" si="9"/>
        <v>3.8876500000000007</v>
      </c>
      <c r="F104" s="2">
        <f t="shared" si="10"/>
        <v>3.8781450000000013</v>
      </c>
      <c r="G104" s="2">
        <f t="shared" si="5"/>
        <v>3.8795400000000013</v>
      </c>
      <c r="H104" s="2"/>
      <c r="I104" s="2">
        <f t="array" ref="I104">SUMPRODUCT(B88:B107, (ROW(B88:B107)-ROW(B88)+1)) / (20*21/2)</f>
        <v>3.8974266666666666</v>
      </c>
      <c r="J104" s="2">
        <f t="shared" si="11"/>
        <v>3.8830078922498248</v>
      </c>
      <c r="K104" s="2">
        <f t="shared" si="6"/>
        <v>3.8771814977029933</v>
      </c>
    </row>
    <row r="105" spans="1:11" ht="13.5" x14ac:dyDescent="0.25">
      <c r="A105" s="3">
        <v>42157</v>
      </c>
      <c r="B105" s="2">
        <v>3.9325000000000001</v>
      </c>
      <c r="C105" s="2">
        <f t="shared" si="7"/>
        <v>3.9500000000000313E-2</v>
      </c>
      <c r="D105" s="2">
        <f t="shared" si="8"/>
        <v>3.9073799999999999</v>
      </c>
      <c r="E105" s="2">
        <f t="shared" si="9"/>
        <v>3.8933899999999992</v>
      </c>
      <c r="F105" s="2">
        <f t="shared" si="10"/>
        <v>3.8810150000000014</v>
      </c>
      <c r="G105" s="2">
        <f t="shared" si="5"/>
        <v>3.880688000000001</v>
      </c>
      <c r="H105" s="2"/>
      <c r="I105" s="2">
        <f t="array" ref="I105">SUMPRODUCT(B89:B108, (ROW(B89:B108)-ROW(B89)+1)) / (20*21/2)</f>
        <v>3.8977990476190474</v>
      </c>
      <c r="J105" s="2">
        <f t="shared" si="11"/>
        <v>3.8877214263212703</v>
      </c>
      <c r="K105" s="2">
        <f t="shared" si="6"/>
        <v>3.8793508507342485</v>
      </c>
    </row>
    <row r="106" spans="1:11" ht="13.5" x14ac:dyDescent="0.25">
      <c r="A106" s="3">
        <v>42158</v>
      </c>
      <c r="B106" s="2">
        <v>3.9325000000000001</v>
      </c>
      <c r="C106" s="2">
        <f t="shared" si="7"/>
        <v>0</v>
      </c>
      <c r="D106" s="2">
        <f t="shared" si="8"/>
        <v>3.9145600000000003</v>
      </c>
      <c r="E106" s="2">
        <f t="shared" si="9"/>
        <v>3.8991299999999995</v>
      </c>
      <c r="F106" s="2">
        <f t="shared" si="10"/>
        <v>3.8838850000000016</v>
      </c>
      <c r="G106" s="2">
        <f t="shared" si="5"/>
        <v>3.8818360000000012</v>
      </c>
      <c r="H106" s="2"/>
      <c r="I106" s="2">
        <f t="array" ref="I106">SUMPRODUCT(B90:B109, (ROW(B90:B109)-ROW(B90)+1)) / (20*21/2)</f>
        <v>3.8994576190476189</v>
      </c>
      <c r="J106" s="2">
        <f t="shared" si="11"/>
        <v>3.8919860523859113</v>
      </c>
      <c r="K106" s="2">
        <f t="shared" si="6"/>
        <v>3.8814351310976116</v>
      </c>
    </row>
    <row r="107" spans="1:11" ht="13.5" x14ac:dyDescent="0.25">
      <c r="A107" s="3">
        <v>42159</v>
      </c>
      <c r="B107" s="2">
        <v>3.911</v>
      </c>
      <c r="C107" s="2">
        <f t="shared" si="7"/>
        <v>-2.1500000000000075E-2</v>
      </c>
      <c r="D107" s="2">
        <f t="shared" si="8"/>
        <v>3.9088200000000008</v>
      </c>
      <c r="E107" s="2">
        <f t="shared" si="9"/>
        <v>3.90272</v>
      </c>
      <c r="F107" s="2">
        <f t="shared" si="10"/>
        <v>3.8890900000000008</v>
      </c>
      <c r="G107" s="2">
        <f t="shared" si="5"/>
        <v>3.8818360000000012</v>
      </c>
      <c r="H107" s="2"/>
      <c r="I107" s="2">
        <f t="array" ref="I107">SUMPRODUCT(B91:B110, (ROW(B91:B110)-ROW(B91)+1)) / (20*21/2)</f>
        <v>3.901305238095238</v>
      </c>
      <c r="J107" s="2">
        <f t="shared" si="11"/>
        <v>3.8937969045396343</v>
      </c>
      <c r="K107" s="2">
        <f t="shared" si="6"/>
        <v>3.8825945377212348</v>
      </c>
    </row>
    <row r="108" spans="1:11" ht="13.5" x14ac:dyDescent="0.25">
      <c r="A108" s="3">
        <v>42160</v>
      </c>
      <c r="B108" s="2">
        <v>3.8929999999999998</v>
      </c>
      <c r="C108" s="2">
        <f t="shared" si="7"/>
        <v>-1.8000000000000238E-2</v>
      </c>
      <c r="D108" s="2">
        <f t="shared" si="8"/>
        <v>3.9123999999999994</v>
      </c>
      <c r="E108" s="2">
        <f t="shared" si="9"/>
        <v>3.9030800000000005</v>
      </c>
      <c r="F108" s="2">
        <f t="shared" si="10"/>
        <v>3.8899850000000007</v>
      </c>
      <c r="G108" s="2">
        <f t="shared" si="5"/>
        <v>3.881476000000001</v>
      </c>
      <c r="H108" s="2"/>
      <c r="I108" s="2">
        <f t="array" ref="I108">SUMPRODUCT(B92:B111, (ROW(B92:B111)-ROW(B92)+1)) / (20*21/2)</f>
        <v>3.9050295238095236</v>
      </c>
      <c r="J108" s="2">
        <f t="shared" si="11"/>
        <v>3.8937210088691931</v>
      </c>
      <c r="K108" s="2">
        <f t="shared" si="6"/>
        <v>3.8830025950655003</v>
      </c>
    </row>
    <row r="109" spans="1:11" ht="13.5" x14ac:dyDescent="0.25">
      <c r="A109" s="3">
        <v>42163</v>
      </c>
      <c r="B109" s="2">
        <v>3.9074</v>
      </c>
      <c r="C109" s="2">
        <f t="shared" si="7"/>
        <v>1.440000000000019E-2</v>
      </c>
      <c r="D109" s="2">
        <f t="shared" si="8"/>
        <v>3.9152800000000001</v>
      </c>
      <c r="E109" s="2">
        <f t="shared" si="9"/>
        <v>3.9063100000000004</v>
      </c>
      <c r="F109" s="2">
        <f t="shared" si="10"/>
        <v>3.8916000000000004</v>
      </c>
      <c r="G109" s="2">
        <f t="shared" si="5"/>
        <v>3.8814040000000007</v>
      </c>
      <c r="H109" s="2"/>
      <c r="I109" s="2">
        <f t="array" ref="I109">SUMPRODUCT(B93:B112, (ROW(B93:B112)-ROW(B93)+1)) / (20*21/2)</f>
        <v>3.9064328571428573</v>
      </c>
      <c r="J109" s="2">
        <f t="shared" si="11"/>
        <v>3.8950237699292698</v>
      </c>
      <c r="K109" s="2">
        <f t="shared" si="6"/>
        <v>3.8839593560433237</v>
      </c>
    </row>
    <row r="110" spans="1:11" ht="13.5" x14ac:dyDescent="0.25">
      <c r="A110" s="3">
        <v>42164</v>
      </c>
      <c r="B110" s="2">
        <v>3.911</v>
      </c>
      <c r="C110" s="2">
        <f t="shared" si="7"/>
        <v>3.6000000000000476E-3</v>
      </c>
      <c r="D110" s="2">
        <f t="shared" si="8"/>
        <v>3.9109799999999999</v>
      </c>
      <c r="E110" s="2">
        <f t="shared" si="9"/>
        <v>3.9091800000000005</v>
      </c>
      <c r="F110" s="2">
        <f t="shared" si="10"/>
        <v>3.8933950000000004</v>
      </c>
      <c r="G110" s="2">
        <f t="shared" si="5"/>
        <v>3.8814040000000007</v>
      </c>
      <c r="H110" s="2"/>
      <c r="I110" s="2">
        <f t="array" ref="I110">SUMPRODUCT(B94:B113, (ROW(B94:B113)-ROW(B94)+1)) / (20*21/2)</f>
        <v>3.9076652380952379</v>
      </c>
      <c r="J110" s="2">
        <f t="shared" si="11"/>
        <v>3.8965453156502918</v>
      </c>
      <c r="K110" s="2">
        <f t="shared" si="6"/>
        <v>3.8850197734533891</v>
      </c>
    </row>
    <row r="111" spans="1:11" ht="13.5" x14ac:dyDescent="0.25">
      <c r="A111" s="3">
        <v>42165</v>
      </c>
      <c r="B111" s="2">
        <v>3.9325000000000001</v>
      </c>
      <c r="C111" s="2">
        <f t="shared" si="7"/>
        <v>2.1500000000000075E-2</v>
      </c>
      <c r="D111" s="2">
        <f t="shared" si="8"/>
        <v>3.9109799999999999</v>
      </c>
      <c r="E111" s="2">
        <f t="shared" si="9"/>
        <v>3.9127699999999996</v>
      </c>
      <c r="F111" s="2">
        <f t="shared" si="10"/>
        <v>3.8962649999999996</v>
      </c>
      <c r="G111" s="2">
        <f t="shared" si="5"/>
        <v>3.8816920000000006</v>
      </c>
      <c r="H111" s="2"/>
      <c r="I111" s="2">
        <f t="array" ref="I111">SUMPRODUCT(B95:B114, (ROW(B95:B114)-ROW(B95)+1)) / (20*21/2)</f>
        <v>3.9087438095238092</v>
      </c>
      <c r="J111" s="2">
        <f t="shared" si="11"/>
        <v>3.8999695713026452</v>
      </c>
      <c r="K111" s="2">
        <f t="shared" si="6"/>
        <v>3.8868817431218838</v>
      </c>
    </row>
    <row r="112" spans="1:11" ht="13.5" x14ac:dyDescent="0.25">
      <c r="A112" s="3">
        <v>42166</v>
      </c>
      <c r="B112" s="2">
        <v>3.911</v>
      </c>
      <c r="C112" s="2">
        <f t="shared" si="7"/>
        <v>-2.1500000000000075E-2</v>
      </c>
      <c r="D112" s="2">
        <f t="shared" si="8"/>
        <v>3.9109799999999999</v>
      </c>
      <c r="E112" s="2">
        <f t="shared" si="9"/>
        <v>3.9099000000000004</v>
      </c>
      <c r="F112" s="2">
        <f t="shared" si="10"/>
        <v>3.898060000000001</v>
      </c>
      <c r="G112" s="2">
        <f t="shared" si="5"/>
        <v>3.8818360000000007</v>
      </c>
      <c r="H112" s="2"/>
      <c r="I112" s="2">
        <f t="array" ref="I112">SUMPRODUCT(B96:B115, (ROW(B96:B115)-ROW(B96)+1)) / (20*21/2)</f>
        <v>3.9096514285714283</v>
      </c>
      <c r="J112" s="2">
        <f t="shared" si="11"/>
        <v>3.9010200883214412</v>
      </c>
      <c r="K112" s="2">
        <f t="shared" si="6"/>
        <v>3.8878275571171041</v>
      </c>
    </row>
    <row r="113" spans="1:11" ht="13.5" x14ac:dyDescent="0.25">
      <c r="A113" s="3">
        <v>42167</v>
      </c>
      <c r="B113" s="2">
        <v>3.911</v>
      </c>
      <c r="C113" s="2">
        <f t="shared" si="7"/>
        <v>0</v>
      </c>
      <c r="D113" s="2">
        <f t="shared" si="8"/>
        <v>3.9145799999999999</v>
      </c>
      <c r="E113" s="2">
        <f t="shared" si="9"/>
        <v>3.9134900000000004</v>
      </c>
      <c r="F113" s="2">
        <f t="shared" si="10"/>
        <v>3.8996750000000007</v>
      </c>
      <c r="G113" s="2">
        <f t="shared" si="5"/>
        <v>3.881908000000001</v>
      </c>
      <c r="H113" s="2"/>
      <c r="I113" s="2">
        <f t="array" ref="I113">SUMPRODUCT(B97:B116, (ROW(B97:B116)-ROW(B97)+1)) / (20*21/2)</f>
        <v>3.9134547619047622</v>
      </c>
      <c r="J113" s="2">
        <f t="shared" si="11"/>
        <v>3.9019705561003519</v>
      </c>
      <c r="K113" s="2">
        <f t="shared" si="6"/>
        <v>3.8887362803674135</v>
      </c>
    </row>
    <row r="114" spans="1:11" ht="13.5" x14ac:dyDescent="0.25">
      <c r="A114" s="3">
        <v>42170</v>
      </c>
      <c r="B114" s="2">
        <v>3.911</v>
      </c>
      <c r="C114" s="2">
        <f t="shared" si="7"/>
        <v>0</v>
      </c>
      <c r="D114" s="2">
        <f t="shared" si="8"/>
        <v>3.9152999999999998</v>
      </c>
      <c r="E114" s="2">
        <f t="shared" si="9"/>
        <v>3.9152900000000002</v>
      </c>
      <c r="F114" s="2">
        <f t="shared" si="10"/>
        <v>3.9014700000000007</v>
      </c>
      <c r="G114" s="2">
        <f t="shared" ref="G114:G177" si="12">AVERAGE(B65:B114)</f>
        <v>3.8820520000000012</v>
      </c>
      <c r="H114" s="2"/>
      <c r="I114" s="2">
        <f t="array" ref="I114">SUMPRODUCT(B98:B117, (ROW(B98:B117)-ROW(B98)+1)) / (20*21/2)</f>
        <v>3.9169338095238095</v>
      </c>
      <c r="J114" s="2">
        <f t="shared" si="11"/>
        <v>3.9028305031384138</v>
      </c>
      <c r="K114" s="2">
        <f t="shared" si="6"/>
        <v>3.8896093674118291</v>
      </c>
    </row>
    <row r="115" spans="1:11" ht="13.5" x14ac:dyDescent="0.25">
      <c r="A115" s="3">
        <v>42171</v>
      </c>
      <c r="B115" s="2">
        <v>3.911</v>
      </c>
      <c r="C115" s="2">
        <f t="shared" si="7"/>
        <v>0</v>
      </c>
      <c r="D115" s="2">
        <f t="shared" si="8"/>
        <v>3.9152999999999998</v>
      </c>
      <c r="E115" s="2">
        <f t="shared" si="9"/>
        <v>3.9131400000000007</v>
      </c>
      <c r="F115" s="2">
        <f t="shared" si="10"/>
        <v>3.9032649999999998</v>
      </c>
      <c r="G115" s="2">
        <f t="shared" si="12"/>
        <v>3.8821240000000006</v>
      </c>
      <c r="H115" s="2"/>
      <c r="I115" s="2">
        <f t="array" ref="I115">SUMPRODUCT(B99:B118, (ROW(B99:B118)-ROW(B99)+1)) / (20*21/2)</f>
        <v>3.9200885714285718</v>
      </c>
      <c r="J115" s="2">
        <f t="shared" si="11"/>
        <v>3.9036085504585651</v>
      </c>
      <c r="K115" s="2">
        <f t="shared" ref="K115:K178" si="13">$K$4*B115+(1-$K$4)*K114</f>
        <v>3.89044821574862</v>
      </c>
    </row>
    <row r="116" spans="1:11" ht="13.5" x14ac:dyDescent="0.25">
      <c r="A116" s="3">
        <v>42172</v>
      </c>
      <c r="B116" s="2">
        <v>3.9432</v>
      </c>
      <c r="C116" s="2">
        <f t="shared" si="7"/>
        <v>3.2200000000000006E-2</v>
      </c>
      <c r="D116" s="2">
        <f t="shared" si="8"/>
        <v>3.91744</v>
      </c>
      <c r="E116" s="2">
        <f t="shared" si="9"/>
        <v>3.9142099999999997</v>
      </c>
      <c r="F116" s="2">
        <f t="shared" si="10"/>
        <v>3.9066700000000005</v>
      </c>
      <c r="G116" s="2">
        <f t="shared" si="12"/>
        <v>3.8830560000000007</v>
      </c>
      <c r="H116" s="2"/>
      <c r="I116" s="2">
        <f t="array" ref="I116">SUMPRODUCT(B100:B119, (ROW(B100:B119)-ROW(B100)+1)) / (20*21/2)</f>
        <v>3.922987142857143</v>
      </c>
      <c r="J116" s="2">
        <f t="shared" si="11"/>
        <v>3.9073791647006062</v>
      </c>
      <c r="K116" s="2">
        <f t="shared" si="13"/>
        <v>3.8925169131702426</v>
      </c>
    </row>
    <row r="117" spans="1:11" ht="13.5" x14ac:dyDescent="0.25">
      <c r="A117" s="3">
        <v>42173</v>
      </c>
      <c r="B117" s="2">
        <v>3.9432</v>
      </c>
      <c r="C117" s="2">
        <f t="shared" si="7"/>
        <v>0</v>
      </c>
      <c r="D117" s="2">
        <f t="shared" si="8"/>
        <v>3.9238800000000005</v>
      </c>
      <c r="E117" s="2">
        <f t="shared" si="9"/>
        <v>3.9174300000000004</v>
      </c>
      <c r="F117" s="2">
        <f t="shared" si="10"/>
        <v>3.9100750000000004</v>
      </c>
      <c r="G117" s="2">
        <f t="shared" si="12"/>
        <v>3.8839880000000004</v>
      </c>
      <c r="H117" s="2"/>
      <c r="I117" s="2">
        <f t="array" ref="I117">SUMPRODUCT(B101:B120, (ROW(B101:B120)-ROW(B101)+1)) / (20*21/2)</f>
        <v>3.9255614285714291</v>
      </c>
      <c r="J117" s="2">
        <f t="shared" si="11"/>
        <v>3.910790672824358</v>
      </c>
      <c r="K117" s="2">
        <f t="shared" si="13"/>
        <v>3.8945044852027824</v>
      </c>
    </row>
    <row r="118" spans="1:11" ht="13.5" x14ac:dyDescent="0.25">
      <c r="A118" s="3">
        <v>42174</v>
      </c>
      <c r="B118" s="2">
        <v>3.9432</v>
      </c>
      <c r="C118" s="2">
        <f t="shared" si="7"/>
        <v>0</v>
      </c>
      <c r="D118" s="2">
        <f t="shared" si="8"/>
        <v>3.9303200000000005</v>
      </c>
      <c r="E118" s="2">
        <f t="shared" si="9"/>
        <v>3.92245</v>
      </c>
      <c r="F118" s="2">
        <f t="shared" si="10"/>
        <v>3.9127650000000012</v>
      </c>
      <c r="G118" s="2">
        <f t="shared" si="12"/>
        <v>3.8853500000000003</v>
      </c>
      <c r="H118" s="2"/>
      <c r="I118" s="2">
        <f t="array" ref="I118">SUMPRODUCT(B102:B121, (ROW(B102:B121)-ROW(B102)+1)) / (20*21/2)</f>
        <v>3.9278457142857151</v>
      </c>
      <c r="J118" s="2">
        <f t="shared" si="11"/>
        <v>3.9138772754125144</v>
      </c>
      <c r="K118" s="2">
        <f t="shared" si="13"/>
        <v>3.8964141132340457</v>
      </c>
    </row>
    <row r="119" spans="1:11" ht="13.5" x14ac:dyDescent="0.25">
      <c r="A119" s="3">
        <v>42177</v>
      </c>
      <c r="B119" s="2">
        <v>3.9432</v>
      </c>
      <c r="C119" s="2">
        <f t="shared" si="7"/>
        <v>0</v>
      </c>
      <c r="D119" s="2">
        <f t="shared" si="8"/>
        <v>3.9367600000000005</v>
      </c>
      <c r="E119" s="2">
        <f t="shared" si="9"/>
        <v>3.9260299999999999</v>
      </c>
      <c r="F119" s="2">
        <f t="shared" si="10"/>
        <v>3.916170000000001</v>
      </c>
      <c r="G119" s="2">
        <f t="shared" si="12"/>
        <v>3.886784</v>
      </c>
      <c r="H119" s="2"/>
      <c r="I119" s="2">
        <f t="array" ref="I119">SUMPRODUCT(B103:B122, (ROW(B103:B122)-ROW(B103)+1)) / (20*21/2)</f>
        <v>3.9288890476190481</v>
      </c>
      <c r="J119" s="2">
        <f t="shared" si="11"/>
        <v>3.9166699158494178</v>
      </c>
      <c r="K119" s="2">
        <f t="shared" si="13"/>
        <v>3.8982488538915341</v>
      </c>
    </row>
    <row r="120" spans="1:11" ht="13.5" x14ac:dyDescent="0.25">
      <c r="A120" s="3">
        <v>42178</v>
      </c>
      <c r="B120" s="2">
        <v>3.9432</v>
      </c>
      <c r="C120" s="2">
        <f t="shared" si="7"/>
        <v>0</v>
      </c>
      <c r="D120" s="2">
        <f t="shared" si="8"/>
        <v>3.9432</v>
      </c>
      <c r="E120" s="2">
        <f t="shared" si="9"/>
        <v>3.9292499999999997</v>
      </c>
      <c r="F120" s="2">
        <f t="shared" si="10"/>
        <v>3.9192150000000012</v>
      </c>
      <c r="G120" s="2">
        <f t="shared" si="12"/>
        <v>3.88829</v>
      </c>
      <c r="H120" s="2"/>
      <c r="I120" s="2">
        <f t="array" ref="I120">SUMPRODUCT(B104:B123, (ROW(B104:B123)-ROW(B104)+1)) / (20*21/2)</f>
        <v>3.9299380952380956</v>
      </c>
      <c r="J120" s="2">
        <f t="shared" si="11"/>
        <v>3.9191965905304254</v>
      </c>
      <c r="K120" s="2">
        <f t="shared" si="13"/>
        <v>3.9000116439350032</v>
      </c>
    </row>
    <row r="121" spans="1:11" ht="13.5" x14ac:dyDescent="0.25">
      <c r="A121" s="3">
        <v>42179</v>
      </c>
      <c r="B121" s="2">
        <v>3.9432</v>
      </c>
      <c r="C121" s="2">
        <f t="shared" si="7"/>
        <v>0</v>
      </c>
      <c r="D121" s="2">
        <f t="shared" si="8"/>
        <v>3.9432</v>
      </c>
      <c r="E121" s="2">
        <f t="shared" si="9"/>
        <v>3.9303199999999996</v>
      </c>
      <c r="F121" s="2">
        <f t="shared" si="10"/>
        <v>3.9215450000000005</v>
      </c>
      <c r="G121" s="2">
        <f t="shared" si="12"/>
        <v>3.8897239999999997</v>
      </c>
      <c r="H121" s="2"/>
      <c r="I121" s="2">
        <f t="array" ref="I121">SUMPRODUCT(B105:B124, (ROW(B105:B124)-ROW(B105)+1)) / (20*21/2)</f>
        <v>3.9236866666666668</v>
      </c>
      <c r="J121" s="2">
        <f t="shared" si="11"/>
        <v>3.9214826295275276</v>
      </c>
      <c r="K121" s="2">
        <f t="shared" si="13"/>
        <v>3.9017053049571602</v>
      </c>
    </row>
    <row r="122" spans="1:11" ht="13.5" x14ac:dyDescent="0.25">
      <c r="A122" s="3">
        <v>42180</v>
      </c>
      <c r="B122" s="2">
        <v>3.9325000000000001</v>
      </c>
      <c r="C122" s="2">
        <f t="shared" si="7"/>
        <v>-1.0699999999999932E-2</v>
      </c>
      <c r="D122" s="2">
        <f t="shared" si="8"/>
        <v>3.9410600000000002</v>
      </c>
      <c r="E122" s="2">
        <f t="shared" si="9"/>
        <v>3.9324699999999999</v>
      </c>
      <c r="F122" s="2">
        <f t="shared" si="10"/>
        <v>3.9211850000000004</v>
      </c>
      <c r="G122" s="2">
        <f t="shared" si="12"/>
        <v>3.891016</v>
      </c>
      <c r="H122" s="2"/>
      <c r="I122" s="2">
        <f t="array" ref="I122">SUMPRODUCT(B106:B125, (ROW(B106:B125)-ROW(B106)+1)) / (20*21/2)</f>
        <v>3.9193619047619044</v>
      </c>
      <c r="J122" s="2">
        <f t="shared" si="11"/>
        <v>3.9225319029058583</v>
      </c>
      <c r="K122" s="2">
        <f t="shared" si="13"/>
        <v>3.9029129400568796</v>
      </c>
    </row>
    <row r="123" spans="1:11" ht="13.5" x14ac:dyDescent="0.25">
      <c r="A123" s="3">
        <v>42181</v>
      </c>
      <c r="B123" s="2">
        <v>3.9321999999999999</v>
      </c>
      <c r="C123" s="2">
        <f t="shared" si="7"/>
        <v>-3.00000000000189E-4</v>
      </c>
      <c r="D123" s="2">
        <f t="shared" si="8"/>
        <v>3.9388599999999996</v>
      </c>
      <c r="E123" s="2">
        <f t="shared" si="9"/>
        <v>3.9345900000000009</v>
      </c>
      <c r="F123" s="2">
        <f t="shared" si="10"/>
        <v>3.9240400000000002</v>
      </c>
      <c r="G123" s="2">
        <f t="shared" si="12"/>
        <v>3.8923739999999998</v>
      </c>
      <c r="H123" s="2"/>
      <c r="I123" s="2">
        <f t="array" ref="I123">SUMPRODUCT(B107:B126, (ROW(B107:B126)-ROW(B107)+1)) / (20*21/2)</f>
        <v>3.9153019047619049</v>
      </c>
      <c r="J123" s="2">
        <f t="shared" si="11"/>
        <v>3.9234526740576814</v>
      </c>
      <c r="K123" s="2">
        <f t="shared" si="13"/>
        <v>3.9040614522115118</v>
      </c>
    </row>
    <row r="124" spans="1:11" ht="13.5" x14ac:dyDescent="0.25">
      <c r="A124" s="3">
        <v>42184</v>
      </c>
      <c r="B124" s="2">
        <v>3.8584000000000001</v>
      </c>
      <c r="C124" s="2">
        <f t="shared" si="7"/>
        <v>-7.3799999999999866E-2</v>
      </c>
      <c r="D124" s="2">
        <f t="shared" si="8"/>
        <v>3.9218999999999999</v>
      </c>
      <c r="E124" s="2">
        <f t="shared" si="9"/>
        <v>3.9293300000000011</v>
      </c>
      <c r="F124" s="2">
        <f t="shared" si="10"/>
        <v>3.9223099999999995</v>
      </c>
      <c r="G124" s="2">
        <f t="shared" si="12"/>
        <v>3.8921839999999999</v>
      </c>
      <c r="H124" s="2"/>
      <c r="I124" s="2">
        <f t="array" ref="I124">SUMPRODUCT(B108:B127, (ROW(B108:B127)-ROW(B108)+1)) / (20*21/2)</f>
        <v>3.9146685714285718</v>
      </c>
      <c r="J124" s="2">
        <f t="shared" si="11"/>
        <v>3.917257181290283</v>
      </c>
      <c r="K124" s="2">
        <f t="shared" si="13"/>
        <v>3.9022708070267469</v>
      </c>
    </row>
    <row r="125" spans="1:11" ht="13.5" x14ac:dyDescent="0.25">
      <c r="A125" s="3">
        <v>42185</v>
      </c>
      <c r="B125" s="2">
        <v>3.8769</v>
      </c>
      <c r="C125" s="2">
        <f t="shared" si="7"/>
        <v>1.8499999999999961E-2</v>
      </c>
      <c r="D125" s="2">
        <f t="shared" si="8"/>
        <v>3.9086399999999997</v>
      </c>
      <c r="E125" s="2">
        <f t="shared" si="9"/>
        <v>3.9259200000000005</v>
      </c>
      <c r="F125" s="2">
        <f t="shared" si="10"/>
        <v>3.9195299999999995</v>
      </c>
      <c r="G125" s="2">
        <f t="shared" si="12"/>
        <v>3.8923640000000002</v>
      </c>
      <c r="H125" s="2"/>
      <c r="I125" s="2">
        <f t="array" ref="I125">SUMPRODUCT(B109:B128, (ROW(B109:B128)-ROW(B109)+1)) / (20*21/2)</f>
        <v>3.914382380952381</v>
      </c>
      <c r="J125" s="2">
        <f t="shared" si="11"/>
        <v>3.9134136402150177</v>
      </c>
      <c r="K125" s="2">
        <f t="shared" si="13"/>
        <v>3.9012758734178545</v>
      </c>
    </row>
    <row r="126" spans="1:11" ht="13.5" x14ac:dyDescent="0.25">
      <c r="A126" s="3">
        <v>42186</v>
      </c>
      <c r="B126" s="2">
        <v>3.8769</v>
      </c>
      <c r="C126" s="2">
        <f t="shared" si="7"/>
        <v>0</v>
      </c>
      <c r="D126" s="2">
        <f t="shared" si="8"/>
        <v>3.8953800000000003</v>
      </c>
      <c r="E126" s="2">
        <f t="shared" si="9"/>
        <v>3.9192900000000002</v>
      </c>
      <c r="F126" s="2">
        <f t="shared" si="10"/>
        <v>3.9167499999999995</v>
      </c>
      <c r="G126" s="2">
        <f t="shared" si="12"/>
        <v>3.8924000000000003</v>
      </c>
      <c r="H126" s="2"/>
      <c r="I126" s="2">
        <f t="array" ref="I126">SUMPRODUCT(B110:B129, (ROW(B110:B129)-ROW(B110)+1)) / (20*21/2)</f>
        <v>3.9171595238095231</v>
      </c>
      <c r="J126" s="2">
        <f t="shared" si="11"/>
        <v>3.9099361506707302</v>
      </c>
      <c r="K126" s="2">
        <f t="shared" si="13"/>
        <v>3.9003199568132327</v>
      </c>
    </row>
    <row r="127" spans="1:11" ht="13.5" x14ac:dyDescent="0.25">
      <c r="A127" s="3">
        <v>42187</v>
      </c>
      <c r="B127" s="2">
        <v>3.9100999999999999</v>
      </c>
      <c r="C127" s="2">
        <f t="shared" si="7"/>
        <v>3.3199999999999896E-2</v>
      </c>
      <c r="D127" s="2">
        <f t="shared" si="8"/>
        <v>3.8908999999999998</v>
      </c>
      <c r="E127" s="2">
        <f t="shared" si="9"/>
        <v>3.9159800000000002</v>
      </c>
      <c r="F127" s="2">
        <f t="shared" si="10"/>
        <v>3.9167050000000003</v>
      </c>
      <c r="G127" s="2">
        <f t="shared" si="12"/>
        <v>3.8931</v>
      </c>
      <c r="H127" s="2"/>
      <c r="I127" s="2">
        <f t="array" ref="I127">SUMPRODUCT(B111:B130, (ROW(B111:B130)-ROW(B111)+1)) / (20*21/2)</f>
        <v>3.9197485714285714</v>
      </c>
      <c r="J127" s="2">
        <f t="shared" si="11"/>
        <v>3.9099517553687559</v>
      </c>
      <c r="K127" s="2">
        <f t="shared" si="13"/>
        <v>3.9007034879185962</v>
      </c>
    </row>
    <row r="128" spans="1:11" ht="13.5" x14ac:dyDescent="0.25">
      <c r="A128" s="3">
        <v>42188</v>
      </c>
      <c r="B128" s="2">
        <v>3.9137</v>
      </c>
      <c r="C128" s="2">
        <f t="shared" si="7"/>
        <v>3.6000000000000476E-3</v>
      </c>
      <c r="D128" s="2">
        <f t="shared" si="8"/>
        <v>3.8872</v>
      </c>
      <c r="E128" s="2">
        <f t="shared" si="9"/>
        <v>3.91303</v>
      </c>
      <c r="F128" s="2">
        <f t="shared" si="10"/>
        <v>3.9177400000000007</v>
      </c>
      <c r="G128" s="2">
        <f t="shared" si="12"/>
        <v>3.8948779999999998</v>
      </c>
      <c r="H128" s="2"/>
      <c r="I128" s="2">
        <f t="array" ref="I128">SUMPRODUCT(B112:B131, (ROW(B112:B131)-ROW(B112)+1)) / (20*21/2)</f>
        <v>3.9225190476190477</v>
      </c>
      <c r="J128" s="2">
        <f t="shared" si="11"/>
        <v>3.9103087310479219</v>
      </c>
      <c r="K128" s="2">
        <f t="shared" si="13"/>
        <v>3.9012131550590436</v>
      </c>
    </row>
    <row r="129" spans="1:11" ht="13.5" x14ac:dyDescent="0.25">
      <c r="A129" s="3">
        <v>42191</v>
      </c>
      <c r="B129" s="2">
        <v>3.9468999999999999</v>
      </c>
      <c r="C129" s="2">
        <f t="shared" si="7"/>
        <v>3.3199999999999896E-2</v>
      </c>
      <c r="D129" s="2">
        <f t="shared" si="8"/>
        <v>3.9049</v>
      </c>
      <c r="E129" s="2">
        <f t="shared" si="9"/>
        <v>3.9134000000000002</v>
      </c>
      <c r="F129" s="2">
        <f t="shared" si="10"/>
        <v>3.9197150000000001</v>
      </c>
      <c r="G129" s="2">
        <f t="shared" si="12"/>
        <v>3.8970319999999998</v>
      </c>
      <c r="H129" s="2"/>
      <c r="I129" s="2">
        <f t="array" ref="I129">SUMPRODUCT(B113:B132, (ROW(B113:B132)-ROW(B113)+1)) / (20*21/2)</f>
        <v>3.9255557142857151</v>
      </c>
      <c r="J129" s="2">
        <f t="shared" si="11"/>
        <v>3.9137936138052627</v>
      </c>
      <c r="K129" s="2">
        <f t="shared" si="13"/>
        <v>3.9030047960371204</v>
      </c>
    </row>
    <row r="130" spans="1:11" ht="13.5" x14ac:dyDescent="0.25">
      <c r="A130" s="3">
        <v>42192</v>
      </c>
      <c r="B130" s="2">
        <v>3.9468999999999999</v>
      </c>
      <c r="C130" s="2">
        <f t="shared" si="7"/>
        <v>0</v>
      </c>
      <c r="D130" s="2">
        <f t="shared" si="8"/>
        <v>3.9188999999999998</v>
      </c>
      <c r="E130" s="2">
        <f t="shared" si="9"/>
        <v>3.9137699999999995</v>
      </c>
      <c r="F130" s="2">
        <f t="shared" si="10"/>
        <v>3.9215100000000001</v>
      </c>
      <c r="G130" s="2">
        <f t="shared" si="12"/>
        <v>3.8991859999999998</v>
      </c>
      <c r="H130" s="2"/>
      <c r="I130" s="2">
        <f t="array" ref="I130">SUMPRODUCT(B114:B133, (ROW(B114:B133)-ROW(B114)+1)) / (20*21/2)</f>
        <v>3.924871904761905</v>
      </c>
      <c r="J130" s="2">
        <f t="shared" si="11"/>
        <v>3.9169466029666662</v>
      </c>
      <c r="K130" s="2">
        <f t="shared" si="13"/>
        <v>3.9047261765846843</v>
      </c>
    </row>
    <row r="131" spans="1:11" ht="13.5" x14ac:dyDescent="0.25">
      <c r="A131" s="3">
        <v>42193</v>
      </c>
      <c r="B131" s="2">
        <v>3.9506000000000001</v>
      </c>
      <c r="C131" s="2">
        <f t="shared" si="7"/>
        <v>3.7000000000002586E-3</v>
      </c>
      <c r="D131" s="2">
        <f t="shared" si="8"/>
        <v>3.9336399999999996</v>
      </c>
      <c r="E131" s="2">
        <f t="shared" si="9"/>
        <v>3.9145099999999999</v>
      </c>
      <c r="F131" s="2">
        <f t="shared" si="10"/>
        <v>3.9224149999999995</v>
      </c>
      <c r="G131" s="2">
        <f t="shared" si="12"/>
        <v>3.9014140000000004</v>
      </c>
      <c r="H131" s="2"/>
      <c r="I131" s="2">
        <f t="array" ref="I131">SUMPRODUCT(B115:B134, (ROW(B115:B134)-ROW(B115)+1)) / (20*21/2)</f>
        <v>3.9234623809523819</v>
      </c>
      <c r="J131" s="2">
        <f t="shared" si="11"/>
        <v>3.9201516883984122</v>
      </c>
      <c r="K131" s="2">
        <f t="shared" si="13"/>
        <v>3.9065251500519516</v>
      </c>
    </row>
    <row r="132" spans="1:11" ht="13.5" x14ac:dyDescent="0.25">
      <c r="A132" s="3">
        <v>42194</v>
      </c>
      <c r="B132" s="2">
        <v>3.9542999999999999</v>
      </c>
      <c r="C132" s="2">
        <f t="shared" ref="C132:C195" si="14">B132-B131</f>
        <v>3.6999999999998145E-3</v>
      </c>
      <c r="D132" s="2">
        <f t="shared" si="8"/>
        <v>3.9424799999999998</v>
      </c>
      <c r="E132" s="2">
        <f t="shared" si="9"/>
        <v>3.91669</v>
      </c>
      <c r="F132" s="2">
        <f t="shared" si="10"/>
        <v>3.9245800000000002</v>
      </c>
      <c r="G132" s="2">
        <f t="shared" si="12"/>
        <v>3.9029980000000002</v>
      </c>
      <c r="H132" s="2"/>
      <c r="I132" s="2">
        <f t="array" ref="I132">SUMPRODUCT(B116:B135, (ROW(B116:B135)-ROW(B116)+1)) / (20*21/2)</f>
        <v>3.9185428571428571</v>
      </c>
      <c r="J132" s="2">
        <f t="shared" si="11"/>
        <v>3.9234039085509442</v>
      </c>
      <c r="K132" s="2">
        <f t="shared" si="13"/>
        <v>3.9083986735793261</v>
      </c>
    </row>
    <row r="133" spans="1:11" ht="13.5" x14ac:dyDescent="0.25">
      <c r="A133" s="3">
        <v>42195</v>
      </c>
      <c r="B133" s="2">
        <v>3.9174000000000002</v>
      </c>
      <c r="C133" s="2">
        <f t="shared" si="14"/>
        <v>-3.6899999999999711E-2</v>
      </c>
      <c r="D133" s="2">
        <f t="shared" si="8"/>
        <v>3.9432200000000002</v>
      </c>
      <c r="E133" s="2">
        <f t="shared" si="9"/>
        <v>3.9152100000000005</v>
      </c>
      <c r="F133" s="2">
        <f t="shared" si="10"/>
        <v>3.9249000000000001</v>
      </c>
      <c r="G133" s="2">
        <f t="shared" si="12"/>
        <v>3.9035579999999999</v>
      </c>
      <c r="H133" s="2"/>
      <c r="I133" s="2">
        <f t="array" ref="I133">SUMPRODUCT(B117:B136, (ROW(B117:B136)-ROW(B117)+1)) / (20*21/2)</f>
        <v>3.9130985714285718</v>
      </c>
      <c r="J133" s="2">
        <f t="shared" si="11"/>
        <v>3.9228321077365687</v>
      </c>
      <c r="K133" s="2">
        <f t="shared" si="13"/>
        <v>3.9087516667722939</v>
      </c>
    </row>
    <row r="134" spans="1:11" ht="13.5" x14ac:dyDescent="0.25">
      <c r="A134" s="3">
        <v>42198</v>
      </c>
      <c r="B134" s="2">
        <v>3.9100999999999999</v>
      </c>
      <c r="C134" s="2">
        <f t="shared" si="14"/>
        <v>-7.3000000000003062E-3</v>
      </c>
      <c r="D134" s="2">
        <f t="shared" ref="D134:D197" si="15">AVERAGE(B130:B134)</f>
        <v>3.9358600000000004</v>
      </c>
      <c r="E134" s="2">
        <f t="shared" si="9"/>
        <v>3.9203800000000002</v>
      </c>
      <c r="F134" s="2">
        <f t="shared" si="10"/>
        <v>3.924855</v>
      </c>
      <c r="G134" s="2">
        <f t="shared" si="12"/>
        <v>3.904258</v>
      </c>
      <c r="H134" s="2"/>
      <c r="I134" s="2">
        <f t="array" ref="I134">SUMPRODUCT(B118:B137, (ROW(B118:B137)-ROW(B118)+1)) / (20*21/2)</f>
        <v>3.908022857142857</v>
      </c>
      <c r="J134" s="2">
        <f t="shared" si="11"/>
        <v>3.9216195260473716</v>
      </c>
      <c r="K134" s="2">
        <f t="shared" si="13"/>
        <v>3.9088045425851452</v>
      </c>
    </row>
    <row r="135" spans="1:11" ht="13.5" x14ac:dyDescent="0.25">
      <c r="A135" s="3">
        <v>42199</v>
      </c>
      <c r="B135" s="2">
        <v>3.8732000000000002</v>
      </c>
      <c r="C135" s="2">
        <f t="shared" si="14"/>
        <v>-3.6899999999999711E-2</v>
      </c>
      <c r="D135" s="2">
        <f t="shared" si="15"/>
        <v>3.9211199999999997</v>
      </c>
      <c r="E135" s="2">
        <f t="shared" si="9"/>
        <v>3.92001</v>
      </c>
      <c r="F135" s="2">
        <f t="shared" si="10"/>
        <v>3.922965</v>
      </c>
      <c r="G135" s="2">
        <f t="shared" si="12"/>
        <v>3.9042200000000005</v>
      </c>
      <c r="H135" s="2"/>
      <c r="I135" s="2">
        <f t="array" ref="I135">SUMPRODUCT(B119:B138, (ROW(B119:B138)-ROW(B119)+1)) / (20*21/2)</f>
        <v>3.904020476190476</v>
      </c>
      <c r="J135" s="2">
        <f t="shared" si="11"/>
        <v>3.9170081426142889</v>
      </c>
      <c r="K135" s="2">
        <f t="shared" si="13"/>
        <v>3.9074082860131791</v>
      </c>
    </row>
    <row r="136" spans="1:11" ht="13.5" x14ac:dyDescent="0.25">
      <c r="A136" s="3">
        <v>42200</v>
      </c>
      <c r="B136" s="2">
        <v>3.8658000000000001</v>
      </c>
      <c r="C136" s="2">
        <f t="shared" si="14"/>
        <v>-7.4000000000000732E-3</v>
      </c>
      <c r="D136" s="2">
        <f t="shared" si="15"/>
        <v>3.9041600000000001</v>
      </c>
      <c r="E136" s="2">
        <f t="shared" si="9"/>
        <v>3.9188999999999998</v>
      </c>
      <c r="F136" s="2">
        <f t="shared" si="10"/>
        <v>3.919095</v>
      </c>
      <c r="G136" s="2">
        <f t="shared" si="12"/>
        <v>3.9040340000000002</v>
      </c>
      <c r="H136" s="2"/>
      <c r="I136" s="2">
        <f t="array" ref="I136">SUMPRODUCT(B120:B139, (ROW(B120:B139)-ROW(B120)+1)) / (20*21/2)</f>
        <v>3.9003514285714282</v>
      </c>
      <c r="J136" s="2">
        <f t="shared" si="11"/>
        <v>3.9121311766510232</v>
      </c>
      <c r="K136" s="2">
        <f t="shared" si="13"/>
        <v>3.9057765885224667</v>
      </c>
    </row>
    <row r="137" spans="1:11" ht="13.5" x14ac:dyDescent="0.25">
      <c r="A137" s="3">
        <v>42201</v>
      </c>
      <c r="B137" s="2">
        <v>3.8658000000000001</v>
      </c>
      <c r="C137" s="2">
        <f t="shared" si="14"/>
        <v>0</v>
      </c>
      <c r="D137" s="2">
        <f t="shared" si="15"/>
        <v>3.8864600000000005</v>
      </c>
      <c r="E137" s="2">
        <f t="shared" si="9"/>
        <v>3.9144700000000001</v>
      </c>
      <c r="F137" s="2">
        <f t="shared" si="10"/>
        <v>3.9152250000000008</v>
      </c>
      <c r="G137" s="2">
        <f t="shared" si="12"/>
        <v>3.9052120000000006</v>
      </c>
      <c r="H137" s="2"/>
      <c r="I137" s="2">
        <f t="array" ref="I137">SUMPRODUCT(B121:B140, (ROW(B121:B140)-ROW(B121)+1)) / (20*21/2)</f>
        <v>3.8973680952380954</v>
      </c>
      <c r="J137" s="2">
        <f t="shared" si="11"/>
        <v>3.9077186836366398</v>
      </c>
      <c r="K137" s="2">
        <f t="shared" si="13"/>
        <v>3.9042088791686447</v>
      </c>
    </row>
    <row r="138" spans="1:11" ht="13.5" x14ac:dyDescent="0.25">
      <c r="A138" s="3">
        <v>42205</v>
      </c>
      <c r="B138" s="2">
        <v>3.8732000000000002</v>
      </c>
      <c r="C138" s="2">
        <f t="shared" si="14"/>
        <v>7.4000000000000732E-3</v>
      </c>
      <c r="D138" s="2">
        <f t="shared" si="15"/>
        <v>3.8776200000000003</v>
      </c>
      <c r="E138" s="2">
        <f t="shared" si="9"/>
        <v>3.9104199999999998</v>
      </c>
      <c r="F138" s="2">
        <f t="shared" si="10"/>
        <v>3.9117249999999997</v>
      </c>
      <c r="G138" s="2">
        <f t="shared" si="12"/>
        <v>3.9051740000000006</v>
      </c>
      <c r="H138" s="2"/>
      <c r="I138" s="2">
        <f t="array" ref="I138">SUMPRODUCT(B122:B141, (ROW(B122:B141)-ROW(B122)+1)) / (20*21/2)</f>
        <v>3.8943480952380947</v>
      </c>
      <c r="J138" s="2">
        <f t="shared" si="11"/>
        <v>3.9044311899569597</v>
      </c>
      <c r="K138" s="2">
        <f t="shared" si="13"/>
        <v>3.9029928446914433</v>
      </c>
    </row>
    <row r="139" spans="1:11" ht="13.5" x14ac:dyDescent="0.25">
      <c r="A139" s="3">
        <v>42206</v>
      </c>
      <c r="B139" s="2">
        <v>3.8732000000000002</v>
      </c>
      <c r="C139" s="2">
        <f t="shared" si="14"/>
        <v>0</v>
      </c>
      <c r="D139" s="2">
        <f t="shared" si="15"/>
        <v>3.8702400000000003</v>
      </c>
      <c r="E139" s="2">
        <f t="shared" si="9"/>
        <v>3.9030499999999995</v>
      </c>
      <c r="F139" s="2">
        <f t="shared" si="10"/>
        <v>3.9082250000000003</v>
      </c>
      <c r="G139" s="2">
        <f t="shared" si="12"/>
        <v>3.9051360000000006</v>
      </c>
      <c r="H139" s="2"/>
      <c r="I139" s="2">
        <f t="array" ref="I139">SUMPRODUCT(B123:B142, (ROW(B123:B142)-ROW(B123)+1)) / (20*21/2)</f>
        <v>3.8916614285714286</v>
      </c>
      <c r="J139" s="2">
        <f t="shared" si="11"/>
        <v>3.9014567909134397</v>
      </c>
      <c r="K139" s="2">
        <f t="shared" si="13"/>
        <v>3.9018244978407988</v>
      </c>
    </row>
    <row r="140" spans="1:11" ht="13.5" x14ac:dyDescent="0.25">
      <c r="A140" s="3">
        <v>42207</v>
      </c>
      <c r="B140" s="2">
        <v>3.8769</v>
      </c>
      <c r="C140" s="2">
        <f t="shared" si="14"/>
        <v>3.6999999999998145E-3</v>
      </c>
      <c r="D140" s="2">
        <f t="shared" si="15"/>
        <v>3.8709800000000003</v>
      </c>
      <c r="E140" s="2">
        <f t="shared" ref="E140:E203" si="16">AVERAGE(B131:B140)</f>
        <v>3.8960499999999998</v>
      </c>
      <c r="F140" s="2">
        <f t="shared" si="10"/>
        <v>3.9049099999999997</v>
      </c>
      <c r="G140" s="2">
        <f t="shared" si="12"/>
        <v>3.9051720000000012</v>
      </c>
      <c r="H140" s="2"/>
      <c r="I140" s="2">
        <f t="array" ref="I140">SUMPRODUCT(B124:B143, (ROW(B124:B143)-ROW(B124)+1)) / (20*21/2)</f>
        <v>3.8899619047619045</v>
      </c>
      <c r="J140" s="2">
        <f t="shared" si="11"/>
        <v>3.8991180489216832</v>
      </c>
      <c r="K140" s="2">
        <f t="shared" si="13"/>
        <v>3.9008470665529247</v>
      </c>
    </row>
    <row r="141" spans="1:11" ht="13.5" x14ac:dyDescent="0.25">
      <c r="A141" s="3">
        <v>42208</v>
      </c>
      <c r="B141" s="2">
        <v>3.8732000000000002</v>
      </c>
      <c r="C141" s="2">
        <f t="shared" si="14"/>
        <v>-3.6999999999998145E-3</v>
      </c>
      <c r="D141" s="2">
        <f t="shared" si="15"/>
        <v>3.8724600000000002</v>
      </c>
      <c r="E141" s="2">
        <f t="shared" si="16"/>
        <v>3.8883099999999997</v>
      </c>
      <c r="F141" s="2">
        <f t="shared" si="10"/>
        <v>3.9014099999999998</v>
      </c>
      <c r="G141" s="2">
        <f t="shared" si="12"/>
        <v>3.9051340000000003</v>
      </c>
      <c r="H141" s="2"/>
      <c r="I141" s="2">
        <f t="array" ref="I141">SUMPRODUCT(B125:B144, (ROW(B125:B144)-ROW(B125)+1)) / (20*21/2)</f>
        <v>3.8909652380952386</v>
      </c>
      <c r="J141" s="2">
        <f t="shared" si="11"/>
        <v>3.8966496633100944</v>
      </c>
      <c r="K141" s="2">
        <f t="shared" si="13"/>
        <v>3.8997628678645748</v>
      </c>
    </row>
    <row r="142" spans="1:11" ht="13.5" x14ac:dyDescent="0.25">
      <c r="A142" s="3">
        <v>42209</v>
      </c>
      <c r="B142" s="2">
        <v>3.8732000000000002</v>
      </c>
      <c r="C142" s="2">
        <f t="shared" si="14"/>
        <v>0</v>
      </c>
      <c r="D142" s="2">
        <f t="shared" si="15"/>
        <v>3.8739400000000002</v>
      </c>
      <c r="E142" s="2">
        <f t="shared" si="16"/>
        <v>3.8801999999999999</v>
      </c>
      <c r="F142" s="2">
        <f t="shared" si="10"/>
        <v>3.8984449999999997</v>
      </c>
      <c r="G142" s="2">
        <f t="shared" si="12"/>
        <v>3.9050960000000008</v>
      </c>
      <c r="H142" s="2"/>
      <c r="I142" s="2">
        <f t="array" ref="I142">SUMPRODUCT(B126:B145, (ROW(B126:B145)-ROW(B126)+1)) / (20*21/2)</f>
        <v>3.8896257142857138</v>
      </c>
      <c r="J142" s="2">
        <f t="shared" si="11"/>
        <v>3.8944163620424663</v>
      </c>
      <c r="K142" s="2">
        <f t="shared" si="13"/>
        <v>3.8987211867718465</v>
      </c>
    </row>
    <row r="143" spans="1:11" ht="13.5" x14ac:dyDescent="0.25">
      <c r="A143" s="3">
        <v>42212</v>
      </c>
      <c r="B143" s="2">
        <v>3.8805999999999998</v>
      </c>
      <c r="C143" s="2">
        <f t="shared" si="14"/>
        <v>7.3999999999996291E-3</v>
      </c>
      <c r="D143" s="2">
        <f t="shared" si="15"/>
        <v>3.8754200000000005</v>
      </c>
      <c r="E143" s="2">
        <f t="shared" si="16"/>
        <v>3.8765200000000002</v>
      </c>
      <c r="F143" s="2">
        <f t="shared" si="10"/>
        <v>3.8958649999999997</v>
      </c>
      <c r="G143" s="2">
        <f t="shared" si="12"/>
        <v>3.9051340000000003</v>
      </c>
      <c r="H143" s="2"/>
      <c r="I143" s="2">
        <f t="array" ref="I143">SUMPRODUCT(B127:B146, (ROW(B127:B146)-ROW(B127)+1)) / (20*21/2)</f>
        <v>3.8900133333333335</v>
      </c>
      <c r="J143" s="2">
        <f t="shared" si="11"/>
        <v>3.8931005180384219</v>
      </c>
      <c r="K143" s="2">
        <f t="shared" si="13"/>
        <v>3.8980105519964798</v>
      </c>
    </row>
    <row r="144" spans="1:11" ht="13.5" x14ac:dyDescent="0.25">
      <c r="A144" s="3">
        <v>42213</v>
      </c>
      <c r="B144" s="2">
        <v>3.9064000000000001</v>
      </c>
      <c r="C144" s="2">
        <f t="shared" si="14"/>
        <v>2.5800000000000267E-2</v>
      </c>
      <c r="D144" s="2">
        <f t="shared" si="15"/>
        <v>3.8820600000000001</v>
      </c>
      <c r="E144" s="2">
        <f t="shared" si="16"/>
        <v>3.87615</v>
      </c>
      <c r="F144" s="2">
        <f t="shared" si="10"/>
        <v>3.8982649999999999</v>
      </c>
      <c r="G144" s="2">
        <f t="shared" si="12"/>
        <v>3.9057600000000008</v>
      </c>
      <c r="H144" s="2"/>
      <c r="I144" s="2">
        <f t="array" ref="I144">SUMPRODUCT(B128:B147, (ROW(B128:B147)-ROW(B128)+1)) / (20*21/2)</f>
        <v>3.888868571428572</v>
      </c>
      <c r="J144" s="2">
        <f t="shared" si="11"/>
        <v>3.8943671353680958</v>
      </c>
      <c r="K144" s="2">
        <f t="shared" si="13"/>
        <v>3.8983395499574023</v>
      </c>
    </row>
    <row r="145" spans="1:11" ht="13.5" x14ac:dyDescent="0.25">
      <c r="A145" s="3">
        <v>42214</v>
      </c>
      <c r="B145" s="2">
        <v>3.8841999999999999</v>
      </c>
      <c r="C145" s="2">
        <f t="shared" si="14"/>
        <v>-2.220000000000022E-2</v>
      </c>
      <c r="D145" s="2">
        <f t="shared" si="15"/>
        <v>3.8835199999999999</v>
      </c>
      <c r="E145" s="2">
        <f t="shared" si="16"/>
        <v>3.8772500000000001</v>
      </c>
      <c r="F145" s="2">
        <f t="shared" si="10"/>
        <v>3.8986299999999998</v>
      </c>
      <c r="G145" s="2">
        <f t="shared" si="12"/>
        <v>3.905942</v>
      </c>
      <c r="H145" s="2"/>
      <c r="I145" s="2">
        <f t="array" ref="I145">SUMPRODUCT(B129:B148, (ROW(B129:B148)-ROW(B129)+1)) / (20*21/2)</f>
        <v>3.8864295238095239</v>
      </c>
      <c r="J145" s="2">
        <f t="shared" si="11"/>
        <v>3.8933988367616101</v>
      </c>
      <c r="K145" s="2">
        <f t="shared" si="13"/>
        <v>3.8977850578022104</v>
      </c>
    </row>
    <row r="146" spans="1:11" ht="13.5" x14ac:dyDescent="0.25">
      <c r="A146" s="3">
        <v>42215</v>
      </c>
      <c r="B146" s="2">
        <v>3.9026999999999998</v>
      </c>
      <c r="C146" s="2">
        <f t="shared" si="14"/>
        <v>1.8499999999999961E-2</v>
      </c>
      <c r="D146" s="2">
        <f t="shared" si="15"/>
        <v>3.8894199999999999</v>
      </c>
      <c r="E146" s="2">
        <f t="shared" si="16"/>
        <v>3.8809400000000003</v>
      </c>
      <c r="F146" s="2">
        <f t="shared" si="10"/>
        <v>3.8999199999999994</v>
      </c>
      <c r="G146" s="2">
        <f t="shared" si="12"/>
        <v>3.9064940000000008</v>
      </c>
      <c r="H146" s="2"/>
      <c r="I146" s="2">
        <f t="array" ref="I146">SUMPRODUCT(B130:B149, (ROW(B130:B149)-ROW(B130)+1)) / (20*21/2)</f>
        <v>3.8841833333333331</v>
      </c>
      <c r="J146" s="2">
        <f t="shared" si="11"/>
        <v>3.8942846618319331</v>
      </c>
      <c r="K146" s="2">
        <f t="shared" si="13"/>
        <v>3.8979778006334964</v>
      </c>
    </row>
    <row r="147" spans="1:11" ht="13.5" x14ac:dyDescent="0.25">
      <c r="A147" s="3">
        <v>42216</v>
      </c>
      <c r="B147" s="2">
        <v>3.8879000000000001</v>
      </c>
      <c r="C147" s="2">
        <f t="shared" si="14"/>
        <v>-1.4799999999999702E-2</v>
      </c>
      <c r="D147" s="2">
        <f t="shared" si="15"/>
        <v>3.8923599999999992</v>
      </c>
      <c r="E147" s="2">
        <f t="shared" si="16"/>
        <v>3.8831500000000005</v>
      </c>
      <c r="F147" s="2">
        <f t="shared" si="10"/>
        <v>3.8988099999999997</v>
      </c>
      <c r="G147" s="2">
        <f t="shared" si="12"/>
        <v>3.9067500000000006</v>
      </c>
      <c r="H147" s="2"/>
      <c r="I147" s="2">
        <f t="array" ref="I147">SUMPRODUCT(B131:B150, (ROW(B131:B150)-ROW(B131)+1)) / (20*21/2)</f>
        <v>3.8858023809523803</v>
      </c>
      <c r="J147" s="2">
        <f t="shared" si="11"/>
        <v>3.8936765988003206</v>
      </c>
      <c r="K147" s="2">
        <f t="shared" si="13"/>
        <v>3.8975825927655166</v>
      </c>
    </row>
    <row r="148" spans="1:11" ht="13.5" x14ac:dyDescent="0.25">
      <c r="A148" s="3">
        <v>42219</v>
      </c>
      <c r="B148" s="2">
        <v>3.8732000000000002</v>
      </c>
      <c r="C148" s="2">
        <f t="shared" si="14"/>
        <v>-1.4699999999999935E-2</v>
      </c>
      <c r="D148" s="2">
        <f t="shared" si="15"/>
        <v>3.8908800000000001</v>
      </c>
      <c r="E148" s="2">
        <f t="shared" si="16"/>
        <v>3.8831499999999997</v>
      </c>
      <c r="F148" s="2">
        <f t="shared" ref="F148:F211" si="17">AVERAGE(B129:B148)</f>
        <v>3.8967849999999991</v>
      </c>
      <c r="G148" s="2">
        <f t="shared" si="12"/>
        <v>3.9064260000000002</v>
      </c>
      <c r="H148" s="2"/>
      <c r="I148" s="2">
        <f t="array" ref="I148">SUMPRODUCT(B132:B151, (ROW(B132:B151)-ROW(B132)+1)) / (20*21/2)</f>
        <v>3.8875966666666661</v>
      </c>
      <c r="J148" s="2">
        <f t="shared" si="11"/>
        <v>3.8917264465336237</v>
      </c>
      <c r="K148" s="2">
        <f t="shared" si="13"/>
        <v>3.8966264126570653</v>
      </c>
    </row>
    <row r="149" spans="1:11" ht="13.5" x14ac:dyDescent="0.25">
      <c r="A149" s="3">
        <v>42220</v>
      </c>
      <c r="B149" s="2">
        <v>3.8732000000000002</v>
      </c>
      <c r="C149" s="2">
        <f t="shared" si="14"/>
        <v>0</v>
      </c>
      <c r="D149" s="2">
        <f t="shared" si="15"/>
        <v>3.8842399999999997</v>
      </c>
      <c r="E149" s="2">
        <f t="shared" si="16"/>
        <v>3.8831499999999992</v>
      </c>
      <c r="F149" s="2">
        <f t="shared" si="17"/>
        <v>3.8930999999999991</v>
      </c>
      <c r="G149" s="2">
        <f t="shared" si="12"/>
        <v>3.9063880000000002</v>
      </c>
      <c r="H149" s="2"/>
      <c r="I149" s="2">
        <f t="array" ref="I149">SUMPRODUCT(B133:B152, (ROW(B133:B152)-ROW(B133)+1)) / (20*21/2)</f>
        <v>3.8860695238095233</v>
      </c>
      <c r="J149" s="2">
        <f t="shared" ref="J149:J212" si="18">$J$4*B149+J148*(1-$J$4)</f>
        <v>3.8899620230542311</v>
      </c>
      <c r="K149" s="2">
        <f t="shared" si="13"/>
        <v>3.8957077298077691</v>
      </c>
    </row>
    <row r="150" spans="1:11" ht="13.5" x14ac:dyDescent="0.25">
      <c r="A150" s="3">
        <v>42221</v>
      </c>
      <c r="B150" s="2">
        <v>3.9100999999999999</v>
      </c>
      <c r="C150" s="2">
        <f t="shared" si="14"/>
        <v>3.6899999999999711E-2</v>
      </c>
      <c r="D150" s="2">
        <f t="shared" si="15"/>
        <v>3.8894199999999999</v>
      </c>
      <c r="E150" s="2">
        <f t="shared" si="16"/>
        <v>3.8864700000000001</v>
      </c>
      <c r="F150" s="2">
        <f t="shared" si="17"/>
        <v>3.8912599999999991</v>
      </c>
      <c r="G150" s="2">
        <f t="shared" si="12"/>
        <v>3.9069440000000002</v>
      </c>
      <c r="H150" s="2"/>
      <c r="I150" s="2">
        <f t="array" ref="I150">SUMPRODUCT(B134:B153, (ROW(B134:B153)-ROW(B134)+1)) / (20*21/2)</f>
        <v>3.8849285714285715</v>
      </c>
      <c r="J150" s="2">
        <f t="shared" si="18"/>
        <v>3.8918799256204948</v>
      </c>
      <c r="K150" s="2">
        <f t="shared" si="13"/>
        <v>3.8962721325604059</v>
      </c>
    </row>
    <row r="151" spans="1:11" ht="13.5" x14ac:dyDescent="0.25">
      <c r="A151" s="3">
        <v>42222</v>
      </c>
      <c r="B151" s="2">
        <v>3.9100999999999999</v>
      </c>
      <c r="C151" s="2">
        <f t="shared" si="14"/>
        <v>0</v>
      </c>
      <c r="D151" s="2">
        <f t="shared" si="15"/>
        <v>3.8909000000000007</v>
      </c>
      <c r="E151" s="2">
        <f t="shared" si="16"/>
        <v>3.8901600000000003</v>
      </c>
      <c r="F151" s="2">
        <f t="shared" si="17"/>
        <v>3.8892350000000002</v>
      </c>
      <c r="G151" s="2">
        <f t="shared" si="12"/>
        <v>3.9072140000000002</v>
      </c>
      <c r="H151" s="2"/>
      <c r="I151" s="2">
        <f t="array" ref="I151">SUMPRODUCT(B135:B154, (ROW(B135:B154)-ROW(B135)+1)) / (20*21/2)</f>
        <v>3.8839980952380952</v>
      </c>
      <c r="J151" s="2">
        <f t="shared" si="18"/>
        <v>3.8936151707994955</v>
      </c>
      <c r="K151" s="2">
        <f t="shared" si="13"/>
        <v>3.896814401871763</v>
      </c>
    </row>
    <row r="152" spans="1:11" ht="13.5" x14ac:dyDescent="0.25">
      <c r="A152" s="3">
        <v>42223</v>
      </c>
      <c r="B152" s="2">
        <v>3.8732000000000002</v>
      </c>
      <c r="C152" s="2">
        <f t="shared" si="14"/>
        <v>-3.6899999999999711E-2</v>
      </c>
      <c r="D152" s="2">
        <f t="shared" si="15"/>
        <v>3.8879600000000005</v>
      </c>
      <c r="E152" s="2">
        <f t="shared" si="16"/>
        <v>3.8901599999999994</v>
      </c>
      <c r="F152" s="2">
        <f t="shared" si="17"/>
        <v>3.8851799999999996</v>
      </c>
      <c r="G152" s="2">
        <f t="shared" si="12"/>
        <v>3.9058840000000004</v>
      </c>
      <c r="H152" s="2"/>
      <c r="I152" s="2">
        <f t="array" ref="I152">SUMPRODUCT(B136:B155, (ROW(B136:B155)-ROW(B136)+1)) / (20*21/2)</f>
        <v>3.8814814285714281</v>
      </c>
      <c r="J152" s="2">
        <f t="shared" si="18"/>
        <v>3.8916708688185913</v>
      </c>
      <c r="K152" s="2">
        <f t="shared" si="13"/>
        <v>3.8958883468963998</v>
      </c>
    </row>
    <row r="153" spans="1:11" ht="13.5" x14ac:dyDescent="0.25">
      <c r="A153" s="3">
        <v>42226</v>
      </c>
      <c r="B153" s="2">
        <v>3.8732000000000002</v>
      </c>
      <c r="C153" s="2">
        <f t="shared" si="14"/>
        <v>0</v>
      </c>
      <c r="D153" s="2">
        <f t="shared" si="15"/>
        <v>3.8879600000000005</v>
      </c>
      <c r="E153" s="2">
        <f t="shared" si="16"/>
        <v>3.8894199999999999</v>
      </c>
      <c r="F153" s="2">
        <f t="shared" si="17"/>
        <v>3.8829699999999994</v>
      </c>
      <c r="G153" s="2">
        <f t="shared" si="12"/>
        <v>3.9058459999999995</v>
      </c>
      <c r="H153" s="2"/>
      <c r="I153" s="2">
        <f t="array" ref="I153">SUMPRODUCT(B137:B156, (ROW(B137:B156)-ROW(B137)+1)) / (20*21/2)</f>
        <v>3.8783576190476192</v>
      </c>
      <c r="J153" s="2">
        <f t="shared" si="18"/>
        <v>3.889911738454916</v>
      </c>
      <c r="K153" s="2">
        <f t="shared" si="13"/>
        <v>3.8949986078024237</v>
      </c>
    </row>
    <row r="154" spans="1:11" ht="13.5" x14ac:dyDescent="0.25">
      <c r="A154" s="3">
        <v>42227</v>
      </c>
      <c r="B154" s="2">
        <v>3.8732000000000002</v>
      </c>
      <c r="C154" s="2">
        <f t="shared" si="14"/>
        <v>0</v>
      </c>
      <c r="D154" s="2">
        <f t="shared" si="15"/>
        <v>3.8879600000000005</v>
      </c>
      <c r="E154" s="2">
        <f t="shared" si="16"/>
        <v>3.8860999999999999</v>
      </c>
      <c r="F154" s="2">
        <f t="shared" si="17"/>
        <v>3.8811249999999995</v>
      </c>
      <c r="G154" s="2">
        <f t="shared" si="12"/>
        <v>3.9054499999999996</v>
      </c>
      <c r="H154" s="2"/>
      <c r="I154" s="2">
        <f t="array" ref="I154">SUMPRODUCT(B138:B157, (ROW(B138:B157)-ROW(B138)+1)) / (20*21/2)</f>
        <v>3.8756642857142865</v>
      </c>
      <c r="J154" s="2">
        <f t="shared" si="18"/>
        <v>3.8883201443163529</v>
      </c>
      <c r="K154" s="2">
        <f t="shared" si="13"/>
        <v>3.8941437604376232</v>
      </c>
    </row>
    <row r="155" spans="1:11" ht="13.5" x14ac:dyDescent="0.25">
      <c r="A155" s="3">
        <v>42228</v>
      </c>
      <c r="B155" s="2">
        <v>3.8546999999999998</v>
      </c>
      <c r="C155" s="2">
        <f t="shared" si="14"/>
        <v>-1.8500000000000405E-2</v>
      </c>
      <c r="D155" s="2">
        <f t="shared" si="15"/>
        <v>3.8768800000000008</v>
      </c>
      <c r="E155" s="2">
        <f t="shared" si="16"/>
        <v>3.8831499999999997</v>
      </c>
      <c r="F155" s="2">
        <f t="shared" si="17"/>
        <v>3.8801999999999994</v>
      </c>
      <c r="G155" s="2">
        <f t="shared" si="12"/>
        <v>3.9038939999999998</v>
      </c>
      <c r="H155" s="2"/>
      <c r="I155" s="2">
        <f t="array" ref="I155">SUMPRODUCT(B139:B158, (ROW(B139:B158)-ROW(B139)+1)) / (20*21/2)</f>
        <v>3.8730414285714287</v>
      </c>
      <c r="J155" s="2">
        <f t="shared" si="18"/>
        <v>3.8851182258100332</v>
      </c>
      <c r="K155" s="2">
        <f t="shared" si="13"/>
        <v>3.8925969463028149</v>
      </c>
    </row>
    <row r="156" spans="1:11" ht="13.5" x14ac:dyDescent="0.25">
      <c r="A156" s="3">
        <v>42230</v>
      </c>
      <c r="B156" s="2">
        <v>3.8473999999999999</v>
      </c>
      <c r="C156" s="2">
        <f t="shared" si="14"/>
        <v>-7.2999999999998622E-3</v>
      </c>
      <c r="D156" s="2">
        <f t="shared" si="15"/>
        <v>3.8643399999999999</v>
      </c>
      <c r="E156" s="2">
        <f t="shared" si="16"/>
        <v>3.8776200000000003</v>
      </c>
      <c r="F156" s="2">
        <f t="shared" si="17"/>
        <v>3.8792799999999992</v>
      </c>
      <c r="G156" s="2">
        <f t="shared" si="12"/>
        <v>3.9021919999999994</v>
      </c>
      <c r="H156" s="2"/>
      <c r="I156" s="2">
        <f t="array" ref="I156">SUMPRODUCT(B140:B159, (ROW(B140:B159)-ROW(B140)+1)) / (20*21/2)</f>
        <v>3.8726385714285709</v>
      </c>
      <c r="J156" s="2">
        <f t="shared" si="18"/>
        <v>3.8815260138281249</v>
      </c>
      <c r="K156" s="2">
        <f t="shared" si="13"/>
        <v>3.8908245170360378</v>
      </c>
    </row>
    <row r="157" spans="1:11" ht="13.5" x14ac:dyDescent="0.25">
      <c r="A157" s="3">
        <v>42233</v>
      </c>
      <c r="B157" s="2">
        <v>3.851</v>
      </c>
      <c r="C157" s="2">
        <f t="shared" si="14"/>
        <v>3.6000000000000476E-3</v>
      </c>
      <c r="D157" s="2">
        <f t="shared" si="15"/>
        <v>3.8599000000000006</v>
      </c>
      <c r="E157" s="2">
        <f t="shared" si="16"/>
        <v>3.8739300000000001</v>
      </c>
      <c r="F157" s="2">
        <f t="shared" si="17"/>
        <v>3.8785399999999988</v>
      </c>
      <c r="G157" s="2">
        <f t="shared" si="12"/>
        <v>3.9009919999999996</v>
      </c>
      <c r="H157" s="2"/>
      <c r="I157" s="2">
        <f t="array" ref="I157">SUMPRODUCT(B141:B160, (ROW(B141:B160)-ROW(B141)+1)) / (20*21/2)</f>
        <v>3.872235714285714</v>
      </c>
      <c r="J157" s="2">
        <f t="shared" si="18"/>
        <v>3.8786187744159228</v>
      </c>
      <c r="K157" s="2">
        <f t="shared" si="13"/>
        <v>3.889262771269919</v>
      </c>
    </row>
    <row r="158" spans="1:11" ht="13.5" x14ac:dyDescent="0.25">
      <c r="A158" s="3">
        <v>42234</v>
      </c>
      <c r="B158" s="2">
        <v>3.851</v>
      </c>
      <c r="C158" s="2">
        <f t="shared" si="14"/>
        <v>0</v>
      </c>
      <c r="D158" s="2">
        <f t="shared" si="15"/>
        <v>3.8554599999999999</v>
      </c>
      <c r="E158" s="2">
        <f t="shared" si="16"/>
        <v>3.8717100000000002</v>
      </c>
      <c r="F158" s="2">
        <f t="shared" si="17"/>
        <v>3.877429999999999</v>
      </c>
      <c r="G158" s="2">
        <f t="shared" si="12"/>
        <v>3.9001519999999994</v>
      </c>
      <c r="H158" s="2"/>
      <c r="I158" s="2">
        <f t="array" ref="I158">SUMPRODUCT(B142:B161, (ROW(B142:B161)-ROW(B142)+1)) / (20*21/2)</f>
        <v>3.8711457142857149</v>
      </c>
      <c r="J158" s="2">
        <f t="shared" si="18"/>
        <v>3.8759884149477397</v>
      </c>
      <c r="K158" s="2">
        <f t="shared" si="13"/>
        <v>3.8877622704358048</v>
      </c>
    </row>
    <row r="159" spans="1:11" ht="13.5" x14ac:dyDescent="0.25">
      <c r="A159" s="3">
        <v>42235</v>
      </c>
      <c r="B159" s="2">
        <v>3.8732000000000002</v>
      </c>
      <c r="C159" s="2">
        <f t="shared" si="14"/>
        <v>2.220000000000022E-2</v>
      </c>
      <c r="D159" s="2">
        <f t="shared" si="15"/>
        <v>3.8554599999999999</v>
      </c>
      <c r="E159" s="2">
        <f t="shared" si="16"/>
        <v>3.8717100000000002</v>
      </c>
      <c r="F159" s="2">
        <f t="shared" si="17"/>
        <v>3.877429999999999</v>
      </c>
      <c r="G159" s="2">
        <f t="shared" si="12"/>
        <v>3.8994679999999993</v>
      </c>
      <c r="H159" s="2"/>
      <c r="I159" s="2">
        <f t="array" ref="I159">SUMPRODUCT(B143:B162, (ROW(B143:B162)-ROW(B143)+1)) / (20*21/2)</f>
        <v>3.8700909523809526</v>
      </c>
      <c r="J159" s="2">
        <f t="shared" si="18"/>
        <v>3.8757228516193836</v>
      </c>
      <c r="K159" s="2">
        <f t="shared" si="13"/>
        <v>3.8871912010069498</v>
      </c>
    </row>
    <row r="160" spans="1:11" ht="13.5" x14ac:dyDescent="0.25">
      <c r="A160" s="3">
        <v>42236</v>
      </c>
      <c r="B160" s="2">
        <v>3.8732000000000002</v>
      </c>
      <c r="C160" s="2">
        <f t="shared" si="14"/>
        <v>0</v>
      </c>
      <c r="D160" s="2">
        <f t="shared" si="15"/>
        <v>3.8591600000000001</v>
      </c>
      <c r="E160" s="2">
        <f t="shared" si="16"/>
        <v>3.86802</v>
      </c>
      <c r="F160" s="2">
        <f t="shared" si="17"/>
        <v>3.8772449999999994</v>
      </c>
      <c r="G160" s="2">
        <f t="shared" si="12"/>
        <v>3.8987119999999993</v>
      </c>
      <c r="H160" s="2"/>
      <c r="I160" s="2">
        <f t="array" ref="I160">SUMPRODUCT(B144:B163, (ROW(B144:B163)-ROW(B144)+1)) / (20*21/2)</f>
        <v>3.866966666666666</v>
      </c>
      <c r="J160" s="2">
        <f t="shared" si="18"/>
        <v>3.8754825800365853</v>
      </c>
      <c r="K160" s="2">
        <f t="shared" si="13"/>
        <v>3.8866425264576581</v>
      </c>
    </row>
    <row r="161" spans="1:11" ht="13.5" x14ac:dyDescent="0.25">
      <c r="A161" s="3">
        <v>42237</v>
      </c>
      <c r="B161" s="2">
        <v>3.8658000000000001</v>
      </c>
      <c r="C161" s="2">
        <f t="shared" si="14"/>
        <v>-7.4000000000000732E-3</v>
      </c>
      <c r="D161" s="2">
        <f t="shared" si="15"/>
        <v>3.8628399999999998</v>
      </c>
      <c r="E161" s="2">
        <f t="shared" si="16"/>
        <v>3.8635899999999999</v>
      </c>
      <c r="F161" s="2">
        <f t="shared" si="17"/>
        <v>3.8768749999999996</v>
      </c>
      <c r="G161" s="2">
        <f t="shared" si="12"/>
        <v>3.8973779999999998</v>
      </c>
      <c r="H161" s="2"/>
      <c r="I161" s="2">
        <f t="array" ref="I161">SUMPRODUCT(B145:B164, (ROW(B145:B164)-ROW(B145)+1)) / (20*21/2)</f>
        <v>3.8640180952380954</v>
      </c>
      <c r="J161" s="2">
        <f t="shared" si="18"/>
        <v>3.8745604295569103</v>
      </c>
      <c r="K161" s="2">
        <f t="shared" si="13"/>
        <v>3.8858251724789268</v>
      </c>
    </row>
    <row r="162" spans="1:11" ht="13.5" x14ac:dyDescent="0.25">
      <c r="A162" s="3">
        <v>42240</v>
      </c>
      <c r="B162" s="2">
        <v>3.8658000000000001</v>
      </c>
      <c r="C162" s="2">
        <f t="shared" si="14"/>
        <v>0</v>
      </c>
      <c r="D162" s="2">
        <f t="shared" si="15"/>
        <v>3.8658000000000001</v>
      </c>
      <c r="E162" s="2">
        <f t="shared" si="16"/>
        <v>3.8628500000000003</v>
      </c>
      <c r="F162" s="2">
        <f t="shared" si="17"/>
        <v>3.8765050000000003</v>
      </c>
      <c r="G162" s="2">
        <f t="shared" si="12"/>
        <v>3.896474</v>
      </c>
      <c r="H162" s="2"/>
      <c r="I162" s="2">
        <f t="array" ref="I162">SUMPRODUCT(B146:B165, (ROW(B146:B165)-ROW(B146)+1)) / (20*21/2)</f>
        <v>3.8641776190476191</v>
      </c>
      <c r="J162" s="2">
        <f t="shared" si="18"/>
        <v>3.8737261029324426</v>
      </c>
      <c r="K162" s="2">
        <f t="shared" si="13"/>
        <v>3.8850398715974004</v>
      </c>
    </row>
    <row r="163" spans="1:11" ht="13.5" x14ac:dyDescent="0.25">
      <c r="A163" s="3">
        <v>42241</v>
      </c>
      <c r="B163" s="2">
        <v>3.8437000000000001</v>
      </c>
      <c r="C163" s="2">
        <f t="shared" si="14"/>
        <v>-2.2100000000000009E-2</v>
      </c>
      <c r="D163" s="2">
        <f t="shared" si="15"/>
        <v>3.8643399999999999</v>
      </c>
      <c r="E163" s="2">
        <f t="shared" si="16"/>
        <v>3.8599000000000006</v>
      </c>
      <c r="F163" s="2">
        <f t="shared" si="17"/>
        <v>3.8746599999999995</v>
      </c>
      <c r="G163" s="2">
        <f t="shared" si="12"/>
        <v>3.8951280000000001</v>
      </c>
      <c r="H163" s="2"/>
      <c r="I163" s="2">
        <f t="array" ref="I163">SUMPRODUCT(B147:B166, (ROW(B147:B166)-ROW(B147)+1)) / (20*21/2)</f>
        <v>3.8643895238095238</v>
      </c>
      <c r="J163" s="2">
        <f t="shared" si="18"/>
        <v>3.8708664740817338</v>
      </c>
      <c r="K163" s="2">
        <f t="shared" si="13"/>
        <v>3.883418700162208</v>
      </c>
    </row>
    <row r="164" spans="1:11" ht="13.5" x14ac:dyDescent="0.25">
      <c r="A164" s="3">
        <v>42242</v>
      </c>
      <c r="B164" s="2">
        <v>3.8437000000000001</v>
      </c>
      <c r="C164" s="2">
        <f t="shared" si="14"/>
        <v>0</v>
      </c>
      <c r="D164" s="2">
        <f t="shared" si="15"/>
        <v>3.8584400000000003</v>
      </c>
      <c r="E164" s="2">
        <f t="shared" si="16"/>
        <v>3.8569499999999999</v>
      </c>
      <c r="F164" s="2">
        <f t="shared" si="17"/>
        <v>3.8715249999999997</v>
      </c>
      <c r="G164" s="2">
        <f t="shared" si="12"/>
        <v>3.8937819999999999</v>
      </c>
      <c r="H164" s="2"/>
      <c r="I164" s="2">
        <f t="array" ref="I164">SUMPRODUCT(B148:B167, (ROW(B148:B167)-ROW(B148)+1)) / (20*21/2)</f>
        <v>3.8612276190476185</v>
      </c>
      <c r="J164" s="2">
        <f t="shared" si="18"/>
        <v>3.8682791908358545</v>
      </c>
      <c r="K164" s="2">
        <f t="shared" si="13"/>
        <v>3.8818611040774154</v>
      </c>
    </row>
    <row r="165" spans="1:11" ht="13.5" x14ac:dyDescent="0.25">
      <c r="A165" s="3">
        <v>42243</v>
      </c>
      <c r="B165" s="2">
        <v>3.8732000000000002</v>
      </c>
      <c r="C165" s="2">
        <f t="shared" si="14"/>
        <v>2.9500000000000082E-2</v>
      </c>
      <c r="D165" s="2">
        <f t="shared" si="15"/>
        <v>3.8584400000000003</v>
      </c>
      <c r="E165" s="2">
        <f t="shared" si="16"/>
        <v>3.8587999999999996</v>
      </c>
      <c r="F165" s="2">
        <f t="shared" si="17"/>
        <v>3.8709749999999992</v>
      </c>
      <c r="G165" s="2">
        <f t="shared" si="12"/>
        <v>3.8930260000000003</v>
      </c>
      <c r="H165" s="2"/>
      <c r="I165" s="2">
        <f t="array" ref="I165">SUMPRODUCT(B149:B168, (ROW(B149:B168)-ROW(B149)+1)) / (20*21/2)</f>
        <v>3.8586638095238088</v>
      </c>
      <c r="J165" s="2">
        <f t="shared" si="18"/>
        <v>3.868747839327678</v>
      </c>
      <c r="K165" s="2">
        <f t="shared" si="13"/>
        <v>3.8815214529371249</v>
      </c>
    </row>
    <row r="166" spans="1:11" ht="13.5" x14ac:dyDescent="0.25">
      <c r="A166" s="3">
        <v>42244</v>
      </c>
      <c r="B166" s="2">
        <v>3.8732000000000002</v>
      </c>
      <c r="C166" s="2">
        <f t="shared" si="14"/>
        <v>0</v>
      </c>
      <c r="D166" s="2">
        <f t="shared" si="15"/>
        <v>3.8599200000000002</v>
      </c>
      <c r="E166" s="2">
        <f t="shared" si="16"/>
        <v>3.8613799999999991</v>
      </c>
      <c r="F166" s="2">
        <f t="shared" si="17"/>
        <v>3.8694999999999995</v>
      </c>
      <c r="G166" s="2">
        <f t="shared" si="12"/>
        <v>3.8916260000000005</v>
      </c>
      <c r="H166" s="2"/>
      <c r="I166" s="2">
        <f t="array" ref="I166">SUMPRODUCT(B150:B169, (ROW(B150:B169)-ROW(B150)+1)) / (20*21/2)</f>
        <v>3.8562580952380952</v>
      </c>
      <c r="J166" s="2">
        <f t="shared" si="18"/>
        <v>3.869171854629804</v>
      </c>
      <c r="K166" s="2">
        <f t="shared" si="13"/>
        <v>3.8811951214493949</v>
      </c>
    </row>
    <row r="167" spans="1:11" ht="13.5" x14ac:dyDescent="0.25">
      <c r="A167" s="3">
        <v>42247</v>
      </c>
      <c r="B167" s="2">
        <v>3.8363</v>
      </c>
      <c r="C167" s="2">
        <f t="shared" si="14"/>
        <v>-3.6900000000000155E-2</v>
      </c>
      <c r="D167" s="2">
        <f t="shared" si="15"/>
        <v>3.8540200000000007</v>
      </c>
      <c r="E167" s="2">
        <f t="shared" si="16"/>
        <v>3.8599100000000002</v>
      </c>
      <c r="F167" s="2">
        <f t="shared" si="17"/>
        <v>3.866919999999999</v>
      </c>
      <c r="G167" s="2">
        <f t="shared" si="12"/>
        <v>3.8894880000000005</v>
      </c>
      <c r="H167" s="2"/>
      <c r="I167" s="2">
        <f t="array" ref="I167">SUMPRODUCT(B151:B170, (ROW(B151:B170)-ROW(B151)+1)) / (20*21/2)</f>
        <v>3.8540104761904761</v>
      </c>
      <c r="J167" s="2">
        <f t="shared" si="18"/>
        <v>3.8660412018079175</v>
      </c>
      <c r="K167" s="2">
        <f t="shared" si="13"/>
        <v>3.8794345284513794</v>
      </c>
    </row>
    <row r="168" spans="1:11" ht="13.5" x14ac:dyDescent="0.25">
      <c r="A168" s="3">
        <v>42248</v>
      </c>
      <c r="B168" s="2">
        <v>3.84</v>
      </c>
      <c r="C168" s="2">
        <f t="shared" si="14"/>
        <v>3.6999999999998145E-3</v>
      </c>
      <c r="D168" s="2">
        <f t="shared" si="15"/>
        <v>3.8532800000000003</v>
      </c>
      <c r="E168" s="2">
        <f t="shared" si="16"/>
        <v>3.8588099999999996</v>
      </c>
      <c r="F168" s="2">
        <f t="shared" si="17"/>
        <v>3.8652599999999993</v>
      </c>
      <c r="G168" s="2">
        <f t="shared" si="12"/>
        <v>3.8874239999999998</v>
      </c>
      <c r="H168" s="2"/>
      <c r="I168" s="2">
        <f t="array" ref="I168">SUMPRODUCT(B152:B171, (ROW(B152:B171)-ROW(B152)+1)) / (20*21/2)</f>
        <v>3.8520966666666667</v>
      </c>
      <c r="J168" s="2">
        <f t="shared" si="18"/>
        <v>3.8635610873500208</v>
      </c>
      <c r="K168" s="2">
        <f t="shared" si="13"/>
        <v>3.8778880763552466</v>
      </c>
    </row>
    <row r="169" spans="1:11" ht="13.5" x14ac:dyDescent="0.25">
      <c r="A169" s="3">
        <v>42249</v>
      </c>
      <c r="B169" s="2">
        <v>3.84</v>
      </c>
      <c r="C169" s="2">
        <f t="shared" si="14"/>
        <v>0</v>
      </c>
      <c r="D169" s="2">
        <f t="shared" si="15"/>
        <v>3.8525400000000003</v>
      </c>
      <c r="E169" s="2">
        <f t="shared" si="16"/>
        <v>3.8554900000000005</v>
      </c>
      <c r="F169" s="2">
        <f t="shared" si="17"/>
        <v>3.8635999999999995</v>
      </c>
      <c r="G169" s="2">
        <f t="shared" si="12"/>
        <v>3.8853600000000004</v>
      </c>
      <c r="H169" s="2"/>
      <c r="I169" s="2">
        <f t="array" ref="I169">SUMPRODUCT(B153:B172, (ROW(B153:B172)-ROW(B153)+1)) / (20*21/2)</f>
        <v>3.8505166666666661</v>
      </c>
      <c r="J169" s="2">
        <f t="shared" si="18"/>
        <v>3.8613171742690664</v>
      </c>
      <c r="K169" s="2">
        <f t="shared" si="13"/>
        <v>3.8764022694393545</v>
      </c>
    </row>
    <row r="170" spans="1:11" ht="13.5" x14ac:dyDescent="0.25">
      <c r="A170" s="3">
        <v>42250</v>
      </c>
      <c r="B170" s="2">
        <v>3.84</v>
      </c>
      <c r="C170" s="2">
        <f t="shared" si="14"/>
        <v>0</v>
      </c>
      <c r="D170" s="2">
        <f t="shared" si="15"/>
        <v>3.8459000000000003</v>
      </c>
      <c r="E170" s="2">
        <f t="shared" si="16"/>
        <v>3.852170000000001</v>
      </c>
      <c r="F170" s="2">
        <f t="shared" si="17"/>
        <v>3.8600949999999998</v>
      </c>
      <c r="G170" s="2">
        <f t="shared" si="12"/>
        <v>3.8832960000000001</v>
      </c>
      <c r="H170" s="2"/>
      <c r="I170" s="2">
        <f t="array" ref="I170">SUMPRODUCT(B154:B173, (ROW(B154:B173)-ROW(B154)+1)) / (20*21/2)</f>
        <v>3.8490947619047611</v>
      </c>
      <c r="J170" s="2">
        <f t="shared" si="18"/>
        <v>3.8592869671958221</v>
      </c>
      <c r="K170" s="2">
        <f t="shared" si="13"/>
        <v>3.8749747294613406</v>
      </c>
    </row>
    <row r="171" spans="1:11" ht="13.5" x14ac:dyDescent="0.25">
      <c r="A171" s="3">
        <v>42251</v>
      </c>
      <c r="B171" s="2">
        <v>3.84</v>
      </c>
      <c r="C171" s="2">
        <f t="shared" si="14"/>
        <v>0</v>
      </c>
      <c r="D171" s="2">
        <f t="shared" si="15"/>
        <v>3.8392600000000003</v>
      </c>
      <c r="E171" s="2">
        <f t="shared" si="16"/>
        <v>3.8495900000000005</v>
      </c>
      <c r="F171" s="2">
        <f t="shared" si="17"/>
        <v>3.8565899999999997</v>
      </c>
      <c r="G171" s="2">
        <f t="shared" si="12"/>
        <v>3.8812320000000007</v>
      </c>
      <c r="H171" s="2"/>
      <c r="I171" s="2">
        <f t="array" ref="I171">SUMPRODUCT(B155:B174, (ROW(B155:B174)-ROW(B155)+1)) / (20*21/2)</f>
        <v>3.8481833333333331</v>
      </c>
      <c r="J171" s="2">
        <f t="shared" si="18"/>
        <v>3.8574501131771721</v>
      </c>
      <c r="K171" s="2">
        <f t="shared" si="13"/>
        <v>3.8736031714432486</v>
      </c>
    </row>
    <row r="172" spans="1:11" ht="13.5" x14ac:dyDescent="0.25">
      <c r="A172" s="3">
        <v>42254</v>
      </c>
      <c r="B172" s="2">
        <v>3.84</v>
      </c>
      <c r="C172" s="2">
        <f t="shared" si="14"/>
        <v>0</v>
      </c>
      <c r="D172" s="2">
        <f t="shared" si="15"/>
        <v>3.84</v>
      </c>
      <c r="E172" s="2">
        <f t="shared" si="16"/>
        <v>3.84701</v>
      </c>
      <c r="F172" s="2">
        <f t="shared" si="17"/>
        <v>3.8549300000000004</v>
      </c>
      <c r="G172" s="2">
        <f t="shared" si="12"/>
        <v>3.8793820000000001</v>
      </c>
      <c r="H172" s="2"/>
      <c r="I172" s="2">
        <f t="array" ref="I172">SUMPRODUCT(B156:B175, (ROW(B156:B175)-ROW(B156)+1)) / (20*21/2)</f>
        <v>3.8467076190476188</v>
      </c>
      <c r="J172" s="2">
        <f t="shared" si="18"/>
        <v>3.8557881976364889</v>
      </c>
      <c r="K172" s="2">
        <f t="shared" si="13"/>
        <v>3.8722854000141016</v>
      </c>
    </row>
    <row r="173" spans="1:11" ht="13.5" x14ac:dyDescent="0.25">
      <c r="A173" s="3">
        <v>42255</v>
      </c>
      <c r="B173" s="2">
        <v>3.84</v>
      </c>
      <c r="C173" s="2">
        <f t="shared" si="14"/>
        <v>0</v>
      </c>
      <c r="D173" s="2">
        <f t="shared" si="15"/>
        <v>3.84</v>
      </c>
      <c r="E173" s="2">
        <f t="shared" si="16"/>
        <v>3.8466400000000007</v>
      </c>
      <c r="F173" s="2">
        <f t="shared" si="17"/>
        <v>3.8532700000000006</v>
      </c>
      <c r="G173" s="2">
        <f t="shared" si="12"/>
        <v>3.8775379999999999</v>
      </c>
      <c r="H173" s="2"/>
      <c r="I173" s="2">
        <f t="array" ref="I173">SUMPRODUCT(B157:B176, (ROW(B157:B176)-ROW(B157)+1)) / (20*21/2)</f>
        <v>3.8449671428571426</v>
      </c>
      <c r="J173" s="2">
        <f t="shared" si="18"/>
        <v>3.8542845597663473</v>
      </c>
      <c r="K173" s="2">
        <f t="shared" si="13"/>
        <v>3.8710193058959015</v>
      </c>
    </row>
    <row r="174" spans="1:11" ht="13.5" x14ac:dyDescent="0.25">
      <c r="A174" s="3">
        <v>42256</v>
      </c>
      <c r="B174" s="2">
        <v>3.8437000000000001</v>
      </c>
      <c r="C174" s="2">
        <f t="shared" si="14"/>
        <v>3.7000000000002586E-3</v>
      </c>
      <c r="D174" s="2">
        <f t="shared" si="15"/>
        <v>3.8407399999999994</v>
      </c>
      <c r="E174" s="2">
        <f t="shared" si="16"/>
        <v>3.8466399999999998</v>
      </c>
      <c r="F174" s="2">
        <f t="shared" si="17"/>
        <v>3.8517950000000005</v>
      </c>
      <c r="G174" s="2">
        <f t="shared" si="12"/>
        <v>3.8772440000000006</v>
      </c>
      <c r="H174" s="2"/>
      <c r="I174" s="2">
        <f t="array" ref="I174">SUMPRODUCT(B158:B177, (ROW(B158:B177)-ROW(B158)+1)) / (20*21/2)</f>
        <v>3.8432971428571427</v>
      </c>
      <c r="J174" s="2">
        <f t="shared" si="18"/>
        <v>3.8532765064552668</v>
      </c>
      <c r="K174" s="2">
        <f t="shared" si="13"/>
        <v>3.8699479605666505</v>
      </c>
    </row>
    <row r="175" spans="1:11" ht="13.5" x14ac:dyDescent="0.25">
      <c r="A175" s="3">
        <v>42257</v>
      </c>
      <c r="B175" s="2">
        <v>3.8363</v>
      </c>
      <c r="C175" s="2">
        <f t="shared" si="14"/>
        <v>-7.4000000000000732E-3</v>
      </c>
      <c r="D175" s="2">
        <f t="shared" si="15"/>
        <v>3.84</v>
      </c>
      <c r="E175" s="2">
        <f t="shared" si="16"/>
        <v>3.8429500000000005</v>
      </c>
      <c r="F175" s="2">
        <f t="shared" si="17"/>
        <v>3.8508749999999998</v>
      </c>
      <c r="G175" s="2">
        <f t="shared" si="12"/>
        <v>3.8764320000000003</v>
      </c>
      <c r="H175" s="2"/>
      <c r="I175" s="2">
        <f t="array" ref="I175">SUMPRODUCT(B159:B178, (ROW(B159:B178)-ROW(B159)+1)) / (20*21/2)</f>
        <v>3.8417147619047616</v>
      </c>
      <c r="J175" s="2">
        <f t="shared" si="18"/>
        <v>3.8516596963166698</v>
      </c>
      <c r="K175" s="2">
        <f t="shared" si="13"/>
        <v>3.8686284327012914</v>
      </c>
    </row>
    <row r="176" spans="1:11" ht="13.5" x14ac:dyDescent="0.25">
      <c r="A176" s="3">
        <v>42258</v>
      </c>
      <c r="B176" s="2">
        <v>3.8325999999999998</v>
      </c>
      <c r="C176" s="2">
        <f t="shared" si="14"/>
        <v>-3.7000000000002586E-3</v>
      </c>
      <c r="D176" s="2">
        <f t="shared" si="15"/>
        <v>3.8385199999999999</v>
      </c>
      <c r="E176" s="2">
        <f t="shared" si="16"/>
        <v>3.8388900000000001</v>
      </c>
      <c r="F176" s="2">
        <f t="shared" si="17"/>
        <v>3.8501350000000003</v>
      </c>
      <c r="G176" s="2">
        <f t="shared" si="12"/>
        <v>3.8755460000000004</v>
      </c>
      <c r="H176" s="2"/>
      <c r="I176" s="2">
        <f t="array" ref="I176">SUMPRODUCT(B160:B179, (ROW(B160:B179)-ROW(B160)+1)) / (20*21/2)</f>
        <v>3.8370580952380959</v>
      </c>
      <c r="J176" s="2">
        <f t="shared" si="18"/>
        <v>3.8498444871436539</v>
      </c>
      <c r="K176" s="2">
        <f t="shared" si="13"/>
        <v>3.8672155529875152</v>
      </c>
    </row>
    <row r="177" spans="1:11" ht="13.5" x14ac:dyDescent="0.25">
      <c r="A177" s="3">
        <v>42261</v>
      </c>
      <c r="B177" s="2">
        <v>3.8325999999999998</v>
      </c>
      <c r="C177" s="2">
        <f t="shared" si="14"/>
        <v>0</v>
      </c>
      <c r="D177" s="2">
        <f t="shared" si="15"/>
        <v>3.8370399999999996</v>
      </c>
      <c r="E177" s="2">
        <f t="shared" si="16"/>
        <v>3.8385199999999999</v>
      </c>
      <c r="F177" s="2">
        <f t="shared" si="17"/>
        <v>3.8492150000000001</v>
      </c>
      <c r="G177" s="2">
        <f t="shared" si="12"/>
        <v>3.8739960000000009</v>
      </c>
      <c r="H177" s="2"/>
      <c r="I177" s="2">
        <f t="array" ref="I177">SUMPRODUCT(B161:B180, (ROW(B161:B180)-ROW(B161)+1)) / (20*21/2)</f>
        <v>3.8327528571428569</v>
      </c>
      <c r="J177" s="2">
        <f t="shared" si="18"/>
        <v>3.8482021550347345</v>
      </c>
      <c r="K177" s="2">
        <f t="shared" si="13"/>
        <v>3.8658580803213378</v>
      </c>
    </row>
    <row r="178" spans="1:11" ht="13.5" x14ac:dyDescent="0.25">
      <c r="A178" s="3">
        <v>42262</v>
      </c>
      <c r="B178" s="2">
        <v>3.8325999999999998</v>
      </c>
      <c r="C178" s="2">
        <f t="shared" si="14"/>
        <v>0</v>
      </c>
      <c r="D178" s="2">
        <f t="shared" si="15"/>
        <v>3.8355599999999996</v>
      </c>
      <c r="E178" s="2">
        <f t="shared" si="16"/>
        <v>3.83778</v>
      </c>
      <c r="F178" s="2">
        <f t="shared" si="17"/>
        <v>3.8482950000000002</v>
      </c>
      <c r="G178" s="2">
        <f t="shared" ref="G178:G241" si="19">AVERAGE(B129:B178)</f>
        <v>3.8723740000000011</v>
      </c>
      <c r="H178" s="2"/>
      <c r="I178" s="2">
        <f t="array" ref="I178">SUMPRODUCT(B162:B181, (ROW(B162:B181)-ROW(B162)+1)) / (20*21/2)</f>
        <v>3.8319609523809519</v>
      </c>
      <c r="J178" s="2">
        <f t="shared" si="18"/>
        <v>3.8467162355076172</v>
      </c>
      <c r="K178" s="2">
        <f t="shared" si="13"/>
        <v>3.8645538418773637</v>
      </c>
    </row>
    <row r="179" spans="1:11" ht="13.5" x14ac:dyDescent="0.25">
      <c r="A179" s="3">
        <v>42263</v>
      </c>
      <c r="B179" s="2">
        <v>3.7993999999999999</v>
      </c>
      <c r="C179" s="2">
        <f t="shared" si="14"/>
        <v>-3.3199999999999896E-2</v>
      </c>
      <c r="D179" s="2">
        <f t="shared" si="15"/>
        <v>3.8266999999999998</v>
      </c>
      <c r="E179" s="2">
        <f t="shared" si="16"/>
        <v>3.8337199999999996</v>
      </c>
      <c r="F179" s="2">
        <f t="shared" si="17"/>
        <v>3.8446050000000014</v>
      </c>
      <c r="G179" s="2">
        <f t="shared" si="19"/>
        <v>3.8694240000000009</v>
      </c>
      <c r="H179" s="2"/>
      <c r="I179" s="2">
        <f t="array" ref="I179">SUMPRODUCT(B163:B182, (ROW(B163:B182)-ROW(B163)+1)) / (20*21/2)</f>
        <v>3.8351938095238092</v>
      </c>
      <c r="J179" s="2">
        <f t="shared" si="18"/>
        <v>3.8422099273640344</v>
      </c>
      <c r="K179" s="2">
        <f t="shared" ref="K179:K242" si="20">$K$4*B179+(1-$K$4)*K178</f>
        <v>3.8619987892547218</v>
      </c>
    </row>
    <row r="180" spans="1:11" ht="13.5" x14ac:dyDescent="0.25">
      <c r="A180" s="3">
        <v>42264</v>
      </c>
      <c r="B180" s="2">
        <v>3.7993999999999999</v>
      </c>
      <c r="C180" s="2">
        <f t="shared" si="14"/>
        <v>0</v>
      </c>
      <c r="D180" s="2">
        <f t="shared" si="15"/>
        <v>3.8193199999999998</v>
      </c>
      <c r="E180" s="2">
        <f t="shared" si="16"/>
        <v>3.8296599999999996</v>
      </c>
      <c r="F180" s="2">
        <f t="shared" si="17"/>
        <v>3.8409150000000016</v>
      </c>
      <c r="G180" s="2">
        <f t="shared" si="19"/>
        <v>3.8664740000000006</v>
      </c>
      <c r="H180" s="2"/>
      <c r="I180" s="2">
        <f t="array" ref="I180">SUMPRODUCT(B164:B183, (ROW(B164:B183)-ROW(B164)+1)) / (20*21/2)</f>
        <v>3.8331152380952376</v>
      </c>
      <c r="J180" s="2">
        <f t="shared" si="18"/>
        <v>3.8381327914246026</v>
      </c>
      <c r="K180" s="2">
        <f t="shared" si="20"/>
        <v>3.8595439347741447</v>
      </c>
    </row>
    <row r="181" spans="1:11" ht="13.5" x14ac:dyDescent="0.25">
      <c r="A181" s="3">
        <v>42265</v>
      </c>
      <c r="B181" s="2">
        <v>3.8325999999999998</v>
      </c>
      <c r="C181" s="2">
        <f t="shared" si="14"/>
        <v>3.3199999999999896E-2</v>
      </c>
      <c r="D181" s="2">
        <f t="shared" si="15"/>
        <v>3.8193199999999998</v>
      </c>
      <c r="E181" s="2">
        <f t="shared" si="16"/>
        <v>3.8289199999999992</v>
      </c>
      <c r="F181" s="2">
        <f t="shared" si="17"/>
        <v>3.8392550000000014</v>
      </c>
      <c r="G181" s="2">
        <f t="shared" si="19"/>
        <v>3.8641140000000007</v>
      </c>
      <c r="H181" s="2"/>
      <c r="I181" s="2">
        <f t="array" ref="I181">SUMPRODUCT(B165:B184, (ROW(B165:B184)-ROW(B165)+1)) / (20*21/2)</f>
        <v>3.8311599999999997</v>
      </c>
      <c r="J181" s="2">
        <f t="shared" si="18"/>
        <v>3.837605858907974</v>
      </c>
      <c r="K181" s="2">
        <f t="shared" si="20"/>
        <v>3.858487309881041</v>
      </c>
    </row>
    <row r="182" spans="1:11" ht="13.5" x14ac:dyDescent="0.25">
      <c r="A182" s="3">
        <v>42268</v>
      </c>
      <c r="B182" s="2">
        <v>3.8732000000000002</v>
      </c>
      <c r="C182" s="2">
        <f t="shared" si="14"/>
        <v>4.0600000000000414E-2</v>
      </c>
      <c r="D182" s="2">
        <f t="shared" si="15"/>
        <v>3.8274400000000002</v>
      </c>
      <c r="E182" s="2">
        <f t="shared" si="16"/>
        <v>3.8322399999999996</v>
      </c>
      <c r="F182" s="2">
        <f t="shared" si="17"/>
        <v>3.8396250000000003</v>
      </c>
      <c r="G182" s="2">
        <f t="shared" si="19"/>
        <v>3.8624920000000005</v>
      </c>
      <c r="H182" s="2"/>
      <c r="I182" s="2">
        <f t="array" ref="I182">SUMPRODUCT(B166:B185, (ROW(B166:B185)-ROW(B166)+1)) / (20*21/2)</f>
        <v>3.8293280952380955</v>
      </c>
      <c r="J182" s="2">
        <f t="shared" si="18"/>
        <v>3.8409957771072145</v>
      </c>
      <c r="K182" s="2">
        <f t="shared" si="20"/>
        <v>3.8590642781210005</v>
      </c>
    </row>
    <row r="183" spans="1:11" ht="13.5" x14ac:dyDescent="0.25">
      <c r="A183" s="3">
        <v>42269</v>
      </c>
      <c r="B183" s="2">
        <v>3.8178000000000001</v>
      </c>
      <c r="C183" s="2">
        <f t="shared" si="14"/>
        <v>-5.5400000000000116E-2</v>
      </c>
      <c r="D183" s="2">
        <f t="shared" si="15"/>
        <v>3.8244799999999999</v>
      </c>
      <c r="E183" s="2">
        <f t="shared" si="16"/>
        <v>3.8300199999999989</v>
      </c>
      <c r="F183" s="2">
        <f t="shared" si="17"/>
        <v>3.8383300000000005</v>
      </c>
      <c r="G183" s="2">
        <f t="shared" si="19"/>
        <v>3.8605000000000005</v>
      </c>
      <c r="H183" s="2"/>
      <c r="I183" s="2">
        <f t="array" ref="I183">SUMPRODUCT(B167:B186, (ROW(B167:B186)-ROW(B167)+1)) / (20*21/2)</f>
        <v>3.8277599999999996</v>
      </c>
      <c r="J183" s="2">
        <f t="shared" si="18"/>
        <v>3.8387866554779557</v>
      </c>
      <c r="K183" s="2">
        <f t="shared" si="20"/>
        <v>3.8574460711358634</v>
      </c>
    </row>
    <row r="184" spans="1:11" ht="13.5" x14ac:dyDescent="0.25">
      <c r="A184" s="3">
        <v>42270</v>
      </c>
      <c r="B184" s="2">
        <v>3.8178000000000001</v>
      </c>
      <c r="C184" s="2">
        <f t="shared" si="14"/>
        <v>0</v>
      </c>
      <c r="D184" s="2">
        <f t="shared" si="15"/>
        <v>3.8281599999999996</v>
      </c>
      <c r="E184" s="2">
        <f t="shared" si="16"/>
        <v>3.8274299999999997</v>
      </c>
      <c r="F184" s="2">
        <f t="shared" si="17"/>
        <v>3.8370350000000002</v>
      </c>
      <c r="G184" s="2">
        <f t="shared" si="19"/>
        <v>3.8586540000000009</v>
      </c>
      <c r="H184" s="2"/>
      <c r="I184" s="2">
        <f t="array" ref="I184">SUMPRODUCT(B168:B187, (ROW(B168:B187)-ROW(B168)+1)) / (20*21/2)</f>
        <v>3.8247033333333329</v>
      </c>
      <c r="J184" s="2">
        <f t="shared" si="18"/>
        <v>3.836787926384817</v>
      </c>
      <c r="K184" s="2">
        <f t="shared" si="20"/>
        <v>3.8558913232481826</v>
      </c>
    </row>
    <row r="185" spans="1:11" ht="13.5" x14ac:dyDescent="0.25">
      <c r="A185" s="3">
        <v>42275</v>
      </c>
      <c r="B185" s="2">
        <v>3.8178000000000001</v>
      </c>
      <c r="C185" s="2">
        <f t="shared" si="14"/>
        <v>0</v>
      </c>
      <c r="D185" s="2">
        <f t="shared" si="15"/>
        <v>3.8318399999999997</v>
      </c>
      <c r="E185" s="2">
        <f t="shared" si="16"/>
        <v>3.8255799999999995</v>
      </c>
      <c r="F185" s="2">
        <f t="shared" si="17"/>
        <v>3.8342650000000007</v>
      </c>
      <c r="G185" s="2">
        <f t="shared" si="19"/>
        <v>3.857546000000001</v>
      </c>
      <c r="H185" s="2"/>
      <c r="I185" s="2">
        <f t="array" ref="I185">SUMPRODUCT(B169:B188, (ROW(B169:B188)-ROW(B169)+1)) / (20*21/2)</f>
        <v>3.8183080952380952</v>
      </c>
      <c r="J185" s="2">
        <f t="shared" si="18"/>
        <v>3.8349795524434058</v>
      </c>
      <c r="K185" s="2">
        <f t="shared" si="20"/>
        <v>3.8543975458659014</v>
      </c>
    </row>
    <row r="186" spans="1:11" ht="13.5" x14ac:dyDescent="0.25">
      <c r="A186" s="3">
        <v>42276</v>
      </c>
      <c r="B186" s="2">
        <v>3.8178000000000001</v>
      </c>
      <c r="C186" s="2">
        <f t="shared" si="14"/>
        <v>0</v>
      </c>
      <c r="D186" s="2">
        <f t="shared" si="15"/>
        <v>3.8288800000000003</v>
      </c>
      <c r="E186" s="2">
        <f t="shared" si="16"/>
        <v>3.8240999999999992</v>
      </c>
      <c r="F186" s="2">
        <f t="shared" si="17"/>
        <v>3.8314950000000003</v>
      </c>
      <c r="G186" s="2">
        <f t="shared" si="19"/>
        <v>3.856586000000001</v>
      </c>
      <c r="H186" s="2"/>
      <c r="I186" s="2">
        <f t="array" ref="I186">SUMPRODUCT(B170:B189, (ROW(B170:B189)-ROW(B170)+1)) / (20*21/2)</f>
        <v>3.8052533333333334</v>
      </c>
      <c r="J186" s="2">
        <f t="shared" si="18"/>
        <v>3.8333434045916528</v>
      </c>
      <c r="K186" s="2">
        <f t="shared" si="20"/>
        <v>3.8529623479888078</v>
      </c>
    </row>
    <row r="187" spans="1:11" ht="13.5" x14ac:dyDescent="0.25">
      <c r="A187" s="3">
        <v>42277</v>
      </c>
      <c r="B187" s="2">
        <v>3.7993999999999999</v>
      </c>
      <c r="C187" s="2">
        <f t="shared" si="14"/>
        <v>-1.8400000000000194E-2</v>
      </c>
      <c r="D187" s="2">
        <f t="shared" si="15"/>
        <v>3.81412</v>
      </c>
      <c r="E187" s="2">
        <f t="shared" si="16"/>
        <v>3.8207799999999992</v>
      </c>
      <c r="F187" s="2">
        <f t="shared" si="17"/>
        <v>3.82965</v>
      </c>
      <c r="G187" s="2">
        <f t="shared" si="19"/>
        <v>3.8552580000000005</v>
      </c>
      <c r="H187" s="2"/>
      <c r="I187" s="2">
        <f t="array" ref="I187">SUMPRODUCT(B171:B190, (ROW(B171:B190)-ROW(B171)+1)) / (20*21/2)</f>
        <v>3.7929190476190473</v>
      </c>
      <c r="J187" s="2">
        <f t="shared" si="18"/>
        <v>3.8301106993924479</v>
      </c>
      <c r="K187" s="2">
        <f t="shared" si="20"/>
        <v>3.8508618637539525</v>
      </c>
    </row>
    <row r="188" spans="1:11" ht="13.5" x14ac:dyDescent="0.25">
      <c r="A188" s="3">
        <v>42278</v>
      </c>
      <c r="B188" s="2">
        <v>3.7625000000000002</v>
      </c>
      <c r="C188" s="2">
        <f t="shared" si="14"/>
        <v>-3.6899999999999711E-2</v>
      </c>
      <c r="D188" s="2">
        <f t="shared" si="15"/>
        <v>3.8030599999999999</v>
      </c>
      <c r="E188" s="2">
        <f t="shared" si="16"/>
        <v>3.8137699999999994</v>
      </c>
      <c r="F188" s="2">
        <f t="shared" si="17"/>
        <v>3.8257750000000001</v>
      </c>
      <c r="G188" s="2">
        <f t="shared" si="19"/>
        <v>3.8530440000000006</v>
      </c>
      <c r="H188" s="2"/>
      <c r="I188" s="2">
        <f t="array" ref="I188">SUMPRODUCT(B172:B191, (ROW(B172:B191)-ROW(B172)+1)) / (20*21/2)</f>
        <v>3.7813052380952379</v>
      </c>
      <c r="J188" s="2">
        <f t="shared" si="18"/>
        <v>3.8236715851645959</v>
      </c>
      <c r="K188" s="2">
        <f t="shared" si="20"/>
        <v>3.8473966926263463</v>
      </c>
    </row>
    <row r="189" spans="1:11" ht="13.5" x14ac:dyDescent="0.25">
      <c r="A189" s="3">
        <v>42279</v>
      </c>
      <c r="B189" s="2">
        <v>3.6886999999999999</v>
      </c>
      <c r="C189" s="2">
        <f t="shared" si="14"/>
        <v>-7.380000000000031E-2</v>
      </c>
      <c r="D189" s="2">
        <f t="shared" si="15"/>
        <v>3.7772400000000004</v>
      </c>
      <c r="E189" s="2">
        <f t="shared" si="16"/>
        <v>3.8026999999999993</v>
      </c>
      <c r="F189" s="2">
        <f t="shared" si="17"/>
        <v>3.8182099999999997</v>
      </c>
      <c r="G189" s="2">
        <f t="shared" si="19"/>
        <v>3.8493540000000008</v>
      </c>
      <c r="H189" s="2"/>
      <c r="I189" s="2">
        <f t="array" ref="I189">SUMPRODUCT(B173:B192, (ROW(B173:B192)-ROW(B173)+1)) / (20*21/2)</f>
        <v>3.770059523809524</v>
      </c>
      <c r="J189" s="2">
        <f t="shared" si="18"/>
        <v>3.8108171484822533</v>
      </c>
      <c r="K189" s="2">
        <f t="shared" si="20"/>
        <v>3.8411732929155091</v>
      </c>
    </row>
    <row r="190" spans="1:11" ht="13.5" x14ac:dyDescent="0.25">
      <c r="A190" s="3">
        <v>42282</v>
      </c>
      <c r="B190" s="2">
        <v>3.6886999999999999</v>
      </c>
      <c r="C190" s="2">
        <f t="shared" si="14"/>
        <v>0</v>
      </c>
      <c r="D190" s="2">
        <f t="shared" si="15"/>
        <v>3.7514200000000004</v>
      </c>
      <c r="E190" s="2">
        <f t="shared" si="16"/>
        <v>3.7916299999999992</v>
      </c>
      <c r="F190" s="2">
        <f t="shared" si="17"/>
        <v>3.8106449999999996</v>
      </c>
      <c r="G190" s="2">
        <f t="shared" si="19"/>
        <v>3.8455900000000014</v>
      </c>
      <c r="H190" s="2"/>
      <c r="I190" s="2">
        <f t="array" ref="I190">SUMPRODUCT(B174:B193, (ROW(B174:B193)-ROW(B174)+1)) / (20*21/2)</f>
        <v>3.7595519047619046</v>
      </c>
      <c r="J190" s="2">
        <f t="shared" si="18"/>
        <v>3.7991869438648957</v>
      </c>
      <c r="K190" s="2">
        <f t="shared" si="20"/>
        <v>3.8351939480952932</v>
      </c>
    </row>
    <row r="191" spans="1:11" ht="13.5" x14ac:dyDescent="0.25">
      <c r="A191" s="3">
        <v>42283</v>
      </c>
      <c r="B191" s="2">
        <v>3.6886999999999999</v>
      </c>
      <c r="C191" s="2">
        <f t="shared" si="14"/>
        <v>0</v>
      </c>
      <c r="D191" s="2">
        <f t="shared" si="15"/>
        <v>3.7256</v>
      </c>
      <c r="E191" s="2">
        <f t="shared" si="16"/>
        <v>3.7772399999999999</v>
      </c>
      <c r="F191" s="2">
        <f t="shared" si="17"/>
        <v>3.8030799999999987</v>
      </c>
      <c r="G191" s="2">
        <f t="shared" si="19"/>
        <v>3.8419000000000016</v>
      </c>
      <c r="H191" s="2"/>
      <c r="I191" s="2">
        <f t="array" ref="I191">SUMPRODUCT(B175:B194, (ROW(B175:B194)-ROW(B175)+1)) / (20*21/2)</f>
        <v>3.7469728571428571</v>
      </c>
      <c r="J191" s="2">
        <f t="shared" si="18"/>
        <v>3.7886643777825246</v>
      </c>
      <c r="K191" s="2">
        <f t="shared" si="20"/>
        <v>3.8294490873856741</v>
      </c>
    </row>
    <row r="192" spans="1:11" ht="13.5" x14ac:dyDescent="0.25">
      <c r="A192" s="3">
        <v>42284</v>
      </c>
      <c r="B192" s="2">
        <v>3.6850000000000001</v>
      </c>
      <c r="C192" s="2">
        <f t="shared" si="14"/>
        <v>-3.6999999999998145E-3</v>
      </c>
      <c r="D192" s="2">
        <f t="shared" si="15"/>
        <v>3.7027200000000002</v>
      </c>
      <c r="E192" s="2">
        <f t="shared" si="16"/>
        <v>3.7584200000000001</v>
      </c>
      <c r="F192" s="2">
        <f t="shared" si="17"/>
        <v>3.795329999999999</v>
      </c>
      <c r="G192" s="2">
        <f t="shared" si="19"/>
        <v>3.8381360000000013</v>
      </c>
      <c r="H192" s="2"/>
      <c r="I192" s="2">
        <f t="array" ref="I192">SUMPRODUCT(B176:B195, (ROW(B176:B195)-ROW(B176)+1)) / (20*21/2)</f>
        <v>3.73529</v>
      </c>
      <c r="J192" s="2">
        <f t="shared" si="18"/>
        <v>3.778791579898475</v>
      </c>
      <c r="K192" s="2">
        <f t="shared" si="20"/>
        <v>3.8237844172921185</v>
      </c>
    </row>
    <row r="193" spans="1:11" ht="13.5" x14ac:dyDescent="0.25">
      <c r="A193" s="3">
        <v>42285</v>
      </c>
      <c r="B193" s="2">
        <v>3.6850000000000001</v>
      </c>
      <c r="C193" s="2">
        <f t="shared" si="14"/>
        <v>0</v>
      </c>
      <c r="D193" s="2">
        <f t="shared" si="15"/>
        <v>3.6872199999999999</v>
      </c>
      <c r="E193" s="2">
        <f t="shared" si="16"/>
        <v>3.7451400000000006</v>
      </c>
      <c r="F193" s="2">
        <f t="shared" si="17"/>
        <v>3.7875799999999993</v>
      </c>
      <c r="G193" s="2">
        <f t="shared" si="19"/>
        <v>3.8342240000000007</v>
      </c>
      <c r="H193" s="2"/>
      <c r="I193" s="2">
        <f t="array" ref="I193">SUMPRODUCT(B177:B196, (ROW(B177:B196)-ROW(B177)+1)) / (20*21/2)</f>
        <v>3.7241157142857144</v>
      </c>
      <c r="J193" s="2">
        <f t="shared" si="18"/>
        <v>3.7698590484795726</v>
      </c>
      <c r="K193" s="2">
        <f t="shared" si="20"/>
        <v>3.8183418911238003</v>
      </c>
    </row>
    <row r="194" spans="1:11" ht="13.5" x14ac:dyDescent="0.25">
      <c r="A194" s="3">
        <v>42286</v>
      </c>
      <c r="B194" s="2">
        <v>3.6555</v>
      </c>
      <c r="C194" s="2">
        <f t="shared" si="14"/>
        <v>-2.9500000000000082E-2</v>
      </c>
      <c r="D194" s="2">
        <f t="shared" si="15"/>
        <v>3.6805800000000004</v>
      </c>
      <c r="E194" s="2">
        <f t="shared" si="16"/>
        <v>3.7289100000000004</v>
      </c>
      <c r="F194" s="2">
        <f t="shared" si="17"/>
        <v>3.7781700000000003</v>
      </c>
      <c r="G194" s="2">
        <f t="shared" si="19"/>
        <v>3.8292060000000006</v>
      </c>
      <c r="H194" s="2"/>
      <c r="I194" s="2">
        <f t="array" ref="I194">SUMPRODUCT(B178:B197, (ROW(B178:B197)-ROW(B178)+1)) / (20*21/2)</f>
        <v>3.7109928571428563</v>
      </c>
      <c r="J194" s="2">
        <f t="shared" si="18"/>
        <v>3.7589677105291375</v>
      </c>
      <c r="K194" s="2">
        <f t="shared" si="20"/>
        <v>3.8119559346091418</v>
      </c>
    </row>
    <row r="195" spans="1:11" ht="13.5" x14ac:dyDescent="0.25">
      <c r="A195" s="3">
        <v>42289</v>
      </c>
      <c r="B195" s="2">
        <v>3.6555</v>
      </c>
      <c r="C195" s="2">
        <f t="shared" si="14"/>
        <v>0</v>
      </c>
      <c r="D195" s="2">
        <f t="shared" si="15"/>
        <v>3.6739400000000004</v>
      </c>
      <c r="E195" s="2">
        <f t="shared" si="16"/>
        <v>3.7126800000000002</v>
      </c>
      <c r="F195" s="2">
        <f t="shared" si="17"/>
        <v>3.7691299999999996</v>
      </c>
      <c r="G195" s="2">
        <f t="shared" si="19"/>
        <v>3.8246320000000003</v>
      </c>
      <c r="H195" s="2"/>
      <c r="I195" s="2">
        <f t="array" ref="I195">SUMPRODUCT(B179:B198, (ROW(B179:B198)-ROW(B179)+1)) / (20*21/2)</f>
        <v>3.6981761904761905</v>
      </c>
      <c r="J195" s="2">
        <f t="shared" si="18"/>
        <v>3.7491136428596961</v>
      </c>
      <c r="K195" s="2">
        <f t="shared" si="20"/>
        <v>3.8058204077617246</v>
      </c>
    </row>
    <row r="196" spans="1:11" ht="13.5" x14ac:dyDescent="0.25">
      <c r="A196" s="3">
        <v>42290</v>
      </c>
      <c r="B196" s="2">
        <v>3.6518000000000002</v>
      </c>
      <c r="C196" s="2">
        <f t="shared" ref="C196:C259" si="21">B196-B195</f>
        <v>-3.6999999999998145E-3</v>
      </c>
      <c r="D196" s="2">
        <f t="shared" si="15"/>
        <v>3.6665600000000005</v>
      </c>
      <c r="E196" s="2">
        <f t="shared" si="16"/>
        <v>3.6960799999999998</v>
      </c>
      <c r="F196" s="2">
        <f t="shared" si="17"/>
        <v>3.7600899999999995</v>
      </c>
      <c r="G196" s="2">
        <f t="shared" si="19"/>
        <v>3.819614000000001</v>
      </c>
      <c r="H196" s="2"/>
      <c r="I196" s="2">
        <f t="array" ref="I196">SUMPRODUCT(B180:B199, (ROW(B180:B199)-ROW(B180)+1)) / (20*21/2)</f>
        <v>3.6828814285714291</v>
      </c>
      <c r="J196" s="2">
        <f t="shared" si="18"/>
        <v>3.7398456768730584</v>
      </c>
      <c r="K196" s="2">
        <f t="shared" si="20"/>
        <v>3.7997803917710691</v>
      </c>
    </row>
    <row r="197" spans="1:11" ht="13.5" x14ac:dyDescent="0.25">
      <c r="A197" s="3">
        <v>42293</v>
      </c>
      <c r="B197" s="2">
        <v>3.6223000000000001</v>
      </c>
      <c r="C197" s="2">
        <f t="shared" si="21"/>
        <v>-2.9500000000000082E-2</v>
      </c>
      <c r="D197" s="2">
        <f t="shared" si="15"/>
        <v>3.65402</v>
      </c>
      <c r="E197" s="2">
        <f t="shared" si="16"/>
        <v>3.6783700000000001</v>
      </c>
      <c r="F197" s="2">
        <f t="shared" si="17"/>
        <v>3.7495749999999992</v>
      </c>
      <c r="G197" s="2">
        <f t="shared" si="19"/>
        <v>3.8143020000000005</v>
      </c>
      <c r="H197" s="2"/>
      <c r="I197" s="2">
        <f t="array" ref="I197">SUMPRODUCT(B181:B200, (ROW(B181:B200)-ROW(B181)+1)) / (20*21/2)</f>
        <v>3.6651261904761911</v>
      </c>
      <c r="J197" s="2">
        <f t="shared" si="18"/>
        <v>3.7286508505041955</v>
      </c>
      <c r="K197" s="2">
        <f t="shared" si="20"/>
        <v>3.7928203764074979</v>
      </c>
    </row>
    <row r="198" spans="1:11" ht="13.5" x14ac:dyDescent="0.25">
      <c r="A198" s="3">
        <v>42296</v>
      </c>
      <c r="B198" s="2">
        <v>3.6150000000000002</v>
      </c>
      <c r="C198" s="2">
        <f t="shared" si="21"/>
        <v>-7.2999999999998622E-3</v>
      </c>
      <c r="D198" s="2">
        <f t="shared" ref="D198:D261" si="22">AVERAGE(B194:B198)</f>
        <v>3.6400199999999998</v>
      </c>
      <c r="E198" s="2">
        <f t="shared" si="16"/>
        <v>3.6636200000000003</v>
      </c>
      <c r="F198" s="2">
        <f t="shared" si="17"/>
        <v>3.738694999999999</v>
      </c>
      <c r="G198" s="2">
        <f t="shared" si="19"/>
        <v>3.8091380000000008</v>
      </c>
      <c r="H198" s="2"/>
      <c r="I198" s="2">
        <f t="array" ref="I198">SUMPRODUCT(B182:B201, (ROW(B182:B201)-ROW(B182)+1)) / (20*21/2)</f>
        <v>3.6486004761904756</v>
      </c>
      <c r="J198" s="2">
        <f t="shared" si="18"/>
        <v>3.7178269599799867</v>
      </c>
      <c r="K198" s="2">
        <f t="shared" si="20"/>
        <v>3.7858470283130861</v>
      </c>
    </row>
    <row r="199" spans="1:11" ht="13.5" x14ac:dyDescent="0.25">
      <c r="A199" s="3">
        <v>42297</v>
      </c>
      <c r="B199" s="2">
        <v>3.5781000000000001</v>
      </c>
      <c r="C199" s="2">
        <f t="shared" si="21"/>
        <v>-3.6900000000000155E-2</v>
      </c>
      <c r="D199" s="2">
        <f t="shared" si="22"/>
        <v>3.6245400000000005</v>
      </c>
      <c r="E199" s="2">
        <f t="shared" si="16"/>
        <v>3.6525600000000003</v>
      </c>
      <c r="F199" s="2">
        <f t="shared" si="17"/>
        <v>3.72763</v>
      </c>
      <c r="G199" s="2">
        <f t="shared" si="19"/>
        <v>3.8032360000000005</v>
      </c>
      <c r="H199" s="2"/>
      <c r="I199" s="2">
        <f t="array" ref="I199">SUMPRODUCT(B183:B202, (ROW(B183:B202)-ROW(B183)+1)) / (20*21/2)</f>
        <v>3.6334623809523805</v>
      </c>
      <c r="J199" s="2">
        <f t="shared" si="18"/>
        <v>3.7045196304580834</v>
      </c>
      <c r="K199" s="2">
        <f t="shared" si="20"/>
        <v>3.7777000860262984</v>
      </c>
    </row>
    <row r="200" spans="1:11" ht="13.5" x14ac:dyDescent="0.25">
      <c r="A200" s="3">
        <v>42298</v>
      </c>
      <c r="B200" s="2">
        <v>3.5411999999999999</v>
      </c>
      <c r="C200" s="2">
        <f t="shared" si="21"/>
        <v>-3.6900000000000155E-2</v>
      </c>
      <c r="D200" s="2">
        <f t="shared" si="22"/>
        <v>3.6016800000000004</v>
      </c>
      <c r="E200" s="2">
        <f t="shared" si="16"/>
        <v>3.6378100000000004</v>
      </c>
      <c r="F200" s="2">
        <f t="shared" si="17"/>
        <v>3.7147200000000007</v>
      </c>
      <c r="G200" s="2">
        <f t="shared" si="19"/>
        <v>3.7958580000000008</v>
      </c>
      <c r="H200" s="2"/>
      <c r="I200" s="2">
        <f t="array" ref="I200">SUMPRODUCT(B184:B203, (ROW(B184:B203)-ROW(B184)+1)) / (20*21/2)</f>
        <v>3.619905238095237</v>
      </c>
      <c r="J200" s="2">
        <f t="shared" si="18"/>
        <v>3.6889653799382658</v>
      </c>
      <c r="K200" s="2">
        <f t="shared" si="20"/>
        <v>3.7684255728487965</v>
      </c>
    </row>
    <row r="201" spans="1:11" ht="13.5" x14ac:dyDescent="0.25">
      <c r="A201" s="3">
        <v>42299</v>
      </c>
      <c r="B201" s="2">
        <v>3.5411999999999999</v>
      </c>
      <c r="C201" s="2">
        <f t="shared" si="21"/>
        <v>0</v>
      </c>
      <c r="D201" s="2">
        <f t="shared" si="22"/>
        <v>3.5795599999999999</v>
      </c>
      <c r="E201" s="2">
        <f t="shared" si="16"/>
        <v>3.6230600000000011</v>
      </c>
      <c r="F201" s="2">
        <f t="shared" si="17"/>
        <v>3.7001500000000007</v>
      </c>
      <c r="G201" s="2">
        <f t="shared" si="19"/>
        <v>3.7884800000000007</v>
      </c>
      <c r="H201" s="2">
        <f>AVERAGE(B2:B201)</f>
        <v>3.8588434999999994</v>
      </c>
      <c r="I201" s="2">
        <f t="array" ref="I201">SUMPRODUCT(B185:B204, (ROW(B185:B204)-ROW(B185)+1)) / (20*21/2)</f>
        <v>3.6076652380952376</v>
      </c>
      <c r="J201" s="2">
        <f t="shared" si="18"/>
        <v>3.6748924866108119</v>
      </c>
      <c r="K201" s="2">
        <f t="shared" si="20"/>
        <v>3.7595147660704122</v>
      </c>
    </row>
    <row r="202" spans="1:11" ht="13.5" x14ac:dyDescent="0.25">
      <c r="A202" s="3">
        <v>42300</v>
      </c>
      <c r="B202" s="2">
        <v>3.5411999999999999</v>
      </c>
      <c r="C202" s="2">
        <f t="shared" si="21"/>
        <v>0</v>
      </c>
      <c r="D202" s="2">
        <f t="shared" si="22"/>
        <v>3.5633400000000002</v>
      </c>
      <c r="E202" s="2">
        <f t="shared" si="16"/>
        <v>3.6086799999999997</v>
      </c>
      <c r="F202" s="2">
        <f t="shared" si="17"/>
        <v>3.6835500000000012</v>
      </c>
      <c r="G202" s="2">
        <f t="shared" si="19"/>
        <v>3.7818400000000008</v>
      </c>
      <c r="H202" s="2">
        <f t="shared" ref="H202:H265" si="23">AVERAGE(B3:B202)</f>
        <v>3.8577124999999985</v>
      </c>
      <c r="I202" s="2">
        <f t="array" ref="I202">SUMPRODUCT(B186:B205, (ROW(B186:B205)-ROW(B186)+1)) / (20*21/2)</f>
        <v>3.5872566666666659</v>
      </c>
      <c r="J202" s="2">
        <f t="shared" si="18"/>
        <v>3.6621598688383536</v>
      </c>
      <c r="K202" s="2">
        <f t="shared" si="20"/>
        <v>3.7509534026951021</v>
      </c>
    </row>
    <row r="203" spans="1:11" ht="13.5" x14ac:dyDescent="0.25">
      <c r="A203" s="3">
        <v>42303</v>
      </c>
      <c r="B203" s="2">
        <v>3.5411999999999999</v>
      </c>
      <c r="C203" s="2">
        <f t="shared" si="21"/>
        <v>0</v>
      </c>
      <c r="D203" s="2">
        <f t="shared" si="22"/>
        <v>3.5485799999999998</v>
      </c>
      <c r="E203" s="2">
        <f t="shared" si="16"/>
        <v>3.5942999999999996</v>
      </c>
      <c r="F203" s="2">
        <f t="shared" si="17"/>
        <v>3.6697200000000016</v>
      </c>
      <c r="G203" s="2">
        <f t="shared" si="19"/>
        <v>3.7752000000000017</v>
      </c>
      <c r="H203" s="2">
        <f t="shared" si="23"/>
        <v>3.8565814999999986</v>
      </c>
      <c r="I203" s="2">
        <f t="array" ref="I203">SUMPRODUCT(B187:B206, (ROW(B187:B206)-ROW(B187)+1)) / (20*21/2)</f>
        <v>3.5693442857142852</v>
      </c>
      <c r="J203" s="2">
        <f t="shared" si="18"/>
        <v>3.6506398813299388</v>
      </c>
      <c r="K203" s="2">
        <f t="shared" si="20"/>
        <v>3.74272777906</v>
      </c>
    </row>
    <row r="204" spans="1:11" ht="13.5" x14ac:dyDescent="0.25">
      <c r="A204" s="3">
        <v>42304</v>
      </c>
      <c r="B204" s="2">
        <v>3.5411999999999999</v>
      </c>
      <c r="C204" s="2">
        <f t="shared" si="21"/>
        <v>0</v>
      </c>
      <c r="D204" s="2">
        <f t="shared" si="22"/>
        <v>3.5411999999999999</v>
      </c>
      <c r="E204" s="2">
        <f t="shared" ref="E204:E267" si="24">AVERAGE(B195:B204)</f>
        <v>3.5828699999999998</v>
      </c>
      <c r="F204" s="2">
        <f t="shared" si="17"/>
        <v>3.6558900000000016</v>
      </c>
      <c r="G204" s="2">
        <f t="shared" si="19"/>
        <v>3.7685600000000017</v>
      </c>
      <c r="H204" s="2">
        <f t="shared" si="23"/>
        <v>3.8554504999999977</v>
      </c>
      <c r="I204" s="2">
        <f t="array" ref="I204">SUMPRODUCT(B188:B207, (ROW(B188:B207)-ROW(B188)+1)) / (20*21/2)</f>
        <v>3.5496738095238092</v>
      </c>
      <c r="J204" s="2">
        <f t="shared" si="18"/>
        <v>3.640217035488992</v>
      </c>
      <c r="K204" s="2">
        <f t="shared" si="20"/>
        <v>3.7348247289007843</v>
      </c>
    </row>
    <row r="205" spans="1:11" ht="13.5" x14ac:dyDescent="0.25">
      <c r="A205" s="3">
        <v>42305</v>
      </c>
      <c r="B205" s="2">
        <v>3.4416000000000002</v>
      </c>
      <c r="C205" s="2">
        <f t="shared" si="21"/>
        <v>-9.9599999999999689E-2</v>
      </c>
      <c r="D205" s="2">
        <f t="shared" si="22"/>
        <v>3.52128</v>
      </c>
      <c r="E205" s="2">
        <f t="shared" si="24"/>
        <v>3.5614800000000004</v>
      </c>
      <c r="F205" s="2">
        <f t="shared" si="17"/>
        <v>3.637080000000001</v>
      </c>
      <c r="G205" s="2">
        <f t="shared" si="19"/>
        <v>3.7602980000000015</v>
      </c>
      <c r="H205" s="2">
        <f t="shared" si="23"/>
        <v>3.8538214999999978</v>
      </c>
      <c r="I205" s="2">
        <f t="array" ref="I205">SUMPRODUCT(B189:B208, (ROW(B189:B208)-ROW(B189)+1)) / (20*21/2)</f>
        <v>3.5300857142857138</v>
      </c>
      <c r="J205" s="2">
        <f t="shared" si="18"/>
        <v>3.6213011273471829</v>
      </c>
      <c r="K205" s="2">
        <f t="shared" si="20"/>
        <v>3.7233257199242833</v>
      </c>
    </row>
    <row r="206" spans="1:11" ht="13.5" x14ac:dyDescent="0.25">
      <c r="A206" s="3">
        <v>42306</v>
      </c>
      <c r="B206" s="2">
        <v>3.4489999999999998</v>
      </c>
      <c r="C206" s="2">
        <f t="shared" si="21"/>
        <v>7.3999999999996291E-3</v>
      </c>
      <c r="D206" s="2">
        <f t="shared" si="22"/>
        <v>3.5028400000000004</v>
      </c>
      <c r="E206" s="2">
        <f t="shared" si="24"/>
        <v>3.5411999999999999</v>
      </c>
      <c r="F206" s="2">
        <f t="shared" si="17"/>
        <v>3.6186400000000005</v>
      </c>
      <c r="G206" s="2">
        <f t="shared" si="19"/>
        <v>3.7523300000000019</v>
      </c>
      <c r="H206" s="2">
        <f t="shared" si="23"/>
        <v>3.8522294999999969</v>
      </c>
      <c r="I206" s="2">
        <f t="array" ref="I206">SUMPRODUCT(B190:B209, (ROW(B190:B209)-ROW(B190)+1)) / (20*21/2)</f>
        <v>3.5122542857142851</v>
      </c>
      <c r="J206" s="2">
        <f t="shared" si="18"/>
        <v>3.6048914961712608</v>
      </c>
      <c r="K206" s="2">
        <f t="shared" si="20"/>
        <v>3.7125678485547038</v>
      </c>
    </row>
    <row r="207" spans="1:11" ht="13.5" x14ac:dyDescent="0.25">
      <c r="A207" s="3">
        <v>42307</v>
      </c>
      <c r="B207" s="2">
        <v>3.4121000000000001</v>
      </c>
      <c r="C207" s="2">
        <f t="shared" si="21"/>
        <v>-3.6899999999999711E-2</v>
      </c>
      <c r="D207" s="2">
        <f t="shared" si="22"/>
        <v>3.4770200000000004</v>
      </c>
      <c r="E207" s="2">
        <f t="shared" si="24"/>
        <v>3.5201800000000008</v>
      </c>
      <c r="F207" s="2">
        <f t="shared" si="17"/>
        <v>3.599275</v>
      </c>
      <c r="G207" s="2">
        <f t="shared" si="19"/>
        <v>3.7435520000000015</v>
      </c>
      <c r="H207" s="2">
        <f t="shared" si="23"/>
        <v>3.8506144999999976</v>
      </c>
      <c r="I207" s="2">
        <f t="array" ref="I207">SUMPRODUCT(B191:B210, (ROW(B191:B210)-ROW(B191)+1)) / (20*21/2)</f>
        <v>3.4888090476190476</v>
      </c>
      <c r="J207" s="2">
        <f t="shared" si="18"/>
        <v>3.5865304012978072</v>
      </c>
      <c r="K207" s="2">
        <f t="shared" si="20"/>
        <v>3.7007847956702058</v>
      </c>
    </row>
    <row r="208" spans="1:11" ht="13.5" x14ac:dyDescent="0.25">
      <c r="A208" s="3">
        <v>42310</v>
      </c>
      <c r="B208" s="2">
        <v>3.3936000000000002</v>
      </c>
      <c r="C208" s="2">
        <f t="shared" si="21"/>
        <v>-1.8499999999999961E-2</v>
      </c>
      <c r="D208" s="2">
        <f t="shared" si="22"/>
        <v>3.4475000000000002</v>
      </c>
      <c r="E208" s="2">
        <f t="shared" si="24"/>
        <v>3.4980400000000005</v>
      </c>
      <c r="F208" s="2">
        <f t="shared" si="17"/>
        <v>3.5808300000000011</v>
      </c>
      <c r="G208" s="2">
        <f t="shared" si="19"/>
        <v>3.7344040000000014</v>
      </c>
      <c r="H208" s="2">
        <f t="shared" si="23"/>
        <v>3.8487454999999979</v>
      </c>
      <c r="I208" s="2">
        <f t="array" ref="I208">SUMPRODUCT(B192:B211, (ROW(B192:B211)-ROW(B192)+1)) / (20*21/2)</f>
        <v>3.46712</v>
      </c>
      <c r="J208" s="2">
        <f t="shared" si="18"/>
        <v>3.5681560773646828</v>
      </c>
      <c r="K208" s="2">
        <f t="shared" si="20"/>
        <v>3.688738333094904</v>
      </c>
    </row>
    <row r="209" spans="1:11" ht="13.5" x14ac:dyDescent="0.25">
      <c r="A209" s="3">
        <v>42311</v>
      </c>
      <c r="B209" s="2">
        <v>3.3936000000000002</v>
      </c>
      <c r="C209" s="2">
        <f t="shared" si="21"/>
        <v>0</v>
      </c>
      <c r="D209" s="2">
        <f t="shared" si="22"/>
        <v>3.41798</v>
      </c>
      <c r="E209" s="2">
        <f t="shared" si="24"/>
        <v>3.4795900000000004</v>
      </c>
      <c r="F209" s="2">
        <f t="shared" si="17"/>
        <v>3.5660750000000014</v>
      </c>
      <c r="G209" s="2">
        <f t="shared" si="19"/>
        <v>3.7248120000000013</v>
      </c>
      <c r="H209" s="2">
        <f t="shared" si="23"/>
        <v>3.8468764999999969</v>
      </c>
      <c r="I209" s="2">
        <f t="array" ref="I209">SUMPRODUCT(B193:B212, (ROW(B193:B212)-ROW(B193)+1)) / (20*21/2)</f>
        <v>3.4454252380952375</v>
      </c>
      <c r="J209" s="2">
        <f t="shared" si="18"/>
        <v>3.5515316890442366</v>
      </c>
      <c r="K209" s="2">
        <f t="shared" si="20"/>
        <v>3.6771642808166729</v>
      </c>
    </row>
    <row r="210" spans="1:11" ht="13.5" x14ac:dyDescent="0.25">
      <c r="A210" s="3">
        <v>42312</v>
      </c>
      <c r="B210" s="2">
        <v>3.3199000000000001</v>
      </c>
      <c r="C210" s="2">
        <f t="shared" si="21"/>
        <v>-7.3700000000000099E-2</v>
      </c>
      <c r="D210" s="2">
        <f t="shared" si="22"/>
        <v>3.39364</v>
      </c>
      <c r="E210" s="2">
        <f t="shared" si="24"/>
        <v>3.4574599999999998</v>
      </c>
      <c r="F210" s="2">
        <f t="shared" si="17"/>
        <v>3.5476350000000019</v>
      </c>
      <c r="G210" s="2">
        <f t="shared" si="19"/>
        <v>3.7137460000000018</v>
      </c>
      <c r="H210" s="2">
        <f t="shared" si="23"/>
        <v>3.844620999999997</v>
      </c>
      <c r="I210" s="2">
        <f t="array" ref="I210">SUMPRODUCT(B194:B213, (ROW(B194:B213)-ROW(B194)+1)) / (20*21/2)</f>
        <v>3.4238047619047616</v>
      </c>
      <c r="J210" s="2">
        <f t="shared" si="18"/>
        <v>3.5294715281828806</v>
      </c>
      <c r="K210" s="2">
        <f t="shared" si="20"/>
        <v>3.6631539168630778</v>
      </c>
    </row>
    <row r="211" spans="1:11" ht="13.5" x14ac:dyDescent="0.25">
      <c r="A211" s="3">
        <v>42313</v>
      </c>
      <c r="B211" s="2">
        <v>3.3199000000000001</v>
      </c>
      <c r="C211" s="2">
        <f t="shared" si="21"/>
        <v>0</v>
      </c>
      <c r="D211" s="2">
        <f t="shared" si="22"/>
        <v>3.3678200000000005</v>
      </c>
      <c r="E211" s="2">
        <f t="shared" si="24"/>
        <v>3.4353299999999996</v>
      </c>
      <c r="F211" s="2">
        <f t="shared" si="17"/>
        <v>3.5291950000000014</v>
      </c>
      <c r="G211" s="2">
        <f t="shared" si="19"/>
        <v>3.7028280000000011</v>
      </c>
      <c r="H211" s="2">
        <f t="shared" si="23"/>
        <v>3.842365499999997</v>
      </c>
      <c r="I211" s="2">
        <f t="array" ref="I211">SUMPRODUCT(B195:B214, (ROW(B195:B214)-ROW(B195)+1)) / (20*21/2)</f>
        <v>3.4033938095238097</v>
      </c>
      <c r="J211" s="2">
        <f t="shared" si="18"/>
        <v>3.5095123350226065</v>
      </c>
      <c r="K211" s="2">
        <f t="shared" si="20"/>
        <v>3.6496929789468786</v>
      </c>
    </row>
    <row r="212" spans="1:11" ht="13.5" x14ac:dyDescent="0.25">
      <c r="A212" s="3">
        <v>42314</v>
      </c>
      <c r="B212" s="2">
        <v>3.3014000000000001</v>
      </c>
      <c r="C212" s="2">
        <f t="shared" si="21"/>
        <v>-1.8499999999999961E-2</v>
      </c>
      <c r="D212" s="2">
        <f t="shared" si="22"/>
        <v>3.3456800000000002</v>
      </c>
      <c r="E212" s="2">
        <f t="shared" si="24"/>
        <v>3.4113500000000001</v>
      </c>
      <c r="F212" s="2">
        <f t="shared" ref="F212:F275" si="25">AVERAGE(B193:B212)</f>
        <v>3.5100150000000001</v>
      </c>
      <c r="G212" s="2">
        <f t="shared" si="19"/>
        <v>3.6915400000000012</v>
      </c>
      <c r="H212" s="2">
        <f t="shared" si="23"/>
        <v>3.8400354999999968</v>
      </c>
      <c r="I212" s="2">
        <f t="array" ref="I212">SUMPRODUCT(B196:B215, (ROW(B196:B215)-ROW(B196)+1)) / (20*21/2)</f>
        <v>3.3802204761904764</v>
      </c>
      <c r="J212" s="2">
        <f t="shared" si="18"/>
        <v>3.4896921126395011</v>
      </c>
      <c r="K212" s="2">
        <f t="shared" si="20"/>
        <v>3.6360344307528836</v>
      </c>
    </row>
    <row r="213" spans="1:11" ht="13.5" x14ac:dyDescent="0.25">
      <c r="A213" s="3">
        <v>42317</v>
      </c>
      <c r="B213" s="2">
        <v>3.2829999999999999</v>
      </c>
      <c r="C213" s="2">
        <f t="shared" si="21"/>
        <v>-1.8400000000000194E-2</v>
      </c>
      <c r="D213" s="2">
        <f t="shared" si="22"/>
        <v>3.3235600000000005</v>
      </c>
      <c r="E213" s="2">
        <f t="shared" si="24"/>
        <v>3.3855300000000002</v>
      </c>
      <c r="F213" s="2">
        <f t="shared" si="25"/>
        <v>3.4899149999999999</v>
      </c>
      <c r="G213" s="2">
        <f t="shared" si="19"/>
        <v>3.6803260000000004</v>
      </c>
      <c r="H213" s="2">
        <f t="shared" si="23"/>
        <v>3.8376134999999971</v>
      </c>
      <c r="I213" s="2">
        <f t="array" ref="I213">SUMPRODUCT(B197:B216, (ROW(B197:B216)-ROW(B197)+1)) / (20*21/2)</f>
        <v>3.3569799999999996</v>
      </c>
      <c r="J213" s="2">
        <f t="shared" ref="J213:J276" si="26">$J$4*B213+J212*(1-$J$4)</f>
        <v>3.4700071495309768</v>
      </c>
      <c r="K213" s="2">
        <f t="shared" si="20"/>
        <v>3.6221899432723785</v>
      </c>
    </row>
    <row r="214" spans="1:11" ht="13.5" x14ac:dyDescent="0.25">
      <c r="A214" s="3">
        <v>42318</v>
      </c>
      <c r="B214" s="2">
        <v>3.2755999999999998</v>
      </c>
      <c r="C214" s="2">
        <f t="shared" si="21"/>
        <v>-7.4000000000000732E-3</v>
      </c>
      <c r="D214" s="2">
        <f t="shared" si="22"/>
        <v>3.29996</v>
      </c>
      <c r="E214" s="2">
        <f t="shared" si="24"/>
        <v>3.3589700000000002</v>
      </c>
      <c r="F214" s="2">
        <f t="shared" si="25"/>
        <v>3.4709199999999996</v>
      </c>
      <c r="G214" s="2">
        <f t="shared" si="19"/>
        <v>3.6689640000000003</v>
      </c>
      <c r="H214" s="2">
        <f t="shared" si="23"/>
        <v>3.8351544999999976</v>
      </c>
      <c r="I214" s="2">
        <f t="array" ref="I214">SUMPRODUCT(B198:B217, (ROW(B198:B217)-ROW(B198)+1)) / (20*21/2)</f>
        <v>3.3358647619047619</v>
      </c>
      <c r="J214" s="2">
        <f t="shared" si="26"/>
        <v>3.4514921829089791</v>
      </c>
      <c r="K214" s="2">
        <f t="shared" si="20"/>
        <v>3.6085981807911089</v>
      </c>
    </row>
    <row r="215" spans="1:11" ht="13.5" x14ac:dyDescent="0.25">
      <c r="A215" s="3">
        <v>42319</v>
      </c>
      <c r="B215" s="2">
        <v>3.2275999999999998</v>
      </c>
      <c r="C215" s="2">
        <f t="shared" si="21"/>
        <v>-4.8000000000000043E-2</v>
      </c>
      <c r="D215" s="2">
        <f t="shared" si="22"/>
        <v>3.2814999999999999</v>
      </c>
      <c r="E215" s="2">
        <f t="shared" si="24"/>
        <v>3.3375700000000004</v>
      </c>
      <c r="F215" s="2">
        <f t="shared" si="25"/>
        <v>3.449525</v>
      </c>
      <c r="G215" s="2">
        <f t="shared" si="19"/>
        <v>3.6560519999999999</v>
      </c>
      <c r="H215" s="2">
        <f t="shared" si="23"/>
        <v>3.8324554999999982</v>
      </c>
      <c r="I215" s="2">
        <f t="array" ref="I215">SUMPRODUCT(B199:B218, (ROW(B199:B218)-ROW(B199)+1)) / (20*21/2)</f>
        <v>3.3167342857142854</v>
      </c>
      <c r="J215" s="2">
        <f t="shared" si="26"/>
        <v>3.4301691178700286</v>
      </c>
      <c r="K215" s="2">
        <f t="shared" si="20"/>
        <v>3.5936570756620458</v>
      </c>
    </row>
    <row r="216" spans="1:11" ht="13.5" x14ac:dyDescent="0.25">
      <c r="A216" s="3">
        <v>42320</v>
      </c>
      <c r="B216" s="2">
        <v>3.2054999999999998</v>
      </c>
      <c r="C216" s="2">
        <f t="shared" si="21"/>
        <v>-2.2100000000000009E-2</v>
      </c>
      <c r="D216" s="2">
        <f t="shared" si="22"/>
        <v>3.2586199999999996</v>
      </c>
      <c r="E216" s="2">
        <f t="shared" si="24"/>
        <v>3.3132200000000003</v>
      </c>
      <c r="F216" s="2">
        <f t="shared" si="25"/>
        <v>3.4272099999999996</v>
      </c>
      <c r="G216" s="2">
        <f t="shared" si="19"/>
        <v>3.6426979999999998</v>
      </c>
      <c r="H216" s="2">
        <f t="shared" si="23"/>
        <v>3.8296279999999983</v>
      </c>
      <c r="I216" s="2">
        <f t="array" ref="I216">SUMPRODUCT(B200:B219, (ROW(B200:B219)-ROW(B200)+1)) / (20*21/2)</f>
        <v>3.2988490476190475</v>
      </c>
      <c r="J216" s="2">
        <f t="shared" si="26"/>
        <v>3.4087720590252637</v>
      </c>
      <c r="K216" s="2">
        <f t="shared" si="20"/>
        <v>3.5784352295576523</v>
      </c>
    </row>
    <row r="217" spans="1:11" ht="13.5" x14ac:dyDescent="0.25">
      <c r="A217" s="3">
        <v>42321</v>
      </c>
      <c r="B217" s="2">
        <v>3.2054999999999998</v>
      </c>
      <c r="C217" s="2">
        <f t="shared" si="21"/>
        <v>0</v>
      </c>
      <c r="D217" s="2">
        <f t="shared" si="22"/>
        <v>3.2394400000000005</v>
      </c>
      <c r="E217" s="2">
        <f t="shared" si="24"/>
        <v>3.2925600000000004</v>
      </c>
      <c r="F217" s="2">
        <f t="shared" si="25"/>
        <v>3.4063699999999999</v>
      </c>
      <c r="G217" s="2">
        <f t="shared" si="19"/>
        <v>3.6300819999999994</v>
      </c>
      <c r="H217" s="2">
        <f t="shared" si="23"/>
        <v>3.8267284999999989</v>
      </c>
      <c r="I217" s="2">
        <f t="array" ref="I217">SUMPRODUCT(B201:B220, (ROW(B201:B220)-ROW(B201)+1)) / (20*21/2)</f>
        <v>3.2834780952380953</v>
      </c>
      <c r="J217" s="2">
        <f t="shared" si="26"/>
        <v>3.3894128153085719</v>
      </c>
      <c r="K217" s="2">
        <f t="shared" si="20"/>
        <v>3.5638103185946073</v>
      </c>
    </row>
    <row r="218" spans="1:11" ht="13.5" x14ac:dyDescent="0.25">
      <c r="A218" s="3">
        <v>42324</v>
      </c>
      <c r="B218" s="2">
        <v>3.2054999999999998</v>
      </c>
      <c r="C218" s="2">
        <f t="shared" si="21"/>
        <v>0</v>
      </c>
      <c r="D218" s="2">
        <f t="shared" si="22"/>
        <v>3.2239400000000002</v>
      </c>
      <c r="E218" s="2">
        <f t="shared" si="24"/>
        <v>3.2737500000000006</v>
      </c>
      <c r="F218" s="2">
        <f t="shared" si="25"/>
        <v>3.3858950000000001</v>
      </c>
      <c r="G218" s="2">
        <f t="shared" si="19"/>
        <v>3.6173919999999993</v>
      </c>
      <c r="H218" s="2">
        <f t="shared" si="23"/>
        <v>3.8239009999999989</v>
      </c>
      <c r="I218" s="2">
        <f t="array" ref="I218">SUMPRODUCT(B202:B221, (ROW(B202:B221)-ROW(B202)+1)) / (20*21/2)</f>
        <v>3.2697057142857142</v>
      </c>
      <c r="J218" s="2">
        <f t="shared" si="26"/>
        <v>3.3718973090887077</v>
      </c>
      <c r="K218" s="2">
        <f t="shared" si="20"/>
        <v>3.5497589335516819</v>
      </c>
    </row>
    <row r="219" spans="1:11" ht="13.5" x14ac:dyDescent="0.25">
      <c r="A219" s="3">
        <v>42325</v>
      </c>
      <c r="B219" s="2">
        <v>3.1981000000000002</v>
      </c>
      <c r="C219" s="2">
        <f t="shared" si="21"/>
        <v>-7.3999999999996291E-3</v>
      </c>
      <c r="D219" s="2">
        <f t="shared" si="22"/>
        <v>3.2084400000000004</v>
      </c>
      <c r="E219" s="2">
        <f t="shared" si="24"/>
        <v>3.2542</v>
      </c>
      <c r="F219" s="2">
        <f t="shared" si="25"/>
        <v>3.3668949999999995</v>
      </c>
      <c r="G219" s="2">
        <f t="shared" si="19"/>
        <v>3.6045539999999994</v>
      </c>
      <c r="H219" s="2">
        <f t="shared" si="23"/>
        <v>3.8210364999999986</v>
      </c>
      <c r="I219" s="2">
        <f t="array" ref="I219">SUMPRODUCT(B203:B222, (ROW(B203:B222)-ROW(B203)+1)) / (20*21/2)</f>
        <v>3.2575319047619051</v>
      </c>
      <c r="J219" s="2">
        <f t="shared" si="26"/>
        <v>3.3553451844135926</v>
      </c>
      <c r="K219" s="2">
        <f t="shared" si="20"/>
        <v>3.5359683871378906</v>
      </c>
    </row>
    <row r="220" spans="1:11" ht="13.5" x14ac:dyDescent="0.25">
      <c r="A220" s="3">
        <v>42326</v>
      </c>
      <c r="B220" s="2">
        <v>3.2054999999999998</v>
      </c>
      <c r="C220" s="2">
        <f t="shared" si="21"/>
        <v>7.3999999999996291E-3</v>
      </c>
      <c r="D220" s="2">
        <f t="shared" si="22"/>
        <v>3.2040199999999999</v>
      </c>
      <c r="E220" s="2">
        <f t="shared" si="24"/>
        <v>3.2427599999999996</v>
      </c>
      <c r="F220" s="2">
        <f t="shared" si="25"/>
        <v>3.3501099999999999</v>
      </c>
      <c r="G220" s="2">
        <f t="shared" si="19"/>
        <v>3.5918639999999997</v>
      </c>
      <c r="H220" s="2">
        <f t="shared" si="23"/>
        <v>3.8182089999999995</v>
      </c>
      <c r="I220" s="2">
        <f t="array" ref="I220">SUMPRODUCT(B204:B223, (ROW(B204:B223)-ROW(B204)+1)) / (20*21/2)</f>
        <v>3.2560899999999995</v>
      </c>
      <c r="J220" s="2">
        <f t="shared" si="26"/>
        <v>3.3410742144694408</v>
      </c>
      <c r="K220" s="2">
        <f t="shared" si="20"/>
        <v>3.5230088425442481</v>
      </c>
    </row>
    <row r="221" spans="1:11" ht="13.5" x14ac:dyDescent="0.25">
      <c r="A221" s="3">
        <v>42327</v>
      </c>
      <c r="B221" s="2">
        <v>3.2054999999999998</v>
      </c>
      <c r="C221" s="2">
        <f t="shared" si="21"/>
        <v>0</v>
      </c>
      <c r="D221" s="2">
        <f t="shared" si="22"/>
        <v>3.2040199999999999</v>
      </c>
      <c r="E221" s="2">
        <f t="shared" si="24"/>
        <v>3.2313200000000002</v>
      </c>
      <c r="F221" s="2">
        <f t="shared" si="25"/>
        <v>3.3333249999999999</v>
      </c>
      <c r="G221" s="2">
        <f t="shared" si="19"/>
        <v>3.5791739999999992</v>
      </c>
      <c r="H221" s="2">
        <f t="shared" si="23"/>
        <v>3.8153814999999991</v>
      </c>
      <c r="I221" s="2">
        <f t="array" ref="I221">SUMPRODUCT(B205:B224, (ROW(B205:B224)-ROW(B205)+1)) / (20*21/2)</f>
        <v>3.2624661904761902</v>
      </c>
      <c r="J221" s="2">
        <f t="shared" si="26"/>
        <v>3.3281623845199699</v>
      </c>
      <c r="K221" s="2">
        <f t="shared" si="20"/>
        <v>3.5105575153856505</v>
      </c>
    </row>
    <row r="222" spans="1:11" ht="13.5" x14ac:dyDescent="0.25">
      <c r="A222" s="3">
        <v>42328</v>
      </c>
      <c r="B222" s="2">
        <v>3.2054999999999998</v>
      </c>
      <c r="C222" s="2">
        <f t="shared" si="21"/>
        <v>0</v>
      </c>
      <c r="D222" s="2">
        <f t="shared" si="22"/>
        <v>3.2040199999999999</v>
      </c>
      <c r="E222" s="2">
        <f t="shared" si="24"/>
        <v>3.22173</v>
      </c>
      <c r="F222" s="2">
        <f t="shared" si="25"/>
        <v>3.3165400000000007</v>
      </c>
      <c r="G222" s="2">
        <f t="shared" si="19"/>
        <v>3.5664839999999991</v>
      </c>
      <c r="H222" s="2">
        <f t="shared" si="23"/>
        <v>3.8122129999999999</v>
      </c>
      <c r="I222" s="2">
        <f t="array" ref="I222">SUMPRODUCT(B206:B225, (ROW(B206:B225)-ROW(B206)+1)) / (20*21/2)</f>
        <v>3.2700028571428565</v>
      </c>
      <c r="J222" s="2">
        <f t="shared" si="26"/>
        <v>3.3164802526609249</v>
      </c>
      <c r="K222" s="2">
        <f t="shared" si="20"/>
        <v>3.4985944755666059</v>
      </c>
    </row>
    <row r="223" spans="1:11" ht="13.5" x14ac:dyDescent="0.25">
      <c r="A223" s="3">
        <v>42331</v>
      </c>
      <c r="B223" s="2">
        <v>3.3014000000000001</v>
      </c>
      <c r="C223" s="2">
        <f t="shared" si="21"/>
        <v>9.5900000000000318E-2</v>
      </c>
      <c r="D223" s="2">
        <f t="shared" si="22"/>
        <v>3.2231999999999998</v>
      </c>
      <c r="E223" s="2">
        <f t="shared" si="24"/>
        <v>3.22357</v>
      </c>
      <c r="F223" s="2">
        <f t="shared" si="25"/>
        <v>3.3045500000000003</v>
      </c>
      <c r="G223" s="2">
        <f t="shared" si="19"/>
        <v>3.5557119999999993</v>
      </c>
      <c r="H223" s="2">
        <f t="shared" si="23"/>
        <v>3.8094164999999998</v>
      </c>
      <c r="I223" s="2">
        <f t="array" ref="I223">SUMPRODUCT(B207:B226, (ROW(B207:B226)-ROW(B207)+1)) / (20*21/2)</f>
        <v>3.278208095238095</v>
      </c>
      <c r="J223" s="2">
        <f t="shared" si="26"/>
        <v>3.3150440381217896</v>
      </c>
      <c r="K223" s="2">
        <f t="shared" si="20"/>
        <v>3.4908613588777193</v>
      </c>
    </row>
    <row r="224" spans="1:11" ht="13.5" x14ac:dyDescent="0.25">
      <c r="A224" s="3">
        <v>42332</v>
      </c>
      <c r="B224" s="2">
        <v>3.3715000000000002</v>
      </c>
      <c r="C224" s="2">
        <f t="shared" si="21"/>
        <v>7.0100000000000051E-2</v>
      </c>
      <c r="D224" s="2">
        <f t="shared" si="22"/>
        <v>3.2578800000000001</v>
      </c>
      <c r="E224" s="2">
        <f t="shared" si="24"/>
        <v>3.2331600000000003</v>
      </c>
      <c r="F224" s="2">
        <f t="shared" si="25"/>
        <v>3.296065</v>
      </c>
      <c r="G224" s="2">
        <f t="shared" si="19"/>
        <v>3.5462679999999995</v>
      </c>
      <c r="H224" s="2">
        <f t="shared" si="23"/>
        <v>3.8069885000000001</v>
      </c>
      <c r="I224" s="2">
        <f t="array" ref="I224">SUMPRODUCT(B208:B227, (ROW(B208:B227)-ROW(B208)+1)) / (20*21/2)</f>
        <v>3.2874519047619049</v>
      </c>
      <c r="J224" s="2">
        <f t="shared" si="26"/>
        <v>3.3204207963959051</v>
      </c>
      <c r="K224" s="2">
        <f t="shared" si="20"/>
        <v>3.4861805212746715</v>
      </c>
    </row>
    <row r="225" spans="1:11" ht="13.5" x14ac:dyDescent="0.25">
      <c r="A225" s="3">
        <v>42333</v>
      </c>
      <c r="B225" s="2">
        <v>3.3752</v>
      </c>
      <c r="C225" s="2">
        <f t="shared" si="21"/>
        <v>3.6999999999998145E-3</v>
      </c>
      <c r="D225" s="2">
        <f t="shared" si="22"/>
        <v>3.29182</v>
      </c>
      <c r="E225" s="2">
        <f t="shared" si="24"/>
        <v>3.2479200000000006</v>
      </c>
      <c r="F225" s="2">
        <f t="shared" si="25"/>
        <v>3.2927450000000009</v>
      </c>
      <c r="G225" s="2">
        <f t="shared" si="19"/>
        <v>3.5370460000000001</v>
      </c>
      <c r="H225" s="2">
        <f t="shared" si="23"/>
        <v>3.8045969999999993</v>
      </c>
      <c r="I225" s="2">
        <f t="array" ref="I225">SUMPRODUCT(B209:B228, (ROW(B209:B228)-ROW(B209)+1)) / (20*21/2)</f>
        <v>3.3055995238095237</v>
      </c>
      <c r="J225" s="2">
        <f t="shared" si="26"/>
        <v>3.3256378634058188</v>
      </c>
      <c r="K225" s="2">
        <f t="shared" si="20"/>
        <v>3.4818283439697821</v>
      </c>
    </row>
    <row r="226" spans="1:11" ht="13.5" x14ac:dyDescent="0.25">
      <c r="A226" s="3">
        <v>42334</v>
      </c>
      <c r="B226" s="2">
        <v>3.3788999999999998</v>
      </c>
      <c r="C226" s="2">
        <f t="shared" si="21"/>
        <v>3.6999999999998145E-3</v>
      </c>
      <c r="D226" s="2">
        <f t="shared" si="22"/>
        <v>3.3265000000000002</v>
      </c>
      <c r="E226" s="2">
        <f t="shared" si="24"/>
        <v>3.2652600000000001</v>
      </c>
      <c r="F226" s="2">
        <f t="shared" si="25"/>
        <v>3.2892400000000004</v>
      </c>
      <c r="G226" s="2">
        <f t="shared" si="19"/>
        <v>3.5279719999999997</v>
      </c>
      <c r="H226" s="2">
        <f t="shared" si="23"/>
        <v>3.8022955000000001</v>
      </c>
      <c r="I226" s="2">
        <f t="array" ref="I226">SUMPRODUCT(B210:B229, (ROW(B210:B229)-ROW(B210)+1)) / (20*21/2)</f>
        <v>3.3331809523809524</v>
      </c>
      <c r="J226" s="2">
        <f t="shared" si="26"/>
        <v>3.33071044784336</v>
      </c>
      <c r="K226" s="2">
        <f t="shared" si="20"/>
        <v>3.4777919383239082</v>
      </c>
    </row>
    <row r="227" spans="1:11" ht="13.5" x14ac:dyDescent="0.25">
      <c r="A227" s="3">
        <v>42335</v>
      </c>
      <c r="B227" s="2">
        <v>3.3862999999999999</v>
      </c>
      <c r="C227" s="2">
        <f t="shared" si="21"/>
        <v>7.4000000000000732E-3</v>
      </c>
      <c r="D227" s="2">
        <f t="shared" si="22"/>
        <v>3.3626599999999995</v>
      </c>
      <c r="E227" s="2">
        <f t="shared" si="24"/>
        <v>3.2833399999999999</v>
      </c>
      <c r="F227" s="2">
        <f t="shared" si="25"/>
        <v>3.2879499999999999</v>
      </c>
      <c r="G227" s="2">
        <f t="shared" si="19"/>
        <v>3.5190460000000003</v>
      </c>
      <c r="H227" s="2">
        <f t="shared" si="23"/>
        <v>3.8000310000000002</v>
      </c>
      <c r="I227" s="2">
        <f t="array" ref="I227">SUMPRODUCT(B211:B230, (ROW(B211:B230)-ROW(B211)+1)) / (20*21/2)</f>
        <v>3.3496757142857141</v>
      </c>
      <c r="J227" s="2">
        <f t="shared" si="26"/>
        <v>3.3360046909058969</v>
      </c>
      <c r="K227" s="2">
        <f t="shared" si="20"/>
        <v>3.4742040191739512</v>
      </c>
    </row>
    <row r="228" spans="1:11" ht="13.5" x14ac:dyDescent="0.25">
      <c r="A228" s="3">
        <v>42338</v>
      </c>
      <c r="B228" s="2">
        <v>3.4784999999999999</v>
      </c>
      <c r="C228" s="2">
        <f t="shared" si="21"/>
        <v>9.220000000000006E-2</v>
      </c>
      <c r="D228" s="2">
        <f t="shared" si="22"/>
        <v>3.3980800000000002</v>
      </c>
      <c r="E228" s="2">
        <f t="shared" si="24"/>
        <v>3.3106399999999994</v>
      </c>
      <c r="F228" s="2">
        <f t="shared" si="25"/>
        <v>3.2921950000000004</v>
      </c>
      <c r="G228" s="2">
        <f t="shared" si="19"/>
        <v>3.5119640000000003</v>
      </c>
      <c r="H228" s="2">
        <f t="shared" si="23"/>
        <v>3.7979585000000005</v>
      </c>
      <c r="I228" s="2">
        <f t="array" ref="I228">SUMPRODUCT(B212:B231, (ROW(B212:B231)-ROW(B212)+1)) / (20*21/2)</f>
        <v>3.3654328571428573</v>
      </c>
      <c r="J228" s="2">
        <f t="shared" si="26"/>
        <v>3.3495756727243831</v>
      </c>
      <c r="K228" s="2">
        <f t="shared" si="20"/>
        <v>3.4743724890102672</v>
      </c>
    </row>
    <row r="229" spans="1:11" ht="13.5" x14ac:dyDescent="0.25">
      <c r="A229" s="3">
        <v>42339</v>
      </c>
      <c r="B229" s="2">
        <v>3.5817999999999999</v>
      </c>
      <c r="C229" s="2">
        <f t="shared" si="21"/>
        <v>0.10329999999999995</v>
      </c>
      <c r="D229" s="2">
        <f t="shared" si="22"/>
        <v>3.4401400000000004</v>
      </c>
      <c r="E229" s="2">
        <f t="shared" si="24"/>
        <v>3.3490099999999998</v>
      </c>
      <c r="F229" s="2">
        <f t="shared" si="25"/>
        <v>3.3016049999999999</v>
      </c>
      <c r="G229" s="2">
        <f t="shared" si="19"/>
        <v>3.5076120000000004</v>
      </c>
      <c r="H229" s="2">
        <f t="shared" si="23"/>
        <v>3.7960435000000006</v>
      </c>
      <c r="I229" s="2">
        <f t="array" ref="I229">SUMPRODUCT(B213:B232, (ROW(B213:B232)-ROW(B213)+1)) / (20*21/2)</f>
        <v>3.3804523809523808</v>
      </c>
      <c r="J229" s="2">
        <f t="shared" si="26"/>
        <v>3.3716922753220606</v>
      </c>
      <c r="K229" s="2">
        <f t="shared" si="20"/>
        <v>3.4785853325784921</v>
      </c>
    </row>
    <row r="230" spans="1:11" ht="13.5" x14ac:dyDescent="0.25">
      <c r="A230" s="3">
        <v>42340</v>
      </c>
      <c r="B230" s="2">
        <v>3.4748000000000001</v>
      </c>
      <c r="C230" s="2">
        <f t="shared" si="21"/>
        <v>-0.10699999999999976</v>
      </c>
      <c r="D230" s="2">
        <f t="shared" si="22"/>
        <v>3.4600599999999999</v>
      </c>
      <c r="E230" s="2">
        <f t="shared" si="24"/>
        <v>3.3759399999999999</v>
      </c>
      <c r="F230" s="2">
        <f t="shared" si="25"/>
        <v>3.3093499999999998</v>
      </c>
      <c r="G230" s="2">
        <f t="shared" si="19"/>
        <v>3.5011200000000002</v>
      </c>
      <c r="H230" s="2">
        <f t="shared" si="23"/>
        <v>3.7935935000000001</v>
      </c>
      <c r="I230" s="2">
        <f t="array" ref="I230">SUMPRODUCT(B214:B233, (ROW(B214:B233)-ROW(B214)+1)) / (20*21/2)</f>
        <v>3.3939414285714289</v>
      </c>
      <c r="J230" s="2">
        <f t="shared" si="26"/>
        <v>3.3815120586247214</v>
      </c>
      <c r="K230" s="2">
        <f t="shared" si="20"/>
        <v>3.4784368881636496</v>
      </c>
    </row>
    <row r="231" spans="1:11" ht="13.5" x14ac:dyDescent="0.25">
      <c r="A231" s="3">
        <v>42341</v>
      </c>
      <c r="B231" s="2">
        <v>3.4748000000000001</v>
      </c>
      <c r="C231" s="2">
        <f t="shared" si="21"/>
        <v>0</v>
      </c>
      <c r="D231" s="2">
        <f t="shared" si="22"/>
        <v>3.4792399999999999</v>
      </c>
      <c r="E231" s="2">
        <f t="shared" si="24"/>
        <v>3.4028700000000001</v>
      </c>
      <c r="F231" s="2">
        <f t="shared" si="25"/>
        <v>3.3170949999999997</v>
      </c>
      <c r="G231" s="2">
        <f t="shared" si="19"/>
        <v>3.4939639999999996</v>
      </c>
      <c r="H231" s="2">
        <f t="shared" si="23"/>
        <v>3.7911614999999999</v>
      </c>
      <c r="I231" s="2">
        <f t="array" ref="I231">SUMPRODUCT(B215:B234, (ROW(B215:B234)-ROW(B215)+1)) / (20*21/2)</f>
        <v>3.4030380952380952</v>
      </c>
      <c r="J231" s="2">
        <f t="shared" si="26"/>
        <v>3.3903966244699859</v>
      </c>
      <c r="K231" s="2">
        <f t="shared" si="20"/>
        <v>3.4782942650984086</v>
      </c>
    </row>
    <row r="232" spans="1:11" ht="13.5" x14ac:dyDescent="0.25">
      <c r="A232" s="3">
        <v>42342</v>
      </c>
      <c r="B232" s="2">
        <v>3.4748000000000001</v>
      </c>
      <c r="C232" s="2">
        <f t="shared" si="21"/>
        <v>0</v>
      </c>
      <c r="D232" s="2">
        <f t="shared" si="22"/>
        <v>3.4969399999999999</v>
      </c>
      <c r="E232" s="2">
        <f t="shared" si="24"/>
        <v>3.4298000000000002</v>
      </c>
      <c r="F232" s="2">
        <f t="shared" si="25"/>
        <v>3.3257649999999996</v>
      </c>
      <c r="G232" s="2">
        <f t="shared" si="19"/>
        <v>3.4859959999999997</v>
      </c>
      <c r="H232" s="2">
        <f t="shared" si="23"/>
        <v>3.7888014999999995</v>
      </c>
      <c r="I232" s="2">
        <f t="array" ref="I232">SUMPRODUCT(B216:B235, (ROW(B216:B235)-ROW(B216)+1)) / (20*21/2)</f>
        <v>3.4113971428571426</v>
      </c>
      <c r="J232" s="2">
        <f t="shared" si="26"/>
        <v>3.3984350411871302</v>
      </c>
      <c r="K232" s="2">
        <f t="shared" si="20"/>
        <v>3.4781572350945495</v>
      </c>
    </row>
    <row r="233" spans="1:11" ht="13.5" x14ac:dyDescent="0.25">
      <c r="A233" s="3">
        <v>42345</v>
      </c>
      <c r="B233" s="2">
        <v>3.4674</v>
      </c>
      <c r="C233" s="2">
        <f t="shared" si="21"/>
        <v>-7.4000000000000732E-3</v>
      </c>
      <c r="D233" s="2">
        <f t="shared" si="22"/>
        <v>3.49472</v>
      </c>
      <c r="E233" s="2">
        <f t="shared" si="24"/>
        <v>3.4464000000000006</v>
      </c>
      <c r="F233" s="2">
        <f t="shared" si="25"/>
        <v>3.3349850000000005</v>
      </c>
      <c r="G233" s="2">
        <f t="shared" si="19"/>
        <v>3.4789879999999993</v>
      </c>
      <c r="H233" s="2">
        <f t="shared" si="23"/>
        <v>3.7865120000000001</v>
      </c>
      <c r="I233" s="2">
        <f t="array" ref="I233">SUMPRODUCT(B217:B236, (ROW(B217:B236)-ROW(B217)+1)) / (20*21/2)</f>
        <v>3.4187900000000004</v>
      </c>
      <c r="J233" s="2">
        <f t="shared" si="26"/>
        <v>3.405003132502642</v>
      </c>
      <c r="K233" s="2">
        <f t="shared" si="20"/>
        <v>3.4777353827379005</v>
      </c>
    </row>
    <row r="234" spans="1:11" ht="13.5" x14ac:dyDescent="0.25">
      <c r="A234" s="3">
        <v>42346</v>
      </c>
      <c r="B234" s="2">
        <v>3.4304999999999999</v>
      </c>
      <c r="C234" s="2">
        <f t="shared" si="21"/>
        <v>-3.6900000000000155E-2</v>
      </c>
      <c r="D234" s="2">
        <f t="shared" si="22"/>
        <v>3.4644599999999999</v>
      </c>
      <c r="E234" s="2">
        <f t="shared" si="24"/>
        <v>3.4523000000000001</v>
      </c>
      <c r="F234" s="2">
        <f t="shared" si="25"/>
        <v>3.3427300000000004</v>
      </c>
      <c r="G234" s="2">
        <f t="shared" si="19"/>
        <v>3.4712419999999993</v>
      </c>
      <c r="H234" s="2">
        <f t="shared" si="23"/>
        <v>3.7841095000000009</v>
      </c>
      <c r="I234" s="2">
        <f t="array" ref="I234">SUMPRODUCT(B218:B237, (ROW(B218:B237)-ROW(B218)+1)) / (20*21/2)</f>
        <v>3.4247590476190473</v>
      </c>
      <c r="J234" s="2">
        <f t="shared" si="26"/>
        <v>3.4074314055976282</v>
      </c>
      <c r="K234" s="2">
        <f t="shared" si="20"/>
        <v>3.4758830147873949</v>
      </c>
    </row>
    <row r="235" spans="1:11" ht="13.5" x14ac:dyDescent="0.25">
      <c r="A235" s="3">
        <v>42347</v>
      </c>
      <c r="B235" s="2">
        <v>3.4304999999999999</v>
      </c>
      <c r="C235" s="2">
        <f t="shared" si="21"/>
        <v>0</v>
      </c>
      <c r="D235" s="2">
        <f t="shared" si="22"/>
        <v>3.4555999999999996</v>
      </c>
      <c r="E235" s="2">
        <f t="shared" si="24"/>
        <v>3.4578300000000004</v>
      </c>
      <c r="F235" s="2">
        <f t="shared" si="25"/>
        <v>3.352875</v>
      </c>
      <c r="G235" s="2">
        <f t="shared" si="19"/>
        <v>3.4634959999999988</v>
      </c>
      <c r="H235" s="2">
        <f t="shared" si="23"/>
        <v>3.7817070000000008</v>
      </c>
      <c r="I235" s="2">
        <f t="array" ref="I235">SUMPRODUCT(B219:B238, (ROW(B219:B238)-ROW(B219)+1)) / (20*21/2)</f>
        <v>3.4282742857142856</v>
      </c>
      <c r="J235" s="2">
        <f t="shared" si="26"/>
        <v>3.40962841458833</v>
      </c>
      <c r="K235" s="2">
        <f t="shared" si="20"/>
        <v>3.4741032887173011</v>
      </c>
    </row>
    <row r="236" spans="1:11" ht="13.5" x14ac:dyDescent="0.25">
      <c r="A236" s="3">
        <v>42348</v>
      </c>
      <c r="B236" s="2">
        <v>3.4304999999999999</v>
      </c>
      <c r="C236" s="2">
        <f t="shared" si="21"/>
        <v>0</v>
      </c>
      <c r="D236" s="2">
        <f t="shared" si="22"/>
        <v>3.4467399999999997</v>
      </c>
      <c r="E236" s="2">
        <f t="shared" si="24"/>
        <v>3.46299</v>
      </c>
      <c r="F236" s="2">
        <f t="shared" si="25"/>
        <v>3.364125</v>
      </c>
      <c r="G236" s="2">
        <f t="shared" si="19"/>
        <v>3.4557499999999988</v>
      </c>
      <c r="H236" s="2">
        <f t="shared" si="23"/>
        <v>3.7793045000000007</v>
      </c>
      <c r="I236" s="2">
        <f t="array" ref="I236">SUMPRODUCT(B220:B239, (ROW(B220:B239)-ROW(B220)+1)) / (20*21/2)</f>
        <v>3.4297485714285716</v>
      </c>
      <c r="J236" s="2">
        <f t="shared" si="26"/>
        <v>3.4116161846275364</v>
      </c>
      <c r="K236" s="2">
        <f t="shared" si="20"/>
        <v>3.4723933558264268</v>
      </c>
    </row>
    <row r="237" spans="1:11" ht="13.5" x14ac:dyDescent="0.25">
      <c r="A237" s="3">
        <v>42349</v>
      </c>
      <c r="B237" s="2">
        <v>3.4268000000000001</v>
      </c>
      <c r="C237" s="2">
        <f t="shared" si="21"/>
        <v>-3.6999999999998145E-3</v>
      </c>
      <c r="D237" s="2">
        <f t="shared" si="22"/>
        <v>3.4371400000000003</v>
      </c>
      <c r="E237" s="2">
        <f t="shared" si="24"/>
        <v>3.4670399999999999</v>
      </c>
      <c r="F237" s="2">
        <f t="shared" si="25"/>
        <v>3.3751899999999999</v>
      </c>
      <c r="G237" s="2">
        <f t="shared" si="19"/>
        <v>3.4482979999999985</v>
      </c>
      <c r="H237" s="2">
        <f t="shared" si="23"/>
        <v>3.7767399999999998</v>
      </c>
      <c r="I237" s="2">
        <f t="array" ref="I237">SUMPRODUCT(B221:B240, (ROW(B221:B240)-ROW(B221)+1)) / (20*21/2)</f>
        <v>3.4295519047619045</v>
      </c>
      <c r="J237" s="2">
        <f t="shared" si="26"/>
        <v>3.413062262282057</v>
      </c>
      <c r="K237" s="2">
        <f t="shared" si="20"/>
        <v>3.4706053810881357</v>
      </c>
    </row>
    <row r="238" spans="1:11" ht="13.5" x14ac:dyDescent="0.25">
      <c r="A238" s="3">
        <v>42352</v>
      </c>
      <c r="B238" s="2">
        <v>3.4121000000000001</v>
      </c>
      <c r="C238" s="2">
        <f t="shared" si="21"/>
        <v>-1.4699999999999935E-2</v>
      </c>
      <c r="D238" s="2">
        <f t="shared" si="22"/>
        <v>3.4260799999999998</v>
      </c>
      <c r="E238" s="2">
        <f t="shared" si="24"/>
        <v>3.4603999999999999</v>
      </c>
      <c r="F238" s="2">
        <f t="shared" si="25"/>
        <v>3.3855200000000005</v>
      </c>
      <c r="G238" s="2">
        <f t="shared" si="19"/>
        <v>3.4412899999999991</v>
      </c>
      <c r="H238" s="2">
        <f t="shared" si="23"/>
        <v>3.7738869999999998</v>
      </c>
      <c r="I238" s="2">
        <f t="array" ref="I238">SUMPRODUCT(B222:B241, (ROW(B222:B241)-ROW(B222)+1)) / (20*21/2)</f>
        <v>3.4249452380952379</v>
      </c>
      <c r="J238" s="2">
        <f t="shared" si="26"/>
        <v>3.4129706182551942</v>
      </c>
      <c r="K238" s="2">
        <f t="shared" si="20"/>
        <v>3.468311052418013</v>
      </c>
    </row>
    <row r="239" spans="1:11" ht="13.5" x14ac:dyDescent="0.25">
      <c r="A239" s="3">
        <v>42353</v>
      </c>
      <c r="B239" s="2">
        <v>3.4009999999999998</v>
      </c>
      <c r="C239" s="2">
        <f t="shared" si="21"/>
        <v>-1.1100000000000332E-2</v>
      </c>
      <c r="D239" s="2">
        <f t="shared" si="22"/>
        <v>3.4201800000000007</v>
      </c>
      <c r="E239" s="2">
        <f t="shared" si="24"/>
        <v>3.4423199999999996</v>
      </c>
      <c r="F239" s="2">
        <f t="shared" si="25"/>
        <v>3.3956650000000002</v>
      </c>
      <c r="G239" s="2">
        <f t="shared" si="19"/>
        <v>3.4355359999999995</v>
      </c>
      <c r="H239" s="2">
        <f t="shared" si="23"/>
        <v>3.7711579999999993</v>
      </c>
      <c r="I239" s="2">
        <f t="array" ref="I239">SUMPRODUCT(B223:B242, (ROW(B223:B242)-ROW(B223)+1)) / (20*21/2)</f>
        <v>3.4196185714285705</v>
      </c>
      <c r="J239" s="2">
        <f t="shared" si="26"/>
        <v>3.411830559373747</v>
      </c>
      <c r="K239" s="2">
        <f t="shared" si="20"/>
        <v>3.4656714033035811</v>
      </c>
    </row>
    <row r="240" spans="1:11" ht="13.5" x14ac:dyDescent="0.25">
      <c r="A240" s="3">
        <v>42354</v>
      </c>
      <c r="B240" s="2">
        <v>3.3936000000000002</v>
      </c>
      <c r="C240" s="2">
        <f t="shared" si="21"/>
        <v>-7.3999999999996291E-3</v>
      </c>
      <c r="D240" s="2">
        <f t="shared" si="22"/>
        <v>3.4127999999999998</v>
      </c>
      <c r="E240" s="2">
        <f t="shared" si="24"/>
        <v>3.4341999999999997</v>
      </c>
      <c r="F240" s="2">
        <f t="shared" si="25"/>
        <v>3.4050700000000007</v>
      </c>
      <c r="G240" s="2">
        <f t="shared" si="19"/>
        <v>3.4296339999999996</v>
      </c>
      <c r="H240" s="2">
        <f t="shared" si="23"/>
        <v>3.7683919999999991</v>
      </c>
      <c r="I240" s="2">
        <f t="array" ref="I240">SUMPRODUCT(B224:B243, (ROW(B224:B243)-ROW(B224)+1)) / (20*21/2)</f>
        <v>3.4135719047619051</v>
      </c>
      <c r="J240" s="2">
        <f t="shared" si="26"/>
        <v>3.4100943156238661</v>
      </c>
      <c r="K240" s="2">
        <f t="shared" si="20"/>
        <v>3.4628450737622645</v>
      </c>
    </row>
    <row r="241" spans="1:11" ht="13.5" x14ac:dyDescent="0.25">
      <c r="A241" s="3">
        <v>42355</v>
      </c>
      <c r="B241" s="2">
        <v>3.3567</v>
      </c>
      <c r="C241" s="2">
        <f t="shared" si="21"/>
        <v>-3.6900000000000155E-2</v>
      </c>
      <c r="D241" s="2">
        <f t="shared" si="22"/>
        <v>3.3980400000000004</v>
      </c>
      <c r="E241" s="2">
        <f t="shared" si="24"/>
        <v>3.42239</v>
      </c>
      <c r="F241" s="2">
        <f t="shared" si="25"/>
        <v>3.4126300000000009</v>
      </c>
      <c r="G241" s="2">
        <f t="shared" si="19"/>
        <v>3.4229940000000001</v>
      </c>
      <c r="H241" s="2">
        <f t="shared" si="23"/>
        <v>3.7654769999999989</v>
      </c>
      <c r="I241" s="2">
        <f t="array" ref="I241">SUMPRODUCT(B225:B244, (ROW(B225:B244)-ROW(B225)+1)) / (20*21/2)</f>
        <v>3.4055095238095241</v>
      </c>
      <c r="J241" s="2">
        <f t="shared" si="26"/>
        <v>3.4050091427073075</v>
      </c>
      <c r="K241" s="2">
        <f t="shared" si="20"/>
        <v>3.4586825218500188</v>
      </c>
    </row>
    <row r="242" spans="1:11" ht="13.5" x14ac:dyDescent="0.25">
      <c r="A242" s="3">
        <v>42356</v>
      </c>
      <c r="B242" s="2">
        <v>3.3567</v>
      </c>
      <c r="C242" s="2">
        <f t="shared" si="21"/>
        <v>0</v>
      </c>
      <c r="D242" s="2">
        <f t="shared" si="22"/>
        <v>3.3840200000000005</v>
      </c>
      <c r="E242" s="2">
        <f t="shared" si="24"/>
        <v>3.4105800000000004</v>
      </c>
      <c r="F242" s="2">
        <f t="shared" si="25"/>
        <v>3.4201900000000003</v>
      </c>
      <c r="G242" s="2">
        <f t="shared" ref="G242:G305" si="27">AVERAGE(B193:B242)</f>
        <v>3.4164279999999985</v>
      </c>
      <c r="H242" s="2">
        <f t="shared" si="23"/>
        <v>3.7626159999999995</v>
      </c>
      <c r="I242" s="2">
        <f t="array" ref="I242">SUMPRODUCT(B226:B245, (ROW(B226:B245)-ROW(B226)+1)) / (20*21/2)</f>
        <v>3.3976052380952377</v>
      </c>
      <c r="J242" s="2">
        <f t="shared" si="26"/>
        <v>3.4004082719732782</v>
      </c>
      <c r="K242" s="2">
        <f t="shared" si="20"/>
        <v>3.454683207267665</v>
      </c>
    </row>
    <row r="243" spans="1:11" ht="13.5" x14ac:dyDescent="0.25">
      <c r="A243" s="3">
        <v>42359</v>
      </c>
      <c r="B243" s="2">
        <v>3.3567</v>
      </c>
      <c r="C243" s="2">
        <f t="shared" si="21"/>
        <v>0</v>
      </c>
      <c r="D243" s="2">
        <f t="shared" si="22"/>
        <v>3.3729399999999998</v>
      </c>
      <c r="E243" s="2">
        <f t="shared" si="24"/>
        <v>3.3995099999999994</v>
      </c>
      <c r="F243" s="2">
        <f t="shared" si="25"/>
        <v>3.4229550000000009</v>
      </c>
      <c r="G243" s="2">
        <f t="shared" si="27"/>
        <v>3.4098619999999995</v>
      </c>
      <c r="H243" s="2">
        <f t="shared" si="23"/>
        <v>3.7597549999999997</v>
      </c>
      <c r="I243" s="2">
        <f t="array" ref="I243">SUMPRODUCT(B227:B246, (ROW(B227:B246)-ROW(B227)+1)) / (20*21/2)</f>
        <v>3.3902290476190475</v>
      </c>
      <c r="J243" s="2">
        <f t="shared" si="26"/>
        <v>3.3962455794043946</v>
      </c>
      <c r="K243" s="2">
        <f t="shared" ref="K243:K306" si="28">$K$4*B243+(1-$K$4)*K242</f>
        <v>3.4508407285512859</v>
      </c>
    </row>
    <row r="244" spans="1:11" ht="13.5" x14ac:dyDescent="0.25">
      <c r="A244" s="3">
        <v>42360</v>
      </c>
      <c r="B244" s="2">
        <v>3.3382999999999998</v>
      </c>
      <c r="C244" s="2">
        <f t="shared" si="21"/>
        <v>-1.8400000000000194E-2</v>
      </c>
      <c r="D244" s="2">
        <f t="shared" si="22"/>
        <v>3.3603999999999998</v>
      </c>
      <c r="E244" s="2">
        <f t="shared" si="24"/>
        <v>3.3902900000000002</v>
      </c>
      <c r="F244" s="2">
        <f t="shared" si="25"/>
        <v>3.4212950000000006</v>
      </c>
      <c r="G244" s="2">
        <f t="shared" si="27"/>
        <v>3.4035179999999992</v>
      </c>
      <c r="H244" s="2">
        <f t="shared" si="23"/>
        <v>3.7568019999999995</v>
      </c>
      <c r="I244" s="2">
        <f t="array" ref="I244">SUMPRODUCT(B228:B247, (ROW(B228:B247)-ROW(B228)+1)) / (20*21/2)</f>
        <v>3.3844285714285713</v>
      </c>
      <c r="J244" s="2">
        <f t="shared" si="26"/>
        <v>3.3907269527944526</v>
      </c>
      <c r="K244" s="2">
        <f t="shared" si="28"/>
        <v>3.4464273666473138</v>
      </c>
    </row>
    <row r="245" spans="1:11" ht="13.5" x14ac:dyDescent="0.25">
      <c r="A245" s="3">
        <v>42361</v>
      </c>
      <c r="B245" s="2">
        <v>3.3382999999999998</v>
      </c>
      <c r="C245" s="2">
        <f t="shared" si="21"/>
        <v>0</v>
      </c>
      <c r="D245" s="2">
        <f t="shared" si="22"/>
        <v>3.3493400000000002</v>
      </c>
      <c r="E245" s="2">
        <f t="shared" si="24"/>
        <v>3.3810699999999998</v>
      </c>
      <c r="F245" s="2">
        <f t="shared" si="25"/>
        <v>3.4194500000000012</v>
      </c>
      <c r="G245" s="2">
        <f t="shared" si="27"/>
        <v>3.3971740000000001</v>
      </c>
      <c r="H245" s="2">
        <f t="shared" si="23"/>
        <v>3.7537775</v>
      </c>
      <c r="I245" s="2">
        <f t="array" ref="I245">SUMPRODUCT(B229:B248, (ROW(B229:B248)-ROW(B229)+1)) / (20*21/2)</f>
        <v>3.3787690476190471</v>
      </c>
      <c r="J245" s="2">
        <f t="shared" si="26"/>
        <v>3.3857339096711714</v>
      </c>
      <c r="K245" s="2">
        <f t="shared" si="28"/>
        <v>3.4421870777591836</v>
      </c>
    </row>
    <row r="246" spans="1:11" ht="13.5" x14ac:dyDescent="0.25">
      <c r="A246" s="3">
        <v>42363</v>
      </c>
      <c r="B246" s="2">
        <v>3.3420000000000001</v>
      </c>
      <c r="C246" s="2">
        <f t="shared" si="21"/>
        <v>3.7000000000002586E-3</v>
      </c>
      <c r="D246" s="2">
        <f t="shared" si="22"/>
        <v>3.3464</v>
      </c>
      <c r="E246" s="2">
        <f t="shared" si="24"/>
        <v>3.37222</v>
      </c>
      <c r="F246" s="2">
        <f t="shared" si="25"/>
        <v>3.4176049999999996</v>
      </c>
      <c r="G246" s="2">
        <f t="shared" si="27"/>
        <v>3.3909779999999996</v>
      </c>
      <c r="H246" s="2">
        <f t="shared" si="23"/>
        <v>3.7508429999999997</v>
      </c>
      <c r="I246" s="2">
        <f t="array" ref="I246">SUMPRODUCT(B230:B249, (ROW(B230:B249)-ROW(B230)+1)) / (20*21/2)</f>
        <v>3.3701847619047625</v>
      </c>
      <c r="J246" s="2">
        <f t="shared" si="26"/>
        <v>3.381568775416774</v>
      </c>
      <c r="K246" s="2">
        <f t="shared" si="28"/>
        <v>3.4382581727490198</v>
      </c>
    </row>
    <row r="247" spans="1:11" ht="13.5" x14ac:dyDescent="0.25">
      <c r="A247" s="3">
        <v>42366</v>
      </c>
      <c r="B247" s="2">
        <v>3.3567</v>
      </c>
      <c r="C247" s="2">
        <f t="shared" si="21"/>
        <v>1.4699999999999935E-2</v>
      </c>
      <c r="D247" s="2">
        <f t="shared" si="22"/>
        <v>3.3464</v>
      </c>
      <c r="E247" s="2">
        <f t="shared" si="24"/>
        <v>3.3652100000000003</v>
      </c>
      <c r="F247" s="2">
        <f t="shared" si="25"/>
        <v>3.4161250000000001</v>
      </c>
      <c r="G247" s="2">
        <f t="shared" si="27"/>
        <v>3.3856659999999992</v>
      </c>
      <c r="H247" s="2">
        <f t="shared" si="23"/>
        <v>3.7478925000000003</v>
      </c>
      <c r="I247" s="2">
        <f t="array" ref="I247">SUMPRODUCT(B231:B250, (ROW(B231:B250)-ROW(B231)+1)) / (20*21/2)</f>
        <v>3.3628476190476189</v>
      </c>
      <c r="J247" s="2">
        <f t="shared" si="26"/>
        <v>3.3792003206151766</v>
      </c>
      <c r="K247" s="2">
        <f t="shared" si="28"/>
        <v>3.435059813033372</v>
      </c>
    </row>
    <row r="248" spans="1:11" ht="13.5" x14ac:dyDescent="0.25">
      <c r="A248" s="3">
        <v>42367</v>
      </c>
      <c r="B248" s="2">
        <v>3.3567</v>
      </c>
      <c r="C248" s="2">
        <f t="shared" si="21"/>
        <v>0</v>
      </c>
      <c r="D248" s="2">
        <f t="shared" si="22"/>
        <v>3.3464</v>
      </c>
      <c r="E248" s="2">
        <f t="shared" si="24"/>
        <v>3.3596699999999999</v>
      </c>
      <c r="F248" s="2">
        <f t="shared" si="25"/>
        <v>3.4100349999999997</v>
      </c>
      <c r="G248" s="2">
        <f t="shared" si="27"/>
        <v>3.3805000000000001</v>
      </c>
      <c r="H248" s="2">
        <f t="shared" si="23"/>
        <v>3.7449955000000004</v>
      </c>
      <c r="I248" s="2">
        <f t="array" ref="I248">SUMPRODUCT(B232:B251, (ROW(B232:B251)-ROW(B232)+1)) / (20*21/2)</f>
        <v>3.3562480952380951</v>
      </c>
      <c r="J248" s="2">
        <f t="shared" si="26"/>
        <v>3.3770574329375407</v>
      </c>
      <c r="K248" s="2">
        <f t="shared" si="28"/>
        <v>3.4319868791889259</v>
      </c>
    </row>
    <row r="249" spans="1:11" ht="13.5" x14ac:dyDescent="0.25">
      <c r="A249" s="3">
        <v>42368</v>
      </c>
      <c r="B249" s="2">
        <v>3.3199000000000001</v>
      </c>
      <c r="C249" s="2">
        <f t="shared" si="21"/>
        <v>-3.6799999999999944E-2</v>
      </c>
      <c r="D249" s="2">
        <f t="shared" si="22"/>
        <v>3.3427199999999999</v>
      </c>
      <c r="E249" s="2">
        <f t="shared" si="24"/>
        <v>3.3515600000000001</v>
      </c>
      <c r="F249" s="2">
        <f t="shared" si="25"/>
        <v>3.3969399999999998</v>
      </c>
      <c r="G249" s="2">
        <f t="shared" si="27"/>
        <v>3.375335999999999</v>
      </c>
      <c r="H249" s="2">
        <f t="shared" si="23"/>
        <v>3.7418610000000005</v>
      </c>
      <c r="I249" s="2">
        <f t="array" ref="I249">SUMPRODUCT(B233:B252, (ROW(B233:B252)-ROW(B233)+1)) / (20*21/2)</f>
        <v>3.3538909523809521</v>
      </c>
      <c r="J249" s="2">
        <f t="shared" si="26"/>
        <v>3.3716138678958703</v>
      </c>
      <c r="K249" s="2">
        <f t="shared" si="28"/>
        <v>3.4275913152991642</v>
      </c>
    </row>
    <row r="250" spans="1:11" ht="13.5" x14ac:dyDescent="0.25">
      <c r="A250" s="3">
        <v>42369</v>
      </c>
      <c r="B250" s="2">
        <v>3.3199000000000001</v>
      </c>
      <c r="C250" s="2">
        <f t="shared" si="21"/>
        <v>0</v>
      </c>
      <c r="D250" s="2">
        <f t="shared" si="22"/>
        <v>3.3390399999999998</v>
      </c>
      <c r="E250" s="2">
        <f t="shared" si="24"/>
        <v>3.3441899999999998</v>
      </c>
      <c r="F250" s="2">
        <f t="shared" si="25"/>
        <v>3.3891950000000008</v>
      </c>
      <c r="G250" s="2">
        <f t="shared" si="27"/>
        <v>3.370909999999999</v>
      </c>
      <c r="H250" s="2">
        <f t="shared" si="23"/>
        <v>3.7387620000000008</v>
      </c>
      <c r="I250" s="2">
        <f t="array" ref="I250">SUMPRODUCT(B234:B253, (ROW(B234:B253)-ROW(B234)+1)) / (20*21/2)</f>
        <v>3.3591247619047619</v>
      </c>
      <c r="J250" s="2">
        <f t="shared" si="26"/>
        <v>3.3666887376200734</v>
      </c>
      <c r="K250" s="2">
        <f t="shared" si="28"/>
        <v>3.4233681264639029</v>
      </c>
    </row>
    <row r="251" spans="1:11" ht="13.5" x14ac:dyDescent="0.25">
      <c r="A251" s="3">
        <v>42373</v>
      </c>
      <c r="B251" s="2">
        <v>3.3199000000000001</v>
      </c>
      <c r="C251" s="2">
        <f t="shared" si="21"/>
        <v>0</v>
      </c>
      <c r="D251" s="2">
        <f t="shared" si="22"/>
        <v>3.3346200000000001</v>
      </c>
      <c r="E251" s="2">
        <f t="shared" si="24"/>
        <v>3.3405099999999996</v>
      </c>
      <c r="F251" s="2">
        <f t="shared" si="25"/>
        <v>3.3814500000000001</v>
      </c>
      <c r="G251" s="2">
        <f t="shared" si="27"/>
        <v>3.3664839999999985</v>
      </c>
      <c r="H251" s="2">
        <f t="shared" si="23"/>
        <v>3.7356630000000002</v>
      </c>
      <c r="I251" s="2">
        <f t="array" ref="I251">SUMPRODUCT(B235:B254, (ROW(B235:B254)-ROW(B235)+1)) / (20*21/2)</f>
        <v>3.3652390476190481</v>
      </c>
      <c r="J251" s="2">
        <f t="shared" si="26"/>
        <v>3.3622326673705425</v>
      </c>
      <c r="K251" s="2">
        <f t="shared" si="28"/>
        <v>3.4193105528770831</v>
      </c>
    </row>
    <row r="252" spans="1:11" ht="13.5" x14ac:dyDescent="0.25">
      <c r="A252" s="3">
        <v>42374</v>
      </c>
      <c r="B252" s="2">
        <v>3.3567</v>
      </c>
      <c r="C252" s="2">
        <f t="shared" si="21"/>
        <v>3.6799999999999944E-2</v>
      </c>
      <c r="D252" s="2">
        <f t="shared" si="22"/>
        <v>3.3346200000000001</v>
      </c>
      <c r="E252" s="2">
        <f t="shared" si="24"/>
        <v>3.3405100000000005</v>
      </c>
      <c r="F252" s="2">
        <f t="shared" si="25"/>
        <v>3.3755450000000002</v>
      </c>
      <c r="G252" s="2">
        <f t="shared" si="27"/>
        <v>3.3627939999999983</v>
      </c>
      <c r="H252" s="2">
        <f t="shared" si="23"/>
        <v>3.7327480000000004</v>
      </c>
      <c r="I252" s="2">
        <f t="array" ref="I252">SUMPRODUCT(B236:B255, (ROW(B236:B255)-ROW(B236)+1)) / (20*21/2)</f>
        <v>3.3688609523809525</v>
      </c>
      <c r="J252" s="2">
        <f t="shared" si="26"/>
        <v>3.3617057466685862</v>
      </c>
      <c r="K252" s="2">
        <f t="shared" si="28"/>
        <v>3.4168552370779817</v>
      </c>
    </row>
    <row r="253" spans="1:11" ht="13.5" x14ac:dyDescent="0.25">
      <c r="A253" s="3">
        <v>42375</v>
      </c>
      <c r="B253" s="2">
        <v>3.4304999999999999</v>
      </c>
      <c r="C253" s="2">
        <f t="shared" si="21"/>
        <v>7.3799999999999866E-2</v>
      </c>
      <c r="D253" s="2">
        <f t="shared" si="22"/>
        <v>3.34938</v>
      </c>
      <c r="E253" s="2">
        <f t="shared" si="24"/>
        <v>3.3478900000000005</v>
      </c>
      <c r="F253" s="2">
        <f t="shared" si="25"/>
        <v>3.3736999999999986</v>
      </c>
      <c r="G253" s="2">
        <f t="shared" si="27"/>
        <v>3.3605799999999988</v>
      </c>
      <c r="H253" s="2">
        <f t="shared" si="23"/>
        <v>3.7302019999999998</v>
      </c>
      <c r="I253" s="2">
        <f t="array" ref="I253">SUMPRODUCT(B237:B256, (ROW(B237:B256)-ROW(B237)+1)) / (20*21/2)</f>
        <v>3.377837142857143</v>
      </c>
      <c r="J253" s="2">
        <f t="shared" si="26"/>
        <v>3.368257580319197</v>
      </c>
      <c r="K253" s="2">
        <f t="shared" si="28"/>
        <v>3.4173903258200218</v>
      </c>
    </row>
    <row r="254" spans="1:11" ht="13.5" x14ac:dyDescent="0.25">
      <c r="A254" s="3">
        <v>42376</v>
      </c>
      <c r="B254" s="2">
        <v>3.4379</v>
      </c>
      <c r="C254" s="2">
        <f t="shared" si="21"/>
        <v>7.4000000000000732E-3</v>
      </c>
      <c r="D254" s="2">
        <f t="shared" si="22"/>
        <v>3.3729800000000005</v>
      </c>
      <c r="E254" s="2">
        <f t="shared" si="24"/>
        <v>3.35785</v>
      </c>
      <c r="F254" s="2">
        <f t="shared" si="25"/>
        <v>3.3740699999999988</v>
      </c>
      <c r="G254" s="2">
        <f t="shared" si="27"/>
        <v>3.3585139999999996</v>
      </c>
      <c r="H254" s="2">
        <f t="shared" si="23"/>
        <v>3.7280159999999993</v>
      </c>
      <c r="I254" s="2">
        <f t="array" ref="I254">SUMPRODUCT(B238:B257, (ROW(B238:B257)-ROW(B238)+1)) / (20*21/2)</f>
        <v>3.390151904761904</v>
      </c>
      <c r="J254" s="2">
        <f t="shared" si="26"/>
        <v>3.3748901917173688</v>
      </c>
      <c r="K254" s="2">
        <f t="shared" si="28"/>
        <v>3.4181946267682566</v>
      </c>
    </row>
    <row r="255" spans="1:11" ht="13.5" x14ac:dyDescent="0.25">
      <c r="A255" s="3">
        <v>42377</v>
      </c>
      <c r="B255" s="2">
        <v>3.4121000000000001</v>
      </c>
      <c r="C255" s="2">
        <f t="shared" si="21"/>
        <v>-2.5799999999999823E-2</v>
      </c>
      <c r="D255" s="2">
        <f t="shared" si="22"/>
        <v>3.3914200000000001</v>
      </c>
      <c r="E255" s="2">
        <f t="shared" si="24"/>
        <v>3.3652299999999995</v>
      </c>
      <c r="F255" s="2">
        <f t="shared" si="25"/>
        <v>3.3731499999999999</v>
      </c>
      <c r="G255" s="2">
        <f t="shared" si="27"/>
        <v>3.3579239999999997</v>
      </c>
      <c r="H255" s="2">
        <f t="shared" si="23"/>
        <v>3.7257009999999995</v>
      </c>
      <c r="I255" s="2">
        <f t="array" ref="I255">SUMPRODUCT(B239:B258, (ROW(B239:B258)-ROW(B239)+1)) / (20*21/2)</f>
        <v>3.40912619047619</v>
      </c>
      <c r="J255" s="2">
        <f t="shared" si="26"/>
        <v>3.3784339829823811</v>
      </c>
      <c r="K255" s="2">
        <f t="shared" si="28"/>
        <v>3.4179556217969527</v>
      </c>
    </row>
    <row r="256" spans="1:11" ht="13.5" x14ac:dyDescent="0.25">
      <c r="A256" s="3">
        <v>42380</v>
      </c>
      <c r="B256" s="2">
        <v>3.4674</v>
      </c>
      <c r="C256" s="2">
        <f t="shared" si="21"/>
        <v>5.5299999999999905E-2</v>
      </c>
      <c r="D256" s="2">
        <f t="shared" si="22"/>
        <v>3.4209200000000002</v>
      </c>
      <c r="E256" s="2">
        <f t="shared" si="24"/>
        <v>3.3777699999999995</v>
      </c>
      <c r="F256" s="2">
        <f t="shared" si="25"/>
        <v>3.3749949999999997</v>
      </c>
      <c r="G256" s="2">
        <f t="shared" si="27"/>
        <v>3.3582919999999996</v>
      </c>
      <c r="H256" s="2">
        <f t="shared" si="23"/>
        <v>3.7236624999999992</v>
      </c>
      <c r="I256" s="2">
        <f t="array" ref="I256">SUMPRODUCT(B240:B259, (ROW(B240:B259)-ROW(B240)+1)) / (20*21/2)</f>
        <v>3.4273099999999999</v>
      </c>
      <c r="J256" s="2">
        <f t="shared" si="26"/>
        <v>3.386906936984059</v>
      </c>
      <c r="K256" s="2">
        <f t="shared" si="28"/>
        <v>3.4198946170206019</v>
      </c>
    </row>
    <row r="257" spans="1:11" ht="13.5" x14ac:dyDescent="0.25">
      <c r="A257" s="3">
        <v>42381</v>
      </c>
      <c r="B257" s="2">
        <v>3.5043000000000002</v>
      </c>
      <c r="C257" s="2">
        <f t="shared" si="21"/>
        <v>3.6900000000000155E-2</v>
      </c>
      <c r="D257" s="2">
        <f t="shared" si="22"/>
        <v>3.4504399999999995</v>
      </c>
      <c r="E257" s="2">
        <f t="shared" si="24"/>
        <v>3.3925299999999998</v>
      </c>
      <c r="F257" s="2">
        <f t="shared" si="25"/>
        <v>3.37887</v>
      </c>
      <c r="G257" s="2">
        <f t="shared" si="27"/>
        <v>3.3601359999999993</v>
      </c>
      <c r="H257" s="2">
        <f t="shared" si="23"/>
        <v>3.7216289999999987</v>
      </c>
      <c r="I257" s="2">
        <f t="array" ref="I257">SUMPRODUCT(B241:B260, (ROW(B241:B260)-ROW(B241)+1)) / (20*21/2)</f>
        <v>3.4428885714285724</v>
      </c>
      <c r="J257" s="2">
        <f t="shared" si="26"/>
        <v>3.3980872286998629</v>
      </c>
      <c r="K257" s="2">
        <f t="shared" si="28"/>
        <v>3.4232046320394018</v>
      </c>
    </row>
    <row r="258" spans="1:11" ht="13.5" x14ac:dyDescent="0.25">
      <c r="A258" s="3">
        <v>42382</v>
      </c>
      <c r="B258" s="2">
        <v>3.5781000000000001</v>
      </c>
      <c r="C258" s="2">
        <f t="shared" si="21"/>
        <v>7.3799999999999866E-2</v>
      </c>
      <c r="D258" s="2">
        <f t="shared" si="22"/>
        <v>3.4799599999999997</v>
      </c>
      <c r="E258" s="2">
        <f t="shared" si="24"/>
        <v>3.4146700000000001</v>
      </c>
      <c r="F258" s="2">
        <f t="shared" si="25"/>
        <v>3.3871699999999998</v>
      </c>
      <c r="G258" s="2">
        <f t="shared" si="27"/>
        <v>3.3638259999999995</v>
      </c>
      <c r="H258" s="2">
        <f t="shared" si="23"/>
        <v>3.7199644999999975</v>
      </c>
      <c r="I258" s="2">
        <f t="array" ref="I258">SUMPRODUCT(B242:B261, (ROW(B242:B261)-ROW(B242)+1)) / (20*21/2)</f>
        <v>3.4594385714285716</v>
      </c>
      <c r="J258" s="2">
        <f t="shared" si="26"/>
        <v>3.4152313021570189</v>
      </c>
      <c r="K258" s="2">
        <f t="shared" si="28"/>
        <v>3.4292789601947193</v>
      </c>
    </row>
    <row r="259" spans="1:11" ht="13.5" x14ac:dyDescent="0.25">
      <c r="A259" s="3">
        <v>42384</v>
      </c>
      <c r="B259" s="2">
        <v>3.5781000000000001</v>
      </c>
      <c r="C259" s="2">
        <f t="shared" si="21"/>
        <v>0</v>
      </c>
      <c r="D259" s="2">
        <f t="shared" si="22"/>
        <v>3.508</v>
      </c>
      <c r="E259" s="2">
        <f t="shared" si="24"/>
        <v>3.4404900000000005</v>
      </c>
      <c r="F259" s="2">
        <f t="shared" si="25"/>
        <v>3.3960250000000003</v>
      </c>
      <c r="G259" s="2">
        <f t="shared" si="27"/>
        <v>3.3675160000000002</v>
      </c>
      <c r="H259" s="2">
        <f t="shared" si="23"/>
        <v>3.7182999999999975</v>
      </c>
      <c r="I259" s="2">
        <f t="array" ref="I259">SUMPRODUCT(B243:B262, (ROW(B243:B262)-ROW(B243)+1)) / (20*21/2)</f>
        <v>3.4784485714285718</v>
      </c>
      <c r="J259" s="2">
        <f t="shared" si="26"/>
        <v>3.4307426067134936</v>
      </c>
      <c r="K259" s="2">
        <f t="shared" si="28"/>
        <v>3.4351150794027694</v>
      </c>
    </row>
    <row r="260" spans="1:11" ht="13.5" x14ac:dyDescent="0.25">
      <c r="A260" s="3">
        <v>42387</v>
      </c>
      <c r="B260" s="2">
        <v>3.5596000000000001</v>
      </c>
      <c r="C260" s="2">
        <f t="shared" ref="C260:C323" si="29">B260-B259</f>
        <v>-1.8499999999999961E-2</v>
      </c>
      <c r="D260" s="2">
        <f t="shared" si="22"/>
        <v>3.5375000000000001</v>
      </c>
      <c r="E260" s="2">
        <f t="shared" si="24"/>
        <v>3.4644600000000003</v>
      </c>
      <c r="F260" s="2">
        <f t="shared" si="25"/>
        <v>3.404325</v>
      </c>
      <c r="G260" s="2">
        <f t="shared" si="27"/>
        <v>3.3723100000000001</v>
      </c>
      <c r="H260" s="2">
        <f t="shared" si="23"/>
        <v>3.7165429999999979</v>
      </c>
      <c r="I260" s="2">
        <f t="array" ref="I260">SUMPRODUCT(B244:B263, (ROW(B244:B263)-ROW(B244)+1)) / (20*21/2)</f>
        <v>3.5035999999999992</v>
      </c>
      <c r="J260" s="2">
        <f t="shared" si="26"/>
        <v>3.4430147394074466</v>
      </c>
      <c r="K260" s="2">
        <f t="shared" si="28"/>
        <v>3.4399968409948176</v>
      </c>
    </row>
    <row r="261" spans="1:11" ht="13.5" x14ac:dyDescent="0.25">
      <c r="A261" s="3">
        <v>42388</v>
      </c>
      <c r="B261" s="2">
        <v>3.5781000000000001</v>
      </c>
      <c r="C261" s="2">
        <f t="shared" si="29"/>
        <v>1.8499999999999961E-2</v>
      </c>
      <c r="D261" s="2">
        <f t="shared" si="22"/>
        <v>3.5596399999999995</v>
      </c>
      <c r="E261" s="2">
        <f t="shared" si="24"/>
        <v>3.4902799999999998</v>
      </c>
      <c r="F261" s="2">
        <f t="shared" si="25"/>
        <v>3.4153950000000002</v>
      </c>
      <c r="G261" s="2">
        <f t="shared" si="27"/>
        <v>3.3774740000000003</v>
      </c>
      <c r="H261" s="2">
        <f t="shared" si="23"/>
        <v>3.7148429999999979</v>
      </c>
      <c r="I261" s="2">
        <f t="array" ref="I261">SUMPRODUCT(B245:B264, (ROW(B245:B264)-ROW(B245)+1)) / (20*21/2)</f>
        <v>3.526800476190477</v>
      </c>
      <c r="J261" s="2">
        <f t="shared" si="26"/>
        <v>3.4558800023210234</v>
      </c>
      <c r="K261" s="2">
        <f t="shared" si="28"/>
        <v>3.4454126511518837</v>
      </c>
    </row>
    <row r="262" spans="1:11" ht="13.5" x14ac:dyDescent="0.25">
      <c r="A262" s="3">
        <v>42389</v>
      </c>
      <c r="B262" s="2">
        <v>3.6150000000000002</v>
      </c>
      <c r="C262" s="2">
        <f t="shared" si="29"/>
        <v>3.6900000000000155E-2</v>
      </c>
      <c r="D262" s="2">
        <f t="shared" ref="D262:D325" si="30">AVERAGE(B258:B262)</f>
        <v>3.5817800000000006</v>
      </c>
      <c r="E262" s="2">
        <f t="shared" si="24"/>
        <v>3.5161099999999998</v>
      </c>
      <c r="F262" s="2">
        <f t="shared" si="25"/>
        <v>3.4283100000000006</v>
      </c>
      <c r="G262" s="2">
        <f t="shared" si="27"/>
        <v>3.3837460000000004</v>
      </c>
      <c r="H262" s="2">
        <f t="shared" si="23"/>
        <v>3.7133989999999981</v>
      </c>
      <c r="I262" s="2">
        <f t="array" ref="I262">SUMPRODUCT(B246:B265, (ROW(B246:B265)-ROW(B246)+1)) / (20*21/2)</f>
        <v>3.548332380952381</v>
      </c>
      <c r="J262" s="2">
        <f t="shared" si="26"/>
        <v>3.4710342878142595</v>
      </c>
      <c r="K262" s="2">
        <f t="shared" si="28"/>
        <v>3.4520631354204374</v>
      </c>
    </row>
    <row r="263" spans="1:11" ht="13.5" x14ac:dyDescent="0.25">
      <c r="A263" s="3">
        <v>42390</v>
      </c>
      <c r="B263" s="2">
        <v>3.6924000000000001</v>
      </c>
      <c r="C263" s="2">
        <f t="shared" si="29"/>
        <v>7.7399999999999913E-2</v>
      </c>
      <c r="D263" s="2">
        <f t="shared" si="30"/>
        <v>3.6046400000000007</v>
      </c>
      <c r="E263" s="2">
        <f t="shared" si="24"/>
        <v>3.5422999999999996</v>
      </c>
      <c r="F263" s="2">
        <f t="shared" si="25"/>
        <v>3.4450950000000007</v>
      </c>
      <c r="G263" s="2">
        <f t="shared" si="27"/>
        <v>3.3919340000000009</v>
      </c>
      <c r="H263" s="2">
        <f t="shared" si="23"/>
        <v>3.7123239999999988</v>
      </c>
      <c r="I263" s="2">
        <f t="array" ref="I263">SUMPRODUCT(B247:B266, (ROW(B247:B266)-ROW(B247)+1)) / (20*21/2)</f>
        <v>3.5671480952380952</v>
      </c>
      <c r="J263" s="2">
        <f t="shared" si="26"/>
        <v>3.4921167365938537</v>
      </c>
      <c r="K263" s="2">
        <f t="shared" si="28"/>
        <v>3.461488110501989</v>
      </c>
    </row>
    <row r="264" spans="1:11" ht="13.5" x14ac:dyDescent="0.25">
      <c r="A264" s="3">
        <v>42391</v>
      </c>
      <c r="B264" s="2">
        <v>3.6886999999999999</v>
      </c>
      <c r="C264" s="2">
        <f t="shared" si="29"/>
        <v>-3.7000000000002586E-3</v>
      </c>
      <c r="D264" s="2">
        <f t="shared" si="30"/>
        <v>3.62676</v>
      </c>
      <c r="E264" s="2">
        <f t="shared" si="24"/>
        <v>3.5673799999999991</v>
      </c>
      <c r="F264" s="2">
        <f t="shared" si="25"/>
        <v>3.4626150000000004</v>
      </c>
      <c r="G264" s="2">
        <f t="shared" si="27"/>
        <v>3.4001960000000016</v>
      </c>
      <c r="H264" s="2">
        <f t="shared" si="23"/>
        <v>3.7112484999999986</v>
      </c>
      <c r="I264" s="2">
        <f t="array" ref="I264">SUMPRODUCT(B248:B267, (ROW(B248:B267)-ROW(B248)+1)) / (20*21/2)</f>
        <v>3.5818985714285723</v>
      </c>
      <c r="J264" s="2">
        <f t="shared" si="26"/>
        <v>3.5108389521563437</v>
      </c>
      <c r="K264" s="2">
        <f t="shared" si="28"/>
        <v>3.4703983806783816</v>
      </c>
    </row>
    <row r="265" spans="1:11" ht="13.5" x14ac:dyDescent="0.25">
      <c r="A265" s="3">
        <v>42394</v>
      </c>
      <c r="B265" s="2">
        <v>3.6886999999999999</v>
      </c>
      <c r="C265" s="2">
        <f t="shared" si="29"/>
        <v>0</v>
      </c>
      <c r="D265" s="2">
        <f t="shared" si="30"/>
        <v>3.6525800000000004</v>
      </c>
      <c r="E265" s="2">
        <f t="shared" si="24"/>
        <v>3.5950399999999996</v>
      </c>
      <c r="F265" s="2">
        <f t="shared" si="25"/>
        <v>3.4801349999999998</v>
      </c>
      <c r="G265" s="2">
        <f t="shared" si="27"/>
        <v>3.4094180000000018</v>
      </c>
      <c r="H265" s="2">
        <f t="shared" si="23"/>
        <v>3.7101549999999985</v>
      </c>
      <c r="I265" s="2">
        <f t="array" ref="I265">SUMPRODUCT(B249:B268, (ROW(B249:B268)-ROW(B249)+1)) / (20*21/2)</f>
        <v>3.5903295238095243</v>
      </c>
      <c r="J265" s="2">
        <f t="shared" si="26"/>
        <v>3.5277780995700252</v>
      </c>
      <c r="K265" s="2">
        <f t="shared" si="28"/>
        <v>3.4789592284949156</v>
      </c>
    </row>
    <row r="266" spans="1:11" ht="13.5" x14ac:dyDescent="0.25">
      <c r="A266" s="3">
        <v>42395</v>
      </c>
      <c r="B266" s="2">
        <v>3.6777000000000002</v>
      </c>
      <c r="C266" s="2">
        <f t="shared" si="29"/>
        <v>-1.0999999999999677E-2</v>
      </c>
      <c r="D266" s="2">
        <f t="shared" si="30"/>
        <v>3.6725000000000003</v>
      </c>
      <c r="E266" s="2">
        <f t="shared" si="24"/>
        <v>3.6160699999999997</v>
      </c>
      <c r="F266" s="2">
        <f t="shared" si="25"/>
        <v>3.4969200000000003</v>
      </c>
      <c r="G266" s="2">
        <f t="shared" si="27"/>
        <v>3.4188620000000007</v>
      </c>
      <c r="H266" s="2">
        <f t="shared" ref="H266:H329" si="31">AVERAGE(B67:B266)</f>
        <v>3.7090604999999988</v>
      </c>
      <c r="I266" s="2">
        <f t="array" ref="I266">SUMPRODUCT(B250:B269, (ROW(B250:B269)-ROW(B250)+1)) / (20*21/2)</f>
        <v>3.6042771428571432</v>
      </c>
      <c r="J266" s="2">
        <f t="shared" si="26"/>
        <v>3.5420563758014514</v>
      </c>
      <c r="K266" s="2">
        <f t="shared" si="28"/>
        <v>3.4867529842402134</v>
      </c>
    </row>
    <row r="267" spans="1:11" ht="13.5" x14ac:dyDescent="0.25">
      <c r="A267" s="3">
        <v>42396</v>
      </c>
      <c r="B267" s="2">
        <v>3.6518000000000002</v>
      </c>
      <c r="C267" s="2">
        <f t="shared" si="29"/>
        <v>-2.5900000000000034E-2</v>
      </c>
      <c r="D267" s="2">
        <f t="shared" si="30"/>
        <v>3.6798600000000001</v>
      </c>
      <c r="E267" s="2">
        <f t="shared" si="24"/>
        <v>3.6308200000000008</v>
      </c>
      <c r="F267" s="2">
        <f t="shared" si="25"/>
        <v>3.5116749999999994</v>
      </c>
      <c r="G267" s="2">
        <f t="shared" si="27"/>
        <v>3.4277880000000009</v>
      </c>
      <c r="H267" s="2">
        <f t="shared" si="31"/>
        <v>3.7078364999999986</v>
      </c>
      <c r="I267" s="2">
        <f t="array" ref="I267">SUMPRODUCT(B251:B270, (ROW(B251:B270)-ROW(B251)+1)) / (20*21/2)</f>
        <v>3.6267466666666666</v>
      </c>
      <c r="J267" s="2">
        <f t="shared" si="26"/>
        <v>3.5525081495346464</v>
      </c>
      <c r="K267" s="2">
        <f t="shared" si="28"/>
        <v>3.4932254162307936</v>
      </c>
    </row>
    <row r="268" spans="1:11" ht="13.5" x14ac:dyDescent="0.25">
      <c r="A268" s="3">
        <v>42397</v>
      </c>
      <c r="B268" s="2">
        <v>3.6002000000000001</v>
      </c>
      <c r="C268" s="2">
        <f t="shared" si="29"/>
        <v>-5.160000000000009E-2</v>
      </c>
      <c r="D268" s="2">
        <f t="shared" si="30"/>
        <v>3.6614199999999997</v>
      </c>
      <c r="E268" s="2">
        <f t="shared" ref="E268:E331" si="32">AVERAGE(B259:B268)</f>
        <v>3.6330300000000006</v>
      </c>
      <c r="F268" s="2">
        <f t="shared" si="25"/>
        <v>3.5238500000000004</v>
      </c>
      <c r="G268" s="2">
        <f t="shared" si="27"/>
        <v>3.4356820000000017</v>
      </c>
      <c r="H268" s="2">
        <f t="shared" si="31"/>
        <v>3.7064619999999984</v>
      </c>
      <c r="I268" s="2">
        <f t="array" ref="I268">SUMPRODUCT(B252:B271, (ROW(B252:B271)-ROW(B252)+1)) / (20*21/2)</f>
        <v>3.6684666666666663</v>
      </c>
      <c r="J268" s="2">
        <f t="shared" si="26"/>
        <v>3.5570502305313467</v>
      </c>
      <c r="K268" s="2">
        <f t="shared" si="28"/>
        <v>3.4974204979472332</v>
      </c>
    </row>
    <row r="269" spans="1:11" ht="13.5" x14ac:dyDescent="0.25">
      <c r="A269" s="3">
        <v>42398</v>
      </c>
      <c r="B269" s="2">
        <v>3.6703000000000001</v>
      </c>
      <c r="C269" s="2">
        <f t="shared" si="29"/>
        <v>7.0100000000000051E-2</v>
      </c>
      <c r="D269" s="2">
        <f t="shared" si="30"/>
        <v>3.6577400000000004</v>
      </c>
      <c r="E269" s="2">
        <f t="shared" si="32"/>
        <v>3.6422499999999998</v>
      </c>
      <c r="F269" s="2">
        <f t="shared" si="25"/>
        <v>3.5413699999999997</v>
      </c>
      <c r="G269" s="2">
        <f t="shared" si="27"/>
        <v>3.4451260000000015</v>
      </c>
      <c r="H269" s="2">
        <f t="shared" si="31"/>
        <v>3.7054559999999985</v>
      </c>
      <c r="I269" s="2">
        <f t="array" ref="I269">SUMPRODUCT(B253:B272, (ROW(B253:B272)-ROW(B253)+1)) / (20*21/2)</f>
        <v>3.7016609523809518</v>
      </c>
      <c r="J269" s="2">
        <f t="shared" si="26"/>
        <v>3.5678359228616947</v>
      </c>
      <c r="K269" s="2">
        <f t="shared" si="28"/>
        <v>3.5042000862630283</v>
      </c>
    </row>
    <row r="270" spans="1:11" ht="13.5" x14ac:dyDescent="0.25">
      <c r="A270" s="3">
        <v>42401</v>
      </c>
      <c r="B270" s="2">
        <v>3.7772999999999999</v>
      </c>
      <c r="C270" s="2">
        <f t="shared" si="29"/>
        <v>0.10699999999999976</v>
      </c>
      <c r="D270" s="2">
        <f t="shared" si="30"/>
        <v>3.6754600000000002</v>
      </c>
      <c r="E270" s="2">
        <f t="shared" si="32"/>
        <v>3.6640199999999998</v>
      </c>
      <c r="F270" s="2">
        <f t="shared" si="25"/>
        <v>3.5642400000000003</v>
      </c>
      <c r="G270" s="2">
        <f t="shared" si="27"/>
        <v>3.4565620000000012</v>
      </c>
      <c r="H270" s="2">
        <f t="shared" si="31"/>
        <v>3.7050029999999987</v>
      </c>
      <c r="I270" s="2">
        <f t="array" ref="I270">SUMPRODUCT(B254:B273, (ROW(B254:B273)-ROW(B254)+1)) / (20*21/2)</f>
        <v>3.7211590476190475</v>
      </c>
      <c r="J270" s="2">
        <f t="shared" si="26"/>
        <v>3.5877848825891521</v>
      </c>
      <c r="K270" s="2">
        <f t="shared" si="28"/>
        <v>3.5149098868017332</v>
      </c>
    </row>
    <row r="271" spans="1:11" ht="13.5" x14ac:dyDescent="0.25">
      <c r="A271" s="3">
        <v>42402</v>
      </c>
      <c r="B271" s="2">
        <v>4.0023</v>
      </c>
      <c r="C271" s="2">
        <f t="shared" si="29"/>
        <v>0.22500000000000009</v>
      </c>
      <c r="D271" s="2">
        <f t="shared" si="30"/>
        <v>3.7403800000000005</v>
      </c>
      <c r="E271" s="2">
        <f t="shared" si="32"/>
        <v>3.7064399999999997</v>
      </c>
      <c r="F271" s="2">
        <f t="shared" si="25"/>
        <v>3.5983600000000004</v>
      </c>
      <c r="G271" s="2">
        <f t="shared" si="27"/>
        <v>3.4724980000000012</v>
      </c>
      <c r="H271" s="2">
        <f t="shared" si="31"/>
        <v>3.7056569999999986</v>
      </c>
      <c r="I271" s="2">
        <f t="array" ref="I271">SUMPRODUCT(B255:B274, (ROW(B255:B274)-ROW(B255)+1)) / (20*21/2)</f>
        <v>3.7355804761904761</v>
      </c>
      <c r="J271" s="2">
        <f t="shared" si="26"/>
        <v>3.6272625128187568</v>
      </c>
      <c r="K271" s="2">
        <f t="shared" si="28"/>
        <v>3.5340232245742143</v>
      </c>
    </row>
    <row r="272" spans="1:11" ht="13.5" x14ac:dyDescent="0.25">
      <c r="A272" s="3">
        <v>42403</v>
      </c>
      <c r="B272" s="2">
        <v>3.9468999999999999</v>
      </c>
      <c r="C272" s="2">
        <f t="shared" si="29"/>
        <v>-5.5400000000000116E-2</v>
      </c>
      <c r="D272" s="2">
        <f t="shared" si="30"/>
        <v>3.7993999999999999</v>
      </c>
      <c r="E272" s="2">
        <f t="shared" si="32"/>
        <v>3.7396300000000005</v>
      </c>
      <c r="F272" s="2">
        <f t="shared" si="25"/>
        <v>3.6278700000000002</v>
      </c>
      <c r="G272" s="2">
        <f t="shared" si="27"/>
        <v>3.4873260000000013</v>
      </c>
      <c r="H272" s="2">
        <f t="shared" si="31"/>
        <v>3.7060519999999992</v>
      </c>
      <c r="I272" s="2">
        <f t="array" ref="I272">SUMPRODUCT(B256:B275, (ROW(B256:B275)-ROW(B256)+1)) / (20*21/2)</f>
        <v>3.7517947619047618</v>
      </c>
      <c r="J272" s="2">
        <f t="shared" si="26"/>
        <v>3.6577041782645896</v>
      </c>
      <c r="K272" s="2">
        <f t="shared" si="28"/>
        <v>3.550214470669343</v>
      </c>
    </row>
    <row r="273" spans="1:11" ht="13.5" x14ac:dyDescent="0.25">
      <c r="A273" s="3">
        <v>42404</v>
      </c>
      <c r="B273" s="2">
        <v>3.8325999999999998</v>
      </c>
      <c r="C273" s="2">
        <f t="shared" si="29"/>
        <v>-0.11430000000000007</v>
      </c>
      <c r="D273" s="2">
        <f t="shared" si="30"/>
        <v>3.8458799999999997</v>
      </c>
      <c r="E273" s="2">
        <f t="shared" si="32"/>
        <v>3.7536499999999995</v>
      </c>
      <c r="F273" s="2">
        <f t="shared" si="25"/>
        <v>3.6479749999999997</v>
      </c>
      <c r="G273" s="2">
        <f t="shared" si="27"/>
        <v>3.4979500000000012</v>
      </c>
      <c r="H273" s="2">
        <f t="shared" si="31"/>
        <v>3.7058934999999993</v>
      </c>
      <c r="I273" s="2">
        <f t="array" ref="I273">SUMPRODUCT(B257:B276, (ROW(B257:B276)-ROW(B257)+1)) / (20*21/2)</f>
        <v>3.7624747619047616</v>
      </c>
      <c r="J273" s="2">
        <f t="shared" si="26"/>
        <v>3.6743609231917715</v>
      </c>
      <c r="K273" s="2">
        <f t="shared" si="28"/>
        <v>3.5612884129960354</v>
      </c>
    </row>
    <row r="274" spans="1:11" ht="13.5" x14ac:dyDescent="0.25">
      <c r="A274" s="3">
        <v>42405</v>
      </c>
      <c r="B274" s="2">
        <v>3.7993999999999999</v>
      </c>
      <c r="C274" s="2">
        <f t="shared" si="29"/>
        <v>-3.3199999999999896E-2</v>
      </c>
      <c r="D274" s="2">
        <f t="shared" si="30"/>
        <v>3.8716999999999997</v>
      </c>
      <c r="E274" s="2">
        <f t="shared" si="32"/>
        <v>3.7647199999999996</v>
      </c>
      <c r="F274" s="2">
        <f t="shared" si="25"/>
        <v>3.6660499999999998</v>
      </c>
      <c r="G274" s="2">
        <f t="shared" si="27"/>
        <v>3.5065080000000011</v>
      </c>
      <c r="H274" s="2">
        <f t="shared" si="31"/>
        <v>3.7055509999999994</v>
      </c>
      <c r="I274" s="2">
        <f t="array" ref="I274">SUMPRODUCT(B258:B277, (ROW(B258:B277)-ROW(B258)+1)) / (20*21/2)</f>
        <v>3.7694690476190469</v>
      </c>
      <c r="J274" s="2">
        <f t="shared" si="26"/>
        <v>3.686269406697317</v>
      </c>
      <c r="K274" s="2">
        <f t="shared" si="28"/>
        <v>3.5706261222903084</v>
      </c>
    </row>
    <row r="275" spans="1:11" ht="13.5" x14ac:dyDescent="0.25">
      <c r="A275" s="3">
        <v>42408</v>
      </c>
      <c r="B275" s="2">
        <v>3.8363</v>
      </c>
      <c r="C275" s="2">
        <f t="shared" si="29"/>
        <v>3.6900000000000155E-2</v>
      </c>
      <c r="D275" s="2">
        <f t="shared" si="30"/>
        <v>3.8835000000000002</v>
      </c>
      <c r="E275" s="2">
        <f t="shared" si="32"/>
        <v>3.7794800000000004</v>
      </c>
      <c r="F275" s="2">
        <f t="shared" si="25"/>
        <v>3.6872599999999998</v>
      </c>
      <c r="G275" s="2">
        <f t="shared" si="27"/>
        <v>3.5157300000000009</v>
      </c>
      <c r="H275" s="2">
        <f t="shared" si="31"/>
        <v>3.7053929999999995</v>
      </c>
      <c r="I275" s="2">
        <f t="array" ref="I275">SUMPRODUCT(B259:B278, (ROW(B259:B278)-ROW(B259)+1)) / (20*21/2)</f>
        <v>3.773753809523809</v>
      </c>
      <c r="J275" s="2">
        <f t="shared" si="26"/>
        <v>3.7005580346309057</v>
      </c>
      <c r="K275" s="2">
        <f t="shared" si="28"/>
        <v>3.5810447057299042</v>
      </c>
    </row>
    <row r="276" spans="1:11" ht="13.5" x14ac:dyDescent="0.25">
      <c r="A276" s="3">
        <v>42409</v>
      </c>
      <c r="B276" s="2">
        <v>3.7993999999999999</v>
      </c>
      <c r="C276" s="2">
        <f t="shared" si="29"/>
        <v>-3.6900000000000155E-2</v>
      </c>
      <c r="D276" s="2">
        <f t="shared" si="30"/>
        <v>3.8429199999999994</v>
      </c>
      <c r="E276" s="2">
        <f t="shared" si="32"/>
        <v>3.7916499999999997</v>
      </c>
      <c r="F276" s="2">
        <f t="shared" ref="F276:F339" si="33">AVERAGE(B257:B276)</f>
        <v>3.7038599999999997</v>
      </c>
      <c r="G276" s="2">
        <f t="shared" si="27"/>
        <v>3.5241400000000005</v>
      </c>
      <c r="H276" s="2">
        <f t="shared" si="31"/>
        <v>3.7050144999999999</v>
      </c>
      <c r="I276" s="2">
        <f t="array" ref="I276">SUMPRODUCT(B260:B279, (ROW(B260:B279)-ROW(B260)+1)) / (20*21/2)</f>
        <v>3.7764557142857136</v>
      </c>
      <c r="J276" s="2">
        <f t="shared" si="26"/>
        <v>3.7099715551422481</v>
      </c>
      <c r="K276" s="2">
        <f t="shared" si="28"/>
        <v>3.5896076584463783</v>
      </c>
    </row>
    <row r="277" spans="1:11" ht="13.5" x14ac:dyDescent="0.25">
      <c r="A277" s="3">
        <v>42410</v>
      </c>
      <c r="B277" s="2">
        <v>3.7772999999999999</v>
      </c>
      <c r="C277" s="2">
        <f t="shared" si="29"/>
        <v>-2.2100000000000009E-2</v>
      </c>
      <c r="D277" s="2">
        <f t="shared" si="30"/>
        <v>3.8089999999999997</v>
      </c>
      <c r="E277" s="2">
        <f t="shared" si="32"/>
        <v>3.8041999999999994</v>
      </c>
      <c r="F277" s="2">
        <f t="shared" si="33"/>
        <v>3.7175099999999999</v>
      </c>
      <c r="G277" s="2">
        <f t="shared" si="27"/>
        <v>3.5319600000000002</v>
      </c>
      <c r="H277" s="2">
        <f t="shared" si="31"/>
        <v>3.7045254999999999</v>
      </c>
      <c r="I277" s="2">
        <f t="array" ref="I277">SUMPRODUCT(B261:B280, (ROW(B261:B280)-ROW(B261)+1)) / (20*21/2)</f>
        <v>3.7783147619047619</v>
      </c>
      <c r="J277" s="2">
        <f t="shared" ref="J277:J340" si="34">$J$4*B277+J276*(1-$J$4)</f>
        <v>3.7163837879858432</v>
      </c>
      <c r="K277" s="2">
        <f t="shared" si="28"/>
        <v>3.5969681424288735</v>
      </c>
    </row>
    <row r="278" spans="1:11" ht="13.5" x14ac:dyDescent="0.25">
      <c r="A278" s="3">
        <v>42411</v>
      </c>
      <c r="B278" s="2">
        <v>3.7625000000000002</v>
      </c>
      <c r="C278" s="2">
        <f t="shared" si="29"/>
        <v>-1.4799999999999702E-2</v>
      </c>
      <c r="D278" s="2">
        <f t="shared" si="30"/>
        <v>3.7949800000000002</v>
      </c>
      <c r="E278" s="2">
        <f t="shared" si="32"/>
        <v>3.8204299999999995</v>
      </c>
      <c r="F278" s="2">
        <f t="shared" si="33"/>
        <v>3.7267299999999999</v>
      </c>
      <c r="G278" s="2">
        <f t="shared" si="27"/>
        <v>3.5376399999999997</v>
      </c>
      <c r="H278" s="2">
        <f t="shared" si="31"/>
        <v>3.7042139999999999</v>
      </c>
      <c r="I278" s="2">
        <f t="array" ref="I278">SUMPRODUCT(B262:B281, (ROW(B262:B281)-ROW(B262)+1)) / (20*21/2)</f>
        <v>3.7746809523809524</v>
      </c>
      <c r="J278" s="2">
        <f t="shared" si="34"/>
        <v>3.7207758081776676</v>
      </c>
      <c r="K278" s="2">
        <f t="shared" si="28"/>
        <v>3.6034595878238198</v>
      </c>
    </row>
    <row r="279" spans="1:11" ht="13.5" x14ac:dyDescent="0.25">
      <c r="A279" s="3">
        <v>42412</v>
      </c>
      <c r="B279" s="2">
        <v>3.7551000000000001</v>
      </c>
      <c r="C279" s="2">
        <f t="shared" si="29"/>
        <v>-7.4000000000000732E-3</v>
      </c>
      <c r="D279" s="2">
        <f t="shared" si="30"/>
        <v>3.7861199999999995</v>
      </c>
      <c r="E279" s="2">
        <f t="shared" si="32"/>
        <v>3.8289099999999996</v>
      </c>
      <c r="F279" s="2">
        <f t="shared" si="33"/>
        <v>3.7355799999999997</v>
      </c>
      <c r="G279" s="2">
        <f t="shared" si="27"/>
        <v>3.5411059999999996</v>
      </c>
      <c r="H279" s="2">
        <f t="shared" si="31"/>
        <v>3.7037934999999993</v>
      </c>
      <c r="I279" s="2">
        <f t="array" ref="I279">SUMPRODUCT(B263:B282, (ROW(B263:B282)-ROW(B263)+1)) / (20*21/2)</f>
        <v>3.7704323809523803</v>
      </c>
      <c r="J279" s="2">
        <f t="shared" si="34"/>
        <v>3.7240447788274134</v>
      </c>
      <c r="K279" s="2">
        <f t="shared" si="28"/>
        <v>3.6094062706542585</v>
      </c>
    </row>
    <row r="280" spans="1:11" ht="13.5" x14ac:dyDescent="0.25">
      <c r="A280" s="3">
        <v>42415</v>
      </c>
      <c r="B280" s="2">
        <v>3.7551000000000001</v>
      </c>
      <c r="C280" s="2">
        <f t="shared" si="29"/>
        <v>0</v>
      </c>
      <c r="D280" s="2">
        <f t="shared" si="30"/>
        <v>3.7698799999999997</v>
      </c>
      <c r="E280" s="2">
        <f t="shared" si="32"/>
        <v>3.8266900000000001</v>
      </c>
      <c r="F280" s="2">
        <f t="shared" si="33"/>
        <v>3.7453549999999991</v>
      </c>
      <c r="G280" s="2">
        <f t="shared" si="27"/>
        <v>3.5467119999999999</v>
      </c>
      <c r="H280" s="2">
        <f t="shared" si="31"/>
        <v>3.7033729999999991</v>
      </c>
      <c r="I280" s="2">
        <f t="array" ref="I280">SUMPRODUCT(B264:B283, (ROW(B264:B283)-ROW(B264)+1)) / (20*21/2)</f>
        <v>3.7710114285714282</v>
      </c>
      <c r="J280" s="2">
        <f t="shared" si="34"/>
        <v>3.7270024189390885</v>
      </c>
      <c r="K280" s="2">
        <f t="shared" si="28"/>
        <v>3.6151197502364445</v>
      </c>
    </row>
    <row r="281" spans="1:11" ht="13.5" x14ac:dyDescent="0.25">
      <c r="A281" s="3">
        <v>42416</v>
      </c>
      <c r="B281" s="2">
        <v>3.7071999999999998</v>
      </c>
      <c r="C281" s="2">
        <f t="shared" si="29"/>
        <v>-4.7900000000000276E-2</v>
      </c>
      <c r="D281" s="2">
        <f t="shared" si="30"/>
        <v>3.7514400000000001</v>
      </c>
      <c r="E281" s="2">
        <f t="shared" si="32"/>
        <v>3.7971799999999996</v>
      </c>
      <c r="F281" s="2">
        <f t="shared" si="33"/>
        <v>3.7518099999999999</v>
      </c>
      <c r="G281" s="2">
        <f t="shared" si="27"/>
        <v>3.551359999999999</v>
      </c>
      <c r="H281" s="2">
        <f t="shared" si="31"/>
        <v>3.7027129999999988</v>
      </c>
      <c r="I281" s="2">
        <f t="array" ref="I281">SUMPRODUCT(B265:B284, (ROW(B265:B284)-ROW(B265)+1)) / (20*21/2)</f>
        <v>3.7701995238095236</v>
      </c>
      <c r="J281" s="2">
        <f t="shared" si="34"/>
        <v>3.7251164742782228</v>
      </c>
      <c r="K281" s="2">
        <f t="shared" si="28"/>
        <v>3.6187307404232509</v>
      </c>
    </row>
    <row r="282" spans="1:11" ht="13.5" x14ac:dyDescent="0.25">
      <c r="A282" s="3">
        <v>42417</v>
      </c>
      <c r="B282" s="2">
        <v>3.7071999999999998</v>
      </c>
      <c r="C282" s="2">
        <f t="shared" si="29"/>
        <v>0</v>
      </c>
      <c r="D282" s="2">
        <f t="shared" si="30"/>
        <v>3.7374200000000002</v>
      </c>
      <c r="E282" s="2">
        <f t="shared" si="32"/>
        <v>3.7732099999999997</v>
      </c>
      <c r="F282" s="2">
        <f t="shared" si="33"/>
        <v>3.7564199999999999</v>
      </c>
      <c r="G282" s="2">
        <f t="shared" si="27"/>
        <v>3.5560079999999994</v>
      </c>
      <c r="H282" s="2">
        <f t="shared" si="31"/>
        <v>3.7018734999999983</v>
      </c>
      <c r="I282" s="2">
        <f t="array" ref="I282">SUMPRODUCT(B266:B285, (ROW(B266:B285)-ROW(B266)+1)) / (20*21/2)</f>
        <v>3.7648795238095238</v>
      </c>
      <c r="J282" s="2">
        <f t="shared" si="34"/>
        <v>3.7234101433945828</v>
      </c>
      <c r="K282" s="2">
        <f t="shared" si="28"/>
        <v>3.6222001231517509</v>
      </c>
    </row>
    <row r="283" spans="1:11" ht="13.5" x14ac:dyDescent="0.25">
      <c r="A283" s="3">
        <v>42418</v>
      </c>
      <c r="B283" s="2">
        <v>3.7625000000000002</v>
      </c>
      <c r="C283" s="2">
        <f t="shared" si="29"/>
        <v>5.5300000000000349E-2</v>
      </c>
      <c r="D283" s="2">
        <f t="shared" si="30"/>
        <v>3.7374200000000002</v>
      </c>
      <c r="E283" s="2">
        <f t="shared" si="32"/>
        <v>3.7662</v>
      </c>
      <c r="F283" s="2">
        <f t="shared" si="33"/>
        <v>3.759925</v>
      </c>
      <c r="G283" s="2">
        <f t="shared" si="27"/>
        <v>3.5619099999999988</v>
      </c>
      <c r="H283" s="2">
        <f t="shared" si="31"/>
        <v>3.7012389999999984</v>
      </c>
      <c r="I283" s="2">
        <f t="array" ref="I283">SUMPRODUCT(B267:B286, (ROW(B267:B286)-ROW(B267)+1)) / (20*21/2)</f>
        <v>3.7601761904761903</v>
      </c>
      <c r="J283" s="2">
        <f t="shared" si="34"/>
        <v>3.7271329868808132</v>
      </c>
      <c r="K283" s="2">
        <f t="shared" si="28"/>
        <v>3.6277020791065842</v>
      </c>
    </row>
    <row r="284" spans="1:11" ht="13.5" x14ac:dyDescent="0.25">
      <c r="A284" s="3">
        <v>42419</v>
      </c>
      <c r="B284" s="2">
        <v>3.7513999999999998</v>
      </c>
      <c r="C284" s="2">
        <f t="shared" si="29"/>
        <v>-1.1100000000000332E-2</v>
      </c>
      <c r="D284" s="2">
        <f t="shared" si="30"/>
        <v>3.7366799999999998</v>
      </c>
      <c r="E284" s="2">
        <f t="shared" si="32"/>
        <v>3.7613999999999996</v>
      </c>
      <c r="F284" s="2">
        <f t="shared" si="33"/>
        <v>3.7630600000000003</v>
      </c>
      <c r="G284" s="2">
        <f t="shared" si="27"/>
        <v>3.5683279999999984</v>
      </c>
      <c r="H284" s="2">
        <f t="shared" si="31"/>
        <v>3.7006204999999981</v>
      </c>
      <c r="I284" s="2">
        <f t="array" ref="I284">SUMPRODUCT(B268:B287, (ROW(B268:B287)-ROW(B268)+1)) / (20*21/2)</f>
        <v>3.7563447619047619</v>
      </c>
      <c r="J284" s="2">
        <f t="shared" si="34"/>
        <v>3.7294441309874027</v>
      </c>
      <c r="K284" s="2">
        <f t="shared" si="28"/>
        <v>3.6325529779651493</v>
      </c>
    </row>
    <row r="285" spans="1:11" ht="13.5" x14ac:dyDescent="0.25">
      <c r="A285" s="3">
        <v>42422</v>
      </c>
      <c r="B285" s="2">
        <v>3.7071999999999998</v>
      </c>
      <c r="C285" s="2">
        <f t="shared" si="29"/>
        <v>-4.4200000000000017E-2</v>
      </c>
      <c r="D285" s="2">
        <f t="shared" si="30"/>
        <v>3.7271000000000001</v>
      </c>
      <c r="E285" s="2">
        <f t="shared" si="32"/>
        <v>3.7484899999999994</v>
      </c>
      <c r="F285" s="2">
        <f t="shared" si="33"/>
        <v>3.7639850000000004</v>
      </c>
      <c r="G285" s="2">
        <f t="shared" si="27"/>
        <v>3.5738619999999992</v>
      </c>
      <c r="H285" s="2">
        <f t="shared" si="31"/>
        <v>3.6997809999999975</v>
      </c>
      <c r="I285" s="2">
        <f t="array" ref="I285">SUMPRODUCT(B269:B288, (ROW(B269:B288)-ROW(B269)+1)) / (20*21/2)</f>
        <v>3.7486476190476186</v>
      </c>
      <c r="J285" s="2">
        <f t="shared" si="34"/>
        <v>3.7273256423219356</v>
      </c>
      <c r="K285" s="2">
        <f t="shared" si="28"/>
        <v>3.6354803121625947</v>
      </c>
    </row>
    <row r="286" spans="1:11" ht="13.5" x14ac:dyDescent="0.25">
      <c r="A286" s="3">
        <v>42423</v>
      </c>
      <c r="B286" s="2">
        <v>3.7145999999999999</v>
      </c>
      <c r="C286" s="2">
        <f t="shared" si="29"/>
        <v>7.4000000000000732E-3</v>
      </c>
      <c r="D286" s="2">
        <f t="shared" si="30"/>
        <v>3.72858</v>
      </c>
      <c r="E286" s="2">
        <f t="shared" si="32"/>
        <v>3.7400099999999994</v>
      </c>
      <c r="F286" s="2">
        <f t="shared" si="33"/>
        <v>3.7658300000000002</v>
      </c>
      <c r="G286" s="2">
        <f t="shared" si="27"/>
        <v>3.5795439999999989</v>
      </c>
      <c r="H286" s="2">
        <f t="shared" si="31"/>
        <v>3.6989784999999973</v>
      </c>
      <c r="I286" s="2">
        <f t="array" ref="I286">SUMPRODUCT(B270:B289, (ROW(B270:B289)-ROW(B270)+1)) / (20*21/2)</f>
        <v>3.7472052380952379</v>
      </c>
      <c r="J286" s="2">
        <f t="shared" si="34"/>
        <v>3.7261136763865133</v>
      </c>
      <c r="K286" s="2">
        <f t="shared" si="28"/>
        <v>3.6385830450189638</v>
      </c>
    </row>
    <row r="287" spans="1:11" ht="13.5" x14ac:dyDescent="0.25">
      <c r="A287" s="3">
        <v>42424</v>
      </c>
      <c r="B287" s="2">
        <v>3.7256</v>
      </c>
      <c r="C287" s="2">
        <f t="shared" si="29"/>
        <v>1.1000000000000121E-2</v>
      </c>
      <c r="D287" s="2">
        <f t="shared" si="30"/>
        <v>3.7322600000000001</v>
      </c>
      <c r="E287" s="2">
        <f t="shared" si="32"/>
        <v>3.7348399999999997</v>
      </c>
      <c r="F287" s="2">
        <f t="shared" si="33"/>
        <v>3.76952</v>
      </c>
      <c r="G287" s="2">
        <f t="shared" si="27"/>
        <v>3.5855199999999989</v>
      </c>
      <c r="H287" s="2">
        <f t="shared" si="31"/>
        <v>3.6985719999999973</v>
      </c>
      <c r="I287" s="2">
        <f t="array" ref="I287">SUMPRODUCT(B271:B290, (ROW(B271:B290)-ROW(B271)+1)) / (20*21/2)</f>
        <v>3.7386652380952383</v>
      </c>
      <c r="J287" s="2">
        <f t="shared" si="34"/>
        <v>3.7260647548258925</v>
      </c>
      <c r="K287" s="2">
        <f t="shared" si="28"/>
        <v>3.6419954746260634</v>
      </c>
    </row>
    <row r="288" spans="1:11" ht="13.5" x14ac:dyDescent="0.25">
      <c r="A288" s="3">
        <v>42425</v>
      </c>
      <c r="B288" s="2">
        <v>3.6886999999999999</v>
      </c>
      <c r="C288" s="2">
        <f t="shared" si="29"/>
        <v>-3.6900000000000155E-2</v>
      </c>
      <c r="D288" s="2">
        <f t="shared" si="30"/>
        <v>3.7174999999999998</v>
      </c>
      <c r="E288" s="2">
        <f t="shared" si="32"/>
        <v>3.7274599999999998</v>
      </c>
      <c r="F288" s="2">
        <f t="shared" si="33"/>
        <v>3.7739449999999999</v>
      </c>
      <c r="G288" s="2">
        <f t="shared" si="27"/>
        <v>3.591051999999999</v>
      </c>
      <c r="H288" s="2">
        <f t="shared" si="31"/>
        <v>3.6976399999999985</v>
      </c>
      <c r="I288" s="2">
        <f t="array" ref="I288">SUMPRODUCT(B272:B291, (ROW(B272:B291)-ROW(B272)+1)) / (20*21/2)</f>
        <v>3.7340614285714278</v>
      </c>
      <c r="J288" s="2">
        <f t="shared" si="34"/>
        <v>3.7225062067472359</v>
      </c>
      <c r="K288" s="2">
        <f t="shared" si="28"/>
        <v>3.6438270246407276</v>
      </c>
    </row>
    <row r="289" spans="1:11" ht="13.5" x14ac:dyDescent="0.25">
      <c r="A289" s="3">
        <v>42426</v>
      </c>
      <c r="B289" s="2">
        <v>3.7587999999999999</v>
      </c>
      <c r="C289" s="2">
        <f t="shared" si="29"/>
        <v>7.0100000000000051E-2</v>
      </c>
      <c r="D289" s="2">
        <f t="shared" si="30"/>
        <v>3.7189799999999997</v>
      </c>
      <c r="E289" s="2">
        <f t="shared" si="32"/>
        <v>3.72783</v>
      </c>
      <c r="F289" s="2">
        <f t="shared" si="33"/>
        <v>3.7783699999999998</v>
      </c>
      <c r="G289" s="2">
        <f t="shared" si="27"/>
        <v>3.5982079999999992</v>
      </c>
      <c r="H289" s="2">
        <f t="shared" si="31"/>
        <v>3.6970584999999976</v>
      </c>
      <c r="I289" s="2">
        <f t="array" ref="I289">SUMPRODUCT(B273:B292, (ROW(B273:B292)-ROW(B273)+1)) / (20*21/2)</f>
        <v>3.7448323809523809</v>
      </c>
      <c r="J289" s="2">
        <f t="shared" si="34"/>
        <v>3.7259627584855943</v>
      </c>
      <c r="K289" s="2">
        <f t="shared" si="28"/>
        <v>3.6483357687724638</v>
      </c>
    </row>
    <row r="290" spans="1:11" ht="13.5" x14ac:dyDescent="0.25">
      <c r="A290" s="3">
        <v>42429</v>
      </c>
      <c r="B290" s="2">
        <v>3.6886999999999999</v>
      </c>
      <c r="C290" s="2">
        <f t="shared" si="29"/>
        <v>-7.0100000000000051E-2</v>
      </c>
      <c r="D290" s="2">
        <f t="shared" si="30"/>
        <v>3.7152799999999999</v>
      </c>
      <c r="E290" s="2">
        <f t="shared" si="32"/>
        <v>3.72119</v>
      </c>
      <c r="F290" s="2">
        <f t="shared" si="33"/>
        <v>3.7739399999999996</v>
      </c>
      <c r="G290" s="2">
        <f t="shared" si="27"/>
        <v>3.6041099999999995</v>
      </c>
      <c r="H290" s="2">
        <f t="shared" si="31"/>
        <v>3.6961264999999979</v>
      </c>
      <c r="I290" s="2">
        <f t="array" ref="I290">SUMPRODUCT(B274:B293, (ROW(B274:B293)-ROW(B274)+1)) / (20*21/2)</f>
        <v>3.7594685714285712</v>
      </c>
      <c r="J290" s="2">
        <f t="shared" si="34"/>
        <v>3.7224139243441092</v>
      </c>
      <c r="K290" s="2">
        <f t="shared" si="28"/>
        <v>3.6499186798009946</v>
      </c>
    </row>
    <row r="291" spans="1:11" ht="13.5" x14ac:dyDescent="0.25">
      <c r="A291" s="3">
        <v>42430</v>
      </c>
      <c r="B291" s="2">
        <v>3.7256</v>
      </c>
      <c r="C291" s="2">
        <f t="shared" si="29"/>
        <v>3.6900000000000155E-2</v>
      </c>
      <c r="D291" s="2">
        <f t="shared" si="30"/>
        <v>3.7174799999999997</v>
      </c>
      <c r="E291" s="2">
        <f t="shared" si="32"/>
        <v>3.7230300000000001</v>
      </c>
      <c r="F291" s="2">
        <f t="shared" si="33"/>
        <v>3.7601049999999994</v>
      </c>
      <c r="G291" s="2">
        <f t="shared" si="27"/>
        <v>3.6114879999999996</v>
      </c>
      <c r="H291" s="2">
        <f t="shared" si="31"/>
        <v>3.6953789999999982</v>
      </c>
      <c r="I291" s="2">
        <f t="array" ref="I291">SUMPRODUCT(B275:B294, (ROW(B275:B294)-ROW(B275)+1)) / (20*21/2)</f>
        <v>3.7737357142857144</v>
      </c>
      <c r="J291" s="2">
        <f t="shared" si="34"/>
        <v>3.7227173601208605</v>
      </c>
      <c r="K291" s="2">
        <f t="shared" si="28"/>
        <v>3.6528865747107595</v>
      </c>
    </row>
    <row r="292" spans="1:11" ht="13.5" x14ac:dyDescent="0.25">
      <c r="A292" s="3">
        <v>42431</v>
      </c>
      <c r="B292" s="2">
        <v>3.8732000000000002</v>
      </c>
      <c r="C292" s="2">
        <f t="shared" si="29"/>
        <v>0.14760000000000018</v>
      </c>
      <c r="D292" s="2">
        <f t="shared" si="30"/>
        <v>3.7469999999999999</v>
      </c>
      <c r="E292" s="2">
        <f t="shared" si="32"/>
        <v>3.7396299999999996</v>
      </c>
      <c r="F292" s="2">
        <f t="shared" si="33"/>
        <v>3.7564199999999994</v>
      </c>
      <c r="G292" s="2">
        <f t="shared" si="27"/>
        <v>3.6218179999999993</v>
      </c>
      <c r="H292" s="2">
        <f t="shared" si="31"/>
        <v>3.6953694999999978</v>
      </c>
      <c r="I292" s="2">
        <f t="array" ref="I292">SUMPRODUCT(B276:B295, (ROW(B276:B295)-ROW(B276)+1)) / (20*21/2)</f>
        <v>3.7874757142857152</v>
      </c>
      <c r="J292" s="2">
        <f t="shared" si="34"/>
        <v>3.7370490401093499</v>
      </c>
      <c r="K292" s="2">
        <f t="shared" si="28"/>
        <v>3.6615263168789651</v>
      </c>
    </row>
    <row r="293" spans="1:11" ht="13.5" x14ac:dyDescent="0.25">
      <c r="A293" s="3">
        <v>42432</v>
      </c>
      <c r="B293" s="2">
        <v>3.9100999999999999</v>
      </c>
      <c r="C293" s="2">
        <f t="shared" si="29"/>
        <v>3.6899999999999711E-2</v>
      </c>
      <c r="D293" s="2">
        <f t="shared" si="30"/>
        <v>3.7912800000000004</v>
      </c>
      <c r="E293" s="2">
        <f t="shared" si="32"/>
        <v>3.7543899999999999</v>
      </c>
      <c r="F293" s="2">
        <f t="shared" si="33"/>
        <v>3.7602949999999993</v>
      </c>
      <c r="G293" s="2">
        <f t="shared" si="27"/>
        <v>3.6328859999999996</v>
      </c>
      <c r="H293" s="2">
        <f t="shared" si="31"/>
        <v>3.6955264999999975</v>
      </c>
      <c r="I293" s="2">
        <f t="array" ref="I293">SUMPRODUCT(B277:B296, (ROW(B277:B296)-ROW(B277)+1)) / (20*21/2)</f>
        <v>3.7903214285714295</v>
      </c>
      <c r="J293" s="2">
        <f t="shared" si="34"/>
        <v>3.7535300839084593</v>
      </c>
      <c r="K293" s="2">
        <f t="shared" si="28"/>
        <v>3.6712743044523393</v>
      </c>
    </row>
    <row r="294" spans="1:11" ht="13.5" x14ac:dyDescent="0.25">
      <c r="A294" s="3">
        <v>42433</v>
      </c>
      <c r="B294" s="2">
        <v>3.9100999999999999</v>
      </c>
      <c r="C294" s="2">
        <f t="shared" si="29"/>
        <v>0</v>
      </c>
      <c r="D294" s="2">
        <f t="shared" si="30"/>
        <v>3.8215400000000002</v>
      </c>
      <c r="E294" s="2">
        <f t="shared" si="32"/>
        <v>3.7702600000000004</v>
      </c>
      <c r="F294" s="2">
        <f t="shared" si="33"/>
        <v>3.7658299999999998</v>
      </c>
      <c r="G294" s="2">
        <f t="shared" si="27"/>
        <v>3.6443219999999998</v>
      </c>
      <c r="H294" s="2">
        <f t="shared" si="31"/>
        <v>3.695701499999998</v>
      </c>
      <c r="I294" s="2">
        <f t="array" ref="I294">SUMPRODUCT(B278:B297, (ROW(B278:B297)-ROW(B278)+1)) / (20*21/2)</f>
        <v>3.7956242857142857</v>
      </c>
      <c r="J294" s="2">
        <f t="shared" si="34"/>
        <v>3.7684415044886062</v>
      </c>
      <c r="K294" s="2">
        <f t="shared" si="28"/>
        <v>3.6806400180032282</v>
      </c>
    </row>
    <row r="295" spans="1:11" ht="13.5" x14ac:dyDescent="0.25">
      <c r="A295" s="3">
        <v>42436</v>
      </c>
      <c r="B295" s="2">
        <v>3.9100999999999999</v>
      </c>
      <c r="C295" s="2">
        <f t="shared" si="29"/>
        <v>0</v>
      </c>
      <c r="D295" s="2">
        <f t="shared" si="30"/>
        <v>3.8658200000000003</v>
      </c>
      <c r="E295" s="2">
        <f t="shared" si="32"/>
        <v>3.7905500000000005</v>
      </c>
      <c r="F295" s="2">
        <f t="shared" si="33"/>
        <v>3.7695199999999991</v>
      </c>
      <c r="G295" s="2">
        <f t="shared" si="27"/>
        <v>3.6557579999999996</v>
      </c>
      <c r="H295" s="2">
        <f t="shared" si="31"/>
        <v>3.6958764999999985</v>
      </c>
      <c r="I295" s="2">
        <f t="array" ref="I295">SUMPRODUCT(B279:B298, (ROW(B279:B298)-ROW(B279)+1)) / (20*21/2)</f>
        <v>3.7982419047619054</v>
      </c>
      <c r="J295" s="2">
        <f t="shared" si="34"/>
        <v>3.7819327897754054</v>
      </c>
      <c r="K295" s="2">
        <f t="shared" si="28"/>
        <v>3.6896384486697684</v>
      </c>
    </row>
    <row r="296" spans="1:11" ht="13.5" x14ac:dyDescent="0.25">
      <c r="A296" s="3">
        <v>42437</v>
      </c>
      <c r="B296" s="2">
        <v>3.7993999999999999</v>
      </c>
      <c r="C296" s="2">
        <f t="shared" si="29"/>
        <v>-0.11070000000000002</v>
      </c>
      <c r="D296" s="2">
        <f t="shared" si="30"/>
        <v>3.8805799999999997</v>
      </c>
      <c r="E296" s="2">
        <f t="shared" si="32"/>
        <v>3.7990299999999997</v>
      </c>
      <c r="F296" s="2">
        <f t="shared" si="33"/>
        <v>3.7695199999999991</v>
      </c>
      <c r="G296" s="2">
        <f t="shared" si="27"/>
        <v>3.6649059999999998</v>
      </c>
      <c r="H296" s="2">
        <f t="shared" si="31"/>
        <v>3.6954979999999993</v>
      </c>
      <c r="I296" s="2">
        <f t="array" ref="I296">SUMPRODUCT(B280:B299, (ROW(B280:B299)-ROW(B280)+1)) / (20*21/2)</f>
        <v>3.8006838095238091</v>
      </c>
      <c r="J296" s="2">
        <f t="shared" si="34"/>
        <v>3.7835963336063192</v>
      </c>
      <c r="K296" s="2">
        <f t="shared" si="28"/>
        <v>3.6939428232317382</v>
      </c>
    </row>
    <row r="297" spans="1:11" ht="13.5" x14ac:dyDescent="0.25">
      <c r="A297" s="3">
        <v>42438</v>
      </c>
      <c r="B297" s="2">
        <v>3.8252000000000002</v>
      </c>
      <c r="C297" s="2">
        <f t="shared" si="29"/>
        <v>2.5800000000000267E-2</v>
      </c>
      <c r="D297" s="2">
        <f t="shared" si="30"/>
        <v>3.8709800000000003</v>
      </c>
      <c r="E297" s="2">
        <f t="shared" si="32"/>
        <v>3.8089900000000001</v>
      </c>
      <c r="F297" s="2">
        <f t="shared" si="33"/>
        <v>3.771914999999999</v>
      </c>
      <c r="G297" s="2">
        <f t="shared" si="27"/>
        <v>3.6742759999999999</v>
      </c>
      <c r="H297" s="2">
        <f t="shared" si="31"/>
        <v>3.6952484999999986</v>
      </c>
      <c r="I297" s="2">
        <f t="array" ref="I297">SUMPRODUCT(B281:B300, (ROW(B281:B300)-ROW(B281)+1)) / (20*21/2)</f>
        <v>3.803267142857143</v>
      </c>
      <c r="J297" s="2">
        <f t="shared" si="34"/>
        <v>3.7875585875485749</v>
      </c>
      <c r="K297" s="2">
        <f t="shared" si="28"/>
        <v>3.6990901634971607</v>
      </c>
    </row>
    <row r="298" spans="1:11" ht="13.5" x14ac:dyDescent="0.25">
      <c r="A298" s="3">
        <v>42439</v>
      </c>
      <c r="B298" s="2">
        <v>3.7993999999999999</v>
      </c>
      <c r="C298" s="2">
        <f t="shared" si="29"/>
        <v>-2.5800000000000267E-2</v>
      </c>
      <c r="D298" s="2">
        <f t="shared" si="30"/>
        <v>3.84884</v>
      </c>
      <c r="E298" s="2">
        <f t="shared" si="32"/>
        <v>3.8200600000000002</v>
      </c>
      <c r="F298" s="2">
        <f t="shared" si="33"/>
        <v>3.7737600000000002</v>
      </c>
      <c r="G298" s="2">
        <f t="shared" si="27"/>
        <v>3.6831299999999998</v>
      </c>
      <c r="H298" s="2">
        <f t="shared" si="31"/>
        <v>3.6947984999999983</v>
      </c>
      <c r="I298" s="2">
        <f t="array" ref="I298">SUMPRODUCT(B282:B301, (ROW(B282:B301)-ROW(B282)+1)) / (20*21/2)</f>
        <v>3.8052695238095229</v>
      </c>
      <c r="J298" s="2">
        <f t="shared" si="34"/>
        <v>3.7886863411153771</v>
      </c>
      <c r="K298" s="2">
        <f t="shared" si="28"/>
        <v>3.7030238825757036</v>
      </c>
    </row>
    <row r="299" spans="1:11" ht="13.5" x14ac:dyDescent="0.25">
      <c r="A299" s="3">
        <v>42440</v>
      </c>
      <c r="B299" s="2">
        <v>3.7993999999999999</v>
      </c>
      <c r="C299" s="2">
        <f t="shared" si="29"/>
        <v>0</v>
      </c>
      <c r="D299" s="2">
        <f t="shared" si="30"/>
        <v>3.8267000000000002</v>
      </c>
      <c r="E299" s="2">
        <f t="shared" si="32"/>
        <v>3.8241199999999997</v>
      </c>
      <c r="F299" s="2">
        <f t="shared" si="33"/>
        <v>3.7759750000000003</v>
      </c>
      <c r="G299" s="2">
        <f t="shared" si="27"/>
        <v>3.6927199999999996</v>
      </c>
      <c r="H299" s="2">
        <f t="shared" si="31"/>
        <v>3.6944199999999983</v>
      </c>
      <c r="I299" s="2">
        <f t="array" ref="I299">SUMPRODUCT(B283:B302, (ROW(B283:B302)-ROW(B283)+1)) / (20*21/2)</f>
        <v>3.8068328571428558</v>
      </c>
      <c r="J299" s="2">
        <f t="shared" si="34"/>
        <v>3.7897066895805791</v>
      </c>
      <c r="K299" s="2">
        <f t="shared" si="28"/>
        <v>3.7068033381609702</v>
      </c>
    </row>
    <row r="300" spans="1:11" ht="13.5" x14ac:dyDescent="0.25">
      <c r="A300" s="3">
        <v>42443</v>
      </c>
      <c r="B300" s="2">
        <v>3.8031000000000001</v>
      </c>
      <c r="C300" s="2">
        <f t="shared" si="29"/>
        <v>3.7000000000002586E-3</v>
      </c>
      <c r="D300" s="2">
        <f t="shared" si="30"/>
        <v>3.8052999999999999</v>
      </c>
      <c r="E300" s="2">
        <f t="shared" si="32"/>
        <v>3.8355599999999996</v>
      </c>
      <c r="F300" s="2">
        <f t="shared" si="33"/>
        <v>3.7783750000000005</v>
      </c>
      <c r="G300" s="2">
        <f t="shared" si="27"/>
        <v>3.7023840000000003</v>
      </c>
      <c r="H300" s="2">
        <f t="shared" si="31"/>
        <v>3.6940239999999984</v>
      </c>
      <c r="I300" s="2">
        <f t="array" ref="I300">SUMPRODUCT(B284:B303, (ROW(B284:B303)-ROW(B284)+1)) / (20*21/2)</f>
        <v>3.8086619047619039</v>
      </c>
      <c r="J300" s="2">
        <f t="shared" si="34"/>
        <v>3.7909822429538576</v>
      </c>
      <c r="K300" s="2">
        <f t="shared" si="28"/>
        <v>3.7105796778409319</v>
      </c>
    </row>
    <row r="301" spans="1:11" ht="13.5" x14ac:dyDescent="0.25">
      <c r="A301" s="3">
        <v>42444</v>
      </c>
      <c r="B301" s="2">
        <v>3.7993999999999999</v>
      </c>
      <c r="C301" s="2">
        <f t="shared" si="29"/>
        <v>-3.7000000000002586E-3</v>
      </c>
      <c r="D301" s="2">
        <f t="shared" si="30"/>
        <v>3.8052999999999999</v>
      </c>
      <c r="E301" s="2">
        <f t="shared" si="32"/>
        <v>3.8429399999999996</v>
      </c>
      <c r="F301" s="2">
        <f t="shared" si="33"/>
        <v>3.7829850000000009</v>
      </c>
      <c r="G301" s="2">
        <f t="shared" si="27"/>
        <v>3.7119739999999997</v>
      </c>
      <c r="H301" s="2">
        <f t="shared" si="31"/>
        <v>3.693537999999998</v>
      </c>
      <c r="I301" s="2">
        <f t="array" ref="I301">SUMPRODUCT(B285:B304, (ROW(B285:B304)-ROW(B285)+1)) / (20*21/2)</f>
        <v>3.8113276190476184</v>
      </c>
      <c r="J301" s="2">
        <f t="shared" si="34"/>
        <v>3.791783934101109</v>
      </c>
      <c r="K301" s="2">
        <f t="shared" si="28"/>
        <v>3.7140628277295229</v>
      </c>
    </row>
    <row r="302" spans="1:11" ht="13.5" x14ac:dyDescent="0.25">
      <c r="A302" s="3">
        <v>42445</v>
      </c>
      <c r="B302" s="2">
        <v>3.7993999999999999</v>
      </c>
      <c r="C302" s="2">
        <f t="shared" si="29"/>
        <v>0</v>
      </c>
      <c r="D302" s="2">
        <f t="shared" si="30"/>
        <v>3.8001399999999999</v>
      </c>
      <c r="E302" s="2">
        <f t="shared" si="32"/>
        <v>3.8355599999999996</v>
      </c>
      <c r="F302" s="2">
        <f t="shared" si="33"/>
        <v>3.7875950000000005</v>
      </c>
      <c r="G302" s="2">
        <f t="shared" si="27"/>
        <v>3.7208279999999996</v>
      </c>
      <c r="H302" s="2">
        <f t="shared" si="31"/>
        <v>3.6928364999999985</v>
      </c>
      <c r="I302" s="2">
        <f t="array" ref="I302">SUMPRODUCT(B286:B305, (ROW(B286:B305)-ROW(B286)+1)) / (20*21/2)</f>
        <v>3.8122771428571429</v>
      </c>
      <c r="J302" s="2">
        <f t="shared" si="34"/>
        <v>3.792509273710527</v>
      </c>
      <c r="K302" s="2">
        <f t="shared" si="28"/>
        <v>3.7174093835048359</v>
      </c>
    </row>
    <row r="303" spans="1:11" ht="13.5" x14ac:dyDescent="0.25">
      <c r="A303" s="3">
        <v>42446</v>
      </c>
      <c r="B303" s="2">
        <v>3.8068</v>
      </c>
      <c r="C303" s="2">
        <f t="shared" si="29"/>
        <v>7.4000000000000732E-3</v>
      </c>
      <c r="D303" s="2">
        <f t="shared" si="30"/>
        <v>3.8016199999999998</v>
      </c>
      <c r="E303" s="2">
        <f t="shared" si="32"/>
        <v>3.8252299999999999</v>
      </c>
      <c r="F303" s="2">
        <f t="shared" si="33"/>
        <v>3.7898100000000001</v>
      </c>
      <c r="G303" s="2">
        <f t="shared" si="27"/>
        <v>3.7283539999999999</v>
      </c>
      <c r="H303" s="2">
        <f t="shared" si="31"/>
        <v>3.6924949999999983</v>
      </c>
      <c r="I303" s="2">
        <f t="array" ref="I303">SUMPRODUCT(B287:B306, (ROW(B287:B306)-ROW(B287)+1)) / (20*21/2)</f>
        <v>3.8124176190476193</v>
      </c>
      <c r="J303" s="2">
        <f t="shared" si="34"/>
        <v>3.7938702952619052</v>
      </c>
      <c r="K303" s="2">
        <f t="shared" si="28"/>
        <v>3.7209148978771953</v>
      </c>
    </row>
    <row r="304" spans="1:11" ht="13.5" x14ac:dyDescent="0.25">
      <c r="A304" s="3">
        <v>42447</v>
      </c>
      <c r="B304" s="2">
        <v>3.8178000000000001</v>
      </c>
      <c r="C304" s="2">
        <f t="shared" si="29"/>
        <v>1.1000000000000121E-2</v>
      </c>
      <c r="D304" s="2">
        <f t="shared" si="30"/>
        <v>3.8052999999999999</v>
      </c>
      <c r="E304" s="2">
        <f t="shared" si="32"/>
        <v>3.8159999999999998</v>
      </c>
      <c r="F304" s="2">
        <f t="shared" si="33"/>
        <v>3.7931300000000006</v>
      </c>
      <c r="G304" s="2">
        <f t="shared" si="27"/>
        <v>3.7359519999999997</v>
      </c>
      <c r="H304" s="2">
        <f t="shared" si="31"/>
        <v>3.6921189999999986</v>
      </c>
      <c r="I304" s="2">
        <f t="array" ref="I304">SUMPRODUCT(B288:B307, (ROW(B288:B307)-ROW(B288)+1)) / (20*21/2)</f>
        <v>3.8121542857142847</v>
      </c>
      <c r="J304" s="2">
        <f t="shared" si="34"/>
        <v>3.7961493147607714</v>
      </c>
      <c r="K304" s="2">
        <f t="shared" si="28"/>
        <v>3.7247143136467176</v>
      </c>
    </row>
    <row r="305" spans="1:11" ht="13.5" x14ac:dyDescent="0.25">
      <c r="A305" s="3">
        <v>42450</v>
      </c>
      <c r="B305" s="2">
        <v>3.8031000000000001</v>
      </c>
      <c r="C305" s="2">
        <f t="shared" si="29"/>
        <v>-1.4699999999999935E-2</v>
      </c>
      <c r="D305" s="2">
        <f t="shared" si="30"/>
        <v>3.8052999999999999</v>
      </c>
      <c r="E305" s="2">
        <f t="shared" si="32"/>
        <v>3.8052999999999999</v>
      </c>
      <c r="F305" s="2">
        <f t="shared" si="33"/>
        <v>3.7979250000000002</v>
      </c>
      <c r="G305" s="2">
        <f t="shared" si="27"/>
        <v>3.7437719999999994</v>
      </c>
      <c r="H305" s="2">
        <f t="shared" si="31"/>
        <v>3.6914719999999979</v>
      </c>
      <c r="I305" s="2">
        <f t="array" ref="I305">SUMPRODUCT(B289:B308, (ROW(B289:B308)-ROW(B289)+1)) / (20*21/2)</f>
        <v>3.8118919047619042</v>
      </c>
      <c r="J305" s="2">
        <f t="shared" si="34"/>
        <v>3.7968112847835553</v>
      </c>
      <c r="K305" s="2">
        <f t="shared" si="28"/>
        <v>3.7277882621311602</v>
      </c>
    </row>
    <row r="306" spans="1:11" ht="13.5" x14ac:dyDescent="0.25">
      <c r="A306" s="3">
        <v>42451</v>
      </c>
      <c r="B306" s="2">
        <v>3.7993999999999999</v>
      </c>
      <c r="C306" s="2">
        <f t="shared" si="29"/>
        <v>-3.7000000000002586E-3</v>
      </c>
      <c r="D306" s="2">
        <f t="shared" si="30"/>
        <v>3.8052999999999999</v>
      </c>
      <c r="E306" s="2">
        <f t="shared" si="32"/>
        <v>3.8052999999999999</v>
      </c>
      <c r="F306" s="2">
        <f t="shared" si="33"/>
        <v>3.802165</v>
      </c>
      <c r="G306" s="2">
        <f t="shared" ref="G306:G369" si="35">AVERAGE(B257:B306)</f>
        <v>3.750411999999999</v>
      </c>
      <c r="H306" s="2">
        <f t="shared" si="31"/>
        <v>3.6908064999999981</v>
      </c>
      <c r="I306" s="2">
        <f t="array" ref="I306">SUMPRODUCT(B290:B309, (ROW(B290:B309)-ROW(B290)+1)) / (20*21/2)</f>
        <v>3.8142466666666666</v>
      </c>
      <c r="J306" s="2">
        <f t="shared" si="34"/>
        <v>3.7970578290898835</v>
      </c>
      <c r="K306" s="2">
        <f t="shared" si="28"/>
        <v>3.730596565576997</v>
      </c>
    </row>
    <row r="307" spans="1:11" ht="13.5" x14ac:dyDescent="0.25">
      <c r="A307" s="3">
        <v>42452</v>
      </c>
      <c r="B307" s="2">
        <v>3.7993999999999999</v>
      </c>
      <c r="C307" s="2">
        <f t="shared" si="29"/>
        <v>0</v>
      </c>
      <c r="D307" s="2">
        <f t="shared" si="30"/>
        <v>3.8052999999999999</v>
      </c>
      <c r="E307" s="2">
        <f t="shared" si="32"/>
        <v>3.8027199999999994</v>
      </c>
      <c r="F307" s="2">
        <f t="shared" si="33"/>
        <v>3.8058550000000002</v>
      </c>
      <c r="G307" s="2">
        <f t="shared" si="35"/>
        <v>3.7563139999999993</v>
      </c>
      <c r="H307" s="2">
        <f t="shared" si="31"/>
        <v>3.6902484999999978</v>
      </c>
      <c r="I307" s="2">
        <f t="array" ref="I307">SUMPRODUCT(B291:B310, (ROW(B291:B310)-ROW(B291)+1)) / (20*21/2)</f>
        <v>3.8127180952380959</v>
      </c>
      <c r="J307" s="2">
        <f t="shared" si="34"/>
        <v>3.7972808929860848</v>
      </c>
      <c r="K307" s="2">
        <f t="shared" ref="K307:K370" si="36">$K$4*B307+(1-$K$4)*K306</f>
        <v>3.7332947394759382</v>
      </c>
    </row>
    <row r="308" spans="1:11" ht="13.5" x14ac:dyDescent="0.25">
      <c r="A308" s="3">
        <v>42453</v>
      </c>
      <c r="B308" s="2">
        <v>3.8031000000000001</v>
      </c>
      <c r="C308" s="2">
        <f t="shared" si="29"/>
        <v>3.7000000000002586E-3</v>
      </c>
      <c r="D308" s="2">
        <f t="shared" si="30"/>
        <v>3.8045599999999999</v>
      </c>
      <c r="E308" s="2">
        <f t="shared" si="32"/>
        <v>3.8030899999999996</v>
      </c>
      <c r="F308" s="2">
        <f t="shared" si="33"/>
        <v>3.8115750000000004</v>
      </c>
      <c r="G308" s="2">
        <f t="shared" si="35"/>
        <v>3.760813999999999</v>
      </c>
      <c r="H308" s="2">
        <f t="shared" si="31"/>
        <v>3.6897989999999976</v>
      </c>
      <c r="I308" s="2">
        <f t="array" ref="I308">SUMPRODUCT(B292:B311, (ROW(B292:B311)-ROW(B292)+1)) / (20*21/2)</f>
        <v>3.810662380952381</v>
      </c>
      <c r="J308" s="2">
        <f t="shared" si="34"/>
        <v>3.797835093654077</v>
      </c>
      <c r="K308" s="2">
        <f t="shared" si="36"/>
        <v>3.7360322006729603</v>
      </c>
    </row>
    <row r="309" spans="1:11" ht="13.5" x14ac:dyDescent="0.25">
      <c r="A309" s="3">
        <v>42454</v>
      </c>
      <c r="B309" s="2">
        <v>3.8363</v>
      </c>
      <c r="C309" s="2">
        <f t="shared" si="29"/>
        <v>3.3199999999999896E-2</v>
      </c>
      <c r="D309" s="2">
        <f t="shared" si="30"/>
        <v>3.8082599999999998</v>
      </c>
      <c r="E309" s="2">
        <f t="shared" si="32"/>
        <v>3.8067799999999998</v>
      </c>
      <c r="F309" s="2">
        <f t="shared" si="33"/>
        <v>3.8154499999999998</v>
      </c>
      <c r="G309" s="2">
        <f t="shared" si="35"/>
        <v>3.7659779999999987</v>
      </c>
      <c r="H309" s="2">
        <f t="shared" si="31"/>
        <v>3.6894434999999977</v>
      </c>
      <c r="I309" s="2">
        <f t="array" ref="I309">SUMPRODUCT(B293:B312, (ROW(B293:B312)-ROW(B293)+1)) / (20*21/2)</f>
        <v>3.8082552380952372</v>
      </c>
      <c r="J309" s="2">
        <f t="shared" si="34"/>
        <v>3.8014984180679741</v>
      </c>
      <c r="K309" s="2">
        <f t="shared" si="36"/>
        <v>3.7399642712348049</v>
      </c>
    </row>
    <row r="310" spans="1:11" ht="13.5" x14ac:dyDescent="0.25">
      <c r="A310" s="3">
        <v>42457</v>
      </c>
      <c r="B310" s="2">
        <v>3.7993999999999999</v>
      </c>
      <c r="C310" s="2">
        <f t="shared" si="29"/>
        <v>-3.6900000000000155E-2</v>
      </c>
      <c r="D310" s="2">
        <f t="shared" si="30"/>
        <v>3.8075199999999993</v>
      </c>
      <c r="E310" s="2">
        <f t="shared" si="32"/>
        <v>3.8064099999999996</v>
      </c>
      <c r="F310" s="2">
        <f t="shared" si="33"/>
        <v>3.8209849999999994</v>
      </c>
      <c r="G310" s="2">
        <f t="shared" si="35"/>
        <v>3.7707739999999985</v>
      </c>
      <c r="H310" s="2">
        <f t="shared" si="31"/>
        <v>3.6888854999999983</v>
      </c>
      <c r="I310" s="2">
        <f t="array" ref="I310">SUMPRODUCT(B294:B313, (ROW(B294:B313)-ROW(B294)+1)) / (20*21/2)</f>
        <v>3.8061995238095236</v>
      </c>
      <c r="J310" s="2">
        <f t="shared" si="34"/>
        <v>3.8012985687281668</v>
      </c>
      <c r="K310" s="2">
        <f t="shared" si="36"/>
        <v>3.7422950841275577</v>
      </c>
    </row>
    <row r="311" spans="1:11" ht="13.5" x14ac:dyDescent="0.25">
      <c r="A311" s="3">
        <v>42458</v>
      </c>
      <c r="B311" s="2">
        <v>3.7993999999999999</v>
      </c>
      <c r="C311" s="2">
        <f t="shared" si="29"/>
        <v>0</v>
      </c>
      <c r="D311" s="2">
        <f t="shared" si="30"/>
        <v>3.8075200000000002</v>
      </c>
      <c r="E311" s="2">
        <f t="shared" si="32"/>
        <v>3.8064099999999996</v>
      </c>
      <c r="F311" s="2">
        <f t="shared" si="33"/>
        <v>3.824675</v>
      </c>
      <c r="G311" s="2">
        <f t="shared" si="35"/>
        <v>3.7751999999999986</v>
      </c>
      <c r="H311" s="2">
        <f t="shared" si="31"/>
        <v>3.6882199999999976</v>
      </c>
      <c r="I311" s="2">
        <f t="array" ref="I311">SUMPRODUCT(B295:B314, (ROW(B295:B314)-ROW(B295)+1)) / (20*21/2)</f>
        <v>3.8046709523809512</v>
      </c>
      <c r="J311" s="2">
        <f t="shared" si="34"/>
        <v>3.8011177526588176</v>
      </c>
      <c r="K311" s="2">
        <f t="shared" si="36"/>
        <v>3.7445344925931439</v>
      </c>
    </row>
    <row r="312" spans="1:11" ht="13.5" x14ac:dyDescent="0.25">
      <c r="A312" s="3">
        <v>42459</v>
      </c>
      <c r="B312" s="2">
        <v>3.7993999999999999</v>
      </c>
      <c r="C312" s="2">
        <f t="shared" si="29"/>
        <v>0</v>
      </c>
      <c r="D312" s="2">
        <f t="shared" si="30"/>
        <v>3.8075200000000002</v>
      </c>
      <c r="E312" s="2">
        <f t="shared" si="32"/>
        <v>3.8064099999999996</v>
      </c>
      <c r="F312" s="2">
        <f t="shared" si="33"/>
        <v>3.8209850000000003</v>
      </c>
      <c r="G312" s="2">
        <f t="shared" si="35"/>
        <v>3.7788879999999985</v>
      </c>
      <c r="H312" s="2">
        <f t="shared" si="31"/>
        <v>3.6876619999999987</v>
      </c>
      <c r="I312" s="2">
        <f t="array" ref="I312">SUMPRODUCT(B296:B315, (ROW(B296:B315)-ROW(B296)+1)) / (20*21/2)</f>
        <v>3.8036695238095231</v>
      </c>
      <c r="J312" s="2">
        <f t="shared" si="34"/>
        <v>3.8009541571675016</v>
      </c>
      <c r="K312" s="2">
        <f t="shared" si="36"/>
        <v>3.7466860811189031</v>
      </c>
    </row>
    <row r="313" spans="1:11" ht="13.5" x14ac:dyDescent="0.25">
      <c r="A313" s="3">
        <v>42460</v>
      </c>
      <c r="B313" s="2">
        <v>3.7993999999999999</v>
      </c>
      <c r="C313" s="2">
        <f t="shared" si="29"/>
        <v>0</v>
      </c>
      <c r="D313" s="2">
        <f t="shared" si="30"/>
        <v>3.8067799999999998</v>
      </c>
      <c r="E313" s="2">
        <f t="shared" si="32"/>
        <v>3.8056700000000001</v>
      </c>
      <c r="F313" s="2">
        <f t="shared" si="33"/>
        <v>3.8154500000000007</v>
      </c>
      <c r="G313" s="2">
        <f t="shared" si="35"/>
        <v>3.7810279999999983</v>
      </c>
      <c r="H313" s="2">
        <f t="shared" si="31"/>
        <v>3.6871039999999984</v>
      </c>
      <c r="I313" s="2">
        <f t="array" ref="I313">SUMPRODUCT(B297:B316, (ROW(B297:B316)-ROW(B297)+1)) / (20*21/2)</f>
        <v>3.8024904761904756</v>
      </c>
      <c r="J313" s="2">
        <f t="shared" si="34"/>
        <v>3.8008061421991681</v>
      </c>
      <c r="K313" s="2">
        <f t="shared" si="36"/>
        <v>3.748753293624044</v>
      </c>
    </row>
    <row r="314" spans="1:11" ht="13.5" x14ac:dyDescent="0.25">
      <c r="A314" s="3">
        <v>42461</v>
      </c>
      <c r="B314" s="2">
        <v>3.7993999999999999</v>
      </c>
      <c r="C314" s="2">
        <f t="shared" si="29"/>
        <v>0</v>
      </c>
      <c r="D314" s="2">
        <f t="shared" si="30"/>
        <v>3.7993999999999999</v>
      </c>
      <c r="E314" s="2">
        <f t="shared" si="32"/>
        <v>3.8038299999999992</v>
      </c>
      <c r="F314" s="2">
        <f t="shared" si="33"/>
        <v>3.8099150000000011</v>
      </c>
      <c r="G314" s="2">
        <f t="shared" si="35"/>
        <v>3.7832419999999987</v>
      </c>
      <c r="H314" s="2">
        <f t="shared" si="31"/>
        <v>3.6865459999999981</v>
      </c>
      <c r="I314" s="2">
        <f t="array" ref="I314">SUMPRODUCT(B298:B317, (ROW(B298:B317)-ROW(B298)+1)) / (20*21/2)</f>
        <v>3.7985371428571426</v>
      </c>
      <c r="J314" s="2">
        <f t="shared" si="34"/>
        <v>3.8006722238944852</v>
      </c>
      <c r="K314" s="2">
        <f t="shared" si="36"/>
        <v>3.7507394389721207</v>
      </c>
    </row>
    <row r="315" spans="1:11" ht="13.5" x14ac:dyDescent="0.25">
      <c r="A315" s="3">
        <v>42464</v>
      </c>
      <c r="B315" s="2">
        <v>3.7993999999999999</v>
      </c>
      <c r="C315" s="2">
        <f t="shared" si="29"/>
        <v>0</v>
      </c>
      <c r="D315" s="2">
        <f t="shared" si="30"/>
        <v>3.7993999999999999</v>
      </c>
      <c r="E315" s="2">
        <f t="shared" si="32"/>
        <v>3.803459999999999</v>
      </c>
      <c r="F315" s="2">
        <f t="shared" si="33"/>
        <v>3.8043800000000005</v>
      </c>
      <c r="G315" s="2">
        <f t="shared" si="35"/>
        <v>3.7854559999999986</v>
      </c>
      <c r="H315" s="2">
        <f t="shared" si="31"/>
        <v>3.6859879999999974</v>
      </c>
      <c r="I315" s="2">
        <f t="array" ref="I315">SUMPRODUCT(B299:B318, (ROW(B299:B318)-ROW(B299)+1)) / (20*21/2)</f>
        <v>3.7945299999999995</v>
      </c>
      <c r="J315" s="2">
        <f t="shared" si="34"/>
        <v>3.8005510597140582</v>
      </c>
      <c r="K315" s="2">
        <f t="shared" si="36"/>
        <v>3.7526476962673314</v>
      </c>
    </row>
    <row r="316" spans="1:11" ht="13.5" x14ac:dyDescent="0.25">
      <c r="A316" s="3">
        <v>42465</v>
      </c>
      <c r="B316" s="2">
        <v>3.7919999999999998</v>
      </c>
      <c r="C316" s="2">
        <f t="shared" si="29"/>
        <v>-7.4000000000000732E-3</v>
      </c>
      <c r="D316" s="2">
        <f t="shared" si="30"/>
        <v>3.79792</v>
      </c>
      <c r="E316" s="2">
        <f t="shared" si="32"/>
        <v>3.8027199999999999</v>
      </c>
      <c r="F316" s="2">
        <f t="shared" si="33"/>
        <v>3.8040100000000003</v>
      </c>
      <c r="G316" s="2">
        <f t="shared" si="35"/>
        <v>3.7877419999999984</v>
      </c>
      <c r="H316" s="2">
        <f t="shared" si="31"/>
        <v>3.6852319999999978</v>
      </c>
      <c r="I316" s="2">
        <f t="array" ref="I316">SUMPRODUCT(B300:B319, (ROW(B300:B319)-ROW(B300)+1)) / (20*21/2)</f>
        <v>3.7907161904761901</v>
      </c>
      <c r="J316" s="2">
        <f t="shared" si="34"/>
        <v>3.7997366730746243</v>
      </c>
      <c r="K316" s="2">
        <f t="shared" si="36"/>
        <v>3.7541909238646909</v>
      </c>
    </row>
    <row r="317" spans="1:11" ht="13.5" x14ac:dyDescent="0.25">
      <c r="A317" s="3">
        <v>42466</v>
      </c>
      <c r="B317" s="2">
        <v>3.7625000000000002</v>
      </c>
      <c r="C317" s="2">
        <f t="shared" si="29"/>
        <v>-2.9499999999999638E-2</v>
      </c>
      <c r="D317" s="2">
        <f t="shared" si="30"/>
        <v>3.79054</v>
      </c>
      <c r="E317" s="2">
        <f t="shared" si="32"/>
        <v>3.7990299999999997</v>
      </c>
      <c r="F317" s="2">
        <f t="shared" si="33"/>
        <v>3.800875</v>
      </c>
      <c r="G317" s="2">
        <f t="shared" si="35"/>
        <v>3.7899559999999983</v>
      </c>
      <c r="H317" s="2">
        <f t="shared" si="31"/>
        <v>3.6843284999999986</v>
      </c>
      <c r="I317" s="2">
        <f t="array" ref="I317">SUMPRODUCT(B301:B320, (ROW(B301:B320)-ROW(B301)+1)) / (20*21/2)</f>
        <v>3.7849909523809524</v>
      </c>
      <c r="J317" s="2">
        <f t="shared" si="34"/>
        <v>3.7961903232579934</v>
      </c>
      <c r="K317" s="2">
        <f t="shared" si="36"/>
        <v>3.7545167699876441</v>
      </c>
    </row>
    <row r="318" spans="1:11" ht="13.5" x14ac:dyDescent="0.25">
      <c r="A318" s="3">
        <v>42467</v>
      </c>
      <c r="B318" s="2">
        <v>3.7587999999999999</v>
      </c>
      <c r="C318" s="2">
        <f t="shared" si="29"/>
        <v>-3.7000000000002586E-3</v>
      </c>
      <c r="D318" s="2">
        <f t="shared" si="30"/>
        <v>3.7824199999999997</v>
      </c>
      <c r="E318" s="2">
        <f t="shared" si="32"/>
        <v>3.7946</v>
      </c>
      <c r="F318" s="2">
        <f t="shared" si="33"/>
        <v>3.7988449999999991</v>
      </c>
      <c r="G318" s="2">
        <f t="shared" si="35"/>
        <v>3.7931279999999985</v>
      </c>
      <c r="H318" s="2">
        <f t="shared" si="31"/>
        <v>3.6834064999999985</v>
      </c>
      <c r="I318" s="2">
        <f t="array" ref="I318">SUMPRODUCT(B302:B321, (ROW(B302:B321)-ROW(B302)+1)) / (20*21/2)</f>
        <v>3.780286666666667</v>
      </c>
      <c r="J318" s="2">
        <f t="shared" si="34"/>
        <v>3.7926293400905653</v>
      </c>
      <c r="K318" s="2">
        <f t="shared" si="36"/>
        <v>3.75468473979205</v>
      </c>
    </row>
    <row r="319" spans="1:11" ht="13.5" x14ac:dyDescent="0.25">
      <c r="A319" s="3">
        <v>42468</v>
      </c>
      <c r="B319" s="2">
        <v>3.7587999999999999</v>
      </c>
      <c r="C319" s="2">
        <f t="shared" si="29"/>
        <v>0</v>
      </c>
      <c r="D319" s="2">
        <f t="shared" si="30"/>
        <v>3.7743000000000002</v>
      </c>
      <c r="E319" s="2">
        <f t="shared" si="32"/>
        <v>3.7868499999999998</v>
      </c>
      <c r="F319" s="2">
        <f t="shared" si="33"/>
        <v>3.7968149999999987</v>
      </c>
      <c r="G319" s="2">
        <f t="shared" si="35"/>
        <v>3.794897999999999</v>
      </c>
      <c r="H319" s="2">
        <f t="shared" si="31"/>
        <v>3.6824844999999988</v>
      </c>
      <c r="I319" s="2">
        <f t="array" ref="I319">SUMPRODUCT(B303:B322, (ROW(B303:B322)-ROW(B303)+1)) / (20*21/2)</f>
        <v>3.775845714285714</v>
      </c>
      <c r="J319" s="2">
        <f t="shared" si="34"/>
        <v>3.7894074981771779</v>
      </c>
      <c r="K319" s="2">
        <f t="shared" si="36"/>
        <v>3.7548461225453029</v>
      </c>
    </row>
    <row r="320" spans="1:11" ht="13.5" x14ac:dyDescent="0.25">
      <c r="A320" s="3">
        <v>42471</v>
      </c>
      <c r="B320" s="2">
        <v>3.7366999999999999</v>
      </c>
      <c r="C320" s="2">
        <f t="shared" si="29"/>
        <v>-2.2100000000000009E-2</v>
      </c>
      <c r="D320" s="2">
        <f t="shared" si="30"/>
        <v>3.7617599999999998</v>
      </c>
      <c r="E320" s="2">
        <f t="shared" si="32"/>
        <v>3.7805799999999996</v>
      </c>
      <c r="F320" s="2">
        <f t="shared" si="33"/>
        <v>3.7934949999999987</v>
      </c>
      <c r="G320" s="2">
        <f t="shared" si="35"/>
        <v>3.7940859999999992</v>
      </c>
      <c r="H320" s="2">
        <f t="shared" si="31"/>
        <v>3.6814519999999993</v>
      </c>
      <c r="I320" s="2">
        <f t="array" ref="I320">SUMPRODUCT(B304:B323, (ROW(B304:B323)-ROW(B304)+1)) / (20*21/2)</f>
        <v>3.7706109523809523</v>
      </c>
      <c r="J320" s="2">
        <f t="shared" si="34"/>
        <v>3.7843877364460186</v>
      </c>
      <c r="K320" s="2">
        <f t="shared" si="36"/>
        <v>3.7541345098964678</v>
      </c>
    </row>
    <row r="321" spans="1:11" ht="13.5" x14ac:dyDescent="0.25">
      <c r="A321" s="3">
        <v>42472</v>
      </c>
      <c r="B321" s="2">
        <v>3.7441</v>
      </c>
      <c r="C321" s="2">
        <f t="shared" si="29"/>
        <v>7.4000000000000732E-3</v>
      </c>
      <c r="D321" s="2">
        <f t="shared" si="30"/>
        <v>3.7521800000000001</v>
      </c>
      <c r="E321" s="2">
        <f t="shared" si="32"/>
        <v>3.7750500000000002</v>
      </c>
      <c r="F321" s="2">
        <f t="shared" si="33"/>
        <v>3.790729999999999</v>
      </c>
      <c r="G321" s="2">
        <f t="shared" si="35"/>
        <v>3.788921999999999</v>
      </c>
      <c r="H321" s="2">
        <f t="shared" si="31"/>
        <v>3.6804564999999996</v>
      </c>
      <c r="I321" s="2">
        <f t="array" ref="I321">SUMPRODUCT(B305:B324, (ROW(B305:B324)-ROW(B305)+1)) / (20*21/2)</f>
        <v>3.7650228571428581</v>
      </c>
      <c r="J321" s="2">
        <f t="shared" si="34"/>
        <v>3.7805508091654456</v>
      </c>
      <c r="K321" s="2">
        <f t="shared" si="36"/>
        <v>3.7537409997044495</v>
      </c>
    </row>
    <row r="322" spans="1:11" ht="13.5" x14ac:dyDescent="0.25">
      <c r="A322" s="3">
        <v>42473</v>
      </c>
      <c r="B322" s="2">
        <v>3.7441</v>
      </c>
      <c r="C322" s="2">
        <f t="shared" si="29"/>
        <v>0</v>
      </c>
      <c r="D322" s="2">
        <f t="shared" si="30"/>
        <v>3.7484999999999999</v>
      </c>
      <c r="E322" s="2">
        <f t="shared" si="32"/>
        <v>3.7695200000000009</v>
      </c>
      <c r="F322" s="2">
        <f t="shared" si="33"/>
        <v>3.7879649999999998</v>
      </c>
      <c r="G322" s="2">
        <f t="shared" si="35"/>
        <v>3.7848659999999996</v>
      </c>
      <c r="H322" s="2">
        <f t="shared" si="31"/>
        <v>3.6795144999999989</v>
      </c>
      <c r="I322" s="2">
        <f t="array" ref="I322">SUMPRODUCT(B306:B325, (ROW(B306:B325)-ROW(B306)+1)) / (20*21/2)</f>
        <v>3.7581214285714286</v>
      </c>
      <c r="J322" s="2">
        <f t="shared" si="34"/>
        <v>3.7770793035306411</v>
      </c>
      <c r="K322" s="2">
        <f t="shared" si="36"/>
        <v>3.7533629212846673</v>
      </c>
    </row>
    <row r="323" spans="1:11" ht="13.5" x14ac:dyDescent="0.25">
      <c r="A323" s="3">
        <v>42474</v>
      </c>
      <c r="B323" s="2">
        <v>3.7330000000000001</v>
      </c>
      <c r="C323" s="2">
        <f t="shared" si="29"/>
        <v>-1.1099999999999888E-2</v>
      </c>
      <c r="D323" s="2">
        <f t="shared" si="30"/>
        <v>3.7433399999999999</v>
      </c>
      <c r="E323" s="2">
        <f t="shared" si="32"/>
        <v>3.76288</v>
      </c>
      <c r="F323" s="2">
        <f t="shared" si="33"/>
        <v>3.7842750000000009</v>
      </c>
      <c r="G323" s="2">
        <f t="shared" si="35"/>
        <v>3.7828740000000001</v>
      </c>
      <c r="H323" s="2">
        <f t="shared" si="31"/>
        <v>3.6785184999999991</v>
      </c>
      <c r="I323" s="2">
        <f t="array" ref="I323">SUMPRODUCT(B307:B326, (ROW(B307:B326)-ROW(B307)+1)) / (20*21/2)</f>
        <v>3.7516766666666665</v>
      </c>
      <c r="J323" s="2">
        <f t="shared" si="34"/>
        <v>3.7728812746229612</v>
      </c>
      <c r="K323" s="2">
        <f t="shared" si="36"/>
        <v>3.7525643753519353</v>
      </c>
    </row>
    <row r="324" spans="1:11" ht="13.5" x14ac:dyDescent="0.25">
      <c r="A324" s="3">
        <v>42475</v>
      </c>
      <c r="B324" s="2">
        <v>3.7256</v>
      </c>
      <c r="C324" s="2">
        <f t="shared" ref="C324:C387" si="37">B324-B323</f>
        <v>-7.4000000000000732E-3</v>
      </c>
      <c r="D324" s="2">
        <f t="shared" si="30"/>
        <v>3.7367000000000004</v>
      </c>
      <c r="E324" s="2">
        <f t="shared" si="32"/>
        <v>3.7555000000000001</v>
      </c>
      <c r="F324" s="2">
        <f t="shared" si="33"/>
        <v>3.7796650000000001</v>
      </c>
      <c r="G324" s="2">
        <f t="shared" si="35"/>
        <v>3.7813980000000003</v>
      </c>
      <c r="H324" s="2">
        <f t="shared" si="31"/>
        <v>3.6778544999999987</v>
      </c>
      <c r="I324" s="2">
        <f t="array" ref="I324">SUMPRODUCT(B308:B327, (ROW(B308:B327)-ROW(B308)+1)) / (20*21/2)</f>
        <v>3.7456709523809524</v>
      </c>
      <c r="J324" s="2">
        <f t="shared" si="34"/>
        <v>3.768378296087441</v>
      </c>
      <c r="K324" s="2">
        <f t="shared" si="36"/>
        <v>3.7515069488675459</v>
      </c>
    </row>
    <row r="325" spans="1:11" ht="13.5" x14ac:dyDescent="0.25">
      <c r="A325" s="3">
        <v>42478</v>
      </c>
      <c r="B325" s="2">
        <v>3.7071999999999998</v>
      </c>
      <c r="C325" s="2">
        <f t="shared" si="37"/>
        <v>-1.8400000000000194E-2</v>
      </c>
      <c r="D325" s="2">
        <f t="shared" si="30"/>
        <v>3.7307999999999999</v>
      </c>
      <c r="E325" s="2">
        <f t="shared" si="32"/>
        <v>3.7462800000000001</v>
      </c>
      <c r="F325" s="2">
        <f t="shared" si="33"/>
        <v>3.7748699999999999</v>
      </c>
      <c r="G325" s="2">
        <f t="shared" si="35"/>
        <v>3.7788160000000004</v>
      </c>
      <c r="H325" s="2">
        <f t="shared" si="31"/>
        <v>3.6770059999999982</v>
      </c>
      <c r="I325" s="2">
        <f t="array" ref="I325">SUMPRODUCT(B309:B328, (ROW(B309:B328)-ROW(B309)+1)) / (20*21/2)</f>
        <v>3.7559138095238094</v>
      </c>
      <c r="J325" s="2">
        <f t="shared" si="34"/>
        <v>3.7625517916981606</v>
      </c>
      <c r="K325" s="2">
        <f t="shared" si="36"/>
        <v>3.7497694214609756</v>
      </c>
    </row>
    <row r="326" spans="1:11" ht="13.5" x14ac:dyDescent="0.25">
      <c r="A326" s="3">
        <v>42479</v>
      </c>
      <c r="B326" s="2">
        <v>3.7071999999999998</v>
      </c>
      <c r="C326" s="2">
        <f t="shared" si="37"/>
        <v>0</v>
      </c>
      <c r="D326" s="2">
        <f t="shared" ref="D326:D389" si="38">AVERAGE(B322:B326)</f>
        <v>3.72342</v>
      </c>
      <c r="E326" s="2">
        <f t="shared" si="32"/>
        <v>3.7378</v>
      </c>
      <c r="F326" s="2">
        <f t="shared" si="33"/>
        <v>3.7702600000000004</v>
      </c>
      <c r="G326" s="2">
        <f t="shared" si="35"/>
        <v>3.7769719999999993</v>
      </c>
      <c r="H326" s="2">
        <f t="shared" si="31"/>
        <v>3.6761574999999982</v>
      </c>
      <c r="I326" s="2">
        <f t="array" ref="I326">SUMPRODUCT(B310:B329, (ROW(B310:B329)-ROW(B310)+1)) / (20*21/2)</f>
        <v>3.7728419047619046</v>
      </c>
      <c r="J326" s="2">
        <f t="shared" si="34"/>
        <v>3.7572801924888122</v>
      </c>
      <c r="K326" s="2">
        <f t="shared" si="36"/>
        <v>3.748100032384075</v>
      </c>
    </row>
    <row r="327" spans="1:11" ht="13.5" x14ac:dyDescent="0.25">
      <c r="A327" s="3">
        <v>42480</v>
      </c>
      <c r="B327" s="2">
        <v>3.7071999999999998</v>
      </c>
      <c r="C327" s="2">
        <f t="shared" si="37"/>
        <v>0</v>
      </c>
      <c r="D327" s="2">
        <f t="shared" si="38"/>
        <v>3.7160400000000005</v>
      </c>
      <c r="E327" s="2">
        <f t="shared" si="32"/>
        <v>3.7322699999999998</v>
      </c>
      <c r="F327" s="2">
        <f t="shared" si="33"/>
        <v>3.7656499999999999</v>
      </c>
      <c r="G327" s="2">
        <f t="shared" si="35"/>
        <v>3.7755700000000001</v>
      </c>
      <c r="H327" s="2">
        <f t="shared" si="31"/>
        <v>3.6751429999999976</v>
      </c>
      <c r="I327" s="2">
        <f t="array" ref="I327">SUMPRODUCT(B311:B330, (ROW(B311:B330)-ROW(B311)+1)) / (20*21/2)</f>
        <v>3.785738571428571</v>
      </c>
      <c r="J327" s="2">
        <f t="shared" si="34"/>
        <v>3.7525106503470207</v>
      </c>
      <c r="K327" s="2">
        <f t="shared" si="36"/>
        <v>3.7464961095454838</v>
      </c>
    </row>
    <row r="328" spans="1:11" ht="13.5" x14ac:dyDescent="0.25">
      <c r="A328" s="3">
        <v>42481</v>
      </c>
      <c r="B328" s="2">
        <v>3.8732000000000002</v>
      </c>
      <c r="C328" s="2">
        <f t="shared" si="37"/>
        <v>0.16600000000000037</v>
      </c>
      <c r="D328" s="2">
        <f t="shared" si="38"/>
        <v>3.7440800000000003</v>
      </c>
      <c r="E328" s="2">
        <f t="shared" si="32"/>
        <v>3.7437099999999992</v>
      </c>
      <c r="F328" s="2">
        <f t="shared" si="33"/>
        <v>3.769155</v>
      </c>
      <c r="G328" s="2">
        <f t="shared" si="35"/>
        <v>3.7777840000000005</v>
      </c>
      <c r="H328" s="2">
        <f t="shared" si="31"/>
        <v>3.6749404999999986</v>
      </c>
      <c r="I328" s="2">
        <f t="array" ref="I328">SUMPRODUCT(B312:B331, (ROW(B312:B331)-ROW(B312)+1)) / (20*21/2)</f>
        <v>3.7945938095238101</v>
      </c>
      <c r="J328" s="2">
        <f t="shared" si="34"/>
        <v>3.7640048741234948</v>
      </c>
      <c r="K328" s="2">
        <f t="shared" si="36"/>
        <v>3.7514648895633083</v>
      </c>
    </row>
    <row r="329" spans="1:11" ht="13.5" x14ac:dyDescent="0.25">
      <c r="A329" s="3">
        <v>42482</v>
      </c>
      <c r="B329" s="2">
        <v>3.9468999999999999</v>
      </c>
      <c r="C329" s="2">
        <f t="shared" si="37"/>
        <v>7.3699999999999655E-2</v>
      </c>
      <c r="D329" s="2">
        <f t="shared" si="38"/>
        <v>3.7883400000000003</v>
      </c>
      <c r="E329" s="2">
        <f t="shared" si="32"/>
        <v>3.7625199999999999</v>
      </c>
      <c r="F329" s="2">
        <f t="shared" si="33"/>
        <v>3.7746849999999994</v>
      </c>
      <c r="G329" s="2">
        <f t="shared" si="35"/>
        <v>3.7816200000000011</v>
      </c>
      <c r="H329" s="2">
        <f t="shared" si="31"/>
        <v>3.6749404999999977</v>
      </c>
      <c r="I329" s="2">
        <f t="array" ref="I329">SUMPRODUCT(B313:B332, (ROW(B313:B332)-ROW(B313)+1)) / (20*21/2)</f>
        <v>3.8009833333333334</v>
      </c>
      <c r="J329" s="2">
        <f t="shared" si="34"/>
        <v>3.781423457540305</v>
      </c>
      <c r="K329" s="2">
        <f t="shared" si="36"/>
        <v>3.7591290115412179</v>
      </c>
    </row>
    <row r="330" spans="1:11" ht="13.5" x14ac:dyDescent="0.25">
      <c r="A330" s="3">
        <v>42485</v>
      </c>
      <c r="B330" s="2">
        <v>3.9100999999999999</v>
      </c>
      <c r="C330" s="2">
        <f t="shared" si="37"/>
        <v>-3.6799999999999944E-2</v>
      </c>
      <c r="D330" s="2">
        <f t="shared" si="38"/>
        <v>3.8289199999999992</v>
      </c>
      <c r="E330" s="2">
        <f t="shared" si="32"/>
        <v>3.7798600000000002</v>
      </c>
      <c r="F330" s="2">
        <f t="shared" si="33"/>
        <v>3.7802199999999999</v>
      </c>
      <c r="G330" s="2">
        <f t="shared" si="35"/>
        <v>3.7847200000000014</v>
      </c>
      <c r="H330" s="2">
        <f t="shared" ref="H330:H393" si="39">AVERAGE(B131:B330)</f>
        <v>3.6747564999999986</v>
      </c>
      <c r="I330" s="2">
        <f t="array" ref="I330">SUMPRODUCT(B314:B333, (ROW(B314:B333)-ROW(B314)+1)) / (20*21/2)</f>
        <v>3.8064319047619053</v>
      </c>
      <c r="J330" s="2">
        <f t="shared" si="34"/>
        <v>3.7936783663459903</v>
      </c>
      <c r="K330" s="2">
        <f t="shared" si="36"/>
        <v>3.7650494424611702</v>
      </c>
    </row>
    <row r="331" spans="1:11" ht="13.5" x14ac:dyDescent="0.25">
      <c r="A331" s="3">
        <v>42486</v>
      </c>
      <c r="B331" s="2">
        <v>3.8732000000000002</v>
      </c>
      <c r="C331" s="2">
        <f t="shared" si="37"/>
        <v>-3.6899999999999711E-2</v>
      </c>
      <c r="D331" s="2">
        <f t="shared" si="38"/>
        <v>3.86212</v>
      </c>
      <c r="E331" s="2">
        <f t="shared" si="32"/>
        <v>3.79277</v>
      </c>
      <c r="F331" s="2">
        <f t="shared" si="33"/>
        <v>3.7839100000000001</v>
      </c>
      <c r="G331" s="2">
        <f t="shared" si="35"/>
        <v>3.7880400000000014</v>
      </c>
      <c r="H331" s="2">
        <f t="shared" si="39"/>
        <v>3.6743694999999992</v>
      </c>
      <c r="I331" s="2">
        <f t="array" ref="I331">SUMPRODUCT(B315:B334, (ROW(B315:B334)-ROW(B315)+1)) / (20*21/2)</f>
        <v>3.811669523809524</v>
      </c>
      <c r="J331" s="2">
        <f t="shared" si="34"/>
        <v>3.80125185526542</v>
      </c>
      <c r="K331" s="2">
        <f t="shared" si="36"/>
        <v>3.7692906407960267</v>
      </c>
    </row>
    <row r="332" spans="1:11" ht="13.5" x14ac:dyDescent="0.25">
      <c r="A332" s="3">
        <v>42487</v>
      </c>
      <c r="B332" s="2">
        <v>3.851</v>
      </c>
      <c r="C332" s="2">
        <f t="shared" si="37"/>
        <v>-2.220000000000022E-2</v>
      </c>
      <c r="D332" s="2">
        <f t="shared" si="38"/>
        <v>3.8908800000000001</v>
      </c>
      <c r="E332" s="2">
        <f t="shared" ref="E332:E395" si="40">AVERAGE(B323:B332)</f>
        <v>3.8034599999999998</v>
      </c>
      <c r="F332" s="2">
        <f t="shared" si="33"/>
        <v>3.7864899999999997</v>
      </c>
      <c r="G332" s="2">
        <f t="shared" si="35"/>
        <v>3.7909160000000015</v>
      </c>
      <c r="H332" s="2">
        <f t="shared" si="39"/>
        <v>3.6738529999999985</v>
      </c>
      <c r="I332" s="2">
        <f t="array" ref="I332">SUMPRODUCT(B316:B335, (ROW(B316:B335)-ROW(B316)+1)) / (20*21/2)</f>
        <v>3.8195057142857141</v>
      </c>
      <c r="J332" s="2">
        <f t="shared" si="34"/>
        <v>3.8059897738115707</v>
      </c>
      <c r="K332" s="2">
        <f t="shared" si="36"/>
        <v>3.7724949293922614</v>
      </c>
    </row>
    <row r="333" spans="1:11" ht="13.5" x14ac:dyDescent="0.25">
      <c r="A333" s="3">
        <v>42488</v>
      </c>
      <c r="B333" s="2">
        <v>3.8437000000000001</v>
      </c>
      <c r="C333" s="2">
        <f t="shared" si="37"/>
        <v>-7.2999999999998622E-3</v>
      </c>
      <c r="D333" s="2">
        <f t="shared" si="38"/>
        <v>3.8849800000000001</v>
      </c>
      <c r="E333" s="2">
        <f t="shared" si="40"/>
        <v>3.81453</v>
      </c>
      <c r="F333" s="2">
        <f t="shared" si="33"/>
        <v>3.7887049999999993</v>
      </c>
      <c r="G333" s="2">
        <f t="shared" si="35"/>
        <v>3.792540000000002</v>
      </c>
      <c r="H333" s="2">
        <f t="shared" si="39"/>
        <v>3.6734844999999985</v>
      </c>
      <c r="I333" s="2">
        <f t="array" ref="I333">SUMPRODUCT(B317:B336, (ROW(B317:B336)-ROW(B317)+1)) / (20*21/2)</f>
        <v>3.8252285714285716</v>
      </c>
      <c r="J333" s="2">
        <f t="shared" si="34"/>
        <v>3.8095812239247544</v>
      </c>
      <c r="K333" s="2">
        <f t="shared" si="36"/>
        <v>3.7752872851023689</v>
      </c>
    </row>
    <row r="334" spans="1:11" ht="13.5" x14ac:dyDescent="0.25">
      <c r="A334" s="3">
        <v>42489</v>
      </c>
      <c r="B334" s="2">
        <v>3.8437000000000001</v>
      </c>
      <c r="C334" s="2">
        <f t="shared" si="37"/>
        <v>0</v>
      </c>
      <c r="D334" s="2">
        <f t="shared" si="38"/>
        <v>3.8643399999999999</v>
      </c>
      <c r="E334" s="2">
        <f t="shared" si="40"/>
        <v>3.8263399999999996</v>
      </c>
      <c r="F334" s="2">
        <f t="shared" si="33"/>
        <v>3.7909199999999998</v>
      </c>
      <c r="G334" s="2">
        <f t="shared" si="35"/>
        <v>3.7943860000000025</v>
      </c>
      <c r="H334" s="2">
        <f t="shared" si="39"/>
        <v>3.6731524999999983</v>
      </c>
      <c r="I334" s="2">
        <f t="array" ref="I334">SUMPRODUCT(B318:B337, (ROW(B318:B337)-ROW(B318)+1)) / (20*21/2)</f>
        <v>3.8376814285714289</v>
      </c>
      <c r="J334" s="2">
        <f t="shared" si="34"/>
        <v>3.8128306311700162</v>
      </c>
      <c r="K334" s="2">
        <f t="shared" si="36"/>
        <v>3.777970136666982</v>
      </c>
    </row>
    <row r="335" spans="1:11" ht="13.5" x14ac:dyDescent="0.25">
      <c r="A335" s="3">
        <v>42492</v>
      </c>
      <c r="B335" s="2">
        <v>3.8732000000000002</v>
      </c>
      <c r="C335" s="2">
        <f t="shared" si="37"/>
        <v>2.9500000000000082E-2</v>
      </c>
      <c r="D335" s="2">
        <f t="shared" si="38"/>
        <v>3.8569599999999999</v>
      </c>
      <c r="E335" s="2">
        <f t="shared" si="40"/>
        <v>3.8429399999999996</v>
      </c>
      <c r="F335" s="2">
        <f t="shared" si="33"/>
        <v>3.7946099999999996</v>
      </c>
      <c r="G335" s="2">
        <f t="shared" si="35"/>
        <v>3.7977060000000011</v>
      </c>
      <c r="H335" s="2">
        <f t="shared" si="39"/>
        <v>3.6731524999999983</v>
      </c>
      <c r="I335" s="2">
        <f t="array" ref="I335">SUMPRODUCT(B319:B338, (ROW(B319:B338)-ROW(B319)+1)) / (20*21/2)</f>
        <v>3.847591428571429</v>
      </c>
      <c r="J335" s="2">
        <f t="shared" si="34"/>
        <v>3.8185800948681101</v>
      </c>
      <c r="K335" s="2">
        <f t="shared" si="36"/>
        <v>3.7817046411114146</v>
      </c>
    </row>
    <row r="336" spans="1:11" ht="13.5" x14ac:dyDescent="0.25">
      <c r="A336" s="3">
        <v>42493</v>
      </c>
      <c r="B336" s="2">
        <v>3.8546999999999998</v>
      </c>
      <c r="C336" s="2">
        <f t="shared" si="37"/>
        <v>-1.8500000000000405E-2</v>
      </c>
      <c r="D336" s="2">
        <f t="shared" si="38"/>
        <v>3.8532600000000001</v>
      </c>
      <c r="E336" s="2">
        <f t="shared" si="40"/>
        <v>3.8576899999999994</v>
      </c>
      <c r="F336" s="2">
        <f t="shared" si="33"/>
        <v>3.797744999999999</v>
      </c>
      <c r="G336" s="2">
        <f t="shared" si="35"/>
        <v>3.8005080000000011</v>
      </c>
      <c r="H336" s="2">
        <f t="shared" si="39"/>
        <v>3.6730969999999989</v>
      </c>
      <c r="I336" s="2">
        <f t="array" ref="I336">SUMPRODUCT(B320:B339, (ROW(B320:B339)-ROW(B320)+1)) / (20*21/2)</f>
        <v>3.8532666666666664</v>
      </c>
      <c r="J336" s="2">
        <f t="shared" si="34"/>
        <v>3.822020085833052</v>
      </c>
      <c r="K336" s="2">
        <f t="shared" si="36"/>
        <v>3.7845672042050849</v>
      </c>
    </row>
    <row r="337" spans="1:11" ht="13.5" x14ac:dyDescent="0.25">
      <c r="A337" s="3">
        <v>42494</v>
      </c>
      <c r="B337" s="2">
        <v>3.9285000000000001</v>
      </c>
      <c r="C337" s="2">
        <f t="shared" si="37"/>
        <v>7.380000000000031E-2</v>
      </c>
      <c r="D337" s="2">
        <f t="shared" si="38"/>
        <v>3.8687600000000004</v>
      </c>
      <c r="E337" s="2">
        <f t="shared" si="40"/>
        <v>3.8798199999999996</v>
      </c>
      <c r="F337" s="2">
        <f t="shared" si="33"/>
        <v>3.8060449999999988</v>
      </c>
      <c r="G337" s="2">
        <f t="shared" si="35"/>
        <v>3.8045660000000017</v>
      </c>
      <c r="H337" s="2">
        <f t="shared" si="39"/>
        <v>3.6734104999999988</v>
      </c>
      <c r="I337" s="2">
        <f t="array" ref="I337">SUMPRODUCT(B321:B340, (ROW(B321:B340)-ROW(B321)+1)) / (20*21/2)</f>
        <v>3.8583971428571422</v>
      </c>
      <c r="J337" s="2">
        <f t="shared" si="34"/>
        <v>3.832161030039428</v>
      </c>
      <c r="K337" s="2">
        <f t="shared" si="36"/>
        <v>3.7902116275695916</v>
      </c>
    </row>
    <row r="338" spans="1:11" ht="13.5" x14ac:dyDescent="0.25">
      <c r="A338" s="3">
        <v>42495</v>
      </c>
      <c r="B338" s="2">
        <v>3.9100999999999999</v>
      </c>
      <c r="C338" s="2">
        <f t="shared" si="37"/>
        <v>-1.8400000000000194E-2</v>
      </c>
      <c r="D338" s="2">
        <f t="shared" si="38"/>
        <v>3.8820399999999999</v>
      </c>
      <c r="E338" s="2">
        <f t="shared" si="40"/>
        <v>3.8835100000000002</v>
      </c>
      <c r="F338" s="2">
        <f t="shared" si="33"/>
        <v>3.8136099999999993</v>
      </c>
      <c r="G338" s="2">
        <f t="shared" si="35"/>
        <v>3.808994000000002</v>
      </c>
      <c r="H338" s="2">
        <f t="shared" si="39"/>
        <v>3.6735949999999993</v>
      </c>
      <c r="I338" s="2">
        <f t="array" ref="I338">SUMPRODUCT(B322:B341, (ROW(B322:B341)-ROW(B322)+1)) / (20*21/2)</f>
        <v>3.8632299999999997</v>
      </c>
      <c r="J338" s="2">
        <f t="shared" si="34"/>
        <v>3.8395837890832918</v>
      </c>
      <c r="K338" s="2">
        <f t="shared" si="36"/>
        <v>3.7949131323707843</v>
      </c>
    </row>
    <row r="339" spans="1:11" ht="13.5" x14ac:dyDescent="0.25">
      <c r="A339" s="3">
        <v>42496</v>
      </c>
      <c r="B339" s="2">
        <v>3.8732000000000002</v>
      </c>
      <c r="C339" s="2">
        <f t="shared" si="37"/>
        <v>-3.6899999999999711E-2</v>
      </c>
      <c r="D339" s="2">
        <f t="shared" si="38"/>
        <v>3.8879399999999995</v>
      </c>
      <c r="E339" s="2">
        <f t="shared" si="40"/>
        <v>3.8761399999999995</v>
      </c>
      <c r="F339" s="2">
        <f t="shared" si="33"/>
        <v>3.8193299999999994</v>
      </c>
      <c r="G339" s="2">
        <f t="shared" si="35"/>
        <v>3.8112820000000016</v>
      </c>
      <c r="H339" s="2">
        <f t="shared" si="39"/>
        <v>3.6735949999999993</v>
      </c>
      <c r="I339" s="2">
        <f t="array" ref="I339">SUMPRODUCT(B323:B342, (ROW(B323:B342)-ROW(B323)+1)) / (20*21/2)</f>
        <v>3.870592380952381</v>
      </c>
      <c r="J339" s="2">
        <f t="shared" si="34"/>
        <v>3.8427853329801214</v>
      </c>
      <c r="K339" s="2">
        <f t="shared" si="36"/>
        <v>3.7979832056111462</v>
      </c>
    </row>
    <row r="340" spans="1:11" ht="13.5" x14ac:dyDescent="0.25">
      <c r="A340" s="3">
        <v>42499</v>
      </c>
      <c r="B340" s="2">
        <v>3.8732000000000002</v>
      </c>
      <c r="C340" s="2">
        <f t="shared" si="37"/>
        <v>0</v>
      </c>
      <c r="D340" s="2">
        <f t="shared" si="38"/>
        <v>3.8879400000000004</v>
      </c>
      <c r="E340" s="2">
        <f t="shared" si="40"/>
        <v>3.8724499999999997</v>
      </c>
      <c r="F340" s="2">
        <f t="shared" ref="F340:F403" si="41">AVERAGE(B321:B340)</f>
        <v>3.8261549999999991</v>
      </c>
      <c r="G340" s="2">
        <f t="shared" si="35"/>
        <v>3.8149720000000009</v>
      </c>
      <c r="H340" s="2">
        <f t="shared" si="39"/>
        <v>3.6735765000000002</v>
      </c>
      <c r="I340" s="2">
        <f t="array" ref="I340">SUMPRODUCT(B324:B343, (ROW(B324:B343)-ROW(B324)+1)) / (20*21/2)</f>
        <v>3.8771642857142861</v>
      </c>
      <c r="J340" s="2">
        <f t="shared" si="34"/>
        <v>3.8456819679343957</v>
      </c>
      <c r="K340" s="2">
        <f t="shared" si="36"/>
        <v>3.8009328838224743</v>
      </c>
    </row>
    <row r="341" spans="1:11" ht="13.5" x14ac:dyDescent="0.25">
      <c r="A341" s="3">
        <v>42500</v>
      </c>
      <c r="B341" s="2">
        <v>3.8769</v>
      </c>
      <c r="C341" s="2">
        <f t="shared" si="37"/>
        <v>3.6999999999998145E-3</v>
      </c>
      <c r="D341" s="2">
        <f t="shared" si="38"/>
        <v>3.8923800000000002</v>
      </c>
      <c r="E341" s="2">
        <f t="shared" si="40"/>
        <v>3.8728199999999999</v>
      </c>
      <c r="F341" s="2">
        <f t="shared" si="41"/>
        <v>3.832795</v>
      </c>
      <c r="G341" s="2">
        <f t="shared" si="35"/>
        <v>3.8179980000000011</v>
      </c>
      <c r="H341" s="2">
        <f t="shared" si="39"/>
        <v>3.6735950000000002</v>
      </c>
      <c r="I341" s="2">
        <f t="array" ref="I341">SUMPRODUCT(B325:B344, (ROW(B325:B344)-ROW(B325)+1)) / (20*21/2)</f>
        <v>3.8818357142857147</v>
      </c>
      <c r="J341" s="2">
        <f t="shared" ref="J341:J404" si="42">$J$4*B341+J340*(1-$J$4)</f>
        <v>3.8486551138454055</v>
      </c>
      <c r="K341" s="2">
        <f t="shared" si="36"/>
        <v>3.8039119864176714</v>
      </c>
    </row>
    <row r="342" spans="1:11" ht="13.5" x14ac:dyDescent="0.25">
      <c r="A342" s="3">
        <v>42501</v>
      </c>
      <c r="B342" s="2">
        <v>3.9100999999999999</v>
      </c>
      <c r="C342" s="2">
        <f t="shared" si="37"/>
        <v>3.3199999999999896E-2</v>
      </c>
      <c r="D342" s="2">
        <f t="shared" si="38"/>
        <v>3.8887</v>
      </c>
      <c r="E342" s="2">
        <f t="shared" si="40"/>
        <v>3.87873</v>
      </c>
      <c r="F342" s="2">
        <f t="shared" si="41"/>
        <v>3.8410950000000001</v>
      </c>
      <c r="G342" s="2">
        <f t="shared" si="35"/>
        <v>3.8187360000000012</v>
      </c>
      <c r="H342" s="2">
        <f t="shared" si="39"/>
        <v>3.6737794999999993</v>
      </c>
      <c r="I342" s="2">
        <f t="array" ref="I342">SUMPRODUCT(B326:B345, (ROW(B326:B345)-ROW(B326)+1)) / (20*21/2)</f>
        <v>3.8856814285714294</v>
      </c>
      <c r="J342" s="2">
        <f t="shared" si="42"/>
        <v>3.8545070077648909</v>
      </c>
      <c r="K342" s="2">
        <f t="shared" si="36"/>
        <v>3.8080762222444298</v>
      </c>
    </row>
    <row r="343" spans="1:11" ht="13.5" x14ac:dyDescent="0.25">
      <c r="A343" s="3">
        <v>42502</v>
      </c>
      <c r="B343" s="2">
        <v>3.9100999999999999</v>
      </c>
      <c r="C343" s="2">
        <f t="shared" si="37"/>
        <v>0</v>
      </c>
      <c r="D343" s="2">
        <f t="shared" si="38"/>
        <v>3.8887</v>
      </c>
      <c r="E343" s="2">
        <f t="shared" si="40"/>
        <v>3.8853700000000004</v>
      </c>
      <c r="F343" s="2">
        <f t="shared" si="41"/>
        <v>3.8499499999999998</v>
      </c>
      <c r="G343" s="2">
        <f t="shared" si="35"/>
        <v>3.8187360000000012</v>
      </c>
      <c r="H343" s="2">
        <f t="shared" si="39"/>
        <v>3.6739269999999999</v>
      </c>
      <c r="I343" s="2">
        <f t="array" ref="I343">SUMPRODUCT(B327:B346, (ROW(B327:B346)-ROW(B327)+1)) / (20*21/2)</f>
        <v>3.8931757142857144</v>
      </c>
      <c r="J343" s="2">
        <f t="shared" si="42"/>
        <v>3.8598015784539488</v>
      </c>
      <c r="K343" s="2">
        <f t="shared" si="36"/>
        <v>3.8120771547054328</v>
      </c>
    </row>
    <row r="344" spans="1:11" ht="13.5" x14ac:dyDescent="0.25">
      <c r="A344" s="3">
        <v>42503</v>
      </c>
      <c r="B344" s="2">
        <v>3.899</v>
      </c>
      <c r="C344" s="2">
        <f t="shared" si="37"/>
        <v>-1.1099999999999888E-2</v>
      </c>
      <c r="D344" s="2">
        <f t="shared" si="38"/>
        <v>3.8938600000000001</v>
      </c>
      <c r="E344" s="2">
        <f t="shared" si="40"/>
        <v>3.8908999999999998</v>
      </c>
      <c r="F344" s="2">
        <f t="shared" si="41"/>
        <v>3.8586199999999997</v>
      </c>
      <c r="G344" s="2">
        <f t="shared" si="35"/>
        <v>3.8185140000000013</v>
      </c>
      <c r="H344" s="2">
        <f t="shared" si="39"/>
        <v>3.6738899999999997</v>
      </c>
      <c r="I344" s="2">
        <f t="array" ref="I344">SUMPRODUCT(B328:B347, (ROW(B328:B347)-ROW(B328)+1)) / (20*21/2)</f>
        <v>3.8995285714285717</v>
      </c>
      <c r="J344" s="2">
        <f t="shared" si="42"/>
        <v>3.8635347614583346</v>
      </c>
      <c r="K344" s="2">
        <f t="shared" si="36"/>
        <v>3.8154858937365925</v>
      </c>
    </row>
    <row r="345" spans="1:11" ht="13.5" x14ac:dyDescent="0.25">
      <c r="A345" s="3">
        <v>42506</v>
      </c>
      <c r="B345" s="2">
        <v>3.899</v>
      </c>
      <c r="C345" s="2">
        <f t="shared" si="37"/>
        <v>0</v>
      </c>
      <c r="D345" s="2">
        <f t="shared" si="38"/>
        <v>3.8990200000000002</v>
      </c>
      <c r="E345" s="2">
        <f t="shared" si="40"/>
        <v>3.8934800000000003</v>
      </c>
      <c r="F345" s="2">
        <f t="shared" si="41"/>
        <v>3.868209999999999</v>
      </c>
      <c r="G345" s="2">
        <f t="shared" si="35"/>
        <v>3.8182920000000014</v>
      </c>
      <c r="H345" s="2">
        <f t="shared" si="39"/>
        <v>3.6739639999999998</v>
      </c>
      <c r="I345" s="2">
        <f t="array" ref="I345">SUMPRODUCT(B329:B348, (ROW(B329:B348)-ROW(B329)+1)) / (20*21/2)</f>
        <v>3.90334</v>
      </c>
      <c r="J345" s="2">
        <f t="shared" si="42"/>
        <v>3.8669124032242075</v>
      </c>
      <c r="K345" s="2">
        <f t="shared" si="36"/>
        <v>3.8187609567273144</v>
      </c>
    </row>
    <row r="346" spans="1:11" ht="13.5" x14ac:dyDescent="0.25">
      <c r="A346" s="3">
        <v>42507</v>
      </c>
      <c r="B346" s="2">
        <v>3.9468999999999999</v>
      </c>
      <c r="C346" s="2">
        <f t="shared" si="37"/>
        <v>4.7899999999999832E-2</v>
      </c>
      <c r="D346" s="2">
        <f t="shared" si="38"/>
        <v>3.9130200000000004</v>
      </c>
      <c r="E346" s="2">
        <f t="shared" si="40"/>
        <v>3.9027000000000003</v>
      </c>
      <c r="F346" s="2">
        <f t="shared" si="41"/>
        <v>3.8801949999999992</v>
      </c>
      <c r="G346" s="2">
        <f t="shared" si="35"/>
        <v>3.8212420000000007</v>
      </c>
      <c r="H346" s="2">
        <f t="shared" si="39"/>
        <v>3.6741849999999996</v>
      </c>
      <c r="I346" s="2">
        <f t="array" ref="I346">SUMPRODUCT(B330:B349, (ROW(B330:B349)-ROW(B330)+1)) / (20*21/2)</f>
        <v>3.9082704761904767</v>
      </c>
      <c r="J346" s="2">
        <f t="shared" si="42"/>
        <v>3.8745302695838069</v>
      </c>
      <c r="K346" s="2">
        <f t="shared" si="36"/>
        <v>3.8237860172478118</v>
      </c>
    </row>
    <row r="347" spans="1:11" ht="13.5" x14ac:dyDescent="0.25">
      <c r="A347" s="3">
        <v>42508</v>
      </c>
      <c r="B347" s="2">
        <v>3.9468999999999999</v>
      </c>
      <c r="C347" s="2">
        <f t="shared" si="37"/>
        <v>0</v>
      </c>
      <c r="D347" s="2">
        <f t="shared" si="38"/>
        <v>3.9203800000000002</v>
      </c>
      <c r="E347" s="2">
        <f t="shared" si="40"/>
        <v>3.9045399999999999</v>
      </c>
      <c r="F347" s="2">
        <f t="shared" si="41"/>
        <v>3.8921799999999989</v>
      </c>
      <c r="G347" s="2">
        <f t="shared" si="35"/>
        <v>3.8236760000000007</v>
      </c>
      <c r="H347" s="2">
        <f t="shared" si="39"/>
        <v>3.67448</v>
      </c>
      <c r="I347" s="2">
        <f t="array" ref="I347">SUMPRODUCT(B331:B350, (ROW(B331:B350)-ROW(B331)+1)) / (20*21/2)</f>
        <v>3.917772380952381</v>
      </c>
      <c r="J347" s="2">
        <f t="shared" si="42"/>
        <v>3.8814226248615395</v>
      </c>
      <c r="K347" s="2">
        <f t="shared" si="36"/>
        <v>3.8286140165714269</v>
      </c>
    </row>
    <row r="348" spans="1:11" ht="13.5" x14ac:dyDescent="0.25">
      <c r="A348" s="3">
        <v>42509</v>
      </c>
      <c r="B348" s="2">
        <v>3.9321999999999999</v>
      </c>
      <c r="C348" s="2">
        <f t="shared" si="37"/>
        <v>-1.4699999999999935E-2</v>
      </c>
      <c r="D348" s="2">
        <f t="shared" si="38"/>
        <v>3.9247999999999998</v>
      </c>
      <c r="E348" s="2">
        <f t="shared" si="40"/>
        <v>3.9067500000000002</v>
      </c>
      <c r="F348" s="2">
        <f t="shared" si="41"/>
        <v>3.8951299999999995</v>
      </c>
      <c r="G348" s="2">
        <f t="shared" si="35"/>
        <v>3.8263320000000003</v>
      </c>
      <c r="H348" s="2">
        <f t="shared" si="39"/>
        <v>3.6747749999999995</v>
      </c>
      <c r="I348" s="2">
        <f t="array" ref="I348">SUMPRODUCT(B332:B351, (ROW(B332:B351)-ROW(B332)+1)) / (20*21/2)</f>
        <v>3.9286228571428579</v>
      </c>
      <c r="J348" s="2">
        <f t="shared" si="42"/>
        <v>3.886258565350917</v>
      </c>
      <c r="K348" s="2">
        <f t="shared" si="36"/>
        <v>3.8326762119999986</v>
      </c>
    </row>
    <row r="349" spans="1:11" ht="13.5" x14ac:dyDescent="0.25">
      <c r="A349" s="3">
        <v>42510</v>
      </c>
      <c r="B349" s="2">
        <v>3.9468999999999999</v>
      </c>
      <c r="C349" s="2">
        <f t="shared" si="37"/>
        <v>1.4699999999999935E-2</v>
      </c>
      <c r="D349" s="2">
        <f t="shared" si="38"/>
        <v>3.93438</v>
      </c>
      <c r="E349" s="2">
        <f t="shared" si="40"/>
        <v>3.9141199999999996</v>
      </c>
      <c r="F349" s="2">
        <f t="shared" si="41"/>
        <v>3.8951299999999995</v>
      </c>
      <c r="G349" s="2">
        <f t="shared" si="35"/>
        <v>3.8292820000000001</v>
      </c>
      <c r="H349" s="2">
        <f t="shared" si="39"/>
        <v>3.6751434999999999</v>
      </c>
      <c r="I349" s="2">
        <f t="array" ref="I349">SUMPRODUCT(B333:B352, (ROW(B333:B352)-ROW(B333)+1)) / (20*21/2)</f>
        <v>3.9395109523809526</v>
      </c>
      <c r="J349" s="2">
        <f t="shared" si="42"/>
        <v>3.8920339400794011</v>
      </c>
      <c r="K349" s="2">
        <f t="shared" si="36"/>
        <v>3.8371555762352929</v>
      </c>
    </row>
    <row r="350" spans="1:11" ht="13.5" x14ac:dyDescent="0.25">
      <c r="A350" s="3">
        <v>42513</v>
      </c>
      <c r="B350" s="2">
        <v>3.9948999999999999</v>
      </c>
      <c r="C350" s="2">
        <f t="shared" si="37"/>
        <v>4.8000000000000043E-2</v>
      </c>
      <c r="D350" s="2">
        <f t="shared" si="38"/>
        <v>3.9535600000000004</v>
      </c>
      <c r="E350" s="2">
        <f t="shared" si="40"/>
        <v>3.9262900000000003</v>
      </c>
      <c r="F350" s="2">
        <f t="shared" si="41"/>
        <v>3.8993699999999998</v>
      </c>
      <c r="G350" s="2">
        <f t="shared" si="35"/>
        <v>3.8331180000000002</v>
      </c>
      <c r="H350" s="2">
        <f t="shared" si="39"/>
        <v>3.675567500000001</v>
      </c>
      <c r="I350" s="2">
        <f t="array" ref="I350">SUMPRODUCT(B334:B353, (ROW(B334:B353)-ROW(B334)+1)) / (20*21/2)</f>
        <v>3.9432671428571435</v>
      </c>
      <c r="J350" s="2">
        <f t="shared" si="42"/>
        <v>3.9018307076908867</v>
      </c>
      <c r="K350" s="2">
        <f t="shared" si="36"/>
        <v>3.8433416320692029</v>
      </c>
    </row>
    <row r="351" spans="1:11" ht="13.5" x14ac:dyDescent="0.25">
      <c r="A351" s="3">
        <v>42514</v>
      </c>
      <c r="B351" s="2">
        <v>4.0133000000000001</v>
      </c>
      <c r="C351" s="2">
        <f t="shared" si="37"/>
        <v>1.8400000000000194E-2</v>
      </c>
      <c r="D351" s="2">
        <f t="shared" si="38"/>
        <v>3.9668399999999999</v>
      </c>
      <c r="E351" s="2">
        <f t="shared" si="40"/>
        <v>3.9399300000000004</v>
      </c>
      <c r="F351" s="2">
        <f t="shared" si="41"/>
        <v>3.9063749999999997</v>
      </c>
      <c r="G351" s="2">
        <f t="shared" si="35"/>
        <v>3.837396</v>
      </c>
      <c r="H351" s="2">
        <f t="shared" si="39"/>
        <v>3.6760835000000003</v>
      </c>
      <c r="I351" s="2">
        <f t="array" ref="I351">SUMPRODUCT(B335:B354, (ROW(B335:B354)-ROW(B335)+1)) / (20*21/2)</f>
        <v>3.9454490476190478</v>
      </c>
      <c r="J351" s="2">
        <f t="shared" si="42"/>
        <v>3.9124468307679447</v>
      </c>
      <c r="K351" s="2">
        <f t="shared" si="36"/>
        <v>3.8500066661057049</v>
      </c>
    </row>
    <row r="352" spans="1:11" ht="13.5" x14ac:dyDescent="0.25">
      <c r="A352" s="3">
        <v>42515</v>
      </c>
      <c r="B352" s="2">
        <v>4.0206999999999997</v>
      </c>
      <c r="C352" s="2">
        <f t="shared" si="37"/>
        <v>7.3999999999996291E-3</v>
      </c>
      <c r="D352" s="2">
        <f t="shared" si="38"/>
        <v>3.9816000000000003</v>
      </c>
      <c r="E352" s="2">
        <f t="shared" si="40"/>
        <v>3.95099</v>
      </c>
      <c r="F352" s="2">
        <f t="shared" si="41"/>
        <v>3.9148600000000009</v>
      </c>
      <c r="G352" s="2">
        <f t="shared" si="35"/>
        <v>3.8418219999999996</v>
      </c>
      <c r="H352" s="2">
        <f t="shared" si="39"/>
        <v>3.6768210000000003</v>
      </c>
      <c r="I352" s="2">
        <f t="array" ref="I352">SUMPRODUCT(B336:B355, (ROW(B336:B355)-ROW(B336)+1)) / (20*21/2)</f>
        <v>3.9422328571428573</v>
      </c>
      <c r="J352" s="2">
        <f t="shared" si="42"/>
        <v>3.922756656409093</v>
      </c>
      <c r="K352" s="2">
        <f t="shared" si="36"/>
        <v>3.8567005223368538</v>
      </c>
    </row>
    <row r="353" spans="1:11" ht="13.5" x14ac:dyDescent="0.25">
      <c r="A353" s="3">
        <v>42516</v>
      </c>
      <c r="B353" s="2">
        <v>3.9542999999999999</v>
      </c>
      <c r="C353" s="2">
        <f t="shared" si="37"/>
        <v>-6.6399999999999793E-2</v>
      </c>
      <c r="D353" s="2">
        <f t="shared" si="38"/>
        <v>3.9860199999999999</v>
      </c>
      <c r="E353" s="2">
        <f t="shared" si="40"/>
        <v>3.9554100000000005</v>
      </c>
      <c r="F353" s="2">
        <f t="shared" si="41"/>
        <v>3.9203900000000003</v>
      </c>
      <c r="G353" s="2">
        <f t="shared" si="35"/>
        <v>3.8447719999999999</v>
      </c>
      <c r="H353" s="2">
        <f t="shared" si="39"/>
        <v>3.6772265000000006</v>
      </c>
      <c r="I353" s="2">
        <f t="array" ref="I353">SUMPRODUCT(B337:B356, (ROW(B337:B356)-ROW(B337)+1)) / (20*21/2)</f>
        <v>3.9283957142857147</v>
      </c>
      <c r="J353" s="2">
        <f t="shared" si="42"/>
        <v>3.9257607843701314</v>
      </c>
      <c r="K353" s="2">
        <f t="shared" si="36"/>
        <v>3.860527952833448</v>
      </c>
    </row>
    <row r="354" spans="1:11" ht="13.5" x14ac:dyDescent="0.25">
      <c r="A354" s="3">
        <v>42517</v>
      </c>
      <c r="B354" s="2">
        <v>3.9432999999999998</v>
      </c>
      <c r="C354" s="2">
        <f t="shared" si="37"/>
        <v>-1.1000000000000121E-2</v>
      </c>
      <c r="D354" s="2">
        <f t="shared" si="38"/>
        <v>3.9853000000000001</v>
      </c>
      <c r="E354" s="2">
        <f t="shared" si="40"/>
        <v>3.9598400000000007</v>
      </c>
      <c r="F354" s="2">
        <f t="shared" si="41"/>
        <v>3.92537</v>
      </c>
      <c r="G354" s="2">
        <f t="shared" si="35"/>
        <v>3.847281999999999</v>
      </c>
      <c r="H354" s="2">
        <f t="shared" si="39"/>
        <v>3.6775769999999994</v>
      </c>
      <c r="I354" s="2">
        <f t="array" ref="I354">SUMPRODUCT(B338:B357, (ROW(B338:B357)-ROW(B338)+1)) / (20*21/2)</f>
        <v>3.9236904761904756</v>
      </c>
      <c r="J354" s="2">
        <f t="shared" si="42"/>
        <v>3.9274311858586906</v>
      </c>
      <c r="K354" s="2">
        <f t="shared" si="36"/>
        <v>3.8637739154674304</v>
      </c>
    </row>
    <row r="355" spans="1:11" ht="13.5" x14ac:dyDescent="0.25">
      <c r="A355" s="3">
        <v>42520</v>
      </c>
      <c r="B355" s="2">
        <v>3.8915999999999999</v>
      </c>
      <c r="C355" s="2">
        <f t="shared" si="37"/>
        <v>-5.1699999999999857E-2</v>
      </c>
      <c r="D355" s="2">
        <f t="shared" si="38"/>
        <v>3.9646400000000002</v>
      </c>
      <c r="E355" s="2">
        <f t="shared" si="40"/>
        <v>3.9590999999999994</v>
      </c>
      <c r="F355" s="2">
        <f t="shared" si="41"/>
        <v>3.9262900000000003</v>
      </c>
      <c r="G355" s="2">
        <f t="shared" si="35"/>
        <v>3.849051999999999</v>
      </c>
      <c r="H355" s="2">
        <f t="shared" si="39"/>
        <v>3.6777615000000003</v>
      </c>
      <c r="I355" s="2">
        <f t="array" ref="I355">SUMPRODUCT(B339:B358, (ROW(B339:B358)-ROW(B339)+1)) / (20*21/2)</f>
        <v>3.9262676190476187</v>
      </c>
      <c r="J355" s="2">
        <f t="shared" si="42"/>
        <v>3.9240186919673867</v>
      </c>
      <c r="K355" s="2">
        <f t="shared" si="36"/>
        <v>3.8648651344687077</v>
      </c>
    </row>
    <row r="356" spans="1:11" ht="13.5" x14ac:dyDescent="0.25">
      <c r="A356" s="3">
        <v>42521</v>
      </c>
      <c r="B356" s="2">
        <v>3.7810000000000001</v>
      </c>
      <c r="C356" s="2">
        <f t="shared" si="37"/>
        <v>-0.11059999999999981</v>
      </c>
      <c r="D356" s="2">
        <f t="shared" si="38"/>
        <v>3.9181799999999996</v>
      </c>
      <c r="E356" s="2">
        <f t="shared" si="40"/>
        <v>3.94251</v>
      </c>
      <c r="F356" s="2">
        <f t="shared" si="41"/>
        <v>3.9226049999999999</v>
      </c>
      <c r="G356" s="2">
        <f t="shared" si="35"/>
        <v>3.8486839999999995</v>
      </c>
      <c r="H356" s="2">
        <f t="shared" si="39"/>
        <v>3.6774294999999997</v>
      </c>
      <c r="I356" s="2">
        <f t="array" ref="I356">SUMPRODUCT(B340:B359, (ROW(B340:B359)-ROW(B340)+1)) / (20*21/2)</f>
        <v>3.8681361904761902</v>
      </c>
      <c r="J356" s="2">
        <f t="shared" si="42"/>
        <v>3.9103978641609687</v>
      </c>
      <c r="K356" s="2">
        <f t="shared" si="36"/>
        <v>3.8615763056660133</v>
      </c>
    </row>
    <row r="357" spans="1:11" ht="13.5" x14ac:dyDescent="0.25">
      <c r="A357" s="3">
        <v>42522</v>
      </c>
      <c r="B357" s="2">
        <v>3.8732000000000002</v>
      </c>
      <c r="C357" s="2">
        <f t="shared" si="37"/>
        <v>9.220000000000006E-2</v>
      </c>
      <c r="D357" s="2">
        <f t="shared" si="38"/>
        <v>3.8886799999999999</v>
      </c>
      <c r="E357" s="2">
        <f t="shared" si="40"/>
        <v>3.9351399999999996</v>
      </c>
      <c r="F357" s="2">
        <f t="shared" si="41"/>
        <v>3.9198399999999998</v>
      </c>
      <c r="G357" s="2">
        <f t="shared" si="35"/>
        <v>3.8501599999999989</v>
      </c>
      <c r="H357" s="2">
        <f t="shared" si="39"/>
        <v>3.6775405000000001</v>
      </c>
      <c r="I357" s="2">
        <f t="array" ref="I357">SUMPRODUCT(B341:B360, (ROW(B341:B360)-ROW(B341)+1)) / (20*21/2)</f>
        <v>3.8739566666666678</v>
      </c>
      <c r="J357" s="2">
        <f t="shared" si="42"/>
        <v>3.9068552104313525</v>
      </c>
      <c r="K357" s="2">
        <f t="shared" si="36"/>
        <v>3.8620321368163659</v>
      </c>
    </row>
    <row r="358" spans="1:11" ht="13.5" x14ac:dyDescent="0.25">
      <c r="A358" s="3">
        <v>42523</v>
      </c>
      <c r="B358" s="2">
        <v>3.9468999999999999</v>
      </c>
      <c r="C358" s="2">
        <f t="shared" si="37"/>
        <v>7.3699999999999655E-2</v>
      </c>
      <c r="D358" s="2">
        <f t="shared" si="38"/>
        <v>3.8872</v>
      </c>
      <c r="E358" s="2">
        <f t="shared" si="40"/>
        <v>3.9366099999999995</v>
      </c>
      <c r="F358" s="2">
        <f t="shared" si="41"/>
        <v>3.9216800000000007</v>
      </c>
      <c r="G358" s="2">
        <f t="shared" si="35"/>
        <v>3.8530359999999995</v>
      </c>
      <c r="H358" s="2">
        <f t="shared" si="39"/>
        <v>3.6780199999999996</v>
      </c>
      <c r="I358" s="2">
        <f t="array" ref="I358">SUMPRODUCT(B342:B361, (ROW(B342:B361)-ROW(B342)+1)) / (20*21/2)</f>
        <v>3.8806842857142847</v>
      </c>
      <c r="J358" s="2">
        <f t="shared" si="42"/>
        <v>3.9106689999140807</v>
      </c>
      <c r="K358" s="2">
        <f t="shared" si="36"/>
        <v>3.8653602883137634</v>
      </c>
    </row>
    <row r="359" spans="1:11" ht="13.5" x14ac:dyDescent="0.25">
      <c r="A359" s="3">
        <v>42524</v>
      </c>
      <c r="B359" s="2">
        <v>3.3113000000000001</v>
      </c>
      <c r="C359" s="2">
        <f t="shared" si="37"/>
        <v>-0.63559999999999972</v>
      </c>
      <c r="D359" s="2">
        <f t="shared" si="38"/>
        <v>3.7607999999999997</v>
      </c>
      <c r="E359" s="2">
        <f t="shared" si="40"/>
        <v>3.8730500000000005</v>
      </c>
      <c r="F359" s="2">
        <f t="shared" si="41"/>
        <v>3.8935849999999994</v>
      </c>
      <c r="G359" s="2">
        <f t="shared" si="35"/>
        <v>3.8425359999999991</v>
      </c>
      <c r="H359" s="2">
        <f t="shared" si="39"/>
        <v>3.6752104999999995</v>
      </c>
      <c r="I359" s="2">
        <f t="array" ref="I359">SUMPRODUCT(B343:B362, (ROW(B343:B362)-ROW(B343)+1)) / (20*21/2)</f>
        <v>3.886976666666667</v>
      </c>
      <c r="J359" s="2">
        <f t="shared" si="42"/>
        <v>3.8535862380175017</v>
      </c>
      <c r="K359" s="2">
        <f t="shared" si="36"/>
        <v>3.8436324338700865</v>
      </c>
    </row>
    <row r="360" spans="1:11" ht="13.5" x14ac:dyDescent="0.25">
      <c r="A360" s="3">
        <v>42527</v>
      </c>
      <c r="B360" s="2">
        <v>3.9546999999999999</v>
      </c>
      <c r="C360" s="2">
        <f t="shared" si="37"/>
        <v>0.64339999999999975</v>
      </c>
      <c r="D360" s="2">
        <f t="shared" si="38"/>
        <v>3.7734200000000002</v>
      </c>
      <c r="E360" s="2">
        <f t="shared" si="40"/>
        <v>3.86903</v>
      </c>
      <c r="F360" s="2">
        <f t="shared" si="41"/>
        <v>3.8976599999999997</v>
      </c>
      <c r="G360" s="2">
        <f t="shared" si="35"/>
        <v>3.8456419999999993</v>
      </c>
      <c r="H360" s="2">
        <f t="shared" si="39"/>
        <v>3.6756179999999996</v>
      </c>
      <c r="I360" s="2">
        <f t="array" ref="I360">SUMPRODUCT(B344:B363, (ROW(B344:B363)-ROW(B344)+1)) / (20*21/2)</f>
        <v>3.8929919047619048</v>
      </c>
      <c r="J360" s="2">
        <f t="shared" si="42"/>
        <v>3.8632161201110726</v>
      </c>
      <c r="K360" s="2">
        <f t="shared" si="36"/>
        <v>3.8479880246987106</v>
      </c>
    </row>
    <row r="361" spans="1:11" ht="13.5" x14ac:dyDescent="0.25">
      <c r="A361" s="3">
        <v>42528</v>
      </c>
      <c r="B361" s="2">
        <v>3.9683000000000002</v>
      </c>
      <c r="C361" s="2">
        <f t="shared" si="37"/>
        <v>1.3600000000000279E-2</v>
      </c>
      <c r="D361" s="2">
        <f t="shared" si="38"/>
        <v>3.8108799999999996</v>
      </c>
      <c r="E361" s="2">
        <f t="shared" si="40"/>
        <v>3.8645299999999998</v>
      </c>
      <c r="F361" s="2">
        <f t="shared" si="41"/>
        <v>3.9022300000000003</v>
      </c>
      <c r="G361" s="2">
        <f t="shared" si="35"/>
        <v>3.8490199999999994</v>
      </c>
      <c r="H361" s="2">
        <f t="shared" si="39"/>
        <v>3.6761304999999993</v>
      </c>
      <c r="I361" s="2">
        <f t="array" ref="I361">SUMPRODUCT(B345:B364, (ROW(B345:B364)-ROW(B345)+1)) / (20*21/2)</f>
        <v>3.89873</v>
      </c>
      <c r="J361" s="2">
        <f t="shared" si="42"/>
        <v>3.873224108671923</v>
      </c>
      <c r="K361" s="2">
        <f t="shared" si="36"/>
        <v>3.8527061413771926</v>
      </c>
    </row>
    <row r="362" spans="1:11" ht="13.5" x14ac:dyDescent="0.25">
      <c r="A362" s="3">
        <v>42529</v>
      </c>
      <c r="B362" s="2">
        <v>3.9683000000000002</v>
      </c>
      <c r="C362" s="2">
        <f t="shared" si="37"/>
        <v>0</v>
      </c>
      <c r="D362" s="2">
        <f t="shared" si="38"/>
        <v>3.8298999999999999</v>
      </c>
      <c r="E362" s="2">
        <f t="shared" si="40"/>
        <v>3.8592900000000001</v>
      </c>
      <c r="F362" s="2">
        <f t="shared" si="41"/>
        <v>3.9051400000000003</v>
      </c>
      <c r="G362" s="2">
        <f t="shared" si="35"/>
        <v>3.8523979999999995</v>
      </c>
      <c r="H362" s="2">
        <f t="shared" si="39"/>
        <v>3.676642999999999</v>
      </c>
      <c r="I362" s="2">
        <f t="array" ref="I362">SUMPRODUCT(B346:B365, (ROW(B346:B365)-ROW(B346)+1)) / (20*21/2)</f>
        <v>3.9045761904761904</v>
      </c>
      <c r="J362" s="2">
        <f t="shared" si="42"/>
        <v>3.8822789554650732</v>
      </c>
      <c r="K362" s="2">
        <f t="shared" si="36"/>
        <v>3.857239233872205</v>
      </c>
    </row>
    <row r="363" spans="1:11" ht="13.5" x14ac:dyDescent="0.25">
      <c r="A363" s="3">
        <v>42530</v>
      </c>
      <c r="B363" s="2">
        <v>3.9683000000000002</v>
      </c>
      <c r="C363" s="2">
        <f t="shared" si="37"/>
        <v>0</v>
      </c>
      <c r="D363" s="2">
        <f t="shared" si="38"/>
        <v>3.8341799999999999</v>
      </c>
      <c r="E363" s="2">
        <f t="shared" si="40"/>
        <v>3.8606899999999995</v>
      </c>
      <c r="F363" s="2">
        <f t="shared" si="41"/>
        <v>3.9080500000000002</v>
      </c>
      <c r="G363" s="2">
        <f t="shared" si="35"/>
        <v>3.8557759999999992</v>
      </c>
      <c r="H363" s="2">
        <f t="shared" si="39"/>
        <v>3.6772659999999995</v>
      </c>
      <c r="I363" s="2">
        <f t="array" ref="I363">SUMPRODUCT(B347:B366, (ROW(B347:B366)-ROW(B347)+1)) / (20*21/2)</f>
        <v>3.9079085714285715</v>
      </c>
      <c r="J363" s="2">
        <f t="shared" si="42"/>
        <v>3.8904714358969712</v>
      </c>
      <c r="K363" s="2">
        <f t="shared" si="36"/>
        <v>3.8615945580340796</v>
      </c>
    </row>
    <row r="364" spans="1:11" ht="13.5" x14ac:dyDescent="0.25">
      <c r="A364" s="3">
        <v>42531</v>
      </c>
      <c r="B364" s="2">
        <v>3.9683000000000002</v>
      </c>
      <c r="C364" s="2">
        <f t="shared" si="37"/>
        <v>0</v>
      </c>
      <c r="D364" s="2">
        <f t="shared" si="38"/>
        <v>3.9655800000000001</v>
      </c>
      <c r="E364" s="2">
        <f t="shared" si="40"/>
        <v>3.8631899999999995</v>
      </c>
      <c r="F364" s="2">
        <f t="shared" si="41"/>
        <v>3.9115150000000001</v>
      </c>
      <c r="G364" s="2">
        <f t="shared" si="35"/>
        <v>3.8591539999999993</v>
      </c>
      <c r="H364" s="2">
        <f t="shared" si="39"/>
        <v>3.6778889999999991</v>
      </c>
      <c r="I364" s="2">
        <f t="array" ref="I364">SUMPRODUCT(B348:B367, (ROW(B348:B367)-ROW(B348)+1)) / (20*21/2)</f>
        <v>3.903882380952381</v>
      </c>
      <c r="J364" s="2">
        <f t="shared" si="42"/>
        <v>3.8978836800972596</v>
      </c>
      <c r="K364" s="2">
        <f t="shared" si="36"/>
        <v>3.865779085169998</v>
      </c>
    </row>
    <row r="365" spans="1:11" ht="13.5" x14ac:dyDescent="0.25">
      <c r="A365" s="3">
        <v>42534</v>
      </c>
      <c r="B365" s="2">
        <v>3.9729000000000001</v>
      </c>
      <c r="C365" s="2">
        <f t="shared" si="37"/>
        <v>4.5999999999999375E-3</v>
      </c>
      <c r="D365" s="2">
        <f t="shared" si="38"/>
        <v>3.96922</v>
      </c>
      <c r="E365" s="2">
        <f t="shared" si="40"/>
        <v>3.8713199999999999</v>
      </c>
      <c r="F365" s="2">
        <f t="shared" si="41"/>
        <v>3.9152099999999996</v>
      </c>
      <c r="G365" s="2">
        <f t="shared" si="35"/>
        <v>3.8626239999999994</v>
      </c>
      <c r="H365" s="2">
        <f t="shared" si="39"/>
        <v>3.678387499999999</v>
      </c>
      <c r="I365" s="2">
        <f t="array" ref="I365">SUMPRODUCT(B349:B368, (ROW(B349:B368)-ROW(B349)+1)) / (20*21/2)</f>
        <v>3.8941599999999998</v>
      </c>
      <c r="J365" s="2">
        <f t="shared" si="42"/>
        <v>3.9050280915165683</v>
      </c>
      <c r="K365" s="2">
        <f t="shared" si="36"/>
        <v>3.8699799053594099</v>
      </c>
    </row>
    <row r="366" spans="1:11" ht="13.5" x14ac:dyDescent="0.25">
      <c r="A366" s="3">
        <v>42535</v>
      </c>
      <c r="B366" s="2">
        <v>3.9502000000000002</v>
      </c>
      <c r="C366" s="2">
        <f t="shared" si="37"/>
        <v>-2.2699999999999942E-2</v>
      </c>
      <c r="D366" s="2">
        <f t="shared" si="38"/>
        <v>3.9655999999999998</v>
      </c>
      <c r="E366" s="2">
        <f t="shared" si="40"/>
        <v>3.8882399999999997</v>
      </c>
      <c r="F366" s="2">
        <f t="shared" si="41"/>
        <v>3.9153749999999996</v>
      </c>
      <c r="G366" s="2">
        <f t="shared" si="35"/>
        <v>3.8657879999999989</v>
      </c>
      <c r="H366" s="2">
        <f t="shared" si="39"/>
        <v>3.6787724999999991</v>
      </c>
      <c r="I366" s="2">
        <f t="array" ref="I366">SUMPRODUCT(B350:B369, (ROW(B350:B369)-ROW(B350)+1)) / (20*21/2)</f>
        <v>3.8802690476190471</v>
      </c>
      <c r="J366" s="2">
        <f t="shared" si="42"/>
        <v>3.9093301780387999</v>
      </c>
      <c r="K366" s="2">
        <f t="shared" si="36"/>
        <v>3.8731257914237469</v>
      </c>
    </row>
    <row r="367" spans="1:11" ht="13.5" x14ac:dyDescent="0.25">
      <c r="A367" s="3">
        <v>42536</v>
      </c>
      <c r="B367" s="2">
        <v>3.8731</v>
      </c>
      <c r="C367" s="2">
        <f t="shared" si="37"/>
        <v>-7.7100000000000168E-2</v>
      </c>
      <c r="D367" s="2">
        <f t="shared" si="38"/>
        <v>3.9465600000000003</v>
      </c>
      <c r="E367" s="2">
        <f t="shared" si="40"/>
        <v>3.8882300000000001</v>
      </c>
      <c r="F367" s="2">
        <f t="shared" si="41"/>
        <v>3.9116849999999994</v>
      </c>
      <c r="G367" s="2">
        <f t="shared" si="35"/>
        <v>3.867999999999999</v>
      </c>
      <c r="H367" s="2">
        <f t="shared" si="39"/>
        <v>3.6789564999999982</v>
      </c>
      <c r="I367" s="2">
        <f t="array" ref="I367">SUMPRODUCT(B351:B370, (ROW(B351:B370)-ROW(B351)+1)) / (20*21/2)</f>
        <v>3.867269523809524</v>
      </c>
      <c r="J367" s="2">
        <f t="shared" si="42"/>
        <v>3.9058796848922475</v>
      </c>
      <c r="K367" s="2">
        <f t="shared" si="36"/>
        <v>3.873124779995365</v>
      </c>
    </row>
    <row r="368" spans="1:11" ht="13.5" x14ac:dyDescent="0.25">
      <c r="A368" s="3">
        <v>42537</v>
      </c>
      <c r="B368" s="2">
        <v>3.8096000000000001</v>
      </c>
      <c r="C368" s="2">
        <f t="shared" si="37"/>
        <v>-6.349999999999989E-2</v>
      </c>
      <c r="D368" s="2">
        <f t="shared" si="38"/>
        <v>3.9148200000000002</v>
      </c>
      <c r="E368" s="2">
        <f t="shared" si="40"/>
        <v>3.8744999999999998</v>
      </c>
      <c r="F368" s="2">
        <f t="shared" si="41"/>
        <v>3.9055549999999997</v>
      </c>
      <c r="G368" s="2">
        <f t="shared" si="35"/>
        <v>3.8690159999999993</v>
      </c>
      <c r="H368" s="2">
        <f t="shared" si="39"/>
        <v>3.6788044999999987</v>
      </c>
      <c r="I368" s="2">
        <f t="array" ref="I368">SUMPRODUCT(B352:B371, (ROW(B352:B371)-ROW(B352)+1)) / (20*21/2)</f>
        <v>3.8553899999999999</v>
      </c>
      <c r="J368" s="2">
        <f t="shared" si="42"/>
        <v>3.8967101910929856</v>
      </c>
      <c r="K368" s="2">
        <f t="shared" si="36"/>
        <v>3.8706336121524094</v>
      </c>
    </row>
    <row r="369" spans="1:11" ht="13.5" x14ac:dyDescent="0.25">
      <c r="A369" s="3">
        <v>42538</v>
      </c>
      <c r="B369" s="2">
        <v>3.7597</v>
      </c>
      <c r="C369" s="2">
        <f t="shared" si="37"/>
        <v>-4.9900000000000055E-2</v>
      </c>
      <c r="D369" s="2">
        <f t="shared" si="38"/>
        <v>3.8730999999999995</v>
      </c>
      <c r="E369" s="2">
        <f t="shared" si="40"/>
        <v>3.9193400000000005</v>
      </c>
      <c r="F369" s="2">
        <f t="shared" si="41"/>
        <v>3.8961950000000001</v>
      </c>
      <c r="G369" s="2">
        <f t="shared" si="35"/>
        <v>3.8690339999999996</v>
      </c>
      <c r="H369" s="2">
        <f t="shared" si="39"/>
        <v>3.678402999999999</v>
      </c>
      <c r="I369" s="2">
        <f t="array" ref="I369">SUMPRODUCT(B353:B372, (ROW(B353:B372)-ROW(B353)+1)) / (20*21/2)</f>
        <v>3.8438514285714289</v>
      </c>
      <c r="J369" s="2">
        <f t="shared" si="42"/>
        <v>3.8836616014650822</v>
      </c>
      <c r="K369" s="2">
        <f t="shared" si="36"/>
        <v>3.8662832744209426</v>
      </c>
    </row>
    <row r="370" spans="1:11" ht="13.5" x14ac:dyDescent="0.25">
      <c r="A370" s="3">
        <v>42541</v>
      </c>
      <c r="B370" s="2">
        <v>3.7597</v>
      </c>
      <c r="C370" s="2">
        <f t="shared" si="37"/>
        <v>0</v>
      </c>
      <c r="D370" s="2">
        <f t="shared" si="38"/>
        <v>3.83046</v>
      </c>
      <c r="E370" s="2">
        <f t="shared" si="40"/>
        <v>3.8998400000000002</v>
      </c>
      <c r="F370" s="2">
        <f t="shared" si="41"/>
        <v>3.8844349999999999</v>
      </c>
      <c r="G370" s="2">
        <f t="shared" ref="G370:G433" si="43">AVERAGE(B321:B370)</f>
        <v>3.8694940000000004</v>
      </c>
      <c r="H370" s="2">
        <f t="shared" si="39"/>
        <v>3.6780014999999979</v>
      </c>
      <c r="I370" s="2">
        <f t="array" ref="I370">SUMPRODUCT(B354:B373, (ROW(B354:B373)-ROW(B354)+1)) / (20*21/2)</f>
        <v>3.8323038095238098</v>
      </c>
      <c r="J370" s="2">
        <f t="shared" si="42"/>
        <v>3.871855734658884</v>
      </c>
      <c r="K370" s="2">
        <f t="shared" si="36"/>
        <v>3.8621035381691411</v>
      </c>
    </row>
    <row r="371" spans="1:11" ht="13.5" x14ac:dyDescent="0.25">
      <c r="A371" s="3">
        <v>42542</v>
      </c>
      <c r="B371" s="2">
        <v>3.7597</v>
      </c>
      <c r="C371" s="2">
        <f t="shared" si="37"/>
        <v>0</v>
      </c>
      <c r="D371" s="2">
        <f t="shared" si="38"/>
        <v>3.79236</v>
      </c>
      <c r="E371" s="2">
        <f t="shared" si="40"/>
        <v>3.8789799999999999</v>
      </c>
      <c r="F371" s="2">
        <f t="shared" si="41"/>
        <v>3.8717549999999994</v>
      </c>
      <c r="G371" s="2">
        <f t="shared" si="43"/>
        <v>3.8698060000000005</v>
      </c>
      <c r="H371" s="2">
        <f t="shared" si="39"/>
        <v>3.6775999999999982</v>
      </c>
      <c r="I371" s="2">
        <f t="array" ref="I371">SUMPRODUCT(B355:B374, (ROW(B355:B374)-ROW(B355)+1)) / (20*21/2)</f>
        <v>3.8105623809523812</v>
      </c>
      <c r="J371" s="2">
        <f t="shared" si="42"/>
        <v>3.8611742361199428</v>
      </c>
      <c r="K371" s="2">
        <f t="shared" ref="K371:K434" si="44">$K$4*B371+(1-$K$4)*K370</f>
        <v>3.8580877131429006</v>
      </c>
    </row>
    <row r="372" spans="1:11" ht="13.5" x14ac:dyDescent="0.25">
      <c r="A372" s="3">
        <v>42543</v>
      </c>
      <c r="B372" s="2">
        <v>3.7505999999999999</v>
      </c>
      <c r="C372" s="2">
        <f t="shared" si="37"/>
        <v>-9.100000000000108E-3</v>
      </c>
      <c r="D372" s="2">
        <f t="shared" si="38"/>
        <v>3.7678600000000002</v>
      </c>
      <c r="E372" s="2">
        <f t="shared" si="40"/>
        <v>3.8572099999999998</v>
      </c>
      <c r="F372" s="2">
        <f t="shared" si="41"/>
        <v>3.8582500000000004</v>
      </c>
      <c r="G372" s="2">
        <f t="shared" si="43"/>
        <v>3.869936</v>
      </c>
      <c r="H372" s="2">
        <f t="shared" si="39"/>
        <v>3.6771529999999983</v>
      </c>
      <c r="I372" s="2">
        <f t="array" ref="I372">SUMPRODUCT(B356:B375, (ROW(B356:B375)-ROW(B356)+1)) / (20*21/2)</f>
        <v>3.7916599999999994</v>
      </c>
      <c r="J372" s="2">
        <f t="shared" si="42"/>
        <v>3.8506433564894724</v>
      </c>
      <c r="K372" s="2">
        <f t="shared" si="44"/>
        <v>3.853872508705924</v>
      </c>
    </row>
    <row r="373" spans="1:11" ht="13.5" x14ac:dyDescent="0.25">
      <c r="A373" s="3">
        <v>42544</v>
      </c>
      <c r="B373" s="2">
        <v>3.7370000000000001</v>
      </c>
      <c r="C373" s="2">
        <f t="shared" si="37"/>
        <v>-1.3599999999999834E-2</v>
      </c>
      <c r="D373" s="2">
        <f t="shared" si="38"/>
        <v>3.7533400000000001</v>
      </c>
      <c r="E373" s="2">
        <f t="shared" si="40"/>
        <v>3.8340800000000002</v>
      </c>
      <c r="F373" s="2">
        <f t="shared" si="41"/>
        <v>3.8473850000000001</v>
      </c>
      <c r="G373" s="2">
        <f t="shared" si="43"/>
        <v>3.8700159999999992</v>
      </c>
      <c r="H373" s="2">
        <f t="shared" si="39"/>
        <v>3.6766379999999974</v>
      </c>
      <c r="I373" s="2">
        <f t="array" ref="I373">SUMPRODUCT(B357:B376, (ROW(B357:B376)-ROW(B357)+1)) / (20*21/2)</f>
        <v>3.7739904761904759</v>
      </c>
      <c r="J373" s="2">
        <f t="shared" si="42"/>
        <v>3.839820179680951</v>
      </c>
      <c r="K373" s="2">
        <f t="shared" si="44"/>
        <v>3.8492892730703976</v>
      </c>
    </row>
    <row r="374" spans="1:11" ht="13.5" x14ac:dyDescent="0.25">
      <c r="A374" s="3">
        <v>42545</v>
      </c>
      <c r="B374" s="2">
        <v>3.6191</v>
      </c>
      <c r="C374" s="2">
        <f t="shared" si="37"/>
        <v>-0.11790000000000012</v>
      </c>
      <c r="D374" s="2">
        <f t="shared" si="38"/>
        <v>3.7252200000000002</v>
      </c>
      <c r="E374" s="2">
        <f t="shared" si="40"/>
        <v>3.7991599999999996</v>
      </c>
      <c r="F374" s="2">
        <f t="shared" si="41"/>
        <v>3.8311750000000004</v>
      </c>
      <c r="G374" s="2">
        <f t="shared" si="43"/>
        <v>3.8678859999999999</v>
      </c>
      <c r="H374" s="2">
        <f t="shared" si="39"/>
        <v>3.6755149999999981</v>
      </c>
      <c r="I374" s="2">
        <f t="array" ref="I374">SUMPRODUCT(B358:B377, (ROW(B358:B377)-ROW(B358)+1)) / (20*21/2)</f>
        <v>3.7565985714285715</v>
      </c>
      <c r="J374" s="2">
        <f t="shared" si="42"/>
        <v>3.8187992101875272</v>
      </c>
      <c r="K374" s="2">
        <f t="shared" si="44"/>
        <v>3.8402622427539117</v>
      </c>
    </row>
    <row r="375" spans="1:11" ht="13.5" x14ac:dyDescent="0.25">
      <c r="A375" s="3">
        <v>42548</v>
      </c>
      <c r="B375" s="2">
        <v>3.6326999999999998</v>
      </c>
      <c r="C375" s="2">
        <f t="shared" si="37"/>
        <v>1.3599999999999834E-2</v>
      </c>
      <c r="D375" s="2">
        <f t="shared" si="38"/>
        <v>3.6998199999999999</v>
      </c>
      <c r="E375" s="2">
        <f t="shared" si="40"/>
        <v>3.7651400000000002</v>
      </c>
      <c r="F375" s="2">
        <f t="shared" si="41"/>
        <v>3.8182300000000007</v>
      </c>
      <c r="G375" s="2">
        <f t="shared" si="43"/>
        <v>3.8663959999999999</v>
      </c>
      <c r="H375" s="2">
        <f t="shared" si="39"/>
        <v>3.674496999999997</v>
      </c>
      <c r="I375" s="2">
        <f t="array" ref="I375">SUMPRODUCT(B359:B378, (ROW(B359:B378)-ROW(B359)+1)) / (20*21/2)</f>
        <v>3.7382114285714287</v>
      </c>
      <c r="J375" s="2">
        <f t="shared" si="42"/>
        <v>3.8010754758839531</v>
      </c>
      <c r="K375" s="2">
        <f t="shared" si="44"/>
        <v>3.8321225469596407</v>
      </c>
    </row>
    <row r="376" spans="1:11" ht="13.5" x14ac:dyDescent="0.25">
      <c r="A376" s="3">
        <v>42549</v>
      </c>
      <c r="B376" s="2">
        <v>3.6326999999999998</v>
      </c>
      <c r="C376" s="2">
        <f t="shared" si="37"/>
        <v>0</v>
      </c>
      <c r="D376" s="2">
        <f t="shared" si="38"/>
        <v>3.67442</v>
      </c>
      <c r="E376" s="2">
        <f t="shared" si="40"/>
        <v>3.73339</v>
      </c>
      <c r="F376" s="2">
        <f t="shared" si="41"/>
        <v>3.8108150000000003</v>
      </c>
      <c r="G376" s="2">
        <f t="shared" si="43"/>
        <v>3.8649059999999995</v>
      </c>
      <c r="H376" s="2">
        <f t="shared" si="39"/>
        <v>3.6734974999999976</v>
      </c>
      <c r="I376" s="2">
        <f t="array" ref="I376">SUMPRODUCT(B360:B379, (ROW(B360:B379)-ROW(B360)+1)) / (20*21/2)</f>
        <v>3.7257738095238095</v>
      </c>
      <c r="J376" s="2">
        <f t="shared" si="42"/>
        <v>3.7850397162759575</v>
      </c>
      <c r="K376" s="2">
        <f t="shared" si="44"/>
        <v>3.8243020549220077</v>
      </c>
    </row>
    <row r="377" spans="1:11" ht="13.5" x14ac:dyDescent="0.25">
      <c r="A377" s="3">
        <v>42550</v>
      </c>
      <c r="B377" s="2">
        <v>3.6282000000000001</v>
      </c>
      <c r="C377" s="2">
        <f t="shared" si="37"/>
        <v>-4.4999999999997264E-3</v>
      </c>
      <c r="D377" s="2">
        <f t="shared" si="38"/>
        <v>3.64994</v>
      </c>
      <c r="E377" s="2">
        <f t="shared" si="40"/>
        <v>3.7089000000000008</v>
      </c>
      <c r="F377" s="2">
        <f t="shared" si="41"/>
        <v>3.7985650000000009</v>
      </c>
      <c r="G377" s="2">
        <f t="shared" si="43"/>
        <v>3.8633259999999994</v>
      </c>
      <c r="H377" s="2">
        <f t="shared" si="39"/>
        <v>3.6724754999999978</v>
      </c>
      <c r="I377" s="2">
        <f t="array" ref="I377">SUMPRODUCT(B361:B380, (ROW(B361:B380)-ROW(B361)+1)) / (20*21/2)</f>
        <v>3.7216523809523809</v>
      </c>
      <c r="J377" s="2">
        <f t="shared" si="42"/>
        <v>3.7701026004401519</v>
      </c>
      <c r="K377" s="2">
        <f t="shared" si="44"/>
        <v>3.8166117782583999</v>
      </c>
    </row>
    <row r="378" spans="1:11" ht="13.5" x14ac:dyDescent="0.25">
      <c r="A378" s="3">
        <v>42551</v>
      </c>
      <c r="B378" s="2">
        <v>3.6055000000000001</v>
      </c>
      <c r="C378" s="2">
        <f t="shared" si="37"/>
        <v>-2.2699999999999942E-2</v>
      </c>
      <c r="D378" s="2">
        <f t="shared" si="38"/>
        <v>3.6236399999999995</v>
      </c>
      <c r="E378" s="2">
        <f t="shared" si="40"/>
        <v>3.6884900000000003</v>
      </c>
      <c r="F378" s="2">
        <f t="shared" si="41"/>
        <v>3.7814950000000009</v>
      </c>
      <c r="G378" s="2">
        <f t="shared" si="43"/>
        <v>3.8579720000000002</v>
      </c>
      <c r="H378" s="2">
        <f t="shared" si="39"/>
        <v>3.6713399999999967</v>
      </c>
      <c r="I378" s="2">
        <f t="array" ref="I378">SUMPRODUCT(B362:B381, (ROW(B362:B381)-ROW(B362)+1)) / (20*21/2)</f>
        <v>3.7184809523809523</v>
      </c>
      <c r="J378" s="2">
        <f t="shared" si="42"/>
        <v>3.7544261623029946</v>
      </c>
      <c r="K378" s="2">
        <f t="shared" si="44"/>
        <v>3.8083328849933649</v>
      </c>
    </row>
    <row r="379" spans="1:11" ht="13.5" x14ac:dyDescent="0.25">
      <c r="A379" s="3">
        <v>42552</v>
      </c>
      <c r="B379" s="2">
        <v>3.6509</v>
      </c>
      <c r="C379" s="2">
        <f t="shared" si="37"/>
        <v>4.5399999999999885E-2</v>
      </c>
      <c r="D379" s="2">
        <f t="shared" si="38"/>
        <v>3.63</v>
      </c>
      <c r="E379" s="2">
        <f t="shared" si="40"/>
        <v>3.67761</v>
      </c>
      <c r="F379" s="2">
        <f t="shared" si="41"/>
        <v>3.7984750000000007</v>
      </c>
      <c r="G379" s="2">
        <f t="shared" si="43"/>
        <v>3.8520520000000005</v>
      </c>
      <c r="H379" s="2">
        <f t="shared" si="39"/>
        <v>3.6705974999999973</v>
      </c>
      <c r="I379" s="2">
        <f t="array" ref="I379">SUMPRODUCT(B363:B382, (ROW(B363:B382)-ROW(B363)+1)) / (20*21/2)</f>
        <v>3.7150290476190477</v>
      </c>
      <c r="J379" s="2">
        <f t="shared" si="42"/>
        <v>3.7445665277979474</v>
      </c>
      <c r="K379" s="2">
        <f t="shared" si="44"/>
        <v>3.8021590463661741</v>
      </c>
    </row>
    <row r="380" spans="1:11" ht="13.5" x14ac:dyDescent="0.25">
      <c r="A380" s="3">
        <v>42555</v>
      </c>
      <c r="B380" s="2">
        <v>3.7551999999999999</v>
      </c>
      <c r="C380" s="2">
        <f t="shared" si="37"/>
        <v>0.10429999999999984</v>
      </c>
      <c r="D380" s="2">
        <f t="shared" si="38"/>
        <v>3.6544999999999996</v>
      </c>
      <c r="E380" s="2">
        <f t="shared" si="40"/>
        <v>3.6771599999999998</v>
      </c>
      <c r="F380" s="2">
        <f t="shared" si="41"/>
        <v>3.7885000000000004</v>
      </c>
      <c r="G380" s="2">
        <f t="shared" si="43"/>
        <v>3.8489540000000004</v>
      </c>
      <c r="H380" s="2">
        <f t="shared" si="39"/>
        <v>3.6703764999999975</v>
      </c>
      <c r="I380" s="2">
        <f t="array" ref="I380">SUMPRODUCT(B364:B383, (ROW(B364:B383)-ROW(B364)+1)) / (20*21/2)</f>
        <v>3.7070376190476195</v>
      </c>
      <c r="J380" s="2">
        <f t="shared" si="42"/>
        <v>3.7455792394362382</v>
      </c>
      <c r="K380" s="2">
        <f t="shared" si="44"/>
        <v>3.8003175151361281</v>
      </c>
    </row>
    <row r="381" spans="1:11" ht="13.5" x14ac:dyDescent="0.25">
      <c r="A381" s="3">
        <v>42559</v>
      </c>
      <c r="B381" s="2">
        <v>3.7551999999999999</v>
      </c>
      <c r="C381" s="2">
        <f t="shared" si="37"/>
        <v>0</v>
      </c>
      <c r="D381" s="2">
        <f t="shared" si="38"/>
        <v>3.6789999999999998</v>
      </c>
      <c r="E381" s="2">
        <f t="shared" si="40"/>
        <v>3.6767099999999999</v>
      </c>
      <c r="F381" s="2">
        <f t="shared" si="41"/>
        <v>3.7778450000000006</v>
      </c>
      <c r="G381" s="2">
        <f t="shared" si="43"/>
        <v>3.8465940000000005</v>
      </c>
      <c r="H381" s="2">
        <f t="shared" si="39"/>
        <v>3.6699894999999976</v>
      </c>
      <c r="I381" s="2">
        <f t="array" ref="I381">SUMPRODUCT(B365:B384, (ROW(B365:B384)-ROW(B365)+1)) / (20*21/2)</f>
        <v>3.6995400000000003</v>
      </c>
      <c r="J381" s="2">
        <f t="shared" si="42"/>
        <v>3.7464955023470727</v>
      </c>
      <c r="K381" s="2">
        <f t="shared" si="44"/>
        <v>3.7985482008170646</v>
      </c>
    </row>
    <row r="382" spans="1:11" ht="13.5" x14ac:dyDescent="0.25">
      <c r="A382" s="3">
        <v>42562</v>
      </c>
      <c r="B382" s="2">
        <v>3.7416</v>
      </c>
      <c r="C382" s="2">
        <f t="shared" si="37"/>
        <v>-1.3599999999999834E-2</v>
      </c>
      <c r="D382" s="2">
        <f t="shared" si="38"/>
        <v>3.7016800000000005</v>
      </c>
      <c r="E382" s="2">
        <f t="shared" si="40"/>
        <v>3.6758099999999998</v>
      </c>
      <c r="F382" s="2">
        <f t="shared" si="41"/>
        <v>3.7665100000000011</v>
      </c>
      <c r="G382" s="2">
        <f t="shared" si="43"/>
        <v>3.8444060000000007</v>
      </c>
      <c r="H382" s="2">
        <f t="shared" si="39"/>
        <v>3.6693314999999971</v>
      </c>
      <c r="I382" s="2">
        <f t="array" ref="I382">SUMPRODUCT(B366:B385, (ROW(B366:B385)-ROW(B366)+1)) / (20*21/2)</f>
        <v>3.6934461904761906</v>
      </c>
      <c r="J382" s="2">
        <f t="shared" si="42"/>
        <v>3.7460292640283042</v>
      </c>
      <c r="K382" s="2">
        <f t="shared" si="44"/>
        <v>3.796314938039925</v>
      </c>
    </row>
    <row r="383" spans="1:11" ht="13.5" x14ac:dyDescent="0.25">
      <c r="A383" s="3">
        <v>42563</v>
      </c>
      <c r="B383" s="2">
        <v>3.6825999999999999</v>
      </c>
      <c r="C383" s="2">
        <f t="shared" si="37"/>
        <v>-5.9000000000000163E-2</v>
      </c>
      <c r="D383" s="2">
        <f t="shared" si="38"/>
        <v>3.7170999999999998</v>
      </c>
      <c r="E383" s="2">
        <f t="shared" si="40"/>
        <v>3.6703699999999997</v>
      </c>
      <c r="F383" s="2">
        <f t="shared" si="41"/>
        <v>3.7522250000000001</v>
      </c>
      <c r="G383" s="2">
        <f t="shared" si="43"/>
        <v>3.8411840000000006</v>
      </c>
      <c r="H383" s="2">
        <f t="shared" si="39"/>
        <v>3.6686554999999972</v>
      </c>
      <c r="I383" s="2">
        <f t="array" ref="I383">SUMPRODUCT(B367:B386, (ROW(B367:B386)-ROW(B367)+1)) / (20*21/2)</f>
        <v>3.6887780952380953</v>
      </c>
      <c r="J383" s="2">
        <f t="shared" si="42"/>
        <v>3.7399883817398942</v>
      </c>
      <c r="K383" s="2">
        <f t="shared" si="44"/>
        <v>3.791855528705026</v>
      </c>
    </row>
    <row r="384" spans="1:11" ht="13.5" x14ac:dyDescent="0.25">
      <c r="A384" s="3">
        <v>42564</v>
      </c>
      <c r="B384" s="2">
        <v>3.6735000000000002</v>
      </c>
      <c r="C384" s="2">
        <f t="shared" si="37"/>
        <v>-9.0999999999996639E-3</v>
      </c>
      <c r="D384" s="2">
        <f t="shared" si="38"/>
        <v>3.7216200000000002</v>
      </c>
      <c r="E384" s="2">
        <f t="shared" si="40"/>
        <v>3.6758099999999994</v>
      </c>
      <c r="F384" s="2">
        <f t="shared" si="41"/>
        <v>3.7374850000000004</v>
      </c>
      <c r="G384" s="2">
        <f t="shared" si="43"/>
        <v>3.8377800000000004</v>
      </c>
      <c r="H384" s="2">
        <f t="shared" si="39"/>
        <v>3.6679339999999967</v>
      </c>
      <c r="I384" s="2">
        <f t="array" ref="I384">SUMPRODUCT(B368:B387, (ROW(B368:B387)-ROW(B368)+1)) / (20*21/2)</f>
        <v>3.6854276190476201</v>
      </c>
      <c r="J384" s="2">
        <f t="shared" si="42"/>
        <v>3.7336561549075231</v>
      </c>
      <c r="K384" s="2">
        <f t="shared" si="44"/>
        <v>3.787214135422476</v>
      </c>
    </row>
    <row r="385" spans="1:11" ht="13.5" x14ac:dyDescent="0.25">
      <c r="A385" s="3">
        <v>42565</v>
      </c>
      <c r="B385" s="2">
        <v>3.6735000000000002</v>
      </c>
      <c r="C385" s="2">
        <f t="shared" si="37"/>
        <v>0</v>
      </c>
      <c r="D385" s="2">
        <f t="shared" si="38"/>
        <v>3.7052800000000006</v>
      </c>
      <c r="E385" s="2">
        <f t="shared" si="40"/>
        <v>3.679889999999999</v>
      </c>
      <c r="F385" s="2">
        <f t="shared" si="41"/>
        <v>3.7225150000000005</v>
      </c>
      <c r="G385" s="2">
        <f t="shared" si="43"/>
        <v>3.8337859999999999</v>
      </c>
      <c r="H385" s="2">
        <f t="shared" si="39"/>
        <v>3.6672124999999975</v>
      </c>
      <c r="I385" s="2">
        <f t="array" ref="I385">SUMPRODUCT(B369:B388, (ROW(B369:B388)-ROW(B369)+1)) / (20*21/2)</f>
        <v>3.6787133333333335</v>
      </c>
      <c r="J385" s="2">
        <f t="shared" si="42"/>
        <v>3.7279269972972831</v>
      </c>
      <c r="K385" s="2">
        <f t="shared" si="44"/>
        <v>3.7827547575627709</v>
      </c>
    </row>
    <row r="386" spans="1:11" ht="13.5" x14ac:dyDescent="0.25">
      <c r="A386" s="3">
        <v>42566</v>
      </c>
      <c r="B386" s="2">
        <v>3.6735000000000002</v>
      </c>
      <c r="C386" s="2">
        <f t="shared" si="37"/>
        <v>0</v>
      </c>
      <c r="D386" s="2">
        <f t="shared" si="38"/>
        <v>3.6889400000000001</v>
      </c>
      <c r="E386" s="2">
        <f t="shared" si="40"/>
        <v>3.68397</v>
      </c>
      <c r="F386" s="2">
        <f t="shared" si="41"/>
        <v>3.7086800000000002</v>
      </c>
      <c r="G386" s="2">
        <f t="shared" si="43"/>
        <v>3.8301619999999996</v>
      </c>
      <c r="H386" s="2">
        <f t="shared" si="39"/>
        <v>3.6664909999999975</v>
      </c>
      <c r="I386" s="2">
        <f t="array" ref="I386">SUMPRODUCT(B370:B389, (ROW(B370:B389)-ROW(B370)+1)) / (20*21/2)</f>
        <v>3.6689771428571434</v>
      </c>
      <c r="J386" s="2">
        <f t="shared" si="42"/>
        <v>3.7227434737451608</v>
      </c>
      <c r="K386" s="2">
        <f t="shared" si="44"/>
        <v>3.7784702572661915</v>
      </c>
    </row>
    <row r="387" spans="1:11" ht="13.5" x14ac:dyDescent="0.25">
      <c r="A387" s="3">
        <v>42569</v>
      </c>
      <c r="B387" s="2">
        <v>3.6735000000000002</v>
      </c>
      <c r="C387" s="2">
        <f t="shared" si="37"/>
        <v>0</v>
      </c>
      <c r="D387" s="2">
        <f t="shared" si="38"/>
        <v>3.6753200000000001</v>
      </c>
      <c r="E387" s="2">
        <f t="shared" si="40"/>
        <v>3.6884999999999999</v>
      </c>
      <c r="F387" s="2">
        <f t="shared" si="41"/>
        <v>3.698700000000001</v>
      </c>
      <c r="G387" s="2">
        <f t="shared" si="43"/>
        <v>3.8250619999999991</v>
      </c>
      <c r="H387" s="2">
        <f t="shared" si="39"/>
        <v>3.665861499999997</v>
      </c>
      <c r="I387" s="2">
        <f t="array" ref="I387">SUMPRODUCT(B371:B390, (ROW(B371:B390)-ROW(B371)+1)) / (20*21/2)</f>
        <v>3.6699947619047624</v>
      </c>
      <c r="J387" s="2">
        <f t="shared" si="42"/>
        <v>3.7180536191027649</v>
      </c>
      <c r="K387" s="2">
        <f t="shared" si="44"/>
        <v>3.774353776589086</v>
      </c>
    </row>
    <row r="388" spans="1:11" ht="13.5" x14ac:dyDescent="0.25">
      <c r="A388" s="3">
        <v>42570</v>
      </c>
      <c r="B388" s="2">
        <v>3.6282000000000001</v>
      </c>
      <c r="C388" s="2">
        <f t="shared" ref="C388:C451" si="45">B388-B387</f>
        <v>-4.5300000000000118E-2</v>
      </c>
      <c r="D388" s="2">
        <f t="shared" si="38"/>
        <v>3.6644400000000004</v>
      </c>
      <c r="E388" s="2">
        <f t="shared" si="40"/>
        <v>3.6907699999999997</v>
      </c>
      <c r="F388" s="2">
        <f t="shared" si="41"/>
        <v>3.6896300000000002</v>
      </c>
      <c r="G388" s="2">
        <f t="shared" si="43"/>
        <v>3.8194239999999993</v>
      </c>
      <c r="H388" s="2">
        <f t="shared" si="39"/>
        <v>3.6651899999999968</v>
      </c>
      <c r="I388" s="2">
        <f t="array" ref="I388">SUMPRODUCT(B372:B391, (ROW(B372:B391)-ROW(B372)+1)) / (20*21/2)</f>
        <v>3.6652885714285715</v>
      </c>
      <c r="J388" s="2">
        <f t="shared" si="42"/>
        <v>3.7094961315691681</v>
      </c>
      <c r="K388" s="2">
        <f t="shared" si="44"/>
        <v>3.7686222559385336</v>
      </c>
    </row>
    <row r="389" spans="1:11" ht="13.5" x14ac:dyDescent="0.25">
      <c r="A389" s="3">
        <v>42571</v>
      </c>
      <c r="B389" s="2">
        <v>3.5874000000000001</v>
      </c>
      <c r="C389" s="2">
        <f t="shared" si="45"/>
        <v>-4.0799999999999947E-2</v>
      </c>
      <c r="D389" s="2">
        <f t="shared" si="38"/>
        <v>3.6472199999999999</v>
      </c>
      <c r="E389" s="2">
        <f t="shared" si="40"/>
        <v>3.6844200000000007</v>
      </c>
      <c r="F389" s="2">
        <f t="shared" si="41"/>
        <v>3.6810149999999999</v>
      </c>
      <c r="G389" s="2">
        <f t="shared" si="43"/>
        <v>3.8137079999999988</v>
      </c>
      <c r="H389" s="2">
        <f t="shared" si="39"/>
        <v>3.6646834999999971</v>
      </c>
      <c r="I389" s="2">
        <f t="array" ref="I389">SUMPRODUCT(B373:B392, (ROW(B373:B392)-ROW(B373)+1)) / (20*21/2)</f>
        <v>3.6655228571428569</v>
      </c>
      <c r="J389" s="2">
        <f t="shared" si="42"/>
        <v>3.6978679285625806</v>
      </c>
      <c r="K389" s="2">
        <f t="shared" si="44"/>
        <v>3.7615155008036893</v>
      </c>
    </row>
    <row r="390" spans="1:11" ht="13.5" x14ac:dyDescent="0.25">
      <c r="A390" s="3">
        <v>42572</v>
      </c>
      <c r="B390" s="2">
        <v>3.6917</v>
      </c>
      <c r="C390" s="2">
        <f t="shared" si="45"/>
        <v>0.10429999999999984</v>
      </c>
      <c r="D390" s="2">
        <f t="shared" ref="D390:D453" si="46">AVERAGE(B386:B390)</f>
        <v>3.6508600000000002</v>
      </c>
      <c r="E390" s="2">
        <f t="shared" si="40"/>
        <v>3.6780700000000004</v>
      </c>
      <c r="F390" s="2">
        <f t="shared" si="41"/>
        <v>3.6776149999999994</v>
      </c>
      <c r="G390" s="2">
        <f t="shared" si="43"/>
        <v>3.810077999999999</v>
      </c>
      <c r="H390" s="2">
        <f t="shared" si="39"/>
        <v>3.6646984999999974</v>
      </c>
      <c r="I390" s="2">
        <f t="array" ref="I390">SUMPRODUCT(B374:B393, (ROW(B374:B393)-ROW(B374)+1)) / (20*21/2)</f>
        <v>3.6661242857142855</v>
      </c>
      <c r="J390" s="2">
        <f t="shared" si="42"/>
        <v>3.6972805067947156</v>
      </c>
      <c r="K390" s="2">
        <f t="shared" si="44"/>
        <v>3.7587776380270741</v>
      </c>
    </row>
    <row r="391" spans="1:11" ht="13.5" x14ac:dyDescent="0.25">
      <c r="A391" s="3">
        <v>42573</v>
      </c>
      <c r="B391" s="2">
        <v>3.6282000000000001</v>
      </c>
      <c r="C391" s="2">
        <f t="shared" si="45"/>
        <v>-6.349999999999989E-2</v>
      </c>
      <c r="D391" s="2">
        <f t="shared" si="46"/>
        <v>3.6417999999999999</v>
      </c>
      <c r="E391" s="2">
        <f t="shared" si="40"/>
        <v>3.6653700000000002</v>
      </c>
      <c r="F391" s="2">
        <f t="shared" si="41"/>
        <v>3.6710399999999992</v>
      </c>
      <c r="G391" s="2">
        <f t="shared" si="43"/>
        <v>3.8051039999999987</v>
      </c>
      <c r="H391" s="2">
        <f t="shared" si="39"/>
        <v>3.6643959999999964</v>
      </c>
      <c r="I391" s="2">
        <f t="array" ref="I391">SUMPRODUCT(B375:B394, (ROW(B375:B394)-ROW(B375)+1)) / (20*21/2)</f>
        <v>3.6691900000000004</v>
      </c>
      <c r="J391" s="2">
        <f t="shared" si="42"/>
        <v>3.6907014109095049</v>
      </c>
      <c r="K391" s="2">
        <f t="shared" si="44"/>
        <v>3.753656946339738</v>
      </c>
    </row>
    <row r="392" spans="1:11" ht="13.5" x14ac:dyDescent="0.25">
      <c r="A392" s="3">
        <v>42577</v>
      </c>
      <c r="B392" s="2">
        <v>3.6735000000000002</v>
      </c>
      <c r="C392" s="2">
        <f t="shared" si="45"/>
        <v>4.5300000000000118E-2</v>
      </c>
      <c r="D392" s="2">
        <f t="shared" si="46"/>
        <v>3.6417999999999999</v>
      </c>
      <c r="E392" s="2">
        <f t="shared" si="40"/>
        <v>3.65856</v>
      </c>
      <c r="F392" s="2">
        <f t="shared" si="41"/>
        <v>3.6671849999999999</v>
      </c>
      <c r="G392" s="2">
        <f t="shared" si="43"/>
        <v>3.8003719999999985</v>
      </c>
      <c r="H392" s="2">
        <f t="shared" si="39"/>
        <v>3.6643384999999968</v>
      </c>
      <c r="I392" s="2">
        <f t="array" ref="I392">SUMPRODUCT(B376:B395, (ROW(B376:B395)-ROW(B376)+1)) / (20*21/2)</f>
        <v>3.6718885714285712</v>
      </c>
      <c r="J392" s="2">
        <f t="shared" si="42"/>
        <v>3.6890631812990762</v>
      </c>
      <c r="K392" s="2">
        <f t="shared" si="44"/>
        <v>3.7505135366793558</v>
      </c>
    </row>
    <row r="393" spans="1:11" ht="13.5" x14ac:dyDescent="0.25">
      <c r="A393" s="3">
        <v>42578</v>
      </c>
      <c r="B393" s="2">
        <v>3.6735000000000002</v>
      </c>
      <c r="C393" s="2">
        <f t="shared" si="45"/>
        <v>0</v>
      </c>
      <c r="D393" s="2">
        <f t="shared" si="46"/>
        <v>3.6508600000000002</v>
      </c>
      <c r="E393" s="2">
        <f t="shared" si="40"/>
        <v>3.6576499999999994</v>
      </c>
      <c r="F393" s="2">
        <f t="shared" si="41"/>
        <v>3.6640099999999998</v>
      </c>
      <c r="G393" s="2">
        <f t="shared" si="43"/>
        <v>3.7956399999999983</v>
      </c>
      <c r="H393" s="2">
        <f t="shared" si="39"/>
        <v>3.6642809999999968</v>
      </c>
      <c r="I393" s="2">
        <f t="array" ref="I393">SUMPRODUCT(B377:B396, (ROW(B377:B396)-ROW(B377)+1)) / (20*21/2)</f>
        <v>3.6751514285714291</v>
      </c>
      <c r="J393" s="2">
        <f t="shared" si="42"/>
        <v>3.6875809735563072</v>
      </c>
      <c r="K393" s="2">
        <f t="shared" si="44"/>
        <v>3.7474933979860476</v>
      </c>
    </row>
    <row r="394" spans="1:11" ht="13.5" x14ac:dyDescent="0.25">
      <c r="A394" s="3">
        <v>42579</v>
      </c>
      <c r="B394" s="2">
        <v>3.6962000000000002</v>
      </c>
      <c r="C394" s="2">
        <f t="shared" si="45"/>
        <v>2.2699999999999942E-2</v>
      </c>
      <c r="D394" s="2">
        <f t="shared" si="46"/>
        <v>3.6726200000000007</v>
      </c>
      <c r="E394" s="2">
        <f t="shared" si="40"/>
        <v>3.6599199999999996</v>
      </c>
      <c r="F394" s="2">
        <f t="shared" si="41"/>
        <v>3.6678649999999999</v>
      </c>
      <c r="G394" s="2">
        <f t="shared" si="43"/>
        <v>3.7915839999999985</v>
      </c>
      <c r="H394" s="2">
        <f t="shared" ref="H394:H457" si="47">AVERAGE(B195:B394)</f>
        <v>3.6644844999999977</v>
      </c>
      <c r="I394" s="2">
        <f t="array" ref="I394">SUMPRODUCT(B378:B397, (ROW(B378:B397)-ROW(B378)+1)) / (20*21/2)</f>
        <v>3.6780685714285721</v>
      </c>
      <c r="J394" s="2">
        <f t="shared" si="42"/>
        <v>3.6884018332176112</v>
      </c>
      <c r="K394" s="2">
        <f t="shared" si="44"/>
        <v>3.7454818921826734</v>
      </c>
    </row>
    <row r="395" spans="1:11" ht="13.5" x14ac:dyDescent="0.25">
      <c r="A395" s="3">
        <v>42580</v>
      </c>
      <c r="B395" s="2">
        <v>3.6962000000000002</v>
      </c>
      <c r="C395" s="2">
        <f t="shared" si="45"/>
        <v>0</v>
      </c>
      <c r="D395" s="2">
        <f t="shared" si="46"/>
        <v>3.6735200000000008</v>
      </c>
      <c r="E395" s="2">
        <f t="shared" si="40"/>
        <v>3.6621899999999998</v>
      </c>
      <c r="F395" s="2">
        <f t="shared" si="41"/>
        <v>3.6710399999999992</v>
      </c>
      <c r="G395" s="2">
        <f t="shared" si="43"/>
        <v>3.7875279999999987</v>
      </c>
      <c r="H395" s="2">
        <f t="shared" si="47"/>
        <v>3.6646879999999968</v>
      </c>
      <c r="I395" s="2">
        <f t="array" ref="I395">SUMPRODUCT(B379:B398, (ROW(B379:B398)-ROW(B379)+1)) / (20*21/2)</f>
        <v>3.680618571428572</v>
      </c>
      <c r="J395" s="2">
        <f t="shared" si="42"/>
        <v>3.6891445157683149</v>
      </c>
      <c r="K395" s="2">
        <f t="shared" si="44"/>
        <v>3.7435492689598235</v>
      </c>
    </row>
    <row r="396" spans="1:11" ht="13.5" x14ac:dyDescent="0.25">
      <c r="A396" s="3">
        <v>42583</v>
      </c>
      <c r="B396" s="2">
        <v>3.7052999999999998</v>
      </c>
      <c r="C396" s="2">
        <f t="shared" si="45"/>
        <v>9.0999999999996639E-3</v>
      </c>
      <c r="D396" s="2">
        <f t="shared" si="46"/>
        <v>3.6889400000000001</v>
      </c>
      <c r="E396" s="2">
        <f t="shared" ref="E396:E459" si="48">AVERAGE(B387:B396)</f>
        <v>3.6653700000000002</v>
      </c>
      <c r="F396" s="2">
        <f t="shared" si="41"/>
        <v>3.6746699999999999</v>
      </c>
      <c r="G396" s="2">
        <f t="shared" si="43"/>
        <v>3.7826959999999987</v>
      </c>
      <c r="H396" s="2">
        <f t="shared" si="47"/>
        <v>3.6649554999999965</v>
      </c>
      <c r="I396" s="2">
        <f t="array" ref="I396">SUMPRODUCT(B380:B399, (ROW(B380:B399)-ROW(B380)+1)) / (20*21/2)</f>
        <v>3.6857123809523809</v>
      </c>
      <c r="J396" s="2">
        <f t="shared" si="42"/>
        <v>3.6906831333141898</v>
      </c>
      <c r="K396" s="2">
        <f t="shared" si="44"/>
        <v>3.7420492976280659</v>
      </c>
    </row>
    <row r="397" spans="1:11" ht="13.5" x14ac:dyDescent="0.25">
      <c r="A397" s="3">
        <v>42584</v>
      </c>
      <c r="B397" s="2">
        <v>3.7052999999999998</v>
      </c>
      <c r="C397" s="2">
        <f t="shared" si="45"/>
        <v>0</v>
      </c>
      <c r="D397" s="2">
        <f t="shared" si="46"/>
        <v>3.6952999999999996</v>
      </c>
      <c r="E397" s="2">
        <f t="shared" si="48"/>
        <v>3.6685500000000006</v>
      </c>
      <c r="F397" s="2">
        <f t="shared" si="41"/>
        <v>3.6785249999999992</v>
      </c>
      <c r="G397" s="2">
        <f t="shared" si="43"/>
        <v>3.7778639999999983</v>
      </c>
      <c r="H397" s="2">
        <f t="shared" si="47"/>
        <v>3.6653704999999963</v>
      </c>
      <c r="I397" s="2">
        <f t="array" ref="I397">SUMPRODUCT(B381:B400, (ROW(B381:B400)-ROW(B381)+1)) / (20*21/2)</f>
        <v>3.6886723809523811</v>
      </c>
      <c r="J397" s="2">
        <f t="shared" si="42"/>
        <v>3.6920752158556955</v>
      </c>
      <c r="K397" s="2">
        <f t="shared" si="44"/>
        <v>3.7406081487014751</v>
      </c>
    </row>
    <row r="398" spans="1:11" ht="13.5" x14ac:dyDescent="0.25">
      <c r="A398" s="3">
        <v>42585</v>
      </c>
      <c r="B398" s="2">
        <v>3.7052999999999998</v>
      </c>
      <c r="C398" s="2">
        <f t="shared" si="45"/>
        <v>0</v>
      </c>
      <c r="D398" s="2">
        <f t="shared" si="46"/>
        <v>3.7016599999999995</v>
      </c>
      <c r="E398" s="2">
        <f t="shared" si="48"/>
        <v>3.6762600000000005</v>
      </c>
      <c r="F398" s="2">
        <f t="shared" si="41"/>
        <v>3.6835149999999985</v>
      </c>
      <c r="G398" s="2">
        <f t="shared" si="43"/>
        <v>3.7733259999999986</v>
      </c>
      <c r="H398" s="2">
        <f t="shared" si="47"/>
        <v>3.6658219999999959</v>
      </c>
      <c r="I398" s="2">
        <f t="array" ref="I398">SUMPRODUCT(B382:B401, (ROW(B382:B401)-ROW(B382)+1)) / (20*21/2)</f>
        <v>3.6918052380952386</v>
      </c>
      <c r="J398" s="2">
        <f t="shared" si="42"/>
        <v>3.6933347191075341</v>
      </c>
      <c r="K398" s="2">
        <f t="shared" si="44"/>
        <v>3.7392235154190647</v>
      </c>
    </row>
    <row r="399" spans="1:11" ht="13.5" x14ac:dyDescent="0.25">
      <c r="A399" s="3">
        <v>42586</v>
      </c>
      <c r="B399" s="2">
        <v>3.7370000000000001</v>
      </c>
      <c r="C399" s="2">
        <f t="shared" si="45"/>
        <v>3.1700000000000284E-2</v>
      </c>
      <c r="D399" s="2">
        <f t="shared" si="46"/>
        <v>3.7098199999999997</v>
      </c>
      <c r="E399" s="2">
        <f t="shared" si="48"/>
        <v>3.6912200000000004</v>
      </c>
      <c r="F399" s="2">
        <f t="shared" si="41"/>
        <v>3.6878199999999994</v>
      </c>
      <c r="G399" s="2">
        <f t="shared" si="43"/>
        <v>3.7691279999999989</v>
      </c>
      <c r="H399" s="2">
        <f t="shared" si="47"/>
        <v>3.6666164999999959</v>
      </c>
      <c r="I399" s="2">
        <f t="array" ref="I399">SUMPRODUCT(B383:B402, (ROW(B383:B402)-ROW(B383)+1)) / (20*21/2)</f>
        <v>3.6951109523809529</v>
      </c>
      <c r="J399" s="2">
        <f t="shared" si="42"/>
        <v>3.6974933172877686</v>
      </c>
      <c r="K399" s="2">
        <f t="shared" si="44"/>
        <v>3.7391363187359641</v>
      </c>
    </row>
    <row r="400" spans="1:11" ht="13.5" x14ac:dyDescent="0.25">
      <c r="A400" s="3">
        <v>42587</v>
      </c>
      <c r="B400" s="2">
        <v>3.7189000000000001</v>
      </c>
      <c r="C400" s="2">
        <f t="shared" si="45"/>
        <v>-1.8100000000000005E-2</v>
      </c>
      <c r="D400" s="2">
        <f t="shared" si="46"/>
        <v>3.7143600000000001</v>
      </c>
      <c r="E400" s="2">
        <f t="shared" si="48"/>
        <v>3.6939400000000004</v>
      </c>
      <c r="F400" s="2">
        <f t="shared" si="41"/>
        <v>3.6860049999999993</v>
      </c>
      <c r="G400" s="2">
        <f t="shared" si="43"/>
        <v>3.7636079999999987</v>
      </c>
      <c r="H400" s="2">
        <f t="shared" si="47"/>
        <v>3.6675049999999954</v>
      </c>
      <c r="I400" s="2">
        <f t="array" ref="I400">SUMPRODUCT(B384:B403, (ROW(B384:B403)-ROW(B384)+1)) / (20*21/2)</f>
        <v>3.6963628571428568</v>
      </c>
      <c r="J400" s="2">
        <f t="shared" si="42"/>
        <v>3.6995320489746479</v>
      </c>
      <c r="K400" s="2">
        <f t="shared" si="44"/>
        <v>3.7383427376090639</v>
      </c>
    </row>
    <row r="401" spans="1:11" ht="13.5" x14ac:dyDescent="0.25">
      <c r="A401" s="3">
        <v>42590</v>
      </c>
      <c r="B401" s="2">
        <v>3.7189000000000001</v>
      </c>
      <c r="C401" s="2">
        <f t="shared" si="45"/>
        <v>0</v>
      </c>
      <c r="D401" s="2">
        <f t="shared" si="46"/>
        <v>3.7170800000000002</v>
      </c>
      <c r="E401" s="2">
        <f t="shared" si="48"/>
        <v>3.7030099999999999</v>
      </c>
      <c r="F401" s="2">
        <f t="shared" si="41"/>
        <v>3.6841900000000001</v>
      </c>
      <c r="G401" s="2">
        <f t="shared" si="43"/>
        <v>3.7577199999999982</v>
      </c>
      <c r="H401" s="2">
        <f t="shared" si="47"/>
        <v>3.6683934999999952</v>
      </c>
      <c r="I401" s="2">
        <f t="array" ref="I401">SUMPRODUCT(B385:B404, (ROW(B385:B404)-ROW(B385)+1)) / (20*21/2)</f>
        <v>3.6975500000000001</v>
      </c>
      <c r="J401" s="2">
        <f t="shared" si="42"/>
        <v>3.7013766157389671</v>
      </c>
      <c r="K401" s="2">
        <f t="shared" si="44"/>
        <v>3.7375802773106694</v>
      </c>
    </row>
    <row r="402" spans="1:11" ht="13.5" x14ac:dyDescent="0.25">
      <c r="A402" s="3">
        <v>42591</v>
      </c>
      <c r="B402" s="2">
        <v>3.7189000000000001</v>
      </c>
      <c r="C402" s="2">
        <f t="shared" si="45"/>
        <v>0</v>
      </c>
      <c r="D402" s="2">
        <f t="shared" si="46"/>
        <v>3.7198000000000002</v>
      </c>
      <c r="E402" s="2">
        <f t="shared" si="48"/>
        <v>3.7075499999999999</v>
      </c>
      <c r="F402" s="2">
        <f t="shared" si="41"/>
        <v>3.6830550000000004</v>
      </c>
      <c r="G402" s="2">
        <f t="shared" si="43"/>
        <v>3.7516839999999991</v>
      </c>
      <c r="H402" s="2">
        <f t="shared" si="47"/>
        <v>3.6692819999999942</v>
      </c>
      <c r="I402" s="2">
        <f t="array" ref="I402">SUMPRODUCT(B386:B405, (ROW(B386:B405)-ROW(B386)+1)) / (20*21/2)</f>
        <v>3.6964671428571436</v>
      </c>
      <c r="J402" s="2">
        <f t="shared" si="42"/>
        <v>3.703045509478113</v>
      </c>
      <c r="K402" s="2">
        <f t="shared" si="44"/>
        <v>3.7368477174161336</v>
      </c>
    </row>
    <row r="403" spans="1:11" ht="13.5" x14ac:dyDescent="0.25">
      <c r="A403" s="3">
        <v>42592</v>
      </c>
      <c r="B403" s="2">
        <v>3.6962000000000002</v>
      </c>
      <c r="C403" s="2">
        <f t="shared" si="45"/>
        <v>-2.2699999999999942E-2</v>
      </c>
      <c r="D403" s="2">
        <f t="shared" si="46"/>
        <v>3.7179799999999998</v>
      </c>
      <c r="E403" s="2">
        <f t="shared" si="48"/>
        <v>3.7098199999999997</v>
      </c>
      <c r="F403" s="2">
        <f t="shared" si="41"/>
        <v>3.683735</v>
      </c>
      <c r="G403" s="2">
        <f t="shared" si="43"/>
        <v>3.7465219999999988</v>
      </c>
      <c r="H403" s="2">
        <f t="shared" si="47"/>
        <v>3.6700569999999946</v>
      </c>
      <c r="I403" s="2">
        <f t="array" ref="I403">SUMPRODUCT(B387:B406, (ROW(B387:B406)-ROW(B387)+1)) / (20*21/2)</f>
        <v>3.6932319047619053</v>
      </c>
      <c r="J403" s="2">
        <f t="shared" si="42"/>
        <v>3.7023935561944832</v>
      </c>
      <c r="K403" s="2">
        <f t="shared" si="44"/>
        <v>3.7352536892821679</v>
      </c>
    </row>
    <row r="404" spans="1:11" ht="13.5" x14ac:dyDescent="0.25">
      <c r="A404" s="3">
        <v>42593</v>
      </c>
      <c r="B404" s="2">
        <v>3.6962000000000002</v>
      </c>
      <c r="C404" s="2">
        <f t="shared" si="45"/>
        <v>0</v>
      </c>
      <c r="D404" s="2">
        <f t="shared" si="46"/>
        <v>3.7098200000000006</v>
      </c>
      <c r="E404" s="2">
        <f t="shared" si="48"/>
        <v>3.7098199999999997</v>
      </c>
      <c r="F404" s="2">
        <f t="shared" ref="F404:F467" si="49">AVERAGE(B385:B404)</f>
        <v>3.6848700000000001</v>
      </c>
      <c r="G404" s="2">
        <f t="shared" si="43"/>
        <v>3.7415799999999995</v>
      </c>
      <c r="H404" s="2">
        <f t="shared" si="47"/>
        <v>3.6708319999999945</v>
      </c>
      <c r="I404" s="2">
        <f t="array" ref="I404">SUMPRODUCT(B388:B407, (ROW(B388:B407)-ROW(B388)+1)) / (20*21/2)</f>
        <v>3.6883709523809523</v>
      </c>
      <c r="J404" s="2">
        <f t="shared" si="42"/>
        <v>3.7018036936997705</v>
      </c>
      <c r="K404" s="2">
        <f t="shared" si="44"/>
        <v>3.7337221720554168</v>
      </c>
    </row>
    <row r="405" spans="1:11" ht="13.5" x14ac:dyDescent="0.25">
      <c r="A405" s="3">
        <v>42594</v>
      </c>
      <c r="B405" s="2">
        <v>3.6735000000000002</v>
      </c>
      <c r="C405" s="2">
        <f t="shared" si="45"/>
        <v>-2.2699999999999942E-2</v>
      </c>
      <c r="D405" s="2">
        <f t="shared" si="46"/>
        <v>3.7007400000000006</v>
      </c>
      <c r="E405" s="2">
        <f t="shared" si="48"/>
        <v>3.7075499999999999</v>
      </c>
      <c r="F405" s="2">
        <f t="shared" si="49"/>
        <v>3.6848700000000001</v>
      </c>
      <c r="G405" s="2">
        <f t="shared" si="43"/>
        <v>3.7372179999999999</v>
      </c>
      <c r="H405" s="2">
        <f t="shared" si="47"/>
        <v>3.6719914999999945</v>
      </c>
      <c r="I405" s="2">
        <f t="array" ref="I405">SUMPRODUCT(B389:B408, (ROW(B389:B408)-ROW(B389)+1)) / (20*21/2)</f>
        <v>3.6862947619047617</v>
      </c>
      <c r="J405" s="2">
        <f t="shared" ref="J405:J468" si="50">$J$4*B405+J404*(1-$J$4)</f>
        <v>3.699108103823602</v>
      </c>
      <c r="K405" s="2">
        <f t="shared" si="44"/>
        <v>3.7313605182493221</v>
      </c>
    </row>
    <row r="406" spans="1:11" ht="13.5" x14ac:dyDescent="0.25">
      <c r="A406" s="3">
        <v>42597</v>
      </c>
      <c r="B406" s="2">
        <v>3.6509</v>
      </c>
      <c r="C406" s="2">
        <f t="shared" si="45"/>
        <v>-2.2600000000000176E-2</v>
      </c>
      <c r="D406" s="2">
        <f t="shared" si="46"/>
        <v>3.6871400000000003</v>
      </c>
      <c r="E406" s="2">
        <f t="shared" si="48"/>
        <v>3.7021100000000002</v>
      </c>
      <c r="F406" s="2">
        <f t="shared" si="49"/>
        <v>3.6837400000000002</v>
      </c>
      <c r="G406" s="2">
        <f t="shared" si="43"/>
        <v>3.7346159999999999</v>
      </c>
      <c r="H406" s="2">
        <f t="shared" si="47"/>
        <v>3.673000999999994</v>
      </c>
      <c r="I406" s="2">
        <f t="array" ref="I406">SUMPRODUCT(B390:B409, (ROW(B390:B409)-ROW(B390)+1)) / (20*21/2)</f>
        <v>3.6840676190476191</v>
      </c>
      <c r="J406" s="2">
        <f t="shared" si="50"/>
        <v>3.6945168558404018</v>
      </c>
      <c r="K406" s="2">
        <f t="shared" si="44"/>
        <v>3.7282052038081726</v>
      </c>
    </row>
    <row r="407" spans="1:11" ht="13.5" x14ac:dyDescent="0.25">
      <c r="A407" s="3">
        <v>42598</v>
      </c>
      <c r="B407" s="2">
        <v>3.6326999999999998</v>
      </c>
      <c r="C407" s="2">
        <f t="shared" si="45"/>
        <v>-1.8200000000000216E-2</v>
      </c>
      <c r="D407" s="2">
        <f t="shared" si="46"/>
        <v>3.6698999999999997</v>
      </c>
      <c r="E407" s="2">
        <f t="shared" si="48"/>
        <v>3.6948500000000002</v>
      </c>
      <c r="F407" s="2">
        <f t="shared" si="49"/>
        <v>3.6816999999999993</v>
      </c>
      <c r="G407" s="2">
        <f t="shared" si="43"/>
        <v>3.7298060000000004</v>
      </c>
      <c r="H407" s="2">
        <f t="shared" si="47"/>
        <v>3.674103999999994</v>
      </c>
      <c r="I407" s="2">
        <f t="array" ref="I407">SUMPRODUCT(B391:B410, (ROW(B391:B410)-ROW(B391)+1)) / (20*21/2)</f>
        <v>3.6832285714285717</v>
      </c>
      <c r="J407" s="2">
        <f t="shared" si="50"/>
        <v>3.688629536236554</v>
      </c>
      <c r="K407" s="2">
        <f t="shared" si="44"/>
        <v>3.7244599016980482</v>
      </c>
    </row>
    <row r="408" spans="1:11" ht="13.5" x14ac:dyDescent="0.25">
      <c r="A408" s="3">
        <v>42599</v>
      </c>
      <c r="B408" s="2">
        <v>3.6598999999999999</v>
      </c>
      <c r="C408" s="2">
        <f t="shared" si="45"/>
        <v>2.7200000000000113E-2</v>
      </c>
      <c r="D408" s="2">
        <f t="shared" si="46"/>
        <v>3.6626399999999997</v>
      </c>
      <c r="E408" s="2">
        <f t="shared" si="48"/>
        <v>3.6903100000000002</v>
      </c>
      <c r="F408" s="2">
        <f t="shared" si="49"/>
        <v>3.6832849999999993</v>
      </c>
      <c r="G408" s="2">
        <f t="shared" si="43"/>
        <v>3.7240660000000001</v>
      </c>
      <c r="H408" s="2">
        <f t="shared" si="47"/>
        <v>3.6754354999999941</v>
      </c>
      <c r="I408" s="2">
        <f t="array" ref="I408">SUMPRODUCT(B392:B411, (ROW(B392:B411)-ROW(B392)+1)) / (20*21/2)</f>
        <v>3.6820161904761908</v>
      </c>
      <c r="J408" s="2">
        <f t="shared" si="50"/>
        <v>3.6858933899283106</v>
      </c>
      <c r="K408" s="2">
        <f t="shared" si="44"/>
        <v>3.7219281408471443</v>
      </c>
    </row>
    <row r="409" spans="1:11" ht="13.5" x14ac:dyDescent="0.25">
      <c r="A409" s="3">
        <v>42600</v>
      </c>
      <c r="B409" s="2">
        <v>3.6598999999999999</v>
      </c>
      <c r="C409" s="2">
        <f t="shared" si="45"/>
        <v>0</v>
      </c>
      <c r="D409" s="2">
        <f t="shared" si="46"/>
        <v>3.6553800000000001</v>
      </c>
      <c r="E409" s="2">
        <f t="shared" si="48"/>
        <v>3.6825999999999999</v>
      </c>
      <c r="F409" s="2">
        <f t="shared" si="49"/>
        <v>3.6869099999999988</v>
      </c>
      <c r="G409" s="2">
        <f t="shared" si="43"/>
        <v>3.7310379999999999</v>
      </c>
      <c r="H409" s="2">
        <f t="shared" si="47"/>
        <v>3.6767669999999941</v>
      </c>
      <c r="I409" s="2">
        <f t="array" ref="I409">SUMPRODUCT(B393:B412, (ROW(B393:B412)-ROW(B393)+1)) / (20*21/2)</f>
        <v>3.678435714285714</v>
      </c>
      <c r="J409" s="2">
        <f t="shared" si="50"/>
        <v>3.683417828982757</v>
      </c>
      <c r="K409" s="2">
        <f t="shared" si="44"/>
        <v>3.7194956647354918</v>
      </c>
    </row>
    <row r="410" spans="1:11" ht="13.5" x14ac:dyDescent="0.25">
      <c r="A410" s="3">
        <v>42601</v>
      </c>
      <c r="B410" s="2">
        <v>3.6781000000000001</v>
      </c>
      <c r="C410" s="2">
        <f t="shared" si="45"/>
        <v>1.8200000000000216E-2</v>
      </c>
      <c r="D410" s="2">
        <f t="shared" si="46"/>
        <v>3.6563000000000003</v>
      </c>
      <c r="E410" s="2">
        <f t="shared" si="48"/>
        <v>3.6785200000000002</v>
      </c>
      <c r="F410" s="2">
        <f t="shared" si="49"/>
        <v>3.6862299999999992</v>
      </c>
      <c r="G410" s="2">
        <f t="shared" si="43"/>
        <v>3.7255059999999998</v>
      </c>
      <c r="H410" s="2">
        <f t="shared" si="47"/>
        <v>3.678557999999994</v>
      </c>
      <c r="I410" s="2">
        <f t="array" ref="I410">SUMPRODUCT(B394:B413, (ROW(B394:B413)-ROW(B394)+1)) / (20*21/2)</f>
        <v>3.6749628571428579</v>
      </c>
      <c r="J410" s="2">
        <f t="shared" si="50"/>
        <v>3.6829113690796373</v>
      </c>
      <c r="K410" s="2">
        <f t="shared" si="44"/>
        <v>3.7178723053341001</v>
      </c>
    </row>
    <row r="411" spans="1:11" ht="13.5" x14ac:dyDescent="0.25">
      <c r="A411" s="3">
        <v>42604</v>
      </c>
      <c r="B411" s="2">
        <v>3.6735000000000002</v>
      </c>
      <c r="C411" s="2">
        <f t="shared" si="45"/>
        <v>-4.5999999999999375E-3</v>
      </c>
      <c r="D411" s="2">
        <f t="shared" si="46"/>
        <v>3.6608200000000002</v>
      </c>
      <c r="E411" s="2">
        <f t="shared" si="48"/>
        <v>3.6739799999999994</v>
      </c>
      <c r="F411" s="2">
        <f t="shared" si="49"/>
        <v>3.6884949999999996</v>
      </c>
      <c r="G411" s="2">
        <f t="shared" si="43"/>
        <v>3.7196100000000003</v>
      </c>
      <c r="H411" s="2">
        <f t="shared" si="47"/>
        <v>3.6803259999999942</v>
      </c>
      <c r="I411" s="2">
        <f t="array" ref="I411">SUMPRODUCT(B395:B414, (ROW(B395:B414)-ROW(B395)+1)) / (20*21/2)</f>
        <v>3.6772071428571436</v>
      </c>
      <c r="J411" s="2">
        <f t="shared" si="50"/>
        <v>3.6820150482149101</v>
      </c>
      <c r="K411" s="2">
        <f t="shared" si="44"/>
        <v>3.7161322149288409</v>
      </c>
    </row>
    <row r="412" spans="1:11" ht="13.5" x14ac:dyDescent="0.25">
      <c r="A412" s="3">
        <v>42605</v>
      </c>
      <c r="B412" s="2">
        <v>3.6509</v>
      </c>
      <c r="C412" s="2">
        <f t="shared" si="45"/>
        <v>-2.2600000000000176E-2</v>
      </c>
      <c r="D412" s="2">
        <f t="shared" si="46"/>
        <v>3.6644599999999996</v>
      </c>
      <c r="E412" s="2">
        <f t="shared" si="48"/>
        <v>3.6671799999999997</v>
      </c>
      <c r="F412" s="2">
        <f t="shared" si="49"/>
        <v>3.6873649999999998</v>
      </c>
      <c r="G412" s="2">
        <f t="shared" si="43"/>
        <v>3.7132620000000003</v>
      </c>
      <c r="H412" s="2">
        <f t="shared" si="47"/>
        <v>3.6820734999999938</v>
      </c>
      <c r="I412" s="2">
        <f t="array" ref="I412">SUMPRODUCT(B396:B415, (ROW(B396:B415)-ROW(B396)+1)) / (20*21/2)</f>
        <v>3.6789580952380945</v>
      </c>
      <c r="J412" s="2">
        <f t="shared" si="50"/>
        <v>3.6790517102896803</v>
      </c>
      <c r="K412" s="2">
        <f t="shared" si="44"/>
        <v>3.7135740888532003</v>
      </c>
    </row>
    <row r="413" spans="1:11" ht="13.5" x14ac:dyDescent="0.25">
      <c r="A413" s="3">
        <v>42606</v>
      </c>
      <c r="B413" s="2">
        <v>3.6509</v>
      </c>
      <c r="C413" s="2">
        <f t="shared" si="45"/>
        <v>0</v>
      </c>
      <c r="D413" s="2">
        <f t="shared" si="46"/>
        <v>3.6626599999999998</v>
      </c>
      <c r="E413" s="2">
        <f t="shared" si="48"/>
        <v>3.6626500000000002</v>
      </c>
      <c r="F413" s="2">
        <f t="shared" si="49"/>
        <v>3.6862350000000008</v>
      </c>
      <c r="G413" s="2">
        <f t="shared" si="43"/>
        <v>3.7069139999999998</v>
      </c>
      <c r="H413" s="2">
        <f t="shared" si="47"/>
        <v>3.6839129999999942</v>
      </c>
      <c r="I413" s="2">
        <f t="array" ref="I413">SUMPRODUCT(B397:B416, (ROW(B397:B416)-ROW(B397)+1)) / (20*21/2)</f>
        <v>3.6806657142857144</v>
      </c>
      <c r="J413" s="2">
        <f t="shared" si="50"/>
        <v>3.6763705950239962</v>
      </c>
      <c r="K413" s="2">
        <f t="shared" si="44"/>
        <v>3.7111162814471927</v>
      </c>
    </row>
    <row r="414" spans="1:11" ht="13.5" x14ac:dyDescent="0.25">
      <c r="A414" s="3">
        <v>42607</v>
      </c>
      <c r="B414" s="2">
        <v>3.7098</v>
      </c>
      <c r="C414" s="2">
        <f t="shared" si="45"/>
        <v>5.8899999999999952E-2</v>
      </c>
      <c r="D414" s="2">
        <f t="shared" si="46"/>
        <v>3.6726400000000003</v>
      </c>
      <c r="E414" s="2">
        <f t="shared" si="48"/>
        <v>3.6640100000000002</v>
      </c>
      <c r="F414" s="2">
        <f t="shared" si="49"/>
        <v>3.6869150000000004</v>
      </c>
      <c r="G414" s="2">
        <f t="shared" si="43"/>
        <v>3.7017439999999997</v>
      </c>
      <c r="H414" s="2">
        <f t="shared" si="47"/>
        <v>3.6860839999999939</v>
      </c>
      <c r="I414" s="2">
        <f t="array" ref="I414">SUMPRODUCT(B398:B417, (ROW(B398:B417)-ROW(B398)+1)) / (20*21/2)</f>
        <v>3.6823733333333331</v>
      </c>
      <c r="J414" s="2">
        <f t="shared" si="50"/>
        <v>3.6795543478788537</v>
      </c>
      <c r="K414" s="2">
        <f t="shared" si="44"/>
        <v>3.711064662566911</v>
      </c>
    </row>
    <row r="415" spans="1:11" ht="13.5" x14ac:dyDescent="0.25">
      <c r="A415" s="3">
        <v>42608</v>
      </c>
      <c r="B415" s="2">
        <v>3.7052999999999998</v>
      </c>
      <c r="C415" s="2">
        <f t="shared" si="45"/>
        <v>-4.5000000000001705E-3</v>
      </c>
      <c r="D415" s="2">
        <f t="shared" si="46"/>
        <v>3.67808</v>
      </c>
      <c r="E415" s="2">
        <f t="shared" si="48"/>
        <v>3.6671900000000002</v>
      </c>
      <c r="F415" s="2">
        <f t="shared" si="49"/>
        <v>3.68737</v>
      </c>
      <c r="G415" s="2">
        <f t="shared" si="43"/>
        <v>3.6963920000000003</v>
      </c>
      <c r="H415" s="2">
        <f t="shared" si="47"/>
        <v>3.6884724999999934</v>
      </c>
      <c r="I415" s="2">
        <f t="array" ref="I415">SUMPRODUCT(B399:B418, (ROW(B399:B418)-ROW(B399)+1)) / (20*21/2)</f>
        <v>3.683214285714286</v>
      </c>
      <c r="J415" s="2">
        <f t="shared" si="50"/>
        <v>3.6820063147475341</v>
      </c>
      <c r="K415" s="2">
        <f t="shared" si="44"/>
        <v>3.710838597368209</v>
      </c>
    </row>
    <row r="416" spans="1:11" ht="13.5" x14ac:dyDescent="0.25">
      <c r="A416" s="3">
        <v>42611</v>
      </c>
      <c r="B416" s="2">
        <v>3.7052999999999998</v>
      </c>
      <c r="C416" s="2">
        <f t="shared" si="45"/>
        <v>0</v>
      </c>
      <c r="D416" s="2">
        <f t="shared" si="46"/>
        <v>3.6844399999999999</v>
      </c>
      <c r="E416" s="2">
        <f t="shared" si="48"/>
        <v>3.6726300000000003</v>
      </c>
      <c r="F416" s="2">
        <f t="shared" si="49"/>
        <v>3.6873699999999991</v>
      </c>
      <c r="G416" s="2">
        <f t="shared" si="43"/>
        <v>3.6914940000000001</v>
      </c>
      <c r="H416" s="2">
        <f t="shared" si="47"/>
        <v>3.6909714999999932</v>
      </c>
      <c r="I416" s="2">
        <f t="array" ref="I416">SUMPRODUCT(B400:B419, (ROW(B400:B419)-ROW(B400)+1)) / (20*21/2)</f>
        <v>3.6823747619047618</v>
      </c>
      <c r="J416" s="2">
        <f t="shared" si="50"/>
        <v>3.6842247609620546</v>
      </c>
      <c r="K416" s="2">
        <f t="shared" si="44"/>
        <v>3.7106213974714164</v>
      </c>
    </row>
    <row r="417" spans="1:11" ht="13.5" x14ac:dyDescent="0.25">
      <c r="A417" s="3">
        <v>42612</v>
      </c>
      <c r="B417" s="2">
        <v>3.7052999999999998</v>
      </c>
      <c r="C417" s="2">
        <f t="shared" si="45"/>
        <v>0</v>
      </c>
      <c r="D417" s="2">
        <f t="shared" si="46"/>
        <v>3.6953199999999997</v>
      </c>
      <c r="E417" s="2">
        <f t="shared" si="48"/>
        <v>3.6798900000000003</v>
      </c>
      <c r="F417" s="2">
        <f t="shared" si="49"/>
        <v>3.6873699999999991</v>
      </c>
      <c r="G417" s="2">
        <f t="shared" si="43"/>
        <v>3.6881380000000004</v>
      </c>
      <c r="H417" s="2">
        <f t="shared" si="47"/>
        <v>3.6934704999999934</v>
      </c>
      <c r="I417" s="2">
        <f t="array" ref="I417">SUMPRODUCT(B401:B420, (ROW(B401:B420)-ROW(B401)+1)) / (20*21/2)</f>
        <v>3.6813776190476202</v>
      </c>
      <c r="J417" s="2">
        <f t="shared" si="50"/>
        <v>3.6862319265847159</v>
      </c>
      <c r="K417" s="2">
        <f t="shared" si="44"/>
        <v>3.7104127152176352</v>
      </c>
    </row>
    <row r="418" spans="1:11" ht="13.5" x14ac:dyDescent="0.25">
      <c r="A418" s="3">
        <v>42613</v>
      </c>
      <c r="B418" s="2">
        <v>3.6962000000000002</v>
      </c>
      <c r="C418" s="2">
        <f t="shared" si="45"/>
        <v>-9.0999999999996639E-3</v>
      </c>
      <c r="D418" s="2">
        <f t="shared" si="46"/>
        <v>3.7043799999999996</v>
      </c>
      <c r="E418" s="2">
        <f t="shared" si="48"/>
        <v>3.6835200000000001</v>
      </c>
      <c r="F418" s="2">
        <f t="shared" si="49"/>
        <v>3.6869149999999999</v>
      </c>
      <c r="G418" s="2">
        <f t="shared" si="43"/>
        <v>3.68587</v>
      </c>
      <c r="H418" s="2">
        <f t="shared" si="47"/>
        <v>3.6959239999999935</v>
      </c>
      <c r="I418" s="2">
        <f t="array" ref="I418">SUMPRODUCT(B402:B421, (ROW(B402:B421)-ROW(B402)+1)) / (20*21/2)</f>
        <v>3.6784442857142858</v>
      </c>
      <c r="J418" s="2">
        <f t="shared" si="50"/>
        <v>3.687181266909981</v>
      </c>
      <c r="K418" s="2">
        <f t="shared" si="44"/>
        <v>3.7098553538365517</v>
      </c>
    </row>
    <row r="419" spans="1:11" ht="13.5" x14ac:dyDescent="0.25">
      <c r="A419" s="3">
        <v>42614</v>
      </c>
      <c r="B419" s="2">
        <v>3.6781000000000001</v>
      </c>
      <c r="C419" s="2">
        <f t="shared" si="45"/>
        <v>-1.8100000000000005E-2</v>
      </c>
      <c r="D419" s="2">
        <f t="shared" si="46"/>
        <v>3.6980400000000002</v>
      </c>
      <c r="E419" s="2">
        <f t="shared" si="48"/>
        <v>3.6853400000000009</v>
      </c>
      <c r="F419" s="2">
        <f t="shared" si="49"/>
        <v>3.68397</v>
      </c>
      <c r="G419" s="2">
        <f t="shared" si="43"/>
        <v>3.6842379999999997</v>
      </c>
      <c r="H419" s="2">
        <f t="shared" si="47"/>
        <v>3.6983239999999933</v>
      </c>
      <c r="I419" s="2">
        <f t="array" ref="I419">SUMPRODUCT(B403:B422, (ROW(B403:B422)-ROW(B403)+1)) / (20*21/2)</f>
        <v>3.6758347619047624</v>
      </c>
      <c r="J419" s="2">
        <f t="shared" si="50"/>
        <v>3.6863163843471258</v>
      </c>
      <c r="K419" s="2">
        <f t="shared" si="44"/>
        <v>3.7086100458429616</v>
      </c>
    </row>
    <row r="420" spans="1:11" ht="13.5" x14ac:dyDescent="0.25">
      <c r="A420" s="3">
        <v>42615</v>
      </c>
      <c r="B420" s="2">
        <v>3.6735000000000002</v>
      </c>
      <c r="C420" s="2">
        <f t="shared" si="45"/>
        <v>-4.5999999999999375E-3</v>
      </c>
      <c r="D420" s="2">
        <f t="shared" si="46"/>
        <v>3.6916800000000003</v>
      </c>
      <c r="E420" s="2">
        <f t="shared" si="48"/>
        <v>3.6848799999999997</v>
      </c>
      <c r="F420" s="2">
        <f t="shared" si="49"/>
        <v>3.6817000000000006</v>
      </c>
      <c r="G420" s="2">
        <f t="shared" si="43"/>
        <v>3.6825139999999998</v>
      </c>
      <c r="H420" s="2">
        <f t="shared" si="47"/>
        <v>3.7006639999999935</v>
      </c>
      <c r="I420" s="2">
        <f t="array" ref="I420">SUMPRODUCT(B404:B423, (ROW(B404:B423)-ROW(B404)+1)) / (20*21/2)</f>
        <v>3.6722442857142852</v>
      </c>
      <c r="J420" s="2">
        <f t="shared" si="50"/>
        <v>3.6850957763140659</v>
      </c>
      <c r="K420" s="2">
        <f t="shared" si="44"/>
        <v>3.7072331813001003</v>
      </c>
    </row>
    <row r="421" spans="1:11" ht="13.5" x14ac:dyDescent="0.25">
      <c r="A421" s="3">
        <v>42618</v>
      </c>
      <c r="B421" s="2">
        <v>3.6509</v>
      </c>
      <c r="C421" s="2">
        <f t="shared" si="45"/>
        <v>-2.2600000000000176E-2</v>
      </c>
      <c r="D421" s="2">
        <f t="shared" si="46"/>
        <v>3.6808000000000005</v>
      </c>
      <c r="E421" s="2">
        <f t="shared" si="48"/>
        <v>3.68262</v>
      </c>
      <c r="F421" s="2">
        <f t="shared" si="49"/>
        <v>3.6783000000000001</v>
      </c>
      <c r="G421" s="2">
        <f t="shared" si="43"/>
        <v>3.6803379999999999</v>
      </c>
      <c r="H421" s="2">
        <f t="shared" si="47"/>
        <v>3.7028909999999935</v>
      </c>
      <c r="I421" s="2">
        <f t="array" ref="I421">SUMPRODUCT(B405:B424, (ROW(B405:B424)-ROW(B405)+1)) / (20*21/2)</f>
        <v>3.6680776190476188</v>
      </c>
      <c r="J421" s="2">
        <f t="shared" si="50"/>
        <v>3.6818390357127262</v>
      </c>
      <c r="K421" s="2">
        <f t="shared" si="44"/>
        <v>3.7050240369353906</v>
      </c>
    </row>
    <row r="422" spans="1:11" ht="13.5" x14ac:dyDescent="0.25">
      <c r="A422" s="3">
        <v>42619</v>
      </c>
      <c r="B422" s="2">
        <v>3.6509</v>
      </c>
      <c r="C422" s="2">
        <f t="shared" si="45"/>
        <v>0</v>
      </c>
      <c r="D422" s="2">
        <f t="shared" si="46"/>
        <v>3.6699200000000003</v>
      </c>
      <c r="E422" s="2">
        <f t="shared" si="48"/>
        <v>3.68262</v>
      </c>
      <c r="F422" s="2">
        <f t="shared" si="49"/>
        <v>3.6749000000000009</v>
      </c>
      <c r="G422" s="2">
        <f t="shared" si="43"/>
        <v>3.6783440000000001</v>
      </c>
      <c r="H422" s="2">
        <f t="shared" si="47"/>
        <v>3.7051179999999935</v>
      </c>
      <c r="I422" s="2">
        <f t="array" ref="I422">SUMPRODUCT(B406:B425, (ROW(B406:B425)-ROW(B406)+1)) / (20*21/2)</f>
        <v>3.6642347619047615</v>
      </c>
      <c r="J422" s="2">
        <f t="shared" si="50"/>
        <v>3.6788924608829427</v>
      </c>
      <c r="K422" s="2">
        <f t="shared" si="44"/>
        <v>3.7029015256830227</v>
      </c>
    </row>
    <row r="423" spans="1:11" ht="13.5" x14ac:dyDescent="0.25">
      <c r="A423" s="3">
        <v>42620</v>
      </c>
      <c r="B423" s="2">
        <v>3.6372</v>
      </c>
      <c r="C423" s="2">
        <f t="shared" si="45"/>
        <v>-1.3700000000000045E-2</v>
      </c>
      <c r="D423" s="2">
        <f t="shared" si="46"/>
        <v>3.6581200000000003</v>
      </c>
      <c r="E423" s="2">
        <f t="shared" si="48"/>
        <v>3.6812499999999999</v>
      </c>
      <c r="F423" s="2">
        <f t="shared" si="49"/>
        <v>3.6719500000000012</v>
      </c>
      <c r="G423" s="2">
        <f t="shared" si="43"/>
        <v>3.6763479999999999</v>
      </c>
      <c r="H423" s="2">
        <f t="shared" si="47"/>
        <v>3.7067969999999932</v>
      </c>
      <c r="I423" s="2">
        <f t="array" ref="I423">SUMPRODUCT(B407:B426, (ROW(B407:B426)-ROW(B407)+1)) / (20*21/2)</f>
        <v>3.6606076190476187</v>
      </c>
      <c r="J423" s="2">
        <f t="shared" si="50"/>
        <v>3.6749217503226626</v>
      </c>
      <c r="K423" s="2">
        <f t="shared" si="44"/>
        <v>3.7003249952640807</v>
      </c>
    </row>
    <row r="424" spans="1:11" ht="13.5" x14ac:dyDescent="0.25">
      <c r="A424" s="3">
        <v>42621</v>
      </c>
      <c r="B424" s="2">
        <v>3.6282000000000001</v>
      </c>
      <c r="C424" s="2">
        <f t="shared" si="45"/>
        <v>-8.999999999999897E-3</v>
      </c>
      <c r="D424" s="2">
        <f t="shared" si="46"/>
        <v>3.6481400000000002</v>
      </c>
      <c r="E424" s="2">
        <f t="shared" si="48"/>
        <v>3.6730899999999997</v>
      </c>
      <c r="F424" s="2">
        <f t="shared" si="49"/>
        <v>3.6685500000000011</v>
      </c>
      <c r="G424" s="2">
        <f t="shared" si="43"/>
        <v>3.6765299999999996</v>
      </c>
      <c r="H424" s="2">
        <f t="shared" si="47"/>
        <v>3.7080804999999937</v>
      </c>
      <c r="I424" s="2">
        <f t="array" ref="I424">SUMPRODUCT(B408:B427, (ROW(B408:B427)-ROW(B408)+1)) / (20*21/2)</f>
        <v>3.6579457142857144</v>
      </c>
      <c r="J424" s="2">
        <f t="shared" si="50"/>
        <v>3.6704720598157423</v>
      </c>
      <c r="K424" s="2">
        <f t="shared" si="44"/>
        <v>3.6974965640772539</v>
      </c>
    </row>
    <row r="425" spans="1:11" ht="13.5" x14ac:dyDescent="0.25">
      <c r="A425" s="3">
        <v>42622</v>
      </c>
      <c r="B425" s="2">
        <v>3.6282000000000001</v>
      </c>
      <c r="C425" s="2">
        <f t="shared" si="45"/>
        <v>0</v>
      </c>
      <c r="D425" s="2">
        <f t="shared" si="46"/>
        <v>3.6390799999999999</v>
      </c>
      <c r="E425" s="2">
        <f t="shared" si="48"/>
        <v>3.6653800000000003</v>
      </c>
      <c r="F425" s="2">
        <f t="shared" si="49"/>
        <v>3.6662850000000007</v>
      </c>
      <c r="G425" s="2">
        <f t="shared" si="43"/>
        <v>3.6764399999999995</v>
      </c>
      <c r="H425" s="2">
        <f t="shared" si="47"/>
        <v>3.7093454999999933</v>
      </c>
      <c r="I425" s="2">
        <f t="array" ref="I425">SUMPRODUCT(B409:B428, (ROW(B409:B428)-ROW(B409)+1)) / (20*21/2)</f>
        <v>3.6548338095238098</v>
      </c>
      <c r="J425" s="2">
        <f t="shared" si="50"/>
        <v>3.6664461493571001</v>
      </c>
      <c r="K425" s="2">
        <f t="shared" si="44"/>
        <v>3.694779051760499</v>
      </c>
    </row>
    <row r="426" spans="1:11" ht="13.5" x14ac:dyDescent="0.25">
      <c r="A426" s="3">
        <v>42627</v>
      </c>
      <c r="B426" s="2">
        <v>3.6282000000000001</v>
      </c>
      <c r="C426" s="2">
        <f t="shared" si="45"/>
        <v>0</v>
      </c>
      <c r="D426" s="2">
        <f t="shared" si="46"/>
        <v>3.6345399999999999</v>
      </c>
      <c r="E426" s="2">
        <f t="shared" si="48"/>
        <v>3.6576700000000004</v>
      </c>
      <c r="F426" s="2">
        <f t="shared" si="49"/>
        <v>3.6651500000000006</v>
      </c>
      <c r="G426" s="2">
        <f t="shared" si="43"/>
        <v>3.6763499999999993</v>
      </c>
      <c r="H426" s="2">
        <f t="shared" si="47"/>
        <v>3.7105919999999935</v>
      </c>
      <c r="I426" s="2">
        <f t="array" ref="I426">SUMPRODUCT(B410:B429, (ROW(B410:B429)-ROW(B410)+1)) / (20*21/2)</f>
        <v>3.6522800000000006</v>
      </c>
      <c r="J426" s="2">
        <f t="shared" si="50"/>
        <v>3.6628036589421384</v>
      </c>
      <c r="K426" s="2">
        <f t="shared" si="44"/>
        <v>3.6921681085542053</v>
      </c>
    </row>
    <row r="427" spans="1:11" ht="13.5" x14ac:dyDescent="0.25">
      <c r="A427" s="3">
        <v>42628</v>
      </c>
      <c r="B427" s="2">
        <v>3.6372</v>
      </c>
      <c r="C427" s="2">
        <f t="shared" si="45"/>
        <v>8.999999999999897E-3</v>
      </c>
      <c r="D427" s="2">
        <f t="shared" si="46"/>
        <v>3.6317999999999997</v>
      </c>
      <c r="E427" s="2">
        <f t="shared" si="48"/>
        <v>3.6508600000000002</v>
      </c>
      <c r="F427" s="2">
        <f t="shared" si="49"/>
        <v>3.665375</v>
      </c>
      <c r="G427" s="2">
        <f t="shared" si="43"/>
        <v>3.6765299999999996</v>
      </c>
      <c r="H427" s="2">
        <f t="shared" si="47"/>
        <v>3.7118464999999934</v>
      </c>
      <c r="I427" s="2">
        <f t="array" ref="I427">SUMPRODUCT(B411:B430, (ROW(B411:B430)-ROW(B411)+1)) / (20*21/2)</f>
        <v>3.6489771428571425</v>
      </c>
      <c r="J427" s="2">
        <f t="shared" si="50"/>
        <v>3.6603652152333632</v>
      </c>
      <c r="K427" s="2">
        <f t="shared" si="44"/>
        <v>3.6900124964540404</v>
      </c>
    </row>
    <row r="428" spans="1:11" ht="13.5" x14ac:dyDescent="0.25">
      <c r="A428" s="3">
        <v>42629</v>
      </c>
      <c r="B428" s="2">
        <v>3.6326999999999998</v>
      </c>
      <c r="C428" s="2">
        <f t="shared" si="45"/>
        <v>-4.5000000000001705E-3</v>
      </c>
      <c r="D428" s="2">
        <f t="shared" si="46"/>
        <v>3.6308999999999996</v>
      </c>
      <c r="E428" s="2">
        <f t="shared" si="48"/>
        <v>3.6445099999999995</v>
      </c>
      <c r="F428" s="2">
        <f t="shared" si="49"/>
        <v>3.6640150000000005</v>
      </c>
      <c r="G428" s="2">
        <f t="shared" si="43"/>
        <v>3.6770739999999993</v>
      </c>
      <c r="H428" s="2">
        <f t="shared" si="47"/>
        <v>3.7126174999999932</v>
      </c>
      <c r="I428" s="2">
        <f t="array" ref="I428">SUMPRODUCT(B412:B431, (ROW(B412:B431)-ROW(B412)+1)) / (20*21/2)</f>
        <v>3.6459119047619044</v>
      </c>
      <c r="J428" s="2">
        <f t="shared" si="50"/>
        <v>3.6577304328301858</v>
      </c>
      <c r="K428" s="2">
        <f t="shared" si="44"/>
        <v>3.6877649475734899</v>
      </c>
    </row>
    <row r="429" spans="1:11" ht="13.5" x14ac:dyDescent="0.25">
      <c r="A429" s="3">
        <v>42632</v>
      </c>
      <c r="B429" s="2">
        <v>3.6372</v>
      </c>
      <c r="C429" s="2">
        <f t="shared" si="45"/>
        <v>4.5000000000001705E-3</v>
      </c>
      <c r="D429" s="2">
        <f t="shared" si="46"/>
        <v>3.6326999999999998</v>
      </c>
      <c r="E429" s="2">
        <f t="shared" si="48"/>
        <v>3.6404199999999998</v>
      </c>
      <c r="F429" s="2">
        <f t="shared" si="49"/>
        <v>3.6628799999999999</v>
      </c>
      <c r="G429" s="2">
        <f t="shared" si="43"/>
        <v>3.6768000000000001</v>
      </c>
      <c r="H429" s="2">
        <f t="shared" si="47"/>
        <v>3.7128944999999929</v>
      </c>
      <c r="I429" s="2">
        <f t="array" ref="I429">SUMPRODUCT(B413:B432, (ROW(B413:B432)-ROW(B413)+1)) / (20*21/2)</f>
        <v>3.6430623809523803</v>
      </c>
      <c r="J429" s="2">
        <f t="shared" si="50"/>
        <v>3.6557751535130252</v>
      </c>
      <c r="K429" s="2">
        <f t="shared" si="44"/>
        <v>3.6857820084529611</v>
      </c>
    </row>
    <row r="430" spans="1:11" ht="13.5" x14ac:dyDescent="0.25">
      <c r="A430" s="3">
        <v>42633</v>
      </c>
      <c r="B430" s="2">
        <v>3.6282000000000001</v>
      </c>
      <c r="C430" s="2">
        <f t="shared" si="45"/>
        <v>-8.999999999999897E-3</v>
      </c>
      <c r="D430" s="2">
        <f t="shared" si="46"/>
        <v>3.6326999999999998</v>
      </c>
      <c r="E430" s="2">
        <f t="shared" si="48"/>
        <v>3.6358899999999998</v>
      </c>
      <c r="F430" s="2">
        <f t="shared" si="49"/>
        <v>3.6603850000000002</v>
      </c>
      <c r="G430" s="2">
        <f t="shared" si="43"/>
        <v>3.6742599999999999</v>
      </c>
      <c r="H430" s="2">
        <f t="shared" si="47"/>
        <v>3.7136614999999931</v>
      </c>
      <c r="I430" s="2">
        <f t="array" ref="I430">SUMPRODUCT(B414:B433, (ROW(B414:B433)-ROW(B414)+1)) / (20*21/2)</f>
        <v>3.6403209523809519</v>
      </c>
      <c r="J430" s="2">
        <f t="shared" si="50"/>
        <v>3.6531489484165465</v>
      </c>
      <c r="K430" s="2">
        <f t="shared" si="44"/>
        <v>3.6835238904744139</v>
      </c>
    </row>
    <row r="431" spans="1:11" ht="13.5" x14ac:dyDescent="0.25">
      <c r="A431" s="3">
        <v>42634</v>
      </c>
      <c r="B431" s="2">
        <v>3.6282000000000001</v>
      </c>
      <c r="C431" s="2">
        <f t="shared" si="45"/>
        <v>0</v>
      </c>
      <c r="D431" s="2">
        <f t="shared" si="46"/>
        <v>3.6326999999999998</v>
      </c>
      <c r="E431" s="2">
        <f t="shared" si="48"/>
        <v>3.6336199999999996</v>
      </c>
      <c r="F431" s="2">
        <f t="shared" si="49"/>
        <v>3.6581200000000011</v>
      </c>
      <c r="G431" s="2">
        <f t="shared" si="43"/>
        <v>3.6717199999999997</v>
      </c>
      <c r="H431" s="2">
        <f t="shared" si="47"/>
        <v>3.7144284999999928</v>
      </c>
      <c r="I431" s="2">
        <f t="array" ref="I431">SUMPRODUCT(B415:B434, (ROW(B415:B434)-ROW(B415)+1)) / (20*21/2)</f>
        <v>3.6368209523809516</v>
      </c>
      <c r="J431" s="2">
        <f t="shared" si="50"/>
        <v>3.6507728580911611</v>
      </c>
      <c r="K431" s="2">
        <f t="shared" si="44"/>
        <v>3.6813543261420842</v>
      </c>
    </row>
    <row r="432" spans="1:11" ht="13.5" x14ac:dyDescent="0.25">
      <c r="A432" s="3">
        <v>42635</v>
      </c>
      <c r="B432" s="2">
        <v>3.6282000000000001</v>
      </c>
      <c r="C432" s="2">
        <f t="shared" si="45"/>
        <v>0</v>
      </c>
      <c r="D432" s="2">
        <f t="shared" si="46"/>
        <v>3.6308999999999996</v>
      </c>
      <c r="E432" s="2">
        <f t="shared" si="48"/>
        <v>3.6313499999999999</v>
      </c>
      <c r="F432" s="2">
        <f t="shared" si="49"/>
        <v>3.656985000000001</v>
      </c>
      <c r="G432" s="2">
        <f t="shared" si="43"/>
        <v>3.6694519999999993</v>
      </c>
      <c r="H432" s="2">
        <f t="shared" si="47"/>
        <v>3.715195499999993</v>
      </c>
      <c r="I432" s="2">
        <f t="array" ref="I432">SUMPRODUCT(B416:B435, (ROW(B416:B435)-ROW(B416)+1)) / (20*21/2)</f>
        <v>3.6333242857142851</v>
      </c>
      <c r="J432" s="2">
        <f t="shared" si="50"/>
        <v>3.6486230620824793</v>
      </c>
      <c r="K432" s="2">
        <f t="shared" si="44"/>
        <v>3.6792698427639636</v>
      </c>
    </row>
    <row r="433" spans="1:11" ht="13.5" x14ac:dyDescent="0.25">
      <c r="A433" s="3">
        <v>42636</v>
      </c>
      <c r="B433" s="2">
        <v>3.6282000000000001</v>
      </c>
      <c r="C433" s="2">
        <f t="shared" si="45"/>
        <v>0</v>
      </c>
      <c r="D433" s="2">
        <f t="shared" si="46"/>
        <v>3.63</v>
      </c>
      <c r="E433" s="2">
        <f t="shared" si="48"/>
        <v>3.6304499999999997</v>
      </c>
      <c r="F433" s="2">
        <f t="shared" si="49"/>
        <v>3.6558500000000009</v>
      </c>
      <c r="G433" s="2">
        <f t="shared" si="43"/>
        <v>3.6683639999999991</v>
      </c>
      <c r="H433" s="2">
        <f t="shared" si="47"/>
        <v>3.7159994999999935</v>
      </c>
      <c r="I433" s="2">
        <f t="array" ref="I433">SUMPRODUCT(B417:B436, (ROW(B417:B436)-ROW(B417)+1)) / (20*21/2)</f>
        <v>3.6306880952380953</v>
      </c>
      <c r="J433" s="2">
        <f t="shared" si="50"/>
        <v>3.6466780085508148</v>
      </c>
      <c r="K433" s="2">
        <f t="shared" si="44"/>
        <v>3.6772671038320435</v>
      </c>
    </row>
    <row r="434" spans="1:11" ht="13.5" x14ac:dyDescent="0.25">
      <c r="A434" s="3">
        <v>42639</v>
      </c>
      <c r="B434" s="2">
        <v>3.6191</v>
      </c>
      <c r="C434" s="2">
        <f t="shared" si="45"/>
        <v>-9.100000000000108E-3</v>
      </c>
      <c r="D434" s="2">
        <f t="shared" si="46"/>
        <v>3.6263800000000002</v>
      </c>
      <c r="E434" s="2">
        <f t="shared" si="48"/>
        <v>3.62954</v>
      </c>
      <c r="F434" s="2">
        <f t="shared" si="49"/>
        <v>3.6513150000000003</v>
      </c>
      <c r="G434" s="2">
        <f t="shared" ref="G434:G497" si="51">AVERAGE(B385:B434)</f>
        <v>3.6672759999999993</v>
      </c>
      <c r="H434" s="2">
        <f t="shared" si="47"/>
        <v>3.7169424999999934</v>
      </c>
      <c r="I434" s="2">
        <f t="array" ref="I434">SUMPRODUCT(B418:B437, (ROW(B418:B437)-ROW(B418)+1)) / (20*21/2)</f>
        <v>3.6288909523809534</v>
      </c>
      <c r="J434" s="2">
        <f t="shared" si="50"/>
        <v>3.6440515315459754</v>
      </c>
      <c r="K434" s="2">
        <f t="shared" si="44"/>
        <v>3.6749860409366693</v>
      </c>
    </row>
    <row r="435" spans="1:11" ht="13.5" x14ac:dyDescent="0.25">
      <c r="A435" s="3">
        <v>42640</v>
      </c>
      <c r="B435" s="2">
        <v>3.6145999999999998</v>
      </c>
      <c r="C435" s="2">
        <f t="shared" si="45"/>
        <v>-4.5000000000001705E-3</v>
      </c>
      <c r="D435" s="2">
        <f t="shared" si="46"/>
        <v>3.6236600000000001</v>
      </c>
      <c r="E435" s="2">
        <f t="shared" si="48"/>
        <v>3.6281800000000004</v>
      </c>
      <c r="F435" s="2">
        <f t="shared" si="49"/>
        <v>3.6467800000000006</v>
      </c>
      <c r="G435" s="2">
        <f t="shared" si="51"/>
        <v>3.666097999999999</v>
      </c>
      <c r="H435" s="2">
        <f t="shared" si="47"/>
        <v>3.7178629999999941</v>
      </c>
      <c r="I435" s="2">
        <f t="array" ref="I435">SUMPRODUCT(B419:B438, (ROW(B419:B438)-ROW(B419)+1)) / (20*21/2)</f>
        <v>3.6274828571428568</v>
      </c>
      <c r="J435" s="2">
        <f t="shared" si="50"/>
        <v>3.6412466237796921</v>
      </c>
      <c r="K435" s="2">
        <f t="shared" ref="K435:K498" si="52">$K$4*B435+(1-$K$4)*K434</f>
        <v>3.6726179608999372</v>
      </c>
    </row>
    <row r="436" spans="1:11" ht="13.5" x14ac:dyDescent="0.25">
      <c r="A436" s="3">
        <v>42641</v>
      </c>
      <c r="B436" s="2">
        <v>3.6191</v>
      </c>
      <c r="C436" s="2">
        <f t="shared" si="45"/>
        <v>4.5000000000001705E-3</v>
      </c>
      <c r="D436" s="2">
        <f t="shared" si="46"/>
        <v>3.6218400000000002</v>
      </c>
      <c r="E436" s="2">
        <f t="shared" si="48"/>
        <v>3.6272700000000002</v>
      </c>
      <c r="F436" s="2">
        <f t="shared" si="49"/>
        <v>3.6424700000000003</v>
      </c>
      <c r="G436" s="2">
        <f t="shared" si="51"/>
        <v>3.6650099999999992</v>
      </c>
      <c r="H436" s="2">
        <f t="shared" si="47"/>
        <v>3.7188059999999945</v>
      </c>
      <c r="I436" s="2">
        <f t="array" ref="I436">SUMPRODUCT(B420:B439, (ROW(B420:B439)-ROW(B420)+1)) / (20*21/2)</f>
        <v>3.6259919047619049</v>
      </c>
      <c r="J436" s="2">
        <f t="shared" si="50"/>
        <v>3.6391374215149597</v>
      </c>
      <c r="K436" s="2">
        <f t="shared" si="52"/>
        <v>3.6705192173352339</v>
      </c>
    </row>
    <row r="437" spans="1:11" ht="13.5" x14ac:dyDescent="0.25">
      <c r="A437" s="3">
        <v>42642</v>
      </c>
      <c r="B437" s="2">
        <v>3.6236000000000002</v>
      </c>
      <c r="C437" s="2">
        <f t="shared" si="45"/>
        <v>4.5000000000001705E-3</v>
      </c>
      <c r="D437" s="2">
        <f t="shared" si="46"/>
        <v>3.6209200000000004</v>
      </c>
      <c r="E437" s="2">
        <f t="shared" si="48"/>
        <v>3.6259100000000002</v>
      </c>
      <c r="F437" s="2">
        <f t="shared" si="49"/>
        <v>3.6383850000000004</v>
      </c>
      <c r="G437" s="2">
        <f t="shared" si="51"/>
        <v>3.6640119999999992</v>
      </c>
      <c r="H437" s="2">
        <f t="shared" si="47"/>
        <v>3.7197899999999948</v>
      </c>
      <c r="I437" s="2">
        <f t="array" ref="I437">SUMPRODUCT(B421:B440, (ROW(B421:B440)-ROW(B421)+1)) / (20*21/2)</f>
        <v>3.624353333333334</v>
      </c>
      <c r="J437" s="2">
        <f t="shared" si="50"/>
        <v>3.6376576670849636</v>
      </c>
      <c r="K437" s="2">
        <f t="shared" si="52"/>
        <v>3.6686792480279697</v>
      </c>
    </row>
    <row r="438" spans="1:11" ht="13.5" x14ac:dyDescent="0.25">
      <c r="A438" s="3">
        <v>42643</v>
      </c>
      <c r="B438" s="2">
        <v>3.6236000000000002</v>
      </c>
      <c r="C438" s="2">
        <f t="shared" si="45"/>
        <v>0</v>
      </c>
      <c r="D438" s="2">
        <f t="shared" si="46"/>
        <v>3.62</v>
      </c>
      <c r="E438" s="2">
        <f t="shared" si="48"/>
        <v>3.625</v>
      </c>
      <c r="F438" s="2">
        <f t="shared" si="49"/>
        <v>3.6347549999999997</v>
      </c>
      <c r="G438" s="2">
        <f t="shared" si="51"/>
        <v>3.6639199999999992</v>
      </c>
      <c r="H438" s="2">
        <f t="shared" si="47"/>
        <v>3.7208474999999948</v>
      </c>
      <c r="I438" s="2">
        <f t="array" ref="I438">SUMPRODUCT(B422:B441, (ROW(B422:B441)-ROW(B422)+1)) / (20*21/2)</f>
        <v>3.6199666666666666</v>
      </c>
      <c r="J438" s="2">
        <f t="shared" si="50"/>
        <v>3.6363188416483005</v>
      </c>
      <c r="K438" s="2">
        <f t="shared" si="52"/>
        <v>3.6669114343798141</v>
      </c>
    </row>
    <row r="439" spans="1:11" ht="13.5" x14ac:dyDescent="0.25">
      <c r="A439" s="3">
        <v>42647</v>
      </c>
      <c r="B439" s="2">
        <v>3.6191</v>
      </c>
      <c r="C439" s="2">
        <f t="shared" si="45"/>
        <v>-4.5000000000001705E-3</v>
      </c>
      <c r="D439" s="2">
        <f t="shared" si="46"/>
        <v>3.62</v>
      </c>
      <c r="E439" s="2">
        <f t="shared" si="48"/>
        <v>3.6231900000000001</v>
      </c>
      <c r="F439" s="2">
        <f t="shared" si="49"/>
        <v>3.6318049999999999</v>
      </c>
      <c r="G439" s="2">
        <f t="shared" si="51"/>
        <v>3.6645539999999994</v>
      </c>
      <c r="H439" s="2">
        <f t="shared" si="47"/>
        <v>3.7219379999999949</v>
      </c>
      <c r="I439" s="2">
        <f t="array" ref="I439">SUMPRODUCT(B423:B442, (ROW(B423:B442)-ROW(B423)+1)) / (20*21/2)</f>
        <v>3.6159042857142865</v>
      </c>
      <c r="J439" s="2">
        <f t="shared" si="50"/>
        <v>3.6346789519675102</v>
      </c>
      <c r="K439" s="2">
        <f t="shared" si="52"/>
        <v>3.665036476168841</v>
      </c>
    </row>
    <row r="440" spans="1:11" ht="13.5" x14ac:dyDescent="0.25">
      <c r="A440" s="3">
        <v>42648</v>
      </c>
      <c r="B440" s="2">
        <v>3.6145999999999998</v>
      </c>
      <c r="C440" s="2">
        <f t="shared" si="45"/>
        <v>-4.5000000000001705E-3</v>
      </c>
      <c r="D440" s="2">
        <f t="shared" si="46"/>
        <v>3.62</v>
      </c>
      <c r="E440" s="2">
        <f t="shared" si="48"/>
        <v>3.6218300000000005</v>
      </c>
      <c r="F440" s="2">
        <f t="shared" si="49"/>
        <v>3.6288600000000004</v>
      </c>
      <c r="G440" s="2">
        <f t="shared" si="51"/>
        <v>3.6630120000000002</v>
      </c>
      <c r="H440" s="2">
        <f t="shared" si="47"/>
        <v>3.7230429999999952</v>
      </c>
      <c r="I440" s="2">
        <f t="array" ref="I440">SUMPRODUCT(B424:B443, (ROW(B424:B443)-ROW(B424)+1)) / (20*21/2)</f>
        <v>3.6164900000000006</v>
      </c>
      <c r="J440" s="2">
        <f t="shared" si="50"/>
        <v>3.6327666708277473</v>
      </c>
      <c r="K440" s="2">
        <f t="shared" si="52"/>
        <v>3.6630585751426121</v>
      </c>
    </row>
    <row r="441" spans="1:11" ht="13.5" x14ac:dyDescent="0.25">
      <c r="A441" s="3">
        <v>42649</v>
      </c>
      <c r="B441" s="2">
        <v>3.5828000000000002</v>
      </c>
      <c r="C441" s="2">
        <f t="shared" si="45"/>
        <v>-3.1799999999999606E-2</v>
      </c>
      <c r="D441" s="2">
        <f t="shared" si="46"/>
        <v>3.6127400000000001</v>
      </c>
      <c r="E441" s="2">
        <f t="shared" si="48"/>
        <v>3.6172899999999997</v>
      </c>
      <c r="F441" s="2">
        <f t="shared" si="49"/>
        <v>3.625455000000001</v>
      </c>
      <c r="G441" s="2">
        <f t="shared" si="51"/>
        <v>3.6621039999999998</v>
      </c>
      <c r="H441" s="2">
        <f t="shared" si="47"/>
        <v>3.7241734999999947</v>
      </c>
      <c r="I441" s="2">
        <f t="array" ref="I441">SUMPRODUCT(B425:B444, (ROW(B425:B444)-ROW(B425)+1)) / (20*21/2)</f>
        <v>3.6166804761904761</v>
      </c>
      <c r="J441" s="2">
        <f t="shared" si="50"/>
        <v>3.6280079402727239</v>
      </c>
      <c r="K441" s="2">
        <f t="shared" si="52"/>
        <v>3.6599111800389807</v>
      </c>
    </row>
    <row r="442" spans="1:11" ht="13.5" x14ac:dyDescent="0.25">
      <c r="A442" s="3">
        <v>42650</v>
      </c>
      <c r="B442" s="2">
        <v>3.5828000000000002</v>
      </c>
      <c r="C442" s="2">
        <f t="shared" si="45"/>
        <v>0</v>
      </c>
      <c r="D442" s="2">
        <f t="shared" si="46"/>
        <v>3.6045799999999999</v>
      </c>
      <c r="E442" s="2">
        <f t="shared" si="48"/>
        <v>3.6127499999999997</v>
      </c>
      <c r="F442" s="2">
        <f t="shared" si="49"/>
        <v>3.6220500000000015</v>
      </c>
      <c r="G442" s="2">
        <f t="shared" si="51"/>
        <v>3.6602899999999998</v>
      </c>
      <c r="H442" s="2">
        <f t="shared" si="47"/>
        <v>3.7253039999999955</v>
      </c>
      <c r="I442" s="2">
        <f t="array" ref="I442">SUMPRODUCT(B426:B445, (ROW(B426:B445)-ROW(B426)+1)) / (20*21/2)</f>
        <v>3.6155976190476187</v>
      </c>
      <c r="J442" s="2">
        <f t="shared" si="50"/>
        <v>3.6237024221515122</v>
      </c>
      <c r="K442" s="2">
        <f t="shared" si="52"/>
        <v>3.6568872121943152</v>
      </c>
    </row>
    <row r="443" spans="1:11" ht="13.5" x14ac:dyDescent="0.25">
      <c r="A443" s="3">
        <v>42653</v>
      </c>
      <c r="B443" s="2">
        <v>3.6282000000000001</v>
      </c>
      <c r="C443" s="2">
        <f t="shared" si="45"/>
        <v>4.5399999999999885E-2</v>
      </c>
      <c r="D443" s="2">
        <f t="shared" si="46"/>
        <v>3.6055000000000001</v>
      </c>
      <c r="E443" s="2">
        <f t="shared" si="48"/>
        <v>3.6127499999999997</v>
      </c>
      <c r="F443" s="2">
        <f t="shared" si="49"/>
        <v>3.6216000000000017</v>
      </c>
      <c r="G443" s="2">
        <f t="shared" si="51"/>
        <v>3.6593840000000002</v>
      </c>
      <c r="H443" s="2">
        <f t="shared" si="47"/>
        <v>3.7266614999999952</v>
      </c>
      <c r="I443" s="2">
        <f t="array" ref="I443">SUMPRODUCT(B427:B446, (ROW(B427:B446)-ROW(B427)+1)) / (20*21/2)</f>
        <v>3.6137442857142856</v>
      </c>
      <c r="J443" s="2">
        <f t="shared" si="50"/>
        <v>3.6241307628989872</v>
      </c>
      <c r="K443" s="2">
        <f t="shared" si="52"/>
        <v>3.6557622234808127</v>
      </c>
    </row>
    <row r="444" spans="1:11" ht="13.5" x14ac:dyDescent="0.25">
      <c r="A444" s="3">
        <v>42654</v>
      </c>
      <c r="B444" s="2">
        <v>3.6236000000000002</v>
      </c>
      <c r="C444" s="2">
        <f t="shared" si="45"/>
        <v>-4.5999999999999375E-3</v>
      </c>
      <c r="D444" s="2">
        <f t="shared" si="46"/>
        <v>3.6063999999999998</v>
      </c>
      <c r="E444" s="2">
        <f t="shared" si="48"/>
        <v>3.6132000000000004</v>
      </c>
      <c r="F444" s="2">
        <f t="shared" si="49"/>
        <v>3.6213700000000011</v>
      </c>
      <c r="G444" s="2">
        <f t="shared" si="51"/>
        <v>3.6579320000000002</v>
      </c>
      <c r="H444" s="2">
        <f t="shared" si="47"/>
        <v>3.7280879999999956</v>
      </c>
      <c r="I444" s="2">
        <f t="array" ref="I444">SUMPRODUCT(B428:B447, (ROW(B428:B447)-ROW(B428)+1)) / (20*21/2)</f>
        <v>3.610287142857143</v>
      </c>
      <c r="J444" s="2">
        <f t="shared" si="50"/>
        <v>3.6240802140514647</v>
      </c>
      <c r="K444" s="2">
        <f t="shared" si="52"/>
        <v>3.6545009598148988</v>
      </c>
    </row>
    <row r="445" spans="1:11" ht="13.5" x14ac:dyDescent="0.25">
      <c r="A445" s="3">
        <v>42655</v>
      </c>
      <c r="B445" s="2">
        <v>3.61</v>
      </c>
      <c r="C445" s="2">
        <f t="shared" si="45"/>
        <v>-1.3600000000000279E-2</v>
      </c>
      <c r="D445" s="2">
        <f t="shared" si="46"/>
        <v>3.60548</v>
      </c>
      <c r="E445" s="2">
        <f t="shared" si="48"/>
        <v>3.6127400000000001</v>
      </c>
      <c r="F445" s="2">
        <f t="shared" si="49"/>
        <v>3.6204600000000005</v>
      </c>
      <c r="G445" s="2">
        <f t="shared" si="51"/>
        <v>3.6562080000000003</v>
      </c>
      <c r="H445" s="2">
        <f t="shared" si="47"/>
        <v>3.7294464999999959</v>
      </c>
      <c r="I445" s="2">
        <f t="array" ref="I445">SUMPRODUCT(B429:B448, (ROW(B429:B448)-ROW(B429)+1)) / (20*21/2)</f>
        <v>3.6075271428571427</v>
      </c>
      <c r="J445" s="2">
        <f t="shared" si="50"/>
        <v>3.6227392412846582</v>
      </c>
      <c r="K445" s="2">
        <f t="shared" si="52"/>
        <v>3.6527558241358831</v>
      </c>
    </row>
    <row r="446" spans="1:11" ht="13.5" x14ac:dyDescent="0.25">
      <c r="A446" s="3">
        <v>42656</v>
      </c>
      <c r="B446" s="2">
        <v>3.601</v>
      </c>
      <c r="C446" s="2">
        <f t="shared" si="45"/>
        <v>-8.999999999999897E-3</v>
      </c>
      <c r="D446" s="2">
        <f t="shared" si="46"/>
        <v>3.6091199999999999</v>
      </c>
      <c r="E446" s="2">
        <f t="shared" si="48"/>
        <v>3.6109299999999998</v>
      </c>
      <c r="F446" s="2">
        <f t="shared" si="49"/>
        <v>3.6191000000000004</v>
      </c>
      <c r="G446" s="2">
        <f t="shared" si="51"/>
        <v>3.654122000000001</v>
      </c>
      <c r="H446" s="2">
        <f t="shared" si="47"/>
        <v>3.7307414999999957</v>
      </c>
      <c r="I446" s="2">
        <f t="array" ref="I446">SUMPRODUCT(B430:B449, (ROW(B430:B449)-ROW(B430)+1)) / (20*21/2)</f>
        <v>3.6067066666666667</v>
      </c>
      <c r="J446" s="2">
        <f t="shared" si="50"/>
        <v>3.620668837352786</v>
      </c>
      <c r="K446" s="2">
        <f t="shared" si="52"/>
        <v>3.650726183973692</v>
      </c>
    </row>
    <row r="447" spans="1:11" ht="13.5" x14ac:dyDescent="0.25">
      <c r="A447" s="3">
        <v>42657</v>
      </c>
      <c r="B447" s="2">
        <v>3.5828000000000002</v>
      </c>
      <c r="C447" s="2">
        <f t="shared" si="45"/>
        <v>-1.8199999999999772E-2</v>
      </c>
      <c r="D447" s="2">
        <f t="shared" si="46"/>
        <v>3.6091199999999999</v>
      </c>
      <c r="E447" s="2">
        <f t="shared" si="48"/>
        <v>3.6068500000000001</v>
      </c>
      <c r="F447" s="2">
        <f t="shared" si="49"/>
        <v>3.6163800000000008</v>
      </c>
      <c r="G447" s="2">
        <f t="shared" si="51"/>
        <v>3.6516720000000009</v>
      </c>
      <c r="H447" s="2">
        <f t="shared" si="47"/>
        <v>3.731871999999997</v>
      </c>
      <c r="I447" s="2">
        <f t="array" ref="I447">SUMPRODUCT(B431:B450, (ROW(B431:B450)-ROW(B431)+1)) / (20*21/2)</f>
        <v>3.6060371428571432</v>
      </c>
      <c r="J447" s="2">
        <f t="shared" si="50"/>
        <v>3.6170622814144253</v>
      </c>
      <c r="K447" s="2">
        <f t="shared" si="52"/>
        <v>3.6480624120531551</v>
      </c>
    </row>
    <row r="448" spans="1:11" ht="13.5" x14ac:dyDescent="0.25">
      <c r="A448" s="3">
        <v>42660</v>
      </c>
      <c r="B448" s="2">
        <v>3.5874000000000001</v>
      </c>
      <c r="C448" s="2">
        <f t="shared" si="45"/>
        <v>4.5999999999999375E-3</v>
      </c>
      <c r="D448" s="2">
        <f t="shared" si="46"/>
        <v>3.6009599999999997</v>
      </c>
      <c r="E448" s="2">
        <f t="shared" si="48"/>
        <v>3.6032299999999999</v>
      </c>
      <c r="F448" s="2">
        <f t="shared" si="49"/>
        <v>3.6141150000000009</v>
      </c>
      <c r="G448" s="2">
        <f t="shared" si="51"/>
        <v>3.6493140000000017</v>
      </c>
      <c r="H448" s="2">
        <f t="shared" si="47"/>
        <v>3.7330254999999966</v>
      </c>
      <c r="I448" s="2">
        <f t="array" ref="I448">SUMPRODUCT(B432:B451, (ROW(B432:B451)-ROW(B432)+1)) / (20*21/2)</f>
        <v>3.5994280952380953</v>
      </c>
      <c r="J448" s="2">
        <f t="shared" si="50"/>
        <v>3.614237302232099</v>
      </c>
      <c r="K448" s="2">
        <f t="shared" si="52"/>
        <v>3.6456834939334239</v>
      </c>
    </row>
    <row r="449" spans="1:11" ht="13.5" x14ac:dyDescent="0.25">
      <c r="A449" s="3">
        <v>42661</v>
      </c>
      <c r="B449" s="2">
        <v>3.6055000000000001</v>
      </c>
      <c r="C449" s="2">
        <f t="shared" si="45"/>
        <v>1.8100000000000005E-2</v>
      </c>
      <c r="D449" s="2">
        <f t="shared" si="46"/>
        <v>3.5973400000000004</v>
      </c>
      <c r="E449" s="2">
        <f t="shared" si="48"/>
        <v>3.6018699999999995</v>
      </c>
      <c r="F449" s="2">
        <f t="shared" si="49"/>
        <v>3.6125300000000009</v>
      </c>
      <c r="G449" s="2">
        <f t="shared" si="51"/>
        <v>3.6466840000000018</v>
      </c>
      <c r="H449" s="2">
        <f t="shared" si="47"/>
        <v>3.7344534999999963</v>
      </c>
      <c r="I449" s="2">
        <f t="array" ref="I449">SUMPRODUCT(B433:B452, (ROW(B433:B452)-ROW(B433)+1)) / (20*21/2)</f>
        <v>3.5979819047619048</v>
      </c>
      <c r="J449" s="2">
        <f t="shared" si="50"/>
        <v>3.6134051782099945</v>
      </c>
      <c r="K449" s="2">
        <f t="shared" si="52"/>
        <v>3.6441076706419175</v>
      </c>
    </row>
    <row r="450" spans="1:11" ht="13.5" x14ac:dyDescent="0.25">
      <c r="A450" s="3">
        <v>42662</v>
      </c>
      <c r="B450" s="2">
        <v>3.6055000000000001</v>
      </c>
      <c r="C450" s="2">
        <f t="shared" si="45"/>
        <v>0</v>
      </c>
      <c r="D450" s="2">
        <f t="shared" si="46"/>
        <v>3.5964399999999999</v>
      </c>
      <c r="E450" s="2">
        <f t="shared" si="48"/>
        <v>3.6009599999999997</v>
      </c>
      <c r="F450" s="2">
        <f t="shared" si="49"/>
        <v>3.6113950000000008</v>
      </c>
      <c r="G450" s="2">
        <f t="shared" si="51"/>
        <v>3.6444160000000023</v>
      </c>
      <c r="H450" s="2">
        <f t="shared" si="47"/>
        <v>3.7358814999999965</v>
      </c>
      <c r="I450" s="2">
        <f t="array" ref="I450">SUMPRODUCT(B434:B453, (ROW(B434:B453)-ROW(B434)+1)) / (20*21/2)</f>
        <v>3.5967085714285711</v>
      </c>
      <c r="J450" s="2">
        <f t="shared" si="50"/>
        <v>3.6126523040947571</v>
      </c>
      <c r="K450" s="2">
        <f t="shared" si="52"/>
        <v>3.6425936443422349</v>
      </c>
    </row>
    <row r="451" spans="1:11" ht="13.5" x14ac:dyDescent="0.25">
      <c r="A451" s="3">
        <v>42663</v>
      </c>
      <c r="B451" s="2">
        <v>3.5419999999999998</v>
      </c>
      <c r="C451" s="2">
        <f t="shared" si="45"/>
        <v>-6.3500000000000334E-2</v>
      </c>
      <c r="D451" s="2">
        <f t="shared" si="46"/>
        <v>3.5846400000000003</v>
      </c>
      <c r="E451" s="2">
        <f t="shared" si="48"/>
        <v>3.5968800000000001</v>
      </c>
      <c r="F451" s="2">
        <f t="shared" si="49"/>
        <v>3.6070850000000005</v>
      </c>
      <c r="G451" s="2">
        <f t="shared" si="51"/>
        <v>3.6408780000000021</v>
      </c>
      <c r="H451" s="2">
        <f t="shared" si="47"/>
        <v>3.7369919999999968</v>
      </c>
      <c r="I451" s="2">
        <f t="array" ref="I451">SUMPRODUCT(B435:B454, (ROW(B435:B454)-ROW(B435)+1)) / (20*21/2)</f>
        <v>3.5964747619047617</v>
      </c>
      <c r="J451" s="2">
        <f t="shared" si="50"/>
        <v>3.6059235132285901</v>
      </c>
      <c r="K451" s="2">
        <f t="shared" si="52"/>
        <v>3.6386487955444999</v>
      </c>
    </row>
    <row r="452" spans="1:11" ht="13.5" x14ac:dyDescent="0.25">
      <c r="A452" s="3">
        <v>42664</v>
      </c>
      <c r="B452" s="2">
        <v>3.5918999999999999</v>
      </c>
      <c r="C452" s="2">
        <f t="shared" ref="C452:C515" si="53">B452-B451</f>
        <v>4.9900000000000055E-2</v>
      </c>
      <c r="D452" s="2">
        <f t="shared" si="46"/>
        <v>3.5864600000000002</v>
      </c>
      <c r="E452" s="2">
        <f t="shared" si="48"/>
        <v>3.5977899999999998</v>
      </c>
      <c r="F452" s="2">
        <f t="shared" si="49"/>
        <v>3.60527</v>
      </c>
      <c r="G452" s="2">
        <f t="shared" si="51"/>
        <v>3.6383380000000018</v>
      </c>
      <c r="H452" s="2">
        <f t="shared" si="47"/>
        <v>3.7381679999999973</v>
      </c>
      <c r="I452" s="2">
        <f t="array" ref="I452">SUMPRODUCT(B436:B455, (ROW(B436:B455)-ROW(B436)+1)) / (20*21/2)</f>
        <v>3.5989176190476191</v>
      </c>
      <c r="J452" s="2">
        <f t="shared" si="50"/>
        <v>3.6045879405401529</v>
      </c>
      <c r="K452" s="2">
        <f t="shared" si="52"/>
        <v>3.6368155094447161</v>
      </c>
    </row>
    <row r="453" spans="1:11" ht="13.5" x14ac:dyDescent="0.25">
      <c r="A453" s="3">
        <v>42667</v>
      </c>
      <c r="B453" s="2">
        <v>3.5918999999999999</v>
      </c>
      <c r="C453" s="2">
        <f t="shared" si="53"/>
        <v>0</v>
      </c>
      <c r="D453" s="2">
        <f t="shared" si="46"/>
        <v>3.5873599999999994</v>
      </c>
      <c r="E453" s="2">
        <f t="shared" si="48"/>
        <v>3.59416</v>
      </c>
      <c r="F453" s="2">
        <f t="shared" si="49"/>
        <v>3.6034549999999994</v>
      </c>
      <c r="G453" s="2">
        <f t="shared" si="51"/>
        <v>3.6362520000000016</v>
      </c>
      <c r="H453" s="2">
        <f t="shared" si="47"/>
        <v>3.7389749999999968</v>
      </c>
      <c r="I453" s="2">
        <f t="array" ref="I453">SUMPRODUCT(B437:B456, (ROW(B437:B456)-ROW(B437)+1)) / (20*21/2)</f>
        <v>3.600429047619047</v>
      </c>
      <c r="J453" s="2">
        <f t="shared" si="50"/>
        <v>3.6033795652506142</v>
      </c>
      <c r="K453" s="2">
        <f t="shared" si="52"/>
        <v>3.6350541169174724</v>
      </c>
    </row>
    <row r="454" spans="1:11" ht="13.5" x14ac:dyDescent="0.25">
      <c r="A454" s="3">
        <v>42668</v>
      </c>
      <c r="B454" s="2">
        <v>3.601</v>
      </c>
      <c r="C454" s="2">
        <f t="shared" si="53"/>
        <v>9.100000000000108E-3</v>
      </c>
      <c r="D454" s="2">
        <f t="shared" ref="D454:D517" si="54">AVERAGE(B450:B454)</f>
        <v>3.5864599999999998</v>
      </c>
      <c r="E454" s="2">
        <f t="shared" si="48"/>
        <v>3.5918999999999999</v>
      </c>
      <c r="F454" s="2">
        <f t="shared" si="49"/>
        <v>3.6025499999999999</v>
      </c>
      <c r="G454" s="2">
        <f t="shared" si="51"/>
        <v>3.6343480000000015</v>
      </c>
      <c r="H454" s="2">
        <f t="shared" si="47"/>
        <v>3.7397904999999967</v>
      </c>
      <c r="I454" s="2">
        <f t="array" ref="I454">SUMPRODUCT(B438:B457, (ROW(B438:B457)-ROW(B438)+1)) / (20*21/2)</f>
        <v>3.6019404761904763</v>
      </c>
      <c r="J454" s="2">
        <f t="shared" si="50"/>
        <v>3.603152939988651</v>
      </c>
      <c r="K454" s="2">
        <f t="shared" si="52"/>
        <v>3.6337186613520815</v>
      </c>
    </row>
    <row r="455" spans="1:11" ht="13.5" x14ac:dyDescent="0.25">
      <c r="A455" s="3">
        <v>42669</v>
      </c>
      <c r="B455" s="2">
        <v>3.6282000000000001</v>
      </c>
      <c r="C455" s="2">
        <f t="shared" si="53"/>
        <v>2.7200000000000113E-2</v>
      </c>
      <c r="D455" s="2">
        <f t="shared" si="54"/>
        <v>3.5909999999999997</v>
      </c>
      <c r="E455" s="2">
        <f t="shared" si="48"/>
        <v>3.5937199999999998</v>
      </c>
      <c r="F455" s="2">
        <f t="shared" si="49"/>
        <v>3.6032300000000008</v>
      </c>
      <c r="G455" s="2">
        <f t="shared" si="51"/>
        <v>3.6334420000000009</v>
      </c>
      <c r="H455" s="2">
        <f t="shared" si="47"/>
        <v>3.7408709999999972</v>
      </c>
      <c r="I455" s="2">
        <f t="array" ref="I455">SUMPRODUCT(B439:B458, (ROW(B439:B458)-ROW(B439)+1)) / (20*21/2)</f>
        <v>3.6008828571428566</v>
      </c>
      <c r="J455" s="2">
        <f t="shared" si="50"/>
        <v>3.6055383742754463</v>
      </c>
      <c r="K455" s="2">
        <f t="shared" si="52"/>
        <v>3.6335022432598434</v>
      </c>
    </row>
    <row r="456" spans="1:11" ht="13.5" x14ac:dyDescent="0.25">
      <c r="A456" s="3">
        <v>42670</v>
      </c>
      <c r="B456" s="2">
        <v>3.6191</v>
      </c>
      <c r="C456" s="2">
        <f t="shared" si="53"/>
        <v>-9.100000000000108E-3</v>
      </c>
      <c r="D456" s="2">
        <f t="shared" si="54"/>
        <v>3.60642</v>
      </c>
      <c r="E456" s="2">
        <f t="shared" si="48"/>
        <v>3.5955300000000001</v>
      </c>
      <c r="F456" s="2">
        <f t="shared" si="49"/>
        <v>3.6032300000000008</v>
      </c>
      <c r="G456" s="2">
        <f t="shared" si="51"/>
        <v>3.6328060000000018</v>
      </c>
      <c r="H456" s="2">
        <f t="shared" si="47"/>
        <v>3.7416294999999975</v>
      </c>
      <c r="I456" s="2">
        <f t="array" ref="I456">SUMPRODUCT(B440:B459, (ROW(B440:B459)-ROW(B440)+1)) / (20*21/2)</f>
        <v>3.5991095238095241</v>
      </c>
      <c r="J456" s="2">
        <f t="shared" si="50"/>
        <v>3.6068299576777849</v>
      </c>
      <c r="K456" s="2">
        <f t="shared" si="52"/>
        <v>3.6329374494065165</v>
      </c>
    </row>
    <row r="457" spans="1:11" ht="13.5" x14ac:dyDescent="0.25">
      <c r="A457" s="3">
        <v>42671</v>
      </c>
      <c r="B457" s="2">
        <v>3.6191</v>
      </c>
      <c r="C457" s="2">
        <f t="shared" si="53"/>
        <v>0</v>
      </c>
      <c r="D457" s="2">
        <f t="shared" si="54"/>
        <v>3.6118600000000001</v>
      </c>
      <c r="E457" s="2">
        <f t="shared" si="48"/>
        <v>3.5991600000000004</v>
      </c>
      <c r="F457" s="2">
        <f t="shared" si="49"/>
        <v>3.6030050000000009</v>
      </c>
      <c r="G457" s="2">
        <f t="shared" si="51"/>
        <v>3.6325340000000015</v>
      </c>
      <c r="H457" s="2">
        <f t="shared" si="47"/>
        <v>3.7422034999999969</v>
      </c>
      <c r="I457" s="2">
        <f t="array" ref="I457">SUMPRODUCT(B441:B460, (ROW(B441:B460)-ROW(B441)+1)) / (20*21/2)</f>
        <v>3.597509047619047</v>
      </c>
      <c r="J457" s="2">
        <f t="shared" si="50"/>
        <v>3.6079985331370437</v>
      </c>
      <c r="K457" s="2">
        <f t="shared" si="52"/>
        <v>3.6323948043317511</v>
      </c>
    </row>
    <row r="458" spans="1:11" ht="13.5" x14ac:dyDescent="0.25">
      <c r="A458" s="3">
        <v>42674</v>
      </c>
      <c r="B458" s="2">
        <v>3.5918999999999999</v>
      </c>
      <c r="C458" s="2">
        <f t="shared" si="53"/>
        <v>-2.7200000000000113E-2</v>
      </c>
      <c r="D458" s="2">
        <f t="shared" si="54"/>
        <v>3.6118600000000001</v>
      </c>
      <c r="E458" s="2">
        <f t="shared" si="48"/>
        <v>3.5996099999999998</v>
      </c>
      <c r="F458" s="2">
        <f t="shared" si="49"/>
        <v>3.6014200000000001</v>
      </c>
      <c r="G458" s="2">
        <f t="shared" si="51"/>
        <v>3.6311740000000019</v>
      </c>
      <c r="H458" s="2">
        <f t="shared" ref="H458:H521" si="55">AVERAGE(B259:B458)</f>
        <v>3.7422724999999972</v>
      </c>
      <c r="I458" s="2">
        <f t="array" ref="I458">SUMPRODUCT(B442:B461, (ROW(B442:B461)-ROW(B442)+1)) / (20*21/2)</f>
        <v>3.593469523809524</v>
      </c>
      <c r="J458" s="2">
        <f t="shared" si="50"/>
        <v>3.6064653395049442</v>
      </c>
      <c r="K458" s="2">
        <f t="shared" si="52"/>
        <v>3.6308067727893296</v>
      </c>
    </row>
    <row r="459" spans="1:11" ht="13.5" x14ac:dyDescent="0.25">
      <c r="A459" s="3">
        <v>42675</v>
      </c>
      <c r="B459" s="2">
        <v>3.5828000000000002</v>
      </c>
      <c r="C459" s="2">
        <f t="shared" si="53"/>
        <v>-9.0999999999996639E-3</v>
      </c>
      <c r="D459" s="2">
        <f t="shared" si="54"/>
        <v>3.6082200000000002</v>
      </c>
      <c r="E459" s="2">
        <f t="shared" si="48"/>
        <v>3.59734</v>
      </c>
      <c r="F459" s="2">
        <f t="shared" si="49"/>
        <v>3.5996050000000004</v>
      </c>
      <c r="G459" s="2">
        <f t="shared" si="51"/>
        <v>3.6296320000000013</v>
      </c>
      <c r="H459" s="2">
        <f t="shared" si="55"/>
        <v>3.7422959999999974</v>
      </c>
      <c r="I459" s="2">
        <f t="array" ref="I459">SUMPRODUCT(B443:B462, (ROW(B443:B462)-ROW(B443)+1)) / (20*21/2)</f>
        <v>3.5895595238095237</v>
      </c>
      <c r="J459" s="2">
        <f t="shared" si="50"/>
        <v>3.6042114976473303</v>
      </c>
      <c r="K459" s="2">
        <f t="shared" si="52"/>
        <v>3.6289241542485717</v>
      </c>
    </row>
    <row r="460" spans="1:11" ht="13.5" x14ac:dyDescent="0.25">
      <c r="A460" s="3">
        <v>42676</v>
      </c>
      <c r="B460" s="2">
        <v>3.5828000000000002</v>
      </c>
      <c r="C460" s="2">
        <f t="shared" si="53"/>
        <v>0</v>
      </c>
      <c r="D460" s="2">
        <f t="shared" si="54"/>
        <v>3.5991399999999998</v>
      </c>
      <c r="E460" s="2">
        <f t="shared" ref="E460:E523" si="56">AVERAGE(B451:B460)</f>
        <v>3.5950699999999998</v>
      </c>
      <c r="F460" s="2">
        <f t="shared" si="49"/>
        <v>3.5980150000000011</v>
      </c>
      <c r="G460" s="2">
        <f t="shared" si="51"/>
        <v>3.6277260000000013</v>
      </c>
      <c r="H460" s="2">
        <f t="shared" si="55"/>
        <v>3.7424119999999976</v>
      </c>
      <c r="I460" s="2">
        <f t="array" ref="I460">SUMPRODUCT(B444:B463, (ROW(B444:B463)-ROW(B444)+1)) / (20*21/2)</f>
        <v>3.5913980952380951</v>
      </c>
      <c r="J460" s="2">
        <f t="shared" si="50"/>
        <v>3.6021723073952034</v>
      </c>
      <c r="K460" s="2">
        <f t="shared" si="52"/>
        <v>3.6271153638858831</v>
      </c>
    </row>
    <row r="461" spans="1:11" ht="13.5" x14ac:dyDescent="0.25">
      <c r="A461" s="3">
        <v>42677</v>
      </c>
      <c r="B461" s="2">
        <v>3.5556000000000001</v>
      </c>
      <c r="C461" s="2">
        <f t="shared" si="53"/>
        <v>-2.7200000000000113E-2</v>
      </c>
      <c r="D461" s="2">
        <f t="shared" si="54"/>
        <v>3.5864400000000005</v>
      </c>
      <c r="E461" s="2">
        <f t="shared" si="56"/>
        <v>3.5964299999999993</v>
      </c>
      <c r="F461" s="2">
        <f t="shared" si="49"/>
        <v>3.596655000000001</v>
      </c>
      <c r="G461" s="2">
        <f t="shared" si="51"/>
        <v>3.6253680000000013</v>
      </c>
      <c r="H461" s="2">
        <f t="shared" si="55"/>
        <v>3.7422994999999979</v>
      </c>
      <c r="I461" s="2">
        <f t="array" ref="I461">SUMPRODUCT(B445:B464, (ROW(B445:B464)-ROW(B445)+1)) / (20*21/2)</f>
        <v>3.5902728571428573</v>
      </c>
      <c r="J461" s="2">
        <f t="shared" si="50"/>
        <v>3.5977368495480415</v>
      </c>
      <c r="K461" s="2">
        <f t="shared" si="52"/>
        <v>3.6243108398119266</v>
      </c>
    </row>
    <row r="462" spans="1:11" ht="13.5" x14ac:dyDescent="0.25">
      <c r="A462" s="3">
        <v>42678</v>
      </c>
      <c r="B462" s="2">
        <v>3.5556000000000001</v>
      </c>
      <c r="C462" s="2">
        <f t="shared" si="53"/>
        <v>0</v>
      </c>
      <c r="D462" s="2">
        <f t="shared" si="54"/>
        <v>3.5737399999999999</v>
      </c>
      <c r="E462" s="2">
        <f t="shared" si="56"/>
        <v>3.5927999999999995</v>
      </c>
      <c r="F462" s="2">
        <f t="shared" si="49"/>
        <v>3.5952950000000001</v>
      </c>
      <c r="G462" s="2">
        <f t="shared" si="51"/>
        <v>3.6234620000000013</v>
      </c>
      <c r="H462" s="2">
        <f t="shared" si="55"/>
        <v>3.7420024999999981</v>
      </c>
      <c r="I462" s="2">
        <f t="array" ref="I462">SUMPRODUCT(B446:B465, (ROW(B446:B465)-ROW(B446)+1)) / (20*21/2)</f>
        <v>3.589341904761906</v>
      </c>
      <c r="J462" s="2">
        <f t="shared" si="50"/>
        <v>3.5937238162577518</v>
      </c>
      <c r="K462" s="2">
        <f t="shared" si="52"/>
        <v>3.6216162970742038</v>
      </c>
    </row>
    <row r="463" spans="1:11" ht="13.5" x14ac:dyDescent="0.25">
      <c r="A463" s="3">
        <v>42681</v>
      </c>
      <c r="B463" s="2">
        <v>3.6145999999999998</v>
      </c>
      <c r="C463" s="2">
        <f t="shared" si="53"/>
        <v>5.8999999999999719E-2</v>
      </c>
      <c r="D463" s="2">
        <f t="shared" si="54"/>
        <v>3.5782800000000003</v>
      </c>
      <c r="E463" s="2">
        <f t="shared" si="56"/>
        <v>3.5950699999999998</v>
      </c>
      <c r="F463" s="2">
        <f t="shared" si="49"/>
        <v>3.5946150000000001</v>
      </c>
      <c r="G463" s="2">
        <f t="shared" si="51"/>
        <v>3.6227360000000011</v>
      </c>
      <c r="H463" s="2">
        <f t="shared" si="55"/>
        <v>3.7416134999999984</v>
      </c>
      <c r="I463" s="2">
        <f t="array" ref="I463">SUMPRODUCT(B447:B466, (ROW(B447:B466)-ROW(B447)+1)) / (20*21/2)</f>
        <v>3.586816666666667</v>
      </c>
      <c r="J463" s="2">
        <f t="shared" si="50"/>
        <v>3.5957120242332041</v>
      </c>
      <c r="K463" s="2">
        <f t="shared" si="52"/>
        <v>3.6213411481693334</v>
      </c>
    </row>
    <row r="464" spans="1:11" ht="13.5" x14ac:dyDescent="0.25">
      <c r="A464" s="3">
        <v>42682</v>
      </c>
      <c r="B464" s="2">
        <v>3.5828000000000002</v>
      </c>
      <c r="C464" s="2">
        <f t="shared" si="53"/>
        <v>-3.1799999999999606E-2</v>
      </c>
      <c r="D464" s="2">
        <f t="shared" si="54"/>
        <v>3.5782800000000003</v>
      </c>
      <c r="E464" s="2">
        <f t="shared" si="56"/>
        <v>3.5932499999999998</v>
      </c>
      <c r="F464" s="2">
        <f t="shared" si="49"/>
        <v>3.5925750000000001</v>
      </c>
      <c r="G464" s="2">
        <f t="shared" si="51"/>
        <v>3.6201960000000004</v>
      </c>
      <c r="H464" s="2">
        <f t="shared" si="55"/>
        <v>3.741083999999999</v>
      </c>
      <c r="I464" s="2">
        <f t="array" ref="I464">SUMPRODUCT(B448:B467, (ROW(B448:B467)-ROW(B448)+1)) / (20*21/2)</f>
        <v>3.5861880952380956</v>
      </c>
      <c r="J464" s="2">
        <f t="shared" si="50"/>
        <v>3.5944823076395656</v>
      </c>
      <c r="K464" s="2">
        <f t="shared" si="52"/>
        <v>3.6198297305940659</v>
      </c>
    </row>
    <row r="465" spans="1:11" ht="13.5" x14ac:dyDescent="0.25">
      <c r="A465" s="3">
        <v>42683</v>
      </c>
      <c r="B465" s="2">
        <v>3.5828000000000002</v>
      </c>
      <c r="C465" s="2">
        <f t="shared" si="53"/>
        <v>0</v>
      </c>
      <c r="D465" s="2">
        <f t="shared" si="54"/>
        <v>3.5782800000000003</v>
      </c>
      <c r="E465" s="2">
        <f t="shared" si="56"/>
        <v>3.5887099999999998</v>
      </c>
      <c r="F465" s="2">
        <f t="shared" si="49"/>
        <v>3.5912150000000005</v>
      </c>
      <c r="G465" s="2">
        <f t="shared" si="51"/>
        <v>3.6177460000000004</v>
      </c>
      <c r="H465" s="2">
        <f t="shared" si="55"/>
        <v>3.7405544999999991</v>
      </c>
      <c r="I465" s="2">
        <f t="array" ref="I465">SUMPRODUCT(B449:B468, (ROW(B449:B468)-ROW(B449)+1)) / (20*21/2)</f>
        <v>3.5885880952380953</v>
      </c>
      <c r="J465" s="2">
        <f t="shared" si="50"/>
        <v>3.5933697069119876</v>
      </c>
      <c r="K465" s="2">
        <f t="shared" si="52"/>
        <v>3.6183775842962596</v>
      </c>
    </row>
    <row r="466" spans="1:11" ht="13.5" x14ac:dyDescent="0.25">
      <c r="A466" s="3">
        <v>42684</v>
      </c>
      <c r="B466" s="2">
        <v>3.5647000000000002</v>
      </c>
      <c r="C466" s="2">
        <f t="shared" si="53"/>
        <v>-1.8100000000000005E-2</v>
      </c>
      <c r="D466" s="2">
        <f t="shared" si="54"/>
        <v>3.5801000000000003</v>
      </c>
      <c r="E466" s="2">
        <f t="shared" si="56"/>
        <v>3.5832700000000002</v>
      </c>
      <c r="F466" s="2">
        <f t="shared" si="49"/>
        <v>3.5894000000000004</v>
      </c>
      <c r="G466" s="2">
        <f t="shared" si="51"/>
        <v>3.6149339999999999</v>
      </c>
      <c r="H466" s="2">
        <f t="shared" si="55"/>
        <v>3.7399894999999992</v>
      </c>
      <c r="I466" s="2">
        <f t="array" ref="I466">SUMPRODUCT(B450:B469, (ROW(B450:B469)-ROW(B450)+1)) / (20*21/2)</f>
        <v>3.5899919047619049</v>
      </c>
      <c r="J466" s="2">
        <f t="shared" si="50"/>
        <v>3.5906392586346554</v>
      </c>
      <c r="K466" s="2">
        <f t="shared" si="52"/>
        <v>3.6162725809905236</v>
      </c>
    </row>
    <row r="467" spans="1:11" ht="13.5" x14ac:dyDescent="0.25">
      <c r="A467" s="3">
        <v>42685</v>
      </c>
      <c r="B467" s="2">
        <v>3.5828000000000002</v>
      </c>
      <c r="C467" s="2">
        <f t="shared" si="53"/>
        <v>1.8100000000000005E-2</v>
      </c>
      <c r="D467" s="2">
        <f t="shared" si="54"/>
        <v>3.5855400000000004</v>
      </c>
      <c r="E467" s="2">
        <f t="shared" si="56"/>
        <v>3.5796399999999999</v>
      </c>
      <c r="F467" s="2">
        <f t="shared" si="49"/>
        <v>3.5894000000000004</v>
      </c>
      <c r="G467" s="2">
        <f t="shared" si="51"/>
        <v>3.6124839999999994</v>
      </c>
      <c r="H467" s="2">
        <f t="shared" si="55"/>
        <v>3.7396444999999998</v>
      </c>
      <c r="I467" s="2">
        <f t="array" ref="I467">SUMPRODUCT(B451:B470, (ROW(B451:B470)-ROW(B451)+1)) / (20*21/2)</f>
        <v>3.5913957142857145</v>
      </c>
      <c r="J467" s="2">
        <f t="shared" si="50"/>
        <v>3.5898926625742118</v>
      </c>
      <c r="K467" s="2">
        <f t="shared" si="52"/>
        <v>3.6149599307556013</v>
      </c>
    </row>
    <row r="468" spans="1:11" ht="13.5" x14ac:dyDescent="0.25">
      <c r="A468" s="3">
        <v>42688</v>
      </c>
      <c r="B468" s="2">
        <v>3.6145999999999998</v>
      </c>
      <c r="C468" s="2">
        <f t="shared" si="53"/>
        <v>3.1799999999999606E-2</v>
      </c>
      <c r="D468" s="2">
        <f t="shared" si="54"/>
        <v>3.5855400000000004</v>
      </c>
      <c r="E468" s="2">
        <f t="shared" si="56"/>
        <v>3.5819099999999997</v>
      </c>
      <c r="F468" s="2">
        <f t="shared" ref="F468:F531" si="57">AVERAGE(B449:B468)</f>
        <v>3.5907599999999995</v>
      </c>
      <c r="G468" s="2">
        <f t="shared" si="51"/>
        <v>3.6108519999999995</v>
      </c>
      <c r="H468" s="2">
        <f t="shared" si="55"/>
        <v>3.7397165000000001</v>
      </c>
      <c r="I468" s="2">
        <f t="array" ref="I468">SUMPRODUCT(B452:B471, (ROW(B452:B471)-ROW(B452)+1)) / (20*21/2)</f>
        <v>3.5927995238095241</v>
      </c>
      <c r="J468" s="2">
        <f t="shared" si="50"/>
        <v>3.592245742329049</v>
      </c>
      <c r="K468" s="2">
        <f t="shared" si="52"/>
        <v>3.6149458158240093</v>
      </c>
    </row>
    <row r="469" spans="1:11" ht="13.5" x14ac:dyDescent="0.25">
      <c r="A469" s="3">
        <v>42689</v>
      </c>
      <c r="B469" s="2">
        <v>3.6055000000000001</v>
      </c>
      <c r="C469" s="2">
        <f t="shared" si="53"/>
        <v>-9.0999999999996639E-3</v>
      </c>
      <c r="D469" s="2">
        <f t="shared" si="54"/>
        <v>3.5900800000000004</v>
      </c>
      <c r="E469" s="2">
        <f t="shared" si="56"/>
        <v>3.5841799999999999</v>
      </c>
      <c r="F469" s="2">
        <f t="shared" si="57"/>
        <v>3.5907600000000004</v>
      </c>
      <c r="G469" s="2">
        <f t="shared" si="51"/>
        <v>3.6093999999999995</v>
      </c>
      <c r="H469" s="2">
        <f t="shared" si="55"/>
        <v>3.7393925000000001</v>
      </c>
      <c r="I469" s="2">
        <f t="array" ref="I469">SUMPRODUCT(B453:B472, (ROW(B453:B472)-ROW(B453)+1)) / (20*21/2)</f>
        <v>3.5917390476190478</v>
      </c>
      <c r="J469" s="2">
        <f t="shared" ref="J469:J532" si="58">$J$4*B469+J468*(1-$J$4)</f>
        <v>3.5935080525834255</v>
      </c>
      <c r="K469" s="2">
        <f t="shared" si="52"/>
        <v>3.6145753916740482</v>
      </c>
    </row>
    <row r="470" spans="1:11" ht="13.5" x14ac:dyDescent="0.25">
      <c r="A470" s="3">
        <v>42690</v>
      </c>
      <c r="B470" s="2">
        <v>3.6055000000000001</v>
      </c>
      <c r="C470" s="2">
        <f t="shared" si="53"/>
        <v>0</v>
      </c>
      <c r="D470" s="2">
        <f t="shared" si="54"/>
        <v>3.5946199999999999</v>
      </c>
      <c r="E470" s="2">
        <f t="shared" si="56"/>
        <v>3.5864500000000001</v>
      </c>
      <c r="F470" s="2">
        <f t="shared" si="57"/>
        <v>3.5907600000000004</v>
      </c>
      <c r="G470" s="2">
        <f t="shared" si="51"/>
        <v>3.6080399999999999</v>
      </c>
      <c r="H470" s="2">
        <f t="shared" si="55"/>
        <v>3.7385335000000004</v>
      </c>
      <c r="I470" s="2">
        <f t="array" ref="I470">SUMPRODUCT(B454:B473, (ROW(B454:B473)-ROW(B454)+1)) / (20*21/2)</f>
        <v>3.5894266666666672</v>
      </c>
      <c r="J470" s="2">
        <f t="shared" si="58"/>
        <v>3.5946501428135758</v>
      </c>
      <c r="K470" s="2">
        <f t="shared" si="52"/>
        <v>3.6142194939613406</v>
      </c>
    </row>
    <row r="471" spans="1:11" ht="13.5" x14ac:dyDescent="0.25">
      <c r="A471" s="3">
        <v>42691</v>
      </c>
      <c r="B471" s="2">
        <v>3.6055000000000001</v>
      </c>
      <c r="C471" s="2">
        <f t="shared" si="53"/>
        <v>0</v>
      </c>
      <c r="D471" s="2">
        <f t="shared" si="54"/>
        <v>3.6027800000000001</v>
      </c>
      <c r="E471" s="2">
        <f t="shared" si="56"/>
        <v>3.59144</v>
      </c>
      <c r="F471" s="2">
        <f t="shared" si="57"/>
        <v>3.5939350000000005</v>
      </c>
      <c r="G471" s="2">
        <f t="shared" si="51"/>
        <v>3.6071320000000004</v>
      </c>
      <c r="H471" s="2">
        <f t="shared" si="55"/>
        <v>3.7365495000000006</v>
      </c>
      <c r="I471" s="2">
        <f t="array" ref="I471">SUMPRODUCT(B455:B474, (ROW(B455:B474)-ROW(B455)+1)) / (20*21/2)</f>
        <v>3.5872223809523809</v>
      </c>
      <c r="J471" s="2">
        <f t="shared" si="58"/>
        <v>3.5956834625456162</v>
      </c>
      <c r="K471" s="2">
        <f t="shared" si="52"/>
        <v>3.6138775530216805</v>
      </c>
    </row>
    <row r="472" spans="1:11" ht="13.5" x14ac:dyDescent="0.25">
      <c r="A472" s="3">
        <v>42692</v>
      </c>
      <c r="B472" s="2">
        <v>3.5828000000000002</v>
      </c>
      <c r="C472" s="2">
        <f t="shared" si="53"/>
        <v>-2.2699999999999942E-2</v>
      </c>
      <c r="D472" s="2">
        <f t="shared" si="54"/>
        <v>3.6027800000000001</v>
      </c>
      <c r="E472" s="2">
        <f t="shared" si="56"/>
        <v>3.59416</v>
      </c>
      <c r="F472" s="2">
        <f t="shared" si="57"/>
        <v>3.5934800000000009</v>
      </c>
      <c r="G472" s="2">
        <f t="shared" si="51"/>
        <v>3.6057700000000001</v>
      </c>
      <c r="H472" s="2">
        <f t="shared" si="55"/>
        <v>3.7347290000000011</v>
      </c>
      <c r="I472" s="2">
        <f t="array" ref="I472">SUMPRODUCT(B456:B475, (ROW(B456:B475)-ROW(B456)+1)) / (20*21/2)</f>
        <v>3.5843028571428568</v>
      </c>
      <c r="J472" s="2">
        <f t="shared" si="58"/>
        <v>3.5944564661127005</v>
      </c>
      <c r="K472" s="2">
        <f t="shared" si="52"/>
        <v>3.6126588254522032</v>
      </c>
    </row>
    <row r="473" spans="1:11" ht="13.5" x14ac:dyDescent="0.25">
      <c r="A473" s="3">
        <v>42695</v>
      </c>
      <c r="B473" s="2">
        <v>3.5691999999999999</v>
      </c>
      <c r="C473" s="2">
        <f t="shared" si="53"/>
        <v>-1.3600000000000279E-2</v>
      </c>
      <c r="D473" s="2">
        <f t="shared" si="54"/>
        <v>3.5937000000000006</v>
      </c>
      <c r="E473" s="2">
        <f t="shared" si="56"/>
        <v>3.58962</v>
      </c>
      <c r="F473" s="2">
        <f t="shared" si="57"/>
        <v>3.5923450000000003</v>
      </c>
      <c r="G473" s="2">
        <f t="shared" si="51"/>
        <v>3.6044099999999997</v>
      </c>
      <c r="H473" s="2">
        <f t="shared" si="55"/>
        <v>3.7334120000000013</v>
      </c>
      <c r="I473" s="2">
        <f t="array" ref="I473">SUMPRODUCT(B457:B476, (ROW(B457:B476)-ROW(B457)+1)) / (20*21/2)</f>
        <v>3.5817076190476183</v>
      </c>
      <c r="J473" s="2">
        <f t="shared" si="58"/>
        <v>3.5920510883876813</v>
      </c>
      <c r="K473" s="2">
        <f t="shared" si="52"/>
        <v>3.6109545577874114</v>
      </c>
    </row>
    <row r="474" spans="1:11" ht="13.5" x14ac:dyDescent="0.25">
      <c r="A474" s="3">
        <v>42696</v>
      </c>
      <c r="B474" s="2">
        <v>3.5691999999999999</v>
      </c>
      <c r="C474" s="2">
        <f t="shared" si="53"/>
        <v>0</v>
      </c>
      <c r="D474" s="2">
        <f t="shared" si="54"/>
        <v>3.5864400000000005</v>
      </c>
      <c r="E474" s="2">
        <f t="shared" si="56"/>
        <v>3.5882600000000004</v>
      </c>
      <c r="F474" s="2">
        <f t="shared" si="57"/>
        <v>3.5907549999999993</v>
      </c>
      <c r="G474" s="2">
        <f t="shared" si="51"/>
        <v>3.6032299999999999</v>
      </c>
      <c r="H474" s="2">
        <f t="shared" si="55"/>
        <v>3.7322610000000016</v>
      </c>
      <c r="I474" s="2">
        <f t="array" ref="I474">SUMPRODUCT(B458:B477, (ROW(B458:B477)-ROW(B458)+1)) / (20*21/2)</f>
        <v>3.579831428571429</v>
      </c>
      <c r="J474" s="2">
        <f t="shared" si="58"/>
        <v>3.5898747942555214</v>
      </c>
      <c r="K474" s="2">
        <f t="shared" si="52"/>
        <v>3.6093171241486894</v>
      </c>
    </row>
    <row r="475" spans="1:11" ht="13.5" x14ac:dyDescent="0.25">
      <c r="A475" s="3">
        <v>42697</v>
      </c>
      <c r="B475" s="2">
        <v>3.5600999999999998</v>
      </c>
      <c r="C475" s="2">
        <f t="shared" si="53"/>
        <v>-9.100000000000108E-3</v>
      </c>
      <c r="D475" s="2">
        <f t="shared" si="54"/>
        <v>3.5773600000000001</v>
      </c>
      <c r="E475" s="2">
        <f t="shared" si="56"/>
        <v>3.5859899999999998</v>
      </c>
      <c r="F475" s="2">
        <f t="shared" si="57"/>
        <v>3.5873499999999998</v>
      </c>
      <c r="G475" s="2">
        <f t="shared" si="51"/>
        <v>3.6018680000000001</v>
      </c>
      <c r="H475" s="2">
        <f t="shared" si="55"/>
        <v>3.7308800000000013</v>
      </c>
      <c r="I475" s="2">
        <f t="array" ref="I475">SUMPRODUCT(B459:B478, (ROW(B459:B478)-ROW(B459)+1)) / (20*21/2)</f>
        <v>3.578214285714286</v>
      </c>
      <c r="J475" s="2">
        <f t="shared" si="58"/>
        <v>3.5870390995645196</v>
      </c>
      <c r="K475" s="2">
        <f t="shared" si="52"/>
        <v>3.607387040848741</v>
      </c>
    </row>
    <row r="476" spans="1:11" ht="13.5" x14ac:dyDescent="0.25">
      <c r="A476" s="3">
        <v>42698</v>
      </c>
      <c r="B476" s="2">
        <v>3.5600999999999998</v>
      </c>
      <c r="C476" s="2">
        <f t="shared" si="53"/>
        <v>0</v>
      </c>
      <c r="D476" s="2">
        <f t="shared" si="54"/>
        <v>3.5682800000000001</v>
      </c>
      <c r="E476" s="2">
        <f t="shared" si="56"/>
        <v>3.5855299999999994</v>
      </c>
      <c r="F476" s="2">
        <f t="shared" si="57"/>
        <v>3.5844000000000009</v>
      </c>
      <c r="G476" s="2">
        <f t="shared" si="51"/>
        <v>3.6005060000000002</v>
      </c>
      <c r="H476" s="2">
        <f t="shared" si="55"/>
        <v>3.7296835000000015</v>
      </c>
      <c r="I476" s="2">
        <f t="array" ref="I476">SUMPRODUCT(B460:B479, (ROW(B460:B479)-ROW(B460)+1)) / (20*21/2)</f>
        <v>3.5784504761904752</v>
      </c>
      <c r="J476" s="2">
        <f t="shared" si="58"/>
        <v>3.5844734710345656</v>
      </c>
      <c r="K476" s="2">
        <f t="shared" si="52"/>
        <v>3.6055326470899671</v>
      </c>
    </row>
    <row r="477" spans="1:11" ht="13.5" x14ac:dyDescent="0.25">
      <c r="A477" s="3">
        <v>42699</v>
      </c>
      <c r="B477" s="2">
        <v>3.5647000000000002</v>
      </c>
      <c r="C477" s="2">
        <f t="shared" si="53"/>
        <v>4.6000000000003816E-3</v>
      </c>
      <c r="D477" s="2">
        <f t="shared" si="54"/>
        <v>3.5646599999999999</v>
      </c>
      <c r="E477" s="2">
        <f t="shared" si="56"/>
        <v>3.5837199999999996</v>
      </c>
      <c r="F477" s="2">
        <f t="shared" si="57"/>
        <v>3.5816800000000009</v>
      </c>
      <c r="G477" s="2">
        <f t="shared" si="51"/>
        <v>3.599056</v>
      </c>
      <c r="H477" s="2">
        <f t="shared" si="55"/>
        <v>3.7286205000000017</v>
      </c>
      <c r="I477" s="2">
        <f t="array" ref="I477">SUMPRODUCT(B461:B480, (ROW(B461:B480)-ROW(B461)+1)) / (20*21/2)</f>
        <v>3.5769628571428576</v>
      </c>
      <c r="J477" s="2">
        <f t="shared" si="58"/>
        <v>3.5825902833169878</v>
      </c>
      <c r="K477" s="2">
        <f t="shared" si="52"/>
        <v>3.603931366811929</v>
      </c>
    </row>
    <row r="478" spans="1:11" ht="13.5" x14ac:dyDescent="0.25">
      <c r="A478" s="3">
        <v>42702</v>
      </c>
      <c r="B478" s="2">
        <v>3.5647000000000002</v>
      </c>
      <c r="C478" s="2">
        <f t="shared" si="53"/>
        <v>0</v>
      </c>
      <c r="D478" s="2">
        <f t="shared" si="54"/>
        <v>3.5637599999999998</v>
      </c>
      <c r="E478" s="2">
        <f t="shared" si="56"/>
        <v>3.5787300000000002</v>
      </c>
      <c r="F478" s="2">
        <f t="shared" si="57"/>
        <v>3.5803200000000004</v>
      </c>
      <c r="G478" s="2">
        <f t="shared" si="51"/>
        <v>3.5976959999999996</v>
      </c>
      <c r="H478" s="2">
        <f t="shared" si="55"/>
        <v>3.7276315000000015</v>
      </c>
      <c r="I478" s="2">
        <f t="array" ref="I478">SUMPRODUCT(B462:B481, (ROW(B462:B481)-ROW(B462)+1)) / (20*21/2)</f>
        <v>3.5751233333333339</v>
      </c>
      <c r="J478" s="2">
        <f t="shared" si="58"/>
        <v>3.5808864468106081</v>
      </c>
      <c r="K478" s="2">
        <f t="shared" si="52"/>
        <v>3.6023928818389122</v>
      </c>
    </row>
    <row r="479" spans="1:11" ht="13.5" x14ac:dyDescent="0.25">
      <c r="A479" s="3">
        <v>42703</v>
      </c>
      <c r="B479" s="2">
        <v>3.5828000000000002</v>
      </c>
      <c r="C479" s="2">
        <f t="shared" si="53"/>
        <v>1.8100000000000005E-2</v>
      </c>
      <c r="D479" s="2">
        <f t="shared" si="54"/>
        <v>3.5664799999999999</v>
      </c>
      <c r="E479" s="2">
        <f t="shared" si="56"/>
        <v>3.57646</v>
      </c>
      <c r="F479" s="2">
        <f t="shared" si="57"/>
        <v>3.5803200000000004</v>
      </c>
      <c r="G479" s="2">
        <f t="shared" si="51"/>
        <v>3.5966079999999998</v>
      </c>
      <c r="H479" s="2">
        <f t="shared" si="55"/>
        <v>3.7267700000000019</v>
      </c>
      <c r="I479" s="2">
        <f t="array" ref="I479">SUMPRODUCT(B463:B482, (ROW(B463:B482)-ROW(B463)+1)) / (20*21/2)</f>
        <v>3.5732623809523814</v>
      </c>
      <c r="J479" s="2">
        <f t="shared" si="58"/>
        <v>3.5810686899715023</v>
      </c>
      <c r="K479" s="2">
        <f t="shared" si="52"/>
        <v>3.601624533531504</v>
      </c>
    </row>
    <row r="480" spans="1:11" ht="13.5" x14ac:dyDescent="0.25">
      <c r="A480" s="3">
        <v>42704</v>
      </c>
      <c r="B480" s="2">
        <v>3.5647000000000002</v>
      </c>
      <c r="C480" s="2">
        <f t="shared" si="53"/>
        <v>-1.8100000000000005E-2</v>
      </c>
      <c r="D480" s="2">
        <f t="shared" si="54"/>
        <v>3.5674000000000006</v>
      </c>
      <c r="E480" s="2">
        <f t="shared" si="56"/>
        <v>3.5723800000000003</v>
      </c>
      <c r="F480" s="2">
        <f t="shared" si="57"/>
        <v>3.579415</v>
      </c>
      <c r="G480" s="2">
        <f t="shared" si="51"/>
        <v>3.5953379999999999</v>
      </c>
      <c r="H480" s="2">
        <f t="shared" si="55"/>
        <v>3.7258180000000021</v>
      </c>
      <c r="I480" s="2">
        <f t="array" ref="I480">SUMPRODUCT(B464:B483, (ROW(B464:B483)-ROW(B464)+1)) / (20*21/2)</f>
        <v>3.5709514285714286</v>
      </c>
      <c r="J480" s="2">
        <f t="shared" si="58"/>
        <v>3.5795097671170737</v>
      </c>
      <c r="K480" s="2">
        <f t="shared" si="52"/>
        <v>3.6001765126086998</v>
      </c>
    </row>
    <row r="481" spans="1:11" ht="13.5" x14ac:dyDescent="0.25">
      <c r="A481" s="3">
        <v>42705</v>
      </c>
      <c r="B481" s="2">
        <v>3.5600999999999998</v>
      </c>
      <c r="C481" s="2">
        <f t="shared" si="53"/>
        <v>-4.6000000000003816E-3</v>
      </c>
      <c r="D481" s="2">
        <f t="shared" si="54"/>
        <v>3.5674000000000001</v>
      </c>
      <c r="E481" s="2">
        <f t="shared" si="56"/>
        <v>3.5678400000000003</v>
      </c>
      <c r="F481" s="2">
        <f t="shared" si="57"/>
        <v>3.5796400000000004</v>
      </c>
      <c r="G481" s="2">
        <f t="shared" si="51"/>
        <v>3.5939760000000001</v>
      </c>
      <c r="H481" s="2">
        <f t="shared" si="55"/>
        <v>3.7250825000000027</v>
      </c>
      <c r="I481" s="2">
        <f t="array" ref="I481">SUMPRODUCT(B465:B484, (ROW(B465:B484)-ROW(B465)+1)) / (20*21/2)</f>
        <v>3.568054761904762</v>
      </c>
      <c r="J481" s="2">
        <f t="shared" si="58"/>
        <v>3.5776612178678286</v>
      </c>
      <c r="K481" s="2">
        <f t="shared" si="52"/>
        <v>3.5986048846632608</v>
      </c>
    </row>
    <row r="482" spans="1:11" ht="13.5" x14ac:dyDescent="0.25">
      <c r="A482" s="3">
        <v>42706</v>
      </c>
      <c r="B482" s="2">
        <v>3.5600999999999998</v>
      </c>
      <c r="C482" s="2">
        <f t="shared" si="53"/>
        <v>0</v>
      </c>
      <c r="D482" s="2">
        <f t="shared" si="54"/>
        <v>3.5664799999999999</v>
      </c>
      <c r="E482" s="2">
        <f t="shared" si="56"/>
        <v>3.5655699999999997</v>
      </c>
      <c r="F482" s="2">
        <f t="shared" si="57"/>
        <v>3.5798650000000007</v>
      </c>
      <c r="G482" s="2">
        <f t="shared" si="51"/>
        <v>3.5926140000000002</v>
      </c>
      <c r="H482" s="2">
        <f t="shared" si="55"/>
        <v>3.724347000000003</v>
      </c>
      <c r="I482" s="2">
        <f t="array" ref="I482">SUMPRODUCT(B466:B485, (ROW(B466:B485)-ROW(B466)+1)) / (20*21/2)</f>
        <v>3.5644738095238093</v>
      </c>
      <c r="J482" s="2">
        <f t="shared" si="58"/>
        <v>3.5759887209280357</v>
      </c>
      <c r="K482" s="2">
        <f t="shared" si="52"/>
        <v>3.5970948891862706</v>
      </c>
    </row>
    <row r="483" spans="1:11" ht="13.5" x14ac:dyDescent="0.25">
      <c r="A483" s="3">
        <v>42709</v>
      </c>
      <c r="B483" s="2">
        <v>3.5556000000000001</v>
      </c>
      <c r="C483" s="2">
        <f t="shared" si="53"/>
        <v>-4.4999999999997264E-3</v>
      </c>
      <c r="D483" s="2">
        <f t="shared" si="54"/>
        <v>3.5646600000000008</v>
      </c>
      <c r="E483" s="2">
        <f t="shared" si="56"/>
        <v>3.5642099999999992</v>
      </c>
      <c r="F483" s="2">
        <f t="shared" si="57"/>
        <v>3.5769150000000005</v>
      </c>
      <c r="G483" s="2">
        <f t="shared" si="51"/>
        <v>3.5911619999999997</v>
      </c>
      <c r="H483" s="2">
        <f t="shared" si="55"/>
        <v>3.7233125000000031</v>
      </c>
      <c r="I483" s="2">
        <f t="array" ref="I483">SUMPRODUCT(B467:B486, (ROW(B467:B486)-ROW(B467)+1)) / (20*21/2)</f>
        <v>3.563260952380952</v>
      </c>
      <c r="J483" s="2">
        <f t="shared" si="58"/>
        <v>3.5740469379825086</v>
      </c>
      <c r="K483" s="2">
        <f t="shared" si="52"/>
        <v>3.595467638629946</v>
      </c>
    </row>
    <row r="484" spans="1:11" ht="13.5" x14ac:dyDescent="0.25">
      <c r="A484" s="3">
        <v>42710</v>
      </c>
      <c r="B484" s="2">
        <v>3.5465</v>
      </c>
      <c r="C484" s="2">
        <f t="shared" si="53"/>
        <v>-9.100000000000108E-3</v>
      </c>
      <c r="D484" s="2">
        <f t="shared" si="54"/>
        <v>3.5573999999999999</v>
      </c>
      <c r="E484" s="2">
        <f t="shared" si="56"/>
        <v>3.5619399999999999</v>
      </c>
      <c r="F484" s="2">
        <f t="shared" si="57"/>
        <v>3.5750999999999999</v>
      </c>
      <c r="G484" s="2">
        <f t="shared" si="51"/>
        <v>3.5897100000000002</v>
      </c>
      <c r="H484" s="2">
        <f t="shared" si="55"/>
        <v>3.7222880000000034</v>
      </c>
      <c r="I484" s="2">
        <f t="array" ref="I484">SUMPRODUCT(B468:B487, (ROW(B468:B487)-ROW(B468)+1)) / (20*21/2)</f>
        <v>3.5599176190476189</v>
      </c>
      <c r="J484" s="2">
        <f t="shared" si="58"/>
        <v>3.5714234200794128</v>
      </c>
      <c r="K484" s="2">
        <f t="shared" si="52"/>
        <v>3.5935473390758306</v>
      </c>
    </row>
    <row r="485" spans="1:11" ht="13.5" x14ac:dyDescent="0.25">
      <c r="A485" s="3">
        <v>42711</v>
      </c>
      <c r="B485" s="2">
        <v>3.5375000000000001</v>
      </c>
      <c r="C485" s="2">
        <f t="shared" si="53"/>
        <v>-8.999999999999897E-3</v>
      </c>
      <c r="D485" s="2">
        <f t="shared" si="54"/>
        <v>3.5519599999999998</v>
      </c>
      <c r="E485" s="2">
        <f t="shared" si="56"/>
        <v>3.5596800000000002</v>
      </c>
      <c r="F485" s="2">
        <f t="shared" si="57"/>
        <v>3.5728349999999991</v>
      </c>
      <c r="G485" s="2">
        <f t="shared" si="51"/>
        <v>3.588168</v>
      </c>
      <c r="H485" s="2">
        <f t="shared" si="55"/>
        <v>3.7214395000000029</v>
      </c>
      <c r="I485" s="2">
        <f t="array" ref="I485">SUMPRODUCT(B469:B488, (ROW(B469:B488)-ROW(B469)+1)) / (20*21/2)</f>
        <v>3.5563519047619052</v>
      </c>
      <c r="J485" s="2">
        <f t="shared" si="58"/>
        <v>3.568192618167088</v>
      </c>
      <c r="K485" s="2">
        <f t="shared" si="52"/>
        <v>3.5913494042101117</v>
      </c>
    </row>
    <row r="486" spans="1:11" ht="13.5" x14ac:dyDescent="0.25">
      <c r="A486" s="3">
        <v>42712</v>
      </c>
      <c r="B486" s="2">
        <v>3.5600999999999998</v>
      </c>
      <c r="C486" s="2">
        <f t="shared" si="53"/>
        <v>2.2599999999999731E-2</v>
      </c>
      <c r="D486" s="2">
        <f t="shared" si="54"/>
        <v>3.5519599999999998</v>
      </c>
      <c r="E486" s="2">
        <f t="shared" si="56"/>
        <v>3.5596800000000002</v>
      </c>
      <c r="F486" s="2">
        <f t="shared" si="57"/>
        <v>3.5726049999999994</v>
      </c>
      <c r="G486" s="2">
        <f t="shared" si="51"/>
        <v>3.5869880000000007</v>
      </c>
      <c r="H486" s="2">
        <f t="shared" si="55"/>
        <v>3.7206670000000037</v>
      </c>
      <c r="I486" s="2">
        <f t="array" ref="I486">SUMPRODUCT(B470:B489, (ROW(B470:B489)-ROW(B470)+1)) / (20*21/2)</f>
        <v>3.5536133333333333</v>
      </c>
      <c r="J486" s="2">
        <f t="shared" si="58"/>
        <v>3.5674218926273653</v>
      </c>
      <c r="K486" s="2">
        <f t="shared" si="52"/>
        <v>3.5901239373783431</v>
      </c>
    </row>
    <row r="487" spans="1:11" ht="13.5" x14ac:dyDescent="0.25">
      <c r="A487" s="3">
        <v>42713</v>
      </c>
      <c r="B487" s="2">
        <v>3.5375000000000001</v>
      </c>
      <c r="C487" s="2">
        <f t="shared" si="53"/>
        <v>-2.2599999999999731E-2</v>
      </c>
      <c r="D487" s="2">
        <f t="shared" si="54"/>
        <v>3.5474400000000004</v>
      </c>
      <c r="E487" s="2">
        <f t="shared" si="56"/>
        <v>3.5569600000000001</v>
      </c>
      <c r="F487" s="2">
        <f t="shared" si="57"/>
        <v>3.5703399999999994</v>
      </c>
      <c r="G487" s="2">
        <f t="shared" si="51"/>
        <v>3.5852660000000007</v>
      </c>
      <c r="H487" s="2">
        <f t="shared" si="55"/>
        <v>3.7197265000000033</v>
      </c>
      <c r="I487" s="2">
        <f t="array" ref="I487">SUMPRODUCT(B471:B490, (ROW(B471:B490)-ROW(B471)+1)) / (20*21/2)</f>
        <v>3.5507604761904763</v>
      </c>
      <c r="J487" s="2">
        <f t="shared" si="58"/>
        <v>3.5645721885676163</v>
      </c>
      <c r="K487" s="2">
        <f t="shared" si="52"/>
        <v>3.5880602535595845</v>
      </c>
    </row>
    <row r="488" spans="1:11" ht="13.5" x14ac:dyDescent="0.25">
      <c r="A488" s="3">
        <v>42717</v>
      </c>
      <c r="B488" s="2">
        <v>3.5329000000000002</v>
      </c>
      <c r="C488" s="2">
        <f t="shared" si="53"/>
        <v>-4.5999999999999375E-3</v>
      </c>
      <c r="D488" s="2">
        <f t="shared" si="54"/>
        <v>3.5429000000000004</v>
      </c>
      <c r="E488" s="2">
        <f t="shared" si="56"/>
        <v>3.5537800000000006</v>
      </c>
      <c r="F488" s="2">
        <f t="shared" si="57"/>
        <v>3.5662549999999995</v>
      </c>
      <c r="G488" s="2">
        <f t="shared" si="51"/>
        <v>3.5834520000000007</v>
      </c>
      <c r="H488" s="2">
        <f t="shared" si="55"/>
        <v>3.7189475000000041</v>
      </c>
      <c r="I488" s="2">
        <f t="array" ref="I488">SUMPRODUCT(B472:B491, (ROW(B472:B491)-ROW(B472)+1)) / (20*21/2)</f>
        <v>3.5482533333333328</v>
      </c>
      <c r="J488" s="2">
        <f t="shared" si="58"/>
        <v>3.5615557896564147</v>
      </c>
      <c r="K488" s="2">
        <f t="shared" si="52"/>
        <v>3.5858971063611693</v>
      </c>
    </row>
    <row r="489" spans="1:11" ht="13.5" x14ac:dyDescent="0.25">
      <c r="A489" s="3">
        <v>42718</v>
      </c>
      <c r="B489" s="2">
        <v>3.5375000000000001</v>
      </c>
      <c r="C489" s="2">
        <f t="shared" si="53"/>
        <v>4.5999999999999375E-3</v>
      </c>
      <c r="D489" s="2">
        <f t="shared" si="54"/>
        <v>3.5411000000000001</v>
      </c>
      <c r="E489" s="2">
        <f t="shared" si="56"/>
        <v>3.5492499999999998</v>
      </c>
      <c r="F489" s="2">
        <f t="shared" si="57"/>
        <v>3.5628549999999999</v>
      </c>
      <c r="G489" s="2">
        <f t="shared" si="51"/>
        <v>3.58182</v>
      </c>
      <c r="H489" s="2">
        <f t="shared" si="55"/>
        <v>3.7178410000000035</v>
      </c>
      <c r="I489" s="2">
        <f t="array" ref="I489">SUMPRODUCT(B473:B492, (ROW(B473:B492)-ROW(B473)+1)) / (20*21/2)</f>
        <v>3.5452347619047622</v>
      </c>
      <c r="J489" s="2">
        <f t="shared" si="58"/>
        <v>3.5592647620700895</v>
      </c>
      <c r="K489" s="2">
        <f t="shared" si="52"/>
        <v>3.5839991806215155</v>
      </c>
    </row>
    <row r="490" spans="1:11" ht="13.5" x14ac:dyDescent="0.25">
      <c r="A490" s="3">
        <v>42719</v>
      </c>
      <c r="B490" s="2">
        <v>3.5329000000000002</v>
      </c>
      <c r="C490" s="2">
        <f t="shared" si="53"/>
        <v>-4.5999999999999375E-3</v>
      </c>
      <c r="D490" s="2">
        <f t="shared" si="54"/>
        <v>3.5401800000000003</v>
      </c>
      <c r="E490" s="2">
        <f t="shared" si="56"/>
        <v>3.5460700000000003</v>
      </c>
      <c r="F490" s="2">
        <f t="shared" si="57"/>
        <v>3.5592250000000001</v>
      </c>
      <c r="G490" s="2">
        <f t="shared" si="51"/>
        <v>3.5801860000000003</v>
      </c>
      <c r="H490" s="2">
        <f t="shared" si="55"/>
        <v>3.7170620000000043</v>
      </c>
      <c r="I490" s="2">
        <f t="array" ref="I490">SUMPRODUCT(B474:B493, (ROW(B474:B493)-ROW(B474)+1)) / (20*21/2)</f>
        <v>3.5424966666666666</v>
      </c>
      <c r="J490" s="2">
        <f t="shared" si="58"/>
        <v>3.5567538323491283</v>
      </c>
      <c r="K490" s="2">
        <f t="shared" si="52"/>
        <v>3.5819952911853776</v>
      </c>
    </row>
    <row r="491" spans="1:11" ht="13.5" x14ac:dyDescent="0.25">
      <c r="A491" s="3">
        <v>42720</v>
      </c>
      <c r="B491" s="2">
        <v>3.5329000000000002</v>
      </c>
      <c r="C491" s="2">
        <f t="shared" si="53"/>
        <v>0</v>
      </c>
      <c r="D491" s="2">
        <f t="shared" si="54"/>
        <v>3.5347400000000002</v>
      </c>
      <c r="E491" s="2">
        <f t="shared" si="56"/>
        <v>3.5433500000000002</v>
      </c>
      <c r="F491" s="2">
        <f t="shared" si="57"/>
        <v>3.5555949999999994</v>
      </c>
      <c r="G491" s="2">
        <f t="shared" si="51"/>
        <v>3.5791880000000016</v>
      </c>
      <c r="H491" s="2">
        <f t="shared" si="55"/>
        <v>3.7160985000000037</v>
      </c>
      <c r="I491" s="2">
        <f t="array" ref="I491">SUMPRODUCT(B475:B494, (ROW(B475:B494)-ROW(B475)+1)) / (20*21/2)</f>
        <v>3.5421266666666669</v>
      </c>
      <c r="J491" s="2">
        <f t="shared" si="58"/>
        <v>3.5544820387920684</v>
      </c>
      <c r="K491" s="2">
        <f t="shared" si="52"/>
        <v>3.5800699856486959</v>
      </c>
    </row>
    <row r="492" spans="1:11" ht="13.5" x14ac:dyDescent="0.25">
      <c r="A492" s="3">
        <v>42723</v>
      </c>
      <c r="B492" s="2">
        <v>3.5238999999999998</v>
      </c>
      <c r="C492" s="2">
        <f t="shared" si="53"/>
        <v>-9.0000000000003411E-3</v>
      </c>
      <c r="D492" s="2">
        <f t="shared" si="54"/>
        <v>3.5320200000000002</v>
      </c>
      <c r="E492" s="2">
        <f t="shared" si="56"/>
        <v>3.5397300000000009</v>
      </c>
      <c r="F492" s="2">
        <f t="shared" si="57"/>
        <v>3.5526499999999999</v>
      </c>
      <c r="G492" s="2">
        <f t="shared" si="51"/>
        <v>3.5780100000000008</v>
      </c>
      <c r="H492" s="2">
        <f t="shared" si="55"/>
        <v>3.7143520000000039</v>
      </c>
      <c r="I492" s="2">
        <f t="array" ref="I492">SUMPRODUCT(B476:B495, (ROW(B476:B495)-ROW(B476)+1)) / (20*21/2)</f>
        <v>3.5405695238095243</v>
      </c>
      <c r="J492" s="2">
        <f t="shared" si="58"/>
        <v>3.551569463669014</v>
      </c>
      <c r="K492" s="2">
        <f t="shared" si="52"/>
        <v>3.5778672411134531</v>
      </c>
    </row>
    <row r="493" spans="1:11" ht="13.5" x14ac:dyDescent="0.25">
      <c r="A493" s="3">
        <v>42724</v>
      </c>
      <c r="B493" s="2">
        <v>3.5238999999999998</v>
      </c>
      <c r="C493" s="2">
        <f t="shared" si="53"/>
        <v>0</v>
      </c>
      <c r="D493" s="2">
        <f t="shared" si="54"/>
        <v>3.5302199999999999</v>
      </c>
      <c r="E493" s="2">
        <f t="shared" si="56"/>
        <v>3.5365600000000006</v>
      </c>
      <c r="F493" s="2">
        <f t="shared" si="57"/>
        <v>3.5503849999999995</v>
      </c>
      <c r="G493" s="2">
        <f t="shared" si="51"/>
        <v>3.5759240000000019</v>
      </c>
      <c r="H493" s="2">
        <f t="shared" si="55"/>
        <v>3.712421000000004</v>
      </c>
      <c r="I493" s="2">
        <f t="array" ref="I493">SUMPRODUCT(B477:B496, (ROW(B477:B496)-ROW(B477)+1)) / (20*21/2)</f>
        <v>3.5404371428571428</v>
      </c>
      <c r="J493" s="2">
        <f t="shared" si="58"/>
        <v>3.5489342766529171</v>
      </c>
      <c r="K493" s="2">
        <f t="shared" si="52"/>
        <v>3.575750878716847</v>
      </c>
    </row>
    <row r="494" spans="1:11" ht="13.5" x14ac:dyDescent="0.25">
      <c r="A494" s="3">
        <v>42725</v>
      </c>
      <c r="B494" s="2">
        <v>3.5465</v>
      </c>
      <c r="C494" s="2">
        <f t="shared" si="53"/>
        <v>2.2600000000000176E-2</v>
      </c>
      <c r="D494" s="2">
        <f t="shared" si="54"/>
        <v>3.5320200000000002</v>
      </c>
      <c r="E494" s="2">
        <f t="shared" si="56"/>
        <v>3.5365600000000006</v>
      </c>
      <c r="F494" s="2">
        <f t="shared" si="57"/>
        <v>3.5492499999999993</v>
      </c>
      <c r="G494" s="2">
        <f t="shared" si="51"/>
        <v>3.5743820000000017</v>
      </c>
      <c r="H494" s="2">
        <f t="shared" si="55"/>
        <v>3.7106030000000043</v>
      </c>
      <c r="I494" s="2">
        <f t="array" ref="I494">SUMPRODUCT(B478:B497, (ROW(B478:B497)-ROW(B478)+1)) / (20*21/2)</f>
        <v>3.5403695238095247</v>
      </c>
      <c r="J494" s="2">
        <f t="shared" si="58"/>
        <v>3.5487024407812107</v>
      </c>
      <c r="K494" s="2">
        <f t="shared" si="52"/>
        <v>3.5746037854338333</v>
      </c>
    </row>
    <row r="495" spans="1:11" ht="13.5" x14ac:dyDescent="0.25">
      <c r="A495" s="3">
        <v>42726</v>
      </c>
      <c r="B495" s="2">
        <v>3.5329000000000002</v>
      </c>
      <c r="C495" s="2">
        <f t="shared" si="53"/>
        <v>-1.3599999999999834E-2</v>
      </c>
      <c r="D495" s="2">
        <f t="shared" si="54"/>
        <v>3.5320200000000002</v>
      </c>
      <c r="E495" s="2">
        <f t="shared" si="56"/>
        <v>3.5361000000000002</v>
      </c>
      <c r="F495" s="2">
        <f t="shared" si="57"/>
        <v>3.5478899999999998</v>
      </c>
      <c r="G495" s="2">
        <f t="shared" si="51"/>
        <v>3.572840000000002</v>
      </c>
      <c r="H495" s="2">
        <f t="shared" si="55"/>
        <v>3.7087170000000049</v>
      </c>
      <c r="I495" s="2">
        <f t="array" ref="I495">SUMPRODUCT(B479:B498, (ROW(B479:B498)-ROW(B479)+1)) / (20*21/2)</f>
        <v>3.5403885714285717</v>
      </c>
      <c r="J495" s="2">
        <f t="shared" si="58"/>
        <v>3.5471974464210954</v>
      </c>
      <c r="K495" s="2">
        <f t="shared" si="52"/>
        <v>3.5729683428678007</v>
      </c>
    </row>
    <row r="496" spans="1:11" ht="13.5" x14ac:dyDescent="0.25">
      <c r="A496" s="3">
        <v>42727</v>
      </c>
      <c r="B496" s="2">
        <v>3.5465</v>
      </c>
      <c r="C496" s="2">
        <f t="shared" si="53"/>
        <v>1.3599999999999834E-2</v>
      </c>
      <c r="D496" s="2">
        <f t="shared" si="54"/>
        <v>3.5347400000000002</v>
      </c>
      <c r="E496" s="2">
        <f t="shared" si="56"/>
        <v>3.5347400000000002</v>
      </c>
      <c r="F496" s="2">
        <f t="shared" si="57"/>
        <v>3.5472099999999998</v>
      </c>
      <c r="G496" s="2">
        <f t="shared" si="51"/>
        <v>3.5717500000000024</v>
      </c>
      <c r="H496" s="2">
        <f t="shared" si="55"/>
        <v>3.7074525000000045</v>
      </c>
      <c r="I496" s="2">
        <f t="array" ref="I496">SUMPRODUCT(B480:B499, (ROW(B480:B499)-ROW(B480)+1)) / (20*21/2)</f>
        <v>3.5396371428571429</v>
      </c>
      <c r="J496" s="2">
        <f t="shared" si="58"/>
        <v>3.5471310229524198</v>
      </c>
      <c r="K496" s="2">
        <f t="shared" si="52"/>
        <v>3.5719303686376906</v>
      </c>
    </row>
    <row r="497" spans="1:11" ht="13.5" x14ac:dyDescent="0.25">
      <c r="A497" s="3">
        <v>42730</v>
      </c>
      <c r="B497" s="2">
        <v>3.5465</v>
      </c>
      <c r="C497" s="2">
        <f t="shared" si="53"/>
        <v>0</v>
      </c>
      <c r="D497" s="2">
        <f t="shared" si="54"/>
        <v>3.5392600000000001</v>
      </c>
      <c r="E497" s="2">
        <f t="shared" si="56"/>
        <v>3.5356399999999999</v>
      </c>
      <c r="F497" s="2">
        <f t="shared" si="57"/>
        <v>3.5462999999999996</v>
      </c>
      <c r="G497" s="2">
        <f t="shared" si="51"/>
        <v>3.5710240000000026</v>
      </c>
      <c r="H497" s="2">
        <f t="shared" si="55"/>
        <v>3.7060590000000047</v>
      </c>
      <c r="I497" s="2">
        <f t="array" ref="I497">SUMPRODUCT(B481:B500, (ROW(B481:B500)-ROW(B481)+1)) / (20*21/2)</f>
        <v>3.5408252380952376</v>
      </c>
      <c r="J497" s="2">
        <f t="shared" si="58"/>
        <v>3.5470709255283799</v>
      </c>
      <c r="K497" s="2">
        <f t="shared" si="52"/>
        <v>3.5709330992793498</v>
      </c>
    </row>
    <row r="498" spans="1:11" ht="13.5" x14ac:dyDescent="0.25">
      <c r="A498" s="3">
        <v>42731</v>
      </c>
      <c r="B498" s="2">
        <v>3.5465</v>
      </c>
      <c r="C498" s="2">
        <f t="shared" si="53"/>
        <v>0</v>
      </c>
      <c r="D498" s="2">
        <f t="shared" si="54"/>
        <v>3.5437799999999995</v>
      </c>
      <c r="E498" s="2">
        <f t="shared" si="56"/>
        <v>3.5370000000000004</v>
      </c>
      <c r="F498" s="2">
        <f t="shared" si="57"/>
        <v>3.5453899999999998</v>
      </c>
      <c r="G498" s="2">
        <f t="shared" ref="G498:G561" si="59">AVERAGE(B449:B498)</f>
        <v>3.5702060000000024</v>
      </c>
      <c r="H498" s="2">
        <f t="shared" si="55"/>
        <v>3.7047945000000051</v>
      </c>
      <c r="I498" s="2">
        <f t="array" ref="I498">SUMPRODUCT(B482:B501, (ROW(B482:B501)-ROW(B482)+1)) / (20*21/2)</f>
        <v>3.5420566666666669</v>
      </c>
      <c r="J498" s="2">
        <f t="shared" si="58"/>
        <v>3.5470165516685346</v>
      </c>
      <c r="K498" s="2">
        <f t="shared" si="52"/>
        <v>3.5699749385232966</v>
      </c>
    </row>
    <row r="499" spans="1:11" ht="13.5" x14ac:dyDescent="0.25">
      <c r="A499" s="3">
        <v>42732</v>
      </c>
      <c r="B499" s="2">
        <v>3.5375000000000001</v>
      </c>
      <c r="C499" s="2">
        <f t="shared" si="53"/>
        <v>-8.999999999999897E-3</v>
      </c>
      <c r="D499" s="2">
        <f t="shared" si="54"/>
        <v>3.5419800000000001</v>
      </c>
      <c r="E499" s="2">
        <f t="shared" si="56"/>
        <v>3.5370000000000004</v>
      </c>
      <c r="F499" s="2">
        <f t="shared" si="57"/>
        <v>3.543124999999999</v>
      </c>
      <c r="G499" s="2">
        <f t="shared" si="59"/>
        <v>3.568846000000002</v>
      </c>
      <c r="H499" s="2">
        <f t="shared" si="55"/>
        <v>3.703485000000005</v>
      </c>
      <c r="I499" s="2">
        <f t="array" ref="I499">SUMPRODUCT(B483:B502, (ROW(B483:B502)-ROW(B483)+1)) / (20*21/2)</f>
        <v>3.541585714285715</v>
      </c>
      <c r="J499" s="2">
        <f t="shared" si="58"/>
        <v>3.5461102134143885</v>
      </c>
      <c r="K499" s="2">
        <f t="shared" ref="K499:K562" si="60">$K$4*B499+(1-$K$4)*K498</f>
        <v>3.5687014115223832</v>
      </c>
    </row>
    <row r="500" spans="1:11" ht="13.5" x14ac:dyDescent="0.25">
      <c r="A500" s="3">
        <v>42733</v>
      </c>
      <c r="B500" s="2">
        <v>3.5556000000000001</v>
      </c>
      <c r="C500" s="2">
        <f t="shared" si="53"/>
        <v>1.8100000000000005E-2</v>
      </c>
      <c r="D500" s="2">
        <f t="shared" si="54"/>
        <v>3.5465199999999997</v>
      </c>
      <c r="E500" s="2">
        <f t="shared" si="56"/>
        <v>3.5392700000000006</v>
      </c>
      <c r="F500" s="2">
        <f t="shared" si="57"/>
        <v>3.5426699999999998</v>
      </c>
      <c r="G500" s="2">
        <f t="shared" si="59"/>
        <v>3.5678480000000019</v>
      </c>
      <c r="H500" s="2">
        <f t="shared" si="55"/>
        <v>3.7022475000000048</v>
      </c>
      <c r="I500" s="2">
        <f t="array" ref="I500">SUMPRODUCT(B484:B503, (ROW(B484:B503)-ROW(B484)+1)) / (20*21/2)</f>
        <v>3.5412223809523815</v>
      </c>
      <c r="J500" s="2">
        <f t="shared" si="58"/>
        <v>3.5470140026130181</v>
      </c>
      <c r="K500" s="2">
        <f t="shared" si="60"/>
        <v>3.5681876306783682</v>
      </c>
    </row>
    <row r="501" spans="1:11" ht="13.5" x14ac:dyDescent="0.25">
      <c r="A501" s="3">
        <v>42734</v>
      </c>
      <c r="B501" s="2">
        <v>3.5556000000000001</v>
      </c>
      <c r="C501" s="2">
        <f t="shared" si="53"/>
        <v>0</v>
      </c>
      <c r="D501" s="2">
        <f t="shared" si="54"/>
        <v>3.5483400000000005</v>
      </c>
      <c r="E501" s="2">
        <f t="shared" si="56"/>
        <v>3.5415399999999999</v>
      </c>
      <c r="F501" s="2">
        <f t="shared" si="57"/>
        <v>3.5424449999999998</v>
      </c>
      <c r="G501" s="2">
        <f t="shared" si="59"/>
        <v>3.5681200000000017</v>
      </c>
      <c r="H501" s="2">
        <f t="shared" si="55"/>
        <v>3.7010285000000049</v>
      </c>
      <c r="I501" s="2">
        <f t="array" ref="I501">SUMPRODUCT(B485:B504, (ROW(B485:B504)-ROW(B485)+1)) / (20*21/2)</f>
        <v>3.540945238095238</v>
      </c>
      <c r="J501" s="2">
        <f t="shared" si="58"/>
        <v>3.5478317166498736</v>
      </c>
      <c r="K501" s="2">
        <f t="shared" si="60"/>
        <v>3.567693998102746</v>
      </c>
    </row>
    <row r="502" spans="1:11" ht="13.5" x14ac:dyDescent="0.25">
      <c r="A502" s="3">
        <v>42737</v>
      </c>
      <c r="B502" s="2">
        <v>3.5375000000000001</v>
      </c>
      <c r="C502" s="2">
        <f t="shared" si="53"/>
        <v>-1.8100000000000005E-2</v>
      </c>
      <c r="D502" s="2">
        <f t="shared" si="54"/>
        <v>3.5465400000000002</v>
      </c>
      <c r="E502" s="2">
        <f t="shared" si="56"/>
        <v>3.5429000000000004</v>
      </c>
      <c r="F502" s="2">
        <f t="shared" si="57"/>
        <v>3.541315</v>
      </c>
      <c r="G502" s="2">
        <f t="shared" si="59"/>
        <v>3.5670320000000015</v>
      </c>
      <c r="H502" s="2">
        <f t="shared" si="55"/>
        <v>3.6997190000000053</v>
      </c>
      <c r="I502" s="2">
        <f t="array" ref="I502">SUMPRODUCT(B486:B505, (ROW(B486:B505)-ROW(B486)+1)) / (20*21/2)</f>
        <v>3.5407109523809526</v>
      </c>
      <c r="J502" s="2">
        <f t="shared" si="58"/>
        <v>3.5468477436356003</v>
      </c>
      <c r="K502" s="2">
        <f t="shared" si="60"/>
        <v>3.5665099197457755</v>
      </c>
    </row>
    <row r="503" spans="1:11" ht="13.5" x14ac:dyDescent="0.25">
      <c r="A503" s="3">
        <v>42738</v>
      </c>
      <c r="B503" s="2">
        <v>3.5375000000000001</v>
      </c>
      <c r="C503" s="2">
        <f t="shared" si="53"/>
        <v>0</v>
      </c>
      <c r="D503" s="2">
        <f t="shared" si="54"/>
        <v>3.54474</v>
      </c>
      <c r="E503" s="2">
        <f t="shared" si="56"/>
        <v>3.54426</v>
      </c>
      <c r="F503" s="2">
        <f t="shared" si="57"/>
        <v>3.5404100000000001</v>
      </c>
      <c r="G503" s="2">
        <f t="shared" si="59"/>
        <v>3.5659440000000013</v>
      </c>
      <c r="H503" s="2">
        <f t="shared" si="55"/>
        <v>3.6983725000000054</v>
      </c>
      <c r="I503" s="2">
        <f t="array" ref="I503">SUMPRODUCT(B487:B506, (ROW(B487:B506)-ROW(B487)+1)) / (20*21/2)</f>
        <v>3.5409052380952382</v>
      </c>
      <c r="J503" s="2">
        <f t="shared" si="58"/>
        <v>3.5459574823369717</v>
      </c>
      <c r="K503" s="2">
        <f t="shared" si="60"/>
        <v>3.5653722758341764</v>
      </c>
    </row>
    <row r="504" spans="1:11" ht="13.5" x14ac:dyDescent="0.25">
      <c r="A504" s="3">
        <v>42739</v>
      </c>
      <c r="B504" s="2">
        <v>3.5375000000000001</v>
      </c>
      <c r="C504" s="2">
        <f t="shared" si="53"/>
        <v>0</v>
      </c>
      <c r="D504" s="2">
        <f t="shared" si="54"/>
        <v>3.54474</v>
      </c>
      <c r="E504" s="2">
        <f t="shared" si="56"/>
        <v>3.5433600000000007</v>
      </c>
      <c r="F504" s="2">
        <f t="shared" si="57"/>
        <v>3.5399599999999998</v>
      </c>
      <c r="G504" s="2">
        <f t="shared" si="59"/>
        <v>3.5646740000000006</v>
      </c>
      <c r="H504" s="2">
        <f t="shared" si="55"/>
        <v>3.6969710000000049</v>
      </c>
      <c r="I504" s="2">
        <f t="array" ref="I504">SUMPRODUCT(B488:B507, (ROW(B488:B507)-ROW(B488)+1)) / (20*21/2)</f>
        <v>3.5407571428571432</v>
      </c>
      <c r="J504" s="2">
        <f t="shared" si="58"/>
        <v>3.5451520078286887</v>
      </c>
      <c r="K504" s="2">
        <f t="shared" si="60"/>
        <v>3.5642792454093066</v>
      </c>
    </row>
    <row r="505" spans="1:11" ht="13.5" x14ac:dyDescent="0.25">
      <c r="A505" s="3">
        <v>42740</v>
      </c>
      <c r="B505" s="2">
        <v>3.5375000000000001</v>
      </c>
      <c r="C505" s="2">
        <f t="shared" si="53"/>
        <v>0</v>
      </c>
      <c r="D505" s="2">
        <f t="shared" si="54"/>
        <v>3.5411200000000003</v>
      </c>
      <c r="E505" s="2">
        <f t="shared" si="56"/>
        <v>3.5438200000000002</v>
      </c>
      <c r="F505" s="2">
        <f t="shared" si="57"/>
        <v>3.5399599999999998</v>
      </c>
      <c r="G505" s="2">
        <f t="shared" si="59"/>
        <v>3.5628600000000006</v>
      </c>
      <c r="H505" s="2">
        <f t="shared" si="55"/>
        <v>3.6956430000000053</v>
      </c>
      <c r="I505" s="2">
        <f t="array" ref="I505">SUMPRODUCT(B489:B508, (ROW(B489:B508)-ROW(B489)+1)) / (20*21/2)</f>
        <v>3.5410376190476187</v>
      </c>
      <c r="J505" s="2">
        <f t="shared" si="58"/>
        <v>3.5444232451783377</v>
      </c>
      <c r="K505" s="2">
        <f t="shared" si="60"/>
        <v>3.5632290789226673</v>
      </c>
    </row>
    <row r="506" spans="1:11" ht="13.5" x14ac:dyDescent="0.25">
      <c r="A506" s="3">
        <v>42741</v>
      </c>
      <c r="B506" s="2">
        <v>3.5419999999999998</v>
      </c>
      <c r="C506" s="2">
        <f t="shared" si="53"/>
        <v>4.4999999999997264E-3</v>
      </c>
      <c r="D506" s="2">
        <f t="shared" si="54"/>
        <v>3.5384000000000002</v>
      </c>
      <c r="E506" s="2">
        <f t="shared" si="56"/>
        <v>3.5433700000000008</v>
      </c>
      <c r="F506" s="2">
        <f t="shared" si="57"/>
        <v>3.5390550000000003</v>
      </c>
      <c r="G506" s="2">
        <f t="shared" si="59"/>
        <v>3.5613180000000004</v>
      </c>
      <c r="H506" s="2">
        <f t="shared" si="55"/>
        <v>3.6943560000000053</v>
      </c>
      <c r="I506" s="2">
        <f t="array" ref="I506">SUMPRODUCT(B490:B509, (ROW(B490:B509)-ROW(B490)+1)) / (20*21/2)</f>
        <v>3.5408461904761905</v>
      </c>
      <c r="J506" s="2">
        <f t="shared" si="58"/>
        <v>3.5441924599232579</v>
      </c>
      <c r="K506" s="2">
        <f t="shared" si="60"/>
        <v>3.5623965660237391</v>
      </c>
    </row>
    <row r="507" spans="1:11" ht="13.5" x14ac:dyDescent="0.25">
      <c r="A507" s="3">
        <v>42744</v>
      </c>
      <c r="B507" s="2">
        <v>3.5375000000000001</v>
      </c>
      <c r="C507" s="2">
        <f t="shared" si="53"/>
        <v>-4.4999999999997264E-3</v>
      </c>
      <c r="D507" s="2">
        <f t="shared" si="54"/>
        <v>3.5384000000000002</v>
      </c>
      <c r="E507" s="2">
        <f t="shared" si="56"/>
        <v>3.5424700000000007</v>
      </c>
      <c r="F507" s="2">
        <f t="shared" si="57"/>
        <v>3.5390549999999998</v>
      </c>
      <c r="G507" s="2">
        <f t="shared" si="59"/>
        <v>3.5596860000000006</v>
      </c>
      <c r="H507" s="2">
        <f t="shared" si="55"/>
        <v>3.6930465000000048</v>
      </c>
      <c r="I507" s="2">
        <f t="array" ref="I507">SUMPRODUCT(B491:B510, (ROW(B491:B510)-ROW(B491)+1)) / (20*21/2)</f>
        <v>3.5406547619047615</v>
      </c>
      <c r="J507" s="2">
        <f t="shared" si="58"/>
        <v>3.5435550827877096</v>
      </c>
      <c r="K507" s="2">
        <f t="shared" si="60"/>
        <v>3.5614202301012394</v>
      </c>
    </row>
    <row r="508" spans="1:11" ht="13.5" x14ac:dyDescent="0.25">
      <c r="A508" s="3">
        <v>42745</v>
      </c>
      <c r="B508" s="2">
        <v>3.5419999999999998</v>
      </c>
      <c r="C508" s="2">
        <f t="shared" si="53"/>
        <v>4.4999999999997264E-3</v>
      </c>
      <c r="D508" s="2">
        <f t="shared" si="54"/>
        <v>3.5392999999999999</v>
      </c>
      <c r="E508" s="2">
        <f t="shared" si="56"/>
        <v>3.5420200000000008</v>
      </c>
      <c r="F508" s="2">
        <f t="shared" si="57"/>
        <v>3.5395100000000008</v>
      </c>
      <c r="G508" s="2">
        <f t="shared" si="59"/>
        <v>3.5586880000000001</v>
      </c>
      <c r="H508" s="2">
        <f t="shared" si="55"/>
        <v>3.6917410000000057</v>
      </c>
      <c r="I508" s="2">
        <f t="array" ref="I508">SUMPRODUCT(B492:B511, (ROW(B492:B511)-ROW(B492)+1)) / (20*21/2)</f>
        <v>3.5400033333333329</v>
      </c>
      <c r="J508" s="2">
        <f t="shared" si="58"/>
        <v>3.5434069796650709</v>
      </c>
      <c r="K508" s="2">
        <f t="shared" si="60"/>
        <v>3.5606586524502104</v>
      </c>
    </row>
    <row r="509" spans="1:11" ht="13.5" x14ac:dyDescent="0.25">
      <c r="A509" s="3">
        <v>42746</v>
      </c>
      <c r="B509" s="2">
        <v>3.5375000000000001</v>
      </c>
      <c r="C509" s="2">
        <f t="shared" si="53"/>
        <v>-4.4999999999997264E-3</v>
      </c>
      <c r="D509" s="2">
        <f t="shared" si="54"/>
        <v>3.5392999999999999</v>
      </c>
      <c r="E509" s="2">
        <f t="shared" si="56"/>
        <v>3.5420200000000008</v>
      </c>
      <c r="F509" s="2">
        <f t="shared" si="57"/>
        <v>3.5395099999999999</v>
      </c>
      <c r="G509" s="2">
        <f t="shared" si="59"/>
        <v>3.5577819999999996</v>
      </c>
      <c r="H509" s="2">
        <f t="shared" si="55"/>
        <v>3.6902470000000056</v>
      </c>
      <c r="I509" s="2">
        <f t="array" ref="I509">SUMPRODUCT(B493:B512, (ROW(B493:B512)-ROW(B493)+1)) / (20*21/2)</f>
        <v>3.53979</v>
      </c>
      <c r="J509" s="2">
        <f t="shared" si="58"/>
        <v>3.5428444101731595</v>
      </c>
      <c r="K509" s="2">
        <f t="shared" si="60"/>
        <v>3.5597504700011826</v>
      </c>
    </row>
    <row r="510" spans="1:11" ht="13.5" x14ac:dyDescent="0.25">
      <c r="A510" s="3">
        <v>42747</v>
      </c>
      <c r="B510" s="2">
        <v>3.5375000000000001</v>
      </c>
      <c r="C510" s="2">
        <f t="shared" si="53"/>
        <v>0</v>
      </c>
      <c r="D510" s="2">
        <f t="shared" si="54"/>
        <v>3.5392999999999999</v>
      </c>
      <c r="E510" s="2">
        <f t="shared" si="56"/>
        <v>3.5402100000000005</v>
      </c>
      <c r="F510" s="2">
        <f t="shared" si="57"/>
        <v>3.5397400000000006</v>
      </c>
      <c r="G510" s="2">
        <f t="shared" si="59"/>
        <v>3.556875999999999</v>
      </c>
      <c r="H510" s="2">
        <f t="shared" si="55"/>
        <v>3.688937500000006</v>
      </c>
      <c r="I510" s="2">
        <f t="array" ref="I510">SUMPRODUCT(B494:B513, (ROW(B494:B513)-ROW(B494)+1)) / (20*21/2)</f>
        <v>3.539511904761905</v>
      </c>
      <c r="J510" s="2">
        <f t="shared" si="58"/>
        <v>3.5423354187280971</v>
      </c>
      <c r="K510" s="2">
        <f t="shared" si="60"/>
        <v>3.5588779025501558</v>
      </c>
    </row>
    <row r="511" spans="1:11" ht="13.5" x14ac:dyDescent="0.25">
      <c r="A511" s="3">
        <v>42748</v>
      </c>
      <c r="B511" s="2">
        <v>3.5329000000000002</v>
      </c>
      <c r="C511" s="2">
        <f t="shared" si="53"/>
        <v>-4.5999999999999375E-3</v>
      </c>
      <c r="D511" s="2">
        <f t="shared" si="54"/>
        <v>3.53748</v>
      </c>
      <c r="E511" s="2">
        <f t="shared" si="56"/>
        <v>3.5379400000000003</v>
      </c>
      <c r="F511" s="2">
        <f t="shared" si="57"/>
        <v>3.5397400000000006</v>
      </c>
      <c r="G511" s="2">
        <f t="shared" si="59"/>
        <v>3.5564219999999991</v>
      </c>
      <c r="H511" s="2">
        <f t="shared" si="55"/>
        <v>3.6876050000000062</v>
      </c>
      <c r="I511" s="2">
        <f t="array" ref="I511">SUMPRODUCT(B495:B514, (ROW(B495:B514)-ROW(B495)+1)) / (20*21/2)</f>
        <v>3.5391690476190476</v>
      </c>
      <c r="J511" s="2">
        <f t="shared" si="58"/>
        <v>3.5414368074206592</v>
      </c>
      <c r="K511" s="2">
        <f t="shared" si="60"/>
        <v>3.557859161273679</v>
      </c>
    </row>
    <row r="512" spans="1:11" ht="13.5" x14ac:dyDescent="0.25">
      <c r="A512" s="3">
        <v>42751</v>
      </c>
      <c r="B512" s="2">
        <v>3.5375000000000001</v>
      </c>
      <c r="C512" s="2">
        <f t="shared" si="53"/>
        <v>4.5999999999999375E-3</v>
      </c>
      <c r="D512" s="2">
        <f t="shared" si="54"/>
        <v>3.53748</v>
      </c>
      <c r="E512" s="2">
        <f t="shared" si="56"/>
        <v>3.5379400000000003</v>
      </c>
      <c r="F512" s="2">
        <f t="shared" si="57"/>
        <v>3.5404200000000001</v>
      </c>
      <c r="G512" s="2">
        <f t="shared" si="59"/>
        <v>3.5560599999999987</v>
      </c>
      <c r="H512" s="2">
        <f t="shared" si="55"/>
        <v>3.6862955000000062</v>
      </c>
      <c r="I512" s="2">
        <f t="array" ref="I512">SUMPRODUCT(B496:B515, (ROW(B496:B515)-ROW(B496)+1)) / (20*21/2)</f>
        <v>3.538869047619047</v>
      </c>
      <c r="J512" s="2">
        <f t="shared" si="58"/>
        <v>3.5410618733805967</v>
      </c>
      <c r="K512" s="2">
        <f t="shared" si="60"/>
        <v>3.5570607627923581</v>
      </c>
    </row>
    <row r="513" spans="1:11" ht="13.5" x14ac:dyDescent="0.25">
      <c r="A513" s="3">
        <v>42752</v>
      </c>
      <c r="B513" s="2">
        <v>3.5375000000000001</v>
      </c>
      <c r="C513" s="2">
        <f t="shared" si="53"/>
        <v>0</v>
      </c>
      <c r="D513" s="2">
        <f t="shared" si="54"/>
        <v>3.5365799999999998</v>
      </c>
      <c r="E513" s="2">
        <f t="shared" si="56"/>
        <v>3.5379400000000003</v>
      </c>
      <c r="F513" s="2">
        <f t="shared" si="57"/>
        <v>3.5411000000000001</v>
      </c>
      <c r="G513" s="2">
        <f t="shared" si="59"/>
        <v>3.5545179999999981</v>
      </c>
      <c r="H513" s="2">
        <f t="shared" si="55"/>
        <v>3.6849860000000065</v>
      </c>
      <c r="I513" s="2">
        <f t="array" ref="I513">SUMPRODUCT(B497:B516, (ROW(B497:B516)-ROW(B497)+1)) / (20*21/2)</f>
        <v>3.5402709523809519</v>
      </c>
      <c r="J513" s="2">
        <f t="shared" si="58"/>
        <v>3.5407226473443494</v>
      </c>
      <c r="K513" s="2">
        <f t="shared" si="60"/>
        <v>3.5562936740554028</v>
      </c>
    </row>
    <row r="514" spans="1:11" ht="13.5" x14ac:dyDescent="0.25">
      <c r="A514" s="3">
        <v>42753</v>
      </c>
      <c r="B514" s="2">
        <v>3.5375000000000001</v>
      </c>
      <c r="C514" s="2">
        <f t="shared" si="53"/>
        <v>0</v>
      </c>
      <c r="D514" s="2">
        <f t="shared" si="54"/>
        <v>3.5365799999999998</v>
      </c>
      <c r="E514" s="2">
        <f t="shared" si="56"/>
        <v>3.5379400000000003</v>
      </c>
      <c r="F514" s="2">
        <f t="shared" si="57"/>
        <v>3.5406500000000003</v>
      </c>
      <c r="G514" s="2">
        <f t="shared" si="59"/>
        <v>3.5536119999999984</v>
      </c>
      <c r="H514" s="2">
        <f t="shared" si="55"/>
        <v>3.6836765000000065</v>
      </c>
      <c r="I514" s="2">
        <f t="array" ref="I514">SUMPRODUCT(B498:B517, (ROW(B498:B517)-ROW(B498)+1)) / (20*21/2)</f>
        <v>3.5545914285714293</v>
      </c>
      <c r="J514" s="2">
        <f t="shared" si="58"/>
        <v>3.5404157285496498</v>
      </c>
      <c r="K514" s="2">
        <f t="shared" si="60"/>
        <v>3.5555566672297005</v>
      </c>
    </row>
    <row r="515" spans="1:11" ht="13.5" x14ac:dyDescent="0.25">
      <c r="A515" s="3">
        <v>42754</v>
      </c>
      <c r="B515" s="2">
        <v>3.5375000000000001</v>
      </c>
      <c r="C515" s="2">
        <f t="shared" si="53"/>
        <v>0</v>
      </c>
      <c r="D515" s="2">
        <f t="shared" si="54"/>
        <v>3.5365799999999998</v>
      </c>
      <c r="E515" s="2">
        <f t="shared" si="56"/>
        <v>3.5379400000000003</v>
      </c>
      <c r="F515" s="2">
        <f t="shared" si="57"/>
        <v>3.54088</v>
      </c>
      <c r="G515" s="2">
        <f t="shared" si="59"/>
        <v>3.5527059999999979</v>
      </c>
      <c r="H515" s="2">
        <f t="shared" si="55"/>
        <v>3.6823670000000059</v>
      </c>
      <c r="I515" s="2">
        <f t="array" ref="I515">SUMPRODUCT(B499:B518, (ROW(B499:B518)-ROW(B499)+1)) / (20*21/2)</f>
        <v>3.5682204761904761</v>
      </c>
      <c r="J515" s="2">
        <f t="shared" si="58"/>
        <v>3.54013804011635</v>
      </c>
      <c r="K515" s="2">
        <f t="shared" si="60"/>
        <v>3.5548485626324573</v>
      </c>
    </row>
    <row r="516" spans="1:11" ht="13.5" x14ac:dyDescent="0.25">
      <c r="A516" s="3">
        <v>42755</v>
      </c>
      <c r="B516" s="2">
        <v>3.5556000000000001</v>
      </c>
      <c r="C516" s="2">
        <f t="shared" ref="C516:C579" si="61">B516-B515</f>
        <v>1.8100000000000005E-2</v>
      </c>
      <c r="D516" s="2">
        <f t="shared" si="54"/>
        <v>3.5411200000000003</v>
      </c>
      <c r="E516" s="2">
        <f t="shared" si="56"/>
        <v>3.5393000000000008</v>
      </c>
      <c r="F516" s="2">
        <f t="shared" si="57"/>
        <v>3.541335000000001</v>
      </c>
      <c r="G516" s="2">
        <f t="shared" si="59"/>
        <v>3.5525239999999978</v>
      </c>
      <c r="H516" s="2">
        <f t="shared" si="55"/>
        <v>3.6811850000000068</v>
      </c>
      <c r="I516" s="2">
        <f t="array" ref="I516">SUMPRODUCT(B500:B519, (ROW(B500:B519)-ROW(B500)+1)) / (20*21/2)</f>
        <v>3.5837485714285715</v>
      </c>
      <c r="J516" s="2">
        <f t="shared" si="58"/>
        <v>3.5416106077243166</v>
      </c>
      <c r="K516" s="2">
        <f t="shared" si="60"/>
        <v>3.5548780307645176</v>
      </c>
    </row>
    <row r="517" spans="1:11" ht="13.5" x14ac:dyDescent="0.25">
      <c r="A517" s="3">
        <v>42758</v>
      </c>
      <c r="B517" s="2">
        <v>3.6917</v>
      </c>
      <c r="C517" s="2">
        <f t="shared" si="61"/>
        <v>0.13609999999999989</v>
      </c>
      <c r="D517" s="2">
        <f t="shared" si="54"/>
        <v>3.5719599999999998</v>
      </c>
      <c r="E517" s="2">
        <f t="shared" si="56"/>
        <v>3.5547200000000005</v>
      </c>
      <c r="F517" s="2">
        <f t="shared" si="57"/>
        <v>3.5485950000000011</v>
      </c>
      <c r="G517" s="2">
        <f t="shared" si="59"/>
        <v>3.554701999999998</v>
      </c>
      <c r="H517" s="2">
        <f t="shared" si="55"/>
        <v>3.6808310000000066</v>
      </c>
      <c r="I517" s="2">
        <f t="array" ref="I517">SUMPRODUCT(B501:B520, (ROW(B501:B520)-ROW(B501)+1)) / (20*21/2)</f>
        <v>3.5910699999999998</v>
      </c>
      <c r="J517" s="2">
        <f t="shared" si="58"/>
        <v>3.5559048355600962</v>
      </c>
      <c r="K517" s="2">
        <f t="shared" si="60"/>
        <v>3.5602435981855169</v>
      </c>
    </row>
    <row r="518" spans="1:11" ht="13.5" x14ac:dyDescent="0.25">
      <c r="A518" s="3">
        <v>42759</v>
      </c>
      <c r="B518" s="2">
        <v>3.6917</v>
      </c>
      <c r="C518" s="2">
        <f t="shared" si="61"/>
        <v>0</v>
      </c>
      <c r="D518" s="2">
        <f t="shared" ref="D518:D581" si="62">AVERAGE(B514:B518)</f>
        <v>3.6028000000000007</v>
      </c>
      <c r="E518" s="2">
        <f t="shared" si="56"/>
        <v>3.56969</v>
      </c>
      <c r="F518" s="2">
        <f t="shared" si="57"/>
        <v>3.5558550000000002</v>
      </c>
      <c r="G518" s="2">
        <f t="shared" si="59"/>
        <v>3.5562439999999982</v>
      </c>
      <c r="H518" s="2">
        <f t="shared" si="55"/>
        <v>3.6804955000000064</v>
      </c>
      <c r="I518" s="2">
        <f t="array" ref="I518">SUMPRODUCT(B502:B521, (ROW(B502:B521)-ROW(B502)+1)) / (20*21/2)</f>
        <v>3.596685714285714</v>
      </c>
      <c r="J518" s="2">
        <f t="shared" si="58"/>
        <v>3.5688377083638967</v>
      </c>
      <c r="K518" s="2">
        <f t="shared" si="60"/>
        <v>3.5653987511978498</v>
      </c>
    </row>
    <row r="519" spans="1:11" ht="13.5" x14ac:dyDescent="0.25">
      <c r="A519" s="3">
        <v>42760</v>
      </c>
      <c r="B519" s="2">
        <v>3.7189000000000001</v>
      </c>
      <c r="C519" s="2">
        <f t="shared" si="61"/>
        <v>2.7200000000000113E-2</v>
      </c>
      <c r="D519" s="2">
        <f t="shared" si="62"/>
        <v>3.6390800000000008</v>
      </c>
      <c r="E519" s="2">
        <f t="shared" si="56"/>
        <v>3.5878300000000003</v>
      </c>
      <c r="F519" s="2">
        <f t="shared" si="57"/>
        <v>3.564925000000001</v>
      </c>
      <c r="G519" s="2">
        <f t="shared" si="59"/>
        <v>3.5585119999999977</v>
      </c>
      <c r="H519" s="2">
        <f t="shared" si="55"/>
        <v>3.6802960000000065</v>
      </c>
      <c r="I519" s="2">
        <f t="array" ref="I519">SUMPRODUCT(B503:B522, (ROW(B503:B522)-ROW(B503)+1)) / (20*21/2)</f>
        <v>3.6015176190476192</v>
      </c>
      <c r="J519" s="2">
        <f t="shared" si="58"/>
        <v>3.5831293551863825</v>
      </c>
      <c r="K519" s="2">
        <f t="shared" si="60"/>
        <v>3.5714184080136206</v>
      </c>
    </row>
    <row r="520" spans="1:11" ht="13.5" x14ac:dyDescent="0.25">
      <c r="A520" s="3">
        <v>42761</v>
      </c>
      <c r="B520" s="2">
        <v>3.6417999999999999</v>
      </c>
      <c r="C520" s="2">
        <f t="shared" si="61"/>
        <v>-7.7100000000000168E-2</v>
      </c>
      <c r="D520" s="2">
        <f t="shared" si="62"/>
        <v>3.6599400000000002</v>
      </c>
      <c r="E520" s="2">
        <f t="shared" si="56"/>
        <v>3.5982600000000007</v>
      </c>
      <c r="F520" s="2">
        <f t="shared" si="57"/>
        <v>3.5692350000000004</v>
      </c>
      <c r="G520" s="2">
        <f t="shared" si="59"/>
        <v>3.5592379999999979</v>
      </c>
      <c r="H520" s="2">
        <f t="shared" si="55"/>
        <v>3.6798215000000063</v>
      </c>
      <c r="I520" s="2">
        <f t="array" ref="I520">SUMPRODUCT(B504:B523, (ROW(B504:B523)-ROW(B504)+1)) / (20*21/2)</f>
        <v>3.6055109523809525</v>
      </c>
      <c r="J520" s="2">
        <f t="shared" si="58"/>
        <v>3.5887170356448221</v>
      </c>
      <c r="K520" s="2">
        <f t="shared" si="60"/>
        <v>3.5741784704444592</v>
      </c>
    </row>
    <row r="521" spans="1:11" ht="13.5" x14ac:dyDescent="0.25">
      <c r="A521" s="3">
        <v>42762</v>
      </c>
      <c r="B521" s="2">
        <v>3.6282000000000001</v>
      </c>
      <c r="C521" s="2">
        <f t="shared" si="61"/>
        <v>-1.3599999999999834E-2</v>
      </c>
      <c r="D521" s="2">
        <f t="shared" si="62"/>
        <v>3.6744599999999998</v>
      </c>
      <c r="E521" s="2">
        <f t="shared" si="56"/>
        <v>3.6077900000000005</v>
      </c>
      <c r="F521" s="2">
        <f t="shared" si="57"/>
        <v>3.5728650000000011</v>
      </c>
      <c r="G521" s="2">
        <f t="shared" si="59"/>
        <v>3.559691999999997</v>
      </c>
      <c r="H521" s="2">
        <f t="shared" si="55"/>
        <v>3.6792420000000061</v>
      </c>
      <c r="I521" s="2">
        <f t="array" ref="I521">SUMPRODUCT(B505:B524, (ROW(B505:B524)-ROW(B505)+1)) / (20*21/2)</f>
        <v>3.6095442857142861</v>
      </c>
      <c r="J521" s="2">
        <f t="shared" si="58"/>
        <v>3.592477317964363</v>
      </c>
      <c r="K521" s="2">
        <f t="shared" si="60"/>
        <v>3.5762969617995788</v>
      </c>
    </row>
    <row r="522" spans="1:11" ht="13.5" x14ac:dyDescent="0.25">
      <c r="A522" s="3">
        <v>42765</v>
      </c>
      <c r="B522" s="2">
        <v>3.6236000000000002</v>
      </c>
      <c r="C522" s="2">
        <f t="shared" si="61"/>
        <v>-4.5999999999999375E-3</v>
      </c>
      <c r="D522" s="2">
        <f t="shared" si="62"/>
        <v>3.6608400000000003</v>
      </c>
      <c r="E522" s="2">
        <f t="shared" si="56"/>
        <v>3.6164000000000009</v>
      </c>
      <c r="F522" s="2">
        <f t="shared" si="57"/>
        <v>3.5771700000000002</v>
      </c>
      <c r="G522" s="2">
        <f t="shared" si="59"/>
        <v>3.5605079999999982</v>
      </c>
      <c r="H522" s="2">
        <f t="shared" ref="H522:H585" si="63">AVERAGE(B323:B522)</f>
        <v>3.6786395000000063</v>
      </c>
      <c r="I522" s="2">
        <f t="array" ref="I522">SUMPRODUCT(B506:B525, (ROW(B506:B525)-ROW(B506)+1)) / (20*21/2)</f>
        <v>3.6131676190476187</v>
      </c>
      <c r="J522" s="2">
        <f t="shared" si="58"/>
        <v>3.5954413829201379</v>
      </c>
      <c r="K522" s="2">
        <f t="shared" si="60"/>
        <v>3.5781519829054775</v>
      </c>
    </row>
    <row r="523" spans="1:11" ht="13.5" x14ac:dyDescent="0.25">
      <c r="A523" s="3">
        <v>42766</v>
      </c>
      <c r="B523" s="2">
        <v>3.6191</v>
      </c>
      <c r="C523" s="2">
        <f t="shared" si="61"/>
        <v>-4.5000000000001705E-3</v>
      </c>
      <c r="D523" s="2">
        <f t="shared" si="62"/>
        <v>3.6463200000000002</v>
      </c>
      <c r="E523" s="2">
        <f t="shared" si="56"/>
        <v>3.6245600000000011</v>
      </c>
      <c r="F523" s="2">
        <f t="shared" si="57"/>
        <v>3.5812499999999998</v>
      </c>
      <c r="G523" s="2">
        <f t="shared" si="59"/>
        <v>3.5615059999999978</v>
      </c>
      <c r="H523" s="2">
        <f t="shared" si="63"/>
        <v>3.6780700000000057</v>
      </c>
      <c r="I523" s="2">
        <f t="array" ref="I523">SUMPRODUCT(B507:B526, (ROW(B507:B526)-ROW(B507)+1)) / (20*21/2)</f>
        <v>3.6168190476190474</v>
      </c>
      <c r="J523" s="2">
        <f t="shared" si="58"/>
        <v>3.5976945845467916</v>
      </c>
      <c r="K523" s="2">
        <f t="shared" si="60"/>
        <v>3.5797577874974196</v>
      </c>
    </row>
    <row r="524" spans="1:11" ht="13.5" x14ac:dyDescent="0.25">
      <c r="A524" s="3">
        <v>42767</v>
      </c>
      <c r="B524" s="2">
        <v>3.6236000000000002</v>
      </c>
      <c r="C524" s="2">
        <f t="shared" si="61"/>
        <v>4.5000000000001705E-3</v>
      </c>
      <c r="D524" s="2">
        <f t="shared" si="62"/>
        <v>3.6272599999999997</v>
      </c>
      <c r="E524" s="2">
        <f t="shared" ref="E524:E587" si="64">AVERAGE(B515:B524)</f>
        <v>3.6331700000000007</v>
      </c>
      <c r="F524" s="2">
        <f t="shared" si="57"/>
        <v>3.5855550000000003</v>
      </c>
      <c r="G524" s="2">
        <f t="shared" si="59"/>
        <v>3.562593999999998</v>
      </c>
      <c r="H524" s="2">
        <f t="shared" si="63"/>
        <v>3.6775600000000059</v>
      </c>
      <c r="I524" s="2">
        <f t="array" ref="I524">SUMPRODUCT(B508:B527, (ROW(B508:B527)-ROW(B508)+1)) / (20*21/2)</f>
        <v>3.6200599999999996</v>
      </c>
      <c r="J524" s="2">
        <f t="shared" si="58"/>
        <v>3.6001617669709067</v>
      </c>
      <c r="K524" s="2">
        <f t="shared" si="60"/>
        <v>3.5814770899485011</v>
      </c>
    </row>
    <row r="525" spans="1:11" ht="13.5" x14ac:dyDescent="0.25">
      <c r="A525" s="3">
        <v>42768</v>
      </c>
      <c r="B525" s="2">
        <v>3.6236000000000002</v>
      </c>
      <c r="C525" s="2">
        <f t="shared" si="61"/>
        <v>0</v>
      </c>
      <c r="D525" s="2">
        <f t="shared" si="62"/>
        <v>3.6236200000000003</v>
      </c>
      <c r="E525" s="2">
        <f t="shared" si="64"/>
        <v>3.6417800000000007</v>
      </c>
      <c r="F525" s="2">
        <f t="shared" si="57"/>
        <v>3.5898599999999994</v>
      </c>
      <c r="G525" s="2">
        <f t="shared" si="59"/>
        <v>3.5638639999999979</v>
      </c>
      <c r="H525" s="2">
        <f t="shared" si="63"/>
        <v>3.6771420000000061</v>
      </c>
      <c r="I525" s="2">
        <f t="array" ref="I525">SUMPRODUCT(B509:B528, (ROW(B509:B528)-ROW(B509)+1)) / (20*21/2)</f>
        <v>3.6228690476190475</v>
      </c>
      <c r="J525" s="2">
        <f t="shared" si="58"/>
        <v>3.6023939796403441</v>
      </c>
      <c r="K525" s="2">
        <f t="shared" si="60"/>
        <v>3.5831289687740502</v>
      </c>
    </row>
    <row r="526" spans="1:11" ht="13.5" x14ac:dyDescent="0.25">
      <c r="A526" s="3">
        <v>42769</v>
      </c>
      <c r="B526" s="2">
        <v>3.6282000000000001</v>
      </c>
      <c r="C526" s="2">
        <f t="shared" si="61"/>
        <v>4.5999999999999375E-3</v>
      </c>
      <c r="D526" s="2">
        <f t="shared" si="62"/>
        <v>3.6236200000000003</v>
      </c>
      <c r="E526" s="2">
        <f t="shared" si="64"/>
        <v>3.6490400000000003</v>
      </c>
      <c r="F526" s="2">
        <f t="shared" si="57"/>
        <v>3.5941700000000005</v>
      </c>
      <c r="G526" s="2">
        <f t="shared" si="59"/>
        <v>3.5652259999999982</v>
      </c>
      <c r="H526" s="2">
        <f t="shared" si="63"/>
        <v>3.676747000000006</v>
      </c>
      <c r="I526" s="2">
        <f t="array" ref="I526">SUMPRODUCT(B510:B529, (ROW(B510:B529)-ROW(B510)+1)) / (20*21/2)</f>
        <v>3.6252676190476185</v>
      </c>
      <c r="J526" s="2">
        <f t="shared" si="58"/>
        <v>3.6048516958650731</v>
      </c>
      <c r="K526" s="2">
        <f t="shared" si="60"/>
        <v>3.5848964601946758</v>
      </c>
    </row>
    <row r="527" spans="1:11" ht="13.5" x14ac:dyDescent="0.25">
      <c r="A527" s="3">
        <v>42772</v>
      </c>
      <c r="B527" s="2">
        <v>3.6282000000000001</v>
      </c>
      <c r="C527" s="2">
        <f t="shared" si="61"/>
        <v>0</v>
      </c>
      <c r="D527" s="2">
        <f t="shared" si="62"/>
        <v>3.6245400000000005</v>
      </c>
      <c r="E527" s="2">
        <f t="shared" si="64"/>
        <v>3.6426900000000004</v>
      </c>
      <c r="F527" s="2">
        <f t="shared" si="57"/>
        <v>3.5987050000000012</v>
      </c>
      <c r="G527" s="2">
        <f t="shared" si="59"/>
        <v>3.5664959999999981</v>
      </c>
      <c r="H527" s="2">
        <f t="shared" si="63"/>
        <v>3.6763520000000063</v>
      </c>
      <c r="I527" s="2">
        <f t="array" ref="I527">SUMPRODUCT(B511:B530, (ROW(B511:B530)-ROW(B511)+1)) / (20*21/2)</f>
        <v>3.6272342857142852</v>
      </c>
      <c r="J527" s="2">
        <f t="shared" si="58"/>
        <v>3.6070753438779235</v>
      </c>
      <c r="K527" s="2">
        <f t="shared" si="60"/>
        <v>3.5865946382262575</v>
      </c>
    </row>
    <row r="528" spans="1:11" ht="13.5" x14ac:dyDescent="0.25">
      <c r="A528" s="3">
        <v>42773</v>
      </c>
      <c r="B528" s="2">
        <v>3.6282000000000001</v>
      </c>
      <c r="C528" s="2">
        <f t="shared" si="61"/>
        <v>0</v>
      </c>
      <c r="D528" s="2">
        <f t="shared" si="62"/>
        <v>3.6263600000000005</v>
      </c>
      <c r="E528" s="2">
        <f t="shared" si="64"/>
        <v>3.6363399999999997</v>
      </c>
      <c r="F528" s="2">
        <f t="shared" si="57"/>
        <v>3.6030150000000014</v>
      </c>
      <c r="G528" s="2">
        <f t="shared" si="59"/>
        <v>3.567765999999998</v>
      </c>
      <c r="H528" s="2">
        <f t="shared" si="63"/>
        <v>3.675127000000006</v>
      </c>
      <c r="I528" s="2">
        <f t="array" ref="I528">SUMPRODUCT(B512:B531, (ROW(B512:B531)-ROW(B512)+1)) / (20*21/2)</f>
        <v>3.6287690476190471</v>
      </c>
      <c r="J528" s="2">
        <f t="shared" si="58"/>
        <v>3.6090872158895499</v>
      </c>
      <c r="K528" s="2">
        <f t="shared" si="60"/>
        <v>3.5882262210409142</v>
      </c>
    </row>
    <row r="529" spans="1:11" ht="13.5" x14ac:dyDescent="0.25">
      <c r="A529" s="3">
        <v>42774</v>
      </c>
      <c r="B529" s="2">
        <v>3.6282000000000001</v>
      </c>
      <c r="C529" s="2">
        <f t="shared" si="61"/>
        <v>0</v>
      </c>
      <c r="D529" s="2">
        <f t="shared" si="62"/>
        <v>3.6272800000000003</v>
      </c>
      <c r="E529" s="2">
        <f t="shared" si="64"/>
        <v>3.6272700000000002</v>
      </c>
      <c r="F529" s="2">
        <f t="shared" si="57"/>
        <v>3.6075500000000011</v>
      </c>
      <c r="G529" s="2">
        <f t="shared" si="59"/>
        <v>3.5686739999999979</v>
      </c>
      <c r="H529" s="2">
        <f t="shared" si="63"/>
        <v>3.6735335000000062</v>
      </c>
      <c r="I529" s="2">
        <f t="array" ref="I529">SUMPRODUCT(B513:B532, (ROW(B513:B532)-ROW(B513)+1)) / (20*21/2)</f>
        <v>3.6298499999999994</v>
      </c>
      <c r="J529" s="2">
        <f t="shared" si="58"/>
        <v>3.610907481042926</v>
      </c>
      <c r="K529" s="2">
        <f t="shared" si="60"/>
        <v>3.5897938202157804</v>
      </c>
    </row>
    <row r="530" spans="1:11" ht="13.5" x14ac:dyDescent="0.25">
      <c r="A530" s="3">
        <v>42775</v>
      </c>
      <c r="B530" s="2">
        <v>3.6282000000000001</v>
      </c>
      <c r="C530" s="2">
        <f t="shared" si="61"/>
        <v>0</v>
      </c>
      <c r="D530" s="2">
        <f t="shared" si="62"/>
        <v>3.6282000000000005</v>
      </c>
      <c r="E530" s="2">
        <f t="shared" si="64"/>
        <v>3.6259100000000002</v>
      </c>
      <c r="F530" s="2">
        <f t="shared" si="57"/>
        <v>3.6120850000000018</v>
      </c>
      <c r="G530" s="2">
        <f t="shared" si="59"/>
        <v>3.5699439999999982</v>
      </c>
      <c r="H530" s="2">
        <f t="shared" si="63"/>
        <v>3.6721240000000064</v>
      </c>
      <c r="I530" s="2">
        <f t="array" ref="I530">SUMPRODUCT(B514:B533, (ROW(B514:B533)-ROW(B514)+1)) / (20*21/2)</f>
        <v>3.6304990476190473</v>
      </c>
      <c r="J530" s="2">
        <f t="shared" si="58"/>
        <v>3.6125543876102664</v>
      </c>
      <c r="K530" s="2">
        <f t="shared" si="60"/>
        <v>3.5912999449132008</v>
      </c>
    </row>
    <row r="531" spans="1:11" ht="13.5" x14ac:dyDescent="0.25">
      <c r="A531" s="3">
        <v>42776</v>
      </c>
      <c r="B531" s="2">
        <v>3.6282000000000001</v>
      </c>
      <c r="C531" s="2">
        <f t="shared" si="61"/>
        <v>0</v>
      </c>
      <c r="D531" s="2">
        <f t="shared" si="62"/>
        <v>3.6282000000000005</v>
      </c>
      <c r="E531" s="2">
        <f t="shared" si="64"/>
        <v>3.6259100000000002</v>
      </c>
      <c r="F531" s="2">
        <f t="shared" si="57"/>
        <v>3.6168500000000017</v>
      </c>
      <c r="G531" s="2">
        <f t="shared" si="59"/>
        <v>3.5713059999999981</v>
      </c>
      <c r="H531" s="2">
        <f t="shared" si="63"/>
        <v>3.6708990000000057</v>
      </c>
      <c r="I531" s="2">
        <f t="array" ref="I531">SUMPRODUCT(B515:B534, (ROW(B515:B534)-ROW(B515)+1)) / (20*21/2)</f>
        <v>3.6307161904761904</v>
      </c>
      <c r="J531" s="2">
        <f t="shared" si="58"/>
        <v>3.6140444459330983</v>
      </c>
      <c r="K531" s="2">
        <f t="shared" si="60"/>
        <v>3.5927470058969968</v>
      </c>
    </row>
    <row r="532" spans="1:11" ht="13.5" x14ac:dyDescent="0.25">
      <c r="A532" s="3">
        <v>42779</v>
      </c>
      <c r="B532" s="2">
        <v>3.6282000000000001</v>
      </c>
      <c r="C532" s="2">
        <f t="shared" si="61"/>
        <v>0</v>
      </c>
      <c r="D532" s="2">
        <f t="shared" si="62"/>
        <v>3.6282000000000005</v>
      </c>
      <c r="E532" s="2">
        <f t="shared" si="64"/>
        <v>3.6263700000000001</v>
      </c>
      <c r="F532" s="2">
        <f t="shared" ref="F532:F595" si="65">AVERAGE(B513:B532)</f>
        <v>3.6213850000000014</v>
      </c>
      <c r="G532" s="2">
        <f t="shared" si="59"/>
        <v>3.5726679999999984</v>
      </c>
      <c r="H532" s="2">
        <f t="shared" si="63"/>
        <v>3.6697850000000058</v>
      </c>
      <c r="I532" s="2">
        <f t="array" ref="I532">SUMPRODUCT(B516:B535, (ROW(B516:B535)-ROW(B516)+1)) / (20*21/2)</f>
        <v>3.6300633333333336</v>
      </c>
      <c r="J532" s="2">
        <f t="shared" si="58"/>
        <v>3.61539259393947</v>
      </c>
      <c r="K532" s="2">
        <f t="shared" si="60"/>
        <v>3.5941373193912325</v>
      </c>
    </row>
    <row r="533" spans="1:11" ht="13.5" x14ac:dyDescent="0.25">
      <c r="A533" s="3">
        <v>42780</v>
      </c>
      <c r="B533" s="2">
        <v>3.6282000000000001</v>
      </c>
      <c r="C533" s="2">
        <f t="shared" si="61"/>
        <v>0</v>
      </c>
      <c r="D533" s="2">
        <f t="shared" si="62"/>
        <v>3.6282000000000005</v>
      </c>
      <c r="E533" s="2">
        <f t="shared" si="64"/>
        <v>3.6272800000000003</v>
      </c>
      <c r="F533" s="2">
        <f t="shared" si="65"/>
        <v>3.6259200000000016</v>
      </c>
      <c r="G533" s="2">
        <f t="shared" si="59"/>
        <v>3.574119999999998</v>
      </c>
      <c r="H533" s="2">
        <f t="shared" si="63"/>
        <v>3.6687075000000053</v>
      </c>
      <c r="I533" s="2">
        <f t="array" ref="I533">SUMPRODUCT(B517:B536, (ROW(B517:B536)-ROW(B517)+1)) / (20*21/2)</f>
        <v>3.6285719047619045</v>
      </c>
      <c r="J533" s="2">
        <f t="shared" ref="J533:J596" si="66">$J$4*B533+J532*(1-$J$4)</f>
        <v>3.6166123468976159</v>
      </c>
      <c r="K533" s="2">
        <f t="shared" si="60"/>
        <v>3.5954731107876547</v>
      </c>
    </row>
    <row r="534" spans="1:11" ht="13.5" x14ac:dyDescent="0.25">
      <c r="A534" s="3">
        <v>42781</v>
      </c>
      <c r="B534" s="2">
        <v>3.6282000000000001</v>
      </c>
      <c r="C534" s="2">
        <f t="shared" si="61"/>
        <v>0</v>
      </c>
      <c r="D534" s="2">
        <f t="shared" si="62"/>
        <v>3.6282000000000005</v>
      </c>
      <c r="E534" s="2">
        <f t="shared" si="64"/>
        <v>3.6277400000000002</v>
      </c>
      <c r="F534" s="2">
        <f t="shared" si="65"/>
        <v>3.6304550000000013</v>
      </c>
      <c r="G534" s="2">
        <f t="shared" si="59"/>
        <v>3.5757539999999981</v>
      </c>
      <c r="H534" s="2">
        <f t="shared" si="63"/>
        <v>3.6676300000000048</v>
      </c>
      <c r="I534" s="2">
        <f t="array" ref="I534">SUMPRODUCT(B518:B537, (ROW(B518:B537)-ROW(B518)+1)) / (20*21/2)</f>
        <v>3.6276447619047625</v>
      </c>
      <c r="J534" s="2">
        <f t="shared" si="66"/>
        <v>3.6177159329073669</v>
      </c>
      <c r="K534" s="2">
        <f t="shared" si="60"/>
        <v>3.596756518207747</v>
      </c>
    </row>
    <row r="535" spans="1:11" ht="13.5" x14ac:dyDescent="0.25">
      <c r="A535" s="3">
        <v>42782</v>
      </c>
      <c r="B535" s="2">
        <v>3.6236000000000002</v>
      </c>
      <c r="C535" s="2">
        <f t="shared" si="61"/>
        <v>-4.5999999999999375E-3</v>
      </c>
      <c r="D535" s="2">
        <f t="shared" si="62"/>
        <v>3.6272800000000003</v>
      </c>
      <c r="E535" s="2">
        <f t="shared" si="64"/>
        <v>3.6277400000000006</v>
      </c>
      <c r="F535" s="2">
        <f t="shared" si="65"/>
        <v>3.6347600000000009</v>
      </c>
      <c r="G535" s="2">
        <f t="shared" si="59"/>
        <v>3.5774759999999985</v>
      </c>
      <c r="H535" s="2">
        <f t="shared" si="63"/>
        <v>3.6663820000000049</v>
      </c>
      <c r="I535" s="2">
        <f t="array" ref="I535">SUMPRODUCT(B519:B538, (ROW(B519:B538)-ROW(B519)+1)) / (20*21/2)</f>
        <v>3.6270200000000004</v>
      </c>
      <c r="J535" s="2">
        <f t="shared" si="66"/>
        <v>3.6182763202495227</v>
      </c>
      <c r="K535" s="2">
        <f t="shared" si="60"/>
        <v>3.5978092037682274</v>
      </c>
    </row>
    <row r="536" spans="1:11" ht="13.5" x14ac:dyDescent="0.25">
      <c r="A536" s="3">
        <v>42783</v>
      </c>
      <c r="B536" s="2">
        <v>3.6191</v>
      </c>
      <c r="C536" s="2">
        <f t="shared" si="61"/>
        <v>-4.5000000000001705E-3</v>
      </c>
      <c r="D536" s="2">
        <f t="shared" si="62"/>
        <v>3.6254600000000003</v>
      </c>
      <c r="E536" s="2">
        <f t="shared" si="64"/>
        <v>3.6268300000000004</v>
      </c>
      <c r="F536" s="2">
        <f t="shared" si="65"/>
        <v>3.6379350000000001</v>
      </c>
      <c r="G536" s="2">
        <f t="shared" si="59"/>
        <v>3.5786559999999992</v>
      </c>
      <c r="H536" s="2">
        <f t="shared" si="63"/>
        <v>3.665204000000005</v>
      </c>
      <c r="I536" s="2">
        <f t="array" ref="I536">SUMPRODUCT(B520:B539, (ROW(B520:B539)-ROW(B520)+1)) / (20*21/2)</f>
        <v>3.626697619047619</v>
      </c>
      <c r="J536" s="2">
        <f t="shared" si="66"/>
        <v>3.6183547659400443</v>
      </c>
      <c r="K536" s="2">
        <f t="shared" si="60"/>
        <v>3.5986441369537872</v>
      </c>
    </row>
    <row r="537" spans="1:11" ht="13.5" x14ac:dyDescent="0.25">
      <c r="A537" s="3">
        <v>42786</v>
      </c>
      <c r="B537" s="2">
        <v>3.6282000000000001</v>
      </c>
      <c r="C537" s="2">
        <f t="shared" si="61"/>
        <v>9.100000000000108E-3</v>
      </c>
      <c r="D537" s="2">
        <f t="shared" si="62"/>
        <v>3.6254600000000003</v>
      </c>
      <c r="E537" s="2">
        <f t="shared" si="64"/>
        <v>3.6268300000000004</v>
      </c>
      <c r="F537" s="2">
        <f t="shared" si="65"/>
        <v>3.6347600000000009</v>
      </c>
      <c r="G537" s="2">
        <f t="shared" si="59"/>
        <v>3.5804699999999987</v>
      </c>
      <c r="H537" s="2">
        <f t="shared" si="63"/>
        <v>3.6637025000000052</v>
      </c>
      <c r="I537" s="2">
        <f t="array" ref="I537">SUMPRODUCT(B521:B540, (ROW(B521:B540)-ROW(B521)+1)) / (20*21/2)</f>
        <v>3.6311214285714288</v>
      </c>
      <c r="J537" s="2">
        <f t="shared" si="66"/>
        <v>3.619292407279088</v>
      </c>
      <c r="K537" s="2">
        <f t="shared" si="60"/>
        <v>3.5998031904065799</v>
      </c>
    </row>
    <row r="538" spans="1:11" ht="13.5" x14ac:dyDescent="0.25">
      <c r="A538" s="3">
        <v>42787</v>
      </c>
      <c r="B538" s="2">
        <v>3.6282000000000001</v>
      </c>
      <c r="C538" s="2">
        <f t="shared" si="61"/>
        <v>0</v>
      </c>
      <c r="D538" s="2">
        <f t="shared" si="62"/>
        <v>3.6254600000000003</v>
      </c>
      <c r="E538" s="2">
        <f t="shared" si="64"/>
        <v>3.6268300000000004</v>
      </c>
      <c r="F538" s="2">
        <f t="shared" si="65"/>
        <v>3.6315850000000003</v>
      </c>
      <c r="G538" s="2">
        <f t="shared" si="59"/>
        <v>3.5823759999999987</v>
      </c>
      <c r="H538" s="2">
        <f t="shared" si="63"/>
        <v>3.6622930000000049</v>
      </c>
      <c r="I538" s="2">
        <f t="array" ref="I538">SUMPRODUCT(B522:B541, (ROW(B522:B541)-ROW(B522)+1)) / (20*21/2)</f>
        <v>3.6371276190476194</v>
      </c>
      <c r="J538" s="2">
        <f t="shared" si="66"/>
        <v>3.6201407494429843</v>
      </c>
      <c r="K538" s="2">
        <f t="shared" si="60"/>
        <v>3.6009167907827928</v>
      </c>
    </row>
    <row r="539" spans="1:11" ht="13.5" x14ac:dyDescent="0.25">
      <c r="A539" s="3">
        <v>42788</v>
      </c>
      <c r="B539" s="2">
        <v>3.6282000000000001</v>
      </c>
      <c r="C539" s="2">
        <f t="shared" si="61"/>
        <v>0</v>
      </c>
      <c r="D539" s="2">
        <f t="shared" si="62"/>
        <v>3.6254600000000003</v>
      </c>
      <c r="E539" s="2">
        <f t="shared" si="64"/>
        <v>3.6268300000000004</v>
      </c>
      <c r="F539" s="2">
        <f t="shared" si="65"/>
        <v>3.6270500000000014</v>
      </c>
      <c r="G539" s="2">
        <f t="shared" si="59"/>
        <v>3.5841899999999982</v>
      </c>
      <c r="H539" s="2">
        <f t="shared" si="63"/>
        <v>3.6610680000000047</v>
      </c>
      <c r="I539" s="2">
        <f t="array" ref="I539">SUMPRODUCT(B523:B542, (ROW(B523:B542)-ROW(B523)+1)) / (20*21/2)</f>
        <v>3.6428314285714287</v>
      </c>
      <c r="J539" s="2">
        <f t="shared" si="66"/>
        <v>3.620908297115081</v>
      </c>
      <c r="K539" s="2">
        <f t="shared" si="60"/>
        <v>3.6019867205560168</v>
      </c>
    </row>
    <row r="540" spans="1:11" ht="13.5" x14ac:dyDescent="0.25">
      <c r="A540" s="3">
        <v>42789</v>
      </c>
      <c r="B540" s="2">
        <v>3.6735000000000002</v>
      </c>
      <c r="C540" s="2">
        <f t="shared" si="61"/>
        <v>4.5300000000000118E-2</v>
      </c>
      <c r="D540" s="2">
        <f t="shared" si="62"/>
        <v>3.63544</v>
      </c>
      <c r="E540" s="2">
        <f t="shared" si="64"/>
        <v>3.6313599999999999</v>
      </c>
      <c r="F540" s="2">
        <f t="shared" si="65"/>
        <v>3.6286350000000014</v>
      </c>
      <c r="G540" s="2">
        <f t="shared" si="59"/>
        <v>3.5870019999999982</v>
      </c>
      <c r="H540" s="2">
        <f t="shared" si="63"/>
        <v>3.6600695000000045</v>
      </c>
      <c r="I540" s="2">
        <f t="array" ref="I540">SUMPRODUCT(B524:B543, (ROW(B524:B543)-ROW(B524)+1)) / (20*21/2)</f>
        <v>3.6473442857142859</v>
      </c>
      <c r="J540" s="2">
        <f t="shared" si="66"/>
        <v>3.6259170307231683</v>
      </c>
      <c r="K540" s="2">
        <f t="shared" si="60"/>
        <v>3.6047911628871532</v>
      </c>
    </row>
    <row r="541" spans="1:11" ht="13.5" x14ac:dyDescent="0.25">
      <c r="A541" s="3">
        <v>42790</v>
      </c>
      <c r="B541" s="2">
        <v>3.6917</v>
      </c>
      <c r="C541" s="2">
        <f t="shared" si="61"/>
        <v>1.8199999999999772E-2</v>
      </c>
      <c r="D541" s="2">
        <f t="shared" si="62"/>
        <v>3.6499600000000001</v>
      </c>
      <c r="E541" s="2">
        <f t="shared" si="64"/>
        <v>3.6377099999999998</v>
      </c>
      <c r="F541" s="2">
        <f t="shared" si="65"/>
        <v>3.6318100000000006</v>
      </c>
      <c r="G541" s="2">
        <f t="shared" si="59"/>
        <v>3.5901779999999985</v>
      </c>
      <c r="H541" s="2">
        <f t="shared" si="63"/>
        <v>3.6591435000000048</v>
      </c>
      <c r="I541" s="2">
        <f t="array" ref="I541">SUMPRODUCT(B525:B544, (ROW(B525:B544)-ROW(B525)+1)) / (20*21/2)</f>
        <v>3.6506880952380958</v>
      </c>
      <c r="J541" s="2">
        <f t="shared" si="66"/>
        <v>3.6321820754161998</v>
      </c>
      <c r="K541" s="2">
        <f t="shared" si="60"/>
        <v>3.6081993525778531</v>
      </c>
    </row>
    <row r="542" spans="1:11" ht="13.5" x14ac:dyDescent="0.25">
      <c r="A542" s="3">
        <v>42793</v>
      </c>
      <c r="B542" s="2">
        <v>3.6917</v>
      </c>
      <c r="C542" s="2">
        <f t="shared" si="61"/>
        <v>0</v>
      </c>
      <c r="D542" s="2">
        <f t="shared" si="62"/>
        <v>3.6626600000000002</v>
      </c>
      <c r="E542" s="2">
        <f t="shared" si="64"/>
        <v>3.6440599999999996</v>
      </c>
      <c r="F542" s="2">
        <f t="shared" si="65"/>
        <v>3.6352150000000001</v>
      </c>
      <c r="G542" s="2">
        <f t="shared" si="59"/>
        <v>3.5935339999999987</v>
      </c>
      <c r="H542" s="2">
        <f t="shared" si="63"/>
        <v>3.6580515000000045</v>
      </c>
      <c r="I542" s="2">
        <f t="array" ref="I542">SUMPRODUCT(B526:B545, (ROW(B526:B545)-ROW(B526)+1)) / (20*21/2)</f>
        <v>3.653794285714286</v>
      </c>
      <c r="J542" s="2">
        <f t="shared" si="66"/>
        <v>3.6378504491860855</v>
      </c>
      <c r="K542" s="2">
        <f t="shared" si="60"/>
        <v>3.6114738877708783</v>
      </c>
    </row>
    <row r="543" spans="1:11" ht="13.5" x14ac:dyDescent="0.25">
      <c r="A543" s="3">
        <v>42794</v>
      </c>
      <c r="B543" s="2">
        <v>3.6825999999999999</v>
      </c>
      <c r="C543" s="2">
        <f t="shared" si="61"/>
        <v>-9.100000000000108E-3</v>
      </c>
      <c r="D543" s="2">
        <f t="shared" si="62"/>
        <v>3.6735400000000005</v>
      </c>
      <c r="E543" s="2">
        <f t="shared" si="64"/>
        <v>3.6495000000000006</v>
      </c>
      <c r="F543" s="2">
        <f t="shared" si="65"/>
        <v>3.6383899999999998</v>
      </c>
      <c r="G543" s="2">
        <f t="shared" si="59"/>
        <v>3.5967079999999991</v>
      </c>
      <c r="H543" s="2">
        <f t="shared" si="63"/>
        <v>3.6569140000000044</v>
      </c>
      <c r="I543" s="2">
        <f t="array" ref="I543">SUMPRODUCT(B527:B546, (ROW(B527:B546)-ROW(B527)+1)) / (20*21/2)</f>
        <v>3.6566628571428579</v>
      </c>
      <c r="J543" s="2">
        <f t="shared" si="66"/>
        <v>3.6421123111683631</v>
      </c>
      <c r="K543" s="2">
        <f t="shared" si="60"/>
        <v>3.6142631470739812</v>
      </c>
    </row>
    <row r="544" spans="1:11" ht="13.5" x14ac:dyDescent="0.25">
      <c r="A544" s="3">
        <v>42795</v>
      </c>
      <c r="B544" s="2">
        <v>3.6735000000000002</v>
      </c>
      <c r="C544" s="2">
        <f t="shared" si="61"/>
        <v>-9.0999999999996639E-3</v>
      </c>
      <c r="D544" s="2">
        <f t="shared" si="62"/>
        <v>3.6825999999999999</v>
      </c>
      <c r="E544" s="2">
        <f t="shared" si="64"/>
        <v>3.6540300000000001</v>
      </c>
      <c r="F544" s="2">
        <f t="shared" si="65"/>
        <v>3.6408849999999999</v>
      </c>
      <c r="G544" s="2">
        <f t="shared" si="59"/>
        <v>3.5992479999999993</v>
      </c>
      <c r="H544" s="2">
        <f t="shared" si="63"/>
        <v>3.6557865000000036</v>
      </c>
      <c r="I544" s="2">
        <f t="array" ref="I544">SUMPRODUCT(B528:B547, (ROW(B528:B547)-ROW(B528)+1)) / (20*21/2)</f>
        <v>3.6593157142857149</v>
      </c>
      <c r="J544" s="2">
        <f t="shared" si="66"/>
        <v>3.645101614866614</v>
      </c>
      <c r="K544" s="2">
        <f t="shared" si="60"/>
        <v>3.6165861609142174</v>
      </c>
    </row>
    <row r="545" spans="1:11" ht="13.5" x14ac:dyDescent="0.25">
      <c r="A545" s="3">
        <v>42796</v>
      </c>
      <c r="B545" s="2">
        <v>3.6735000000000002</v>
      </c>
      <c r="C545" s="2">
        <f t="shared" si="61"/>
        <v>0</v>
      </c>
      <c r="D545" s="2">
        <f t="shared" si="62"/>
        <v>3.6825999999999999</v>
      </c>
      <c r="E545" s="2">
        <f t="shared" si="64"/>
        <v>3.6590199999999995</v>
      </c>
      <c r="F545" s="2">
        <f t="shared" si="65"/>
        <v>3.6433800000000005</v>
      </c>
      <c r="G545" s="2">
        <f t="shared" si="59"/>
        <v>3.6020599999999998</v>
      </c>
      <c r="H545" s="2">
        <f t="shared" si="63"/>
        <v>3.6546590000000037</v>
      </c>
      <c r="I545" s="2">
        <f t="array" ref="I545">SUMPRODUCT(B529:B548, (ROW(B529:B548)-ROW(B529)+1)) / (20*21/2)</f>
        <v>3.6617528571428579</v>
      </c>
      <c r="J545" s="2">
        <f t="shared" si="66"/>
        <v>3.6478062229745554</v>
      </c>
      <c r="K545" s="2">
        <f t="shared" si="60"/>
        <v>3.6188180761724831</v>
      </c>
    </row>
    <row r="546" spans="1:11" ht="13.5" x14ac:dyDescent="0.25">
      <c r="A546" s="3">
        <v>42797</v>
      </c>
      <c r="B546" s="2">
        <v>3.6735000000000002</v>
      </c>
      <c r="C546" s="2">
        <f t="shared" si="61"/>
        <v>0</v>
      </c>
      <c r="D546" s="2">
        <f t="shared" si="62"/>
        <v>3.67896</v>
      </c>
      <c r="E546" s="2">
        <f t="shared" si="64"/>
        <v>3.6644599999999996</v>
      </c>
      <c r="F546" s="2">
        <f t="shared" si="65"/>
        <v>3.6456450000000005</v>
      </c>
      <c r="G546" s="2">
        <f t="shared" si="59"/>
        <v>3.6045999999999996</v>
      </c>
      <c r="H546" s="2">
        <f t="shared" si="63"/>
        <v>3.6532920000000035</v>
      </c>
      <c r="I546" s="2">
        <f t="array" ref="I546">SUMPRODUCT(B530:B549, (ROW(B530:B549)-ROW(B530)+1)) / (20*21/2)</f>
        <v>3.6639742857142865</v>
      </c>
      <c r="J546" s="2">
        <f t="shared" si="66"/>
        <v>3.6502532493579309</v>
      </c>
      <c r="K546" s="2">
        <f t="shared" si="60"/>
        <v>3.6209624653421897</v>
      </c>
    </row>
    <row r="547" spans="1:11" ht="13.5" x14ac:dyDescent="0.25">
      <c r="A547" s="3">
        <v>42800</v>
      </c>
      <c r="B547" s="2">
        <v>3.6735000000000002</v>
      </c>
      <c r="C547" s="2">
        <f t="shared" si="61"/>
        <v>0</v>
      </c>
      <c r="D547" s="2">
        <f t="shared" si="62"/>
        <v>3.6753200000000001</v>
      </c>
      <c r="E547" s="2">
        <f t="shared" si="64"/>
        <v>3.66899</v>
      </c>
      <c r="F547" s="2">
        <f t="shared" si="65"/>
        <v>3.6479100000000004</v>
      </c>
      <c r="G547" s="2">
        <f t="shared" si="59"/>
        <v>3.6071399999999998</v>
      </c>
      <c r="H547" s="2">
        <f t="shared" si="63"/>
        <v>3.6519250000000034</v>
      </c>
      <c r="I547" s="2">
        <f t="array" ref="I547">SUMPRODUCT(B531:B550, (ROW(B531:B550)-ROW(B531)+1)) / (20*21/2)</f>
        <v>3.6659800000000007</v>
      </c>
      <c r="J547" s="2">
        <f t="shared" si="66"/>
        <v>3.6524672256095565</v>
      </c>
      <c r="K547" s="2">
        <f t="shared" si="60"/>
        <v>3.6230227608189667</v>
      </c>
    </row>
    <row r="548" spans="1:11" ht="13.5" x14ac:dyDescent="0.25">
      <c r="A548" s="3">
        <v>42801</v>
      </c>
      <c r="B548" s="2">
        <v>3.6735000000000002</v>
      </c>
      <c r="C548" s="2">
        <f t="shared" si="61"/>
        <v>0</v>
      </c>
      <c r="D548" s="2">
        <f t="shared" si="62"/>
        <v>3.6734999999999998</v>
      </c>
      <c r="E548" s="2">
        <f t="shared" si="64"/>
        <v>3.6735199999999999</v>
      </c>
      <c r="F548" s="2">
        <f t="shared" si="65"/>
        <v>3.6501749999999999</v>
      </c>
      <c r="G548" s="2">
        <f t="shared" si="59"/>
        <v>3.60968</v>
      </c>
      <c r="H548" s="2">
        <f t="shared" si="63"/>
        <v>3.6506315000000029</v>
      </c>
      <c r="I548" s="2">
        <f t="array" ref="I548">SUMPRODUCT(B532:B551, (ROW(B532:B551)-ROW(B532)+1)) / (20*21/2)</f>
        <v>3.6677700000000009</v>
      </c>
      <c r="J548" s="2">
        <f t="shared" si="66"/>
        <v>3.6544703469800748</v>
      </c>
      <c r="K548" s="2">
        <f t="shared" si="60"/>
        <v>3.6250022603946932</v>
      </c>
    </row>
    <row r="549" spans="1:11" ht="13.5" x14ac:dyDescent="0.25">
      <c r="A549" s="3">
        <v>42802</v>
      </c>
      <c r="B549" s="2">
        <v>3.6735000000000002</v>
      </c>
      <c r="C549" s="2">
        <f t="shared" si="61"/>
        <v>0</v>
      </c>
      <c r="D549" s="2">
        <f t="shared" si="62"/>
        <v>3.6734999999999998</v>
      </c>
      <c r="E549" s="2">
        <f t="shared" si="64"/>
        <v>3.6780499999999998</v>
      </c>
      <c r="F549" s="2">
        <f t="shared" si="65"/>
        <v>3.6524399999999999</v>
      </c>
      <c r="G549" s="2">
        <f t="shared" si="59"/>
        <v>3.6124000000000001</v>
      </c>
      <c r="H549" s="2">
        <f t="shared" si="63"/>
        <v>3.6492645000000028</v>
      </c>
      <c r="I549" s="2">
        <f t="array" ref="I549">SUMPRODUCT(B533:B552, (ROW(B533:B552)-ROW(B533)+1)) / (20*21/2)</f>
        <v>3.6693442857142866</v>
      </c>
      <c r="J549" s="2">
        <f t="shared" si="66"/>
        <v>3.656282694886734</v>
      </c>
      <c r="K549" s="2">
        <f t="shared" si="60"/>
        <v>3.6269041325360778</v>
      </c>
    </row>
    <row r="550" spans="1:11" ht="13.5" x14ac:dyDescent="0.25">
      <c r="A550" s="3">
        <v>42803</v>
      </c>
      <c r="B550" s="2">
        <v>3.6735000000000002</v>
      </c>
      <c r="C550" s="2">
        <f t="shared" si="61"/>
        <v>0</v>
      </c>
      <c r="D550" s="2">
        <f t="shared" si="62"/>
        <v>3.6734999999999998</v>
      </c>
      <c r="E550" s="2">
        <f t="shared" si="64"/>
        <v>3.6780499999999998</v>
      </c>
      <c r="F550" s="2">
        <f t="shared" si="65"/>
        <v>3.6547049999999999</v>
      </c>
      <c r="G550" s="2">
        <f t="shared" si="59"/>
        <v>3.6147579999999992</v>
      </c>
      <c r="H550" s="2">
        <f t="shared" si="63"/>
        <v>3.6476575000000029</v>
      </c>
      <c r="I550" s="2">
        <f t="array" ref="I550">SUMPRODUCT(B534:B553, (ROW(B534:B553)-ROW(B534)+1)) / (20*21/2)</f>
        <v>3.6707028571428579</v>
      </c>
      <c r="J550" s="2">
        <f t="shared" si="66"/>
        <v>3.6579224382308544</v>
      </c>
      <c r="K550" s="2">
        <f t="shared" si="60"/>
        <v>3.6287314214562314</v>
      </c>
    </row>
    <row r="551" spans="1:11" ht="13.5" x14ac:dyDescent="0.25">
      <c r="A551" s="3">
        <v>42804</v>
      </c>
      <c r="B551" s="2">
        <v>3.6735000000000002</v>
      </c>
      <c r="C551" s="2">
        <f t="shared" si="61"/>
        <v>0</v>
      </c>
      <c r="D551" s="2">
        <f t="shared" si="62"/>
        <v>3.6734999999999998</v>
      </c>
      <c r="E551" s="2">
        <f t="shared" si="64"/>
        <v>3.6762299999999994</v>
      </c>
      <c r="F551" s="2">
        <f t="shared" si="65"/>
        <v>3.6569699999999998</v>
      </c>
      <c r="G551" s="2">
        <f t="shared" si="59"/>
        <v>3.6171159999999993</v>
      </c>
      <c r="H551" s="2">
        <f t="shared" si="63"/>
        <v>3.6459585000000025</v>
      </c>
      <c r="I551" s="2">
        <f t="array" ref="I551">SUMPRODUCT(B535:B554, (ROW(B535:B554)-ROW(B535)+1)) / (20*21/2)</f>
        <v>3.6718457142857153</v>
      </c>
      <c r="J551" s="2">
        <f t="shared" si="66"/>
        <v>3.6594060155422019</v>
      </c>
      <c r="K551" s="2">
        <f t="shared" si="60"/>
        <v>3.6304870519873593</v>
      </c>
    </row>
    <row r="552" spans="1:11" ht="13.5" x14ac:dyDescent="0.25">
      <c r="A552" s="3">
        <v>42807</v>
      </c>
      <c r="B552" s="2">
        <v>3.6735000000000002</v>
      </c>
      <c r="C552" s="2">
        <f t="shared" si="61"/>
        <v>0</v>
      </c>
      <c r="D552" s="2">
        <f t="shared" si="62"/>
        <v>3.6734999999999998</v>
      </c>
      <c r="E552" s="2">
        <f t="shared" si="64"/>
        <v>3.6744099999999995</v>
      </c>
      <c r="F552" s="2">
        <f t="shared" si="65"/>
        <v>3.6592349999999998</v>
      </c>
      <c r="G552" s="2">
        <f t="shared" si="59"/>
        <v>3.6198359999999989</v>
      </c>
      <c r="H552" s="2">
        <f t="shared" si="63"/>
        <v>3.6442225000000024</v>
      </c>
      <c r="I552" s="2">
        <f t="array" ref="I552">SUMPRODUCT(B536:B555, (ROW(B536:B555)-ROW(B536)+1)) / (20*21/2)</f>
        <v>3.6732109523809533</v>
      </c>
      <c r="J552" s="2">
        <f t="shared" si="66"/>
        <v>3.6607482997762784</v>
      </c>
      <c r="K552" s="2">
        <f t="shared" si="60"/>
        <v>3.6321738342623648</v>
      </c>
    </row>
    <row r="553" spans="1:11" ht="13.5" x14ac:dyDescent="0.25">
      <c r="A553" s="3">
        <v>42808</v>
      </c>
      <c r="B553" s="2">
        <v>3.6735000000000002</v>
      </c>
      <c r="C553" s="2">
        <f t="shared" si="61"/>
        <v>0</v>
      </c>
      <c r="D553" s="2">
        <f t="shared" si="62"/>
        <v>3.6734999999999998</v>
      </c>
      <c r="E553" s="2">
        <f t="shared" si="64"/>
        <v>3.6734999999999998</v>
      </c>
      <c r="F553" s="2">
        <f t="shared" si="65"/>
        <v>3.6614999999999993</v>
      </c>
      <c r="G553" s="2">
        <f t="shared" si="59"/>
        <v>3.622555999999999</v>
      </c>
      <c r="H553" s="2">
        <f t="shared" si="63"/>
        <v>3.6428185000000024</v>
      </c>
      <c r="I553" s="2">
        <f t="array" ref="I553">SUMPRODUCT(B537:B556, (ROW(B537:B556)-ROW(B537)+1)) / (20*21/2)</f>
        <v>3.6743166666666678</v>
      </c>
      <c r="J553" s="2">
        <f t="shared" si="66"/>
        <v>3.6619627474166325</v>
      </c>
      <c r="K553" s="2">
        <f t="shared" si="60"/>
        <v>3.6337944682128605</v>
      </c>
    </row>
    <row r="554" spans="1:11" ht="13.5" x14ac:dyDescent="0.25">
      <c r="A554" s="3">
        <v>42809</v>
      </c>
      <c r="B554" s="2">
        <v>3.6735000000000002</v>
      </c>
      <c r="C554" s="2">
        <f t="shared" si="61"/>
        <v>0</v>
      </c>
      <c r="D554" s="2">
        <f t="shared" si="62"/>
        <v>3.6734999999999998</v>
      </c>
      <c r="E554" s="2">
        <f t="shared" si="64"/>
        <v>3.6734999999999998</v>
      </c>
      <c r="F554" s="2">
        <f t="shared" si="65"/>
        <v>3.6637649999999993</v>
      </c>
      <c r="G554" s="2">
        <f t="shared" si="59"/>
        <v>3.6252759999999995</v>
      </c>
      <c r="H554" s="2">
        <f t="shared" si="63"/>
        <v>3.6414695000000021</v>
      </c>
      <c r="I554" s="2">
        <f t="array" ref="I554">SUMPRODUCT(B538:B557, (ROW(B538:B557)-ROW(B538)+1)) / (20*21/2)</f>
        <v>3.6751414285714281</v>
      </c>
      <c r="J554" s="2">
        <f t="shared" si="66"/>
        <v>3.6630615333769532</v>
      </c>
      <c r="K554" s="2">
        <f t="shared" si="60"/>
        <v>3.6353515478907874</v>
      </c>
    </row>
    <row r="555" spans="1:11" ht="13.5" x14ac:dyDescent="0.25">
      <c r="A555" s="3">
        <v>42810</v>
      </c>
      <c r="B555" s="2">
        <v>3.6781000000000001</v>
      </c>
      <c r="C555" s="2">
        <f t="shared" si="61"/>
        <v>4.5999999999999375E-3</v>
      </c>
      <c r="D555" s="2">
        <f t="shared" si="62"/>
        <v>3.67442</v>
      </c>
      <c r="E555" s="2">
        <f t="shared" si="64"/>
        <v>3.6739600000000001</v>
      </c>
      <c r="F555" s="2">
        <f t="shared" si="65"/>
        <v>3.6664899999999987</v>
      </c>
      <c r="G555" s="2">
        <f t="shared" si="59"/>
        <v>3.6280879999999995</v>
      </c>
      <c r="H555" s="2">
        <f t="shared" si="63"/>
        <v>3.6404020000000026</v>
      </c>
      <c r="I555" s="2">
        <f t="array" ref="I555">SUMPRODUCT(B539:B558, (ROW(B539:B558)-ROW(B539)+1)) / (20*21/2)</f>
        <v>3.6757285714285715</v>
      </c>
      <c r="J555" s="2">
        <f t="shared" si="66"/>
        <v>3.664493768293434</v>
      </c>
      <c r="K555" s="2">
        <f t="shared" si="60"/>
        <v>3.6370279577774234</v>
      </c>
    </row>
    <row r="556" spans="1:11" ht="13.5" x14ac:dyDescent="0.25">
      <c r="A556" s="3">
        <v>42811</v>
      </c>
      <c r="B556" s="2">
        <v>3.6781000000000001</v>
      </c>
      <c r="C556" s="2">
        <f t="shared" si="61"/>
        <v>0</v>
      </c>
      <c r="D556" s="2">
        <f t="shared" si="62"/>
        <v>3.6753399999999998</v>
      </c>
      <c r="E556" s="2">
        <f t="shared" si="64"/>
        <v>3.67442</v>
      </c>
      <c r="F556" s="2">
        <f t="shared" si="65"/>
        <v>3.6694399999999989</v>
      </c>
      <c r="G556" s="2">
        <f t="shared" si="59"/>
        <v>3.6308099999999994</v>
      </c>
      <c r="H556" s="2">
        <f t="shared" si="63"/>
        <v>3.6398875000000022</v>
      </c>
      <c r="I556" s="2">
        <f t="array" ref="I556">SUMPRODUCT(B540:B559, (ROW(B540:B559)-ROW(B540)+1)) / (20*21/2)</f>
        <v>3.6760780952380951</v>
      </c>
      <c r="J556" s="2">
        <f t="shared" si="66"/>
        <v>3.6657895998845356</v>
      </c>
      <c r="K556" s="2">
        <f t="shared" si="60"/>
        <v>3.6386386260998775</v>
      </c>
    </row>
    <row r="557" spans="1:11" ht="13.5" x14ac:dyDescent="0.25">
      <c r="A557" s="3">
        <v>42815</v>
      </c>
      <c r="B557" s="2">
        <v>3.6781000000000001</v>
      </c>
      <c r="C557" s="2">
        <f t="shared" si="61"/>
        <v>0</v>
      </c>
      <c r="D557" s="2">
        <f t="shared" si="62"/>
        <v>3.6762600000000001</v>
      </c>
      <c r="E557" s="2">
        <f t="shared" si="64"/>
        <v>3.6748800000000004</v>
      </c>
      <c r="F557" s="2">
        <f t="shared" si="65"/>
        <v>3.6719349999999991</v>
      </c>
      <c r="G557" s="2">
        <f t="shared" si="59"/>
        <v>3.6336219999999999</v>
      </c>
      <c r="H557" s="2">
        <f t="shared" si="63"/>
        <v>3.6389120000000013</v>
      </c>
      <c r="I557" s="2">
        <f t="array" ref="I557">SUMPRODUCT(B541:B560, (ROW(B541:B560)-ROW(B541)+1)) / (20*21/2)</f>
        <v>3.6761900000000001</v>
      </c>
      <c r="J557" s="2">
        <f t="shared" si="66"/>
        <v>3.6669620189431513</v>
      </c>
      <c r="K557" s="2">
        <f t="shared" si="60"/>
        <v>3.640186130958706</v>
      </c>
    </row>
    <row r="558" spans="1:11" ht="13.5" x14ac:dyDescent="0.25">
      <c r="A558" s="3">
        <v>42816</v>
      </c>
      <c r="B558" s="2">
        <v>3.6781000000000001</v>
      </c>
      <c r="C558" s="2">
        <f t="shared" si="61"/>
        <v>0</v>
      </c>
      <c r="D558" s="2">
        <f t="shared" si="62"/>
        <v>3.6771799999999999</v>
      </c>
      <c r="E558" s="2">
        <f t="shared" si="64"/>
        <v>3.6753399999999998</v>
      </c>
      <c r="F558" s="2">
        <f t="shared" si="65"/>
        <v>3.6744299999999988</v>
      </c>
      <c r="G558" s="2">
        <f t="shared" si="59"/>
        <v>3.6363439999999998</v>
      </c>
      <c r="H558" s="2">
        <f t="shared" si="63"/>
        <v>3.6375680000000012</v>
      </c>
      <c r="I558" s="2">
        <f t="array" ref="I558">SUMPRODUCT(B542:B561, (ROW(B542:B561)-ROW(B542)+1)) / (20*21/2)</f>
        <v>3.6767085714285712</v>
      </c>
      <c r="J558" s="2">
        <f t="shared" si="66"/>
        <v>3.6680227790438038</v>
      </c>
      <c r="K558" s="2">
        <f t="shared" si="60"/>
        <v>3.6416729493524822</v>
      </c>
    </row>
    <row r="559" spans="1:11" ht="13.5" x14ac:dyDescent="0.25">
      <c r="A559" s="3">
        <v>42817</v>
      </c>
      <c r="B559" s="2">
        <v>3.6781000000000001</v>
      </c>
      <c r="C559" s="2">
        <f t="shared" si="61"/>
        <v>0</v>
      </c>
      <c r="D559" s="2">
        <f t="shared" si="62"/>
        <v>3.6780999999999997</v>
      </c>
      <c r="E559" s="2">
        <f t="shared" si="64"/>
        <v>3.6758000000000002</v>
      </c>
      <c r="F559" s="2">
        <f t="shared" si="65"/>
        <v>3.6769249999999993</v>
      </c>
      <c r="G559" s="2">
        <f t="shared" si="59"/>
        <v>3.6391559999999998</v>
      </c>
      <c r="H559" s="2">
        <f t="shared" si="63"/>
        <v>3.6394020000000005</v>
      </c>
      <c r="I559" s="2">
        <f t="array" ref="I559">SUMPRODUCT(B543:B562, (ROW(B543:B562)-ROW(B543)+1)) / (20*21/2)</f>
        <v>3.6768419047619041</v>
      </c>
      <c r="J559" s="2">
        <f t="shared" si="66"/>
        <v>3.6689825143729653</v>
      </c>
      <c r="K559" s="2">
        <f t="shared" si="60"/>
        <v>3.6431014611425812</v>
      </c>
    </row>
    <row r="560" spans="1:11" ht="13.5" x14ac:dyDescent="0.25">
      <c r="A560" s="3">
        <v>42818</v>
      </c>
      <c r="B560" s="2">
        <v>3.6781000000000001</v>
      </c>
      <c r="C560" s="2">
        <f t="shared" si="61"/>
        <v>0</v>
      </c>
      <c r="D560" s="2">
        <f t="shared" si="62"/>
        <v>3.6780999999999997</v>
      </c>
      <c r="E560" s="2">
        <f t="shared" si="64"/>
        <v>3.6762600000000001</v>
      </c>
      <c r="F560" s="2">
        <f t="shared" si="65"/>
        <v>3.6771549999999991</v>
      </c>
      <c r="G560" s="2">
        <f t="shared" si="59"/>
        <v>3.6419679999999999</v>
      </c>
      <c r="H560" s="2">
        <f t="shared" si="63"/>
        <v>3.6380190000000012</v>
      </c>
      <c r="I560" s="2">
        <f t="array" ref="I560">SUMPRODUCT(B544:B563, (ROW(B544:B563)-ROW(B544)+1)) / (20*21/2)</f>
        <v>3.6774685714285718</v>
      </c>
      <c r="J560" s="2">
        <f t="shared" si="66"/>
        <v>3.6698508463374448</v>
      </c>
      <c r="K560" s="2">
        <f t="shared" si="60"/>
        <v>3.6444739528624801</v>
      </c>
    </row>
    <row r="561" spans="1:11" ht="13.5" x14ac:dyDescent="0.25">
      <c r="A561" s="3">
        <v>42821</v>
      </c>
      <c r="B561" s="2">
        <v>3.6825999999999999</v>
      </c>
      <c r="C561" s="2">
        <f t="shared" si="61"/>
        <v>4.4999999999997264E-3</v>
      </c>
      <c r="D561" s="2">
        <f t="shared" si="62"/>
        <v>3.6789999999999998</v>
      </c>
      <c r="E561" s="2">
        <f t="shared" si="64"/>
        <v>3.6771700000000003</v>
      </c>
      <c r="F561" s="2">
        <f t="shared" si="65"/>
        <v>3.676699999999999</v>
      </c>
      <c r="G561" s="2">
        <f t="shared" si="59"/>
        <v>3.6449620000000005</v>
      </c>
      <c r="H561" s="2">
        <f t="shared" si="63"/>
        <v>3.6365905000000009</v>
      </c>
      <c r="I561" s="2">
        <f t="array" ref="I561">SUMPRODUCT(B545:B564, (ROW(B545:B564)-ROW(B545)+1)) / (20*21/2)</f>
        <v>3.6780952380952381</v>
      </c>
      <c r="J561" s="2">
        <f t="shared" si="66"/>
        <v>3.6710650514481644</v>
      </c>
      <c r="K561" s="2">
        <f t="shared" si="60"/>
        <v>3.6459690919659122</v>
      </c>
    </row>
    <row r="562" spans="1:11" ht="13.5" x14ac:dyDescent="0.25">
      <c r="A562" s="3">
        <v>42822</v>
      </c>
      <c r="B562" s="2">
        <v>3.6781000000000001</v>
      </c>
      <c r="C562" s="2">
        <f t="shared" si="61"/>
        <v>-4.4999999999997264E-3</v>
      </c>
      <c r="D562" s="2">
        <f t="shared" si="62"/>
        <v>3.6789999999999998</v>
      </c>
      <c r="E562" s="2">
        <f t="shared" si="64"/>
        <v>3.6776299999999997</v>
      </c>
      <c r="F562" s="2">
        <f t="shared" si="65"/>
        <v>3.676019999999999</v>
      </c>
      <c r="G562" s="2">
        <f t="shared" ref="G562:G625" si="67">AVERAGE(B513:B562)</f>
        <v>3.6477740000000005</v>
      </c>
      <c r="H562" s="2">
        <f t="shared" si="63"/>
        <v>3.6351395000000006</v>
      </c>
      <c r="I562" s="2">
        <f t="array" ref="I562">SUMPRODUCT(B546:B565, (ROW(B546:B565)-ROW(B546)+1)) / (20*21/2)</f>
        <v>3.6786785714285712</v>
      </c>
      <c r="J562" s="2">
        <f t="shared" si="66"/>
        <v>3.6717350465483394</v>
      </c>
      <c r="K562" s="2">
        <f t="shared" si="60"/>
        <v>3.6472291275750921</v>
      </c>
    </row>
    <row r="563" spans="1:11" ht="13.5" x14ac:dyDescent="0.25">
      <c r="A563" s="3">
        <v>42823</v>
      </c>
      <c r="B563" s="2">
        <v>3.6825999999999999</v>
      </c>
      <c r="C563" s="2">
        <f t="shared" si="61"/>
        <v>4.4999999999997264E-3</v>
      </c>
      <c r="D563" s="2">
        <f t="shared" si="62"/>
        <v>3.6798999999999999</v>
      </c>
      <c r="E563" s="2">
        <f t="shared" si="64"/>
        <v>3.6785400000000004</v>
      </c>
      <c r="F563" s="2">
        <f t="shared" si="65"/>
        <v>3.6760199999999998</v>
      </c>
      <c r="G563" s="2">
        <f t="shared" si="67"/>
        <v>3.6506760000000007</v>
      </c>
      <c r="H563" s="2">
        <f t="shared" si="63"/>
        <v>3.6337110000000008</v>
      </c>
      <c r="I563" s="2">
        <f t="array" ref="I563">SUMPRODUCT(B547:B566, (ROW(B547:B566)-ROW(B547)+1)) / (20*21/2)</f>
        <v>3.6796471428571422</v>
      </c>
      <c r="J563" s="2">
        <f t="shared" si="66"/>
        <v>3.6727698040199264</v>
      </c>
      <c r="K563" s="2">
        <f t="shared" ref="K563:K626" si="68">$K$4*B563+(1-$K$4)*K562</f>
        <v>3.648616220611363</v>
      </c>
    </row>
    <row r="564" spans="1:11" ht="13.5" x14ac:dyDescent="0.25">
      <c r="A564" s="3">
        <v>42824</v>
      </c>
      <c r="B564" s="2">
        <v>3.6825999999999999</v>
      </c>
      <c r="C564" s="2">
        <f t="shared" si="61"/>
        <v>0</v>
      </c>
      <c r="D564" s="2">
        <f t="shared" si="62"/>
        <v>3.6808000000000001</v>
      </c>
      <c r="E564" s="2">
        <f t="shared" si="64"/>
        <v>3.6794500000000001</v>
      </c>
      <c r="F564" s="2">
        <f t="shared" si="65"/>
        <v>3.676474999999999</v>
      </c>
      <c r="G564" s="2">
        <f t="shared" si="67"/>
        <v>3.6535780000000013</v>
      </c>
      <c r="H564" s="2">
        <f t="shared" si="63"/>
        <v>3.6322825000000001</v>
      </c>
      <c r="I564" s="2">
        <f t="array" ref="I564">SUMPRODUCT(B548:B567, (ROW(B548:B567)-ROW(B548)+1)) / (20*21/2)</f>
        <v>3.6857414285714283</v>
      </c>
      <c r="J564" s="2">
        <f t="shared" si="66"/>
        <v>3.6737060131608859</v>
      </c>
      <c r="K564" s="2">
        <f t="shared" si="68"/>
        <v>3.6499489178422899</v>
      </c>
    </row>
    <row r="565" spans="1:11" ht="13.5" x14ac:dyDescent="0.25">
      <c r="A565" s="3">
        <v>42825</v>
      </c>
      <c r="B565" s="2">
        <v>3.6825999999999999</v>
      </c>
      <c r="C565" s="2">
        <f t="shared" si="61"/>
        <v>0</v>
      </c>
      <c r="D565" s="2">
        <f t="shared" si="62"/>
        <v>3.6817000000000002</v>
      </c>
      <c r="E565" s="2">
        <f t="shared" si="64"/>
        <v>3.6798999999999999</v>
      </c>
      <c r="F565" s="2">
        <f t="shared" si="65"/>
        <v>3.6769299999999996</v>
      </c>
      <c r="G565" s="2">
        <f t="shared" si="67"/>
        <v>3.6564800000000015</v>
      </c>
      <c r="H565" s="2">
        <f t="shared" si="63"/>
        <v>3.6308310000000001</v>
      </c>
      <c r="I565" s="2">
        <f t="array" ref="I565">SUMPRODUCT(B549:B568, (ROW(B549:B568)-ROW(B549)+1)) / (20*21/2)</f>
        <v>3.6919400000000007</v>
      </c>
      <c r="J565" s="2">
        <f t="shared" si="66"/>
        <v>3.6745530595265161</v>
      </c>
      <c r="K565" s="2">
        <f t="shared" si="68"/>
        <v>3.6512293524367099</v>
      </c>
    </row>
    <row r="566" spans="1:11" ht="13.5" x14ac:dyDescent="0.25">
      <c r="A566" s="3">
        <v>42828</v>
      </c>
      <c r="B566" s="2">
        <v>3.6871</v>
      </c>
      <c r="C566" s="2">
        <f t="shared" si="61"/>
        <v>4.5000000000001705E-3</v>
      </c>
      <c r="D566" s="2">
        <f t="shared" si="62"/>
        <v>3.6825999999999999</v>
      </c>
      <c r="E566" s="2">
        <f t="shared" si="64"/>
        <v>3.6808000000000001</v>
      </c>
      <c r="F566" s="2">
        <f t="shared" si="65"/>
        <v>3.67761</v>
      </c>
      <c r="G566" s="2">
        <f t="shared" si="67"/>
        <v>3.659110000000001</v>
      </c>
      <c r="H566" s="2">
        <f t="shared" si="63"/>
        <v>3.6295155000000001</v>
      </c>
      <c r="I566" s="2">
        <f t="array" ref="I566">SUMPRODUCT(B550:B569, (ROW(B550:B569)-ROW(B550)+1)) / (20*21/2)</f>
        <v>3.6990880952380945</v>
      </c>
      <c r="J566" s="2">
        <f t="shared" si="66"/>
        <v>3.6757480062382766</v>
      </c>
      <c r="K566" s="2">
        <f t="shared" si="68"/>
        <v>3.6526360444980157</v>
      </c>
    </row>
    <row r="567" spans="1:11" ht="13.5" x14ac:dyDescent="0.25">
      <c r="A567" s="3">
        <v>42829</v>
      </c>
      <c r="B567" s="2">
        <v>3.7416</v>
      </c>
      <c r="C567" s="2">
        <f t="shared" si="61"/>
        <v>5.4499999999999993E-2</v>
      </c>
      <c r="D567" s="2">
        <f t="shared" si="62"/>
        <v>3.6953000000000005</v>
      </c>
      <c r="E567" s="2">
        <f t="shared" si="64"/>
        <v>3.6871499999999999</v>
      </c>
      <c r="F567" s="2">
        <f t="shared" si="65"/>
        <v>3.6810150000000008</v>
      </c>
      <c r="G567" s="2">
        <f t="shared" si="67"/>
        <v>3.6601080000000015</v>
      </c>
      <c r="H567" s="2">
        <f t="shared" si="63"/>
        <v>3.6288579999999997</v>
      </c>
      <c r="I567" s="2">
        <f t="array" ref="I567">SUMPRODUCT(B551:B570, (ROW(B551:B570)-ROW(B551)+1)) / (20*21/2)</f>
        <v>3.7023685714285715</v>
      </c>
      <c r="J567" s="2">
        <f t="shared" si="66"/>
        <v>3.6820196246917742</v>
      </c>
      <c r="K567" s="2">
        <f t="shared" si="68"/>
        <v>3.656124827066721</v>
      </c>
    </row>
    <row r="568" spans="1:11" ht="13.5" x14ac:dyDescent="0.25">
      <c r="A568" s="3">
        <v>42830</v>
      </c>
      <c r="B568" s="2">
        <v>3.7461000000000002</v>
      </c>
      <c r="C568" s="2">
        <f t="shared" si="61"/>
        <v>4.5000000000001705E-3</v>
      </c>
      <c r="D568" s="2">
        <f t="shared" si="62"/>
        <v>3.7079999999999997</v>
      </c>
      <c r="E568" s="2">
        <f t="shared" si="64"/>
        <v>3.6939500000000001</v>
      </c>
      <c r="F568" s="2">
        <f t="shared" si="65"/>
        <v>3.6846450000000006</v>
      </c>
      <c r="G568" s="2">
        <f t="shared" si="67"/>
        <v>3.6611960000000017</v>
      </c>
      <c r="H568" s="2">
        <f t="shared" si="63"/>
        <v>3.6285404999999993</v>
      </c>
      <c r="I568" s="2">
        <f t="array" ref="I568">SUMPRODUCT(B552:B571, (ROW(B552:B571)-ROW(B552)+1)) / (20*21/2)</f>
        <v>3.7062780952380954</v>
      </c>
      <c r="J568" s="2">
        <f t="shared" si="66"/>
        <v>3.6881225175782721</v>
      </c>
      <c r="K568" s="2">
        <f t="shared" si="68"/>
        <v>3.6596532652209675</v>
      </c>
    </row>
    <row r="569" spans="1:11" ht="13.5" x14ac:dyDescent="0.25">
      <c r="A569" s="3">
        <v>42831</v>
      </c>
      <c r="B569" s="2">
        <v>3.7597</v>
      </c>
      <c r="C569" s="2">
        <f t="shared" si="61"/>
        <v>1.3599999999999834E-2</v>
      </c>
      <c r="D569" s="2">
        <f t="shared" si="62"/>
        <v>3.72342</v>
      </c>
      <c r="E569" s="2">
        <f t="shared" si="64"/>
        <v>3.7021100000000002</v>
      </c>
      <c r="F569" s="2">
        <f t="shared" si="65"/>
        <v>3.688955</v>
      </c>
      <c r="G569" s="2">
        <f t="shared" si="67"/>
        <v>3.662012000000002</v>
      </c>
      <c r="H569" s="2">
        <f t="shared" si="63"/>
        <v>3.6285404999999984</v>
      </c>
      <c r="I569" s="2">
        <f t="array" ref="I569">SUMPRODUCT(B553:B572, (ROW(B553:B572)-ROW(B553)+1)) / (20*21/2)</f>
        <v>3.7129257142857148</v>
      </c>
      <c r="J569" s="2">
        <f t="shared" si="66"/>
        <v>3.694939420666056</v>
      </c>
      <c r="K569" s="2">
        <f t="shared" si="68"/>
        <v>3.6635766665848513</v>
      </c>
    </row>
    <row r="570" spans="1:11" ht="13.5" x14ac:dyDescent="0.25">
      <c r="A570" s="3">
        <v>42832</v>
      </c>
      <c r="B570" s="2">
        <v>3.7233999999999998</v>
      </c>
      <c r="C570" s="2">
        <f t="shared" si="61"/>
        <v>-3.6300000000000221E-2</v>
      </c>
      <c r="D570" s="2">
        <f t="shared" si="62"/>
        <v>3.7315800000000001</v>
      </c>
      <c r="E570" s="2">
        <f t="shared" si="64"/>
        <v>3.7066400000000002</v>
      </c>
      <c r="F570" s="2">
        <f t="shared" si="65"/>
        <v>3.6914499999999997</v>
      </c>
      <c r="G570" s="2">
        <f t="shared" si="67"/>
        <v>3.6636440000000023</v>
      </c>
      <c r="H570" s="2">
        <f t="shared" si="63"/>
        <v>3.6283589999999988</v>
      </c>
      <c r="I570" s="2">
        <f t="array" ref="I570">SUMPRODUCT(B554:B573, (ROW(B554:B573)-ROW(B554)+1)) / (20*21/2)</f>
        <v>3.7273509523809523</v>
      </c>
      <c r="J570" s="2">
        <f t="shared" si="66"/>
        <v>3.6976499520311936</v>
      </c>
      <c r="K570" s="2">
        <f t="shared" si="68"/>
        <v>3.6659226796599551</v>
      </c>
    </row>
    <row r="571" spans="1:11" ht="13.5" x14ac:dyDescent="0.25">
      <c r="A571" s="3">
        <v>42835</v>
      </c>
      <c r="B571" s="2">
        <v>3.7324999999999999</v>
      </c>
      <c r="C571" s="2">
        <f t="shared" si="61"/>
        <v>9.100000000000108E-3</v>
      </c>
      <c r="D571" s="2">
        <f t="shared" si="62"/>
        <v>3.7406599999999997</v>
      </c>
      <c r="E571" s="2">
        <f t="shared" si="64"/>
        <v>3.7116300000000004</v>
      </c>
      <c r="F571" s="2">
        <f t="shared" si="65"/>
        <v>3.6944000000000004</v>
      </c>
      <c r="G571" s="2">
        <f t="shared" si="67"/>
        <v>3.6657300000000017</v>
      </c>
      <c r="H571" s="2">
        <f t="shared" si="63"/>
        <v>3.628222999999998</v>
      </c>
      <c r="I571" s="2">
        <f t="array" ref="I571">SUMPRODUCT(B555:B574, (ROW(B555:B574)-ROW(B555)+1)) / (20*21/2)</f>
        <v>3.7409338095238094</v>
      </c>
      <c r="J571" s="2">
        <f t="shared" si="66"/>
        <v>3.7009690042186989</v>
      </c>
      <c r="K571" s="2">
        <f t="shared" si="68"/>
        <v>3.6685335549674081</v>
      </c>
    </row>
    <row r="572" spans="1:11" ht="13.5" x14ac:dyDescent="0.25">
      <c r="A572" s="3">
        <v>42836</v>
      </c>
      <c r="B572" s="2">
        <v>3.7642000000000002</v>
      </c>
      <c r="C572" s="2">
        <f t="shared" si="61"/>
        <v>3.1700000000000284E-2</v>
      </c>
      <c r="D572" s="2">
        <f t="shared" si="62"/>
        <v>3.74518</v>
      </c>
      <c r="E572" s="2">
        <f t="shared" si="64"/>
        <v>3.7202400000000004</v>
      </c>
      <c r="F572" s="2">
        <f t="shared" si="65"/>
        <v>3.6989350000000001</v>
      </c>
      <c r="G572" s="2">
        <f t="shared" si="67"/>
        <v>3.6685420000000009</v>
      </c>
      <c r="H572" s="2">
        <f t="shared" si="63"/>
        <v>3.6282909999999982</v>
      </c>
      <c r="I572" s="2">
        <f t="array" ref="I572">SUMPRODUCT(B556:B575, (ROW(B556:B575)-ROW(B556)+1)) / (20*21/2)</f>
        <v>3.7536742857142857</v>
      </c>
      <c r="J572" s="2">
        <f t="shared" si="66"/>
        <v>3.7069910038169183</v>
      </c>
      <c r="K572" s="2">
        <f t="shared" si="68"/>
        <v>3.6722851802628038</v>
      </c>
    </row>
    <row r="573" spans="1:11" ht="13.5" x14ac:dyDescent="0.25">
      <c r="A573" s="3">
        <v>42837</v>
      </c>
      <c r="B573" s="2">
        <v>3.8504</v>
      </c>
      <c r="C573" s="2">
        <f t="shared" si="61"/>
        <v>8.6199999999999832E-2</v>
      </c>
      <c r="D573" s="2">
        <f t="shared" si="62"/>
        <v>3.7660400000000003</v>
      </c>
      <c r="E573" s="2">
        <f t="shared" si="64"/>
        <v>3.7370200000000002</v>
      </c>
      <c r="F573" s="2">
        <f t="shared" si="65"/>
        <v>3.7077799999999996</v>
      </c>
      <c r="G573" s="2">
        <f t="shared" si="67"/>
        <v>3.6731680000000013</v>
      </c>
      <c r="H573" s="2">
        <f t="shared" si="63"/>
        <v>3.6288579999999979</v>
      </c>
      <c r="I573" s="2">
        <f t="array" ref="I573">SUMPRODUCT(B557:B576, (ROW(B557:B576)-ROW(B557)+1)) / (20*21/2)</f>
        <v>3.7647276190476191</v>
      </c>
      <c r="J573" s="2">
        <f t="shared" si="66"/>
        <v>3.7206490034534023</v>
      </c>
      <c r="K573" s="2">
        <f t="shared" si="68"/>
        <v>3.6792700751544589</v>
      </c>
    </row>
    <row r="574" spans="1:11" ht="13.5" x14ac:dyDescent="0.25">
      <c r="A574" s="3">
        <v>42838</v>
      </c>
      <c r="B574" s="2">
        <v>3.8504</v>
      </c>
      <c r="C574" s="2">
        <f t="shared" si="61"/>
        <v>0</v>
      </c>
      <c r="D574" s="2">
        <f t="shared" si="62"/>
        <v>3.7841800000000001</v>
      </c>
      <c r="E574" s="2">
        <f t="shared" si="64"/>
        <v>3.7537999999999996</v>
      </c>
      <c r="F574" s="2">
        <f t="shared" si="65"/>
        <v>3.7166249999999992</v>
      </c>
      <c r="G574" s="2">
        <f t="shared" si="67"/>
        <v>3.6777040000000016</v>
      </c>
      <c r="H574" s="2">
        <f t="shared" si="63"/>
        <v>3.6300144999999979</v>
      </c>
      <c r="I574" s="2">
        <f t="array" ref="I574">SUMPRODUCT(B558:B577, (ROW(B558:B577)-ROW(B558)+1)) / (20*21/2)</f>
        <v>3.7719847619047622</v>
      </c>
      <c r="J574" s="2">
        <f t="shared" si="66"/>
        <v>3.7330062412197451</v>
      </c>
      <c r="K574" s="2">
        <f t="shared" si="68"/>
        <v>3.6859810525993821</v>
      </c>
    </row>
    <row r="575" spans="1:11" ht="13.5" x14ac:dyDescent="0.25">
      <c r="A575" s="3">
        <v>42839</v>
      </c>
      <c r="B575" s="2">
        <v>3.8504</v>
      </c>
      <c r="C575" s="2">
        <f t="shared" si="61"/>
        <v>0</v>
      </c>
      <c r="D575" s="2">
        <f t="shared" si="62"/>
        <v>3.8095800000000004</v>
      </c>
      <c r="E575" s="2">
        <f t="shared" si="64"/>
        <v>3.7705799999999998</v>
      </c>
      <c r="F575" s="2">
        <f t="shared" si="65"/>
        <v>3.7252399999999994</v>
      </c>
      <c r="G575" s="2">
        <f t="shared" si="67"/>
        <v>3.6822400000000015</v>
      </c>
      <c r="H575" s="2">
        <f t="shared" si="63"/>
        <v>3.6311029999999982</v>
      </c>
      <c r="I575" s="2">
        <f t="array" ref="I575">SUMPRODUCT(B559:B578, (ROW(B559:B578)-ROW(B559)+1)) / (20*21/2)</f>
        <v>3.7786157142857144</v>
      </c>
      <c r="J575" s="2">
        <f t="shared" si="66"/>
        <v>3.7441865991988168</v>
      </c>
      <c r="K575" s="2">
        <f t="shared" si="68"/>
        <v>3.69242885445823</v>
      </c>
    </row>
    <row r="576" spans="1:11" ht="13.5" x14ac:dyDescent="0.25">
      <c r="A576" s="3">
        <v>42842</v>
      </c>
      <c r="B576" s="2">
        <v>3.8412999999999999</v>
      </c>
      <c r="C576" s="2">
        <f t="shared" si="61"/>
        <v>-9.100000000000108E-3</v>
      </c>
      <c r="D576" s="2">
        <f t="shared" si="62"/>
        <v>3.83134</v>
      </c>
      <c r="E576" s="2">
        <f t="shared" si="64"/>
        <v>3.7859999999999991</v>
      </c>
      <c r="F576" s="2">
        <f t="shared" si="65"/>
        <v>3.7333999999999996</v>
      </c>
      <c r="G576" s="2">
        <f t="shared" si="67"/>
        <v>3.6865020000000017</v>
      </c>
      <c r="H576" s="2">
        <f t="shared" si="63"/>
        <v>3.6321459999999992</v>
      </c>
      <c r="I576" s="2">
        <f t="array" ref="I576">SUMPRODUCT(B560:B579, (ROW(B560:B579)-ROW(B560)+1)) / (20*21/2)</f>
        <v>3.7802966666666666</v>
      </c>
      <c r="J576" s="2">
        <f t="shared" si="66"/>
        <v>3.7534354945132153</v>
      </c>
      <c r="K576" s="2">
        <f t="shared" si="68"/>
        <v>3.698266938597123</v>
      </c>
    </row>
    <row r="577" spans="1:11" ht="13.5" x14ac:dyDescent="0.25">
      <c r="A577" s="3">
        <v>42843</v>
      </c>
      <c r="B577" s="2">
        <v>3.8096000000000001</v>
      </c>
      <c r="C577" s="2">
        <f t="shared" si="61"/>
        <v>-3.1699999999999839E-2</v>
      </c>
      <c r="D577" s="2">
        <f t="shared" si="62"/>
        <v>3.8404200000000004</v>
      </c>
      <c r="E577" s="2">
        <f t="shared" si="64"/>
        <v>3.7928000000000006</v>
      </c>
      <c r="F577" s="2">
        <f t="shared" si="65"/>
        <v>3.7399750000000003</v>
      </c>
      <c r="G577" s="2">
        <f t="shared" si="67"/>
        <v>3.6901300000000008</v>
      </c>
      <c r="H577" s="2">
        <f t="shared" si="63"/>
        <v>3.6330529999999994</v>
      </c>
      <c r="I577" s="2">
        <f t="array" ref="I577">SUMPRODUCT(B561:B580, (ROW(B561:B580)-ROW(B561)+1)) / (20*21/2)</f>
        <v>3.7815676190476193</v>
      </c>
      <c r="J577" s="2">
        <f t="shared" si="66"/>
        <v>3.7587844950357665</v>
      </c>
      <c r="K577" s="2">
        <f t="shared" si="68"/>
        <v>3.7026329410050787</v>
      </c>
    </row>
    <row r="578" spans="1:11" ht="13.5" x14ac:dyDescent="0.25">
      <c r="A578" s="3">
        <v>42844</v>
      </c>
      <c r="B578" s="2">
        <v>3.8096000000000001</v>
      </c>
      <c r="C578" s="2">
        <f t="shared" si="61"/>
        <v>0</v>
      </c>
      <c r="D578" s="2">
        <f t="shared" si="62"/>
        <v>3.8322600000000002</v>
      </c>
      <c r="E578" s="2">
        <f t="shared" si="64"/>
        <v>3.7991500000000009</v>
      </c>
      <c r="F578" s="2">
        <f t="shared" si="65"/>
        <v>3.7465500000000005</v>
      </c>
      <c r="G578" s="2">
        <f t="shared" si="67"/>
        <v>3.6937580000000003</v>
      </c>
      <c r="H578" s="2">
        <f t="shared" si="63"/>
        <v>3.6340735</v>
      </c>
      <c r="I578" s="2">
        <f t="array" ref="I578">SUMPRODUCT(B562:B581, (ROW(B562:B581)-ROW(B562)+1)) / (20*21/2)</f>
        <v>3.782428571428571</v>
      </c>
      <c r="J578" s="2">
        <f t="shared" si="66"/>
        <v>3.7636240669371217</v>
      </c>
      <c r="K578" s="2">
        <f t="shared" si="68"/>
        <v>3.7068277276323305</v>
      </c>
    </row>
    <row r="579" spans="1:11" ht="13.5" x14ac:dyDescent="0.25">
      <c r="A579" s="3">
        <v>42845</v>
      </c>
      <c r="B579" s="2">
        <v>3.7642000000000002</v>
      </c>
      <c r="C579" s="2">
        <f t="shared" si="61"/>
        <v>-4.5399999999999885E-2</v>
      </c>
      <c r="D579" s="2">
        <f t="shared" si="62"/>
        <v>3.8150199999999996</v>
      </c>
      <c r="E579" s="2">
        <f t="shared" si="64"/>
        <v>3.7996000000000003</v>
      </c>
      <c r="F579" s="2">
        <f t="shared" si="65"/>
        <v>3.7508550000000005</v>
      </c>
      <c r="G579" s="2">
        <f t="shared" si="67"/>
        <v>3.6964779999999995</v>
      </c>
      <c r="H579" s="2">
        <f t="shared" si="63"/>
        <v>3.6346400000000001</v>
      </c>
      <c r="I579" s="2">
        <f t="array" ref="I579">SUMPRODUCT(B563:B582, (ROW(B563:B582)-ROW(B563)+1)) / (20*21/2)</f>
        <v>3.7829009523809525</v>
      </c>
      <c r="J579" s="2">
        <f t="shared" si="66"/>
        <v>3.7636789177050152</v>
      </c>
      <c r="K579" s="2">
        <f t="shared" si="68"/>
        <v>3.7090776206663567</v>
      </c>
    </row>
    <row r="580" spans="1:11" ht="13.5" x14ac:dyDescent="0.25">
      <c r="A580" s="3">
        <v>42846</v>
      </c>
      <c r="B580" s="2">
        <v>3.7642000000000002</v>
      </c>
      <c r="C580" s="2">
        <f t="shared" ref="C580:C643" si="69">B580-B579</f>
        <v>0</v>
      </c>
      <c r="D580" s="2">
        <f t="shared" si="62"/>
        <v>3.7977800000000004</v>
      </c>
      <c r="E580" s="2">
        <f t="shared" si="64"/>
        <v>3.8036800000000008</v>
      </c>
      <c r="F580" s="2">
        <f t="shared" si="65"/>
        <v>3.7551600000000009</v>
      </c>
      <c r="G580" s="2">
        <f t="shared" si="67"/>
        <v>3.6991979999999991</v>
      </c>
      <c r="H580" s="2">
        <f t="shared" si="63"/>
        <v>3.6346849999999993</v>
      </c>
      <c r="I580" s="2">
        <f t="array" ref="I580">SUMPRODUCT(B564:B583, (ROW(B564:B583)-ROW(B564)+1)) / (20*21/2)</f>
        <v>3.782963333333333</v>
      </c>
      <c r="J580" s="2">
        <f t="shared" si="66"/>
        <v>3.763728544590252</v>
      </c>
      <c r="K580" s="2">
        <f t="shared" si="68"/>
        <v>3.7112392826010092</v>
      </c>
    </row>
    <row r="581" spans="1:11" ht="13.5" x14ac:dyDescent="0.25">
      <c r="A581" s="3">
        <v>42849</v>
      </c>
      <c r="B581" s="2">
        <v>3.7642000000000002</v>
      </c>
      <c r="C581" s="2">
        <f t="shared" si="69"/>
        <v>0</v>
      </c>
      <c r="D581" s="2">
        <f t="shared" si="62"/>
        <v>3.7823599999999997</v>
      </c>
      <c r="E581" s="2">
        <f t="shared" si="64"/>
        <v>3.8068499999999998</v>
      </c>
      <c r="F581" s="2">
        <f t="shared" si="65"/>
        <v>3.7592400000000006</v>
      </c>
      <c r="G581" s="2">
        <f t="shared" si="67"/>
        <v>3.7019179999999987</v>
      </c>
      <c r="H581" s="2">
        <f t="shared" si="63"/>
        <v>3.6347299999999989</v>
      </c>
      <c r="I581" s="2">
        <f t="array" ref="I581">SUMPRODUCT(B565:B584, (ROW(B565:B584)-ROW(B565)+1)) / (20*21/2)</f>
        <v>3.7869609523809529</v>
      </c>
      <c r="J581" s="2">
        <f t="shared" si="66"/>
        <v>3.7637734451054663</v>
      </c>
      <c r="K581" s="2">
        <f t="shared" si="68"/>
        <v>3.7133161734794009</v>
      </c>
    </row>
    <row r="582" spans="1:11" ht="13.5" x14ac:dyDescent="0.25">
      <c r="A582" s="3">
        <v>42850</v>
      </c>
      <c r="B582" s="2">
        <v>3.7642000000000002</v>
      </c>
      <c r="C582" s="2">
        <f t="shared" si="69"/>
        <v>0</v>
      </c>
      <c r="D582" s="2">
        <f t="shared" ref="D582:D645" si="70">AVERAGE(B578:B582)</f>
        <v>3.7732800000000006</v>
      </c>
      <c r="E582" s="2">
        <f t="shared" si="64"/>
        <v>3.8068499999999998</v>
      </c>
      <c r="F582" s="2">
        <f t="shared" si="65"/>
        <v>3.7635450000000006</v>
      </c>
      <c r="G582" s="2">
        <f t="shared" si="67"/>
        <v>3.7046379999999983</v>
      </c>
      <c r="H582" s="2">
        <f t="shared" si="63"/>
        <v>3.6348429999999992</v>
      </c>
      <c r="I582" s="2">
        <f t="array" ref="I582">SUMPRODUCT(B566:B585, (ROW(B566:B585)-ROW(B566)+1)) / (20*21/2)</f>
        <v>3.7881919047619044</v>
      </c>
      <c r="J582" s="2">
        <f t="shared" si="66"/>
        <v>3.7638140693811364</v>
      </c>
      <c r="K582" s="2">
        <f t="shared" si="68"/>
        <v>3.7153116176566794</v>
      </c>
    </row>
    <row r="583" spans="1:11" ht="13.5" x14ac:dyDescent="0.25">
      <c r="A583" s="3">
        <v>42851</v>
      </c>
      <c r="B583" s="2">
        <v>3.7642000000000002</v>
      </c>
      <c r="C583" s="2">
        <f t="shared" si="69"/>
        <v>0</v>
      </c>
      <c r="D583" s="2">
        <f t="shared" si="70"/>
        <v>3.7642000000000002</v>
      </c>
      <c r="E583" s="2">
        <f t="shared" si="64"/>
        <v>3.7982300000000002</v>
      </c>
      <c r="F583" s="2">
        <f t="shared" si="65"/>
        <v>3.7676250000000011</v>
      </c>
      <c r="G583" s="2">
        <f t="shared" si="67"/>
        <v>3.7073579999999979</v>
      </c>
      <c r="H583" s="2">
        <f t="shared" si="63"/>
        <v>3.6352509999999989</v>
      </c>
      <c r="I583" s="2">
        <f t="array" ref="I583">SUMPRODUCT(B567:B586, (ROW(B567:B586)-ROW(B567)+1)) / (20*21/2)</f>
        <v>3.7889261904761908</v>
      </c>
      <c r="J583" s="2">
        <f t="shared" si="66"/>
        <v>3.7638508246781712</v>
      </c>
      <c r="K583" s="2">
        <f t="shared" si="68"/>
        <v>3.7172288091211234</v>
      </c>
    </row>
    <row r="584" spans="1:11" ht="13.5" x14ac:dyDescent="0.25">
      <c r="A584" s="3">
        <v>42852</v>
      </c>
      <c r="B584" s="2">
        <v>3.8096000000000001</v>
      </c>
      <c r="C584" s="2">
        <f t="shared" si="69"/>
        <v>4.5399999999999885E-2</v>
      </c>
      <c r="D584" s="2">
        <f t="shared" si="70"/>
        <v>3.7732800000000006</v>
      </c>
      <c r="E584" s="2">
        <f t="shared" si="64"/>
        <v>3.7941499999999997</v>
      </c>
      <c r="F584" s="2">
        <f t="shared" si="65"/>
        <v>3.773975000000001</v>
      </c>
      <c r="G584" s="2">
        <f t="shared" si="67"/>
        <v>3.7109859999999975</v>
      </c>
      <c r="H584" s="2">
        <f t="shared" si="63"/>
        <v>3.6359314999999994</v>
      </c>
      <c r="I584" s="2">
        <f t="array" ref="I584">SUMPRODUCT(B568:B587, (ROW(B568:B587)-ROW(B568)+1)) / (20*21/2)</f>
        <v>3.7891852380952384</v>
      </c>
      <c r="J584" s="2">
        <f t="shared" si="66"/>
        <v>3.7682078889945361</v>
      </c>
      <c r="K584" s="2">
        <f t="shared" si="68"/>
        <v>3.720851208763432</v>
      </c>
    </row>
    <row r="585" spans="1:11" ht="13.5" x14ac:dyDescent="0.25">
      <c r="A585" s="3">
        <v>42853</v>
      </c>
      <c r="B585" s="2">
        <v>3.7869000000000002</v>
      </c>
      <c r="C585" s="2">
        <f t="shared" si="69"/>
        <v>-2.2699999999999942E-2</v>
      </c>
      <c r="D585" s="2">
        <f t="shared" si="70"/>
        <v>3.7778199999999997</v>
      </c>
      <c r="E585" s="2">
        <f t="shared" si="64"/>
        <v>3.7877999999999998</v>
      </c>
      <c r="F585" s="2">
        <f t="shared" si="65"/>
        <v>3.7791900000000007</v>
      </c>
      <c r="G585" s="2">
        <f t="shared" si="67"/>
        <v>3.7142519999999974</v>
      </c>
      <c r="H585" s="2">
        <f t="shared" si="63"/>
        <v>3.6364984999999992</v>
      </c>
      <c r="I585" s="2">
        <f t="array" ref="I585">SUMPRODUCT(B569:B588, (ROW(B569:B588)-ROW(B569)+1)) / (20*21/2)</f>
        <v>3.7888000000000006</v>
      </c>
      <c r="J585" s="2">
        <f t="shared" si="66"/>
        <v>3.7699880900426757</v>
      </c>
      <c r="K585" s="2">
        <f t="shared" si="68"/>
        <v>3.7234413574393757</v>
      </c>
    </row>
    <row r="586" spans="1:11" ht="13.5" x14ac:dyDescent="0.25">
      <c r="A586" s="3">
        <v>42857</v>
      </c>
      <c r="B586" s="2">
        <v>3.7869000000000002</v>
      </c>
      <c r="C586" s="2">
        <f t="shared" si="69"/>
        <v>0</v>
      </c>
      <c r="D586" s="2">
        <f t="shared" si="70"/>
        <v>3.7823599999999997</v>
      </c>
      <c r="E586" s="2">
        <f t="shared" si="64"/>
        <v>3.7823599999999997</v>
      </c>
      <c r="F586" s="2">
        <f t="shared" si="65"/>
        <v>3.7841800000000005</v>
      </c>
      <c r="G586" s="2">
        <f t="shared" si="67"/>
        <v>3.7176079999999971</v>
      </c>
      <c r="H586" s="2">
        <f t="shared" ref="H586:H649" si="71">AVERAGE(B387:B586)</f>
        <v>3.637065499999999</v>
      </c>
      <c r="I586" s="2">
        <f t="array" ref="I586">SUMPRODUCT(B570:B589, (ROW(B570:B589)-ROW(B570)+1)) / (20*21/2)</f>
        <v>3.7891561904761906</v>
      </c>
      <c r="J586" s="2">
        <f t="shared" si="66"/>
        <v>3.7715987481338495</v>
      </c>
      <c r="K586" s="2">
        <f t="shared" si="68"/>
        <v>3.7259299316574395</v>
      </c>
    </row>
    <row r="587" spans="1:11" ht="13.5" x14ac:dyDescent="0.25">
      <c r="A587" s="3">
        <v>42858</v>
      </c>
      <c r="B587" s="2">
        <v>3.7869000000000002</v>
      </c>
      <c r="C587" s="2">
        <f t="shared" si="69"/>
        <v>0</v>
      </c>
      <c r="D587" s="2">
        <f t="shared" si="70"/>
        <v>3.7869000000000002</v>
      </c>
      <c r="E587" s="2">
        <f t="shared" si="64"/>
        <v>3.7800900000000004</v>
      </c>
      <c r="F587" s="2">
        <f t="shared" si="65"/>
        <v>3.7864450000000014</v>
      </c>
      <c r="G587" s="2">
        <f t="shared" si="67"/>
        <v>3.7207819999999976</v>
      </c>
      <c r="H587" s="2">
        <f t="shared" si="71"/>
        <v>3.6376324999999987</v>
      </c>
      <c r="I587" s="2">
        <f t="array" ref="I587">SUMPRODUCT(B571:B590, (ROW(B571:B590)-ROW(B571)+1)) / (20*21/2)</f>
        <v>3.788006190476191</v>
      </c>
      <c r="J587" s="2">
        <f t="shared" si="66"/>
        <v>3.7730560102163402</v>
      </c>
      <c r="K587" s="2">
        <f t="shared" si="68"/>
        <v>3.7283209147296965</v>
      </c>
    </row>
    <row r="588" spans="1:11" ht="13.5" x14ac:dyDescent="0.25">
      <c r="A588" s="3">
        <v>42859</v>
      </c>
      <c r="B588" s="2">
        <v>3.7824</v>
      </c>
      <c r="C588" s="2">
        <f t="shared" si="69"/>
        <v>-4.5000000000001705E-3</v>
      </c>
      <c r="D588" s="2">
        <f t="shared" si="70"/>
        <v>3.79054</v>
      </c>
      <c r="E588" s="2">
        <f t="shared" ref="E588:E651" si="72">AVERAGE(B579:B588)</f>
        <v>3.7773700000000003</v>
      </c>
      <c r="F588" s="2">
        <f t="shared" si="65"/>
        <v>3.7882600000000011</v>
      </c>
      <c r="G588" s="2">
        <f t="shared" si="67"/>
        <v>3.7238659999999975</v>
      </c>
      <c r="H588" s="2">
        <f t="shared" si="71"/>
        <v>3.638403499999999</v>
      </c>
      <c r="I588" s="2">
        <f t="array" ref="I588">SUMPRODUCT(B572:B591, (ROW(B572:B591)-ROW(B572)+1)) / (20*21/2)</f>
        <v>3.7856923809523804</v>
      </c>
      <c r="J588" s="2">
        <f t="shared" si="66"/>
        <v>3.7739459140052602</v>
      </c>
      <c r="K588" s="2">
        <f t="shared" si="68"/>
        <v>3.730441663171669</v>
      </c>
    </row>
    <row r="589" spans="1:11" ht="13.5" x14ac:dyDescent="0.25">
      <c r="A589" s="3">
        <v>42860</v>
      </c>
      <c r="B589" s="2">
        <v>3.7919999999999998</v>
      </c>
      <c r="C589" s="2">
        <f t="shared" si="69"/>
        <v>9.5999999999998309E-3</v>
      </c>
      <c r="D589" s="2">
        <f t="shared" si="70"/>
        <v>3.7870199999999996</v>
      </c>
      <c r="E589" s="2">
        <f t="shared" si="72"/>
        <v>3.7801500000000003</v>
      </c>
      <c r="F589" s="2">
        <f t="shared" si="65"/>
        <v>3.7898750000000008</v>
      </c>
      <c r="G589" s="2">
        <f t="shared" si="67"/>
        <v>3.7271419999999971</v>
      </c>
      <c r="H589" s="2">
        <f t="shared" si="71"/>
        <v>3.6394264999999986</v>
      </c>
      <c r="I589" s="2">
        <f t="array" ref="I589">SUMPRODUCT(B573:B592, (ROW(B573:B592)-ROW(B573)+1)) / (20*21/2)</f>
        <v>3.7818557142857139</v>
      </c>
      <c r="J589" s="2">
        <f t="shared" si="66"/>
        <v>3.7756653507666642</v>
      </c>
      <c r="K589" s="2">
        <f t="shared" si="68"/>
        <v>3.7328557155963096</v>
      </c>
    </row>
    <row r="590" spans="1:11" ht="13.5" x14ac:dyDescent="0.25">
      <c r="A590" s="3">
        <v>42863</v>
      </c>
      <c r="B590" s="2">
        <v>3.7778</v>
      </c>
      <c r="C590" s="2">
        <f t="shared" si="69"/>
        <v>-1.4199999999999768E-2</v>
      </c>
      <c r="D590" s="2">
        <f t="shared" si="70"/>
        <v>3.7852000000000006</v>
      </c>
      <c r="E590" s="2">
        <f t="shared" si="72"/>
        <v>3.7815099999999995</v>
      </c>
      <c r="F590" s="2">
        <f t="shared" si="65"/>
        <v>3.7925950000000008</v>
      </c>
      <c r="G590" s="2">
        <f t="shared" si="67"/>
        <v>3.7292279999999973</v>
      </c>
      <c r="H590" s="2">
        <f t="shared" si="71"/>
        <v>3.6398569999999983</v>
      </c>
      <c r="I590" s="2">
        <f t="array" ref="I590">SUMPRODUCT(B574:B593, (ROW(B574:B593)-ROW(B574)+1)) / (20*21/2)</f>
        <v>3.7798671428571429</v>
      </c>
      <c r="J590" s="2">
        <f t="shared" si="66"/>
        <v>3.7758686506936487</v>
      </c>
      <c r="K590" s="2">
        <f t="shared" si="68"/>
        <v>3.7346182365533171</v>
      </c>
    </row>
    <row r="591" spans="1:11" ht="13.5" x14ac:dyDescent="0.25">
      <c r="A591" s="3">
        <v>42864</v>
      </c>
      <c r="B591" s="2">
        <v>3.7683</v>
      </c>
      <c r="C591" s="2">
        <f t="shared" si="69"/>
        <v>-9.5000000000000639E-3</v>
      </c>
      <c r="D591" s="2">
        <f t="shared" si="70"/>
        <v>3.7814799999999997</v>
      </c>
      <c r="E591" s="2">
        <f t="shared" si="72"/>
        <v>3.7819199999999995</v>
      </c>
      <c r="F591" s="2">
        <f t="shared" si="65"/>
        <v>3.7943850000000006</v>
      </c>
      <c r="G591" s="2">
        <f t="shared" si="67"/>
        <v>3.7307599999999974</v>
      </c>
      <c r="H591" s="2">
        <f t="shared" si="71"/>
        <v>3.6405574999999981</v>
      </c>
      <c r="I591" s="2">
        <f t="array" ref="I591">SUMPRODUCT(B575:B594, (ROW(B575:B594)-ROW(B575)+1)) / (20*21/2)</f>
        <v>3.7777995238095237</v>
      </c>
      <c r="J591" s="2">
        <f t="shared" si="66"/>
        <v>3.7751478268180634</v>
      </c>
      <c r="K591" s="2">
        <f t="shared" si="68"/>
        <v>3.7359390900218146</v>
      </c>
    </row>
    <row r="592" spans="1:11" ht="13.5" x14ac:dyDescent="0.25">
      <c r="A592" s="3">
        <v>42865</v>
      </c>
      <c r="B592" s="2">
        <v>3.7541000000000002</v>
      </c>
      <c r="C592" s="2">
        <f t="shared" si="69"/>
        <v>-1.4199999999999768E-2</v>
      </c>
      <c r="D592" s="2">
        <f t="shared" si="70"/>
        <v>3.7749200000000003</v>
      </c>
      <c r="E592" s="2">
        <f t="shared" si="72"/>
        <v>3.7809099999999995</v>
      </c>
      <c r="F592" s="2">
        <f t="shared" si="65"/>
        <v>3.7938800000000001</v>
      </c>
      <c r="G592" s="2">
        <f t="shared" si="67"/>
        <v>3.7320079999999978</v>
      </c>
      <c r="H592" s="2">
        <f t="shared" si="71"/>
        <v>3.640960499999998</v>
      </c>
      <c r="I592" s="2">
        <f t="array" ref="I592">SUMPRODUCT(B576:B595, (ROW(B576:B595)-ROW(B576)+1)) / (20*21/2)</f>
        <v>3.7747704761904757</v>
      </c>
      <c r="J592" s="2">
        <f t="shared" si="66"/>
        <v>3.77314327188301</v>
      </c>
      <c r="K592" s="2">
        <f t="shared" si="68"/>
        <v>3.7366512825699791</v>
      </c>
    </row>
    <row r="593" spans="1:11" ht="13.5" x14ac:dyDescent="0.25">
      <c r="A593" s="3">
        <v>42866</v>
      </c>
      <c r="B593" s="2">
        <v>3.7730000000000001</v>
      </c>
      <c r="C593" s="2">
        <f t="shared" si="69"/>
        <v>1.8899999999999917E-2</v>
      </c>
      <c r="D593" s="2">
        <f t="shared" si="70"/>
        <v>3.7730400000000004</v>
      </c>
      <c r="E593" s="2">
        <f t="shared" si="72"/>
        <v>3.78179</v>
      </c>
      <c r="F593" s="2">
        <f t="shared" si="65"/>
        <v>3.7900100000000001</v>
      </c>
      <c r="G593" s="2">
        <f t="shared" si="67"/>
        <v>3.7338159999999982</v>
      </c>
      <c r="H593" s="2">
        <f t="shared" si="71"/>
        <v>3.6414579999999979</v>
      </c>
      <c r="I593" s="2">
        <f t="array" ref="I593">SUMPRODUCT(B577:B596, (ROW(B577:B596)-ROW(B577)+1)) / (20*21/2)</f>
        <v>3.771295238095238</v>
      </c>
      <c r="J593" s="2">
        <f t="shared" si="66"/>
        <v>3.7731296269417709</v>
      </c>
      <c r="K593" s="2">
        <f t="shared" si="68"/>
        <v>3.7380767224691955</v>
      </c>
    </row>
    <row r="594" spans="1:11" ht="13.5" x14ac:dyDescent="0.25">
      <c r="A594" s="3">
        <v>42867</v>
      </c>
      <c r="B594" s="2">
        <v>3.7683</v>
      </c>
      <c r="C594" s="2">
        <f t="shared" si="69"/>
        <v>-4.7000000000001485E-3</v>
      </c>
      <c r="D594" s="2">
        <f t="shared" si="70"/>
        <v>3.7683</v>
      </c>
      <c r="E594" s="2">
        <f t="shared" si="72"/>
        <v>3.77766</v>
      </c>
      <c r="F594" s="2">
        <f t="shared" si="65"/>
        <v>3.7859049999999996</v>
      </c>
      <c r="G594" s="2">
        <f t="shared" si="67"/>
        <v>3.7357119999999986</v>
      </c>
      <c r="H594" s="2">
        <f t="shared" si="71"/>
        <v>3.6418184999999976</v>
      </c>
      <c r="I594" s="2">
        <f t="array" ref="I594">SUMPRODUCT(B578:B597, (ROW(B578:B597)-ROW(B578)+1)) / (20*21/2)</f>
        <v>3.7682804761904771</v>
      </c>
      <c r="J594" s="2">
        <f t="shared" si="66"/>
        <v>3.7726696624711265</v>
      </c>
      <c r="K594" s="2">
        <f t="shared" si="68"/>
        <v>3.7392619490390313</v>
      </c>
    </row>
    <row r="595" spans="1:11" ht="13.5" x14ac:dyDescent="0.25">
      <c r="A595" s="3">
        <v>42870</v>
      </c>
      <c r="B595" s="2">
        <v>3.7541000000000002</v>
      </c>
      <c r="C595" s="2">
        <f t="shared" si="69"/>
        <v>-1.4199999999999768E-2</v>
      </c>
      <c r="D595" s="2">
        <f t="shared" si="70"/>
        <v>3.7635600000000005</v>
      </c>
      <c r="E595" s="2">
        <f t="shared" si="72"/>
        <v>3.7743799999999998</v>
      </c>
      <c r="F595" s="2">
        <f t="shared" si="65"/>
        <v>3.7810899999999998</v>
      </c>
      <c r="G595" s="2">
        <f t="shared" si="67"/>
        <v>3.7373239999999992</v>
      </c>
      <c r="H595" s="2">
        <f t="shared" si="71"/>
        <v>3.6421079999999977</v>
      </c>
      <c r="I595" s="2">
        <f t="array" ref="I595">SUMPRODUCT(B579:B598, (ROW(B579:B598)-ROW(B579)+1)) / (20*21/2)</f>
        <v>3.7655752380952383</v>
      </c>
      <c r="J595" s="2">
        <f t="shared" si="66"/>
        <v>3.7709011231881622</v>
      </c>
      <c r="K595" s="2">
        <f t="shared" si="68"/>
        <v>3.739843833390442</v>
      </c>
    </row>
    <row r="596" spans="1:11" ht="13.5" x14ac:dyDescent="0.25">
      <c r="A596" s="3">
        <v>42871</v>
      </c>
      <c r="B596" s="2">
        <v>3.7446000000000002</v>
      </c>
      <c r="C596" s="2">
        <f t="shared" si="69"/>
        <v>-9.5000000000000639E-3</v>
      </c>
      <c r="D596" s="2">
        <f t="shared" si="70"/>
        <v>3.7588200000000001</v>
      </c>
      <c r="E596" s="2">
        <f t="shared" si="72"/>
        <v>3.7701499999999997</v>
      </c>
      <c r="F596" s="2">
        <f t="shared" ref="F596:F659" si="73">AVERAGE(B577:B596)</f>
        <v>3.7762550000000004</v>
      </c>
      <c r="G596" s="2">
        <f t="shared" si="67"/>
        <v>3.7387459999999995</v>
      </c>
      <c r="H596" s="2">
        <f t="shared" si="71"/>
        <v>3.6423044999999972</v>
      </c>
      <c r="I596" s="2">
        <f t="array" ref="I596">SUMPRODUCT(B580:B599, (ROW(B580:B599)-ROW(B580)+1)) / (20*21/2)</f>
        <v>3.7622747619047612</v>
      </c>
      <c r="J596" s="2">
        <f t="shared" si="66"/>
        <v>3.7683962543130991</v>
      </c>
      <c r="K596" s="2">
        <f t="shared" si="68"/>
        <v>3.7400303497280718</v>
      </c>
    </row>
    <row r="597" spans="1:11" ht="13.5" x14ac:dyDescent="0.25">
      <c r="A597" s="3">
        <v>42872</v>
      </c>
      <c r="B597" s="2">
        <v>3.7446000000000002</v>
      </c>
      <c r="C597" s="2">
        <f t="shared" si="69"/>
        <v>0</v>
      </c>
      <c r="D597" s="2">
        <f t="shared" si="70"/>
        <v>3.75692</v>
      </c>
      <c r="E597" s="2">
        <f t="shared" si="72"/>
        <v>3.7659199999999999</v>
      </c>
      <c r="F597" s="2">
        <f t="shared" si="73"/>
        <v>3.7730050000000004</v>
      </c>
      <c r="G597" s="2">
        <f t="shared" si="67"/>
        <v>3.7401679999999997</v>
      </c>
      <c r="H597" s="2">
        <f t="shared" si="71"/>
        <v>3.6425009999999975</v>
      </c>
      <c r="I597" s="2">
        <f t="array" ref="I597">SUMPRODUCT(B581:B600, (ROW(B581:B600)-ROW(B581)+1)) / (20*21/2)</f>
        <v>3.7523414285714281</v>
      </c>
      <c r="J597" s="2">
        <f t="shared" ref="J597:J660" si="74">$J$4*B597+J596*(1-$J$4)</f>
        <v>3.7661299443785183</v>
      </c>
      <c r="K597" s="2">
        <f t="shared" si="68"/>
        <v>3.74020955169952</v>
      </c>
    </row>
    <row r="598" spans="1:11" ht="13.5" x14ac:dyDescent="0.25">
      <c r="A598" s="3">
        <v>42873</v>
      </c>
      <c r="B598" s="2">
        <v>3.7446000000000002</v>
      </c>
      <c r="C598" s="2">
        <f t="shared" si="69"/>
        <v>0</v>
      </c>
      <c r="D598" s="2">
        <f t="shared" si="70"/>
        <v>3.7512400000000001</v>
      </c>
      <c r="E598" s="2">
        <f t="shared" si="72"/>
        <v>3.76214</v>
      </c>
      <c r="F598" s="2">
        <f t="shared" si="73"/>
        <v>3.7697550000000009</v>
      </c>
      <c r="G598" s="2">
        <f t="shared" si="67"/>
        <v>3.74159</v>
      </c>
      <c r="H598" s="2">
        <f t="shared" si="71"/>
        <v>3.6426974999999975</v>
      </c>
      <c r="I598" s="2">
        <f t="array" ref="I598">SUMPRODUCT(B582:B601, (ROW(B582:B601)-ROW(B582)+1)) / (20*21/2)</f>
        <v>3.7419804761904758</v>
      </c>
      <c r="J598" s="2">
        <f t="shared" si="74"/>
        <v>3.7640794734853258</v>
      </c>
      <c r="K598" s="2">
        <f t="shared" si="68"/>
        <v>3.7403817261426759</v>
      </c>
    </row>
    <row r="599" spans="1:11" ht="13.5" x14ac:dyDescent="0.25">
      <c r="A599" s="3">
        <v>42874</v>
      </c>
      <c r="B599" s="2">
        <v>3.7351000000000001</v>
      </c>
      <c r="C599" s="2">
        <f t="shared" si="69"/>
        <v>-9.5000000000000639E-3</v>
      </c>
      <c r="D599" s="2">
        <f t="shared" si="70"/>
        <v>3.7446000000000006</v>
      </c>
      <c r="E599" s="2">
        <f t="shared" si="72"/>
        <v>3.7564500000000001</v>
      </c>
      <c r="F599" s="2">
        <f t="shared" si="73"/>
        <v>3.7683000000000009</v>
      </c>
      <c r="G599" s="2">
        <f t="shared" si="67"/>
        <v>3.7428219999999999</v>
      </c>
      <c r="H599" s="2">
        <f t="shared" si="71"/>
        <v>3.6426879999999979</v>
      </c>
      <c r="I599" s="2">
        <f t="array" ref="I599">SUMPRODUCT(B583:B602, (ROW(B583:B602)-ROW(B583)+1)) / (20*21/2)</f>
        <v>3.7330466666666666</v>
      </c>
      <c r="J599" s="2">
        <f t="shared" si="74"/>
        <v>3.7613195236295804</v>
      </c>
      <c r="K599" s="2">
        <f t="shared" si="68"/>
        <v>3.7401745996272773</v>
      </c>
    </row>
    <row r="600" spans="1:11" ht="13.5" x14ac:dyDescent="0.25">
      <c r="A600" s="3">
        <v>42877</v>
      </c>
      <c r="B600" s="2">
        <v>3.6640000000000001</v>
      </c>
      <c r="C600" s="2">
        <f t="shared" si="69"/>
        <v>-7.1099999999999941E-2</v>
      </c>
      <c r="D600" s="2">
        <f t="shared" si="70"/>
        <v>3.7265800000000007</v>
      </c>
      <c r="E600" s="2">
        <f t="shared" si="72"/>
        <v>3.7450700000000006</v>
      </c>
      <c r="F600" s="2">
        <f t="shared" si="73"/>
        <v>3.7632900000000005</v>
      </c>
      <c r="G600" s="2">
        <f t="shared" si="67"/>
        <v>3.7426319999999991</v>
      </c>
      <c r="H600" s="2">
        <f t="shared" si="71"/>
        <v>3.6424134999999978</v>
      </c>
      <c r="I600" s="2">
        <f t="array" ref="I600">SUMPRODUCT(B584:B603, (ROW(B584:B603)-ROW(B584)+1)) / (20*21/2)</f>
        <v>3.725047142857143</v>
      </c>
      <c r="J600" s="2">
        <f t="shared" si="74"/>
        <v>3.7520509975696203</v>
      </c>
      <c r="K600" s="2">
        <f t="shared" si="68"/>
        <v>3.7371873604262076</v>
      </c>
    </row>
    <row r="601" spans="1:11" ht="13.5" x14ac:dyDescent="0.25">
      <c r="A601" s="3">
        <v>42878</v>
      </c>
      <c r="B601" s="2">
        <v>3.6545000000000001</v>
      </c>
      <c r="C601" s="2">
        <f t="shared" si="69"/>
        <v>-9.5000000000000639E-3</v>
      </c>
      <c r="D601" s="2">
        <f t="shared" si="70"/>
        <v>3.7085599999999999</v>
      </c>
      <c r="E601" s="2">
        <f t="shared" si="72"/>
        <v>3.7336899999999993</v>
      </c>
      <c r="F601" s="2">
        <f t="shared" si="73"/>
        <v>3.7578049999999998</v>
      </c>
      <c r="G601" s="2">
        <f t="shared" si="67"/>
        <v>3.7422519999999997</v>
      </c>
      <c r="H601" s="2">
        <f t="shared" si="71"/>
        <v>3.642091499999998</v>
      </c>
      <c r="I601" s="2">
        <f t="array" ref="I601">SUMPRODUCT(B585:B604, (ROW(B585:B604)-ROW(B585)+1)) / (20*21/2)</f>
        <v>3.7175019047619053</v>
      </c>
      <c r="J601" s="2">
        <f t="shared" si="74"/>
        <v>3.7427604263725138</v>
      </c>
      <c r="K601" s="2">
        <f t="shared" si="68"/>
        <v>3.7339447188408661</v>
      </c>
    </row>
    <row r="602" spans="1:11" ht="13.5" x14ac:dyDescent="0.25">
      <c r="A602" s="3">
        <v>42879</v>
      </c>
      <c r="B602" s="2">
        <v>3.6640000000000001</v>
      </c>
      <c r="C602" s="2">
        <f t="shared" si="69"/>
        <v>9.5000000000000639E-3</v>
      </c>
      <c r="D602" s="2">
        <f t="shared" si="70"/>
        <v>3.6924400000000004</v>
      </c>
      <c r="E602" s="2">
        <f t="shared" si="72"/>
        <v>3.7246800000000007</v>
      </c>
      <c r="F602" s="2">
        <f t="shared" si="73"/>
        <v>3.7527949999999999</v>
      </c>
      <c r="G602" s="2">
        <f t="shared" si="67"/>
        <v>3.7420619999999998</v>
      </c>
      <c r="H602" s="2">
        <f t="shared" si="71"/>
        <v>3.6418169999999974</v>
      </c>
      <c r="I602" s="2">
        <f t="array" ref="I602">SUMPRODUCT(B586:B605, (ROW(B586:B605)-ROW(B586)+1)) / (20*21/2)</f>
        <v>3.7106271428571431</v>
      </c>
      <c r="J602" s="2">
        <f t="shared" si="74"/>
        <v>3.7352594333846554</v>
      </c>
      <c r="K602" s="2">
        <f t="shared" si="68"/>
        <v>3.7312017886902442</v>
      </c>
    </row>
    <row r="603" spans="1:11" ht="13.5" x14ac:dyDescent="0.25">
      <c r="A603" s="3">
        <v>42880</v>
      </c>
      <c r="B603" s="2">
        <v>3.6688000000000001</v>
      </c>
      <c r="C603" s="2">
        <f t="shared" si="69"/>
        <v>4.7999999999999154E-3</v>
      </c>
      <c r="D603" s="2">
        <f t="shared" si="70"/>
        <v>3.6772800000000005</v>
      </c>
      <c r="E603" s="2">
        <f t="shared" si="72"/>
        <v>3.7142599999999995</v>
      </c>
      <c r="F603" s="2">
        <f t="shared" si="73"/>
        <v>3.7480250000000006</v>
      </c>
      <c r="G603" s="2">
        <f t="shared" si="67"/>
        <v>3.741968</v>
      </c>
      <c r="H603" s="2">
        <f t="shared" si="71"/>
        <v>3.6416799999999978</v>
      </c>
      <c r="I603" s="2">
        <f t="array" ref="I603">SUMPRODUCT(B587:B606, (ROW(B587:B606)-ROW(B587)+1)) / (20*21/2)</f>
        <v>3.7034100000000012</v>
      </c>
      <c r="J603" s="2">
        <f t="shared" si="74"/>
        <v>3.7289299635384978</v>
      </c>
      <c r="K603" s="2">
        <f t="shared" si="68"/>
        <v>3.7287546597219996</v>
      </c>
    </row>
    <row r="604" spans="1:11" ht="13.5" x14ac:dyDescent="0.25">
      <c r="A604" s="3">
        <v>42881</v>
      </c>
      <c r="B604" s="2">
        <v>3.6688000000000001</v>
      </c>
      <c r="C604" s="2">
        <f t="shared" si="69"/>
        <v>0</v>
      </c>
      <c r="D604" s="2">
        <f t="shared" si="70"/>
        <v>3.6640199999999998</v>
      </c>
      <c r="E604" s="2">
        <f t="shared" si="72"/>
        <v>3.7043100000000004</v>
      </c>
      <c r="F604" s="2">
        <f t="shared" si="73"/>
        <v>3.7409850000000007</v>
      </c>
      <c r="G604" s="2">
        <f t="shared" si="67"/>
        <v>3.7418739999999997</v>
      </c>
      <c r="H604" s="2">
        <f t="shared" si="71"/>
        <v>3.6415429999999973</v>
      </c>
      <c r="I604" s="2">
        <f t="array" ref="I604">SUMPRODUCT(B588:B607, (ROW(B588:B607)-ROW(B588)+1)) / (20*21/2)</f>
        <v>3.6968004761904769</v>
      </c>
      <c r="J604" s="2">
        <f t="shared" si="74"/>
        <v>3.7232033003443554</v>
      </c>
      <c r="K604" s="2">
        <f t="shared" si="68"/>
        <v>3.7264034965956467</v>
      </c>
    </row>
    <row r="605" spans="1:11" ht="13.5" x14ac:dyDescent="0.25">
      <c r="A605" s="3">
        <v>42884</v>
      </c>
      <c r="B605" s="2">
        <v>3.6688000000000001</v>
      </c>
      <c r="C605" s="2">
        <f t="shared" si="69"/>
        <v>0</v>
      </c>
      <c r="D605" s="2">
        <f t="shared" si="70"/>
        <v>3.6649800000000008</v>
      </c>
      <c r="E605" s="2">
        <f t="shared" si="72"/>
        <v>3.6957800000000001</v>
      </c>
      <c r="F605" s="2">
        <f t="shared" si="73"/>
        <v>3.7350800000000008</v>
      </c>
      <c r="G605" s="2">
        <f t="shared" si="67"/>
        <v>3.7416879999999999</v>
      </c>
      <c r="H605" s="2">
        <f t="shared" si="71"/>
        <v>3.6415194999999976</v>
      </c>
      <c r="I605" s="2">
        <f t="array" ref="I605">SUMPRODUCT(B589:B608, (ROW(B589:B608)-ROW(B589)+1)) / (20*21/2)</f>
        <v>3.6917033333333333</v>
      </c>
      <c r="J605" s="2">
        <f t="shared" si="74"/>
        <v>3.718022033644893</v>
      </c>
      <c r="K605" s="2">
        <f t="shared" si="68"/>
        <v>3.7241445359448373</v>
      </c>
    </row>
    <row r="606" spans="1:11" ht="13.5" x14ac:dyDescent="0.25">
      <c r="A606" s="3">
        <v>42885</v>
      </c>
      <c r="B606" s="2">
        <v>3.6593</v>
      </c>
      <c r="C606" s="2">
        <f t="shared" si="69"/>
        <v>-9.5000000000000639E-3</v>
      </c>
      <c r="D606" s="2">
        <f t="shared" si="70"/>
        <v>3.6659400000000004</v>
      </c>
      <c r="E606" s="2">
        <f t="shared" si="72"/>
        <v>3.6872500000000001</v>
      </c>
      <c r="F606" s="2">
        <f t="shared" si="73"/>
        <v>3.7286999999999999</v>
      </c>
      <c r="G606" s="2">
        <f t="shared" si="67"/>
        <v>3.7413119999999997</v>
      </c>
      <c r="H606" s="2">
        <f t="shared" si="71"/>
        <v>3.6415614999999981</v>
      </c>
      <c r="I606" s="2">
        <f t="array" ref="I606">SUMPRODUCT(B590:B609, (ROW(B590:B609)-ROW(B590)+1)) / (20*21/2)</f>
        <v>3.6871471428571425</v>
      </c>
      <c r="J606" s="2">
        <f t="shared" si="74"/>
        <v>3.7124294590120464</v>
      </c>
      <c r="K606" s="2">
        <f t="shared" si="68"/>
        <v>3.7216016129666083</v>
      </c>
    </row>
    <row r="607" spans="1:11" ht="13.5" x14ac:dyDescent="0.25">
      <c r="A607" s="3">
        <v>42886</v>
      </c>
      <c r="B607" s="2">
        <v>3.6593</v>
      </c>
      <c r="C607" s="2">
        <f t="shared" si="69"/>
        <v>0</v>
      </c>
      <c r="D607" s="2">
        <f t="shared" si="70"/>
        <v>3.665</v>
      </c>
      <c r="E607" s="2">
        <f t="shared" si="72"/>
        <v>3.6787200000000007</v>
      </c>
      <c r="F607" s="2">
        <f t="shared" si="73"/>
        <v>3.7223199999999999</v>
      </c>
      <c r="G607" s="2">
        <f t="shared" si="67"/>
        <v>3.7409359999999996</v>
      </c>
      <c r="H607" s="2">
        <f t="shared" si="71"/>
        <v>3.6416944999999981</v>
      </c>
      <c r="I607" s="2">
        <f t="array" ref="I607">SUMPRODUCT(B591:B610, (ROW(B591:B610)-ROW(B591)+1)) / (20*21/2)</f>
        <v>3.6836252380952383</v>
      </c>
      <c r="J607" s="2">
        <f t="shared" si="74"/>
        <v>3.7073695105347086</v>
      </c>
      <c r="K607" s="2">
        <f t="shared" si="68"/>
        <v>3.7191584124581136</v>
      </c>
    </row>
    <row r="608" spans="1:11" ht="13.5" x14ac:dyDescent="0.25">
      <c r="A608" s="3">
        <v>42887</v>
      </c>
      <c r="B608" s="2">
        <v>3.6688000000000001</v>
      </c>
      <c r="C608" s="2">
        <f t="shared" si="69"/>
        <v>9.5000000000000639E-3</v>
      </c>
      <c r="D608" s="2">
        <f t="shared" si="70"/>
        <v>3.665</v>
      </c>
      <c r="E608" s="2">
        <f t="shared" si="72"/>
        <v>3.6711400000000003</v>
      </c>
      <c r="F608" s="2">
        <f t="shared" si="73"/>
        <v>3.7166400000000004</v>
      </c>
      <c r="G608" s="2">
        <f t="shared" si="67"/>
        <v>3.7407499999999998</v>
      </c>
      <c r="H608" s="2">
        <f t="shared" si="71"/>
        <v>3.6417389999999985</v>
      </c>
      <c r="I608" s="2">
        <f t="array" ref="I608">SUMPRODUCT(B592:B611, (ROW(B592:B611)-ROW(B592)+1)) / (20*21/2)</f>
        <v>3.685114285714286</v>
      </c>
      <c r="J608" s="2">
        <f t="shared" si="74"/>
        <v>3.7036962238171176</v>
      </c>
      <c r="K608" s="2">
        <f t="shared" si="68"/>
        <v>3.717183572753874</v>
      </c>
    </row>
    <row r="609" spans="1:11" ht="13.5" x14ac:dyDescent="0.25">
      <c r="A609" s="3">
        <v>42888</v>
      </c>
      <c r="B609" s="2">
        <v>3.6688000000000001</v>
      </c>
      <c r="C609" s="2">
        <f t="shared" si="69"/>
        <v>0</v>
      </c>
      <c r="D609" s="2">
        <f t="shared" si="70"/>
        <v>3.6650000000000005</v>
      </c>
      <c r="E609" s="2">
        <f t="shared" si="72"/>
        <v>3.6645099999999999</v>
      </c>
      <c r="F609" s="2">
        <f t="shared" si="73"/>
        <v>3.7104800000000004</v>
      </c>
      <c r="G609" s="2">
        <f t="shared" si="67"/>
        <v>3.740564</v>
      </c>
      <c r="H609" s="2">
        <f t="shared" si="71"/>
        <v>3.6417834999999981</v>
      </c>
      <c r="I609" s="2">
        <f t="array" ref="I609">SUMPRODUCT(B593:B612, (ROW(B593:B612)-ROW(B593)+1)) / (20*21/2)</f>
        <v>3.6890861904761909</v>
      </c>
      <c r="J609" s="2">
        <f t="shared" si="74"/>
        <v>3.7003727739297729</v>
      </c>
      <c r="K609" s="2">
        <f t="shared" si="68"/>
        <v>3.7152861777439181</v>
      </c>
    </row>
    <row r="610" spans="1:11" ht="13.5" x14ac:dyDescent="0.25">
      <c r="A610" s="3">
        <v>42891</v>
      </c>
      <c r="B610" s="2">
        <v>3.6735000000000002</v>
      </c>
      <c r="C610" s="2">
        <f t="shared" si="69"/>
        <v>4.7000000000001485E-3</v>
      </c>
      <c r="D610" s="2">
        <f t="shared" si="70"/>
        <v>3.6659400000000004</v>
      </c>
      <c r="E610" s="2">
        <f t="shared" si="72"/>
        <v>3.6654600000000004</v>
      </c>
      <c r="F610" s="2">
        <f t="shared" si="73"/>
        <v>3.7052650000000007</v>
      </c>
      <c r="G610" s="2">
        <f t="shared" si="67"/>
        <v>3.7404719999999996</v>
      </c>
      <c r="H610" s="2">
        <f t="shared" si="71"/>
        <v>3.641760499999998</v>
      </c>
      <c r="I610" s="2">
        <f t="array" ref="I610">SUMPRODUCT(B594:B613, (ROW(B594:B613)-ROW(B594)+1)) / (20*21/2)</f>
        <v>3.6940080952380949</v>
      </c>
      <c r="J610" s="2">
        <f t="shared" si="74"/>
        <v>3.6978134621269376</v>
      </c>
      <c r="K610" s="2">
        <f t="shared" si="68"/>
        <v>3.7136475041069015</v>
      </c>
    </row>
    <row r="611" spans="1:11" ht="13.5" x14ac:dyDescent="0.25">
      <c r="A611" s="3">
        <v>42892</v>
      </c>
      <c r="B611" s="2">
        <v>3.7208999999999999</v>
      </c>
      <c r="C611" s="2">
        <f t="shared" si="69"/>
        <v>4.7399999999999665E-2</v>
      </c>
      <c r="D611" s="2">
        <f t="shared" si="70"/>
        <v>3.6782600000000003</v>
      </c>
      <c r="E611" s="2">
        <f t="shared" si="72"/>
        <v>3.6721000000000004</v>
      </c>
      <c r="F611" s="2">
        <f t="shared" si="73"/>
        <v>3.7028949999999994</v>
      </c>
      <c r="G611" s="2">
        <f t="shared" si="67"/>
        <v>3.7412379999999996</v>
      </c>
      <c r="H611" s="2">
        <f t="shared" si="71"/>
        <v>3.6419974999999982</v>
      </c>
      <c r="I611" s="2">
        <f t="array" ref="I611">SUMPRODUCT(B595:B614, (ROW(B595:B614)-ROW(B595)+1)) / (20*21/2)</f>
        <v>3.7026295238095237</v>
      </c>
      <c r="J611" s="2">
        <f t="shared" si="74"/>
        <v>3.7000121800196104</v>
      </c>
      <c r="K611" s="2">
        <f t="shared" si="68"/>
        <v>3.7139319157105528</v>
      </c>
    </row>
    <row r="612" spans="1:11" ht="13.5" x14ac:dyDescent="0.25">
      <c r="A612" s="3">
        <v>42893</v>
      </c>
      <c r="B612" s="2">
        <v>3.7446000000000002</v>
      </c>
      <c r="C612" s="2">
        <f t="shared" si="69"/>
        <v>2.3700000000000276E-2</v>
      </c>
      <c r="D612" s="2">
        <f t="shared" si="70"/>
        <v>3.6953200000000002</v>
      </c>
      <c r="E612" s="2">
        <f t="shared" si="72"/>
        <v>3.6801599999999999</v>
      </c>
      <c r="F612" s="2">
        <f t="shared" si="73"/>
        <v>3.70242</v>
      </c>
      <c r="G612" s="2">
        <f t="shared" si="67"/>
        <v>3.7425679999999995</v>
      </c>
      <c r="H612" s="2">
        <f t="shared" si="71"/>
        <v>3.6424659999999984</v>
      </c>
      <c r="I612" s="2">
        <f t="array" ref="I612">SUMPRODUCT(B596:B615, (ROW(B596:B615)-ROW(B596)+1)) / (20*21/2)</f>
        <v>3.7156523809523812</v>
      </c>
      <c r="J612" s="2">
        <f t="shared" si="74"/>
        <v>3.7042586390653618</v>
      </c>
      <c r="K612" s="2">
        <f t="shared" si="68"/>
        <v>3.7151345856826881</v>
      </c>
    </row>
    <row r="613" spans="1:11" ht="13.5" x14ac:dyDescent="0.25">
      <c r="A613" s="3">
        <v>42894</v>
      </c>
      <c r="B613" s="2">
        <v>3.7541000000000002</v>
      </c>
      <c r="C613" s="2">
        <f t="shared" si="69"/>
        <v>9.5000000000000639E-3</v>
      </c>
      <c r="D613" s="2">
        <f t="shared" si="70"/>
        <v>3.7123800000000005</v>
      </c>
      <c r="E613" s="2">
        <f t="shared" si="72"/>
        <v>3.6886900000000002</v>
      </c>
      <c r="F613" s="2">
        <f t="shared" si="73"/>
        <v>3.7014749999999994</v>
      </c>
      <c r="G613" s="2">
        <f t="shared" si="67"/>
        <v>3.7439979999999995</v>
      </c>
      <c r="H613" s="2">
        <f t="shared" si="71"/>
        <v>3.6429819999999982</v>
      </c>
      <c r="I613" s="2">
        <f t="array" ref="I613">SUMPRODUCT(B597:B616, (ROW(B597:B616)-ROW(B597)+1)) / (20*21/2)</f>
        <v>3.7282690476190479</v>
      </c>
      <c r="J613" s="2">
        <f t="shared" si="74"/>
        <v>3.7090054353448512</v>
      </c>
      <c r="K613" s="2">
        <f t="shared" si="68"/>
        <v>3.7166626411461121</v>
      </c>
    </row>
    <row r="614" spans="1:11" ht="13.5" x14ac:dyDescent="0.25">
      <c r="A614" s="3">
        <v>42895</v>
      </c>
      <c r="B614" s="2">
        <v>3.7919999999999998</v>
      </c>
      <c r="C614" s="2">
        <f t="shared" si="69"/>
        <v>3.7899999999999601E-2</v>
      </c>
      <c r="D614" s="2">
        <f t="shared" si="70"/>
        <v>3.7370199999999998</v>
      </c>
      <c r="E614" s="2">
        <f t="shared" si="72"/>
        <v>3.701010000000001</v>
      </c>
      <c r="F614" s="2">
        <f t="shared" si="73"/>
        <v>3.7026599999999994</v>
      </c>
      <c r="G614" s="2">
        <f t="shared" si="67"/>
        <v>3.7461859999999998</v>
      </c>
      <c r="H614" s="2">
        <f t="shared" si="71"/>
        <v>3.6433929999999979</v>
      </c>
      <c r="I614" s="2">
        <f t="array" ref="I614">SUMPRODUCT(B598:B617, (ROW(B598:B617)-ROW(B598)+1)) / (20*21/2)</f>
        <v>3.7363676190476185</v>
      </c>
      <c r="J614" s="2">
        <f t="shared" si="74"/>
        <v>3.7169096795977228</v>
      </c>
      <c r="K614" s="2">
        <f t="shared" si="68"/>
        <v>3.7196170473756762</v>
      </c>
    </row>
    <row r="615" spans="1:11" ht="13.5" x14ac:dyDescent="0.25">
      <c r="A615" s="3">
        <v>42898</v>
      </c>
      <c r="B615" s="2">
        <v>3.8393999999999999</v>
      </c>
      <c r="C615" s="2">
        <f t="shared" si="69"/>
        <v>4.7400000000000109E-2</v>
      </c>
      <c r="D615" s="2">
        <f t="shared" si="70"/>
        <v>3.7702</v>
      </c>
      <c r="E615" s="2">
        <f t="shared" si="72"/>
        <v>3.71807</v>
      </c>
      <c r="F615" s="2">
        <f t="shared" si="73"/>
        <v>3.7069249999999996</v>
      </c>
      <c r="G615" s="2">
        <f t="shared" si="67"/>
        <v>3.7493220000000003</v>
      </c>
      <c r="H615" s="2">
        <f t="shared" si="71"/>
        <v>3.6440634999999979</v>
      </c>
      <c r="I615" s="2">
        <f t="array" ref="I615">SUMPRODUCT(B599:B618, (ROW(B599:B618)-ROW(B599)+1)) / (20*21/2)</f>
        <v>3.7442180952380952</v>
      </c>
      <c r="J615" s="2">
        <f t="shared" si="74"/>
        <v>3.7285754243979397</v>
      </c>
      <c r="K615" s="2">
        <f t="shared" si="68"/>
        <v>3.7243144180668262</v>
      </c>
    </row>
    <row r="616" spans="1:11" ht="13.5" x14ac:dyDescent="0.25">
      <c r="A616" s="3">
        <v>42899</v>
      </c>
      <c r="B616" s="2">
        <v>3.8393999999999999</v>
      </c>
      <c r="C616" s="2">
        <f t="shared" si="69"/>
        <v>0</v>
      </c>
      <c r="D616" s="2">
        <f t="shared" si="70"/>
        <v>3.7938999999999998</v>
      </c>
      <c r="E616" s="2">
        <f t="shared" si="72"/>
        <v>3.7360799999999998</v>
      </c>
      <c r="F616" s="2">
        <f t="shared" si="73"/>
        <v>3.7116649999999991</v>
      </c>
      <c r="G616" s="2">
        <f t="shared" si="67"/>
        <v>3.7523680000000006</v>
      </c>
      <c r="H616" s="2">
        <f t="shared" si="71"/>
        <v>3.6447339999999979</v>
      </c>
      <c r="I616" s="2">
        <f t="array" ref="I616">SUMPRODUCT(B600:B619, (ROW(B600:B619)-ROW(B600)+1)) / (20*21/2)</f>
        <v>3.7522776190476188</v>
      </c>
      <c r="J616" s="2">
        <f t="shared" si="74"/>
        <v>3.7391301458838502</v>
      </c>
      <c r="K616" s="2">
        <f t="shared" si="68"/>
        <v>3.7288275781426368</v>
      </c>
    </row>
    <row r="617" spans="1:11" ht="13.5" x14ac:dyDescent="0.25">
      <c r="A617" s="3">
        <v>42900</v>
      </c>
      <c r="B617" s="2">
        <v>3.7967</v>
      </c>
      <c r="C617" s="2">
        <f t="shared" si="69"/>
        <v>-4.269999999999996E-2</v>
      </c>
      <c r="D617" s="2">
        <f t="shared" si="70"/>
        <v>3.8043199999999997</v>
      </c>
      <c r="E617" s="2">
        <f t="shared" si="72"/>
        <v>3.7498200000000006</v>
      </c>
      <c r="F617" s="2">
        <f t="shared" si="73"/>
        <v>3.71427</v>
      </c>
      <c r="G617" s="2">
        <f t="shared" si="67"/>
        <v>3.7534700000000005</v>
      </c>
      <c r="H617" s="2">
        <f t="shared" si="71"/>
        <v>3.6451909999999974</v>
      </c>
      <c r="I617" s="2">
        <f t="array" ref="I617">SUMPRODUCT(B601:B620, (ROW(B601:B620)-ROW(B601)+1)) / (20*21/2)</f>
        <v>3.7591161904761905</v>
      </c>
      <c r="J617" s="2">
        <f t="shared" si="74"/>
        <v>3.7446129891330071</v>
      </c>
      <c r="K617" s="2">
        <f t="shared" si="68"/>
        <v>3.7314892417448866</v>
      </c>
    </row>
    <row r="618" spans="1:11" ht="13.5" x14ac:dyDescent="0.25">
      <c r="A618" s="3">
        <v>42901</v>
      </c>
      <c r="B618" s="2">
        <v>3.7967</v>
      </c>
      <c r="C618" s="2">
        <f t="shared" si="69"/>
        <v>0</v>
      </c>
      <c r="D618" s="2">
        <f t="shared" si="70"/>
        <v>3.81284</v>
      </c>
      <c r="E618" s="2">
        <f t="shared" si="72"/>
        <v>3.7626100000000009</v>
      </c>
      <c r="F618" s="2">
        <f t="shared" si="73"/>
        <v>3.7168750000000004</v>
      </c>
      <c r="G618" s="2">
        <f t="shared" si="67"/>
        <v>3.7544820000000003</v>
      </c>
      <c r="H618" s="2">
        <f t="shared" si="71"/>
        <v>3.6456934999999975</v>
      </c>
      <c r="I618" s="2">
        <f t="array" ref="I618">SUMPRODUCT(B602:B621, (ROW(B602:B621)-ROW(B602)+1)) / (20*21/2)</f>
        <v>3.7653452380952386</v>
      </c>
      <c r="J618" s="2">
        <f t="shared" si="74"/>
        <v>3.7495736568346252</v>
      </c>
      <c r="K618" s="2">
        <f t="shared" si="68"/>
        <v>3.7340465263823424</v>
      </c>
    </row>
    <row r="619" spans="1:11" ht="13.5" x14ac:dyDescent="0.25">
      <c r="A619" s="3">
        <v>42902</v>
      </c>
      <c r="B619" s="2">
        <v>3.8014999999999999</v>
      </c>
      <c r="C619" s="2">
        <f t="shared" si="69"/>
        <v>4.7999999999999154E-3</v>
      </c>
      <c r="D619" s="2">
        <f t="shared" si="70"/>
        <v>3.8147399999999996</v>
      </c>
      <c r="E619" s="2">
        <f t="shared" si="72"/>
        <v>3.7758799999999999</v>
      </c>
      <c r="F619" s="2">
        <f t="shared" si="73"/>
        <v>3.7201949999999995</v>
      </c>
      <c r="G619" s="2">
        <f t="shared" si="67"/>
        <v>3.7553180000000004</v>
      </c>
      <c r="H619" s="2">
        <f t="shared" si="71"/>
        <v>3.646310499999998</v>
      </c>
      <c r="I619" s="2">
        <f t="array" ref="I619">SUMPRODUCT(B603:B622, (ROW(B603:B622)-ROW(B603)+1)) / (20*21/2)</f>
        <v>3.7713671428571427</v>
      </c>
      <c r="J619" s="2">
        <f t="shared" si="74"/>
        <v>3.7545190228503751</v>
      </c>
      <c r="K619" s="2">
        <f t="shared" si="68"/>
        <v>3.7366917606418584</v>
      </c>
    </row>
    <row r="620" spans="1:11" ht="13.5" x14ac:dyDescent="0.25">
      <c r="A620" s="3">
        <v>42905</v>
      </c>
      <c r="B620" s="2">
        <v>3.7919999999999998</v>
      </c>
      <c r="C620" s="2">
        <f t="shared" si="69"/>
        <v>-9.5000000000000639E-3</v>
      </c>
      <c r="D620" s="2">
        <f t="shared" si="70"/>
        <v>3.8052599999999996</v>
      </c>
      <c r="E620" s="2">
        <f t="shared" si="72"/>
        <v>3.7877300000000007</v>
      </c>
      <c r="F620" s="2">
        <f t="shared" si="73"/>
        <v>3.7265950000000005</v>
      </c>
      <c r="G620" s="2">
        <f t="shared" si="67"/>
        <v>3.7566900000000003</v>
      </c>
      <c r="H620" s="2">
        <f t="shared" si="71"/>
        <v>3.6469029999999982</v>
      </c>
      <c r="I620" s="2">
        <f t="array" ref="I620">SUMPRODUCT(B604:B623, (ROW(B604:B623)-ROW(B604)+1)) / (20*21/2)</f>
        <v>3.7772142857142854</v>
      </c>
      <c r="J620" s="2">
        <f t="shared" si="74"/>
        <v>3.7580886397217679</v>
      </c>
      <c r="K620" s="2">
        <f t="shared" si="68"/>
        <v>3.7388607112049228</v>
      </c>
    </row>
    <row r="621" spans="1:11" ht="13.5" x14ac:dyDescent="0.25">
      <c r="A621" s="3">
        <v>42906</v>
      </c>
      <c r="B621" s="2">
        <v>3.7919999999999998</v>
      </c>
      <c r="C621" s="2">
        <f t="shared" si="69"/>
        <v>0</v>
      </c>
      <c r="D621" s="2">
        <f t="shared" si="70"/>
        <v>3.7957799999999997</v>
      </c>
      <c r="E621" s="2">
        <f t="shared" si="72"/>
        <v>3.7948400000000007</v>
      </c>
      <c r="F621" s="2">
        <f t="shared" si="73"/>
        <v>3.7334700000000005</v>
      </c>
      <c r="G621" s="2">
        <f t="shared" si="67"/>
        <v>3.7578800000000001</v>
      </c>
      <c r="H621" s="2">
        <f t="shared" si="71"/>
        <v>3.6476084999999983</v>
      </c>
      <c r="I621" s="2">
        <f t="array" ref="I621">SUMPRODUCT(B605:B624, (ROW(B605:B624)-ROW(B605)+1)) / (20*21/2)</f>
        <v>3.7860390476190471</v>
      </c>
      <c r="J621" s="2">
        <f t="shared" si="74"/>
        <v>3.7613182930815996</v>
      </c>
      <c r="K621" s="2">
        <f t="shared" si="68"/>
        <v>3.7409446048831612</v>
      </c>
    </row>
    <row r="622" spans="1:11" ht="13.5" x14ac:dyDescent="0.25">
      <c r="A622" s="3">
        <v>42907</v>
      </c>
      <c r="B622" s="2">
        <v>3.7967</v>
      </c>
      <c r="C622" s="2">
        <f t="shared" si="69"/>
        <v>4.7000000000001485E-3</v>
      </c>
      <c r="D622" s="2">
        <f t="shared" si="70"/>
        <v>3.7957799999999997</v>
      </c>
      <c r="E622" s="2">
        <f t="shared" si="72"/>
        <v>3.8000500000000001</v>
      </c>
      <c r="F622" s="2">
        <f t="shared" si="73"/>
        <v>3.7401049999999998</v>
      </c>
      <c r="G622" s="2">
        <f t="shared" si="67"/>
        <v>3.7585299999999999</v>
      </c>
      <c r="H622" s="2">
        <f t="shared" si="71"/>
        <v>3.6483374999999985</v>
      </c>
      <c r="I622" s="2">
        <f t="array" ref="I622">SUMPRODUCT(B606:B625, (ROW(B606:B625)-ROW(B606)+1)) / (20*21/2)</f>
        <v>3.7940514285714286</v>
      </c>
      <c r="J622" s="2">
        <f t="shared" si="74"/>
        <v>3.7646879794547803</v>
      </c>
      <c r="K622" s="2">
        <f t="shared" si="68"/>
        <v>3.7431310909661746</v>
      </c>
    </row>
    <row r="623" spans="1:11" ht="13.5" x14ac:dyDescent="0.25">
      <c r="A623" s="3">
        <v>42908</v>
      </c>
      <c r="B623" s="2">
        <v>3.8014999999999999</v>
      </c>
      <c r="C623" s="2">
        <f t="shared" si="69"/>
        <v>4.7999999999999154E-3</v>
      </c>
      <c r="D623" s="2">
        <f t="shared" si="70"/>
        <v>3.7967399999999998</v>
      </c>
      <c r="E623" s="2">
        <f t="shared" si="72"/>
        <v>3.8047899999999997</v>
      </c>
      <c r="F623" s="2">
        <f t="shared" si="73"/>
        <v>3.7467400000000004</v>
      </c>
      <c r="G623" s="2">
        <f t="shared" si="67"/>
        <v>3.757552</v>
      </c>
      <c r="H623" s="2">
        <f t="shared" si="71"/>
        <v>3.6491589999999987</v>
      </c>
      <c r="I623" s="2">
        <f t="array" ref="I623">SUMPRODUCT(B607:B626, (ROW(B607:B626)-ROW(B607)+1)) / (20*21/2)</f>
        <v>3.803508571428571</v>
      </c>
      <c r="J623" s="2">
        <f t="shared" si="74"/>
        <v>3.7681938861733726</v>
      </c>
      <c r="K623" s="2">
        <f t="shared" si="68"/>
        <v>3.7454200677910308</v>
      </c>
    </row>
    <row r="624" spans="1:11" ht="13.5" x14ac:dyDescent="0.25">
      <c r="A624" s="3">
        <v>42909</v>
      </c>
      <c r="B624" s="2">
        <v>3.8393999999999999</v>
      </c>
      <c r="C624" s="2">
        <f t="shared" si="69"/>
        <v>3.7900000000000045E-2</v>
      </c>
      <c r="D624" s="2">
        <f t="shared" si="70"/>
        <v>3.8043199999999997</v>
      </c>
      <c r="E624" s="2">
        <f t="shared" si="72"/>
        <v>3.8095299999999996</v>
      </c>
      <c r="F624" s="2">
        <f t="shared" si="73"/>
        <v>3.7552700000000003</v>
      </c>
      <c r="G624" s="2">
        <f t="shared" si="67"/>
        <v>3.7573319999999999</v>
      </c>
      <c r="H624" s="2">
        <f t="shared" si="71"/>
        <v>3.6502149999999984</v>
      </c>
      <c r="I624" s="2">
        <f t="array" ref="I624">SUMPRODUCT(B608:B627, (ROW(B608:B627)-ROW(B608)+1)) / (20*21/2)</f>
        <v>3.8119952380952382</v>
      </c>
      <c r="J624" s="2">
        <f t="shared" si="74"/>
        <v>3.7749754208235275</v>
      </c>
      <c r="K624" s="2">
        <f t="shared" si="68"/>
        <v>3.7491055553286374</v>
      </c>
    </row>
    <row r="625" spans="1:11" ht="13.5" x14ac:dyDescent="0.25">
      <c r="A625" s="3">
        <v>42914</v>
      </c>
      <c r="B625" s="2">
        <v>3.8393999999999999</v>
      </c>
      <c r="C625" s="2">
        <f t="shared" si="69"/>
        <v>0</v>
      </c>
      <c r="D625" s="2">
        <f t="shared" si="70"/>
        <v>3.8137999999999996</v>
      </c>
      <c r="E625" s="2">
        <f t="shared" si="72"/>
        <v>3.8095300000000001</v>
      </c>
      <c r="F625" s="2">
        <f t="shared" si="73"/>
        <v>3.7637999999999998</v>
      </c>
      <c r="G625" s="2">
        <f t="shared" si="67"/>
        <v>3.7571120000000007</v>
      </c>
      <c r="H625" s="2">
        <f t="shared" si="71"/>
        <v>3.6512709999999982</v>
      </c>
      <c r="I625" s="2">
        <f t="array" ref="I625">SUMPRODUCT(B609:B628, (ROW(B609:B628)-ROW(B609)+1)) / (20*21/2)</f>
        <v>3.8262828571428567</v>
      </c>
      <c r="J625" s="2">
        <f t="shared" si="74"/>
        <v>3.7811110950308104</v>
      </c>
      <c r="K625" s="2">
        <f t="shared" si="68"/>
        <v>3.7526465139432004</v>
      </c>
    </row>
    <row r="626" spans="1:11" ht="13.5" x14ac:dyDescent="0.25">
      <c r="A626" s="3">
        <v>42915</v>
      </c>
      <c r="B626" s="2">
        <v>3.8631000000000002</v>
      </c>
      <c r="C626" s="2">
        <f t="shared" si="69"/>
        <v>2.3700000000000276E-2</v>
      </c>
      <c r="D626" s="2">
        <f t="shared" si="70"/>
        <v>3.82802</v>
      </c>
      <c r="E626" s="2">
        <f t="shared" si="72"/>
        <v>3.8119000000000005</v>
      </c>
      <c r="F626" s="2">
        <f t="shared" si="73"/>
        <v>3.77399</v>
      </c>
      <c r="G626" s="2">
        <f t="shared" ref="G626:G689" si="75">AVERAGE(B577:B626)</f>
        <v>3.7575480000000012</v>
      </c>
      <c r="H626" s="2">
        <f t="shared" si="71"/>
        <v>3.6524454999999989</v>
      </c>
      <c r="I626" s="2">
        <f t="array" ref="I626">SUMPRODUCT(B610:B629, (ROW(B610:B629)-ROW(B610)+1)) / (20*21/2)</f>
        <v>3.8370495238095241</v>
      </c>
      <c r="J626" s="2">
        <f t="shared" si="74"/>
        <v>3.7889195621707334</v>
      </c>
      <c r="K626" s="2">
        <f t="shared" si="68"/>
        <v>3.7569780232003298</v>
      </c>
    </row>
    <row r="627" spans="1:11" ht="13.5" x14ac:dyDescent="0.25">
      <c r="A627" s="3">
        <v>42916</v>
      </c>
      <c r="B627" s="2">
        <v>3.8631000000000002</v>
      </c>
      <c r="C627" s="2">
        <f t="shared" si="69"/>
        <v>0</v>
      </c>
      <c r="D627" s="2">
        <f t="shared" si="70"/>
        <v>3.8412999999999995</v>
      </c>
      <c r="E627" s="2">
        <f t="shared" si="72"/>
        <v>3.8185400000000009</v>
      </c>
      <c r="F627" s="2">
        <f t="shared" si="73"/>
        <v>3.7841800000000005</v>
      </c>
      <c r="G627" s="2">
        <f t="shared" si="75"/>
        <v>3.7586180000000011</v>
      </c>
      <c r="H627" s="2">
        <f t="shared" si="71"/>
        <v>3.6535749999999996</v>
      </c>
      <c r="I627" s="2">
        <f t="array" ref="I627">SUMPRODUCT(B611:B630, (ROW(B611:B630)-ROW(B611)+1)) / (20*21/2)</f>
        <v>3.8421509523809521</v>
      </c>
      <c r="J627" s="2">
        <f t="shared" si="74"/>
        <v>3.7959843657735211</v>
      </c>
      <c r="K627" s="2">
        <f t="shared" ref="K627:K690" si="76">$K$4*B627+(1-$K$4)*K626</f>
        <v>3.7611396693493364</v>
      </c>
    </row>
    <row r="628" spans="1:11" ht="13.5" x14ac:dyDescent="0.25">
      <c r="A628" s="3">
        <v>42919</v>
      </c>
      <c r="B628" s="2">
        <v>3.9342000000000001</v>
      </c>
      <c r="C628" s="2">
        <f t="shared" si="69"/>
        <v>7.1099999999999941E-2</v>
      </c>
      <c r="D628" s="2">
        <f t="shared" si="70"/>
        <v>3.8678400000000002</v>
      </c>
      <c r="E628" s="2">
        <f t="shared" si="72"/>
        <v>3.8322899999999995</v>
      </c>
      <c r="F628" s="2">
        <f t="shared" si="73"/>
        <v>3.7974500000000004</v>
      </c>
      <c r="G628" s="2">
        <f t="shared" si="75"/>
        <v>3.7611100000000017</v>
      </c>
      <c r="H628" s="2">
        <f t="shared" si="71"/>
        <v>3.6550824999999998</v>
      </c>
      <c r="I628" s="2">
        <f t="array" ref="I628">SUMPRODUCT(B612:B631, (ROW(B612:B631)-ROW(B612)+1)) / (20*21/2)</f>
        <v>3.8463495238095242</v>
      </c>
      <c r="J628" s="2">
        <f t="shared" si="74"/>
        <v>3.8091477595093766</v>
      </c>
      <c r="K628" s="2">
        <f t="shared" si="76"/>
        <v>3.7679263489826957</v>
      </c>
    </row>
    <row r="629" spans="1:11" ht="13.5" x14ac:dyDescent="0.25">
      <c r="A629" s="3">
        <v>42920</v>
      </c>
      <c r="B629" s="2">
        <v>3.9104999999999999</v>
      </c>
      <c r="C629" s="2">
        <f t="shared" si="69"/>
        <v>-2.3700000000000276E-2</v>
      </c>
      <c r="D629" s="2">
        <f t="shared" si="70"/>
        <v>3.8820600000000001</v>
      </c>
      <c r="E629" s="2">
        <f t="shared" si="72"/>
        <v>3.8431899999999999</v>
      </c>
      <c r="F629" s="2">
        <f t="shared" si="73"/>
        <v>3.8095350000000003</v>
      </c>
      <c r="G629" s="2">
        <f t="shared" si="75"/>
        <v>3.7640360000000017</v>
      </c>
      <c r="H629" s="2">
        <f t="shared" si="71"/>
        <v>3.6564489999999994</v>
      </c>
      <c r="I629" s="2">
        <f t="array" ref="I629">SUMPRODUCT(B613:B632, (ROW(B613:B632)-ROW(B613)+1)) / (20*21/2)</f>
        <v>3.8498709523809524</v>
      </c>
      <c r="J629" s="2">
        <f t="shared" si="74"/>
        <v>3.8188003538418167</v>
      </c>
      <c r="K629" s="2">
        <f t="shared" si="76"/>
        <v>3.773517472552002</v>
      </c>
    </row>
    <row r="630" spans="1:11" ht="13.5" x14ac:dyDescent="0.25">
      <c r="A630" s="3">
        <v>42921</v>
      </c>
      <c r="B630" s="2">
        <v>3.8631000000000002</v>
      </c>
      <c r="C630" s="2">
        <f t="shared" si="69"/>
        <v>-4.7399999999999665E-2</v>
      </c>
      <c r="D630" s="2">
        <f t="shared" si="70"/>
        <v>3.8868</v>
      </c>
      <c r="E630" s="2">
        <f t="shared" si="72"/>
        <v>3.8502999999999998</v>
      </c>
      <c r="F630" s="2">
        <f t="shared" si="73"/>
        <v>3.8190150000000003</v>
      </c>
      <c r="G630" s="2">
        <f t="shared" si="75"/>
        <v>3.766014000000002</v>
      </c>
      <c r="H630" s="2">
        <f t="shared" si="71"/>
        <v>3.6576235000000001</v>
      </c>
      <c r="I630" s="2">
        <f t="array" ref="I630">SUMPRODUCT(B614:B633, (ROW(B614:B633)-ROW(B614)+1)) / (20*21/2)</f>
        <v>3.8528280952380944</v>
      </c>
      <c r="J630" s="2">
        <f t="shared" si="74"/>
        <v>3.8230193677616437</v>
      </c>
      <c r="K630" s="2">
        <f t="shared" si="76"/>
        <v>3.7770305128440804</v>
      </c>
    </row>
    <row r="631" spans="1:11" ht="13.5" x14ac:dyDescent="0.25">
      <c r="A631" s="3">
        <v>42922</v>
      </c>
      <c r="B631" s="2">
        <v>3.8631000000000002</v>
      </c>
      <c r="C631" s="2">
        <f t="shared" si="69"/>
        <v>0</v>
      </c>
      <c r="D631" s="2">
        <f t="shared" si="70"/>
        <v>3.8867999999999996</v>
      </c>
      <c r="E631" s="2">
        <f t="shared" si="72"/>
        <v>3.8574100000000002</v>
      </c>
      <c r="F631" s="2">
        <f t="shared" si="73"/>
        <v>3.8261250000000002</v>
      </c>
      <c r="G631" s="2">
        <f t="shared" si="75"/>
        <v>3.7679920000000009</v>
      </c>
      <c r="H631" s="2">
        <f t="shared" si="71"/>
        <v>3.658798</v>
      </c>
      <c r="I631" s="2">
        <f t="array" ref="I631">SUMPRODUCT(B615:B634, (ROW(B615:B634)-ROW(B615)+1)) / (20*21/2)</f>
        <v>3.8552661904761907</v>
      </c>
      <c r="J631" s="2">
        <f t="shared" si="74"/>
        <v>3.8268365708319636</v>
      </c>
      <c r="K631" s="2">
        <f t="shared" si="76"/>
        <v>3.7804057868501948</v>
      </c>
    </row>
    <row r="632" spans="1:11" ht="13.5" x14ac:dyDescent="0.25">
      <c r="A632" s="3">
        <v>42923</v>
      </c>
      <c r="B632" s="2">
        <v>3.8631000000000002</v>
      </c>
      <c r="C632" s="2">
        <f t="shared" si="69"/>
        <v>0</v>
      </c>
      <c r="D632" s="2">
        <f t="shared" si="70"/>
        <v>3.8867999999999996</v>
      </c>
      <c r="E632" s="2">
        <f t="shared" si="72"/>
        <v>3.8640500000000002</v>
      </c>
      <c r="F632" s="2">
        <f t="shared" si="73"/>
        <v>3.8320500000000002</v>
      </c>
      <c r="G632" s="2">
        <f t="shared" si="75"/>
        <v>3.7699700000000012</v>
      </c>
      <c r="H632" s="2">
        <f t="shared" si="71"/>
        <v>3.6599725000000003</v>
      </c>
      <c r="I632" s="2">
        <f t="array" ref="I632">SUMPRODUCT(B616:B635, (ROW(B616:B635)-ROW(B616)+1)) / (20*21/2)</f>
        <v>3.8551085714285716</v>
      </c>
      <c r="J632" s="2">
        <f t="shared" si="74"/>
        <v>3.8302902307527291</v>
      </c>
      <c r="K632" s="2">
        <f t="shared" si="76"/>
        <v>3.7836486971697951</v>
      </c>
    </row>
    <row r="633" spans="1:11" ht="13.5" x14ac:dyDescent="0.25">
      <c r="A633" s="3">
        <v>42926</v>
      </c>
      <c r="B633" s="2">
        <v>3.8631000000000002</v>
      </c>
      <c r="C633" s="2">
        <f t="shared" si="69"/>
        <v>0</v>
      </c>
      <c r="D633" s="2">
        <f t="shared" si="70"/>
        <v>3.8725800000000001</v>
      </c>
      <c r="E633" s="2">
        <f t="shared" si="72"/>
        <v>3.8702100000000002</v>
      </c>
      <c r="F633" s="2">
        <f t="shared" si="73"/>
        <v>3.8374999999999999</v>
      </c>
      <c r="G633" s="2">
        <f t="shared" si="75"/>
        <v>3.7719480000000014</v>
      </c>
      <c r="H633" s="2">
        <f t="shared" si="71"/>
        <v>3.6611469999999997</v>
      </c>
      <c r="I633" s="2">
        <f t="array" ref="I633">SUMPRODUCT(B617:B636, (ROW(B617:B636)-ROW(B617)+1)) / (20*21/2)</f>
        <v>3.8572080952380952</v>
      </c>
      <c r="J633" s="2">
        <f t="shared" si="74"/>
        <v>3.8334149706810408</v>
      </c>
      <c r="K633" s="2">
        <f t="shared" si="76"/>
        <v>3.7867644345356855</v>
      </c>
    </row>
    <row r="634" spans="1:11" ht="13.5" x14ac:dyDescent="0.25">
      <c r="A634" s="3">
        <v>42927</v>
      </c>
      <c r="B634" s="2">
        <v>3.8631000000000002</v>
      </c>
      <c r="C634" s="2">
        <f t="shared" si="69"/>
        <v>0</v>
      </c>
      <c r="D634" s="2">
        <f t="shared" si="70"/>
        <v>3.8631000000000002</v>
      </c>
      <c r="E634" s="2">
        <f t="shared" si="72"/>
        <v>3.8725800000000001</v>
      </c>
      <c r="F634" s="2">
        <f t="shared" si="73"/>
        <v>3.8410549999999999</v>
      </c>
      <c r="G634" s="2">
        <f t="shared" si="75"/>
        <v>3.7730180000000018</v>
      </c>
      <c r="H634" s="2">
        <f t="shared" si="71"/>
        <v>3.6623669999999993</v>
      </c>
      <c r="I634" s="2">
        <f t="array" ref="I634">SUMPRODUCT(B618:B637, (ROW(B618:B637)-ROW(B618)+1)) / (20*21/2)</f>
        <v>3.8591947619047624</v>
      </c>
      <c r="J634" s="2">
        <f t="shared" si="74"/>
        <v>3.8362421163304656</v>
      </c>
      <c r="K634" s="2">
        <f t="shared" si="76"/>
        <v>3.7897579861225212</v>
      </c>
    </row>
    <row r="635" spans="1:11" ht="13.5" x14ac:dyDescent="0.25">
      <c r="A635" s="3">
        <v>42928</v>
      </c>
      <c r="B635" s="2">
        <v>3.8393999999999999</v>
      </c>
      <c r="C635" s="2">
        <f t="shared" si="69"/>
        <v>-2.3700000000000276E-2</v>
      </c>
      <c r="D635" s="2">
        <f t="shared" si="70"/>
        <v>3.8583600000000002</v>
      </c>
      <c r="E635" s="2">
        <f t="shared" si="72"/>
        <v>3.8725800000000001</v>
      </c>
      <c r="F635" s="2">
        <f t="shared" si="73"/>
        <v>3.8410550000000008</v>
      </c>
      <c r="G635" s="2">
        <f t="shared" si="75"/>
        <v>3.774068000000002</v>
      </c>
      <c r="H635" s="2">
        <f t="shared" si="71"/>
        <v>3.6634909999999992</v>
      </c>
      <c r="I635" s="2">
        <f t="array" ref="I635">SUMPRODUCT(B619:B638, (ROW(B619:B638)-ROW(B619)+1)) / (20*21/2)</f>
        <v>3.8631223809523814</v>
      </c>
      <c r="J635" s="2">
        <f t="shared" si="74"/>
        <v>3.8365428671561355</v>
      </c>
      <c r="K635" s="2">
        <f t="shared" si="76"/>
        <v>3.7917047317647752</v>
      </c>
    </row>
    <row r="636" spans="1:11" ht="13.5" x14ac:dyDescent="0.25">
      <c r="A636" s="3">
        <v>42929</v>
      </c>
      <c r="B636" s="2">
        <v>3.8631000000000002</v>
      </c>
      <c r="C636" s="2">
        <f t="shared" si="69"/>
        <v>2.3700000000000276E-2</v>
      </c>
      <c r="D636" s="2">
        <f t="shared" si="70"/>
        <v>3.8583600000000002</v>
      </c>
      <c r="E636" s="2">
        <f t="shared" si="72"/>
        <v>3.8725800000000001</v>
      </c>
      <c r="F636" s="2">
        <f t="shared" si="73"/>
        <v>3.8422400000000012</v>
      </c>
      <c r="G636" s="2">
        <f t="shared" si="75"/>
        <v>3.7755920000000014</v>
      </c>
      <c r="H636" s="2">
        <f t="shared" si="71"/>
        <v>3.6647109999999987</v>
      </c>
      <c r="I636" s="2">
        <f t="array" ref="I636">SUMPRODUCT(B620:B639, (ROW(B620:B639)-ROW(B620)+1)) / (20*21/2)</f>
        <v>3.8652685714285715</v>
      </c>
      <c r="J636" s="2">
        <f t="shared" si="74"/>
        <v>3.8390721179031702</v>
      </c>
      <c r="K636" s="2">
        <f t="shared" si="76"/>
        <v>3.7945045462053724</v>
      </c>
    </row>
    <row r="637" spans="1:11" ht="13.5" x14ac:dyDescent="0.25">
      <c r="A637" s="3">
        <v>42930</v>
      </c>
      <c r="B637" s="2">
        <v>3.8631000000000002</v>
      </c>
      <c r="C637" s="2">
        <f t="shared" si="69"/>
        <v>0</v>
      </c>
      <c r="D637" s="2">
        <f t="shared" si="70"/>
        <v>3.8583599999999998</v>
      </c>
      <c r="E637" s="2">
        <f t="shared" si="72"/>
        <v>3.8725800000000001</v>
      </c>
      <c r="F637" s="2">
        <f t="shared" si="73"/>
        <v>3.8455600000000012</v>
      </c>
      <c r="G637" s="2">
        <f t="shared" si="75"/>
        <v>3.7771160000000021</v>
      </c>
      <c r="H637" s="2">
        <f t="shared" si="71"/>
        <v>3.6659084999999991</v>
      </c>
      <c r="I637" s="2">
        <f t="array" ref="I637">SUMPRODUCT(B621:B640, (ROW(B621:B640)-ROW(B621)+1)) / (20*21/2)</f>
        <v>3.866619047619047</v>
      </c>
      <c r="J637" s="2">
        <f t="shared" si="74"/>
        <v>3.841360487626678</v>
      </c>
      <c r="K637" s="2">
        <f t="shared" si="76"/>
        <v>3.7971945640012401</v>
      </c>
    </row>
    <row r="638" spans="1:11" ht="13.5" x14ac:dyDescent="0.25">
      <c r="A638" s="3">
        <v>42933</v>
      </c>
      <c r="B638" s="2">
        <v>3.8868</v>
      </c>
      <c r="C638" s="2">
        <f t="shared" si="69"/>
        <v>2.3699999999999832E-2</v>
      </c>
      <c r="D638" s="2">
        <f t="shared" si="70"/>
        <v>3.8631000000000002</v>
      </c>
      <c r="E638" s="2">
        <f t="shared" si="72"/>
        <v>3.8678400000000002</v>
      </c>
      <c r="F638" s="2">
        <f t="shared" si="73"/>
        <v>3.8500650000000007</v>
      </c>
      <c r="G638" s="2">
        <f t="shared" si="75"/>
        <v>3.7792040000000018</v>
      </c>
      <c r="H638" s="2">
        <f t="shared" si="71"/>
        <v>3.6672244999999992</v>
      </c>
      <c r="I638" s="2">
        <f t="array" ref="I638">SUMPRODUCT(B622:B641, (ROW(B622:B641)-ROW(B622)+1)) / (20*21/2)</f>
        <v>3.878446666666667</v>
      </c>
      <c r="J638" s="2">
        <f t="shared" si="74"/>
        <v>3.8456880602336612</v>
      </c>
      <c r="K638" s="2">
        <f t="shared" si="76"/>
        <v>3.8007085026678582</v>
      </c>
    </row>
    <row r="639" spans="1:11" ht="13.5" x14ac:dyDescent="0.25">
      <c r="A639" s="3">
        <v>42934</v>
      </c>
      <c r="B639" s="2">
        <v>3.8725999999999998</v>
      </c>
      <c r="C639" s="2">
        <f t="shared" si="69"/>
        <v>-1.4200000000000212E-2</v>
      </c>
      <c r="D639" s="2">
        <f t="shared" si="70"/>
        <v>3.8649999999999998</v>
      </c>
      <c r="E639" s="2">
        <f t="shared" si="72"/>
        <v>3.8640499999999998</v>
      </c>
      <c r="F639" s="2">
        <f t="shared" si="73"/>
        <v>3.8536200000000007</v>
      </c>
      <c r="G639" s="2">
        <f t="shared" si="75"/>
        <v>3.780816000000002</v>
      </c>
      <c r="H639" s="2">
        <f t="shared" si="71"/>
        <v>3.6684919999999992</v>
      </c>
      <c r="I639" s="2">
        <f t="array" ref="I639">SUMPRODUCT(B623:B642, (ROW(B623:B642)-ROW(B623)+1)) / (20*21/2)</f>
        <v>3.8803428571428569</v>
      </c>
      <c r="J639" s="2">
        <f t="shared" si="74"/>
        <v>3.8482511021161696</v>
      </c>
      <c r="K639" s="2">
        <f t="shared" si="76"/>
        <v>3.8035277770730405</v>
      </c>
    </row>
    <row r="640" spans="1:11" ht="13.5" x14ac:dyDescent="0.25">
      <c r="A640" s="3">
        <v>42935</v>
      </c>
      <c r="B640" s="2">
        <v>3.8677999999999999</v>
      </c>
      <c r="C640" s="2">
        <f t="shared" si="69"/>
        <v>-4.7999999999999154E-3</v>
      </c>
      <c r="D640" s="2">
        <f t="shared" si="70"/>
        <v>3.8706800000000001</v>
      </c>
      <c r="E640" s="2">
        <f t="shared" si="72"/>
        <v>3.8645200000000002</v>
      </c>
      <c r="F640" s="2">
        <f t="shared" si="73"/>
        <v>3.8574100000000007</v>
      </c>
      <c r="G640" s="2">
        <f t="shared" si="75"/>
        <v>3.7826160000000018</v>
      </c>
      <c r="H640" s="2">
        <f t="shared" si="71"/>
        <v>3.6697579999999999</v>
      </c>
      <c r="I640" s="2">
        <f t="array" ref="I640">SUMPRODUCT(B624:B643, (ROW(B624:B643)-ROW(B624)+1)) / (20*21/2)</f>
        <v>3.8822576190476195</v>
      </c>
      <c r="J640" s="2">
        <f t="shared" si="74"/>
        <v>3.8501129019146294</v>
      </c>
      <c r="K640" s="2">
        <f t="shared" si="76"/>
        <v>3.8060482564035096</v>
      </c>
    </row>
    <row r="641" spans="1:11" ht="13.5" x14ac:dyDescent="0.25">
      <c r="A641" s="3">
        <v>42936</v>
      </c>
      <c r="B641" s="2">
        <v>3.9815999999999998</v>
      </c>
      <c r="C641" s="2">
        <f t="shared" si="69"/>
        <v>0.1137999999999999</v>
      </c>
      <c r="D641" s="2">
        <f t="shared" si="70"/>
        <v>3.8943800000000004</v>
      </c>
      <c r="E641" s="2">
        <f t="shared" si="72"/>
        <v>3.8763700000000001</v>
      </c>
      <c r="F641" s="2">
        <f t="shared" si="73"/>
        <v>3.8668900000000006</v>
      </c>
      <c r="G641" s="2">
        <f t="shared" si="75"/>
        <v>3.7868820000000003</v>
      </c>
      <c r="H641" s="2">
        <f t="shared" si="71"/>
        <v>3.6717519999999997</v>
      </c>
      <c r="I641" s="2">
        <f t="array" ref="I641">SUMPRODUCT(B625:B644, (ROW(B625:B644)-ROW(B625)+1)) / (20*21/2)</f>
        <v>3.8882580952380952</v>
      </c>
      <c r="J641" s="2">
        <f t="shared" si="74"/>
        <v>3.8626354826846647</v>
      </c>
      <c r="K641" s="2">
        <f t="shared" si="76"/>
        <v>3.812932638505333</v>
      </c>
    </row>
    <row r="642" spans="1:11" ht="13.5" x14ac:dyDescent="0.25">
      <c r="A642" s="3">
        <v>42937</v>
      </c>
      <c r="B642" s="2">
        <v>3.8868</v>
      </c>
      <c r="C642" s="2">
        <f t="shared" si="69"/>
        <v>-9.4799999999999773E-2</v>
      </c>
      <c r="D642" s="2">
        <f t="shared" si="70"/>
        <v>3.8991199999999999</v>
      </c>
      <c r="E642" s="2">
        <f t="shared" si="72"/>
        <v>3.8787399999999996</v>
      </c>
      <c r="F642" s="2">
        <f t="shared" si="73"/>
        <v>3.8713950000000006</v>
      </c>
      <c r="G642" s="2">
        <f t="shared" si="75"/>
        <v>3.7895360000000005</v>
      </c>
      <c r="H642" s="2">
        <f t="shared" si="71"/>
        <v>3.6732719999999994</v>
      </c>
      <c r="I642" s="2">
        <f t="array" ref="I642">SUMPRODUCT(B626:B645, (ROW(B626:B645)-ROW(B626)+1)) / (20*21/2)</f>
        <v>3.8933371428571433</v>
      </c>
      <c r="J642" s="2">
        <f t="shared" si="74"/>
        <v>3.8649368652861251</v>
      </c>
      <c r="K642" s="2">
        <f t="shared" si="76"/>
        <v>3.815829397779634</v>
      </c>
    </row>
    <row r="643" spans="1:11" ht="13.5" x14ac:dyDescent="0.25">
      <c r="A643" s="3">
        <v>42940</v>
      </c>
      <c r="B643" s="2">
        <v>3.8915000000000002</v>
      </c>
      <c r="C643" s="2">
        <f t="shared" si="69"/>
        <v>4.7000000000001485E-3</v>
      </c>
      <c r="D643" s="2">
        <f t="shared" si="70"/>
        <v>3.9000599999999999</v>
      </c>
      <c r="E643" s="2">
        <f t="shared" si="72"/>
        <v>3.8815799999999996</v>
      </c>
      <c r="F643" s="2">
        <f t="shared" si="73"/>
        <v>3.8758949999999999</v>
      </c>
      <c r="G643" s="2">
        <f t="shared" si="75"/>
        <v>3.791906</v>
      </c>
      <c r="H643" s="2">
        <f t="shared" si="71"/>
        <v>3.6745884999999991</v>
      </c>
      <c r="I643" s="2">
        <f t="array" ref="I643">SUMPRODUCT(B627:B646, (ROW(B627:B646)-ROW(B627)+1)) / (20*21/2)</f>
        <v>3.8979647619047619</v>
      </c>
      <c r="J643" s="2">
        <f t="shared" si="74"/>
        <v>3.8674666876398271</v>
      </c>
      <c r="K643" s="2">
        <f t="shared" si="76"/>
        <v>3.8187968723765113</v>
      </c>
    </row>
    <row r="644" spans="1:11" ht="13.5" x14ac:dyDescent="0.25">
      <c r="A644" s="3">
        <v>42942</v>
      </c>
      <c r="B644" s="2">
        <v>3.9388999999999998</v>
      </c>
      <c r="C644" s="2">
        <f t="shared" ref="C644:C707" si="77">B644-B643</f>
        <v>4.7399999999999665E-2</v>
      </c>
      <c r="D644" s="2">
        <f t="shared" si="70"/>
        <v>3.9133200000000001</v>
      </c>
      <c r="E644" s="2">
        <f t="shared" si="72"/>
        <v>3.8891599999999995</v>
      </c>
      <c r="F644" s="2">
        <f t="shared" si="73"/>
        <v>3.8808699999999994</v>
      </c>
      <c r="G644" s="2">
        <f t="shared" si="75"/>
        <v>3.7953180000000004</v>
      </c>
      <c r="H644" s="2">
        <f t="shared" si="71"/>
        <v>3.6761649999999992</v>
      </c>
      <c r="I644" s="2">
        <f t="array" ref="I644">SUMPRODUCT(B628:B647, (ROW(B628:B647)-ROW(B628)+1)) / (20*21/2)</f>
        <v>3.8932252380952383</v>
      </c>
      <c r="J644" s="2">
        <f t="shared" si="74"/>
        <v>3.8742698602455579</v>
      </c>
      <c r="K644" s="2">
        <f t="shared" si="76"/>
        <v>3.8235067989499814</v>
      </c>
    </row>
    <row r="645" spans="1:11" ht="13.5" x14ac:dyDescent="0.25">
      <c r="A645" s="3">
        <v>42943</v>
      </c>
      <c r="B645" s="2">
        <v>3.9342000000000001</v>
      </c>
      <c r="C645" s="2">
        <f t="shared" si="77"/>
        <v>-4.6999999999997044E-3</v>
      </c>
      <c r="D645" s="2">
        <f t="shared" si="70"/>
        <v>3.9265999999999996</v>
      </c>
      <c r="E645" s="2">
        <f t="shared" si="72"/>
        <v>3.8986399999999994</v>
      </c>
      <c r="F645" s="2">
        <f t="shared" si="73"/>
        <v>3.8856100000000007</v>
      </c>
      <c r="G645" s="2">
        <f t="shared" si="75"/>
        <v>3.7989199999999999</v>
      </c>
      <c r="H645" s="2">
        <f t="shared" si="71"/>
        <v>3.6777859999999998</v>
      </c>
      <c r="I645" s="2">
        <f t="array" ref="I645">SUMPRODUCT(B629:B648, (ROW(B629:B648)-ROW(B629)+1)) / (20*21/2)</f>
        <v>3.8895033333333333</v>
      </c>
      <c r="J645" s="2">
        <f t="shared" si="74"/>
        <v>3.8799774926031239</v>
      </c>
      <c r="K645" s="2">
        <f t="shared" si="76"/>
        <v>3.8278477087950802</v>
      </c>
    </row>
    <row r="646" spans="1:11" ht="13.5" x14ac:dyDescent="0.25">
      <c r="A646" s="3">
        <v>42944</v>
      </c>
      <c r="B646" s="2">
        <v>3.9342000000000001</v>
      </c>
      <c r="C646" s="2">
        <f t="shared" si="77"/>
        <v>0</v>
      </c>
      <c r="D646" s="2">
        <f t="shared" ref="D646:D709" si="78">AVERAGE(B642:B646)</f>
        <v>3.9171199999999997</v>
      </c>
      <c r="E646" s="2">
        <f t="shared" si="72"/>
        <v>3.9057499999999998</v>
      </c>
      <c r="F646" s="2">
        <f t="shared" si="73"/>
        <v>3.8891650000000006</v>
      </c>
      <c r="G646" s="2">
        <f t="shared" si="75"/>
        <v>3.8027120000000001</v>
      </c>
      <c r="H646" s="2">
        <f t="shared" si="71"/>
        <v>3.6794519999999999</v>
      </c>
      <c r="I646" s="2">
        <f t="array" ref="I646">SUMPRODUCT(B630:B649, (ROW(B630:B649)-ROW(B630)+1)) / (20*21/2)</f>
        <v>3.8897971428571427</v>
      </c>
      <c r="J646" s="2">
        <f t="shared" si="74"/>
        <v>3.8851415409266359</v>
      </c>
      <c r="K646" s="2">
        <f t="shared" si="76"/>
        <v>3.8320183868815478</v>
      </c>
    </row>
    <row r="647" spans="1:11" ht="13.5" x14ac:dyDescent="0.25">
      <c r="A647" s="3">
        <v>42947</v>
      </c>
      <c r="B647" s="2">
        <v>3.8393999999999999</v>
      </c>
      <c r="C647" s="2">
        <f t="shared" si="77"/>
        <v>-9.4800000000000217E-2</v>
      </c>
      <c r="D647" s="2">
        <f t="shared" si="78"/>
        <v>3.9076399999999998</v>
      </c>
      <c r="E647" s="2">
        <f t="shared" si="72"/>
        <v>3.9033799999999998</v>
      </c>
      <c r="F647" s="2">
        <f t="shared" si="73"/>
        <v>3.8879800000000002</v>
      </c>
      <c r="G647" s="2">
        <f t="shared" si="75"/>
        <v>3.8046080000000004</v>
      </c>
      <c r="H647" s="2">
        <f t="shared" si="71"/>
        <v>3.6807349999999999</v>
      </c>
      <c r="I647" s="2">
        <f t="array" ref="I647">SUMPRODUCT(B631:B650, (ROW(B631:B650)-ROW(B631)+1)) / (20*21/2)</f>
        <v>3.8856895238095239</v>
      </c>
      <c r="J647" s="2">
        <f t="shared" si="74"/>
        <v>3.8807852036955275</v>
      </c>
      <c r="K647" s="2">
        <f t="shared" si="76"/>
        <v>3.8323078619058011</v>
      </c>
    </row>
    <row r="648" spans="1:11" ht="13.5" x14ac:dyDescent="0.25">
      <c r="A648" s="3">
        <v>42948</v>
      </c>
      <c r="B648" s="2">
        <v>3.8489</v>
      </c>
      <c r="C648" s="2">
        <f t="shared" si="77"/>
        <v>9.5000000000000639E-3</v>
      </c>
      <c r="D648" s="2">
        <f t="shared" si="78"/>
        <v>3.8991199999999999</v>
      </c>
      <c r="E648" s="2">
        <f t="shared" si="72"/>
        <v>3.8995899999999999</v>
      </c>
      <c r="F648" s="2">
        <f t="shared" si="73"/>
        <v>3.883715</v>
      </c>
      <c r="G648" s="2">
        <f t="shared" si="75"/>
        <v>3.8066940000000007</v>
      </c>
      <c r="H648" s="2">
        <f t="shared" si="71"/>
        <v>3.6820424999999988</v>
      </c>
      <c r="I648" s="2">
        <f t="array" ref="I648">SUMPRODUCT(B632:B651, (ROW(B632:B651)-ROW(B632)+1)) / (20*21/2)</f>
        <v>3.8816947619047619</v>
      </c>
      <c r="J648" s="2">
        <f t="shared" si="74"/>
        <v>3.877748517629287</v>
      </c>
      <c r="K648" s="2">
        <f t="shared" si="76"/>
        <v>3.8329585339879264</v>
      </c>
    </row>
    <row r="649" spans="1:11" ht="13.5" x14ac:dyDescent="0.25">
      <c r="A649" s="3">
        <v>42949</v>
      </c>
      <c r="B649" s="2">
        <v>3.8868</v>
      </c>
      <c r="C649" s="2">
        <f t="shared" si="77"/>
        <v>3.7900000000000045E-2</v>
      </c>
      <c r="D649" s="2">
        <f t="shared" si="78"/>
        <v>3.8887</v>
      </c>
      <c r="E649" s="2">
        <f t="shared" si="72"/>
        <v>3.9010100000000003</v>
      </c>
      <c r="F649" s="2">
        <f t="shared" si="73"/>
        <v>3.8825299999999991</v>
      </c>
      <c r="G649" s="2">
        <f t="shared" si="75"/>
        <v>3.8097280000000002</v>
      </c>
      <c r="H649" s="2">
        <f t="shared" si="71"/>
        <v>3.6834489999999986</v>
      </c>
      <c r="I649" s="2">
        <f t="array" ref="I649">SUMPRODUCT(B633:B652, (ROW(B633:B652)-ROW(B633)+1)) / (20*21/2)</f>
        <v>3.8778128571428572</v>
      </c>
      <c r="J649" s="2">
        <f t="shared" si="74"/>
        <v>3.8786105635693549</v>
      </c>
      <c r="K649" s="2">
        <f t="shared" si="76"/>
        <v>3.8350699640276158</v>
      </c>
    </row>
    <row r="650" spans="1:11" ht="13.5" x14ac:dyDescent="0.25">
      <c r="A650" s="3">
        <v>42950</v>
      </c>
      <c r="B650" s="2">
        <v>3.8393999999999999</v>
      </c>
      <c r="C650" s="2">
        <f t="shared" si="77"/>
        <v>-4.7400000000000109E-2</v>
      </c>
      <c r="D650" s="2">
        <f t="shared" si="78"/>
        <v>3.8697400000000002</v>
      </c>
      <c r="E650" s="2">
        <f t="shared" si="72"/>
        <v>3.8981699999999995</v>
      </c>
      <c r="F650" s="2">
        <f t="shared" si="73"/>
        <v>3.8813449999999996</v>
      </c>
      <c r="G650" s="2">
        <f t="shared" si="75"/>
        <v>3.8132360000000007</v>
      </c>
      <c r="H650" s="2">
        <f t="shared" ref="H650:H713" si="79">AVERAGE(B451:B650)</f>
        <v>3.6846184999999987</v>
      </c>
      <c r="I650" s="2">
        <f t="array" ref="I650">SUMPRODUCT(B634:B653, (ROW(B634:B653)-ROW(B634)+1)) / (20*21/2)</f>
        <v>3.8740438095238092</v>
      </c>
      <c r="J650" s="2">
        <f t="shared" si="74"/>
        <v>3.8748762241817971</v>
      </c>
      <c r="K650" s="2">
        <f t="shared" si="76"/>
        <v>3.8352397693598661</v>
      </c>
    </row>
    <row r="651" spans="1:11" ht="13.5" x14ac:dyDescent="0.25">
      <c r="A651" s="3">
        <v>42951</v>
      </c>
      <c r="B651" s="2">
        <v>3.8393999999999999</v>
      </c>
      <c r="C651" s="2">
        <f t="shared" si="77"/>
        <v>0</v>
      </c>
      <c r="D651" s="2">
        <f t="shared" si="78"/>
        <v>3.8507799999999994</v>
      </c>
      <c r="E651" s="2">
        <f t="shared" si="72"/>
        <v>3.88395</v>
      </c>
      <c r="F651" s="2">
        <f t="shared" si="73"/>
        <v>3.8801599999999987</v>
      </c>
      <c r="G651" s="2">
        <f t="shared" si="75"/>
        <v>3.8169340000000007</v>
      </c>
      <c r="H651" s="2">
        <f t="shared" si="79"/>
        <v>3.6861054999999987</v>
      </c>
      <c r="I651" s="2">
        <f t="array" ref="I651">SUMPRODUCT(B635:B654, (ROW(B635:B654)-ROW(B635)+1)) / (20*21/2)</f>
        <v>3.8703876190476194</v>
      </c>
      <c r="J651" s="2">
        <f t="shared" si="74"/>
        <v>3.8714975361644828</v>
      </c>
      <c r="K651" s="2">
        <f t="shared" si="76"/>
        <v>3.8354029156594791</v>
      </c>
    </row>
    <row r="652" spans="1:11" ht="13.5" x14ac:dyDescent="0.25">
      <c r="A652" s="3">
        <v>42954</v>
      </c>
      <c r="B652" s="2">
        <v>3.8393999999999999</v>
      </c>
      <c r="C652" s="2">
        <f t="shared" si="77"/>
        <v>0</v>
      </c>
      <c r="D652" s="2">
        <f t="shared" si="78"/>
        <v>3.8507799999999994</v>
      </c>
      <c r="E652" s="2">
        <f t="shared" ref="E652:E715" si="80">AVERAGE(B643:B652)</f>
        <v>3.8792099999999996</v>
      </c>
      <c r="F652" s="2">
        <f t="shared" si="73"/>
        <v>3.8789749999999992</v>
      </c>
      <c r="G652" s="2">
        <f t="shared" si="75"/>
        <v>3.8204420000000003</v>
      </c>
      <c r="H652" s="2">
        <f t="shared" si="79"/>
        <v>3.687342999999998</v>
      </c>
      <c r="I652" s="2">
        <f t="array" ref="I652">SUMPRODUCT(B636:B655, (ROW(B636:B655)-ROW(B636)+1)) / (20*21/2)</f>
        <v>3.8668442857142855</v>
      </c>
      <c r="J652" s="2">
        <f t="shared" si="74"/>
        <v>3.8684406279583414</v>
      </c>
      <c r="K652" s="2">
        <f t="shared" si="76"/>
        <v>3.8355596640649896</v>
      </c>
    </row>
    <row r="653" spans="1:11" ht="13.5" x14ac:dyDescent="0.25">
      <c r="A653" s="3">
        <v>42955</v>
      </c>
      <c r="B653" s="2">
        <v>3.8393999999999999</v>
      </c>
      <c r="C653" s="2">
        <f t="shared" si="77"/>
        <v>0</v>
      </c>
      <c r="D653" s="2">
        <f t="shared" si="78"/>
        <v>3.8488799999999999</v>
      </c>
      <c r="E653" s="2">
        <f t="shared" si="80"/>
        <v>3.8740000000000001</v>
      </c>
      <c r="F653" s="2">
        <f t="shared" si="73"/>
        <v>3.8777899999999987</v>
      </c>
      <c r="G653" s="2">
        <f t="shared" si="75"/>
        <v>3.8238540000000008</v>
      </c>
      <c r="H653" s="2">
        <f t="shared" si="79"/>
        <v>3.6885804999999983</v>
      </c>
      <c r="I653" s="2">
        <f t="array" ref="I653">SUMPRODUCT(B637:B656, (ROW(B637:B656)-ROW(B637)+1)) / (20*21/2)</f>
        <v>3.8655580952380952</v>
      </c>
      <c r="J653" s="2">
        <f t="shared" si="74"/>
        <v>3.8656748538670707</v>
      </c>
      <c r="K653" s="2">
        <f t="shared" si="76"/>
        <v>3.8357102654742059</v>
      </c>
    </row>
    <row r="654" spans="1:11" ht="13.5" x14ac:dyDescent="0.25">
      <c r="A654" s="3">
        <v>42956</v>
      </c>
      <c r="B654" s="2">
        <v>3.8393999999999999</v>
      </c>
      <c r="C654" s="2">
        <f t="shared" si="77"/>
        <v>0</v>
      </c>
      <c r="D654" s="2">
        <f t="shared" si="78"/>
        <v>3.8393999999999999</v>
      </c>
      <c r="E654" s="2">
        <f t="shared" si="80"/>
        <v>3.8640500000000002</v>
      </c>
      <c r="F654" s="2">
        <f t="shared" si="73"/>
        <v>3.8766049999999992</v>
      </c>
      <c r="G654" s="2">
        <f t="shared" si="75"/>
        <v>3.8272660000000012</v>
      </c>
      <c r="H654" s="2">
        <f t="shared" si="79"/>
        <v>3.6897724999999979</v>
      </c>
      <c r="I654" s="2">
        <f t="array" ref="I654">SUMPRODUCT(B638:B657, (ROW(B638:B657)-ROW(B638)+1)) / (20*21/2)</f>
        <v>3.864271904761905</v>
      </c>
      <c r="J654" s="2">
        <f t="shared" si="74"/>
        <v>3.8631724868321116</v>
      </c>
      <c r="K654" s="2">
        <f t="shared" si="76"/>
        <v>3.8358549609458059</v>
      </c>
    </row>
    <row r="655" spans="1:11" ht="13.5" x14ac:dyDescent="0.25">
      <c r="A655" s="3">
        <v>42957</v>
      </c>
      <c r="B655" s="2">
        <v>3.8393999999999999</v>
      </c>
      <c r="C655" s="2">
        <f t="shared" si="77"/>
        <v>0</v>
      </c>
      <c r="D655" s="2">
        <f t="shared" si="78"/>
        <v>3.8393999999999999</v>
      </c>
      <c r="E655" s="2">
        <f t="shared" si="80"/>
        <v>3.8545700000000003</v>
      </c>
      <c r="F655" s="2">
        <f t="shared" si="73"/>
        <v>3.8766049999999992</v>
      </c>
      <c r="G655" s="2">
        <f t="shared" si="75"/>
        <v>3.8306780000000007</v>
      </c>
      <c r="H655" s="2">
        <f t="shared" si="79"/>
        <v>3.6908284999999976</v>
      </c>
      <c r="I655" s="2">
        <f t="array" ref="I655">SUMPRODUCT(B639:B658, (ROW(B639:B658)-ROW(B639)+1)) / (20*21/2)</f>
        <v>3.8611761904761903</v>
      </c>
      <c r="J655" s="2">
        <f t="shared" si="74"/>
        <v>3.8609084404671483</v>
      </c>
      <c r="K655" s="2">
        <f t="shared" si="76"/>
        <v>3.8359939820851858</v>
      </c>
    </row>
    <row r="656" spans="1:11" ht="13.5" x14ac:dyDescent="0.25">
      <c r="A656" s="3">
        <v>42958</v>
      </c>
      <c r="B656" s="2">
        <v>3.8631000000000002</v>
      </c>
      <c r="C656" s="2">
        <f t="shared" si="77"/>
        <v>2.3700000000000276E-2</v>
      </c>
      <c r="D656" s="2">
        <f t="shared" si="78"/>
        <v>3.8441400000000003</v>
      </c>
      <c r="E656" s="2">
        <f t="shared" si="80"/>
        <v>3.8474600000000003</v>
      </c>
      <c r="F656" s="2">
        <f t="shared" si="73"/>
        <v>3.8766049999999992</v>
      </c>
      <c r="G656" s="2">
        <f t="shared" si="75"/>
        <v>3.8347540000000016</v>
      </c>
      <c r="H656" s="2">
        <f t="shared" si="79"/>
        <v>3.6920484999999981</v>
      </c>
      <c r="I656" s="2">
        <f t="array" ref="I656">SUMPRODUCT(B640:B659, (ROW(B640:B659)-ROW(B640)+1)) / (20*21/2)</f>
        <v>3.8591885714285716</v>
      </c>
      <c r="J656" s="2">
        <f t="shared" si="74"/>
        <v>3.861117160422658</v>
      </c>
      <c r="K656" s="2">
        <f t="shared" si="76"/>
        <v>3.8370569631798843</v>
      </c>
    </row>
    <row r="657" spans="1:11" ht="13.5" x14ac:dyDescent="0.25">
      <c r="A657" s="3">
        <v>42961</v>
      </c>
      <c r="B657" s="2">
        <v>3.8631000000000002</v>
      </c>
      <c r="C657" s="2">
        <f t="shared" si="77"/>
        <v>0</v>
      </c>
      <c r="D657" s="2">
        <f t="shared" si="78"/>
        <v>3.8488799999999999</v>
      </c>
      <c r="E657" s="2">
        <f t="shared" si="80"/>
        <v>3.8498300000000008</v>
      </c>
      <c r="F657" s="2">
        <f t="shared" si="73"/>
        <v>3.8766050000000001</v>
      </c>
      <c r="G657" s="2">
        <f t="shared" si="75"/>
        <v>3.838830000000002</v>
      </c>
      <c r="H657" s="2">
        <f t="shared" si="79"/>
        <v>3.6932684999999981</v>
      </c>
      <c r="I657" s="2">
        <f t="array" ref="I657">SUMPRODUCT(B641:B660, (ROW(B641:B660)-ROW(B641)+1)) / (20*21/2)</f>
        <v>3.8604533333333326</v>
      </c>
      <c r="J657" s="2">
        <f t="shared" si="74"/>
        <v>3.8613060022871668</v>
      </c>
      <c r="K657" s="2">
        <f t="shared" si="76"/>
        <v>3.8380782587414575</v>
      </c>
    </row>
    <row r="658" spans="1:11" ht="13.5" x14ac:dyDescent="0.25">
      <c r="A658" s="3">
        <v>42962</v>
      </c>
      <c r="B658" s="2">
        <v>3.8441000000000001</v>
      </c>
      <c r="C658" s="2">
        <f t="shared" si="77"/>
        <v>-1.9000000000000128E-2</v>
      </c>
      <c r="D658" s="2">
        <f t="shared" si="78"/>
        <v>3.8498200000000002</v>
      </c>
      <c r="E658" s="2">
        <f t="shared" si="80"/>
        <v>3.8493499999999998</v>
      </c>
      <c r="F658" s="2">
        <f t="shared" si="73"/>
        <v>3.8744699999999996</v>
      </c>
      <c r="G658" s="2">
        <f t="shared" si="75"/>
        <v>3.8423360000000018</v>
      </c>
      <c r="H658" s="2">
        <f t="shared" si="79"/>
        <v>3.694529499999998</v>
      </c>
      <c r="I658" s="2">
        <f t="array" ref="I658">SUMPRODUCT(B642:B661, (ROW(B642:B661)-ROW(B642)+1)) / (20*21/2)</f>
        <v>3.8616276190476193</v>
      </c>
      <c r="J658" s="2">
        <f t="shared" si="74"/>
        <v>3.8596673354026749</v>
      </c>
      <c r="K658" s="2">
        <f t="shared" si="76"/>
        <v>3.8383144054574787</v>
      </c>
    </row>
    <row r="659" spans="1:11" ht="13.5" x14ac:dyDescent="0.25">
      <c r="A659" s="3">
        <v>42963</v>
      </c>
      <c r="B659" s="2">
        <v>3.8536000000000001</v>
      </c>
      <c r="C659" s="2">
        <f t="shared" si="77"/>
        <v>9.5000000000000639E-3</v>
      </c>
      <c r="D659" s="2">
        <f t="shared" si="78"/>
        <v>3.8526600000000002</v>
      </c>
      <c r="E659" s="2">
        <f t="shared" si="80"/>
        <v>3.8460299999999998</v>
      </c>
      <c r="F659" s="2">
        <f t="shared" si="73"/>
        <v>3.8735199999999992</v>
      </c>
      <c r="G659" s="2">
        <f t="shared" si="75"/>
        <v>3.8460320000000019</v>
      </c>
      <c r="H659" s="2">
        <f t="shared" si="79"/>
        <v>3.6958834999999981</v>
      </c>
      <c r="I659" s="2">
        <f t="array" ref="I659">SUMPRODUCT(B643:B662, (ROW(B643:B662)-ROW(B643)+1)) / (20*21/2)</f>
        <v>3.8632533333333332</v>
      </c>
      <c r="J659" s="2">
        <f t="shared" si="74"/>
        <v>3.8590894939357532</v>
      </c>
      <c r="K659" s="2">
        <f t="shared" si="76"/>
        <v>3.838913840537578</v>
      </c>
    </row>
    <row r="660" spans="1:11" ht="13.5" x14ac:dyDescent="0.25">
      <c r="A660" s="3">
        <v>42964</v>
      </c>
      <c r="B660" s="2">
        <v>3.8868</v>
      </c>
      <c r="C660" s="2">
        <f t="shared" si="77"/>
        <v>3.3199999999999896E-2</v>
      </c>
      <c r="D660" s="2">
        <f t="shared" si="78"/>
        <v>3.8621400000000001</v>
      </c>
      <c r="E660" s="2">
        <f t="shared" si="80"/>
        <v>3.8507699999999998</v>
      </c>
      <c r="F660" s="2">
        <f t="shared" ref="F660:F723" si="81">AVERAGE(B641:B660)</f>
        <v>3.8744699999999987</v>
      </c>
      <c r="G660" s="2">
        <f t="shared" si="75"/>
        <v>3.8502980000000013</v>
      </c>
      <c r="H660" s="2">
        <f t="shared" si="79"/>
        <v>3.6974034999999983</v>
      </c>
      <c r="I660" s="2">
        <f t="array" ref="I660">SUMPRODUCT(B644:B663, (ROW(B644:B663)-ROW(B644)+1)) / (20*21/2)</f>
        <v>3.8653266666666668</v>
      </c>
      <c r="J660" s="2">
        <f t="shared" si="74"/>
        <v>3.861728589751396</v>
      </c>
      <c r="K660" s="2">
        <f t="shared" si="76"/>
        <v>3.8407917291439477</v>
      </c>
    </row>
    <row r="661" spans="1:11" ht="13.5" x14ac:dyDescent="0.25">
      <c r="A661" s="3">
        <v>42965</v>
      </c>
      <c r="B661" s="2">
        <v>3.8868</v>
      </c>
      <c r="C661" s="2">
        <f t="shared" si="77"/>
        <v>0</v>
      </c>
      <c r="D661" s="2">
        <f t="shared" si="78"/>
        <v>3.8668800000000005</v>
      </c>
      <c r="E661" s="2">
        <f t="shared" si="80"/>
        <v>3.8555100000000002</v>
      </c>
      <c r="F661" s="2">
        <f t="shared" si="81"/>
        <v>3.8697299999999992</v>
      </c>
      <c r="G661" s="2">
        <f t="shared" si="75"/>
        <v>3.853616000000001</v>
      </c>
      <c r="H661" s="2">
        <f t="shared" si="79"/>
        <v>3.6990594999999979</v>
      </c>
      <c r="I661" s="2">
        <f t="array" ref="I661">SUMPRODUCT(B645:B664, (ROW(B645:B664)-ROW(B645)+1)) / (20*21/2)</f>
        <v>3.8669523809523811</v>
      </c>
      <c r="J661" s="2">
        <f t="shared" ref="J661:J724" si="82">$J$4*B661+J660*(1-$J$4)</f>
        <v>3.8641163431084058</v>
      </c>
      <c r="K661" s="2">
        <f t="shared" si="76"/>
        <v>3.8425959750598717</v>
      </c>
    </row>
    <row r="662" spans="1:11" ht="13.5" x14ac:dyDescent="0.25">
      <c r="A662" s="3">
        <v>42968</v>
      </c>
      <c r="B662" s="2">
        <v>3.8868</v>
      </c>
      <c r="C662" s="2">
        <f t="shared" si="77"/>
        <v>0</v>
      </c>
      <c r="D662" s="2">
        <f t="shared" si="78"/>
        <v>3.8716200000000001</v>
      </c>
      <c r="E662" s="2">
        <f t="shared" si="80"/>
        <v>3.8602499999999997</v>
      </c>
      <c r="F662" s="2">
        <f t="shared" si="81"/>
        <v>3.8697299999999983</v>
      </c>
      <c r="G662" s="2">
        <f t="shared" si="75"/>
        <v>3.8564600000000011</v>
      </c>
      <c r="H662" s="2">
        <f t="shared" si="79"/>
        <v>3.7007154999999976</v>
      </c>
      <c r="I662" s="2">
        <f t="array" ref="I662">SUMPRODUCT(B646:B665, (ROW(B646:B665)-ROW(B646)+1)) / (20*21/2)</f>
        <v>3.8688261904761907</v>
      </c>
      <c r="J662" s="2">
        <f t="shared" si="82"/>
        <v>3.8662766913837956</v>
      </c>
      <c r="K662" s="2">
        <f t="shared" si="76"/>
        <v>3.8443294662339946</v>
      </c>
    </row>
    <row r="663" spans="1:11" ht="13.5" x14ac:dyDescent="0.25">
      <c r="A663" s="3">
        <v>42969</v>
      </c>
      <c r="B663" s="2">
        <v>3.8915000000000002</v>
      </c>
      <c r="C663" s="2">
        <f t="shared" si="77"/>
        <v>4.7000000000001485E-3</v>
      </c>
      <c r="D663" s="2">
        <f t="shared" si="78"/>
        <v>3.8811</v>
      </c>
      <c r="E663" s="2">
        <f t="shared" si="80"/>
        <v>3.8654600000000001</v>
      </c>
      <c r="F663" s="2">
        <f t="shared" si="81"/>
        <v>3.8697299999999992</v>
      </c>
      <c r="G663" s="2">
        <f t="shared" si="75"/>
        <v>3.8592080000000011</v>
      </c>
      <c r="H663" s="2">
        <f t="shared" si="79"/>
        <v>3.7020999999999971</v>
      </c>
      <c r="I663" s="2">
        <f t="array" ref="I663">SUMPRODUCT(B647:B666, (ROW(B647:B666)-ROW(B647)+1)) / (20*21/2)</f>
        <v>3.8731828571428575</v>
      </c>
      <c r="J663" s="2">
        <f t="shared" si="82"/>
        <v>3.8686789112520055</v>
      </c>
      <c r="K663" s="2">
        <f t="shared" si="76"/>
        <v>3.8461792910875636</v>
      </c>
    </row>
    <row r="664" spans="1:11" ht="13.5" x14ac:dyDescent="0.25">
      <c r="A664" s="3">
        <v>42970</v>
      </c>
      <c r="B664" s="2">
        <v>3.8868</v>
      </c>
      <c r="C664" s="2">
        <f t="shared" si="77"/>
        <v>-4.7000000000001485E-3</v>
      </c>
      <c r="D664" s="2">
        <f t="shared" si="78"/>
        <v>3.88774</v>
      </c>
      <c r="E664" s="2">
        <f t="shared" si="80"/>
        <v>3.8702000000000005</v>
      </c>
      <c r="F664" s="2">
        <f t="shared" si="81"/>
        <v>3.8671249999999993</v>
      </c>
      <c r="G664" s="2">
        <f t="shared" si="75"/>
        <v>3.861104000000001</v>
      </c>
      <c r="H664" s="2">
        <f t="shared" si="79"/>
        <v>3.7036199999999968</v>
      </c>
      <c r="I664" s="2">
        <f t="array" ref="I664">SUMPRODUCT(B648:B667, (ROW(B648:B667)-ROW(B648)+1)) / (20*21/2)</f>
        <v>3.8799095238095234</v>
      </c>
      <c r="J664" s="2">
        <f t="shared" si="82"/>
        <v>3.8704047292280048</v>
      </c>
      <c r="K664" s="2">
        <f t="shared" si="76"/>
        <v>3.8477722600645223</v>
      </c>
    </row>
    <row r="665" spans="1:11" ht="13.5" x14ac:dyDescent="0.25">
      <c r="A665" s="3">
        <v>42971</v>
      </c>
      <c r="B665" s="2">
        <v>3.8868</v>
      </c>
      <c r="C665" s="2">
        <f t="shared" si="77"/>
        <v>0</v>
      </c>
      <c r="D665" s="2">
        <f t="shared" si="78"/>
        <v>3.88774</v>
      </c>
      <c r="E665" s="2">
        <f t="shared" si="80"/>
        <v>3.8749400000000001</v>
      </c>
      <c r="F665" s="2">
        <f t="shared" si="81"/>
        <v>3.8647549999999997</v>
      </c>
      <c r="G665" s="2">
        <f t="shared" si="75"/>
        <v>3.8620520000000016</v>
      </c>
      <c r="H665" s="2">
        <f t="shared" si="79"/>
        <v>3.7051399999999965</v>
      </c>
      <c r="I665" s="2">
        <f t="array" ref="I665">SUMPRODUCT(B649:B668, (ROW(B649:B668)-ROW(B649)+1)) / (20*21/2)</f>
        <v>3.8884419047619048</v>
      </c>
      <c r="J665" s="2">
        <f t="shared" si="82"/>
        <v>3.8719661835872423</v>
      </c>
      <c r="K665" s="2">
        <f t="shared" si="76"/>
        <v>3.8493027596698353</v>
      </c>
    </row>
    <row r="666" spans="1:11" ht="13.5" x14ac:dyDescent="0.25">
      <c r="A666" s="3">
        <v>42972</v>
      </c>
      <c r="B666" s="2">
        <v>3.9104999999999999</v>
      </c>
      <c r="C666" s="2">
        <f t="shared" si="77"/>
        <v>2.3699999999999832E-2</v>
      </c>
      <c r="D666" s="2">
        <f t="shared" si="78"/>
        <v>3.8924799999999999</v>
      </c>
      <c r="E666" s="2">
        <f t="shared" si="80"/>
        <v>3.8796800000000005</v>
      </c>
      <c r="F666" s="2">
        <f t="shared" si="81"/>
        <v>3.8635699999999993</v>
      </c>
      <c r="G666" s="2">
        <f t="shared" si="75"/>
        <v>3.8634740000000019</v>
      </c>
      <c r="H666" s="2">
        <f t="shared" si="79"/>
        <v>3.7068689999999958</v>
      </c>
      <c r="I666" s="2">
        <f t="array" ref="I666">SUMPRODUCT(B650:B669, (ROW(B650:B669)-ROW(B650)+1)) / (20*21/2)</f>
        <v>3.894198095238095</v>
      </c>
      <c r="J666" s="2">
        <f t="shared" si="82"/>
        <v>3.8756360708646476</v>
      </c>
      <c r="K666" s="2">
        <f t="shared" si="76"/>
        <v>3.8517026514474888</v>
      </c>
    </row>
    <row r="667" spans="1:11" ht="13.5" x14ac:dyDescent="0.25">
      <c r="A667" s="3">
        <v>42975</v>
      </c>
      <c r="B667" s="2">
        <v>3.9342000000000001</v>
      </c>
      <c r="C667" s="2">
        <f t="shared" si="77"/>
        <v>2.3700000000000276E-2</v>
      </c>
      <c r="D667" s="2">
        <f t="shared" si="78"/>
        <v>3.9019599999999999</v>
      </c>
      <c r="E667" s="2">
        <f t="shared" si="80"/>
        <v>3.88679</v>
      </c>
      <c r="F667" s="2">
        <f t="shared" si="81"/>
        <v>3.8683100000000001</v>
      </c>
      <c r="G667" s="2">
        <f t="shared" si="75"/>
        <v>3.8662240000000012</v>
      </c>
      <c r="H667" s="2">
        <f t="shared" si="79"/>
        <v>3.7086259999999958</v>
      </c>
      <c r="I667" s="2">
        <f t="array" ref="I667">SUMPRODUCT(B651:B670, (ROW(B651:B670)-ROW(B651)+1)) / (20*21/2)</f>
        <v>3.8929571428571426</v>
      </c>
      <c r="J667" s="2">
        <f t="shared" si="82"/>
        <v>3.8812135879251572</v>
      </c>
      <c r="K667" s="2">
        <f t="shared" si="76"/>
        <v>3.854937841586803</v>
      </c>
    </row>
    <row r="668" spans="1:11" ht="13.5" x14ac:dyDescent="0.25">
      <c r="A668" s="3">
        <v>42976</v>
      </c>
      <c r="B668" s="2">
        <v>3.9579</v>
      </c>
      <c r="C668" s="2">
        <f t="shared" si="77"/>
        <v>2.3699999999999832E-2</v>
      </c>
      <c r="D668" s="2">
        <f t="shared" si="78"/>
        <v>3.9152399999999998</v>
      </c>
      <c r="E668" s="2">
        <f t="shared" si="80"/>
        <v>3.8981700000000004</v>
      </c>
      <c r="F668" s="2">
        <f t="shared" si="81"/>
        <v>3.8737599999999999</v>
      </c>
      <c r="G668" s="2">
        <f t="shared" si="75"/>
        <v>3.8694480000000011</v>
      </c>
      <c r="H668" s="2">
        <f t="shared" si="79"/>
        <v>3.7103424999999959</v>
      </c>
      <c r="I668" s="2">
        <f t="array" ref="I668">SUMPRODUCT(B652:B671, (ROW(B652:B671)-ROW(B652)+1)) / (20*21/2)</f>
        <v>3.893860476190476</v>
      </c>
      <c r="J668" s="2">
        <f t="shared" si="82"/>
        <v>3.8885170557418092</v>
      </c>
      <c r="K668" s="2">
        <f t="shared" si="76"/>
        <v>3.8589755732892814</v>
      </c>
    </row>
    <row r="669" spans="1:11" ht="13.5" x14ac:dyDescent="0.25">
      <c r="A669" s="3">
        <v>42977</v>
      </c>
      <c r="B669" s="2">
        <v>3.9342000000000001</v>
      </c>
      <c r="C669" s="2">
        <f t="shared" si="77"/>
        <v>-2.3699999999999832E-2</v>
      </c>
      <c r="D669" s="2">
        <f t="shared" si="78"/>
        <v>3.9247199999999998</v>
      </c>
      <c r="E669" s="2">
        <f t="shared" si="80"/>
        <v>3.9062299999999999</v>
      </c>
      <c r="F669" s="2">
        <f t="shared" si="81"/>
        <v>3.8761300000000007</v>
      </c>
      <c r="G669" s="2">
        <f t="shared" si="75"/>
        <v>3.8721020000000004</v>
      </c>
      <c r="H669" s="2">
        <f t="shared" si="79"/>
        <v>3.7119859999999956</v>
      </c>
      <c r="I669" s="2">
        <f t="array" ref="I669">SUMPRODUCT(B653:B672, (ROW(B653:B672)-ROW(B653)+1)) / (20*21/2)</f>
        <v>3.8967952380952382</v>
      </c>
      <c r="J669" s="2">
        <f t="shared" si="82"/>
        <v>3.8928678123378271</v>
      </c>
      <c r="K669" s="2">
        <f t="shared" si="76"/>
        <v>3.8619255508073489</v>
      </c>
    </row>
    <row r="670" spans="1:11" ht="13.5" x14ac:dyDescent="0.25">
      <c r="A670" s="3">
        <v>42978</v>
      </c>
      <c r="B670" s="2">
        <v>3.8631000000000002</v>
      </c>
      <c r="C670" s="2">
        <f t="shared" si="77"/>
        <v>-7.1099999999999941E-2</v>
      </c>
      <c r="D670" s="2">
        <f t="shared" si="78"/>
        <v>3.9199800000000002</v>
      </c>
      <c r="E670" s="2">
        <f t="shared" si="80"/>
        <v>3.9038600000000003</v>
      </c>
      <c r="F670" s="2">
        <f t="shared" si="81"/>
        <v>3.8773150000000003</v>
      </c>
      <c r="G670" s="2">
        <f t="shared" si="75"/>
        <v>3.8735240000000006</v>
      </c>
      <c r="H670" s="2">
        <f t="shared" si="79"/>
        <v>3.7132739999999957</v>
      </c>
      <c r="I670" s="2">
        <f t="array" ref="I670">SUMPRODUCT(B654:B673, (ROW(B654:B673)-ROW(B654)+1)) / (20*21/2)</f>
        <v>3.8993914285714282</v>
      </c>
      <c r="J670" s="2">
        <f t="shared" si="82"/>
        <v>3.8900327825913674</v>
      </c>
      <c r="K670" s="2">
        <f t="shared" si="76"/>
        <v>3.8619716076384334</v>
      </c>
    </row>
    <row r="671" spans="1:11" ht="13.5" x14ac:dyDescent="0.25">
      <c r="A671" s="3">
        <v>42982</v>
      </c>
      <c r="B671" s="2">
        <v>3.8868</v>
      </c>
      <c r="C671" s="2">
        <f t="shared" si="77"/>
        <v>2.3699999999999832E-2</v>
      </c>
      <c r="D671" s="2">
        <f t="shared" si="78"/>
        <v>3.9152399999999998</v>
      </c>
      <c r="E671" s="2">
        <f t="shared" si="80"/>
        <v>3.9038600000000003</v>
      </c>
      <c r="F671" s="2">
        <f t="shared" si="81"/>
        <v>3.8796849999999998</v>
      </c>
      <c r="G671" s="2">
        <f t="shared" si="75"/>
        <v>3.8754199999999996</v>
      </c>
      <c r="H671" s="2">
        <f t="shared" si="79"/>
        <v>3.7146804999999956</v>
      </c>
      <c r="I671" s="2">
        <f t="array" ref="I671">SUMPRODUCT(B655:B674, (ROW(B655:B674)-ROW(B655)+1)) / (20*21/2)</f>
        <v>3.8993919047619046</v>
      </c>
      <c r="J671" s="2">
        <f t="shared" si="82"/>
        <v>3.8897248985350465</v>
      </c>
      <c r="K671" s="2">
        <f t="shared" si="76"/>
        <v>3.8629452700839852</v>
      </c>
    </row>
    <row r="672" spans="1:11" ht="13.5" x14ac:dyDescent="0.25">
      <c r="A672" s="3">
        <v>42983</v>
      </c>
      <c r="B672" s="2">
        <v>3.9104999999999999</v>
      </c>
      <c r="C672" s="2">
        <f t="shared" si="77"/>
        <v>2.3699999999999832E-2</v>
      </c>
      <c r="D672" s="2">
        <f t="shared" si="78"/>
        <v>3.9104999999999999</v>
      </c>
      <c r="E672" s="2">
        <f t="shared" si="80"/>
        <v>3.9062299999999994</v>
      </c>
      <c r="F672" s="2">
        <f t="shared" si="81"/>
        <v>3.8832399999999998</v>
      </c>
      <c r="G672" s="2">
        <f t="shared" si="75"/>
        <v>3.8776959999999998</v>
      </c>
      <c r="H672" s="2">
        <f t="shared" si="79"/>
        <v>3.716318999999995</v>
      </c>
      <c r="I672" s="2">
        <f t="array" ref="I672">SUMPRODUCT(B656:B675, (ROW(B656:B675)-ROW(B656)+1)) / (20*21/2)</f>
        <v>3.8991666666666664</v>
      </c>
      <c r="J672" s="2">
        <f t="shared" si="82"/>
        <v>3.8917034796269467</v>
      </c>
      <c r="K672" s="2">
        <f t="shared" si="76"/>
        <v>3.8648101614532409</v>
      </c>
    </row>
    <row r="673" spans="1:11" ht="13.5" x14ac:dyDescent="0.25">
      <c r="A673" s="3">
        <v>42984</v>
      </c>
      <c r="B673" s="2">
        <v>3.9104999999999999</v>
      </c>
      <c r="C673" s="2">
        <f t="shared" si="77"/>
        <v>0</v>
      </c>
      <c r="D673" s="2">
        <f t="shared" si="78"/>
        <v>3.9010199999999999</v>
      </c>
      <c r="E673" s="2">
        <f t="shared" si="80"/>
        <v>3.9081299999999999</v>
      </c>
      <c r="F673" s="2">
        <f t="shared" si="81"/>
        <v>3.8867949999999993</v>
      </c>
      <c r="G673" s="2">
        <f t="shared" si="75"/>
        <v>3.8798759999999999</v>
      </c>
      <c r="H673" s="2">
        <f t="shared" si="79"/>
        <v>3.7180254999999947</v>
      </c>
      <c r="I673" s="2">
        <f t="array" ref="I673">SUMPRODUCT(B657:B676, (ROW(B657:B676)-ROW(B657)+1)) / (20*21/2)</f>
        <v>3.8987157142857147</v>
      </c>
      <c r="J673" s="2">
        <f t="shared" si="82"/>
        <v>3.8934936244243805</v>
      </c>
      <c r="K673" s="2">
        <f t="shared" si="76"/>
        <v>3.8666019198276236</v>
      </c>
    </row>
    <row r="674" spans="1:11" ht="13.5" x14ac:dyDescent="0.25">
      <c r="A674" s="3">
        <v>42985</v>
      </c>
      <c r="B674" s="2">
        <v>3.8868</v>
      </c>
      <c r="C674" s="2">
        <f t="shared" si="77"/>
        <v>-2.3699999999999832E-2</v>
      </c>
      <c r="D674" s="2">
        <f t="shared" si="78"/>
        <v>3.89154</v>
      </c>
      <c r="E674" s="2">
        <f t="shared" si="80"/>
        <v>3.9081299999999999</v>
      </c>
      <c r="F674" s="2">
        <f t="shared" si="81"/>
        <v>3.8891649999999998</v>
      </c>
      <c r="G674" s="2">
        <f t="shared" si="75"/>
        <v>3.8808240000000001</v>
      </c>
      <c r="H674" s="2">
        <f t="shared" si="79"/>
        <v>3.7196134999999946</v>
      </c>
      <c r="I674" s="2">
        <f t="array" ref="I674">SUMPRODUCT(B658:B677, (ROW(B658:B677)-ROW(B658)+1)) / (20*21/2)</f>
        <v>3.8981519047619049</v>
      </c>
      <c r="J674" s="2">
        <f t="shared" si="82"/>
        <v>3.8928561363839633</v>
      </c>
      <c r="K674" s="2">
        <f t="shared" si="76"/>
        <v>3.867394001403011</v>
      </c>
    </row>
    <row r="675" spans="1:11" ht="13.5" x14ac:dyDescent="0.25">
      <c r="A675" s="3">
        <v>42986</v>
      </c>
      <c r="B675" s="2">
        <v>3.8868</v>
      </c>
      <c r="C675" s="2">
        <f t="shared" si="77"/>
        <v>0</v>
      </c>
      <c r="D675" s="2">
        <f t="shared" si="78"/>
        <v>3.89628</v>
      </c>
      <c r="E675" s="2">
        <f t="shared" si="80"/>
        <v>3.9081299999999999</v>
      </c>
      <c r="F675" s="2">
        <f t="shared" si="81"/>
        <v>3.8915349999999997</v>
      </c>
      <c r="G675" s="2">
        <f t="shared" si="75"/>
        <v>3.8817720000000002</v>
      </c>
      <c r="H675" s="2">
        <f t="shared" si="79"/>
        <v>3.7212469999999946</v>
      </c>
      <c r="I675" s="2">
        <f t="array" ref="I675">SUMPRODUCT(B659:B678, (ROW(B659:B678)-ROW(B659)+1)) / (20*21/2)</f>
        <v>3.8974752380952387</v>
      </c>
      <c r="J675" s="2">
        <f t="shared" si="82"/>
        <v>3.8922793614902527</v>
      </c>
      <c r="K675" s="2">
        <f t="shared" si="76"/>
        <v>3.8681550209558342</v>
      </c>
    </row>
    <row r="676" spans="1:11" ht="13.5" x14ac:dyDescent="0.25">
      <c r="A676" s="3">
        <v>42989</v>
      </c>
      <c r="B676" s="2">
        <v>3.8868</v>
      </c>
      <c r="C676" s="2">
        <f t="shared" si="77"/>
        <v>0</v>
      </c>
      <c r="D676" s="2">
        <f t="shared" si="78"/>
        <v>3.89628</v>
      </c>
      <c r="E676" s="2">
        <f t="shared" si="80"/>
        <v>3.9057599999999999</v>
      </c>
      <c r="F676" s="2">
        <f t="shared" si="81"/>
        <v>3.8927199999999993</v>
      </c>
      <c r="G676" s="2">
        <f t="shared" si="75"/>
        <v>3.8822460000000003</v>
      </c>
      <c r="H676" s="2">
        <f t="shared" si="79"/>
        <v>3.7228804999999947</v>
      </c>
      <c r="I676" s="2">
        <f t="array" ref="I676">SUMPRODUCT(B660:B679, (ROW(B660:B679)-ROW(B660)+1)) / (20*21/2)</f>
        <v>3.8965952380952378</v>
      </c>
      <c r="J676" s="2">
        <f t="shared" si="82"/>
        <v>3.8917575175387999</v>
      </c>
      <c r="K676" s="2">
        <f t="shared" si="76"/>
        <v>3.8688861966046253</v>
      </c>
    </row>
    <row r="677" spans="1:11" ht="13.5" x14ac:dyDescent="0.25">
      <c r="A677" s="3">
        <v>42990</v>
      </c>
      <c r="B677" s="2">
        <v>3.8868</v>
      </c>
      <c r="C677" s="2">
        <f t="shared" si="77"/>
        <v>0</v>
      </c>
      <c r="D677" s="2">
        <f t="shared" si="78"/>
        <v>3.8915400000000004</v>
      </c>
      <c r="E677" s="2">
        <f t="shared" si="80"/>
        <v>3.9010199999999999</v>
      </c>
      <c r="F677" s="2">
        <f t="shared" si="81"/>
        <v>3.8939049999999988</v>
      </c>
      <c r="G677" s="2">
        <f t="shared" si="75"/>
        <v>3.8827199999999999</v>
      </c>
      <c r="H677" s="2">
        <f t="shared" si="79"/>
        <v>3.7244909999999951</v>
      </c>
      <c r="I677" s="2">
        <f t="array" ref="I677">SUMPRODUCT(B661:B680, (ROW(B661:B680)-ROW(B661)+1)) / (20*21/2)</f>
        <v>3.8933000000000004</v>
      </c>
      <c r="J677" s="2">
        <f t="shared" si="82"/>
        <v>3.8912853730112951</v>
      </c>
      <c r="K677" s="2">
        <f t="shared" si="76"/>
        <v>3.8695886986985619</v>
      </c>
    </row>
    <row r="678" spans="1:11" ht="13.5" x14ac:dyDescent="0.25">
      <c r="A678" s="3">
        <v>42991</v>
      </c>
      <c r="B678" s="2">
        <v>3.8868</v>
      </c>
      <c r="C678" s="2">
        <f t="shared" si="77"/>
        <v>0</v>
      </c>
      <c r="D678" s="2">
        <f t="shared" si="78"/>
        <v>3.8868</v>
      </c>
      <c r="E678" s="2">
        <f t="shared" si="80"/>
        <v>3.8939100000000004</v>
      </c>
      <c r="F678" s="2">
        <f t="shared" si="81"/>
        <v>3.8960399999999993</v>
      </c>
      <c r="G678" s="2">
        <f t="shared" si="75"/>
        <v>3.8817719999999998</v>
      </c>
      <c r="H678" s="2">
        <f t="shared" si="79"/>
        <v>3.7261014999999951</v>
      </c>
      <c r="I678" s="2">
        <f t="array" ref="I678">SUMPRODUCT(B662:B681, (ROW(B662:B681)-ROW(B662)+1)) / (20*21/2)</f>
        <v>3.8878604761904763</v>
      </c>
      <c r="J678" s="2">
        <f t="shared" si="82"/>
        <v>3.8908581946292671</v>
      </c>
      <c r="K678" s="2">
        <f t="shared" si="76"/>
        <v>3.8702636516907756</v>
      </c>
    </row>
    <row r="679" spans="1:11" ht="13.5" x14ac:dyDescent="0.25">
      <c r="A679" s="3">
        <v>42992</v>
      </c>
      <c r="B679" s="2">
        <v>3.8868</v>
      </c>
      <c r="C679" s="2">
        <f t="shared" si="77"/>
        <v>0</v>
      </c>
      <c r="D679" s="2">
        <f t="shared" si="78"/>
        <v>3.8868</v>
      </c>
      <c r="E679" s="2">
        <f t="shared" si="80"/>
        <v>3.88917</v>
      </c>
      <c r="F679" s="2">
        <f t="shared" si="81"/>
        <v>3.8976999999999991</v>
      </c>
      <c r="G679" s="2">
        <f t="shared" si="75"/>
        <v>3.8812979999999988</v>
      </c>
      <c r="H679" s="2">
        <f t="shared" si="79"/>
        <v>3.7276214999999953</v>
      </c>
      <c r="I679" s="2">
        <f t="array" ref="I679">SUMPRODUCT(B663:B682, (ROW(B663:B682)-ROW(B663)+1)) / (20*21/2)</f>
        <v>3.8835514285714283</v>
      </c>
      <c r="J679" s="2">
        <f t="shared" si="82"/>
        <v>3.8904716999026703</v>
      </c>
      <c r="K679" s="2">
        <f t="shared" si="76"/>
        <v>3.8709121359381964</v>
      </c>
    </row>
    <row r="680" spans="1:11" ht="13.5" x14ac:dyDescent="0.25">
      <c r="A680" s="3">
        <v>42993</v>
      </c>
      <c r="B680" s="2">
        <v>3.8631000000000002</v>
      </c>
      <c r="C680" s="2">
        <f t="shared" si="77"/>
        <v>-2.3699999999999832E-2</v>
      </c>
      <c r="D680" s="2">
        <f t="shared" si="78"/>
        <v>3.8820600000000001</v>
      </c>
      <c r="E680" s="2">
        <f t="shared" si="80"/>
        <v>3.8891700000000009</v>
      </c>
      <c r="F680" s="2">
        <f t="shared" si="81"/>
        <v>3.8965149999999995</v>
      </c>
      <c r="G680" s="2">
        <f t="shared" si="75"/>
        <v>3.8812979999999992</v>
      </c>
      <c r="H680" s="2">
        <f t="shared" si="79"/>
        <v>3.7291134999999951</v>
      </c>
      <c r="I680" s="2">
        <f t="array" ref="I680">SUMPRODUCT(B664:B683, (ROW(B664:B683)-ROW(B664)+1)) / (20*21/2)</f>
        <v>3.8794228571428566</v>
      </c>
      <c r="J680" s="2">
        <f t="shared" si="82"/>
        <v>3.8878648713405113</v>
      </c>
      <c r="K680" s="2">
        <f t="shared" si="76"/>
        <v>3.8706057776661105</v>
      </c>
    </row>
    <row r="681" spans="1:11" ht="13.5" x14ac:dyDescent="0.25">
      <c r="A681" s="3">
        <v>42996</v>
      </c>
      <c r="B681" s="2">
        <v>3.8393999999999999</v>
      </c>
      <c r="C681" s="2">
        <f t="shared" si="77"/>
        <v>-2.3700000000000276E-2</v>
      </c>
      <c r="D681" s="2">
        <f t="shared" si="78"/>
        <v>3.8725800000000001</v>
      </c>
      <c r="E681" s="2">
        <f t="shared" si="80"/>
        <v>3.8844300000000005</v>
      </c>
      <c r="F681" s="2">
        <f t="shared" si="81"/>
        <v>3.8941449999999995</v>
      </c>
      <c r="G681" s="2">
        <f t="shared" si="75"/>
        <v>3.8808239999999987</v>
      </c>
      <c r="H681" s="2">
        <f t="shared" si="79"/>
        <v>3.730509999999994</v>
      </c>
      <c r="I681" s="2">
        <f t="array" ref="I681">SUMPRODUCT(B665:B684, (ROW(B665:B684)-ROW(B665)+1)) / (20*21/2)</f>
        <v>3.8791066666666669</v>
      </c>
      <c r="J681" s="2">
        <f t="shared" si="82"/>
        <v>3.8832491693080815</v>
      </c>
      <c r="K681" s="2">
        <f t="shared" si="76"/>
        <v>3.8693820216792041</v>
      </c>
    </row>
    <row r="682" spans="1:11" ht="13.5" x14ac:dyDescent="0.25">
      <c r="A682" s="3">
        <v>42997</v>
      </c>
      <c r="B682" s="2">
        <v>3.8489</v>
      </c>
      <c r="C682" s="2">
        <f t="shared" si="77"/>
        <v>9.5000000000000639E-3</v>
      </c>
      <c r="D682" s="2">
        <f t="shared" si="78"/>
        <v>3.8649999999999998</v>
      </c>
      <c r="E682" s="2">
        <f t="shared" si="80"/>
        <v>3.8782700000000006</v>
      </c>
      <c r="F682" s="2">
        <f t="shared" si="81"/>
        <v>3.8922499999999998</v>
      </c>
      <c r="G682" s="2">
        <f t="shared" si="75"/>
        <v>3.8805399999999985</v>
      </c>
      <c r="H682" s="2">
        <f t="shared" si="79"/>
        <v>3.7319539999999942</v>
      </c>
      <c r="I682" s="2">
        <f t="array" ref="I682">SUMPRODUCT(B666:B685, (ROW(B666:B685)-ROW(B666)+1)) / (20*21/2)</f>
        <v>3.8778857142857142</v>
      </c>
      <c r="J682" s="2">
        <f t="shared" si="82"/>
        <v>3.8799778198501693</v>
      </c>
      <c r="K682" s="2">
        <f t="shared" si="76"/>
        <v>3.8685788051427648</v>
      </c>
    </row>
    <row r="683" spans="1:11" ht="13.5" x14ac:dyDescent="0.25">
      <c r="A683" s="3">
        <v>42998</v>
      </c>
      <c r="B683" s="2">
        <v>3.8489</v>
      </c>
      <c r="C683" s="2">
        <f t="shared" si="77"/>
        <v>0</v>
      </c>
      <c r="D683" s="2">
        <f t="shared" si="78"/>
        <v>3.8574199999999998</v>
      </c>
      <c r="E683" s="2">
        <f t="shared" si="80"/>
        <v>3.8721100000000002</v>
      </c>
      <c r="F683" s="2">
        <f t="shared" si="81"/>
        <v>3.8901200000000005</v>
      </c>
      <c r="G683" s="2">
        <f t="shared" si="75"/>
        <v>3.8802559999999984</v>
      </c>
      <c r="H683" s="2">
        <f t="shared" si="79"/>
        <v>3.733420499999994</v>
      </c>
      <c r="I683" s="2">
        <f t="array" ref="I683">SUMPRODUCT(B667:B686, (ROW(B667:B686)-ROW(B667)+1)) / (20*21/2)</f>
        <v>3.8749004761904753</v>
      </c>
      <c r="J683" s="2">
        <f t="shared" si="82"/>
        <v>3.8770180274834867</v>
      </c>
      <c r="K683" s="2">
        <f t="shared" si="76"/>
        <v>3.8678070872940289</v>
      </c>
    </row>
    <row r="684" spans="1:11" ht="13.5" x14ac:dyDescent="0.25">
      <c r="A684" s="3">
        <v>43000</v>
      </c>
      <c r="B684" s="2">
        <v>3.8868</v>
      </c>
      <c r="C684" s="2">
        <f t="shared" si="77"/>
        <v>3.7900000000000045E-2</v>
      </c>
      <c r="D684" s="2">
        <f t="shared" si="78"/>
        <v>3.8574200000000003</v>
      </c>
      <c r="E684" s="2">
        <f t="shared" si="80"/>
        <v>3.8721100000000002</v>
      </c>
      <c r="F684" s="2">
        <f t="shared" si="81"/>
        <v>3.8901200000000005</v>
      </c>
      <c r="G684" s="2">
        <f t="shared" si="75"/>
        <v>3.8807299999999985</v>
      </c>
      <c r="H684" s="2">
        <f t="shared" si="79"/>
        <v>3.7351219999999938</v>
      </c>
      <c r="I684" s="2">
        <f t="array" ref="I684">SUMPRODUCT(B668:B687, (ROW(B668:B687)-ROW(B668)+1)) / (20*21/2)</f>
        <v>3.8703638095238087</v>
      </c>
      <c r="J684" s="2">
        <f t="shared" si="82"/>
        <v>3.877949643913631</v>
      </c>
      <c r="K684" s="2">
        <f t="shared" si="76"/>
        <v>3.8685519074001458</v>
      </c>
    </row>
    <row r="685" spans="1:11" ht="13.5" x14ac:dyDescent="0.25">
      <c r="A685" s="3">
        <v>43003</v>
      </c>
      <c r="B685" s="2">
        <v>3.8773</v>
      </c>
      <c r="C685" s="2">
        <f t="shared" si="77"/>
        <v>-9.5000000000000639E-3</v>
      </c>
      <c r="D685" s="2">
        <f t="shared" si="78"/>
        <v>3.8602599999999994</v>
      </c>
      <c r="E685" s="2">
        <f t="shared" si="80"/>
        <v>3.8711599999999997</v>
      </c>
      <c r="F685" s="2">
        <f t="shared" si="81"/>
        <v>3.8896450000000002</v>
      </c>
      <c r="G685" s="2">
        <f t="shared" si="75"/>
        <v>3.8814879999999983</v>
      </c>
      <c r="H685" s="2">
        <f t="shared" si="79"/>
        <v>3.7368209999999942</v>
      </c>
      <c r="I685" s="2">
        <f t="array" ref="I685">SUMPRODUCT(B669:B688, (ROW(B669:B688)-ROW(B669)+1)) / (20*21/2)</f>
        <v>3.8662785714285701</v>
      </c>
      <c r="J685" s="2">
        <f t="shared" si="82"/>
        <v>3.8778877730647139</v>
      </c>
      <c r="K685" s="2">
        <f t="shared" si="76"/>
        <v>3.8688949698550421</v>
      </c>
    </row>
    <row r="686" spans="1:11" ht="13.5" x14ac:dyDescent="0.25">
      <c r="A686" s="3">
        <v>43004</v>
      </c>
      <c r="B686" s="2">
        <v>3.8582999999999998</v>
      </c>
      <c r="C686" s="2">
        <f t="shared" si="77"/>
        <v>-1.9000000000000128E-2</v>
      </c>
      <c r="D686" s="2">
        <f t="shared" si="78"/>
        <v>3.8640400000000001</v>
      </c>
      <c r="E686" s="2">
        <f t="shared" si="80"/>
        <v>3.8683100000000001</v>
      </c>
      <c r="F686" s="2">
        <f t="shared" si="81"/>
        <v>3.887035</v>
      </c>
      <c r="G686" s="2">
        <f t="shared" si="75"/>
        <v>3.8813919999999986</v>
      </c>
      <c r="H686" s="2">
        <f t="shared" si="79"/>
        <v>3.7383119999999948</v>
      </c>
      <c r="I686" s="2">
        <f t="array" ref="I686">SUMPRODUCT(B670:B689, (ROW(B670:B689)-ROW(B670)+1)) / (20*21/2)</f>
        <v>3.8623004761904767</v>
      </c>
      <c r="J686" s="2">
        <f t="shared" si="82"/>
        <v>3.8760222708680745</v>
      </c>
      <c r="K686" s="2">
        <f t="shared" si="76"/>
        <v>3.8684794808411191</v>
      </c>
    </row>
    <row r="687" spans="1:11" ht="13.5" x14ac:dyDescent="0.25">
      <c r="A687" s="3">
        <v>43005</v>
      </c>
      <c r="B687" s="2">
        <v>3.8393999999999999</v>
      </c>
      <c r="C687" s="2">
        <f t="shared" si="77"/>
        <v>-1.8899999999999917E-2</v>
      </c>
      <c r="D687" s="2">
        <f t="shared" si="78"/>
        <v>3.8621400000000001</v>
      </c>
      <c r="E687" s="2">
        <f t="shared" si="80"/>
        <v>3.8635700000000002</v>
      </c>
      <c r="F687" s="2">
        <f t="shared" si="81"/>
        <v>3.8822950000000001</v>
      </c>
      <c r="G687" s="2">
        <f t="shared" si="75"/>
        <v>3.8809179999999981</v>
      </c>
      <c r="H687" s="2">
        <f t="shared" si="79"/>
        <v>3.7398214999999944</v>
      </c>
      <c r="I687" s="2">
        <f t="array" ref="I687">SUMPRODUCT(B671:B690, (ROW(B671:B690)-ROW(B671)+1)) / (20*21/2)</f>
        <v>3.8574442857142857</v>
      </c>
      <c r="J687" s="2">
        <f t="shared" si="82"/>
        <v>3.8725344355473053</v>
      </c>
      <c r="K687" s="2">
        <f t="shared" si="76"/>
        <v>3.8673391090434279</v>
      </c>
    </row>
    <row r="688" spans="1:11" ht="13.5" x14ac:dyDescent="0.25">
      <c r="A688" s="3">
        <v>43006</v>
      </c>
      <c r="B688" s="2">
        <v>3.8393999999999999</v>
      </c>
      <c r="C688" s="2">
        <f t="shared" si="77"/>
        <v>0</v>
      </c>
      <c r="D688" s="2">
        <f t="shared" si="78"/>
        <v>3.8602399999999997</v>
      </c>
      <c r="E688" s="2">
        <f t="shared" si="80"/>
        <v>3.8588299999999998</v>
      </c>
      <c r="F688" s="2">
        <f t="shared" si="81"/>
        <v>3.8763700000000001</v>
      </c>
      <c r="G688" s="2">
        <f t="shared" si="75"/>
        <v>3.8799699999999984</v>
      </c>
      <c r="H688" s="2">
        <f t="shared" si="79"/>
        <v>3.7413539999999936</v>
      </c>
      <c r="I688" s="2">
        <f t="array" ref="I688">SUMPRODUCT(B672:B691, (ROW(B672:B691)-ROW(B672)+1)) / (20*21/2)</f>
        <v>3.8523438095238087</v>
      </c>
      <c r="J688" s="2">
        <f t="shared" si="82"/>
        <v>3.8693787750189905</v>
      </c>
      <c r="K688" s="2">
        <f t="shared" si="76"/>
        <v>3.866243457708392</v>
      </c>
    </row>
    <row r="689" spans="1:11" ht="13.5" x14ac:dyDescent="0.25">
      <c r="A689" s="3">
        <v>43007</v>
      </c>
      <c r="B689" s="2">
        <v>3.8346</v>
      </c>
      <c r="C689" s="2">
        <f t="shared" si="77"/>
        <v>-4.7999999999999154E-3</v>
      </c>
      <c r="D689" s="2">
        <f t="shared" si="78"/>
        <v>3.8497999999999997</v>
      </c>
      <c r="E689" s="2">
        <f t="shared" si="80"/>
        <v>3.8536100000000006</v>
      </c>
      <c r="F689" s="2">
        <f t="shared" si="81"/>
        <v>3.8713899999999994</v>
      </c>
      <c r="G689" s="2">
        <f t="shared" si="75"/>
        <v>3.8792099999999987</v>
      </c>
      <c r="H689" s="2">
        <f t="shared" si="79"/>
        <v>3.7428394999999939</v>
      </c>
      <c r="I689" s="2">
        <f t="array" ref="I689">SUMPRODUCT(B673:B692, (ROW(B673:B692)-ROW(B673)+1)) / (20*21/2)</f>
        <v>3.847581904761904</v>
      </c>
      <c r="J689" s="2">
        <f t="shared" si="82"/>
        <v>3.8660665107314678</v>
      </c>
      <c r="K689" s="2">
        <f t="shared" si="76"/>
        <v>3.8650025377982589</v>
      </c>
    </row>
    <row r="690" spans="1:11" ht="13.5" x14ac:dyDescent="0.25">
      <c r="A690" s="3">
        <v>43010</v>
      </c>
      <c r="B690" s="2">
        <v>3.8203999999999998</v>
      </c>
      <c r="C690" s="2">
        <f t="shared" si="77"/>
        <v>-1.4200000000000212E-2</v>
      </c>
      <c r="D690" s="2">
        <f t="shared" si="78"/>
        <v>3.8384200000000002</v>
      </c>
      <c r="E690" s="2">
        <f t="shared" si="80"/>
        <v>3.8493400000000002</v>
      </c>
      <c r="F690" s="2">
        <f t="shared" si="81"/>
        <v>3.8692550000000003</v>
      </c>
      <c r="G690" s="2">
        <f t="shared" ref="G690:G753" si="83">AVERAGE(B641:B690)</f>
        <v>3.8782619999999981</v>
      </c>
      <c r="H690" s="2">
        <f t="shared" si="79"/>
        <v>3.7442769999999941</v>
      </c>
      <c r="I690" s="2">
        <f t="array" ref="I690">SUMPRODUCT(B674:B693, (ROW(B674:B693)-ROW(B674)+1)) / (20*21/2)</f>
        <v>3.8432714285714287</v>
      </c>
      <c r="J690" s="2">
        <f t="shared" si="82"/>
        <v>3.8617173192332328</v>
      </c>
      <c r="K690" s="2">
        <f t="shared" si="76"/>
        <v>3.8632534186689154</v>
      </c>
    </row>
    <row r="691" spans="1:11" ht="13.5" x14ac:dyDescent="0.25">
      <c r="A691" s="3">
        <v>43011</v>
      </c>
      <c r="B691" s="2">
        <v>3.8157000000000001</v>
      </c>
      <c r="C691" s="2">
        <f t="shared" si="77"/>
        <v>-4.6999999999997044E-3</v>
      </c>
      <c r="D691" s="2">
        <f t="shared" si="78"/>
        <v>3.8298999999999999</v>
      </c>
      <c r="E691" s="2">
        <f t="shared" si="80"/>
        <v>3.8469700000000002</v>
      </c>
      <c r="F691" s="2">
        <f t="shared" si="81"/>
        <v>3.8657000000000004</v>
      </c>
      <c r="G691" s="2">
        <f t="shared" si="83"/>
        <v>3.8749439999999988</v>
      </c>
      <c r="H691" s="2">
        <f t="shared" si="79"/>
        <v>3.7456909999999941</v>
      </c>
      <c r="I691" s="2">
        <f t="array" ref="I691">SUMPRODUCT(B675:B694, (ROW(B675:B694)-ROW(B675)+1)) / (20*21/2)</f>
        <v>3.8394123809523806</v>
      </c>
      <c r="J691" s="2">
        <f t="shared" si="82"/>
        <v>3.8573347174014962</v>
      </c>
      <c r="K691" s="2">
        <f t="shared" ref="K691:K754" si="84">$K$4*B691+(1-$K$4)*K690</f>
        <v>3.8613885787211149</v>
      </c>
    </row>
    <row r="692" spans="1:11" ht="13.5" x14ac:dyDescent="0.25">
      <c r="A692" s="3">
        <v>43012</v>
      </c>
      <c r="B692" s="2">
        <v>3.8157000000000001</v>
      </c>
      <c r="C692" s="2">
        <f t="shared" si="77"/>
        <v>0</v>
      </c>
      <c r="D692" s="2">
        <f t="shared" si="78"/>
        <v>3.8251599999999994</v>
      </c>
      <c r="E692" s="2">
        <f t="shared" si="80"/>
        <v>3.8436500000000002</v>
      </c>
      <c r="F692" s="2">
        <f t="shared" si="81"/>
        <v>3.8609600000000008</v>
      </c>
      <c r="G692" s="2">
        <f t="shared" si="83"/>
        <v>3.8735219999999977</v>
      </c>
      <c r="H692" s="2">
        <f t="shared" si="79"/>
        <v>3.7471499999999942</v>
      </c>
      <c r="I692" s="2">
        <f t="array" ref="I692">SUMPRODUCT(B676:B695, (ROW(B676:B695)-ROW(B676)+1)) / (20*21/2)</f>
        <v>3.8358919047619042</v>
      </c>
      <c r="J692" s="2">
        <f t="shared" si="82"/>
        <v>3.8533695062204014</v>
      </c>
      <c r="K692" s="2">
        <f t="shared" si="84"/>
        <v>3.8595968697516594</v>
      </c>
    </row>
    <row r="693" spans="1:11" ht="13.5" x14ac:dyDescent="0.25">
      <c r="A693" s="3">
        <v>43013</v>
      </c>
      <c r="B693" s="2">
        <v>3.8157000000000001</v>
      </c>
      <c r="C693" s="2">
        <f t="shared" si="77"/>
        <v>0</v>
      </c>
      <c r="D693" s="2">
        <f t="shared" si="78"/>
        <v>3.8204199999999999</v>
      </c>
      <c r="E693" s="2">
        <f t="shared" si="80"/>
        <v>3.8403299999999994</v>
      </c>
      <c r="F693" s="2">
        <f t="shared" si="81"/>
        <v>3.8562200000000013</v>
      </c>
      <c r="G693" s="2">
        <f t="shared" si="83"/>
        <v>3.8720059999999985</v>
      </c>
      <c r="H693" s="2">
        <f t="shared" si="79"/>
        <v>3.7486089999999939</v>
      </c>
      <c r="I693" s="2">
        <f t="array" ref="I693">SUMPRODUCT(B677:B696, (ROW(B677:B696)-ROW(B677)+1)) / (20*21/2)</f>
        <v>3.8327099999999996</v>
      </c>
      <c r="J693" s="2">
        <f t="shared" si="82"/>
        <v>3.8497819341994108</v>
      </c>
      <c r="K693" s="2">
        <f t="shared" si="84"/>
        <v>3.8578754238790456</v>
      </c>
    </row>
    <row r="694" spans="1:11" ht="13.5" x14ac:dyDescent="0.25">
      <c r="A694" s="3">
        <v>43014</v>
      </c>
      <c r="B694" s="2">
        <v>3.8157000000000001</v>
      </c>
      <c r="C694" s="2">
        <f t="shared" si="77"/>
        <v>0</v>
      </c>
      <c r="D694" s="2">
        <f t="shared" si="78"/>
        <v>3.8166400000000005</v>
      </c>
      <c r="E694" s="2">
        <f t="shared" si="80"/>
        <v>3.8332199999999998</v>
      </c>
      <c r="F694" s="2">
        <f t="shared" si="81"/>
        <v>3.8526650000000009</v>
      </c>
      <c r="G694" s="2">
        <f t="shared" si="83"/>
        <v>3.8695419999999983</v>
      </c>
      <c r="H694" s="2">
        <f t="shared" si="79"/>
        <v>3.7499549999999937</v>
      </c>
      <c r="I694" s="2">
        <f t="array" ref="I694">SUMPRODUCT(B678:B697, (ROW(B678:B697)-ROW(B678)+1)) / (20*21/2)</f>
        <v>3.8298666666666663</v>
      </c>
      <c r="J694" s="2">
        <f t="shared" si="82"/>
        <v>3.8465360357042289</v>
      </c>
      <c r="K694" s="2">
        <f t="shared" si="84"/>
        <v>3.8562214856877106</v>
      </c>
    </row>
    <row r="695" spans="1:11" ht="13.5" x14ac:dyDescent="0.25">
      <c r="A695" s="3">
        <v>43017</v>
      </c>
      <c r="B695" s="2">
        <v>3.8157000000000001</v>
      </c>
      <c r="C695" s="2">
        <f t="shared" si="77"/>
        <v>0</v>
      </c>
      <c r="D695" s="2">
        <f t="shared" si="78"/>
        <v>3.8157000000000005</v>
      </c>
      <c r="E695" s="2">
        <f t="shared" si="80"/>
        <v>3.8270600000000004</v>
      </c>
      <c r="F695" s="2">
        <f t="shared" si="81"/>
        <v>3.8491100000000009</v>
      </c>
      <c r="G695" s="2">
        <f t="shared" si="83"/>
        <v>3.8671719999999987</v>
      </c>
      <c r="H695" s="2">
        <f t="shared" si="79"/>
        <v>3.7513689999999933</v>
      </c>
      <c r="I695" s="2">
        <f t="array" ref="I695">SUMPRODUCT(B679:B698, (ROW(B679:B698)-ROW(B679)+1)) / (20*21/2)</f>
        <v>3.8269047619047618</v>
      </c>
      <c r="J695" s="2">
        <f t="shared" si="82"/>
        <v>3.8435992703990642</v>
      </c>
      <c r="K695" s="2">
        <f t="shared" si="84"/>
        <v>3.8546324078176046</v>
      </c>
    </row>
    <row r="696" spans="1:11" ht="13.5" x14ac:dyDescent="0.25">
      <c r="A696" s="3">
        <v>43018</v>
      </c>
      <c r="B696" s="2">
        <v>3.8157000000000001</v>
      </c>
      <c r="C696" s="2">
        <f t="shared" si="77"/>
        <v>0</v>
      </c>
      <c r="D696" s="2">
        <f t="shared" si="78"/>
        <v>3.8157000000000005</v>
      </c>
      <c r="E696" s="2">
        <f t="shared" si="80"/>
        <v>3.8228</v>
      </c>
      <c r="F696" s="2">
        <f t="shared" si="81"/>
        <v>3.8455550000000009</v>
      </c>
      <c r="G696" s="2">
        <f t="shared" si="83"/>
        <v>3.8648019999999979</v>
      </c>
      <c r="H696" s="2">
        <f t="shared" si="79"/>
        <v>3.7527149999999936</v>
      </c>
      <c r="I696" s="2">
        <f t="array" ref="I696">SUMPRODUCT(B680:B699, (ROW(B680:B699)-ROW(B680)+1)) / (20*21/2)</f>
        <v>3.8229519047619052</v>
      </c>
      <c r="J696" s="2">
        <f t="shared" si="82"/>
        <v>3.8409421970277249</v>
      </c>
      <c r="K696" s="2">
        <f t="shared" si="84"/>
        <v>3.8531056467267182</v>
      </c>
    </row>
    <row r="697" spans="1:11" ht="13.5" x14ac:dyDescent="0.25">
      <c r="A697" s="3">
        <v>43019</v>
      </c>
      <c r="B697" s="2">
        <v>3.8157000000000001</v>
      </c>
      <c r="C697" s="2">
        <f t="shared" si="77"/>
        <v>0</v>
      </c>
      <c r="D697" s="2">
        <f t="shared" si="78"/>
        <v>3.8157000000000005</v>
      </c>
      <c r="E697" s="2">
        <f t="shared" si="80"/>
        <v>3.8204299999999995</v>
      </c>
      <c r="F697" s="2">
        <f t="shared" si="81"/>
        <v>3.842000000000001</v>
      </c>
      <c r="G697" s="2">
        <f t="shared" si="83"/>
        <v>3.8643279999999978</v>
      </c>
      <c r="H697" s="2">
        <f t="shared" si="79"/>
        <v>3.7540609999999934</v>
      </c>
      <c r="I697" s="2">
        <f t="array" ref="I697">SUMPRODUCT(B681:B700, (ROW(B681:B700)-ROW(B681)+1)) / (20*21/2)</f>
        <v>3.8180757142857145</v>
      </c>
      <c r="J697" s="2">
        <f t="shared" si="82"/>
        <v>3.8385381782631796</v>
      </c>
      <c r="K697" s="2">
        <f t="shared" si="84"/>
        <v>3.8516387586197882</v>
      </c>
    </row>
    <row r="698" spans="1:11" ht="13.5" x14ac:dyDescent="0.25">
      <c r="A698" s="3">
        <v>43020</v>
      </c>
      <c r="B698" s="2">
        <v>3.8109000000000002</v>
      </c>
      <c r="C698" s="2">
        <f t="shared" si="77"/>
        <v>-4.7999999999999154E-3</v>
      </c>
      <c r="D698" s="2">
        <f t="shared" si="78"/>
        <v>3.8147400000000005</v>
      </c>
      <c r="E698" s="2">
        <f t="shared" si="80"/>
        <v>3.8175799999999995</v>
      </c>
      <c r="F698" s="2">
        <f t="shared" si="81"/>
        <v>3.8382050000000008</v>
      </c>
      <c r="G698" s="2">
        <f t="shared" si="83"/>
        <v>3.8635679999999986</v>
      </c>
      <c r="H698" s="2">
        <f t="shared" si="79"/>
        <v>3.755382999999993</v>
      </c>
      <c r="I698" s="2">
        <f t="array" ref="I698">SUMPRODUCT(B682:B701, (ROW(B682:B701)-ROW(B682)+1)) / (20*21/2)</f>
        <v>3.8135833333333338</v>
      </c>
      <c r="J698" s="2">
        <f t="shared" si="82"/>
        <v>3.8359059708095433</v>
      </c>
      <c r="K698" s="2">
        <f t="shared" si="84"/>
        <v>3.8500411602425419</v>
      </c>
    </row>
    <row r="699" spans="1:11" ht="13.5" x14ac:dyDescent="0.25">
      <c r="A699" s="3">
        <v>43021</v>
      </c>
      <c r="B699" s="2">
        <v>3.7967</v>
      </c>
      <c r="C699" s="2">
        <f t="shared" si="77"/>
        <v>-1.4200000000000212E-2</v>
      </c>
      <c r="D699" s="2">
        <f t="shared" si="78"/>
        <v>3.81094</v>
      </c>
      <c r="E699" s="2">
        <f t="shared" si="80"/>
        <v>3.81379</v>
      </c>
      <c r="F699" s="2">
        <f t="shared" si="81"/>
        <v>3.8337000000000012</v>
      </c>
      <c r="G699" s="2">
        <f t="shared" si="83"/>
        <v>3.8617659999999985</v>
      </c>
      <c r="H699" s="2">
        <f t="shared" si="79"/>
        <v>3.756678999999993</v>
      </c>
      <c r="I699" s="2">
        <f t="array" ref="I699">SUMPRODUCT(B683:B702, (ROW(B683:B702)-ROW(B683)+1)) / (20*21/2)</f>
        <v>3.808009523809524</v>
      </c>
      <c r="J699" s="2">
        <f t="shared" si="82"/>
        <v>3.8321720688276817</v>
      </c>
      <c r="K699" s="2">
        <f t="shared" si="84"/>
        <v>3.8479493500369522</v>
      </c>
    </row>
    <row r="700" spans="1:11" ht="13.5" x14ac:dyDescent="0.25">
      <c r="A700" s="3">
        <v>43024</v>
      </c>
      <c r="B700" s="2">
        <v>3.7825000000000002</v>
      </c>
      <c r="C700" s="2">
        <f t="shared" si="77"/>
        <v>-1.4199999999999768E-2</v>
      </c>
      <c r="D700" s="2">
        <f t="shared" si="78"/>
        <v>3.8043</v>
      </c>
      <c r="E700" s="2">
        <f t="shared" si="80"/>
        <v>3.81</v>
      </c>
      <c r="F700" s="2">
        <f t="shared" si="81"/>
        <v>3.8296700000000001</v>
      </c>
      <c r="G700" s="2">
        <f t="shared" si="83"/>
        <v>3.860627999999998</v>
      </c>
      <c r="H700" s="2">
        <f t="shared" si="79"/>
        <v>3.757813499999993</v>
      </c>
      <c r="I700" s="2">
        <f t="array" ref="I700">SUMPRODUCT(B684:B703, (ROW(B684:B703)-ROW(B684)+1)) / (20*21/2)</f>
        <v>3.8028195238095241</v>
      </c>
      <c r="J700" s="2">
        <f t="shared" si="82"/>
        <v>3.8274413956059981</v>
      </c>
      <c r="K700" s="2">
        <f t="shared" si="84"/>
        <v>3.8453827088590327</v>
      </c>
    </row>
    <row r="701" spans="1:11" ht="13.5" x14ac:dyDescent="0.25">
      <c r="A701" s="3">
        <v>43025</v>
      </c>
      <c r="B701" s="2">
        <v>3.7825000000000002</v>
      </c>
      <c r="C701" s="2">
        <f t="shared" si="77"/>
        <v>0</v>
      </c>
      <c r="D701" s="2">
        <f t="shared" si="78"/>
        <v>3.7976599999999996</v>
      </c>
      <c r="E701" s="2">
        <f t="shared" si="80"/>
        <v>3.8066800000000001</v>
      </c>
      <c r="F701" s="2">
        <f t="shared" si="81"/>
        <v>3.8268250000000004</v>
      </c>
      <c r="G701" s="2">
        <f t="shared" si="83"/>
        <v>3.8594899999999979</v>
      </c>
      <c r="H701" s="2">
        <f t="shared" si="79"/>
        <v>3.7589479999999931</v>
      </c>
      <c r="I701" s="2">
        <f t="array" ref="I701">SUMPRODUCT(B685:B704, (ROW(B685:B704)-ROW(B685)+1)) / (20*21/2)</f>
        <v>3.7980133333333335</v>
      </c>
      <c r="J701" s="2">
        <f t="shared" si="82"/>
        <v>3.8231612626911415</v>
      </c>
      <c r="K701" s="2">
        <f t="shared" si="84"/>
        <v>3.8429167202763259</v>
      </c>
    </row>
    <row r="702" spans="1:11" ht="13.5" x14ac:dyDescent="0.25">
      <c r="A702" s="3">
        <v>43026</v>
      </c>
      <c r="B702" s="2">
        <v>3.7683</v>
      </c>
      <c r="C702" s="2">
        <f t="shared" si="77"/>
        <v>-1.4200000000000212E-2</v>
      </c>
      <c r="D702" s="2">
        <f t="shared" si="78"/>
        <v>3.7881799999999997</v>
      </c>
      <c r="E702" s="2">
        <f t="shared" si="80"/>
        <v>3.8019400000000005</v>
      </c>
      <c r="F702" s="2">
        <f t="shared" si="81"/>
        <v>3.8227950000000002</v>
      </c>
      <c r="G702" s="2">
        <f t="shared" si="83"/>
        <v>3.8580679999999989</v>
      </c>
      <c r="H702" s="2">
        <f t="shared" si="79"/>
        <v>3.7601019999999927</v>
      </c>
      <c r="I702" s="2">
        <f t="array" ref="I702">SUMPRODUCT(B686:B705, (ROW(B686:B705)-ROW(B686)+1)) / (20*21/2)</f>
        <v>3.7928666666666668</v>
      </c>
      <c r="J702" s="2">
        <f t="shared" si="82"/>
        <v>3.8179363805300808</v>
      </c>
      <c r="K702" s="2">
        <f t="shared" si="84"/>
        <v>3.8399905743831368</v>
      </c>
    </row>
    <row r="703" spans="1:11" ht="13.5" x14ac:dyDescent="0.25">
      <c r="A703" s="3">
        <v>43027</v>
      </c>
      <c r="B703" s="2">
        <v>3.7683</v>
      </c>
      <c r="C703" s="2">
        <f t="shared" si="77"/>
        <v>0</v>
      </c>
      <c r="D703" s="2">
        <f t="shared" si="78"/>
        <v>3.7796599999999998</v>
      </c>
      <c r="E703" s="2">
        <f t="shared" si="80"/>
        <v>3.7971999999999992</v>
      </c>
      <c r="F703" s="2">
        <f t="shared" si="81"/>
        <v>3.8187649999999991</v>
      </c>
      <c r="G703" s="2">
        <f t="shared" si="83"/>
        <v>3.8566459999999991</v>
      </c>
      <c r="H703" s="2">
        <f t="shared" si="79"/>
        <v>3.7612559999999924</v>
      </c>
      <c r="I703" s="2">
        <f t="array" ref="I703">SUMPRODUCT(B687:B706, (ROW(B687:B706)-ROW(B687)+1)) / (20*21/2)</f>
        <v>3.7878366666666667</v>
      </c>
      <c r="J703" s="2">
        <f t="shared" si="82"/>
        <v>3.8132091061938826</v>
      </c>
      <c r="K703" s="2">
        <f t="shared" si="84"/>
        <v>3.8371791793092886</v>
      </c>
    </row>
    <row r="704" spans="1:11" ht="13.5" x14ac:dyDescent="0.25">
      <c r="A704" s="3">
        <v>43028</v>
      </c>
      <c r="B704" s="2">
        <v>3.7683</v>
      </c>
      <c r="C704" s="2">
        <f t="shared" si="77"/>
        <v>0</v>
      </c>
      <c r="D704" s="2">
        <f t="shared" si="78"/>
        <v>3.7739800000000003</v>
      </c>
      <c r="E704" s="2">
        <f t="shared" si="80"/>
        <v>3.7924599999999997</v>
      </c>
      <c r="F704" s="2">
        <f t="shared" si="81"/>
        <v>3.8128399999999991</v>
      </c>
      <c r="G704" s="2">
        <f t="shared" si="83"/>
        <v>3.8552239999999989</v>
      </c>
      <c r="H704" s="2">
        <f t="shared" si="79"/>
        <v>3.7624099999999929</v>
      </c>
      <c r="I704" s="2">
        <f t="array" ref="I704">SUMPRODUCT(B688:B707, (ROW(B688:B707)-ROW(B688)+1)) / (20*21/2)</f>
        <v>3.7833028571428571</v>
      </c>
      <c r="J704" s="2">
        <f t="shared" si="82"/>
        <v>3.8089320484611315</v>
      </c>
      <c r="K704" s="2">
        <f t="shared" si="84"/>
        <v>3.8344780350226499</v>
      </c>
    </row>
    <row r="705" spans="1:11" ht="13.5" x14ac:dyDescent="0.25">
      <c r="A705" s="3">
        <v>43031</v>
      </c>
      <c r="B705" s="2">
        <v>3.7587999999999999</v>
      </c>
      <c r="C705" s="2">
        <f t="shared" si="77"/>
        <v>-9.5000000000000639E-3</v>
      </c>
      <c r="D705" s="2">
        <f t="shared" si="78"/>
        <v>3.7692399999999999</v>
      </c>
      <c r="E705" s="2">
        <f t="shared" si="80"/>
        <v>3.7867699999999997</v>
      </c>
      <c r="F705" s="2">
        <f t="shared" si="81"/>
        <v>3.8069149999999992</v>
      </c>
      <c r="G705" s="2">
        <f t="shared" si="83"/>
        <v>3.8536119999999987</v>
      </c>
      <c r="H705" s="2">
        <f t="shared" si="79"/>
        <v>3.7635164999999926</v>
      </c>
      <c r="I705" s="2">
        <f t="array" ref="I705">SUMPRODUCT(B689:B708, (ROW(B689:B708)-ROW(B689)+1)) / (20*21/2)</f>
        <v>3.7791752380952381</v>
      </c>
      <c r="J705" s="2">
        <f t="shared" si="82"/>
        <v>3.8041575676553094</v>
      </c>
      <c r="K705" s="2">
        <f t="shared" si="84"/>
        <v>3.8315102689433305</v>
      </c>
    </row>
    <row r="706" spans="1:11" ht="13.5" x14ac:dyDescent="0.25">
      <c r="A706" s="3">
        <v>43032</v>
      </c>
      <c r="B706" s="2">
        <v>3.7541000000000002</v>
      </c>
      <c r="C706" s="2">
        <f t="shared" si="77"/>
        <v>-4.6999999999997044E-3</v>
      </c>
      <c r="D706" s="2">
        <f t="shared" si="78"/>
        <v>3.7635600000000005</v>
      </c>
      <c r="E706" s="2">
        <f t="shared" si="80"/>
        <v>3.7806100000000002</v>
      </c>
      <c r="F706" s="2">
        <f t="shared" si="81"/>
        <v>3.8017049999999992</v>
      </c>
      <c r="G706" s="2">
        <f t="shared" si="83"/>
        <v>3.8514319999999986</v>
      </c>
      <c r="H706" s="2">
        <f t="shared" si="79"/>
        <v>3.764576999999993</v>
      </c>
      <c r="I706" s="2">
        <f t="array" ref="I706">SUMPRODUCT(B690:B709, (ROW(B690:B709)-ROW(B690)+1)) / (20*21/2)</f>
        <v>3.7754538095238095</v>
      </c>
      <c r="J706" s="2">
        <f t="shared" si="82"/>
        <v>3.7993901802595658</v>
      </c>
      <c r="K706" s="2">
        <f t="shared" si="84"/>
        <v>3.8284745721220235</v>
      </c>
    </row>
    <row r="707" spans="1:11" ht="13.5" x14ac:dyDescent="0.25">
      <c r="A707" s="3">
        <v>43033</v>
      </c>
      <c r="B707" s="2">
        <v>3.7541000000000002</v>
      </c>
      <c r="C707" s="2">
        <f t="shared" si="77"/>
        <v>0</v>
      </c>
      <c r="D707" s="2">
        <f t="shared" si="78"/>
        <v>3.7607200000000005</v>
      </c>
      <c r="E707" s="2">
        <f t="shared" si="80"/>
        <v>3.7744500000000003</v>
      </c>
      <c r="F707" s="2">
        <f t="shared" si="81"/>
        <v>3.7974399999999982</v>
      </c>
      <c r="G707" s="2">
        <f t="shared" si="83"/>
        <v>3.8492519999999986</v>
      </c>
      <c r="H707" s="2">
        <f t="shared" si="79"/>
        <v>3.7656599999999929</v>
      </c>
      <c r="I707" s="2">
        <f t="array" ref="I707">SUMPRODUCT(B691:B710, (ROW(B691:B710)-ROW(B691)+1)) / (20*21/2)</f>
        <v>3.7712109523809527</v>
      </c>
      <c r="J707" s="2">
        <f t="shared" si="82"/>
        <v>3.795076829758655</v>
      </c>
      <c r="K707" s="2">
        <f t="shared" si="84"/>
        <v>3.8255579222348857</v>
      </c>
    </row>
    <row r="708" spans="1:11" ht="13.5" x14ac:dyDescent="0.25">
      <c r="A708" s="3">
        <v>43034</v>
      </c>
      <c r="B708" s="2">
        <v>3.7541000000000002</v>
      </c>
      <c r="C708" s="2">
        <f t="shared" ref="C708:C771" si="85">B708-B707</f>
        <v>0</v>
      </c>
      <c r="D708" s="2">
        <f t="shared" si="78"/>
        <v>3.7578800000000001</v>
      </c>
      <c r="E708" s="2">
        <f t="shared" si="80"/>
        <v>3.76877</v>
      </c>
      <c r="F708" s="2">
        <f t="shared" si="81"/>
        <v>3.793174999999998</v>
      </c>
      <c r="G708" s="2">
        <f t="shared" si="83"/>
        <v>3.8474519999999988</v>
      </c>
      <c r="H708" s="2">
        <f t="shared" si="79"/>
        <v>3.7667204999999924</v>
      </c>
      <c r="I708" s="2">
        <f t="array" ref="I708">SUMPRODUCT(B692:B711, (ROW(B692:B711)-ROW(B692)+1)) / (20*21/2)</f>
        <v>3.7664242857142858</v>
      </c>
      <c r="J708" s="2">
        <f t="shared" si="82"/>
        <v>3.7911742745435451</v>
      </c>
      <c r="K708" s="2">
        <f t="shared" si="84"/>
        <v>3.8227556507746945</v>
      </c>
    </row>
    <row r="709" spans="1:11" ht="13.5" x14ac:dyDescent="0.25">
      <c r="A709" s="3">
        <v>43035</v>
      </c>
      <c r="B709" s="2">
        <v>3.7541000000000002</v>
      </c>
      <c r="C709" s="2">
        <f t="shared" si="85"/>
        <v>0</v>
      </c>
      <c r="D709" s="2">
        <f t="shared" si="78"/>
        <v>3.7550400000000002</v>
      </c>
      <c r="E709" s="2">
        <f t="shared" si="80"/>
        <v>3.7645100000000005</v>
      </c>
      <c r="F709" s="2">
        <f t="shared" si="81"/>
        <v>3.7891499999999985</v>
      </c>
      <c r="G709" s="2">
        <f t="shared" si="83"/>
        <v>3.8454619999999995</v>
      </c>
      <c r="H709" s="2">
        <f t="shared" si="79"/>
        <v>3.7678034999999919</v>
      </c>
      <c r="I709" s="2">
        <f t="array" ref="I709">SUMPRODUCT(B693:B712, (ROW(B693:B712)-ROW(B693)+1)) / (20*21/2)</f>
        <v>3.7620214285714284</v>
      </c>
      <c r="J709" s="2">
        <f t="shared" si="82"/>
        <v>3.7876433912536838</v>
      </c>
      <c r="K709" s="2">
        <f t="shared" si="84"/>
        <v>3.8200632723129422</v>
      </c>
    </row>
    <row r="710" spans="1:11" ht="13.5" x14ac:dyDescent="0.25">
      <c r="A710" s="3">
        <v>43038</v>
      </c>
      <c r="B710" s="2">
        <v>3.7446000000000002</v>
      </c>
      <c r="C710" s="2">
        <f t="shared" si="85"/>
        <v>-9.5000000000000639E-3</v>
      </c>
      <c r="D710" s="2">
        <f t="shared" ref="D710:D773" si="86">AVERAGE(B706:B710)</f>
        <v>3.7522000000000006</v>
      </c>
      <c r="E710" s="2">
        <f t="shared" si="80"/>
        <v>3.7607200000000001</v>
      </c>
      <c r="F710" s="2">
        <f t="shared" si="81"/>
        <v>3.7853599999999994</v>
      </c>
      <c r="G710" s="2">
        <f t="shared" si="83"/>
        <v>3.8426179999999994</v>
      </c>
      <c r="H710" s="2">
        <f t="shared" si="79"/>
        <v>3.7688389999999923</v>
      </c>
      <c r="I710" s="2">
        <f t="array" ref="I710">SUMPRODUCT(B694:B713, (ROW(B694:B713)-ROW(B694)+1)) / (20*21/2)</f>
        <v>3.7543928571428573</v>
      </c>
      <c r="J710" s="2">
        <f t="shared" si="82"/>
        <v>3.7835440206580948</v>
      </c>
      <c r="K710" s="2">
        <f t="shared" si="84"/>
        <v>3.81710392830067</v>
      </c>
    </row>
    <row r="711" spans="1:11" ht="13.5" x14ac:dyDescent="0.25">
      <c r="A711" s="3">
        <v>43039</v>
      </c>
      <c r="B711" s="2">
        <v>3.7351000000000001</v>
      </c>
      <c r="C711" s="2">
        <f t="shared" si="85"/>
        <v>-9.5000000000000639E-3</v>
      </c>
      <c r="D711" s="2">
        <f t="shared" si="86"/>
        <v>3.7484000000000002</v>
      </c>
      <c r="E711" s="2">
        <f t="shared" si="80"/>
        <v>3.755980000000001</v>
      </c>
      <c r="F711" s="2">
        <f t="shared" si="81"/>
        <v>3.7813299999999996</v>
      </c>
      <c r="G711" s="2">
        <f t="shared" si="83"/>
        <v>3.8395839999999999</v>
      </c>
      <c r="H711" s="2">
        <f t="shared" si="79"/>
        <v>3.7698499999999928</v>
      </c>
      <c r="I711" s="2">
        <f t="array" ref="I711">SUMPRODUCT(B695:B714, (ROW(B695:B714)-ROW(B695)+1)) / (20*21/2)</f>
        <v>3.7473285714285711</v>
      </c>
      <c r="J711" s="2">
        <f t="shared" si="82"/>
        <v>3.7789303044049429</v>
      </c>
      <c r="K711" s="2">
        <f t="shared" si="84"/>
        <v>3.8138880879751538</v>
      </c>
    </row>
    <row r="712" spans="1:11" ht="13.5" x14ac:dyDescent="0.25">
      <c r="A712" s="3">
        <v>43040</v>
      </c>
      <c r="B712" s="2">
        <v>3.7351000000000001</v>
      </c>
      <c r="C712" s="2">
        <f t="shared" si="85"/>
        <v>0</v>
      </c>
      <c r="D712" s="2">
        <f t="shared" si="86"/>
        <v>3.7445999999999997</v>
      </c>
      <c r="E712" s="2">
        <f t="shared" si="80"/>
        <v>3.752660000000001</v>
      </c>
      <c r="F712" s="2">
        <f t="shared" si="81"/>
        <v>3.7773000000000003</v>
      </c>
      <c r="G712" s="2">
        <f t="shared" si="83"/>
        <v>3.8365499999999999</v>
      </c>
      <c r="H712" s="2">
        <f t="shared" si="79"/>
        <v>3.7708379999999924</v>
      </c>
      <c r="I712" s="2">
        <f t="array" ref="I712">SUMPRODUCT(B696:B715, (ROW(B696:B715)-ROW(B696)+1)) / (20*21/2)</f>
        <v>3.7408285714285712</v>
      </c>
      <c r="J712" s="2">
        <f t="shared" si="82"/>
        <v>3.7747559896997105</v>
      </c>
      <c r="K712" s="2">
        <f t="shared" si="84"/>
        <v>3.8107983590349521</v>
      </c>
    </row>
    <row r="713" spans="1:11" ht="13.5" x14ac:dyDescent="0.25">
      <c r="A713" s="3">
        <v>43041</v>
      </c>
      <c r="B713" s="2">
        <v>3.6972</v>
      </c>
      <c r="C713" s="2">
        <f t="shared" si="85"/>
        <v>-3.7900000000000045E-2</v>
      </c>
      <c r="D713" s="2">
        <f t="shared" si="86"/>
        <v>3.7332200000000002</v>
      </c>
      <c r="E713" s="2">
        <f t="shared" si="80"/>
        <v>3.7455500000000002</v>
      </c>
      <c r="F713" s="2">
        <f t="shared" si="81"/>
        <v>3.7713749999999999</v>
      </c>
      <c r="G713" s="2">
        <f t="shared" si="83"/>
        <v>3.8326640000000003</v>
      </c>
      <c r="H713" s="2">
        <f t="shared" si="79"/>
        <v>3.7716364999999921</v>
      </c>
      <c r="I713" s="2">
        <f t="array" ref="I713">SUMPRODUCT(B697:B716, (ROW(B697:B716)-ROW(B697)+1)) / (20*21/2)</f>
        <v>3.734892857142857</v>
      </c>
      <c r="J713" s="2">
        <f t="shared" si="82"/>
        <v>3.7673697049664048</v>
      </c>
      <c r="K713" s="2">
        <f t="shared" si="84"/>
        <v>3.8063435214257386</v>
      </c>
    </row>
    <row r="714" spans="1:11" ht="13.5" x14ac:dyDescent="0.25">
      <c r="A714" s="3">
        <v>43042</v>
      </c>
      <c r="B714" s="2">
        <v>3.6972</v>
      </c>
      <c r="C714" s="2">
        <f t="shared" si="85"/>
        <v>0</v>
      </c>
      <c r="D714" s="2">
        <f t="shared" si="86"/>
        <v>3.7218400000000003</v>
      </c>
      <c r="E714" s="2">
        <f t="shared" si="80"/>
        <v>3.7384400000000007</v>
      </c>
      <c r="F714" s="2">
        <f t="shared" si="81"/>
        <v>3.76545</v>
      </c>
      <c r="G714" s="2">
        <f t="shared" si="83"/>
        <v>3.8288720000000005</v>
      </c>
      <c r="H714" s="2">
        <f t="shared" ref="H714:H777" si="87">AVERAGE(B515:B714)</f>
        <v>3.7724349999999918</v>
      </c>
      <c r="I714" s="2">
        <f t="array" ref="I714">SUMPRODUCT(B698:B717, (ROW(B698:B717)-ROW(B698)+1)) / (20*21/2)</f>
        <v>3.7331309523809528</v>
      </c>
      <c r="J714" s="2">
        <f t="shared" si="82"/>
        <v>3.7606868759219854</v>
      </c>
      <c r="K714" s="2">
        <f t="shared" si="84"/>
        <v>3.8020633833306117</v>
      </c>
    </row>
    <row r="715" spans="1:11" ht="13.5" x14ac:dyDescent="0.25">
      <c r="A715" s="3">
        <v>43045</v>
      </c>
      <c r="B715" s="2">
        <v>3.6972</v>
      </c>
      <c r="C715" s="2">
        <f t="shared" si="85"/>
        <v>0</v>
      </c>
      <c r="D715" s="2">
        <f t="shared" si="86"/>
        <v>3.7123600000000003</v>
      </c>
      <c r="E715" s="2">
        <f t="shared" si="80"/>
        <v>3.7322800000000003</v>
      </c>
      <c r="F715" s="2">
        <f t="shared" si="81"/>
        <v>3.7595249999999991</v>
      </c>
      <c r="G715" s="2">
        <f t="shared" si="83"/>
        <v>3.8250800000000011</v>
      </c>
      <c r="H715" s="2">
        <f t="shared" si="87"/>
        <v>3.7732334999999919</v>
      </c>
      <c r="I715" s="2">
        <f t="array" ref="I715">SUMPRODUCT(B699:B718, (ROW(B699:B718)-ROW(B699)+1)) / (20*21/2)</f>
        <v>3.7317528571428569</v>
      </c>
      <c r="J715" s="2">
        <f t="shared" si="82"/>
        <v>3.7546405067865583</v>
      </c>
      <c r="K715" s="2">
        <f t="shared" si="84"/>
        <v>3.7979510937882348</v>
      </c>
    </row>
    <row r="716" spans="1:11" ht="13.5" x14ac:dyDescent="0.25">
      <c r="A716" s="3">
        <v>43046</v>
      </c>
      <c r="B716" s="2">
        <v>3.6972</v>
      </c>
      <c r="C716" s="2">
        <f t="shared" si="85"/>
        <v>0</v>
      </c>
      <c r="D716" s="2">
        <f t="shared" si="86"/>
        <v>3.7047800000000004</v>
      </c>
      <c r="E716" s="2">
        <f t="shared" ref="E716:E779" si="88">AVERAGE(B707:B716)</f>
        <v>3.7265900000000003</v>
      </c>
      <c r="F716" s="2">
        <f t="shared" si="81"/>
        <v>3.7536</v>
      </c>
      <c r="G716" s="2">
        <f t="shared" si="83"/>
        <v>3.8208140000000013</v>
      </c>
      <c r="H716" s="2">
        <f t="shared" si="87"/>
        <v>3.7739414999999923</v>
      </c>
      <c r="I716" s="2">
        <f t="array" ref="I716">SUMPRODUCT(B700:B719, (ROW(B700:B719)-ROW(B700)+1)) / (20*21/2)</f>
        <v>3.7307357142857152</v>
      </c>
      <c r="J716" s="2">
        <f t="shared" si="82"/>
        <v>3.7491699823306956</v>
      </c>
      <c r="K716" s="2">
        <f t="shared" si="84"/>
        <v>3.7940000705024217</v>
      </c>
    </row>
    <row r="717" spans="1:11" ht="13.5" x14ac:dyDescent="0.25">
      <c r="A717" s="3">
        <v>43047</v>
      </c>
      <c r="B717" s="2">
        <v>3.7351000000000001</v>
      </c>
      <c r="C717" s="2">
        <f t="shared" si="85"/>
        <v>3.7900000000000045E-2</v>
      </c>
      <c r="D717" s="2">
        <f t="shared" si="86"/>
        <v>3.7047800000000004</v>
      </c>
      <c r="E717" s="2">
        <f t="shared" si="88"/>
        <v>3.7246899999999998</v>
      </c>
      <c r="F717" s="2">
        <f t="shared" si="81"/>
        <v>3.7495700000000007</v>
      </c>
      <c r="G717" s="2">
        <f t="shared" si="83"/>
        <v>3.8168320000000011</v>
      </c>
      <c r="H717" s="2">
        <f t="shared" si="87"/>
        <v>3.7741584999999924</v>
      </c>
      <c r="I717" s="2">
        <f t="array" ref="I717">SUMPRODUCT(B701:B720, (ROW(B701:B720)-ROW(B701)+1)) / (20*21/2)</f>
        <v>3.726402380952381</v>
      </c>
      <c r="J717" s="2">
        <f t="shared" si="82"/>
        <v>3.7478299840134865</v>
      </c>
      <c r="K717" s="2">
        <f t="shared" si="84"/>
        <v>3.7916902638160526</v>
      </c>
    </row>
    <row r="718" spans="1:11" ht="13.5" x14ac:dyDescent="0.25">
      <c r="A718" s="3">
        <v>43048</v>
      </c>
      <c r="B718" s="2">
        <v>3.7351000000000001</v>
      </c>
      <c r="C718" s="2">
        <f t="shared" si="85"/>
        <v>0</v>
      </c>
      <c r="D718" s="2">
        <f t="shared" si="86"/>
        <v>3.7123599999999994</v>
      </c>
      <c r="E718" s="2">
        <f t="shared" si="88"/>
        <v>3.7227899999999998</v>
      </c>
      <c r="F718" s="2">
        <f t="shared" si="81"/>
        <v>3.7457800000000008</v>
      </c>
      <c r="G718" s="2">
        <f t="shared" si="83"/>
        <v>3.8123760000000009</v>
      </c>
      <c r="H718" s="2">
        <f t="shared" si="87"/>
        <v>3.7743754999999926</v>
      </c>
      <c r="I718" s="2">
        <f t="array" ref="I718">SUMPRODUCT(B702:B721, (ROW(B702:B721)-ROW(B702)+1)) / (20*21/2)</f>
        <v>3.7260847619047621</v>
      </c>
      <c r="J718" s="2">
        <f t="shared" si="82"/>
        <v>3.7466176045836308</v>
      </c>
      <c r="K718" s="2">
        <f t="shared" si="84"/>
        <v>3.7894710377840508</v>
      </c>
    </row>
    <row r="719" spans="1:11" ht="13.5" x14ac:dyDescent="0.25">
      <c r="A719" s="3">
        <v>43049</v>
      </c>
      <c r="B719" s="2">
        <v>3.7351000000000001</v>
      </c>
      <c r="C719" s="2">
        <f t="shared" si="85"/>
        <v>0</v>
      </c>
      <c r="D719" s="2">
        <f t="shared" si="86"/>
        <v>3.7199399999999998</v>
      </c>
      <c r="E719" s="2">
        <f t="shared" si="88"/>
        <v>3.7208899999999998</v>
      </c>
      <c r="F719" s="2">
        <f t="shared" si="81"/>
        <v>3.7427000000000015</v>
      </c>
      <c r="G719" s="2">
        <f t="shared" si="83"/>
        <v>3.8083940000000003</v>
      </c>
      <c r="H719" s="2">
        <f t="shared" si="87"/>
        <v>3.7744564999999928</v>
      </c>
      <c r="I719" s="2">
        <f t="array" ref="I719">SUMPRODUCT(B703:B722, (ROW(B703:B722)-ROW(B703)+1)) / (20*21/2)</f>
        <v>3.7223833333333336</v>
      </c>
      <c r="J719" s="2">
        <f t="shared" si="82"/>
        <v>3.7455206898613804</v>
      </c>
      <c r="K719" s="2">
        <f t="shared" si="84"/>
        <v>3.7873388402238923</v>
      </c>
    </row>
    <row r="720" spans="1:11" ht="13.5" x14ac:dyDescent="0.25">
      <c r="A720" s="3">
        <v>43052</v>
      </c>
      <c r="B720" s="2">
        <v>3.6972</v>
      </c>
      <c r="C720" s="2">
        <f t="shared" si="85"/>
        <v>-3.7900000000000045E-2</v>
      </c>
      <c r="D720" s="2">
        <f t="shared" si="86"/>
        <v>3.7199399999999998</v>
      </c>
      <c r="E720" s="2">
        <f t="shared" si="88"/>
        <v>3.7161500000000003</v>
      </c>
      <c r="F720" s="2">
        <f t="shared" si="81"/>
        <v>3.7384350000000004</v>
      </c>
      <c r="G720" s="2">
        <f t="shared" si="83"/>
        <v>3.8050760000000001</v>
      </c>
      <c r="H720" s="2">
        <f t="shared" si="87"/>
        <v>3.7747334999999924</v>
      </c>
      <c r="I720" s="2">
        <f t="array" ref="I720">SUMPRODUCT(B704:B723, (ROW(B704:B723)-ROW(B704)+1)) / (20*21/2)</f>
        <v>3.7226300000000005</v>
      </c>
      <c r="J720" s="2">
        <f t="shared" si="82"/>
        <v>3.7409187193983922</v>
      </c>
      <c r="K720" s="2">
        <f t="shared" si="84"/>
        <v>3.7838039837445243</v>
      </c>
    </row>
    <row r="721" spans="1:11" ht="13.5" x14ac:dyDescent="0.25">
      <c r="A721" s="3">
        <v>43053</v>
      </c>
      <c r="B721" s="2">
        <v>3.7351000000000001</v>
      </c>
      <c r="C721" s="2">
        <f t="shared" si="85"/>
        <v>3.7900000000000045E-2</v>
      </c>
      <c r="D721" s="2">
        <f t="shared" si="86"/>
        <v>3.7275200000000006</v>
      </c>
      <c r="E721" s="2">
        <f t="shared" si="88"/>
        <v>3.7161500000000003</v>
      </c>
      <c r="F721" s="2">
        <f t="shared" si="81"/>
        <v>3.7360650000000013</v>
      </c>
      <c r="G721" s="2">
        <f t="shared" si="83"/>
        <v>3.8020419999999997</v>
      </c>
      <c r="H721" s="2">
        <f t="shared" si="87"/>
        <v>3.7752679999999916</v>
      </c>
      <c r="I721" s="2">
        <f t="array" ref="I721">SUMPRODUCT(B705:B724, (ROW(B705:B724)-ROW(B705)+1)) / (20*21/2)</f>
        <v>3.7216823809523811</v>
      </c>
      <c r="J721" s="2">
        <f t="shared" si="82"/>
        <v>3.7403645556461642</v>
      </c>
      <c r="K721" s="2">
        <f t="shared" si="84"/>
        <v>3.7818940235976806</v>
      </c>
    </row>
    <row r="722" spans="1:11" ht="13.5" x14ac:dyDescent="0.25">
      <c r="A722" s="3">
        <v>43054</v>
      </c>
      <c r="B722" s="2">
        <v>3.6972</v>
      </c>
      <c r="C722" s="2">
        <f t="shared" si="85"/>
        <v>-3.7900000000000045E-2</v>
      </c>
      <c r="D722" s="2">
        <f t="shared" si="86"/>
        <v>3.7199399999999998</v>
      </c>
      <c r="E722" s="2">
        <f t="shared" si="88"/>
        <v>3.7123600000000003</v>
      </c>
      <c r="F722" s="2">
        <f t="shared" si="81"/>
        <v>3.7325100000000013</v>
      </c>
      <c r="G722" s="2">
        <f t="shared" si="83"/>
        <v>3.7977760000000003</v>
      </c>
      <c r="H722" s="2">
        <f t="shared" si="87"/>
        <v>3.7756359999999916</v>
      </c>
      <c r="I722" s="2">
        <f t="array" ref="I722">SUMPRODUCT(B706:B725, (ROW(B706:B725)-ROW(B706)+1)) / (20*21/2)</f>
        <v>3.7209604761904762</v>
      </c>
      <c r="J722" s="2">
        <f t="shared" si="82"/>
        <v>3.7362536455846249</v>
      </c>
      <c r="K722" s="2">
        <f t="shared" si="84"/>
        <v>3.7785726893389482</v>
      </c>
    </row>
    <row r="723" spans="1:11" ht="13.5" x14ac:dyDescent="0.25">
      <c r="A723" s="3">
        <v>43055</v>
      </c>
      <c r="B723" s="2">
        <v>3.7351000000000001</v>
      </c>
      <c r="C723" s="2">
        <f t="shared" si="85"/>
        <v>3.7900000000000045E-2</v>
      </c>
      <c r="D723" s="2">
        <f t="shared" si="86"/>
        <v>3.7199400000000002</v>
      </c>
      <c r="E723" s="2">
        <f t="shared" si="88"/>
        <v>3.7161499999999998</v>
      </c>
      <c r="F723" s="2">
        <f t="shared" si="81"/>
        <v>3.7308500000000011</v>
      </c>
      <c r="G723" s="2">
        <f t="shared" si="83"/>
        <v>3.7942679999999998</v>
      </c>
      <c r="H723" s="2">
        <f t="shared" si="87"/>
        <v>3.7762159999999914</v>
      </c>
      <c r="I723" s="2">
        <f t="array" ref="I723">SUMPRODUCT(B707:B726, (ROW(B707:B726)-ROW(B707)+1)) / (20*21/2)</f>
        <v>3.7217714285714281</v>
      </c>
      <c r="J723" s="2">
        <f t="shared" si="82"/>
        <v>3.7361437745765653</v>
      </c>
      <c r="K723" s="2">
        <f t="shared" si="84"/>
        <v>3.776867877992323</v>
      </c>
    </row>
    <row r="724" spans="1:11" ht="13.5" x14ac:dyDescent="0.25">
      <c r="A724" s="3">
        <v>43056</v>
      </c>
      <c r="B724" s="2">
        <v>3.7208999999999999</v>
      </c>
      <c r="C724" s="2">
        <f t="shared" si="85"/>
        <v>-1.4200000000000212E-2</v>
      </c>
      <c r="D724" s="2">
        <f t="shared" si="86"/>
        <v>3.7170999999999998</v>
      </c>
      <c r="E724" s="2">
        <f t="shared" si="88"/>
        <v>3.7185199999999994</v>
      </c>
      <c r="F724" s="2">
        <f t="shared" ref="F724:F787" si="89">AVERAGE(B705:B724)</f>
        <v>3.7284800000000011</v>
      </c>
      <c r="G724" s="2">
        <f t="shared" si="83"/>
        <v>3.7909499999999996</v>
      </c>
      <c r="H724" s="2">
        <f t="shared" si="87"/>
        <v>3.7767024999999914</v>
      </c>
      <c r="I724" s="2">
        <f t="array" ref="I724">SUMPRODUCT(B708:B727, (ROW(B708:B727)-ROW(B708)+1)) / (20*21/2)</f>
        <v>3.7280919047619046</v>
      </c>
      <c r="J724" s="2">
        <f t="shared" si="82"/>
        <v>3.7346919865216543</v>
      </c>
      <c r="K724" s="2">
        <f t="shared" si="84"/>
        <v>3.7746730592475264</v>
      </c>
    </row>
    <row r="725" spans="1:11" ht="13.5" x14ac:dyDescent="0.25">
      <c r="A725" s="3">
        <v>43059</v>
      </c>
      <c r="B725" s="2">
        <v>3.7208999999999999</v>
      </c>
      <c r="C725" s="2">
        <f t="shared" si="85"/>
        <v>0</v>
      </c>
      <c r="D725" s="2">
        <f t="shared" si="86"/>
        <v>3.7218400000000003</v>
      </c>
      <c r="E725" s="2">
        <f t="shared" si="88"/>
        <v>3.7208899999999994</v>
      </c>
      <c r="F725" s="2">
        <f t="shared" si="89"/>
        <v>3.7265850000000009</v>
      </c>
      <c r="G725" s="2">
        <f t="shared" si="83"/>
        <v>3.7876319999999994</v>
      </c>
      <c r="H725" s="2">
        <f t="shared" si="87"/>
        <v>3.7771889999999915</v>
      </c>
      <c r="I725" s="2">
        <f t="array" ref="I725">SUMPRODUCT(B709:B728, (ROW(B709:B728)-ROW(B709)+1)) / (20*21/2)</f>
        <v>3.733784285714286</v>
      </c>
      <c r="J725" s="2">
        <f t="shared" ref="J725:J788" si="90">$J$4*B725+J724*(1-$J$4)</f>
        <v>3.7333784639957823</v>
      </c>
      <c r="K725" s="2">
        <f t="shared" si="84"/>
        <v>3.7725643118260552</v>
      </c>
    </row>
    <row r="726" spans="1:11" ht="13.5" x14ac:dyDescent="0.25">
      <c r="A726" s="3">
        <v>43060</v>
      </c>
      <c r="B726" s="2">
        <v>3.7351000000000001</v>
      </c>
      <c r="C726" s="2">
        <f t="shared" si="85"/>
        <v>1.4200000000000212E-2</v>
      </c>
      <c r="D726" s="2">
        <f t="shared" si="86"/>
        <v>3.7218400000000003</v>
      </c>
      <c r="E726" s="2">
        <f t="shared" si="88"/>
        <v>3.7246800000000002</v>
      </c>
      <c r="F726" s="2">
        <f t="shared" si="89"/>
        <v>3.7256350000000014</v>
      </c>
      <c r="G726" s="2">
        <f t="shared" si="83"/>
        <v>3.784597999999999</v>
      </c>
      <c r="H726" s="2">
        <f t="shared" si="87"/>
        <v>3.7777234999999916</v>
      </c>
      <c r="I726" s="2">
        <f t="array" ref="I726">SUMPRODUCT(B710:B729, (ROW(B710:B729)-ROW(B710)+1)) / (20*21/2)</f>
        <v>3.7388614285714286</v>
      </c>
      <c r="J726" s="2">
        <f t="shared" si="90"/>
        <v>3.7335424198057079</v>
      </c>
      <c r="K726" s="2">
        <f t="shared" si="84"/>
        <v>3.7710951231269947</v>
      </c>
    </row>
    <row r="727" spans="1:11" ht="13.5" x14ac:dyDescent="0.25">
      <c r="A727" s="3">
        <v>43061</v>
      </c>
      <c r="B727" s="2">
        <v>3.7919999999999998</v>
      </c>
      <c r="C727" s="2">
        <f t="shared" si="85"/>
        <v>5.6899999999999729E-2</v>
      </c>
      <c r="D727" s="2">
        <f t="shared" si="86"/>
        <v>3.7408000000000001</v>
      </c>
      <c r="E727" s="2">
        <f t="shared" si="88"/>
        <v>3.7303699999999997</v>
      </c>
      <c r="F727" s="2">
        <f t="shared" si="89"/>
        <v>3.7275300000000007</v>
      </c>
      <c r="G727" s="2">
        <f t="shared" si="83"/>
        <v>3.7827019999999991</v>
      </c>
      <c r="H727" s="2">
        <f t="shared" si="87"/>
        <v>3.7785424999999924</v>
      </c>
      <c r="I727" s="2">
        <f t="array" ref="I727">SUMPRODUCT(B711:B730, (ROW(B711:B730)-ROW(B711)+1)) / (20*21/2)</f>
        <v>3.7447080952380958</v>
      </c>
      <c r="J727" s="2">
        <f t="shared" si="90"/>
        <v>3.7391098083956407</v>
      </c>
      <c r="K727" s="2">
        <f t="shared" si="84"/>
        <v>3.7719149222200539</v>
      </c>
    </row>
    <row r="728" spans="1:11" ht="13.5" x14ac:dyDescent="0.25">
      <c r="A728" s="3">
        <v>43062</v>
      </c>
      <c r="B728" s="2">
        <v>3.7873000000000001</v>
      </c>
      <c r="C728" s="2">
        <f t="shared" si="85"/>
        <v>-4.6999999999997044E-3</v>
      </c>
      <c r="D728" s="2">
        <f t="shared" si="86"/>
        <v>3.7512400000000001</v>
      </c>
      <c r="E728" s="2">
        <f t="shared" si="88"/>
        <v>3.7355900000000006</v>
      </c>
      <c r="F728" s="2">
        <f t="shared" si="89"/>
        <v>3.7291900000000004</v>
      </c>
      <c r="G728" s="2">
        <f t="shared" si="83"/>
        <v>3.7807119999999994</v>
      </c>
      <c r="H728" s="2">
        <f t="shared" si="87"/>
        <v>3.7793379999999921</v>
      </c>
      <c r="I728" s="2">
        <f t="array" ref="I728">SUMPRODUCT(B712:B731, (ROW(B712:B731)-ROW(B712)+1)) / (20*21/2)</f>
        <v>3.7426528571428568</v>
      </c>
      <c r="J728" s="2">
        <f t="shared" si="90"/>
        <v>3.7436993504531988</v>
      </c>
      <c r="K728" s="2">
        <f t="shared" si="84"/>
        <v>3.7725182586035815</v>
      </c>
    </row>
    <row r="729" spans="1:11" ht="13.5" x14ac:dyDescent="0.25">
      <c r="A729" s="3">
        <v>43063</v>
      </c>
      <c r="B729" s="2">
        <v>3.7825000000000002</v>
      </c>
      <c r="C729" s="2">
        <f t="shared" si="85"/>
        <v>-4.7999999999999154E-3</v>
      </c>
      <c r="D729" s="2">
        <f t="shared" si="86"/>
        <v>3.7635599999999996</v>
      </c>
      <c r="E729" s="2">
        <f t="shared" si="88"/>
        <v>3.7403300000000002</v>
      </c>
      <c r="F729" s="2">
        <f t="shared" si="89"/>
        <v>3.7306100000000009</v>
      </c>
      <c r="G729" s="2">
        <f t="shared" si="83"/>
        <v>3.7786259999999992</v>
      </c>
      <c r="H729" s="2">
        <f t="shared" si="87"/>
        <v>3.780109499999992</v>
      </c>
      <c r="I729" s="2">
        <f t="array" ref="I729">SUMPRODUCT(B713:B732, (ROW(B713:B732)-ROW(B713)+1)) / (20*21/2)</f>
        <v>3.7438723809523804</v>
      </c>
      <c r="J729" s="2">
        <f t="shared" si="90"/>
        <v>3.7473946504100368</v>
      </c>
      <c r="K729" s="2">
        <f t="shared" si="84"/>
        <v>3.772909699442657</v>
      </c>
    </row>
    <row r="730" spans="1:11" ht="13.5" x14ac:dyDescent="0.25">
      <c r="A730" s="3">
        <v>43066</v>
      </c>
      <c r="B730" s="2">
        <v>3.7919999999999998</v>
      </c>
      <c r="C730" s="2">
        <f t="shared" si="85"/>
        <v>9.4999999999996199E-3</v>
      </c>
      <c r="D730" s="2">
        <f t="shared" si="86"/>
        <v>3.7777799999999999</v>
      </c>
      <c r="E730" s="2">
        <f t="shared" si="88"/>
        <v>3.7498100000000001</v>
      </c>
      <c r="F730" s="2">
        <f t="shared" si="89"/>
        <v>3.7329800000000004</v>
      </c>
      <c r="G730" s="2">
        <f t="shared" si="83"/>
        <v>3.7772039999999989</v>
      </c>
      <c r="H730" s="2">
        <f t="shared" si="87"/>
        <v>3.7809284999999919</v>
      </c>
      <c r="I730" s="2">
        <f t="array" ref="I730">SUMPRODUCT(B714:B733, (ROW(B714:B733)-ROW(B714)+1)) / (20*21/2)</f>
        <v>3.7495609523809525</v>
      </c>
      <c r="J730" s="2">
        <f t="shared" si="90"/>
        <v>3.7516427789424145</v>
      </c>
      <c r="K730" s="2">
        <f t="shared" si="84"/>
        <v>3.7736583386801996</v>
      </c>
    </row>
    <row r="731" spans="1:11" ht="13.5" x14ac:dyDescent="0.25">
      <c r="A731" s="3">
        <v>43067</v>
      </c>
      <c r="B731" s="2">
        <v>3.7113999999999998</v>
      </c>
      <c r="C731" s="2">
        <f t="shared" si="85"/>
        <v>-8.0600000000000005E-2</v>
      </c>
      <c r="D731" s="2">
        <f t="shared" si="86"/>
        <v>3.7730400000000004</v>
      </c>
      <c r="E731" s="2">
        <f t="shared" si="88"/>
        <v>3.7474400000000001</v>
      </c>
      <c r="F731" s="2">
        <f t="shared" si="89"/>
        <v>3.7317950000000009</v>
      </c>
      <c r="G731" s="2">
        <f t="shared" si="83"/>
        <v>3.7746439999999986</v>
      </c>
      <c r="H731" s="2">
        <f t="shared" si="87"/>
        <v>3.7813444999999923</v>
      </c>
      <c r="I731" s="2">
        <f t="array" ref="I731">SUMPRODUCT(B715:B734, (ROW(B715:B734)-ROW(B715)+1)) / (20*21/2)</f>
        <v>3.7547980952380953</v>
      </c>
      <c r="J731" s="2">
        <f t="shared" si="90"/>
        <v>3.7478101333288514</v>
      </c>
      <c r="K731" s="2">
        <f t="shared" si="84"/>
        <v>3.7712168352025448</v>
      </c>
    </row>
    <row r="732" spans="1:11" ht="13.5" x14ac:dyDescent="0.25">
      <c r="A732" s="3">
        <v>43068</v>
      </c>
      <c r="B732" s="2">
        <v>3.7446000000000002</v>
      </c>
      <c r="C732" s="2">
        <f t="shared" si="85"/>
        <v>3.320000000000034E-2</v>
      </c>
      <c r="D732" s="2">
        <f t="shared" si="86"/>
        <v>3.7635599999999996</v>
      </c>
      <c r="E732" s="2">
        <f t="shared" si="88"/>
        <v>3.7521800000000001</v>
      </c>
      <c r="F732" s="2">
        <f t="shared" si="89"/>
        <v>3.7322700000000006</v>
      </c>
      <c r="G732" s="2">
        <f t="shared" si="83"/>
        <v>3.7725579999999979</v>
      </c>
      <c r="H732" s="2">
        <f t="shared" si="87"/>
        <v>3.781926499999992</v>
      </c>
      <c r="I732" s="2">
        <f t="array" ref="I732">SUMPRODUCT(B716:B735, (ROW(B716:B735)-ROW(B716)+1)) / (20*21/2)</f>
        <v>3.7591361904761902</v>
      </c>
      <c r="J732" s="2">
        <f t="shared" si="90"/>
        <v>3.747504406345151</v>
      </c>
      <c r="K732" s="2">
        <f t="shared" si="84"/>
        <v>3.7701730377436213</v>
      </c>
    </row>
    <row r="733" spans="1:11" ht="13.5" x14ac:dyDescent="0.25">
      <c r="A733" s="3">
        <v>43069</v>
      </c>
      <c r="B733" s="2">
        <v>3.7919999999999998</v>
      </c>
      <c r="C733" s="2">
        <f t="shared" si="85"/>
        <v>4.7399999999999665E-2</v>
      </c>
      <c r="D733" s="2">
        <f t="shared" si="86"/>
        <v>3.7644999999999995</v>
      </c>
      <c r="E733" s="2">
        <f t="shared" si="88"/>
        <v>3.7578700000000005</v>
      </c>
      <c r="F733" s="2">
        <f t="shared" si="89"/>
        <v>3.7370100000000006</v>
      </c>
      <c r="G733" s="2">
        <f t="shared" si="83"/>
        <v>3.7714199999999978</v>
      </c>
      <c r="H733" s="2">
        <f t="shared" si="87"/>
        <v>3.7827454999999919</v>
      </c>
      <c r="I733" s="2">
        <f t="array" ref="I733">SUMPRODUCT(B717:B736, (ROW(B717:B736)-ROW(B717)+1)) / (20*21/2)</f>
        <v>3.7589785714285719</v>
      </c>
      <c r="J733" s="2">
        <f t="shared" si="90"/>
        <v>3.7517420819313272</v>
      </c>
      <c r="K733" s="2">
        <f t="shared" si="84"/>
        <v>3.771028997047793</v>
      </c>
    </row>
    <row r="734" spans="1:11" ht="13.5" x14ac:dyDescent="0.25">
      <c r="A734" s="3">
        <v>43073</v>
      </c>
      <c r="B734" s="2">
        <v>3.7919999999999998</v>
      </c>
      <c r="C734" s="2">
        <f t="shared" si="85"/>
        <v>0</v>
      </c>
      <c r="D734" s="2">
        <f t="shared" si="86"/>
        <v>3.7664</v>
      </c>
      <c r="E734" s="2">
        <f t="shared" si="88"/>
        <v>3.7649800000000004</v>
      </c>
      <c r="F734" s="2">
        <f t="shared" si="89"/>
        <v>3.7417500000000006</v>
      </c>
      <c r="G734" s="2">
        <f t="shared" si="83"/>
        <v>3.7695239999999979</v>
      </c>
      <c r="H734" s="2">
        <f t="shared" si="87"/>
        <v>3.7835644999999918</v>
      </c>
      <c r="I734" s="2">
        <f t="array" ref="I734">SUMPRODUCT(B718:B737, (ROW(B718:B737)-ROW(B718)+1)) / (20*21/2)</f>
        <v>3.7576904761904761</v>
      </c>
      <c r="J734" s="2">
        <f t="shared" si="90"/>
        <v>3.7555761693664391</v>
      </c>
      <c r="K734" s="2">
        <f t="shared" si="84"/>
        <v>3.7718513893204286</v>
      </c>
    </row>
    <row r="735" spans="1:11" ht="13.5" x14ac:dyDescent="0.25">
      <c r="A735" s="3">
        <v>43074</v>
      </c>
      <c r="B735" s="2">
        <v>3.7873000000000001</v>
      </c>
      <c r="C735" s="2">
        <f t="shared" si="85"/>
        <v>-4.6999999999997044E-3</v>
      </c>
      <c r="D735" s="2">
        <f t="shared" si="86"/>
        <v>3.76546</v>
      </c>
      <c r="E735" s="2">
        <f t="shared" si="88"/>
        <v>3.7716200000000009</v>
      </c>
      <c r="F735" s="2">
        <f t="shared" si="89"/>
        <v>3.7462550000000001</v>
      </c>
      <c r="G735" s="2">
        <f t="shared" si="83"/>
        <v>3.7677239999999985</v>
      </c>
      <c r="H735" s="2">
        <f t="shared" si="87"/>
        <v>3.7843829999999916</v>
      </c>
      <c r="I735" s="2">
        <f t="array" ref="I735">SUMPRODUCT(B719:B738, (ROW(B719:B738)-ROW(B719)+1)) / (20*21/2)</f>
        <v>3.7564023809523808</v>
      </c>
      <c r="J735" s="2">
        <f t="shared" si="90"/>
        <v>3.7585974865696352</v>
      </c>
      <c r="K735" s="2">
        <f t="shared" si="84"/>
        <v>3.7724572171902158</v>
      </c>
    </row>
    <row r="736" spans="1:11" ht="13.5" x14ac:dyDescent="0.25">
      <c r="A736" s="3">
        <v>43075</v>
      </c>
      <c r="B736" s="2">
        <v>3.7446000000000002</v>
      </c>
      <c r="C736" s="2">
        <f t="shared" si="85"/>
        <v>-4.269999999999996E-2</v>
      </c>
      <c r="D736" s="2">
        <f t="shared" si="86"/>
        <v>3.7721000000000005</v>
      </c>
      <c r="E736" s="2">
        <f t="shared" si="88"/>
        <v>3.7725700000000004</v>
      </c>
      <c r="F736" s="2">
        <f t="shared" si="89"/>
        <v>3.7486250000000005</v>
      </c>
      <c r="G736" s="2">
        <f t="shared" si="83"/>
        <v>3.7654499999999977</v>
      </c>
      <c r="H736" s="2">
        <f t="shared" si="87"/>
        <v>3.7850104999999918</v>
      </c>
      <c r="I736" s="2">
        <f t="array" ref="I736">SUMPRODUCT(B720:B739, (ROW(B720:B739)-ROW(B720)+1)) / (20*21/2)</f>
        <v>3.7551142857142854</v>
      </c>
      <c r="J736" s="2">
        <f t="shared" si="90"/>
        <v>3.7572643926106224</v>
      </c>
      <c r="K736" s="2">
        <f t="shared" si="84"/>
        <v>3.7713647773004033</v>
      </c>
    </row>
    <row r="737" spans="1:11" ht="13.5" x14ac:dyDescent="0.25">
      <c r="A737" s="3">
        <v>43076</v>
      </c>
      <c r="B737" s="2">
        <v>3.7351000000000001</v>
      </c>
      <c r="C737" s="2">
        <f t="shared" si="85"/>
        <v>-9.5000000000000639E-3</v>
      </c>
      <c r="D737" s="2">
        <f t="shared" si="86"/>
        <v>3.7702</v>
      </c>
      <c r="E737" s="2">
        <f t="shared" si="88"/>
        <v>3.7668800000000005</v>
      </c>
      <c r="F737" s="2">
        <f t="shared" si="89"/>
        <v>3.7486250000000005</v>
      </c>
      <c r="G737" s="2">
        <f t="shared" si="83"/>
        <v>3.7633639999999975</v>
      </c>
      <c r="H737" s="2">
        <f t="shared" si="87"/>
        <v>3.7855449999999924</v>
      </c>
      <c r="I737" s="2">
        <f t="array" ref="I737">SUMPRODUCT(B721:B740, (ROW(B721:B740)-ROW(B721)+1)) / (20*21/2)</f>
        <v>3.7533785714285721</v>
      </c>
      <c r="J737" s="2">
        <f t="shared" si="90"/>
        <v>3.7551534980762775</v>
      </c>
      <c r="K737" s="2">
        <f t="shared" si="84"/>
        <v>3.7699426291709761</v>
      </c>
    </row>
    <row r="738" spans="1:11" ht="13.5" x14ac:dyDescent="0.25">
      <c r="A738" s="3">
        <v>43077</v>
      </c>
      <c r="B738" s="2">
        <v>3.7351000000000001</v>
      </c>
      <c r="C738" s="2">
        <f t="shared" si="85"/>
        <v>0</v>
      </c>
      <c r="D738" s="2">
        <f t="shared" si="86"/>
        <v>3.7588200000000001</v>
      </c>
      <c r="E738" s="2">
        <f t="shared" si="88"/>
        <v>3.7616600000000004</v>
      </c>
      <c r="F738" s="2">
        <f t="shared" si="89"/>
        <v>3.7486250000000005</v>
      </c>
      <c r="G738" s="2">
        <f t="shared" si="83"/>
        <v>3.7612779999999977</v>
      </c>
      <c r="H738" s="2">
        <f t="shared" si="87"/>
        <v>3.7860794999999929</v>
      </c>
      <c r="I738" s="2">
        <f t="array" ref="I738">SUMPRODUCT(B722:B741, (ROW(B722:B741)-ROW(B722)+1)) / (20*21/2)</f>
        <v>3.7514847619047615</v>
      </c>
      <c r="J738" s="2">
        <f t="shared" si="90"/>
        <v>3.7532436411166321</v>
      </c>
      <c r="K738" s="2">
        <f t="shared" si="84"/>
        <v>3.7685762515564285</v>
      </c>
    </row>
    <row r="739" spans="1:11" ht="13.5" x14ac:dyDescent="0.25">
      <c r="A739" s="3">
        <v>43080</v>
      </c>
      <c r="B739" s="2">
        <v>3.7351000000000001</v>
      </c>
      <c r="C739" s="2">
        <f t="shared" si="85"/>
        <v>0</v>
      </c>
      <c r="D739" s="2">
        <f t="shared" si="86"/>
        <v>3.7474399999999997</v>
      </c>
      <c r="E739" s="2">
        <f t="shared" si="88"/>
        <v>3.75692</v>
      </c>
      <c r="F739" s="2">
        <f t="shared" si="89"/>
        <v>3.7486250000000005</v>
      </c>
      <c r="G739" s="2">
        <f t="shared" si="83"/>
        <v>3.7592879999999975</v>
      </c>
      <c r="H739" s="2">
        <f t="shared" si="87"/>
        <v>3.7866139999999926</v>
      </c>
      <c r="I739" s="2">
        <f t="array" ref="I739">SUMPRODUCT(B723:B742, (ROW(B723:B742)-ROW(B723)+1)) / (20*21/2)</f>
        <v>3.749613333333333</v>
      </c>
      <c r="J739" s="2">
        <f t="shared" si="90"/>
        <v>3.7515156752960004</v>
      </c>
      <c r="K739" s="2">
        <f t="shared" si="84"/>
        <v>3.7672634573777453</v>
      </c>
    </row>
    <row r="740" spans="1:11" ht="13.5" x14ac:dyDescent="0.25">
      <c r="A740" s="3">
        <v>43081</v>
      </c>
      <c r="B740" s="2">
        <v>3.7303999999999999</v>
      </c>
      <c r="C740" s="2">
        <f t="shared" si="85"/>
        <v>-4.7000000000001485E-3</v>
      </c>
      <c r="D740" s="2">
        <f t="shared" si="86"/>
        <v>3.7360599999999997</v>
      </c>
      <c r="E740" s="2">
        <f t="shared" si="88"/>
        <v>3.7507600000000005</v>
      </c>
      <c r="F740" s="2">
        <f t="shared" si="89"/>
        <v>3.7502850000000003</v>
      </c>
      <c r="G740" s="2">
        <f t="shared" si="83"/>
        <v>3.7574879999999977</v>
      </c>
      <c r="H740" s="2">
        <f t="shared" si="87"/>
        <v>3.7868984999999928</v>
      </c>
      <c r="I740" s="2">
        <f t="array" ref="I740">SUMPRODUCT(B724:B743, (ROW(B724:B743)-ROW(B724)+1)) / (20*21/2)</f>
        <v>3.7489361904761913</v>
      </c>
      <c r="J740" s="2">
        <f t="shared" si="90"/>
        <v>3.7495046586011429</v>
      </c>
      <c r="K740" s="2">
        <f t="shared" si="84"/>
        <v>3.765817831598226</v>
      </c>
    </row>
    <row r="741" spans="1:11" ht="13.5" x14ac:dyDescent="0.25">
      <c r="A741" s="3">
        <v>43082</v>
      </c>
      <c r="B741" s="2">
        <v>3.7303999999999999</v>
      </c>
      <c r="C741" s="2">
        <f t="shared" si="85"/>
        <v>0</v>
      </c>
      <c r="D741" s="2">
        <f t="shared" si="86"/>
        <v>3.7332200000000002</v>
      </c>
      <c r="E741" s="2">
        <f t="shared" si="88"/>
        <v>3.7526600000000001</v>
      </c>
      <c r="F741" s="2">
        <f t="shared" si="89"/>
        <v>3.7500500000000008</v>
      </c>
      <c r="G741" s="2">
        <f t="shared" si="83"/>
        <v>3.7557819999999982</v>
      </c>
      <c r="H741" s="2">
        <f t="shared" si="87"/>
        <v>3.7870919999999932</v>
      </c>
      <c r="I741" s="2">
        <f t="array" ref="I741">SUMPRODUCT(B725:B744, (ROW(B725:B744)-ROW(B725)+1)) / (20*21/2)</f>
        <v>3.7482138095238096</v>
      </c>
      <c r="J741" s="2">
        <f t="shared" si="90"/>
        <v>3.7476851673057956</v>
      </c>
      <c r="K741" s="2">
        <f t="shared" si="84"/>
        <v>3.7644288970257467</v>
      </c>
    </row>
    <row r="742" spans="1:11" ht="13.5" x14ac:dyDescent="0.25">
      <c r="A742" s="3">
        <v>43083</v>
      </c>
      <c r="B742" s="2">
        <v>3.7303999999999999</v>
      </c>
      <c r="C742" s="2">
        <f t="shared" si="85"/>
        <v>0</v>
      </c>
      <c r="D742" s="2">
        <f t="shared" si="86"/>
        <v>3.7322800000000003</v>
      </c>
      <c r="E742" s="2">
        <f t="shared" si="88"/>
        <v>3.7512400000000001</v>
      </c>
      <c r="F742" s="2">
        <f t="shared" si="89"/>
        <v>3.7517100000000005</v>
      </c>
      <c r="G742" s="2">
        <f t="shared" si="83"/>
        <v>3.7540759999999982</v>
      </c>
      <c r="H742" s="2">
        <f t="shared" si="87"/>
        <v>3.7872854999999936</v>
      </c>
      <c r="I742" s="2">
        <f t="array" ref="I742">SUMPRODUCT(B726:B745, (ROW(B726:B745)-ROW(B726)+1)) / (20*21/2)</f>
        <v>3.7473785714285723</v>
      </c>
      <c r="J742" s="2">
        <f t="shared" si="90"/>
        <v>3.7460389608957199</v>
      </c>
      <c r="K742" s="2">
        <f t="shared" si="84"/>
        <v>3.7630944304757175</v>
      </c>
    </row>
    <row r="743" spans="1:11" ht="13.5" x14ac:dyDescent="0.25">
      <c r="A743" s="3">
        <v>43084</v>
      </c>
      <c r="B743" s="2">
        <v>3.7446000000000002</v>
      </c>
      <c r="C743" s="2">
        <f t="shared" si="85"/>
        <v>1.4200000000000212E-2</v>
      </c>
      <c r="D743" s="2">
        <f t="shared" si="86"/>
        <v>3.7341799999999998</v>
      </c>
      <c r="E743" s="2">
        <f t="shared" si="88"/>
        <v>3.7464999999999997</v>
      </c>
      <c r="F743" s="2">
        <f t="shared" si="89"/>
        <v>3.7521850000000017</v>
      </c>
      <c r="G743" s="2">
        <f t="shared" si="83"/>
        <v>3.7526539999999984</v>
      </c>
      <c r="H743" s="2">
        <f t="shared" si="87"/>
        <v>3.7875954999999935</v>
      </c>
      <c r="I743" s="2">
        <f t="array" ref="I743">SUMPRODUCT(B727:B746, (ROW(B727:B746)-ROW(B727)+1)) / (20*21/2)</f>
        <v>3.7459828571428564</v>
      </c>
      <c r="J743" s="2">
        <f t="shared" si="90"/>
        <v>3.7459019170008894</v>
      </c>
      <c r="K743" s="2">
        <f t="shared" si="84"/>
        <v>3.7623691586923562</v>
      </c>
    </row>
    <row r="744" spans="1:11" ht="13.5" x14ac:dyDescent="0.25">
      <c r="A744" s="3">
        <v>43087</v>
      </c>
      <c r="B744" s="2">
        <v>3.7446000000000002</v>
      </c>
      <c r="C744" s="2">
        <f t="shared" si="85"/>
        <v>0</v>
      </c>
      <c r="D744" s="2">
        <f t="shared" si="86"/>
        <v>3.7360799999999998</v>
      </c>
      <c r="E744" s="2">
        <f t="shared" si="88"/>
        <v>3.7417599999999993</v>
      </c>
      <c r="F744" s="2">
        <f t="shared" si="89"/>
        <v>3.7533700000000016</v>
      </c>
      <c r="G744" s="2">
        <f t="shared" si="83"/>
        <v>3.751231999999999</v>
      </c>
      <c r="H744" s="2">
        <f t="shared" si="87"/>
        <v>3.7879509999999939</v>
      </c>
      <c r="I744" s="2">
        <f t="array" ref="I744">SUMPRODUCT(B728:B747, (ROW(B728:B747)-ROW(B728)+1)) / (20*21/2)</f>
        <v>3.7450119047619044</v>
      </c>
      <c r="J744" s="2">
        <f t="shared" si="90"/>
        <v>3.7457779249055663</v>
      </c>
      <c r="K744" s="2">
        <f t="shared" si="84"/>
        <v>3.7616723289397149</v>
      </c>
    </row>
    <row r="745" spans="1:11" ht="13.5" x14ac:dyDescent="0.25">
      <c r="A745" s="3">
        <v>43088</v>
      </c>
      <c r="B745" s="2">
        <v>3.7446000000000002</v>
      </c>
      <c r="C745" s="2">
        <f t="shared" si="85"/>
        <v>0</v>
      </c>
      <c r="D745" s="2">
        <f t="shared" si="86"/>
        <v>3.7389200000000002</v>
      </c>
      <c r="E745" s="2">
        <f t="shared" si="88"/>
        <v>3.7374899999999998</v>
      </c>
      <c r="F745" s="2">
        <f t="shared" si="89"/>
        <v>3.7545550000000021</v>
      </c>
      <c r="G745" s="2">
        <f t="shared" si="83"/>
        <v>3.7498099999999983</v>
      </c>
      <c r="H745" s="2">
        <f t="shared" si="87"/>
        <v>3.7883064999999929</v>
      </c>
      <c r="I745" s="2">
        <f t="array" ref="I745">SUMPRODUCT(B729:B748, (ROW(B729:B748)-ROW(B729)+1)) / (20*21/2)</f>
        <v>3.7442666666666669</v>
      </c>
      <c r="J745" s="2">
        <f t="shared" si="90"/>
        <v>3.7456657415812264</v>
      </c>
      <c r="K745" s="2">
        <f t="shared" si="84"/>
        <v>3.7610028258440398</v>
      </c>
    </row>
    <row r="746" spans="1:11" ht="13.5" x14ac:dyDescent="0.25">
      <c r="A746" s="3">
        <v>43089</v>
      </c>
      <c r="B746" s="2">
        <v>3.7399</v>
      </c>
      <c r="C746" s="2">
        <f t="shared" si="85"/>
        <v>-4.7000000000001485E-3</v>
      </c>
      <c r="D746" s="2">
        <f t="shared" si="86"/>
        <v>3.7408200000000003</v>
      </c>
      <c r="E746" s="2">
        <f t="shared" si="88"/>
        <v>3.7370199999999998</v>
      </c>
      <c r="F746" s="2">
        <f t="shared" si="89"/>
        <v>3.7547950000000014</v>
      </c>
      <c r="G746" s="2">
        <f t="shared" si="83"/>
        <v>3.7482939999999991</v>
      </c>
      <c r="H746" s="2">
        <f t="shared" si="87"/>
        <v>3.7886384999999931</v>
      </c>
      <c r="I746" s="2">
        <f t="array" ref="I746">SUMPRODUCT(B730:B749, (ROW(B730:B749)-ROW(B730)+1)) / (20*21/2)</f>
        <v>3.7495914285714282</v>
      </c>
      <c r="J746" s="2">
        <f t="shared" si="90"/>
        <v>3.7451166233353956</v>
      </c>
      <c r="K746" s="2">
        <f t="shared" si="84"/>
        <v>3.7601752640462345</v>
      </c>
    </row>
    <row r="747" spans="1:11" ht="13.5" x14ac:dyDescent="0.25">
      <c r="A747" s="3">
        <v>43090</v>
      </c>
      <c r="B747" s="2">
        <v>3.7446000000000002</v>
      </c>
      <c r="C747" s="2">
        <f t="shared" si="85"/>
        <v>4.7000000000001485E-3</v>
      </c>
      <c r="D747" s="2">
        <f t="shared" si="86"/>
        <v>3.7436599999999998</v>
      </c>
      <c r="E747" s="2">
        <f t="shared" si="88"/>
        <v>3.7379699999999993</v>
      </c>
      <c r="F747" s="2">
        <f t="shared" si="89"/>
        <v>3.7524250000000015</v>
      </c>
      <c r="G747" s="2">
        <f t="shared" si="83"/>
        <v>3.7468719999999989</v>
      </c>
      <c r="H747" s="2">
        <f t="shared" si="87"/>
        <v>3.7889939999999944</v>
      </c>
      <c r="I747" s="2">
        <f t="array" ref="I747">SUMPRODUCT(B731:B750, (ROW(B731:B750)-ROW(B731)+1)) / (20*21/2)</f>
        <v>3.7548033333333333</v>
      </c>
      <c r="J747" s="2">
        <f t="shared" si="90"/>
        <v>3.7450674211129771</v>
      </c>
      <c r="K747" s="2">
        <f t="shared" si="84"/>
        <v>3.7595644693777546</v>
      </c>
    </row>
    <row r="748" spans="1:11" ht="13.5" x14ac:dyDescent="0.25">
      <c r="A748" s="3">
        <v>43091</v>
      </c>
      <c r="B748" s="2">
        <v>3.7446000000000002</v>
      </c>
      <c r="C748" s="2">
        <f t="shared" si="85"/>
        <v>0</v>
      </c>
      <c r="D748" s="2">
        <f t="shared" si="86"/>
        <v>3.7436599999999998</v>
      </c>
      <c r="E748" s="2">
        <f t="shared" si="88"/>
        <v>3.7389199999999994</v>
      </c>
      <c r="F748" s="2">
        <f t="shared" si="89"/>
        <v>3.750290000000001</v>
      </c>
      <c r="G748" s="2">
        <f t="shared" si="83"/>
        <v>3.7455459999999987</v>
      </c>
      <c r="H748" s="2">
        <f t="shared" si="87"/>
        <v>3.7893494999999944</v>
      </c>
      <c r="I748" s="2">
        <f t="array" ref="I748">SUMPRODUCT(B732:B751, (ROW(B732:B751)-ROW(B732)+1)) / (20*21/2)</f>
        <v>3.7585952380952383</v>
      </c>
      <c r="J748" s="2">
        <f t="shared" si="90"/>
        <v>3.7450229048165031</v>
      </c>
      <c r="K748" s="2">
        <f t="shared" si="84"/>
        <v>3.758977627441372</v>
      </c>
    </row>
    <row r="749" spans="1:11" ht="13.5" x14ac:dyDescent="0.25">
      <c r="A749" s="3">
        <v>43094</v>
      </c>
      <c r="B749" s="2">
        <v>3.8062</v>
      </c>
      <c r="C749" s="2">
        <f t="shared" si="85"/>
        <v>6.1599999999999877E-2</v>
      </c>
      <c r="D749" s="2">
        <f t="shared" si="86"/>
        <v>3.7559800000000001</v>
      </c>
      <c r="E749" s="2">
        <f t="shared" si="88"/>
        <v>3.7460299999999989</v>
      </c>
      <c r="F749" s="2">
        <f t="shared" si="89"/>
        <v>3.7514750000000006</v>
      </c>
      <c r="G749" s="2">
        <f t="shared" si="83"/>
        <v>3.7457359999999991</v>
      </c>
      <c r="H749" s="2">
        <f t="shared" si="87"/>
        <v>3.7900129999999952</v>
      </c>
      <c r="I749" s="2">
        <f t="array" ref="I749">SUMPRODUCT(B733:B752, (ROW(B733:B752)-ROW(B733)+1)) / (20*21/2)</f>
        <v>3.7642604761904765</v>
      </c>
      <c r="J749" s="2">
        <f t="shared" si="90"/>
        <v>3.7508492948339791</v>
      </c>
      <c r="K749" s="2">
        <f t="shared" si="84"/>
        <v>3.7608294851887689</v>
      </c>
    </row>
    <row r="750" spans="1:11" ht="13.5" x14ac:dyDescent="0.25">
      <c r="A750" s="3">
        <v>43095</v>
      </c>
      <c r="B750" s="2">
        <v>3.8062</v>
      </c>
      <c r="C750" s="2">
        <f t="shared" si="85"/>
        <v>0</v>
      </c>
      <c r="D750" s="2">
        <f t="shared" si="86"/>
        <v>3.7683</v>
      </c>
      <c r="E750" s="2">
        <f t="shared" si="88"/>
        <v>3.7536099999999992</v>
      </c>
      <c r="F750" s="2">
        <f t="shared" si="89"/>
        <v>3.7521850000000008</v>
      </c>
      <c r="G750" s="2">
        <f t="shared" si="83"/>
        <v>3.7462099999999987</v>
      </c>
      <c r="H750" s="2">
        <f t="shared" si="87"/>
        <v>3.7906764999999951</v>
      </c>
      <c r="I750" s="2">
        <f t="array" ref="I750">SUMPRODUCT(B734:B753, (ROW(B734:B753)-ROW(B734)+1)) / (20*21/2)</f>
        <v>3.7718442857142853</v>
      </c>
      <c r="J750" s="2">
        <f t="shared" si="90"/>
        <v>3.7561207905640766</v>
      </c>
      <c r="K750" s="2">
        <f t="shared" si="84"/>
        <v>3.7626087210637191</v>
      </c>
    </row>
    <row r="751" spans="1:11" ht="13.5" x14ac:dyDescent="0.25">
      <c r="A751" s="3">
        <v>43096</v>
      </c>
      <c r="B751" s="2">
        <v>3.7919999999999998</v>
      </c>
      <c r="C751" s="2">
        <f t="shared" si="85"/>
        <v>-1.4200000000000212E-2</v>
      </c>
      <c r="D751" s="2">
        <f t="shared" si="86"/>
        <v>3.7787199999999999</v>
      </c>
      <c r="E751" s="2">
        <f t="shared" si="88"/>
        <v>3.7597700000000005</v>
      </c>
      <c r="F751" s="2">
        <f t="shared" si="89"/>
        <v>3.7562150000000001</v>
      </c>
      <c r="G751" s="2">
        <f t="shared" si="83"/>
        <v>3.7463999999999995</v>
      </c>
      <c r="H751" s="2">
        <f t="shared" si="87"/>
        <v>3.7912689999999953</v>
      </c>
      <c r="I751" s="2">
        <f t="array" ref="I751">SUMPRODUCT(B735:B754, (ROW(B735:B754)-ROW(B735)+1)) / (20*21/2)</f>
        <v>3.7661071428571438</v>
      </c>
      <c r="J751" s="2">
        <f t="shared" si="90"/>
        <v>3.7595378581294026</v>
      </c>
      <c r="K751" s="2">
        <f t="shared" si="84"/>
        <v>3.7637613202376907</v>
      </c>
    </row>
    <row r="752" spans="1:11" ht="13.5" x14ac:dyDescent="0.25">
      <c r="A752" s="3">
        <v>43097</v>
      </c>
      <c r="B752" s="2">
        <v>3.8157000000000001</v>
      </c>
      <c r="C752" s="2">
        <f t="shared" si="85"/>
        <v>2.3700000000000276E-2</v>
      </c>
      <c r="D752" s="2">
        <f t="shared" si="86"/>
        <v>3.7929400000000002</v>
      </c>
      <c r="E752" s="2">
        <f t="shared" si="88"/>
        <v>3.7683</v>
      </c>
      <c r="F752" s="2">
        <f t="shared" si="89"/>
        <v>3.7597699999999996</v>
      </c>
      <c r="G752" s="2">
        <f t="shared" si="83"/>
        <v>3.7473479999999997</v>
      </c>
      <c r="H752" s="2">
        <f t="shared" si="87"/>
        <v>3.7919799999999952</v>
      </c>
      <c r="I752" s="2">
        <f t="array" ref="I752">SUMPRODUCT(B736:B755, (ROW(B736:B755)-ROW(B736)+1)) / (20*21/2)</f>
        <v>3.7612561904761903</v>
      </c>
      <c r="J752" s="2">
        <f t="shared" si="90"/>
        <v>3.7648866335456499</v>
      </c>
      <c r="K752" s="2">
        <f t="shared" si="84"/>
        <v>3.7657981312087618</v>
      </c>
    </row>
    <row r="753" spans="1:11" ht="13.5" x14ac:dyDescent="0.25">
      <c r="A753" s="3">
        <v>43098</v>
      </c>
      <c r="B753" s="2">
        <v>3.8393999999999999</v>
      </c>
      <c r="C753" s="2">
        <f t="shared" si="85"/>
        <v>2.3699999999999832E-2</v>
      </c>
      <c r="D753" s="2">
        <f t="shared" si="86"/>
        <v>3.8119000000000001</v>
      </c>
      <c r="E753" s="2">
        <f t="shared" si="88"/>
        <v>3.7777799999999999</v>
      </c>
      <c r="F753" s="2">
        <f t="shared" si="89"/>
        <v>3.7621399999999996</v>
      </c>
      <c r="G753" s="2">
        <f t="shared" si="83"/>
        <v>3.7487699999999995</v>
      </c>
      <c r="H753" s="2">
        <f t="shared" si="87"/>
        <v>3.7928094999999953</v>
      </c>
      <c r="I753" s="2">
        <f t="array" ref="I753">SUMPRODUCT(B737:B756, (ROW(B737:B756)-ROW(B737)+1)) / (20*21/2)</f>
        <v>3.7567890476190478</v>
      </c>
      <c r="J753" s="2">
        <f t="shared" si="90"/>
        <v>3.7719831446365402</v>
      </c>
      <c r="K753" s="2">
        <f t="shared" si="84"/>
        <v>3.7686844790044969</v>
      </c>
    </row>
    <row r="754" spans="1:11" ht="13.5" x14ac:dyDescent="0.25">
      <c r="A754" s="3">
        <v>43102</v>
      </c>
      <c r="B754" s="2">
        <v>3.7019000000000002</v>
      </c>
      <c r="C754" s="2">
        <f t="shared" si="85"/>
        <v>-0.13749999999999973</v>
      </c>
      <c r="D754" s="2">
        <f t="shared" si="86"/>
        <v>3.7910399999999997</v>
      </c>
      <c r="E754" s="2">
        <f t="shared" si="88"/>
        <v>3.7735100000000004</v>
      </c>
      <c r="F754" s="2">
        <f t="shared" si="89"/>
        <v>3.7576349999999992</v>
      </c>
      <c r="G754" s="2">
        <f t="shared" ref="G754:G817" si="91">AVERAGE(B705:B754)</f>
        <v>3.7474419999999999</v>
      </c>
      <c r="H754" s="2">
        <f t="shared" si="87"/>
        <v>3.7929514999999951</v>
      </c>
      <c r="I754" s="2">
        <f t="array" ref="I754">SUMPRODUCT(B738:B757, (ROW(B738:B757)-ROW(B738)+1)) / (20*21/2)</f>
        <v>3.752502380952381</v>
      </c>
      <c r="J754" s="2">
        <f t="shared" si="90"/>
        <v>3.76530855943306</v>
      </c>
      <c r="K754" s="2">
        <f t="shared" si="84"/>
        <v>3.7660654798278497</v>
      </c>
    </row>
    <row r="755" spans="1:11" ht="13.5" x14ac:dyDescent="0.25">
      <c r="A755" s="3">
        <v>43103</v>
      </c>
      <c r="B755" s="2">
        <v>3.7067000000000001</v>
      </c>
      <c r="C755" s="2">
        <f t="shared" si="85"/>
        <v>4.7999999999999154E-3</v>
      </c>
      <c r="D755" s="2">
        <f t="shared" si="86"/>
        <v>3.7711399999999999</v>
      </c>
      <c r="E755" s="2">
        <f t="shared" si="88"/>
        <v>3.7697199999999995</v>
      </c>
      <c r="F755" s="2">
        <f t="shared" si="89"/>
        <v>3.753604999999999</v>
      </c>
      <c r="G755" s="2">
        <f t="shared" si="91"/>
        <v>3.7464</v>
      </c>
      <c r="H755" s="2">
        <f t="shared" si="87"/>
        <v>3.7930944999999956</v>
      </c>
      <c r="I755" s="2">
        <f t="array" ref="I755">SUMPRODUCT(B739:B758, (ROW(B739:B758)-ROW(B739)+1)) / (20*21/2)</f>
        <v>3.7483509523809526</v>
      </c>
      <c r="J755" s="2">
        <f t="shared" si="90"/>
        <v>3.7597267918680064</v>
      </c>
      <c r="K755" s="2">
        <f t="shared" ref="K755:K818" si="92">$K$4*B755+(1-$K$4)*K754</f>
        <v>3.7637374217953852</v>
      </c>
    </row>
    <row r="756" spans="1:11" ht="13.5" x14ac:dyDescent="0.25">
      <c r="A756" s="3">
        <v>43104</v>
      </c>
      <c r="B756" s="2">
        <v>3.7067000000000001</v>
      </c>
      <c r="C756" s="2">
        <f t="shared" si="85"/>
        <v>0</v>
      </c>
      <c r="D756" s="2">
        <f t="shared" si="86"/>
        <v>3.7540799999999996</v>
      </c>
      <c r="E756" s="2">
        <f t="shared" si="88"/>
        <v>3.7663999999999995</v>
      </c>
      <c r="F756" s="2">
        <f t="shared" si="89"/>
        <v>3.7517099999999992</v>
      </c>
      <c r="G756" s="2">
        <f t="shared" si="91"/>
        <v>3.7454520000000002</v>
      </c>
      <c r="H756" s="2">
        <f t="shared" si="87"/>
        <v>3.7932374999999956</v>
      </c>
      <c r="I756" s="2">
        <f t="array" ref="I756">SUMPRODUCT(B740:B759, (ROW(B740:B759)-ROW(B740)+1)) / (20*21/2)</f>
        <v>3.7443347619047622</v>
      </c>
      <c r="J756" s="2">
        <f t="shared" si="90"/>
        <v>3.7546766212139104</v>
      </c>
      <c r="K756" s="2">
        <f t="shared" si="92"/>
        <v>3.7615006601563508</v>
      </c>
    </row>
    <row r="757" spans="1:11" ht="13.5" x14ac:dyDescent="0.25">
      <c r="A757" s="3">
        <v>43105</v>
      </c>
      <c r="B757" s="2">
        <v>3.7067000000000001</v>
      </c>
      <c r="C757" s="2">
        <f t="shared" si="85"/>
        <v>0</v>
      </c>
      <c r="D757" s="2">
        <f t="shared" si="86"/>
        <v>3.7322800000000003</v>
      </c>
      <c r="E757" s="2">
        <f t="shared" si="88"/>
        <v>3.76261</v>
      </c>
      <c r="F757" s="2">
        <f t="shared" si="89"/>
        <v>3.7502899999999988</v>
      </c>
      <c r="G757" s="2">
        <f t="shared" si="91"/>
        <v>3.7445040000000005</v>
      </c>
      <c r="H757" s="2">
        <f t="shared" si="87"/>
        <v>3.7933804999999956</v>
      </c>
      <c r="I757" s="2">
        <f t="array" ref="I757">SUMPRODUCT(B741:B760, (ROW(B741:B760)-ROW(B741)+1)) / (20*21/2)</f>
        <v>3.7399966666666669</v>
      </c>
      <c r="J757" s="2">
        <f t="shared" si="90"/>
        <v>3.750107419193538</v>
      </c>
      <c r="K757" s="2">
        <f t="shared" si="92"/>
        <v>3.7593516146600234</v>
      </c>
    </row>
    <row r="758" spans="1:11" ht="13.5" x14ac:dyDescent="0.25">
      <c r="A758" s="3">
        <v>43108</v>
      </c>
      <c r="B758" s="2">
        <v>3.7067000000000001</v>
      </c>
      <c r="C758" s="2">
        <f t="shared" si="85"/>
        <v>0</v>
      </c>
      <c r="D758" s="2">
        <f t="shared" si="86"/>
        <v>3.70574</v>
      </c>
      <c r="E758" s="2">
        <f t="shared" si="88"/>
        <v>3.7588200000000001</v>
      </c>
      <c r="F758" s="2">
        <f t="shared" si="89"/>
        <v>3.7488699999999993</v>
      </c>
      <c r="G758" s="2">
        <f t="shared" si="91"/>
        <v>3.7435560000000008</v>
      </c>
      <c r="H758" s="2">
        <f t="shared" si="87"/>
        <v>3.7935234999999956</v>
      </c>
      <c r="I758" s="2">
        <f t="array" ref="I758">SUMPRODUCT(B742:B761, (ROW(B742:B761)-ROW(B742)+1)) / (20*21/2)</f>
        <v>3.7362514285714292</v>
      </c>
      <c r="J758" s="2">
        <f t="shared" si="90"/>
        <v>3.7459733792703438</v>
      </c>
      <c r="K758" s="2">
        <f t="shared" si="92"/>
        <v>3.7572868454576698</v>
      </c>
    </row>
    <row r="759" spans="1:11" ht="13.5" x14ac:dyDescent="0.25">
      <c r="A759" s="3">
        <v>43109</v>
      </c>
      <c r="B759" s="2">
        <v>3.7067000000000001</v>
      </c>
      <c r="C759" s="2">
        <f t="shared" si="85"/>
        <v>0</v>
      </c>
      <c r="D759" s="2">
        <f t="shared" si="86"/>
        <v>3.7067000000000001</v>
      </c>
      <c r="E759" s="2">
        <f t="shared" si="88"/>
        <v>3.7488700000000001</v>
      </c>
      <c r="F759" s="2">
        <f t="shared" si="89"/>
        <v>3.7474499999999993</v>
      </c>
      <c r="G759" s="2">
        <f t="shared" si="91"/>
        <v>3.7426080000000015</v>
      </c>
      <c r="H759" s="2">
        <f t="shared" si="87"/>
        <v>3.7936664999999952</v>
      </c>
      <c r="I759" s="2">
        <f t="array" ref="I759">SUMPRODUCT(B743:B762, (ROW(B743:B762)-ROW(B743)+1)) / (20*21/2)</f>
        <v>3.7312666666666661</v>
      </c>
      <c r="J759" s="2">
        <f t="shared" si="90"/>
        <v>3.7422330574350728</v>
      </c>
      <c r="K759" s="2">
        <f t="shared" si="92"/>
        <v>3.755303047596585</v>
      </c>
    </row>
    <row r="760" spans="1:11" ht="13.5" x14ac:dyDescent="0.25">
      <c r="A760" s="3">
        <v>43110</v>
      </c>
      <c r="B760" s="2">
        <v>3.7019000000000002</v>
      </c>
      <c r="C760" s="2">
        <f t="shared" si="85"/>
        <v>-4.7999999999999154E-3</v>
      </c>
      <c r="D760" s="2">
        <f t="shared" si="86"/>
        <v>3.70574</v>
      </c>
      <c r="E760" s="2">
        <f t="shared" si="88"/>
        <v>3.7384400000000007</v>
      </c>
      <c r="F760" s="2">
        <f t="shared" si="89"/>
        <v>3.7460249999999986</v>
      </c>
      <c r="G760" s="2">
        <f t="shared" si="91"/>
        <v>3.7417540000000016</v>
      </c>
      <c r="H760" s="2">
        <f t="shared" si="87"/>
        <v>3.7937854999999949</v>
      </c>
      <c r="I760" s="2">
        <f t="array" ref="I760">SUMPRODUCT(B744:B763, (ROW(B744:B763)-ROW(B744)+1)) / (20*21/2)</f>
        <v>3.7269100000000002</v>
      </c>
      <c r="J760" s="2">
        <f t="shared" si="90"/>
        <v>3.7383918138698276</v>
      </c>
      <c r="K760" s="2">
        <f t="shared" si="92"/>
        <v>3.7532088104359342</v>
      </c>
    </row>
    <row r="761" spans="1:11" ht="13.5" x14ac:dyDescent="0.25">
      <c r="A761" s="3">
        <v>43111</v>
      </c>
      <c r="B761" s="2">
        <v>3.7067000000000001</v>
      </c>
      <c r="C761" s="2">
        <f t="shared" si="85"/>
        <v>4.7999999999999154E-3</v>
      </c>
      <c r="D761" s="2">
        <f t="shared" si="86"/>
        <v>3.70574</v>
      </c>
      <c r="E761" s="2">
        <f t="shared" si="88"/>
        <v>3.7299100000000003</v>
      </c>
      <c r="F761" s="2">
        <f t="shared" si="89"/>
        <v>3.7448399999999991</v>
      </c>
      <c r="G761" s="2">
        <f t="shared" si="91"/>
        <v>3.7411860000000017</v>
      </c>
      <c r="H761" s="2">
        <f t="shared" si="87"/>
        <v>3.7939059999999949</v>
      </c>
      <c r="I761" s="2">
        <f t="array" ref="I761">SUMPRODUCT(B745:B764, (ROW(B745:B764)-ROW(B745)+1)) / (20*21/2)</f>
        <v>3.7227790476190474</v>
      </c>
      <c r="J761" s="2">
        <f t="shared" si="90"/>
        <v>3.7353735458822248</v>
      </c>
      <c r="K761" s="2">
        <f t="shared" si="92"/>
        <v>3.7513849355168785</v>
      </c>
    </row>
    <row r="762" spans="1:11" ht="13.5" x14ac:dyDescent="0.25">
      <c r="A762" s="3">
        <v>43112</v>
      </c>
      <c r="B762" s="2">
        <v>3.6924999999999999</v>
      </c>
      <c r="C762" s="2">
        <f t="shared" si="85"/>
        <v>-1.4200000000000212E-2</v>
      </c>
      <c r="D762" s="2">
        <f t="shared" si="86"/>
        <v>3.7029000000000005</v>
      </c>
      <c r="E762" s="2">
        <f t="shared" si="88"/>
        <v>3.7175900000000004</v>
      </c>
      <c r="F762" s="2">
        <f t="shared" si="89"/>
        <v>3.7429449999999989</v>
      </c>
      <c r="G762" s="2">
        <f t="shared" si="91"/>
        <v>3.740334000000002</v>
      </c>
      <c r="H762" s="2">
        <f t="shared" si="87"/>
        <v>3.7939779999999952</v>
      </c>
      <c r="I762" s="2">
        <f t="array" ref="I762">SUMPRODUCT(B746:B765, (ROW(B746:B765)-ROW(B746)+1)) / (20*21/2)</f>
        <v>3.7197785714285714</v>
      </c>
      <c r="J762" s="2">
        <f t="shared" si="90"/>
        <v>3.7312903510362987</v>
      </c>
      <c r="K762" s="2">
        <f t="shared" si="92"/>
        <v>3.749075722359354</v>
      </c>
    </row>
    <row r="763" spans="1:11" ht="13.5" x14ac:dyDescent="0.25">
      <c r="A763" s="3">
        <v>43115</v>
      </c>
      <c r="B763" s="2">
        <v>3.6972</v>
      </c>
      <c r="C763" s="2">
        <f t="shared" si="85"/>
        <v>4.7000000000001485E-3</v>
      </c>
      <c r="D763" s="2">
        <f t="shared" si="86"/>
        <v>3.7009999999999996</v>
      </c>
      <c r="E763" s="2">
        <f t="shared" si="88"/>
        <v>3.7033700000000005</v>
      </c>
      <c r="F763" s="2">
        <f t="shared" si="89"/>
        <v>3.7405749999999989</v>
      </c>
      <c r="G763" s="2">
        <f t="shared" si="91"/>
        <v>3.7403340000000025</v>
      </c>
      <c r="H763" s="2">
        <f t="shared" si="87"/>
        <v>3.7940509999999947</v>
      </c>
      <c r="I763" s="2">
        <f t="array" ref="I763">SUMPRODUCT(B747:B766, (ROW(B747:B766)-ROW(B747)+1)) / (20*21/2)</f>
        <v>3.7183109523809525</v>
      </c>
      <c r="J763" s="2">
        <f t="shared" si="90"/>
        <v>3.7280436509376038</v>
      </c>
      <c r="K763" s="2">
        <f t="shared" si="92"/>
        <v>3.7470413803060461</v>
      </c>
    </row>
    <row r="764" spans="1:11" ht="13.5" x14ac:dyDescent="0.25">
      <c r="A764" s="3">
        <v>43116</v>
      </c>
      <c r="B764" s="2">
        <v>3.6972</v>
      </c>
      <c r="C764" s="2">
        <f t="shared" si="85"/>
        <v>0</v>
      </c>
      <c r="D764" s="2">
        <f t="shared" si="86"/>
        <v>3.6991000000000001</v>
      </c>
      <c r="E764" s="2">
        <f t="shared" si="88"/>
        <v>3.7029000000000005</v>
      </c>
      <c r="F764" s="2">
        <f t="shared" si="89"/>
        <v>3.7382049999999993</v>
      </c>
      <c r="G764" s="2">
        <f t="shared" si="91"/>
        <v>3.7403340000000025</v>
      </c>
      <c r="H764" s="2">
        <f t="shared" si="87"/>
        <v>3.7941239999999952</v>
      </c>
      <c r="I764" s="2">
        <f t="array" ref="I764">SUMPRODUCT(B748:B767, (ROW(B748:B767)-ROW(B748)+1)) / (20*21/2)</f>
        <v>3.7228004761904763</v>
      </c>
      <c r="J764" s="2">
        <f t="shared" si="90"/>
        <v>3.7251061603721181</v>
      </c>
      <c r="K764" s="2">
        <f t="shared" si="92"/>
        <v>3.7450868163724755</v>
      </c>
    </row>
    <row r="765" spans="1:11" ht="13.5" x14ac:dyDescent="0.25">
      <c r="A765" s="3">
        <v>43117</v>
      </c>
      <c r="B765" s="2">
        <v>3.7067000000000001</v>
      </c>
      <c r="C765" s="2">
        <f t="shared" si="85"/>
        <v>9.5000000000000639E-3</v>
      </c>
      <c r="D765" s="2">
        <f t="shared" si="86"/>
        <v>3.7000600000000006</v>
      </c>
      <c r="E765" s="2">
        <f t="shared" si="88"/>
        <v>3.7028999999999996</v>
      </c>
      <c r="F765" s="2">
        <f t="shared" si="89"/>
        <v>3.7363099999999987</v>
      </c>
      <c r="G765" s="2">
        <f t="shared" si="91"/>
        <v>3.7405240000000033</v>
      </c>
      <c r="H765" s="2">
        <f t="shared" si="87"/>
        <v>3.7942444999999951</v>
      </c>
      <c r="I765" s="2">
        <f t="array" ref="I765">SUMPRODUCT(B749:B768, (ROW(B749:B768)-ROW(B749)+1)) / (20*21/2)</f>
        <v>3.7234999999999996</v>
      </c>
      <c r="J765" s="2">
        <f t="shared" si="90"/>
        <v>3.7233531927176307</v>
      </c>
      <c r="K765" s="2">
        <f t="shared" si="92"/>
        <v>3.7435814510245358</v>
      </c>
    </row>
    <row r="766" spans="1:11" ht="13.5" x14ac:dyDescent="0.25">
      <c r="A766" s="3">
        <v>43118</v>
      </c>
      <c r="B766" s="2">
        <v>3.7208999999999999</v>
      </c>
      <c r="C766" s="2">
        <f t="shared" si="85"/>
        <v>1.4199999999999768E-2</v>
      </c>
      <c r="D766" s="2">
        <f t="shared" si="86"/>
        <v>3.7028999999999996</v>
      </c>
      <c r="E766" s="2">
        <f t="shared" si="88"/>
        <v>3.7043200000000001</v>
      </c>
      <c r="F766" s="2">
        <f t="shared" si="89"/>
        <v>3.7353599999999991</v>
      </c>
      <c r="G766" s="2">
        <f t="shared" si="91"/>
        <v>3.7409980000000029</v>
      </c>
      <c r="H766" s="2">
        <f t="shared" si="87"/>
        <v>3.7944134999999957</v>
      </c>
      <c r="I766" s="2">
        <f t="array" ref="I766">SUMPRODUCT(B750:B769, (ROW(B750:B769)-ROW(B750)+1)) / (20*21/2)</f>
        <v>3.7241995238095242</v>
      </c>
      <c r="J766" s="2">
        <f t="shared" si="90"/>
        <v>3.7231195553159515</v>
      </c>
      <c r="K766" s="2">
        <f t="shared" si="92"/>
        <v>3.7426919823569071</v>
      </c>
    </row>
    <row r="767" spans="1:11" ht="13.5" x14ac:dyDescent="0.25">
      <c r="A767" s="3">
        <v>43119</v>
      </c>
      <c r="B767" s="2">
        <v>3.7825000000000002</v>
      </c>
      <c r="C767" s="2">
        <f t="shared" si="85"/>
        <v>6.1600000000000321E-2</v>
      </c>
      <c r="D767" s="2">
        <f t="shared" si="86"/>
        <v>3.7209000000000003</v>
      </c>
      <c r="E767" s="2">
        <f t="shared" si="88"/>
        <v>3.7119</v>
      </c>
      <c r="F767" s="2">
        <f t="shared" si="89"/>
        <v>3.7372550000000002</v>
      </c>
      <c r="G767" s="2">
        <f t="shared" si="91"/>
        <v>3.7419460000000031</v>
      </c>
      <c r="H767" s="2">
        <f t="shared" si="87"/>
        <v>3.7946179999999954</v>
      </c>
      <c r="I767" s="2">
        <f t="array" ref="I767">SUMPRODUCT(B751:B770, (ROW(B751:B770)-ROW(B751)+1)) / (20*21/2)</f>
        <v>3.7251923809523815</v>
      </c>
      <c r="J767" s="2">
        <f t="shared" si="90"/>
        <v>3.7287748357620512</v>
      </c>
      <c r="K767" s="2">
        <f t="shared" si="92"/>
        <v>3.7442530810880088</v>
      </c>
    </row>
    <row r="768" spans="1:11" ht="13.5" x14ac:dyDescent="0.25">
      <c r="A768" s="3">
        <v>43122</v>
      </c>
      <c r="B768" s="2">
        <v>3.7446000000000002</v>
      </c>
      <c r="C768" s="2">
        <f t="shared" si="85"/>
        <v>-3.7900000000000045E-2</v>
      </c>
      <c r="D768" s="2">
        <f t="shared" si="86"/>
        <v>3.7303800000000003</v>
      </c>
      <c r="E768" s="2">
        <f t="shared" si="88"/>
        <v>3.7156899999999999</v>
      </c>
      <c r="F768" s="2">
        <f t="shared" si="89"/>
        <v>3.7372550000000002</v>
      </c>
      <c r="G768" s="2">
        <f t="shared" si="91"/>
        <v>3.7421360000000035</v>
      </c>
      <c r="H768" s="2">
        <f t="shared" si="87"/>
        <v>3.7946104999999961</v>
      </c>
      <c r="I768" s="2">
        <f t="array" ref="I768">SUMPRODUCT(B752:B771, (ROW(B752:B771)-ROW(B752)+1)) / (20*21/2)</f>
        <v>3.7264785714285718</v>
      </c>
      <c r="J768" s="2">
        <f t="shared" si="90"/>
        <v>3.7302819942609031</v>
      </c>
      <c r="K768" s="2">
        <f t="shared" si="92"/>
        <v>3.7442666857512243</v>
      </c>
    </row>
    <row r="769" spans="1:11" ht="13.5" x14ac:dyDescent="0.25">
      <c r="A769" s="3">
        <v>43123</v>
      </c>
      <c r="B769" s="2">
        <v>3.7446000000000002</v>
      </c>
      <c r="C769" s="2">
        <f t="shared" si="85"/>
        <v>0</v>
      </c>
      <c r="D769" s="2">
        <f t="shared" si="86"/>
        <v>3.7398600000000002</v>
      </c>
      <c r="E769" s="2">
        <f t="shared" si="88"/>
        <v>3.7194799999999999</v>
      </c>
      <c r="F769" s="2">
        <f t="shared" si="89"/>
        <v>3.7341750000000014</v>
      </c>
      <c r="G769" s="2">
        <f t="shared" si="91"/>
        <v>3.7423260000000029</v>
      </c>
      <c r="H769" s="2">
        <f t="shared" si="87"/>
        <v>3.7945349999999962</v>
      </c>
      <c r="I769" s="2">
        <f t="array" ref="I769">SUMPRODUCT(B753:B772, (ROW(B753:B772)-ROW(B753)+1)) / (20*21/2)</f>
        <v>3.7279904761904756</v>
      </c>
      <c r="J769" s="2">
        <f t="shared" si="90"/>
        <v>3.7316456138551026</v>
      </c>
      <c r="K769" s="2">
        <f t="shared" si="92"/>
        <v>3.7442797568982353</v>
      </c>
    </row>
    <row r="770" spans="1:11" ht="13.5" x14ac:dyDescent="0.25">
      <c r="A770" s="3">
        <v>43124</v>
      </c>
      <c r="B770" s="2">
        <v>3.7446000000000002</v>
      </c>
      <c r="C770" s="2">
        <f t="shared" si="85"/>
        <v>0</v>
      </c>
      <c r="D770" s="2">
        <f t="shared" si="86"/>
        <v>3.7474400000000001</v>
      </c>
      <c r="E770" s="2">
        <f t="shared" si="88"/>
        <v>3.7237499999999999</v>
      </c>
      <c r="F770" s="2">
        <f t="shared" si="89"/>
        <v>3.7310950000000012</v>
      </c>
      <c r="G770" s="2">
        <f t="shared" si="91"/>
        <v>3.7432740000000022</v>
      </c>
      <c r="H770" s="2">
        <f t="shared" si="87"/>
        <v>3.7946409999999968</v>
      </c>
      <c r="I770" s="2">
        <f t="array" ref="I770">SUMPRODUCT(B754:B773, (ROW(B754:B773)-ROW(B754)+1)) / (20*21/2)</f>
        <v>3.7298409523809521</v>
      </c>
      <c r="J770" s="2">
        <f t="shared" si="90"/>
        <v>3.7328793649165215</v>
      </c>
      <c r="K770" s="2">
        <f t="shared" si="92"/>
        <v>3.7442923154512457</v>
      </c>
    </row>
    <row r="771" spans="1:11" ht="13.5" x14ac:dyDescent="0.25">
      <c r="A771" s="3">
        <v>43125</v>
      </c>
      <c r="B771" s="2">
        <v>3.7446000000000002</v>
      </c>
      <c r="C771" s="2">
        <f t="shared" si="85"/>
        <v>0</v>
      </c>
      <c r="D771" s="2">
        <f t="shared" si="86"/>
        <v>3.7521800000000001</v>
      </c>
      <c r="E771" s="2">
        <f t="shared" si="88"/>
        <v>3.727539999999999</v>
      </c>
      <c r="F771" s="2">
        <f t="shared" si="89"/>
        <v>3.7287250000000007</v>
      </c>
      <c r="G771" s="2">
        <f t="shared" si="91"/>
        <v>3.7434640000000017</v>
      </c>
      <c r="H771" s="2">
        <f t="shared" si="87"/>
        <v>3.7947014999999968</v>
      </c>
      <c r="I771" s="2">
        <f t="array" ref="I771">SUMPRODUCT(B755:B774, (ROW(B755:B774)-ROW(B755)+1)) / (20*21/2)</f>
        <v>3.7321428571428572</v>
      </c>
      <c r="J771" s="2">
        <f t="shared" si="90"/>
        <v>3.7339956158768528</v>
      </c>
      <c r="K771" s="2">
        <f t="shared" si="92"/>
        <v>3.7443043815119812</v>
      </c>
    </row>
    <row r="772" spans="1:11" ht="13.5" x14ac:dyDescent="0.25">
      <c r="A772" s="3">
        <v>43126</v>
      </c>
      <c r="B772" s="2">
        <v>3.7446000000000002</v>
      </c>
      <c r="C772" s="2">
        <f t="shared" ref="C772:C835" si="93">B772-B771</f>
        <v>0</v>
      </c>
      <c r="D772" s="2">
        <f t="shared" si="86"/>
        <v>3.7445999999999997</v>
      </c>
      <c r="E772" s="2">
        <f t="shared" si="88"/>
        <v>3.7327499999999993</v>
      </c>
      <c r="F772" s="2">
        <f t="shared" si="89"/>
        <v>3.7251700000000008</v>
      </c>
      <c r="G772" s="2">
        <f t="shared" si="91"/>
        <v>3.7444120000000014</v>
      </c>
      <c r="H772" s="2">
        <f t="shared" si="87"/>
        <v>3.7946034999999978</v>
      </c>
      <c r="I772" s="2">
        <f t="array" ref="I772">SUMPRODUCT(B756:B775, (ROW(B756:B775)-ROW(B756)+1)) / (20*21/2)</f>
        <v>3.734241428571428</v>
      </c>
      <c r="J772" s="2">
        <f t="shared" si="90"/>
        <v>3.7350055572219145</v>
      </c>
      <c r="K772" s="2">
        <f t="shared" si="92"/>
        <v>3.7443159743938641</v>
      </c>
    </row>
    <row r="773" spans="1:11" ht="13.5" x14ac:dyDescent="0.25">
      <c r="A773" s="3">
        <v>43129</v>
      </c>
      <c r="B773" s="2">
        <v>3.7446000000000002</v>
      </c>
      <c r="C773" s="2">
        <f t="shared" si="93"/>
        <v>0</v>
      </c>
      <c r="D773" s="2">
        <f t="shared" si="86"/>
        <v>3.7445999999999997</v>
      </c>
      <c r="E773" s="2">
        <f t="shared" si="88"/>
        <v>3.7374899999999998</v>
      </c>
      <c r="F773" s="2">
        <f t="shared" si="89"/>
        <v>3.7204300000000003</v>
      </c>
      <c r="G773" s="2">
        <f t="shared" si="91"/>
        <v>3.7446020000000009</v>
      </c>
      <c r="H773" s="2">
        <f t="shared" si="87"/>
        <v>3.7940744999999976</v>
      </c>
      <c r="I773" s="2">
        <f t="array" ref="I773">SUMPRODUCT(B757:B776, (ROW(B757:B776)-ROW(B757)+1)) / (20*21/2)</f>
        <v>3.7370642857142853</v>
      </c>
      <c r="J773" s="2">
        <f t="shared" si="90"/>
        <v>3.7359193136769702</v>
      </c>
      <c r="K773" s="2">
        <f t="shared" si="92"/>
        <v>3.7443271126529281</v>
      </c>
    </row>
    <row r="774" spans="1:11" ht="13.5" x14ac:dyDescent="0.25">
      <c r="A774" s="3">
        <v>43130</v>
      </c>
      <c r="B774" s="2">
        <v>3.7446000000000002</v>
      </c>
      <c r="C774" s="2">
        <f t="shared" si="93"/>
        <v>0</v>
      </c>
      <c r="D774" s="2">
        <f t="shared" ref="D774:D837" si="94">AVERAGE(B770:B774)</f>
        <v>3.7445999999999997</v>
      </c>
      <c r="E774" s="2">
        <f t="shared" si="88"/>
        <v>3.7422299999999993</v>
      </c>
      <c r="F774" s="2">
        <f t="shared" si="89"/>
        <v>3.7225650000000003</v>
      </c>
      <c r="G774" s="2">
        <f t="shared" si="91"/>
        <v>3.745076000000001</v>
      </c>
      <c r="H774" s="2">
        <f t="shared" si="87"/>
        <v>3.7935454999999974</v>
      </c>
      <c r="I774" s="2">
        <f t="array" ref="I774">SUMPRODUCT(B758:B777, (ROW(B758:B777)-ROW(B758)+1)) / (20*21/2)</f>
        <v>3.7401090476190477</v>
      </c>
      <c r="J774" s="2">
        <f t="shared" si="90"/>
        <v>3.7367460457077346</v>
      </c>
      <c r="K774" s="2">
        <f t="shared" si="92"/>
        <v>3.744337814117519</v>
      </c>
    </row>
    <row r="775" spans="1:11" ht="13.5" x14ac:dyDescent="0.25">
      <c r="A775" s="3">
        <v>43131</v>
      </c>
      <c r="B775" s="2">
        <v>3.7446000000000002</v>
      </c>
      <c r="C775" s="2">
        <f t="shared" si="93"/>
        <v>0</v>
      </c>
      <c r="D775" s="2">
        <f t="shared" si="94"/>
        <v>3.7445999999999997</v>
      </c>
      <c r="E775" s="2">
        <f t="shared" si="88"/>
        <v>3.7460199999999992</v>
      </c>
      <c r="F775" s="2">
        <f t="shared" si="89"/>
        <v>3.7244599999999997</v>
      </c>
      <c r="G775" s="2">
        <f t="shared" si="91"/>
        <v>3.7455500000000006</v>
      </c>
      <c r="H775" s="2">
        <f t="shared" si="87"/>
        <v>3.7930164999999971</v>
      </c>
      <c r="I775" s="2">
        <f t="array" ref="I775">SUMPRODUCT(B759:B778, (ROW(B759:B778)-ROW(B759)+1)) / (20*21/2)</f>
        <v>3.7429057142857141</v>
      </c>
      <c r="J775" s="2">
        <f t="shared" si="90"/>
        <v>3.7374940413546169</v>
      </c>
      <c r="K775" s="2">
        <f t="shared" si="92"/>
        <v>3.7443480959168318</v>
      </c>
    </row>
    <row r="776" spans="1:11" ht="13.5" x14ac:dyDescent="0.25">
      <c r="A776" s="3">
        <v>43132</v>
      </c>
      <c r="B776" s="2">
        <v>3.7541000000000002</v>
      </c>
      <c r="C776" s="2">
        <f t="shared" si="93"/>
        <v>9.5000000000000639E-3</v>
      </c>
      <c r="D776" s="2">
        <f t="shared" si="94"/>
        <v>3.7465000000000002</v>
      </c>
      <c r="E776" s="2">
        <f t="shared" si="88"/>
        <v>3.7493399999999992</v>
      </c>
      <c r="F776" s="2">
        <f t="shared" si="89"/>
        <v>3.7268299999999996</v>
      </c>
      <c r="G776" s="2">
        <f t="shared" si="91"/>
        <v>3.7459299999999995</v>
      </c>
      <c r="H776" s="2">
        <f t="shared" si="87"/>
        <v>3.7925804999999975</v>
      </c>
      <c r="I776" s="2">
        <f t="array" ref="I776">SUMPRODUCT(B760:B779, (ROW(B760:B779)-ROW(B760)+1)) / (20*21/2)</f>
        <v>3.7454542857142861</v>
      </c>
      <c r="J776" s="2">
        <f t="shared" si="90"/>
        <v>3.7390755612256061</v>
      </c>
      <c r="K776" s="2">
        <f t="shared" si="92"/>
        <v>3.7447305235279367</v>
      </c>
    </row>
    <row r="777" spans="1:11" ht="13.5" x14ac:dyDescent="0.25">
      <c r="A777" s="3">
        <v>43133</v>
      </c>
      <c r="B777" s="2">
        <v>3.7587999999999999</v>
      </c>
      <c r="C777" s="2">
        <f t="shared" si="93"/>
        <v>4.6999999999997044E-3</v>
      </c>
      <c r="D777" s="2">
        <f t="shared" si="94"/>
        <v>3.7493400000000001</v>
      </c>
      <c r="E777" s="2">
        <f t="shared" si="88"/>
        <v>3.7469699999999997</v>
      </c>
      <c r="F777" s="2">
        <f t="shared" si="89"/>
        <v>3.7294349999999987</v>
      </c>
      <c r="G777" s="2">
        <f t="shared" si="91"/>
        <v>3.7452659999999995</v>
      </c>
      <c r="H777" s="2">
        <f t="shared" si="87"/>
        <v>3.792326499999997</v>
      </c>
      <c r="I777" s="2">
        <f t="array" ref="I777">SUMPRODUCT(B761:B780, (ROW(B761:B780)-ROW(B761)+1)) / (20*21/2)</f>
        <v>3.7477547619047624</v>
      </c>
      <c r="J777" s="2">
        <f t="shared" si="90"/>
        <v>3.7409540792041196</v>
      </c>
      <c r="K777" s="2">
        <f t="shared" si="92"/>
        <v>3.7452822677033115</v>
      </c>
    </row>
    <row r="778" spans="1:11" ht="13.5" x14ac:dyDescent="0.25">
      <c r="A778" s="3">
        <v>43136</v>
      </c>
      <c r="B778" s="2">
        <v>3.7587999999999999</v>
      </c>
      <c r="C778" s="2">
        <f t="shared" si="93"/>
        <v>0</v>
      </c>
      <c r="D778" s="2">
        <f t="shared" si="94"/>
        <v>3.7521800000000005</v>
      </c>
      <c r="E778" s="2">
        <f t="shared" si="88"/>
        <v>3.7483899999999997</v>
      </c>
      <c r="F778" s="2">
        <f t="shared" si="89"/>
        <v>3.7320399999999987</v>
      </c>
      <c r="G778" s="2">
        <f t="shared" si="91"/>
        <v>3.7446959999999994</v>
      </c>
      <c r="H778" s="2">
        <f t="shared" ref="H778:H841" si="95">AVERAGE(B579:B778)</f>
        <v>3.7920724999999971</v>
      </c>
      <c r="I778" s="2">
        <f t="array" ref="I778">SUMPRODUCT(B762:B781, (ROW(B762:B781)-ROW(B762)+1)) / (20*21/2)</f>
        <v>3.7497842857142865</v>
      </c>
      <c r="J778" s="2">
        <f t="shared" si="90"/>
        <v>3.7426536907084893</v>
      </c>
      <c r="K778" s="2">
        <f t="shared" si="92"/>
        <v>3.7458123748522012</v>
      </c>
    </row>
    <row r="779" spans="1:11" ht="13.5" x14ac:dyDescent="0.25">
      <c r="A779" s="3">
        <v>43137</v>
      </c>
      <c r="B779" s="2">
        <v>3.7587999999999999</v>
      </c>
      <c r="C779" s="2">
        <f t="shared" si="93"/>
        <v>0</v>
      </c>
      <c r="D779" s="2">
        <f t="shared" si="94"/>
        <v>3.7550200000000005</v>
      </c>
      <c r="E779" s="2">
        <f t="shared" si="88"/>
        <v>3.7498100000000001</v>
      </c>
      <c r="F779" s="2">
        <f t="shared" si="89"/>
        <v>3.7346449999999991</v>
      </c>
      <c r="G779" s="2">
        <f t="shared" si="91"/>
        <v>3.7442219999999993</v>
      </c>
      <c r="H779" s="2">
        <f t="shared" si="95"/>
        <v>3.7920454999999968</v>
      </c>
      <c r="I779" s="2">
        <f t="array" ref="I779">SUMPRODUCT(B763:B782, (ROW(B763:B782)-ROW(B763)+1)) / (20*21/2)</f>
        <v>3.7520228571428573</v>
      </c>
      <c r="J779" s="2">
        <f t="shared" si="90"/>
        <v>3.744191434450538</v>
      </c>
      <c r="K779" s="2">
        <f t="shared" si="92"/>
        <v>3.7463216934854482</v>
      </c>
    </row>
    <row r="780" spans="1:11" ht="13.5" x14ac:dyDescent="0.25">
      <c r="A780" s="3">
        <v>43138</v>
      </c>
      <c r="B780" s="2">
        <v>3.7587999999999999</v>
      </c>
      <c r="C780" s="2">
        <f t="shared" si="93"/>
        <v>0</v>
      </c>
      <c r="D780" s="2">
        <f t="shared" si="94"/>
        <v>3.75786</v>
      </c>
      <c r="E780" s="2">
        <f t="shared" ref="E780:E843" si="96">AVERAGE(B771:B780)</f>
        <v>3.7512300000000005</v>
      </c>
      <c r="F780" s="2">
        <f t="shared" si="89"/>
        <v>3.7374899999999989</v>
      </c>
      <c r="G780" s="2">
        <f t="shared" si="91"/>
        <v>3.7435579999999988</v>
      </c>
      <c r="H780" s="2">
        <f t="shared" si="95"/>
        <v>3.7920184999999971</v>
      </c>
      <c r="I780" s="2">
        <f t="array" ref="I780">SUMPRODUCT(B764:B783, (ROW(B764:B783)-ROW(B764)+1)) / (20*21/2)</f>
        <v>3.7539228571428565</v>
      </c>
      <c r="J780" s="2">
        <f t="shared" si="90"/>
        <v>3.7455827264076298</v>
      </c>
      <c r="K780" s="2">
        <f t="shared" si="92"/>
        <v>3.7468110388389602</v>
      </c>
    </row>
    <row r="781" spans="1:11" ht="13.5" x14ac:dyDescent="0.25">
      <c r="A781" s="3">
        <v>43139</v>
      </c>
      <c r="B781" s="2">
        <v>3.7587999999999999</v>
      </c>
      <c r="C781" s="2">
        <f t="shared" si="93"/>
        <v>0</v>
      </c>
      <c r="D781" s="2">
        <f t="shared" si="94"/>
        <v>3.7587999999999999</v>
      </c>
      <c r="E781" s="2">
        <f t="shared" si="96"/>
        <v>3.7526500000000005</v>
      </c>
      <c r="F781" s="2">
        <f t="shared" si="89"/>
        <v>3.7400949999999988</v>
      </c>
      <c r="G781" s="2">
        <f t="shared" si="91"/>
        <v>3.7445059999999986</v>
      </c>
      <c r="H781" s="2">
        <f t="shared" si="95"/>
        <v>3.7919914999999969</v>
      </c>
      <c r="I781" s="2">
        <f t="array" ref="I781">SUMPRODUCT(B765:B784, (ROW(B765:B784)-ROW(B765)+1)) / (20*21/2)</f>
        <v>3.760468571428571</v>
      </c>
      <c r="J781" s="2">
        <f t="shared" si="90"/>
        <v>3.7468415143688079</v>
      </c>
      <c r="K781" s="2">
        <f t="shared" si="92"/>
        <v>3.7472811941786088</v>
      </c>
    </row>
    <row r="782" spans="1:11" ht="13.5" x14ac:dyDescent="0.25">
      <c r="A782" s="3">
        <v>43140</v>
      </c>
      <c r="B782" s="2">
        <v>3.7635999999999998</v>
      </c>
      <c r="C782" s="2">
        <f t="shared" si="93"/>
        <v>4.7999999999999154E-3</v>
      </c>
      <c r="D782" s="2">
        <f t="shared" si="94"/>
        <v>3.75976</v>
      </c>
      <c r="E782" s="2">
        <f t="shared" si="96"/>
        <v>3.7545499999999996</v>
      </c>
      <c r="F782" s="2">
        <f t="shared" si="89"/>
        <v>3.7436499999999988</v>
      </c>
      <c r="G782" s="2">
        <f t="shared" si="91"/>
        <v>3.7448859999999984</v>
      </c>
      <c r="H782" s="2">
        <f t="shared" si="95"/>
        <v>3.7919884999999969</v>
      </c>
      <c r="I782" s="2">
        <f t="array" ref="I782">SUMPRODUCT(B766:B785, (ROW(B766:B785)-ROW(B766)+1)) / (20*21/2)</f>
        <v>3.7641928571428571</v>
      </c>
      <c r="J782" s="2">
        <f t="shared" si="90"/>
        <v>3.7484375606193976</v>
      </c>
      <c r="K782" s="2">
        <f t="shared" si="92"/>
        <v>3.7479211473480749</v>
      </c>
    </row>
    <row r="783" spans="1:11" ht="13.5" x14ac:dyDescent="0.25">
      <c r="A783" s="3">
        <v>43143</v>
      </c>
      <c r="B783" s="2">
        <v>3.7635999999999998</v>
      </c>
      <c r="C783" s="2">
        <f t="shared" si="93"/>
        <v>0</v>
      </c>
      <c r="D783" s="2">
        <f t="shared" si="94"/>
        <v>3.7607200000000001</v>
      </c>
      <c r="E783" s="2">
        <f t="shared" si="96"/>
        <v>3.7564500000000001</v>
      </c>
      <c r="F783" s="2">
        <f t="shared" si="89"/>
        <v>3.7469699999999997</v>
      </c>
      <c r="G783" s="2">
        <f t="shared" si="91"/>
        <v>3.7443179999999985</v>
      </c>
      <c r="H783" s="2">
        <f t="shared" si="95"/>
        <v>3.7919854999999973</v>
      </c>
      <c r="I783" s="2">
        <f t="array" ref="I783">SUMPRODUCT(B767:B786, (ROW(B767:B786)-ROW(B767)+1)) / (20*21/2)</f>
        <v>3.767510952380952</v>
      </c>
      <c r="J783" s="2">
        <f t="shared" si="90"/>
        <v>3.7498816024651691</v>
      </c>
      <c r="K783" s="2">
        <f t="shared" si="92"/>
        <v>3.748536004314817</v>
      </c>
    </row>
    <row r="784" spans="1:11" ht="13.5" x14ac:dyDescent="0.25">
      <c r="A784" s="3">
        <v>43144</v>
      </c>
      <c r="B784" s="2">
        <v>3.8157000000000001</v>
      </c>
      <c r="C784" s="2">
        <f t="shared" si="93"/>
        <v>5.2100000000000257E-2</v>
      </c>
      <c r="D784" s="2">
        <f t="shared" si="94"/>
        <v>3.7721000000000005</v>
      </c>
      <c r="E784" s="2">
        <f t="shared" si="96"/>
        <v>3.7635600000000005</v>
      </c>
      <c r="F784" s="2">
        <f t="shared" si="89"/>
        <v>3.7528950000000001</v>
      </c>
      <c r="G784" s="2">
        <f t="shared" si="91"/>
        <v>3.7447919999999981</v>
      </c>
      <c r="H784" s="2">
        <f t="shared" si="95"/>
        <v>3.7920159999999972</v>
      </c>
      <c r="I784" s="2">
        <f t="array" ref="I784">SUMPRODUCT(B768:B787, (ROW(B768:B787)-ROW(B768)+1)) / (20*21/2)</f>
        <v>3.7718428571428571</v>
      </c>
      <c r="J784" s="2">
        <f t="shared" si="90"/>
        <v>3.7561500212780099</v>
      </c>
      <c r="K784" s="2">
        <f t="shared" si="92"/>
        <v>3.7511698864985497</v>
      </c>
    </row>
    <row r="785" spans="1:11" ht="13.5" x14ac:dyDescent="0.25">
      <c r="A785" s="3">
        <v>43145</v>
      </c>
      <c r="B785" s="2">
        <v>3.7919999999999998</v>
      </c>
      <c r="C785" s="2">
        <f t="shared" si="93"/>
        <v>-2.3700000000000276E-2</v>
      </c>
      <c r="D785" s="2">
        <f t="shared" si="94"/>
        <v>3.77874</v>
      </c>
      <c r="E785" s="2">
        <f t="shared" si="96"/>
        <v>3.7683000000000009</v>
      </c>
      <c r="F785" s="2">
        <f t="shared" si="89"/>
        <v>3.7571600000000003</v>
      </c>
      <c r="G785" s="2">
        <f t="shared" si="91"/>
        <v>3.7448859999999984</v>
      </c>
      <c r="H785" s="2">
        <f t="shared" si="95"/>
        <v>3.7920414999999976</v>
      </c>
      <c r="I785" s="2">
        <f t="array" ref="I785">SUMPRODUCT(B769:B788, (ROW(B769:B788)-ROW(B769)+1)) / (20*21/2)</f>
        <v>3.7796714285714286</v>
      </c>
      <c r="J785" s="2">
        <f t="shared" si="90"/>
        <v>3.7595643049658185</v>
      </c>
      <c r="K785" s="2">
        <f t="shared" si="92"/>
        <v>3.7527710674201753</v>
      </c>
    </row>
    <row r="786" spans="1:11" ht="13.5" x14ac:dyDescent="0.25">
      <c r="A786" s="3">
        <v>43146</v>
      </c>
      <c r="B786" s="2">
        <v>3.7919999999999998</v>
      </c>
      <c r="C786" s="2">
        <f t="shared" si="93"/>
        <v>0</v>
      </c>
      <c r="D786" s="2">
        <f t="shared" si="94"/>
        <v>3.78538</v>
      </c>
      <c r="E786" s="2">
        <f t="shared" si="96"/>
        <v>3.7720899999999999</v>
      </c>
      <c r="F786" s="2">
        <f t="shared" si="89"/>
        <v>3.7607149999999998</v>
      </c>
      <c r="G786" s="2">
        <f t="shared" si="91"/>
        <v>3.7458339999999994</v>
      </c>
      <c r="H786" s="2">
        <f t="shared" si="95"/>
        <v>3.7920669999999972</v>
      </c>
      <c r="I786" s="2">
        <f t="array" ref="I786">SUMPRODUCT(B770:B789, (ROW(B770:B789)-ROW(B770)+1)) / (20*21/2)</f>
        <v>3.7870261904761913</v>
      </c>
      <c r="J786" s="2">
        <f t="shared" si="90"/>
        <v>3.7626534187785978</v>
      </c>
      <c r="K786" s="2">
        <f t="shared" si="92"/>
        <v>3.7543094569331097</v>
      </c>
    </row>
    <row r="787" spans="1:11" ht="13.5" x14ac:dyDescent="0.25">
      <c r="A787" s="3">
        <v>43147</v>
      </c>
      <c r="B787" s="2">
        <v>3.8062</v>
      </c>
      <c r="C787" s="2">
        <f t="shared" si="93"/>
        <v>1.4200000000000212E-2</v>
      </c>
      <c r="D787" s="2">
        <f t="shared" si="94"/>
        <v>3.7938999999999998</v>
      </c>
      <c r="E787" s="2">
        <f t="shared" si="96"/>
        <v>3.7768299999999995</v>
      </c>
      <c r="F787" s="2">
        <f t="shared" si="89"/>
        <v>3.7618999999999998</v>
      </c>
      <c r="G787" s="2">
        <f t="shared" si="91"/>
        <v>3.7472559999999993</v>
      </c>
      <c r="H787" s="2">
        <f t="shared" si="95"/>
        <v>3.7921634999999974</v>
      </c>
      <c r="I787" s="2">
        <f t="array" ref="I787">SUMPRODUCT(B771:B790, (ROW(B771:B790)-ROW(B771)+1)) / (20*21/2)</f>
        <v>3.7943642857142859</v>
      </c>
      <c r="J787" s="2">
        <f t="shared" si="90"/>
        <v>3.7668007122282554</v>
      </c>
      <c r="K787" s="2">
        <f t="shared" si="92"/>
        <v>3.7563443801906349</v>
      </c>
    </row>
    <row r="788" spans="1:11" ht="13.5" x14ac:dyDescent="0.25">
      <c r="A788" s="3">
        <v>43150</v>
      </c>
      <c r="B788" s="2">
        <v>3.8441000000000001</v>
      </c>
      <c r="C788" s="2">
        <f t="shared" si="93"/>
        <v>3.7900000000000045E-2</v>
      </c>
      <c r="D788" s="2">
        <f t="shared" si="94"/>
        <v>3.81</v>
      </c>
      <c r="E788" s="2">
        <f t="shared" si="96"/>
        <v>3.7853599999999994</v>
      </c>
      <c r="F788" s="2">
        <f t="shared" ref="F788:F851" si="97">AVERAGE(B769:B788)</f>
        <v>3.7668749999999998</v>
      </c>
      <c r="G788" s="2">
        <f t="shared" si="91"/>
        <v>3.7494359999999993</v>
      </c>
      <c r="H788" s="2">
        <f t="shared" si="95"/>
        <v>3.7924719999999983</v>
      </c>
      <c r="I788" s="2">
        <f t="array" ref="I788">SUMPRODUCT(B772:B791, (ROW(B772:B791)-ROW(B772)+1)) / (20*21/2)</f>
        <v>3.8021009523809521</v>
      </c>
      <c r="J788" s="2">
        <f t="shared" si="90"/>
        <v>3.7741625491588979</v>
      </c>
      <c r="K788" s="2">
        <f t="shared" si="92"/>
        <v>3.759785777045904</v>
      </c>
    </row>
    <row r="789" spans="1:11" ht="13.5" x14ac:dyDescent="0.25">
      <c r="A789" s="3">
        <v>43151</v>
      </c>
      <c r="B789" s="2">
        <v>3.8441000000000001</v>
      </c>
      <c r="C789" s="2">
        <f t="shared" si="93"/>
        <v>0</v>
      </c>
      <c r="D789" s="2">
        <f t="shared" si="94"/>
        <v>3.8156800000000004</v>
      </c>
      <c r="E789" s="2">
        <f t="shared" si="96"/>
        <v>3.7938900000000002</v>
      </c>
      <c r="F789" s="2">
        <f t="shared" si="97"/>
        <v>3.7718499999999997</v>
      </c>
      <c r="G789" s="2">
        <f t="shared" si="91"/>
        <v>3.7516159999999998</v>
      </c>
      <c r="H789" s="2">
        <f t="shared" si="95"/>
        <v>3.7927324999999978</v>
      </c>
      <c r="I789" s="2">
        <f t="array" ref="I789">SUMPRODUCT(B773:B792, (ROW(B773:B792)-ROW(B773)+1)) / (20*21/2)</f>
        <v>3.8084009523809521</v>
      </c>
      <c r="J789" s="2">
        <f t="shared" ref="J789:J852" si="98">$J$4*B789+J788*(1-$J$4)</f>
        <v>3.7808232587628123</v>
      </c>
      <c r="K789" s="2">
        <f t="shared" si="92"/>
        <v>3.7630922171617511</v>
      </c>
    </row>
    <row r="790" spans="1:11" ht="13.5" x14ac:dyDescent="0.25">
      <c r="A790" s="3">
        <v>43152</v>
      </c>
      <c r="B790" s="2">
        <v>3.8489</v>
      </c>
      <c r="C790" s="2">
        <f t="shared" si="93"/>
        <v>4.7999999999999154E-3</v>
      </c>
      <c r="D790" s="2">
        <f t="shared" si="94"/>
        <v>3.8270600000000004</v>
      </c>
      <c r="E790" s="2">
        <f t="shared" si="96"/>
        <v>3.8028999999999997</v>
      </c>
      <c r="F790" s="2">
        <f t="shared" si="97"/>
        <v>3.7770649999999995</v>
      </c>
      <c r="G790" s="2">
        <f t="shared" si="91"/>
        <v>3.7539859999999998</v>
      </c>
      <c r="H790" s="2">
        <f t="shared" si="95"/>
        <v>3.7930879999999978</v>
      </c>
      <c r="I790" s="2">
        <f t="array" ref="I790">SUMPRODUCT(B774:B793, (ROW(B774:B793)-ROW(B774)+1)) / (20*21/2)</f>
        <v>3.8155566666666658</v>
      </c>
      <c r="J790" s="2">
        <f t="shared" si="98"/>
        <v>3.7873067579282589</v>
      </c>
      <c r="K790" s="2">
        <f t="shared" si="92"/>
        <v>3.7664572282534472</v>
      </c>
    </row>
    <row r="791" spans="1:11" ht="13.5" x14ac:dyDescent="0.25">
      <c r="A791" s="3">
        <v>43153</v>
      </c>
      <c r="B791" s="2">
        <v>3.8582999999999998</v>
      </c>
      <c r="C791" s="2">
        <f t="shared" si="93"/>
        <v>9.3999999999998529E-3</v>
      </c>
      <c r="D791" s="2">
        <f t="shared" si="94"/>
        <v>3.8403199999999997</v>
      </c>
      <c r="E791" s="2">
        <f t="shared" si="96"/>
        <v>3.8128500000000001</v>
      </c>
      <c r="F791" s="2">
        <f t="shared" si="97"/>
        <v>3.7827500000000001</v>
      </c>
      <c r="G791" s="2">
        <f t="shared" si="91"/>
        <v>3.7565439999999999</v>
      </c>
      <c r="H791" s="2">
        <f t="shared" si="95"/>
        <v>3.7935379999999976</v>
      </c>
      <c r="I791" s="2">
        <f t="array" ref="I791">SUMPRODUCT(B775:B794, (ROW(B775:B794)-ROW(B775)+1)) / (20*21/2)</f>
        <v>3.8230528571428573</v>
      </c>
      <c r="J791" s="2">
        <f t="shared" si="98"/>
        <v>3.7940680190779488</v>
      </c>
      <c r="K791" s="2">
        <f t="shared" si="92"/>
        <v>3.7700589055768416</v>
      </c>
    </row>
    <row r="792" spans="1:11" ht="13.5" x14ac:dyDescent="0.25">
      <c r="A792" s="3">
        <v>43154</v>
      </c>
      <c r="B792" s="2">
        <v>3.8489</v>
      </c>
      <c r="C792" s="2">
        <f t="shared" si="93"/>
        <v>-9.3999999999998529E-3</v>
      </c>
      <c r="D792" s="2">
        <f t="shared" si="94"/>
        <v>3.8488599999999997</v>
      </c>
      <c r="E792" s="2">
        <f t="shared" si="96"/>
        <v>3.8213800000000004</v>
      </c>
      <c r="F792" s="2">
        <f t="shared" si="97"/>
        <v>3.7879649999999998</v>
      </c>
      <c r="G792" s="2">
        <f t="shared" si="91"/>
        <v>3.758913999999999</v>
      </c>
      <c r="H792" s="2">
        <f t="shared" si="95"/>
        <v>3.7940119999999968</v>
      </c>
      <c r="I792" s="2">
        <f t="array" ref="I792">SUMPRODUCT(B776:B795, (ROW(B776:B795)-ROW(B776)+1)) / (20*21/2)</f>
        <v>3.8299395238095237</v>
      </c>
      <c r="J792" s="2">
        <f t="shared" si="98"/>
        <v>3.7992901124990968</v>
      </c>
      <c r="K792" s="2">
        <f t="shared" si="92"/>
        <v>3.7731507132012791</v>
      </c>
    </row>
    <row r="793" spans="1:11" ht="13.5" x14ac:dyDescent="0.25">
      <c r="A793" s="3">
        <v>43157</v>
      </c>
      <c r="B793" s="2">
        <v>3.8631000000000002</v>
      </c>
      <c r="C793" s="2">
        <f t="shared" si="93"/>
        <v>1.4200000000000212E-2</v>
      </c>
      <c r="D793" s="2">
        <f t="shared" si="94"/>
        <v>3.8526600000000002</v>
      </c>
      <c r="E793" s="2">
        <f t="shared" si="96"/>
        <v>3.8313300000000003</v>
      </c>
      <c r="F793" s="2">
        <f t="shared" si="97"/>
        <v>3.7938899999999998</v>
      </c>
      <c r="G793" s="2">
        <f t="shared" si="91"/>
        <v>3.7612839999999994</v>
      </c>
      <c r="H793" s="2">
        <f t="shared" si="95"/>
        <v>3.7944624999999967</v>
      </c>
      <c r="I793" s="2">
        <f t="array" ref="I793">SUMPRODUCT(B777:B796, (ROW(B777:B796)-ROW(B777)+1)) / (20*21/2)</f>
        <v>3.8375690476190476</v>
      </c>
      <c r="J793" s="2">
        <f t="shared" si="98"/>
        <v>3.8053672446420399</v>
      </c>
      <c r="K793" s="2">
        <f t="shared" si="92"/>
        <v>3.7766781362129938</v>
      </c>
    </row>
    <row r="794" spans="1:11" ht="13.5" x14ac:dyDescent="0.25">
      <c r="A794" s="3">
        <v>43158</v>
      </c>
      <c r="B794" s="2">
        <v>3.8725999999999998</v>
      </c>
      <c r="C794" s="2">
        <f t="shared" si="93"/>
        <v>9.4999999999996199E-3</v>
      </c>
      <c r="D794" s="2">
        <f t="shared" si="94"/>
        <v>3.8583599999999998</v>
      </c>
      <c r="E794" s="2">
        <f t="shared" si="96"/>
        <v>3.8370200000000003</v>
      </c>
      <c r="F794" s="2">
        <f t="shared" si="97"/>
        <v>3.8002900000000004</v>
      </c>
      <c r="G794" s="2">
        <f t="shared" si="91"/>
        <v>3.7638439999999997</v>
      </c>
      <c r="H794" s="2">
        <f t="shared" si="95"/>
        <v>3.7949839999999972</v>
      </c>
      <c r="I794" s="2">
        <f t="array" ref="I794">SUMPRODUCT(B778:B797, (ROW(B778:B797)-ROW(B778)+1)) / (20*21/2)</f>
        <v>3.8445666666666667</v>
      </c>
      <c r="J794" s="2">
        <f t="shared" si="98"/>
        <v>3.811770364199941</v>
      </c>
      <c r="K794" s="2">
        <f t="shared" si="92"/>
        <v>3.7804397779301313</v>
      </c>
    </row>
    <row r="795" spans="1:11" ht="13.5" x14ac:dyDescent="0.25">
      <c r="A795" s="3">
        <v>43159</v>
      </c>
      <c r="B795" s="2">
        <v>3.8725999999999998</v>
      </c>
      <c r="C795" s="2">
        <f t="shared" si="93"/>
        <v>0</v>
      </c>
      <c r="D795" s="2">
        <f t="shared" si="94"/>
        <v>3.8631000000000002</v>
      </c>
      <c r="E795" s="2">
        <f t="shared" si="96"/>
        <v>3.8450800000000003</v>
      </c>
      <c r="F795" s="2">
        <f t="shared" si="97"/>
        <v>3.8066900000000006</v>
      </c>
      <c r="G795" s="2">
        <f t="shared" si="91"/>
        <v>3.7664039999999988</v>
      </c>
      <c r="H795" s="2">
        <f t="shared" si="95"/>
        <v>3.795576499999997</v>
      </c>
      <c r="I795" s="2">
        <f t="array" ref="I795">SUMPRODUCT(B779:B798, (ROW(B779:B798)-ROW(B779)+1)) / (20*21/2)</f>
        <v>3.8509547619047617</v>
      </c>
      <c r="J795" s="2">
        <f t="shared" si="98"/>
        <v>3.8175636628475655</v>
      </c>
      <c r="K795" s="2">
        <f t="shared" si="92"/>
        <v>3.7840539042858126</v>
      </c>
    </row>
    <row r="796" spans="1:11" ht="13.5" x14ac:dyDescent="0.25">
      <c r="A796" s="3">
        <v>43160</v>
      </c>
      <c r="B796" s="2">
        <v>3.8868</v>
      </c>
      <c r="C796" s="2">
        <f t="shared" si="93"/>
        <v>1.4200000000000212E-2</v>
      </c>
      <c r="D796" s="2">
        <f t="shared" si="94"/>
        <v>3.8688000000000002</v>
      </c>
      <c r="E796" s="2">
        <f t="shared" si="96"/>
        <v>3.8545600000000002</v>
      </c>
      <c r="F796" s="2">
        <f t="shared" si="97"/>
        <v>3.8133249999999999</v>
      </c>
      <c r="G796" s="2">
        <f t="shared" si="91"/>
        <v>3.7693419999999991</v>
      </c>
      <c r="H796" s="2">
        <f t="shared" si="95"/>
        <v>3.7962874999999969</v>
      </c>
      <c r="I796" s="2">
        <f t="array" ref="I796">SUMPRODUCT(B780:B799, (ROW(B780:B799)-ROW(B780)+1)) / (20*21/2)</f>
        <v>3.8571809523809524</v>
      </c>
      <c r="J796" s="2">
        <f t="shared" si="98"/>
        <v>3.8241575997192259</v>
      </c>
      <c r="K796" s="2">
        <f t="shared" si="92"/>
        <v>3.788083162941271</v>
      </c>
    </row>
    <row r="797" spans="1:11" ht="13.5" x14ac:dyDescent="0.25">
      <c r="A797" s="3">
        <v>43161</v>
      </c>
      <c r="B797" s="2">
        <v>3.8868</v>
      </c>
      <c r="C797" s="2">
        <f t="shared" si="93"/>
        <v>0</v>
      </c>
      <c r="D797" s="2">
        <f t="shared" si="94"/>
        <v>3.8763800000000002</v>
      </c>
      <c r="E797" s="2">
        <f t="shared" si="96"/>
        <v>3.8626199999999997</v>
      </c>
      <c r="F797" s="2">
        <f t="shared" si="97"/>
        <v>3.8197249999999996</v>
      </c>
      <c r="G797" s="2">
        <f t="shared" si="91"/>
        <v>3.7721859999999992</v>
      </c>
      <c r="H797" s="2">
        <f t="shared" si="95"/>
        <v>3.7969984999999973</v>
      </c>
      <c r="I797" s="2">
        <f t="array" ref="I797">SUMPRODUCT(B781:B800, (ROW(B781:B800)-ROW(B781)+1)) / (20*21/2)</f>
        <v>3.8645847619047622</v>
      </c>
      <c r="J797" s="2">
        <f t="shared" si="98"/>
        <v>3.8301235426031091</v>
      </c>
      <c r="K797" s="2">
        <f t="shared" si="92"/>
        <v>3.7919544114533781</v>
      </c>
    </row>
    <row r="798" spans="1:11" ht="13.5" x14ac:dyDescent="0.25">
      <c r="A798" s="3">
        <v>43164</v>
      </c>
      <c r="B798" s="2">
        <v>3.8868</v>
      </c>
      <c r="C798" s="2">
        <f t="shared" si="93"/>
        <v>0</v>
      </c>
      <c r="D798" s="2">
        <f t="shared" si="94"/>
        <v>3.8811200000000001</v>
      </c>
      <c r="E798" s="2">
        <f t="shared" si="96"/>
        <v>3.8668900000000002</v>
      </c>
      <c r="F798" s="2">
        <f t="shared" si="97"/>
        <v>3.8261249999999989</v>
      </c>
      <c r="G798" s="2">
        <f t="shared" si="91"/>
        <v>3.7750299999999992</v>
      </c>
      <c r="H798" s="2">
        <f t="shared" si="95"/>
        <v>3.7977094999999967</v>
      </c>
      <c r="I798" s="2">
        <f t="array" ref="I798">SUMPRODUCT(B782:B801, (ROW(B782:B801)-ROW(B782)+1)) / (20*21/2)</f>
        <v>3.8744280952380952</v>
      </c>
      <c r="J798" s="2">
        <f t="shared" si="98"/>
        <v>3.835521300450432</v>
      </c>
      <c r="K798" s="2">
        <f t="shared" si="92"/>
        <v>3.7956738462983437</v>
      </c>
    </row>
    <row r="799" spans="1:11" ht="13.5" x14ac:dyDescent="0.25">
      <c r="A799" s="3">
        <v>43165</v>
      </c>
      <c r="B799" s="2">
        <v>3.8915000000000002</v>
      </c>
      <c r="C799" s="2">
        <f t="shared" si="93"/>
        <v>4.7000000000001485E-3</v>
      </c>
      <c r="D799" s="2">
        <f t="shared" si="94"/>
        <v>3.8849000000000005</v>
      </c>
      <c r="E799" s="2">
        <f t="shared" si="96"/>
        <v>3.8716299999999997</v>
      </c>
      <c r="F799" s="2">
        <f t="shared" si="97"/>
        <v>3.8327599999999991</v>
      </c>
      <c r="G799" s="2">
        <f t="shared" si="91"/>
        <v>3.7767359999999996</v>
      </c>
      <c r="H799" s="2">
        <f t="shared" si="95"/>
        <v>3.7984914999999959</v>
      </c>
      <c r="I799" s="2">
        <f t="array" ref="I799">SUMPRODUCT(B783:B802, (ROW(B783:B802)-ROW(B783)+1)) / (20*21/2)</f>
        <v>3.8851909523809529</v>
      </c>
      <c r="J799" s="2">
        <f t="shared" si="98"/>
        <v>3.8408526051694389</v>
      </c>
      <c r="K799" s="2">
        <f t="shared" si="92"/>
        <v>3.7994317346788007</v>
      </c>
    </row>
    <row r="800" spans="1:11" ht="13.5" x14ac:dyDescent="0.25">
      <c r="A800" s="3">
        <v>43166</v>
      </c>
      <c r="B800" s="2">
        <v>3.9104999999999999</v>
      </c>
      <c r="C800" s="2">
        <f t="shared" si="93"/>
        <v>1.8999999999999684E-2</v>
      </c>
      <c r="D800" s="2">
        <f t="shared" si="94"/>
        <v>3.8924799999999999</v>
      </c>
      <c r="E800" s="2">
        <f t="shared" si="96"/>
        <v>3.8777900000000001</v>
      </c>
      <c r="F800" s="2">
        <f t="shared" si="97"/>
        <v>3.8403449999999992</v>
      </c>
      <c r="G800" s="2">
        <f t="shared" si="91"/>
        <v>3.7788219999999999</v>
      </c>
      <c r="H800" s="2">
        <f t="shared" si="95"/>
        <v>3.7997239999999959</v>
      </c>
      <c r="I800" s="2">
        <f t="array" ref="I800">SUMPRODUCT(B784:B803, (ROW(B784:B803)-ROW(B784)+1)) / (20*21/2)</f>
        <v>3.8968157142857134</v>
      </c>
      <c r="J800" s="2">
        <f t="shared" si="98"/>
        <v>3.8474856903913972</v>
      </c>
      <c r="K800" s="2">
        <f t="shared" si="92"/>
        <v>3.8037873529266908</v>
      </c>
    </row>
    <row r="801" spans="1:11" ht="13.5" x14ac:dyDescent="0.25">
      <c r="A801" s="3">
        <v>43167</v>
      </c>
      <c r="B801" s="2">
        <v>3.9437000000000002</v>
      </c>
      <c r="C801" s="2">
        <f t="shared" si="93"/>
        <v>3.320000000000034E-2</v>
      </c>
      <c r="D801" s="2">
        <f t="shared" si="94"/>
        <v>3.9038600000000003</v>
      </c>
      <c r="E801" s="2">
        <f t="shared" si="96"/>
        <v>3.8863300000000001</v>
      </c>
      <c r="F801" s="2">
        <f t="shared" si="97"/>
        <v>3.8495900000000001</v>
      </c>
      <c r="G801" s="2">
        <f t="shared" si="91"/>
        <v>3.7818559999999994</v>
      </c>
      <c r="H801" s="2">
        <f t="shared" si="95"/>
        <v>3.8011699999999968</v>
      </c>
      <c r="I801" s="2">
        <f t="array" ref="I801">SUMPRODUCT(B785:B804, (ROW(B785:B804)-ROW(B785)+1)) / (20*21/2)</f>
        <v>3.9074023809523815</v>
      </c>
      <c r="J801" s="2">
        <f t="shared" si="98"/>
        <v>3.8566489579731691</v>
      </c>
      <c r="K801" s="2">
        <f t="shared" si="92"/>
        <v>3.8092741234001539</v>
      </c>
    </row>
    <row r="802" spans="1:11" ht="13.5" x14ac:dyDescent="0.25">
      <c r="A802" s="3">
        <v>43168</v>
      </c>
      <c r="B802" s="2">
        <v>3.9626000000000001</v>
      </c>
      <c r="C802" s="2">
        <f t="shared" si="93"/>
        <v>1.8899999999999917E-2</v>
      </c>
      <c r="D802" s="2">
        <f t="shared" si="94"/>
        <v>3.9190200000000006</v>
      </c>
      <c r="E802" s="2">
        <f t="shared" si="96"/>
        <v>3.8977000000000004</v>
      </c>
      <c r="F802" s="2">
        <f t="shared" si="97"/>
        <v>3.8595400000000004</v>
      </c>
      <c r="G802" s="2">
        <f t="shared" si="91"/>
        <v>3.7847939999999998</v>
      </c>
      <c r="H802" s="2">
        <f t="shared" si="95"/>
        <v>3.8026629999999968</v>
      </c>
      <c r="I802" s="2">
        <f t="array" ref="I802">SUMPRODUCT(B786:B805, (ROW(B786:B805)-ROW(B786)+1)) / (20*21/2)</f>
        <v>3.917199047619047</v>
      </c>
      <c r="J802" s="2">
        <f t="shared" si="98"/>
        <v>3.8667395334042958</v>
      </c>
      <c r="K802" s="2">
        <f t="shared" si="92"/>
        <v>3.8152869028746577</v>
      </c>
    </row>
    <row r="803" spans="1:11" ht="13.5" x14ac:dyDescent="0.25">
      <c r="A803" s="3">
        <v>43171</v>
      </c>
      <c r="B803" s="2">
        <v>3.9815999999999998</v>
      </c>
      <c r="C803" s="2">
        <f t="shared" si="93"/>
        <v>1.8999999999999684E-2</v>
      </c>
      <c r="D803" s="2">
        <f t="shared" si="94"/>
        <v>3.9379799999999996</v>
      </c>
      <c r="E803" s="2">
        <f t="shared" si="96"/>
        <v>3.9095500000000003</v>
      </c>
      <c r="F803" s="2">
        <f t="shared" si="97"/>
        <v>3.8704400000000008</v>
      </c>
      <c r="G803" s="2">
        <f t="shared" si="91"/>
        <v>3.7876379999999994</v>
      </c>
      <c r="H803" s="2">
        <f t="shared" si="95"/>
        <v>3.804226999999996</v>
      </c>
      <c r="I803" s="2">
        <f t="array" ref="I803">SUMPRODUCT(B787:B806, (ROW(B787:B806)-ROW(B787)+1)) / (20*21/2)</f>
        <v>3.9306071428571427</v>
      </c>
      <c r="J803" s="2">
        <f t="shared" si="98"/>
        <v>3.8776786254610296</v>
      </c>
      <c r="K803" s="2">
        <f t="shared" si="92"/>
        <v>3.8218089851148673</v>
      </c>
    </row>
    <row r="804" spans="1:11" ht="13.5" x14ac:dyDescent="0.25">
      <c r="A804" s="3">
        <v>43172</v>
      </c>
      <c r="B804" s="2">
        <v>3.9815999999999998</v>
      </c>
      <c r="C804" s="2">
        <f t="shared" si="93"/>
        <v>0</v>
      </c>
      <c r="D804" s="2">
        <f t="shared" si="94"/>
        <v>3.9560000000000004</v>
      </c>
      <c r="E804" s="2">
        <f t="shared" si="96"/>
        <v>3.9204500000000002</v>
      </c>
      <c r="F804" s="2">
        <f t="shared" si="97"/>
        <v>3.8787350000000003</v>
      </c>
      <c r="G804" s="2">
        <f t="shared" si="91"/>
        <v>3.7932319999999988</v>
      </c>
      <c r="H804" s="2">
        <f t="shared" si="95"/>
        <v>3.8057909999999966</v>
      </c>
      <c r="I804" s="2">
        <f t="array" ref="I804">SUMPRODUCT(B788:B807, (ROW(B788:B807)-ROW(B788)+1)) / (20*21/2)</f>
        <v>3.9659057142857144</v>
      </c>
      <c r="J804" s="2">
        <f t="shared" si="98"/>
        <v>3.887575899226646</v>
      </c>
      <c r="K804" s="2">
        <f t="shared" si="92"/>
        <v>3.8280752994240883</v>
      </c>
    </row>
    <row r="805" spans="1:11" ht="13.5" x14ac:dyDescent="0.25">
      <c r="A805" s="3">
        <v>43173</v>
      </c>
      <c r="B805" s="2">
        <v>3.9815999999999998</v>
      </c>
      <c r="C805" s="2">
        <f t="shared" si="93"/>
        <v>0</v>
      </c>
      <c r="D805" s="2">
        <f t="shared" si="94"/>
        <v>3.9702199999999999</v>
      </c>
      <c r="E805" s="2">
        <f t="shared" si="96"/>
        <v>3.9313499999999997</v>
      </c>
      <c r="F805" s="2">
        <f t="shared" si="97"/>
        <v>3.8882150000000002</v>
      </c>
      <c r="G805" s="2">
        <f t="shared" si="91"/>
        <v>3.7987299999999982</v>
      </c>
      <c r="H805" s="2">
        <f t="shared" si="95"/>
        <v>3.8073549999999954</v>
      </c>
      <c r="I805" s="2">
        <f t="array" ref="I805">SUMPRODUCT(B789:B808, (ROW(B789:B808)-ROW(B789)+1)) / (20*21/2)</f>
        <v>4.0170495238095238</v>
      </c>
      <c r="J805" s="2">
        <f t="shared" si="98"/>
        <v>3.8965305754907749</v>
      </c>
      <c r="K805" s="2">
        <f t="shared" si="92"/>
        <v>3.8340958759172614</v>
      </c>
    </row>
    <row r="806" spans="1:11" ht="13.5" x14ac:dyDescent="0.25">
      <c r="A806" s="3">
        <v>43174</v>
      </c>
      <c r="B806" s="2">
        <v>4.0289999999999999</v>
      </c>
      <c r="C806" s="2">
        <f t="shared" si="93"/>
        <v>4.7400000000000109E-2</v>
      </c>
      <c r="D806" s="2">
        <f t="shared" si="94"/>
        <v>3.9872799999999997</v>
      </c>
      <c r="E806" s="2">
        <f t="shared" si="96"/>
        <v>3.9455700000000009</v>
      </c>
      <c r="F806" s="2">
        <f t="shared" si="97"/>
        <v>3.9000650000000001</v>
      </c>
      <c r="G806" s="2">
        <f t="shared" si="91"/>
        <v>3.805175999999999</v>
      </c>
      <c r="H806" s="2">
        <f t="shared" si="95"/>
        <v>3.8092034999999953</v>
      </c>
      <c r="I806" s="2">
        <f t="array" ref="I806">SUMPRODUCT(B790:B809, (ROW(B790:B809)-ROW(B790)+1)) / (20*21/2)</f>
        <v>4.0819638095238089</v>
      </c>
      <c r="J806" s="2">
        <f t="shared" si="98"/>
        <v>3.9091467111583205</v>
      </c>
      <c r="K806" s="2">
        <f t="shared" si="92"/>
        <v>3.8417391749008982</v>
      </c>
    </row>
    <row r="807" spans="1:11" ht="13.5" x14ac:dyDescent="0.25">
      <c r="A807" s="3">
        <v>43175</v>
      </c>
      <c r="B807" s="2">
        <v>4.2706999999999997</v>
      </c>
      <c r="C807" s="2">
        <f t="shared" si="93"/>
        <v>0.2416999999999998</v>
      </c>
      <c r="D807" s="2">
        <f t="shared" si="94"/>
        <v>4.0488999999999997</v>
      </c>
      <c r="E807" s="2">
        <f t="shared" si="96"/>
        <v>3.9839599999999997</v>
      </c>
      <c r="F807" s="2">
        <f t="shared" si="97"/>
        <v>3.9232900000000002</v>
      </c>
      <c r="G807" s="2">
        <f t="shared" si="91"/>
        <v>3.8164559999999987</v>
      </c>
      <c r="H807" s="2">
        <f t="shared" si="95"/>
        <v>3.8122604999999954</v>
      </c>
      <c r="I807" s="2">
        <f t="array" ref="I807">SUMPRODUCT(B791:B810, (ROW(B791:B810)-ROW(B791)+1)) / (20*21/2)</f>
        <v>4.1467180952380955</v>
      </c>
      <c r="J807" s="2">
        <f t="shared" si="98"/>
        <v>3.9435803577146711</v>
      </c>
      <c r="K807" s="2">
        <f t="shared" si="92"/>
        <v>3.8585611680420393</v>
      </c>
    </row>
    <row r="808" spans="1:11" ht="13.5" x14ac:dyDescent="0.25">
      <c r="A808" s="3">
        <v>43178</v>
      </c>
      <c r="B808" s="2">
        <v>4.4603000000000002</v>
      </c>
      <c r="C808" s="2">
        <f t="shared" si="93"/>
        <v>0.18960000000000043</v>
      </c>
      <c r="D808" s="2">
        <f t="shared" si="94"/>
        <v>4.1446400000000008</v>
      </c>
      <c r="E808" s="2">
        <f t="shared" si="96"/>
        <v>4.0413100000000002</v>
      </c>
      <c r="F808" s="2">
        <f t="shared" si="97"/>
        <v>3.9541000000000004</v>
      </c>
      <c r="G808" s="2">
        <f t="shared" si="91"/>
        <v>3.8315279999999983</v>
      </c>
      <c r="H808" s="2">
        <f t="shared" si="95"/>
        <v>3.8162179999999957</v>
      </c>
      <c r="I808" s="2">
        <f t="array" ref="I808">SUMPRODUCT(B792:B811, (ROW(B792:B811)-ROW(B792)+1)) / (20*21/2)</f>
        <v>4.2070976190476195</v>
      </c>
      <c r="J808" s="2">
        <f t="shared" si="98"/>
        <v>3.9927917522180358</v>
      </c>
      <c r="K808" s="2">
        <f t="shared" si="92"/>
        <v>3.8821587692952928</v>
      </c>
    </row>
    <row r="809" spans="1:11" ht="13.5" x14ac:dyDescent="0.25">
      <c r="A809" s="3">
        <v>43180</v>
      </c>
      <c r="B809" s="2">
        <v>4.6356999999999999</v>
      </c>
      <c r="C809" s="2">
        <f t="shared" si="93"/>
        <v>0.17539999999999978</v>
      </c>
      <c r="D809" s="2">
        <f t="shared" si="94"/>
        <v>4.2754599999999998</v>
      </c>
      <c r="E809" s="2">
        <f t="shared" si="96"/>
        <v>4.115730000000001</v>
      </c>
      <c r="F809" s="2">
        <f t="shared" si="97"/>
        <v>3.9936800000000003</v>
      </c>
      <c r="G809" s="2">
        <f t="shared" si="91"/>
        <v>3.8501079999999992</v>
      </c>
      <c r="H809" s="2">
        <f t="shared" si="95"/>
        <v>3.8210524999999955</v>
      </c>
      <c r="I809" s="2">
        <f t="array" ref="I809">SUMPRODUCT(B793:B812, (ROW(B793:B812)-ROW(B793)+1)) / (20*21/2)</f>
        <v>4.263617142857143</v>
      </c>
      <c r="J809" s="2">
        <f t="shared" si="98"/>
        <v>4.0540211091496516</v>
      </c>
      <c r="K809" s="2">
        <f t="shared" si="92"/>
        <v>3.9117094057935167</v>
      </c>
    </row>
    <row r="810" spans="1:11" ht="13.5" x14ac:dyDescent="0.25">
      <c r="A810" s="3">
        <v>43181</v>
      </c>
      <c r="B810" s="2">
        <v>4.6736000000000004</v>
      </c>
      <c r="C810" s="2">
        <f t="shared" si="93"/>
        <v>3.7900000000000489E-2</v>
      </c>
      <c r="D810" s="2">
        <f t="shared" si="94"/>
        <v>4.4138599999999997</v>
      </c>
      <c r="E810" s="2">
        <f t="shared" si="96"/>
        <v>4.1920399999999995</v>
      </c>
      <c r="F810" s="2">
        <f t="shared" si="97"/>
        <v>4.0349150000000007</v>
      </c>
      <c r="G810" s="2">
        <f t="shared" si="91"/>
        <v>3.8695419999999983</v>
      </c>
      <c r="H810" s="2">
        <f t="shared" si="95"/>
        <v>3.8260529999999955</v>
      </c>
      <c r="I810" s="2">
        <f t="array" ref="I810">SUMPRODUCT(B794:B813, (ROW(B794:B813)-ROW(B794)+1)) / (20*21/2)</f>
        <v>4.3166795238095235</v>
      </c>
      <c r="J810" s="2">
        <f t="shared" si="98"/>
        <v>4.1130286225639709</v>
      </c>
      <c r="K810" s="2">
        <f t="shared" si="92"/>
        <v>3.9415874683114178</v>
      </c>
    </row>
    <row r="811" spans="1:11" ht="13.5" x14ac:dyDescent="0.25">
      <c r="A811" s="3">
        <v>43182</v>
      </c>
      <c r="B811" s="2">
        <v>4.6688999999999998</v>
      </c>
      <c r="C811" s="2">
        <f t="shared" si="93"/>
        <v>-4.7000000000005926E-3</v>
      </c>
      <c r="D811" s="2">
        <f t="shared" si="94"/>
        <v>4.5418400000000005</v>
      </c>
      <c r="E811" s="2">
        <f t="shared" si="96"/>
        <v>4.2645600000000004</v>
      </c>
      <c r="F811" s="2">
        <f t="shared" si="97"/>
        <v>4.0754450000000002</v>
      </c>
      <c r="G811" s="2">
        <f t="shared" si="91"/>
        <v>3.8887859999999996</v>
      </c>
      <c r="H811" s="2">
        <f t="shared" si="95"/>
        <v>3.8307929999999946</v>
      </c>
      <c r="I811" s="2">
        <f t="array" ref="I811">SUMPRODUCT(B795:B814, (ROW(B795:B814)-ROW(B795)+1)) / (20*21/2)</f>
        <v>4.3676919047619052</v>
      </c>
      <c r="J811" s="2">
        <f t="shared" si="98"/>
        <v>4.1659687537483547</v>
      </c>
      <c r="K811" s="2">
        <f t="shared" si="92"/>
        <v>3.9701095283776371</v>
      </c>
    </row>
    <row r="812" spans="1:11" ht="13.5" x14ac:dyDescent="0.25">
      <c r="A812" s="3">
        <v>43185</v>
      </c>
      <c r="B812" s="2">
        <v>4.6688999999999998</v>
      </c>
      <c r="C812" s="2">
        <f t="shared" si="93"/>
        <v>0</v>
      </c>
      <c r="D812" s="2">
        <f t="shared" si="94"/>
        <v>4.62148</v>
      </c>
      <c r="E812" s="2">
        <f t="shared" si="96"/>
        <v>4.3351899999999999</v>
      </c>
      <c r="F812" s="2">
        <f t="shared" si="97"/>
        <v>4.1164449999999988</v>
      </c>
      <c r="G812" s="2">
        <f t="shared" si="91"/>
        <v>3.9083139999999998</v>
      </c>
      <c r="H812" s="2">
        <f t="shared" si="95"/>
        <v>3.8354144999999948</v>
      </c>
      <c r="I812" s="2">
        <f t="array" ref="I812">SUMPRODUCT(B796:B815, (ROW(B796:B815)-ROW(B796)+1)) / (20*21/2)</f>
        <v>4.4247328571428577</v>
      </c>
      <c r="J812" s="2">
        <f t="shared" si="98"/>
        <v>4.2138669676770828</v>
      </c>
      <c r="K812" s="2">
        <f t="shared" si="92"/>
        <v>3.9975130762843967</v>
      </c>
    </row>
    <row r="813" spans="1:11" ht="13.5" x14ac:dyDescent="0.25">
      <c r="A813" s="3">
        <v>43186</v>
      </c>
      <c r="B813" s="2">
        <v>4.6736000000000004</v>
      </c>
      <c r="C813" s="2">
        <f t="shared" si="93"/>
        <v>4.7000000000005926E-3</v>
      </c>
      <c r="D813" s="2">
        <f t="shared" si="94"/>
        <v>4.6641400000000006</v>
      </c>
      <c r="E813" s="2">
        <f t="shared" si="96"/>
        <v>4.4043900000000002</v>
      </c>
      <c r="F813" s="2">
        <f t="shared" si="97"/>
        <v>4.1569699999999985</v>
      </c>
      <c r="G813" s="2">
        <f t="shared" si="91"/>
        <v>3.9278419999999996</v>
      </c>
      <c r="H813" s="2">
        <f t="shared" si="95"/>
        <v>3.8400119999999949</v>
      </c>
      <c r="I813" s="2">
        <f t="array" ref="I813">SUMPRODUCT(B797:B816, (ROW(B797:B816)-ROW(B797)+1)) / (20*21/2)</f>
        <v>4.4854961904761907</v>
      </c>
      <c r="J813" s="2">
        <f t="shared" si="98"/>
        <v>4.2576510659935511</v>
      </c>
      <c r="K813" s="2">
        <f t="shared" si="92"/>
        <v>4.0240262889791261</v>
      </c>
    </row>
    <row r="814" spans="1:11" ht="13.5" x14ac:dyDescent="0.25">
      <c r="A814" s="3">
        <v>43187</v>
      </c>
      <c r="B814" s="2">
        <v>4.6925999999999997</v>
      </c>
      <c r="C814" s="2">
        <f t="shared" si="93"/>
        <v>1.899999999999924E-2</v>
      </c>
      <c r="D814" s="2">
        <f t="shared" si="94"/>
        <v>4.6755200000000006</v>
      </c>
      <c r="E814" s="2">
        <f t="shared" si="96"/>
        <v>4.4754899999999997</v>
      </c>
      <c r="F814" s="2">
        <f t="shared" si="97"/>
        <v>4.1979699999999998</v>
      </c>
      <c r="G814" s="2">
        <f t="shared" si="91"/>
        <v>3.9477500000000005</v>
      </c>
      <c r="H814" s="2">
        <f t="shared" si="95"/>
        <v>3.8445149999999946</v>
      </c>
      <c r="I814" s="2">
        <f t="array" ref="I814">SUMPRODUCT(B798:B817, (ROW(B798:B817)-ROW(B798)+1)) / (20*21/2)</f>
        <v>4.5437766666666661</v>
      </c>
      <c r="J814" s="2">
        <f t="shared" si="98"/>
        <v>4.2990747739941657</v>
      </c>
      <c r="K814" s="2">
        <f t="shared" si="92"/>
        <v>4.0502448658819059</v>
      </c>
    </row>
    <row r="815" spans="1:11" ht="13.5" x14ac:dyDescent="0.25">
      <c r="A815" s="3">
        <v>43188</v>
      </c>
      <c r="B815" s="2">
        <v>4.7968999999999999</v>
      </c>
      <c r="C815" s="2">
        <f t="shared" si="93"/>
        <v>0.10430000000000028</v>
      </c>
      <c r="D815" s="2">
        <f t="shared" si="94"/>
        <v>4.7001800000000005</v>
      </c>
      <c r="E815" s="2">
        <f t="shared" si="96"/>
        <v>4.5570199999999996</v>
      </c>
      <c r="F815" s="2">
        <f t="shared" si="97"/>
        <v>4.244184999999999</v>
      </c>
      <c r="G815" s="2">
        <f t="shared" si="91"/>
        <v>3.969554</v>
      </c>
      <c r="H815" s="2">
        <f t="shared" si="95"/>
        <v>3.849302499999995</v>
      </c>
      <c r="I815" s="2">
        <f t="array" ref="I815">SUMPRODUCT(B799:B818, (ROW(B799:B818)-ROW(B799)+1)) / (20*21/2)</f>
        <v>4.5981090476190474</v>
      </c>
      <c r="J815" s="2">
        <f t="shared" si="98"/>
        <v>4.3464867002804359</v>
      </c>
      <c r="K815" s="2">
        <f t="shared" si="92"/>
        <v>4.0795254593767334</v>
      </c>
    </row>
    <row r="816" spans="1:11" ht="13.5" x14ac:dyDescent="0.25">
      <c r="A816" s="3">
        <v>43189</v>
      </c>
      <c r="B816" s="2">
        <v>4.8822000000000001</v>
      </c>
      <c r="C816" s="2">
        <f t="shared" si="93"/>
        <v>8.5300000000000153E-2</v>
      </c>
      <c r="D816" s="2">
        <f t="shared" si="94"/>
        <v>4.7428400000000002</v>
      </c>
      <c r="E816" s="2">
        <f t="shared" si="96"/>
        <v>4.6423399999999999</v>
      </c>
      <c r="F816" s="2">
        <f t="shared" si="97"/>
        <v>4.2939549999999986</v>
      </c>
      <c r="G816" s="2">
        <f t="shared" si="91"/>
        <v>3.9927799999999998</v>
      </c>
      <c r="H816" s="2">
        <f t="shared" si="95"/>
        <v>3.8545164999999946</v>
      </c>
      <c r="I816" s="2">
        <f t="array" ref="I816">SUMPRODUCT(B800:B819, (ROW(B800:B819)-ROW(B800)+1)) / (20*21/2)</f>
        <v>4.6484385714285708</v>
      </c>
      <c r="J816" s="2">
        <f t="shared" si="98"/>
        <v>4.3975070145394417</v>
      </c>
      <c r="K816" s="2">
        <f t="shared" si="92"/>
        <v>4.1110028923423521</v>
      </c>
    </row>
    <row r="817" spans="1:11" ht="13.5" x14ac:dyDescent="0.25">
      <c r="A817" s="3">
        <v>43192</v>
      </c>
      <c r="B817" s="2">
        <v>4.9058999999999999</v>
      </c>
      <c r="C817" s="2">
        <f t="shared" si="93"/>
        <v>2.3699999999999832E-2</v>
      </c>
      <c r="D817" s="2">
        <f t="shared" si="94"/>
        <v>4.7902399999999998</v>
      </c>
      <c r="E817" s="2">
        <f t="shared" si="96"/>
        <v>4.7058600000000004</v>
      </c>
      <c r="F817" s="2">
        <f t="shared" si="97"/>
        <v>4.3449099999999996</v>
      </c>
      <c r="G817" s="2">
        <f t="shared" si="91"/>
        <v>4.0152479999999988</v>
      </c>
      <c r="H817" s="2">
        <f t="shared" si="95"/>
        <v>3.8600624999999944</v>
      </c>
      <c r="I817" s="2">
        <f t="array" ref="I817">SUMPRODUCT(B801:B820, (ROW(B801:B820)-ROW(B801)+1)) / (20*21/2)</f>
        <v>4.6934000000000005</v>
      </c>
      <c r="J817" s="2">
        <f t="shared" si="98"/>
        <v>4.445925394107114</v>
      </c>
      <c r="K817" s="2">
        <f t="shared" si="92"/>
        <v>4.1421753279367692</v>
      </c>
    </row>
    <row r="818" spans="1:11" ht="13.5" x14ac:dyDescent="0.25">
      <c r="A818" s="3">
        <v>43193</v>
      </c>
      <c r="B818" s="2">
        <v>4.9154</v>
      </c>
      <c r="C818" s="2">
        <f t="shared" si="93"/>
        <v>9.5000000000000639E-3</v>
      </c>
      <c r="D818" s="2">
        <f t="shared" si="94"/>
        <v>4.8385999999999996</v>
      </c>
      <c r="E818" s="2">
        <f t="shared" si="96"/>
        <v>4.7513699999999996</v>
      </c>
      <c r="F818" s="2">
        <f t="shared" si="97"/>
        <v>4.3963400000000004</v>
      </c>
      <c r="G818" s="2">
        <f t="shared" ref="G818:G881" si="99">AVERAGE(B769:B818)</f>
        <v>4.0386639999999998</v>
      </c>
      <c r="H818" s="2">
        <f t="shared" si="95"/>
        <v>3.8656559999999947</v>
      </c>
      <c r="I818" s="2">
        <f t="array" ref="I818">SUMPRODUCT(B802:B821, (ROW(B802:B821)-ROW(B802)+1)) / (20*21/2)</f>
        <v>4.7331061904761906</v>
      </c>
      <c r="J818" s="2">
        <f t="shared" si="98"/>
        <v>4.4906372613350083</v>
      </c>
      <c r="K818" s="2">
        <f t="shared" si="92"/>
        <v>4.1724978640961119</v>
      </c>
    </row>
    <row r="819" spans="1:11" ht="13.5" x14ac:dyDescent="0.25">
      <c r="A819" s="3">
        <v>43194</v>
      </c>
      <c r="B819" s="2">
        <v>4.9248000000000003</v>
      </c>
      <c r="C819" s="2">
        <f t="shared" si="93"/>
        <v>9.400000000000297E-3</v>
      </c>
      <c r="D819" s="2">
        <f t="shared" si="94"/>
        <v>4.88504</v>
      </c>
      <c r="E819" s="2">
        <f t="shared" si="96"/>
        <v>4.7802799999999994</v>
      </c>
      <c r="F819" s="2">
        <f t="shared" si="97"/>
        <v>4.4480050000000002</v>
      </c>
      <c r="G819" s="2">
        <f t="shared" si="99"/>
        <v>4.0622679999999995</v>
      </c>
      <c r="H819" s="2">
        <f t="shared" si="95"/>
        <v>3.8712724999999946</v>
      </c>
      <c r="I819" s="2">
        <f t="array" ref="I819">SUMPRODUCT(B803:B822, (ROW(B803:B822)-ROW(B803)+1)) / (20*21/2)</f>
        <v>4.7681852380952376</v>
      </c>
      <c r="J819" s="2">
        <f t="shared" si="98"/>
        <v>4.5319860935888174</v>
      </c>
      <c r="K819" s="2">
        <f t="shared" ref="K819:K882" si="100">$K$4*B819+(1-$K$4)*K818</f>
        <v>4.2019999086413629</v>
      </c>
    </row>
    <row r="820" spans="1:11" ht="13.5" x14ac:dyDescent="0.25">
      <c r="A820" s="3">
        <v>43195</v>
      </c>
      <c r="B820" s="2">
        <v>4.9200999999999997</v>
      </c>
      <c r="C820" s="2">
        <f t="shared" si="93"/>
        <v>-4.7000000000005926E-3</v>
      </c>
      <c r="D820" s="2">
        <f t="shared" si="94"/>
        <v>4.9096799999999998</v>
      </c>
      <c r="E820" s="2">
        <f t="shared" si="96"/>
        <v>4.8049299999999997</v>
      </c>
      <c r="F820" s="2">
        <f t="shared" si="97"/>
        <v>4.4984850000000005</v>
      </c>
      <c r="G820" s="2">
        <f t="shared" si="99"/>
        <v>4.0857779999999995</v>
      </c>
      <c r="H820" s="2">
        <f t="shared" si="95"/>
        <v>3.8769129999999943</v>
      </c>
      <c r="I820" s="2">
        <f t="array" ref="I820">SUMPRODUCT(B804:B823, (ROW(B804:B823)-ROW(B804)+1)) / (20*21/2)</f>
        <v>4.7933080952380944</v>
      </c>
      <c r="J820" s="2">
        <f t="shared" si="98"/>
        <v>4.5689493227708349</v>
      </c>
      <c r="K820" s="2">
        <f t="shared" si="100"/>
        <v>4.23016069653778</v>
      </c>
    </row>
    <row r="821" spans="1:11" ht="13.5" x14ac:dyDescent="0.25">
      <c r="A821" s="3">
        <v>43196</v>
      </c>
      <c r="B821" s="2">
        <v>4.9154</v>
      </c>
      <c r="C821" s="2">
        <f t="shared" si="93"/>
        <v>-4.6999999999997044E-3</v>
      </c>
      <c r="D821" s="2">
        <f t="shared" si="94"/>
        <v>4.9163200000000007</v>
      </c>
      <c r="E821" s="2">
        <f t="shared" si="96"/>
        <v>4.8295799999999991</v>
      </c>
      <c r="F821" s="2">
        <f t="shared" si="97"/>
        <v>4.5470700000000015</v>
      </c>
      <c r="G821" s="2">
        <f t="shared" si="99"/>
        <v>4.1091939999999996</v>
      </c>
      <c r="H821" s="2">
        <f t="shared" si="95"/>
        <v>3.8825299999999947</v>
      </c>
      <c r="I821" s="2">
        <f t="array" ref="I821">SUMPRODUCT(B805:B824, (ROW(B805:B824)-ROW(B805)+1)) / (20*21/2)</f>
        <v>4.8165123809523811</v>
      </c>
      <c r="J821" s="2">
        <f t="shared" si="98"/>
        <v>4.601944625364089</v>
      </c>
      <c r="K821" s="2">
        <f t="shared" si="100"/>
        <v>4.2570328260853181</v>
      </c>
    </row>
    <row r="822" spans="1:11" ht="13.5" x14ac:dyDescent="0.25">
      <c r="A822" s="3">
        <v>43200</v>
      </c>
      <c r="B822" s="2">
        <v>4.9154</v>
      </c>
      <c r="C822" s="2">
        <f t="shared" si="93"/>
        <v>0</v>
      </c>
      <c r="D822" s="2">
        <f t="shared" si="94"/>
        <v>4.9182199999999998</v>
      </c>
      <c r="E822" s="2">
        <f t="shared" si="96"/>
        <v>4.8542299999999994</v>
      </c>
      <c r="F822" s="2">
        <f t="shared" si="97"/>
        <v>4.594710000000001</v>
      </c>
      <c r="G822" s="2">
        <f t="shared" si="99"/>
        <v>4.1326100000000006</v>
      </c>
      <c r="H822" s="2">
        <f t="shared" si="95"/>
        <v>3.8881234999999945</v>
      </c>
      <c r="I822" s="2">
        <f t="array" ref="I822">SUMPRODUCT(B806:B825, (ROW(B806:B825)-ROW(B806)+1)) / (20*21/2)</f>
        <v>4.8376852380952382</v>
      </c>
      <c r="J822" s="2">
        <f t="shared" si="98"/>
        <v>4.6317975181865565</v>
      </c>
      <c r="K822" s="2">
        <f t="shared" si="100"/>
        <v>4.2828511466309926</v>
      </c>
    </row>
    <row r="823" spans="1:11" ht="13.5" x14ac:dyDescent="0.25">
      <c r="A823" s="3">
        <v>43201</v>
      </c>
      <c r="B823" s="2">
        <v>4.8585000000000003</v>
      </c>
      <c r="C823" s="2">
        <f t="shared" si="93"/>
        <v>-5.6899999999999729E-2</v>
      </c>
      <c r="D823" s="2">
        <f t="shared" si="94"/>
        <v>4.9068399999999999</v>
      </c>
      <c r="E823" s="2">
        <f t="shared" si="96"/>
        <v>4.8727199999999993</v>
      </c>
      <c r="F823" s="2">
        <f t="shared" si="97"/>
        <v>4.638555000000002</v>
      </c>
      <c r="G823" s="2">
        <f t="shared" si="99"/>
        <v>4.1548879999999988</v>
      </c>
      <c r="H823" s="2">
        <f t="shared" si="95"/>
        <v>3.8934084999999947</v>
      </c>
      <c r="I823" s="2">
        <f t="array" ref="I823">SUMPRODUCT(B807:B826, (ROW(B807:B826)-ROW(B807)+1)) / (20*21/2)</f>
        <v>4.8553614285714284</v>
      </c>
      <c r="J823" s="2">
        <f t="shared" si="98"/>
        <v>4.6533882307402186</v>
      </c>
      <c r="K823" s="2">
        <f t="shared" si="100"/>
        <v>4.3054256114689924</v>
      </c>
    </row>
    <row r="824" spans="1:11" ht="13.5" x14ac:dyDescent="0.25">
      <c r="A824" s="3">
        <v>43202</v>
      </c>
      <c r="B824" s="2">
        <v>4.8822000000000001</v>
      </c>
      <c r="C824" s="2">
        <f t="shared" si="93"/>
        <v>2.3699999999999832E-2</v>
      </c>
      <c r="D824" s="2">
        <f t="shared" si="94"/>
        <v>4.89832</v>
      </c>
      <c r="E824" s="2">
        <f t="shared" si="96"/>
        <v>4.8916799999999991</v>
      </c>
      <c r="F824" s="2">
        <f t="shared" si="97"/>
        <v>4.6835850000000017</v>
      </c>
      <c r="G824" s="2">
        <f t="shared" si="99"/>
        <v>4.1776400000000002</v>
      </c>
      <c r="H824" s="2">
        <f t="shared" si="95"/>
        <v>3.8986224999999957</v>
      </c>
      <c r="I824" s="2">
        <f t="array" ref="I824">SUMPRODUCT(B808:B827, (ROW(B808:B827)-ROW(B808)+1)) / (20*21/2)</f>
        <v>4.8688166666666666</v>
      </c>
      <c r="J824" s="2">
        <f t="shared" si="98"/>
        <v>4.6751798278125785</v>
      </c>
      <c r="K824" s="2">
        <f t="shared" si="100"/>
        <v>4.3280442149407969</v>
      </c>
    </row>
    <row r="825" spans="1:11" ht="13.5" x14ac:dyDescent="0.25">
      <c r="A825" s="3">
        <v>43203</v>
      </c>
      <c r="B825" s="2">
        <v>4.9058999999999999</v>
      </c>
      <c r="C825" s="2">
        <f t="shared" si="93"/>
        <v>2.3699999999999832E-2</v>
      </c>
      <c r="D825" s="2">
        <f t="shared" si="94"/>
        <v>4.8954800000000001</v>
      </c>
      <c r="E825" s="2">
        <f t="shared" si="96"/>
        <v>4.9025799999999995</v>
      </c>
      <c r="F825" s="2">
        <f t="shared" si="97"/>
        <v>4.7298000000000009</v>
      </c>
      <c r="G825" s="2">
        <f t="shared" si="99"/>
        <v>4.2008659999999995</v>
      </c>
      <c r="H825" s="2">
        <f t="shared" si="95"/>
        <v>3.9039549999999958</v>
      </c>
      <c r="I825" s="2">
        <f t="array" ref="I825">SUMPRODUCT(B809:B828, (ROW(B809:B828)-ROW(B809)+1)) / (20*21/2)</f>
        <v>4.8792019047619046</v>
      </c>
      <c r="J825" s="2">
        <f t="shared" si="98"/>
        <v>4.6971531775447142</v>
      </c>
      <c r="K825" s="2">
        <f t="shared" si="100"/>
        <v>4.3507052261195893</v>
      </c>
    </row>
    <row r="826" spans="1:11" ht="13.5" x14ac:dyDescent="0.25">
      <c r="A826" s="3">
        <v>43206</v>
      </c>
      <c r="B826" s="2">
        <v>4.9154</v>
      </c>
      <c r="C826" s="2">
        <f t="shared" si="93"/>
        <v>9.5000000000000639E-3</v>
      </c>
      <c r="D826" s="2">
        <f t="shared" si="94"/>
        <v>4.8954800000000009</v>
      </c>
      <c r="E826" s="2">
        <f t="shared" si="96"/>
        <v>4.9058999999999999</v>
      </c>
      <c r="F826" s="2">
        <f t="shared" si="97"/>
        <v>4.7741200000000017</v>
      </c>
      <c r="G826" s="2">
        <f t="shared" si="99"/>
        <v>4.2240919999999997</v>
      </c>
      <c r="H826" s="2">
        <f t="shared" si="95"/>
        <v>3.9092164999999959</v>
      </c>
      <c r="I826" s="2">
        <f t="array" ref="I826">SUMPRODUCT(B810:B829, (ROW(B810:B829)-ROW(B810)+1)) / (20*21/2)</f>
        <v>4.8883152380952382</v>
      </c>
      <c r="J826" s="2">
        <f t="shared" si="98"/>
        <v>4.7179385892071224</v>
      </c>
      <c r="K826" s="2">
        <f t="shared" si="100"/>
        <v>4.3728501192129388</v>
      </c>
    </row>
    <row r="827" spans="1:11" ht="13.5" x14ac:dyDescent="0.25">
      <c r="A827" s="3">
        <v>43207</v>
      </c>
      <c r="B827" s="2">
        <v>4.9154</v>
      </c>
      <c r="C827" s="2">
        <f t="shared" si="93"/>
        <v>0</v>
      </c>
      <c r="D827" s="2">
        <f t="shared" si="94"/>
        <v>4.8954799999999992</v>
      </c>
      <c r="E827" s="2">
        <f t="shared" si="96"/>
        <v>4.9068499999999995</v>
      </c>
      <c r="F827" s="2">
        <f t="shared" si="97"/>
        <v>4.8063550000000017</v>
      </c>
      <c r="G827" s="2">
        <f t="shared" si="99"/>
        <v>4.2472240000000001</v>
      </c>
      <c r="H827" s="2">
        <f t="shared" si="95"/>
        <v>3.9144779999999959</v>
      </c>
      <c r="I827" s="2">
        <f t="array" ref="I827">SUMPRODUCT(B811:B830, (ROW(B811:B830)-ROW(B811)+1)) / (20*21/2)</f>
        <v>4.8951566666666668</v>
      </c>
      <c r="J827" s="2">
        <f t="shared" si="98"/>
        <v>4.7367444378540631</v>
      </c>
      <c r="K827" s="2">
        <f t="shared" si="100"/>
        <v>4.3941265851261573</v>
      </c>
    </row>
    <row r="828" spans="1:11" ht="13.5" x14ac:dyDescent="0.25">
      <c r="A828" s="3">
        <v>43208</v>
      </c>
      <c r="B828" s="2">
        <v>4.9154</v>
      </c>
      <c r="C828" s="2">
        <f t="shared" si="93"/>
        <v>0</v>
      </c>
      <c r="D828" s="2">
        <f t="shared" si="94"/>
        <v>4.90686</v>
      </c>
      <c r="E828" s="2">
        <f t="shared" si="96"/>
        <v>4.9068499999999995</v>
      </c>
      <c r="F828" s="2">
        <f t="shared" si="97"/>
        <v>4.8291100000000009</v>
      </c>
      <c r="G828" s="2">
        <f t="shared" si="99"/>
        <v>4.2703560000000005</v>
      </c>
      <c r="H828" s="2">
        <f t="shared" si="95"/>
        <v>3.919383999999996</v>
      </c>
      <c r="I828" s="2">
        <f t="array" ref="I828">SUMPRODUCT(B812:B831, (ROW(B812:B831)-ROW(B812)+1)) / (20*21/2)</f>
        <v>4.9008466666666664</v>
      </c>
      <c r="J828" s="2">
        <f t="shared" si="98"/>
        <v>4.7537592532965336</v>
      </c>
      <c r="K828" s="2">
        <f t="shared" si="100"/>
        <v>4.4145686798270924</v>
      </c>
    </row>
    <row r="829" spans="1:11" ht="13.5" x14ac:dyDescent="0.25">
      <c r="A829" s="3">
        <v>43209</v>
      </c>
      <c r="B829" s="2">
        <v>4.9248000000000003</v>
      </c>
      <c r="C829" s="2">
        <f t="shared" si="93"/>
        <v>9.400000000000297E-3</v>
      </c>
      <c r="D829" s="2">
        <f t="shared" si="94"/>
        <v>4.9153800000000007</v>
      </c>
      <c r="E829" s="2">
        <f t="shared" si="96"/>
        <v>4.9068499999999995</v>
      </c>
      <c r="F829" s="2">
        <f t="shared" si="97"/>
        <v>4.8435650000000008</v>
      </c>
      <c r="G829" s="2">
        <f t="shared" si="99"/>
        <v>4.2936760000000005</v>
      </c>
      <c r="H829" s="2">
        <f t="shared" si="95"/>
        <v>3.9244554999999957</v>
      </c>
      <c r="I829" s="2">
        <f t="array" ref="I829">SUMPRODUCT(B813:B832, (ROW(B813:B832)-ROW(B813)+1)) / (20*21/2)</f>
        <v>4.9058104761904762</v>
      </c>
      <c r="J829" s="2">
        <f t="shared" si="98"/>
        <v>4.7700488482206733</v>
      </c>
      <c r="K829" s="2">
        <f t="shared" si="100"/>
        <v>4.4345777512064224</v>
      </c>
    </row>
    <row r="830" spans="1:11" ht="13.5" x14ac:dyDescent="0.25">
      <c r="A830" s="3">
        <v>43210</v>
      </c>
      <c r="B830" s="2">
        <v>4.9154</v>
      </c>
      <c r="C830" s="2">
        <f t="shared" si="93"/>
        <v>-9.400000000000297E-3</v>
      </c>
      <c r="D830" s="2">
        <f t="shared" si="94"/>
        <v>4.9172799999999999</v>
      </c>
      <c r="E830" s="2">
        <f t="shared" si="96"/>
        <v>4.9063799999999995</v>
      </c>
      <c r="F830" s="2">
        <f t="shared" si="97"/>
        <v>4.8556550000000005</v>
      </c>
      <c r="G830" s="2">
        <f t="shared" si="99"/>
        <v>4.316808</v>
      </c>
      <c r="H830" s="2">
        <f t="shared" si="95"/>
        <v>3.9297169999999961</v>
      </c>
      <c r="I830" s="2">
        <f t="array" ref="I830">SUMPRODUCT(B814:B833, (ROW(B814:B833)-ROW(B814)+1)) / (20*21/2)</f>
        <v>4.9095780952380954</v>
      </c>
      <c r="J830" s="2">
        <f t="shared" si="98"/>
        <v>4.7838918150567995</v>
      </c>
      <c r="K830" s="2">
        <f t="shared" si="100"/>
        <v>4.4534335256689159</v>
      </c>
    </row>
    <row r="831" spans="1:11" ht="13.5" x14ac:dyDescent="0.25">
      <c r="A831" s="3">
        <v>43213</v>
      </c>
      <c r="B831" s="2">
        <v>4.9154</v>
      </c>
      <c r="C831" s="2">
        <f t="shared" si="93"/>
        <v>0</v>
      </c>
      <c r="D831" s="2">
        <f t="shared" si="94"/>
        <v>4.9172799999999999</v>
      </c>
      <c r="E831" s="2">
        <f t="shared" si="96"/>
        <v>4.9063799999999995</v>
      </c>
      <c r="F831" s="2">
        <f t="shared" si="97"/>
        <v>4.8679800000000011</v>
      </c>
      <c r="G831" s="2">
        <f t="shared" si="99"/>
        <v>4.3399400000000012</v>
      </c>
      <c r="H831" s="2">
        <f t="shared" si="95"/>
        <v>3.9349784999999957</v>
      </c>
      <c r="I831" s="2">
        <f t="array" ref="I831">SUMPRODUCT(B815:B834, (ROW(B815:B834)-ROW(B815)+1)) / (20*21/2)</f>
        <v>4.9121719047619052</v>
      </c>
      <c r="J831" s="2">
        <f t="shared" si="98"/>
        <v>4.7964164040990092</v>
      </c>
      <c r="K831" s="2">
        <f t="shared" si="100"/>
        <v>4.4715498579956252</v>
      </c>
    </row>
    <row r="832" spans="1:11" ht="13.5" x14ac:dyDescent="0.25">
      <c r="A832" s="3">
        <v>43214</v>
      </c>
      <c r="B832" s="2">
        <v>4.9200999999999997</v>
      </c>
      <c r="C832" s="2">
        <f t="shared" si="93"/>
        <v>4.6999999999997044E-3</v>
      </c>
      <c r="D832" s="2">
        <f t="shared" si="94"/>
        <v>4.9182199999999998</v>
      </c>
      <c r="E832" s="2">
        <f t="shared" si="96"/>
        <v>4.9068499999999986</v>
      </c>
      <c r="F832" s="2">
        <f t="shared" si="97"/>
        <v>4.8805400000000017</v>
      </c>
      <c r="G832" s="2">
        <f t="shared" si="99"/>
        <v>4.3630700000000004</v>
      </c>
      <c r="H832" s="2">
        <f t="shared" si="95"/>
        <v>3.9402634999999959</v>
      </c>
      <c r="I832" s="2">
        <f t="array" ref="I832">SUMPRODUCT(B816:B835, (ROW(B816:B835)-ROW(B816)+1)) / (20*21/2)</f>
        <v>4.9136823809523804</v>
      </c>
      <c r="J832" s="2">
        <f t="shared" si="98"/>
        <v>4.8081957941848179</v>
      </c>
      <c r="K832" s="2">
        <f t="shared" si="100"/>
        <v>4.4891400596428559</v>
      </c>
    </row>
    <row r="833" spans="1:11" ht="13.5" x14ac:dyDescent="0.25">
      <c r="A833" s="3">
        <v>43215</v>
      </c>
      <c r="B833" s="2">
        <v>4.9200999999999997</v>
      </c>
      <c r="C833" s="2">
        <f t="shared" si="93"/>
        <v>0</v>
      </c>
      <c r="D833" s="2">
        <f t="shared" si="94"/>
        <v>4.9191599999999998</v>
      </c>
      <c r="E833" s="2">
        <f t="shared" si="96"/>
        <v>4.9130099999999999</v>
      </c>
      <c r="F833" s="2">
        <f t="shared" si="97"/>
        <v>4.8928650000000014</v>
      </c>
      <c r="G833" s="2">
        <f t="shared" si="99"/>
        <v>4.3862000000000005</v>
      </c>
      <c r="H833" s="2">
        <f t="shared" si="95"/>
        <v>3.9455484999999957</v>
      </c>
      <c r="I833" s="2">
        <f t="array" ref="I833">SUMPRODUCT(B817:B836, (ROW(B817:B836)-ROW(B817)+1)) / (20*21/2)</f>
        <v>4.9141585714285707</v>
      </c>
      <c r="J833" s="2">
        <f t="shared" si="98"/>
        <v>4.8188533375957876</v>
      </c>
      <c r="K833" s="2">
        <f t="shared" si="100"/>
        <v>4.5060404494607837</v>
      </c>
    </row>
    <row r="834" spans="1:11" ht="13.5" x14ac:dyDescent="0.25">
      <c r="A834" s="3">
        <v>43216</v>
      </c>
      <c r="B834" s="2">
        <v>4.9200999999999997</v>
      </c>
      <c r="C834" s="2">
        <f t="shared" si="93"/>
        <v>0</v>
      </c>
      <c r="D834" s="2">
        <f t="shared" si="94"/>
        <v>4.9182199999999998</v>
      </c>
      <c r="E834" s="2">
        <f t="shared" si="96"/>
        <v>4.9167999999999994</v>
      </c>
      <c r="F834" s="2">
        <f t="shared" si="97"/>
        <v>4.9042400000000015</v>
      </c>
      <c r="G834" s="2">
        <f t="shared" si="99"/>
        <v>4.4082880000000007</v>
      </c>
      <c r="H834" s="2">
        <f t="shared" si="95"/>
        <v>3.9508334999999963</v>
      </c>
      <c r="I834" s="2">
        <f t="array" ref="I834">SUMPRODUCT(B818:B837, (ROW(B818:B837)-ROW(B818)+1)) / (20*21/2)</f>
        <v>4.9189909523809527</v>
      </c>
      <c r="J834" s="2">
        <f t="shared" si="98"/>
        <v>4.8284958768723794</v>
      </c>
      <c r="K834" s="2">
        <f t="shared" si="100"/>
        <v>4.5222780788936943</v>
      </c>
    </row>
    <row r="835" spans="1:11" ht="13.5" x14ac:dyDescent="0.25">
      <c r="A835" s="3">
        <v>43217</v>
      </c>
      <c r="B835" s="2">
        <v>4.9200999999999997</v>
      </c>
      <c r="C835" s="2">
        <f t="shared" si="93"/>
        <v>0</v>
      </c>
      <c r="D835" s="2">
        <f t="shared" si="94"/>
        <v>4.9191599999999998</v>
      </c>
      <c r="E835" s="2">
        <f t="shared" si="96"/>
        <v>4.9182199999999989</v>
      </c>
      <c r="F835" s="2">
        <f t="shared" si="97"/>
        <v>4.910400000000001</v>
      </c>
      <c r="G835" s="2">
        <f t="shared" si="99"/>
        <v>4.4308500000000004</v>
      </c>
      <c r="H835" s="2">
        <f t="shared" si="95"/>
        <v>3.9562369999999962</v>
      </c>
      <c r="I835" s="2">
        <f t="array" ref="I835">SUMPRODUCT(B819:B838, (ROW(B819:B838)-ROW(B819)+1)) / (20*21/2)</f>
        <v>4.9285142857142858</v>
      </c>
      <c r="J835" s="2">
        <f t="shared" si="98"/>
        <v>4.8372200790750099</v>
      </c>
      <c r="K835" s="2">
        <f t="shared" si="100"/>
        <v>4.5378789385449219</v>
      </c>
    </row>
    <row r="836" spans="1:11" ht="13.5" x14ac:dyDescent="0.25">
      <c r="A836" s="3">
        <v>43220</v>
      </c>
      <c r="B836" s="2">
        <v>4.9154</v>
      </c>
      <c r="C836" s="2">
        <f t="shared" ref="C836:C899" si="101">B836-B835</f>
        <v>-4.6999999999997044E-3</v>
      </c>
      <c r="D836" s="2">
        <f t="shared" si="94"/>
        <v>4.9191599999999998</v>
      </c>
      <c r="E836" s="2">
        <f t="shared" si="96"/>
        <v>4.9182199999999989</v>
      </c>
      <c r="F836" s="2">
        <f t="shared" si="97"/>
        <v>4.9120600000000012</v>
      </c>
      <c r="G836" s="2">
        <f t="shared" si="99"/>
        <v>4.4533179999999994</v>
      </c>
      <c r="H836" s="2">
        <f t="shared" si="95"/>
        <v>3.9614984999999963</v>
      </c>
      <c r="I836" s="2">
        <f t="array" ref="I836">SUMPRODUCT(B820:B839, (ROW(B820:B839)-ROW(B820)+1)) / (20*21/2)</f>
        <v>4.933382857142858</v>
      </c>
      <c r="J836" s="2">
        <f t="shared" si="98"/>
        <v>4.844665785829771</v>
      </c>
      <c r="K836" s="2">
        <f t="shared" si="100"/>
        <v>4.5526836860529647</v>
      </c>
    </row>
    <row r="837" spans="1:11" ht="13.5" x14ac:dyDescent="0.25">
      <c r="A837" s="3">
        <v>43222</v>
      </c>
      <c r="B837" s="2">
        <v>4.9627999999999997</v>
      </c>
      <c r="C837" s="2">
        <f t="shared" si="101"/>
        <v>4.7399999999999665E-2</v>
      </c>
      <c r="D837" s="2">
        <f t="shared" si="94"/>
        <v>4.9276999999999997</v>
      </c>
      <c r="E837" s="2">
        <f t="shared" si="96"/>
        <v>4.9229599999999989</v>
      </c>
      <c r="F837" s="2">
        <f t="shared" si="97"/>
        <v>4.914905000000001</v>
      </c>
      <c r="G837" s="2">
        <f t="shared" si="99"/>
        <v>4.4764499999999989</v>
      </c>
      <c r="H837" s="2">
        <f t="shared" si="95"/>
        <v>3.9669969999999961</v>
      </c>
      <c r="I837" s="2">
        <f t="array" ref="I837">SUMPRODUCT(B821:B840, (ROW(B821:B840)-ROW(B821)+1)) / (20*21/2)</f>
        <v>4.926374285714286</v>
      </c>
      <c r="J837" s="2">
        <f t="shared" si="98"/>
        <v>4.8559166633697926</v>
      </c>
      <c r="K837" s="2">
        <f t="shared" si="100"/>
        <v>4.56876667875677</v>
      </c>
    </row>
    <row r="838" spans="1:11" ht="13.5" x14ac:dyDescent="0.25">
      <c r="A838" s="3">
        <v>43223</v>
      </c>
      <c r="B838" s="2">
        <v>5.0148999999999999</v>
      </c>
      <c r="C838" s="2">
        <f t="shared" si="101"/>
        <v>5.2100000000000257E-2</v>
      </c>
      <c r="D838" s="2">
        <f t="shared" ref="D838:D901" si="102">AVERAGE(B834:B838)</f>
        <v>4.9466599999999996</v>
      </c>
      <c r="E838" s="2">
        <f t="shared" si="96"/>
        <v>4.9329099999999988</v>
      </c>
      <c r="F838" s="2">
        <f t="shared" si="97"/>
        <v>4.9198800000000009</v>
      </c>
      <c r="G838" s="2">
        <f t="shared" si="99"/>
        <v>4.4998659999999999</v>
      </c>
      <c r="H838" s="2">
        <f t="shared" si="95"/>
        <v>3.9726374999999963</v>
      </c>
      <c r="I838" s="2">
        <f t="array" ref="I838">SUMPRODUCT(B822:B841, (ROW(B822:B841)-ROW(B822)+1)) / (20*21/2)</f>
        <v>4.924363333333333</v>
      </c>
      <c r="J838" s="2">
        <f t="shared" si="98"/>
        <v>4.8710579335250506</v>
      </c>
      <c r="K838" s="2">
        <f t="shared" si="100"/>
        <v>4.5862621031192496</v>
      </c>
    </row>
    <row r="839" spans="1:11" ht="13.5" x14ac:dyDescent="0.25">
      <c r="A839" s="3">
        <v>43224</v>
      </c>
      <c r="B839" s="2">
        <v>4.9710000000000001</v>
      </c>
      <c r="C839" s="2">
        <f t="shared" si="101"/>
        <v>-4.3899999999999828E-2</v>
      </c>
      <c r="D839" s="2">
        <f t="shared" si="102"/>
        <v>4.9568399999999997</v>
      </c>
      <c r="E839" s="2">
        <f t="shared" si="96"/>
        <v>4.9375299999999998</v>
      </c>
      <c r="F839" s="2">
        <f t="shared" si="97"/>
        <v>4.9221900000000005</v>
      </c>
      <c r="G839" s="2">
        <f t="shared" si="99"/>
        <v>4.5224039999999999</v>
      </c>
      <c r="H839" s="2">
        <f t="shared" si="95"/>
        <v>3.9781294999999965</v>
      </c>
      <c r="I839" s="2">
        <f t="array" ref="I839">SUMPRODUCT(B823:B842, (ROW(B823:B842)-ROW(B823)+1)) / (20*21/2)</f>
        <v>4.9224376190476189</v>
      </c>
      <c r="J839" s="2">
        <f t="shared" si="98"/>
        <v>4.8805762255702838</v>
      </c>
      <c r="K839" s="2">
        <f t="shared" si="100"/>
        <v>4.6013498637812402</v>
      </c>
    </row>
    <row r="840" spans="1:11" ht="13.5" x14ac:dyDescent="0.25">
      <c r="A840" s="3">
        <v>43227</v>
      </c>
      <c r="B840" s="2">
        <v>4.8486000000000002</v>
      </c>
      <c r="C840" s="2">
        <f t="shared" si="101"/>
        <v>-0.12239999999999984</v>
      </c>
      <c r="D840" s="2">
        <f t="shared" si="102"/>
        <v>4.9425400000000002</v>
      </c>
      <c r="E840" s="2">
        <f t="shared" si="96"/>
        <v>4.9308499999999986</v>
      </c>
      <c r="F840" s="2">
        <f t="shared" si="97"/>
        <v>4.9186150000000008</v>
      </c>
      <c r="G840" s="2">
        <f t="shared" si="99"/>
        <v>4.5423980000000004</v>
      </c>
      <c r="H840" s="2">
        <f t="shared" si="95"/>
        <v>3.9830334999999968</v>
      </c>
      <c r="I840" s="2">
        <f t="array" ref="I840">SUMPRODUCT(B824:B843, (ROW(B824:B843)-ROW(B824)+1)) / (20*21/2)</f>
        <v>4.9404257142857135</v>
      </c>
      <c r="J840" s="2">
        <f t="shared" si="98"/>
        <v>4.8775308707540663</v>
      </c>
      <c r="K840" s="2">
        <f t="shared" si="100"/>
        <v>4.6110459475545245</v>
      </c>
    </row>
    <row r="841" spans="1:11" ht="13.5" x14ac:dyDescent="0.25">
      <c r="A841" s="3">
        <v>43228</v>
      </c>
      <c r="B841" s="2">
        <v>4.8975</v>
      </c>
      <c r="C841" s="2">
        <f t="shared" si="101"/>
        <v>4.8899999999999721E-2</v>
      </c>
      <c r="D841" s="2">
        <f t="shared" si="102"/>
        <v>4.9389599999999998</v>
      </c>
      <c r="E841" s="2">
        <f t="shared" si="96"/>
        <v>4.9290599999999998</v>
      </c>
      <c r="F841" s="2">
        <f t="shared" si="97"/>
        <v>4.9177200000000001</v>
      </c>
      <c r="G841" s="2">
        <f t="shared" si="99"/>
        <v>4.5631820000000003</v>
      </c>
      <c r="H841" s="2">
        <f t="shared" si="95"/>
        <v>3.9876129999999974</v>
      </c>
      <c r="I841" s="2">
        <f t="array" ref="I841">SUMPRODUCT(B825:B844, (ROW(B825:B844)-ROW(B825)+1)) / (20*21/2)</f>
        <v>4.9694747619047615</v>
      </c>
      <c r="J841" s="2">
        <f t="shared" si="98"/>
        <v>4.8794326925870131</v>
      </c>
      <c r="K841" s="2">
        <f t="shared" si="100"/>
        <v>4.6222794398072891</v>
      </c>
    </row>
    <row r="842" spans="1:11" ht="13.5" x14ac:dyDescent="0.25">
      <c r="A842" s="3">
        <v>43229</v>
      </c>
      <c r="B842" s="2">
        <v>4.8975</v>
      </c>
      <c r="C842" s="2">
        <f t="shared" si="101"/>
        <v>0</v>
      </c>
      <c r="D842" s="2">
        <f t="shared" si="102"/>
        <v>4.9259000000000004</v>
      </c>
      <c r="E842" s="2">
        <f t="shared" si="96"/>
        <v>4.9268000000000001</v>
      </c>
      <c r="F842" s="2">
        <f t="shared" si="97"/>
        <v>4.9168249999999984</v>
      </c>
      <c r="G842" s="2">
        <f t="shared" si="99"/>
        <v>4.5841540000000007</v>
      </c>
      <c r="H842" s="2">
        <f t="shared" ref="H842:H905" si="103">AVERAGE(B643:B842)</f>
        <v>3.9926664999999968</v>
      </c>
      <c r="I842" s="2">
        <f t="array" ref="I842">SUMPRODUCT(B826:B845, (ROW(B826:B845)-ROW(B826)+1)) / (20*21/2)</f>
        <v>5.0038476190476189</v>
      </c>
      <c r="J842" s="2">
        <f t="shared" si="98"/>
        <v>4.8811533885311071</v>
      </c>
      <c r="K842" s="2">
        <f t="shared" si="100"/>
        <v>4.6330724029521013</v>
      </c>
    </row>
    <row r="843" spans="1:11" ht="13.5" x14ac:dyDescent="0.25">
      <c r="A843" s="3">
        <v>43230</v>
      </c>
      <c r="B843" s="2">
        <v>5.1056999999999997</v>
      </c>
      <c r="C843" s="2">
        <f t="shared" si="101"/>
        <v>0.20819999999999972</v>
      </c>
      <c r="D843" s="2">
        <f t="shared" si="102"/>
        <v>4.9440600000000003</v>
      </c>
      <c r="E843" s="2">
        <f t="shared" si="96"/>
        <v>4.94536</v>
      </c>
      <c r="F843" s="2">
        <f t="shared" si="97"/>
        <v>4.9291849999999986</v>
      </c>
      <c r="G843" s="2">
        <f t="shared" si="99"/>
        <v>4.6090060000000008</v>
      </c>
      <c r="H843" s="2">
        <f t="shared" si="103"/>
        <v>3.9987374999999976</v>
      </c>
      <c r="I843" s="2">
        <f t="array" ref="I843">SUMPRODUCT(B827:B846, (ROW(B827:B846)-ROW(B827)+1)) / (20*21/2)</f>
        <v>5.041554761904762</v>
      </c>
      <c r="J843" s="2">
        <f t="shared" si="98"/>
        <v>4.9025387800995732</v>
      </c>
      <c r="K843" s="2">
        <f t="shared" si="100"/>
        <v>4.6516068185226072</v>
      </c>
    </row>
    <row r="844" spans="1:11" ht="13.5" x14ac:dyDescent="0.25">
      <c r="A844" s="3">
        <v>43231</v>
      </c>
      <c r="B844" s="2">
        <v>5.2342000000000004</v>
      </c>
      <c r="C844" s="2">
        <f t="shared" si="101"/>
        <v>0.12850000000000072</v>
      </c>
      <c r="D844" s="2">
        <f t="shared" si="102"/>
        <v>4.9966999999999997</v>
      </c>
      <c r="E844" s="2">
        <f t="shared" ref="E844:E907" si="104">AVERAGE(B835:B844)</f>
        <v>4.9767700000000001</v>
      </c>
      <c r="F844" s="2">
        <f t="shared" si="97"/>
        <v>4.9467849999999993</v>
      </c>
      <c r="G844" s="2">
        <f t="shared" si="99"/>
        <v>4.6362380000000005</v>
      </c>
      <c r="H844" s="2">
        <f t="shared" si="103"/>
        <v>4.0052139999999978</v>
      </c>
      <c r="I844" s="2">
        <f t="array" ref="I844">SUMPRODUCT(B828:B847, (ROW(B828:B847)-ROW(B828)+1)) / (20*21/2)</f>
        <v>5.0765504761904756</v>
      </c>
      <c r="J844" s="2">
        <f t="shared" si="98"/>
        <v>4.9341255629472327</v>
      </c>
      <c r="K844" s="2">
        <f t="shared" si="100"/>
        <v>4.674453609953094</v>
      </c>
    </row>
    <row r="845" spans="1:11" ht="13.5" x14ac:dyDescent="0.25">
      <c r="A845" s="3">
        <v>43234</v>
      </c>
      <c r="B845" s="2">
        <v>5.3076999999999996</v>
      </c>
      <c r="C845" s="2">
        <f t="shared" si="101"/>
        <v>7.3499999999999233E-2</v>
      </c>
      <c r="D845" s="2">
        <f t="shared" si="102"/>
        <v>5.0885200000000008</v>
      </c>
      <c r="E845" s="2">
        <f t="shared" si="104"/>
        <v>5.01553</v>
      </c>
      <c r="F845" s="2">
        <f t="shared" si="97"/>
        <v>4.966874999999999</v>
      </c>
      <c r="G845" s="2">
        <f t="shared" si="99"/>
        <v>4.6649400000000005</v>
      </c>
      <c r="H845" s="2">
        <f t="shared" si="103"/>
        <v>4.0120814999999981</v>
      </c>
      <c r="I845" s="2">
        <f t="array" ref="I845">SUMPRODUCT(B829:B848, (ROW(B829:B848)-ROW(B829)+1)) / (20*21/2)</f>
        <v>5.0942828571428578</v>
      </c>
      <c r="J845" s="2">
        <f t="shared" si="98"/>
        <v>4.9697040807617814</v>
      </c>
      <c r="K845" s="2">
        <f t="shared" si="100"/>
        <v>4.6992868017196399</v>
      </c>
    </row>
    <row r="846" spans="1:11" ht="13.5" x14ac:dyDescent="0.25">
      <c r="A846" s="3">
        <v>43235</v>
      </c>
      <c r="B846" s="2">
        <v>5.3628</v>
      </c>
      <c r="C846" s="2">
        <f t="shared" si="101"/>
        <v>5.5100000000000371E-2</v>
      </c>
      <c r="D846" s="2">
        <f t="shared" si="102"/>
        <v>5.1815800000000003</v>
      </c>
      <c r="E846" s="2">
        <f t="shared" si="104"/>
        <v>5.06027</v>
      </c>
      <c r="F846" s="2">
        <f t="shared" si="97"/>
        <v>4.9892449999999986</v>
      </c>
      <c r="G846" s="2">
        <f t="shared" si="99"/>
        <v>4.6944600000000012</v>
      </c>
      <c r="H846" s="2">
        <f t="shared" si="103"/>
        <v>4.0192244999999982</v>
      </c>
      <c r="I846" s="2">
        <f t="array" ref="I846">SUMPRODUCT(B830:B849, (ROW(B830:B849)-ROW(B830)+1)) / (20*21/2)</f>
        <v>5.117090952380952</v>
      </c>
      <c r="J846" s="2">
        <f t="shared" si="98"/>
        <v>5.0071417873558968</v>
      </c>
      <c r="K846" s="2">
        <f t="shared" si="100"/>
        <v>4.7253069271423991</v>
      </c>
    </row>
    <row r="847" spans="1:11" ht="13.5" x14ac:dyDescent="0.25">
      <c r="A847" s="3">
        <v>43236</v>
      </c>
      <c r="B847" s="2">
        <v>5.3567</v>
      </c>
      <c r="C847" s="2">
        <f t="shared" si="101"/>
        <v>-6.0999999999999943E-3</v>
      </c>
      <c r="D847" s="2">
        <f t="shared" si="102"/>
        <v>5.2734199999999998</v>
      </c>
      <c r="E847" s="2">
        <f t="shared" si="104"/>
        <v>5.0996600000000001</v>
      </c>
      <c r="F847" s="2">
        <f t="shared" si="97"/>
        <v>5.0113099999999999</v>
      </c>
      <c r="G847" s="2">
        <f t="shared" si="99"/>
        <v>4.7238580000000008</v>
      </c>
      <c r="H847" s="2">
        <f t="shared" si="103"/>
        <v>4.0268109999999977</v>
      </c>
      <c r="I847" s="2">
        <f t="array" ref="I847">SUMPRODUCT(B831:B850, (ROW(B831:B850)-ROW(B831)+1)) / (20*21/2)</f>
        <v>5.1528509523809527</v>
      </c>
      <c r="J847" s="2">
        <f t="shared" si="98"/>
        <v>5.0404330457029545</v>
      </c>
      <c r="K847" s="2">
        <f t="shared" si="100"/>
        <v>4.7500674398034821</v>
      </c>
    </row>
    <row r="848" spans="1:11" ht="13.5" x14ac:dyDescent="0.25">
      <c r="A848" s="3">
        <v>43237</v>
      </c>
      <c r="B848" s="2">
        <v>5.1974999999999998</v>
      </c>
      <c r="C848" s="2">
        <f t="shared" si="101"/>
        <v>-0.15920000000000023</v>
      </c>
      <c r="D848" s="2">
        <f t="shared" si="102"/>
        <v>5.2917800000000002</v>
      </c>
      <c r="E848" s="2">
        <f t="shared" si="104"/>
        <v>5.1179199999999998</v>
      </c>
      <c r="F848" s="2">
        <f t="shared" si="97"/>
        <v>5.0254149999999997</v>
      </c>
      <c r="G848" s="2">
        <f t="shared" si="99"/>
        <v>4.7500720000000003</v>
      </c>
      <c r="H848" s="2">
        <f t="shared" si="103"/>
        <v>4.0335539999999979</v>
      </c>
      <c r="I848" s="2">
        <f t="array" ref="I848">SUMPRODUCT(B832:B851, (ROW(B832:B851)-ROW(B832)+1)) / (20*21/2)</f>
        <v>5.1833038095238093</v>
      </c>
      <c r="J848" s="2">
        <f t="shared" si="98"/>
        <v>5.0553918032550538</v>
      </c>
      <c r="K848" s="2">
        <f t="shared" si="100"/>
        <v>4.7676138147131502</v>
      </c>
    </row>
    <row r="849" spans="1:11" ht="13.5" x14ac:dyDescent="0.25">
      <c r="A849" s="3">
        <v>43238</v>
      </c>
      <c r="B849" s="2">
        <v>5.2648999999999999</v>
      </c>
      <c r="C849" s="2">
        <f t="shared" si="101"/>
        <v>6.7400000000000126E-2</v>
      </c>
      <c r="D849" s="2">
        <f t="shared" si="102"/>
        <v>5.2979199999999995</v>
      </c>
      <c r="E849" s="2">
        <f t="shared" si="104"/>
        <v>5.1473099999999992</v>
      </c>
      <c r="F849" s="2">
        <f t="shared" si="97"/>
        <v>5.042419999999999</v>
      </c>
      <c r="G849" s="2">
        <f t="shared" si="99"/>
        <v>4.777540000000001</v>
      </c>
      <c r="H849" s="2">
        <f t="shared" si="103"/>
        <v>4.0404444999999978</v>
      </c>
      <c r="I849" s="2">
        <f t="array" ref="I849">SUMPRODUCT(B833:B852, (ROW(B833:B852)-ROW(B833)+1)) / (20*21/2)</f>
        <v>5.2173380952380946</v>
      </c>
      <c r="J849" s="2">
        <f t="shared" si="98"/>
        <v>5.075344964849811</v>
      </c>
      <c r="K849" s="2">
        <f t="shared" si="100"/>
        <v>4.7871152337440073</v>
      </c>
    </row>
    <row r="850" spans="1:11" ht="13.5" x14ac:dyDescent="0.25">
      <c r="A850" s="3">
        <v>43241</v>
      </c>
      <c r="B850" s="2">
        <v>5.4179000000000004</v>
      </c>
      <c r="C850" s="2">
        <f t="shared" si="101"/>
        <v>0.15300000000000047</v>
      </c>
      <c r="D850" s="2">
        <f t="shared" si="102"/>
        <v>5.31996</v>
      </c>
      <c r="E850" s="2">
        <f t="shared" si="104"/>
        <v>5.2042400000000004</v>
      </c>
      <c r="F850" s="2">
        <f t="shared" si="97"/>
        <v>5.0675450000000009</v>
      </c>
      <c r="G850" s="2">
        <f t="shared" si="99"/>
        <v>4.8076880000000006</v>
      </c>
      <c r="H850" s="2">
        <f t="shared" si="103"/>
        <v>4.0483369999999983</v>
      </c>
      <c r="I850" s="2">
        <f t="array" ref="I850">SUMPRODUCT(B834:B853, (ROW(B834:B853)-ROW(B834)+1)) / (20*21/2)</f>
        <v>5.2686847619047619</v>
      </c>
      <c r="J850" s="2">
        <f t="shared" si="98"/>
        <v>5.1079692539117332</v>
      </c>
      <c r="K850" s="2">
        <f t="shared" si="100"/>
        <v>4.8118518912442427</v>
      </c>
    </row>
    <row r="851" spans="1:11" ht="13.5" x14ac:dyDescent="0.25">
      <c r="A851" s="3">
        <v>43242</v>
      </c>
      <c r="B851" s="2">
        <v>5.3872999999999998</v>
      </c>
      <c r="C851" s="2">
        <f t="shared" si="101"/>
        <v>-3.0600000000000627E-2</v>
      </c>
      <c r="D851" s="2">
        <f t="shared" si="102"/>
        <v>5.3248599999999993</v>
      </c>
      <c r="E851" s="2">
        <f t="shared" si="104"/>
        <v>5.2532200000000007</v>
      </c>
      <c r="F851" s="2">
        <f t="shared" si="97"/>
        <v>5.0911400000000002</v>
      </c>
      <c r="G851" s="2">
        <f t="shared" si="99"/>
        <v>4.8365600000000013</v>
      </c>
      <c r="H851" s="2">
        <f t="shared" si="103"/>
        <v>4.0560764999999979</v>
      </c>
      <c r="I851" s="2">
        <f t="array" ref="I851">SUMPRODUCT(B835:B854, (ROW(B835:B854)-ROW(B835)+1)) / (20*21/2)</f>
        <v>5.3205999999999998</v>
      </c>
      <c r="J851" s="2">
        <f t="shared" si="98"/>
        <v>5.1345721821106158</v>
      </c>
      <c r="K851" s="2">
        <f t="shared" si="100"/>
        <v>4.8344184837444688</v>
      </c>
    </row>
    <row r="852" spans="1:11" ht="13.5" x14ac:dyDescent="0.25">
      <c r="A852" s="3">
        <v>43243</v>
      </c>
      <c r="B852" s="2">
        <v>5.4485000000000001</v>
      </c>
      <c r="C852" s="2">
        <f t="shared" si="101"/>
        <v>6.1200000000000365E-2</v>
      </c>
      <c r="D852" s="2">
        <f t="shared" si="102"/>
        <v>5.3432199999999996</v>
      </c>
      <c r="E852" s="2">
        <f t="shared" si="104"/>
        <v>5.3083200000000001</v>
      </c>
      <c r="F852" s="2">
        <f t="shared" ref="F852:F915" si="105">AVERAGE(B833:B852)</f>
        <v>5.1175600000000001</v>
      </c>
      <c r="G852" s="2">
        <f t="shared" si="99"/>
        <v>4.8662780000000012</v>
      </c>
      <c r="H852" s="2">
        <f t="shared" si="103"/>
        <v>4.0641219999999976</v>
      </c>
      <c r="I852" s="2">
        <f t="array" ref="I852">SUMPRODUCT(B836:B855, (ROW(B836:B855)-ROW(B836)+1)) / (20*21/2)</f>
        <v>5.353060952380952</v>
      </c>
      <c r="J852" s="2">
        <f t="shared" si="98"/>
        <v>5.1644700695286518</v>
      </c>
      <c r="K852" s="2">
        <f t="shared" si="100"/>
        <v>4.858500111832921</v>
      </c>
    </row>
    <row r="853" spans="1:11" ht="13.5" x14ac:dyDescent="0.25">
      <c r="A853" s="3">
        <v>43244</v>
      </c>
      <c r="B853" s="2">
        <v>5.6566999999999998</v>
      </c>
      <c r="C853" s="2">
        <f t="shared" si="101"/>
        <v>0.20819999999999972</v>
      </c>
      <c r="D853" s="2">
        <f t="shared" si="102"/>
        <v>5.43506</v>
      </c>
      <c r="E853" s="2">
        <f t="shared" si="104"/>
        <v>5.3634199999999996</v>
      </c>
      <c r="F853" s="2">
        <f t="shared" si="105"/>
        <v>5.1543900000000002</v>
      </c>
      <c r="G853" s="2">
        <f t="shared" si="99"/>
        <v>4.8997800000000016</v>
      </c>
      <c r="H853" s="2">
        <f t="shared" si="103"/>
        <v>4.0732084999999971</v>
      </c>
      <c r="I853" s="2">
        <f t="array" ref="I853">SUMPRODUCT(B837:B856, (ROW(B837:B856)-ROW(B837)+1)) / (20*21/2)</f>
        <v>5.3773499999999999</v>
      </c>
      <c r="J853" s="2">
        <f t="shared" ref="J853:J916" si="106">$J$4*B853+J852*(1-$J$4)</f>
        <v>5.2113491105259229</v>
      </c>
      <c r="K853" s="2">
        <f t="shared" si="100"/>
        <v>4.8898020682316305</v>
      </c>
    </row>
    <row r="854" spans="1:11" ht="13.5" x14ac:dyDescent="0.25">
      <c r="A854" s="3">
        <v>43245</v>
      </c>
      <c r="B854" s="2">
        <v>5.6994999999999996</v>
      </c>
      <c r="C854" s="2">
        <f t="shared" si="101"/>
        <v>4.2799999999999727E-2</v>
      </c>
      <c r="D854" s="2">
        <f t="shared" si="102"/>
        <v>5.5219800000000001</v>
      </c>
      <c r="E854" s="2">
        <f t="shared" si="104"/>
        <v>5.4099500000000003</v>
      </c>
      <c r="F854" s="2">
        <f t="shared" si="105"/>
        <v>5.1933600000000002</v>
      </c>
      <c r="G854" s="2">
        <f t="shared" si="99"/>
        <v>4.9341380000000008</v>
      </c>
      <c r="H854" s="2">
        <f t="shared" si="103"/>
        <v>4.0825089999999982</v>
      </c>
      <c r="I854" s="2">
        <f t="array" ref="I854">SUMPRODUCT(B838:B857, (ROW(B838:B857)-ROW(B838)+1)) / (20*21/2)</f>
        <v>5.3902119047619053</v>
      </c>
      <c r="J854" s="2">
        <f t="shared" si="106"/>
        <v>5.2578396714282158</v>
      </c>
      <c r="K854" s="2">
        <f t="shared" si="100"/>
        <v>4.9215549283009778</v>
      </c>
    </row>
    <row r="855" spans="1:11" ht="13.5" x14ac:dyDescent="0.25">
      <c r="A855" s="3">
        <v>43248</v>
      </c>
      <c r="B855" s="2">
        <v>5.5342000000000002</v>
      </c>
      <c r="C855" s="2">
        <f t="shared" si="101"/>
        <v>-0.16529999999999934</v>
      </c>
      <c r="D855" s="2">
        <f t="shared" si="102"/>
        <v>5.5452399999999997</v>
      </c>
      <c r="E855" s="2">
        <f t="shared" si="104"/>
        <v>5.4325999999999999</v>
      </c>
      <c r="F855" s="2">
        <f t="shared" si="105"/>
        <v>5.2240649999999995</v>
      </c>
      <c r="G855" s="2">
        <f t="shared" si="99"/>
        <v>4.9651900000000015</v>
      </c>
      <c r="H855" s="2">
        <f t="shared" si="103"/>
        <v>4.0909829999999978</v>
      </c>
      <c r="I855" s="2">
        <f t="array" ref="I855">SUMPRODUCT(B839:B858, (ROW(B839:B858)-ROW(B839)+1)) / (20*21/2)</f>
        <v>5.406880952380952</v>
      </c>
      <c r="J855" s="2">
        <f t="shared" si="106"/>
        <v>5.2841597027207667</v>
      </c>
      <c r="K855" s="2">
        <f t="shared" si="100"/>
        <v>4.9455802252303513</v>
      </c>
    </row>
    <row r="856" spans="1:11" ht="13.5" x14ac:dyDescent="0.25">
      <c r="A856" s="3">
        <v>43249</v>
      </c>
      <c r="B856" s="2">
        <v>5.4790999999999999</v>
      </c>
      <c r="C856" s="2">
        <f t="shared" si="101"/>
        <v>-5.5100000000000371E-2</v>
      </c>
      <c r="D856" s="2">
        <f t="shared" si="102"/>
        <v>5.5636000000000001</v>
      </c>
      <c r="E856" s="2">
        <f t="shared" si="104"/>
        <v>5.4442300000000001</v>
      </c>
      <c r="F856" s="2">
        <f t="shared" si="105"/>
        <v>5.2522500000000001</v>
      </c>
      <c r="G856" s="2">
        <f t="shared" si="99"/>
        <v>4.9941920000000009</v>
      </c>
      <c r="H856" s="2">
        <f t="shared" si="103"/>
        <v>4.0990629999999983</v>
      </c>
      <c r="I856" s="2">
        <f t="array" ref="I856">SUMPRODUCT(B840:B859, (ROW(B840:B859)-ROW(B840)+1)) / (20*21/2)</f>
        <v>5.4127423809523805</v>
      </c>
      <c r="J856" s="2">
        <f t="shared" si="106"/>
        <v>5.3027254453187886</v>
      </c>
      <c r="K856" s="2">
        <f t="shared" si="100"/>
        <v>4.9665025693389646</v>
      </c>
    </row>
    <row r="857" spans="1:11" ht="13.5" x14ac:dyDescent="0.25">
      <c r="A857" s="3">
        <v>43250</v>
      </c>
      <c r="B857" s="2">
        <v>5.3872999999999998</v>
      </c>
      <c r="C857" s="2">
        <f t="shared" si="101"/>
        <v>-9.1800000000000104E-2</v>
      </c>
      <c r="D857" s="2">
        <f t="shared" si="102"/>
        <v>5.5513599999999999</v>
      </c>
      <c r="E857" s="2">
        <f t="shared" si="104"/>
        <v>5.4472899999999997</v>
      </c>
      <c r="F857" s="2">
        <f t="shared" si="105"/>
        <v>5.2734749999999995</v>
      </c>
      <c r="G857" s="2">
        <f t="shared" si="99"/>
        <v>5.0165240000000013</v>
      </c>
      <c r="H857" s="2">
        <f t="shared" si="103"/>
        <v>4.1066839999999978</v>
      </c>
      <c r="I857" s="2">
        <f t="array" ref="I857">SUMPRODUCT(B841:B860, (ROW(B841:B860)-ROW(B841)+1)) / (20*21/2)</f>
        <v>5.4179290476190483</v>
      </c>
      <c r="J857" s="2">
        <f t="shared" si="106"/>
        <v>5.310780164812237</v>
      </c>
      <c r="K857" s="2">
        <f t="shared" si="100"/>
        <v>4.9830044293648879</v>
      </c>
    </row>
    <row r="858" spans="1:11" ht="13.5" x14ac:dyDescent="0.25">
      <c r="A858" s="3">
        <v>43251</v>
      </c>
      <c r="B858" s="2">
        <v>5.4485000000000001</v>
      </c>
      <c r="C858" s="2">
        <f t="shared" si="101"/>
        <v>6.1200000000000365E-2</v>
      </c>
      <c r="D858" s="2">
        <f t="shared" si="102"/>
        <v>5.5097199999999997</v>
      </c>
      <c r="E858" s="2">
        <f t="shared" si="104"/>
        <v>5.4723900000000008</v>
      </c>
      <c r="F858" s="2">
        <f t="shared" si="105"/>
        <v>5.2951549999999994</v>
      </c>
      <c r="G858" s="2">
        <f t="shared" si="99"/>
        <v>5.0362880000000017</v>
      </c>
      <c r="H858" s="2">
        <f t="shared" si="103"/>
        <v>4.1147059999999982</v>
      </c>
      <c r="I858" s="2">
        <f t="array" ref="I858">SUMPRODUCT(B842:B861, (ROW(B842:B861)-ROW(B842)+1)) / (20*21/2)</f>
        <v>5.4194761904761908</v>
      </c>
      <c r="J858" s="2">
        <f t="shared" si="106"/>
        <v>5.3238963395920234</v>
      </c>
      <c r="K858" s="2">
        <f t="shared" si="100"/>
        <v>5.0012591576250882</v>
      </c>
    </row>
    <row r="859" spans="1:11" ht="13.5" x14ac:dyDescent="0.25">
      <c r="A859" s="3">
        <v>43252</v>
      </c>
      <c r="B859" s="2">
        <v>5.3567</v>
      </c>
      <c r="C859" s="2">
        <f t="shared" si="101"/>
        <v>-9.1800000000000104E-2</v>
      </c>
      <c r="D859" s="2">
        <f t="shared" si="102"/>
        <v>5.44116</v>
      </c>
      <c r="E859" s="2">
        <f t="shared" si="104"/>
        <v>5.4815700000000005</v>
      </c>
      <c r="F859" s="2">
        <f t="shared" si="105"/>
        <v>5.3144399999999994</v>
      </c>
      <c r="G859" s="2">
        <f t="shared" si="99"/>
        <v>5.0507080000000011</v>
      </c>
      <c r="H859" s="2">
        <f t="shared" si="103"/>
        <v>4.1222214999999984</v>
      </c>
      <c r="I859" s="2">
        <f t="array" ref="I859">SUMPRODUCT(B843:B862, (ROW(B843:B862)-ROW(B843)+1)) / (20*21/2)</f>
        <v>5.4188366666666665</v>
      </c>
      <c r="J859" s="2">
        <f t="shared" si="106"/>
        <v>5.3270204977261164</v>
      </c>
      <c r="K859" s="2">
        <f t="shared" si="100"/>
        <v>5.0151980141888108</v>
      </c>
    </row>
    <row r="860" spans="1:11" ht="13.5" x14ac:dyDescent="0.25">
      <c r="A860" s="3">
        <v>43255</v>
      </c>
      <c r="B860" s="2">
        <v>5.3689</v>
      </c>
      <c r="C860" s="2">
        <f t="shared" si="101"/>
        <v>1.2199999999999989E-2</v>
      </c>
      <c r="D860" s="2">
        <f t="shared" si="102"/>
        <v>5.4080999999999992</v>
      </c>
      <c r="E860" s="2">
        <f t="shared" si="104"/>
        <v>5.4766700000000004</v>
      </c>
      <c r="F860" s="2">
        <f t="shared" si="105"/>
        <v>5.3404549999999995</v>
      </c>
      <c r="G860" s="2">
        <f t="shared" si="99"/>
        <v>5.0646140000000015</v>
      </c>
      <c r="H860" s="2">
        <f t="shared" si="103"/>
        <v>4.1296319999999982</v>
      </c>
      <c r="I860" s="2">
        <f t="array" ref="I860">SUMPRODUCT(B844:B863, (ROW(B844:B863)-ROW(B844)+1)) / (20*21/2)</f>
        <v>5.4154295238095234</v>
      </c>
      <c r="J860" s="2">
        <f t="shared" si="106"/>
        <v>5.3310090217522008</v>
      </c>
      <c r="K860" s="2">
        <f t="shared" si="100"/>
        <v>5.0290686802990532</v>
      </c>
    </row>
    <row r="861" spans="1:11" ht="13.5" x14ac:dyDescent="0.25">
      <c r="A861" s="3">
        <v>43256</v>
      </c>
      <c r="B861" s="2">
        <v>5.3567</v>
      </c>
      <c r="C861" s="2">
        <f t="shared" si="101"/>
        <v>-1.2199999999999989E-2</v>
      </c>
      <c r="D861" s="2">
        <f t="shared" si="102"/>
        <v>5.3836199999999996</v>
      </c>
      <c r="E861" s="2">
        <f t="shared" si="104"/>
        <v>5.4736100000000008</v>
      </c>
      <c r="F861" s="2">
        <f t="shared" si="105"/>
        <v>5.3634149999999998</v>
      </c>
      <c r="G861" s="2">
        <f t="shared" si="99"/>
        <v>5.0783700000000014</v>
      </c>
      <c r="H861" s="2">
        <f t="shared" si="103"/>
        <v>4.1369814999999992</v>
      </c>
      <c r="I861" s="2">
        <f t="array" ref="I861">SUMPRODUCT(B845:B864, (ROW(B845:B864)-ROW(B845)+1)) / (20*21/2)</f>
        <v>5.4114371428571424</v>
      </c>
      <c r="J861" s="2">
        <f t="shared" si="106"/>
        <v>5.3334557815853243</v>
      </c>
      <c r="K861" s="2">
        <f t="shared" si="100"/>
        <v>5.0419169673461495</v>
      </c>
    </row>
    <row r="862" spans="1:11" ht="13.5" x14ac:dyDescent="0.25">
      <c r="A862" s="3">
        <v>43257</v>
      </c>
      <c r="B862" s="2">
        <v>5.3567</v>
      </c>
      <c r="C862" s="2">
        <f t="shared" si="101"/>
        <v>0</v>
      </c>
      <c r="D862" s="2">
        <f t="shared" si="102"/>
        <v>5.3774999999999995</v>
      </c>
      <c r="E862" s="2">
        <f t="shared" si="104"/>
        <v>5.4644300000000001</v>
      </c>
      <c r="F862" s="2">
        <f t="shared" si="105"/>
        <v>5.3863749999999992</v>
      </c>
      <c r="G862" s="2">
        <f t="shared" si="99"/>
        <v>5.0921260000000004</v>
      </c>
      <c r="H862" s="2">
        <f t="shared" si="103"/>
        <v>4.1443309999999993</v>
      </c>
      <c r="I862" s="2">
        <f t="array" ref="I862">SUMPRODUCT(B846:B865, (ROW(B846:B865)-ROW(B846)+1)) / (20*21/2)</f>
        <v>5.4062804761904761</v>
      </c>
      <c r="J862" s="2">
        <f t="shared" si="106"/>
        <v>5.3356695166724357</v>
      </c>
      <c r="K862" s="2">
        <f t="shared" si="100"/>
        <v>5.0542613999992421</v>
      </c>
    </row>
    <row r="863" spans="1:11" ht="13.5" x14ac:dyDescent="0.25">
      <c r="A863" s="3">
        <v>43258</v>
      </c>
      <c r="B863" s="2">
        <v>5.3506</v>
      </c>
      <c r="C863" s="2">
        <f t="shared" si="101"/>
        <v>-6.0999999999999943E-3</v>
      </c>
      <c r="D863" s="2">
        <f t="shared" si="102"/>
        <v>5.35792</v>
      </c>
      <c r="E863" s="2">
        <f t="shared" si="104"/>
        <v>5.4338199999999999</v>
      </c>
      <c r="F863" s="2">
        <f t="shared" si="105"/>
        <v>5.3986200000000002</v>
      </c>
      <c r="G863" s="2">
        <f t="shared" si="99"/>
        <v>5.1056660000000003</v>
      </c>
      <c r="H863" s="2">
        <f t="shared" si="103"/>
        <v>4.151626499999999</v>
      </c>
      <c r="I863" s="2">
        <f t="array" ref="I863">SUMPRODUCT(B847:B866, (ROW(B847:B866)-ROW(B847)+1)) / (20*21/2)</f>
        <v>5.3997480952380972</v>
      </c>
      <c r="J863" s="2">
        <f t="shared" si="106"/>
        <v>5.3370914674655374</v>
      </c>
      <c r="K863" s="2">
        <f t="shared" si="100"/>
        <v>5.0658825215678993</v>
      </c>
    </row>
    <row r="864" spans="1:11" ht="13.5" x14ac:dyDescent="0.25">
      <c r="A864" s="3">
        <v>43259</v>
      </c>
      <c r="B864" s="2">
        <v>5.3567</v>
      </c>
      <c r="C864" s="2">
        <f t="shared" si="101"/>
        <v>6.0999999999999943E-3</v>
      </c>
      <c r="D864" s="2">
        <f t="shared" si="102"/>
        <v>5.35792</v>
      </c>
      <c r="E864" s="2">
        <f t="shared" si="104"/>
        <v>5.39954</v>
      </c>
      <c r="F864" s="2">
        <f t="shared" si="105"/>
        <v>5.4047450000000001</v>
      </c>
      <c r="G864" s="2">
        <f t="shared" si="99"/>
        <v>5.1189480000000005</v>
      </c>
      <c r="H864" s="2">
        <f t="shared" si="103"/>
        <v>4.1589759999999991</v>
      </c>
      <c r="I864" s="2">
        <f t="array" ref="I864">SUMPRODUCT(B848:B867, (ROW(B848:B867)-ROW(B848)+1)) / (20*21/2)</f>
        <v>5.3904180952380942</v>
      </c>
      <c r="J864" s="2">
        <f t="shared" si="106"/>
        <v>5.3389589467545333</v>
      </c>
      <c r="K864" s="2">
        <f t="shared" si="100"/>
        <v>5.0772871285652368</v>
      </c>
    </row>
    <row r="865" spans="1:11" ht="13.5" x14ac:dyDescent="0.25">
      <c r="A865" s="3">
        <v>43262</v>
      </c>
      <c r="B865" s="2">
        <v>5.3506</v>
      </c>
      <c r="C865" s="2">
        <f t="shared" si="101"/>
        <v>-6.0999999999999943E-3</v>
      </c>
      <c r="D865" s="2">
        <f t="shared" si="102"/>
        <v>5.35426</v>
      </c>
      <c r="E865" s="2">
        <f t="shared" si="104"/>
        <v>5.3811800000000005</v>
      </c>
      <c r="F865" s="2">
        <f t="shared" si="105"/>
        <v>5.4068900000000006</v>
      </c>
      <c r="G865" s="2">
        <f t="shared" si="99"/>
        <v>5.1300219999999994</v>
      </c>
      <c r="H865" s="2">
        <f t="shared" si="103"/>
        <v>4.1662949999999999</v>
      </c>
      <c r="I865" s="2">
        <f t="array" ref="I865">SUMPRODUCT(B849:B868, (ROW(B849:B868)-ROW(B849)+1)) / (20*21/2)</f>
        <v>5.3714071428571426</v>
      </c>
      <c r="J865" s="2">
        <f t="shared" si="106"/>
        <v>5.3400676184921974</v>
      </c>
      <c r="K865" s="2">
        <f t="shared" si="100"/>
        <v>5.0880052803862084</v>
      </c>
    </row>
    <row r="866" spans="1:11" ht="13.5" x14ac:dyDescent="0.25">
      <c r="A866" s="3">
        <v>43263</v>
      </c>
      <c r="B866" s="2">
        <v>5.3383000000000003</v>
      </c>
      <c r="C866" s="2">
        <f t="shared" si="101"/>
        <v>-1.2299999999999756E-2</v>
      </c>
      <c r="D866" s="2">
        <f t="shared" si="102"/>
        <v>5.3505799999999999</v>
      </c>
      <c r="E866" s="2">
        <f t="shared" si="104"/>
        <v>5.3671000000000006</v>
      </c>
      <c r="F866" s="2">
        <f t="shared" si="105"/>
        <v>5.4056650000000008</v>
      </c>
      <c r="G866" s="2">
        <f t="shared" si="99"/>
        <v>5.139143999999999</v>
      </c>
      <c r="H866" s="2">
        <f t="shared" si="103"/>
        <v>4.1734339999999994</v>
      </c>
      <c r="I866" s="2">
        <f t="array" ref="I866">SUMPRODUCT(B850:B869, (ROW(B850:B869)-ROW(B850)+1)) / (20*21/2)</f>
        <v>5.3523671428571431</v>
      </c>
      <c r="J866" s="2">
        <f t="shared" si="106"/>
        <v>5.3398992738738933</v>
      </c>
      <c r="K866" s="2">
        <f t="shared" si="100"/>
        <v>5.0978207595867495</v>
      </c>
    </row>
    <row r="867" spans="1:11" ht="13.5" x14ac:dyDescent="0.25">
      <c r="A867" s="3">
        <v>43264</v>
      </c>
      <c r="B867" s="2">
        <v>5.3076999999999996</v>
      </c>
      <c r="C867" s="2">
        <f t="shared" si="101"/>
        <v>-3.0600000000000627E-2</v>
      </c>
      <c r="D867" s="2">
        <f t="shared" si="102"/>
        <v>5.3407800000000005</v>
      </c>
      <c r="E867" s="2">
        <f t="shared" si="104"/>
        <v>5.3591400000000009</v>
      </c>
      <c r="F867" s="2">
        <f t="shared" si="105"/>
        <v>5.4032150000000003</v>
      </c>
      <c r="G867" s="2">
        <f t="shared" si="99"/>
        <v>5.1471799999999996</v>
      </c>
      <c r="H867" s="2">
        <f t="shared" si="103"/>
        <v>4.1803014999999997</v>
      </c>
      <c r="I867" s="2">
        <f t="array" ref="I867">SUMPRODUCT(B851:B870, (ROW(B851:B870)-ROW(B851)+1)) / (20*21/2)</f>
        <v>5.333619047619047</v>
      </c>
      <c r="J867" s="2">
        <f t="shared" si="106"/>
        <v>5.3368326763620946</v>
      </c>
      <c r="K867" s="2">
        <f t="shared" si="100"/>
        <v>5.1060513180343285</v>
      </c>
    </row>
    <row r="868" spans="1:11" ht="13.5" x14ac:dyDescent="0.25">
      <c r="A868" s="3">
        <v>43265</v>
      </c>
      <c r="B868" s="2">
        <v>5.2035999999999998</v>
      </c>
      <c r="C868" s="2">
        <f t="shared" si="101"/>
        <v>-0.10409999999999986</v>
      </c>
      <c r="D868" s="2">
        <f t="shared" si="102"/>
        <v>5.3113799999999998</v>
      </c>
      <c r="E868" s="2">
        <f t="shared" si="104"/>
        <v>5.3346499999999999</v>
      </c>
      <c r="F868" s="2">
        <f t="shared" si="105"/>
        <v>5.4035200000000003</v>
      </c>
      <c r="G868" s="2">
        <f t="shared" si="99"/>
        <v>5.1529439999999989</v>
      </c>
      <c r="H868" s="2">
        <f t="shared" si="103"/>
        <v>4.1865300000000003</v>
      </c>
      <c r="I868" s="2">
        <f t="array" ref="I868">SUMPRODUCT(B852:B871, (ROW(B852:B871)-ROW(B852)+1)) / (20*21/2)</f>
        <v>5.3158914285714287</v>
      </c>
      <c r="J868" s="2">
        <f t="shared" si="106"/>
        <v>5.3241438500418949</v>
      </c>
      <c r="K868" s="2">
        <f t="shared" si="100"/>
        <v>5.1098767565427856</v>
      </c>
    </row>
    <row r="869" spans="1:11" ht="13.5" x14ac:dyDescent="0.25">
      <c r="A869" s="3">
        <v>43269</v>
      </c>
      <c r="B869" s="2">
        <v>5.2035999999999998</v>
      </c>
      <c r="C869" s="2">
        <f t="shared" si="101"/>
        <v>0</v>
      </c>
      <c r="D869" s="2">
        <f t="shared" si="102"/>
        <v>5.2807600000000008</v>
      </c>
      <c r="E869" s="2">
        <f t="shared" si="104"/>
        <v>5.3193399999999995</v>
      </c>
      <c r="F869" s="2">
        <f t="shared" si="105"/>
        <v>5.400455</v>
      </c>
      <c r="G869" s="2">
        <f t="shared" si="99"/>
        <v>5.1585199999999984</v>
      </c>
      <c r="H869" s="2">
        <f t="shared" si="103"/>
        <v>4.1928770000000011</v>
      </c>
      <c r="I869" s="2">
        <f t="array" ref="I869">SUMPRODUCT(B853:B872, (ROW(B853:B872)-ROW(B853)+1)) / (20*21/2)</f>
        <v>5.3048766666666669</v>
      </c>
      <c r="J869" s="2">
        <f t="shared" si="106"/>
        <v>5.3126634833712378</v>
      </c>
      <c r="K869" s="2">
        <f t="shared" si="100"/>
        <v>5.1135521778548325</v>
      </c>
    </row>
    <row r="870" spans="1:11" ht="13.5" x14ac:dyDescent="0.25">
      <c r="A870" s="3">
        <v>43270</v>
      </c>
      <c r="B870" s="2">
        <v>5.2035999999999998</v>
      </c>
      <c r="C870" s="2">
        <f t="shared" si="101"/>
        <v>0</v>
      </c>
      <c r="D870" s="2">
        <f t="shared" si="102"/>
        <v>5.25136</v>
      </c>
      <c r="E870" s="2">
        <f t="shared" si="104"/>
        <v>5.30281</v>
      </c>
      <c r="F870" s="2">
        <f t="shared" si="105"/>
        <v>5.3897399999999998</v>
      </c>
      <c r="G870" s="2">
        <f t="shared" si="99"/>
        <v>5.1641899999999987</v>
      </c>
      <c r="H870" s="2">
        <f t="shared" si="103"/>
        <v>4.1995795000000014</v>
      </c>
      <c r="I870" s="2">
        <f t="array" ref="I870">SUMPRODUCT(B854:B873, (ROW(B854:B873)-ROW(B854)+1)) / (20*21/2)</f>
        <v>5.3034790476190468</v>
      </c>
      <c r="J870" s="2">
        <f t="shared" si="106"/>
        <v>5.3022764849549295</v>
      </c>
      <c r="K870" s="2">
        <f t="shared" si="100"/>
        <v>5.1170834649977799</v>
      </c>
    </row>
    <row r="871" spans="1:11" ht="13.5" x14ac:dyDescent="0.25">
      <c r="A871" s="3">
        <v>43271</v>
      </c>
      <c r="B871" s="2">
        <v>5.2035999999999998</v>
      </c>
      <c r="C871" s="2">
        <f t="shared" si="101"/>
        <v>0</v>
      </c>
      <c r="D871" s="2">
        <f t="shared" si="102"/>
        <v>5.2244199999999994</v>
      </c>
      <c r="E871" s="2">
        <f t="shared" si="104"/>
        <v>5.2875000000000005</v>
      </c>
      <c r="F871" s="2">
        <f t="shared" si="105"/>
        <v>5.3805549999999993</v>
      </c>
      <c r="G871" s="2">
        <f t="shared" si="99"/>
        <v>5.1699539999999979</v>
      </c>
      <c r="H871" s="2">
        <f t="shared" si="103"/>
        <v>4.2061635000000015</v>
      </c>
      <c r="I871" s="2">
        <f t="array" ref="I871">SUMPRODUCT(B855:B874, (ROW(B855:B874)-ROW(B855)+1)) / (20*21/2)</f>
        <v>5.3005957142857145</v>
      </c>
      <c r="J871" s="2">
        <f t="shared" si="106"/>
        <v>5.2928787244830318</v>
      </c>
      <c r="K871" s="2">
        <f t="shared" si="100"/>
        <v>5.1204762702919844</v>
      </c>
    </row>
    <row r="872" spans="1:11" ht="13.5" x14ac:dyDescent="0.25">
      <c r="A872" s="3">
        <v>43272</v>
      </c>
      <c r="B872" s="2">
        <v>5.2648999999999999</v>
      </c>
      <c r="C872" s="2">
        <f t="shared" si="101"/>
        <v>6.1300000000000132E-2</v>
      </c>
      <c r="D872" s="2">
        <f t="shared" si="102"/>
        <v>5.2158600000000002</v>
      </c>
      <c r="E872" s="2">
        <f t="shared" si="104"/>
        <v>5.2783199999999999</v>
      </c>
      <c r="F872" s="2">
        <f t="shared" si="105"/>
        <v>5.3713749999999987</v>
      </c>
      <c r="G872" s="2">
        <f t="shared" si="99"/>
        <v>5.1769439999999989</v>
      </c>
      <c r="H872" s="2">
        <f t="shared" si="103"/>
        <v>4.2129355000000013</v>
      </c>
      <c r="I872" s="2">
        <f t="array" ref="I872">SUMPRODUCT(B856:B875, (ROW(B856:B875)-ROW(B856)+1)) / (20*21/2)</f>
        <v>5.299490476190476</v>
      </c>
      <c r="J872" s="2">
        <f t="shared" si="106"/>
        <v>5.2902140840560765</v>
      </c>
      <c r="K872" s="2">
        <f t="shared" si="100"/>
        <v>5.1261399459668082</v>
      </c>
    </row>
    <row r="873" spans="1:11" ht="13.5" x14ac:dyDescent="0.25">
      <c r="A873" s="3">
        <v>43273</v>
      </c>
      <c r="B873" s="2">
        <v>5.3567</v>
      </c>
      <c r="C873" s="2">
        <f t="shared" si="101"/>
        <v>9.1800000000000104E-2</v>
      </c>
      <c r="D873" s="2">
        <f t="shared" si="102"/>
        <v>5.24648</v>
      </c>
      <c r="E873" s="2">
        <f t="shared" si="104"/>
        <v>5.2789299999999999</v>
      </c>
      <c r="F873" s="2">
        <f t="shared" si="105"/>
        <v>5.356374999999999</v>
      </c>
      <c r="G873" s="2">
        <f t="shared" si="99"/>
        <v>5.186907999999999</v>
      </c>
      <c r="H873" s="2">
        <f t="shared" si="103"/>
        <v>4.2201665000000013</v>
      </c>
      <c r="I873" s="2">
        <f t="array" ref="I873">SUMPRODUCT(B857:B876, (ROW(B857:B876)-ROW(B857)+1)) / (20*21/2)</f>
        <v>5.2970428571428565</v>
      </c>
      <c r="J873" s="2">
        <f t="shared" si="106"/>
        <v>5.2965460760507357</v>
      </c>
      <c r="K873" s="2">
        <f t="shared" si="100"/>
        <v>5.1351815167132084</v>
      </c>
    </row>
    <row r="874" spans="1:11" ht="13.5" x14ac:dyDescent="0.25">
      <c r="A874" s="3">
        <v>43276</v>
      </c>
      <c r="B874" s="2">
        <v>5.3261000000000003</v>
      </c>
      <c r="C874" s="2">
        <f t="shared" si="101"/>
        <v>-3.0599999999999739E-2</v>
      </c>
      <c r="D874" s="2">
        <f t="shared" si="102"/>
        <v>5.2709799999999998</v>
      </c>
      <c r="E874" s="2">
        <f t="shared" si="104"/>
        <v>5.2758700000000003</v>
      </c>
      <c r="F874" s="2">
        <f t="shared" si="105"/>
        <v>5.3377049999999988</v>
      </c>
      <c r="G874" s="2">
        <f t="shared" si="99"/>
        <v>5.1957859999999982</v>
      </c>
      <c r="H874" s="2">
        <f t="shared" si="103"/>
        <v>4.2273630000000013</v>
      </c>
      <c r="I874" s="2">
        <f t="array" ref="I874">SUMPRODUCT(B858:B877, (ROW(B858:B877)-ROW(B858)+1)) / (20*21/2)</f>
        <v>5.289021428571429</v>
      </c>
      <c r="J874" s="2">
        <f t="shared" si="106"/>
        <v>5.2993607354744752</v>
      </c>
      <c r="K874" s="2">
        <f t="shared" si="100"/>
        <v>5.1426685160577881</v>
      </c>
    </row>
    <row r="875" spans="1:11" ht="13.5" x14ac:dyDescent="0.25">
      <c r="A875" s="3">
        <v>43277</v>
      </c>
      <c r="B875" s="2">
        <v>5.3261000000000003</v>
      </c>
      <c r="C875" s="2">
        <f t="shared" si="101"/>
        <v>0</v>
      </c>
      <c r="D875" s="2">
        <f t="shared" si="102"/>
        <v>5.2954799999999995</v>
      </c>
      <c r="E875" s="2">
        <f t="shared" si="104"/>
        <v>5.2734199999999989</v>
      </c>
      <c r="F875" s="2">
        <f t="shared" si="105"/>
        <v>5.3272999999999993</v>
      </c>
      <c r="G875" s="2">
        <f t="shared" si="99"/>
        <v>5.2041899999999979</v>
      </c>
      <c r="H875" s="2">
        <f t="shared" si="103"/>
        <v>4.2345595000000014</v>
      </c>
      <c r="I875" s="2">
        <f t="array" ref="I875">SUMPRODUCT(B859:B878, (ROW(B859:B878)-ROW(B859)+1)) / (20*21/2)</f>
        <v>5.278814761904763</v>
      </c>
      <c r="J875" s="2">
        <f t="shared" si="106"/>
        <v>5.3019073320959533</v>
      </c>
      <c r="K875" s="2">
        <f t="shared" si="100"/>
        <v>5.149861907584933</v>
      </c>
    </row>
    <row r="876" spans="1:11" ht="13.5" x14ac:dyDescent="0.25">
      <c r="A876" s="3">
        <v>43278</v>
      </c>
      <c r="B876" s="2">
        <v>5.3015999999999996</v>
      </c>
      <c r="C876" s="2">
        <f t="shared" si="101"/>
        <v>-2.4500000000000632E-2</v>
      </c>
      <c r="D876" s="2">
        <f t="shared" si="102"/>
        <v>5.31508</v>
      </c>
      <c r="E876" s="2">
        <f t="shared" si="104"/>
        <v>5.2697500000000002</v>
      </c>
      <c r="F876" s="2">
        <f t="shared" si="105"/>
        <v>5.3184249999999986</v>
      </c>
      <c r="G876" s="2">
        <f t="shared" si="99"/>
        <v>5.2119139999999984</v>
      </c>
      <c r="H876" s="2">
        <f t="shared" si="103"/>
        <v>4.2416335000000016</v>
      </c>
      <c r="I876" s="2">
        <f t="array" ref="I876">SUMPRODUCT(B860:B879, (ROW(B860:B879)-ROW(B860)+1)) / (20*21/2)</f>
        <v>5.2686123809523799</v>
      </c>
      <c r="J876" s="2">
        <f t="shared" si="106"/>
        <v>5.3018780623725288</v>
      </c>
      <c r="K876" s="2">
        <f t="shared" si="100"/>
        <v>5.1558124210129748</v>
      </c>
    </row>
    <row r="877" spans="1:11" ht="13.5" x14ac:dyDescent="0.25">
      <c r="A877" s="3">
        <v>43279</v>
      </c>
      <c r="B877" s="2">
        <v>5.2342000000000004</v>
      </c>
      <c r="C877" s="2">
        <f t="shared" si="101"/>
        <v>-6.7399999999999238E-2</v>
      </c>
      <c r="D877" s="2">
        <f t="shared" si="102"/>
        <v>5.3089400000000007</v>
      </c>
      <c r="E877" s="2">
        <f t="shared" si="104"/>
        <v>5.2624000000000004</v>
      </c>
      <c r="F877" s="2">
        <f t="shared" si="105"/>
        <v>5.3107699999999998</v>
      </c>
      <c r="G877" s="2">
        <f t="shared" si="99"/>
        <v>5.2182899999999988</v>
      </c>
      <c r="H877" s="2">
        <f t="shared" si="103"/>
        <v>4.2483705000000018</v>
      </c>
      <c r="I877" s="2">
        <f t="array" ref="I877">SUMPRODUCT(B861:B880, (ROW(B861:B880)-ROW(B861)+1)) / (20*21/2)</f>
        <v>5.2539495238095242</v>
      </c>
      <c r="J877" s="2">
        <f t="shared" si="106"/>
        <v>5.2954325326227636</v>
      </c>
      <c r="K877" s="2">
        <f t="shared" si="100"/>
        <v>5.158886443718349</v>
      </c>
    </row>
    <row r="878" spans="1:11" ht="13.5" x14ac:dyDescent="0.25">
      <c r="A878" s="3">
        <v>43280</v>
      </c>
      <c r="B878" s="2">
        <v>5.2035999999999998</v>
      </c>
      <c r="C878" s="2">
        <f t="shared" si="101"/>
        <v>-3.0600000000000627E-2</v>
      </c>
      <c r="D878" s="2">
        <f t="shared" si="102"/>
        <v>5.2783200000000008</v>
      </c>
      <c r="E878" s="2">
        <f t="shared" si="104"/>
        <v>5.2624000000000004</v>
      </c>
      <c r="F878" s="2">
        <f t="shared" si="105"/>
        <v>5.2985249999999997</v>
      </c>
      <c r="G878" s="2">
        <f t="shared" si="99"/>
        <v>5.224053999999998</v>
      </c>
      <c r="H878" s="2">
        <f t="shared" si="103"/>
        <v>4.254954500000002</v>
      </c>
      <c r="I878" s="2">
        <f t="array" ref="I878">SUMPRODUCT(B862:B881, (ROW(B862:B881)-ROW(B862)+1)) / (20*21/2)</f>
        <v>5.2438895238095231</v>
      </c>
      <c r="J878" s="2">
        <f t="shared" si="106"/>
        <v>5.2866865771348817</v>
      </c>
      <c r="K878" s="2">
        <f t="shared" si="100"/>
        <v>5.1606399165137073</v>
      </c>
    </row>
    <row r="879" spans="1:11" ht="13.5" x14ac:dyDescent="0.25">
      <c r="A879" s="3">
        <v>43283</v>
      </c>
      <c r="B879" s="2">
        <v>5.1913999999999998</v>
      </c>
      <c r="C879" s="2">
        <f t="shared" si="101"/>
        <v>-1.2199999999999989E-2</v>
      </c>
      <c r="D879" s="2">
        <f t="shared" si="102"/>
        <v>5.2513800000000002</v>
      </c>
      <c r="E879" s="2">
        <f t="shared" si="104"/>
        <v>5.2611800000000004</v>
      </c>
      <c r="F879" s="2">
        <f t="shared" si="105"/>
        <v>5.2902599999999991</v>
      </c>
      <c r="G879" s="2">
        <f t="shared" si="99"/>
        <v>5.2293859999999972</v>
      </c>
      <c r="H879" s="2">
        <f t="shared" si="103"/>
        <v>4.2614775000000025</v>
      </c>
      <c r="I879" s="2">
        <f t="array" ref="I879">SUMPRODUCT(B863:B882, (ROW(B863:B882)-ROW(B863)+1)) / (20*21/2)</f>
        <v>5.2364566666666672</v>
      </c>
      <c r="J879" s="2">
        <f t="shared" si="106"/>
        <v>5.2776116650267983</v>
      </c>
      <c r="K879" s="2">
        <f t="shared" si="100"/>
        <v>5.1618461942974836</v>
      </c>
    </row>
    <row r="880" spans="1:11" ht="13.5" x14ac:dyDescent="0.25">
      <c r="A880" s="3">
        <v>43284</v>
      </c>
      <c r="B880" s="2">
        <v>5.1363000000000003</v>
      </c>
      <c r="C880" s="2">
        <f t="shared" si="101"/>
        <v>-5.5099999999999483E-2</v>
      </c>
      <c r="D880" s="2">
        <f t="shared" si="102"/>
        <v>5.2134199999999993</v>
      </c>
      <c r="E880" s="2">
        <f t="shared" si="104"/>
        <v>5.2544500000000003</v>
      </c>
      <c r="F880" s="2">
        <f t="shared" si="105"/>
        <v>5.2786299999999997</v>
      </c>
      <c r="G880" s="2">
        <f t="shared" si="99"/>
        <v>5.2338039999999975</v>
      </c>
      <c r="H880" s="2">
        <f t="shared" si="103"/>
        <v>4.2678435000000032</v>
      </c>
      <c r="I880" s="2">
        <f t="array" ref="I880">SUMPRODUCT(B864:B883, (ROW(B864:B883)-ROW(B864)+1)) / (20*21/2)</f>
        <v>5.2298109523809533</v>
      </c>
      <c r="J880" s="2">
        <f t="shared" si="106"/>
        <v>5.264153411214723</v>
      </c>
      <c r="K880" s="2">
        <f t="shared" si="100"/>
        <v>5.1608443827564052</v>
      </c>
    </row>
    <row r="881" spans="1:11" ht="13.5" x14ac:dyDescent="0.25">
      <c r="A881" s="3">
        <v>43285</v>
      </c>
      <c r="B881" s="2">
        <v>5.173</v>
      </c>
      <c r="C881" s="2">
        <f t="shared" si="101"/>
        <v>3.6699999999999733E-2</v>
      </c>
      <c r="D881" s="2">
        <f t="shared" si="102"/>
        <v>5.1876999999999995</v>
      </c>
      <c r="E881" s="2">
        <f t="shared" si="104"/>
        <v>5.2513900000000007</v>
      </c>
      <c r="F881" s="2">
        <f t="shared" si="105"/>
        <v>5.2694449999999993</v>
      </c>
      <c r="G881" s="2">
        <f t="shared" si="99"/>
        <v>5.2389559999999982</v>
      </c>
      <c r="H881" s="2">
        <f t="shared" si="103"/>
        <v>4.2745115000000027</v>
      </c>
      <c r="I881" s="2">
        <f t="array" ref="I881">SUMPRODUCT(B865:B884, (ROW(B865:B884)-ROW(B865)+1)) / (20*21/2)</f>
        <v>5.2250852380952386</v>
      </c>
      <c r="J881" s="2">
        <f t="shared" si="106"/>
        <v>5.2554721339561778</v>
      </c>
      <c r="K881" s="2">
        <f t="shared" si="100"/>
        <v>5.1613210736287032</v>
      </c>
    </row>
    <row r="882" spans="1:11" ht="13.5" x14ac:dyDescent="0.25">
      <c r="A882" s="3">
        <v>43286</v>
      </c>
      <c r="B882" s="2">
        <v>5.1913999999999998</v>
      </c>
      <c r="C882" s="2">
        <f t="shared" si="101"/>
        <v>1.839999999999975E-2</v>
      </c>
      <c r="D882" s="2">
        <f t="shared" si="102"/>
        <v>5.1791399999999994</v>
      </c>
      <c r="E882" s="2">
        <f t="shared" si="104"/>
        <v>5.24404</v>
      </c>
      <c r="F882" s="2">
        <f t="shared" si="105"/>
        <v>5.2611799999999995</v>
      </c>
      <c r="G882" s="2">
        <f t="shared" ref="G882:G945" si="107">AVERAGE(B833:B882)</f>
        <v>5.2443819999999981</v>
      </c>
      <c r="H882" s="2">
        <f t="shared" si="103"/>
        <v>4.2812240000000026</v>
      </c>
      <c r="I882" s="2">
        <f t="array" ref="I882">SUMPRODUCT(B866:B885, (ROW(B866:B885)-ROW(B866)+1)) / (20*21/2)</f>
        <v>5.2199266666666668</v>
      </c>
      <c r="J882" s="2">
        <f t="shared" si="106"/>
        <v>5.249370025960352</v>
      </c>
      <c r="K882" s="2">
        <f t="shared" si="100"/>
        <v>5.162500639368754</v>
      </c>
    </row>
    <row r="883" spans="1:11" ht="13.5" x14ac:dyDescent="0.25">
      <c r="A883" s="3">
        <v>43287</v>
      </c>
      <c r="B883" s="2">
        <v>5.1913999999999998</v>
      </c>
      <c r="C883" s="2">
        <f t="shared" si="101"/>
        <v>0</v>
      </c>
      <c r="D883" s="2">
        <f t="shared" si="102"/>
        <v>5.1766999999999994</v>
      </c>
      <c r="E883" s="2">
        <f t="shared" si="104"/>
        <v>5.2275100000000005</v>
      </c>
      <c r="F883" s="2">
        <f t="shared" si="105"/>
        <v>5.2532199999999998</v>
      </c>
      <c r="G883" s="2">
        <f t="shared" si="107"/>
        <v>5.249807999999998</v>
      </c>
      <c r="H883" s="2">
        <f t="shared" si="103"/>
        <v>4.2879365000000034</v>
      </c>
      <c r="I883" s="2">
        <f t="array" ref="I883">SUMPRODUCT(B867:B886, (ROW(B867:B886)-ROW(B867)+1)) / (20*21/2)</f>
        <v>5.2155261904761909</v>
      </c>
      <c r="J883" s="2">
        <f t="shared" si="106"/>
        <v>5.2438490711069852</v>
      </c>
      <c r="K883" s="2">
        <f t="shared" ref="K883:K946" si="108">$K$4*B883+(1-$K$4)*K882</f>
        <v>5.1636339476288029</v>
      </c>
    </row>
    <row r="884" spans="1:11" ht="13.5" x14ac:dyDescent="0.25">
      <c r="A884" s="3">
        <v>43290</v>
      </c>
      <c r="B884" s="2">
        <v>5.2035999999999998</v>
      </c>
      <c r="C884" s="2">
        <f t="shared" si="101"/>
        <v>1.2199999999999989E-2</v>
      </c>
      <c r="D884" s="2">
        <f t="shared" si="102"/>
        <v>5.1791399999999994</v>
      </c>
      <c r="E884" s="2">
        <f t="shared" si="104"/>
        <v>5.2152600000000007</v>
      </c>
      <c r="F884" s="2">
        <f t="shared" si="105"/>
        <v>5.245565</v>
      </c>
      <c r="G884" s="2">
        <f t="shared" si="107"/>
        <v>5.2554779999999974</v>
      </c>
      <c r="H884" s="2">
        <f t="shared" si="103"/>
        <v>4.2945205000000035</v>
      </c>
      <c r="I884" s="2">
        <f t="array" ref="I884">SUMPRODUCT(B868:B887, (ROW(B868:B887)-ROW(B868)+1)) / (20*21/2)</f>
        <v>5.2118252380952388</v>
      </c>
      <c r="J884" s="2">
        <f t="shared" si="106"/>
        <v>5.2400158262396532</v>
      </c>
      <c r="K884" s="2">
        <f t="shared" si="108"/>
        <v>5.1652012438002224</v>
      </c>
    </row>
    <row r="885" spans="1:11" ht="13.5" x14ac:dyDescent="0.25">
      <c r="A885" s="3">
        <v>43291</v>
      </c>
      <c r="B885" s="2">
        <v>5.1913999999999998</v>
      </c>
      <c r="C885" s="2">
        <f t="shared" si="101"/>
        <v>-1.2199999999999989E-2</v>
      </c>
      <c r="D885" s="2">
        <f t="shared" si="102"/>
        <v>5.1901600000000006</v>
      </c>
      <c r="E885" s="2">
        <f t="shared" si="104"/>
        <v>5.2017900000000008</v>
      </c>
      <c r="F885" s="2">
        <f t="shared" si="105"/>
        <v>5.2376050000000003</v>
      </c>
      <c r="G885" s="2">
        <f t="shared" si="107"/>
        <v>5.2609039999999974</v>
      </c>
      <c r="H885" s="2">
        <f t="shared" si="103"/>
        <v>4.3010910000000031</v>
      </c>
      <c r="I885" s="2">
        <f t="array" ref="I885">SUMPRODUCT(B869:B888, (ROW(B869:B888)-ROW(B869)+1)) / (20*21/2)</f>
        <v>5.2086780952380956</v>
      </c>
      <c r="J885" s="2">
        <f t="shared" si="106"/>
        <v>5.2353857475501631</v>
      </c>
      <c r="K885" s="2">
        <f t="shared" si="108"/>
        <v>5.1662286460041358</v>
      </c>
    </row>
    <row r="886" spans="1:11" ht="13.5" x14ac:dyDescent="0.25">
      <c r="A886" s="3">
        <v>43292</v>
      </c>
      <c r="B886" s="2">
        <v>5.1913999999999998</v>
      </c>
      <c r="C886" s="2">
        <f t="shared" si="101"/>
        <v>0</v>
      </c>
      <c r="D886" s="2">
        <f t="shared" si="102"/>
        <v>5.1938399999999998</v>
      </c>
      <c r="E886" s="2">
        <f t="shared" si="104"/>
        <v>5.1907700000000006</v>
      </c>
      <c r="F886" s="2">
        <f t="shared" si="105"/>
        <v>5.2302600000000004</v>
      </c>
      <c r="G886" s="2">
        <f t="shared" si="107"/>
        <v>5.2664239999999971</v>
      </c>
      <c r="H886" s="2">
        <f t="shared" si="103"/>
        <v>4.3077565000000035</v>
      </c>
      <c r="I886" s="2">
        <f t="array" ref="I886">SUMPRODUCT(B870:B889, (ROW(B870:B889)-ROW(B870)+1)) / (20*21/2)</f>
        <v>5.2055890476190481</v>
      </c>
      <c r="J886" s="2">
        <f t="shared" si="106"/>
        <v>5.2311966287358622</v>
      </c>
      <c r="K886" s="2">
        <f t="shared" si="108"/>
        <v>5.1672157579255424</v>
      </c>
    </row>
    <row r="887" spans="1:11" ht="13.5" x14ac:dyDescent="0.25">
      <c r="A887" s="3">
        <v>43293</v>
      </c>
      <c r="B887" s="2">
        <v>5.1913999999999998</v>
      </c>
      <c r="C887" s="2">
        <f t="shared" si="101"/>
        <v>0</v>
      </c>
      <c r="D887" s="2">
        <f t="shared" si="102"/>
        <v>5.1938399999999998</v>
      </c>
      <c r="E887" s="2">
        <f t="shared" si="104"/>
        <v>5.1864900000000009</v>
      </c>
      <c r="F887" s="2">
        <f t="shared" si="105"/>
        <v>5.2244450000000011</v>
      </c>
      <c r="G887" s="2">
        <f t="shared" si="107"/>
        <v>5.2709959999999967</v>
      </c>
      <c r="H887" s="2">
        <f t="shared" si="103"/>
        <v>4.3145165000000034</v>
      </c>
      <c r="I887" s="2">
        <f t="array" ref="I887">SUMPRODUCT(B871:B890, (ROW(B871:B890)-ROW(B871)+1)) / (20*21/2)</f>
        <v>5.2025580952380954</v>
      </c>
      <c r="J887" s="2">
        <f t="shared" si="106"/>
        <v>5.2274064736181618</v>
      </c>
      <c r="K887" s="2">
        <f t="shared" si="108"/>
        <v>5.1681641595755217</v>
      </c>
    </row>
    <row r="888" spans="1:11" ht="13.5" x14ac:dyDescent="0.25">
      <c r="A888" s="3">
        <v>43294</v>
      </c>
      <c r="B888" s="2">
        <v>5.1913999999999998</v>
      </c>
      <c r="C888" s="2">
        <f t="shared" si="101"/>
        <v>0</v>
      </c>
      <c r="D888" s="2">
        <f t="shared" si="102"/>
        <v>5.1938399999999998</v>
      </c>
      <c r="E888" s="2">
        <f t="shared" si="104"/>
        <v>5.1852700000000009</v>
      </c>
      <c r="F888" s="2">
        <f t="shared" si="105"/>
        <v>5.2238350000000002</v>
      </c>
      <c r="G888" s="2">
        <f t="shared" si="107"/>
        <v>5.2745259999999972</v>
      </c>
      <c r="H888" s="2">
        <f t="shared" si="103"/>
        <v>4.3212765000000042</v>
      </c>
      <c r="I888" s="2">
        <f t="array" ref="I888">SUMPRODUCT(B872:B891, (ROW(B872:B891)-ROW(B872)+1)) / (20*21/2)</f>
        <v>5.1995852380952385</v>
      </c>
      <c r="J888" s="2">
        <f t="shared" si="106"/>
        <v>5.2239772856545281</v>
      </c>
      <c r="K888" s="2">
        <f t="shared" si="108"/>
        <v>5.1690753690039326</v>
      </c>
    </row>
    <row r="889" spans="1:11" ht="13.5" x14ac:dyDescent="0.25">
      <c r="A889" s="3">
        <v>43297</v>
      </c>
      <c r="B889" s="2">
        <v>5.1913999999999998</v>
      </c>
      <c r="C889" s="2">
        <f t="shared" si="101"/>
        <v>0</v>
      </c>
      <c r="D889" s="2">
        <f t="shared" si="102"/>
        <v>5.1913999999999998</v>
      </c>
      <c r="E889" s="2">
        <f t="shared" si="104"/>
        <v>5.1852700000000009</v>
      </c>
      <c r="F889" s="2">
        <f t="shared" si="105"/>
        <v>5.2232250000000002</v>
      </c>
      <c r="G889" s="2">
        <f t="shared" si="107"/>
        <v>5.2789339999999969</v>
      </c>
      <c r="H889" s="2">
        <f t="shared" si="103"/>
        <v>4.3280605000000039</v>
      </c>
      <c r="I889" s="2">
        <f t="array" ref="I889">SUMPRODUCT(B873:B892, (ROW(B873:B892)-ROW(B873)+1)) / (20*21/2)</f>
        <v>5.1966704761904765</v>
      </c>
      <c r="J889" s="2">
        <f t="shared" si="106"/>
        <v>5.2208746870207641</v>
      </c>
      <c r="K889" s="2">
        <f t="shared" si="108"/>
        <v>5.1699508447292688</v>
      </c>
    </row>
    <row r="890" spans="1:11" ht="13.5" x14ac:dyDescent="0.25">
      <c r="A890" s="3">
        <v>43298</v>
      </c>
      <c r="B890" s="2">
        <v>5.1913999999999998</v>
      </c>
      <c r="C890" s="2">
        <f t="shared" si="101"/>
        <v>0</v>
      </c>
      <c r="D890" s="2">
        <f t="shared" si="102"/>
        <v>5.1913999999999998</v>
      </c>
      <c r="E890" s="2">
        <f t="shared" si="104"/>
        <v>5.1907800000000011</v>
      </c>
      <c r="F890" s="2">
        <f t="shared" si="105"/>
        <v>5.2226150000000002</v>
      </c>
      <c r="G890" s="2">
        <f t="shared" si="107"/>
        <v>5.2857899999999969</v>
      </c>
      <c r="H890" s="2">
        <f t="shared" si="103"/>
        <v>4.3349155000000046</v>
      </c>
      <c r="I890" s="2">
        <f t="array" ref="I890">SUMPRODUCT(B874:B893, (ROW(B874:B893)-ROW(B874)+1)) / (20*21/2)</f>
        <v>5.2069342857142864</v>
      </c>
      <c r="J890" s="2">
        <f t="shared" si="106"/>
        <v>5.2180675739711679</v>
      </c>
      <c r="K890" s="2">
        <f t="shared" si="108"/>
        <v>5.1707919880732192</v>
      </c>
    </row>
    <row r="891" spans="1:11" ht="13.5" x14ac:dyDescent="0.25">
      <c r="A891" s="3">
        <v>43299</v>
      </c>
      <c r="B891" s="2">
        <v>5.1913999999999998</v>
      </c>
      <c r="C891" s="2">
        <f t="shared" si="101"/>
        <v>0</v>
      </c>
      <c r="D891" s="2">
        <f t="shared" si="102"/>
        <v>5.1913999999999998</v>
      </c>
      <c r="E891" s="2">
        <f t="shared" si="104"/>
        <v>5.1926200000000007</v>
      </c>
      <c r="F891" s="2">
        <f t="shared" si="105"/>
        <v>5.2220050000000011</v>
      </c>
      <c r="G891" s="2">
        <f t="shared" si="107"/>
        <v>5.2916679999999978</v>
      </c>
      <c r="H891" s="2">
        <f t="shared" si="103"/>
        <v>4.3417940000000046</v>
      </c>
      <c r="I891" s="2">
        <f t="array" ref="I891">SUMPRODUCT(B875:B894, (ROW(B875:B894)-ROW(B875)+1)) / (20*21/2)</f>
        <v>5.2173438095238094</v>
      </c>
      <c r="J891" s="2">
        <f t="shared" si="106"/>
        <v>5.2155278050215337</v>
      </c>
      <c r="K891" s="2">
        <f t="shared" si="108"/>
        <v>5.1716001454036817</v>
      </c>
    </row>
    <row r="892" spans="1:11" ht="13.5" x14ac:dyDescent="0.25">
      <c r="A892" s="3">
        <v>43300</v>
      </c>
      <c r="B892" s="2">
        <v>5.1913999999999998</v>
      </c>
      <c r="C892" s="2">
        <f t="shared" si="101"/>
        <v>0</v>
      </c>
      <c r="D892" s="2">
        <f t="shared" si="102"/>
        <v>5.1913999999999998</v>
      </c>
      <c r="E892" s="2">
        <f t="shared" si="104"/>
        <v>5.1926200000000007</v>
      </c>
      <c r="F892" s="2">
        <f t="shared" si="105"/>
        <v>5.2183300000000008</v>
      </c>
      <c r="G892" s="2">
        <f t="shared" si="107"/>
        <v>5.2975459999999961</v>
      </c>
      <c r="H892" s="2">
        <f t="shared" si="103"/>
        <v>4.3486725000000037</v>
      </c>
      <c r="I892" s="2">
        <f t="array" ref="I892">SUMPRODUCT(B876:B895, (ROW(B876:B895)-ROW(B876)+1)) / (20*21/2)</f>
        <v>5.2160866666666674</v>
      </c>
      <c r="J892" s="2">
        <f t="shared" si="106"/>
        <v>5.2132299188290068</v>
      </c>
      <c r="K892" s="2">
        <f t="shared" si="108"/>
        <v>5.1723766102898123</v>
      </c>
    </row>
    <row r="893" spans="1:11" ht="13.5" x14ac:dyDescent="0.25">
      <c r="A893" s="3">
        <v>43301</v>
      </c>
      <c r="B893" s="2">
        <v>5.3261000000000003</v>
      </c>
      <c r="C893" s="2">
        <f t="shared" si="101"/>
        <v>0.13470000000000049</v>
      </c>
      <c r="D893" s="2">
        <f t="shared" si="102"/>
        <v>5.2183399999999995</v>
      </c>
      <c r="E893" s="2">
        <f t="shared" si="104"/>
        <v>5.2060900000000006</v>
      </c>
      <c r="F893" s="2">
        <f t="shared" si="105"/>
        <v>5.216800000000001</v>
      </c>
      <c r="G893" s="2">
        <f t="shared" si="107"/>
        <v>5.3019539999999976</v>
      </c>
      <c r="H893" s="2">
        <f t="shared" si="103"/>
        <v>4.3562245000000051</v>
      </c>
      <c r="I893" s="2">
        <f t="array" ref="I893">SUMPRODUCT(B877:B896, (ROW(B877:B896)-ROW(B877)+1)) / (20*21/2)</f>
        <v>5.2154128571428569</v>
      </c>
      <c r="J893" s="2">
        <f t="shared" si="106"/>
        <v>5.2239794503691011</v>
      </c>
      <c r="K893" s="2">
        <f t="shared" si="108"/>
        <v>5.1784049785137407</v>
      </c>
    </row>
    <row r="894" spans="1:11" ht="13.5" x14ac:dyDescent="0.25">
      <c r="A894" s="3">
        <v>43304</v>
      </c>
      <c r="B894" s="2">
        <v>5.3261000000000003</v>
      </c>
      <c r="C894" s="2">
        <f t="shared" si="101"/>
        <v>0</v>
      </c>
      <c r="D894" s="2">
        <f t="shared" si="102"/>
        <v>5.2452800000000002</v>
      </c>
      <c r="E894" s="2">
        <f t="shared" si="104"/>
        <v>5.2183400000000004</v>
      </c>
      <c r="F894" s="2">
        <f t="shared" si="105"/>
        <v>5.216800000000001</v>
      </c>
      <c r="G894" s="2">
        <f t="shared" si="107"/>
        <v>5.3037919999999961</v>
      </c>
      <c r="H894" s="2">
        <f t="shared" si="103"/>
        <v>4.3637765000000046</v>
      </c>
      <c r="I894" s="2">
        <f t="array" ref="I894">SUMPRODUCT(B878:B897, (ROW(B878:B897)-ROW(B878)+1)) / (20*21/2)</f>
        <v>5.2268723809523809</v>
      </c>
      <c r="J894" s="2">
        <f t="shared" si="106"/>
        <v>5.2337052170006153</v>
      </c>
      <c r="K894" s="2">
        <f t="shared" si="108"/>
        <v>5.1841969401406525</v>
      </c>
    </row>
    <row r="895" spans="1:11" ht="13.5" x14ac:dyDescent="0.25">
      <c r="A895" s="3">
        <v>43305</v>
      </c>
      <c r="B895" s="2">
        <v>5.2035999999999998</v>
      </c>
      <c r="C895" s="2">
        <f t="shared" si="101"/>
        <v>-0.1225000000000005</v>
      </c>
      <c r="D895" s="2">
        <f t="shared" si="102"/>
        <v>5.2477199999999993</v>
      </c>
      <c r="E895" s="2">
        <f t="shared" si="104"/>
        <v>5.2195600000000004</v>
      </c>
      <c r="F895" s="2">
        <f t="shared" si="105"/>
        <v>5.2106750000000002</v>
      </c>
      <c r="G895" s="2">
        <f t="shared" si="107"/>
        <v>5.3017099999999973</v>
      </c>
      <c r="H895" s="2">
        <f t="shared" si="103"/>
        <v>4.3707160000000052</v>
      </c>
      <c r="I895" s="2">
        <f t="array" ref="I895">SUMPRODUCT(B879:B898, (ROW(B879:B898)-ROW(B879)+1)) / (20*21/2)</f>
        <v>5.2378942857142849</v>
      </c>
      <c r="J895" s="2">
        <f t="shared" si="106"/>
        <v>5.2308380534767469</v>
      </c>
      <c r="K895" s="2">
        <f t="shared" si="108"/>
        <v>5.1849578444488618</v>
      </c>
    </row>
    <row r="896" spans="1:11" ht="13.5" x14ac:dyDescent="0.25">
      <c r="A896" s="3">
        <v>43307</v>
      </c>
      <c r="B896" s="2">
        <v>5.2035999999999998</v>
      </c>
      <c r="C896" s="2">
        <f t="shared" si="101"/>
        <v>0</v>
      </c>
      <c r="D896" s="2">
        <f t="shared" si="102"/>
        <v>5.2501599999999993</v>
      </c>
      <c r="E896" s="2">
        <f t="shared" si="104"/>
        <v>5.2207800000000004</v>
      </c>
      <c r="F896" s="2">
        <f t="shared" si="105"/>
        <v>5.205775</v>
      </c>
      <c r="G896" s="2">
        <f t="shared" si="107"/>
        <v>5.2985259999999972</v>
      </c>
      <c r="H896" s="2">
        <f t="shared" si="103"/>
        <v>4.3776555000000057</v>
      </c>
      <c r="I896" s="2">
        <f t="array" ref="I896">SUMPRODUCT(B880:B899, (ROW(B880:B899)-ROW(B880)+1)) / (20*21/2)</f>
        <v>5.2518280952380954</v>
      </c>
      <c r="J896" s="2">
        <f t="shared" si="106"/>
        <v>5.2282439531456282</v>
      </c>
      <c r="K896" s="2">
        <f t="shared" si="108"/>
        <v>5.1856889093724359</v>
      </c>
    </row>
    <row r="897" spans="1:11" ht="13.5" x14ac:dyDescent="0.25">
      <c r="A897" s="3">
        <v>43308</v>
      </c>
      <c r="B897" s="2">
        <v>5.3261000000000003</v>
      </c>
      <c r="C897" s="2">
        <f t="shared" si="101"/>
        <v>0.1225000000000005</v>
      </c>
      <c r="D897" s="2">
        <f t="shared" si="102"/>
        <v>5.2770999999999999</v>
      </c>
      <c r="E897" s="2">
        <f t="shared" si="104"/>
        <v>5.2342500000000003</v>
      </c>
      <c r="F897" s="2">
        <f t="shared" si="105"/>
        <v>5.2103699999999993</v>
      </c>
      <c r="G897" s="2">
        <f t="shared" si="107"/>
        <v>5.297913999999996</v>
      </c>
      <c r="H897" s="2">
        <f t="shared" si="103"/>
        <v>4.3852075000000053</v>
      </c>
      <c r="I897" s="2">
        <f t="array" ref="I897">SUMPRODUCT(B881:B900, (ROW(B881:B900)-ROW(B881)+1)) / (20*21/2)</f>
        <v>5.2614504761904755</v>
      </c>
      <c r="J897" s="2">
        <f t="shared" si="106"/>
        <v>5.2375635766555684</v>
      </c>
      <c r="K897" s="2">
        <f t="shared" si="108"/>
        <v>5.1911952266519483</v>
      </c>
    </row>
    <row r="898" spans="1:11" ht="13.5" x14ac:dyDescent="0.25">
      <c r="A898" s="3">
        <v>43311</v>
      </c>
      <c r="B898" s="2">
        <v>5.3261000000000003</v>
      </c>
      <c r="C898" s="2">
        <f t="shared" si="101"/>
        <v>0</v>
      </c>
      <c r="D898" s="2">
        <f t="shared" si="102"/>
        <v>5.2770999999999999</v>
      </c>
      <c r="E898" s="2">
        <f t="shared" si="104"/>
        <v>5.2477199999999993</v>
      </c>
      <c r="F898" s="2">
        <f t="shared" si="105"/>
        <v>5.2164949999999992</v>
      </c>
      <c r="G898" s="2">
        <f t="shared" si="107"/>
        <v>5.3004859999999958</v>
      </c>
      <c r="H898" s="2">
        <f t="shared" si="103"/>
        <v>4.3927835000000055</v>
      </c>
      <c r="I898" s="2">
        <f t="array" ref="I898">SUMPRODUCT(B882:B901, (ROW(B882:B901)-ROW(B882)+1)) / (20*21/2)</f>
        <v>5.2701690476190475</v>
      </c>
      <c r="J898" s="2">
        <f t="shared" si="106"/>
        <v>5.2459956169740858</v>
      </c>
      <c r="K898" s="2">
        <f t="shared" si="108"/>
        <v>5.196485609920499</v>
      </c>
    </row>
    <row r="899" spans="1:11" ht="13.5" x14ac:dyDescent="0.25">
      <c r="A899" s="3">
        <v>43312</v>
      </c>
      <c r="B899" s="2">
        <v>5.3628</v>
      </c>
      <c r="C899" s="2">
        <f t="shared" si="101"/>
        <v>3.6699999999999733E-2</v>
      </c>
      <c r="D899" s="2">
        <f t="shared" si="102"/>
        <v>5.28444</v>
      </c>
      <c r="E899" s="2">
        <f t="shared" si="104"/>
        <v>5.2648599999999997</v>
      </c>
      <c r="F899" s="2">
        <f t="shared" si="105"/>
        <v>5.225064999999999</v>
      </c>
      <c r="G899" s="2">
        <f t="shared" si="107"/>
        <v>5.3024439999999959</v>
      </c>
      <c r="H899" s="2">
        <f t="shared" si="103"/>
        <v>4.4006140000000054</v>
      </c>
      <c r="I899" s="2">
        <f t="array" ref="I899">SUMPRODUCT(B883:B902, (ROW(B883:B902)-ROW(B883)+1)) / (20*21/2)</f>
        <v>5.2699966666666667</v>
      </c>
      <c r="J899" s="2">
        <f t="shared" si="106"/>
        <v>5.2571198439289351</v>
      </c>
      <c r="K899" s="2">
        <f t="shared" si="108"/>
        <v>5.2030077428647932</v>
      </c>
    </row>
    <row r="900" spans="1:11" ht="13.5" x14ac:dyDescent="0.25">
      <c r="A900" s="3">
        <v>43313</v>
      </c>
      <c r="B900" s="2">
        <v>5.3261000000000003</v>
      </c>
      <c r="C900" s="2">
        <f t="shared" ref="C900:C963" si="109">B900-B899</f>
        <v>-3.6699999999999733E-2</v>
      </c>
      <c r="D900" s="2">
        <f t="shared" si="102"/>
        <v>5.3089400000000007</v>
      </c>
      <c r="E900" s="2">
        <f t="shared" si="104"/>
        <v>5.2783299999999995</v>
      </c>
      <c r="F900" s="2">
        <f t="shared" si="105"/>
        <v>5.2345549999999985</v>
      </c>
      <c r="G900" s="2">
        <f t="shared" si="107"/>
        <v>5.300607999999996</v>
      </c>
      <c r="H900" s="2">
        <f t="shared" si="103"/>
        <v>4.408332000000005</v>
      </c>
      <c r="I900" s="2">
        <f t="array" ref="I900">SUMPRODUCT(B884:B903, (ROW(B884:B903)-ROW(B884)+1)) / (20*21/2)</f>
        <v>5.2719242857142854</v>
      </c>
      <c r="J900" s="2">
        <f t="shared" si="106"/>
        <v>5.2636893826023696</v>
      </c>
      <c r="K900" s="2">
        <f t="shared" si="108"/>
        <v>5.2078348902034284</v>
      </c>
    </row>
    <row r="901" spans="1:11" ht="13.5" x14ac:dyDescent="0.25">
      <c r="A901" s="3">
        <v>43314</v>
      </c>
      <c r="B901" s="2">
        <v>5.3261000000000003</v>
      </c>
      <c r="C901" s="2">
        <f t="shared" si="109"/>
        <v>0</v>
      </c>
      <c r="D901" s="2">
        <f t="shared" si="102"/>
        <v>5.3334400000000004</v>
      </c>
      <c r="E901" s="2">
        <f t="shared" si="104"/>
        <v>5.2917999999999994</v>
      </c>
      <c r="F901" s="2">
        <f t="shared" si="105"/>
        <v>5.2422099999999983</v>
      </c>
      <c r="G901" s="2">
        <f t="shared" si="107"/>
        <v>5.2993839999999963</v>
      </c>
      <c r="H901" s="2">
        <f t="shared" si="103"/>
        <v>4.4160500000000056</v>
      </c>
      <c r="I901" s="2">
        <f t="array" ref="I901">SUMPRODUCT(B885:B904, (ROW(B885:B904)-ROW(B885)+1)) / (20*21/2)</f>
        <v>5.2735019047619041</v>
      </c>
      <c r="J901" s="2">
        <f t="shared" si="106"/>
        <v>5.2696332509259536</v>
      </c>
      <c r="K901" s="2">
        <f t="shared" si="108"/>
        <v>5.212472737646431</v>
      </c>
    </row>
    <row r="902" spans="1:11" ht="13.5" x14ac:dyDescent="0.25">
      <c r="A902" s="3">
        <v>43315</v>
      </c>
      <c r="B902" s="2">
        <v>5.2404000000000002</v>
      </c>
      <c r="C902" s="2">
        <f t="shared" si="109"/>
        <v>-8.5700000000000109E-2</v>
      </c>
      <c r="D902" s="2">
        <f t="shared" ref="D902:D965" si="110">AVERAGE(B898:B902)</f>
        <v>5.3163</v>
      </c>
      <c r="E902" s="2">
        <f t="shared" si="104"/>
        <v>5.2966999999999995</v>
      </c>
      <c r="F902" s="2">
        <f t="shared" si="105"/>
        <v>5.2446599999999988</v>
      </c>
      <c r="G902" s="2">
        <f t="shared" si="107"/>
        <v>5.2952219999999963</v>
      </c>
      <c r="H902" s="2">
        <f t="shared" si="103"/>
        <v>4.4234105000000055</v>
      </c>
      <c r="I902" s="2">
        <f t="array" ref="I902">SUMPRODUCT(B886:B905, (ROW(B886:B905)-ROW(B886)+1)) / (20*21/2)</f>
        <v>5.277701904761904</v>
      </c>
      <c r="J902" s="2">
        <f t="shared" si="106"/>
        <v>5.2668491317901482</v>
      </c>
      <c r="K902" s="2">
        <f t="shared" si="108"/>
        <v>5.2135679244053952</v>
      </c>
    </row>
    <row r="903" spans="1:11" ht="13.5" x14ac:dyDescent="0.25">
      <c r="A903" s="3">
        <v>43318</v>
      </c>
      <c r="B903" s="2">
        <v>5.2648999999999999</v>
      </c>
      <c r="C903" s="2">
        <f t="shared" si="109"/>
        <v>2.4499999999999744E-2</v>
      </c>
      <c r="D903" s="2">
        <f t="shared" si="110"/>
        <v>5.3040600000000007</v>
      </c>
      <c r="E903" s="2">
        <f t="shared" si="104"/>
        <v>5.2905799999999994</v>
      </c>
      <c r="F903" s="2">
        <f t="shared" si="105"/>
        <v>5.2483349999999991</v>
      </c>
      <c r="G903" s="2">
        <f t="shared" si="107"/>
        <v>5.2873859999999953</v>
      </c>
      <c r="H903" s="2">
        <f t="shared" si="103"/>
        <v>4.4308935000000051</v>
      </c>
      <c r="I903" s="2">
        <f t="array" ref="I903">SUMPRODUCT(B887:B906, (ROW(B887:B906)-ROW(B887)+1)) / (20*21/2)</f>
        <v>5.2843204761904765</v>
      </c>
      <c r="J903" s="2">
        <f t="shared" si="106"/>
        <v>5.2666635001910862</v>
      </c>
      <c r="K903" s="2">
        <f t="shared" si="108"/>
        <v>5.2155809469777328</v>
      </c>
    </row>
    <row r="904" spans="1:11" ht="13.5" x14ac:dyDescent="0.25">
      <c r="A904" s="3">
        <v>43319</v>
      </c>
      <c r="B904" s="2">
        <v>5.2648999999999999</v>
      </c>
      <c r="C904" s="2">
        <f t="shared" si="109"/>
        <v>0</v>
      </c>
      <c r="D904" s="2">
        <f t="shared" si="110"/>
        <v>5.2844800000000003</v>
      </c>
      <c r="E904" s="2">
        <f t="shared" si="104"/>
        <v>5.2844599999999993</v>
      </c>
      <c r="F904" s="2">
        <f t="shared" si="105"/>
        <v>5.2513999999999994</v>
      </c>
      <c r="G904" s="2">
        <f t="shared" si="107"/>
        <v>5.2786939999999962</v>
      </c>
      <c r="H904" s="2">
        <f t="shared" si="103"/>
        <v>4.4383765000000057</v>
      </c>
      <c r="I904" s="2">
        <f t="array" ref="I904">SUMPRODUCT(B888:B907, (ROW(B888:B907)-ROW(B888)+1)) / (20*21/2)</f>
        <v>5.2873833333333335</v>
      </c>
      <c r="J904" s="2">
        <f t="shared" si="106"/>
        <v>5.2664955477919353</v>
      </c>
      <c r="K904" s="2">
        <f t="shared" si="108"/>
        <v>5.2175150274884103</v>
      </c>
    </row>
    <row r="905" spans="1:11" ht="13.5" x14ac:dyDescent="0.25">
      <c r="A905" s="3">
        <v>43320</v>
      </c>
      <c r="B905" s="2">
        <v>5.2954999999999997</v>
      </c>
      <c r="C905" s="2">
        <f t="shared" si="109"/>
        <v>3.0599999999999739E-2</v>
      </c>
      <c r="D905" s="2">
        <f t="shared" si="110"/>
        <v>5.2783600000000011</v>
      </c>
      <c r="E905" s="2">
        <f t="shared" si="104"/>
        <v>5.2936499999999995</v>
      </c>
      <c r="F905" s="2">
        <f t="shared" si="105"/>
        <v>5.2566049999999986</v>
      </c>
      <c r="G905" s="2">
        <f t="shared" si="107"/>
        <v>5.2739199999999959</v>
      </c>
      <c r="H905" s="2">
        <f t="shared" si="103"/>
        <v>4.4460600000000055</v>
      </c>
      <c r="I905" s="2">
        <f t="array" ref="I905">SUMPRODUCT(B889:B908, (ROW(B889:B908)-ROW(B889)+1)) / (20*21/2)</f>
        <v>5.2899504761904756</v>
      </c>
      <c r="J905" s="2">
        <f t="shared" si="106"/>
        <v>5.269257876573656</v>
      </c>
      <c r="K905" s="2">
        <f t="shared" si="108"/>
        <v>5.2205732617045513</v>
      </c>
    </row>
    <row r="906" spans="1:11" ht="13.5" x14ac:dyDescent="0.25">
      <c r="A906" s="3">
        <v>43321</v>
      </c>
      <c r="B906" s="2">
        <v>5.3261000000000003</v>
      </c>
      <c r="C906" s="2">
        <f t="shared" si="109"/>
        <v>3.0600000000000627E-2</v>
      </c>
      <c r="D906" s="2">
        <f t="shared" si="110"/>
        <v>5.2783600000000002</v>
      </c>
      <c r="E906" s="2">
        <f t="shared" si="104"/>
        <v>5.3058999999999994</v>
      </c>
      <c r="F906" s="2">
        <f t="shared" si="105"/>
        <v>5.2633399999999995</v>
      </c>
      <c r="G906" s="2">
        <f t="shared" si="107"/>
        <v>5.2708599999999954</v>
      </c>
      <c r="H906" s="2">
        <f t="shared" ref="H906:H969" si="111">AVERAGE(B707:B906)</f>
        <v>4.4539200000000054</v>
      </c>
      <c r="I906" s="2">
        <f t="array" ref="I906">SUMPRODUCT(B890:B909, (ROW(B890:B909)-ROW(B890)+1)) / (20*21/2)</f>
        <v>5.2920219047619046</v>
      </c>
      <c r="J906" s="2">
        <f t="shared" si="106"/>
        <v>5.27467141213807</v>
      </c>
      <c r="K906" s="2">
        <f t="shared" si="108"/>
        <v>5.2247115651671177</v>
      </c>
    </row>
    <row r="907" spans="1:11" ht="13.5" x14ac:dyDescent="0.25">
      <c r="A907" s="3">
        <v>43322</v>
      </c>
      <c r="B907" s="2">
        <v>5.2954999999999997</v>
      </c>
      <c r="C907" s="2">
        <f t="shared" si="109"/>
        <v>-3.0600000000000627E-2</v>
      </c>
      <c r="D907" s="2">
        <f t="shared" si="110"/>
        <v>5.2893799999999995</v>
      </c>
      <c r="E907" s="2">
        <f t="shared" si="104"/>
        <v>5.3028399999999998</v>
      </c>
      <c r="F907" s="2">
        <f t="shared" si="105"/>
        <v>5.2685449999999996</v>
      </c>
      <c r="G907" s="2">
        <f t="shared" si="107"/>
        <v>5.2690239999999973</v>
      </c>
      <c r="H907" s="2">
        <f t="shared" si="111"/>
        <v>4.4616270000000045</v>
      </c>
      <c r="I907" s="2">
        <f t="array" ref="I907">SUMPRODUCT(B891:B910, (ROW(B891:B910)-ROW(B891)+1)) / (20*21/2)</f>
        <v>5.2935976190476195</v>
      </c>
      <c r="J907" s="2">
        <f t="shared" si="106"/>
        <v>5.2766550871725393</v>
      </c>
      <c r="K907" s="2">
        <f t="shared" si="108"/>
        <v>5.2274875822193874</v>
      </c>
    </row>
    <row r="908" spans="1:11" ht="13.5" x14ac:dyDescent="0.25">
      <c r="A908" s="3">
        <v>43326</v>
      </c>
      <c r="B908" s="2">
        <v>5.2954999999999997</v>
      </c>
      <c r="C908" s="2">
        <f t="shared" si="109"/>
        <v>0</v>
      </c>
      <c r="D908" s="2">
        <f t="shared" si="110"/>
        <v>5.2954999999999997</v>
      </c>
      <c r="E908" s="2">
        <f t="shared" ref="E908:E971" si="112">AVERAGE(B899:B908)</f>
        <v>5.2997800000000002</v>
      </c>
      <c r="F908" s="2">
        <f t="shared" si="105"/>
        <v>5.2737499999999997</v>
      </c>
      <c r="G908" s="2">
        <f t="shared" si="107"/>
        <v>5.2659639999999968</v>
      </c>
      <c r="H908" s="2">
        <f t="shared" si="111"/>
        <v>4.4693340000000044</v>
      </c>
      <c r="I908" s="2">
        <f t="array" ref="I908">SUMPRODUCT(B892:B911, (ROW(B892:B911)-ROW(B892)+1)) / (20*21/2)</f>
        <v>5.2917633333333329</v>
      </c>
      <c r="J908" s="2">
        <f t="shared" si="106"/>
        <v>5.2784498407751546</v>
      </c>
      <c r="K908" s="2">
        <f t="shared" si="108"/>
        <v>5.2301547358578429</v>
      </c>
    </row>
    <row r="909" spans="1:11" ht="13.5" x14ac:dyDescent="0.25">
      <c r="A909" s="3">
        <v>43327</v>
      </c>
      <c r="B909" s="2">
        <v>5.2954999999999997</v>
      </c>
      <c r="C909" s="2">
        <f t="shared" si="109"/>
        <v>0</v>
      </c>
      <c r="D909" s="2">
        <f t="shared" si="110"/>
        <v>5.3016200000000007</v>
      </c>
      <c r="E909" s="2">
        <f t="shared" si="112"/>
        <v>5.2930499999999991</v>
      </c>
      <c r="F909" s="2">
        <f t="shared" si="105"/>
        <v>5.2789549999999998</v>
      </c>
      <c r="G909" s="2">
        <f t="shared" si="107"/>
        <v>5.2647399999999971</v>
      </c>
      <c r="H909" s="2">
        <f t="shared" si="111"/>
        <v>4.4770410000000034</v>
      </c>
      <c r="I909" s="2">
        <f t="array" ref="I909">SUMPRODUCT(B893:B912, (ROW(B893:B912)-ROW(B893)+1)) / (20*21/2)</f>
        <v>5.2866552380952383</v>
      </c>
      <c r="J909" s="2">
        <f t="shared" si="106"/>
        <v>5.2800736654632354</v>
      </c>
      <c r="K909" s="2">
        <f t="shared" si="108"/>
        <v>5.2327172952359664</v>
      </c>
    </row>
    <row r="910" spans="1:11" ht="13.5" x14ac:dyDescent="0.25">
      <c r="A910" s="3">
        <v>43328</v>
      </c>
      <c r="B910" s="2">
        <v>5.2954999999999997</v>
      </c>
      <c r="C910" s="2">
        <f t="shared" si="109"/>
        <v>0</v>
      </c>
      <c r="D910" s="2">
        <f t="shared" si="110"/>
        <v>5.3016200000000007</v>
      </c>
      <c r="E910" s="2">
        <f t="shared" si="112"/>
        <v>5.2899899999999995</v>
      </c>
      <c r="F910" s="2">
        <f t="shared" si="105"/>
        <v>5.2841600000000009</v>
      </c>
      <c r="G910" s="2">
        <f t="shared" si="107"/>
        <v>5.2632719999999971</v>
      </c>
      <c r="H910" s="2">
        <f t="shared" si="111"/>
        <v>4.4847955000000033</v>
      </c>
      <c r="I910" s="2">
        <f t="array" ref="I910">SUMPRODUCT(B894:B913, (ROW(B894:B913)-ROW(B894)+1)) / (20*21/2)</f>
        <v>5.2784290476190474</v>
      </c>
      <c r="J910" s="2">
        <f t="shared" si="106"/>
        <v>5.2815428401810225</v>
      </c>
      <c r="K910" s="2">
        <f t="shared" si="108"/>
        <v>5.2351793620894576</v>
      </c>
    </row>
    <row r="911" spans="1:11" ht="13.5" x14ac:dyDescent="0.25">
      <c r="A911" s="3">
        <v>43329</v>
      </c>
      <c r="B911" s="2">
        <v>5.2648999999999999</v>
      </c>
      <c r="C911" s="2">
        <f t="shared" si="109"/>
        <v>-3.0599999999999739E-2</v>
      </c>
      <c r="D911" s="2">
        <f t="shared" si="110"/>
        <v>5.2893799999999995</v>
      </c>
      <c r="E911" s="2">
        <f t="shared" si="112"/>
        <v>5.2838699999999985</v>
      </c>
      <c r="F911" s="2">
        <f t="shared" si="105"/>
        <v>5.2878350000000003</v>
      </c>
      <c r="G911" s="2">
        <f t="shared" si="107"/>
        <v>5.261435999999998</v>
      </c>
      <c r="H911" s="2">
        <f t="shared" si="111"/>
        <v>4.4924445000000031</v>
      </c>
      <c r="I911" s="2">
        <f t="array" ref="I911">SUMPRODUCT(B895:B914, (ROW(B895:B914)-ROW(B895)+1)) / (20*21/2)</f>
        <v>5.2737004761904753</v>
      </c>
      <c r="J911" s="2">
        <f t="shared" si="106"/>
        <v>5.2799578077828295</v>
      </c>
      <c r="K911" s="2">
        <f t="shared" si="108"/>
        <v>5.2363448773016357</v>
      </c>
    </row>
    <row r="912" spans="1:11" ht="13.5" x14ac:dyDescent="0.25">
      <c r="A912" s="3">
        <v>43332</v>
      </c>
      <c r="B912" s="2">
        <v>5.2342000000000004</v>
      </c>
      <c r="C912" s="2">
        <f t="shared" si="109"/>
        <v>-3.0699999999999505E-2</v>
      </c>
      <c r="D912" s="2">
        <f t="shared" si="110"/>
        <v>5.27712</v>
      </c>
      <c r="E912" s="2">
        <f t="shared" si="112"/>
        <v>5.2832499999999998</v>
      </c>
      <c r="F912" s="2">
        <f t="shared" si="105"/>
        <v>5.2899750000000001</v>
      </c>
      <c r="G912" s="2">
        <f t="shared" si="107"/>
        <v>5.2589859999999975</v>
      </c>
      <c r="H912" s="2">
        <f t="shared" si="111"/>
        <v>4.4999400000000032</v>
      </c>
      <c r="I912" s="2">
        <f t="array" ref="I912">SUMPRODUCT(B896:B915, (ROW(B896:B915)-ROW(B896)+1)) / (20*21/2)</f>
        <v>5.2676666666666669</v>
      </c>
      <c r="J912" s="2">
        <f t="shared" si="106"/>
        <v>5.2755999213273217</v>
      </c>
      <c r="K912" s="2">
        <f t="shared" si="108"/>
        <v>5.2362607644662775</v>
      </c>
    </row>
    <row r="913" spans="1:11" ht="13.5" x14ac:dyDescent="0.25">
      <c r="A913" s="3">
        <v>43335</v>
      </c>
      <c r="B913" s="2">
        <v>5.2035999999999998</v>
      </c>
      <c r="C913" s="2">
        <f t="shared" si="109"/>
        <v>-3.0600000000000627E-2</v>
      </c>
      <c r="D913" s="2">
        <f t="shared" si="110"/>
        <v>5.2587400000000004</v>
      </c>
      <c r="E913" s="2">
        <f t="shared" si="112"/>
        <v>5.27712</v>
      </c>
      <c r="F913" s="2">
        <f t="shared" si="105"/>
        <v>5.2838499999999993</v>
      </c>
      <c r="G913" s="2">
        <f t="shared" si="107"/>
        <v>5.2560459999999987</v>
      </c>
      <c r="H913" s="2">
        <f t="shared" si="111"/>
        <v>4.5074720000000035</v>
      </c>
      <c r="I913" s="2">
        <f t="array" ref="I913">SUMPRODUCT(B897:B916, (ROW(B897:B916)-ROW(B897)+1)) / (20*21/2)</f>
        <v>5.2604028571428572</v>
      </c>
      <c r="J913" s="2">
        <f t="shared" si="106"/>
        <v>5.2687427859628144</v>
      </c>
      <c r="K913" s="2">
        <f t="shared" si="108"/>
        <v>5.2349799501734822</v>
      </c>
    </row>
    <row r="914" spans="1:11" ht="13.5" x14ac:dyDescent="0.25">
      <c r="A914" s="3">
        <v>43336</v>
      </c>
      <c r="B914" s="2">
        <v>5.2342000000000004</v>
      </c>
      <c r="C914" s="2">
        <f t="shared" si="109"/>
        <v>3.0600000000000627E-2</v>
      </c>
      <c r="D914" s="2">
        <f t="shared" si="110"/>
        <v>5.24648</v>
      </c>
      <c r="E914" s="2">
        <f t="shared" si="112"/>
        <v>5.2740500000000008</v>
      </c>
      <c r="F914" s="2">
        <f t="shared" si="105"/>
        <v>5.279255</v>
      </c>
      <c r="G914" s="2">
        <f t="shared" si="107"/>
        <v>5.253595999999999</v>
      </c>
      <c r="H914" s="2">
        <f t="shared" si="111"/>
        <v>4.5151570000000039</v>
      </c>
      <c r="I914" s="2">
        <f t="array" ref="I914">SUMPRODUCT(B898:B917, (ROW(B898:B917)-ROW(B898)+1)) / (20*21/2)</f>
        <v>5.2420628571428569</v>
      </c>
      <c r="J914" s="2">
        <f t="shared" si="106"/>
        <v>5.2654529968234982</v>
      </c>
      <c r="K914" s="2">
        <f t="shared" si="108"/>
        <v>5.23494936389217</v>
      </c>
    </row>
    <row r="915" spans="1:11" ht="13.5" x14ac:dyDescent="0.25">
      <c r="A915" s="3">
        <v>43339</v>
      </c>
      <c r="B915" s="2">
        <v>5.2159000000000004</v>
      </c>
      <c r="C915" s="2">
        <f t="shared" si="109"/>
        <v>-1.8299999999999983E-2</v>
      </c>
      <c r="D915" s="2">
        <f t="shared" si="110"/>
        <v>5.2305600000000005</v>
      </c>
      <c r="E915" s="2">
        <f t="shared" si="112"/>
        <v>5.2660900000000002</v>
      </c>
      <c r="F915" s="2">
        <f t="shared" si="105"/>
        <v>5.2798699999999998</v>
      </c>
      <c r="G915" s="2">
        <f t="shared" si="107"/>
        <v>5.2509019999999991</v>
      </c>
      <c r="H915" s="2">
        <f t="shared" si="111"/>
        <v>4.5227505000000034</v>
      </c>
      <c r="I915" s="2">
        <f t="array" ref="I915">SUMPRODUCT(B899:B918, (ROW(B899:B918)-ROW(B899)+1)) / (20*21/2)</f>
        <v>5.2301076190476188</v>
      </c>
      <c r="J915" s="2">
        <f t="shared" si="106"/>
        <v>5.2607336637926885</v>
      </c>
      <c r="K915" s="2">
        <f t="shared" si="108"/>
        <v>5.2342023300140452</v>
      </c>
    </row>
    <row r="916" spans="1:11" ht="13.5" x14ac:dyDescent="0.25">
      <c r="A916" s="3">
        <v>43340</v>
      </c>
      <c r="B916" s="2">
        <v>5.2035999999999998</v>
      </c>
      <c r="C916" s="2">
        <f t="shared" si="109"/>
        <v>-1.2300000000000644E-2</v>
      </c>
      <c r="D916" s="2">
        <f t="shared" si="110"/>
        <v>5.218300000000001</v>
      </c>
      <c r="E916" s="2">
        <f t="shared" si="112"/>
        <v>5.2538400000000003</v>
      </c>
      <c r="F916" s="2">
        <f t="shared" ref="F916:F979" si="113">AVERAGE(B897:B916)</f>
        <v>5.2798699999999998</v>
      </c>
      <c r="G916" s="2">
        <f t="shared" si="107"/>
        <v>5.248208</v>
      </c>
      <c r="H916" s="2">
        <f t="shared" si="111"/>
        <v>4.5302825000000038</v>
      </c>
      <c r="I916" s="2">
        <f t="array" ref="I916">SUMPRODUCT(B900:B919, (ROW(B900:B919)-ROW(B900)+1)) / (20*21/2)</f>
        <v>5.2248557142857148</v>
      </c>
      <c r="J916" s="2">
        <f t="shared" si="106"/>
        <v>5.255292362479099</v>
      </c>
      <c r="K916" s="2">
        <f t="shared" si="108"/>
        <v>5.2330022386409452</v>
      </c>
    </row>
    <row r="917" spans="1:11" ht="13.5" x14ac:dyDescent="0.25">
      <c r="A917" s="3">
        <v>43341</v>
      </c>
      <c r="B917" s="2">
        <v>5.0872999999999999</v>
      </c>
      <c r="C917" s="2">
        <f t="shared" si="109"/>
        <v>-0.11629999999999985</v>
      </c>
      <c r="D917" s="2">
        <f t="shared" si="110"/>
        <v>5.1889200000000004</v>
      </c>
      <c r="E917" s="2">
        <f t="shared" si="112"/>
        <v>5.2330199999999998</v>
      </c>
      <c r="F917" s="2">
        <f t="shared" si="113"/>
        <v>5.2679299999999989</v>
      </c>
      <c r="G917" s="2">
        <f t="shared" si="107"/>
        <v>5.2438000000000011</v>
      </c>
      <c r="H917" s="2">
        <f t="shared" si="111"/>
        <v>4.5370435000000038</v>
      </c>
      <c r="I917" s="2">
        <f t="array" ref="I917">SUMPRODUCT(B901:B920, (ROW(B901:B920)-ROW(B901)+1)) / (20*21/2)</f>
        <v>5.220361904761905</v>
      </c>
      <c r="J917" s="2">
        <f t="shared" ref="J917:J980" si="114">$J$4*B917+J916*(1-$J$4)</f>
        <v>5.2392930898620422</v>
      </c>
      <c r="K917" s="2">
        <f t="shared" si="108"/>
        <v>5.2272884253609089</v>
      </c>
    </row>
    <row r="918" spans="1:11" ht="13.5" x14ac:dyDescent="0.25">
      <c r="A918" s="3">
        <v>43342</v>
      </c>
      <c r="B918" s="2">
        <v>5.1424000000000003</v>
      </c>
      <c r="C918" s="2">
        <f t="shared" si="109"/>
        <v>5.5100000000000371E-2</v>
      </c>
      <c r="D918" s="2">
        <f t="shared" si="110"/>
        <v>5.1766800000000002</v>
      </c>
      <c r="E918" s="2">
        <f t="shared" si="112"/>
        <v>5.2177100000000003</v>
      </c>
      <c r="F918" s="2">
        <f t="shared" si="113"/>
        <v>5.2587449999999993</v>
      </c>
      <c r="G918" s="2">
        <f t="shared" si="107"/>
        <v>5.2425760000000006</v>
      </c>
      <c r="H918" s="2">
        <f t="shared" si="111"/>
        <v>4.5440800000000046</v>
      </c>
      <c r="I918" s="2">
        <f t="array" ref="I918">SUMPRODUCT(B902:B921, (ROW(B902:B921)-ROW(B902)+1)) / (20*21/2)</f>
        <v>5.2164514285714283</v>
      </c>
      <c r="J918" s="2">
        <f t="shared" si="114"/>
        <v>5.2300651765418475</v>
      </c>
      <c r="K918" s="2">
        <f t="shared" si="108"/>
        <v>5.2239594675036187</v>
      </c>
    </row>
    <row r="919" spans="1:11" ht="13.5" x14ac:dyDescent="0.25">
      <c r="A919" s="3">
        <v>43343</v>
      </c>
      <c r="B919" s="2">
        <v>5.2035999999999998</v>
      </c>
      <c r="C919" s="2">
        <f t="shared" si="109"/>
        <v>6.1199999999999477E-2</v>
      </c>
      <c r="D919" s="2">
        <f t="shared" si="110"/>
        <v>5.17056</v>
      </c>
      <c r="E919" s="2">
        <f t="shared" si="112"/>
        <v>5.20852</v>
      </c>
      <c r="F919" s="2">
        <f t="shared" si="113"/>
        <v>5.2507849999999987</v>
      </c>
      <c r="G919" s="2">
        <f t="shared" si="107"/>
        <v>5.2425759999999988</v>
      </c>
      <c r="H919" s="2">
        <f t="shared" si="111"/>
        <v>4.5514225000000046</v>
      </c>
      <c r="I919" s="2">
        <f t="array" ref="I919">SUMPRODUCT(B903:B922, (ROW(B903:B922)-ROW(B903)+1)) / (20*21/2)</f>
        <v>5.2072957142857135</v>
      </c>
      <c r="J919" s="2">
        <f t="shared" si="114"/>
        <v>5.2275446835378618</v>
      </c>
      <c r="K919" s="2">
        <f t="shared" si="108"/>
        <v>5.2231610570132805</v>
      </c>
    </row>
    <row r="920" spans="1:11" ht="13.5" x14ac:dyDescent="0.25">
      <c r="A920" s="3">
        <v>43346</v>
      </c>
      <c r="B920" s="2">
        <v>5.2035999999999998</v>
      </c>
      <c r="C920" s="2">
        <f t="shared" si="109"/>
        <v>0</v>
      </c>
      <c r="D920" s="2">
        <f t="shared" si="110"/>
        <v>5.1680999999999999</v>
      </c>
      <c r="E920" s="2">
        <f t="shared" si="112"/>
        <v>5.1993300000000007</v>
      </c>
      <c r="F920" s="2">
        <f t="shared" si="113"/>
        <v>5.2446599999999988</v>
      </c>
      <c r="G920" s="2">
        <f t="shared" si="107"/>
        <v>5.2425760000000006</v>
      </c>
      <c r="H920" s="2">
        <f t="shared" si="111"/>
        <v>4.558954500000004</v>
      </c>
      <c r="I920" s="2">
        <f t="array" ref="I920">SUMPRODUCT(B904:B923, (ROW(B904:B923)-ROW(B904)+1)) / (20*21/2)</f>
        <v>5.1752828571428573</v>
      </c>
      <c r="J920" s="2">
        <f t="shared" si="114"/>
        <v>5.2252642374866367</v>
      </c>
      <c r="K920" s="2">
        <f t="shared" si="108"/>
        <v>5.2223939567382498</v>
      </c>
    </row>
    <row r="921" spans="1:11" ht="13.5" x14ac:dyDescent="0.25">
      <c r="A921" s="3">
        <v>43347</v>
      </c>
      <c r="B921" s="2">
        <v>5.2035999999999998</v>
      </c>
      <c r="C921" s="2">
        <f t="shared" si="109"/>
        <v>0</v>
      </c>
      <c r="D921" s="2">
        <f t="shared" si="110"/>
        <v>5.1680999999999999</v>
      </c>
      <c r="E921" s="2">
        <f t="shared" si="112"/>
        <v>5.1932000000000009</v>
      </c>
      <c r="F921" s="2">
        <f t="shared" si="113"/>
        <v>5.2385349999999979</v>
      </c>
      <c r="G921" s="2">
        <f t="shared" si="107"/>
        <v>5.2425760000000006</v>
      </c>
      <c r="H921" s="2">
        <f t="shared" si="111"/>
        <v>4.5662970000000049</v>
      </c>
      <c r="I921" s="2">
        <f t="array" ref="I921">SUMPRODUCT(B905:B924, (ROW(B905:B924)-ROW(B905)+1)) / (20*21/2)</f>
        <v>5.1590195238095236</v>
      </c>
      <c r="J921" s="2">
        <f t="shared" si="114"/>
        <v>5.2232009767736232</v>
      </c>
      <c r="K921" s="2">
        <f t="shared" si="108"/>
        <v>5.2216569388269454</v>
      </c>
    </row>
    <row r="922" spans="1:11" ht="13.5" x14ac:dyDescent="0.25">
      <c r="A922" s="3">
        <v>43348</v>
      </c>
      <c r="B922" s="2">
        <v>5.1424000000000003</v>
      </c>
      <c r="C922" s="2">
        <f t="shared" si="109"/>
        <v>-6.1199999999999477E-2</v>
      </c>
      <c r="D922" s="2">
        <f t="shared" si="110"/>
        <v>5.1791200000000002</v>
      </c>
      <c r="E922" s="2">
        <f t="shared" si="112"/>
        <v>5.1840200000000012</v>
      </c>
      <c r="F922" s="2">
        <f t="shared" si="113"/>
        <v>5.2336349999999978</v>
      </c>
      <c r="G922" s="2">
        <f t="shared" si="107"/>
        <v>5.2401260000000001</v>
      </c>
      <c r="H922" s="2">
        <f t="shared" si="111"/>
        <v>4.5735230000000042</v>
      </c>
      <c r="I922" s="2">
        <f t="array" ref="I922">SUMPRODUCT(B906:B925, (ROW(B906:B925)-ROW(B906)+1)) / (20*21/2)</f>
        <v>5.1473009523809523</v>
      </c>
      <c r="J922" s="2">
        <f t="shared" si="114"/>
        <v>5.2155056456523257</v>
      </c>
      <c r="K922" s="2">
        <f t="shared" si="108"/>
        <v>5.2185488235788302</v>
      </c>
    </row>
    <row r="923" spans="1:11" ht="13.5" x14ac:dyDescent="0.25">
      <c r="A923" s="3">
        <v>43349</v>
      </c>
      <c r="B923" s="2">
        <v>4.8975</v>
      </c>
      <c r="C923" s="2">
        <f t="shared" si="109"/>
        <v>-0.24490000000000034</v>
      </c>
      <c r="D923" s="2">
        <f t="shared" si="110"/>
        <v>5.1301399999999999</v>
      </c>
      <c r="E923" s="2">
        <f t="shared" si="112"/>
        <v>5.1534100000000009</v>
      </c>
      <c r="F923" s="2">
        <f t="shared" si="113"/>
        <v>5.2152649999999978</v>
      </c>
      <c r="G923" s="2">
        <f t="shared" si="107"/>
        <v>5.2309419999999989</v>
      </c>
      <c r="H923" s="2">
        <f t="shared" si="111"/>
        <v>4.5793350000000039</v>
      </c>
      <c r="I923" s="2">
        <f t="array" ref="I923">SUMPRODUCT(B907:B926, (ROW(B907:B926)-ROW(B907)+1)) / (20*21/2)</f>
        <v>5.1366028571428579</v>
      </c>
      <c r="J923" s="2">
        <f t="shared" si="114"/>
        <v>5.185219393685438</v>
      </c>
      <c r="K923" s="2">
        <f t="shared" si="108"/>
        <v>5.2059586736345631</v>
      </c>
    </row>
    <row r="924" spans="1:11" ht="13.5" x14ac:dyDescent="0.25">
      <c r="A924" s="3">
        <v>43350</v>
      </c>
      <c r="B924" s="2">
        <v>5.0445000000000002</v>
      </c>
      <c r="C924" s="2">
        <f t="shared" si="109"/>
        <v>0.14700000000000024</v>
      </c>
      <c r="D924" s="2">
        <f t="shared" si="110"/>
        <v>5.0983199999999993</v>
      </c>
      <c r="E924" s="2">
        <f t="shared" si="112"/>
        <v>5.1344400000000006</v>
      </c>
      <c r="F924" s="2">
        <f t="shared" si="113"/>
        <v>5.2042449999999985</v>
      </c>
      <c r="G924" s="2">
        <f t="shared" si="107"/>
        <v>5.2253100000000003</v>
      </c>
      <c r="H924" s="2">
        <f t="shared" si="111"/>
        <v>4.5859530000000044</v>
      </c>
      <c r="I924" s="2">
        <f t="array" ref="I924">SUMPRODUCT(B908:B927, (ROW(B908:B927)-ROW(B908)+1)) / (20*21/2)</f>
        <v>5.1264899999999995</v>
      </c>
      <c r="J924" s="2">
        <f t="shared" si="114"/>
        <v>5.1718175466677767</v>
      </c>
      <c r="K924" s="2">
        <f t="shared" si="108"/>
        <v>5.1996269609430117</v>
      </c>
    </row>
    <row r="925" spans="1:11" ht="13.5" x14ac:dyDescent="0.25">
      <c r="A925" s="3">
        <v>43353</v>
      </c>
      <c r="B925" s="2">
        <v>5.0811999999999999</v>
      </c>
      <c r="C925" s="2">
        <f t="shared" si="109"/>
        <v>3.6699999999999733E-2</v>
      </c>
      <c r="D925" s="2">
        <f t="shared" si="110"/>
        <v>5.0738399999999997</v>
      </c>
      <c r="E925" s="2">
        <f t="shared" si="112"/>
        <v>5.1209700000000007</v>
      </c>
      <c r="F925" s="2">
        <f t="shared" si="113"/>
        <v>5.1935299999999982</v>
      </c>
      <c r="G925" s="2">
        <f t="shared" si="107"/>
        <v>5.2204119999999996</v>
      </c>
      <c r="H925" s="2">
        <f t="shared" si="111"/>
        <v>4.5927545000000034</v>
      </c>
      <c r="I925" s="2">
        <f t="array" ref="I925">SUMPRODUCT(B909:B928, (ROW(B909:B928)-ROW(B909)+1)) / (20*21/2)</f>
        <v>5.1127599999999997</v>
      </c>
      <c r="J925" s="2">
        <f t="shared" si="114"/>
        <v>5.1631873041279883</v>
      </c>
      <c r="K925" s="2">
        <f t="shared" si="108"/>
        <v>5.1949827663962269</v>
      </c>
    </row>
    <row r="926" spans="1:11" ht="13.5" x14ac:dyDescent="0.25">
      <c r="A926" s="3">
        <v>43355</v>
      </c>
      <c r="B926" s="2">
        <v>5.0811999999999999</v>
      </c>
      <c r="C926" s="2">
        <f t="shared" si="109"/>
        <v>0</v>
      </c>
      <c r="D926" s="2">
        <f t="shared" si="110"/>
        <v>5.0493599999999992</v>
      </c>
      <c r="E926" s="2">
        <f t="shared" si="112"/>
        <v>5.1087300000000004</v>
      </c>
      <c r="F926" s="2">
        <f t="shared" si="113"/>
        <v>5.1812849999999981</v>
      </c>
      <c r="G926" s="2">
        <f t="shared" si="107"/>
        <v>5.2160040000000008</v>
      </c>
      <c r="H926" s="2">
        <f t="shared" si="111"/>
        <v>4.599485000000004</v>
      </c>
      <c r="I926" s="2">
        <f t="array" ref="I926">SUMPRODUCT(B910:B929, (ROW(B910:B929)-ROW(B910)+1)) / (20*21/2)</f>
        <v>5.1026461904761913</v>
      </c>
      <c r="J926" s="2">
        <f t="shared" si="114"/>
        <v>5.1553789894491322</v>
      </c>
      <c r="K926" s="2">
        <f t="shared" si="108"/>
        <v>5.1905206971257867</v>
      </c>
    </row>
    <row r="927" spans="1:11" ht="13.5" x14ac:dyDescent="0.25">
      <c r="A927" s="3">
        <v>43356</v>
      </c>
      <c r="B927" s="2">
        <v>5.0750999999999999</v>
      </c>
      <c r="C927" s="2">
        <f t="shared" si="109"/>
        <v>-6.0999999999999943E-3</v>
      </c>
      <c r="D927" s="2">
        <f t="shared" si="110"/>
        <v>5.0358999999999998</v>
      </c>
      <c r="E927" s="2">
        <f t="shared" si="112"/>
        <v>5.1075100000000004</v>
      </c>
      <c r="F927" s="2">
        <f t="shared" si="113"/>
        <v>5.1702649999999988</v>
      </c>
      <c r="G927" s="2">
        <f t="shared" si="107"/>
        <v>5.2128220000000001</v>
      </c>
      <c r="H927" s="2">
        <f t="shared" si="111"/>
        <v>4.6059005000000033</v>
      </c>
      <c r="I927" s="2">
        <f t="array" ref="I927">SUMPRODUCT(B911:B930, (ROW(B911:B930)-ROW(B911)+1)) / (20*21/2)</f>
        <v>5.0907842857142862</v>
      </c>
      <c r="J927" s="2">
        <f t="shared" si="114"/>
        <v>5.1477333714063578</v>
      </c>
      <c r="K927" s="2">
        <f t="shared" si="108"/>
        <v>5.1859943952777163</v>
      </c>
    </row>
    <row r="928" spans="1:11" ht="13.5" x14ac:dyDescent="0.25">
      <c r="A928" s="3">
        <v>43357</v>
      </c>
      <c r="B928" s="2">
        <v>5.0260999999999996</v>
      </c>
      <c r="C928" s="2">
        <f t="shared" si="109"/>
        <v>-4.9000000000000377E-2</v>
      </c>
      <c r="D928" s="2">
        <f t="shared" si="110"/>
        <v>5.0616199999999996</v>
      </c>
      <c r="E928" s="2">
        <f t="shared" si="112"/>
        <v>5.0958800000000002</v>
      </c>
      <c r="F928" s="2">
        <f t="shared" si="113"/>
        <v>5.1567949999999998</v>
      </c>
      <c r="G928" s="2">
        <f t="shared" si="107"/>
        <v>5.2092719999999995</v>
      </c>
      <c r="H928" s="2">
        <f t="shared" si="111"/>
        <v>4.6120945000000031</v>
      </c>
      <c r="I928" s="2">
        <f t="array" ref="I928">SUMPRODUCT(B912:B931, (ROW(B912:B931)-ROW(B912)+1)) / (20*21/2)</f>
        <v>5.0831485714285716</v>
      </c>
      <c r="J928" s="2">
        <f t="shared" si="114"/>
        <v>5.1361492407962288</v>
      </c>
      <c r="K928" s="2">
        <f t="shared" si="108"/>
        <v>5.1797240268354532</v>
      </c>
    </row>
    <row r="929" spans="1:11" ht="13.5" x14ac:dyDescent="0.25">
      <c r="A929" s="3">
        <v>43360</v>
      </c>
      <c r="B929" s="2">
        <v>5.0506000000000002</v>
      </c>
      <c r="C929" s="2">
        <f t="shared" si="109"/>
        <v>2.4500000000000632E-2</v>
      </c>
      <c r="D929" s="2">
        <f t="shared" si="110"/>
        <v>5.0628399999999996</v>
      </c>
      <c r="E929" s="2">
        <f t="shared" si="112"/>
        <v>5.0805799999999994</v>
      </c>
      <c r="F929" s="2">
        <f t="shared" si="113"/>
        <v>5.1445499999999997</v>
      </c>
      <c r="G929" s="2">
        <f t="shared" si="107"/>
        <v>5.2064559999999984</v>
      </c>
      <c r="H929" s="2">
        <f t="shared" si="111"/>
        <v>4.6184350000000034</v>
      </c>
      <c r="I929" s="2">
        <f t="array" ref="I929">SUMPRODUCT(B913:B932, (ROW(B913:B932)-ROW(B913)+1)) / (20*21/2)</f>
        <v>5.067790476190476</v>
      </c>
      <c r="J929" s="2">
        <f t="shared" si="114"/>
        <v>5.1280016940537312</v>
      </c>
      <c r="K929" s="2">
        <f t="shared" si="108"/>
        <v>5.1746603395085726</v>
      </c>
    </row>
    <row r="930" spans="1:11" ht="13.5" x14ac:dyDescent="0.25">
      <c r="A930" s="3">
        <v>43361</v>
      </c>
      <c r="B930" s="2">
        <v>5.0199999999999996</v>
      </c>
      <c r="C930" s="2">
        <f t="shared" si="109"/>
        <v>-3.0600000000000627E-2</v>
      </c>
      <c r="D930" s="2">
        <f t="shared" si="110"/>
        <v>5.0506000000000002</v>
      </c>
      <c r="E930" s="2">
        <f t="shared" si="112"/>
        <v>5.0622200000000008</v>
      </c>
      <c r="F930" s="2">
        <f t="shared" si="113"/>
        <v>5.1307749999999999</v>
      </c>
      <c r="G930" s="2">
        <f t="shared" si="107"/>
        <v>5.2041299999999993</v>
      </c>
      <c r="H930" s="2">
        <f t="shared" si="111"/>
        <v>4.6245750000000037</v>
      </c>
      <c r="I930" s="2">
        <f t="array" ref="I930">SUMPRODUCT(B914:B933, (ROW(B914:B933)-ROW(B914)+1)) / (20*21/2)</f>
        <v>5.0537438095238096</v>
      </c>
      <c r="J930" s="2">
        <f t="shared" si="114"/>
        <v>5.1177158184295664</v>
      </c>
      <c r="K930" s="2">
        <f t="shared" si="108"/>
        <v>5.1685952281552954</v>
      </c>
    </row>
    <row r="931" spans="1:11" ht="13.5" x14ac:dyDescent="0.25">
      <c r="A931" s="3">
        <v>43362</v>
      </c>
      <c r="B931" s="2">
        <v>5.0506000000000002</v>
      </c>
      <c r="C931" s="2">
        <f t="shared" si="109"/>
        <v>3.0600000000000627E-2</v>
      </c>
      <c r="D931" s="2">
        <f t="shared" si="110"/>
        <v>5.0444799999999992</v>
      </c>
      <c r="E931" s="2">
        <f t="shared" si="112"/>
        <v>5.0469200000000001</v>
      </c>
      <c r="F931" s="2">
        <f t="shared" si="113"/>
        <v>5.1200600000000005</v>
      </c>
      <c r="G931" s="2">
        <f t="shared" si="107"/>
        <v>5.2016819999999981</v>
      </c>
      <c r="H931" s="2">
        <f t="shared" si="111"/>
        <v>4.6312710000000035</v>
      </c>
      <c r="I931" s="2">
        <f t="array" ref="I931">SUMPRODUCT(B915:B934, (ROW(B915:B934)-ROW(B915)+1)) / (20*21/2)</f>
        <v>5.0408628571428569</v>
      </c>
      <c r="J931" s="2">
        <f t="shared" si="114"/>
        <v>5.111323835721989</v>
      </c>
      <c r="K931" s="2">
        <f t="shared" si="108"/>
        <v>5.1639679643060683</v>
      </c>
    </row>
    <row r="932" spans="1:11" ht="13.5" x14ac:dyDescent="0.25">
      <c r="A932" s="3">
        <v>43363</v>
      </c>
      <c r="B932" s="2">
        <v>4.9588000000000001</v>
      </c>
      <c r="C932" s="2">
        <f t="shared" si="109"/>
        <v>-9.1800000000000104E-2</v>
      </c>
      <c r="D932" s="2">
        <f t="shared" si="110"/>
        <v>5.0212199999999996</v>
      </c>
      <c r="E932" s="2">
        <f t="shared" si="112"/>
        <v>5.0285600000000006</v>
      </c>
      <c r="F932" s="2">
        <f t="shared" si="113"/>
        <v>5.1062900000000004</v>
      </c>
      <c r="G932" s="2">
        <f t="shared" si="107"/>
        <v>5.1970299999999998</v>
      </c>
      <c r="H932" s="2">
        <f t="shared" si="111"/>
        <v>4.637342000000003</v>
      </c>
      <c r="I932" s="2">
        <f t="array" ref="I932">SUMPRODUCT(B916:B935, (ROW(B916:B935)-ROW(B916)+1)) / (20*21/2)</f>
        <v>5.0292933333333325</v>
      </c>
      <c r="J932" s="2">
        <f t="shared" si="114"/>
        <v>5.0967977561294191</v>
      </c>
      <c r="K932" s="2">
        <f t="shared" si="108"/>
        <v>5.1559221617842619</v>
      </c>
    </row>
    <row r="933" spans="1:11" ht="13.5" x14ac:dyDescent="0.25">
      <c r="A933" s="3">
        <v>43364</v>
      </c>
      <c r="B933" s="2">
        <v>4.9588000000000001</v>
      </c>
      <c r="C933" s="2">
        <f t="shared" si="109"/>
        <v>0</v>
      </c>
      <c r="D933" s="2">
        <f t="shared" si="110"/>
        <v>5.0077599999999993</v>
      </c>
      <c r="E933" s="2">
        <f t="shared" si="112"/>
        <v>5.0346899999999994</v>
      </c>
      <c r="F933" s="2">
        <f t="shared" si="113"/>
        <v>5.0940500000000011</v>
      </c>
      <c r="G933" s="2">
        <f t="shared" si="107"/>
        <v>5.1923779999999997</v>
      </c>
      <c r="H933" s="2">
        <f t="shared" si="111"/>
        <v>4.643176000000004</v>
      </c>
      <c r="I933" s="2">
        <f t="array" ref="I933">SUMPRODUCT(B917:B936, (ROW(B917:B936)-ROW(B917)+1)) / (20*21/2)</f>
        <v>5.0166147619047621</v>
      </c>
      <c r="J933" s="2">
        <f t="shared" si="114"/>
        <v>5.0836551126885228</v>
      </c>
      <c r="K933" s="2">
        <f t="shared" si="108"/>
        <v>5.1481918809299767</v>
      </c>
    </row>
    <row r="934" spans="1:11" ht="13.5" x14ac:dyDescent="0.25">
      <c r="A934" s="3">
        <v>43367</v>
      </c>
      <c r="B934" s="2">
        <v>4.9588000000000001</v>
      </c>
      <c r="C934" s="2">
        <f t="shared" si="109"/>
        <v>0</v>
      </c>
      <c r="D934" s="2">
        <f t="shared" si="110"/>
        <v>4.9893999999999998</v>
      </c>
      <c r="E934" s="2">
        <f t="shared" si="112"/>
        <v>5.0261199999999988</v>
      </c>
      <c r="F934" s="2">
        <f t="shared" si="113"/>
        <v>5.0802800000000001</v>
      </c>
      <c r="G934" s="2">
        <f t="shared" si="107"/>
        <v>5.1874820000000001</v>
      </c>
      <c r="H934" s="2">
        <f t="shared" si="111"/>
        <v>4.6490100000000032</v>
      </c>
      <c r="I934" s="2">
        <f t="array" ref="I934">SUMPRODUCT(B918:B937, (ROW(B918:B937)-ROW(B918)+1)) / (20*21/2)</f>
        <v>5.0046280952380942</v>
      </c>
      <c r="J934" s="2">
        <f t="shared" si="114"/>
        <v>5.0717641495753307</v>
      </c>
      <c r="K934" s="2">
        <f t="shared" si="108"/>
        <v>5.1407647483444876</v>
      </c>
    </row>
    <row r="935" spans="1:11" ht="13.5" x14ac:dyDescent="0.25">
      <c r="A935" s="3">
        <v>43368</v>
      </c>
      <c r="B935" s="2">
        <v>4.9588000000000001</v>
      </c>
      <c r="C935" s="2">
        <f t="shared" si="109"/>
        <v>0</v>
      </c>
      <c r="D935" s="2">
        <f t="shared" si="110"/>
        <v>4.9771599999999996</v>
      </c>
      <c r="E935" s="2">
        <f t="shared" si="112"/>
        <v>5.0138799999999986</v>
      </c>
      <c r="F935" s="2">
        <f t="shared" si="113"/>
        <v>5.0674249999999992</v>
      </c>
      <c r="G935" s="2">
        <f t="shared" si="107"/>
        <v>5.18283</v>
      </c>
      <c r="H935" s="2">
        <f t="shared" si="111"/>
        <v>4.6548675000000035</v>
      </c>
      <c r="I935" s="2">
        <f t="array" ref="I935">SUMPRODUCT(B919:B938, (ROW(B919:B938)-ROW(B919)+1)) / (20*21/2)</f>
        <v>4.9928185714285718</v>
      </c>
      <c r="J935" s="2">
        <f t="shared" si="114"/>
        <v>5.0610056591395853</v>
      </c>
      <c r="K935" s="2">
        <f t="shared" si="108"/>
        <v>5.1336288758603903</v>
      </c>
    </row>
    <row r="936" spans="1:11" ht="13.5" x14ac:dyDescent="0.25">
      <c r="A936" s="3">
        <v>43369</v>
      </c>
      <c r="B936" s="2">
        <v>4.9343000000000004</v>
      </c>
      <c r="C936" s="2">
        <f t="shared" si="109"/>
        <v>-2.4499999999999744E-2</v>
      </c>
      <c r="D936" s="2">
        <f t="shared" si="110"/>
        <v>4.9539</v>
      </c>
      <c r="E936" s="2">
        <f t="shared" si="112"/>
        <v>4.9991899999999996</v>
      </c>
      <c r="F936" s="2">
        <f t="shared" si="113"/>
        <v>5.0539599999999991</v>
      </c>
      <c r="G936" s="2">
        <f t="shared" si="107"/>
        <v>5.1776879999999998</v>
      </c>
      <c r="H936" s="2">
        <f t="shared" si="111"/>
        <v>4.6608160000000041</v>
      </c>
      <c r="I936" s="2">
        <f t="array" ref="I936">SUMPRODUCT(B920:B939, (ROW(B920:B939)-ROW(B920)+1)) / (20*21/2)</f>
        <v>4.9826395238095236</v>
      </c>
      <c r="J936" s="2">
        <f t="shared" si="114"/>
        <v>5.0489384535072439</v>
      </c>
      <c r="K936" s="2">
        <f t="shared" si="108"/>
        <v>5.125812057199199</v>
      </c>
    </row>
    <row r="937" spans="1:11" ht="13.5" x14ac:dyDescent="0.25">
      <c r="A937" s="3">
        <v>43370</v>
      </c>
      <c r="B937" s="2">
        <v>4.9280999999999997</v>
      </c>
      <c r="C937" s="2">
        <f t="shared" si="109"/>
        <v>-6.2000000000006494E-3</v>
      </c>
      <c r="D937" s="2">
        <f t="shared" si="110"/>
        <v>4.9477600000000006</v>
      </c>
      <c r="E937" s="2">
        <f t="shared" si="112"/>
        <v>4.9844900000000001</v>
      </c>
      <c r="F937" s="2">
        <f t="shared" si="113"/>
        <v>5.0459999999999994</v>
      </c>
      <c r="G937" s="2">
        <f t="shared" si="107"/>
        <v>5.1724219999999992</v>
      </c>
      <c r="H937" s="2">
        <f t="shared" si="111"/>
        <v>4.6667810000000038</v>
      </c>
      <c r="I937" s="2">
        <f t="array" ref="I937">SUMPRODUCT(B921:B940, (ROW(B921:B940)-ROW(B921)+1)) / (20*21/2)</f>
        <v>4.9731914285714289</v>
      </c>
      <c r="J937" s="2">
        <f t="shared" si="114"/>
        <v>5.0374300293636969</v>
      </c>
      <c r="K937" s="2">
        <f t="shared" si="108"/>
        <v>5.1180586431913877</v>
      </c>
    </row>
    <row r="938" spans="1:11" ht="13.5" x14ac:dyDescent="0.25">
      <c r="A938" s="3">
        <v>43371</v>
      </c>
      <c r="B938" s="2">
        <v>4.9219999999999997</v>
      </c>
      <c r="C938" s="2">
        <f t="shared" si="109"/>
        <v>-6.0999999999999943E-3</v>
      </c>
      <c r="D938" s="2">
        <f t="shared" si="110"/>
        <v>4.9404000000000003</v>
      </c>
      <c r="E938" s="2">
        <f t="shared" si="112"/>
        <v>4.9740799999999998</v>
      </c>
      <c r="F938" s="2">
        <f t="shared" si="113"/>
        <v>5.03498</v>
      </c>
      <c r="G938" s="2">
        <f t="shared" si="107"/>
        <v>5.1670340000000001</v>
      </c>
      <c r="H938" s="2">
        <f t="shared" si="111"/>
        <v>4.6727155000000042</v>
      </c>
      <c r="I938" s="2">
        <f t="array" ref="I938">SUMPRODUCT(B922:B941, (ROW(B922:B941)-ROW(B922)+1)) / (20*21/2)</f>
        <v>4.9627509523809525</v>
      </c>
      <c r="J938" s="2">
        <f t="shared" si="114"/>
        <v>5.0264366932338209</v>
      </c>
      <c r="K938" s="2">
        <f t="shared" si="108"/>
        <v>5.1103700689485887</v>
      </c>
    </row>
    <row r="939" spans="1:11" ht="13.5" x14ac:dyDescent="0.25">
      <c r="A939" s="3">
        <v>43374</v>
      </c>
      <c r="B939" s="2">
        <v>4.9280999999999997</v>
      </c>
      <c r="C939" s="2">
        <f t="shared" si="109"/>
        <v>6.0999999999999943E-3</v>
      </c>
      <c r="D939" s="2">
        <f t="shared" si="110"/>
        <v>4.9342600000000001</v>
      </c>
      <c r="E939" s="2">
        <f t="shared" si="112"/>
        <v>4.96183</v>
      </c>
      <c r="F939" s="2">
        <f t="shared" si="113"/>
        <v>5.0212049999999993</v>
      </c>
      <c r="G939" s="2">
        <f t="shared" si="107"/>
        <v>5.1617679999999995</v>
      </c>
      <c r="H939" s="2">
        <f t="shared" si="111"/>
        <v>4.678680500000004</v>
      </c>
      <c r="I939" s="2">
        <f t="array" ref="I939">SUMPRODUCT(B923:B942, (ROW(B923:B942)-ROW(B923)+1)) / (20*21/2)</f>
        <v>4.9537680952380958</v>
      </c>
      <c r="J939" s="2">
        <f t="shared" si="114"/>
        <v>5.0170712938782192</v>
      </c>
      <c r="K939" s="2">
        <f t="shared" si="108"/>
        <v>5.1032222231074682</v>
      </c>
    </row>
    <row r="940" spans="1:11" ht="13.5" x14ac:dyDescent="0.25">
      <c r="A940" s="3">
        <v>43375</v>
      </c>
      <c r="B940" s="2">
        <v>4.9219999999999997</v>
      </c>
      <c r="C940" s="2">
        <f t="shared" si="109"/>
        <v>-6.0999999999999943E-3</v>
      </c>
      <c r="D940" s="2">
        <f t="shared" si="110"/>
        <v>4.9269000000000007</v>
      </c>
      <c r="E940" s="2">
        <f t="shared" si="112"/>
        <v>4.9520299999999988</v>
      </c>
      <c r="F940" s="2">
        <f t="shared" si="113"/>
        <v>5.0071249999999994</v>
      </c>
      <c r="G940" s="2">
        <f t="shared" si="107"/>
        <v>5.1563800000000004</v>
      </c>
      <c r="H940" s="2">
        <f t="shared" si="111"/>
        <v>4.6846385000000037</v>
      </c>
      <c r="I940" s="2">
        <f t="array" ref="I940">SUMPRODUCT(B924:B943, (ROW(B924:B943)-ROW(B924)+1)) / (20*21/2)</f>
        <v>4.9459514285714281</v>
      </c>
      <c r="J940" s="2">
        <f t="shared" si="114"/>
        <v>5.0080168849374367</v>
      </c>
      <c r="K940" s="2">
        <f t="shared" si="108"/>
        <v>5.0961154692601163</v>
      </c>
    </row>
    <row r="941" spans="1:11" ht="13.5" x14ac:dyDescent="0.25">
      <c r="A941" s="3">
        <v>43376</v>
      </c>
      <c r="B941" s="2">
        <v>4.8975</v>
      </c>
      <c r="C941" s="2">
        <f t="shared" si="109"/>
        <v>-2.4499999999999744E-2</v>
      </c>
      <c r="D941" s="2">
        <f t="shared" si="110"/>
        <v>4.9195399999999996</v>
      </c>
      <c r="E941" s="2">
        <f t="shared" si="112"/>
        <v>4.9367199999999993</v>
      </c>
      <c r="F941" s="2">
        <f t="shared" si="113"/>
        <v>4.9918199999999988</v>
      </c>
      <c r="G941" s="2">
        <f t="shared" si="107"/>
        <v>5.1505020000000004</v>
      </c>
      <c r="H941" s="2">
        <f t="shared" si="111"/>
        <v>4.6904740000000045</v>
      </c>
      <c r="I941" s="2">
        <f t="array" ref="I941">SUMPRODUCT(B925:B944, (ROW(B925:B944)-ROW(B925)+1)) / (20*21/2)</f>
        <v>4.9381347619047613</v>
      </c>
      <c r="J941" s="2">
        <f t="shared" si="114"/>
        <v>4.9974914673243473</v>
      </c>
      <c r="K941" s="2">
        <f t="shared" si="108"/>
        <v>5.0883266273283478</v>
      </c>
    </row>
    <row r="942" spans="1:11" ht="13.5" x14ac:dyDescent="0.25">
      <c r="A942" s="3">
        <v>43377</v>
      </c>
      <c r="B942" s="2">
        <v>4.8975</v>
      </c>
      <c r="C942" s="2">
        <f t="shared" si="109"/>
        <v>0</v>
      </c>
      <c r="D942" s="2">
        <f t="shared" si="110"/>
        <v>4.9134200000000003</v>
      </c>
      <c r="E942" s="2">
        <f t="shared" si="112"/>
        <v>4.9305900000000005</v>
      </c>
      <c r="F942" s="2">
        <f t="shared" si="113"/>
        <v>4.9795749999999988</v>
      </c>
      <c r="G942" s="2">
        <f t="shared" si="107"/>
        <v>5.1446240000000003</v>
      </c>
      <c r="H942" s="2">
        <f t="shared" si="111"/>
        <v>4.6963095000000035</v>
      </c>
      <c r="I942" s="2">
        <f t="array" ref="I942">SUMPRODUCT(B926:B945, (ROW(B926:B945)-ROW(B926)+1)) / (20*21/2)</f>
        <v>4.9310180952380964</v>
      </c>
      <c r="J942" s="2">
        <f t="shared" si="114"/>
        <v>4.9879684704363143</v>
      </c>
      <c r="K942" s="2">
        <f t="shared" si="108"/>
        <v>5.0808432301782167</v>
      </c>
    </row>
    <row r="943" spans="1:11" ht="13.5" x14ac:dyDescent="0.25">
      <c r="A943" s="3">
        <v>43378</v>
      </c>
      <c r="B943" s="2">
        <v>4.8975</v>
      </c>
      <c r="C943" s="2">
        <f t="shared" si="109"/>
        <v>0</v>
      </c>
      <c r="D943" s="2">
        <f t="shared" si="110"/>
        <v>4.9085200000000002</v>
      </c>
      <c r="E943" s="2">
        <f t="shared" si="112"/>
        <v>4.9244600000000007</v>
      </c>
      <c r="F943" s="2">
        <f t="shared" si="113"/>
        <v>4.9795749999999979</v>
      </c>
      <c r="G943" s="2">
        <f t="shared" si="107"/>
        <v>5.1360519999999994</v>
      </c>
      <c r="H943" s="2">
        <f t="shared" si="111"/>
        <v>4.7020740000000041</v>
      </c>
      <c r="I943" s="2">
        <f t="array" ref="I943">SUMPRODUCT(B927:B946, (ROW(B927:B946)-ROW(B927)+1)) / (20*21/2)</f>
        <v>4.92477619047619</v>
      </c>
      <c r="J943" s="2">
        <f t="shared" si="114"/>
        <v>4.9793524256328556</v>
      </c>
      <c r="K943" s="2">
        <f t="shared" si="108"/>
        <v>5.0736532995829933</v>
      </c>
    </row>
    <row r="944" spans="1:11" ht="13.5" x14ac:dyDescent="0.25">
      <c r="A944" s="3">
        <v>43381</v>
      </c>
      <c r="B944" s="2">
        <v>4.8975</v>
      </c>
      <c r="C944" s="2">
        <f t="shared" si="109"/>
        <v>0</v>
      </c>
      <c r="D944" s="2">
        <f t="shared" si="110"/>
        <v>4.9024000000000001</v>
      </c>
      <c r="E944" s="2">
        <f t="shared" si="112"/>
        <v>4.9183300000000001</v>
      </c>
      <c r="F944" s="2">
        <f t="shared" si="113"/>
        <v>4.9722249999999972</v>
      </c>
      <c r="G944" s="2">
        <f t="shared" si="107"/>
        <v>5.1274799999999994</v>
      </c>
      <c r="H944" s="2">
        <f t="shared" si="111"/>
        <v>4.7078385000000038</v>
      </c>
      <c r="I944" s="2">
        <f t="array" ref="I944">SUMPRODUCT(B928:B947, (ROW(B928:B947)-ROW(B928)+1)) / (20*21/2)</f>
        <v>4.9194090476190482</v>
      </c>
      <c r="J944" s="2">
        <f t="shared" si="114"/>
        <v>4.9715569565249647</v>
      </c>
      <c r="K944" s="2">
        <f t="shared" si="108"/>
        <v>5.0667453270503273</v>
      </c>
    </row>
    <row r="945" spans="1:11" ht="13.5" x14ac:dyDescent="0.25">
      <c r="A945" s="3">
        <v>43382</v>
      </c>
      <c r="B945" s="2">
        <v>4.8975</v>
      </c>
      <c r="C945" s="2">
        <f t="shared" si="109"/>
        <v>0</v>
      </c>
      <c r="D945" s="2">
        <f t="shared" si="110"/>
        <v>4.8975</v>
      </c>
      <c r="E945" s="2">
        <f t="shared" si="112"/>
        <v>4.9122000000000003</v>
      </c>
      <c r="F945" s="2">
        <f t="shared" si="113"/>
        <v>4.9630399999999977</v>
      </c>
      <c r="G945" s="2">
        <f t="shared" si="107"/>
        <v>5.1213579999999999</v>
      </c>
      <c r="H945" s="2">
        <f t="shared" si="111"/>
        <v>4.7136030000000035</v>
      </c>
      <c r="I945" s="2">
        <f t="array" ref="I945">SUMPRODUCT(B929:B948, (ROW(B929:B948)-ROW(B929)+1)) / (20*21/2)</f>
        <v>4.9090590476190474</v>
      </c>
      <c r="J945" s="2">
        <f t="shared" si="114"/>
        <v>4.9645039130463973</v>
      </c>
      <c r="K945" s="2">
        <f t="shared" si="108"/>
        <v>5.0601082554012953</v>
      </c>
    </row>
    <row r="946" spans="1:11" ht="13.5" x14ac:dyDescent="0.25">
      <c r="A946" s="3">
        <v>43383</v>
      </c>
      <c r="B946" s="2">
        <v>4.8975</v>
      </c>
      <c r="C946" s="2">
        <f t="shared" si="109"/>
        <v>0</v>
      </c>
      <c r="D946" s="2">
        <f t="shared" si="110"/>
        <v>4.8975</v>
      </c>
      <c r="E946" s="2">
        <f t="shared" si="112"/>
        <v>4.9085200000000002</v>
      </c>
      <c r="F946" s="2">
        <f t="shared" si="113"/>
        <v>4.9538549999999972</v>
      </c>
      <c r="G946" s="2">
        <f t="shared" ref="G946:G1009" si="115">AVERAGE(B897:B946)</f>
        <v>5.1152360000000003</v>
      </c>
      <c r="H946" s="2">
        <f t="shared" si="111"/>
        <v>4.7193910000000043</v>
      </c>
      <c r="I946" s="2">
        <f t="array" ref="I946">SUMPRODUCT(B930:B949, (ROW(B930:B949)-ROW(B930)+1)) / (20*21/2)</f>
        <v>4.8996128571428557</v>
      </c>
      <c r="J946" s="2">
        <f t="shared" si="114"/>
        <v>4.9581225879943593</v>
      </c>
      <c r="K946" s="2">
        <f t="shared" si="108"/>
        <v>5.0537314610718331</v>
      </c>
    </row>
    <row r="947" spans="1:11" ht="13.5" x14ac:dyDescent="0.25">
      <c r="A947" s="3">
        <v>43384</v>
      </c>
      <c r="B947" s="2">
        <v>4.8975</v>
      </c>
      <c r="C947" s="2">
        <f t="shared" si="109"/>
        <v>0</v>
      </c>
      <c r="D947" s="2">
        <f t="shared" si="110"/>
        <v>4.8975</v>
      </c>
      <c r="E947" s="2">
        <f t="shared" si="112"/>
        <v>4.9054599999999997</v>
      </c>
      <c r="F947" s="2">
        <f t="shared" si="113"/>
        <v>4.9449749999999977</v>
      </c>
      <c r="G947" s="2">
        <f t="shared" si="115"/>
        <v>5.1066640000000003</v>
      </c>
      <c r="H947" s="2">
        <f t="shared" si="111"/>
        <v>4.7251555000000032</v>
      </c>
      <c r="I947" s="2">
        <f t="array" ref="I947">SUMPRODUCT(B931:B950, (ROW(B931:B950)-ROW(B931)+1)) / (20*21/2)</f>
        <v>4.8911871428571434</v>
      </c>
      <c r="J947" s="2">
        <f t="shared" si="114"/>
        <v>4.9523490081853732</v>
      </c>
      <c r="K947" s="2">
        <f t="shared" ref="K947:K1010" si="116">$K$4*B947+(1-$K$4)*K946</f>
        <v>5.047604737108232</v>
      </c>
    </row>
    <row r="948" spans="1:11" ht="13.5" x14ac:dyDescent="0.25">
      <c r="A948" s="3">
        <v>43385</v>
      </c>
      <c r="B948" s="2">
        <v>4.8362999999999996</v>
      </c>
      <c r="C948" s="2">
        <f t="shared" si="109"/>
        <v>-6.1200000000000365E-2</v>
      </c>
      <c r="D948" s="2">
        <f t="shared" si="110"/>
        <v>4.8852599999999997</v>
      </c>
      <c r="E948" s="2">
        <f t="shared" si="112"/>
        <v>4.8968900000000009</v>
      </c>
      <c r="F948" s="2">
        <f t="shared" si="113"/>
        <v>4.9354849999999981</v>
      </c>
      <c r="G948" s="2">
        <f t="shared" si="115"/>
        <v>5.0968679999999997</v>
      </c>
      <c r="H948" s="2">
        <f t="shared" si="111"/>
        <v>4.7306140000000036</v>
      </c>
      <c r="I948" s="2">
        <f t="array" ref="I948">SUMPRODUCT(B932:B951, (ROW(B932:B951)-ROW(B932)+1)) / (20*21/2)</f>
        <v>4.8783885714285704</v>
      </c>
      <c r="J948" s="2">
        <f t="shared" si="114"/>
        <v>4.9412967216915282</v>
      </c>
      <c r="K948" s="2">
        <f t="shared" si="116"/>
        <v>5.0393182768294773</v>
      </c>
    </row>
    <row r="949" spans="1:11" ht="13.5" x14ac:dyDescent="0.25">
      <c r="A949" s="3">
        <v>43389</v>
      </c>
      <c r="B949" s="2">
        <v>4.8362999999999996</v>
      </c>
      <c r="C949" s="2">
        <f t="shared" si="109"/>
        <v>0</v>
      </c>
      <c r="D949" s="2">
        <f t="shared" si="110"/>
        <v>4.8730199999999995</v>
      </c>
      <c r="E949" s="2">
        <f t="shared" si="112"/>
        <v>4.8877100000000002</v>
      </c>
      <c r="F949" s="2">
        <f t="shared" si="113"/>
        <v>4.924769999999997</v>
      </c>
      <c r="G949" s="2">
        <f t="shared" si="115"/>
        <v>5.0863379999999996</v>
      </c>
      <c r="H949" s="2">
        <f t="shared" si="111"/>
        <v>4.7357645000000046</v>
      </c>
      <c r="I949" s="2">
        <f t="array" ref="I949">SUMPRODUCT(B933:B952, (ROW(B933:B952)-ROW(B933)+1)) / (20*21/2)</f>
        <v>4.8721204761904762</v>
      </c>
      <c r="J949" s="2">
        <f t="shared" si="114"/>
        <v>4.9312970339113829</v>
      </c>
      <c r="K949" s="2">
        <f t="shared" si="116"/>
        <v>5.0313567757773408</v>
      </c>
    </row>
    <row r="950" spans="1:11" ht="13.5" x14ac:dyDescent="0.25">
      <c r="A950" s="3">
        <v>43390</v>
      </c>
      <c r="B950" s="2">
        <v>4.8362999999999996</v>
      </c>
      <c r="C950" s="2">
        <f t="shared" si="109"/>
        <v>0</v>
      </c>
      <c r="D950" s="2">
        <f t="shared" si="110"/>
        <v>4.8607800000000001</v>
      </c>
      <c r="E950" s="2">
        <f t="shared" si="112"/>
        <v>4.8791400000000005</v>
      </c>
      <c r="F950" s="2">
        <f t="shared" si="113"/>
        <v>4.9155849999999974</v>
      </c>
      <c r="G950" s="2">
        <f t="shared" si="115"/>
        <v>5.0765419999999999</v>
      </c>
      <c r="H950" s="2">
        <f t="shared" si="111"/>
        <v>4.7409150000000038</v>
      </c>
      <c r="I950" s="2">
        <f t="array" ref="I950">SUMPRODUCT(B934:B953, (ROW(B934:B953)-ROW(B934)+1)) / (20*21/2)</f>
        <v>4.8617690476190472</v>
      </c>
      <c r="J950" s="2">
        <f t="shared" si="114"/>
        <v>4.922249697348394</v>
      </c>
      <c r="K950" s="2">
        <f t="shared" si="116"/>
        <v>5.0237074904527388</v>
      </c>
    </row>
    <row r="951" spans="1:11" ht="13.5" x14ac:dyDescent="0.25">
      <c r="A951" s="3">
        <v>43391</v>
      </c>
      <c r="B951" s="2">
        <v>4.7812000000000001</v>
      </c>
      <c r="C951" s="2">
        <f t="shared" si="109"/>
        <v>-5.5099999999999483E-2</v>
      </c>
      <c r="D951" s="2">
        <f t="shared" si="110"/>
        <v>4.8375199999999996</v>
      </c>
      <c r="E951" s="2">
        <f t="shared" si="112"/>
        <v>4.8675100000000002</v>
      </c>
      <c r="F951" s="2">
        <f t="shared" si="113"/>
        <v>4.9021149999999976</v>
      </c>
      <c r="G951" s="2">
        <f t="shared" si="115"/>
        <v>5.0656439999999998</v>
      </c>
      <c r="H951" s="2">
        <f t="shared" si="111"/>
        <v>4.7458610000000041</v>
      </c>
      <c r="I951" s="2">
        <f t="array" ref="I951">SUMPRODUCT(B935:B954, (ROW(B935:B954)-ROW(B935)+1)) / (20*21/2)</f>
        <v>4.8522342857142853</v>
      </c>
      <c r="J951" s="2">
        <f t="shared" si="114"/>
        <v>4.9088163928390234</v>
      </c>
      <c r="K951" s="2">
        <f t="shared" si="116"/>
        <v>5.014197392787926</v>
      </c>
    </row>
    <row r="952" spans="1:11" ht="13.5" x14ac:dyDescent="0.25">
      <c r="A952" s="3">
        <v>43392</v>
      </c>
      <c r="B952" s="2">
        <v>4.8362999999999996</v>
      </c>
      <c r="C952" s="2">
        <f t="shared" si="109"/>
        <v>5.5099999999999483E-2</v>
      </c>
      <c r="D952" s="2">
        <f t="shared" si="110"/>
        <v>4.8252799999999993</v>
      </c>
      <c r="E952" s="2">
        <f t="shared" si="112"/>
        <v>4.8613900000000001</v>
      </c>
      <c r="F952" s="2">
        <f t="shared" si="113"/>
        <v>4.8959899999999985</v>
      </c>
      <c r="G952" s="2">
        <f t="shared" si="115"/>
        <v>5.0575620000000008</v>
      </c>
      <c r="H952" s="2">
        <f t="shared" si="111"/>
        <v>4.7509640000000051</v>
      </c>
      <c r="I952" s="2">
        <f t="array" ref="I952">SUMPRODUCT(B936:B955, (ROW(B936:B955)-ROW(B936)+1)) / (20*21/2)</f>
        <v>4.8423542857142854</v>
      </c>
      <c r="J952" s="2">
        <f t="shared" si="114"/>
        <v>4.9019100697114979</v>
      </c>
      <c r="K952" s="2">
        <f t="shared" si="116"/>
        <v>5.0072210244433011</v>
      </c>
    </row>
    <row r="953" spans="1:11" ht="13.5" x14ac:dyDescent="0.25">
      <c r="A953" s="3">
        <v>43395</v>
      </c>
      <c r="B953" s="2">
        <v>4.7873000000000001</v>
      </c>
      <c r="C953" s="2">
        <f t="shared" si="109"/>
        <v>-4.8999999999999488E-2</v>
      </c>
      <c r="D953" s="2">
        <f t="shared" si="110"/>
        <v>4.8154799999999991</v>
      </c>
      <c r="E953" s="2">
        <f t="shared" si="112"/>
        <v>4.8503699999999998</v>
      </c>
      <c r="F953" s="2">
        <f t="shared" si="113"/>
        <v>4.887414999999999</v>
      </c>
      <c r="G953" s="2">
        <f t="shared" si="115"/>
        <v>5.0480099999999997</v>
      </c>
      <c r="H953" s="2">
        <f t="shared" si="111"/>
        <v>4.7557035000000045</v>
      </c>
      <c r="I953" s="2">
        <f t="array" ref="I953">SUMPRODUCT(B937:B956, (ROW(B937:B956)-ROW(B937)+1)) / (20*21/2)</f>
        <v>4.8333490476190484</v>
      </c>
      <c r="J953" s="2">
        <f t="shared" si="114"/>
        <v>4.8909948249770698</v>
      </c>
      <c r="K953" s="2">
        <f t="shared" si="116"/>
        <v>4.9985966705435647</v>
      </c>
    </row>
    <row r="954" spans="1:11" ht="13.5" x14ac:dyDescent="0.25">
      <c r="A954" s="3">
        <v>43396</v>
      </c>
      <c r="B954" s="2">
        <v>4.7873000000000001</v>
      </c>
      <c r="C954" s="2">
        <f t="shared" si="109"/>
        <v>0</v>
      </c>
      <c r="D954" s="2">
        <f t="shared" si="110"/>
        <v>4.8056799999999997</v>
      </c>
      <c r="E954" s="2">
        <f t="shared" si="112"/>
        <v>4.8393500000000005</v>
      </c>
      <c r="F954" s="2">
        <f t="shared" si="113"/>
        <v>4.8788399999999994</v>
      </c>
      <c r="G954" s="2">
        <f t="shared" si="115"/>
        <v>5.0384580000000003</v>
      </c>
      <c r="H954" s="2">
        <f t="shared" si="111"/>
        <v>4.7611305000000037</v>
      </c>
      <c r="I954" s="2">
        <f t="array" ref="I954">SUMPRODUCT(B938:B957, (ROW(B938:B957)-ROW(B938)+1)) / (20*21/2)</f>
        <v>4.8251019047619055</v>
      </c>
      <c r="J954" s="2">
        <f t="shared" si="114"/>
        <v>4.8811191273602059</v>
      </c>
      <c r="K954" s="2">
        <f t="shared" si="116"/>
        <v>4.9903105266006804</v>
      </c>
    </row>
    <row r="955" spans="1:11" ht="13.5" x14ac:dyDescent="0.25">
      <c r="A955" s="3">
        <v>43397</v>
      </c>
      <c r="B955" s="2">
        <v>4.7751000000000001</v>
      </c>
      <c r="C955" s="2">
        <f t="shared" si="109"/>
        <v>-1.2199999999999989E-2</v>
      </c>
      <c r="D955" s="2">
        <f t="shared" si="110"/>
        <v>4.7934399999999995</v>
      </c>
      <c r="E955" s="2">
        <f t="shared" si="112"/>
        <v>4.8271100000000002</v>
      </c>
      <c r="F955" s="2">
        <f t="shared" si="113"/>
        <v>4.8696549999999998</v>
      </c>
      <c r="G955" s="2">
        <f t="shared" si="115"/>
        <v>5.0280500000000004</v>
      </c>
      <c r="H955" s="2">
        <f t="shared" si="111"/>
        <v>4.7664725000000034</v>
      </c>
      <c r="I955" s="2">
        <f t="array" ref="I955">SUMPRODUCT(B939:B958, (ROW(B939:B958)-ROW(B939)+1)) / (20*21/2)</f>
        <v>4.8175833333333342</v>
      </c>
      <c r="J955" s="2">
        <f t="shared" si="114"/>
        <v>4.8710220676116149</v>
      </c>
      <c r="K955" s="2">
        <f t="shared" si="116"/>
        <v>4.9818708981065365</v>
      </c>
    </row>
    <row r="956" spans="1:11" ht="13.5" x14ac:dyDescent="0.25">
      <c r="A956" s="3">
        <v>43398</v>
      </c>
      <c r="B956" s="2">
        <v>4.7751000000000001</v>
      </c>
      <c r="C956" s="2">
        <f t="shared" si="109"/>
        <v>0</v>
      </c>
      <c r="D956" s="2">
        <f t="shared" si="110"/>
        <v>4.7922200000000004</v>
      </c>
      <c r="E956" s="2">
        <f t="shared" si="112"/>
        <v>4.8148700000000009</v>
      </c>
      <c r="F956" s="2">
        <f t="shared" si="113"/>
        <v>4.8616949999999992</v>
      </c>
      <c r="G956" s="2">
        <f t="shared" si="115"/>
        <v>5.0170300000000001</v>
      </c>
      <c r="H956" s="2">
        <f t="shared" si="111"/>
        <v>4.7718145000000041</v>
      </c>
      <c r="I956" s="2">
        <f t="array" ref="I956">SUMPRODUCT(B940:B959, (ROW(B940:B959)-ROW(B940)+1)) / (20*21/2)</f>
        <v>4.8107642857142858</v>
      </c>
      <c r="J956" s="2">
        <f t="shared" si="114"/>
        <v>4.8618866326009842</v>
      </c>
      <c r="K956" s="2">
        <f t="shared" si="116"/>
        <v>4.9737622354356921</v>
      </c>
    </row>
    <row r="957" spans="1:11" ht="13.5" x14ac:dyDescent="0.25">
      <c r="A957" s="3">
        <v>43399</v>
      </c>
      <c r="B957" s="2">
        <v>4.7751000000000001</v>
      </c>
      <c r="C957" s="2">
        <f t="shared" si="109"/>
        <v>0</v>
      </c>
      <c r="D957" s="2">
        <f t="shared" si="110"/>
        <v>4.7799800000000001</v>
      </c>
      <c r="E957" s="2">
        <f t="shared" si="112"/>
        <v>4.8026300000000006</v>
      </c>
      <c r="F957" s="2">
        <f t="shared" si="113"/>
        <v>4.8540449999999993</v>
      </c>
      <c r="G957" s="2">
        <f t="shared" si="115"/>
        <v>5.0066220000000001</v>
      </c>
      <c r="H957" s="2">
        <f t="shared" si="111"/>
        <v>4.7771565000000029</v>
      </c>
      <c r="I957" s="2">
        <f t="array" ref="I957">SUMPRODUCT(B941:B960, (ROW(B941:B960)-ROW(B941)+1)) / (20*21/2)</f>
        <v>4.8040928571428569</v>
      </c>
      <c r="J957" s="2">
        <f t="shared" si="114"/>
        <v>4.8536212390199376</v>
      </c>
      <c r="K957" s="2">
        <f t="shared" si="116"/>
        <v>4.9659715595362535</v>
      </c>
    </row>
    <row r="958" spans="1:11" ht="13.5" x14ac:dyDescent="0.25">
      <c r="A958" s="3">
        <v>43402</v>
      </c>
      <c r="B958" s="2">
        <v>4.7751000000000001</v>
      </c>
      <c r="C958" s="2">
        <f t="shared" si="109"/>
        <v>0</v>
      </c>
      <c r="D958" s="2">
        <f t="shared" si="110"/>
        <v>4.7775400000000001</v>
      </c>
      <c r="E958" s="2">
        <f t="shared" si="112"/>
        <v>4.7965100000000005</v>
      </c>
      <c r="F958" s="2">
        <f t="shared" si="113"/>
        <v>4.8466999999999993</v>
      </c>
      <c r="G958" s="2">
        <f t="shared" si="115"/>
        <v>4.996214000000001</v>
      </c>
      <c r="H958" s="2">
        <f t="shared" si="111"/>
        <v>4.7824985000000027</v>
      </c>
      <c r="I958" s="2">
        <f t="array" ref="I958">SUMPRODUCT(B942:B961, (ROW(B942:B961)-ROW(B942)+1)) / (20*21/2)</f>
        <v>4.7934833333333335</v>
      </c>
      <c r="J958" s="2">
        <f t="shared" si="114"/>
        <v>4.8461430257799432</v>
      </c>
      <c r="K958" s="2">
        <f t="shared" si="116"/>
        <v>4.958486400338753</v>
      </c>
    </row>
    <row r="959" spans="1:11" ht="13.5" x14ac:dyDescent="0.25">
      <c r="A959" s="3">
        <v>43403</v>
      </c>
      <c r="B959" s="2">
        <v>4.7751000000000001</v>
      </c>
      <c r="C959" s="2">
        <f t="shared" si="109"/>
        <v>0</v>
      </c>
      <c r="D959" s="2">
        <f t="shared" si="110"/>
        <v>4.7751000000000001</v>
      </c>
      <c r="E959" s="2">
        <f t="shared" si="112"/>
        <v>4.7903900000000004</v>
      </c>
      <c r="F959" s="2">
        <f t="shared" si="113"/>
        <v>4.8390499999999985</v>
      </c>
      <c r="G959" s="2">
        <f t="shared" si="115"/>
        <v>4.9858060000000011</v>
      </c>
      <c r="H959" s="2">
        <f t="shared" si="111"/>
        <v>4.7878405000000024</v>
      </c>
      <c r="I959" s="2">
        <f t="array" ref="I959">SUMPRODUCT(B943:B962, (ROW(B943:B962)-ROW(B943)+1)) / (20*21/2)</f>
        <v>4.788966666666667</v>
      </c>
      <c r="J959" s="2">
        <f t="shared" si="114"/>
        <v>4.83937702332471</v>
      </c>
      <c r="K959" s="2">
        <f t="shared" si="116"/>
        <v>4.9512947767960567</v>
      </c>
    </row>
    <row r="960" spans="1:11" ht="13.5" x14ac:dyDescent="0.25">
      <c r="A960" s="3">
        <v>43404</v>
      </c>
      <c r="B960" s="2">
        <v>4.7690000000000001</v>
      </c>
      <c r="C960" s="2">
        <f t="shared" si="109"/>
        <v>-6.0999999999999943E-3</v>
      </c>
      <c r="D960" s="2">
        <f t="shared" si="110"/>
        <v>4.7738800000000001</v>
      </c>
      <c r="E960" s="2">
        <f t="shared" si="112"/>
        <v>4.7836600000000002</v>
      </c>
      <c r="F960" s="2">
        <f t="shared" si="113"/>
        <v>4.8313999999999995</v>
      </c>
      <c r="G960" s="2">
        <f t="shared" si="115"/>
        <v>4.9752760000000009</v>
      </c>
      <c r="H960" s="2">
        <f t="shared" si="111"/>
        <v>4.7931760000000025</v>
      </c>
      <c r="I960" s="2">
        <f t="array" ref="I960">SUMPRODUCT(B944:B963, (ROW(B944:B963)-ROW(B944)+1)) / (20*21/2)</f>
        <v>4.7821185714285717</v>
      </c>
      <c r="J960" s="2">
        <f t="shared" si="114"/>
        <v>4.8326744496747374</v>
      </c>
      <c r="K960" s="2">
        <f t="shared" si="116"/>
        <v>4.944145962019741</v>
      </c>
    </row>
    <row r="961" spans="1:11" ht="13.5" x14ac:dyDescent="0.25">
      <c r="A961" s="3">
        <v>43405</v>
      </c>
      <c r="B961" s="2">
        <v>4.72</v>
      </c>
      <c r="C961" s="2">
        <f t="shared" si="109"/>
        <v>-4.9000000000000377E-2</v>
      </c>
      <c r="D961" s="2">
        <f t="shared" si="110"/>
        <v>4.7628599999999999</v>
      </c>
      <c r="E961" s="2">
        <f t="shared" si="112"/>
        <v>4.7775400000000001</v>
      </c>
      <c r="F961" s="2">
        <f t="shared" si="113"/>
        <v>4.8225249999999997</v>
      </c>
      <c r="G961" s="2">
        <f t="shared" si="115"/>
        <v>4.9643780000000017</v>
      </c>
      <c r="H961" s="2">
        <f t="shared" si="111"/>
        <v>4.7982425000000033</v>
      </c>
      <c r="I961" s="2">
        <f t="array" ref="I961">SUMPRODUCT(B945:B964, (ROW(B945:B964)-ROW(B945)+1)) / (20*21/2)</f>
        <v>4.7759990476190479</v>
      </c>
      <c r="J961" s="2">
        <f t="shared" si="114"/>
        <v>4.8219435497057148</v>
      </c>
      <c r="K961" s="2">
        <f t="shared" si="116"/>
        <v>4.9353559242934768</v>
      </c>
    </row>
    <row r="962" spans="1:11" ht="13.5" x14ac:dyDescent="0.25">
      <c r="A962" s="3">
        <v>43406</v>
      </c>
      <c r="B962" s="2">
        <v>4.7751000000000001</v>
      </c>
      <c r="C962" s="2">
        <f t="shared" si="109"/>
        <v>5.5100000000000371E-2</v>
      </c>
      <c r="D962" s="2">
        <f t="shared" si="110"/>
        <v>4.7628600000000008</v>
      </c>
      <c r="E962" s="2">
        <f t="shared" si="112"/>
        <v>4.7714200000000009</v>
      </c>
      <c r="F962" s="2">
        <f t="shared" si="113"/>
        <v>4.8164049999999996</v>
      </c>
      <c r="G962" s="2">
        <f t="shared" si="115"/>
        <v>4.9551960000000017</v>
      </c>
      <c r="H962" s="2">
        <f t="shared" si="111"/>
        <v>4.8036555000000023</v>
      </c>
      <c r="I962" s="2">
        <f t="array" ref="I962">SUMPRODUCT(B946:B965, (ROW(B946:B965)-ROW(B946)+1)) / (20*21/2)</f>
        <v>4.7688557142857135</v>
      </c>
      <c r="J962" s="2">
        <f t="shared" si="114"/>
        <v>4.8174822592575515</v>
      </c>
      <c r="K962" s="2">
        <f t="shared" si="116"/>
        <v>4.9290713782427522</v>
      </c>
    </row>
    <row r="963" spans="1:11" ht="13.5" x14ac:dyDescent="0.25">
      <c r="A963" s="3">
        <v>43409</v>
      </c>
      <c r="B963" s="2">
        <v>4.7445000000000004</v>
      </c>
      <c r="C963" s="2">
        <f t="shared" si="109"/>
        <v>-3.0599999999999739E-2</v>
      </c>
      <c r="D963" s="2">
        <f t="shared" si="110"/>
        <v>4.7567400000000006</v>
      </c>
      <c r="E963" s="2">
        <f t="shared" si="112"/>
        <v>4.7671400000000004</v>
      </c>
      <c r="F963" s="2">
        <f t="shared" si="113"/>
        <v>4.8087549999999997</v>
      </c>
      <c r="G963" s="2">
        <f t="shared" si="115"/>
        <v>4.9460140000000017</v>
      </c>
      <c r="H963" s="2">
        <f t="shared" si="111"/>
        <v>4.8088920000000028</v>
      </c>
      <c r="I963" s="2">
        <f t="array" ref="I963">SUMPRODUCT(B947:B966, (ROW(B947:B966)-ROW(B947)+1)) / (20*21/2)</f>
        <v>4.7613666666666665</v>
      </c>
      <c r="J963" s="2">
        <f t="shared" si="114"/>
        <v>4.8105315678996892</v>
      </c>
      <c r="K963" s="2">
        <f t="shared" si="116"/>
        <v>4.9218332849783311</v>
      </c>
    </row>
    <row r="964" spans="1:11" ht="13.5" x14ac:dyDescent="0.25">
      <c r="A964" s="3">
        <v>43410</v>
      </c>
      <c r="B964" s="2">
        <v>4.7445000000000004</v>
      </c>
      <c r="C964" s="2">
        <f t="shared" ref="C964:C1027" si="117">B964-B963</f>
        <v>0</v>
      </c>
      <c r="D964" s="2">
        <f t="shared" si="110"/>
        <v>4.7506200000000005</v>
      </c>
      <c r="E964" s="2">
        <f t="shared" si="112"/>
        <v>4.7628600000000008</v>
      </c>
      <c r="F964" s="2">
        <f t="shared" si="113"/>
        <v>4.8011050000000006</v>
      </c>
      <c r="G964" s="2">
        <f t="shared" si="115"/>
        <v>4.9362200000000014</v>
      </c>
      <c r="H964" s="2">
        <f t="shared" si="111"/>
        <v>4.8141285000000025</v>
      </c>
      <c r="I964" s="2">
        <f t="array" ref="I964">SUMPRODUCT(B948:B967, (ROW(B948:B967)-ROW(B948)+1)) / (20*21/2)</f>
        <v>4.7570852380952386</v>
      </c>
      <c r="J964" s="2">
        <f t="shared" si="114"/>
        <v>4.8042428471473375</v>
      </c>
      <c r="K964" s="2">
        <f t="shared" si="116"/>
        <v>4.9148790385085928</v>
      </c>
    </row>
    <row r="965" spans="1:11" ht="13.5" x14ac:dyDescent="0.25">
      <c r="A965" s="3">
        <v>43411</v>
      </c>
      <c r="B965" s="2">
        <v>4.7260999999999997</v>
      </c>
      <c r="C965" s="2">
        <f t="shared" si="117"/>
        <v>-1.8400000000000638E-2</v>
      </c>
      <c r="D965" s="2">
        <f t="shared" si="110"/>
        <v>4.7420400000000003</v>
      </c>
      <c r="E965" s="2">
        <f t="shared" si="112"/>
        <v>4.7579600000000006</v>
      </c>
      <c r="F965" s="2">
        <f t="shared" si="113"/>
        <v>4.7925350000000009</v>
      </c>
      <c r="G965" s="2">
        <f t="shared" si="115"/>
        <v>4.9264240000000008</v>
      </c>
      <c r="H965" s="2">
        <f t="shared" si="111"/>
        <v>4.8192255000000026</v>
      </c>
      <c r="I965" s="2">
        <f t="array" ref="I965">SUMPRODUCT(B949:B968, (ROW(B949:B968)-ROW(B949)+1)) / (20*21/2)</f>
        <v>4.7535614285714285</v>
      </c>
      <c r="J965" s="2">
        <f t="shared" si="114"/>
        <v>4.796800671228544</v>
      </c>
      <c r="K965" s="2">
        <f t="shared" si="116"/>
        <v>4.9074759389592364</v>
      </c>
    </row>
    <row r="966" spans="1:11" ht="13.5" x14ac:dyDescent="0.25">
      <c r="A966" s="3">
        <v>43412</v>
      </c>
      <c r="B966" s="2">
        <v>4.7138999999999998</v>
      </c>
      <c r="C966" s="2">
        <f t="shared" si="117"/>
        <v>-1.2199999999999989E-2</v>
      </c>
      <c r="D966" s="2">
        <f t="shared" ref="D966:D1029" si="118">AVERAGE(B962:B966)</f>
        <v>4.7408200000000003</v>
      </c>
      <c r="E966" s="2">
        <f t="shared" si="112"/>
        <v>4.7518400000000005</v>
      </c>
      <c r="F966" s="2">
        <f t="shared" si="113"/>
        <v>4.7833550000000002</v>
      </c>
      <c r="G966" s="2">
        <f t="shared" si="115"/>
        <v>4.9166300000000005</v>
      </c>
      <c r="H966" s="2">
        <f t="shared" si="111"/>
        <v>4.8241905000000029</v>
      </c>
      <c r="I966" s="2">
        <f t="array" ref="I966">SUMPRODUCT(B950:B969, (ROW(B950:B969)-ROW(B950)+1)) / (20*21/2)</f>
        <v>4.751084761904762</v>
      </c>
      <c r="J966" s="2">
        <f t="shared" si="114"/>
        <v>4.7889053692067778</v>
      </c>
      <c r="K966" s="2">
        <f t="shared" si="116"/>
        <v>4.899884725666718</v>
      </c>
    </row>
    <row r="967" spans="1:11" ht="13.5" x14ac:dyDescent="0.25">
      <c r="A967" s="3">
        <v>43413</v>
      </c>
      <c r="B967" s="2">
        <v>4.7384000000000004</v>
      </c>
      <c r="C967" s="2">
        <f t="shared" si="117"/>
        <v>2.4500000000000632E-2</v>
      </c>
      <c r="D967" s="2">
        <f t="shared" si="118"/>
        <v>4.7334800000000001</v>
      </c>
      <c r="E967" s="2">
        <f t="shared" si="112"/>
        <v>4.7481700000000009</v>
      </c>
      <c r="F967" s="2">
        <f t="shared" si="113"/>
        <v>4.7754000000000003</v>
      </c>
      <c r="G967" s="2">
        <f t="shared" si="115"/>
        <v>4.9096520000000003</v>
      </c>
      <c r="H967" s="2">
        <f t="shared" si="111"/>
        <v>4.8289700000000018</v>
      </c>
      <c r="I967" s="2">
        <f t="array" ref="I967">SUMPRODUCT(B951:B970, (ROW(B951:B970)-ROW(B951)+1)) / (20*21/2)</f>
        <v>4.7519595238095249</v>
      </c>
      <c r="J967" s="2">
        <f t="shared" si="114"/>
        <v>4.7840953340442276</v>
      </c>
      <c r="K967" s="2">
        <f t="shared" si="116"/>
        <v>4.8935519913268468</v>
      </c>
    </row>
    <row r="968" spans="1:11" ht="13.5" x14ac:dyDescent="0.25">
      <c r="A968" s="3">
        <v>43416</v>
      </c>
      <c r="B968" s="2">
        <v>4.7384000000000004</v>
      </c>
      <c r="C968" s="2">
        <f t="shared" si="117"/>
        <v>0</v>
      </c>
      <c r="D968" s="2">
        <f t="shared" si="118"/>
        <v>4.7322599999999992</v>
      </c>
      <c r="E968" s="2">
        <f t="shared" si="112"/>
        <v>4.7445000000000004</v>
      </c>
      <c r="F968" s="2">
        <f t="shared" si="113"/>
        <v>4.770505</v>
      </c>
      <c r="G968" s="2">
        <f t="shared" si="115"/>
        <v>4.9015720000000007</v>
      </c>
      <c r="H968" s="2">
        <f t="shared" si="111"/>
        <v>4.8339390000000027</v>
      </c>
      <c r="I968" s="2">
        <f t="array" ref="I968">SUMPRODUCT(B952:B971, (ROW(B952:B971)-ROW(B952)+1)) / (20*21/2)</f>
        <v>4.7531257142857148</v>
      </c>
      <c r="J968" s="2">
        <f t="shared" si="114"/>
        <v>4.7797433974685868</v>
      </c>
      <c r="K968" s="2">
        <f t="shared" si="116"/>
        <v>4.8874675995101073</v>
      </c>
    </row>
    <row r="969" spans="1:11" ht="13.5" x14ac:dyDescent="0.25">
      <c r="A969" s="3">
        <v>43417</v>
      </c>
      <c r="B969" s="2">
        <v>4.7445000000000004</v>
      </c>
      <c r="C969" s="2">
        <f t="shared" si="117"/>
        <v>6.0999999999999943E-3</v>
      </c>
      <c r="D969" s="2">
        <f t="shared" si="118"/>
        <v>4.732260000000001</v>
      </c>
      <c r="E969" s="2">
        <f t="shared" si="112"/>
        <v>4.7414399999999999</v>
      </c>
      <c r="F969" s="2">
        <f t="shared" si="113"/>
        <v>4.7659150000000006</v>
      </c>
      <c r="G969" s="2">
        <f t="shared" si="115"/>
        <v>4.8923899999999998</v>
      </c>
      <c r="H969" s="2">
        <f t="shared" si="111"/>
        <v>4.838938500000002</v>
      </c>
      <c r="I969" s="2">
        <f t="array" ref="I969">SUMPRODUCT(B953:B972, (ROW(B953:B972)-ROW(B953)+1)) / (20*21/2)</f>
        <v>4.7543209523809526</v>
      </c>
      <c r="J969" s="2">
        <f t="shared" si="114"/>
        <v>4.7763868834239593</v>
      </c>
      <c r="K969" s="2">
        <f t="shared" si="116"/>
        <v>4.8818610269802996</v>
      </c>
    </row>
    <row r="970" spans="1:11" ht="13.5" x14ac:dyDescent="0.25">
      <c r="A970" s="3">
        <v>43418</v>
      </c>
      <c r="B970" s="2">
        <v>4.7751000000000001</v>
      </c>
      <c r="C970" s="2">
        <f t="shared" si="117"/>
        <v>3.0599999999999739E-2</v>
      </c>
      <c r="D970" s="2">
        <f t="shared" si="118"/>
        <v>4.7420600000000004</v>
      </c>
      <c r="E970" s="2">
        <f t="shared" si="112"/>
        <v>4.7420500000000008</v>
      </c>
      <c r="F970" s="2">
        <f t="shared" si="113"/>
        <v>4.7628550000000001</v>
      </c>
      <c r="G970" s="2">
        <f t="shared" si="115"/>
        <v>4.8838199999999992</v>
      </c>
      <c r="H970" s="2">
        <f t="shared" ref="H970:H1033" si="119">AVERAGE(B771:B970)</f>
        <v>4.8440910000000024</v>
      </c>
      <c r="I970" s="2">
        <f t="array" ref="I970">SUMPRODUCT(B954:B973, (ROW(B954:B973)-ROW(B954)+1)) / (20*21/2)</f>
        <v>4.7558076190476193</v>
      </c>
      <c r="J970" s="2">
        <f t="shared" si="114"/>
        <v>4.7762643230978679</v>
      </c>
      <c r="K970" s="2">
        <f t="shared" si="116"/>
        <v>4.8776743200398958</v>
      </c>
    </row>
    <row r="971" spans="1:11" ht="13.5" x14ac:dyDescent="0.25">
      <c r="A971" s="3">
        <v>43419</v>
      </c>
      <c r="B971" s="2">
        <v>4.7751000000000001</v>
      </c>
      <c r="C971" s="2">
        <f t="shared" si="117"/>
        <v>0</v>
      </c>
      <c r="D971" s="2">
        <f t="shared" si="118"/>
        <v>4.7543000000000006</v>
      </c>
      <c r="E971" s="2">
        <f t="shared" si="112"/>
        <v>4.7475600000000009</v>
      </c>
      <c r="F971" s="2">
        <f t="shared" si="113"/>
        <v>4.7625499999999992</v>
      </c>
      <c r="G971" s="2">
        <f t="shared" si="115"/>
        <v>4.8752499999999994</v>
      </c>
      <c r="H971" s="2">
        <f t="shared" si="119"/>
        <v>4.8492435000000018</v>
      </c>
      <c r="I971" s="2">
        <f t="array" ref="I971">SUMPRODUCT(B955:B974, (ROW(B955:B974)-ROW(B955)+1)) / (20*21/2)</f>
        <v>4.7561904761904774</v>
      </c>
      <c r="J971" s="2">
        <f t="shared" si="114"/>
        <v>4.7761534351837849</v>
      </c>
      <c r="K971" s="2">
        <f t="shared" si="116"/>
        <v>4.8736517976853904</v>
      </c>
    </row>
    <row r="972" spans="1:11" ht="13.5" x14ac:dyDescent="0.25">
      <c r="A972" s="3">
        <v>43420</v>
      </c>
      <c r="B972" s="2">
        <v>4.7751000000000001</v>
      </c>
      <c r="C972" s="2">
        <f t="shared" si="117"/>
        <v>0</v>
      </c>
      <c r="D972" s="2">
        <f t="shared" si="118"/>
        <v>4.7616399999999999</v>
      </c>
      <c r="E972" s="2">
        <f t="shared" ref="E972:E1035" si="120">AVERAGE(B963:B972)</f>
        <v>4.7475600000000009</v>
      </c>
      <c r="F972" s="2">
        <f t="shared" si="113"/>
        <v>4.7594899999999996</v>
      </c>
      <c r="G972" s="2">
        <f t="shared" si="115"/>
        <v>4.8679039999999993</v>
      </c>
      <c r="H972" s="2">
        <f t="shared" si="119"/>
        <v>4.8543960000000013</v>
      </c>
      <c r="I972" s="2">
        <f t="array" ref="I972">SUMPRODUCT(B956:B975, (ROW(B956:B975)-ROW(B956)+1)) / (20*21/2)</f>
        <v>4.7630990476190478</v>
      </c>
      <c r="J972" s="2">
        <f t="shared" si="114"/>
        <v>4.7760531080234241</v>
      </c>
      <c r="K972" s="2">
        <f t="shared" si="116"/>
        <v>4.8697870213055712</v>
      </c>
    </row>
    <row r="973" spans="1:11" ht="13.5" x14ac:dyDescent="0.25">
      <c r="A973" s="3">
        <v>43423</v>
      </c>
      <c r="B973" s="2">
        <v>4.7751000000000001</v>
      </c>
      <c r="C973" s="2">
        <f t="shared" si="117"/>
        <v>0</v>
      </c>
      <c r="D973" s="2">
        <f t="shared" si="118"/>
        <v>4.7689800000000009</v>
      </c>
      <c r="E973" s="2">
        <f t="shared" si="120"/>
        <v>4.7506200000000005</v>
      </c>
      <c r="F973" s="2">
        <f t="shared" si="113"/>
        <v>4.7588799999999996</v>
      </c>
      <c r="G973" s="2">
        <f t="shared" si="115"/>
        <v>4.865456</v>
      </c>
      <c r="H973" s="2">
        <f t="shared" si="119"/>
        <v>4.8595485000000016</v>
      </c>
      <c r="I973" s="2">
        <f t="array" ref="I973">SUMPRODUCT(B957:B976, (ROW(B957:B976)-ROW(B957)+1)) / (20*21/2)</f>
        <v>4.7703261904761902</v>
      </c>
      <c r="J973" s="2">
        <f t="shared" si="114"/>
        <v>4.7759623358307168</v>
      </c>
      <c r="K973" s="2">
        <f t="shared" si="116"/>
        <v>4.8660738047837837</v>
      </c>
    </row>
    <row r="974" spans="1:11" ht="13.5" x14ac:dyDescent="0.25">
      <c r="A974" s="3">
        <v>43425</v>
      </c>
      <c r="B974" s="2">
        <v>4.7629000000000001</v>
      </c>
      <c r="C974" s="2">
        <f t="shared" si="117"/>
        <v>-1.2199999999999989E-2</v>
      </c>
      <c r="D974" s="2">
        <f t="shared" si="118"/>
        <v>4.7726600000000001</v>
      </c>
      <c r="E974" s="2">
        <f t="shared" si="120"/>
        <v>4.752460000000001</v>
      </c>
      <c r="F974" s="2">
        <f t="shared" si="113"/>
        <v>4.7576599999999996</v>
      </c>
      <c r="G974" s="2">
        <f t="shared" si="115"/>
        <v>4.8598239999999997</v>
      </c>
      <c r="H974" s="2">
        <f t="shared" si="119"/>
        <v>4.8646400000000014</v>
      </c>
      <c r="I974" s="2">
        <f t="array" ref="I974">SUMPRODUCT(B958:B977, (ROW(B958:B977)-ROW(B958)+1)) / (20*21/2)</f>
        <v>4.7714333333333334</v>
      </c>
      <c r="J974" s="2">
        <f t="shared" si="114"/>
        <v>4.7747183038468393</v>
      </c>
      <c r="K974" s="2">
        <f t="shared" si="116"/>
        <v>4.8620277732236357</v>
      </c>
    </row>
    <row r="975" spans="1:11" ht="13.5" x14ac:dyDescent="0.25">
      <c r="A975" s="3">
        <v>43426</v>
      </c>
      <c r="B975" s="2">
        <v>4.8301999999999996</v>
      </c>
      <c r="C975" s="2">
        <f t="shared" si="117"/>
        <v>6.7299999999999471E-2</v>
      </c>
      <c r="D975" s="2">
        <f t="shared" si="118"/>
        <v>4.7836799999999995</v>
      </c>
      <c r="E975" s="2">
        <f t="shared" si="120"/>
        <v>4.7628700000000013</v>
      </c>
      <c r="F975" s="2">
        <f t="shared" si="113"/>
        <v>4.7604150000000001</v>
      </c>
      <c r="G975" s="2">
        <f t="shared" si="115"/>
        <v>4.8548039999999997</v>
      </c>
      <c r="H975" s="2">
        <f t="shared" si="119"/>
        <v>4.8700680000000007</v>
      </c>
      <c r="I975" s="2">
        <f t="array" ref="I975">SUMPRODUCT(B959:B978, (ROW(B959:B978)-ROW(B959)+1)) / (20*21/2)</f>
        <v>4.7725404761904766</v>
      </c>
      <c r="J975" s="2">
        <f t="shared" si="114"/>
        <v>4.7800022749090445</v>
      </c>
      <c r="K975" s="2">
        <f t="shared" si="116"/>
        <v>4.8607796252540822</v>
      </c>
    </row>
    <row r="976" spans="1:11" ht="13.5" x14ac:dyDescent="0.25">
      <c r="A976" s="3">
        <v>43427</v>
      </c>
      <c r="B976" s="2">
        <v>4.8362999999999996</v>
      </c>
      <c r="C976" s="2">
        <f t="shared" si="117"/>
        <v>6.0999999999999943E-3</v>
      </c>
      <c r="D976" s="2">
        <f t="shared" si="118"/>
        <v>4.7959199999999997</v>
      </c>
      <c r="E976" s="2">
        <f t="shared" si="120"/>
        <v>4.7751100000000006</v>
      </c>
      <c r="F976" s="2">
        <f t="shared" si="113"/>
        <v>4.7634749999999997</v>
      </c>
      <c r="G976" s="2">
        <f t="shared" si="115"/>
        <v>4.8499059999999989</v>
      </c>
      <c r="H976" s="2">
        <f t="shared" si="119"/>
        <v>4.8754790000000012</v>
      </c>
      <c r="I976" s="2">
        <f t="array" ref="I976">SUMPRODUCT(B960:B979, (ROW(B960:B979)-ROW(B960)+1)) / (20*21/2)</f>
        <v>4.7724857142857138</v>
      </c>
      <c r="J976" s="2">
        <f t="shared" si="114"/>
        <v>4.7853639630129452</v>
      </c>
      <c r="K976" s="2">
        <f t="shared" si="116"/>
        <v>4.8598196399500004</v>
      </c>
    </row>
    <row r="977" spans="1:11" ht="13.5" x14ac:dyDescent="0.25">
      <c r="A977" s="3">
        <v>43430</v>
      </c>
      <c r="B977" s="2">
        <v>4.7751000000000001</v>
      </c>
      <c r="C977" s="2">
        <f t="shared" si="117"/>
        <v>-6.1199999999999477E-2</v>
      </c>
      <c r="D977" s="2">
        <f t="shared" si="118"/>
        <v>4.7959199999999997</v>
      </c>
      <c r="E977" s="2">
        <f t="shared" si="120"/>
        <v>4.7787800000000002</v>
      </c>
      <c r="F977" s="2">
        <f t="shared" si="113"/>
        <v>4.7634749999999997</v>
      </c>
      <c r="G977" s="2">
        <f t="shared" si="115"/>
        <v>4.8439060000000005</v>
      </c>
      <c r="H977" s="2">
        <f t="shared" si="119"/>
        <v>4.8805605000000005</v>
      </c>
      <c r="I977" s="2">
        <f t="array" ref="I977">SUMPRODUCT(B961:B980, (ROW(B961:B980)-ROW(B961)+1)) / (20*21/2)</f>
        <v>4.7707366666666662</v>
      </c>
      <c r="J977" s="2">
        <f t="shared" si="114"/>
        <v>4.7843864427259977</v>
      </c>
      <c r="K977" s="2">
        <f t="shared" si="116"/>
        <v>4.8564973011284316</v>
      </c>
    </row>
    <row r="978" spans="1:11" ht="13.5" x14ac:dyDescent="0.25">
      <c r="A978" s="3">
        <v>43431</v>
      </c>
      <c r="B978" s="2">
        <v>4.7751000000000001</v>
      </c>
      <c r="C978" s="2">
        <f t="shared" si="117"/>
        <v>0</v>
      </c>
      <c r="D978" s="2">
        <f t="shared" si="118"/>
        <v>4.7959199999999997</v>
      </c>
      <c r="E978" s="2">
        <f t="shared" si="120"/>
        <v>4.7824500000000008</v>
      </c>
      <c r="F978" s="2">
        <f t="shared" si="113"/>
        <v>4.7634749999999997</v>
      </c>
      <c r="G978" s="2">
        <f t="shared" si="115"/>
        <v>4.8388860000000005</v>
      </c>
      <c r="H978" s="2">
        <f t="shared" si="119"/>
        <v>4.8856419999999998</v>
      </c>
      <c r="I978" s="2">
        <f t="array" ref="I978">SUMPRODUCT(B962:B981, (ROW(B962:B981)-ROW(B962)+1)) / (20*21/2)</f>
        <v>4.770856666666667</v>
      </c>
      <c r="J978" s="2">
        <f t="shared" si="114"/>
        <v>4.7835020196092355</v>
      </c>
      <c r="K978" s="2">
        <f t="shared" si="116"/>
        <v>4.8533052501037872</v>
      </c>
    </row>
    <row r="979" spans="1:11" ht="13.5" x14ac:dyDescent="0.25">
      <c r="A979" s="3">
        <v>43432</v>
      </c>
      <c r="B979" s="2">
        <v>4.7629000000000001</v>
      </c>
      <c r="C979" s="2">
        <f t="shared" si="117"/>
        <v>-1.2199999999999989E-2</v>
      </c>
      <c r="D979" s="2">
        <f t="shared" si="118"/>
        <v>4.7959199999999997</v>
      </c>
      <c r="E979" s="2">
        <f t="shared" si="120"/>
        <v>4.7842900000000004</v>
      </c>
      <c r="F979" s="2">
        <f t="shared" si="113"/>
        <v>4.7628649999999997</v>
      </c>
      <c r="G979" s="2">
        <f t="shared" si="115"/>
        <v>4.833132</v>
      </c>
      <c r="H979" s="2">
        <f t="shared" si="119"/>
        <v>4.8906624999999995</v>
      </c>
      <c r="I979" s="2">
        <f t="array" ref="I979">SUMPRODUCT(B963:B982, (ROW(B963:B982)-ROW(B963)+1)) / (20*21/2)</f>
        <v>4.7766009523809521</v>
      </c>
      <c r="J979" s="2">
        <f t="shared" si="114"/>
        <v>4.7815399225035939</v>
      </c>
      <c r="K979" s="2">
        <f t="shared" si="116"/>
        <v>4.8497599461781489</v>
      </c>
    </row>
    <row r="980" spans="1:11" ht="13.5" x14ac:dyDescent="0.25">
      <c r="A980" s="3">
        <v>43433</v>
      </c>
      <c r="B980" s="2">
        <v>4.7445000000000004</v>
      </c>
      <c r="C980" s="2">
        <f t="shared" si="117"/>
        <v>-1.839999999999975E-2</v>
      </c>
      <c r="D980" s="2">
        <f t="shared" si="118"/>
        <v>4.7787800000000002</v>
      </c>
      <c r="E980" s="2">
        <f t="shared" si="120"/>
        <v>4.7812300000000008</v>
      </c>
      <c r="F980" s="2">
        <f t="shared" ref="F980:F1043" si="121">AVERAGE(B961:B980)</f>
        <v>4.7616399999999999</v>
      </c>
      <c r="G980" s="2">
        <f t="shared" si="115"/>
        <v>4.8276219999999999</v>
      </c>
      <c r="H980" s="2">
        <f t="shared" si="119"/>
        <v>4.8955909999999987</v>
      </c>
      <c r="I980" s="2">
        <f t="array" ref="I980">SUMPRODUCT(B964:B983, (ROW(B964:B983)-ROW(B964)+1)) / (20*21/2)</f>
        <v>4.7920166666666679</v>
      </c>
      <c r="J980" s="2">
        <f t="shared" si="114"/>
        <v>4.7780123108365844</v>
      </c>
      <c r="K980" s="2">
        <f t="shared" si="116"/>
        <v>4.8456321051515552</v>
      </c>
    </row>
    <row r="981" spans="1:11" ht="13.5" x14ac:dyDescent="0.25">
      <c r="A981" s="3">
        <v>43434</v>
      </c>
      <c r="B981" s="2">
        <v>4.7629000000000001</v>
      </c>
      <c r="C981" s="2">
        <f t="shared" si="117"/>
        <v>1.839999999999975E-2</v>
      </c>
      <c r="D981" s="2">
        <f t="shared" si="118"/>
        <v>4.7641000000000009</v>
      </c>
      <c r="E981" s="2">
        <f t="shared" si="120"/>
        <v>4.7800100000000008</v>
      </c>
      <c r="F981" s="2">
        <f t="shared" si="121"/>
        <v>4.7637850000000004</v>
      </c>
      <c r="G981" s="2">
        <f t="shared" si="115"/>
        <v>4.8218679999999994</v>
      </c>
      <c r="H981" s="2">
        <f t="shared" si="119"/>
        <v>4.9006114999999983</v>
      </c>
      <c r="I981" s="2">
        <f t="array" ref="I981">SUMPRODUCT(B965:B984, (ROW(B965:B984)-ROW(B965)+1)) / (20*21/2)</f>
        <v>4.7949009523809529</v>
      </c>
      <c r="J981" s="2">
        <f t="shared" ref="J981:J1044" si="122">$J$4*B981+J980*(1-$J$4)</f>
        <v>4.7765730431378621</v>
      </c>
      <c r="K981" s="2">
        <f t="shared" si="116"/>
        <v>4.8423877088711027</v>
      </c>
    </row>
    <row r="982" spans="1:11" ht="13.5" x14ac:dyDescent="0.25">
      <c r="A982" s="3">
        <v>43437</v>
      </c>
      <c r="B982" s="2">
        <v>4.8240999999999996</v>
      </c>
      <c r="C982" s="2">
        <f t="shared" si="117"/>
        <v>6.1199999999999477E-2</v>
      </c>
      <c r="D982" s="2">
        <f t="shared" si="118"/>
        <v>4.7739000000000003</v>
      </c>
      <c r="E982" s="2">
        <f t="shared" si="120"/>
        <v>4.7849100000000009</v>
      </c>
      <c r="F982" s="2">
        <f t="shared" si="121"/>
        <v>4.766235</v>
      </c>
      <c r="G982" s="2">
        <f t="shared" si="115"/>
        <v>4.8191739999999994</v>
      </c>
      <c r="H982" s="2">
        <f t="shared" si="119"/>
        <v>4.9059139999999983</v>
      </c>
      <c r="I982" s="2">
        <f t="array" ref="I982">SUMPRODUCT(B966:B985, (ROW(B966:B985)-ROW(B966)+1)) / (20*21/2)</f>
        <v>4.79749380952381</v>
      </c>
      <c r="J982" s="2">
        <f t="shared" si="122"/>
        <v>4.7810994199818753</v>
      </c>
      <c r="K982" s="2">
        <f t="shared" si="116"/>
        <v>4.841670543817334</v>
      </c>
    </row>
    <row r="983" spans="1:11" ht="13.5" x14ac:dyDescent="0.25">
      <c r="A983" s="3">
        <v>43438</v>
      </c>
      <c r="B983" s="2">
        <v>4.9280999999999997</v>
      </c>
      <c r="C983" s="2">
        <f t="shared" si="117"/>
        <v>0.10400000000000009</v>
      </c>
      <c r="D983" s="2">
        <f t="shared" si="118"/>
        <v>4.8045</v>
      </c>
      <c r="E983" s="2">
        <f t="shared" si="120"/>
        <v>4.8002100000000008</v>
      </c>
      <c r="F983" s="2">
        <f t="shared" si="121"/>
        <v>4.7754150000000006</v>
      </c>
      <c r="G983" s="2">
        <f t="shared" si="115"/>
        <v>4.8185599999999997</v>
      </c>
      <c r="H983" s="2">
        <f t="shared" si="119"/>
        <v>4.9117364999999982</v>
      </c>
      <c r="I983" s="2">
        <f t="array" ref="I983">SUMPRODUCT(B967:B986, (ROW(B967:B986)-ROW(B967)+1)) / (20*21/2)</f>
        <v>4.8026219047619048</v>
      </c>
      <c r="J983" s="2">
        <f t="shared" si="122"/>
        <v>4.7950994752216971</v>
      </c>
      <c r="K983" s="2">
        <f t="shared" si="116"/>
        <v>4.84505993425587</v>
      </c>
    </row>
    <row r="984" spans="1:11" ht="13.5" x14ac:dyDescent="0.25">
      <c r="A984" s="3">
        <v>43439</v>
      </c>
      <c r="B984" s="2">
        <v>4.8056999999999999</v>
      </c>
      <c r="C984" s="2">
        <f t="shared" si="117"/>
        <v>-0.12239999999999984</v>
      </c>
      <c r="D984" s="2">
        <f t="shared" si="118"/>
        <v>4.8130600000000001</v>
      </c>
      <c r="E984" s="2">
        <f t="shared" si="120"/>
        <v>4.8044900000000004</v>
      </c>
      <c r="F984" s="2">
        <f t="shared" si="121"/>
        <v>4.7784750000000011</v>
      </c>
      <c r="G984" s="2">
        <f t="shared" si="115"/>
        <v>4.8154979999999998</v>
      </c>
      <c r="H984" s="2">
        <f t="shared" si="119"/>
        <v>4.9166864999999982</v>
      </c>
      <c r="I984" s="2">
        <f t="array" ref="I984">SUMPRODUCT(B968:B987, (ROW(B968:B987)-ROW(B968)+1)) / (20*21/2)</f>
        <v>4.7850147619047618</v>
      </c>
      <c r="J984" s="2">
        <f t="shared" si="122"/>
        <v>4.7961090490101075</v>
      </c>
      <c r="K984" s="2">
        <f t="shared" si="116"/>
        <v>4.8435164074223067</v>
      </c>
    </row>
    <row r="985" spans="1:11" ht="13.5" x14ac:dyDescent="0.25">
      <c r="A985" s="3">
        <v>43440</v>
      </c>
      <c r="B985" s="2">
        <v>4.8056999999999999</v>
      </c>
      <c r="C985" s="2">
        <f t="shared" si="117"/>
        <v>0</v>
      </c>
      <c r="D985" s="2">
        <f t="shared" si="118"/>
        <v>4.8253000000000004</v>
      </c>
      <c r="E985" s="2">
        <f t="shared" si="120"/>
        <v>4.8020400000000008</v>
      </c>
      <c r="F985" s="2">
        <f t="shared" si="121"/>
        <v>4.7824550000000006</v>
      </c>
      <c r="G985" s="2">
        <f t="shared" si="115"/>
        <v>4.8124359999999999</v>
      </c>
      <c r="H985" s="2">
        <f t="shared" si="119"/>
        <v>4.9217549999999983</v>
      </c>
      <c r="I985" s="2">
        <f t="array" ref="I985">SUMPRODUCT(B969:B988, (ROW(B969:B988)-ROW(B969)+1)) / (20*21/2)</f>
        <v>4.7785442857142861</v>
      </c>
      <c r="J985" s="2">
        <f t="shared" si="122"/>
        <v>4.7970224729139073</v>
      </c>
      <c r="K985" s="2">
        <f t="shared" si="116"/>
        <v>4.842033411052804</v>
      </c>
    </row>
    <row r="986" spans="1:11" ht="13.5" x14ac:dyDescent="0.25">
      <c r="A986" s="3">
        <v>43441</v>
      </c>
      <c r="B986" s="2">
        <v>4.8362999999999996</v>
      </c>
      <c r="C986" s="2">
        <f t="shared" si="117"/>
        <v>3.0599999999999739E-2</v>
      </c>
      <c r="D986" s="2">
        <f t="shared" si="118"/>
        <v>4.8399799999999997</v>
      </c>
      <c r="E986" s="2">
        <f t="shared" si="120"/>
        <v>4.8020400000000008</v>
      </c>
      <c r="F986" s="2">
        <f t="shared" si="121"/>
        <v>4.7885750000000007</v>
      </c>
      <c r="G986" s="2">
        <f t="shared" si="115"/>
        <v>4.8104759999999995</v>
      </c>
      <c r="H986" s="2">
        <f t="shared" si="119"/>
        <v>4.9269764999999976</v>
      </c>
      <c r="I986" s="2">
        <f t="array" ref="I986">SUMPRODUCT(B970:B989, (ROW(B970:B989)-ROW(B970)+1)) / (20*21/2)</f>
        <v>4.7815142857142856</v>
      </c>
      <c r="J986" s="2">
        <f t="shared" si="122"/>
        <v>4.80076318977925</v>
      </c>
      <c r="K986" s="2">
        <f t="shared" si="116"/>
        <v>4.841808571403674</v>
      </c>
    </row>
    <row r="987" spans="1:11" ht="13.5" x14ac:dyDescent="0.25">
      <c r="A987" s="3">
        <v>43444</v>
      </c>
      <c r="B987" s="2">
        <v>4.6036999999999999</v>
      </c>
      <c r="C987" s="2">
        <f t="shared" si="117"/>
        <v>-0.2325999999999997</v>
      </c>
      <c r="D987" s="2">
        <f t="shared" si="118"/>
        <v>4.7958999999999996</v>
      </c>
      <c r="E987" s="2">
        <f t="shared" si="120"/>
        <v>4.7849000000000004</v>
      </c>
      <c r="F987" s="2">
        <f t="shared" si="121"/>
        <v>4.7818400000000008</v>
      </c>
      <c r="G987" s="2">
        <f t="shared" si="115"/>
        <v>4.8039880000000004</v>
      </c>
      <c r="H987" s="2">
        <f t="shared" si="119"/>
        <v>4.9309639999999977</v>
      </c>
      <c r="I987" s="2">
        <f t="array" ref="I987">SUMPRODUCT(B971:B990, (ROW(B971:B990)-ROW(B971)+1)) / (20*21/2)</f>
        <v>4.7806685714285715</v>
      </c>
      <c r="J987" s="2">
        <f t="shared" si="122"/>
        <v>4.7819952669431309</v>
      </c>
      <c r="K987" s="2">
        <f t="shared" si="116"/>
        <v>4.8324709803682362</v>
      </c>
    </row>
    <row r="988" spans="1:11" ht="13.5" x14ac:dyDescent="0.25">
      <c r="A988" s="3">
        <v>43445</v>
      </c>
      <c r="B988" s="2">
        <v>4.7138999999999998</v>
      </c>
      <c r="C988" s="2">
        <f t="shared" si="117"/>
        <v>0.11019999999999985</v>
      </c>
      <c r="D988" s="2">
        <f t="shared" si="118"/>
        <v>4.7530599999999996</v>
      </c>
      <c r="E988" s="2">
        <f t="shared" si="120"/>
        <v>4.7787800000000011</v>
      </c>
      <c r="F988" s="2">
        <f t="shared" si="121"/>
        <v>4.7806150000000001</v>
      </c>
      <c r="G988" s="2">
        <f t="shared" si="115"/>
        <v>4.7998259999999995</v>
      </c>
      <c r="H988" s="2">
        <f t="shared" si="119"/>
        <v>4.9353129999999972</v>
      </c>
      <c r="I988" s="2">
        <f t="array" ref="I988">SUMPRODUCT(B972:B991, (ROW(B972:B991)-ROW(B972)+1)) / (20*21/2)</f>
        <v>4.78215619047619</v>
      </c>
      <c r="J988" s="2">
        <f t="shared" si="122"/>
        <v>4.7755100034247375</v>
      </c>
      <c r="K988" s="2">
        <f t="shared" si="116"/>
        <v>4.8278211380008544</v>
      </c>
    </row>
    <row r="989" spans="1:11" ht="13.5" x14ac:dyDescent="0.25">
      <c r="A989" s="3">
        <v>43446</v>
      </c>
      <c r="B989" s="2">
        <v>4.8117999999999999</v>
      </c>
      <c r="C989" s="2">
        <f t="shared" si="117"/>
        <v>9.7900000000000098E-2</v>
      </c>
      <c r="D989" s="2">
        <f t="shared" si="118"/>
        <v>4.7542799999999996</v>
      </c>
      <c r="E989" s="2">
        <f t="shared" si="120"/>
        <v>4.7836700000000008</v>
      </c>
      <c r="F989" s="2">
        <f t="shared" si="121"/>
        <v>4.7839800000000006</v>
      </c>
      <c r="G989" s="2">
        <f t="shared" si="115"/>
        <v>4.7975000000000003</v>
      </c>
      <c r="H989" s="2">
        <f t="shared" si="119"/>
        <v>4.940151499999998</v>
      </c>
      <c r="I989" s="2">
        <f t="array" ref="I989">SUMPRODUCT(B973:B992, (ROW(B973:B992)-ROW(B973)+1)) / (20*21/2)</f>
        <v>4.7829461904761912</v>
      </c>
      <c r="J989" s="2">
        <f t="shared" si="122"/>
        <v>4.7789661935747629</v>
      </c>
      <c r="K989" s="2">
        <f t="shared" si="116"/>
        <v>4.8271928580792522</v>
      </c>
    </row>
    <row r="990" spans="1:11" ht="13.5" x14ac:dyDescent="0.25">
      <c r="A990" s="3">
        <v>43447</v>
      </c>
      <c r="B990" s="2">
        <v>4.7751000000000001</v>
      </c>
      <c r="C990" s="2">
        <f t="shared" si="117"/>
        <v>-3.6699999999999733E-2</v>
      </c>
      <c r="D990" s="2">
        <f t="shared" si="118"/>
        <v>4.7481600000000004</v>
      </c>
      <c r="E990" s="2">
        <f t="shared" si="120"/>
        <v>4.7867300000000004</v>
      </c>
      <c r="F990" s="2">
        <f t="shared" si="121"/>
        <v>4.7839800000000006</v>
      </c>
      <c r="G990" s="2">
        <f t="shared" si="115"/>
        <v>4.794562</v>
      </c>
      <c r="H990" s="2">
        <f t="shared" si="119"/>
        <v>4.9447824999999979</v>
      </c>
      <c r="I990" s="2">
        <f t="array" ref="I990">SUMPRODUCT(B974:B993, (ROW(B974:B993)-ROW(B974)+1)) / (20*21/2)</f>
        <v>4.7807342857142858</v>
      </c>
      <c r="J990" s="2">
        <f t="shared" si="122"/>
        <v>4.7785979846628805</v>
      </c>
      <c r="K990" s="2">
        <f t="shared" si="116"/>
        <v>4.8251500008996739</v>
      </c>
    </row>
    <row r="991" spans="1:11" ht="13.5" x14ac:dyDescent="0.25">
      <c r="A991" s="3">
        <v>43448</v>
      </c>
      <c r="B991" s="2">
        <v>4.7995999999999999</v>
      </c>
      <c r="C991" s="2">
        <f t="shared" si="117"/>
        <v>2.4499999999999744E-2</v>
      </c>
      <c r="D991" s="2">
        <f t="shared" si="118"/>
        <v>4.7408199999999994</v>
      </c>
      <c r="E991" s="2">
        <f t="shared" si="120"/>
        <v>4.7904</v>
      </c>
      <c r="F991" s="2">
        <f t="shared" si="121"/>
        <v>4.7852049999999995</v>
      </c>
      <c r="G991" s="2">
        <f t="shared" si="115"/>
        <v>4.7926039999999999</v>
      </c>
      <c r="H991" s="2">
        <f t="shared" si="119"/>
        <v>4.9494889999999971</v>
      </c>
      <c r="I991" s="2">
        <f t="array" ref="I991">SUMPRODUCT(B975:B994, (ROW(B975:B994)-ROW(B975)+1)) / (20*21/2)</f>
        <v>4.7785804761904762</v>
      </c>
      <c r="J991" s="2">
        <f t="shared" si="122"/>
        <v>4.7805981765997485</v>
      </c>
      <c r="K991" s="2">
        <f t="shared" si="116"/>
        <v>4.8241480400800789</v>
      </c>
    </row>
    <row r="992" spans="1:11" ht="13.5" x14ac:dyDescent="0.25">
      <c r="A992" s="3">
        <v>43451</v>
      </c>
      <c r="B992" s="2">
        <v>4.7934999999999999</v>
      </c>
      <c r="C992" s="2">
        <f t="shared" si="117"/>
        <v>-6.0999999999999943E-3</v>
      </c>
      <c r="D992" s="2">
        <f t="shared" si="118"/>
        <v>4.7787800000000002</v>
      </c>
      <c r="E992" s="2">
        <f t="shared" si="120"/>
        <v>4.7873399999999995</v>
      </c>
      <c r="F992" s="2">
        <f t="shared" si="121"/>
        <v>4.7861250000000002</v>
      </c>
      <c r="G992" s="2">
        <f t="shared" si="115"/>
        <v>4.7905240000000004</v>
      </c>
      <c r="H992" s="2">
        <f t="shared" si="119"/>
        <v>4.9542119999999974</v>
      </c>
      <c r="I992" s="2">
        <f t="array" ref="I992">SUMPRODUCT(B976:B995, (ROW(B976:B995)-ROW(B976)+1)) / (20*21/2)</f>
        <v>4.7775885714285709</v>
      </c>
      <c r="J992" s="2">
        <f t="shared" si="122"/>
        <v>4.7818269216854867</v>
      </c>
      <c r="K992" s="2">
        <f t="shared" si="116"/>
        <v>4.8229461561553704</v>
      </c>
    </row>
    <row r="993" spans="1:11" ht="13.5" x14ac:dyDescent="0.25">
      <c r="A993" s="3">
        <v>43452</v>
      </c>
      <c r="B993" s="2">
        <v>4.7629000000000001</v>
      </c>
      <c r="C993" s="2">
        <f t="shared" si="117"/>
        <v>-3.0599999999999739E-2</v>
      </c>
      <c r="D993" s="2">
        <f t="shared" si="118"/>
        <v>4.7885800000000005</v>
      </c>
      <c r="E993" s="2">
        <f t="shared" si="120"/>
        <v>4.7708200000000005</v>
      </c>
      <c r="F993" s="2">
        <f t="shared" si="121"/>
        <v>4.7855150000000002</v>
      </c>
      <c r="G993" s="2">
        <f t="shared" si="115"/>
        <v>4.7878319999999999</v>
      </c>
      <c r="H993" s="2">
        <f t="shared" si="119"/>
        <v>4.9587109999999965</v>
      </c>
      <c r="I993" s="2">
        <f t="array" ref="I993">SUMPRODUCT(B977:B996, (ROW(B977:B996)-ROW(B977)+1)) / (20*21/2)</f>
        <v>4.780354285714286</v>
      </c>
      <c r="J993" s="2">
        <f t="shared" si="122"/>
        <v>4.7800243577154404</v>
      </c>
      <c r="K993" s="2">
        <f t="shared" si="116"/>
        <v>4.8205914049335918</v>
      </c>
    </row>
    <row r="994" spans="1:11" ht="13.5" x14ac:dyDescent="0.25">
      <c r="A994" s="3">
        <v>43453</v>
      </c>
      <c r="B994" s="2">
        <v>4.7629000000000001</v>
      </c>
      <c r="C994" s="2">
        <f t="shared" si="117"/>
        <v>0</v>
      </c>
      <c r="D994" s="2">
        <f t="shared" si="118"/>
        <v>4.7787999999999995</v>
      </c>
      <c r="E994" s="2">
        <f t="shared" si="120"/>
        <v>4.7665400000000009</v>
      </c>
      <c r="F994" s="2">
        <f t="shared" si="121"/>
        <v>4.7855150000000002</v>
      </c>
      <c r="G994" s="2">
        <f t="shared" si="115"/>
        <v>4.7851400000000002</v>
      </c>
      <c r="H994" s="2">
        <f t="shared" si="119"/>
        <v>4.9631624999999966</v>
      </c>
      <c r="I994" s="2">
        <f t="array" ref="I994">SUMPRODUCT(B978:B997, (ROW(B978:B997)-ROW(B978)+1)) / (20*21/2)</f>
        <v>4.7855700000000008</v>
      </c>
      <c r="J994" s="2">
        <f t="shared" si="122"/>
        <v>4.7783934665044461</v>
      </c>
      <c r="K994" s="2">
        <f t="shared" si="116"/>
        <v>4.8183289968969811</v>
      </c>
    </row>
    <row r="995" spans="1:11" ht="13.5" x14ac:dyDescent="0.25">
      <c r="A995" s="3">
        <v>43454</v>
      </c>
      <c r="B995" s="2">
        <v>4.7751000000000001</v>
      </c>
      <c r="C995" s="2">
        <f t="shared" si="117"/>
        <v>1.2199999999999989E-2</v>
      </c>
      <c r="D995" s="2">
        <f t="shared" si="118"/>
        <v>4.7787999999999995</v>
      </c>
      <c r="E995" s="2">
        <f t="shared" si="120"/>
        <v>4.7634800000000004</v>
      </c>
      <c r="F995" s="2">
        <f t="shared" si="121"/>
        <v>4.7827599999999997</v>
      </c>
      <c r="G995" s="2">
        <f t="shared" si="115"/>
        <v>4.7826919999999999</v>
      </c>
      <c r="H995" s="2">
        <f t="shared" si="119"/>
        <v>4.9676749999999963</v>
      </c>
      <c r="I995" s="2">
        <f t="array" ref="I995">SUMPRODUCT(B979:B998, (ROW(B979:B998)-ROW(B979)+1)) / (20*21/2)</f>
        <v>4.7893323809523798</v>
      </c>
      <c r="J995" s="2">
        <f t="shared" si="122"/>
        <v>4.7780798030278318</v>
      </c>
      <c r="K995" s="2">
        <f t="shared" si="116"/>
        <v>4.8166337421167071</v>
      </c>
    </row>
    <row r="996" spans="1:11" ht="13.5" x14ac:dyDescent="0.25">
      <c r="A996" s="3">
        <v>43455</v>
      </c>
      <c r="B996" s="2">
        <v>4.8117999999999999</v>
      </c>
      <c r="C996" s="2">
        <f t="shared" si="117"/>
        <v>3.6699999999999733E-2</v>
      </c>
      <c r="D996" s="2">
        <f t="shared" si="118"/>
        <v>4.7812399999999995</v>
      </c>
      <c r="E996" s="2">
        <f t="shared" si="120"/>
        <v>4.7610299999999999</v>
      </c>
      <c r="F996" s="2">
        <f t="shared" si="121"/>
        <v>4.7815349999999999</v>
      </c>
      <c r="G996" s="2">
        <f t="shared" si="115"/>
        <v>4.7809780000000002</v>
      </c>
      <c r="H996" s="2">
        <f t="shared" si="119"/>
        <v>4.9722999999999962</v>
      </c>
      <c r="I996" s="2">
        <f t="array" ref="I996">SUMPRODUCT(B980:B999, (ROW(B980:B999)-ROW(B980)+1)) / (20*21/2)</f>
        <v>4.7928614285714284</v>
      </c>
      <c r="J996" s="2">
        <f t="shared" si="122"/>
        <v>4.7812912503585148</v>
      </c>
      <c r="K996" s="2">
        <f t="shared" si="116"/>
        <v>4.8164441836023268</v>
      </c>
    </row>
    <row r="997" spans="1:11" ht="13.5" x14ac:dyDescent="0.25">
      <c r="A997" s="3">
        <v>43458</v>
      </c>
      <c r="B997" s="2">
        <v>4.8362999999999996</v>
      </c>
      <c r="C997" s="2">
        <f t="shared" si="117"/>
        <v>2.4499999999999744E-2</v>
      </c>
      <c r="D997" s="2">
        <f t="shared" si="118"/>
        <v>4.7897999999999996</v>
      </c>
      <c r="E997" s="2">
        <f t="shared" si="120"/>
        <v>4.7842900000000004</v>
      </c>
      <c r="F997" s="2">
        <f t="shared" si="121"/>
        <v>4.7845950000000004</v>
      </c>
      <c r="G997" s="2">
        <f t="shared" si="115"/>
        <v>4.7797539999999996</v>
      </c>
      <c r="H997" s="2">
        <f t="shared" si="119"/>
        <v>4.9770474999999967</v>
      </c>
      <c r="I997" s="2">
        <f t="array" ref="I997">SUMPRODUCT(B981:B1000, (ROW(B981:B1000)-ROW(B981)+1)) / (20*21/2)</f>
        <v>4.8025085714285707</v>
      </c>
      <c r="J997" s="2">
        <f t="shared" si="122"/>
        <v>4.7865301788957995</v>
      </c>
      <c r="K997" s="2">
        <f t="shared" si="116"/>
        <v>4.8172228430689019</v>
      </c>
    </row>
    <row r="998" spans="1:11" ht="13.5" x14ac:dyDescent="0.25">
      <c r="A998" s="3">
        <v>43459</v>
      </c>
      <c r="B998" s="2">
        <v>4.8240999999999996</v>
      </c>
      <c r="C998" s="2">
        <f t="shared" si="117"/>
        <v>-1.2199999999999989E-2</v>
      </c>
      <c r="D998" s="2">
        <f t="shared" si="118"/>
        <v>4.8020399999999999</v>
      </c>
      <c r="E998" s="2">
        <f t="shared" si="120"/>
        <v>4.7953100000000006</v>
      </c>
      <c r="F998" s="2">
        <f t="shared" si="121"/>
        <v>4.7870450000000009</v>
      </c>
      <c r="G998" s="2">
        <f t="shared" si="115"/>
        <v>4.7795099999999993</v>
      </c>
      <c r="H998" s="2">
        <f t="shared" si="119"/>
        <v>4.9817339999999968</v>
      </c>
      <c r="I998" s="2">
        <f t="array" ref="I998">SUMPRODUCT(B982:B1001, (ROW(B982:B1001)-ROW(B982)+1)) / (20*21/2)</f>
        <v>4.8114561904761901</v>
      </c>
      <c r="J998" s="2">
        <f t="shared" si="122"/>
        <v>4.7901082570961995</v>
      </c>
      <c r="K998" s="2">
        <f t="shared" si="116"/>
        <v>4.8174925354975731</v>
      </c>
    </row>
    <row r="999" spans="1:11" ht="13.5" x14ac:dyDescent="0.25">
      <c r="A999" s="3">
        <v>43460</v>
      </c>
      <c r="B999" s="2">
        <v>4.8240999999999996</v>
      </c>
      <c r="C999" s="2">
        <f t="shared" si="117"/>
        <v>0</v>
      </c>
      <c r="D999" s="2">
        <f t="shared" si="118"/>
        <v>4.8142799999999992</v>
      </c>
      <c r="E999" s="2">
        <f t="shared" si="120"/>
        <v>4.7965400000000002</v>
      </c>
      <c r="F999" s="2">
        <f t="shared" si="121"/>
        <v>4.7901050000000005</v>
      </c>
      <c r="G999" s="2">
        <f t="shared" si="115"/>
        <v>4.7792659999999998</v>
      </c>
      <c r="H999" s="2">
        <f t="shared" si="119"/>
        <v>4.9863969999999975</v>
      </c>
      <c r="I999" s="2">
        <f t="array" ref="I999">SUMPRODUCT(B983:B1002, (ROW(B983:B1002)-ROW(B983)+1)) / (20*21/2)</f>
        <v>4.8197919047619049</v>
      </c>
      <c r="J999" s="2">
        <f t="shared" si="122"/>
        <v>4.7933455659441808</v>
      </c>
      <c r="K999" s="2">
        <f t="shared" si="116"/>
        <v>4.8177516517525705</v>
      </c>
    </row>
    <row r="1000" spans="1:11" ht="13.5" x14ac:dyDescent="0.25">
      <c r="A1000" s="3">
        <v>43461</v>
      </c>
      <c r="B1000" s="2">
        <v>4.8914</v>
      </c>
      <c r="C1000" s="2">
        <f t="shared" si="117"/>
        <v>6.730000000000036E-2</v>
      </c>
      <c r="D1000" s="2">
        <f t="shared" si="118"/>
        <v>4.8375399999999997</v>
      </c>
      <c r="E1000" s="2">
        <f t="shared" si="120"/>
        <v>4.8081699999999996</v>
      </c>
      <c r="F1000" s="2">
        <f t="shared" si="121"/>
        <v>4.7974500000000004</v>
      </c>
      <c r="G1000" s="2">
        <f t="shared" si="115"/>
        <v>4.7803679999999993</v>
      </c>
      <c r="H1000" s="2">
        <f t="shared" si="119"/>
        <v>4.9913014999999969</v>
      </c>
      <c r="I1000" s="2">
        <f t="array" ref="I1000">SUMPRODUCT(B984:B1003, (ROW(B984:B1003)-ROW(B984)+1)) / (20*21/2)</f>
        <v>4.8167309523809534</v>
      </c>
      <c r="J1000" s="2">
        <f t="shared" si="122"/>
        <v>4.8026840834733058</v>
      </c>
      <c r="K1000" s="2">
        <f t="shared" si="116"/>
        <v>4.8206398222720779</v>
      </c>
    </row>
    <row r="1001" spans="1:11" ht="13.5" x14ac:dyDescent="0.25">
      <c r="A1001" s="3">
        <v>43462</v>
      </c>
      <c r="B1001" s="2">
        <v>4.8914</v>
      </c>
      <c r="C1001" s="2">
        <f t="shared" si="117"/>
        <v>0</v>
      </c>
      <c r="D1001" s="2">
        <f t="shared" si="118"/>
        <v>4.8534600000000001</v>
      </c>
      <c r="E1001" s="2">
        <f t="shared" si="120"/>
        <v>4.8173499999999994</v>
      </c>
      <c r="F1001" s="2">
        <f t="shared" si="121"/>
        <v>4.8038750000000006</v>
      </c>
      <c r="G1001" s="2">
        <f t="shared" si="115"/>
        <v>4.7825719999999992</v>
      </c>
      <c r="H1001" s="2">
        <f t="shared" si="119"/>
        <v>4.9960399999999963</v>
      </c>
      <c r="I1001" s="2">
        <f t="array" ref="I1001">SUMPRODUCT(B985:B1004, (ROW(B985:B1004)-ROW(B985)+1)) / (20*21/2)</f>
        <v>4.8143985714285709</v>
      </c>
      <c r="J1001" s="2">
        <f t="shared" si="122"/>
        <v>4.8111332183806095</v>
      </c>
      <c r="K1001" s="2">
        <f t="shared" si="116"/>
        <v>4.8234147312025852</v>
      </c>
    </row>
    <row r="1002" spans="1:11" ht="13.5" x14ac:dyDescent="0.25">
      <c r="A1002" s="3">
        <v>43465</v>
      </c>
      <c r="B1002" s="2">
        <v>4.8914</v>
      </c>
      <c r="C1002" s="2">
        <f t="shared" si="117"/>
        <v>0</v>
      </c>
      <c r="D1002" s="2">
        <f t="shared" si="118"/>
        <v>4.8644800000000004</v>
      </c>
      <c r="E1002" s="2">
        <f t="shared" si="120"/>
        <v>4.8271399999999991</v>
      </c>
      <c r="F1002" s="2">
        <f t="shared" si="121"/>
        <v>4.8072400000000011</v>
      </c>
      <c r="G1002" s="2">
        <f t="shared" si="115"/>
        <v>4.7836739999999995</v>
      </c>
      <c r="H1002" s="2">
        <f t="shared" si="119"/>
        <v>5.0006839999999961</v>
      </c>
      <c r="I1002" s="2">
        <f t="array" ref="I1002">SUMPRODUCT(B986:B1005, (ROW(B986:B1005)-ROW(B986)+1)) / (20*21/2)</f>
        <v>4.8087166666666672</v>
      </c>
      <c r="J1002" s="2">
        <f t="shared" si="122"/>
        <v>4.8187776737729324</v>
      </c>
      <c r="K1002" s="2">
        <f t="shared" si="116"/>
        <v>4.8260808201750329</v>
      </c>
    </row>
    <row r="1003" spans="1:11" ht="13.5" x14ac:dyDescent="0.25">
      <c r="A1003" s="3">
        <v>43467</v>
      </c>
      <c r="B1003" s="2">
        <v>4.7751000000000001</v>
      </c>
      <c r="C1003" s="2">
        <f t="shared" si="117"/>
        <v>-0.11629999999999985</v>
      </c>
      <c r="D1003" s="2">
        <f t="shared" si="118"/>
        <v>4.8546800000000001</v>
      </c>
      <c r="E1003" s="2">
        <f t="shared" si="120"/>
        <v>4.8283599999999991</v>
      </c>
      <c r="F1003" s="2">
        <f t="shared" si="121"/>
        <v>4.7995900000000002</v>
      </c>
      <c r="G1003" s="2">
        <f t="shared" si="115"/>
        <v>4.7834299999999992</v>
      </c>
      <c r="H1003" s="2">
        <f t="shared" si="119"/>
        <v>5.0046514999999969</v>
      </c>
      <c r="I1003" s="2">
        <f t="array" ref="I1003">SUMPRODUCT(B987:B1006, (ROW(B987:B1006)-ROW(B987)+1)) / (20*21/2)</f>
        <v>4.8045171428571427</v>
      </c>
      <c r="J1003" s="2">
        <f t="shared" si="122"/>
        <v>4.8146178953183671</v>
      </c>
      <c r="K1003" s="2">
        <f t="shared" si="116"/>
        <v>4.8240815723250314</v>
      </c>
    </row>
    <row r="1004" spans="1:11" ht="13.5" x14ac:dyDescent="0.25">
      <c r="A1004" s="3">
        <v>43468</v>
      </c>
      <c r="B1004" s="2">
        <v>4.7751000000000001</v>
      </c>
      <c r="C1004" s="2">
        <f t="shared" si="117"/>
        <v>0</v>
      </c>
      <c r="D1004" s="2">
        <f t="shared" si="118"/>
        <v>4.8448800000000007</v>
      </c>
      <c r="E1004" s="2">
        <f t="shared" si="120"/>
        <v>4.82958</v>
      </c>
      <c r="F1004" s="2">
        <f t="shared" si="121"/>
        <v>4.7980600000000004</v>
      </c>
      <c r="G1004" s="2">
        <f t="shared" si="115"/>
        <v>4.7831859999999997</v>
      </c>
      <c r="H1004" s="2">
        <f t="shared" si="119"/>
        <v>5.0086189999999959</v>
      </c>
      <c r="I1004" s="2">
        <f t="array" ref="I1004">SUMPRODUCT(B988:B1007, (ROW(B988:B1007)-ROW(B988)+1)) / (20*21/2)</f>
        <v>4.8030590476190476</v>
      </c>
      <c r="J1004" s="2">
        <f t="shared" si="122"/>
        <v>4.8108542862404269</v>
      </c>
      <c r="K1004" s="2">
        <f t="shared" si="116"/>
        <v>4.8221607263515009</v>
      </c>
    </row>
    <row r="1005" spans="1:11" ht="13.5" x14ac:dyDescent="0.25">
      <c r="A1005" s="3">
        <v>43469</v>
      </c>
      <c r="B1005" s="2">
        <v>4.7384000000000004</v>
      </c>
      <c r="C1005" s="2">
        <f t="shared" si="117"/>
        <v>-3.6699999999999733E-2</v>
      </c>
      <c r="D1005" s="2">
        <f t="shared" si="118"/>
        <v>4.8142799999999992</v>
      </c>
      <c r="E1005" s="2">
        <f t="shared" si="120"/>
        <v>4.8259100000000004</v>
      </c>
      <c r="F1005" s="2">
        <f t="shared" si="121"/>
        <v>4.7946949999999999</v>
      </c>
      <c r="G1005" s="2">
        <f t="shared" si="115"/>
        <v>4.7824520000000001</v>
      </c>
      <c r="H1005" s="2">
        <f t="shared" si="119"/>
        <v>5.0124029999999964</v>
      </c>
      <c r="I1005" s="2">
        <f t="array" ref="I1005">SUMPRODUCT(B989:B1008, (ROW(B989:B1008)-ROW(B989)+1)) / (20*21/2)</f>
        <v>4.797870476190476</v>
      </c>
      <c r="J1005" s="2">
        <f t="shared" si="122"/>
        <v>4.8039538780270528</v>
      </c>
      <c r="K1005" s="2">
        <f t="shared" si="116"/>
        <v>4.8188759919847755</v>
      </c>
    </row>
    <row r="1006" spans="1:11" ht="13.5" x14ac:dyDescent="0.25">
      <c r="A1006" s="3">
        <v>43472</v>
      </c>
      <c r="B1006" s="2">
        <v>4.7506000000000004</v>
      </c>
      <c r="C1006" s="2">
        <f t="shared" si="117"/>
        <v>1.2199999999999989E-2</v>
      </c>
      <c r="D1006" s="2">
        <f t="shared" si="118"/>
        <v>4.7861199999999995</v>
      </c>
      <c r="E1006" s="2">
        <f t="shared" si="120"/>
        <v>4.8197899999999994</v>
      </c>
      <c r="F1006" s="2">
        <f t="shared" si="121"/>
        <v>4.7904100000000005</v>
      </c>
      <c r="G1006" s="2">
        <f t="shared" si="115"/>
        <v>4.781962</v>
      </c>
      <c r="H1006" s="2">
        <f t="shared" si="119"/>
        <v>5.0160109999999962</v>
      </c>
      <c r="I1006" s="2">
        <f t="array" ref="I1006">SUMPRODUCT(B990:B1009, (ROW(B990:B1009)-ROW(B990)+1)) / (20*21/2)</f>
        <v>4.7919552380952384</v>
      </c>
      <c r="J1006" s="2">
        <f t="shared" si="122"/>
        <v>4.7988725563101911</v>
      </c>
      <c r="K1006" s="2">
        <f t="shared" si="116"/>
        <v>4.8161985021030196</v>
      </c>
    </row>
    <row r="1007" spans="1:11" ht="13.5" x14ac:dyDescent="0.25">
      <c r="A1007" s="3">
        <v>43473</v>
      </c>
      <c r="B1007" s="2">
        <v>4.7751000000000001</v>
      </c>
      <c r="C1007" s="2">
        <f t="shared" si="117"/>
        <v>2.4499999999999744E-2</v>
      </c>
      <c r="D1007" s="2">
        <f t="shared" si="118"/>
        <v>4.7628600000000008</v>
      </c>
      <c r="E1007" s="2">
        <f t="shared" si="120"/>
        <v>4.8136700000000001</v>
      </c>
      <c r="F1007" s="2">
        <f t="shared" si="121"/>
        <v>4.7989800000000002</v>
      </c>
      <c r="G1007" s="2">
        <f t="shared" si="115"/>
        <v>4.781962</v>
      </c>
      <c r="H1007" s="2">
        <f t="shared" si="119"/>
        <v>5.0185329999999961</v>
      </c>
      <c r="I1007" s="2">
        <f t="array" ref="I1007">SUMPRODUCT(B991:B1010, (ROW(B991:B1010)-ROW(B991)+1)) / (20*21/2)</f>
        <v>4.7823038095238095</v>
      </c>
      <c r="J1007" s="2">
        <f t="shared" si="122"/>
        <v>4.7966085033282679</v>
      </c>
      <c r="K1007" s="2">
        <f t="shared" si="116"/>
        <v>4.8145867961381956</v>
      </c>
    </row>
    <row r="1008" spans="1:11" ht="13.5" x14ac:dyDescent="0.25">
      <c r="A1008" s="3">
        <v>43474</v>
      </c>
      <c r="B1008" s="2">
        <v>4.7445000000000004</v>
      </c>
      <c r="C1008" s="2">
        <f t="shared" si="117"/>
        <v>-3.0599999999999739E-2</v>
      </c>
      <c r="D1008" s="2">
        <f t="shared" si="118"/>
        <v>4.7567400000000006</v>
      </c>
      <c r="E1008" s="2">
        <f t="shared" si="120"/>
        <v>4.8057100000000004</v>
      </c>
      <c r="F1008" s="2">
        <f t="shared" si="121"/>
        <v>4.8005100000000001</v>
      </c>
      <c r="G1008" s="2">
        <f t="shared" si="115"/>
        <v>4.7813500000000007</v>
      </c>
      <c r="H1008" s="2">
        <f t="shared" si="119"/>
        <v>5.0199539999999958</v>
      </c>
      <c r="I1008" s="2">
        <f t="array" ref="I1008">SUMPRODUCT(B992:B1011, (ROW(B992:B1011)-ROW(B992)+1)) / (20*21/2)</f>
        <v>4.7782790476190486</v>
      </c>
      <c r="J1008" s="2">
        <f t="shared" si="122"/>
        <v>4.7916457887255754</v>
      </c>
      <c r="K1008" s="2">
        <f t="shared" si="116"/>
        <v>4.8118382943288545</v>
      </c>
    </row>
    <row r="1009" spans="1:11" ht="13.5" x14ac:dyDescent="0.25">
      <c r="A1009" s="3">
        <v>43475</v>
      </c>
      <c r="B1009" s="2">
        <v>4.7384000000000004</v>
      </c>
      <c r="C1009" s="2">
        <f t="shared" si="117"/>
        <v>-6.0999999999999943E-3</v>
      </c>
      <c r="D1009" s="2">
        <f t="shared" si="118"/>
        <v>4.7493999999999996</v>
      </c>
      <c r="E1009" s="2">
        <f t="shared" si="120"/>
        <v>4.7971400000000006</v>
      </c>
      <c r="F1009" s="2">
        <f t="shared" si="121"/>
        <v>4.7968399999999995</v>
      </c>
      <c r="G1009" s="2">
        <f t="shared" si="115"/>
        <v>4.7806160000000011</v>
      </c>
      <c r="H1009" s="2">
        <f t="shared" si="119"/>
        <v>5.0204674999999961</v>
      </c>
      <c r="I1009" s="2">
        <f t="array" ref="I1009">SUMPRODUCT(B993:B1012, (ROW(B993:B1012)-ROW(B993)+1)) / (20*21/2)</f>
        <v>4.7768209523809526</v>
      </c>
      <c r="J1009" s="2">
        <f t="shared" si="122"/>
        <v>4.7865747612279019</v>
      </c>
      <c r="K1009" s="2">
        <f t="shared" si="116"/>
        <v>4.8089583612179192</v>
      </c>
    </row>
    <row r="1010" spans="1:11" ht="13.5" x14ac:dyDescent="0.25">
      <c r="A1010" s="3">
        <v>43476</v>
      </c>
      <c r="B1010" s="2">
        <v>4.6955</v>
      </c>
      <c r="C1010" s="2">
        <f t="shared" si="117"/>
        <v>-4.2900000000000382E-2</v>
      </c>
      <c r="D1010" s="2">
        <f t="shared" si="118"/>
        <v>4.7408200000000003</v>
      </c>
      <c r="E1010" s="2">
        <f t="shared" si="120"/>
        <v>4.7775499999999997</v>
      </c>
      <c r="F1010" s="2">
        <f t="shared" si="121"/>
        <v>4.7928599999999992</v>
      </c>
      <c r="G1010" s="2">
        <f t="shared" ref="G1010:G1073" si="123">AVERAGE(B961:B1010)</f>
        <v>4.7791460000000008</v>
      </c>
      <c r="H1010" s="2">
        <f t="shared" si="119"/>
        <v>5.0205769999999967</v>
      </c>
      <c r="I1010" s="2">
        <f t="array" ref="I1010">SUMPRODUCT(B994:B1013, (ROW(B994:B1013)-ROW(B994)+1)) / (20*21/2)</f>
        <v>4.7748695238095236</v>
      </c>
      <c r="J1010" s="2">
        <f t="shared" si="122"/>
        <v>4.7779009744442922</v>
      </c>
      <c r="K1010" s="2">
        <f t="shared" si="116"/>
        <v>4.8045090137191773</v>
      </c>
    </row>
    <row r="1011" spans="1:11" ht="13.5" x14ac:dyDescent="0.25">
      <c r="A1011" s="3">
        <v>43480</v>
      </c>
      <c r="B1011" s="2">
        <v>4.7506000000000004</v>
      </c>
      <c r="C1011" s="2">
        <f t="shared" si="117"/>
        <v>5.5100000000000371E-2</v>
      </c>
      <c r="D1011" s="2">
        <f t="shared" si="118"/>
        <v>4.7408200000000011</v>
      </c>
      <c r="E1011" s="2">
        <f t="shared" si="120"/>
        <v>4.7634699999999999</v>
      </c>
      <c r="F1011" s="2">
        <f t="shared" si="121"/>
        <v>4.7904099999999996</v>
      </c>
      <c r="G1011" s="2">
        <f t="shared" si="123"/>
        <v>4.7797580000000011</v>
      </c>
      <c r="H1011" s="2">
        <f t="shared" si="119"/>
        <v>5.0209854999999965</v>
      </c>
      <c r="I1011" s="2">
        <f t="array" ref="I1011">SUMPRODUCT(B995:B1014, (ROW(B995:B1014)-ROW(B995)+1)) / (20*21/2)</f>
        <v>4.7723080952380963</v>
      </c>
      <c r="J1011" s="2">
        <f t="shared" si="122"/>
        <v>4.7753008816400744</v>
      </c>
      <c r="K1011" s="2">
        <f t="shared" ref="K1011:K1074" si="124">$K$4*B1011+(1-$K$4)*K1010</f>
        <v>4.8023949347497981</v>
      </c>
    </row>
    <row r="1012" spans="1:11" ht="13.5" x14ac:dyDescent="0.25">
      <c r="A1012" s="3">
        <v>43481</v>
      </c>
      <c r="B1012" s="2">
        <v>4.7751000000000001</v>
      </c>
      <c r="C1012" s="2">
        <f t="shared" si="117"/>
        <v>2.4499999999999744E-2</v>
      </c>
      <c r="D1012" s="2">
        <f t="shared" si="118"/>
        <v>4.7408200000000011</v>
      </c>
      <c r="E1012" s="2">
        <f t="shared" si="120"/>
        <v>4.7518400000000005</v>
      </c>
      <c r="F1012" s="2">
        <f t="shared" si="121"/>
        <v>4.7894899999999989</v>
      </c>
      <c r="G1012" s="2">
        <f t="shared" si="123"/>
        <v>4.7797580000000011</v>
      </c>
      <c r="H1012" s="2">
        <f t="shared" si="119"/>
        <v>5.0215164999999962</v>
      </c>
      <c r="I1012" s="2">
        <f t="array" ref="I1012">SUMPRODUCT(B996:B1015, (ROW(B996:B1015)-ROW(B996)+1)) / (20*21/2)</f>
        <v>4.7709085714285706</v>
      </c>
      <c r="J1012" s="2">
        <f t="shared" si="122"/>
        <v>4.7752817500553046</v>
      </c>
      <c r="K1012" s="2">
        <f t="shared" si="124"/>
        <v>4.8013245451517665</v>
      </c>
    </row>
    <row r="1013" spans="1:11" ht="13.5" x14ac:dyDescent="0.25">
      <c r="A1013" s="3">
        <v>43482</v>
      </c>
      <c r="B1013" s="2">
        <v>4.7690000000000001</v>
      </c>
      <c r="C1013" s="2">
        <f t="shared" si="117"/>
        <v>-6.0999999999999943E-3</v>
      </c>
      <c r="D1013" s="2">
        <f t="shared" si="118"/>
        <v>4.7457200000000004</v>
      </c>
      <c r="E1013" s="2">
        <f t="shared" si="120"/>
        <v>4.7512300000000005</v>
      </c>
      <c r="F1013" s="2">
        <f t="shared" si="121"/>
        <v>4.7897949999999998</v>
      </c>
      <c r="G1013" s="2">
        <f t="shared" si="123"/>
        <v>4.7802480000000012</v>
      </c>
      <c r="H1013" s="2">
        <f t="shared" si="119"/>
        <v>5.0219934999999962</v>
      </c>
      <c r="I1013" s="2">
        <f t="array" ref="I1013">SUMPRODUCT(B997:B1016, (ROW(B997:B1016)-ROW(B997)+1)) / (20*21/2)</f>
        <v>4.7753376190476189</v>
      </c>
      <c r="J1013" s="2">
        <f t="shared" si="122"/>
        <v>4.7746834881452758</v>
      </c>
      <c r="K1013" s="2">
        <f t="shared" si="124"/>
        <v>4.8000569159301287</v>
      </c>
    </row>
    <row r="1014" spans="1:11" ht="13.5" x14ac:dyDescent="0.25">
      <c r="A1014" s="3">
        <v>43483</v>
      </c>
      <c r="B1014" s="2">
        <v>4.7629000000000001</v>
      </c>
      <c r="C1014" s="2">
        <f t="shared" si="117"/>
        <v>-6.0999999999999943E-3</v>
      </c>
      <c r="D1014" s="2">
        <f t="shared" si="118"/>
        <v>4.7506200000000005</v>
      </c>
      <c r="E1014" s="2">
        <f t="shared" si="120"/>
        <v>4.7500100000000005</v>
      </c>
      <c r="F1014" s="2">
        <f t="shared" si="121"/>
        <v>4.7897949999999998</v>
      </c>
      <c r="G1014" s="2">
        <f t="shared" si="123"/>
        <v>4.7806160000000011</v>
      </c>
      <c r="H1014" s="2">
        <f t="shared" si="119"/>
        <v>5.0223449999999961</v>
      </c>
      <c r="I1014" s="2">
        <f t="array" ref="I1014">SUMPRODUCT(B998:B1017, (ROW(B998:B1017)-ROW(B998)+1)) / (20*21/2)</f>
        <v>4.7977261904761894</v>
      </c>
      <c r="J1014" s="2">
        <f t="shared" si="122"/>
        <v>4.7735612511790588</v>
      </c>
      <c r="K1014" s="2">
        <f t="shared" si="124"/>
        <v>4.7985997819720847</v>
      </c>
    </row>
    <row r="1015" spans="1:11" ht="13.5" x14ac:dyDescent="0.25">
      <c r="A1015" s="3">
        <v>43486</v>
      </c>
      <c r="B1015" s="2">
        <v>4.7751000000000001</v>
      </c>
      <c r="C1015" s="2">
        <f t="shared" si="117"/>
        <v>1.2199999999999989E-2</v>
      </c>
      <c r="D1015" s="2">
        <f t="shared" si="118"/>
        <v>4.7665400000000009</v>
      </c>
      <c r="E1015" s="2">
        <f t="shared" si="120"/>
        <v>4.753680000000001</v>
      </c>
      <c r="F1015" s="2">
        <f t="shared" si="121"/>
        <v>4.7897949999999998</v>
      </c>
      <c r="G1015" s="2">
        <f t="shared" si="123"/>
        <v>4.7815960000000013</v>
      </c>
      <c r="H1015" s="2">
        <f t="shared" si="119"/>
        <v>5.0222359999999959</v>
      </c>
      <c r="I1015" s="2">
        <f t="array" ref="I1015">SUMPRODUCT(B999:B1018, (ROW(B999:B1018)-ROW(B999)+1)) / (20*21/2)</f>
        <v>4.802306190476191</v>
      </c>
      <c r="J1015" s="2">
        <f t="shared" si="122"/>
        <v>4.7737077986858152</v>
      </c>
      <c r="K1015" s="2">
        <f t="shared" si="124"/>
        <v>4.7976782218947482</v>
      </c>
    </row>
    <row r="1016" spans="1:11" ht="13.5" x14ac:dyDescent="0.25">
      <c r="A1016" s="3">
        <v>43487</v>
      </c>
      <c r="B1016" s="2">
        <v>4.8362999999999996</v>
      </c>
      <c r="C1016" s="2">
        <f t="shared" si="117"/>
        <v>6.1199999999999477E-2</v>
      </c>
      <c r="D1016" s="2">
        <f t="shared" si="118"/>
        <v>4.7836799999999995</v>
      </c>
      <c r="E1016" s="2">
        <f t="shared" si="120"/>
        <v>4.7622500000000008</v>
      </c>
      <c r="F1016" s="2">
        <f t="shared" si="121"/>
        <v>4.7910199999999996</v>
      </c>
      <c r="G1016" s="2">
        <f t="shared" si="123"/>
        <v>4.7840440000000015</v>
      </c>
      <c r="H1016" s="2">
        <f t="shared" si="119"/>
        <v>5.0220064999999954</v>
      </c>
      <c r="I1016" s="2">
        <f t="array" ref="I1016">SUMPRODUCT(B1000:B1019, (ROW(B1000:B1019)-ROW(B1000)+1)) / (20*21/2)</f>
        <v>4.8155123809523808</v>
      </c>
      <c r="J1016" s="2">
        <f t="shared" si="122"/>
        <v>4.7796689607157381</v>
      </c>
      <c r="K1016" s="2">
        <f t="shared" si="124"/>
        <v>4.799192801428287</v>
      </c>
    </row>
    <row r="1017" spans="1:11" ht="13.5" x14ac:dyDescent="0.25">
      <c r="A1017" s="3">
        <v>43488</v>
      </c>
      <c r="B1017" s="2">
        <v>5.0260999999999996</v>
      </c>
      <c r="C1017" s="2">
        <f t="shared" si="117"/>
        <v>0.18979999999999997</v>
      </c>
      <c r="D1017" s="2">
        <f t="shared" si="118"/>
        <v>4.8338799999999997</v>
      </c>
      <c r="E1017" s="2">
        <f t="shared" si="120"/>
        <v>4.7873500000000009</v>
      </c>
      <c r="F1017" s="2">
        <f t="shared" si="121"/>
        <v>4.8005100000000001</v>
      </c>
      <c r="G1017" s="2">
        <f t="shared" si="123"/>
        <v>4.7897980000000011</v>
      </c>
      <c r="H1017" s="2">
        <f t="shared" si="119"/>
        <v>5.0226074999999959</v>
      </c>
      <c r="I1017" s="2">
        <f t="array" ref="I1017">SUMPRODUCT(B1001:B1020, (ROW(B1001:B1020)-ROW(B1001)+1)) / (20*21/2)</f>
        <v>4.8234980952380955</v>
      </c>
      <c r="J1017" s="2">
        <f t="shared" si="122"/>
        <v>4.8031385835047153</v>
      </c>
      <c r="K1017" s="2">
        <f t="shared" si="124"/>
        <v>4.8080911229409029</v>
      </c>
    </row>
    <row r="1018" spans="1:11" ht="13.5" x14ac:dyDescent="0.25">
      <c r="A1018" s="3">
        <v>43489</v>
      </c>
      <c r="B1018" s="2">
        <v>4.8486000000000002</v>
      </c>
      <c r="C1018" s="2">
        <f t="shared" si="117"/>
        <v>-0.17749999999999932</v>
      </c>
      <c r="D1018" s="2">
        <f t="shared" si="118"/>
        <v>4.8498000000000001</v>
      </c>
      <c r="E1018" s="2">
        <f t="shared" si="120"/>
        <v>4.7977600000000002</v>
      </c>
      <c r="F1018" s="2">
        <f t="shared" si="121"/>
        <v>4.8017349999999999</v>
      </c>
      <c r="G1018" s="2">
        <f t="shared" si="123"/>
        <v>4.7920020000000001</v>
      </c>
      <c r="H1018" s="2">
        <f t="shared" si="119"/>
        <v>5.0222734999999954</v>
      </c>
      <c r="I1018" s="2">
        <f t="array" ref="I1018">SUMPRODUCT(B1002:B1021, (ROW(B1002:B1021)-ROW(B1002)+1)) / (20*21/2)</f>
        <v>4.8309028571428572</v>
      </c>
      <c r="J1018" s="2">
        <f t="shared" si="122"/>
        <v>4.807468242218552</v>
      </c>
      <c r="K1018" s="2">
        <f t="shared" si="124"/>
        <v>4.8096797063549852</v>
      </c>
    </row>
    <row r="1019" spans="1:11" ht="13.5" x14ac:dyDescent="0.25">
      <c r="A1019" s="3">
        <v>43490</v>
      </c>
      <c r="B1019" s="2">
        <v>4.9404000000000003</v>
      </c>
      <c r="C1019" s="2">
        <f t="shared" si="117"/>
        <v>9.1800000000000104E-2</v>
      </c>
      <c r="D1019" s="2">
        <f t="shared" si="118"/>
        <v>4.8853</v>
      </c>
      <c r="E1019" s="2">
        <f t="shared" si="120"/>
        <v>4.8179600000000011</v>
      </c>
      <c r="F1019" s="2">
        <f t="shared" si="121"/>
        <v>4.80755</v>
      </c>
      <c r="G1019" s="2">
        <f t="shared" si="123"/>
        <v>4.7959200000000006</v>
      </c>
      <c r="H1019" s="2">
        <f t="shared" si="119"/>
        <v>5.0223514999999956</v>
      </c>
      <c r="I1019" s="2">
        <f t="array" ref="I1019">SUMPRODUCT(B1003:B1022, (ROW(B1003:B1022)-ROW(B1003)+1)) / (20*21/2)</f>
        <v>4.8389176190476189</v>
      </c>
      <c r="J1019" s="2">
        <f t="shared" si="122"/>
        <v>4.8201284096263093</v>
      </c>
      <c r="K1019" s="2">
        <f t="shared" si="124"/>
        <v>4.81480599238028</v>
      </c>
    </row>
    <row r="1020" spans="1:11" ht="13.5" x14ac:dyDescent="0.25">
      <c r="A1020" s="3">
        <v>43493</v>
      </c>
      <c r="B1020" s="2">
        <v>4.8914</v>
      </c>
      <c r="C1020" s="2">
        <f t="shared" si="117"/>
        <v>-4.9000000000000377E-2</v>
      </c>
      <c r="D1020" s="2">
        <f t="shared" si="118"/>
        <v>4.9085599999999996</v>
      </c>
      <c r="E1020" s="2">
        <f t="shared" si="120"/>
        <v>4.8375499999999994</v>
      </c>
      <c r="F1020" s="2">
        <f t="shared" si="121"/>
        <v>4.80755</v>
      </c>
      <c r="G1020" s="2">
        <f t="shared" si="123"/>
        <v>4.7982460000000016</v>
      </c>
      <c r="H1020" s="2">
        <f t="shared" si="119"/>
        <v>5.0222079999999956</v>
      </c>
      <c r="I1020" s="2">
        <f t="array" ref="I1020">SUMPRODUCT(B1004:B1023, (ROW(B1004:B1023)-ROW(B1004)+1)) / (20*21/2)</f>
        <v>4.8469323809523805</v>
      </c>
      <c r="J1020" s="2">
        <f t="shared" si="122"/>
        <v>4.8269161801380891</v>
      </c>
      <c r="K1020" s="2">
        <f t="shared" si="124"/>
        <v>4.8178096789536022</v>
      </c>
    </row>
    <row r="1021" spans="1:11" ht="13.5" x14ac:dyDescent="0.25">
      <c r="A1021" s="3">
        <v>43494</v>
      </c>
      <c r="B1021" s="2">
        <v>4.8853</v>
      </c>
      <c r="C1021" s="2">
        <f t="shared" si="117"/>
        <v>-6.0999999999999943E-3</v>
      </c>
      <c r="D1021" s="2">
        <f t="shared" si="118"/>
        <v>4.9183600000000007</v>
      </c>
      <c r="E1021" s="2">
        <f t="shared" si="120"/>
        <v>4.8510199999999992</v>
      </c>
      <c r="F1021" s="2">
        <f t="shared" si="121"/>
        <v>4.807245</v>
      </c>
      <c r="G1021" s="2">
        <f t="shared" si="123"/>
        <v>4.8004500000000014</v>
      </c>
      <c r="H1021" s="2">
        <f t="shared" si="119"/>
        <v>5.0220574999999954</v>
      </c>
      <c r="I1021" s="2">
        <f t="array" ref="I1021">SUMPRODUCT(B1005:B1024, (ROW(B1005:B1024)-ROW(B1005)+1)) / (20*21/2)</f>
        <v>4.8543933333333333</v>
      </c>
      <c r="J1021" s="2">
        <f t="shared" si="122"/>
        <v>4.8324765439344617</v>
      </c>
      <c r="K1021" s="2">
        <f t="shared" si="124"/>
        <v>4.8204563582103237</v>
      </c>
    </row>
    <row r="1022" spans="1:11" ht="13.5" x14ac:dyDescent="0.25">
      <c r="A1022" s="3">
        <v>43495</v>
      </c>
      <c r="B1022" s="2">
        <v>4.8914</v>
      </c>
      <c r="C1022" s="2">
        <f t="shared" si="117"/>
        <v>6.0999999999999943E-3</v>
      </c>
      <c r="D1022" s="2">
        <f t="shared" si="118"/>
        <v>4.891420000000001</v>
      </c>
      <c r="E1022" s="2">
        <f t="shared" si="120"/>
        <v>4.8626499999999995</v>
      </c>
      <c r="F1022" s="2">
        <f t="shared" si="121"/>
        <v>4.8072450000000009</v>
      </c>
      <c r="G1022" s="2">
        <f t="shared" si="123"/>
        <v>4.8027760000000015</v>
      </c>
      <c r="H1022" s="2">
        <f t="shared" si="119"/>
        <v>5.0219374999999946</v>
      </c>
      <c r="I1022" s="2">
        <f t="array" ref="I1022">SUMPRODUCT(B1006:B1025, (ROW(B1006:B1025)-ROW(B1006)+1)) / (20*21/2)</f>
        <v>4.8613004761904772</v>
      </c>
      <c r="J1022" s="2">
        <f t="shared" si="122"/>
        <v>4.8380883016549889</v>
      </c>
      <c r="K1022" s="2">
        <f t="shared" si="124"/>
        <v>4.8232384618099191</v>
      </c>
    </row>
    <row r="1023" spans="1:11" ht="13.5" x14ac:dyDescent="0.25">
      <c r="A1023" s="3">
        <v>43496</v>
      </c>
      <c r="B1023" s="2">
        <v>4.8914</v>
      </c>
      <c r="C1023" s="2">
        <f t="shared" si="117"/>
        <v>0</v>
      </c>
      <c r="D1023" s="2">
        <f t="shared" si="118"/>
        <v>4.8999800000000011</v>
      </c>
      <c r="E1023" s="2">
        <f t="shared" si="120"/>
        <v>4.8748899999999988</v>
      </c>
      <c r="F1023" s="2">
        <f t="shared" si="121"/>
        <v>4.813060000000001</v>
      </c>
      <c r="G1023" s="2">
        <f t="shared" si="123"/>
        <v>4.8051020000000024</v>
      </c>
      <c r="H1023" s="2">
        <f t="shared" si="119"/>
        <v>5.022101999999995</v>
      </c>
      <c r="I1023" s="2">
        <f t="array" ref="I1023">SUMPRODUCT(B1007:B1026, (ROW(B1007:B1026)-ROW(B1007)+1)) / (20*21/2)</f>
        <v>4.8674790476190477</v>
      </c>
      <c r="J1023" s="2">
        <f t="shared" si="122"/>
        <v>4.8431656062592756</v>
      </c>
      <c r="K1023" s="2">
        <f t="shared" si="124"/>
        <v>4.8259114633075697</v>
      </c>
    </row>
    <row r="1024" spans="1:11" ht="13.5" x14ac:dyDescent="0.25">
      <c r="A1024" s="3">
        <v>43497</v>
      </c>
      <c r="B1024" s="2">
        <v>4.8914</v>
      </c>
      <c r="C1024" s="2">
        <f t="shared" si="117"/>
        <v>0</v>
      </c>
      <c r="D1024" s="2">
        <f t="shared" si="118"/>
        <v>4.89018</v>
      </c>
      <c r="E1024" s="2">
        <f t="shared" si="120"/>
        <v>4.8877399999999991</v>
      </c>
      <c r="F1024" s="2">
        <f t="shared" si="121"/>
        <v>4.8188750000000011</v>
      </c>
      <c r="G1024" s="2">
        <f t="shared" si="123"/>
        <v>4.8076720000000019</v>
      </c>
      <c r="H1024" s="2">
        <f t="shared" si="119"/>
        <v>5.0221479999999943</v>
      </c>
      <c r="I1024" s="2">
        <f t="array" ref="I1024">SUMPRODUCT(B1008:B1027, (ROW(B1008:B1027)-ROW(B1008)+1)) / (20*21/2)</f>
        <v>4.8729871428571432</v>
      </c>
      <c r="J1024" s="2">
        <f t="shared" si="122"/>
        <v>4.8477593580441063</v>
      </c>
      <c r="K1024" s="2">
        <f t="shared" si="124"/>
        <v>4.8284796412170774</v>
      </c>
    </row>
    <row r="1025" spans="1:11" ht="13.5" x14ac:dyDescent="0.25">
      <c r="A1025" s="3">
        <v>43500</v>
      </c>
      <c r="B1025" s="2">
        <v>4.8914</v>
      </c>
      <c r="C1025" s="2">
        <f t="shared" si="117"/>
        <v>0</v>
      </c>
      <c r="D1025" s="2">
        <f t="shared" si="118"/>
        <v>4.89018</v>
      </c>
      <c r="E1025" s="2">
        <f t="shared" si="120"/>
        <v>4.8993699999999993</v>
      </c>
      <c r="F1025" s="2">
        <f t="shared" si="121"/>
        <v>4.826525000000002</v>
      </c>
      <c r="G1025" s="2">
        <f t="shared" si="123"/>
        <v>4.8088960000000016</v>
      </c>
      <c r="H1025" s="2">
        <f t="shared" si="119"/>
        <v>5.0220754999999944</v>
      </c>
      <c r="I1025" s="2">
        <f t="array" ref="I1025">SUMPRODUCT(B1009:B1028, (ROW(B1009:B1028)-ROW(B1009)+1)) / (20*21/2)</f>
        <v>4.8779414285714289</v>
      </c>
      <c r="J1025" s="2">
        <f t="shared" si="122"/>
        <v>4.8519156096589526</v>
      </c>
      <c r="K1025" s="2">
        <f t="shared" si="124"/>
        <v>4.8309471062673879</v>
      </c>
    </row>
    <row r="1026" spans="1:11" ht="13.5" x14ac:dyDescent="0.25">
      <c r="A1026" s="3">
        <v>43501</v>
      </c>
      <c r="B1026" s="2">
        <v>4.8914</v>
      </c>
      <c r="C1026" s="2">
        <f t="shared" si="117"/>
        <v>0</v>
      </c>
      <c r="D1026" s="2">
        <f t="shared" si="118"/>
        <v>4.8914</v>
      </c>
      <c r="E1026" s="2">
        <f t="shared" si="120"/>
        <v>4.9048799999999995</v>
      </c>
      <c r="F1026" s="2">
        <f t="shared" si="121"/>
        <v>4.8335650000000019</v>
      </c>
      <c r="G1026" s="2">
        <f t="shared" si="123"/>
        <v>4.809998000000002</v>
      </c>
      <c r="H1026" s="2">
        <f t="shared" si="119"/>
        <v>5.0219554999999945</v>
      </c>
      <c r="I1026" s="2">
        <f t="array" ref="I1026">SUMPRODUCT(B1010:B1029, (ROW(B1010:B1029)-ROW(B1010)+1)) / (20*21/2)</f>
        <v>4.8821961904761908</v>
      </c>
      <c r="J1026" s="2">
        <f t="shared" si="122"/>
        <v>4.8556760277866706</v>
      </c>
      <c r="K1026" s="2">
        <f t="shared" si="124"/>
        <v>4.8333178079823922</v>
      </c>
    </row>
    <row r="1027" spans="1:11" ht="13.5" x14ac:dyDescent="0.25">
      <c r="A1027" s="3">
        <v>43502</v>
      </c>
      <c r="B1027" s="2">
        <v>4.8914</v>
      </c>
      <c r="C1027" s="2">
        <f t="shared" si="117"/>
        <v>0</v>
      </c>
      <c r="D1027" s="2">
        <f t="shared" si="118"/>
        <v>4.8914</v>
      </c>
      <c r="E1027" s="2">
        <f t="shared" si="120"/>
        <v>4.8914099999999996</v>
      </c>
      <c r="F1027" s="2">
        <f t="shared" si="121"/>
        <v>4.8393800000000011</v>
      </c>
      <c r="G1027" s="2">
        <f t="shared" si="123"/>
        <v>4.8123240000000012</v>
      </c>
      <c r="H1027" s="2">
        <f t="shared" si="119"/>
        <v>5.0218354999999946</v>
      </c>
      <c r="I1027" s="2">
        <f t="array" ref="I1027">SUMPRODUCT(B1011:B1030, (ROW(B1011:B1030)-ROW(B1011)+1)) / (20*21/2)</f>
        <v>4.8857223809523811</v>
      </c>
      <c r="J1027" s="2">
        <f t="shared" si="122"/>
        <v>4.8590783108546063</v>
      </c>
      <c r="K1027" s="2">
        <f t="shared" si="124"/>
        <v>4.8355955410026912</v>
      </c>
    </row>
    <row r="1028" spans="1:11" ht="13.5" x14ac:dyDescent="0.25">
      <c r="A1028" s="3">
        <v>43503</v>
      </c>
      <c r="B1028" s="2">
        <v>4.8914</v>
      </c>
      <c r="C1028" s="2">
        <f t="shared" ref="C1028:C1091" si="125">B1028-B1027</f>
        <v>0</v>
      </c>
      <c r="D1028" s="2">
        <f t="shared" si="118"/>
        <v>4.8914</v>
      </c>
      <c r="E1028" s="2">
        <f t="shared" si="120"/>
        <v>4.8956900000000001</v>
      </c>
      <c r="F1028" s="2">
        <f t="shared" si="121"/>
        <v>4.8467250000000011</v>
      </c>
      <c r="G1028" s="2">
        <f t="shared" si="123"/>
        <v>4.8146500000000012</v>
      </c>
      <c r="H1028" s="2">
        <f t="shared" si="119"/>
        <v>5.0217154999999947</v>
      </c>
      <c r="I1028" s="2">
        <f t="array" ref="I1028">SUMPRODUCT(B1012:B1031, (ROW(B1012:B1031)-ROW(B1012)+1)) / (20*21/2)</f>
        <v>4.8877347619047615</v>
      </c>
      <c r="J1028" s="2">
        <f t="shared" si="122"/>
        <v>4.8621565669636908</v>
      </c>
      <c r="K1028" s="2">
        <f t="shared" si="124"/>
        <v>4.8377839511594489</v>
      </c>
    </row>
    <row r="1029" spans="1:11" ht="13.5" x14ac:dyDescent="0.25">
      <c r="A1029" s="3">
        <v>43504</v>
      </c>
      <c r="B1029" s="2">
        <v>4.8914</v>
      </c>
      <c r="C1029" s="2">
        <f t="shared" si="125"/>
        <v>0</v>
      </c>
      <c r="D1029" s="2">
        <f t="shared" si="118"/>
        <v>4.8914</v>
      </c>
      <c r="E1029" s="2">
        <f t="shared" si="120"/>
        <v>4.8907899999999991</v>
      </c>
      <c r="F1029" s="2">
        <f t="shared" si="121"/>
        <v>4.8543750000000019</v>
      </c>
      <c r="G1029" s="2">
        <f t="shared" si="123"/>
        <v>4.8172200000000016</v>
      </c>
      <c r="H1029" s="2">
        <f t="shared" si="119"/>
        <v>5.0215484999999944</v>
      </c>
      <c r="I1029" s="2">
        <f t="array" ref="I1029">SUMPRODUCT(B1013:B1032, (ROW(B1013:B1032)-ROW(B1013)+1)) / (20*21/2)</f>
        <v>4.889686666666667</v>
      </c>
      <c r="J1029" s="2">
        <f t="shared" si="122"/>
        <v>4.8649416558242917</v>
      </c>
      <c r="K1029" s="2">
        <f t="shared" si="124"/>
        <v>4.8398865413100589</v>
      </c>
    </row>
    <row r="1030" spans="1:11" ht="13.5" x14ac:dyDescent="0.25">
      <c r="A1030" s="3">
        <v>43507</v>
      </c>
      <c r="B1030" s="2">
        <v>4.8914</v>
      </c>
      <c r="C1030" s="2">
        <f t="shared" si="125"/>
        <v>0</v>
      </c>
      <c r="D1030" s="2">
        <f t="shared" ref="D1030:D1093" si="126">AVERAGE(B1026:B1030)</f>
        <v>4.8914</v>
      </c>
      <c r="E1030" s="2">
        <f t="shared" si="120"/>
        <v>4.8907899999999991</v>
      </c>
      <c r="F1030" s="2">
        <f t="shared" si="121"/>
        <v>4.8641700000000005</v>
      </c>
      <c r="G1030" s="2">
        <f t="shared" si="123"/>
        <v>4.8201580000000028</v>
      </c>
      <c r="H1030" s="2">
        <f t="shared" si="119"/>
        <v>5.0214284999999936</v>
      </c>
      <c r="I1030" s="2">
        <f t="array" ref="I1030">SUMPRODUCT(B1014:B1033, (ROW(B1014:B1033)-ROW(B1014)+1)) / (20*21/2)</f>
        <v>4.8905038095238087</v>
      </c>
      <c r="J1030" s="2">
        <f t="shared" si="122"/>
        <v>4.8674614981267394</v>
      </c>
      <c r="K1030" s="2">
        <f t="shared" si="124"/>
        <v>4.8419066769449586</v>
      </c>
    </row>
    <row r="1031" spans="1:11" ht="13.5" x14ac:dyDescent="0.25">
      <c r="A1031" s="3">
        <v>43508</v>
      </c>
      <c r="B1031" s="2">
        <v>4.8853</v>
      </c>
      <c r="C1031" s="2">
        <f t="shared" si="125"/>
        <v>-6.0999999999999943E-3</v>
      </c>
      <c r="D1031" s="2">
        <f t="shared" si="126"/>
        <v>4.89018</v>
      </c>
      <c r="E1031" s="2">
        <f t="shared" si="120"/>
        <v>4.89079</v>
      </c>
      <c r="F1031" s="2">
        <f t="shared" si="121"/>
        <v>4.8709050000000005</v>
      </c>
      <c r="G1031" s="2">
        <f t="shared" si="123"/>
        <v>4.8226060000000022</v>
      </c>
      <c r="H1031" s="2">
        <f t="shared" si="119"/>
        <v>5.0212779999999944</v>
      </c>
      <c r="I1031" s="2">
        <f t="array" ref="I1031">SUMPRODUCT(B1015:B1034, (ROW(B1015:B1034)-ROW(B1015)+1)) / (20*21/2)</f>
        <v>4.8907671428571424</v>
      </c>
      <c r="J1031" s="2">
        <f t="shared" si="122"/>
        <v>4.8691604030670499</v>
      </c>
      <c r="K1031" s="2">
        <f t="shared" si="124"/>
        <v>4.8436083758882935</v>
      </c>
    </row>
    <row r="1032" spans="1:11" ht="13.5" x14ac:dyDescent="0.25">
      <c r="A1032" s="3">
        <v>43509</v>
      </c>
      <c r="B1032" s="2">
        <v>4.8914</v>
      </c>
      <c r="C1032" s="2">
        <f t="shared" si="125"/>
        <v>6.0999999999999943E-3</v>
      </c>
      <c r="D1032" s="2">
        <f t="shared" si="126"/>
        <v>4.89018</v>
      </c>
      <c r="E1032" s="2">
        <f t="shared" si="120"/>
        <v>4.89079</v>
      </c>
      <c r="F1032" s="2">
        <f t="shared" si="121"/>
        <v>4.8767200000000006</v>
      </c>
      <c r="G1032" s="2">
        <f t="shared" si="123"/>
        <v>4.823952000000002</v>
      </c>
      <c r="H1032" s="2">
        <f t="shared" si="119"/>
        <v>5.0211344999999943</v>
      </c>
      <c r="I1032" s="2">
        <f t="array" ref="I1032">SUMPRODUCT(B1016:B1035, (ROW(B1016:B1035)-ROW(B1016)+1)) / (20*21/2)</f>
        <v>4.8904476190476185</v>
      </c>
      <c r="J1032" s="2">
        <f t="shared" si="122"/>
        <v>4.8712784599178063</v>
      </c>
      <c r="K1032" s="2">
        <f t="shared" si="124"/>
        <v>4.8454825572260081</v>
      </c>
    </row>
    <row r="1033" spans="1:11" ht="13.5" x14ac:dyDescent="0.25">
      <c r="A1033" s="3">
        <v>43510</v>
      </c>
      <c r="B1033" s="2">
        <v>4.8853</v>
      </c>
      <c r="C1033" s="2">
        <f t="shared" si="125"/>
        <v>-6.0999999999999943E-3</v>
      </c>
      <c r="D1033" s="2">
        <f t="shared" si="126"/>
        <v>4.88896</v>
      </c>
      <c r="E1033" s="2">
        <f t="shared" si="120"/>
        <v>4.89018</v>
      </c>
      <c r="F1033" s="2">
        <f t="shared" si="121"/>
        <v>4.8825349999999998</v>
      </c>
      <c r="G1033" s="2">
        <f t="shared" si="123"/>
        <v>4.8230960000000023</v>
      </c>
      <c r="H1033" s="2">
        <f t="shared" si="119"/>
        <v>5.0209604999999939</v>
      </c>
      <c r="I1033" s="2">
        <f t="array" ref="I1033">SUMPRODUCT(B1017:B1036, (ROW(B1017:B1036)-ROW(B1017)+1)) / (20*21/2)</f>
        <v>4.8896033333333326</v>
      </c>
      <c r="J1033" s="2">
        <f t="shared" si="122"/>
        <v>4.8726138446875389</v>
      </c>
      <c r="K1033" s="2">
        <f t="shared" si="124"/>
        <v>4.847044025570086</v>
      </c>
    </row>
    <row r="1034" spans="1:11" ht="13.5" x14ac:dyDescent="0.25">
      <c r="A1034" s="3">
        <v>43511</v>
      </c>
      <c r="B1034" s="2">
        <v>4.8853</v>
      </c>
      <c r="C1034" s="2">
        <f t="shared" si="125"/>
        <v>0</v>
      </c>
      <c r="D1034" s="2">
        <f t="shared" si="126"/>
        <v>4.88774</v>
      </c>
      <c r="E1034" s="2">
        <f t="shared" si="120"/>
        <v>4.88957</v>
      </c>
      <c r="F1034" s="2">
        <f t="shared" si="121"/>
        <v>4.888655</v>
      </c>
      <c r="G1034" s="2">
        <f t="shared" si="123"/>
        <v>4.8246880000000019</v>
      </c>
      <c r="H1034" s="2">
        <f t="shared" ref="H1034:H1097" si="127">AVERAGE(B835:B1034)</f>
        <v>5.0207864999999945</v>
      </c>
      <c r="I1034" s="2">
        <f t="array" ref="I1034">SUMPRODUCT(B1018:B1037, (ROW(B1018:B1037)-ROW(B1018)+1)) / (20*21/2)</f>
        <v>4.8885257142857137</v>
      </c>
      <c r="J1034" s="2">
        <f t="shared" si="122"/>
        <v>4.8738220499553924</v>
      </c>
      <c r="K1034" s="2">
        <f t="shared" si="124"/>
        <v>4.8485442598614554</v>
      </c>
    </row>
    <row r="1035" spans="1:11" ht="13.5" x14ac:dyDescent="0.25">
      <c r="A1035" s="3">
        <v>43514</v>
      </c>
      <c r="B1035" s="2">
        <v>4.8853</v>
      </c>
      <c r="C1035" s="2">
        <f t="shared" si="125"/>
        <v>0</v>
      </c>
      <c r="D1035" s="2">
        <f t="shared" si="126"/>
        <v>4.88652</v>
      </c>
      <c r="E1035" s="2">
        <f t="shared" si="120"/>
        <v>4.88896</v>
      </c>
      <c r="F1035" s="2">
        <f t="shared" si="121"/>
        <v>4.8941649999999992</v>
      </c>
      <c r="G1035" s="2">
        <f t="shared" si="123"/>
        <v>4.8262800000000023</v>
      </c>
      <c r="H1035" s="2">
        <f t="shared" si="127"/>
        <v>5.0206124999999941</v>
      </c>
      <c r="I1035" s="2">
        <f t="array" ref="I1035">SUMPRODUCT(B1019:B1038, (ROW(B1019:B1038)-ROW(B1019)+1)) / (20*21/2)</f>
        <v>4.8881185714285706</v>
      </c>
      <c r="J1035" s="2">
        <f t="shared" si="122"/>
        <v>4.8749151880548789</v>
      </c>
      <c r="K1035" s="2">
        <f t="shared" si="124"/>
        <v>4.8499856614355163</v>
      </c>
    </row>
    <row r="1036" spans="1:11" ht="13.5" x14ac:dyDescent="0.25">
      <c r="A1036" s="3">
        <v>43515</v>
      </c>
      <c r="B1036" s="2">
        <v>4.8853</v>
      </c>
      <c r="C1036" s="2">
        <f t="shared" si="125"/>
        <v>0</v>
      </c>
      <c r="D1036" s="2">
        <f t="shared" si="126"/>
        <v>4.88652</v>
      </c>
      <c r="E1036" s="2">
        <f t="shared" ref="E1036:E1099" si="128">AVERAGE(B1027:B1036)</f>
        <v>4.8883500000000009</v>
      </c>
      <c r="F1036" s="2">
        <f t="shared" si="121"/>
        <v>4.8966149999999997</v>
      </c>
      <c r="G1036" s="2">
        <f t="shared" si="123"/>
        <v>4.8272600000000008</v>
      </c>
      <c r="H1036" s="2">
        <f t="shared" si="127"/>
        <v>5.020461999999994</v>
      </c>
      <c r="I1036" s="2">
        <f t="array" ref="I1036">SUMPRODUCT(B1020:B1039, (ROW(B1020:B1039)-ROW(B1020)+1)) / (20*21/2)</f>
        <v>4.8869557142857145</v>
      </c>
      <c r="J1036" s="2">
        <f t="shared" si="122"/>
        <v>4.8759042177639378</v>
      </c>
      <c r="K1036" s="2">
        <f t="shared" si="124"/>
        <v>4.8513705374576528</v>
      </c>
    </row>
    <row r="1037" spans="1:11" ht="13.5" x14ac:dyDescent="0.25">
      <c r="A1037" s="3">
        <v>43516</v>
      </c>
      <c r="B1037" s="2">
        <v>4.8853</v>
      </c>
      <c r="C1037" s="2">
        <f t="shared" si="125"/>
        <v>0</v>
      </c>
      <c r="D1037" s="2">
        <f t="shared" si="126"/>
        <v>4.8853</v>
      </c>
      <c r="E1037" s="2">
        <f t="shared" si="128"/>
        <v>4.88774</v>
      </c>
      <c r="F1037" s="2">
        <f t="shared" si="121"/>
        <v>4.8895749999999998</v>
      </c>
      <c r="G1037" s="2">
        <f t="shared" si="123"/>
        <v>4.8328920000000011</v>
      </c>
      <c r="H1037" s="2">
        <f t="shared" si="127"/>
        <v>5.0200744999999944</v>
      </c>
      <c r="I1037" s="2">
        <f t="array" ref="I1037">SUMPRODUCT(B1021:B1040, (ROW(B1021:B1040)-ROW(B1021)+1)) / (20*21/2)</f>
        <v>4.8860842857142845</v>
      </c>
      <c r="J1037" s="2">
        <f t="shared" si="122"/>
        <v>4.876799054167372</v>
      </c>
      <c r="K1037" s="2">
        <f t="shared" si="124"/>
        <v>4.8527011046161759</v>
      </c>
    </row>
    <row r="1038" spans="1:11" ht="13.5" x14ac:dyDescent="0.25">
      <c r="A1038" s="3">
        <v>43517</v>
      </c>
      <c r="B1038" s="2">
        <v>4.8853</v>
      </c>
      <c r="C1038" s="2">
        <f t="shared" si="125"/>
        <v>0</v>
      </c>
      <c r="D1038" s="2">
        <f t="shared" si="126"/>
        <v>4.8853</v>
      </c>
      <c r="E1038" s="2">
        <f t="shared" si="128"/>
        <v>4.8871300000000009</v>
      </c>
      <c r="F1038" s="2">
        <f t="shared" si="121"/>
        <v>4.8914099999999996</v>
      </c>
      <c r="G1038" s="2">
        <f t="shared" si="123"/>
        <v>4.8363200000000015</v>
      </c>
      <c r="H1038" s="2">
        <f t="shared" si="127"/>
        <v>5.0194264999999945</v>
      </c>
      <c r="I1038" s="2">
        <f t="array" ref="I1038">SUMPRODUCT(B1022:B1041, (ROW(B1022:B1041)-ROW(B1022)+1)) / (20*21/2)</f>
        <v>4.8852709523809521</v>
      </c>
      <c r="J1038" s="2">
        <f t="shared" si="122"/>
        <v>4.8776086680561939</v>
      </c>
      <c r="K1038" s="2">
        <f t="shared" si="124"/>
        <v>4.8539794926704438</v>
      </c>
    </row>
    <row r="1039" spans="1:11" ht="13.5" x14ac:dyDescent="0.25">
      <c r="A1039" s="3">
        <v>43518</v>
      </c>
      <c r="B1039" s="2">
        <v>4.8792</v>
      </c>
      <c r="C1039" s="2">
        <f t="shared" si="125"/>
        <v>-6.0999999999999943E-3</v>
      </c>
      <c r="D1039" s="2">
        <f t="shared" si="126"/>
        <v>4.88408</v>
      </c>
      <c r="E1039" s="2">
        <f t="shared" si="128"/>
        <v>4.88591</v>
      </c>
      <c r="F1039" s="2">
        <f t="shared" si="121"/>
        <v>4.8883499999999991</v>
      </c>
      <c r="G1039" s="2">
        <f t="shared" si="123"/>
        <v>4.8376680000000016</v>
      </c>
      <c r="H1039" s="2">
        <f t="shared" si="127"/>
        <v>5.0189674999999951</v>
      </c>
      <c r="I1039" s="2">
        <f t="array" ref="I1039">SUMPRODUCT(B1023:B1042, (ROW(B1023:B1042)-ROW(B1023)+1)) / (20*21/2)</f>
        <v>4.8844866666666666</v>
      </c>
      <c r="J1039" s="2">
        <f t="shared" si="122"/>
        <v>4.877760223479414</v>
      </c>
      <c r="K1039" s="2">
        <f t="shared" si="124"/>
        <v>4.8549685321735634</v>
      </c>
    </row>
    <row r="1040" spans="1:11" ht="13.5" x14ac:dyDescent="0.25">
      <c r="A1040" s="3">
        <v>43521</v>
      </c>
      <c r="B1040" s="2">
        <v>4.8792</v>
      </c>
      <c r="C1040" s="2">
        <f t="shared" si="125"/>
        <v>0</v>
      </c>
      <c r="D1040" s="2">
        <f t="shared" si="126"/>
        <v>4.88286</v>
      </c>
      <c r="E1040" s="2">
        <f t="shared" si="128"/>
        <v>4.88469</v>
      </c>
      <c r="F1040" s="2">
        <f t="shared" si="121"/>
        <v>4.8877399999999991</v>
      </c>
      <c r="G1040" s="2">
        <f t="shared" si="123"/>
        <v>4.8397500000000013</v>
      </c>
      <c r="H1040" s="2">
        <f t="shared" si="127"/>
        <v>5.0191204999999943</v>
      </c>
      <c r="I1040" s="2">
        <f t="array" ref="I1040">SUMPRODUCT(B1024:B1043, (ROW(B1024:B1043)-ROW(B1024)+1)) / (20*21/2)</f>
        <v>4.883760476190476</v>
      </c>
      <c r="J1040" s="2">
        <f t="shared" si="122"/>
        <v>4.8778973450528031</v>
      </c>
      <c r="K1040" s="2">
        <f t="shared" si="124"/>
        <v>4.8559187858138158</v>
      </c>
    </row>
    <row r="1041" spans="1:11" ht="13.5" x14ac:dyDescent="0.25">
      <c r="A1041" s="3">
        <v>43522</v>
      </c>
      <c r="B1041" s="2">
        <v>4.8792</v>
      </c>
      <c r="C1041" s="2">
        <f t="shared" si="125"/>
        <v>0</v>
      </c>
      <c r="D1041" s="2">
        <f t="shared" si="126"/>
        <v>4.88164</v>
      </c>
      <c r="E1041" s="2">
        <f t="shared" si="128"/>
        <v>4.8840799999999991</v>
      </c>
      <c r="F1041" s="2">
        <f t="shared" si="121"/>
        <v>4.8874349999999991</v>
      </c>
      <c r="G1041" s="2">
        <f t="shared" si="123"/>
        <v>4.8413420000000009</v>
      </c>
      <c r="H1041" s="2">
        <f t="shared" si="127"/>
        <v>5.0190289999999944</v>
      </c>
      <c r="I1041" s="2">
        <f t="array" ref="I1041">SUMPRODUCT(B1025:B1044, (ROW(B1025:B1044)-ROW(B1025)+1)) / (20*21/2)</f>
        <v>4.8830923809523812</v>
      </c>
      <c r="J1041" s="2">
        <f t="shared" si="122"/>
        <v>4.8780214074287267</v>
      </c>
      <c r="K1041" s="2">
        <f t="shared" si="124"/>
        <v>4.856831774605431</v>
      </c>
    </row>
    <row r="1042" spans="1:11" ht="13.5" x14ac:dyDescent="0.25">
      <c r="A1042" s="3">
        <v>43523</v>
      </c>
      <c r="B1042" s="2">
        <v>4.8792</v>
      </c>
      <c r="C1042" s="2">
        <f t="shared" si="125"/>
        <v>0</v>
      </c>
      <c r="D1042" s="2">
        <f t="shared" si="126"/>
        <v>4.88042</v>
      </c>
      <c r="E1042" s="2">
        <f t="shared" si="128"/>
        <v>4.8828599999999991</v>
      </c>
      <c r="F1042" s="2">
        <f t="shared" si="121"/>
        <v>4.886825</v>
      </c>
      <c r="G1042" s="2">
        <f t="shared" si="123"/>
        <v>4.8430560000000007</v>
      </c>
      <c r="H1042" s="2">
        <f t="shared" si="127"/>
        <v>5.0189374999999936</v>
      </c>
      <c r="I1042" s="2">
        <f t="array" ref="I1042">SUMPRODUCT(B1026:B1045, (ROW(B1026:B1045)-ROW(B1026)+1)) / (20*21/2)</f>
        <v>4.8824823809523812</v>
      </c>
      <c r="J1042" s="2">
        <f t="shared" si="122"/>
        <v>4.8781336543402762</v>
      </c>
      <c r="K1042" s="2">
        <f t="shared" si="124"/>
        <v>4.8577089599150218</v>
      </c>
    </row>
    <row r="1043" spans="1:11" ht="13.5" x14ac:dyDescent="0.25">
      <c r="A1043" s="3">
        <v>43524</v>
      </c>
      <c r="B1043" s="2">
        <v>4.8792</v>
      </c>
      <c r="C1043" s="2">
        <f t="shared" si="125"/>
        <v>0</v>
      </c>
      <c r="D1043" s="2">
        <f t="shared" si="126"/>
        <v>4.8792</v>
      </c>
      <c r="E1043" s="2">
        <f t="shared" si="128"/>
        <v>4.8822499999999991</v>
      </c>
      <c r="F1043" s="2">
        <f t="shared" si="121"/>
        <v>4.8862149999999991</v>
      </c>
      <c r="G1043" s="2">
        <f t="shared" si="123"/>
        <v>4.8453819999999999</v>
      </c>
      <c r="H1043" s="2">
        <f t="shared" si="127"/>
        <v>5.0178049999999939</v>
      </c>
      <c r="I1043" s="2">
        <f t="array" ref="I1043">SUMPRODUCT(B1027:B1046, (ROW(B1027:B1046)-ROW(B1027)+1)) / (20*21/2)</f>
        <v>4.881930476190476</v>
      </c>
      <c r="J1043" s="2">
        <f t="shared" si="122"/>
        <v>4.8782352110697742</v>
      </c>
      <c r="K1043" s="2">
        <f t="shared" si="124"/>
        <v>4.8585517458007068</v>
      </c>
    </row>
    <row r="1044" spans="1:11" ht="13.5" x14ac:dyDescent="0.25">
      <c r="A1044" s="3">
        <v>43525</v>
      </c>
      <c r="B1044" s="2">
        <v>4.8792</v>
      </c>
      <c r="C1044" s="2">
        <f t="shared" si="125"/>
        <v>0</v>
      </c>
      <c r="D1044" s="2">
        <f t="shared" si="126"/>
        <v>4.8792</v>
      </c>
      <c r="E1044" s="2">
        <f t="shared" si="128"/>
        <v>4.8816399999999991</v>
      </c>
      <c r="F1044" s="2">
        <f t="shared" ref="F1044:F1107" si="129">AVERAGE(B1025:B1044)</f>
        <v>4.8856049999999991</v>
      </c>
      <c r="G1044" s="2">
        <f t="shared" si="123"/>
        <v>4.8477080000000008</v>
      </c>
      <c r="H1044" s="2">
        <f t="shared" si="127"/>
        <v>5.0160299999999935</v>
      </c>
      <c r="I1044" s="2">
        <f t="array" ref="I1044">SUMPRODUCT(B1028:B1047, (ROW(B1028:B1047)-ROW(B1028)+1)) / (20*21/2)</f>
        <v>4.8814366666666666</v>
      </c>
      <c r="J1044" s="2">
        <f t="shared" si="122"/>
        <v>4.8783270957297962</v>
      </c>
      <c r="K1044" s="2">
        <f t="shared" si="124"/>
        <v>4.8593614812595023</v>
      </c>
    </row>
    <row r="1045" spans="1:11" ht="13.5" x14ac:dyDescent="0.25">
      <c r="A1045" s="3">
        <v>43528</v>
      </c>
      <c r="B1045" s="2">
        <v>4.8792</v>
      </c>
      <c r="C1045" s="2">
        <f t="shared" si="125"/>
        <v>0</v>
      </c>
      <c r="D1045" s="2">
        <f t="shared" si="126"/>
        <v>4.8792</v>
      </c>
      <c r="E1045" s="2">
        <f t="shared" si="128"/>
        <v>4.8810299999999991</v>
      </c>
      <c r="F1045" s="2">
        <f t="shared" si="129"/>
        <v>4.8849949999999991</v>
      </c>
      <c r="G1045" s="2">
        <f t="shared" si="123"/>
        <v>4.8497900000000005</v>
      </c>
      <c r="H1045" s="2">
        <f t="shared" si="127"/>
        <v>5.0138874999999929</v>
      </c>
      <c r="I1045" s="2">
        <f t="array" ref="I1045">SUMPRODUCT(B1029:B1048, (ROW(B1029:B1048)-ROW(B1029)+1)) / (20*21/2)</f>
        <v>4.8815819047619033</v>
      </c>
      <c r="J1045" s="2">
        <f t="shared" ref="J1045:J1108" si="130">$J$4*B1045+J1044*(1-$J$4)</f>
        <v>4.8784102294698153</v>
      </c>
      <c r="K1045" s="2">
        <f t="shared" si="124"/>
        <v>4.8601394623865808</v>
      </c>
    </row>
    <row r="1046" spans="1:11" ht="13.5" x14ac:dyDescent="0.25">
      <c r="A1046" s="3">
        <v>43529</v>
      </c>
      <c r="B1046" s="2">
        <v>4.8792</v>
      </c>
      <c r="C1046" s="2">
        <f t="shared" si="125"/>
        <v>0</v>
      </c>
      <c r="D1046" s="2">
        <f t="shared" si="126"/>
        <v>4.8792</v>
      </c>
      <c r="E1046" s="2">
        <f t="shared" si="128"/>
        <v>4.8804199999999991</v>
      </c>
      <c r="F1046" s="2">
        <f t="shared" si="129"/>
        <v>4.884385</v>
      </c>
      <c r="G1046" s="2">
        <f t="shared" si="123"/>
        <v>4.8511380000000006</v>
      </c>
      <c r="H1046" s="2">
        <f t="shared" si="127"/>
        <v>5.0114694999999925</v>
      </c>
      <c r="I1046" s="2">
        <f t="array" ref="I1046">SUMPRODUCT(B1030:B1049, (ROW(B1030:B1049)-ROW(B1030)+1)) / (20*21/2)</f>
        <v>4.8811752380952376</v>
      </c>
      <c r="J1046" s="2">
        <f t="shared" si="130"/>
        <v>4.8784854457107851</v>
      </c>
      <c r="K1046" s="2">
        <f t="shared" si="124"/>
        <v>4.8608869344498515</v>
      </c>
    </row>
    <row r="1047" spans="1:11" ht="13.5" x14ac:dyDescent="0.25">
      <c r="A1047" s="3">
        <v>43530</v>
      </c>
      <c r="B1047" s="2">
        <v>4.8792</v>
      </c>
      <c r="C1047" s="2">
        <f t="shared" si="125"/>
        <v>0</v>
      </c>
      <c r="D1047" s="2">
        <f t="shared" si="126"/>
        <v>4.8792</v>
      </c>
      <c r="E1047" s="2">
        <f t="shared" si="128"/>
        <v>4.8798099999999991</v>
      </c>
      <c r="F1047" s="2">
        <f t="shared" si="129"/>
        <v>4.8837749999999991</v>
      </c>
      <c r="G1047" s="2">
        <f t="shared" si="123"/>
        <v>4.8519960000000006</v>
      </c>
      <c r="H1047" s="2">
        <f t="shared" si="127"/>
        <v>5.0090819999999914</v>
      </c>
      <c r="I1047" s="2">
        <f t="array" ref="I1047">SUMPRODUCT(B1031:B1050, (ROW(B1031:B1050)-ROW(B1031)+1)) / (20*21/2)</f>
        <v>4.8808266666666658</v>
      </c>
      <c r="J1047" s="2">
        <f t="shared" si="130"/>
        <v>4.8785534985002341</v>
      </c>
      <c r="K1047" s="2">
        <f t="shared" si="124"/>
        <v>4.8616050938831901</v>
      </c>
    </row>
    <row r="1048" spans="1:11" ht="13.5" x14ac:dyDescent="0.25">
      <c r="A1048" s="3">
        <v>43531</v>
      </c>
      <c r="B1048" s="2">
        <v>4.8853</v>
      </c>
      <c r="C1048" s="2">
        <f t="shared" si="125"/>
        <v>6.0999999999999943E-3</v>
      </c>
      <c r="D1048" s="2">
        <f t="shared" si="126"/>
        <v>4.88042</v>
      </c>
      <c r="E1048" s="2">
        <f t="shared" si="128"/>
        <v>4.87981</v>
      </c>
      <c r="F1048" s="2">
        <f t="shared" si="129"/>
        <v>4.8834699999999991</v>
      </c>
      <c r="G1048" s="2">
        <f t="shared" si="123"/>
        <v>4.8532200000000003</v>
      </c>
      <c r="H1048" s="2">
        <f t="shared" si="127"/>
        <v>5.0075209999999917</v>
      </c>
      <c r="I1048" s="2">
        <f t="array" ref="I1048">SUMPRODUCT(B1032:B1051, (ROW(B1032:B1051)-ROW(B1032)+1)) / (20*21/2)</f>
        <v>4.8805361904761897</v>
      </c>
      <c r="J1048" s="2">
        <f t="shared" si="130"/>
        <v>4.879196022452593</v>
      </c>
      <c r="K1048" s="2">
        <f t="shared" si="124"/>
        <v>4.8625343058877712</v>
      </c>
    </row>
    <row r="1049" spans="1:11" ht="13.5" x14ac:dyDescent="0.25">
      <c r="A1049" s="3">
        <v>43532</v>
      </c>
      <c r="B1049" s="2">
        <v>4.8792</v>
      </c>
      <c r="C1049" s="2">
        <f t="shared" si="125"/>
        <v>-6.0999999999999943E-3</v>
      </c>
      <c r="D1049" s="2">
        <f t="shared" si="126"/>
        <v>4.88042</v>
      </c>
      <c r="E1049" s="2">
        <f t="shared" si="128"/>
        <v>4.87981</v>
      </c>
      <c r="F1049" s="2">
        <f t="shared" si="129"/>
        <v>4.8828599999999991</v>
      </c>
      <c r="G1049" s="2">
        <f t="shared" si="123"/>
        <v>4.8543219999999998</v>
      </c>
      <c r="H1049" s="2">
        <f t="shared" si="127"/>
        <v>5.0055924999999908</v>
      </c>
      <c r="I1049" s="2">
        <f t="array" ref="I1049">SUMPRODUCT(B1033:B1052, (ROW(B1033:B1052)-ROW(B1033)+1)) / (20*21/2)</f>
        <v>4.8802747619047624</v>
      </c>
      <c r="J1049" s="2">
        <f t="shared" si="130"/>
        <v>4.8791964012666318</v>
      </c>
      <c r="K1049" s="2">
        <f t="shared" si="124"/>
        <v>4.8631878625196228</v>
      </c>
    </row>
    <row r="1050" spans="1:11" ht="13.5" x14ac:dyDescent="0.25">
      <c r="A1050" s="3">
        <v>43535</v>
      </c>
      <c r="B1050" s="2">
        <v>4.8792</v>
      </c>
      <c r="C1050" s="2">
        <f t="shared" si="125"/>
        <v>0</v>
      </c>
      <c r="D1050" s="2">
        <f t="shared" si="126"/>
        <v>4.88042</v>
      </c>
      <c r="E1050" s="2">
        <f t="shared" si="128"/>
        <v>4.87981</v>
      </c>
      <c r="F1050" s="2">
        <f t="shared" si="129"/>
        <v>4.8822499999999991</v>
      </c>
      <c r="G1050" s="2">
        <f t="shared" si="123"/>
        <v>4.8540780000000003</v>
      </c>
      <c r="H1050" s="2">
        <f t="shared" si="127"/>
        <v>5.0028989999999904</v>
      </c>
      <c r="I1050" s="2">
        <f t="array" ref="I1050">SUMPRODUCT(B1034:B1053, (ROW(B1034:B1053)-ROW(B1034)+1)) / (20*21/2)</f>
        <v>4.8800714285714282</v>
      </c>
      <c r="J1050" s="2">
        <f t="shared" si="130"/>
        <v>4.879196744003143</v>
      </c>
      <c r="K1050" s="2">
        <f t="shared" si="124"/>
        <v>4.863815789479637</v>
      </c>
    </row>
    <row r="1051" spans="1:11" ht="13.5" x14ac:dyDescent="0.25">
      <c r="A1051" s="3">
        <v>43536</v>
      </c>
      <c r="B1051" s="2">
        <v>4.8792</v>
      </c>
      <c r="C1051" s="2">
        <f t="shared" si="125"/>
        <v>0</v>
      </c>
      <c r="D1051" s="2">
        <f t="shared" si="126"/>
        <v>4.88042</v>
      </c>
      <c r="E1051" s="2">
        <f t="shared" si="128"/>
        <v>4.8798099999999991</v>
      </c>
      <c r="F1051" s="2">
        <f t="shared" si="129"/>
        <v>4.8819449999999991</v>
      </c>
      <c r="G1051" s="2">
        <f t="shared" si="123"/>
        <v>4.8538340000000009</v>
      </c>
      <c r="H1051" s="2">
        <f t="shared" si="127"/>
        <v>5.000358499999991</v>
      </c>
      <c r="I1051" s="2">
        <f t="array" ref="I1051">SUMPRODUCT(B1035:B1054, (ROW(B1035:B1054)-ROW(B1035)+1)) / (20*21/2)</f>
        <v>4.8874780952380954</v>
      </c>
      <c r="J1051" s="2">
        <f t="shared" si="130"/>
        <v>4.879197054098082</v>
      </c>
      <c r="K1051" s="2">
        <f t="shared" si="124"/>
        <v>4.8644190918529846</v>
      </c>
    </row>
    <row r="1052" spans="1:11" ht="13.5" x14ac:dyDescent="0.25">
      <c r="A1052" s="3">
        <v>43537</v>
      </c>
      <c r="B1052" s="2">
        <v>4.8792</v>
      </c>
      <c r="C1052" s="2">
        <f t="shared" si="125"/>
        <v>0</v>
      </c>
      <c r="D1052" s="2">
        <f t="shared" si="126"/>
        <v>4.88042</v>
      </c>
      <c r="E1052" s="2">
        <f t="shared" si="128"/>
        <v>4.8798099999999991</v>
      </c>
      <c r="F1052" s="2">
        <f t="shared" si="129"/>
        <v>4.8813349999999982</v>
      </c>
      <c r="G1052" s="2">
        <f t="shared" si="123"/>
        <v>4.8535900000000005</v>
      </c>
      <c r="H1052" s="2">
        <f t="shared" si="127"/>
        <v>4.9975119999999897</v>
      </c>
      <c r="I1052" s="2">
        <f t="array" ref="I1052">SUMPRODUCT(B1036:B1055, (ROW(B1036:B1055)-ROW(B1036)+1)) / (20*21/2)</f>
        <v>4.8852014285714285</v>
      </c>
      <c r="J1052" s="2">
        <f t="shared" si="130"/>
        <v>4.8791973346601694</v>
      </c>
      <c r="K1052" s="2">
        <f t="shared" si="124"/>
        <v>4.8649987353097304</v>
      </c>
    </row>
    <row r="1053" spans="1:11" ht="13.5" x14ac:dyDescent="0.25">
      <c r="A1053" s="3">
        <v>43538</v>
      </c>
      <c r="B1053" s="2">
        <v>4.8792</v>
      </c>
      <c r="C1053" s="2">
        <f t="shared" si="125"/>
        <v>0</v>
      </c>
      <c r="D1053" s="2">
        <f t="shared" si="126"/>
        <v>4.8792</v>
      </c>
      <c r="E1053" s="2">
        <f t="shared" si="128"/>
        <v>4.8798099999999991</v>
      </c>
      <c r="F1053" s="2">
        <f t="shared" si="129"/>
        <v>4.8810299999999982</v>
      </c>
      <c r="G1053" s="2">
        <f t="shared" si="123"/>
        <v>4.8556720000000002</v>
      </c>
      <c r="H1053" s="2">
        <f t="shared" si="127"/>
        <v>4.9936244999999895</v>
      </c>
      <c r="I1053" s="2">
        <f t="array" ref="I1053">SUMPRODUCT(B1037:B1056, (ROW(B1037:B1056)-ROW(B1037)+1)) / (20*21/2)</f>
        <v>4.8573842857142857</v>
      </c>
      <c r="J1053" s="2">
        <f t="shared" si="130"/>
        <v>4.8791975885020582</v>
      </c>
      <c r="K1053" s="2">
        <f t="shared" si="124"/>
        <v>4.8655556476505248</v>
      </c>
    </row>
    <row r="1054" spans="1:11" ht="13.5" x14ac:dyDescent="0.25">
      <c r="A1054" s="3">
        <v>43539</v>
      </c>
      <c r="B1054" s="2">
        <v>4.9588000000000001</v>
      </c>
      <c r="C1054" s="2">
        <f t="shared" si="125"/>
        <v>7.9600000000000115E-2</v>
      </c>
      <c r="D1054" s="2">
        <f t="shared" si="126"/>
        <v>4.8951200000000004</v>
      </c>
      <c r="E1054" s="2">
        <f t="shared" si="128"/>
        <v>4.8877699999999988</v>
      </c>
      <c r="F1054" s="2">
        <f t="shared" si="129"/>
        <v>4.8847049999999985</v>
      </c>
      <c r="G1054" s="2">
        <f t="shared" si="123"/>
        <v>4.8593460000000004</v>
      </c>
      <c r="H1054" s="2">
        <f t="shared" si="127"/>
        <v>4.9899209999999901</v>
      </c>
      <c r="I1054" s="2">
        <f t="array" ref="I1054">SUMPRODUCT(B1038:B1057, (ROW(B1038:B1057)-ROW(B1038)+1)) / (20*21/2)</f>
        <v>4.830966666666666</v>
      </c>
      <c r="J1054" s="2">
        <f t="shared" si="130"/>
        <v>4.8867787705494816</v>
      </c>
      <c r="K1054" s="2">
        <f t="shared" si="124"/>
        <v>4.8692122889191314</v>
      </c>
    </row>
    <row r="1055" spans="1:11" ht="13.5" x14ac:dyDescent="0.25">
      <c r="A1055" s="3">
        <v>43542</v>
      </c>
      <c r="B1055" s="2">
        <v>4.8608000000000002</v>
      </c>
      <c r="C1055" s="2">
        <f t="shared" si="125"/>
        <v>-9.7999999999999865E-2</v>
      </c>
      <c r="D1055" s="2">
        <f t="shared" si="126"/>
        <v>4.8914400000000002</v>
      </c>
      <c r="E1055" s="2">
        <f t="shared" si="128"/>
        <v>4.8859299999999992</v>
      </c>
      <c r="F1055" s="2">
        <f t="shared" si="129"/>
        <v>4.8834799999999987</v>
      </c>
      <c r="G1055" s="2">
        <f t="shared" si="123"/>
        <v>4.8617940000000006</v>
      </c>
      <c r="H1055" s="2">
        <f t="shared" si="127"/>
        <v>4.9865539999999902</v>
      </c>
      <c r="I1055" s="2">
        <f t="array" ref="I1055">SUMPRODUCT(B1039:B1058, (ROW(B1039:B1058)-ROW(B1039)+1)) / (20*21/2)</f>
        <v>4.805948571428571</v>
      </c>
      <c r="J1055" s="2">
        <f t="shared" si="130"/>
        <v>4.884304601925721</v>
      </c>
      <c r="K1055" s="2">
        <f t="shared" si="124"/>
        <v>4.8688823952360289</v>
      </c>
    </row>
    <row r="1056" spans="1:11" ht="13.5" x14ac:dyDescent="0.25">
      <c r="A1056" s="3">
        <v>43543</v>
      </c>
      <c r="B1056" s="2">
        <v>4.5914000000000001</v>
      </c>
      <c r="C1056" s="2">
        <f t="shared" si="125"/>
        <v>-0.26940000000000008</v>
      </c>
      <c r="D1056" s="2">
        <f t="shared" si="126"/>
        <v>4.8338799999999997</v>
      </c>
      <c r="E1056" s="2">
        <f t="shared" si="128"/>
        <v>4.857149999999999</v>
      </c>
      <c r="F1056" s="2">
        <f t="shared" si="129"/>
        <v>4.8687849999999981</v>
      </c>
      <c r="G1056" s="2">
        <f t="shared" si="123"/>
        <v>4.8586100000000005</v>
      </c>
      <c r="H1056" s="2">
        <f t="shared" si="127"/>
        <v>4.982115499999991</v>
      </c>
      <c r="I1056" s="2">
        <f t="array" ref="I1056">SUMPRODUCT(B1040:B1059, (ROW(B1040:B1059)-ROW(B1040)+1)) / (20*21/2)</f>
        <v>4.78233</v>
      </c>
      <c r="J1056" s="2">
        <f t="shared" si="130"/>
        <v>4.8564089255518423</v>
      </c>
      <c r="K1056" s="2">
        <f t="shared" si="124"/>
        <v>4.8580007326777537</v>
      </c>
    </row>
    <row r="1057" spans="1:11" ht="13.5" x14ac:dyDescent="0.25">
      <c r="A1057" s="3">
        <v>43545</v>
      </c>
      <c r="B1057" s="2">
        <v>4.5914000000000001</v>
      </c>
      <c r="C1057" s="2">
        <f t="shared" si="125"/>
        <v>0</v>
      </c>
      <c r="D1057" s="2">
        <f t="shared" si="126"/>
        <v>4.7763200000000001</v>
      </c>
      <c r="E1057" s="2">
        <f t="shared" si="128"/>
        <v>4.8283699999999996</v>
      </c>
      <c r="F1057" s="2">
        <f t="shared" si="129"/>
        <v>4.8540899999999976</v>
      </c>
      <c r="G1057" s="2">
        <f t="shared" si="123"/>
        <v>4.8549360000000004</v>
      </c>
      <c r="H1057" s="2">
        <f t="shared" si="127"/>
        <v>4.9781359999999912</v>
      </c>
      <c r="I1057" s="2">
        <f t="array" ref="I1057">SUMPRODUCT(B1041:B1060, (ROW(B1041:B1060)-ROW(B1041)+1)) / (20*21/2)</f>
        <v>4.7600819047619058</v>
      </c>
      <c r="J1057" s="2">
        <f t="shared" si="130"/>
        <v>4.8311699802611905</v>
      </c>
      <c r="K1057" s="2">
        <f t="shared" si="124"/>
        <v>4.8475458019845084</v>
      </c>
    </row>
    <row r="1058" spans="1:11" ht="13.5" x14ac:dyDescent="0.25">
      <c r="A1058" s="3">
        <v>43546</v>
      </c>
      <c r="B1058" s="2">
        <v>4.5914000000000001</v>
      </c>
      <c r="C1058" s="2">
        <f t="shared" si="125"/>
        <v>0</v>
      </c>
      <c r="D1058" s="2">
        <f t="shared" si="126"/>
        <v>4.7187600000000005</v>
      </c>
      <c r="E1058" s="2">
        <f t="shared" si="128"/>
        <v>4.7989800000000002</v>
      </c>
      <c r="F1058" s="2">
        <f t="shared" si="129"/>
        <v>4.8393949999999988</v>
      </c>
      <c r="G1058" s="2">
        <f t="shared" si="123"/>
        <v>4.8518739999999996</v>
      </c>
      <c r="H1058" s="2">
        <f t="shared" si="127"/>
        <v>4.9738504999999922</v>
      </c>
      <c r="I1058" s="2">
        <f t="array" ref="I1058">SUMPRODUCT(B1042:B1061, (ROW(B1042:B1061)-ROW(B1042)+1)) / (20*21/2)</f>
        <v>4.7392042857142869</v>
      </c>
      <c r="J1058" s="2">
        <f t="shared" si="130"/>
        <v>4.8083347440458386</v>
      </c>
      <c r="K1058" s="2">
        <f t="shared" si="124"/>
        <v>4.8375008685733514</v>
      </c>
    </row>
    <row r="1059" spans="1:11" ht="13.5" x14ac:dyDescent="0.25">
      <c r="A1059" s="3">
        <v>43549</v>
      </c>
      <c r="B1059" s="2">
        <v>4.5914000000000001</v>
      </c>
      <c r="C1059" s="2">
        <f t="shared" si="125"/>
        <v>0</v>
      </c>
      <c r="D1059" s="2">
        <f t="shared" si="126"/>
        <v>4.6452800000000005</v>
      </c>
      <c r="E1059" s="2">
        <f t="shared" si="128"/>
        <v>4.7702000000000009</v>
      </c>
      <c r="F1059" s="2">
        <f t="shared" si="129"/>
        <v>4.8250049999999991</v>
      </c>
      <c r="G1059" s="2">
        <f t="shared" si="123"/>
        <v>4.8489339999999999</v>
      </c>
      <c r="H1059" s="2">
        <f t="shared" si="127"/>
        <v>4.9700239999999924</v>
      </c>
      <c r="I1059" s="2">
        <f t="array" ref="I1059">SUMPRODUCT(B1043:B1062, (ROW(B1043:B1062)-ROW(B1043)+1)) / (20*21/2)</f>
        <v>4.7185352380952388</v>
      </c>
      <c r="J1059" s="2">
        <f t="shared" si="130"/>
        <v>4.7876742922319488</v>
      </c>
      <c r="K1059" s="2">
        <f t="shared" si="124"/>
        <v>4.8278498541194947</v>
      </c>
    </row>
    <row r="1060" spans="1:11" ht="13.5" x14ac:dyDescent="0.25">
      <c r="A1060" s="3">
        <v>43550</v>
      </c>
      <c r="B1060" s="2">
        <v>4.5914000000000001</v>
      </c>
      <c r="C1060" s="2">
        <f t="shared" si="125"/>
        <v>0</v>
      </c>
      <c r="D1060" s="2">
        <f t="shared" si="126"/>
        <v>4.5914000000000001</v>
      </c>
      <c r="E1060" s="2">
        <f t="shared" si="128"/>
        <v>4.7414199999999997</v>
      </c>
      <c r="F1060" s="2">
        <f t="shared" si="129"/>
        <v>4.8106149999999985</v>
      </c>
      <c r="G1060" s="2">
        <f t="shared" si="123"/>
        <v>4.8468519999999993</v>
      </c>
      <c r="H1060" s="2">
        <f t="shared" si="127"/>
        <v>4.9661364999999922</v>
      </c>
      <c r="I1060" s="2">
        <f t="array" ref="I1060">SUMPRODUCT(B1044:B1063, (ROW(B1044:B1063)-ROW(B1044)+1)) / (20*21/2)</f>
        <v>4.6992947619047625</v>
      </c>
      <c r="J1060" s="2">
        <f t="shared" si="130"/>
        <v>4.7689815024955724</v>
      </c>
      <c r="K1060" s="2">
        <f t="shared" si="124"/>
        <v>4.8185773108206913</v>
      </c>
    </row>
    <row r="1061" spans="1:11" ht="13.5" x14ac:dyDescent="0.25">
      <c r="A1061" s="3">
        <v>43551</v>
      </c>
      <c r="B1061" s="2">
        <v>4.5914000000000001</v>
      </c>
      <c r="C1061" s="2">
        <f t="shared" si="125"/>
        <v>0</v>
      </c>
      <c r="D1061" s="2">
        <f t="shared" si="126"/>
        <v>4.5914000000000001</v>
      </c>
      <c r="E1061" s="2">
        <f t="shared" si="128"/>
        <v>4.7126399999999995</v>
      </c>
      <c r="F1061" s="2">
        <f t="shared" si="129"/>
        <v>4.7962249999999971</v>
      </c>
      <c r="G1061" s="2">
        <f t="shared" si="123"/>
        <v>4.8436679999999992</v>
      </c>
      <c r="H1061" s="2">
        <f t="shared" si="127"/>
        <v>4.9623099999999924</v>
      </c>
      <c r="I1061" s="2">
        <f t="array" ref="I1061">SUMPRODUCT(B1045:B1064, (ROW(B1045:B1064)-ROW(B1045)+1)) / (20*21/2)</f>
        <v>4.6814828571428571</v>
      </c>
      <c r="J1061" s="2">
        <f t="shared" si="130"/>
        <v>4.7520689784483752</v>
      </c>
      <c r="K1061" s="2">
        <f t="shared" si="124"/>
        <v>4.8096683966708609</v>
      </c>
    </row>
    <row r="1062" spans="1:11" ht="13.5" x14ac:dyDescent="0.25">
      <c r="A1062" s="3">
        <v>43552</v>
      </c>
      <c r="B1062" s="2">
        <v>4.5792000000000002</v>
      </c>
      <c r="C1062" s="2">
        <f t="shared" si="125"/>
        <v>-1.2199999999999989E-2</v>
      </c>
      <c r="D1062" s="2">
        <f t="shared" si="126"/>
        <v>4.5889600000000002</v>
      </c>
      <c r="E1062" s="2">
        <f t="shared" si="128"/>
        <v>4.682640000000001</v>
      </c>
      <c r="F1062" s="2">
        <f t="shared" si="129"/>
        <v>4.7812249999999974</v>
      </c>
      <c r="G1062" s="2">
        <f t="shared" si="123"/>
        <v>4.8397499999999987</v>
      </c>
      <c r="H1062" s="2">
        <f t="shared" si="127"/>
        <v>4.9584224999999931</v>
      </c>
      <c r="I1062" s="2">
        <f t="array" ref="I1062">SUMPRODUCT(B1046:B1065, (ROW(B1046:B1065)-ROW(B1046)+1)) / (20*21/2)</f>
        <v>4.6662614285714294</v>
      </c>
      <c r="J1062" s="2">
        <f t="shared" si="130"/>
        <v>4.7356052662151971</v>
      </c>
      <c r="K1062" s="2">
        <f t="shared" si="124"/>
        <v>4.800630420330827</v>
      </c>
    </row>
    <row r="1063" spans="1:11" ht="13.5" x14ac:dyDescent="0.25">
      <c r="A1063" s="3">
        <v>43553</v>
      </c>
      <c r="B1063" s="2">
        <v>4.5792000000000002</v>
      </c>
      <c r="C1063" s="2">
        <f t="shared" si="125"/>
        <v>0</v>
      </c>
      <c r="D1063" s="2">
        <f t="shared" si="126"/>
        <v>4.5865200000000002</v>
      </c>
      <c r="E1063" s="2">
        <f t="shared" si="128"/>
        <v>4.6526399999999999</v>
      </c>
      <c r="F1063" s="2">
        <f t="shared" si="129"/>
        <v>4.7662249999999986</v>
      </c>
      <c r="G1063" s="2">
        <f t="shared" si="123"/>
        <v>4.8359539999999992</v>
      </c>
      <c r="H1063" s="2">
        <f t="shared" si="127"/>
        <v>4.9545654999999931</v>
      </c>
      <c r="I1063" s="2">
        <f t="array" ref="I1063">SUMPRODUCT(B1047:B1066, (ROW(B1047:B1066)-ROW(B1047)+1)) / (20*21/2)</f>
        <v>4.6524104761904761</v>
      </c>
      <c r="J1063" s="2">
        <f t="shared" si="130"/>
        <v>4.7207095265756545</v>
      </c>
      <c r="K1063" s="2">
        <f t="shared" si="124"/>
        <v>4.7919468744355003</v>
      </c>
    </row>
    <row r="1064" spans="1:11" ht="13.5" x14ac:dyDescent="0.25">
      <c r="A1064" s="3">
        <v>43556</v>
      </c>
      <c r="B1064" s="2">
        <v>4.5792000000000002</v>
      </c>
      <c r="C1064" s="2">
        <f t="shared" si="125"/>
        <v>0</v>
      </c>
      <c r="D1064" s="2">
        <f t="shared" si="126"/>
        <v>4.5840800000000002</v>
      </c>
      <c r="E1064" s="2">
        <f t="shared" si="128"/>
        <v>4.6146799999999999</v>
      </c>
      <c r="F1064" s="2">
        <f t="shared" si="129"/>
        <v>4.7512249999999989</v>
      </c>
      <c r="G1064" s="2">
        <f t="shared" si="123"/>
        <v>4.8322799999999999</v>
      </c>
      <c r="H1064" s="2">
        <f t="shared" si="127"/>
        <v>4.9506779999999937</v>
      </c>
      <c r="I1064" s="2">
        <f t="array" ref="I1064">SUMPRODUCT(B1048:B1067, (ROW(B1048:B1067)-ROW(B1048)+1)) / (20*21/2)</f>
        <v>4.6527585714285715</v>
      </c>
      <c r="J1064" s="2">
        <f t="shared" si="130"/>
        <v>4.7072324288065444</v>
      </c>
      <c r="K1064" s="2">
        <f t="shared" si="124"/>
        <v>4.7836038597517554</v>
      </c>
    </row>
    <row r="1065" spans="1:11" ht="13.5" x14ac:dyDescent="0.25">
      <c r="A1065" s="3">
        <v>43557</v>
      </c>
      <c r="B1065" s="2">
        <v>4.5914000000000001</v>
      </c>
      <c r="C1065" s="2">
        <f t="shared" si="125"/>
        <v>1.2199999999999989E-2</v>
      </c>
      <c r="D1065" s="2">
        <f t="shared" si="126"/>
        <v>4.5840800000000002</v>
      </c>
      <c r="E1065" s="2">
        <f t="shared" si="128"/>
        <v>4.5877400000000002</v>
      </c>
      <c r="F1065" s="2">
        <f t="shared" si="129"/>
        <v>4.7368349999999992</v>
      </c>
      <c r="G1065" s="2">
        <f t="shared" si="123"/>
        <v>4.8286059999999988</v>
      </c>
      <c r="H1065" s="2">
        <f t="shared" si="127"/>
        <v>4.9468819999999933</v>
      </c>
      <c r="I1065" s="2">
        <f t="array" ref="I1065">SUMPRODUCT(B1049:B1068, (ROW(B1049:B1068)-ROW(B1049)+1)) / (20*21/2)</f>
        <v>4.6643309523809524</v>
      </c>
      <c r="J1065" s="2">
        <f t="shared" si="130"/>
        <v>4.6962007689202068</v>
      </c>
      <c r="K1065" s="2">
        <f t="shared" si="124"/>
        <v>4.7760664534869806</v>
      </c>
    </row>
    <row r="1066" spans="1:11" ht="13.5" x14ac:dyDescent="0.25">
      <c r="A1066" s="3">
        <v>43558</v>
      </c>
      <c r="B1066" s="2">
        <v>4.5914000000000001</v>
      </c>
      <c r="C1066" s="2">
        <f t="shared" si="125"/>
        <v>0</v>
      </c>
      <c r="D1066" s="2">
        <f t="shared" si="126"/>
        <v>4.5840800000000002</v>
      </c>
      <c r="E1066" s="2">
        <f t="shared" si="128"/>
        <v>4.5877400000000002</v>
      </c>
      <c r="F1066" s="2">
        <f t="shared" si="129"/>
        <v>4.7224449999999987</v>
      </c>
      <c r="G1066" s="2">
        <f t="shared" si="123"/>
        <v>4.823707999999999</v>
      </c>
      <c r="H1066" s="2">
        <f t="shared" si="127"/>
        <v>4.943147499999994</v>
      </c>
      <c r="I1066" s="2">
        <f t="array" ref="I1066">SUMPRODUCT(B1050:B1069, (ROW(B1050:B1069)-ROW(B1050)+1)) / (20*21/2)</f>
        <v>4.6761366666666664</v>
      </c>
      <c r="J1066" s="2">
        <f t="shared" si="130"/>
        <v>4.686219743308758</v>
      </c>
      <c r="K1066" s="2">
        <f t="shared" si="124"/>
        <v>4.7688246317816088</v>
      </c>
    </row>
    <row r="1067" spans="1:11" ht="13.5" x14ac:dyDescent="0.25">
      <c r="A1067" s="3">
        <v>43559</v>
      </c>
      <c r="B1067" s="2">
        <v>4.7260999999999997</v>
      </c>
      <c r="C1067" s="2">
        <f t="shared" si="125"/>
        <v>0.1346999999999996</v>
      </c>
      <c r="D1067" s="2">
        <f t="shared" si="126"/>
        <v>4.6134599999999999</v>
      </c>
      <c r="E1067" s="2">
        <f t="shared" si="128"/>
        <v>4.60121</v>
      </c>
      <c r="F1067" s="2">
        <f t="shared" si="129"/>
        <v>4.7147899999999989</v>
      </c>
      <c r="G1067" s="2">
        <f t="shared" si="123"/>
        <v>4.8177079999999997</v>
      </c>
      <c r="H1067" s="2">
        <f t="shared" si="127"/>
        <v>4.9402394999999952</v>
      </c>
      <c r="I1067" s="2">
        <f t="array" ref="I1067">SUMPRODUCT(B1051:B1070, (ROW(B1051:B1070)-ROW(B1051)+1)) / (20*21/2)</f>
        <v>4.6869847619047622</v>
      </c>
      <c r="J1067" s="2">
        <f t="shared" si="130"/>
        <v>4.6900178629936384</v>
      </c>
      <c r="K1067" s="2">
        <f t="shared" si="124"/>
        <v>4.7671491560254671</v>
      </c>
    </row>
    <row r="1068" spans="1:11" ht="13.5" x14ac:dyDescent="0.25">
      <c r="A1068" s="3">
        <v>43560</v>
      </c>
      <c r="B1068" s="2">
        <v>4.8362999999999996</v>
      </c>
      <c r="C1068" s="2">
        <f t="shared" si="125"/>
        <v>0.11019999999999985</v>
      </c>
      <c r="D1068" s="2">
        <f t="shared" si="126"/>
        <v>4.6648799999999992</v>
      </c>
      <c r="E1068" s="2">
        <f t="shared" si="128"/>
        <v>4.6257000000000001</v>
      </c>
      <c r="F1068" s="2">
        <f t="shared" si="129"/>
        <v>4.7123399999999993</v>
      </c>
      <c r="G1068" s="2">
        <f t="shared" si="123"/>
        <v>4.817461999999999</v>
      </c>
      <c r="H1068" s="2">
        <f t="shared" si="127"/>
        <v>4.9384029999999948</v>
      </c>
      <c r="I1068" s="2">
        <f t="array" ref="I1068">SUMPRODUCT(B1052:B1071, (ROW(B1052:B1071)-ROW(B1052)+1)) / (20*21/2)</f>
        <v>4.6980952380952381</v>
      </c>
      <c r="J1068" s="2">
        <f t="shared" si="130"/>
        <v>4.7039494950894829</v>
      </c>
      <c r="K1068" s="2">
        <f t="shared" si="124"/>
        <v>4.76986095382839</v>
      </c>
    </row>
    <row r="1069" spans="1:11" ht="13.5" x14ac:dyDescent="0.25">
      <c r="A1069" s="3">
        <v>43563</v>
      </c>
      <c r="B1069" s="2">
        <v>4.8362999999999996</v>
      </c>
      <c r="C1069" s="2">
        <f t="shared" si="125"/>
        <v>0</v>
      </c>
      <c r="D1069" s="2">
        <f t="shared" si="126"/>
        <v>4.7162999999999995</v>
      </c>
      <c r="E1069" s="2">
        <f t="shared" si="128"/>
        <v>4.6501900000000003</v>
      </c>
      <c r="F1069" s="2">
        <f t="shared" si="129"/>
        <v>4.7101950000000006</v>
      </c>
      <c r="G1069" s="2">
        <f t="shared" si="123"/>
        <v>4.8153799999999984</v>
      </c>
      <c r="H1069" s="2">
        <f t="shared" si="127"/>
        <v>4.9365664999999952</v>
      </c>
      <c r="I1069" s="2">
        <f t="array" ref="I1069">SUMPRODUCT(B1053:B1072, (ROW(B1053:B1072)-ROW(B1053)+1)) / (20*21/2)</f>
        <v>4.709468095238095</v>
      </c>
      <c r="J1069" s="2">
        <f t="shared" si="130"/>
        <v>4.7165543050809609</v>
      </c>
      <c r="K1069" s="2">
        <f t="shared" si="124"/>
        <v>4.7724664066194338</v>
      </c>
    </row>
    <row r="1070" spans="1:11" ht="13.5" x14ac:dyDescent="0.25">
      <c r="A1070" s="3">
        <v>43565</v>
      </c>
      <c r="B1070" s="2">
        <v>4.8240999999999996</v>
      </c>
      <c r="C1070" s="2">
        <f t="shared" si="125"/>
        <v>-1.2199999999999989E-2</v>
      </c>
      <c r="D1070" s="2">
        <f t="shared" si="126"/>
        <v>4.7628399999999997</v>
      </c>
      <c r="E1070" s="2">
        <f t="shared" si="128"/>
        <v>4.6734600000000004</v>
      </c>
      <c r="F1070" s="2">
        <f t="shared" si="129"/>
        <v>4.7074399999999992</v>
      </c>
      <c r="G1070" s="2">
        <f t="shared" si="123"/>
        <v>4.8140339999999986</v>
      </c>
      <c r="H1070" s="2">
        <f t="shared" si="127"/>
        <v>4.934668999999996</v>
      </c>
      <c r="I1070" s="2">
        <f t="array" ref="I1070">SUMPRODUCT(B1054:B1073, (ROW(B1054:B1073)-ROW(B1054)+1)) / (20*21/2)</f>
        <v>4.7211033333333337</v>
      </c>
      <c r="J1070" s="2">
        <f t="shared" si="130"/>
        <v>4.7267967522161074</v>
      </c>
      <c r="K1070" s="2">
        <f t="shared" si="124"/>
        <v>4.7744912534186721</v>
      </c>
    </row>
    <row r="1071" spans="1:11" ht="13.5" x14ac:dyDescent="0.25">
      <c r="A1071" s="3">
        <v>43566</v>
      </c>
      <c r="B1071" s="2">
        <v>4.8240999999999996</v>
      </c>
      <c r="C1071" s="2">
        <f t="shared" si="125"/>
        <v>0</v>
      </c>
      <c r="D1071" s="2">
        <f t="shared" si="126"/>
        <v>4.80938</v>
      </c>
      <c r="E1071" s="2">
        <f t="shared" si="128"/>
        <v>4.6967300000000005</v>
      </c>
      <c r="F1071" s="2">
        <f t="shared" si="129"/>
        <v>4.7046849999999996</v>
      </c>
      <c r="G1071" s="2">
        <f t="shared" si="123"/>
        <v>4.812809999999998</v>
      </c>
      <c r="H1071" s="2">
        <f t="shared" si="127"/>
        <v>4.9327714999999968</v>
      </c>
      <c r="I1071" s="2">
        <f t="array" ref="I1071">SUMPRODUCT(B1055:B1074, (ROW(B1055:B1074)-ROW(B1055)+1)) / (20*21/2)</f>
        <v>4.7330009523809524</v>
      </c>
      <c r="J1071" s="2">
        <f t="shared" si="130"/>
        <v>4.7360637281955258</v>
      </c>
      <c r="K1071" s="2">
        <f t="shared" si="124"/>
        <v>4.7764366944610774</v>
      </c>
    </row>
    <row r="1072" spans="1:11" ht="13.5" x14ac:dyDescent="0.25">
      <c r="A1072" s="3">
        <v>43567</v>
      </c>
      <c r="B1072" s="2">
        <v>4.8240999999999996</v>
      </c>
      <c r="C1072" s="2">
        <f t="shared" si="125"/>
        <v>0</v>
      </c>
      <c r="D1072" s="2">
        <f t="shared" si="126"/>
        <v>4.8289799999999996</v>
      </c>
      <c r="E1072" s="2">
        <f t="shared" si="128"/>
        <v>4.7212200000000006</v>
      </c>
      <c r="F1072" s="2">
        <f t="shared" si="129"/>
        <v>4.7019299999999999</v>
      </c>
      <c r="G1072" s="2">
        <f t="shared" si="123"/>
        <v>4.8114639999999982</v>
      </c>
      <c r="H1072" s="2">
        <f t="shared" si="127"/>
        <v>4.9305674999999978</v>
      </c>
      <c r="I1072" s="2">
        <f t="array" ref="I1072">SUMPRODUCT(B1056:B1075, (ROW(B1056:B1075)-ROW(B1056)+1)) / (20*21/2)</f>
        <v>4.7455400000000001</v>
      </c>
      <c r="J1072" s="2">
        <f t="shared" si="130"/>
        <v>4.7444481350340473</v>
      </c>
      <c r="K1072" s="2">
        <f t="shared" si="124"/>
        <v>4.7783058436978978</v>
      </c>
    </row>
    <row r="1073" spans="1:11" ht="13.5" x14ac:dyDescent="0.25">
      <c r="A1073" s="3">
        <v>43570</v>
      </c>
      <c r="B1073" s="2">
        <v>4.8240999999999996</v>
      </c>
      <c r="C1073" s="2">
        <f t="shared" si="125"/>
        <v>0</v>
      </c>
      <c r="D1073" s="2">
        <f t="shared" si="126"/>
        <v>4.8265399999999996</v>
      </c>
      <c r="E1073" s="2">
        <f t="shared" si="128"/>
        <v>4.7457100000000008</v>
      </c>
      <c r="F1073" s="2">
        <f t="shared" si="129"/>
        <v>4.6991749999999994</v>
      </c>
      <c r="G1073" s="2">
        <f t="shared" si="123"/>
        <v>4.8101179999999983</v>
      </c>
      <c r="H1073" s="2">
        <f t="shared" si="127"/>
        <v>4.9279044999999977</v>
      </c>
      <c r="I1073" s="2">
        <f t="array" ref="I1073">SUMPRODUCT(B1057:B1076, (ROW(B1057:B1076)-ROW(B1057)+1)) / (20*21/2)</f>
        <v>4.7582538095238096</v>
      </c>
      <c r="J1073" s="2">
        <f t="shared" si="130"/>
        <v>4.7520340269355668</v>
      </c>
      <c r="K1073" s="2">
        <f t="shared" si="124"/>
        <v>4.7801016929646476</v>
      </c>
    </row>
    <row r="1074" spans="1:11" ht="13.5" x14ac:dyDescent="0.25">
      <c r="A1074" s="3">
        <v>43571</v>
      </c>
      <c r="B1074" s="2">
        <v>4.8240999999999996</v>
      </c>
      <c r="C1074" s="2">
        <f t="shared" si="125"/>
        <v>0</v>
      </c>
      <c r="D1074" s="2">
        <f t="shared" si="126"/>
        <v>4.8240999999999996</v>
      </c>
      <c r="E1074" s="2">
        <f t="shared" si="128"/>
        <v>4.7702000000000009</v>
      </c>
      <c r="F1074" s="2">
        <f t="shared" si="129"/>
        <v>4.6924399999999995</v>
      </c>
      <c r="G1074" s="2">
        <f t="shared" ref="G1074:G1137" si="131">AVERAGE(B1025:B1074)</f>
        <v>4.8087719999999976</v>
      </c>
      <c r="H1074" s="2">
        <f t="shared" si="127"/>
        <v>4.9253944999999977</v>
      </c>
      <c r="I1074" s="2">
        <f t="array" ref="I1074">SUMPRODUCT(B1058:B1077, (ROW(B1058:B1077)-ROW(B1058)+1)) / (20*21/2)</f>
        <v>4.7698595238095232</v>
      </c>
      <c r="J1074" s="2">
        <f t="shared" si="130"/>
        <v>4.758897452941703</v>
      </c>
      <c r="K1074" s="2">
        <f t="shared" si="124"/>
        <v>4.7818271167699562</v>
      </c>
    </row>
    <row r="1075" spans="1:11" ht="13.5" x14ac:dyDescent="0.25">
      <c r="A1075" s="3">
        <v>43572</v>
      </c>
      <c r="B1075" s="2">
        <v>4.8240999999999996</v>
      </c>
      <c r="C1075" s="2">
        <f t="shared" si="125"/>
        <v>0</v>
      </c>
      <c r="D1075" s="2">
        <f t="shared" si="126"/>
        <v>4.8240999999999996</v>
      </c>
      <c r="E1075" s="2">
        <f t="shared" si="128"/>
        <v>4.793470000000001</v>
      </c>
      <c r="F1075" s="2">
        <f t="shared" si="129"/>
        <v>4.6906050000000006</v>
      </c>
      <c r="G1075" s="2">
        <f t="shared" si="131"/>
        <v>4.8074259999999978</v>
      </c>
      <c r="H1075" s="2">
        <f t="shared" si="127"/>
        <v>4.9228844999999977</v>
      </c>
      <c r="I1075" s="2">
        <f t="array" ref="I1075">SUMPRODUCT(B1059:B1078, (ROW(B1059:B1078)-ROW(B1059)+1)) / (20*21/2)</f>
        <v>4.7803571428571425</v>
      </c>
      <c r="J1075" s="2">
        <f t="shared" si="130"/>
        <v>4.7651072193282076</v>
      </c>
      <c r="K1075" s="2">
        <f t="shared" ref="K1075:K1138" si="132">$K$4*B1075+(1-$K$4)*K1074</f>
        <v>4.7834848768966252</v>
      </c>
    </row>
    <row r="1076" spans="1:11" ht="13.5" x14ac:dyDescent="0.25">
      <c r="A1076" s="3">
        <v>43573</v>
      </c>
      <c r="B1076" s="2">
        <v>4.8240999999999996</v>
      </c>
      <c r="C1076" s="2">
        <f t="shared" si="125"/>
        <v>0</v>
      </c>
      <c r="D1076" s="2">
        <f t="shared" si="126"/>
        <v>4.8240999999999996</v>
      </c>
      <c r="E1076" s="2">
        <f t="shared" si="128"/>
        <v>4.8167400000000011</v>
      </c>
      <c r="F1076" s="2">
        <f t="shared" si="129"/>
        <v>4.7022400000000006</v>
      </c>
      <c r="G1076" s="2">
        <f t="shared" si="131"/>
        <v>4.8060799999999979</v>
      </c>
      <c r="H1076" s="2">
        <f t="shared" si="127"/>
        <v>4.9204969999999983</v>
      </c>
      <c r="I1076" s="2">
        <f t="array" ref="I1076">SUMPRODUCT(B1060:B1079, (ROW(B1060:B1079)-ROW(B1060)+1)) / (20*21/2)</f>
        <v>4.7850799999999998</v>
      </c>
      <c r="J1076" s="2">
        <f t="shared" si="130"/>
        <v>4.7707255793921881</v>
      </c>
      <c r="K1076" s="2">
        <f t="shared" si="132"/>
        <v>4.7850776268222477</v>
      </c>
    </row>
    <row r="1077" spans="1:11" ht="13.5" x14ac:dyDescent="0.25">
      <c r="A1077" s="3">
        <v>43574</v>
      </c>
      <c r="B1077" s="2">
        <v>4.8240999999999996</v>
      </c>
      <c r="C1077" s="2">
        <f t="shared" si="125"/>
        <v>0</v>
      </c>
      <c r="D1077" s="2">
        <f t="shared" si="126"/>
        <v>4.8240999999999996</v>
      </c>
      <c r="E1077" s="2">
        <f t="shared" si="128"/>
        <v>4.8265400000000005</v>
      </c>
      <c r="F1077" s="2">
        <f t="shared" si="129"/>
        <v>4.7138750000000007</v>
      </c>
      <c r="G1077" s="2">
        <f t="shared" si="131"/>
        <v>4.8047339999999972</v>
      </c>
      <c r="H1077" s="2">
        <f t="shared" si="127"/>
        <v>4.9184464999999982</v>
      </c>
      <c r="I1077" s="2">
        <f t="array" ref="I1077">SUMPRODUCT(B1061:B1080, (ROW(B1061:B1080)-ROW(B1061)+1)) / (20*21/2)</f>
        <v>4.7935947619047612</v>
      </c>
      <c r="J1077" s="2">
        <f t="shared" si="130"/>
        <v>4.7758088575453135</v>
      </c>
      <c r="K1077" s="2">
        <f t="shared" si="132"/>
        <v>4.7866079159664734</v>
      </c>
    </row>
    <row r="1078" spans="1:11" ht="13.5" x14ac:dyDescent="0.25">
      <c r="A1078" s="3">
        <v>43577</v>
      </c>
      <c r="B1078" s="2">
        <v>4.8240999999999996</v>
      </c>
      <c r="C1078" s="2">
        <f t="shared" si="125"/>
        <v>0</v>
      </c>
      <c r="D1078" s="2">
        <f t="shared" si="126"/>
        <v>4.8240999999999996</v>
      </c>
      <c r="E1078" s="2">
        <f t="shared" si="128"/>
        <v>4.8253200000000005</v>
      </c>
      <c r="F1078" s="2">
        <f t="shared" si="129"/>
        <v>4.7255100000000008</v>
      </c>
      <c r="G1078" s="2">
        <f t="shared" si="131"/>
        <v>4.8033879999999956</v>
      </c>
      <c r="H1078" s="2">
        <f t="shared" si="127"/>
        <v>4.9165489999999989</v>
      </c>
      <c r="I1078" s="2">
        <f t="array" ref="I1078">SUMPRODUCT(B1062:B1081, (ROW(B1062:B1081)-ROW(B1062)+1)) / (20*21/2)</f>
        <v>4.8010014285714284</v>
      </c>
      <c r="J1078" s="2">
        <f t="shared" si="130"/>
        <v>4.780408013969569</v>
      </c>
      <c r="K1078" s="2">
        <f t="shared" si="132"/>
        <v>4.7880781937717103</v>
      </c>
    </row>
    <row r="1079" spans="1:11" ht="13.5" x14ac:dyDescent="0.25">
      <c r="A1079" s="3">
        <v>43578</v>
      </c>
      <c r="B1079" s="2">
        <v>4.7751000000000001</v>
      </c>
      <c r="C1079" s="2">
        <f t="shared" si="125"/>
        <v>-4.8999999999999488E-2</v>
      </c>
      <c r="D1079" s="2">
        <f t="shared" si="126"/>
        <v>4.8143000000000002</v>
      </c>
      <c r="E1079" s="2">
        <f t="shared" si="128"/>
        <v>4.8192000000000004</v>
      </c>
      <c r="F1079" s="2">
        <f t="shared" si="129"/>
        <v>4.7346950000000003</v>
      </c>
      <c r="G1079" s="2">
        <f t="shared" si="131"/>
        <v>4.8010619999999964</v>
      </c>
      <c r="H1079" s="2">
        <f t="shared" si="127"/>
        <v>4.914467499999998</v>
      </c>
      <c r="I1079" s="2">
        <f t="array" ref="I1079">SUMPRODUCT(B1063:B1082, (ROW(B1063:B1082)-ROW(B1063)+1)) / (20*21/2)</f>
        <v>4.8026333333333335</v>
      </c>
      <c r="J1079" s="2">
        <f t="shared" si="130"/>
        <v>4.7799024888296096</v>
      </c>
      <c r="K1079" s="2">
        <f t="shared" si="132"/>
        <v>4.7875692449963489</v>
      </c>
    </row>
    <row r="1080" spans="1:11" ht="13.5" x14ac:dyDescent="0.25">
      <c r="A1080" s="3">
        <v>43579</v>
      </c>
      <c r="B1080" s="2">
        <v>4.8240999999999996</v>
      </c>
      <c r="C1080" s="2">
        <f t="shared" si="125"/>
        <v>4.8999999999999488E-2</v>
      </c>
      <c r="D1080" s="2">
        <f t="shared" si="126"/>
        <v>4.8143000000000002</v>
      </c>
      <c r="E1080" s="2">
        <f t="shared" si="128"/>
        <v>4.8192000000000004</v>
      </c>
      <c r="F1080" s="2">
        <f t="shared" si="129"/>
        <v>4.7463300000000004</v>
      </c>
      <c r="G1080" s="2">
        <f t="shared" si="131"/>
        <v>4.7997159999999965</v>
      </c>
      <c r="H1080" s="2">
        <f t="shared" si="127"/>
        <v>4.9129064999999992</v>
      </c>
      <c r="I1080" s="2">
        <f t="array" ref="I1080">SUMPRODUCT(B1064:B1083, (ROW(B1064:B1083)-ROW(B1064)+1)) / (20*21/2)</f>
        <v>4.80333238095238</v>
      </c>
      <c r="J1080" s="2">
        <f t="shared" si="130"/>
        <v>4.7841117756077418</v>
      </c>
      <c r="K1080" s="2">
        <f t="shared" si="132"/>
        <v>4.7890018236239431</v>
      </c>
    </row>
    <row r="1081" spans="1:11" ht="13.5" x14ac:dyDescent="0.25">
      <c r="A1081" s="3">
        <v>43580</v>
      </c>
      <c r="B1081" s="2">
        <v>4.8240999999999996</v>
      </c>
      <c r="C1081" s="2">
        <f t="shared" si="125"/>
        <v>0</v>
      </c>
      <c r="D1081" s="2">
        <f t="shared" si="126"/>
        <v>4.8143000000000002</v>
      </c>
      <c r="E1081" s="2">
        <f t="shared" si="128"/>
        <v>4.8192000000000004</v>
      </c>
      <c r="F1081" s="2">
        <f t="shared" si="129"/>
        <v>4.7579650000000004</v>
      </c>
      <c r="G1081" s="2">
        <f t="shared" si="131"/>
        <v>4.798491999999996</v>
      </c>
      <c r="H1081" s="2">
        <f t="shared" si="127"/>
        <v>4.9111619999999991</v>
      </c>
      <c r="I1081" s="2">
        <f t="array" ref="I1081">SUMPRODUCT(B1065:B1084, (ROW(B1065:B1084)-ROW(B1065)+1)) / (20*21/2)</f>
        <v>4.8030985714285714</v>
      </c>
      <c r="J1081" s="2">
        <f t="shared" si="130"/>
        <v>4.7879201779308138</v>
      </c>
      <c r="K1081" s="2">
        <f t="shared" si="132"/>
        <v>4.7903782226975142</v>
      </c>
    </row>
    <row r="1082" spans="1:11" ht="13.5" x14ac:dyDescent="0.25">
      <c r="A1082" s="3">
        <v>43581</v>
      </c>
      <c r="B1082" s="2">
        <v>4.7751000000000001</v>
      </c>
      <c r="C1082" s="2">
        <f t="shared" si="125"/>
        <v>-4.8999999999999488E-2</v>
      </c>
      <c r="D1082" s="2">
        <f t="shared" si="126"/>
        <v>4.8045</v>
      </c>
      <c r="E1082" s="2">
        <f t="shared" si="128"/>
        <v>4.8143000000000011</v>
      </c>
      <c r="F1082" s="2">
        <f t="shared" si="129"/>
        <v>4.76776</v>
      </c>
      <c r="G1082" s="2">
        <f t="shared" si="131"/>
        <v>4.7961659999999968</v>
      </c>
      <c r="H1082" s="2">
        <f t="shared" si="127"/>
        <v>4.9090804999999991</v>
      </c>
      <c r="I1082" s="2">
        <f t="array" ref="I1082">SUMPRODUCT(B1066:B1085, (ROW(B1066:B1085)-ROW(B1066)+1)) / (20*21/2)</f>
        <v>4.8019319047619051</v>
      </c>
      <c r="J1082" s="2">
        <f t="shared" si="130"/>
        <v>4.7866992086040696</v>
      </c>
      <c r="K1082" s="2">
        <f t="shared" si="132"/>
        <v>4.7897790767093769</v>
      </c>
    </row>
    <row r="1083" spans="1:11" ht="13.5" x14ac:dyDescent="0.25">
      <c r="A1083" s="3">
        <v>43584</v>
      </c>
      <c r="B1083" s="2">
        <v>4.7751000000000001</v>
      </c>
      <c r="C1083" s="2">
        <f t="shared" si="125"/>
        <v>0</v>
      </c>
      <c r="D1083" s="2">
        <f t="shared" si="126"/>
        <v>4.7947000000000006</v>
      </c>
      <c r="E1083" s="2">
        <f t="shared" si="128"/>
        <v>4.809400000000001</v>
      </c>
      <c r="F1083" s="2">
        <f t="shared" si="129"/>
        <v>4.7775549999999996</v>
      </c>
      <c r="G1083" s="2">
        <f t="shared" si="131"/>
        <v>4.7939619999999961</v>
      </c>
      <c r="H1083" s="2">
        <f t="shared" si="127"/>
        <v>4.906998999999999</v>
      </c>
      <c r="I1083" s="2">
        <f t="array" ref="I1083">SUMPRODUCT(B1067:B1086, (ROW(B1067:B1086)-ROW(B1067)+1)) / (20*21/2)</f>
        <v>4.7998904761904768</v>
      </c>
      <c r="J1083" s="2">
        <f t="shared" si="130"/>
        <v>4.7855945220703484</v>
      </c>
      <c r="K1083" s="2">
        <f t="shared" si="132"/>
        <v>4.7892034266423424</v>
      </c>
    </row>
    <row r="1084" spans="1:11" ht="13.5" x14ac:dyDescent="0.25">
      <c r="A1084" s="3">
        <v>43585</v>
      </c>
      <c r="B1084" s="2">
        <v>4.7751000000000001</v>
      </c>
      <c r="C1084" s="2">
        <f t="shared" si="125"/>
        <v>0</v>
      </c>
      <c r="D1084" s="2">
        <f t="shared" si="126"/>
        <v>4.7947000000000006</v>
      </c>
      <c r="E1084" s="2">
        <f t="shared" si="128"/>
        <v>4.8045000000000009</v>
      </c>
      <c r="F1084" s="2">
        <f t="shared" si="129"/>
        <v>4.7873499999999991</v>
      </c>
      <c r="G1084" s="2">
        <f t="shared" si="131"/>
        <v>4.7917579999999971</v>
      </c>
      <c r="H1084" s="2">
        <f t="shared" si="127"/>
        <v>4.9048564999999984</v>
      </c>
      <c r="I1084" s="2">
        <f t="array" ref="I1084">SUMPRODUCT(B1068:B1087, (ROW(B1068:B1087)-ROW(B1068)+1)) / (20*21/2)</f>
        <v>4.806031428571429</v>
      </c>
      <c r="J1084" s="2">
        <f t="shared" si="130"/>
        <v>4.7845950437779337</v>
      </c>
      <c r="K1084" s="2">
        <f t="shared" si="132"/>
        <v>4.7886503510877407</v>
      </c>
    </row>
    <row r="1085" spans="1:11" ht="13.5" x14ac:dyDescent="0.25">
      <c r="A1085" s="3">
        <v>43587</v>
      </c>
      <c r="B1085" s="2">
        <v>4.7751000000000001</v>
      </c>
      <c r="C1085" s="2">
        <f t="shared" si="125"/>
        <v>0</v>
      </c>
      <c r="D1085" s="2">
        <f t="shared" si="126"/>
        <v>4.7849000000000004</v>
      </c>
      <c r="E1085" s="2">
        <f t="shared" si="128"/>
        <v>4.7996000000000008</v>
      </c>
      <c r="F1085" s="2">
        <f t="shared" si="129"/>
        <v>4.7965349999999995</v>
      </c>
      <c r="G1085" s="2">
        <f t="shared" si="131"/>
        <v>4.7895539999999963</v>
      </c>
      <c r="H1085" s="2">
        <f t="shared" si="127"/>
        <v>4.9027749999999983</v>
      </c>
      <c r="I1085" s="2">
        <f t="array" ref="I1085">SUMPRODUCT(B1069:B1088, (ROW(B1069:B1088)-ROW(B1069)+1)) / (20*21/2)</f>
        <v>4.8114861904761907</v>
      </c>
      <c r="J1085" s="2">
        <f t="shared" si="130"/>
        <v>4.7836907538943203</v>
      </c>
      <c r="K1085" s="2">
        <f t="shared" si="132"/>
        <v>4.7881189647705744</v>
      </c>
    </row>
    <row r="1086" spans="1:11" ht="13.5" x14ac:dyDescent="0.25">
      <c r="A1086" s="3">
        <v>43588</v>
      </c>
      <c r="B1086" s="2">
        <v>4.7751000000000001</v>
      </c>
      <c r="C1086" s="2">
        <f t="shared" si="125"/>
        <v>0</v>
      </c>
      <c r="D1086" s="2">
        <f t="shared" si="126"/>
        <v>4.7751000000000001</v>
      </c>
      <c r="E1086" s="2">
        <f t="shared" si="128"/>
        <v>4.7947000000000006</v>
      </c>
      <c r="F1086" s="2">
        <f t="shared" si="129"/>
        <v>4.8057199999999991</v>
      </c>
      <c r="G1086" s="2">
        <f t="shared" si="131"/>
        <v>4.7873499999999964</v>
      </c>
      <c r="H1086" s="2">
        <f t="shared" si="127"/>
        <v>4.9006934999999983</v>
      </c>
      <c r="I1086" s="2">
        <f t="array" ref="I1086">SUMPRODUCT(B1070:B1089, (ROW(B1070:B1089)-ROW(B1070)+1)) / (20*21/2)</f>
        <v>4.8107604761904765</v>
      </c>
      <c r="J1086" s="2">
        <f t="shared" si="130"/>
        <v>4.7828725868567652</v>
      </c>
      <c r="K1086" s="2">
        <f t="shared" si="132"/>
        <v>4.7876084171325131</v>
      </c>
    </row>
    <row r="1087" spans="1:11" ht="13.5" x14ac:dyDescent="0.25">
      <c r="A1087" s="3">
        <v>43591</v>
      </c>
      <c r="B1087" s="2">
        <v>4.8701999999999996</v>
      </c>
      <c r="C1087" s="2">
        <f t="shared" si="125"/>
        <v>9.5099999999999518E-2</v>
      </c>
      <c r="D1087" s="2">
        <f t="shared" si="126"/>
        <v>4.7941200000000004</v>
      </c>
      <c r="E1087" s="2">
        <f t="shared" si="128"/>
        <v>4.7993100000000002</v>
      </c>
      <c r="F1087" s="2">
        <f t="shared" si="129"/>
        <v>4.812924999999999</v>
      </c>
      <c r="G1087" s="2">
        <f t="shared" si="131"/>
        <v>4.7870479999999969</v>
      </c>
      <c r="H1087" s="2">
        <f t="shared" si="127"/>
        <v>4.8990874999999985</v>
      </c>
      <c r="I1087" s="2">
        <f t="array" ref="I1087">SUMPRODUCT(B1071:B1090, (ROW(B1071:B1090)-ROW(B1071)+1)) / (20*21/2)</f>
        <v>4.8113742857142858</v>
      </c>
      <c r="J1087" s="2">
        <f t="shared" si="130"/>
        <v>4.7911894833465976</v>
      </c>
      <c r="K1087" s="2">
        <f t="shared" si="132"/>
        <v>4.7908473027351599</v>
      </c>
    </row>
    <row r="1088" spans="1:11" ht="13.5" x14ac:dyDescent="0.25">
      <c r="A1088" s="3">
        <v>43592</v>
      </c>
      <c r="B1088" s="2">
        <v>4.8701999999999996</v>
      </c>
      <c r="C1088" s="2">
        <f t="shared" si="125"/>
        <v>0</v>
      </c>
      <c r="D1088" s="2">
        <f t="shared" si="126"/>
        <v>4.8131399999999998</v>
      </c>
      <c r="E1088" s="2">
        <f t="shared" si="128"/>
        <v>4.8039199999999997</v>
      </c>
      <c r="F1088" s="2">
        <f t="shared" si="129"/>
        <v>4.8146199999999997</v>
      </c>
      <c r="G1088" s="2">
        <f t="shared" si="131"/>
        <v>4.7867459999999973</v>
      </c>
      <c r="H1088" s="2">
        <f t="shared" si="127"/>
        <v>4.8974814999999987</v>
      </c>
      <c r="I1088" s="2">
        <f t="array" ref="I1088">SUMPRODUCT(B1072:B1091, (ROW(B1072:B1091)-ROW(B1072)+1)) / (20*21/2)</f>
        <v>4.8114095238095231</v>
      </c>
      <c r="J1088" s="2">
        <f t="shared" si="130"/>
        <v>4.7987142944564454</v>
      </c>
      <c r="K1088" s="2">
        <f t="shared" si="132"/>
        <v>4.793959173216134</v>
      </c>
    </row>
    <row r="1089" spans="1:11" ht="13.5" x14ac:dyDescent="0.25">
      <c r="A1089" s="3">
        <v>43593</v>
      </c>
      <c r="B1089" s="2">
        <v>4.8070000000000004</v>
      </c>
      <c r="C1089" s="2">
        <f t="shared" si="125"/>
        <v>-6.3199999999999257E-2</v>
      </c>
      <c r="D1089" s="2">
        <f t="shared" si="126"/>
        <v>4.8195199999999998</v>
      </c>
      <c r="E1089" s="2">
        <f t="shared" si="128"/>
        <v>4.8071099999999998</v>
      </c>
      <c r="F1089" s="2">
        <f t="shared" si="129"/>
        <v>4.8131550000000001</v>
      </c>
      <c r="G1089" s="2">
        <f t="shared" si="131"/>
        <v>4.7853019999999979</v>
      </c>
      <c r="H1089" s="2">
        <f t="shared" si="127"/>
        <v>4.8955594999999983</v>
      </c>
      <c r="I1089" s="2">
        <f t="array" ref="I1089">SUMPRODUCT(B1073:B1092, (ROW(B1073:B1092)-ROW(B1073)+1)) / (20*21/2)</f>
        <v>4.81089619047619</v>
      </c>
      <c r="J1089" s="2">
        <f t="shared" si="130"/>
        <v>4.799503409270117</v>
      </c>
      <c r="K1089" s="2">
        <f t="shared" si="132"/>
        <v>4.7944705781880499</v>
      </c>
    </row>
    <row r="1090" spans="1:11" ht="13.5" x14ac:dyDescent="0.25">
      <c r="A1090" s="3">
        <v>43594</v>
      </c>
      <c r="B1090" s="2">
        <v>4.8196000000000003</v>
      </c>
      <c r="C1090" s="2">
        <f t="shared" si="125"/>
        <v>1.2599999999999945E-2</v>
      </c>
      <c r="D1090" s="2">
        <f t="shared" si="126"/>
        <v>4.8284199999999995</v>
      </c>
      <c r="E1090" s="2">
        <f t="shared" si="128"/>
        <v>4.8066599999999999</v>
      </c>
      <c r="F1090" s="2">
        <f t="shared" si="129"/>
        <v>4.8129299999999997</v>
      </c>
      <c r="G1090" s="2">
        <f t="shared" si="131"/>
        <v>4.7841099999999974</v>
      </c>
      <c r="H1090" s="2">
        <f t="shared" si="127"/>
        <v>4.8937004999999987</v>
      </c>
      <c r="I1090" s="2">
        <f t="array" ref="I1090">SUMPRODUCT(B1074:B1093, (ROW(B1074:B1093)-ROW(B1074)+1)) / (20*21/2)</f>
        <v>4.8074452380952382</v>
      </c>
      <c r="J1090" s="2">
        <f t="shared" si="130"/>
        <v>4.8014173702920102</v>
      </c>
      <c r="K1090" s="2">
        <f t="shared" si="132"/>
        <v>4.795456045710087</v>
      </c>
    </row>
    <row r="1091" spans="1:11" ht="13.5" x14ac:dyDescent="0.25">
      <c r="A1091" s="3">
        <v>43595</v>
      </c>
      <c r="B1091" s="2">
        <v>4.8132999999999999</v>
      </c>
      <c r="C1091" s="2">
        <f t="shared" si="125"/>
        <v>-6.3000000000004164E-3</v>
      </c>
      <c r="D1091" s="2">
        <f t="shared" si="126"/>
        <v>4.8360600000000007</v>
      </c>
      <c r="E1091" s="2">
        <f t="shared" si="128"/>
        <v>4.8055800000000009</v>
      </c>
      <c r="F1091" s="2">
        <f t="shared" si="129"/>
        <v>4.8123899999999997</v>
      </c>
      <c r="G1091" s="2">
        <f t="shared" si="131"/>
        <v>4.782791999999997</v>
      </c>
      <c r="H1091" s="2">
        <f t="shared" si="127"/>
        <v>4.8918099999999995</v>
      </c>
      <c r="I1091" s="2">
        <f t="array" ref="I1091">SUMPRODUCT(B1075:B1094, (ROW(B1075:B1094)-ROW(B1075)+1)) / (20*21/2)</f>
        <v>4.8042266666666658</v>
      </c>
      <c r="J1091" s="2">
        <f t="shared" si="130"/>
        <v>4.8025490493118186</v>
      </c>
      <c r="K1091" s="2">
        <f t="shared" si="132"/>
        <v>4.7961558086234168</v>
      </c>
    </row>
    <row r="1092" spans="1:11" ht="13.5" x14ac:dyDescent="0.25">
      <c r="A1092" s="3">
        <v>43598</v>
      </c>
      <c r="B1092" s="2">
        <v>4.8070000000000004</v>
      </c>
      <c r="C1092" s="2">
        <f t="shared" ref="C1092:C1155" si="133">B1092-B1091</f>
        <v>-6.2999999999995282E-3</v>
      </c>
      <c r="D1092" s="2">
        <f t="shared" si="126"/>
        <v>4.8234200000000005</v>
      </c>
      <c r="E1092" s="2">
        <f t="shared" si="128"/>
        <v>4.8087700000000009</v>
      </c>
      <c r="F1092" s="2">
        <f t="shared" si="129"/>
        <v>4.8115350000000001</v>
      </c>
      <c r="G1092" s="2">
        <f t="shared" si="131"/>
        <v>4.7813479999999968</v>
      </c>
      <c r="H1092" s="2">
        <f t="shared" si="127"/>
        <v>4.889888</v>
      </c>
      <c r="I1092" s="2">
        <f t="array" ref="I1092">SUMPRODUCT(B1076:B1095, (ROW(B1076:B1095)-ROW(B1076)+1)) / (20*21/2)</f>
        <v>4.8012404761904754</v>
      </c>
      <c r="J1092" s="2">
        <f t="shared" si="130"/>
        <v>4.8029729493773594</v>
      </c>
      <c r="K1092" s="2">
        <f t="shared" si="132"/>
        <v>4.7965810710303414</v>
      </c>
    </row>
    <row r="1093" spans="1:11" ht="13.5" x14ac:dyDescent="0.25">
      <c r="A1093" s="3">
        <v>43599</v>
      </c>
      <c r="B1093" s="2">
        <v>4.7752999999999997</v>
      </c>
      <c r="C1093" s="2">
        <f t="shared" si="133"/>
        <v>-3.1700000000000728E-2</v>
      </c>
      <c r="D1093" s="2">
        <f t="shared" si="126"/>
        <v>4.8044399999999996</v>
      </c>
      <c r="E1093" s="2">
        <f t="shared" si="128"/>
        <v>4.8087900000000001</v>
      </c>
      <c r="F1093" s="2">
        <f t="shared" si="129"/>
        <v>4.809095000000001</v>
      </c>
      <c r="G1093" s="2">
        <f t="shared" si="131"/>
        <v>4.7792699999999977</v>
      </c>
      <c r="H1093" s="2">
        <f t="shared" si="127"/>
        <v>4.8871339999999996</v>
      </c>
      <c r="I1093" s="2">
        <f t="array" ref="I1093">SUMPRODUCT(B1077:B1096, (ROW(B1077:B1096)-ROW(B1077)+1)) / (20*21/2)</f>
        <v>4.7978866666666669</v>
      </c>
      <c r="J1093" s="2">
        <f t="shared" si="130"/>
        <v>4.8003374303890398</v>
      </c>
      <c r="K1093" s="2">
        <f t="shared" si="132"/>
        <v>4.7957465192252302</v>
      </c>
    </row>
    <row r="1094" spans="1:11" ht="13.5" x14ac:dyDescent="0.25">
      <c r="A1094" s="3">
        <v>43600</v>
      </c>
      <c r="B1094" s="2">
        <v>4.7752999999999997</v>
      </c>
      <c r="C1094" s="2">
        <f t="shared" si="133"/>
        <v>0</v>
      </c>
      <c r="D1094" s="2">
        <f t="shared" ref="D1094:D1157" si="134">AVERAGE(B1090:B1094)</f>
        <v>4.7980999999999998</v>
      </c>
      <c r="E1094" s="2">
        <f t="shared" si="128"/>
        <v>4.8088100000000003</v>
      </c>
      <c r="F1094" s="2">
        <f t="shared" si="129"/>
        <v>4.806655000000001</v>
      </c>
      <c r="G1094" s="2">
        <f t="shared" si="131"/>
        <v>4.7771919999999977</v>
      </c>
      <c r="H1094" s="2">
        <f t="shared" si="127"/>
        <v>4.8843800000000002</v>
      </c>
      <c r="I1094" s="2">
        <f t="array" ref="I1094">SUMPRODUCT(B1078:B1097, (ROW(B1078:B1097)-ROW(B1078)+1)) / (20*21/2)</f>
        <v>4.7923857142857154</v>
      </c>
      <c r="J1094" s="2">
        <f t="shared" si="130"/>
        <v>4.7979529132091319</v>
      </c>
      <c r="K1094" s="2">
        <f t="shared" si="132"/>
        <v>4.7949446949418881</v>
      </c>
    </row>
    <row r="1095" spans="1:11" ht="13.5" x14ac:dyDescent="0.25">
      <c r="A1095" s="3">
        <v>43601</v>
      </c>
      <c r="B1095" s="2">
        <v>4.7752999999999997</v>
      </c>
      <c r="C1095" s="2">
        <f t="shared" si="133"/>
        <v>0</v>
      </c>
      <c r="D1095" s="2">
        <f t="shared" si="134"/>
        <v>4.7892399999999995</v>
      </c>
      <c r="E1095" s="2">
        <f t="shared" si="128"/>
        <v>4.8088300000000004</v>
      </c>
      <c r="F1095" s="2">
        <f t="shared" si="129"/>
        <v>4.8042150000000001</v>
      </c>
      <c r="G1095" s="2">
        <f t="shared" si="131"/>
        <v>4.7751139999999976</v>
      </c>
      <c r="H1095" s="2">
        <f t="shared" si="127"/>
        <v>4.8822384999999997</v>
      </c>
      <c r="I1095" s="2">
        <f t="array" ref="I1095">SUMPRODUCT(B1079:B1098, (ROW(B1079:B1098)-ROW(B1079)+1)) / (20*21/2)</f>
        <v>4.7872676190476193</v>
      </c>
      <c r="J1095" s="2">
        <f t="shared" si="130"/>
        <v>4.7957954929035003</v>
      </c>
      <c r="K1095" s="2">
        <f t="shared" si="132"/>
        <v>4.7941743147480889</v>
      </c>
    </row>
    <row r="1096" spans="1:11" ht="13.5" x14ac:dyDescent="0.25">
      <c r="A1096" s="3">
        <v>43602</v>
      </c>
      <c r="B1096" s="2">
        <v>4.7690000000000001</v>
      </c>
      <c r="C1096" s="2">
        <f t="shared" si="133"/>
        <v>-6.2999999999995282E-3</v>
      </c>
      <c r="D1096" s="2">
        <f t="shared" si="134"/>
        <v>4.7803799999999992</v>
      </c>
      <c r="E1096" s="2">
        <f t="shared" si="128"/>
        <v>4.8082200000000004</v>
      </c>
      <c r="F1096" s="2">
        <f t="shared" si="129"/>
        <v>4.8014600000000005</v>
      </c>
      <c r="G1096" s="2">
        <f t="shared" si="131"/>
        <v>4.7729099999999987</v>
      </c>
      <c r="H1096" s="2">
        <f t="shared" si="127"/>
        <v>4.8800654999999997</v>
      </c>
      <c r="I1096" s="2">
        <f t="array" ref="I1096">SUMPRODUCT(B1080:B1099, (ROW(B1080:B1099)-ROW(B1080)+1)) / (20*21/2)</f>
        <v>4.7825323809523805</v>
      </c>
      <c r="J1096" s="2">
        <f t="shared" si="130"/>
        <v>4.7932435411984047</v>
      </c>
      <c r="K1096" s="2">
        <f t="shared" si="132"/>
        <v>4.7931870867187518</v>
      </c>
    </row>
    <row r="1097" spans="1:11" ht="13.5" x14ac:dyDescent="0.25">
      <c r="A1097" s="3">
        <v>43605</v>
      </c>
      <c r="B1097" s="2">
        <v>4.7436999999999996</v>
      </c>
      <c r="C1097" s="2">
        <f t="shared" si="133"/>
        <v>-2.5300000000000544E-2</v>
      </c>
      <c r="D1097" s="2">
        <f t="shared" si="134"/>
        <v>4.7677199999999997</v>
      </c>
      <c r="E1097" s="2">
        <f t="shared" si="128"/>
        <v>4.7955699999999997</v>
      </c>
      <c r="F1097" s="2">
        <f t="shared" si="129"/>
        <v>4.7974400000000008</v>
      </c>
      <c r="G1097" s="2">
        <f t="shared" si="131"/>
        <v>4.7701999999999982</v>
      </c>
      <c r="H1097" s="2">
        <f t="shared" si="127"/>
        <v>4.8771535000000004</v>
      </c>
      <c r="I1097" s="2">
        <f t="array" ref="I1097">SUMPRODUCT(B1081:B1100, (ROW(B1081:B1100)-ROW(B1081)+1)) / (20*21/2)</f>
        <v>4.7779466666666668</v>
      </c>
      <c r="J1097" s="2">
        <f t="shared" si="130"/>
        <v>4.7885251087033183</v>
      </c>
      <c r="K1097" s="2">
        <f t="shared" si="132"/>
        <v>4.79124641665135</v>
      </c>
    </row>
    <row r="1098" spans="1:11" ht="13.5" x14ac:dyDescent="0.25">
      <c r="A1098" s="3">
        <v>43606</v>
      </c>
      <c r="B1098" s="2">
        <v>4.7436999999999996</v>
      </c>
      <c r="C1098" s="2">
        <f t="shared" si="133"/>
        <v>0</v>
      </c>
      <c r="D1098" s="2">
        <f t="shared" si="134"/>
        <v>4.7614000000000001</v>
      </c>
      <c r="E1098" s="2">
        <f t="shared" si="128"/>
        <v>4.782919999999999</v>
      </c>
      <c r="F1098" s="2">
        <f t="shared" si="129"/>
        <v>4.7934200000000011</v>
      </c>
      <c r="G1098" s="2">
        <f t="shared" si="131"/>
        <v>4.7673679999999985</v>
      </c>
      <c r="H1098" s="2">
        <f t="shared" ref="H1098:H1161" si="135">AVERAGE(B899:B1098)</f>
        <v>4.8742415000000001</v>
      </c>
      <c r="I1098" s="2">
        <f t="array" ref="I1098">SUMPRODUCT(B1082:B1101, (ROW(B1082:B1101)-ROW(B1082)+1)) / (20*21/2)</f>
        <v>4.7737438095238094</v>
      </c>
      <c r="J1098" s="2">
        <f t="shared" si="130"/>
        <v>4.7842560507315737</v>
      </c>
      <c r="K1098" s="2">
        <f t="shared" si="132"/>
        <v>4.7893818512924735</v>
      </c>
    </row>
    <row r="1099" spans="1:11" ht="13.5" x14ac:dyDescent="0.25">
      <c r="A1099" s="3">
        <v>43607</v>
      </c>
      <c r="B1099" s="2">
        <v>4.7436999999999996</v>
      </c>
      <c r="C1099" s="2">
        <f t="shared" si="133"/>
        <v>0</v>
      </c>
      <c r="D1099" s="2">
        <f t="shared" si="134"/>
        <v>4.7550800000000004</v>
      </c>
      <c r="E1099" s="2">
        <f t="shared" si="128"/>
        <v>4.7765899999999988</v>
      </c>
      <c r="F1099" s="2">
        <f t="shared" si="129"/>
        <v>4.7918500000000011</v>
      </c>
      <c r="G1099" s="2">
        <f t="shared" si="131"/>
        <v>4.7646579999999998</v>
      </c>
      <c r="H1099" s="2">
        <f t="shared" si="135"/>
        <v>4.8711459999999995</v>
      </c>
      <c r="I1099" s="2">
        <f t="array" ref="I1099">SUMPRODUCT(B1083:B1102, (ROW(B1083:B1102)-ROW(B1083)+1)) / (20*21/2)</f>
        <v>4.7699238095238092</v>
      </c>
      <c r="J1099" s="2">
        <f t="shared" si="130"/>
        <v>4.7803935697095188</v>
      </c>
      <c r="K1099" s="2">
        <f t="shared" si="132"/>
        <v>4.7875904061437486</v>
      </c>
    </row>
    <row r="1100" spans="1:11" ht="13.5" x14ac:dyDescent="0.25">
      <c r="A1100" s="3">
        <v>43608</v>
      </c>
      <c r="B1100" s="2">
        <v>4.7436999999999996</v>
      </c>
      <c r="C1100" s="2">
        <f t="shared" si="133"/>
        <v>0</v>
      </c>
      <c r="D1100" s="2">
        <f t="shared" si="134"/>
        <v>4.7487599999999999</v>
      </c>
      <c r="E1100" s="2">
        <f t="shared" ref="E1100:E1163" si="136">AVERAGE(B1091:B1100)</f>
        <v>4.7689999999999984</v>
      </c>
      <c r="F1100" s="2">
        <f t="shared" si="129"/>
        <v>4.7878300000000014</v>
      </c>
      <c r="G1100" s="2">
        <f t="shared" si="131"/>
        <v>4.7619479999999985</v>
      </c>
      <c r="H1100" s="2">
        <f t="shared" si="135"/>
        <v>4.8682340000000002</v>
      </c>
      <c r="I1100" s="2">
        <f t="array" ref="I1100">SUMPRODUCT(B1084:B1103, (ROW(B1084:B1103)-ROW(B1084)+1)) / (20*21/2)</f>
        <v>4.7662533333333332</v>
      </c>
      <c r="J1100" s="2">
        <f t="shared" si="130"/>
        <v>4.7768989440228982</v>
      </c>
      <c r="K1100" s="2">
        <f t="shared" si="132"/>
        <v>4.7858692137459542</v>
      </c>
    </row>
    <row r="1101" spans="1:11" ht="13.5" x14ac:dyDescent="0.25">
      <c r="A1101" s="3">
        <v>43609</v>
      </c>
      <c r="B1101" s="2">
        <v>4.7436999999999996</v>
      </c>
      <c r="C1101" s="2">
        <f t="shared" si="133"/>
        <v>0</v>
      </c>
      <c r="D1101" s="2">
        <f t="shared" si="134"/>
        <v>4.7436999999999996</v>
      </c>
      <c r="E1101" s="2">
        <f t="shared" si="136"/>
        <v>4.7620399999999989</v>
      </c>
      <c r="F1101" s="2">
        <f t="shared" si="129"/>
        <v>4.7838100000000017</v>
      </c>
      <c r="G1101" s="2">
        <f t="shared" si="131"/>
        <v>4.759237999999999</v>
      </c>
      <c r="H1101" s="2">
        <f t="shared" si="135"/>
        <v>4.8653220000000008</v>
      </c>
      <c r="I1101" s="2">
        <f t="array" ref="I1101">SUMPRODUCT(B1085:B1104, (ROW(B1085:B1104)-ROW(B1085)+1)) / (20*21/2)</f>
        <v>4.7627323809523814</v>
      </c>
      <c r="J1101" s="2">
        <f t="shared" si="130"/>
        <v>4.7737371398302413</v>
      </c>
      <c r="K1101" s="2">
        <f t="shared" si="132"/>
        <v>4.7842155190892504</v>
      </c>
    </row>
    <row r="1102" spans="1:11" ht="13.5" x14ac:dyDescent="0.25">
      <c r="A1102" s="3">
        <v>43612</v>
      </c>
      <c r="B1102" s="2">
        <v>4.7436999999999996</v>
      </c>
      <c r="C1102" s="2">
        <f t="shared" si="133"/>
        <v>0</v>
      </c>
      <c r="D1102" s="2">
        <f t="shared" si="134"/>
        <v>4.7436999999999996</v>
      </c>
      <c r="E1102" s="2">
        <f t="shared" si="136"/>
        <v>4.7557099999999988</v>
      </c>
      <c r="F1102" s="2">
        <f t="shared" si="129"/>
        <v>4.7822400000000016</v>
      </c>
      <c r="G1102" s="2">
        <f t="shared" si="131"/>
        <v>4.7565279999999994</v>
      </c>
      <c r="H1102" s="2">
        <f t="shared" si="135"/>
        <v>4.8628385000000005</v>
      </c>
      <c r="I1102" s="2">
        <f t="array" ref="I1102">SUMPRODUCT(B1086:B1105, (ROW(B1086:B1105)-ROW(B1086)+1)) / (20*21/2)</f>
        <v>4.7593609523809519</v>
      </c>
      <c r="J1102" s="2">
        <f t="shared" si="130"/>
        <v>4.7708764598464084</v>
      </c>
      <c r="K1102" s="2">
        <f t="shared" si="132"/>
        <v>4.7826266752033977</v>
      </c>
    </row>
    <row r="1103" spans="1:11" ht="13.5" x14ac:dyDescent="0.25">
      <c r="A1103" s="3">
        <v>43613</v>
      </c>
      <c r="B1103" s="2">
        <v>4.7436999999999996</v>
      </c>
      <c r="C1103" s="2">
        <f t="shared" si="133"/>
        <v>0</v>
      </c>
      <c r="D1103" s="2">
        <f t="shared" si="134"/>
        <v>4.7436999999999996</v>
      </c>
      <c r="E1103" s="2">
        <f t="shared" si="136"/>
        <v>4.7525499999999985</v>
      </c>
      <c r="F1103" s="2">
        <f t="shared" si="129"/>
        <v>4.7806700000000015</v>
      </c>
      <c r="G1103" s="2">
        <f t="shared" si="131"/>
        <v>4.753817999999999</v>
      </c>
      <c r="H1103" s="2">
        <f t="shared" si="135"/>
        <v>4.8602325000000004</v>
      </c>
      <c r="I1103" s="2">
        <f t="array" ref="I1103">SUMPRODUCT(B1087:B1106, (ROW(B1087:B1106)-ROW(B1087)+1)) / (20*21/2)</f>
        <v>4.7561390476190475</v>
      </c>
      <c r="J1103" s="2">
        <f t="shared" si="130"/>
        <v>4.7682882255753221</v>
      </c>
      <c r="K1103" s="2">
        <f t="shared" si="132"/>
        <v>4.7811001389209116</v>
      </c>
    </row>
    <row r="1104" spans="1:11" ht="13.5" x14ac:dyDescent="0.25">
      <c r="A1104" s="3">
        <v>43614</v>
      </c>
      <c r="B1104" s="2">
        <v>4.7436999999999996</v>
      </c>
      <c r="C1104" s="2">
        <f t="shared" si="133"/>
        <v>0</v>
      </c>
      <c r="D1104" s="2">
        <f t="shared" si="134"/>
        <v>4.7436999999999996</v>
      </c>
      <c r="E1104" s="2">
        <f t="shared" si="136"/>
        <v>4.7493899999999991</v>
      </c>
      <c r="F1104" s="2">
        <f t="shared" si="129"/>
        <v>4.7791000000000015</v>
      </c>
      <c r="G1104" s="2">
        <f t="shared" si="131"/>
        <v>4.749515999999999</v>
      </c>
      <c r="H1104" s="2">
        <f t="shared" si="135"/>
        <v>4.8576265000000003</v>
      </c>
      <c r="I1104" s="2">
        <f t="array" ref="I1104">SUMPRODUCT(B1088:B1107, (ROW(B1088:B1107)-ROW(B1088)+1)) / (20*21/2)</f>
        <v>4.7530666666666663</v>
      </c>
      <c r="J1104" s="2">
        <f t="shared" si="130"/>
        <v>4.765946489806244</v>
      </c>
      <c r="K1104" s="2">
        <f t="shared" si="132"/>
        <v>4.7796334668063656</v>
      </c>
    </row>
    <row r="1105" spans="1:11" ht="13.5" x14ac:dyDescent="0.25">
      <c r="A1105" s="3">
        <v>43615</v>
      </c>
      <c r="B1105" s="2">
        <v>4.7436999999999996</v>
      </c>
      <c r="C1105" s="2">
        <f t="shared" si="133"/>
        <v>0</v>
      </c>
      <c r="D1105" s="2">
        <f t="shared" si="134"/>
        <v>4.7436999999999996</v>
      </c>
      <c r="E1105" s="2">
        <f t="shared" si="136"/>
        <v>4.7462299999999988</v>
      </c>
      <c r="F1105" s="2">
        <f t="shared" si="129"/>
        <v>4.7775300000000005</v>
      </c>
      <c r="G1105" s="2">
        <f t="shared" si="131"/>
        <v>4.7471739999999985</v>
      </c>
      <c r="H1105" s="2">
        <f t="shared" si="135"/>
        <v>4.854867500000001</v>
      </c>
      <c r="I1105" s="2">
        <f t="array" ref="I1105">SUMPRODUCT(B1089:B1108, (ROW(B1089:B1108)-ROW(B1089)+1)) / (20*21/2)</f>
        <v>4.7493966666666658</v>
      </c>
      <c r="J1105" s="2">
        <f t="shared" si="130"/>
        <v>4.7638277764913637</v>
      </c>
      <c r="K1105" s="2">
        <f t="shared" si="132"/>
        <v>4.7782243112453315</v>
      </c>
    </row>
    <row r="1106" spans="1:11" ht="13.5" x14ac:dyDescent="0.25">
      <c r="A1106" s="3">
        <v>43616</v>
      </c>
      <c r="B1106" s="2">
        <v>4.7436999999999996</v>
      </c>
      <c r="C1106" s="2">
        <f t="shared" si="133"/>
        <v>0</v>
      </c>
      <c r="D1106" s="2">
        <f t="shared" si="134"/>
        <v>4.7436999999999996</v>
      </c>
      <c r="E1106" s="2">
        <f t="shared" si="136"/>
        <v>4.7436999999999987</v>
      </c>
      <c r="F1106" s="2">
        <f t="shared" si="129"/>
        <v>4.7759600000000013</v>
      </c>
      <c r="G1106" s="2">
        <f t="shared" si="131"/>
        <v>4.7502199999999979</v>
      </c>
      <c r="H1106" s="2">
        <f t="shared" si="135"/>
        <v>4.8519555000000008</v>
      </c>
      <c r="I1106" s="2">
        <f t="array" ref="I1106">SUMPRODUCT(B1090:B1109, (ROW(B1090:B1109)-ROW(B1090)+1)) / (20*21/2)</f>
        <v>4.7463890476190471</v>
      </c>
      <c r="J1106" s="2">
        <f t="shared" si="130"/>
        <v>4.7619108453969483</v>
      </c>
      <c r="K1106" s="2">
        <f t="shared" si="132"/>
        <v>4.7768704166866911</v>
      </c>
    </row>
    <row r="1107" spans="1:11" ht="13.5" x14ac:dyDescent="0.25">
      <c r="A1107" s="3">
        <v>43619</v>
      </c>
      <c r="B1107" s="2">
        <v>4.7436999999999996</v>
      </c>
      <c r="C1107" s="2">
        <f t="shared" si="133"/>
        <v>0</v>
      </c>
      <c r="D1107" s="2">
        <f t="shared" si="134"/>
        <v>4.7436999999999996</v>
      </c>
      <c r="E1107" s="2">
        <f t="shared" si="136"/>
        <v>4.7436999999999987</v>
      </c>
      <c r="F1107" s="2">
        <f t="shared" si="129"/>
        <v>4.769635000000001</v>
      </c>
      <c r="G1107" s="2">
        <f t="shared" si="131"/>
        <v>4.7532659999999973</v>
      </c>
      <c r="H1107" s="2">
        <f t="shared" si="135"/>
        <v>4.8491965000000015</v>
      </c>
      <c r="I1107" s="2">
        <f t="array" ref="I1107">SUMPRODUCT(B1091:B1110, (ROW(B1091:B1110)-ROW(B1091)+1)) / (20*21/2)</f>
        <v>4.7371142857142852</v>
      </c>
      <c r="J1107" s="2">
        <f t="shared" si="130"/>
        <v>4.7601764791686669</v>
      </c>
      <c r="K1107" s="2">
        <f t="shared" si="132"/>
        <v>4.7755696160323113</v>
      </c>
    </row>
    <row r="1108" spans="1:11" ht="13.5" x14ac:dyDescent="0.25">
      <c r="A1108" s="3">
        <v>43623</v>
      </c>
      <c r="B1108" s="2">
        <v>4.7310999999999996</v>
      </c>
      <c r="C1108" s="2">
        <f t="shared" si="133"/>
        <v>-1.2599999999999945E-2</v>
      </c>
      <c r="D1108" s="2">
        <f t="shared" si="134"/>
        <v>4.7411799999999999</v>
      </c>
      <c r="E1108" s="2">
        <f t="shared" si="136"/>
        <v>4.7424399999999993</v>
      </c>
      <c r="F1108" s="2">
        <f t="shared" ref="F1108:F1171" si="137">AVERAGE(B1089:B1108)</f>
        <v>4.7626800000000005</v>
      </c>
      <c r="G1108" s="2">
        <f t="shared" si="131"/>
        <v>4.7560599999999971</v>
      </c>
      <c r="H1108" s="2">
        <f t="shared" si="135"/>
        <v>4.8463745000000014</v>
      </c>
      <c r="I1108" s="2">
        <f t="array" ref="I1108">SUMPRODUCT(B1092:B1111, (ROW(B1092:B1111)-ROW(B1092)+1)) / (20*21/2)</f>
        <v>4.7304019047619041</v>
      </c>
      <c r="J1108" s="2">
        <f t="shared" si="130"/>
        <v>4.7574072906764133</v>
      </c>
      <c r="K1108" s="2">
        <f t="shared" si="132"/>
        <v>4.7738257095212404</v>
      </c>
    </row>
    <row r="1109" spans="1:11" ht="13.5" x14ac:dyDescent="0.25">
      <c r="A1109" s="3">
        <v>43626</v>
      </c>
      <c r="B1109" s="2">
        <v>4.7310999999999996</v>
      </c>
      <c r="C1109" s="2">
        <f t="shared" si="133"/>
        <v>0</v>
      </c>
      <c r="D1109" s="2">
        <f t="shared" si="134"/>
        <v>4.7386599999999985</v>
      </c>
      <c r="E1109" s="2">
        <f t="shared" si="136"/>
        <v>4.7411799999999991</v>
      </c>
      <c r="F1109" s="2">
        <f t="shared" si="137"/>
        <v>4.7588849999999994</v>
      </c>
      <c r="G1109" s="2">
        <f t="shared" si="131"/>
        <v>4.7588539999999968</v>
      </c>
      <c r="H1109" s="2">
        <f t="shared" si="135"/>
        <v>4.8435525000000013</v>
      </c>
      <c r="I1109" s="2">
        <f t="array" ref="I1109">SUMPRODUCT(B1093:B1112, (ROW(B1093:B1112)-ROW(B1093)+1)) / (20*21/2)</f>
        <v>4.7267314285714273</v>
      </c>
      <c r="J1109" s="2">
        <f t="shared" ref="J1109:J1172" si="138">$J$4*B1109+J1108*(1-$J$4)</f>
        <v>4.754901834421517</v>
      </c>
      <c r="K1109" s="2">
        <f t="shared" si="132"/>
        <v>4.7721501915007991</v>
      </c>
    </row>
    <row r="1110" spans="1:11" ht="13.5" x14ac:dyDescent="0.25">
      <c r="A1110" s="3">
        <v>43627</v>
      </c>
      <c r="B1110" s="2">
        <v>4.6615000000000002</v>
      </c>
      <c r="C1110" s="2">
        <f t="shared" si="133"/>
        <v>-6.959999999999944E-2</v>
      </c>
      <c r="D1110" s="2">
        <f t="shared" si="134"/>
        <v>4.7222199999999992</v>
      </c>
      <c r="E1110" s="2">
        <f t="shared" si="136"/>
        <v>4.7329600000000003</v>
      </c>
      <c r="F1110" s="2">
        <f t="shared" si="137"/>
        <v>4.7509799999999993</v>
      </c>
      <c r="G1110" s="2">
        <f t="shared" si="131"/>
        <v>4.7602559999999965</v>
      </c>
      <c r="H1110" s="2">
        <f t="shared" si="135"/>
        <v>4.8403825000000014</v>
      </c>
      <c r="I1110" s="2">
        <f t="array" ref="I1110">SUMPRODUCT(B1094:B1113, (ROW(B1094:B1113)-ROW(B1094)+1)) / (20*21/2)</f>
        <v>4.7235428571428573</v>
      </c>
      <c r="J1110" s="2">
        <f t="shared" si="138"/>
        <v>4.7460064216194677</v>
      </c>
      <c r="K1110" s="2">
        <f t="shared" si="132"/>
        <v>4.7678109683046896</v>
      </c>
    </row>
    <row r="1111" spans="1:11" ht="13.5" x14ac:dyDescent="0.25">
      <c r="A1111" s="3">
        <v>43628</v>
      </c>
      <c r="B1111" s="2">
        <v>4.6805000000000003</v>
      </c>
      <c r="C1111" s="2">
        <f t="shared" si="133"/>
        <v>1.9000000000000128E-2</v>
      </c>
      <c r="D1111" s="2">
        <f t="shared" si="134"/>
        <v>4.7095799999999999</v>
      </c>
      <c r="E1111" s="2">
        <f t="shared" si="136"/>
        <v>4.7266399999999997</v>
      </c>
      <c r="F1111" s="2">
        <f t="shared" si="137"/>
        <v>4.7443399999999993</v>
      </c>
      <c r="G1111" s="2">
        <f t="shared" si="131"/>
        <v>4.762037999999996</v>
      </c>
      <c r="H1111" s="2">
        <f t="shared" si="135"/>
        <v>4.8374605000000015</v>
      </c>
      <c r="I1111" s="2">
        <f t="array" ref="I1111">SUMPRODUCT(B1095:B1114, (ROW(B1095:B1114)-ROW(B1095)+1)) / (20*21/2)</f>
        <v>4.7182757142857135</v>
      </c>
      <c r="J1111" s="2">
        <f t="shared" si="138"/>
        <v>4.7397677147985657</v>
      </c>
      <c r="K1111" s="2">
        <f t="shared" si="132"/>
        <v>4.7643870087633298</v>
      </c>
    </row>
    <row r="1112" spans="1:11" ht="13.5" x14ac:dyDescent="0.25">
      <c r="A1112" s="3">
        <v>43629</v>
      </c>
      <c r="B1112" s="2">
        <v>4.7058</v>
      </c>
      <c r="C1112" s="2">
        <f t="shared" si="133"/>
        <v>2.5299999999999656E-2</v>
      </c>
      <c r="D1112" s="2">
        <f t="shared" si="134"/>
        <v>4.702</v>
      </c>
      <c r="E1112" s="2">
        <f t="shared" si="136"/>
        <v>4.7228499999999993</v>
      </c>
      <c r="F1112" s="2">
        <f t="shared" si="137"/>
        <v>4.739279999999999</v>
      </c>
      <c r="G1112" s="2">
        <f t="shared" si="131"/>
        <v>4.7645699999999955</v>
      </c>
      <c r="H1112" s="2">
        <f t="shared" si="135"/>
        <v>4.8348185000000008</v>
      </c>
      <c r="I1112" s="2">
        <f t="array" ref="I1112">SUMPRODUCT(B1096:B1115, (ROW(B1096:B1115)-ROW(B1096)+1)) / (20*21/2)</f>
        <v>4.7134599999999995</v>
      </c>
      <c r="J1112" s="2">
        <f t="shared" si="138"/>
        <v>4.7365326943415598</v>
      </c>
      <c r="K1112" s="2">
        <f t="shared" si="132"/>
        <v>4.7620894790079058</v>
      </c>
    </row>
    <row r="1113" spans="1:11" ht="13.5" x14ac:dyDescent="0.25">
      <c r="A1113" s="3">
        <v>43630</v>
      </c>
      <c r="B1113" s="2">
        <v>4.7058</v>
      </c>
      <c r="C1113" s="2">
        <f t="shared" si="133"/>
        <v>0</v>
      </c>
      <c r="D1113" s="2">
        <f t="shared" si="134"/>
        <v>4.6969399999999997</v>
      </c>
      <c r="E1113" s="2">
        <f t="shared" si="136"/>
        <v>4.7190600000000007</v>
      </c>
      <c r="F1113" s="2">
        <f t="shared" si="137"/>
        <v>4.7358049999999983</v>
      </c>
      <c r="G1113" s="2">
        <f t="shared" si="131"/>
        <v>4.7671019999999968</v>
      </c>
      <c r="H1113" s="2">
        <f t="shared" si="135"/>
        <v>4.8323295000000011</v>
      </c>
      <c r="I1113" s="2">
        <f t="array" ref="I1113">SUMPRODUCT(B1097:B1116, (ROW(B1097:B1116)-ROW(B1097)+1)) / (20*21/2)</f>
        <v>4.7090957142857146</v>
      </c>
      <c r="J1113" s="2">
        <f t="shared" si="138"/>
        <v>4.7336057710709349</v>
      </c>
      <c r="K1113" s="2">
        <f t="shared" si="132"/>
        <v>4.7598820484585769</v>
      </c>
    </row>
    <row r="1114" spans="1:11" ht="13.5" x14ac:dyDescent="0.25">
      <c r="A1114" s="3">
        <v>43633</v>
      </c>
      <c r="B1114" s="2">
        <v>4.6805000000000003</v>
      </c>
      <c r="C1114" s="2">
        <f t="shared" si="133"/>
        <v>-2.5299999999999656E-2</v>
      </c>
      <c r="D1114" s="2">
        <f t="shared" si="134"/>
        <v>4.68682</v>
      </c>
      <c r="E1114" s="2">
        <f t="shared" si="136"/>
        <v>4.7127399999999984</v>
      </c>
      <c r="F1114" s="2">
        <f t="shared" si="137"/>
        <v>4.7310649999999983</v>
      </c>
      <c r="G1114" s="2">
        <f t="shared" si="131"/>
        <v>4.7691279999999958</v>
      </c>
      <c r="H1114" s="2">
        <f t="shared" si="135"/>
        <v>4.8295610000000009</v>
      </c>
      <c r="I1114" s="2">
        <f t="array" ref="I1114">SUMPRODUCT(B1098:B1117, (ROW(B1098:B1117)-ROW(B1098)+1)) / (20*21/2)</f>
        <v>4.7051528571428571</v>
      </c>
      <c r="J1114" s="2">
        <f t="shared" si="138"/>
        <v>4.7285480785879885</v>
      </c>
      <c r="K1114" s="2">
        <f t="shared" si="132"/>
        <v>4.7567690269503977</v>
      </c>
    </row>
    <row r="1115" spans="1:11" ht="13.5" x14ac:dyDescent="0.25">
      <c r="A1115" s="3">
        <v>43634</v>
      </c>
      <c r="B1115" s="2">
        <v>4.6805000000000003</v>
      </c>
      <c r="C1115" s="2">
        <f t="shared" si="133"/>
        <v>0</v>
      </c>
      <c r="D1115" s="2">
        <f t="shared" si="134"/>
        <v>4.69062</v>
      </c>
      <c r="E1115" s="2">
        <f t="shared" si="136"/>
        <v>4.7064199999999996</v>
      </c>
      <c r="F1115" s="2">
        <f t="shared" si="137"/>
        <v>4.7263249999999983</v>
      </c>
      <c r="G1115" s="2">
        <f t="shared" si="131"/>
        <v>4.7709099999999962</v>
      </c>
      <c r="H1115" s="2">
        <f t="shared" si="135"/>
        <v>4.8268840000000006</v>
      </c>
      <c r="I1115" s="2">
        <f t="array" ref="I1115">SUMPRODUCT(B1099:B1118, (ROW(B1099:B1118)-ROW(B1099)+1)) / (20*21/2)</f>
        <v>4.7015109523809517</v>
      </c>
      <c r="J1115" s="2">
        <f t="shared" si="138"/>
        <v>4.7239720711034181</v>
      </c>
      <c r="K1115" s="2">
        <f t="shared" si="132"/>
        <v>4.753778084717049</v>
      </c>
    </row>
    <row r="1116" spans="1:11" ht="13.5" x14ac:dyDescent="0.25">
      <c r="A1116" s="3">
        <v>43635</v>
      </c>
      <c r="B1116" s="2">
        <v>4.6805000000000003</v>
      </c>
      <c r="C1116" s="2">
        <f t="shared" si="133"/>
        <v>0</v>
      </c>
      <c r="D1116" s="2">
        <f t="shared" si="134"/>
        <v>4.69062</v>
      </c>
      <c r="E1116" s="2">
        <f t="shared" si="136"/>
        <v>4.7001000000000008</v>
      </c>
      <c r="F1116" s="2">
        <f t="shared" si="137"/>
        <v>4.721899999999998</v>
      </c>
      <c r="G1116" s="2">
        <f t="shared" si="131"/>
        <v>4.7726919999999966</v>
      </c>
      <c r="H1116" s="2">
        <f t="shared" si="135"/>
        <v>4.8242685000000014</v>
      </c>
      <c r="I1116" s="2">
        <f t="array" ref="I1116">SUMPRODUCT(B1100:B1119, (ROW(B1100:B1119)-ROW(B1100)+1)) / (20*21/2)</f>
        <v>4.6981700000000002</v>
      </c>
      <c r="J1116" s="2">
        <f t="shared" si="138"/>
        <v>4.7198318738554734</v>
      </c>
      <c r="K1116" s="2">
        <f t="shared" si="132"/>
        <v>4.7509044343359887</v>
      </c>
    </row>
    <row r="1117" spans="1:11" ht="13.5" x14ac:dyDescent="0.25">
      <c r="A1117" s="3">
        <v>43636</v>
      </c>
      <c r="B1117" s="2">
        <v>4.6805000000000003</v>
      </c>
      <c r="C1117" s="2">
        <f t="shared" si="133"/>
        <v>0</v>
      </c>
      <c r="D1117" s="2">
        <f t="shared" si="134"/>
        <v>4.6855600000000006</v>
      </c>
      <c r="E1117" s="2">
        <f t="shared" si="136"/>
        <v>4.6937800000000012</v>
      </c>
      <c r="F1117" s="2">
        <f t="shared" si="137"/>
        <v>4.7187399999999977</v>
      </c>
      <c r="G1117" s="2">
        <f t="shared" si="131"/>
        <v>4.7717799999999961</v>
      </c>
      <c r="H1117" s="2">
        <f t="shared" si="135"/>
        <v>4.8222345000000013</v>
      </c>
      <c r="I1117" s="2">
        <f t="array" ref="I1117">SUMPRODUCT(B1101:B1120, (ROW(B1101:B1120)-ROW(B1101)+1)) / (20*21/2)</f>
        <v>4.6951299999999998</v>
      </c>
      <c r="J1117" s="2">
        <f t="shared" si="138"/>
        <v>4.7160859811073328</v>
      </c>
      <c r="K1117" s="2">
        <f t="shared" si="132"/>
        <v>4.7481434761267352</v>
      </c>
    </row>
    <row r="1118" spans="1:11" ht="13.5" x14ac:dyDescent="0.25">
      <c r="A1118" s="3">
        <v>43637</v>
      </c>
      <c r="B1118" s="2">
        <v>4.6805000000000003</v>
      </c>
      <c r="C1118" s="2">
        <f t="shared" si="133"/>
        <v>0</v>
      </c>
      <c r="D1118" s="2">
        <f t="shared" si="134"/>
        <v>4.6805000000000003</v>
      </c>
      <c r="E1118" s="2">
        <f t="shared" si="136"/>
        <v>4.6887200000000009</v>
      </c>
      <c r="F1118" s="2">
        <f t="shared" si="137"/>
        <v>4.7155799999999983</v>
      </c>
      <c r="G1118" s="2">
        <f t="shared" si="131"/>
        <v>4.7686639999999976</v>
      </c>
      <c r="H1118" s="2">
        <f t="shared" si="135"/>
        <v>4.8199250000000013</v>
      </c>
      <c r="I1118" s="2">
        <f t="array" ref="I1118">SUMPRODUCT(B1102:B1121, (ROW(B1102:B1121)-ROW(B1102)+1)) / (20*21/2)</f>
        <v>4.6923909523809524</v>
      </c>
      <c r="J1118" s="2">
        <f t="shared" si="138"/>
        <v>4.7126968400494915</v>
      </c>
      <c r="K1118" s="2">
        <f t="shared" si="132"/>
        <v>4.7454907907884323</v>
      </c>
    </row>
    <row r="1119" spans="1:11" ht="13.5" x14ac:dyDescent="0.25">
      <c r="A1119" s="3">
        <v>43640</v>
      </c>
      <c r="B1119" s="2">
        <v>4.6805000000000003</v>
      </c>
      <c r="C1119" s="2">
        <f t="shared" si="133"/>
        <v>0</v>
      </c>
      <c r="D1119" s="2">
        <f t="shared" si="134"/>
        <v>4.6805000000000003</v>
      </c>
      <c r="E1119" s="2">
        <f t="shared" si="136"/>
        <v>4.6836600000000015</v>
      </c>
      <c r="F1119" s="2">
        <f t="shared" si="137"/>
        <v>4.7124199999999981</v>
      </c>
      <c r="G1119" s="2">
        <f t="shared" si="131"/>
        <v>4.7655479999999972</v>
      </c>
      <c r="H1119" s="2">
        <f t="shared" si="135"/>
        <v>4.8173095000000012</v>
      </c>
      <c r="I1119" s="2">
        <f t="array" ref="I1119">SUMPRODUCT(B1103:B1122, (ROW(B1103:B1122)-ROW(B1103)+1)) / (20*21/2)</f>
        <v>4.689952857142857</v>
      </c>
      <c r="J1119" s="2">
        <f t="shared" si="138"/>
        <v>4.709630474330492</v>
      </c>
      <c r="K1119" s="2">
        <f t="shared" si="132"/>
        <v>4.7429421323261414</v>
      </c>
    </row>
    <row r="1120" spans="1:11" ht="13.5" x14ac:dyDescent="0.25">
      <c r="A1120" s="3">
        <v>43641</v>
      </c>
      <c r="B1120" s="2">
        <v>4.6805000000000003</v>
      </c>
      <c r="C1120" s="2">
        <f t="shared" si="133"/>
        <v>0</v>
      </c>
      <c r="D1120" s="2">
        <f t="shared" si="134"/>
        <v>4.6805000000000003</v>
      </c>
      <c r="E1120" s="2">
        <f t="shared" si="136"/>
        <v>4.6855600000000006</v>
      </c>
      <c r="F1120" s="2">
        <f t="shared" si="137"/>
        <v>4.7092599999999987</v>
      </c>
      <c r="G1120" s="2">
        <f t="shared" si="131"/>
        <v>4.7626759999999972</v>
      </c>
      <c r="H1120" s="2">
        <f t="shared" si="135"/>
        <v>4.814694000000002</v>
      </c>
      <c r="I1120" s="2">
        <f t="array" ref="I1120">SUMPRODUCT(B1104:B1123, (ROW(B1104:B1123)-ROW(B1104)+1)) / (20*21/2)</f>
        <v>4.6878157142857138</v>
      </c>
      <c r="J1120" s="2">
        <f t="shared" si="138"/>
        <v>4.7068561434418736</v>
      </c>
      <c r="K1120" s="2">
        <f t="shared" si="132"/>
        <v>4.7404934212545289</v>
      </c>
    </row>
    <row r="1121" spans="1:11" ht="13.5" x14ac:dyDescent="0.25">
      <c r="A1121" s="3">
        <v>43642</v>
      </c>
      <c r="B1121" s="2">
        <v>4.6805000000000003</v>
      </c>
      <c r="C1121" s="2">
        <f t="shared" si="133"/>
        <v>0</v>
      </c>
      <c r="D1121" s="2">
        <f t="shared" si="134"/>
        <v>4.6805000000000003</v>
      </c>
      <c r="E1121" s="2">
        <f t="shared" si="136"/>
        <v>4.6855600000000006</v>
      </c>
      <c r="F1121" s="2">
        <f t="shared" si="137"/>
        <v>4.7060999999999984</v>
      </c>
      <c r="G1121" s="2">
        <f t="shared" si="131"/>
        <v>4.7598039999999973</v>
      </c>
      <c r="H1121" s="2">
        <f t="shared" si="135"/>
        <v>4.8120785000000019</v>
      </c>
      <c r="I1121" s="2">
        <f t="array" ref="I1121">SUMPRODUCT(B1105:B1124, (ROW(B1105:B1124)-ROW(B1105)+1)) / (20*21/2)</f>
        <v>4.6859795238095234</v>
      </c>
      <c r="J1121" s="2">
        <f t="shared" si="138"/>
        <v>4.7043460345426471</v>
      </c>
      <c r="K1121" s="2">
        <f t="shared" si="132"/>
        <v>4.7381407380680773</v>
      </c>
    </row>
    <row r="1122" spans="1:11" ht="13.5" x14ac:dyDescent="0.25">
      <c r="A1122" s="3">
        <v>43643</v>
      </c>
      <c r="B1122" s="2">
        <v>4.6805000000000003</v>
      </c>
      <c r="C1122" s="2">
        <f t="shared" si="133"/>
        <v>0</v>
      </c>
      <c r="D1122" s="2">
        <f t="shared" si="134"/>
        <v>4.6805000000000003</v>
      </c>
      <c r="E1122" s="2">
        <f t="shared" si="136"/>
        <v>4.6830300000000014</v>
      </c>
      <c r="F1122" s="2">
        <f t="shared" si="137"/>
        <v>4.7029399999999981</v>
      </c>
      <c r="G1122" s="2">
        <f t="shared" si="131"/>
        <v>4.7569319999999973</v>
      </c>
      <c r="H1122" s="2">
        <f t="shared" si="135"/>
        <v>4.809769000000002</v>
      </c>
      <c r="I1122" s="2">
        <f t="array" ref="I1122">SUMPRODUCT(B1106:B1125, (ROW(B1106:B1125)-ROW(B1106)+1)) / (20*21/2)</f>
        <v>4.6844442857142861</v>
      </c>
      <c r="J1122" s="2">
        <f t="shared" si="138"/>
        <v>4.7020749836338238</v>
      </c>
      <c r="K1122" s="2">
        <f t="shared" si="132"/>
        <v>4.7358803169673687</v>
      </c>
    </row>
    <row r="1123" spans="1:11" ht="13.5" x14ac:dyDescent="0.25">
      <c r="A1123" s="3">
        <v>43644</v>
      </c>
      <c r="B1123" s="2">
        <v>4.6805000000000003</v>
      </c>
      <c r="C1123" s="2">
        <f t="shared" si="133"/>
        <v>0</v>
      </c>
      <c r="D1123" s="2">
        <f t="shared" si="134"/>
        <v>4.6805000000000003</v>
      </c>
      <c r="E1123" s="2">
        <f t="shared" si="136"/>
        <v>4.6805000000000012</v>
      </c>
      <c r="F1123" s="2">
        <f t="shared" si="137"/>
        <v>4.6997799999999987</v>
      </c>
      <c r="G1123" s="2">
        <f t="shared" si="131"/>
        <v>4.7540599999999982</v>
      </c>
      <c r="H1123" s="2">
        <f t="shared" si="135"/>
        <v>4.8086840000000022</v>
      </c>
      <c r="I1123" s="2">
        <f t="array" ref="I1123">SUMPRODUCT(B1107:B1126, (ROW(B1107:B1126)-ROW(B1107)+1)) / (20*21/2)</f>
        <v>4.680800476190476</v>
      </c>
      <c r="J1123" s="2">
        <f t="shared" si="138"/>
        <v>4.700020223287745</v>
      </c>
      <c r="K1123" s="2">
        <f t="shared" si="132"/>
        <v>4.7337085398313938</v>
      </c>
    </row>
    <row r="1124" spans="1:11" ht="13.5" x14ac:dyDescent="0.25">
      <c r="A1124" s="3">
        <v>43647</v>
      </c>
      <c r="B1124" s="2">
        <v>4.6805000000000003</v>
      </c>
      <c r="C1124" s="2">
        <f t="shared" si="133"/>
        <v>0</v>
      </c>
      <c r="D1124" s="2">
        <f t="shared" si="134"/>
        <v>4.6805000000000003</v>
      </c>
      <c r="E1124" s="2">
        <f t="shared" si="136"/>
        <v>4.6805000000000012</v>
      </c>
      <c r="F1124" s="2">
        <f t="shared" si="137"/>
        <v>4.6966199999999976</v>
      </c>
      <c r="G1124" s="2">
        <f t="shared" si="131"/>
        <v>4.7511879999999982</v>
      </c>
      <c r="H1124" s="2">
        <f t="shared" si="135"/>
        <v>4.8068640000000027</v>
      </c>
      <c r="I1124" s="2">
        <f t="array" ref="I1124">SUMPRODUCT(B1108:B1127, (ROW(B1108:B1127)-ROW(B1108)+1)) / (20*21/2)</f>
        <v>4.6775780952380952</v>
      </c>
      <c r="J1124" s="2">
        <f t="shared" si="138"/>
        <v>4.6981611544031976</v>
      </c>
      <c r="K1124" s="2">
        <f t="shared" si="132"/>
        <v>4.7316219304262415</v>
      </c>
    </row>
    <row r="1125" spans="1:11" ht="13.5" x14ac:dyDescent="0.25">
      <c r="A1125" s="3">
        <v>43648</v>
      </c>
      <c r="B1125" s="2">
        <v>4.6805000000000003</v>
      </c>
      <c r="C1125" s="2">
        <f t="shared" si="133"/>
        <v>0</v>
      </c>
      <c r="D1125" s="2">
        <f t="shared" si="134"/>
        <v>4.6805000000000003</v>
      </c>
      <c r="E1125" s="2">
        <f t="shared" si="136"/>
        <v>4.6805000000000012</v>
      </c>
      <c r="F1125" s="2">
        <f t="shared" si="137"/>
        <v>4.6934599999999991</v>
      </c>
      <c r="G1125" s="2">
        <f t="shared" si="131"/>
        <v>4.7483159999999982</v>
      </c>
      <c r="H1125" s="2">
        <f t="shared" si="135"/>
        <v>4.8048605000000029</v>
      </c>
      <c r="I1125" s="2">
        <f t="array" ref="I1125">SUMPRODUCT(B1109:B1128, (ROW(B1109:B1128)-ROW(B1109)+1)) / (20*21/2)</f>
        <v>4.6747771428571427</v>
      </c>
      <c r="J1125" s="2">
        <f t="shared" si="138"/>
        <v>4.6964791396981314</v>
      </c>
      <c r="K1125" s="2">
        <f t="shared" si="132"/>
        <v>4.7296171488408989</v>
      </c>
    </row>
    <row r="1126" spans="1:11" ht="13.5" x14ac:dyDescent="0.25">
      <c r="A1126" s="3">
        <v>43649</v>
      </c>
      <c r="B1126" s="2">
        <v>4.6551999999999998</v>
      </c>
      <c r="C1126" s="2">
        <f t="shared" si="133"/>
        <v>-2.5300000000000544E-2</v>
      </c>
      <c r="D1126" s="2">
        <f t="shared" si="134"/>
        <v>4.67544</v>
      </c>
      <c r="E1126" s="2">
        <f t="shared" si="136"/>
        <v>4.6779700000000011</v>
      </c>
      <c r="F1126" s="2">
        <f t="shared" si="137"/>
        <v>4.6890349999999987</v>
      </c>
      <c r="G1126" s="2">
        <f t="shared" si="131"/>
        <v>4.7449379999999994</v>
      </c>
      <c r="H1126" s="2">
        <f t="shared" si="135"/>
        <v>4.8027305000000027</v>
      </c>
      <c r="I1126" s="2">
        <f t="array" ref="I1126">SUMPRODUCT(B1110:B1129, (ROW(B1110:B1129)-ROW(B1110)+1)) / (20*21/2)</f>
        <v>4.6723376190476191</v>
      </c>
      <c r="J1126" s="2">
        <f t="shared" si="138"/>
        <v>4.6925477930602142</v>
      </c>
      <c r="K1126" s="2">
        <f t="shared" si="132"/>
        <v>4.7266988292785115</v>
      </c>
    </row>
    <row r="1127" spans="1:11" ht="13.5" x14ac:dyDescent="0.25">
      <c r="A1127" s="3">
        <v>43650</v>
      </c>
      <c r="B1127" s="2">
        <v>4.6551999999999998</v>
      </c>
      <c r="C1127" s="2">
        <f t="shared" si="133"/>
        <v>0</v>
      </c>
      <c r="D1127" s="2">
        <f t="shared" si="134"/>
        <v>4.6703799999999998</v>
      </c>
      <c r="E1127" s="2">
        <f t="shared" si="136"/>
        <v>4.6754400000000009</v>
      </c>
      <c r="F1127" s="2">
        <f t="shared" si="137"/>
        <v>4.6846099999999993</v>
      </c>
      <c r="G1127" s="2">
        <f t="shared" si="131"/>
        <v>4.7415599999999998</v>
      </c>
      <c r="H1127" s="2">
        <f t="shared" si="135"/>
        <v>4.8006310000000028</v>
      </c>
      <c r="I1127" s="2">
        <f t="array" ref="I1127">SUMPRODUCT(B1111:B1130, (ROW(B1111:B1130)-ROW(B1111)+1)) / (20*21/2)</f>
        <v>4.6708595238095238</v>
      </c>
      <c r="J1127" s="2">
        <f t="shared" si="138"/>
        <v>4.688990860387813</v>
      </c>
      <c r="K1127" s="2">
        <f t="shared" si="132"/>
        <v>4.7238949536205315</v>
      </c>
    </row>
    <row r="1128" spans="1:11" ht="13.5" x14ac:dyDescent="0.25">
      <c r="A1128" s="3">
        <v>43651</v>
      </c>
      <c r="B1128" s="2">
        <v>4.6551999999999998</v>
      </c>
      <c r="C1128" s="2">
        <f t="shared" si="133"/>
        <v>0</v>
      </c>
      <c r="D1128" s="2">
        <f t="shared" si="134"/>
        <v>4.6653200000000004</v>
      </c>
      <c r="E1128" s="2">
        <f t="shared" si="136"/>
        <v>4.6729100000000008</v>
      </c>
      <c r="F1128" s="2">
        <f t="shared" si="137"/>
        <v>4.6808149999999991</v>
      </c>
      <c r="G1128" s="2">
        <f t="shared" si="131"/>
        <v>4.7381820000000001</v>
      </c>
      <c r="H1128" s="2">
        <f t="shared" si="135"/>
        <v>4.7987765000000024</v>
      </c>
      <c r="I1128" s="2">
        <f t="array" ref="I1128">SUMPRODUCT(B1112:B1131, (ROW(B1112:B1131)-ROW(B1112)+1)) / (20*21/2)</f>
        <v>4.6693814285714286</v>
      </c>
      <c r="J1128" s="2">
        <f t="shared" si="138"/>
        <v>4.6857726832080209</v>
      </c>
      <c r="K1128" s="2">
        <f t="shared" si="132"/>
        <v>4.7212010338707069</v>
      </c>
    </row>
    <row r="1129" spans="1:11" ht="13.5" x14ac:dyDescent="0.25">
      <c r="A1129" s="3">
        <v>43654</v>
      </c>
      <c r="B1129" s="2">
        <v>4.6551999999999998</v>
      </c>
      <c r="C1129" s="2">
        <f t="shared" si="133"/>
        <v>0</v>
      </c>
      <c r="D1129" s="2">
        <f t="shared" si="134"/>
        <v>4.6602600000000001</v>
      </c>
      <c r="E1129" s="2">
        <f t="shared" si="136"/>
        <v>4.6703800000000006</v>
      </c>
      <c r="F1129" s="2">
        <f t="shared" si="137"/>
        <v>4.6770199999999988</v>
      </c>
      <c r="G1129" s="2">
        <f t="shared" si="131"/>
        <v>4.7357839999999998</v>
      </c>
      <c r="H1129" s="2">
        <f t="shared" si="135"/>
        <v>4.7967995000000023</v>
      </c>
      <c r="I1129" s="2">
        <f t="array" ref="I1129">SUMPRODUCT(B1113:B1132, (ROW(B1113:B1132)-ROW(B1113)+1)) / (20*21/2)</f>
        <v>4.6679938095238098</v>
      </c>
      <c r="J1129" s="2">
        <f t="shared" si="138"/>
        <v>4.6828609990929708</v>
      </c>
      <c r="K1129" s="2">
        <f t="shared" si="132"/>
        <v>4.7186127580326405</v>
      </c>
    </row>
    <row r="1130" spans="1:11" ht="13.5" x14ac:dyDescent="0.25">
      <c r="A1130" s="3">
        <v>43655</v>
      </c>
      <c r="B1130" s="2">
        <v>4.6615000000000002</v>
      </c>
      <c r="C1130" s="2">
        <f t="shared" si="133"/>
        <v>6.3000000000004164E-3</v>
      </c>
      <c r="D1130" s="2">
        <f t="shared" si="134"/>
        <v>4.65646</v>
      </c>
      <c r="E1130" s="2">
        <f t="shared" si="136"/>
        <v>4.6684800000000006</v>
      </c>
      <c r="F1130" s="2">
        <f t="shared" si="137"/>
        <v>4.6770199999999997</v>
      </c>
      <c r="G1130" s="2">
        <f t="shared" si="131"/>
        <v>4.732532</v>
      </c>
      <c r="H1130" s="2">
        <f t="shared" si="135"/>
        <v>4.7950070000000018</v>
      </c>
      <c r="I1130" s="2">
        <f t="array" ref="I1130">SUMPRODUCT(B1114:B1133, (ROW(B1114:B1133)-ROW(B1114)+1)) / (20*21/2)</f>
        <v>4.666817142857143</v>
      </c>
      <c r="J1130" s="2">
        <f t="shared" si="138"/>
        <v>4.6808266182269742</v>
      </c>
      <c r="K1130" s="2">
        <f t="shared" si="132"/>
        <v>4.7163730420313605</v>
      </c>
    </row>
    <row r="1131" spans="1:11" ht="13.5" x14ac:dyDescent="0.25">
      <c r="A1131" s="3">
        <v>43656</v>
      </c>
      <c r="B1131" s="2">
        <v>4.6615000000000002</v>
      </c>
      <c r="C1131" s="2">
        <f t="shared" si="133"/>
        <v>0</v>
      </c>
      <c r="D1131" s="2">
        <f t="shared" si="134"/>
        <v>4.6577199999999994</v>
      </c>
      <c r="E1131" s="2">
        <f t="shared" si="136"/>
        <v>4.6665800000000006</v>
      </c>
      <c r="F1131" s="2">
        <f t="shared" si="137"/>
        <v>4.6760700000000002</v>
      </c>
      <c r="G1131" s="2">
        <f t="shared" si="131"/>
        <v>4.7292800000000002</v>
      </c>
      <c r="H1131" s="2">
        <f t="shared" si="135"/>
        <v>4.7930615000000021</v>
      </c>
      <c r="I1131" s="2">
        <f t="array" ref="I1131">SUMPRODUCT(B1115:B1134, (ROW(B1115:B1134)-ROW(B1115)+1)) / (20*21/2)</f>
        <v>4.6688609523809523</v>
      </c>
      <c r="J1131" s="2">
        <f t="shared" si="138"/>
        <v>4.6789859879196438</v>
      </c>
      <c r="K1131" s="2">
        <f t="shared" si="132"/>
        <v>4.7142211580301305</v>
      </c>
    </row>
    <row r="1132" spans="1:11" ht="13.5" x14ac:dyDescent="0.25">
      <c r="A1132" s="3">
        <v>43657</v>
      </c>
      <c r="B1132" s="2">
        <v>4.6615000000000002</v>
      </c>
      <c r="C1132" s="2">
        <f t="shared" si="133"/>
        <v>0</v>
      </c>
      <c r="D1132" s="2">
        <f t="shared" si="134"/>
        <v>4.6589800000000006</v>
      </c>
      <c r="E1132" s="2">
        <f t="shared" si="136"/>
        <v>4.6646800000000015</v>
      </c>
      <c r="F1132" s="2">
        <f t="shared" si="137"/>
        <v>4.6738550000000005</v>
      </c>
      <c r="G1132" s="2">
        <f t="shared" si="131"/>
        <v>4.7270080000000005</v>
      </c>
      <c r="H1132" s="2">
        <f t="shared" si="135"/>
        <v>4.7915750000000026</v>
      </c>
      <c r="I1132" s="2">
        <f t="array" ref="I1132">SUMPRODUCT(B1116:B1135, (ROW(B1116:B1135)-ROW(B1116)+1)) / (20*21/2)</f>
        <v>4.6696447619047623</v>
      </c>
      <c r="J1132" s="2">
        <f t="shared" si="138"/>
        <v>4.6773206557368212</v>
      </c>
      <c r="K1132" s="2">
        <f t="shared" si="132"/>
        <v>4.7121536616367923</v>
      </c>
    </row>
    <row r="1133" spans="1:11" ht="13.5" x14ac:dyDescent="0.25">
      <c r="A1133" s="3">
        <v>43658</v>
      </c>
      <c r="B1133" s="2">
        <v>4.6615000000000002</v>
      </c>
      <c r="C1133" s="2">
        <f t="shared" si="133"/>
        <v>0</v>
      </c>
      <c r="D1133" s="2">
        <f t="shared" si="134"/>
        <v>4.6602399999999999</v>
      </c>
      <c r="E1133" s="2">
        <f t="shared" si="136"/>
        <v>4.6627800000000006</v>
      </c>
      <c r="F1133" s="2">
        <f t="shared" si="137"/>
        <v>4.6716400000000009</v>
      </c>
      <c r="G1133" s="2">
        <f t="shared" si="131"/>
        <v>4.724736</v>
      </c>
      <c r="H1133" s="2">
        <f t="shared" si="135"/>
        <v>4.7900885000000031</v>
      </c>
      <c r="I1133" s="2">
        <f t="array" ref="I1133">SUMPRODUCT(B1117:B1136, (ROW(B1117:B1136)-ROW(B1117)+1)) / (20*21/2)</f>
        <v>4.6734380952380947</v>
      </c>
      <c r="J1133" s="2">
        <f t="shared" si="138"/>
        <v>4.6758139266190293</v>
      </c>
      <c r="K1133" s="2">
        <f t="shared" si="132"/>
        <v>4.7101672435333892</v>
      </c>
    </row>
    <row r="1134" spans="1:11" ht="13.5" x14ac:dyDescent="0.25">
      <c r="A1134" s="3">
        <v>43661</v>
      </c>
      <c r="B1134" s="2">
        <v>4.6931000000000003</v>
      </c>
      <c r="C1134" s="2">
        <f t="shared" si="133"/>
        <v>3.1600000000000072E-2</v>
      </c>
      <c r="D1134" s="2">
        <f t="shared" si="134"/>
        <v>4.6678200000000007</v>
      </c>
      <c r="E1134" s="2">
        <f t="shared" si="136"/>
        <v>4.6640400000000017</v>
      </c>
      <c r="F1134" s="2">
        <f t="shared" si="137"/>
        <v>4.672270000000001</v>
      </c>
      <c r="G1134" s="2">
        <f t="shared" si="131"/>
        <v>4.7230959999999991</v>
      </c>
      <c r="H1134" s="2">
        <f t="shared" si="135"/>
        <v>4.7887600000000035</v>
      </c>
      <c r="I1134" s="2">
        <f t="array" ref="I1134">SUMPRODUCT(B1118:B1137, (ROW(B1118:B1137)-ROW(B1118)+1)) / (20*21/2)</f>
        <v>4.6788904761904755</v>
      </c>
      <c r="J1134" s="2">
        <f t="shared" si="138"/>
        <v>4.6774602193219783</v>
      </c>
      <c r="K1134" s="2">
        <f t="shared" si="132"/>
        <v>4.7094979398654129</v>
      </c>
    </row>
    <row r="1135" spans="1:11" ht="13.5" x14ac:dyDescent="0.25">
      <c r="A1135" s="3">
        <v>43662</v>
      </c>
      <c r="B1135" s="2">
        <v>4.6805000000000003</v>
      </c>
      <c r="C1135" s="2">
        <f t="shared" si="133"/>
        <v>-1.2599999999999945E-2</v>
      </c>
      <c r="D1135" s="2">
        <f t="shared" si="134"/>
        <v>4.6716199999999999</v>
      </c>
      <c r="E1135" s="2">
        <f t="shared" si="136"/>
        <v>4.6640400000000009</v>
      </c>
      <c r="F1135" s="2">
        <f t="shared" si="137"/>
        <v>4.672270000000001</v>
      </c>
      <c r="G1135" s="2">
        <f t="shared" si="131"/>
        <v>4.7212039999999993</v>
      </c>
      <c r="H1135" s="2">
        <f t="shared" si="135"/>
        <v>4.787368500000003</v>
      </c>
      <c r="I1135" s="2">
        <f t="array" ref="I1135">SUMPRODUCT(B1119:B1138, (ROW(B1119:B1138)-ROW(B1119)+1)) / (20*21/2)</f>
        <v>4.6810828571428571</v>
      </c>
      <c r="J1135" s="2">
        <f t="shared" si="138"/>
        <v>4.6777497222436946</v>
      </c>
      <c r="K1135" s="2">
        <f t="shared" si="132"/>
        <v>4.708360765753044</v>
      </c>
    </row>
    <row r="1136" spans="1:11" ht="13.5" x14ac:dyDescent="0.25">
      <c r="A1136" s="3">
        <v>43663</v>
      </c>
      <c r="B1136" s="2">
        <v>4.7121000000000004</v>
      </c>
      <c r="C1136" s="2">
        <f t="shared" si="133"/>
        <v>3.1600000000000072E-2</v>
      </c>
      <c r="D1136" s="2">
        <f t="shared" si="134"/>
        <v>4.6817400000000005</v>
      </c>
      <c r="E1136" s="2">
        <f t="shared" si="136"/>
        <v>4.6697299999999995</v>
      </c>
      <c r="F1136" s="2">
        <f t="shared" si="137"/>
        <v>4.6738500000000016</v>
      </c>
      <c r="G1136" s="2">
        <f t="shared" si="131"/>
        <v>4.719943999999999</v>
      </c>
      <c r="H1136" s="2">
        <f t="shared" si="135"/>
        <v>4.7862575000000032</v>
      </c>
      <c r="I1136" s="2">
        <f t="array" ref="I1136">SUMPRODUCT(B1120:B1139, (ROW(B1120:B1139)-ROW(B1120)+1)) / (20*21/2)</f>
        <v>4.6825852380952382</v>
      </c>
      <c r="J1136" s="2">
        <f t="shared" si="138"/>
        <v>4.6810211772681045</v>
      </c>
      <c r="K1136" s="2">
        <f t="shared" si="132"/>
        <v>4.7085074023901798</v>
      </c>
    </row>
    <row r="1137" spans="1:11" ht="13.5" x14ac:dyDescent="0.25">
      <c r="A1137" s="3">
        <v>43664</v>
      </c>
      <c r="B1137" s="2">
        <v>4.7310999999999996</v>
      </c>
      <c r="C1137" s="2">
        <f t="shared" si="133"/>
        <v>1.899999999999924E-2</v>
      </c>
      <c r="D1137" s="2">
        <f t="shared" si="134"/>
        <v>4.6956600000000011</v>
      </c>
      <c r="E1137" s="2">
        <f t="shared" si="136"/>
        <v>4.6773199999999999</v>
      </c>
      <c r="F1137" s="2">
        <f t="shared" si="137"/>
        <v>4.6763800000000009</v>
      </c>
      <c r="G1137" s="2">
        <f t="shared" si="131"/>
        <v>4.7171619999999983</v>
      </c>
      <c r="H1137" s="2">
        <f t="shared" si="135"/>
        <v>4.785272500000004</v>
      </c>
      <c r="I1137" s="2">
        <f t="array" ref="I1137">SUMPRODUCT(B1121:B1140, (ROW(B1121:B1140)-ROW(B1121)+1)) / (20*21/2)</f>
        <v>4.6852371428571429</v>
      </c>
      <c r="J1137" s="2">
        <f t="shared" si="138"/>
        <v>4.6857905889568565</v>
      </c>
      <c r="K1137" s="2">
        <f t="shared" si="132"/>
        <v>4.7093933866101736</v>
      </c>
    </row>
    <row r="1138" spans="1:11" ht="13.5" x14ac:dyDescent="0.25">
      <c r="A1138" s="3">
        <v>43665</v>
      </c>
      <c r="B1138" s="2">
        <v>4.6993999999999998</v>
      </c>
      <c r="C1138" s="2">
        <f t="shared" si="133"/>
        <v>-3.1699999999999839E-2</v>
      </c>
      <c r="D1138" s="2">
        <f t="shared" si="134"/>
        <v>4.7032400000000001</v>
      </c>
      <c r="E1138" s="2">
        <f t="shared" si="136"/>
        <v>4.6817399999999996</v>
      </c>
      <c r="F1138" s="2">
        <f t="shared" si="137"/>
        <v>4.6773250000000015</v>
      </c>
      <c r="G1138" s="2">
        <f t="shared" ref="G1138:G1201" si="139">AVERAGE(B1089:B1138)</f>
        <v>4.7137459999999978</v>
      </c>
      <c r="H1138" s="2">
        <f t="shared" si="135"/>
        <v>4.7841595000000039</v>
      </c>
      <c r="I1138" s="2">
        <f t="array" ref="I1138">SUMPRODUCT(B1122:B1141, (ROW(B1122:B1141)-ROW(B1122)+1)) / (20*21/2)</f>
        <v>4.6853590476190483</v>
      </c>
      <c r="J1138" s="2">
        <f t="shared" si="138"/>
        <v>4.6870867233419178</v>
      </c>
      <c r="K1138" s="2">
        <f t="shared" si="132"/>
        <v>4.7090014890960497</v>
      </c>
    </row>
    <row r="1139" spans="1:11" ht="13.5" x14ac:dyDescent="0.25">
      <c r="A1139" s="3">
        <v>43668</v>
      </c>
      <c r="B1139" s="2">
        <v>4.6931000000000003</v>
      </c>
      <c r="C1139" s="2">
        <f t="shared" si="133"/>
        <v>-6.2999999999995282E-3</v>
      </c>
      <c r="D1139" s="2">
        <f t="shared" si="134"/>
        <v>4.7032400000000001</v>
      </c>
      <c r="E1139" s="2">
        <f t="shared" si="136"/>
        <v>4.68553</v>
      </c>
      <c r="F1139" s="2">
        <f t="shared" si="137"/>
        <v>4.6779550000000008</v>
      </c>
      <c r="G1139" s="2">
        <f t="shared" si="139"/>
        <v>4.7114679999999973</v>
      </c>
      <c r="H1139" s="2">
        <f t="shared" si="135"/>
        <v>4.782984500000004</v>
      </c>
      <c r="I1139" s="2">
        <f t="array" ref="I1139">SUMPRODUCT(B1123:B1142, (ROW(B1123:B1142)-ROW(B1123)+1)) / (20*21/2)</f>
        <v>4.685480952380952</v>
      </c>
      <c r="J1139" s="2">
        <f t="shared" si="138"/>
        <v>4.6876594163569729</v>
      </c>
      <c r="K1139" s="2">
        <f t="shared" ref="K1139:K1202" si="140">$K$4*B1139+(1-$K$4)*K1138</f>
        <v>4.7083779012883609</v>
      </c>
    </row>
    <row r="1140" spans="1:11" ht="13.5" x14ac:dyDescent="0.25">
      <c r="A1140" s="3">
        <v>43669</v>
      </c>
      <c r="B1140" s="2">
        <v>4.7058</v>
      </c>
      <c r="C1140" s="2">
        <f t="shared" si="133"/>
        <v>1.2699999999999712E-2</v>
      </c>
      <c r="D1140" s="2">
        <f t="shared" si="134"/>
        <v>4.7083000000000004</v>
      </c>
      <c r="E1140" s="2">
        <f t="shared" si="136"/>
        <v>4.6899599999999992</v>
      </c>
      <c r="F1140" s="2">
        <f t="shared" si="137"/>
        <v>4.6792200000000008</v>
      </c>
      <c r="G1140" s="2">
        <f t="shared" si="139"/>
        <v>4.709191999999998</v>
      </c>
      <c r="H1140" s="2">
        <f t="shared" si="135"/>
        <v>4.7819035000000039</v>
      </c>
      <c r="I1140" s="2">
        <f t="array" ref="I1140">SUMPRODUCT(B1124:B1143, (ROW(B1124:B1143)-ROW(B1124)+1)) / (20*21/2)</f>
        <v>4.6856028571428574</v>
      </c>
      <c r="J1140" s="2">
        <f t="shared" si="138"/>
        <v>4.6893870909896425</v>
      </c>
      <c r="K1140" s="2">
        <f t="shared" si="140"/>
        <v>4.7082768071201908</v>
      </c>
    </row>
    <row r="1141" spans="1:11" ht="13.5" x14ac:dyDescent="0.25">
      <c r="A1141" s="3">
        <v>43670</v>
      </c>
      <c r="B1141" s="2">
        <v>4.6805000000000003</v>
      </c>
      <c r="C1141" s="2">
        <f t="shared" si="133"/>
        <v>-2.5299999999999656E-2</v>
      </c>
      <c r="D1141" s="2">
        <f t="shared" si="134"/>
        <v>4.7019800000000007</v>
      </c>
      <c r="E1141" s="2">
        <f t="shared" si="136"/>
        <v>4.6918600000000001</v>
      </c>
      <c r="F1141" s="2">
        <f t="shared" si="137"/>
        <v>4.6792199999999999</v>
      </c>
      <c r="G1141" s="2">
        <f t="shared" si="139"/>
        <v>4.7065359999999972</v>
      </c>
      <c r="H1141" s="2">
        <f t="shared" si="135"/>
        <v>4.7808185000000041</v>
      </c>
      <c r="I1141" s="2">
        <f t="array" ref="I1141">SUMPRODUCT(B1125:B1144, (ROW(B1125:B1144)-ROW(B1125)+1)) / (20*21/2)</f>
        <v>4.6857247619047611</v>
      </c>
      <c r="J1141" s="2">
        <f t="shared" si="138"/>
        <v>4.688540701371581</v>
      </c>
      <c r="K1141" s="2">
        <f t="shared" si="140"/>
        <v>4.7071875205664586</v>
      </c>
    </row>
    <row r="1142" spans="1:11" ht="13.5" x14ac:dyDescent="0.25">
      <c r="A1142" s="3">
        <v>43672</v>
      </c>
      <c r="B1142" s="2">
        <v>4.6805000000000003</v>
      </c>
      <c r="C1142" s="2">
        <f t="shared" si="133"/>
        <v>0</v>
      </c>
      <c r="D1142" s="2">
        <f t="shared" si="134"/>
        <v>4.6918600000000001</v>
      </c>
      <c r="E1142" s="2">
        <f t="shared" si="136"/>
        <v>4.6937600000000002</v>
      </c>
      <c r="F1142" s="2">
        <f t="shared" si="137"/>
        <v>4.6792199999999999</v>
      </c>
      <c r="G1142" s="2">
        <f t="shared" si="139"/>
        <v>4.704005999999997</v>
      </c>
      <c r="H1142" s="2">
        <f t="shared" si="135"/>
        <v>4.7797335000000043</v>
      </c>
      <c r="I1142" s="2">
        <f t="array" ref="I1142">SUMPRODUCT(B1126:B1145, (ROW(B1126:B1145)-ROW(B1126)+1)) / (20*21/2)</f>
        <v>4.6858466666666665</v>
      </c>
      <c r="J1142" s="2">
        <f t="shared" si="138"/>
        <v>4.6877749202885735</v>
      </c>
      <c r="K1142" s="2">
        <f t="shared" si="140"/>
        <v>4.7061409511324808</v>
      </c>
    </row>
    <row r="1143" spans="1:11" ht="13.5" x14ac:dyDescent="0.25">
      <c r="A1143" s="3">
        <v>43675</v>
      </c>
      <c r="B1143" s="2">
        <v>4.6805000000000003</v>
      </c>
      <c r="C1143" s="2">
        <f t="shared" si="133"/>
        <v>0</v>
      </c>
      <c r="D1143" s="2">
        <f t="shared" si="134"/>
        <v>4.6880800000000011</v>
      </c>
      <c r="E1143" s="2">
        <f t="shared" si="136"/>
        <v>4.6956600000000011</v>
      </c>
      <c r="F1143" s="2">
        <f t="shared" si="137"/>
        <v>4.679219999999999</v>
      </c>
      <c r="G1143" s="2">
        <f t="shared" si="139"/>
        <v>4.7021099999999976</v>
      </c>
      <c r="H1143" s="2">
        <f t="shared" si="135"/>
        <v>4.7786485000000054</v>
      </c>
      <c r="I1143" s="2">
        <f t="array" ref="I1143">SUMPRODUCT(B1127:B1146, (ROW(B1127:B1146)-ROW(B1127)+1)) / (20*21/2)</f>
        <v>4.685968571428571</v>
      </c>
      <c r="J1143" s="2">
        <f t="shared" si="138"/>
        <v>4.6870820707372802</v>
      </c>
      <c r="K1143" s="2">
        <f t="shared" si="140"/>
        <v>4.7051354236370901</v>
      </c>
    </row>
    <row r="1144" spans="1:11" ht="13.5" x14ac:dyDescent="0.25">
      <c r="A1144" s="3">
        <v>43676</v>
      </c>
      <c r="B1144" s="2">
        <v>4.6805000000000003</v>
      </c>
      <c r="C1144" s="2">
        <f t="shared" si="133"/>
        <v>0</v>
      </c>
      <c r="D1144" s="2">
        <f t="shared" si="134"/>
        <v>4.6855600000000006</v>
      </c>
      <c r="E1144" s="2">
        <f t="shared" si="136"/>
        <v>4.6944000000000008</v>
      </c>
      <c r="F1144" s="2">
        <f t="shared" si="137"/>
        <v>4.679219999999999</v>
      </c>
      <c r="G1144" s="2">
        <f t="shared" si="139"/>
        <v>4.7002139999999972</v>
      </c>
      <c r="H1144" s="2">
        <f t="shared" si="135"/>
        <v>4.7775635000000056</v>
      </c>
      <c r="I1144" s="2">
        <f t="array" ref="I1144">SUMPRODUCT(B1128:B1147, (ROW(B1128:B1147)-ROW(B1128)+1)) / (20*21/2)</f>
        <v>4.6805414285714289</v>
      </c>
      <c r="J1144" s="2">
        <f t="shared" si="138"/>
        <v>4.6864552068575387</v>
      </c>
      <c r="K1144" s="2">
        <f t="shared" si="140"/>
        <v>4.7041693285924993</v>
      </c>
    </row>
    <row r="1145" spans="1:11" ht="13.5" x14ac:dyDescent="0.25">
      <c r="A1145" s="3">
        <v>43677</v>
      </c>
      <c r="B1145" s="2">
        <v>4.6805000000000003</v>
      </c>
      <c r="C1145" s="2">
        <f t="shared" si="133"/>
        <v>0</v>
      </c>
      <c r="D1145" s="2">
        <f t="shared" si="134"/>
        <v>4.6805000000000003</v>
      </c>
      <c r="E1145" s="2">
        <f t="shared" si="136"/>
        <v>4.6944000000000008</v>
      </c>
      <c r="F1145" s="2">
        <f t="shared" si="137"/>
        <v>4.679219999999999</v>
      </c>
      <c r="G1145" s="2">
        <f t="shared" si="139"/>
        <v>4.6983179999999969</v>
      </c>
      <c r="H1145" s="2">
        <f t="shared" si="135"/>
        <v>4.7764785000000067</v>
      </c>
      <c r="I1145" s="2">
        <f t="array" ref="I1145">SUMPRODUCT(B1129:B1148, (ROW(B1129:B1148)-ROW(B1129)+1)) / (20*21/2)</f>
        <v>4.6752652380952391</v>
      </c>
      <c r="J1145" s="2">
        <f t="shared" si="138"/>
        <v>4.685888044299678</v>
      </c>
      <c r="K1145" s="2">
        <f t="shared" si="140"/>
        <v>4.7032411196280881</v>
      </c>
    </row>
    <row r="1146" spans="1:11" ht="13.5" x14ac:dyDescent="0.25">
      <c r="A1146" s="3">
        <v>43678</v>
      </c>
      <c r="B1146" s="2">
        <v>4.6805000000000003</v>
      </c>
      <c r="C1146" s="2">
        <f t="shared" si="133"/>
        <v>0</v>
      </c>
      <c r="D1146" s="2">
        <f t="shared" si="134"/>
        <v>4.6805000000000003</v>
      </c>
      <c r="E1146" s="2">
        <f t="shared" si="136"/>
        <v>4.6912400000000014</v>
      </c>
      <c r="F1146" s="2">
        <f t="shared" si="137"/>
        <v>4.6804849999999982</v>
      </c>
      <c r="G1146" s="2">
        <f t="shared" si="139"/>
        <v>4.6965479999999964</v>
      </c>
      <c r="H1146" s="2">
        <f t="shared" si="135"/>
        <v>4.7753935000000061</v>
      </c>
      <c r="I1146" s="2">
        <f t="array" ref="I1146">SUMPRODUCT(B1130:B1149, (ROW(B1130:B1149)-ROW(B1130)+1)) / (20*21/2)</f>
        <v>4.67014</v>
      </c>
      <c r="J1146" s="2">
        <f t="shared" si="138"/>
        <v>4.6853748972235181</v>
      </c>
      <c r="K1146" s="2">
        <f t="shared" si="140"/>
        <v>4.7023493110152224</v>
      </c>
    </row>
    <row r="1147" spans="1:11" ht="13.5" x14ac:dyDescent="0.25">
      <c r="A1147" s="3">
        <v>43679</v>
      </c>
      <c r="B1147" s="2">
        <v>4.6234999999999999</v>
      </c>
      <c r="C1147" s="2">
        <f t="shared" si="133"/>
        <v>-5.7000000000000384E-2</v>
      </c>
      <c r="D1147" s="2">
        <f t="shared" si="134"/>
        <v>4.6691000000000003</v>
      </c>
      <c r="E1147" s="2">
        <f t="shared" si="136"/>
        <v>4.6804800000000011</v>
      </c>
      <c r="F1147" s="2">
        <f t="shared" si="137"/>
        <v>4.6788999999999987</v>
      </c>
      <c r="G1147" s="2">
        <f t="shared" si="139"/>
        <v>4.694143999999997</v>
      </c>
      <c r="H1147" s="2">
        <f t="shared" si="135"/>
        <v>4.7740235000000073</v>
      </c>
      <c r="I1147" s="2">
        <f t="array" ref="I1147">SUMPRODUCT(B1131:B1150, (ROW(B1131:B1150)-ROW(B1131)+1)) / (20*21/2)</f>
        <v>4.6651657142857141</v>
      </c>
      <c r="J1147" s="2">
        <f t="shared" si="138"/>
        <v>4.6794820498688976</v>
      </c>
      <c r="K1147" s="2">
        <f t="shared" si="140"/>
        <v>4.6992571811714887</v>
      </c>
    </row>
    <row r="1148" spans="1:11" ht="13.5" x14ac:dyDescent="0.25">
      <c r="A1148" s="3">
        <v>43682</v>
      </c>
      <c r="B1148" s="2">
        <v>4.6234999999999999</v>
      </c>
      <c r="C1148" s="2">
        <f t="shared" si="133"/>
        <v>0</v>
      </c>
      <c r="D1148" s="2">
        <f t="shared" si="134"/>
        <v>4.6577000000000002</v>
      </c>
      <c r="E1148" s="2">
        <f t="shared" si="136"/>
        <v>4.6728900000000007</v>
      </c>
      <c r="F1148" s="2">
        <f t="shared" si="137"/>
        <v>4.6773150000000001</v>
      </c>
      <c r="G1148" s="2">
        <f t="shared" si="139"/>
        <v>4.6917399999999976</v>
      </c>
      <c r="H1148" s="2">
        <f t="shared" si="135"/>
        <v>4.7729595000000078</v>
      </c>
      <c r="I1148" s="2">
        <f t="array" ref="I1148">SUMPRODUCT(B1132:B1151, (ROW(B1132:B1151)-ROW(B1132)+1)) / (20*21/2)</f>
        <v>4.6603723809523814</v>
      </c>
      <c r="J1148" s="2">
        <f t="shared" si="138"/>
        <v>4.6741504260718596</v>
      </c>
      <c r="K1148" s="2">
        <f t="shared" si="140"/>
        <v>4.6962863113216269</v>
      </c>
    </row>
    <row r="1149" spans="1:11" ht="13.5" x14ac:dyDescent="0.25">
      <c r="A1149" s="3">
        <v>43683</v>
      </c>
      <c r="B1149" s="2">
        <v>4.6234999999999999</v>
      </c>
      <c r="C1149" s="2">
        <f t="shared" si="133"/>
        <v>0</v>
      </c>
      <c r="D1149" s="2">
        <f t="shared" si="134"/>
        <v>4.6463000000000001</v>
      </c>
      <c r="E1149" s="2">
        <f t="shared" si="136"/>
        <v>4.6659300000000012</v>
      </c>
      <c r="F1149" s="2">
        <f t="shared" si="137"/>
        <v>4.6757299999999997</v>
      </c>
      <c r="G1149" s="2">
        <f t="shared" si="139"/>
        <v>4.6893359999999973</v>
      </c>
      <c r="H1149" s="2">
        <f t="shared" si="135"/>
        <v>4.7718955000000074</v>
      </c>
      <c r="I1149" s="2">
        <f t="array" ref="I1149">SUMPRODUCT(B1133:B1152, (ROW(B1133:B1152)-ROW(B1133)+1)) / (20*21/2)</f>
        <v>4.6557599999999999</v>
      </c>
      <c r="J1149" s="2">
        <f t="shared" si="138"/>
        <v>4.6693265759697775</v>
      </c>
      <c r="K1149" s="2">
        <f t="shared" si="140"/>
        <v>4.6934319461717591</v>
      </c>
    </row>
    <row r="1150" spans="1:11" ht="13.5" x14ac:dyDescent="0.25">
      <c r="A1150" s="3">
        <v>43684</v>
      </c>
      <c r="B1150" s="2">
        <v>4.6234999999999999</v>
      </c>
      <c r="C1150" s="2">
        <f t="shared" si="133"/>
        <v>0</v>
      </c>
      <c r="D1150" s="2">
        <f t="shared" si="134"/>
        <v>4.6349</v>
      </c>
      <c r="E1150" s="2">
        <f t="shared" si="136"/>
        <v>4.6577000000000002</v>
      </c>
      <c r="F1150" s="2">
        <f t="shared" si="137"/>
        <v>4.6738300000000006</v>
      </c>
      <c r="G1150" s="2">
        <f t="shared" si="139"/>
        <v>4.686931999999997</v>
      </c>
      <c r="H1150" s="2">
        <f t="shared" si="135"/>
        <v>4.770831500000007</v>
      </c>
      <c r="I1150" s="2">
        <f t="array" ref="I1150">SUMPRODUCT(B1134:B1153, (ROW(B1134:B1153)-ROW(B1134)+1)) / (20*21/2)</f>
        <v>4.6513285714285715</v>
      </c>
      <c r="J1150" s="2">
        <f t="shared" si="138"/>
        <v>4.6649621401631318</v>
      </c>
      <c r="K1150" s="2">
        <f t="shared" si="140"/>
        <v>4.6906895169101217</v>
      </c>
    </row>
    <row r="1151" spans="1:11" ht="13.5" x14ac:dyDescent="0.25">
      <c r="A1151" s="3">
        <v>43685</v>
      </c>
      <c r="B1151" s="2">
        <v>4.6234999999999999</v>
      </c>
      <c r="C1151" s="2">
        <f t="shared" si="133"/>
        <v>0</v>
      </c>
      <c r="D1151" s="2">
        <f t="shared" si="134"/>
        <v>4.6234999999999999</v>
      </c>
      <c r="E1151" s="2">
        <f t="shared" si="136"/>
        <v>4.6520000000000001</v>
      </c>
      <c r="F1151" s="2">
        <f t="shared" si="137"/>
        <v>4.6719300000000015</v>
      </c>
      <c r="G1151" s="2">
        <f t="shared" si="139"/>
        <v>4.6845279999999976</v>
      </c>
      <c r="H1151" s="2">
        <f t="shared" si="135"/>
        <v>4.7700430000000074</v>
      </c>
      <c r="I1151" s="2">
        <f t="array" ref="I1151">SUMPRODUCT(B1135:B1154, (ROW(B1135:B1154)-ROW(B1135)+1)) / (20*21/2)</f>
        <v>4.6476876190476188</v>
      </c>
      <c r="J1151" s="2">
        <f t="shared" si="138"/>
        <v>4.6610133649095005</v>
      </c>
      <c r="K1151" s="2">
        <f t="shared" si="140"/>
        <v>4.6880546338940388</v>
      </c>
    </row>
    <row r="1152" spans="1:11" ht="13.5" x14ac:dyDescent="0.25">
      <c r="A1152" s="3">
        <v>43686</v>
      </c>
      <c r="B1152" s="2">
        <v>4.6234999999999999</v>
      </c>
      <c r="C1152" s="2">
        <f t="shared" si="133"/>
        <v>0</v>
      </c>
      <c r="D1152" s="2">
        <f t="shared" si="134"/>
        <v>4.6234999999999999</v>
      </c>
      <c r="E1152" s="2">
        <f t="shared" si="136"/>
        <v>4.6463000000000001</v>
      </c>
      <c r="F1152" s="2">
        <f t="shared" si="137"/>
        <v>4.6700300000000023</v>
      </c>
      <c r="G1152" s="2">
        <f t="shared" si="139"/>
        <v>4.6821239999999973</v>
      </c>
      <c r="H1152" s="2">
        <f t="shared" si="135"/>
        <v>4.768979000000007</v>
      </c>
      <c r="I1152" s="2">
        <f t="array" ref="I1152">SUMPRODUCT(B1136:B1155, (ROW(B1136:B1155)-ROW(B1136)+1)) / (20*21/2)</f>
        <v>4.6449476190476195</v>
      </c>
      <c r="J1152" s="2">
        <f t="shared" si="138"/>
        <v>4.657440663489548</v>
      </c>
      <c r="K1152" s="2">
        <f t="shared" si="140"/>
        <v>4.6855230796236844</v>
      </c>
    </row>
    <row r="1153" spans="1:11" ht="13.5" x14ac:dyDescent="0.25">
      <c r="A1153" s="3">
        <v>43691</v>
      </c>
      <c r="B1153" s="2">
        <v>4.6234999999999999</v>
      </c>
      <c r="C1153" s="2">
        <f t="shared" si="133"/>
        <v>0</v>
      </c>
      <c r="D1153" s="2">
        <f t="shared" si="134"/>
        <v>4.6234999999999999</v>
      </c>
      <c r="E1153" s="2">
        <f t="shared" si="136"/>
        <v>4.6406000000000001</v>
      </c>
      <c r="F1153" s="2">
        <f t="shared" si="137"/>
        <v>4.6681300000000023</v>
      </c>
      <c r="G1153" s="2">
        <f t="shared" si="139"/>
        <v>4.6797199999999979</v>
      </c>
      <c r="H1153" s="2">
        <f t="shared" si="135"/>
        <v>4.7681600000000079</v>
      </c>
      <c r="I1153" s="2">
        <f t="array" ref="I1153">SUMPRODUCT(B1137:B1156, (ROW(B1137:B1156)-ROW(B1137)+1)) / (20*21/2)</f>
        <v>4.6418185714285718</v>
      </c>
      <c r="J1153" s="2">
        <f t="shared" si="138"/>
        <v>4.6542082193476864</v>
      </c>
      <c r="K1153" s="2">
        <f t="shared" si="140"/>
        <v>4.6830908019913835</v>
      </c>
    </row>
    <row r="1154" spans="1:11" ht="13.5" x14ac:dyDescent="0.25">
      <c r="A1154" s="3">
        <v>43692</v>
      </c>
      <c r="B1154" s="2">
        <v>4.6299000000000001</v>
      </c>
      <c r="C1154" s="2">
        <f t="shared" si="133"/>
        <v>6.4000000000001833E-3</v>
      </c>
      <c r="D1154" s="2">
        <f t="shared" si="134"/>
        <v>4.6247799999999994</v>
      </c>
      <c r="E1154" s="2">
        <f t="shared" si="136"/>
        <v>4.6355399999999998</v>
      </c>
      <c r="F1154" s="2">
        <f t="shared" si="137"/>
        <v>4.6649700000000029</v>
      </c>
      <c r="G1154" s="2">
        <f t="shared" si="139"/>
        <v>4.6774439999999977</v>
      </c>
      <c r="H1154" s="2">
        <f t="shared" si="135"/>
        <v>4.7673730000000081</v>
      </c>
      <c r="I1154" s="2">
        <f t="array" ref="I1154">SUMPRODUCT(B1138:B1157, (ROW(B1138:B1157)-ROW(B1138)+1)) / (20*21/2)</f>
        <v>4.6402809523809525</v>
      </c>
      <c r="J1154" s="2">
        <f t="shared" si="138"/>
        <v>4.651893150838383</v>
      </c>
      <c r="K1154" s="2">
        <f t="shared" si="140"/>
        <v>4.6810048881878004</v>
      </c>
    </row>
    <row r="1155" spans="1:11" ht="13.5" x14ac:dyDescent="0.25">
      <c r="A1155" s="3">
        <v>43693</v>
      </c>
      <c r="B1155" s="2">
        <v>4.6361999999999997</v>
      </c>
      <c r="C1155" s="2">
        <f t="shared" si="133"/>
        <v>6.2999999999995282E-3</v>
      </c>
      <c r="D1155" s="2">
        <f t="shared" si="134"/>
        <v>4.6273199999999992</v>
      </c>
      <c r="E1155" s="2">
        <f t="shared" si="136"/>
        <v>4.6311100000000005</v>
      </c>
      <c r="F1155" s="2">
        <f t="shared" si="137"/>
        <v>4.6627550000000024</v>
      </c>
      <c r="G1155" s="2">
        <f t="shared" si="139"/>
        <v>4.6752939999999992</v>
      </c>
      <c r="H1155" s="2">
        <f t="shared" si="135"/>
        <v>4.7666785000000083</v>
      </c>
      <c r="I1155" s="2">
        <f t="array" ref="I1155">SUMPRODUCT(B1139:B1158, (ROW(B1139:B1158)-ROW(B1139)+1)) / (20*21/2)</f>
        <v>4.6397652380952383</v>
      </c>
      <c r="J1155" s="2">
        <f t="shared" si="138"/>
        <v>4.6503985650442514</v>
      </c>
      <c r="K1155" s="2">
        <f t="shared" si="140"/>
        <v>4.6792478337490628</v>
      </c>
    </row>
    <row r="1156" spans="1:11" ht="13.5" x14ac:dyDescent="0.25">
      <c r="A1156" s="3">
        <v>43696</v>
      </c>
      <c r="B1156" s="2">
        <v>4.6299000000000001</v>
      </c>
      <c r="C1156" s="2">
        <f t="shared" ref="C1156:C1219" si="141">B1156-B1155</f>
        <v>-6.2999999999995282E-3</v>
      </c>
      <c r="D1156" s="2">
        <f t="shared" si="134"/>
        <v>4.6285999999999996</v>
      </c>
      <c r="E1156" s="2">
        <f t="shared" si="136"/>
        <v>4.6260500000000002</v>
      </c>
      <c r="F1156" s="2">
        <f t="shared" si="137"/>
        <v>4.6586450000000026</v>
      </c>
      <c r="G1156" s="2">
        <f t="shared" si="139"/>
        <v>4.673017999999999</v>
      </c>
      <c r="H1156" s="2">
        <f t="shared" si="135"/>
        <v>4.765952500000008</v>
      </c>
      <c r="I1156" s="2">
        <f t="array" ref="I1156">SUMPRODUCT(B1140:B1159, (ROW(B1140:B1159)-ROW(B1140)+1)) / (20*21/2)</f>
        <v>4.6401000000000003</v>
      </c>
      <c r="J1156" s="2">
        <f t="shared" si="138"/>
        <v>4.6484463207543225</v>
      </c>
      <c r="K1156" s="2">
        <f t="shared" si="140"/>
        <v>4.6773126245824335</v>
      </c>
    </row>
    <row r="1157" spans="1:11" ht="13.5" x14ac:dyDescent="0.25">
      <c r="A1157" s="3">
        <v>43697</v>
      </c>
      <c r="B1157" s="2">
        <v>4.6425000000000001</v>
      </c>
      <c r="C1157" s="2">
        <f t="shared" si="141"/>
        <v>1.2599999999999945E-2</v>
      </c>
      <c r="D1157" s="2">
        <f t="shared" si="134"/>
        <v>4.6323999999999996</v>
      </c>
      <c r="E1157" s="2">
        <f t="shared" si="136"/>
        <v>4.6279500000000002</v>
      </c>
      <c r="F1157" s="2">
        <f t="shared" si="137"/>
        <v>4.6542150000000015</v>
      </c>
      <c r="G1157" s="2">
        <f t="shared" si="139"/>
        <v>4.6709940000000003</v>
      </c>
      <c r="H1157" s="2">
        <f t="shared" si="135"/>
        <v>4.7652895000000077</v>
      </c>
      <c r="I1157" s="2">
        <f t="array" ref="I1157">SUMPRODUCT(B1141:B1160, (ROW(B1141:B1160)-ROW(B1141)+1)) / (20*21/2)</f>
        <v>4.6424152380952384</v>
      </c>
      <c r="J1157" s="2">
        <f t="shared" si="138"/>
        <v>4.6478800044920057</v>
      </c>
      <c r="K1157" s="2">
        <f t="shared" si="140"/>
        <v>4.6759474236184166</v>
      </c>
    </row>
    <row r="1158" spans="1:11" ht="13.5" x14ac:dyDescent="0.25">
      <c r="A1158" s="3">
        <v>43698</v>
      </c>
      <c r="B1158" s="2">
        <v>4.6487999999999996</v>
      </c>
      <c r="C1158" s="2">
        <f t="shared" si="141"/>
        <v>6.2999999999995282E-3</v>
      </c>
      <c r="D1158" s="2">
        <f t="shared" ref="D1158:D1221" si="142">AVERAGE(B1154:B1158)</f>
        <v>4.6374599999999999</v>
      </c>
      <c r="E1158" s="2">
        <f t="shared" si="136"/>
        <v>4.6304800000000004</v>
      </c>
      <c r="F1158" s="2">
        <f t="shared" si="137"/>
        <v>4.6516850000000014</v>
      </c>
      <c r="G1158" s="2">
        <f t="shared" si="139"/>
        <v>4.6693480000000003</v>
      </c>
      <c r="H1158" s="2">
        <f t="shared" si="135"/>
        <v>4.7646580000000087</v>
      </c>
      <c r="I1158" s="2">
        <f t="array" ref="I1158">SUMPRODUCT(B1142:B1161, (ROW(B1142:B1161)-ROW(B1142)+1)) / (20*21/2)</f>
        <v>4.6448814285714279</v>
      </c>
      <c r="J1158" s="2">
        <f t="shared" si="138"/>
        <v>4.647967623111815</v>
      </c>
      <c r="K1158" s="2">
        <f t="shared" si="140"/>
        <v>4.6748828187706355</v>
      </c>
    </row>
    <row r="1159" spans="1:11" ht="13.5" x14ac:dyDescent="0.25">
      <c r="A1159" s="3">
        <v>43699</v>
      </c>
      <c r="B1159" s="2">
        <v>4.6551999999999998</v>
      </c>
      <c r="C1159" s="2">
        <f t="shared" si="141"/>
        <v>6.4000000000001833E-3</v>
      </c>
      <c r="D1159" s="2">
        <f t="shared" si="142"/>
        <v>4.6425200000000002</v>
      </c>
      <c r="E1159" s="2">
        <f t="shared" si="136"/>
        <v>4.6336500000000003</v>
      </c>
      <c r="F1159" s="2">
        <f t="shared" si="137"/>
        <v>4.6497900000000003</v>
      </c>
      <c r="G1159" s="2">
        <f t="shared" si="139"/>
        <v>4.6678300000000004</v>
      </c>
      <c r="H1159" s="2">
        <f t="shared" si="135"/>
        <v>4.7640585000000089</v>
      </c>
      <c r="I1159" s="2">
        <f t="array" ref="I1159">SUMPRODUCT(B1143:B1162, (ROW(B1143:B1162)-ROW(B1143)+1)) / (20*21/2)</f>
        <v>4.6497876190476202</v>
      </c>
      <c r="J1159" s="2">
        <f t="shared" si="138"/>
        <v>4.6486564209106893</v>
      </c>
      <c r="K1159" s="2">
        <f t="shared" si="140"/>
        <v>4.6741109435247283</v>
      </c>
    </row>
    <row r="1160" spans="1:11" ht="13.5" x14ac:dyDescent="0.25">
      <c r="A1160" s="3">
        <v>43700</v>
      </c>
      <c r="B1160" s="2">
        <v>4.6741000000000001</v>
      </c>
      <c r="C1160" s="2">
        <f t="shared" si="141"/>
        <v>1.8900000000000361E-2</v>
      </c>
      <c r="D1160" s="2">
        <f t="shared" si="142"/>
        <v>4.6501000000000001</v>
      </c>
      <c r="E1160" s="2">
        <f t="shared" si="136"/>
        <v>4.6387100000000006</v>
      </c>
      <c r="F1160" s="2">
        <f t="shared" si="137"/>
        <v>4.6482049999999999</v>
      </c>
      <c r="G1160" s="2">
        <f t="shared" si="139"/>
        <v>4.668082000000001</v>
      </c>
      <c r="H1160" s="2">
        <f t="shared" si="135"/>
        <v>4.7635840000000087</v>
      </c>
      <c r="I1160" s="2">
        <f t="array" ref="I1160">SUMPRODUCT(B1144:B1163, (ROW(B1144:B1163)-ROW(B1144)+1)) / (20*21/2)</f>
        <v>4.6648514285714286</v>
      </c>
      <c r="J1160" s="2">
        <f t="shared" si="138"/>
        <v>4.6510796189191952</v>
      </c>
      <c r="K1160" s="2">
        <f t="shared" si="140"/>
        <v>4.6741105143668964</v>
      </c>
    </row>
    <row r="1161" spans="1:11" ht="13.5" x14ac:dyDescent="0.25">
      <c r="A1161" s="3">
        <v>43703</v>
      </c>
      <c r="B1161" s="2">
        <v>4.6741000000000001</v>
      </c>
      <c r="C1161" s="2">
        <f t="shared" si="141"/>
        <v>0</v>
      </c>
      <c r="D1161" s="2">
        <f t="shared" si="142"/>
        <v>4.6589399999999994</v>
      </c>
      <c r="E1161" s="2">
        <f t="shared" si="136"/>
        <v>4.6437700000000008</v>
      </c>
      <c r="F1161" s="2">
        <f t="shared" si="137"/>
        <v>4.6478849999999996</v>
      </c>
      <c r="G1161" s="2">
        <f t="shared" si="139"/>
        <v>4.6679540000000008</v>
      </c>
      <c r="H1161" s="2">
        <f t="shared" si="135"/>
        <v>4.7633545000000082</v>
      </c>
      <c r="I1161" s="2">
        <f t="array" ref="I1161">SUMPRODUCT(B1145:B1164, (ROW(B1145:B1164)-ROW(B1145)+1)) / (20*21/2)</f>
        <v>4.6925604761904767</v>
      </c>
      <c r="J1161" s="2">
        <f t="shared" si="138"/>
        <v>4.653272036164986</v>
      </c>
      <c r="K1161" s="2">
        <f t="shared" si="140"/>
        <v>4.6741101020387834</v>
      </c>
    </row>
    <row r="1162" spans="1:11" ht="13.5" x14ac:dyDescent="0.25">
      <c r="A1162" s="3">
        <v>43704</v>
      </c>
      <c r="B1162" s="2">
        <v>4.6993999999999998</v>
      </c>
      <c r="C1162" s="2">
        <f t="shared" si="141"/>
        <v>2.5299999999999656E-2</v>
      </c>
      <c r="D1162" s="2">
        <f t="shared" si="142"/>
        <v>4.6703199999999994</v>
      </c>
      <c r="E1162" s="2">
        <f t="shared" si="136"/>
        <v>4.6513600000000004</v>
      </c>
      <c r="F1162" s="2">
        <f t="shared" si="137"/>
        <v>4.6488299999999985</v>
      </c>
      <c r="G1162" s="2">
        <f t="shared" si="139"/>
        <v>4.6678260000000016</v>
      </c>
      <c r="H1162" s="2">
        <f t="shared" ref="H1162:H1225" si="143">AVERAGE(B963:B1162)</f>
        <v>4.7629760000000081</v>
      </c>
      <c r="I1162" s="2">
        <f t="array" ref="I1162">SUMPRODUCT(B1146:B1165, (ROW(B1146:B1165)-ROW(B1146)+1)) / (20*21/2)</f>
        <v>4.7298523809523809</v>
      </c>
      <c r="J1162" s="2">
        <f t="shared" si="138"/>
        <v>4.6576651755778444</v>
      </c>
      <c r="K1162" s="2">
        <f t="shared" si="140"/>
        <v>4.6751018627431451</v>
      </c>
    </row>
    <row r="1163" spans="1:11" ht="13.5" x14ac:dyDescent="0.25">
      <c r="A1163" s="3">
        <v>43705</v>
      </c>
      <c r="B1163" s="2">
        <v>4.8070000000000004</v>
      </c>
      <c r="C1163" s="2">
        <f t="shared" si="141"/>
        <v>0.10760000000000058</v>
      </c>
      <c r="D1163" s="2">
        <f t="shared" si="142"/>
        <v>4.7019599999999997</v>
      </c>
      <c r="E1163" s="2">
        <f t="shared" si="136"/>
        <v>4.6697100000000002</v>
      </c>
      <c r="F1163" s="2">
        <f t="shared" si="137"/>
        <v>4.6551549999999988</v>
      </c>
      <c r="G1163" s="2">
        <f t="shared" si="139"/>
        <v>4.6698500000000003</v>
      </c>
      <c r="H1163" s="2">
        <f t="shared" si="143"/>
        <v>4.7632885000000078</v>
      </c>
      <c r="I1163" s="2">
        <f t="array" ref="I1163">SUMPRODUCT(B1147:B1166, (ROW(B1147:B1166)-ROW(B1147)+1)) / (20*21/2)</f>
        <v>4.7550895238095237</v>
      </c>
      <c r="J1163" s="2">
        <f t="shared" si="138"/>
        <v>4.6718875398085258</v>
      </c>
      <c r="K1163" s="2">
        <f t="shared" si="140"/>
        <v>4.6802743387140016</v>
      </c>
    </row>
    <row r="1164" spans="1:11" ht="13.5" x14ac:dyDescent="0.25">
      <c r="A1164" s="3">
        <v>43706</v>
      </c>
      <c r="B1164" s="2">
        <v>4.9461000000000004</v>
      </c>
      <c r="C1164" s="2">
        <f t="shared" si="141"/>
        <v>0.1391</v>
      </c>
      <c r="D1164" s="2">
        <f t="shared" si="142"/>
        <v>4.7601399999999998</v>
      </c>
      <c r="E1164" s="2">
        <f t="shared" ref="E1164:E1227" si="144">AVERAGE(B1155:B1164)</f>
        <v>4.7013300000000005</v>
      </c>
      <c r="F1164" s="2">
        <f t="shared" si="137"/>
        <v>4.6684349999999988</v>
      </c>
      <c r="G1164" s="2">
        <f t="shared" si="139"/>
        <v>4.6751620000000012</v>
      </c>
      <c r="H1164" s="2">
        <f t="shared" si="143"/>
        <v>4.7642965000000075</v>
      </c>
      <c r="I1164" s="2">
        <f t="array" ref="I1164">SUMPRODUCT(B1148:B1167, (ROW(B1148:B1167)-ROW(B1148)+1)) / (20*21/2)</f>
        <v>4.7766223809523813</v>
      </c>
      <c r="J1164" s="2">
        <f t="shared" si="138"/>
        <v>4.6980030122077139</v>
      </c>
      <c r="K1164" s="2">
        <f t="shared" si="140"/>
        <v>4.6906988744507077</v>
      </c>
    </row>
    <row r="1165" spans="1:11" ht="13.5" x14ac:dyDescent="0.25">
      <c r="A1165" s="3">
        <v>43707</v>
      </c>
      <c r="B1165" s="2">
        <v>5.0599999999999996</v>
      </c>
      <c r="C1165" s="2">
        <f t="shared" si="141"/>
        <v>0.11389999999999922</v>
      </c>
      <c r="D1165" s="2">
        <f t="shared" si="142"/>
        <v>4.8373200000000001</v>
      </c>
      <c r="E1165" s="2">
        <f t="shared" si="144"/>
        <v>4.7437100000000001</v>
      </c>
      <c r="F1165" s="2">
        <f t="shared" si="137"/>
        <v>4.6874099999999999</v>
      </c>
      <c r="G1165" s="2">
        <f t="shared" si="139"/>
        <v>4.6827520000000007</v>
      </c>
      <c r="H1165" s="2">
        <f t="shared" si="143"/>
        <v>4.7659660000000068</v>
      </c>
      <c r="I1165" s="2">
        <f t="array" ref="I1165">SUMPRODUCT(B1149:B1168, (ROW(B1149:B1168)-ROW(B1149)+1)) / (20*21/2)</f>
        <v>4.7961095238095242</v>
      </c>
      <c r="J1165" s="2">
        <f t="shared" si="138"/>
        <v>4.7324789158069791</v>
      </c>
      <c r="K1165" s="2">
        <f t="shared" si="140"/>
        <v>4.7051812715310719</v>
      </c>
    </row>
    <row r="1166" spans="1:11" ht="13.5" x14ac:dyDescent="0.25">
      <c r="A1166" s="3">
        <v>43710</v>
      </c>
      <c r="B1166" s="2">
        <v>4.9523999999999999</v>
      </c>
      <c r="C1166" s="2">
        <f t="shared" si="141"/>
        <v>-0.1075999999999997</v>
      </c>
      <c r="D1166" s="2">
        <f t="shared" si="142"/>
        <v>4.8929799999999997</v>
      </c>
      <c r="E1166" s="2">
        <f t="shared" si="144"/>
        <v>4.7759599999999995</v>
      </c>
      <c r="F1166" s="2">
        <f t="shared" si="137"/>
        <v>4.7010050000000003</v>
      </c>
      <c r="G1166" s="2">
        <f t="shared" si="139"/>
        <v>4.6881900000000014</v>
      </c>
      <c r="H1166" s="2">
        <f t="shared" si="143"/>
        <v>4.767158500000007</v>
      </c>
      <c r="I1166" s="2">
        <f t="array" ref="I1166">SUMPRODUCT(B1150:B1169, (ROW(B1150:B1169)-ROW(B1150)+1)) / (20*21/2)</f>
        <v>4.8093619047619045</v>
      </c>
      <c r="J1166" s="2">
        <f t="shared" si="138"/>
        <v>4.7534237809682187</v>
      </c>
      <c r="K1166" s="2">
        <f t="shared" si="140"/>
        <v>4.7148761236278931</v>
      </c>
    </row>
    <row r="1167" spans="1:11" ht="13.5" x14ac:dyDescent="0.25">
      <c r="A1167" s="3">
        <v>43711</v>
      </c>
      <c r="B1167" s="2">
        <v>4.9271000000000003</v>
      </c>
      <c r="C1167" s="2">
        <f t="shared" si="141"/>
        <v>-2.5299999999999656E-2</v>
      </c>
      <c r="D1167" s="2">
        <f t="shared" si="142"/>
        <v>4.9385199999999996</v>
      </c>
      <c r="E1167" s="2">
        <f t="shared" si="144"/>
        <v>4.8044200000000004</v>
      </c>
      <c r="F1167" s="2">
        <f t="shared" si="137"/>
        <v>4.7161850000000003</v>
      </c>
      <c r="G1167" s="2">
        <f t="shared" si="139"/>
        <v>4.6931220000000016</v>
      </c>
      <c r="H1167" s="2">
        <f t="shared" si="143"/>
        <v>4.7681020000000061</v>
      </c>
      <c r="I1167" s="2">
        <f t="array" ref="I1167">SUMPRODUCT(B1151:B1170, (ROW(B1151:B1170)-ROW(B1151)+1)) / (20*21/2)</f>
        <v>4.8093919047619051</v>
      </c>
      <c r="J1167" s="2">
        <f t="shared" si="138"/>
        <v>4.7699643732569594</v>
      </c>
      <c r="K1167" s="2">
        <f t="shared" si="140"/>
        <v>4.7231986285836625</v>
      </c>
    </row>
    <row r="1168" spans="1:11" ht="13.5" x14ac:dyDescent="0.25">
      <c r="A1168" s="3">
        <v>43712</v>
      </c>
      <c r="B1168" s="2">
        <v>4.9207999999999998</v>
      </c>
      <c r="C1168" s="2">
        <f t="shared" si="141"/>
        <v>-6.3000000000004164E-3</v>
      </c>
      <c r="D1168" s="2">
        <f t="shared" si="142"/>
        <v>4.9612800000000004</v>
      </c>
      <c r="E1168" s="2">
        <f t="shared" si="144"/>
        <v>4.83162</v>
      </c>
      <c r="F1168" s="2">
        <f t="shared" si="137"/>
        <v>4.7310500000000006</v>
      </c>
      <c r="G1168" s="2">
        <f t="shared" si="139"/>
        <v>4.6979280000000019</v>
      </c>
      <c r="H1168" s="2">
        <f t="shared" si="143"/>
        <v>4.7690140000000065</v>
      </c>
      <c r="I1168" s="2">
        <f t="array" ref="I1168">SUMPRODUCT(B1152:B1171, (ROW(B1152:B1171)-ROW(B1152)+1)) / (20*21/2)</f>
        <v>4.8088495238095241</v>
      </c>
      <c r="J1168" s="2">
        <f t="shared" si="138"/>
        <v>4.7843296710420109</v>
      </c>
      <c r="K1168" s="2">
        <f t="shared" si="140"/>
        <v>4.7309477019725383</v>
      </c>
    </row>
    <row r="1169" spans="1:11" ht="13.5" x14ac:dyDescent="0.25">
      <c r="A1169" s="3">
        <v>43713</v>
      </c>
      <c r="B1169" s="2">
        <v>4.8701999999999996</v>
      </c>
      <c r="C1169" s="2">
        <f t="shared" si="141"/>
        <v>-5.06000000000002E-2</v>
      </c>
      <c r="D1169" s="2">
        <f t="shared" si="142"/>
        <v>4.9460999999999995</v>
      </c>
      <c r="E1169" s="2">
        <f t="shared" si="144"/>
        <v>4.8531199999999997</v>
      </c>
      <c r="F1169" s="2">
        <f t="shared" si="137"/>
        <v>4.743385</v>
      </c>
      <c r="G1169" s="2">
        <f t="shared" si="139"/>
        <v>4.7017220000000011</v>
      </c>
      <c r="H1169" s="2">
        <f t="shared" si="143"/>
        <v>4.769642500000006</v>
      </c>
      <c r="I1169" s="2">
        <f t="array" ref="I1169">SUMPRODUCT(B1153:B1172, (ROW(B1153:B1172)-ROW(B1153)+1)) / (20*21/2)</f>
        <v>4.8017157142857148</v>
      </c>
      <c r="J1169" s="2">
        <f t="shared" si="138"/>
        <v>4.7925077976094386</v>
      </c>
      <c r="K1169" s="2">
        <f t="shared" si="140"/>
        <v>4.7364085764049877</v>
      </c>
    </row>
    <row r="1170" spans="1:11" ht="13.5" x14ac:dyDescent="0.25">
      <c r="A1170" s="3">
        <v>43714</v>
      </c>
      <c r="B1170" s="2">
        <v>4.7436999999999996</v>
      </c>
      <c r="C1170" s="2">
        <f t="shared" si="141"/>
        <v>-0.12650000000000006</v>
      </c>
      <c r="D1170" s="2">
        <f t="shared" si="142"/>
        <v>4.8828399999999998</v>
      </c>
      <c r="E1170" s="2">
        <f t="shared" si="144"/>
        <v>4.8600799999999991</v>
      </c>
      <c r="F1170" s="2">
        <f t="shared" si="137"/>
        <v>4.7493949999999998</v>
      </c>
      <c r="G1170" s="2">
        <f t="shared" si="139"/>
        <v>4.702986000000001</v>
      </c>
      <c r="H1170" s="2">
        <f t="shared" si="143"/>
        <v>4.7694855000000054</v>
      </c>
      <c r="I1170" s="2">
        <f t="array" ref="I1170">SUMPRODUCT(B1154:B1173, (ROW(B1154:B1173)-ROW(B1154)+1)) / (20*21/2)</f>
        <v>4.7919009523809519</v>
      </c>
      <c r="J1170" s="2">
        <f t="shared" si="138"/>
        <v>4.787859435932349</v>
      </c>
      <c r="K1170" s="2">
        <f t="shared" si="140"/>
        <v>4.7366945145851842</v>
      </c>
    </row>
    <row r="1171" spans="1:11" ht="13.5" x14ac:dyDescent="0.25">
      <c r="A1171" s="3">
        <v>43717</v>
      </c>
      <c r="B1171" s="2">
        <v>4.7436999999999996</v>
      </c>
      <c r="C1171" s="2">
        <f t="shared" si="141"/>
        <v>0</v>
      </c>
      <c r="D1171" s="2">
        <f t="shared" si="142"/>
        <v>4.8411</v>
      </c>
      <c r="E1171" s="2">
        <f t="shared" si="144"/>
        <v>4.8670399999999985</v>
      </c>
      <c r="F1171" s="2">
        <f t="shared" si="137"/>
        <v>4.7554050000000005</v>
      </c>
      <c r="G1171" s="2">
        <f t="shared" si="139"/>
        <v>4.7042500000000009</v>
      </c>
      <c r="H1171" s="2">
        <f t="shared" si="143"/>
        <v>4.7693285000000056</v>
      </c>
      <c r="I1171" s="2">
        <f t="array" ref="I1171">SUMPRODUCT(B1155:B1174, (ROW(B1155:B1174)-ROW(B1155)+1)) / (20*21/2)</f>
        <v>4.7819352380952376</v>
      </c>
      <c r="J1171" s="2">
        <f t="shared" si="138"/>
        <v>4.7836537753673634</v>
      </c>
      <c r="K1171" s="2">
        <f t="shared" si="140"/>
        <v>4.736969239503412</v>
      </c>
    </row>
    <row r="1172" spans="1:11" ht="13.5" x14ac:dyDescent="0.25">
      <c r="A1172" s="3">
        <v>43718</v>
      </c>
      <c r="B1172" s="2">
        <v>4.6805000000000003</v>
      </c>
      <c r="C1172" s="2">
        <f t="shared" si="141"/>
        <v>-6.3199999999999257E-2</v>
      </c>
      <c r="D1172" s="2">
        <f t="shared" si="142"/>
        <v>4.7917800000000002</v>
      </c>
      <c r="E1172" s="2">
        <f t="shared" si="144"/>
        <v>4.865149999999999</v>
      </c>
      <c r="F1172" s="2">
        <f t="shared" ref="F1172:F1235" si="145">AVERAGE(B1153:B1172)</f>
        <v>4.7582550000000001</v>
      </c>
      <c r="G1172" s="2">
        <f t="shared" si="139"/>
        <v>4.7042500000000009</v>
      </c>
      <c r="H1172" s="2">
        <f t="shared" si="143"/>
        <v>4.7688555000000061</v>
      </c>
      <c r="I1172" s="2">
        <f t="array" ref="I1172">SUMPRODUCT(B1156:B1175, (ROW(B1156:B1175)-ROW(B1156)+1)) / (20*21/2)</f>
        <v>4.7718490476190478</v>
      </c>
      <c r="J1172" s="2">
        <f t="shared" si="138"/>
        <v>4.7738296062847576</v>
      </c>
      <c r="K1172" s="2">
        <f t="shared" si="140"/>
        <v>4.7347547595228869</v>
      </c>
    </row>
    <row r="1173" spans="1:11" ht="13.5" x14ac:dyDescent="0.25">
      <c r="A1173" s="3">
        <v>43719</v>
      </c>
      <c r="B1173" s="2">
        <v>4.6551999999999998</v>
      </c>
      <c r="C1173" s="2">
        <f t="shared" si="141"/>
        <v>-2.5300000000000544E-2</v>
      </c>
      <c r="D1173" s="2">
        <f t="shared" si="142"/>
        <v>4.7386600000000003</v>
      </c>
      <c r="E1173" s="2">
        <f t="shared" si="144"/>
        <v>4.8499699999999999</v>
      </c>
      <c r="F1173" s="2">
        <f t="shared" si="145"/>
        <v>4.7598399999999996</v>
      </c>
      <c r="G1173" s="2">
        <f t="shared" si="139"/>
        <v>4.7037440000000013</v>
      </c>
      <c r="H1173" s="2">
        <f t="shared" si="143"/>
        <v>4.7682560000000063</v>
      </c>
      <c r="I1173" s="2">
        <f t="array" ref="I1173">SUMPRODUCT(B1157:B1176, (ROW(B1157:B1176)-ROW(B1157)+1)) / (20*21/2)</f>
        <v>4.7616723809523807</v>
      </c>
      <c r="J1173" s="2">
        <f t="shared" ref="J1173:J1236" si="146">$J$4*B1173+J1172*(1-$J$4)</f>
        <v>4.7625315485433521</v>
      </c>
      <c r="K1173" s="2">
        <f t="shared" si="140"/>
        <v>4.7316349650317937</v>
      </c>
    </row>
    <row r="1174" spans="1:11" ht="13.5" x14ac:dyDescent="0.25">
      <c r="A1174" s="3">
        <v>43720</v>
      </c>
      <c r="B1174" s="2">
        <v>4.6551999999999998</v>
      </c>
      <c r="C1174" s="2">
        <f t="shared" si="141"/>
        <v>0</v>
      </c>
      <c r="D1174" s="2">
        <f t="shared" si="142"/>
        <v>4.6956600000000002</v>
      </c>
      <c r="E1174" s="2">
        <f t="shared" si="144"/>
        <v>4.8208800000000007</v>
      </c>
      <c r="F1174" s="2">
        <f t="shared" si="145"/>
        <v>4.7611049999999997</v>
      </c>
      <c r="G1174" s="2">
        <f t="shared" si="139"/>
        <v>4.7032380000000016</v>
      </c>
      <c r="H1174" s="2">
        <f t="shared" si="143"/>
        <v>4.7677175000000069</v>
      </c>
      <c r="I1174" s="2">
        <f t="array" ref="I1174">SUMPRODUCT(B1158:B1177, (ROW(B1158:B1177)-ROW(B1158)+1)) / (20*21/2)</f>
        <v>4.7513752380952381</v>
      </c>
      <c r="J1174" s="2">
        <f t="shared" si="146"/>
        <v>4.7523094963011276</v>
      </c>
      <c r="K1174" s="2">
        <f t="shared" si="140"/>
        <v>4.7286375154227045</v>
      </c>
    </row>
    <row r="1175" spans="1:11" ht="13.5" x14ac:dyDescent="0.25">
      <c r="A1175" s="3">
        <v>43721</v>
      </c>
      <c r="B1175" s="2">
        <v>4.6551999999999998</v>
      </c>
      <c r="C1175" s="2">
        <f t="shared" si="141"/>
        <v>0</v>
      </c>
      <c r="D1175" s="2">
        <f t="shared" si="142"/>
        <v>4.6779600000000006</v>
      </c>
      <c r="E1175" s="2">
        <f t="shared" si="144"/>
        <v>4.7804000000000002</v>
      </c>
      <c r="F1175" s="2">
        <f t="shared" si="145"/>
        <v>4.7620549999999993</v>
      </c>
      <c r="G1175" s="2">
        <f t="shared" si="139"/>
        <v>4.7027320000000001</v>
      </c>
      <c r="H1175" s="2">
        <f t="shared" si="143"/>
        <v>4.7668425000000063</v>
      </c>
      <c r="I1175" s="2">
        <f t="array" ref="I1175">SUMPRODUCT(B1159:B1178, (ROW(B1159:B1178)-ROW(B1159)+1)) / (20*21/2)</f>
        <v>4.7494461904761902</v>
      </c>
      <c r="J1175" s="2">
        <f t="shared" si="146"/>
        <v>4.7430609728438773</v>
      </c>
      <c r="K1175" s="2">
        <f t="shared" si="140"/>
        <v>4.7257576128571088</v>
      </c>
    </row>
    <row r="1176" spans="1:11" ht="13.5" x14ac:dyDescent="0.25">
      <c r="A1176" s="3">
        <v>43724</v>
      </c>
      <c r="B1176" s="2">
        <v>4.6551999999999998</v>
      </c>
      <c r="C1176" s="2">
        <f t="shared" si="141"/>
        <v>0</v>
      </c>
      <c r="D1176" s="2">
        <f t="shared" si="142"/>
        <v>4.6602600000000001</v>
      </c>
      <c r="E1176" s="2">
        <f t="shared" si="144"/>
        <v>4.7506800000000009</v>
      </c>
      <c r="F1176" s="2">
        <f t="shared" si="145"/>
        <v>4.7633199999999984</v>
      </c>
      <c r="G1176" s="2">
        <f t="shared" si="139"/>
        <v>4.702732000000001</v>
      </c>
      <c r="H1176" s="2">
        <f t="shared" si="143"/>
        <v>4.7659370000000072</v>
      </c>
      <c r="I1176" s="2">
        <f t="array" ref="I1176">SUMPRODUCT(B1160:B1179, (ROW(B1160:B1179)-ROW(B1160)+1)) / (20*21/2)</f>
        <v>4.7470652380952387</v>
      </c>
      <c r="J1176" s="2">
        <f t="shared" si="146"/>
        <v>4.7346932611444599</v>
      </c>
      <c r="K1176" s="2">
        <f t="shared" si="140"/>
        <v>4.7229906476470269</v>
      </c>
    </row>
    <row r="1177" spans="1:11" ht="13.5" x14ac:dyDescent="0.25">
      <c r="A1177" s="3">
        <v>43725</v>
      </c>
      <c r="B1177" s="2">
        <v>4.6551999999999998</v>
      </c>
      <c r="C1177" s="2">
        <f t="shared" si="141"/>
        <v>0</v>
      </c>
      <c r="D1177" s="2">
        <f t="shared" si="142"/>
        <v>4.6551999999999998</v>
      </c>
      <c r="E1177" s="2">
        <f t="shared" si="144"/>
        <v>4.72349</v>
      </c>
      <c r="F1177" s="2">
        <f t="shared" si="145"/>
        <v>4.7639549999999975</v>
      </c>
      <c r="G1177" s="2">
        <f t="shared" si="139"/>
        <v>4.702732000000001</v>
      </c>
      <c r="H1177" s="2">
        <f t="shared" si="143"/>
        <v>4.7653375000000082</v>
      </c>
      <c r="I1177" s="2">
        <f t="array" ref="I1177">SUMPRODUCT(B1161:B1180, (ROW(B1161:B1180)-ROW(B1161)+1)) / (20*21/2)</f>
        <v>4.7442628571428571</v>
      </c>
      <c r="J1177" s="2">
        <f t="shared" si="146"/>
        <v>4.7271224743687972</v>
      </c>
      <c r="K1177" s="2">
        <f t="shared" si="140"/>
        <v>4.7203321908765554</v>
      </c>
    </row>
    <row r="1178" spans="1:11" ht="13.5" x14ac:dyDescent="0.25">
      <c r="A1178" s="3">
        <v>43726</v>
      </c>
      <c r="B1178" s="2">
        <v>4.7436999999999996</v>
      </c>
      <c r="C1178" s="2">
        <f t="shared" si="141"/>
        <v>8.8499999999999801E-2</v>
      </c>
      <c r="D1178" s="2">
        <f t="shared" si="142"/>
        <v>4.6729000000000003</v>
      </c>
      <c r="E1178" s="2">
        <f t="shared" si="144"/>
        <v>4.7057799999999999</v>
      </c>
      <c r="F1178" s="2">
        <f t="shared" si="145"/>
        <v>4.7686999999999982</v>
      </c>
      <c r="G1178" s="2">
        <f t="shared" si="139"/>
        <v>4.7045020000000015</v>
      </c>
      <c r="H1178" s="2">
        <f t="shared" si="143"/>
        <v>4.7651805000000085</v>
      </c>
      <c r="I1178" s="2">
        <f t="array" ref="I1178">SUMPRODUCT(B1162:B1181, (ROW(B1162:B1181)-ROW(B1162)+1)) / (20*21/2)</f>
        <v>4.7411290476190482</v>
      </c>
      <c r="J1178" s="2">
        <f t="shared" si="146"/>
        <v>4.7287012863336733</v>
      </c>
      <c r="K1178" s="2">
        <f t="shared" si="140"/>
        <v>4.7212485755480627</v>
      </c>
    </row>
    <row r="1179" spans="1:11" ht="13.5" x14ac:dyDescent="0.25">
      <c r="A1179" s="3">
        <v>43727</v>
      </c>
      <c r="B1179" s="2">
        <v>4.7436999999999996</v>
      </c>
      <c r="C1179" s="2">
        <f t="shared" si="141"/>
        <v>0</v>
      </c>
      <c r="D1179" s="2">
        <f t="shared" si="142"/>
        <v>4.6905999999999999</v>
      </c>
      <c r="E1179" s="2">
        <f t="shared" si="144"/>
        <v>4.6931299999999991</v>
      </c>
      <c r="F1179" s="2">
        <f t="shared" si="145"/>
        <v>4.7731249999999985</v>
      </c>
      <c r="G1179" s="2">
        <f t="shared" si="139"/>
        <v>4.706272000000002</v>
      </c>
      <c r="H1179" s="2">
        <f t="shared" si="143"/>
        <v>4.7650845000000084</v>
      </c>
      <c r="I1179" s="2">
        <f t="array" ref="I1179">SUMPRODUCT(B1163:B1182, (ROW(B1163:B1182)-ROW(B1163)+1)) / (20*21/2)</f>
        <v>4.7376638095238093</v>
      </c>
      <c r="J1179" s="2">
        <f t="shared" si="146"/>
        <v>4.7301297352542759</v>
      </c>
      <c r="K1179" s="2">
        <f t="shared" si="140"/>
        <v>4.7221290235657856</v>
      </c>
    </row>
    <row r="1180" spans="1:11" ht="13.5" x14ac:dyDescent="0.25">
      <c r="A1180" s="3">
        <v>43728</v>
      </c>
      <c r="B1180" s="2">
        <v>4.7436999999999996</v>
      </c>
      <c r="C1180" s="2">
        <f t="shared" si="141"/>
        <v>0</v>
      </c>
      <c r="D1180" s="2">
        <f t="shared" si="142"/>
        <v>4.7082999999999995</v>
      </c>
      <c r="E1180" s="2">
        <f t="shared" si="144"/>
        <v>4.6931299999999991</v>
      </c>
      <c r="F1180" s="2">
        <f t="shared" si="145"/>
        <v>4.7766049999999991</v>
      </c>
      <c r="G1180" s="2">
        <f t="shared" si="139"/>
        <v>4.7079160000000018</v>
      </c>
      <c r="H1180" s="2">
        <f t="shared" si="143"/>
        <v>4.7650805000000096</v>
      </c>
      <c r="I1180" s="2">
        <f t="array" ref="I1180">SUMPRODUCT(B1164:B1183, (ROW(B1164:B1183)-ROW(B1164)+1)) / (20*21/2)</f>
        <v>4.7339876190476193</v>
      </c>
      <c r="J1180" s="2">
        <f t="shared" si="146"/>
        <v>4.7314221414205351</v>
      </c>
      <c r="K1180" s="2">
        <f t="shared" si="140"/>
        <v>4.7229749442102644</v>
      </c>
    </row>
    <row r="1181" spans="1:11" ht="13.5" x14ac:dyDescent="0.25">
      <c r="A1181" s="3">
        <v>43731</v>
      </c>
      <c r="B1181" s="2">
        <v>4.7436999999999996</v>
      </c>
      <c r="C1181" s="2">
        <f t="shared" si="141"/>
        <v>0</v>
      </c>
      <c r="D1181" s="2">
        <f t="shared" si="142"/>
        <v>4.726</v>
      </c>
      <c r="E1181" s="2">
        <f t="shared" si="144"/>
        <v>4.6931299999999991</v>
      </c>
      <c r="F1181" s="2">
        <f t="shared" si="145"/>
        <v>4.7800849999999997</v>
      </c>
      <c r="G1181" s="2">
        <f t="shared" si="139"/>
        <v>4.7095600000000006</v>
      </c>
      <c r="H1181" s="2">
        <f t="shared" si="143"/>
        <v>4.7649845000000095</v>
      </c>
      <c r="I1181" s="2">
        <f t="array" ref="I1181">SUMPRODUCT(B1165:B1184, (ROW(B1165:B1184)-ROW(B1165)+1)) / (20*21/2)</f>
        <v>4.7276033333333327</v>
      </c>
      <c r="J1181" s="2">
        <f t="shared" si="146"/>
        <v>4.7325914612852458</v>
      </c>
      <c r="K1181" s="2">
        <f t="shared" si="140"/>
        <v>4.7237876914961365</v>
      </c>
    </row>
    <row r="1182" spans="1:11" ht="13.5" x14ac:dyDescent="0.25">
      <c r="A1182" s="3">
        <v>43732</v>
      </c>
      <c r="B1182" s="2">
        <v>4.7436999999999996</v>
      </c>
      <c r="C1182" s="2">
        <f t="shared" si="141"/>
        <v>0</v>
      </c>
      <c r="D1182" s="2">
        <f t="shared" si="142"/>
        <v>4.7436999999999996</v>
      </c>
      <c r="E1182" s="2">
        <f t="shared" si="144"/>
        <v>4.6994499999999988</v>
      </c>
      <c r="F1182" s="2">
        <f t="shared" si="145"/>
        <v>4.7823000000000002</v>
      </c>
      <c r="G1182" s="2">
        <f t="shared" si="139"/>
        <v>4.7112040000000004</v>
      </c>
      <c r="H1182" s="2">
        <f t="shared" si="143"/>
        <v>4.7645825000000093</v>
      </c>
      <c r="I1182" s="2">
        <f t="array" ref="I1182">SUMPRODUCT(B1166:B1185, (ROW(B1166:B1185)-ROW(B1166)+1)) / (20*21/2)</f>
        <v>4.7253428571428566</v>
      </c>
      <c r="J1182" s="2">
        <f t="shared" si="146"/>
        <v>4.733649417353317</v>
      </c>
      <c r="K1182" s="2">
        <f t="shared" si="140"/>
        <v>4.7245685663394248</v>
      </c>
    </row>
    <row r="1183" spans="1:11" ht="13.5" x14ac:dyDescent="0.25">
      <c r="A1183" s="3">
        <v>43733</v>
      </c>
      <c r="B1183" s="2">
        <v>4.7436999999999996</v>
      </c>
      <c r="C1183" s="2">
        <f t="shared" si="141"/>
        <v>0</v>
      </c>
      <c r="D1183" s="2">
        <f t="shared" si="142"/>
        <v>4.7436999999999996</v>
      </c>
      <c r="E1183" s="2">
        <f t="shared" si="144"/>
        <v>4.7082999999999995</v>
      </c>
      <c r="F1183" s="2">
        <f t="shared" si="145"/>
        <v>4.779135000000001</v>
      </c>
      <c r="G1183" s="2">
        <f t="shared" si="139"/>
        <v>4.7128479999999993</v>
      </c>
      <c r="H1183" s="2">
        <f t="shared" si="143"/>
        <v>4.7636605000000092</v>
      </c>
      <c r="I1183" s="2">
        <f t="array" ref="I1183">SUMPRODUCT(B1167:B1186, (ROW(B1167:B1186)-ROW(B1167)+1)) / (20*21/2)</f>
        <v>4.714350476190476</v>
      </c>
      <c r="J1183" s="2">
        <f t="shared" si="146"/>
        <v>4.7346066157006197</v>
      </c>
      <c r="K1183" s="2">
        <f t="shared" si="140"/>
        <v>4.7253188186398392</v>
      </c>
    </row>
    <row r="1184" spans="1:11" ht="13.5" x14ac:dyDescent="0.25">
      <c r="A1184" s="3">
        <v>43734</v>
      </c>
      <c r="B1184" s="2">
        <v>4.7121000000000004</v>
      </c>
      <c r="C1184" s="2">
        <f t="shared" si="141"/>
        <v>-3.1599999999999184E-2</v>
      </c>
      <c r="D1184" s="2">
        <f t="shared" si="142"/>
        <v>4.7373799999999999</v>
      </c>
      <c r="E1184" s="2">
        <f t="shared" si="144"/>
        <v>4.713989999999999</v>
      </c>
      <c r="F1184" s="2">
        <f t="shared" si="145"/>
        <v>4.7674350000000016</v>
      </c>
      <c r="G1184" s="2">
        <f t="shared" si="139"/>
        <v>4.713228</v>
      </c>
      <c r="H1184" s="2">
        <f t="shared" si="143"/>
        <v>4.7631925000000095</v>
      </c>
      <c r="I1184" s="2">
        <f t="array" ref="I1184">SUMPRODUCT(B1168:B1187, (ROW(B1168:B1187)-ROW(B1168)+1)) / (20*21/2)</f>
        <v>4.7054638095238097</v>
      </c>
      <c r="J1184" s="2">
        <f t="shared" si="146"/>
        <v>4.7324631284910375</v>
      </c>
      <c r="K1184" s="2">
        <f t="shared" si="140"/>
        <v>4.7248004335951395</v>
      </c>
    </row>
    <row r="1185" spans="1:11" ht="13.5" x14ac:dyDescent="0.25">
      <c r="A1185" s="3">
        <v>43735</v>
      </c>
      <c r="B1185" s="2">
        <v>4.7436999999999996</v>
      </c>
      <c r="C1185" s="2">
        <f t="shared" si="141"/>
        <v>3.1599999999999184E-2</v>
      </c>
      <c r="D1185" s="2">
        <f t="shared" si="142"/>
        <v>4.7373799999999999</v>
      </c>
      <c r="E1185" s="2">
        <f t="shared" si="144"/>
        <v>4.7228399999999997</v>
      </c>
      <c r="F1185" s="2">
        <f t="shared" si="145"/>
        <v>4.7516200000000008</v>
      </c>
      <c r="G1185" s="2">
        <f t="shared" si="139"/>
        <v>4.714491999999999</v>
      </c>
      <c r="H1185" s="2">
        <f t="shared" si="143"/>
        <v>4.7628825000000088</v>
      </c>
      <c r="I1185" s="2">
        <f t="array" ref="I1185">SUMPRODUCT(B1169:B1188, (ROW(B1169:B1188)-ROW(B1169)+1)) / (20*21/2)</f>
        <v>4.6979323809523805</v>
      </c>
      <c r="J1185" s="2">
        <f t="shared" si="146"/>
        <v>4.7335333067299858</v>
      </c>
      <c r="K1185" s="2">
        <f t="shared" si="140"/>
        <v>4.7255415930619966</v>
      </c>
    </row>
    <row r="1186" spans="1:11" ht="13.5" x14ac:dyDescent="0.25">
      <c r="A1186" s="3">
        <v>43738</v>
      </c>
      <c r="B1186" s="2">
        <v>4.6361999999999997</v>
      </c>
      <c r="C1186" s="2">
        <f t="shared" si="141"/>
        <v>-0.10749999999999993</v>
      </c>
      <c r="D1186" s="2">
        <f t="shared" si="142"/>
        <v>4.7158800000000003</v>
      </c>
      <c r="E1186" s="2">
        <f t="shared" si="144"/>
        <v>4.7209399999999997</v>
      </c>
      <c r="F1186" s="2">
        <f t="shared" si="145"/>
        <v>4.7358100000000016</v>
      </c>
      <c r="G1186" s="2">
        <f t="shared" si="139"/>
        <v>4.712974</v>
      </c>
      <c r="H1186" s="2">
        <f t="shared" si="143"/>
        <v>4.7618820000000088</v>
      </c>
      <c r="I1186" s="2">
        <f t="array" ref="I1186">SUMPRODUCT(B1170:B1189, (ROW(B1170:B1189)-ROW(B1170)+1)) / (20*21/2)</f>
        <v>4.6917261904761904</v>
      </c>
      <c r="J1186" s="2">
        <f t="shared" si="146"/>
        <v>4.7242634679937971</v>
      </c>
      <c r="K1186" s="2">
        <f t="shared" si="140"/>
        <v>4.7220380011772125</v>
      </c>
    </row>
    <row r="1187" spans="1:11" ht="13.5" x14ac:dyDescent="0.25">
      <c r="A1187" s="3">
        <v>43739</v>
      </c>
      <c r="B1187" s="2">
        <v>4.6425000000000001</v>
      </c>
      <c r="C1187" s="2">
        <f t="shared" si="141"/>
        <v>6.3000000000004164E-3</v>
      </c>
      <c r="D1187" s="2">
        <f t="shared" si="142"/>
        <v>4.69564</v>
      </c>
      <c r="E1187" s="2">
        <f t="shared" si="144"/>
        <v>4.7196699999999998</v>
      </c>
      <c r="F1187" s="2">
        <f t="shared" si="145"/>
        <v>4.7215800000000012</v>
      </c>
      <c r="G1187" s="2">
        <f t="shared" si="139"/>
        <v>4.7112019999999992</v>
      </c>
      <c r="H1187" s="2">
        <f t="shared" si="143"/>
        <v>4.7620760000000093</v>
      </c>
      <c r="I1187" s="2">
        <f t="array" ref="I1187">SUMPRODUCT(B1171:B1190, (ROW(B1171:B1190)-ROW(B1171)+1)) / (20*21/2)</f>
        <v>4.68781380952381</v>
      </c>
      <c r="J1187" s="2">
        <f t="shared" si="146"/>
        <v>4.7164764710420064</v>
      </c>
      <c r="K1187" s="2">
        <f t="shared" si="140"/>
        <v>4.7189188638761452</v>
      </c>
    </row>
    <row r="1188" spans="1:11" ht="13.5" x14ac:dyDescent="0.25">
      <c r="A1188" s="3">
        <v>43740</v>
      </c>
      <c r="B1188" s="2">
        <v>4.6425000000000001</v>
      </c>
      <c r="C1188" s="2">
        <f t="shared" si="141"/>
        <v>0</v>
      </c>
      <c r="D1188" s="2">
        <f t="shared" si="142"/>
        <v>4.6753999999999989</v>
      </c>
      <c r="E1188" s="2">
        <f t="shared" si="144"/>
        <v>4.7095499999999992</v>
      </c>
      <c r="F1188" s="2">
        <f t="shared" si="145"/>
        <v>4.7076650000000004</v>
      </c>
      <c r="G1188" s="2">
        <f t="shared" si="139"/>
        <v>4.7100639999999991</v>
      </c>
      <c r="H1188" s="2">
        <f t="shared" si="143"/>
        <v>4.76171900000001</v>
      </c>
      <c r="I1188" s="2">
        <f t="array" ref="I1188">SUMPRODUCT(B1172:B1191, (ROW(B1172:B1191)-ROW(B1172)+1)) / (20*21/2)</f>
        <v>4.684322857142857</v>
      </c>
      <c r="J1188" s="2">
        <f t="shared" si="146"/>
        <v>4.7094310928475291</v>
      </c>
      <c r="K1188" s="2">
        <f t="shared" si="140"/>
        <v>4.7159220456849233</v>
      </c>
    </row>
    <row r="1189" spans="1:11" ht="13.5" x14ac:dyDescent="0.25">
      <c r="A1189" s="3">
        <v>43741</v>
      </c>
      <c r="B1189" s="2">
        <v>4.6425000000000001</v>
      </c>
      <c r="C1189" s="2">
        <f t="shared" si="141"/>
        <v>0</v>
      </c>
      <c r="D1189" s="2">
        <f t="shared" si="142"/>
        <v>4.6614800000000001</v>
      </c>
      <c r="E1189" s="2">
        <f t="shared" si="144"/>
        <v>4.6994299999999996</v>
      </c>
      <c r="F1189" s="2">
        <f t="shared" si="145"/>
        <v>4.6962799999999998</v>
      </c>
      <c r="G1189" s="2">
        <f t="shared" si="139"/>
        <v>4.7090519999999989</v>
      </c>
      <c r="H1189" s="2">
        <f t="shared" si="143"/>
        <v>4.7608725000000094</v>
      </c>
      <c r="I1189" s="2">
        <f t="array" ref="I1189">SUMPRODUCT(B1173:B1192, (ROW(B1173:B1192)-ROW(B1173)+1)) / (20*21/2)</f>
        <v>4.6812533333333333</v>
      </c>
      <c r="J1189" s="2">
        <f t="shared" si="146"/>
        <v>4.7030567030525257</v>
      </c>
      <c r="K1189" s="2">
        <f t="shared" si="140"/>
        <v>4.7130427497757106</v>
      </c>
    </row>
    <row r="1190" spans="1:11" ht="13.5" x14ac:dyDescent="0.25">
      <c r="A1190" s="3">
        <v>43742</v>
      </c>
      <c r="B1190" s="2">
        <v>4.6551999999999998</v>
      </c>
      <c r="C1190" s="2">
        <f t="shared" si="141"/>
        <v>1.2699999999999712E-2</v>
      </c>
      <c r="D1190" s="2">
        <f t="shared" si="142"/>
        <v>4.6437800000000005</v>
      </c>
      <c r="E1190" s="2">
        <f t="shared" si="144"/>
        <v>4.6905799999999989</v>
      </c>
      <c r="F1190" s="2">
        <f t="shared" si="145"/>
        <v>4.6918549999999986</v>
      </c>
      <c r="G1190" s="2">
        <f t="shared" si="139"/>
        <v>4.7080399999999996</v>
      </c>
      <c r="H1190" s="2">
        <f t="shared" si="143"/>
        <v>4.7602730000000095</v>
      </c>
      <c r="I1190" s="2">
        <f t="array" ref="I1190">SUMPRODUCT(B1174:B1193, (ROW(B1174:B1193)-ROW(B1174)+1)) / (20*21/2)</f>
        <v>4.6783042857142858</v>
      </c>
      <c r="J1190" s="2">
        <f t="shared" si="146"/>
        <v>4.6984989218094277</v>
      </c>
      <c r="K1190" s="2">
        <f t="shared" si="140"/>
        <v>4.7107744066472517</v>
      </c>
    </row>
    <row r="1191" spans="1:11" ht="13.5" x14ac:dyDescent="0.25">
      <c r="A1191" s="3">
        <v>43745</v>
      </c>
      <c r="B1191" s="2">
        <v>4.6551999999999998</v>
      </c>
      <c r="C1191" s="2">
        <f t="shared" si="141"/>
        <v>0</v>
      </c>
      <c r="D1191" s="2">
        <f t="shared" si="142"/>
        <v>4.6475799999999996</v>
      </c>
      <c r="E1191" s="2">
        <f t="shared" si="144"/>
        <v>4.6817299999999999</v>
      </c>
      <c r="F1191" s="2">
        <f t="shared" si="145"/>
        <v>4.6874299999999982</v>
      </c>
      <c r="G1191" s="2">
        <f t="shared" si="139"/>
        <v>4.707533999999999</v>
      </c>
      <c r="H1191" s="2">
        <f t="shared" si="143"/>
        <v>4.7595510000000099</v>
      </c>
      <c r="I1191" s="2">
        <f t="array" ref="I1191">SUMPRODUCT(B1175:B1194, (ROW(B1175:B1194)-ROW(B1175)+1)) / (20*21/2)</f>
        <v>4.6753552380952383</v>
      </c>
      <c r="J1191" s="2">
        <f t="shared" si="146"/>
        <v>4.6943752149704343</v>
      </c>
      <c r="K1191" s="2">
        <f t="shared" si="140"/>
        <v>4.7085950181512812</v>
      </c>
    </row>
    <row r="1192" spans="1:11" ht="13.5" x14ac:dyDescent="0.25">
      <c r="A1192" s="3">
        <v>43746</v>
      </c>
      <c r="B1192" s="2">
        <v>4.6551999999999998</v>
      </c>
      <c r="C1192" s="2">
        <f t="shared" si="141"/>
        <v>0</v>
      </c>
      <c r="D1192" s="2">
        <f t="shared" si="142"/>
        <v>4.6501200000000003</v>
      </c>
      <c r="E1192" s="2">
        <f t="shared" si="144"/>
        <v>4.6728800000000001</v>
      </c>
      <c r="F1192" s="2">
        <f t="shared" si="145"/>
        <v>4.6861649999999972</v>
      </c>
      <c r="G1192" s="2">
        <f t="shared" si="139"/>
        <v>4.7070279999999993</v>
      </c>
      <c r="H1192" s="2">
        <f t="shared" si="143"/>
        <v>4.7588595000000096</v>
      </c>
      <c r="I1192" s="2">
        <f t="array" ref="I1192">SUMPRODUCT(B1176:B1195, (ROW(B1176:B1195)-ROW(B1176)+1)) / (20*21/2)</f>
        <v>4.6742061904761902</v>
      </c>
      <c r="J1192" s="2">
        <f t="shared" si="146"/>
        <v>4.6906442421161074</v>
      </c>
      <c r="K1192" s="2">
        <f t="shared" si="140"/>
        <v>4.7065010958708395</v>
      </c>
    </row>
    <row r="1193" spans="1:11" ht="13.5" x14ac:dyDescent="0.25">
      <c r="A1193" s="3">
        <v>43747</v>
      </c>
      <c r="B1193" s="2">
        <v>4.6551999999999998</v>
      </c>
      <c r="C1193" s="2">
        <f t="shared" si="141"/>
        <v>0</v>
      </c>
      <c r="D1193" s="2">
        <f t="shared" si="142"/>
        <v>4.65266</v>
      </c>
      <c r="E1193" s="2">
        <f t="shared" si="144"/>
        <v>4.6640299999999995</v>
      </c>
      <c r="F1193" s="2">
        <f t="shared" si="145"/>
        <v>4.6861649999999981</v>
      </c>
      <c r="G1193" s="2">
        <f t="shared" si="139"/>
        <v>4.7065219999999997</v>
      </c>
      <c r="H1193" s="2">
        <f t="shared" si="143"/>
        <v>4.7583210000000093</v>
      </c>
      <c r="I1193" s="2">
        <f t="array" ref="I1193">SUMPRODUCT(B1177:B1196, (ROW(B1177:B1196)-ROW(B1177)+1)) / (20*21/2)</f>
        <v>4.6723671428571425</v>
      </c>
      <c r="J1193" s="2">
        <f t="shared" si="146"/>
        <v>4.6872686000098112</v>
      </c>
      <c r="K1193" s="2">
        <f t="shared" si="140"/>
        <v>4.704489288189631</v>
      </c>
    </row>
    <row r="1194" spans="1:11" ht="13.5" x14ac:dyDescent="0.25">
      <c r="A1194" s="3">
        <v>43748</v>
      </c>
      <c r="B1194" s="2">
        <v>4.6551999999999998</v>
      </c>
      <c r="C1194" s="2">
        <f t="shared" si="141"/>
        <v>0</v>
      </c>
      <c r="D1194" s="2">
        <f t="shared" si="142"/>
        <v>4.6551999999999998</v>
      </c>
      <c r="E1194" s="2">
        <f t="shared" si="144"/>
        <v>4.6583400000000008</v>
      </c>
      <c r="F1194" s="2">
        <f t="shared" si="145"/>
        <v>4.6861649999999972</v>
      </c>
      <c r="G1194" s="2">
        <f t="shared" si="139"/>
        <v>4.706016</v>
      </c>
      <c r="H1194" s="2">
        <f t="shared" si="143"/>
        <v>4.75778250000001</v>
      </c>
      <c r="I1194" s="2">
        <f t="array" ref="I1194">SUMPRODUCT(B1178:B1197, (ROW(B1178:B1197)-ROW(B1178)+1)) / (20*21/2)</f>
        <v>4.6698680952380958</v>
      </c>
      <c r="J1194" s="2">
        <f t="shared" si="146"/>
        <v>4.6842144476279239</v>
      </c>
      <c r="K1194" s="2">
        <f t="shared" si="140"/>
        <v>4.7025563749272932</v>
      </c>
    </row>
    <row r="1195" spans="1:11" ht="13.5" x14ac:dyDescent="0.25">
      <c r="A1195" s="3">
        <v>43749</v>
      </c>
      <c r="B1195" s="2">
        <v>4.6741000000000001</v>
      </c>
      <c r="C1195" s="2">
        <f t="shared" si="141"/>
        <v>1.8900000000000361E-2</v>
      </c>
      <c r="D1195" s="2">
        <f t="shared" si="142"/>
        <v>4.6589799999999997</v>
      </c>
      <c r="E1195" s="2">
        <f t="shared" si="144"/>
        <v>4.6513800000000005</v>
      </c>
      <c r="F1195" s="2">
        <f t="shared" si="145"/>
        <v>4.6871099999999979</v>
      </c>
      <c r="G1195" s="2">
        <f t="shared" si="139"/>
        <v>4.7058880000000007</v>
      </c>
      <c r="H1195" s="2">
        <f t="shared" si="143"/>
        <v>4.7572775000000096</v>
      </c>
      <c r="I1195" s="2">
        <f t="array" ref="I1195">SUMPRODUCT(B1179:B1198, (ROW(B1179:B1198)-ROW(B1179)+1)) / (20*21/2)</f>
        <v>4.6673390476190475</v>
      </c>
      <c r="J1195" s="2">
        <f t="shared" si="146"/>
        <v>4.6832511669014547</v>
      </c>
      <c r="K1195" s="2">
        <f t="shared" si="140"/>
        <v>4.7014404386556352</v>
      </c>
    </row>
    <row r="1196" spans="1:11" ht="13.5" x14ac:dyDescent="0.25">
      <c r="A1196" s="3">
        <v>43752</v>
      </c>
      <c r="B1196" s="2">
        <v>4.6677999999999997</v>
      </c>
      <c r="C1196" s="2">
        <f t="shared" si="141"/>
        <v>-6.3000000000004164E-3</v>
      </c>
      <c r="D1196" s="2">
        <f t="shared" si="142"/>
        <v>4.6614999999999993</v>
      </c>
      <c r="E1196" s="2">
        <f t="shared" si="144"/>
        <v>4.6545399999999999</v>
      </c>
      <c r="F1196" s="2">
        <f t="shared" si="145"/>
        <v>4.687739999999998</v>
      </c>
      <c r="G1196" s="2">
        <f t="shared" si="139"/>
        <v>4.7056340000000008</v>
      </c>
      <c r="H1196" s="2">
        <f t="shared" si="143"/>
        <v>4.7565575000000093</v>
      </c>
      <c r="I1196" s="2">
        <f t="array" ref="I1196">SUMPRODUCT(B1180:B1199, (ROW(B1180:B1199)-ROW(B1180)+1)) / (20*21/2)</f>
        <v>4.6652014285714278</v>
      </c>
      <c r="J1196" s="2">
        <f t="shared" si="146"/>
        <v>4.6817796271965539</v>
      </c>
      <c r="K1196" s="2">
        <f t="shared" si="140"/>
        <v>4.7001212057671786</v>
      </c>
    </row>
    <row r="1197" spans="1:11" ht="13.5" x14ac:dyDescent="0.25">
      <c r="A1197" s="3">
        <v>43754</v>
      </c>
      <c r="B1197" s="2">
        <v>4.6615000000000002</v>
      </c>
      <c r="C1197" s="2">
        <f t="shared" si="141"/>
        <v>-6.2999999999995282E-3</v>
      </c>
      <c r="D1197" s="2">
        <f t="shared" si="142"/>
        <v>4.6627600000000005</v>
      </c>
      <c r="E1197" s="2">
        <f t="shared" si="144"/>
        <v>4.6564400000000008</v>
      </c>
      <c r="F1197" s="2">
        <f t="shared" si="145"/>
        <v>4.6880549999999985</v>
      </c>
      <c r="G1197" s="2">
        <f t="shared" si="139"/>
        <v>4.7063940000000004</v>
      </c>
      <c r="H1197" s="2">
        <f t="shared" si="143"/>
        <v>4.7556835000000097</v>
      </c>
      <c r="I1197" s="2">
        <f t="array" ref="I1197">SUMPRODUCT(B1181:B1200, (ROW(B1181:B1200)-ROW(B1181)+1)) / (20*21/2)</f>
        <v>4.665264761904762</v>
      </c>
      <c r="J1197" s="2">
        <f t="shared" si="146"/>
        <v>4.6798482341302154</v>
      </c>
      <c r="K1197" s="2">
        <f t="shared" si="140"/>
        <v>4.69860664867827</v>
      </c>
    </row>
    <row r="1198" spans="1:11" ht="13.5" x14ac:dyDescent="0.25">
      <c r="A1198" s="3">
        <v>43755</v>
      </c>
      <c r="B1198" s="2">
        <v>4.6615000000000002</v>
      </c>
      <c r="C1198" s="2">
        <f t="shared" si="141"/>
        <v>0</v>
      </c>
      <c r="D1198" s="2">
        <f t="shared" si="142"/>
        <v>4.6640199999999998</v>
      </c>
      <c r="E1198" s="2">
        <f t="shared" si="144"/>
        <v>4.6583400000000008</v>
      </c>
      <c r="F1198" s="2">
        <f t="shared" si="145"/>
        <v>4.6839449999999996</v>
      </c>
      <c r="G1198" s="2">
        <f t="shared" si="139"/>
        <v>4.7071540000000001</v>
      </c>
      <c r="H1198" s="2">
        <f t="shared" si="143"/>
        <v>4.7548705000000098</v>
      </c>
      <c r="I1198" s="2">
        <f t="array" ref="I1198">SUMPRODUCT(B1182:B1201, (ROW(B1182:B1201)-ROW(B1182)+1)) / (20*21/2)</f>
        <v>4.6638195238095248</v>
      </c>
      <c r="J1198" s="2">
        <f t="shared" si="146"/>
        <v>4.6781007832606711</v>
      </c>
      <c r="K1198" s="2">
        <f t="shared" si="140"/>
        <v>4.697151485985005</v>
      </c>
    </row>
    <row r="1199" spans="1:11" ht="13.5" x14ac:dyDescent="0.25">
      <c r="A1199" s="3">
        <v>43756</v>
      </c>
      <c r="B1199" s="2">
        <v>4.6615000000000002</v>
      </c>
      <c r="C1199" s="2">
        <f t="shared" si="141"/>
        <v>0</v>
      </c>
      <c r="D1199" s="2">
        <f t="shared" si="142"/>
        <v>4.6652800000000001</v>
      </c>
      <c r="E1199" s="2">
        <f t="shared" si="144"/>
        <v>4.6602399999999999</v>
      </c>
      <c r="F1199" s="2">
        <f t="shared" si="145"/>
        <v>4.6798349999999997</v>
      </c>
      <c r="G1199" s="2">
        <f t="shared" si="139"/>
        <v>4.7079139999999988</v>
      </c>
      <c r="H1199" s="2">
        <f t="shared" si="143"/>
        <v>4.7540575000000098</v>
      </c>
      <c r="I1199" s="2">
        <f t="array" ref="I1199">SUMPRODUCT(B1183:B1202, (ROW(B1183:B1202)-ROW(B1183)+1)) / (20*21/2)</f>
        <v>4.6627657142857144</v>
      </c>
      <c r="J1199" s="2">
        <f t="shared" si="146"/>
        <v>4.6765197562834642</v>
      </c>
      <c r="K1199" s="2">
        <f t="shared" si="140"/>
        <v>4.6957533884953975</v>
      </c>
    </row>
    <row r="1200" spans="1:11" ht="13.5" x14ac:dyDescent="0.25">
      <c r="A1200" s="3">
        <v>43759</v>
      </c>
      <c r="B1200" s="2">
        <v>4.6805000000000003</v>
      </c>
      <c r="C1200" s="2">
        <f t="shared" si="141"/>
        <v>1.9000000000000128E-2</v>
      </c>
      <c r="D1200" s="2">
        <f t="shared" si="142"/>
        <v>4.6665599999999996</v>
      </c>
      <c r="E1200" s="2">
        <f t="shared" si="144"/>
        <v>4.662770000000001</v>
      </c>
      <c r="F1200" s="2">
        <f t="shared" si="145"/>
        <v>4.6766749999999995</v>
      </c>
      <c r="G1200" s="2">
        <f t="shared" si="139"/>
        <v>4.7090539999999983</v>
      </c>
      <c r="H1200" s="2">
        <f t="shared" si="143"/>
        <v>4.7530030000000103</v>
      </c>
      <c r="I1200" s="2">
        <f t="array" ref="I1200">SUMPRODUCT(B1184:B1203, (ROW(B1184:B1203)-ROW(B1184)+1)) / (20*21/2)</f>
        <v>4.6639128571428579</v>
      </c>
      <c r="J1200" s="2">
        <f t="shared" si="146"/>
        <v>4.67689882711361</v>
      </c>
      <c r="K1200" s="2">
        <f t="shared" si="140"/>
        <v>4.6951552163975396</v>
      </c>
    </row>
    <row r="1201" spans="1:11" ht="13.5" x14ac:dyDescent="0.25">
      <c r="A1201" s="3">
        <v>43760</v>
      </c>
      <c r="B1201" s="2">
        <v>4.6615000000000002</v>
      </c>
      <c r="C1201" s="2">
        <f t="shared" si="141"/>
        <v>-1.9000000000000128E-2</v>
      </c>
      <c r="D1201" s="2">
        <f t="shared" si="142"/>
        <v>4.6653000000000002</v>
      </c>
      <c r="E1201" s="2">
        <f t="shared" si="144"/>
        <v>4.6634000000000002</v>
      </c>
      <c r="F1201" s="2">
        <f t="shared" si="145"/>
        <v>4.6725650000000005</v>
      </c>
      <c r="G1201" s="2">
        <f t="shared" si="139"/>
        <v>4.7098139999999988</v>
      </c>
      <c r="H1201" s="2">
        <f t="shared" si="143"/>
        <v>4.7518535000000108</v>
      </c>
      <c r="I1201" s="2">
        <f t="array" ref="I1201">SUMPRODUCT(B1185:B1204, (ROW(B1185:B1204)-ROW(B1185)+1)) / (20*21/2)</f>
        <v>4.6647514285714289</v>
      </c>
      <c r="J1201" s="2">
        <f t="shared" si="146"/>
        <v>4.6754322721504096</v>
      </c>
      <c r="K1201" s="2">
        <f t="shared" si="140"/>
        <v>4.6938354039897927</v>
      </c>
    </row>
    <row r="1202" spans="1:11" ht="13.5" x14ac:dyDescent="0.25">
      <c r="A1202" s="3">
        <v>43761</v>
      </c>
      <c r="B1202" s="2">
        <v>4.6615000000000002</v>
      </c>
      <c r="C1202" s="2">
        <f t="shared" si="141"/>
        <v>0</v>
      </c>
      <c r="D1202" s="2">
        <f t="shared" si="142"/>
        <v>4.6653000000000002</v>
      </c>
      <c r="E1202" s="2">
        <f t="shared" si="144"/>
        <v>4.6640300000000012</v>
      </c>
      <c r="F1202" s="2">
        <f t="shared" si="145"/>
        <v>4.6684550000000007</v>
      </c>
      <c r="G1202" s="2">
        <f t="shared" ref="G1202:G1265" si="147">AVERAGE(B1153:B1202)</f>
        <v>4.7105739999999994</v>
      </c>
      <c r="H1202" s="2">
        <f t="shared" si="143"/>
        <v>4.7507040000000105</v>
      </c>
      <c r="I1202" s="2">
        <f t="array" ref="I1202">SUMPRODUCT(B1186:B1205, (ROW(B1186:B1205)-ROW(B1186)+1)) / (20*21/2)</f>
        <v>4.6663804761904757</v>
      </c>
      <c r="J1202" s="2">
        <f t="shared" si="146"/>
        <v>4.6741053890884663</v>
      </c>
      <c r="K1202" s="2">
        <f t="shared" si="140"/>
        <v>4.6925673489313695</v>
      </c>
    </row>
    <row r="1203" spans="1:11" ht="13.5" x14ac:dyDescent="0.25">
      <c r="A1203" s="3">
        <v>43762</v>
      </c>
      <c r="B1203" s="2">
        <v>4.6805000000000003</v>
      </c>
      <c r="C1203" s="2">
        <f t="shared" si="141"/>
        <v>1.9000000000000128E-2</v>
      </c>
      <c r="D1203" s="2">
        <f t="shared" si="142"/>
        <v>4.6691000000000003</v>
      </c>
      <c r="E1203" s="2">
        <f t="shared" si="144"/>
        <v>4.6665600000000005</v>
      </c>
      <c r="F1203" s="2">
        <f t="shared" si="145"/>
        <v>4.6652950000000004</v>
      </c>
      <c r="G1203" s="2">
        <f t="shared" si="147"/>
        <v>4.7117139999999988</v>
      </c>
      <c r="H1203" s="2">
        <f t="shared" si="143"/>
        <v>4.750231000000011</v>
      </c>
      <c r="I1203" s="2">
        <f t="array" ref="I1203">SUMPRODUCT(B1187:B1206, (ROW(B1187:B1206)-ROW(B1187)+1)) / (20*21/2)</f>
        <v>4.6683104761904755</v>
      </c>
      <c r="J1203" s="2">
        <f t="shared" si="146"/>
        <v>4.6747143996514691</v>
      </c>
      <c r="K1203" s="2">
        <f t="shared" ref="K1203:K1266" si="148">$K$4*B1203+(1-$K$4)*K1202</f>
        <v>4.6920941195615127</v>
      </c>
    </row>
    <row r="1204" spans="1:11" ht="13.5" x14ac:dyDescent="0.25">
      <c r="A1204" s="3">
        <v>43763</v>
      </c>
      <c r="B1204" s="2">
        <v>4.6741000000000001</v>
      </c>
      <c r="C1204" s="2">
        <f t="shared" si="141"/>
        <v>-6.4000000000001833E-3</v>
      </c>
      <c r="D1204" s="2">
        <f t="shared" si="142"/>
        <v>4.6716199999999999</v>
      </c>
      <c r="E1204" s="2">
        <f t="shared" si="144"/>
        <v>4.6684500000000018</v>
      </c>
      <c r="F1204" s="2">
        <f t="shared" si="145"/>
        <v>4.6633950000000004</v>
      </c>
      <c r="G1204" s="2">
        <f t="shared" si="147"/>
        <v>4.7125979999999998</v>
      </c>
      <c r="H1204" s="2">
        <f t="shared" si="143"/>
        <v>4.7497260000000106</v>
      </c>
      <c r="I1204" s="2">
        <f t="array" ref="I1204">SUMPRODUCT(B1188:B1207, (ROW(B1188:B1207)-ROW(B1188)+1)) / (20*21/2)</f>
        <v>4.6700295238095233</v>
      </c>
      <c r="J1204" s="2">
        <f t="shared" si="146"/>
        <v>4.6746558853989484</v>
      </c>
      <c r="K1204" s="2">
        <f t="shared" si="148"/>
        <v>4.6913884678140025</v>
      </c>
    </row>
    <row r="1205" spans="1:11" ht="13.5" x14ac:dyDescent="0.25">
      <c r="A1205" s="3">
        <v>43766</v>
      </c>
      <c r="B1205" s="2">
        <v>4.6805000000000003</v>
      </c>
      <c r="C1205" s="2">
        <f t="shared" si="141"/>
        <v>6.4000000000001833E-3</v>
      </c>
      <c r="D1205" s="2">
        <f t="shared" si="142"/>
        <v>4.6716199999999999</v>
      </c>
      <c r="E1205" s="2">
        <f t="shared" si="144"/>
        <v>4.6690900000000006</v>
      </c>
      <c r="F1205" s="2">
        <f t="shared" si="145"/>
        <v>4.6602350000000001</v>
      </c>
      <c r="G1205" s="2">
        <f t="shared" si="147"/>
        <v>4.7134839999999993</v>
      </c>
      <c r="H1205" s="2">
        <f t="shared" si="143"/>
        <v>4.7494365000000105</v>
      </c>
      <c r="I1205" s="2">
        <f t="array" ref="I1205">SUMPRODUCT(B1189:B1208, (ROW(B1189:B1208)-ROW(B1189)+1)) / (20*21/2)</f>
        <v>4.671567619047619</v>
      </c>
      <c r="J1205" s="2">
        <f t="shared" si="146"/>
        <v>4.6752124677419058</v>
      </c>
      <c r="K1205" s="2">
        <f t="shared" si="148"/>
        <v>4.6909614690761989</v>
      </c>
    </row>
    <row r="1206" spans="1:11" ht="13.5" x14ac:dyDescent="0.25">
      <c r="A1206" s="3">
        <v>43767</v>
      </c>
      <c r="B1206" s="2">
        <v>4.6805000000000003</v>
      </c>
      <c r="C1206" s="2">
        <f t="shared" si="141"/>
        <v>0</v>
      </c>
      <c r="D1206" s="2">
        <f t="shared" si="142"/>
        <v>4.6754200000000008</v>
      </c>
      <c r="E1206" s="2">
        <f t="shared" si="144"/>
        <v>4.6703600000000005</v>
      </c>
      <c r="F1206" s="2">
        <f t="shared" si="145"/>
        <v>4.6624499999999998</v>
      </c>
      <c r="G1206" s="2">
        <f t="shared" si="147"/>
        <v>4.7144959999999996</v>
      </c>
      <c r="H1206" s="2">
        <f t="shared" si="143"/>
        <v>4.7490860000000108</v>
      </c>
      <c r="I1206" s="2">
        <f t="array" ref="I1206">SUMPRODUCT(B1190:B1209, (ROW(B1190:B1209)-ROW(B1190)+1)) / (20*21/2)</f>
        <v>4.6729247619047625</v>
      </c>
      <c r="J1206" s="2">
        <f t="shared" si="146"/>
        <v>4.6757160422426765</v>
      </c>
      <c r="K1206" s="2">
        <f t="shared" si="148"/>
        <v>4.6905512153869369</v>
      </c>
    </row>
    <row r="1207" spans="1:11" ht="13.5" x14ac:dyDescent="0.25">
      <c r="A1207" s="3">
        <v>43768</v>
      </c>
      <c r="B1207" s="2">
        <v>4.6805000000000003</v>
      </c>
      <c r="C1207" s="2">
        <f t="shared" si="141"/>
        <v>0</v>
      </c>
      <c r="D1207" s="2">
        <f t="shared" si="142"/>
        <v>4.6792200000000008</v>
      </c>
      <c r="E1207" s="2">
        <f t="shared" si="144"/>
        <v>4.6722600000000005</v>
      </c>
      <c r="F1207" s="2">
        <f t="shared" si="145"/>
        <v>4.6643499999999998</v>
      </c>
      <c r="G1207" s="2">
        <f t="shared" si="147"/>
        <v>4.7152560000000001</v>
      </c>
      <c r="H1207" s="2">
        <f t="shared" si="143"/>
        <v>4.7486130000000104</v>
      </c>
      <c r="I1207" s="2">
        <f t="array" ref="I1207">SUMPRODUCT(B1191:B1210, (ROW(B1191:B1210)-ROW(B1191)+1)) / (20*21/2)</f>
        <v>4.674100952380952</v>
      </c>
      <c r="J1207" s="2">
        <f t="shared" si="146"/>
        <v>4.676171657267183</v>
      </c>
      <c r="K1207" s="2">
        <f t="shared" si="148"/>
        <v>4.6901570500776462</v>
      </c>
    </row>
    <row r="1208" spans="1:11" ht="13.5" x14ac:dyDescent="0.25">
      <c r="A1208" s="3">
        <v>43769</v>
      </c>
      <c r="B1208" s="2">
        <v>4.6805000000000003</v>
      </c>
      <c r="C1208" s="2">
        <f t="shared" si="141"/>
        <v>0</v>
      </c>
      <c r="D1208" s="2">
        <f t="shared" si="142"/>
        <v>4.6792200000000008</v>
      </c>
      <c r="E1208" s="2">
        <f t="shared" si="144"/>
        <v>4.6741600000000005</v>
      </c>
      <c r="F1208" s="2">
        <f t="shared" si="145"/>
        <v>4.6662499999999998</v>
      </c>
      <c r="G1208" s="2">
        <f t="shared" si="147"/>
        <v>4.7158899999999999</v>
      </c>
      <c r="H1208" s="2">
        <f t="shared" si="143"/>
        <v>4.748293000000011</v>
      </c>
      <c r="I1208" s="2">
        <f t="array" ref="I1208">SUMPRODUCT(B1192:B1211, (ROW(B1192:B1211)-ROW(B1192)+1)) / (20*21/2)</f>
        <v>4.6751566666666671</v>
      </c>
      <c r="J1208" s="2">
        <f t="shared" si="146"/>
        <v>4.6765838803845936</v>
      </c>
      <c r="K1208" s="2">
        <f t="shared" si="148"/>
        <v>4.6897783422314641</v>
      </c>
    </row>
    <row r="1209" spans="1:11" ht="13.5" x14ac:dyDescent="0.25">
      <c r="A1209" s="3">
        <v>43770</v>
      </c>
      <c r="B1209" s="2">
        <v>4.6805000000000003</v>
      </c>
      <c r="C1209" s="2">
        <f t="shared" si="141"/>
        <v>0</v>
      </c>
      <c r="D1209" s="2">
        <f t="shared" si="142"/>
        <v>4.6805000000000003</v>
      </c>
      <c r="E1209" s="2">
        <f t="shared" si="144"/>
        <v>4.6760600000000014</v>
      </c>
      <c r="F1209" s="2">
        <f t="shared" si="145"/>
        <v>4.6681499999999989</v>
      </c>
      <c r="G1209" s="2">
        <f t="shared" si="147"/>
        <v>4.7163960000000005</v>
      </c>
      <c r="H1209" s="2">
        <f t="shared" si="143"/>
        <v>4.74800350000001</v>
      </c>
      <c r="I1209" s="2">
        <f t="array" ref="I1209">SUMPRODUCT(B1193:B1212, (ROW(B1193:B1212)-ROW(B1193)+1)) / (20*21/2)</f>
        <v>4.6760919047619049</v>
      </c>
      <c r="J1209" s="2">
        <f t="shared" si="146"/>
        <v>4.6769568441574894</v>
      </c>
      <c r="K1209" s="2">
        <f t="shared" si="148"/>
        <v>4.6894144856733684</v>
      </c>
    </row>
    <row r="1210" spans="1:11" ht="13.5" x14ac:dyDescent="0.25">
      <c r="A1210" s="3">
        <v>43773</v>
      </c>
      <c r="B1210" s="2">
        <v>4.6805000000000003</v>
      </c>
      <c r="C1210" s="2">
        <f t="shared" si="141"/>
        <v>0</v>
      </c>
      <c r="D1210" s="2">
        <f t="shared" si="142"/>
        <v>4.6805000000000003</v>
      </c>
      <c r="E1210" s="2">
        <f t="shared" si="144"/>
        <v>4.6760600000000014</v>
      </c>
      <c r="F1210" s="2">
        <f t="shared" si="145"/>
        <v>4.669414999999999</v>
      </c>
      <c r="G1210" s="2">
        <f t="shared" si="147"/>
        <v>4.7165239999999997</v>
      </c>
      <c r="H1210" s="2">
        <f t="shared" si="143"/>
        <v>4.7479285000000102</v>
      </c>
      <c r="I1210" s="2">
        <f t="array" ref="I1210">SUMPRODUCT(B1194:B1213, (ROW(B1194:B1213)-ROW(B1194)+1)) / (20*21/2)</f>
        <v>4.6769066666666665</v>
      </c>
      <c r="J1210" s="2">
        <f t="shared" si="146"/>
        <v>4.6772942875710619</v>
      </c>
      <c r="K1210" s="2">
        <f t="shared" si="148"/>
        <v>4.6890648979999039</v>
      </c>
    </row>
    <row r="1211" spans="1:11" ht="13.5" x14ac:dyDescent="0.25">
      <c r="A1211" s="3">
        <v>43774</v>
      </c>
      <c r="B1211" s="2">
        <v>4.6805000000000003</v>
      </c>
      <c r="C1211" s="2">
        <f t="shared" si="141"/>
        <v>0</v>
      </c>
      <c r="D1211" s="2">
        <f t="shared" si="142"/>
        <v>4.6805000000000003</v>
      </c>
      <c r="E1211" s="2">
        <f t="shared" si="144"/>
        <v>4.6779600000000015</v>
      </c>
      <c r="F1211" s="2">
        <f t="shared" si="145"/>
        <v>4.6706799999999991</v>
      </c>
      <c r="G1211" s="2">
        <f t="shared" si="147"/>
        <v>4.7166519999999998</v>
      </c>
      <c r="H1211" s="2">
        <f t="shared" si="143"/>
        <v>4.7475780000000096</v>
      </c>
      <c r="I1211" s="2">
        <f t="array" ref="I1211">SUMPRODUCT(B1195:B1214, (ROW(B1195:B1214)-ROW(B1195)+1)) / (20*21/2)</f>
        <v>4.6896485714285712</v>
      </c>
      <c r="J1211" s="2">
        <f t="shared" si="146"/>
        <v>4.6775995935166748</v>
      </c>
      <c r="K1211" s="2">
        <f t="shared" si="148"/>
        <v>4.6887290196469671</v>
      </c>
    </row>
    <row r="1212" spans="1:11" ht="13.5" x14ac:dyDescent="0.25">
      <c r="A1212" s="3">
        <v>43775</v>
      </c>
      <c r="B1212" s="2">
        <v>4.6805000000000003</v>
      </c>
      <c r="C1212" s="2">
        <f t="shared" si="141"/>
        <v>0</v>
      </c>
      <c r="D1212" s="2">
        <f t="shared" si="142"/>
        <v>4.6805000000000003</v>
      </c>
      <c r="E1212" s="2">
        <f t="shared" si="144"/>
        <v>4.6798600000000015</v>
      </c>
      <c r="F1212" s="2">
        <f t="shared" si="145"/>
        <v>4.6719449999999991</v>
      </c>
      <c r="G1212" s="2">
        <f t="shared" si="147"/>
        <v>4.7162739999999994</v>
      </c>
      <c r="H1212" s="2">
        <f t="shared" si="143"/>
        <v>4.7471050000000101</v>
      </c>
      <c r="I1212" s="2">
        <f t="array" ref="I1212">SUMPRODUCT(B1196:B1215, (ROW(B1196:B1215)-ROW(B1196)+1)) / (20*21/2)</f>
        <v>4.701667619047619</v>
      </c>
      <c r="J1212" s="2">
        <f t="shared" si="146"/>
        <v>4.6778758227055626</v>
      </c>
      <c r="K1212" s="2">
        <f t="shared" si="148"/>
        <v>4.6884063129941458</v>
      </c>
    </row>
    <row r="1213" spans="1:11" ht="13.5" x14ac:dyDescent="0.25">
      <c r="A1213" s="3">
        <v>43776</v>
      </c>
      <c r="B1213" s="2">
        <v>4.6805000000000003</v>
      </c>
      <c r="C1213" s="2">
        <f t="shared" si="141"/>
        <v>0</v>
      </c>
      <c r="D1213" s="2">
        <f t="shared" si="142"/>
        <v>4.6805000000000003</v>
      </c>
      <c r="E1213" s="2">
        <f t="shared" si="144"/>
        <v>4.6798600000000015</v>
      </c>
      <c r="F1213" s="2">
        <f t="shared" si="145"/>
        <v>4.6732099999999992</v>
      </c>
      <c r="G1213" s="2">
        <f t="shared" si="147"/>
        <v>4.7137439999999993</v>
      </c>
      <c r="H1213" s="2">
        <f t="shared" si="143"/>
        <v>4.74666250000001</v>
      </c>
      <c r="I1213" s="2">
        <f t="array" ref="I1213">SUMPRODUCT(B1197:B1216, (ROW(B1197:B1216)-ROW(B1197)+1)) / (20*21/2)</f>
        <v>4.7130538095238093</v>
      </c>
      <c r="J1213" s="2">
        <f t="shared" si="146"/>
        <v>4.678125744352652</v>
      </c>
      <c r="K1213" s="2">
        <f t="shared" si="148"/>
        <v>4.6880962615041799</v>
      </c>
    </row>
    <row r="1214" spans="1:11" ht="13.5" x14ac:dyDescent="0.25">
      <c r="A1214" s="3">
        <v>43777</v>
      </c>
      <c r="B1214" s="2">
        <v>4.8070000000000004</v>
      </c>
      <c r="C1214" s="2">
        <f t="shared" si="141"/>
        <v>0.12650000000000006</v>
      </c>
      <c r="D1214" s="2">
        <f t="shared" si="142"/>
        <v>4.7058000000000009</v>
      </c>
      <c r="E1214" s="2">
        <f t="shared" si="144"/>
        <v>4.693150000000001</v>
      </c>
      <c r="F1214" s="2">
        <f t="shared" si="145"/>
        <v>4.6807999999999996</v>
      </c>
      <c r="G1214" s="2">
        <f t="shared" si="147"/>
        <v>4.7109619999999985</v>
      </c>
      <c r="H1214" s="2">
        <f t="shared" si="143"/>
        <v>4.7468830000000102</v>
      </c>
      <c r="I1214" s="2">
        <f t="array" ref="I1214">SUMPRODUCT(B1198:B1217, (ROW(B1198:B1217)-ROW(B1198)+1)) / (20*21/2)</f>
        <v>4.7243771428571435</v>
      </c>
      <c r="J1214" s="2">
        <f t="shared" si="146"/>
        <v>4.6903994829857325</v>
      </c>
      <c r="K1214" s="2">
        <f t="shared" si="148"/>
        <v>4.6927591532098978</v>
      </c>
    </row>
    <row r="1215" spans="1:11" ht="13.5" x14ac:dyDescent="0.25">
      <c r="A1215" s="3">
        <v>43780</v>
      </c>
      <c r="B1215" s="2">
        <v>4.8070000000000004</v>
      </c>
      <c r="C1215" s="2">
        <f t="shared" si="141"/>
        <v>0</v>
      </c>
      <c r="D1215" s="2">
        <f t="shared" si="142"/>
        <v>4.7311000000000005</v>
      </c>
      <c r="E1215" s="2">
        <f t="shared" si="144"/>
        <v>4.7058000000000018</v>
      </c>
      <c r="F1215" s="2">
        <f t="shared" si="145"/>
        <v>4.6874449999999994</v>
      </c>
      <c r="G1215" s="2">
        <f t="shared" si="147"/>
        <v>4.7059019999999983</v>
      </c>
      <c r="H1215" s="2">
        <f t="shared" si="143"/>
        <v>4.7470425000000098</v>
      </c>
      <c r="I1215" s="2">
        <f t="array" ref="I1215">SUMPRODUCT(B1199:B1218, (ROW(B1199:B1218)-ROW(B1199)+1)) / (20*21/2)</f>
        <v>4.7355776190476195</v>
      </c>
      <c r="J1215" s="2">
        <f t="shared" si="146"/>
        <v>4.7015042941299487</v>
      </c>
      <c r="K1215" s="2">
        <f t="shared" si="148"/>
        <v>4.6972391864173524</v>
      </c>
    </row>
    <row r="1216" spans="1:11" ht="13.5" x14ac:dyDescent="0.25">
      <c r="A1216" s="3">
        <v>43781</v>
      </c>
      <c r="B1216" s="2">
        <v>4.8070000000000004</v>
      </c>
      <c r="C1216" s="2">
        <f t="shared" si="141"/>
        <v>0</v>
      </c>
      <c r="D1216" s="2">
        <f t="shared" si="142"/>
        <v>4.7564000000000011</v>
      </c>
      <c r="E1216" s="2">
        <f t="shared" si="144"/>
        <v>4.7184500000000016</v>
      </c>
      <c r="F1216" s="2">
        <f t="shared" si="145"/>
        <v>4.6944050000000006</v>
      </c>
      <c r="G1216" s="2">
        <f t="shared" si="147"/>
        <v>4.7029939999999977</v>
      </c>
      <c r="H1216" s="2">
        <f t="shared" si="143"/>
        <v>4.7468960000000093</v>
      </c>
      <c r="I1216" s="2">
        <f t="array" ref="I1216">SUMPRODUCT(B1200:B1219, (ROW(B1200:B1219)-ROW(B1200)+1)) / (20*21/2)</f>
        <v>4.746025238095239</v>
      </c>
      <c r="J1216" s="2">
        <f t="shared" si="146"/>
        <v>4.7115515042128111</v>
      </c>
      <c r="K1216" s="2">
        <f t="shared" si="148"/>
        <v>4.7015435320480439</v>
      </c>
    </row>
    <row r="1217" spans="1:11" ht="13.5" x14ac:dyDescent="0.25">
      <c r="A1217" s="3">
        <v>43782</v>
      </c>
      <c r="B1217" s="2">
        <v>4.8132999999999999</v>
      </c>
      <c r="C1217" s="2">
        <f t="shared" si="141"/>
        <v>6.2999999999995282E-3</v>
      </c>
      <c r="D1217" s="2">
        <f t="shared" si="142"/>
        <v>4.7829600000000001</v>
      </c>
      <c r="E1217" s="2">
        <f t="shared" si="144"/>
        <v>4.7317300000000007</v>
      </c>
      <c r="F1217" s="2">
        <f t="shared" si="145"/>
        <v>4.7019950000000001</v>
      </c>
      <c r="G1217" s="2">
        <f t="shared" si="147"/>
        <v>4.7007179999999975</v>
      </c>
      <c r="H1217" s="2">
        <f t="shared" si="143"/>
        <v>4.7458320000000098</v>
      </c>
      <c r="I1217" s="2">
        <f t="array" ref="I1217">SUMPRODUCT(B1201:B1220, (ROW(B1201:B1220)-ROW(B1201)+1)) / (20*21/2)</f>
        <v>4.7557200000000002</v>
      </c>
      <c r="J1217" s="2">
        <f t="shared" si="146"/>
        <v>4.7212418371449241</v>
      </c>
      <c r="K1217" s="2">
        <f t="shared" si="148"/>
        <v>4.7059261386343954</v>
      </c>
    </row>
    <row r="1218" spans="1:11" ht="13.5" x14ac:dyDescent="0.25">
      <c r="A1218" s="3">
        <v>43783</v>
      </c>
      <c r="B1218" s="2">
        <v>4.8196000000000003</v>
      </c>
      <c r="C1218" s="2">
        <f t="shared" si="141"/>
        <v>6.3000000000004164E-3</v>
      </c>
      <c r="D1218" s="2">
        <f t="shared" si="142"/>
        <v>4.8107800000000003</v>
      </c>
      <c r="E1218" s="2">
        <f t="shared" si="144"/>
        <v>4.7456400000000007</v>
      </c>
      <c r="F1218" s="2">
        <f t="shared" si="145"/>
        <v>4.7099000000000002</v>
      </c>
      <c r="G1218" s="2">
        <f t="shared" si="147"/>
        <v>4.6986939999999962</v>
      </c>
      <c r="H1218" s="2">
        <f t="shared" si="143"/>
        <v>4.7456870000000091</v>
      </c>
      <c r="I1218" s="2">
        <f t="array" ref="I1218">SUMPRODUCT(B1202:B1221, (ROW(B1202:B1221)-ROW(B1202)+1)) / (20*21/2)</f>
        <v>4.7647523809523804</v>
      </c>
      <c r="J1218" s="2">
        <f t="shared" si="146"/>
        <v>4.7306092812263598</v>
      </c>
      <c r="K1218" s="2">
        <f t="shared" si="148"/>
        <v>4.710383937119321</v>
      </c>
    </row>
    <row r="1219" spans="1:11" ht="13.5" x14ac:dyDescent="0.25">
      <c r="A1219" s="3">
        <v>43784</v>
      </c>
      <c r="B1219" s="2">
        <v>4.8196000000000003</v>
      </c>
      <c r="C1219" s="2">
        <f t="shared" si="141"/>
        <v>0</v>
      </c>
      <c r="D1219" s="2">
        <f t="shared" si="142"/>
        <v>4.8132999999999999</v>
      </c>
      <c r="E1219" s="2">
        <f t="shared" si="144"/>
        <v>4.7595500000000008</v>
      </c>
      <c r="F1219" s="2">
        <f t="shared" si="145"/>
        <v>4.7178050000000002</v>
      </c>
      <c r="G1219" s="2">
        <f t="shared" si="147"/>
        <v>4.6976819999999968</v>
      </c>
      <c r="H1219" s="2">
        <f t="shared" si="143"/>
        <v>4.745083000000009</v>
      </c>
      <c r="I1219" s="2">
        <f t="array" ref="I1219">SUMPRODUCT(B1203:B1222, (ROW(B1203:B1222)-ROW(B1203)+1)) / (20*21/2)</f>
        <v>4.7658033333333334</v>
      </c>
      <c r="J1219" s="2">
        <f t="shared" si="146"/>
        <v>4.7390845877762304</v>
      </c>
      <c r="K1219" s="2">
        <f t="shared" si="148"/>
        <v>4.714666919977387</v>
      </c>
    </row>
    <row r="1220" spans="1:11" ht="13.5" x14ac:dyDescent="0.25">
      <c r="A1220" s="3">
        <v>43787</v>
      </c>
      <c r="B1220" s="2">
        <v>4.8196000000000003</v>
      </c>
      <c r="C1220" s="2">
        <f t="shared" ref="C1220:C1283" si="149">B1220-B1219</f>
        <v>0</v>
      </c>
      <c r="D1220" s="2">
        <f t="shared" si="142"/>
        <v>4.8158200000000004</v>
      </c>
      <c r="E1220" s="2">
        <f t="shared" si="144"/>
        <v>4.7734600000000009</v>
      </c>
      <c r="F1220" s="2">
        <f t="shared" si="145"/>
        <v>4.7247599999999998</v>
      </c>
      <c r="G1220" s="2">
        <f t="shared" si="147"/>
        <v>4.6991999999999976</v>
      </c>
      <c r="H1220" s="2">
        <f t="shared" si="143"/>
        <v>4.7447240000000086</v>
      </c>
      <c r="I1220" s="2">
        <f t="array" ref="I1220">SUMPRODUCT(B1204:B1223, (ROW(B1204:B1223)-ROW(B1204)+1)) / (20*21/2)</f>
        <v>4.7580342857142863</v>
      </c>
      <c r="J1220" s="2">
        <f t="shared" si="146"/>
        <v>4.7467527222737322</v>
      </c>
      <c r="K1220" s="2">
        <f t="shared" si="148"/>
        <v>4.7187819427233713</v>
      </c>
    </row>
    <row r="1221" spans="1:11" ht="13.5" x14ac:dyDescent="0.25">
      <c r="A1221" s="3">
        <v>43788</v>
      </c>
      <c r="B1221" s="2">
        <v>4.8196000000000003</v>
      </c>
      <c r="C1221" s="2">
        <f t="shared" si="149"/>
        <v>0</v>
      </c>
      <c r="D1221" s="2">
        <f t="shared" si="142"/>
        <v>4.818340000000001</v>
      </c>
      <c r="E1221" s="2">
        <f t="shared" si="144"/>
        <v>4.787370000000001</v>
      </c>
      <c r="F1221" s="2">
        <f t="shared" si="145"/>
        <v>4.7326649999999999</v>
      </c>
      <c r="G1221" s="2">
        <f t="shared" si="147"/>
        <v>4.7007179999999975</v>
      </c>
      <c r="H1221" s="2">
        <f t="shared" si="143"/>
        <v>4.7443955000000084</v>
      </c>
      <c r="I1221" s="2">
        <f t="array" ref="I1221">SUMPRODUCT(B1205:B1224, (ROW(B1205:B1224)-ROW(B1205)+1)) / (20*21/2)</f>
        <v>4.7503857142857155</v>
      </c>
      <c r="J1221" s="2">
        <f t="shared" si="146"/>
        <v>4.7536905582476621</v>
      </c>
      <c r="K1221" s="2">
        <f t="shared" si="148"/>
        <v>4.7227355920283367</v>
      </c>
    </row>
    <row r="1222" spans="1:11" ht="13.5" x14ac:dyDescent="0.25">
      <c r="A1222" s="3">
        <v>43789</v>
      </c>
      <c r="B1222" s="2">
        <v>4.7436999999999996</v>
      </c>
      <c r="C1222" s="2">
        <f t="shared" si="149"/>
        <v>-7.5900000000000745E-2</v>
      </c>
      <c r="D1222" s="2">
        <f t="shared" ref="D1222:D1285" si="150">AVERAGE(B1218:B1222)</f>
        <v>4.8044200000000004</v>
      </c>
      <c r="E1222" s="2">
        <f t="shared" si="144"/>
        <v>4.7936899999999998</v>
      </c>
      <c r="F1222" s="2">
        <f t="shared" si="145"/>
        <v>4.7367749999999997</v>
      </c>
      <c r="G1222" s="2">
        <f t="shared" si="147"/>
        <v>4.7019819999999974</v>
      </c>
      <c r="H1222" s="2">
        <f t="shared" si="143"/>
        <v>4.7436570000000087</v>
      </c>
      <c r="I1222" s="2">
        <f t="array" ref="I1222">SUMPRODUCT(B1206:B1225, (ROW(B1206:B1225)-ROW(B1206)+1)) / (20*21/2)</f>
        <v>4.7434271428571435</v>
      </c>
      <c r="J1222" s="2">
        <f t="shared" si="146"/>
        <v>4.7527390765097897</v>
      </c>
      <c r="K1222" s="2">
        <f t="shared" si="148"/>
        <v>4.7235577256742838</v>
      </c>
    </row>
    <row r="1223" spans="1:11" ht="13.5" x14ac:dyDescent="0.25">
      <c r="A1223" s="3">
        <v>43790</v>
      </c>
      <c r="B1223" s="2">
        <v>4.6551999999999998</v>
      </c>
      <c r="C1223" s="2">
        <f t="shared" si="149"/>
        <v>-8.8499999999999801E-2</v>
      </c>
      <c r="D1223" s="2">
        <f t="shared" si="150"/>
        <v>4.7715399999999999</v>
      </c>
      <c r="E1223" s="2">
        <f t="shared" si="144"/>
        <v>4.7911599999999996</v>
      </c>
      <c r="F1223" s="2">
        <f t="shared" si="145"/>
        <v>4.7355099999999997</v>
      </c>
      <c r="G1223" s="2">
        <f t="shared" si="147"/>
        <v>4.7019819999999983</v>
      </c>
      <c r="H1223" s="2">
        <f t="shared" si="143"/>
        <v>4.7424760000000088</v>
      </c>
      <c r="I1223" s="2">
        <f t="array" ref="I1223">SUMPRODUCT(B1207:B1226, (ROW(B1207:B1226)-ROW(B1207)+1)) / (20*21/2)</f>
        <v>4.7341495238095233</v>
      </c>
      <c r="J1223" s="2">
        <f t="shared" si="146"/>
        <v>4.7434496406517139</v>
      </c>
      <c r="K1223" s="2">
        <f t="shared" si="148"/>
        <v>4.7208770305498025</v>
      </c>
    </row>
    <row r="1224" spans="1:11" ht="13.5" x14ac:dyDescent="0.25">
      <c r="A1224" s="3">
        <v>43791</v>
      </c>
      <c r="B1224" s="2">
        <v>4.6551999999999998</v>
      </c>
      <c r="C1224" s="2">
        <f t="shared" si="149"/>
        <v>0</v>
      </c>
      <c r="D1224" s="2">
        <f t="shared" si="150"/>
        <v>4.7386600000000003</v>
      </c>
      <c r="E1224" s="2">
        <f t="shared" si="144"/>
        <v>4.7759799999999997</v>
      </c>
      <c r="F1224" s="2">
        <f t="shared" si="145"/>
        <v>4.734564999999999</v>
      </c>
      <c r="G1224" s="2">
        <f t="shared" si="147"/>
        <v>4.7019819999999983</v>
      </c>
      <c r="H1224" s="2">
        <f t="shared" si="143"/>
        <v>4.741295000000008</v>
      </c>
      <c r="I1224" s="2">
        <f t="array" ref="I1224">SUMPRODUCT(B1208:B1227, (ROW(B1208:B1227)-ROW(B1208)+1)) / (20*21/2)</f>
        <v>4.7238733333333345</v>
      </c>
      <c r="J1224" s="2">
        <f t="shared" si="146"/>
        <v>4.735044912970598</v>
      </c>
      <c r="K1224" s="2">
        <f t="shared" si="148"/>
        <v>4.7183014607243203</v>
      </c>
    </row>
    <row r="1225" spans="1:11" ht="13.5" x14ac:dyDescent="0.25">
      <c r="A1225" s="3">
        <v>43794</v>
      </c>
      <c r="B1225" s="2">
        <v>4.6615000000000002</v>
      </c>
      <c r="C1225" s="2">
        <f t="shared" si="149"/>
        <v>6.3000000000004164E-3</v>
      </c>
      <c r="D1225" s="2">
        <f t="shared" si="150"/>
        <v>4.7070400000000001</v>
      </c>
      <c r="E1225" s="2">
        <f t="shared" si="144"/>
        <v>4.7614299999999998</v>
      </c>
      <c r="F1225" s="2">
        <f t="shared" si="145"/>
        <v>4.7336149999999995</v>
      </c>
      <c r="G1225" s="2">
        <f t="shared" si="147"/>
        <v>4.7021079999999982</v>
      </c>
      <c r="H1225" s="2">
        <f t="shared" si="143"/>
        <v>4.7401455000000086</v>
      </c>
      <c r="I1225" s="2">
        <f t="array" ref="I1225">SUMPRODUCT(B1209:B1228, (ROW(B1209:B1228)-ROW(B1209)+1)) / (20*21/2)</f>
        <v>4.7192971428571431</v>
      </c>
      <c r="J1225" s="2">
        <f t="shared" si="146"/>
        <v>4.7280406355448266</v>
      </c>
      <c r="K1225" s="2">
        <f t="shared" si="148"/>
        <v>4.7160739524606212</v>
      </c>
    </row>
    <row r="1226" spans="1:11" ht="13.5" x14ac:dyDescent="0.25">
      <c r="A1226" s="3">
        <v>43795</v>
      </c>
      <c r="B1226" s="2">
        <v>4.6361999999999997</v>
      </c>
      <c r="C1226" s="2">
        <f t="shared" si="149"/>
        <v>-2.5300000000000544E-2</v>
      </c>
      <c r="D1226" s="2">
        <f t="shared" si="150"/>
        <v>4.6703599999999996</v>
      </c>
      <c r="E1226" s="2">
        <f t="shared" si="144"/>
        <v>4.7443499999999998</v>
      </c>
      <c r="F1226" s="2">
        <f t="shared" si="145"/>
        <v>4.7313999999999998</v>
      </c>
      <c r="G1226" s="2">
        <f t="shared" si="147"/>
        <v>4.7017279999999984</v>
      </c>
      <c r="H1226" s="2">
        <f t="shared" ref="H1226:H1289" si="151">AVERAGE(B1027:B1226)</f>
        <v>4.7388695000000087</v>
      </c>
      <c r="I1226" s="2">
        <f t="array" ref="I1226">SUMPRODUCT(B1210:B1229, (ROW(B1210:B1229)-ROW(B1210)+1)) / (20*21/2)</f>
        <v>4.7147209523809517</v>
      </c>
      <c r="J1226" s="2">
        <f t="shared" si="146"/>
        <v>4.7192939083500809</v>
      </c>
      <c r="K1226" s="2">
        <f t="shared" si="148"/>
        <v>4.7129416405994204</v>
      </c>
    </row>
    <row r="1227" spans="1:11" ht="13.5" x14ac:dyDescent="0.25">
      <c r="A1227" s="3">
        <v>43796</v>
      </c>
      <c r="B1227" s="2">
        <v>4.6234999999999999</v>
      </c>
      <c r="C1227" s="2">
        <f t="shared" si="149"/>
        <v>-1.2699999999999712E-2</v>
      </c>
      <c r="D1227" s="2">
        <f t="shared" si="150"/>
        <v>4.6463200000000002</v>
      </c>
      <c r="E1227" s="2">
        <f t="shared" si="144"/>
        <v>4.7253699999999998</v>
      </c>
      <c r="F1227" s="2">
        <f t="shared" si="145"/>
        <v>4.7285500000000003</v>
      </c>
      <c r="G1227" s="2">
        <f t="shared" si="147"/>
        <v>4.7010939999999986</v>
      </c>
      <c r="H1227" s="2">
        <f t="shared" si="151"/>
        <v>4.7375300000000093</v>
      </c>
      <c r="I1227" s="2">
        <f t="array" ref="I1227">SUMPRODUCT(B1211:B1230, (ROW(B1211:B1230)-ROW(B1211)+1)) / (20*21/2)</f>
        <v>4.7065257142857151</v>
      </c>
      <c r="J1227" s="2">
        <f t="shared" si="146"/>
        <v>4.7101706789834061</v>
      </c>
      <c r="K1227" s="2">
        <f t="shared" si="148"/>
        <v>4.7094341252817964</v>
      </c>
    </row>
    <row r="1228" spans="1:11" ht="13.5" x14ac:dyDescent="0.25">
      <c r="A1228" s="3">
        <v>43797</v>
      </c>
      <c r="B1228" s="2">
        <v>4.6805000000000003</v>
      </c>
      <c r="C1228" s="2">
        <f t="shared" si="149"/>
        <v>5.7000000000000384E-2</v>
      </c>
      <c r="D1228" s="2">
        <f t="shared" si="150"/>
        <v>4.6513800000000005</v>
      </c>
      <c r="E1228" s="2">
        <f t="shared" ref="E1228:E1291" si="152">AVERAGE(B1219:B1228)</f>
        <v>4.7114600000000006</v>
      </c>
      <c r="F1228" s="2">
        <f t="shared" si="145"/>
        <v>4.7285500000000003</v>
      </c>
      <c r="G1228" s="2">
        <f t="shared" si="147"/>
        <v>4.6998299999999986</v>
      </c>
      <c r="H1228" s="2">
        <f t="shared" si="151"/>
        <v>4.7364755000000081</v>
      </c>
      <c r="I1228" s="2">
        <f t="array" ref="I1228">SUMPRODUCT(B1212:B1231, (ROW(B1212:B1231)-ROW(B1212)+1)) / (20*21/2)</f>
        <v>4.6997209523809529</v>
      </c>
      <c r="J1228" s="2">
        <f t="shared" si="146"/>
        <v>4.7073449000326058</v>
      </c>
      <c r="K1228" s="2">
        <f t="shared" si="148"/>
        <v>4.7082994537021188</v>
      </c>
    </row>
    <row r="1229" spans="1:11" ht="13.5" x14ac:dyDescent="0.25">
      <c r="A1229" s="3">
        <v>43798</v>
      </c>
      <c r="B1229" s="2">
        <v>4.6805000000000003</v>
      </c>
      <c r="C1229" s="2">
        <f t="shared" si="149"/>
        <v>0</v>
      </c>
      <c r="D1229" s="2">
        <f t="shared" si="150"/>
        <v>4.6564400000000008</v>
      </c>
      <c r="E1229" s="2">
        <f t="shared" si="152"/>
        <v>4.6975500000000006</v>
      </c>
      <c r="F1229" s="2">
        <f t="shared" si="145"/>
        <v>4.7285500000000003</v>
      </c>
      <c r="G1229" s="2">
        <f t="shared" si="147"/>
        <v>4.6985659999999987</v>
      </c>
      <c r="H1229" s="2">
        <f t="shared" si="151"/>
        <v>4.7354210000000085</v>
      </c>
      <c r="I1229" s="2">
        <f t="array" ref="I1229">SUMPRODUCT(B1213:B1232, (ROW(B1213:B1232)-ROW(B1213)+1)) / (20*21/2)</f>
        <v>4.693036666666667</v>
      </c>
      <c r="J1229" s="2">
        <f t="shared" si="146"/>
        <v>4.704788242886643</v>
      </c>
      <c r="K1229" s="2">
        <f t="shared" si="148"/>
        <v>4.7072092790471345</v>
      </c>
    </row>
    <row r="1230" spans="1:11" ht="13.5" x14ac:dyDescent="0.25">
      <c r="A1230" s="3">
        <v>43801</v>
      </c>
      <c r="B1230" s="2">
        <v>4.6425000000000001</v>
      </c>
      <c r="C1230" s="2">
        <f t="shared" si="149"/>
        <v>-3.8000000000000256E-2</v>
      </c>
      <c r="D1230" s="2">
        <f t="shared" si="150"/>
        <v>4.6526399999999999</v>
      </c>
      <c r="E1230" s="2">
        <f t="shared" si="152"/>
        <v>4.6798400000000004</v>
      </c>
      <c r="F1230" s="2">
        <f t="shared" si="145"/>
        <v>4.7266500000000002</v>
      </c>
      <c r="G1230" s="2">
        <f t="shared" si="147"/>
        <v>4.6965419999999991</v>
      </c>
      <c r="H1230" s="2">
        <f t="shared" si="151"/>
        <v>4.73417650000001</v>
      </c>
      <c r="I1230" s="2">
        <f t="array" ref="I1230">SUMPRODUCT(B1214:B1233, (ROW(B1214:B1233)-ROW(B1214)+1)) / (20*21/2)</f>
        <v>4.6894823809523807</v>
      </c>
      <c r="J1230" s="2">
        <f t="shared" si="146"/>
        <v>4.6988560292783905</v>
      </c>
      <c r="K1230" s="2">
        <f t="shared" si="148"/>
        <v>4.7046716602609724</v>
      </c>
    </row>
    <row r="1231" spans="1:11" ht="13.5" x14ac:dyDescent="0.25">
      <c r="A1231" s="3">
        <v>43802</v>
      </c>
      <c r="B1231" s="2">
        <v>4.6551999999999998</v>
      </c>
      <c r="C1231" s="2">
        <f t="shared" si="149"/>
        <v>1.2699999999999712E-2</v>
      </c>
      <c r="D1231" s="2">
        <f t="shared" si="150"/>
        <v>4.6564400000000008</v>
      </c>
      <c r="E1231" s="2">
        <f t="shared" si="152"/>
        <v>4.6634000000000002</v>
      </c>
      <c r="F1231" s="2">
        <f t="shared" si="145"/>
        <v>4.7253850000000002</v>
      </c>
      <c r="G1231" s="2">
        <f t="shared" si="147"/>
        <v>4.6947719999999995</v>
      </c>
      <c r="H1231" s="2">
        <f t="shared" si="151"/>
        <v>4.7330260000000095</v>
      </c>
      <c r="I1231" s="2">
        <f t="array" ref="I1231">SUMPRODUCT(B1215:B1234, (ROW(B1215:B1234)-ROW(B1215)+1)) / (20*21/2)</f>
        <v>4.695536190476191</v>
      </c>
      <c r="J1231" s="2">
        <f t="shared" si="146"/>
        <v>4.6946983122042578</v>
      </c>
      <c r="K1231" s="2">
        <f t="shared" si="148"/>
        <v>4.7027315951526996</v>
      </c>
    </row>
    <row r="1232" spans="1:11" ht="13.5" x14ac:dyDescent="0.25">
      <c r="A1232" s="3">
        <v>43803</v>
      </c>
      <c r="B1232" s="2">
        <v>4.6551999999999998</v>
      </c>
      <c r="C1232" s="2">
        <f t="shared" si="149"/>
        <v>0</v>
      </c>
      <c r="D1232" s="2">
        <f t="shared" si="150"/>
        <v>4.6627799999999997</v>
      </c>
      <c r="E1232" s="2">
        <f t="shared" si="152"/>
        <v>4.6545500000000004</v>
      </c>
      <c r="F1232" s="2">
        <f t="shared" si="145"/>
        <v>4.7241199999999983</v>
      </c>
      <c r="G1232" s="2">
        <f t="shared" si="147"/>
        <v>4.6930019999999999</v>
      </c>
      <c r="H1232" s="2">
        <f t="shared" si="151"/>
        <v>4.7318450000000105</v>
      </c>
      <c r="I1232" s="2">
        <f t="array" ref="I1232">SUMPRODUCT(B1216:B1235, (ROW(B1216:B1235)-ROW(B1216)+1)) / (20*21/2)</f>
        <v>4.7016804761904751</v>
      </c>
      <c r="J1232" s="2">
        <f t="shared" si="146"/>
        <v>4.6909365681848048</v>
      </c>
      <c r="K1232" s="2">
        <f t="shared" si="148"/>
        <v>4.7008676110290644</v>
      </c>
    </row>
    <row r="1233" spans="1:11" ht="13.5" x14ac:dyDescent="0.25">
      <c r="A1233" s="3">
        <v>43804</v>
      </c>
      <c r="B1233" s="2">
        <v>4.6867999999999999</v>
      </c>
      <c r="C1233" s="2">
        <f t="shared" si="149"/>
        <v>3.1600000000000072E-2</v>
      </c>
      <c r="D1233" s="2">
        <f t="shared" si="150"/>
        <v>4.66404</v>
      </c>
      <c r="E1233" s="2">
        <f t="shared" si="152"/>
        <v>4.6577099999999998</v>
      </c>
      <c r="F1233" s="2">
        <f t="shared" si="145"/>
        <v>4.7244349999999988</v>
      </c>
      <c r="G1233" s="2">
        <f t="shared" si="147"/>
        <v>4.6918639999999998</v>
      </c>
      <c r="H1233" s="2">
        <f t="shared" si="151"/>
        <v>4.7308525000000099</v>
      </c>
      <c r="I1233" s="2">
        <f t="array" ref="I1233">SUMPRODUCT(B1217:B1236, (ROW(B1217:B1236)-ROW(B1217)+1)) / (20*21/2)</f>
        <v>4.7079152380952376</v>
      </c>
      <c r="J1233" s="2">
        <f t="shared" si="146"/>
        <v>4.6905426093100617</v>
      </c>
      <c r="K1233" s="2">
        <f t="shared" si="148"/>
        <v>4.7003159400083172</v>
      </c>
    </row>
    <row r="1234" spans="1:11" ht="13.5" x14ac:dyDescent="0.25">
      <c r="A1234" s="3">
        <v>43805</v>
      </c>
      <c r="B1234" s="2">
        <v>4.7880000000000003</v>
      </c>
      <c r="C1234" s="2">
        <f t="shared" si="149"/>
        <v>0.1012000000000004</v>
      </c>
      <c r="D1234" s="2">
        <f t="shared" si="150"/>
        <v>4.6855399999999996</v>
      </c>
      <c r="E1234" s="2">
        <f t="shared" si="152"/>
        <v>4.6709900000000006</v>
      </c>
      <c r="F1234" s="2">
        <f t="shared" si="145"/>
        <v>4.7234849999999993</v>
      </c>
      <c r="G1234" s="2">
        <f t="shared" si="147"/>
        <v>4.6933820000000006</v>
      </c>
      <c r="H1234" s="2">
        <f t="shared" si="151"/>
        <v>4.7303660000000107</v>
      </c>
      <c r="I1234" s="2">
        <f t="array" ref="I1234">SUMPRODUCT(B1218:B1237, (ROW(B1218:B1237)-ROW(B1218)+1)) / (20*21/2)</f>
        <v>4.7070119047619041</v>
      </c>
      <c r="J1234" s="2">
        <f t="shared" si="146"/>
        <v>4.6998242655662468</v>
      </c>
      <c r="K1234" s="2">
        <f t="shared" si="148"/>
        <v>4.7037545305962265</v>
      </c>
    </row>
    <row r="1235" spans="1:11" ht="13.5" x14ac:dyDescent="0.25">
      <c r="A1235" s="3">
        <v>43808</v>
      </c>
      <c r="B1235" s="2">
        <v>4.7880000000000003</v>
      </c>
      <c r="C1235" s="2">
        <f t="shared" si="149"/>
        <v>0</v>
      </c>
      <c r="D1235" s="2">
        <f t="shared" si="150"/>
        <v>4.7146400000000002</v>
      </c>
      <c r="E1235" s="2">
        <f t="shared" si="152"/>
        <v>4.6836399999999996</v>
      </c>
      <c r="F1235" s="2">
        <f t="shared" si="145"/>
        <v>4.7225349999999988</v>
      </c>
      <c r="G1235" s="2">
        <f t="shared" si="147"/>
        <v>4.6942680000000001</v>
      </c>
      <c r="H1235" s="2">
        <f t="shared" si="151"/>
        <v>4.7298795000000098</v>
      </c>
      <c r="I1235" s="2">
        <f t="array" ref="I1235">SUMPRODUCT(B1219:B1238, (ROW(B1219:B1238)-ROW(B1219)+1)) / (20*21/2)</f>
        <v>4.7071904761904753</v>
      </c>
      <c r="J1235" s="2">
        <f t="shared" si="146"/>
        <v>4.7082219545599377</v>
      </c>
      <c r="K1235" s="2">
        <f t="shared" si="148"/>
        <v>4.7070582744944138</v>
      </c>
    </row>
    <row r="1236" spans="1:11" ht="13.5" x14ac:dyDescent="0.25">
      <c r="A1236" s="3">
        <v>43809</v>
      </c>
      <c r="B1236" s="2">
        <v>4.7880000000000003</v>
      </c>
      <c r="C1236" s="2">
        <f t="shared" si="149"/>
        <v>0</v>
      </c>
      <c r="D1236" s="2">
        <f t="shared" si="150"/>
        <v>4.7412000000000001</v>
      </c>
      <c r="E1236" s="2">
        <f t="shared" si="152"/>
        <v>4.6988199999999996</v>
      </c>
      <c r="F1236" s="2">
        <f t="shared" ref="F1236:F1299" si="153">AVERAGE(B1217:B1236)</f>
        <v>4.7215849999999993</v>
      </c>
      <c r="G1236" s="2">
        <f t="shared" si="147"/>
        <v>4.6973039999999999</v>
      </c>
      <c r="H1236" s="2">
        <f t="shared" si="151"/>
        <v>4.7293930000000088</v>
      </c>
      <c r="I1236" s="2">
        <f t="array" ref="I1236">SUMPRODUCT(B1220:B1239, (ROW(B1220:B1239)-ROW(B1220)+1)) / (20*21/2)</f>
        <v>4.707250952380952</v>
      </c>
      <c r="J1236" s="2">
        <f t="shared" si="146"/>
        <v>4.7158198636494681</v>
      </c>
      <c r="K1236" s="2">
        <f t="shared" si="148"/>
        <v>4.7102324598083589</v>
      </c>
    </row>
    <row r="1237" spans="1:11" ht="13.5" x14ac:dyDescent="0.25">
      <c r="A1237" s="3">
        <v>43810</v>
      </c>
      <c r="B1237" s="2">
        <v>4.7121000000000004</v>
      </c>
      <c r="C1237" s="2">
        <f t="shared" si="149"/>
        <v>-7.5899999999999856E-2</v>
      </c>
      <c r="D1237" s="2">
        <f t="shared" si="150"/>
        <v>4.75258</v>
      </c>
      <c r="E1237" s="2">
        <f t="shared" si="152"/>
        <v>4.7076799999999999</v>
      </c>
      <c r="F1237" s="2">
        <f t="shared" si="153"/>
        <v>4.7165249999999999</v>
      </c>
      <c r="G1237" s="2">
        <f t="shared" si="147"/>
        <v>4.6986960000000009</v>
      </c>
      <c r="H1237" s="2">
        <f t="shared" si="151"/>
        <v>4.7285270000000095</v>
      </c>
      <c r="I1237" s="2">
        <f t="array" ref="I1237">SUMPRODUCT(B1221:B1240, (ROW(B1221:B1240)-ROW(B1221)+1)) / (20*21/2)</f>
        <v>4.7078233333333337</v>
      </c>
      <c r="J1237" s="2">
        <f t="shared" ref="J1237:J1300" si="154">$J$4*B1237+J1236*(1-$J$4)</f>
        <v>4.7154655909209477</v>
      </c>
      <c r="K1237" s="2">
        <f t="shared" si="148"/>
        <v>4.7103056966786196</v>
      </c>
    </row>
    <row r="1238" spans="1:11" ht="13.5" x14ac:dyDescent="0.25">
      <c r="A1238" s="3">
        <v>43811</v>
      </c>
      <c r="B1238" s="2">
        <v>4.7183999999999999</v>
      </c>
      <c r="C1238" s="2">
        <f t="shared" si="149"/>
        <v>6.2999999999995282E-3</v>
      </c>
      <c r="D1238" s="2">
        <f t="shared" si="150"/>
        <v>4.7588999999999997</v>
      </c>
      <c r="E1238" s="2">
        <f t="shared" si="152"/>
        <v>4.7114700000000003</v>
      </c>
      <c r="F1238" s="2">
        <f t="shared" si="153"/>
        <v>4.7114650000000005</v>
      </c>
      <c r="G1238" s="2">
        <f t="shared" si="147"/>
        <v>4.7002140000000008</v>
      </c>
      <c r="H1238" s="2">
        <f t="shared" si="151"/>
        <v>4.7276925000000087</v>
      </c>
      <c r="I1238" s="2">
        <f t="array" ref="I1238">SUMPRODUCT(B1222:B1241, (ROW(B1222:B1241)-ROW(B1222)+1)) / (20*21/2)</f>
        <v>4.7070980952380959</v>
      </c>
      <c r="J1238" s="2">
        <f t="shared" si="154"/>
        <v>4.7157450584522858</v>
      </c>
      <c r="K1238" s="2">
        <f t="shared" si="148"/>
        <v>4.7106231203382816</v>
      </c>
    </row>
    <row r="1239" spans="1:11" ht="13.5" x14ac:dyDescent="0.25">
      <c r="A1239" s="3">
        <v>43812</v>
      </c>
      <c r="B1239" s="2">
        <v>4.7121000000000004</v>
      </c>
      <c r="C1239" s="2">
        <f t="shared" si="149"/>
        <v>-6.2999999999995282E-3</v>
      </c>
      <c r="D1239" s="2">
        <f t="shared" si="150"/>
        <v>4.7437199999999997</v>
      </c>
      <c r="E1239" s="2">
        <f t="shared" si="152"/>
        <v>4.7146299999999997</v>
      </c>
      <c r="F1239" s="2">
        <f t="shared" si="153"/>
        <v>4.7060900000000006</v>
      </c>
      <c r="G1239" s="2">
        <f t="shared" si="147"/>
        <v>4.7016060000000008</v>
      </c>
      <c r="H1239" s="2">
        <f t="shared" si="151"/>
        <v>4.7268570000000079</v>
      </c>
      <c r="I1239" s="2">
        <f t="array" ref="I1239">SUMPRODUCT(B1223:B1242, (ROW(B1223:B1242)-ROW(B1223)+1)) / (20*21/2)</f>
        <v>4.7075752380952389</v>
      </c>
      <c r="J1239" s="2">
        <f t="shared" si="154"/>
        <v>4.7153979100282593</v>
      </c>
      <c r="K1239" s="2">
        <f t="shared" si="148"/>
        <v>4.7106810371877605</v>
      </c>
    </row>
    <row r="1240" spans="1:11" ht="13.5" x14ac:dyDescent="0.25">
      <c r="A1240" s="3">
        <v>43815</v>
      </c>
      <c r="B1240" s="2">
        <v>4.7121000000000004</v>
      </c>
      <c r="C1240" s="2">
        <f t="shared" si="149"/>
        <v>0</v>
      </c>
      <c r="D1240" s="2">
        <f t="shared" si="150"/>
        <v>4.7285399999999997</v>
      </c>
      <c r="E1240" s="2">
        <f t="shared" si="152"/>
        <v>4.7215900000000008</v>
      </c>
      <c r="F1240" s="2">
        <f t="shared" si="153"/>
        <v>4.7007150000000006</v>
      </c>
      <c r="G1240" s="2">
        <f t="shared" si="147"/>
        <v>4.7027440000000009</v>
      </c>
      <c r="H1240" s="2">
        <f t="shared" si="151"/>
        <v>4.726021500000007</v>
      </c>
      <c r="I1240" s="2">
        <f t="array" ref="I1240">SUMPRODUCT(B1224:B1243, (ROW(B1224:B1243)-ROW(B1224)+1)) / (20*21/2)</f>
        <v>4.7082633333333339</v>
      </c>
      <c r="J1240" s="2">
        <f t="shared" si="154"/>
        <v>4.7150838233589019</v>
      </c>
      <c r="K1240" s="2">
        <f t="shared" si="148"/>
        <v>4.7107366827882409</v>
      </c>
    </row>
    <row r="1241" spans="1:11" ht="13.5" x14ac:dyDescent="0.25">
      <c r="A1241" s="3">
        <v>43816</v>
      </c>
      <c r="B1241" s="2">
        <v>4.6931000000000003</v>
      </c>
      <c r="C1241" s="2">
        <f t="shared" si="149"/>
        <v>-1.9000000000000128E-2</v>
      </c>
      <c r="D1241" s="2">
        <f t="shared" si="150"/>
        <v>4.7095600000000006</v>
      </c>
      <c r="E1241" s="2">
        <f t="shared" si="152"/>
        <v>4.7253799999999995</v>
      </c>
      <c r="F1241" s="2">
        <f t="shared" si="153"/>
        <v>4.6943900000000003</v>
      </c>
      <c r="G1241" s="2">
        <f t="shared" si="147"/>
        <v>4.7035020000000003</v>
      </c>
      <c r="H1241" s="2">
        <f t="shared" si="151"/>
        <v>4.725091000000007</v>
      </c>
      <c r="I1241" s="2">
        <f t="array" ref="I1241">SUMPRODUCT(B1225:B1244, (ROW(B1225:B1244)-ROW(B1225)+1)) / (20*21/2)</f>
        <v>4.7087409523809516</v>
      </c>
      <c r="J1241" s="2">
        <f t="shared" si="154"/>
        <v>4.7129901258961491</v>
      </c>
      <c r="K1241" s="2">
        <f t="shared" si="148"/>
        <v>4.7100450481690936</v>
      </c>
    </row>
    <row r="1242" spans="1:11" ht="13.5" x14ac:dyDescent="0.25">
      <c r="A1242" s="3">
        <v>43817</v>
      </c>
      <c r="B1242" s="2">
        <v>4.6993999999999998</v>
      </c>
      <c r="C1242" s="2">
        <f t="shared" si="149"/>
        <v>6.2999999999995282E-3</v>
      </c>
      <c r="D1242" s="2">
        <f t="shared" si="150"/>
        <v>4.7070200000000009</v>
      </c>
      <c r="E1242" s="2">
        <f t="shared" si="152"/>
        <v>4.7298</v>
      </c>
      <c r="F1242" s="2">
        <f t="shared" si="153"/>
        <v>4.6921750000000007</v>
      </c>
      <c r="G1242" s="2">
        <f t="shared" si="147"/>
        <v>4.7043860000000004</v>
      </c>
      <c r="H1242" s="2">
        <f t="shared" si="151"/>
        <v>4.7241920000000057</v>
      </c>
      <c r="I1242" s="2">
        <f t="array" ref="I1242">SUMPRODUCT(B1226:B1245, (ROW(B1226:B1245)-ROW(B1226)+1)) / (20*21/2)</f>
        <v>4.7090080952380955</v>
      </c>
      <c r="J1242" s="2">
        <f t="shared" si="154"/>
        <v>4.711695828191754</v>
      </c>
      <c r="K1242" s="2">
        <f t="shared" si="148"/>
        <v>4.7096275952997173</v>
      </c>
    </row>
    <row r="1243" spans="1:11" ht="13.5" x14ac:dyDescent="0.25">
      <c r="A1243" s="3">
        <v>43818</v>
      </c>
      <c r="B1243" s="2">
        <v>4.6993999999999998</v>
      </c>
      <c r="C1243" s="2">
        <f t="shared" si="149"/>
        <v>0</v>
      </c>
      <c r="D1243" s="2">
        <f t="shared" si="150"/>
        <v>4.70322</v>
      </c>
      <c r="E1243" s="2">
        <f t="shared" si="152"/>
        <v>4.7310599999999994</v>
      </c>
      <c r="F1243" s="2">
        <f t="shared" si="153"/>
        <v>4.6943850000000005</v>
      </c>
      <c r="G1243" s="2">
        <f t="shared" si="147"/>
        <v>4.7052699999999996</v>
      </c>
      <c r="H1243" s="2">
        <f t="shared" si="151"/>
        <v>4.7232930000000053</v>
      </c>
      <c r="I1243" s="2">
        <f t="array" ref="I1243">SUMPRODUCT(B1227:B1246, (ROW(B1227:B1246)-ROW(B1227)+1)) / (20*21/2)</f>
        <v>4.709094761904761</v>
      </c>
      <c r="J1243" s="2">
        <f t="shared" si="154"/>
        <v>4.7105247969353963</v>
      </c>
      <c r="K1243" s="2">
        <f t="shared" si="148"/>
        <v>4.7092265131311013</v>
      </c>
    </row>
    <row r="1244" spans="1:11" ht="13.5" x14ac:dyDescent="0.25">
      <c r="A1244" s="3">
        <v>43819</v>
      </c>
      <c r="B1244" s="2">
        <v>4.6993999999999998</v>
      </c>
      <c r="C1244" s="2">
        <f t="shared" si="149"/>
        <v>0</v>
      </c>
      <c r="D1244" s="2">
        <f t="shared" si="150"/>
        <v>4.7006800000000002</v>
      </c>
      <c r="E1244" s="2">
        <f t="shared" si="152"/>
        <v>4.7221999999999991</v>
      </c>
      <c r="F1244" s="2">
        <f t="shared" si="153"/>
        <v>4.6965950000000003</v>
      </c>
      <c r="G1244" s="2">
        <f t="shared" si="147"/>
        <v>4.7061540000000006</v>
      </c>
      <c r="H1244" s="2">
        <f t="shared" si="151"/>
        <v>4.7223940000000049</v>
      </c>
      <c r="I1244" s="2">
        <f t="array" ref="I1244">SUMPRODUCT(B1228:B1247, (ROW(B1228:B1247)-ROW(B1228)+1)) / (20*21/2)</f>
        <v>4.7130995238095235</v>
      </c>
      <c r="J1244" s="2">
        <f t="shared" si="154"/>
        <v>4.7094652924653584</v>
      </c>
      <c r="K1244" s="2">
        <f t="shared" si="148"/>
        <v>4.7088411596749804</v>
      </c>
    </row>
    <row r="1245" spans="1:11" ht="13.5" x14ac:dyDescent="0.25">
      <c r="A1245" s="3">
        <v>43822</v>
      </c>
      <c r="B1245" s="2">
        <v>4.6993999999999998</v>
      </c>
      <c r="C1245" s="2">
        <f t="shared" si="149"/>
        <v>0</v>
      </c>
      <c r="D1245" s="2">
        <f t="shared" si="150"/>
        <v>4.6981400000000004</v>
      </c>
      <c r="E1245" s="2">
        <f t="shared" si="152"/>
        <v>4.7133399999999988</v>
      </c>
      <c r="F1245" s="2">
        <f t="shared" si="153"/>
        <v>4.6984899999999996</v>
      </c>
      <c r="G1245" s="2">
        <f t="shared" si="147"/>
        <v>4.7066600000000003</v>
      </c>
      <c r="H1245" s="2">
        <f t="shared" si="151"/>
        <v>4.7214950000000044</v>
      </c>
      <c r="I1245" s="2">
        <f t="array" ref="I1245">SUMPRODUCT(B1229:B1248, (ROW(B1229:B1248)-ROW(B1229)+1)) / (20*21/2)</f>
        <v>4.7177414285714292</v>
      </c>
      <c r="J1245" s="2">
        <f t="shared" si="154"/>
        <v>4.7085066931829438</v>
      </c>
      <c r="K1245" s="2">
        <f t="shared" si="148"/>
        <v>4.7084709181190991</v>
      </c>
    </row>
    <row r="1246" spans="1:11" ht="13.5" x14ac:dyDescent="0.25">
      <c r="A1246" s="3">
        <v>43823</v>
      </c>
      <c r="B1246" s="2">
        <v>4.6993999999999998</v>
      </c>
      <c r="C1246" s="2">
        <f t="shared" si="149"/>
        <v>0</v>
      </c>
      <c r="D1246" s="2">
        <f t="shared" si="150"/>
        <v>4.6993999999999998</v>
      </c>
      <c r="E1246" s="2">
        <f t="shared" si="152"/>
        <v>4.7044799999999993</v>
      </c>
      <c r="F1246" s="2">
        <f t="shared" si="153"/>
        <v>4.701649999999999</v>
      </c>
      <c r="G1246" s="2">
        <f t="shared" si="147"/>
        <v>4.7072919999999998</v>
      </c>
      <c r="H1246" s="2">
        <f t="shared" si="151"/>
        <v>4.7205960000000049</v>
      </c>
      <c r="I1246" s="2">
        <f t="array" ref="I1246">SUMPRODUCT(B1230:B1249, (ROW(B1230:B1249)-ROW(B1230)+1)) / (20*21/2)</f>
        <v>4.726840952380952</v>
      </c>
      <c r="J1246" s="2">
        <f t="shared" si="154"/>
        <v>4.707639389070283</v>
      </c>
      <c r="K1246" s="2">
        <f t="shared" si="148"/>
        <v>4.7081151958399188</v>
      </c>
    </row>
    <row r="1247" spans="1:11" ht="13.5" x14ac:dyDescent="0.25">
      <c r="A1247" s="3">
        <v>43824</v>
      </c>
      <c r="B1247" s="2">
        <v>4.7436999999999996</v>
      </c>
      <c r="C1247" s="2">
        <f t="shared" si="149"/>
        <v>4.4299999999999784E-2</v>
      </c>
      <c r="D1247" s="2">
        <f t="shared" si="150"/>
        <v>4.7082600000000001</v>
      </c>
      <c r="E1247" s="2">
        <f t="shared" si="152"/>
        <v>4.7076399999999996</v>
      </c>
      <c r="F1247" s="2">
        <f t="shared" si="153"/>
        <v>4.7076599999999988</v>
      </c>
      <c r="G1247" s="2">
        <f t="shared" si="147"/>
        <v>4.7089359999999996</v>
      </c>
      <c r="H1247" s="2">
        <f t="shared" si="151"/>
        <v>4.7199185000000048</v>
      </c>
      <c r="I1247" s="2">
        <f t="array" ref="I1247">SUMPRODUCT(B1231:B1250, (ROW(B1231:B1250)-ROW(B1231)+1)) / (20*21/2)</f>
        <v>4.7473857142857137</v>
      </c>
      <c r="J1247" s="2">
        <f t="shared" si="154"/>
        <v>4.7110737329683507</v>
      </c>
      <c r="K1247" s="2">
        <f t="shared" si="148"/>
        <v>4.7095106783560006</v>
      </c>
    </row>
    <row r="1248" spans="1:11" ht="13.5" x14ac:dyDescent="0.25">
      <c r="A1248" s="3">
        <v>43825</v>
      </c>
      <c r="B1248" s="2">
        <v>4.7564000000000002</v>
      </c>
      <c r="C1248" s="2">
        <f t="shared" si="149"/>
        <v>1.27000000000006E-2</v>
      </c>
      <c r="D1248" s="2">
        <f t="shared" si="150"/>
        <v>4.7196599999999993</v>
      </c>
      <c r="E1248" s="2">
        <f t="shared" si="152"/>
        <v>4.7114399999999996</v>
      </c>
      <c r="F1248" s="2">
        <f t="shared" si="153"/>
        <v>4.7114549999999999</v>
      </c>
      <c r="G1248" s="2">
        <f t="shared" si="147"/>
        <v>4.7108340000000002</v>
      </c>
      <c r="H1248" s="2">
        <f t="shared" si="151"/>
        <v>4.7192740000000049</v>
      </c>
      <c r="I1248" s="2">
        <f t="array" ref="I1248">SUMPRODUCT(B1232:B1251, (ROW(B1232:B1251)-ROW(B1232)+1)) / (20*21/2)</f>
        <v>4.7665447619047621</v>
      </c>
      <c r="J1248" s="2">
        <f t="shared" si="154"/>
        <v>4.7153905203046982</v>
      </c>
      <c r="K1248" s="2">
        <f t="shared" si="148"/>
        <v>4.7113494752832157</v>
      </c>
    </row>
    <row r="1249" spans="1:11" ht="13.5" x14ac:dyDescent="0.25">
      <c r="A1249" s="3">
        <v>43826</v>
      </c>
      <c r="B1249" s="2">
        <v>4.8070000000000004</v>
      </c>
      <c r="C1249" s="2">
        <f t="shared" si="149"/>
        <v>5.06000000000002E-2</v>
      </c>
      <c r="D1249" s="2">
        <f t="shared" si="150"/>
        <v>4.7411799999999999</v>
      </c>
      <c r="E1249" s="2">
        <f t="shared" si="152"/>
        <v>4.7209300000000001</v>
      </c>
      <c r="F1249" s="2">
        <f t="shared" si="153"/>
        <v>4.7177799999999994</v>
      </c>
      <c r="G1249" s="2">
        <f t="shared" si="147"/>
        <v>4.7137440000000002</v>
      </c>
      <c r="H1249" s="2">
        <f t="shared" si="151"/>
        <v>4.7189130000000041</v>
      </c>
      <c r="I1249" s="2">
        <f t="array" ref="I1249">SUMPRODUCT(B1233:B1252, (ROW(B1233:B1252)-ROW(B1233)+1)) / (20*21/2)</f>
        <v>4.7705214285714286</v>
      </c>
      <c r="J1249" s="2">
        <f t="shared" si="154"/>
        <v>4.724115232656632</v>
      </c>
      <c r="K1249" s="2">
        <f t="shared" si="148"/>
        <v>4.7151004762525011</v>
      </c>
    </row>
    <row r="1250" spans="1:11" ht="13.5" x14ac:dyDescent="0.25">
      <c r="A1250" s="3">
        <v>43829</v>
      </c>
      <c r="B1250" s="2">
        <v>4.9335000000000004</v>
      </c>
      <c r="C1250" s="2">
        <f t="shared" si="149"/>
        <v>0.12650000000000006</v>
      </c>
      <c r="D1250" s="2">
        <f t="shared" si="150"/>
        <v>4.7880000000000011</v>
      </c>
      <c r="E1250" s="2">
        <f t="shared" si="152"/>
        <v>4.7430700000000003</v>
      </c>
      <c r="F1250" s="2">
        <f t="shared" si="153"/>
        <v>4.7323299999999993</v>
      </c>
      <c r="G1250" s="2">
        <f t="shared" si="147"/>
        <v>4.7188040000000004</v>
      </c>
      <c r="H1250" s="2">
        <f t="shared" si="151"/>
        <v>4.7191845000000043</v>
      </c>
      <c r="I1250" s="2">
        <f t="array" ref="I1250">SUMPRODUCT(B1234:B1253, (ROW(B1234:B1253)-ROW(B1234)+1)) / (20*21/2)</f>
        <v>4.7600085714285711</v>
      </c>
      <c r="J1250" s="2">
        <f t="shared" si="154"/>
        <v>4.7440566390702861</v>
      </c>
      <c r="K1250" s="2">
        <f t="shared" si="148"/>
        <v>4.7236651634582856</v>
      </c>
    </row>
    <row r="1251" spans="1:11" ht="13.5" x14ac:dyDescent="0.25">
      <c r="A1251" s="3">
        <v>43830</v>
      </c>
      <c r="B1251" s="2">
        <v>4.9335000000000004</v>
      </c>
      <c r="C1251" s="2">
        <f t="shared" si="149"/>
        <v>0</v>
      </c>
      <c r="D1251" s="2">
        <f t="shared" si="150"/>
        <v>4.8348200000000006</v>
      </c>
      <c r="E1251" s="2">
        <f t="shared" si="152"/>
        <v>4.7671100000000006</v>
      </c>
      <c r="F1251" s="2">
        <f t="shared" si="153"/>
        <v>4.7462449999999992</v>
      </c>
      <c r="G1251" s="2">
        <f t="shared" si="147"/>
        <v>4.7242440000000006</v>
      </c>
      <c r="H1251" s="2">
        <f t="shared" si="151"/>
        <v>4.7194560000000045</v>
      </c>
      <c r="I1251" s="2">
        <f t="array" ref="I1251">SUMPRODUCT(B1235:B1254, (ROW(B1235:B1254)-ROW(B1235)+1)) / (20*21/2)</f>
        <v>4.7472971428571427</v>
      </c>
      <c r="J1251" s="2">
        <f t="shared" si="154"/>
        <v>4.7620988639207358</v>
      </c>
      <c r="K1251" s="2">
        <f t="shared" si="148"/>
        <v>4.7318939805775679</v>
      </c>
    </row>
    <row r="1252" spans="1:11" ht="13.5" x14ac:dyDescent="0.25">
      <c r="A1252" s="3">
        <v>43832</v>
      </c>
      <c r="B1252" s="2">
        <v>4.7880000000000003</v>
      </c>
      <c r="C1252" s="2">
        <f t="shared" si="149"/>
        <v>-0.14550000000000018</v>
      </c>
      <c r="D1252" s="2">
        <f t="shared" si="150"/>
        <v>4.8436800000000009</v>
      </c>
      <c r="E1252" s="2">
        <f t="shared" si="152"/>
        <v>4.7759700000000009</v>
      </c>
      <c r="F1252" s="2">
        <f t="shared" si="153"/>
        <v>4.7528849999999991</v>
      </c>
      <c r="G1252" s="2">
        <f t="shared" si="147"/>
        <v>4.7267740000000007</v>
      </c>
      <c r="H1252" s="2">
        <f t="shared" si="151"/>
        <v>4.7190000000000047</v>
      </c>
      <c r="I1252" s="2">
        <f t="array" ref="I1252">SUMPRODUCT(B1236:B1255, (ROW(B1236:B1255)-ROW(B1236)+1)) / (20*21/2)</f>
        <v>4.7353990476190484</v>
      </c>
      <c r="J1252" s="2">
        <f t="shared" si="154"/>
        <v>4.7645656387854283</v>
      </c>
      <c r="K1252" s="2">
        <f t="shared" si="148"/>
        <v>4.7340942166333502</v>
      </c>
    </row>
    <row r="1253" spans="1:11" ht="13.5" x14ac:dyDescent="0.25">
      <c r="A1253" s="3">
        <v>43833</v>
      </c>
      <c r="B1253" s="2">
        <v>4.6425000000000001</v>
      </c>
      <c r="C1253" s="2">
        <f t="shared" si="149"/>
        <v>-0.14550000000000018</v>
      </c>
      <c r="D1253" s="2">
        <f t="shared" si="150"/>
        <v>4.8209</v>
      </c>
      <c r="E1253" s="2">
        <f t="shared" si="152"/>
        <v>4.7702799999999996</v>
      </c>
      <c r="F1253" s="2">
        <f t="shared" si="153"/>
        <v>4.7506699999999986</v>
      </c>
      <c r="G1253" s="2">
        <f t="shared" si="147"/>
        <v>4.7260140000000002</v>
      </c>
      <c r="H1253" s="2">
        <f t="shared" si="151"/>
        <v>4.717816500000005</v>
      </c>
      <c r="I1253" s="2">
        <f t="array" ref="I1253">SUMPRODUCT(B1237:B1256, (ROW(B1237:B1256)-ROW(B1237)+1)) / (20*21/2)</f>
        <v>4.7243142857142866</v>
      </c>
      <c r="J1253" s="2">
        <f t="shared" si="154"/>
        <v>4.752940339853482</v>
      </c>
      <c r="K1253" s="2">
        <f t="shared" si="148"/>
        <v>4.7305022865692967</v>
      </c>
    </row>
    <row r="1254" spans="1:11" ht="13.5" x14ac:dyDescent="0.25">
      <c r="A1254" s="3">
        <v>43836</v>
      </c>
      <c r="B1254" s="2">
        <v>4.6172000000000004</v>
      </c>
      <c r="C1254" s="2">
        <f t="shared" si="149"/>
        <v>-2.5299999999999656E-2</v>
      </c>
      <c r="D1254" s="2">
        <f t="shared" si="150"/>
        <v>4.78294</v>
      </c>
      <c r="E1254" s="2">
        <f t="shared" si="152"/>
        <v>4.76206</v>
      </c>
      <c r="F1254" s="2">
        <f t="shared" si="153"/>
        <v>4.7421299999999977</v>
      </c>
      <c r="G1254" s="2">
        <f t="shared" si="147"/>
        <v>4.7248760000000001</v>
      </c>
      <c r="H1254" s="2">
        <f t="shared" si="151"/>
        <v>4.7161085000000051</v>
      </c>
      <c r="I1254" s="2">
        <f t="array" ref="I1254">SUMPRODUCT(B1238:B1257, (ROW(B1238:B1257)-ROW(B1238)+1)) / (20*21/2)</f>
        <v>4.7080238095238096</v>
      </c>
      <c r="J1254" s="2">
        <f t="shared" si="154"/>
        <v>4.7400126884388651</v>
      </c>
      <c r="K1254" s="2">
        <f t="shared" si="148"/>
        <v>4.7260590596450101</v>
      </c>
    </row>
    <row r="1255" spans="1:11" ht="13.5" x14ac:dyDescent="0.25">
      <c r="A1255" s="3">
        <v>43837</v>
      </c>
      <c r="B1255" s="2">
        <v>4.6172000000000004</v>
      </c>
      <c r="C1255" s="2">
        <f t="shared" si="149"/>
        <v>0</v>
      </c>
      <c r="D1255" s="2">
        <f t="shared" si="150"/>
        <v>4.7196800000000003</v>
      </c>
      <c r="E1255" s="2">
        <f t="shared" si="152"/>
        <v>4.7538399999999994</v>
      </c>
      <c r="F1255" s="2">
        <f t="shared" si="153"/>
        <v>4.7335899999999977</v>
      </c>
      <c r="G1255" s="2">
        <f t="shared" si="147"/>
        <v>4.723609999999999</v>
      </c>
      <c r="H1255" s="2">
        <f t="shared" si="151"/>
        <v>4.7148905000000054</v>
      </c>
      <c r="I1255" s="2">
        <f t="array" ref="I1255">SUMPRODUCT(B1239:B1258, (ROW(B1239:B1258)-ROW(B1239)+1)) / (20*21/2)</f>
        <v>4.6979052380952382</v>
      </c>
      <c r="J1255" s="2">
        <f t="shared" si="154"/>
        <v>4.7283162419208784</v>
      </c>
      <c r="K1255" s="2">
        <f t="shared" si="148"/>
        <v>4.721790076913833</v>
      </c>
    </row>
    <row r="1256" spans="1:11" ht="13.5" x14ac:dyDescent="0.25">
      <c r="A1256" s="3">
        <v>43838</v>
      </c>
      <c r="B1256" s="2">
        <v>4.6172000000000004</v>
      </c>
      <c r="C1256" s="2">
        <f t="shared" si="149"/>
        <v>0</v>
      </c>
      <c r="D1256" s="2">
        <f t="shared" si="150"/>
        <v>4.6564200000000007</v>
      </c>
      <c r="E1256" s="2">
        <f t="shared" si="152"/>
        <v>4.7456199999999997</v>
      </c>
      <c r="F1256" s="2">
        <f t="shared" si="153"/>
        <v>4.7250499999999986</v>
      </c>
      <c r="G1256" s="2">
        <f t="shared" si="147"/>
        <v>4.7223439999999997</v>
      </c>
      <c r="H1256" s="2">
        <f t="shared" si="151"/>
        <v>4.7150195000000057</v>
      </c>
      <c r="I1256" s="2">
        <f t="array" ref="I1256">SUMPRODUCT(B1240:B1259, (ROW(B1240:B1259)-ROW(B1240)+1)) / (20*21/2)</f>
        <v>4.6858890476190478</v>
      </c>
      <c r="J1256" s="2">
        <f t="shared" si="154"/>
        <v>4.717733742690319</v>
      </c>
      <c r="K1256" s="2">
        <f t="shared" si="148"/>
        <v>4.7176885052701527</v>
      </c>
    </row>
    <row r="1257" spans="1:11" ht="13.5" x14ac:dyDescent="0.25">
      <c r="A1257" s="3">
        <v>43839</v>
      </c>
      <c r="B1257" s="2">
        <v>4.5540000000000003</v>
      </c>
      <c r="C1257" s="2">
        <f t="shared" si="149"/>
        <v>-6.3200000000000145E-2</v>
      </c>
      <c r="D1257" s="2">
        <f t="shared" si="150"/>
        <v>4.6096200000000014</v>
      </c>
      <c r="E1257" s="2">
        <f t="shared" si="152"/>
        <v>4.7266499999999994</v>
      </c>
      <c r="F1257" s="2">
        <f t="shared" si="153"/>
        <v>4.7171449999999995</v>
      </c>
      <c r="G1257" s="2">
        <f t="shared" si="147"/>
        <v>4.7198139999999995</v>
      </c>
      <c r="H1257" s="2">
        <f t="shared" si="151"/>
        <v>4.7148325000000053</v>
      </c>
      <c r="I1257" s="2">
        <f t="array" ref="I1257">SUMPRODUCT(B1241:B1260, (ROW(B1241:B1260)-ROW(B1241)+1)) / (20*21/2)</f>
        <v>4.677484761904763</v>
      </c>
      <c r="J1257" s="2">
        <f t="shared" si="154"/>
        <v>4.7021400529102895</v>
      </c>
      <c r="K1257" s="2">
        <f t="shared" si="148"/>
        <v>4.7112693482007355</v>
      </c>
    </row>
    <row r="1258" spans="1:11" ht="13.5" x14ac:dyDescent="0.25">
      <c r="A1258" s="3">
        <v>43840</v>
      </c>
      <c r="B1258" s="2">
        <v>4.6109</v>
      </c>
      <c r="C1258" s="2">
        <f t="shared" si="149"/>
        <v>5.6899999999999729E-2</v>
      </c>
      <c r="D1258" s="2">
        <f t="shared" si="150"/>
        <v>4.6032999999999999</v>
      </c>
      <c r="E1258" s="2">
        <f t="shared" si="152"/>
        <v>4.7121000000000013</v>
      </c>
      <c r="F1258" s="2">
        <f t="shared" si="153"/>
        <v>4.7117699999999996</v>
      </c>
      <c r="G1258" s="2">
        <f t="shared" si="147"/>
        <v>4.7184219999999986</v>
      </c>
      <c r="H1258" s="2">
        <f t="shared" si="151"/>
        <v>4.7149300000000052</v>
      </c>
      <c r="I1258" s="2">
        <f t="array" ref="I1258">SUMPRODUCT(B1242:B1261, (ROW(B1242:B1261)-ROW(B1242)+1)) / (20*21/2)</f>
        <v>4.6695323809523819</v>
      </c>
      <c r="J1258" s="2">
        <f t="shared" si="154"/>
        <v>4.6934505240616904</v>
      </c>
      <c r="K1258" s="2">
        <f t="shared" si="148"/>
        <v>4.7073332953301188</v>
      </c>
    </row>
    <row r="1259" spans="1:11" ht="13.5" x14ac:dyDescent="0.25">
      <c r="A1259" s="3">
        <v>43843</v>
      </c>
      <c r="B1259" s="2">
        <v>4.5856000000000003</v>
      </c>
      <c r="C1259" s="2">
        <f t="shared" si="149"/>
        <v>-2.5299999999999656E-2</v>
      </c>
      <c r="D1259" s="2">
        <f t="shared" si="150"/>
        <v>4.5969800000000003</v>
      </c>
      <c r="E1259" s="2">
        <f t="shared" si="152"/>
        <v>4.689960000000001</v>
      </c>
      <c r="F1259" s="2">
        <f t="shared" si="153"/>
        <v>4.7054449999999992</v>
      </c>
      <c r="G1259" s="2">
        <f t="shared" si="147"/>
        <v>4.7165239999999988</v>
      </c>
      <c r="H1259" s="2">
        <f t="shared" si="151"/>
        <v>4.7149010000000047</v>
      </c>
      <c r="I1259" s="2">
        <f t="array" ref="I1259">SUMPRODUCT(B1243:B1262, (ROW(B1243:B1262)-ROW(B1243)+1)) / (20*21/2)</f>
        <v>4.6619414285714287</v>
      </c>
      <c r="J1259" s="2">
        <f t="shared" si="154"/>
        <v>4.6831790455796245</v>
      </c>
      <c r="K1259" s="2">
        <f t="shared" si="148"/>
        <v>4.7025594406112905</v>
      </c>
    </row>
    <row r="1260" spans="1:11" ht="13.5" x14ac:dyDescent="0.25">
      <c r="A1260" s="3">
        <v>43845</v>
      </c>
      <c r="B1260" s="2">
        <v>4.6172000000000004</v>
      </c>
      <c r="C1260" s="2">
        <f t="shared" si="149"/>
        <v>3.1600000000000072E-2</v>
      </c>
      <c r="D1260" s="2">
        <f t="shared" si="150"/>
        <v>4.5969800000000003</v>
      </c>
      <c r="E1260" s="2">
        <f t="shared" si="152"/>
        <v>4.6583300000000012</v>
      </c>
      <c r="F1260" s="2">
        <f t="shared" si="153"/>
        <v>4.7006999999999994</v>
      </c>
      <c r="G1260" s="2">
        <f t="shared" si="147"/>
        <v>4.7152579999999986</v>
      </c>
      <c r="H1260" s="2">
        <f t="shared" si="151"/>
        <v>4.7150300000000058</v>
      </c>
      <c r="I1260" s="2">
        <f t="array" ref="I1260">SUMPRODUCT(B1244:B1263, (ROW(B1244:B1263)-ROW(B1244)+1)) / (20*21/2)</f>
        <v>4.6607704761904758</v>
      </c>
      <c r="J1260" s="2">
        <f t="shared" si="154"/>
        <v>4.6768953269529945</v>
      </c>
      <c r="K1260" s="2">
        <f t="shared" si="148"/>
        <v>4.6992120115677105</v>
      </c>
    </row>
    <row r="1261" spans="1:11" ht="13.5" x14ac:dyDescent="0.25">
      <c r="A1261" s="3">
        <v>43846</v>
      </c>
      <c r="B1261" s="2">
        <v>4.6172000000000004</v>
      </c>
      <c r="C1261" s="2">
        <f t="shared" si="149"/>
        <v>0</v>
      </c>
      <c r="D1261" s="2">
        <f t="shared" si="150"/>
        <v>4.5969800000000003</v>
      </c>
      <c r="E1261" s="2">
        <f t="shared" si="152"/>
        <v>4.6266999999999996</v>
      </c>
      <c r="F1261" s="2">
        <f t="shared" si="153"/>
        <v>4.6969049999999992</v>
      </c>
      <c r="G1261" s="2">
        <f t="shared" si="147"/>
        <v>4.7139919999999993</v>
      </c>
      <c r="H1261" s="2">
        <f t="shared" si="151"/>
        <v>4.7151590000000061</v>
      </c>
      <c r="I1261" s="2">
        <f t="array" ref="I1261">SUMPRODUCT(B1245:B1264, (ROW(B1245:B1264)-ROW(B1245)+1)) / (20*21/2)</f>
        <v>4.6657085714285707</v>
      </c>
      <c r="J1261" s="2">
        <f t="shared" si="154"/>
        <v>4.6712100577193763</v>
      </c>
      <c r="K1261" s="2">
        <f t="shared" si="148"/>
        <v>4.6959958542513291</v>
      </c>
    </row>
    <row r="1262" spans="1:11" ht="13.5" x14ac:dyDescent="0.25">
      <c r="A1262" s="3">
        <v>43847</v>
      </c>
      <c r="B1262" s="2">
        <v>4.6172000000000004</v>
      </c>
      <c r="C1262" s="2">
        <f t="shared" si="149"/>
        <v>0</v>
      </c>
      <c r="D1262" s="2">
        <f t="shared" si="150"/>
        <v>4.6096200000000005</v>
      </c>
      <c r="E1262" s="2">
        <f t="shared" si="152"/>
        <v>4.6096199999999996</v>
      </c>
      <c r="F1262" s="2">
        <f t="shared" si="153"/>
        <v>4.6927949999999994</v>
      </c>
      <c r="G1262" s="2">
        <f t="shared" si="147"/>
        <v>4.7127259999999991</v>
      </c>
      <c r="H1262" s="2">
        <f t="shared" si="151"/>
        <v>4.715349000000006</v>
      </c>
      <c r="I1262" s="2">
        <f t="array" ref="I1262">SUMPRODUCT(B1246:B1265, (ROW(B1246:B1265)-ROW(B1246)+1)) / (20*21/2)</f>
        <v>4.6704357142857154</v>
      </c>
      <c r="J1262" s="2">
        <f t="shared" si="154"/>
        <v>4.6660662426984834</v>
      </c>
      <c r="K1262" s="2">
        <f t="shared" si="148"/>
        <v>4.6929058207512764</v>
      </c>
    </row>
    <row r="1263" spans="1:11" ht="13.5" x14ac:dyDescent="0.25">
      <c r="A1263" s="3">
        <v>43850</v>
      </c>
      <c r="B1263" s="2">
        <v>4.6805000000000003</v>
      </c>
      <c r="C1263" s="2">
        <f t="shared" si="149"/>
        <v>6.3299999999999912E-2</v>
      </c>
      <c r="D1263" s="2">
        <f t="shared" si="150"/>
        <v>4.6235400000000002</v>
      </c>
      <c r="E1263" s="2">
        <f t="shared" si="152"/>
        <v>4.6134199999999996</v>
      </c>
      <c r="F1263" s="2">
        <f t="shared" si="153"/>
        <v>4.6918499999999987</v>
      </c>
      <c r="G1263" s="2">
        <f t="shared" si="147"/>
        <v>4.712726</v>
      </c>
      <c r="H1263" s="2">
        <f t="shared" si="151"/>
        <v>4.7158555000000062</v>
      </c>
      <c r="I1263" s="2">
        <f t="array" ref="I1263">SUMPRODUCT(B1247:B1266, (ROW(B1247:B1266)-ROW(B1247)+1)) / (20*21/2)</f>
        <v>4.6749519047619046</v>
      </c>
      <c r="J1263" s="2">
        <f t="shared" si="154"/>
        <v>4.6674408862510086</v>
      </c>
      <c r="K1263" s="2">
        <f t="shared" si="148"/>
        <v>4.6924193179767171</v>
      </c>
    </row>
    <row r="1264" spans="1:11" ht="13.5" x14ac:dyDescent="0.25">
      <c r="A1264" s="3">
        <v>43851</v>
      </c>
      <c r="B1264" s="2">
        <v>4.7436999999999996</v>
      </c>
      <c r="C1264" s="2">
        <f t="shared" si="149"/>
        <v>6.3199999999999257E-2</v>
      </c>
      <c r="D1264" s="2">
        <f t="shared" si="150"/>
        <v>4.6551600000000004</v>
      </c>
      <c r="E1264" s="2">
        <f t="shared" si="152"/>
        <v>4.6260700000000003</v>
      </c>
      <c r="F1264" s="2">
        <f t="shared" si="153"/>
        <v>4.6940649999999993</v>
      </c>
      <c r="G1264" s="2">
        <f t="shared" si="147"/>
        <v>4.7114599999999998</v>
      </c>
      <c r="H1264" s="2">
        <f t="shared" si="151"/>
        <v>4.7166780000000053</v>
      </c>
      <c r="I1264" s="2">
        <f t="array" ref="I1264">SUMPRODUCT(B1248:B1267, (ROW(B1248:B1267)-ROW(B1248)+1)) / (20*21/2)</f>
        <v>4.6792571428571437</v>
      </c>
      <c r="J1264" s="2">
        <f t="shared" si="154"/>
        <v>4.6747036589890074</v>
      </c>
      <c r="K1264" s="2">
        <f t="shared" si="148"/>
        <v>4.6944303251148849</v>
      </c>
    </row>
    <row r="1265" spans="1:11" ht="13.5" x14ac:dyDescent="0.25">
      <c r="A1265" s="3">
        <v>43852</v>
      </c>
      <c r="B1265" s="2">
        <v>4.7436999999999996</v>
      </c>
      <c r="C1265" s="2">
        <f t="shared" si="149"/>
        <v>0</v>
      </c>
      <c r="D1265" s="2">
        <f t="shared" si="150"/>
        <v>4.6804600000000001</v>
      </c>
      <c r="E1265" s="2">
        <f t="shared" si="152"/>
        <v>4.6387200000000002</v>
      </c>
      <c r="F1265" s="2">
        <f t="shared" si="153"/>
        <v>4.6962799999999998</v>
      </c>
      <c r="G1265" s="2">
        <f t="shared" si="147"/>
        <v>4.7101939999999995</v>
      </c>
      <c r="H1265" s="2">
        <f t="shared" si="151"/>
        <v>4.7174395000000056</v>
      </c>
      <c r="I1265" s="2">
        <f t="array" ref="I1265">SUMPRODUCT(B1249:B1268, (ROW(B1249:B1268)-ROW(B1249)+1)) / (20*21/2)</f>
        <v>4.6835623809523819</v>
      </c>
      <c r="J1265" s="2">
        <f t="shared" si="154"/>
        <v>4.6812747390852927</v>
      </c>
      <c r="K1265" s="2">
        <f t="shared" si="148"/>
        <v>4.6963624692280268</v>
      </c>
    </row>
    <row r="1266" spans="1:11" ht="13.5" x14ac:dyDescent="0.25">
      <c r="A1266" s="3">
        <v>43853</v>
      </c>
      <c r="B1266" s="2">
        <v>4.7436999999999996</v>
      </c>
      <c r="C1266" s="2">
        <f t="shared" si="149"/>
        <v>0</v>
      </c>
      <c r="D1266" s="2">
        <f t="shared" si="150"/>
        <v>4.7057599999999997</v>
      </c>
      <c r="E1266" s="2">
        <f t="shared" si="152"/>
        <v>4.6513699999999991</v>
      </c>
      <c r="F1266" s="2">
        <f t="shared" si="153"/>
        <v>4.6984949999999994</v>
      </c>
      <c r="G1266" s="2">
        <f t="shared" ref="G1266:G1329" si="155">AVERAGE(B1217:B1266)</f>
        <v>4.7089279999999993</v>
      </c>
      <c r="H1266" s="2">
        <f t="shared" si="151"/>
        <v>4.718201000000005</v>
      </c>
      <c r="I1266" s="2">
        <f t="array" ref="I1266">SUMPRODUCT(B1250:B1269, (ROW(B1250:B1269)-ROW(B1250)+1)) / (20*21/2)</f>
        <v>4.6879280952380959</v>
      </c>
      <c r="J1266" s="2">
        <f t="shared" si="154"/>
        <v>4.6872200020295507</v>
      </c>
      <c r="K1266" s="2">
        <f t="shared" si="148"/>
        <v>4.6982188429837901</v>
      </c>
    </row>
    <row r="1267" spans="1:11" ht="13.5" x14ac:dyDescent="0.25">
      <c r="A1267" s="3">
        <v>43854</v>
      </c>
      <c r="B1267" s="2">
        <v>4.7436999999999996</v>
      </c>
      <c r="C1267" s="2">
        <f t="shared" si="149"/>
        <v>0</v>
      </c>
      <c r="D1267" s="2">
        <f t="shared" si="150"/>
        <v>4.7310600000000003</v>
      </c>
      <c r="E1267" s="2">
        <f t="shared" si="152"/>
        <v>4.6703399999999986</v>
      </c>
      <c r="F1267" s="2">
        <f t="shared" si="153"/>
        <v>4.6984949999999994</v>
      </c>
      <c r="G1267" s="2">
        <f t="shared" si="155"/>
        <v>4.7075359999999993</v>
      </c>
      <c r="H1267" s="2">
        <f t="shared" si="151"/>
        <v>4.7182890000000048</v>
      </c>
      <c r="I1267" s="2">
        <f t="array" ref="I1267">SUMPRODUCT(B1251:B1270, (ROW(B1251:B1270)-ROW(B1251)+1)) / (20*21/2)</f>
        <v>4.6950047619047615</v>
      </c>
      <c r="J1267" s="2">
        <f t="shared" si="154"/>
        <v>4.6925990494553078</v>
      </c>
      <c r="K1267" s="2">
        <f t="shared" ref="K1267:K1330" si="156">$K$4*B1267+(1-$K$4)*K1266</f>
        <v>4.7000024177687392</v>
      </c>
    </row>
    <row r="1268" spans="1:11" ht="13.5" x14ac:dyDescent="0.25">
      <c r="A1268" s="3">
        <v>43857</v>
      </c>
      <c r="B1268" s="2">
        <v>4.7436999999999996</v>
      </c>
      <c r="C1268" s="2">
        <f t="shared" si="149"/>
        <v>0</v>
      </c>
      <c r="D1268" s="2">
        <f t="shared" si="150"/>
        <v>4.7436999999999996</v>
      </c>
      <c r="E1268" s="2">
        <f t="shared" si="152"/>
        <v>4.6836199999999995</v>
      </c>
      <c r="F1268" s="2">
        <f t="shared" si="153"/>
        <v>4.6978600000000004</v>
      </c>
      <c r="G1268" s="2">
        <f t="shared" si="155"/>
        <v>4.7060179999999994</v>
      </c>
      <c r="H1268" s="2">
        <f t="shared" si="151"/>
        <v>4.717826000000005</v>
      </c>
      <c r="I1268" s="2">
        <f t="array" ref="I1268">SUMPRODUCT(B1252:B1271, (ROW(B1252:B1271)-ROW(B1252)+1)) / (20*21/2)</f>
        <v>4.7046742857142858</v>
      </c>
      <c r="J1268" s="2">
        <f t="shared" si="154"/>
        <v>4.6974658066500403</v>
      </c>
      <c r="K1268" s="2">
        <f t="shared" si="156"/>
        <v>4.7017160484444744</v>
      </c>
    </row>
    <row r="1269" spans="1:11" ht="13.5" x14ac:dyDescent="0.25">
      <c r="A1269" s="3">
        <v>43858</v>
      </c>
      <c r="B1269" s="2">
        <v>4.7436999999999996</v>
      </c>
      <c r="C1269" s="2">
        <f t="shared" si="149"/>
        <v>0</v>
      </c>
      <c r="D1269" s="2">
        <f t="shared" si="150"/>
        <v>4.7436999999999996</v>
      </c>
      <c r="E1269" s="2">
        <f t="shared" si="152"/>
        <v>4.6994299999999987</v>
      </c>
      <c r="F1269" s="2">
        <f t="shared" si="153"/>
        <v>4.6946950000000012</v>
      </c>
      <c r="G1269" s="2">
        <f t="shared" si="155"/>
        <v>4.7044999999999986</v>
      </c>
      <c r="H1269" s="2">
        <f t="shared" si="151"/>
        <v>4.7173630000000042</v>
      </c>
      <c r="I1269" s="2">
        <f t="array" ref="I1269">SUMPRODUCT(B1253:B1272, (ROW(B1253:B1272)-ROW(B1253)+1)) / (20*21/2)</f>
        <v>4.7168461904761898</v>
      </c>
      <c r="J1269" s="2">
        <f t="shared" si="154"/>
        <v>4.7018690631595605</v>
      </c>
      <c r="K1269" s="2">
        <f t="shared" si="156"/>
        <v>4.7033624779172403</v>
      </c>
    </row>
    <row r="1270" spans="1:11" ht="13.5" x14ac:dyDescent="0.25">
      <c r="A1270" s="3">
        <v>43859</v>
      </c>
      <c r="B1270" s="2">
        <v>4.7690000000000001</v>
      </c>
      <c r="C1270" s="2">
        <f t="shared" si="149"/>
        <v>2.5300000000000544E-2</v>
      </c>
      <c r="D1270" s="2">
        <f t="shared" si="150"/>
        <v>4.7487599999999999</v>
      </c>
      <c r="E1270" s="2">
        <f t="shared" si="152"/>
        <v>4.7146099999999986</v>
      </c>
      <c r="F1270" s="2">
        <f t="shared" si="153"/>
        <v>4.6864700000000017</v>
      </c>
      <c r="G1270" s="2">
        <f t="shared" si="155"/>
        <v>4.7034879999999992</v>
      </c>
      <c r="H1270" s="2">
        <f t="shared" si="151"/>
        <v>4.7170875000000052</v>
      </c>
      <c r="I1270" s="2">
        <f t="array" ref="I1270">SUMPRODUCT(B1254:B1273, (ROW(B1254:B1273)-ROW(B1254)+1)) / (20*21/2)</f>
        <v>4.7289276190476182</v>
      </c>
      <c r="J1270" s="2">
        <f t="shared" si="154"/>
        <v>4.7082624857157924</v>
      </c>
      <c r="K1270" s="2">
        <f t="shared" si="156"/>
        <v>4.7059364983910736</v>
      </c>
    </row>
    <row r="1271" spans="1:11" ht="13.5" x14ac:dyDescent="0.25">
      <c r="A1271" s="3">
        <v>43860</v>
      </c>
      <c r="B1271" s="2">
        <v>4.7880000000000003</v>
      </c>
      <c r="C1271" s="2">
        <f t="shared" si="149"/>
        <v>1.9000000000000128E-2</v>
      </c>
      <c r="D1271" s="2">
        <f t="shared" si="150"/>
        <v>4.7576199999999993</v>
      </c>
      <c r="E1271" s="2">
        <f t="shared" si="152"/>
        <v>4.7316899999999986</v>
      </c>
      <c r="F1271" s="2">
        <f t="shared" si="153"/>
        <v>4.6791950000000009</v>
      </c>
      <c r="G1271" s="2">
        <f t="shared" si="155"/>
        <v>4.7028559999999997</v>
      </c>
      <c r="H1271" s="2">
        <f t="shared" si="151"/>
        <v>4.7169070000000053</v>
      </c>
      <c r="I1271" s="2">
        <f t="array" ref="I1271">SUMPRODUCT(B1255:B1274, (ROW(B1255:B1274)-ROW(B1255)+1)) / (20*21/2)</f>
        <v>4.7402257142857129</v>
      </c>
      <c r="J1271" s="2">
        <f t="shared" si="154"/>
        <v>4.7158565346952415</v>
      </c>
      <c r="K1271" s="2">
        <f t="shared" si="156"/>
        <v>4.7091546749247577</v>
      </c>
    </row>
    <row r="1272" spans="1:11" ht="13.5" x14ac:dyDescent="0.25">
      <c r="A1272" s="3">
        <v>43861</v>
      </c>
      <c r="B1272" s="2">
        <v>4.8070000000000004</v>
      </c>
      <c r="C1272" s="2">
        <f t="shared" si="149"/>
        <v>1.9000000000000128E-2</v>
      </c>
      <c r="D1272" s="2">
        <f t="shared" si="150"/>
        <v>4.7702799999999996</v>
      </c>
      <c r="E1272" s="2">
        <f t="shared" si="152"/>
        <v>4.7506699999999995</v>
      </c>
      <c r="F1272" s="2">
        <f t="shared" si="153"/>
        <v>4.6801450000000004</v>
      </c>
      <c r="G1272" s="2">
        <f t="shared" si="155"/>
        <v>4.704121999999999</v>
      </c>
      <c r="H1272" s="2">
        <f t="shared" si="151"/>
        <v>4.7168215000000053</v>
      </c>
      <c r="I1272" s="2">
        <f t="array" ref="I1272">SUMPRODUCT(B1256:B1275, (ROW(B1256:B1275)-ROW(B1256)+1)) / (20*21/2)</f>
        <v>4.7506200000000005</v>
      </c>
      <c r="J1272" s="2">
        <f t="shared" si="154"/>
        <v>4.724536864724266</v>
      </c>
      <c r="K1272" s="2">
        <f t="shared" si="156"/>
        <v>4.7129917464963356</v>
      </c>
    </row>
    <row r="1273" spans="1:11" ht="13.5" x14ac:dyDescent="0.25">
      <c r="A1273" s="3">
        <v>43864</v>
      </c>
      <c r="B1273" s="2">
        <v>4.8070000000000004</v>
      </c>
      <c r="C1273" s="2">
        <f t="shared" si="149"/>
        <v>0</v>
      </c>
      <c r="D1273" s="2">
        <f t="shared" si="150"/>
        <v>4.7829400000000009</v>
      </c>
      <c r="E1273" s="2">
        <f t="shared" si="152"/>
        <v>4.7633200000000002</v>
      </c>
      <c r="F1273" s="2">
        <f t="shared" si="153"/>
        <v>4.6883700000000008</v>
      </c>
      <c r="G1273" s="2">
        <f t="shared" si="155"/>
        <v>4.707157999999998</v>
      </c>
      <c r="H1273" s="2">
        <f t="shared" si="151"/>
        <v>4.7167360000000063</v>
      </c>
      <c r="I1273" s="2">
        <f t="array" ref="I1273">SUMPRODUCT(B1257:B1276, (ROW(B1257:B1276)-ROW(B1257)+1)) / (20*21/2)</f>
        <v>4.7601104761904764</v>
      </c>
      <c r="J1273" s="2">
        <f t="shared" si="154"/>
        <v>4.7323904966552881</v>
      </c>
      <c r="K1273" s="2">
        <f t="shared" si="156"/>
        <v>4.7166783446729497</v>
      </c>
    </row>
    <row r="1274" spans="1:11" ht="13.5" x14ac:dyDescent="0.25">
      <c r="A1274" s="3">
        <v>43865</v>
      </c>
      <c r="B1274" s="2">
        <v>4.8070000000000004</v>
      </c>
      <c r="C1274" s="2">
        <f t="shared" si="149"/>
        <v>0</v>
      </c>
      <c r="D1274" s="2">
        <f t="shared" si="150"/>
        <v>4.7956000000000003</v>
      </c>
      <c r="E1274" s="2">
        <f t="shared" si="152"/>
        <v>4.7696500000000004</v>
      </c>
      <c r="F1274" s="2">
        <f t="shared" si="153"/>
        <v>4.6978600000000004</v>
      </c>
      <c r="G1274" s="2">
        <f t="shared" si="155"/>
        <v>4.7101939999999978</v>
      </c>
      <c r="H1274" s="2">
        <f t="shared" si="151"/>
        <v>4.7166505000000054</v>
      </c>
      <c r="I1274" s="2">
        <f t="array" ref="I1274">SUMPRODUCT(B1258:B1277, (ROW(B1258:B1277)-ROW(B1258)+1)) / (20*21/2)</f>
        <v>4.7717066666666677</v>
      </c>
      <c r="J1274" s="2">
        <f t="shared" si="154"/>
        <v>4.7394961636404993</v>
      </c>
      <c r="K1274" s="2">
        <f t="shared" si="156"/>
        <v>4.7202203703720498</v>
      </c>
    </row>
    <row r="1275" spans="1:11" ht="13.5" x14ac:dyDescent="0.25">
      <c r="A1275" s="3">
        <v>43866</v>
      </c>
      <c r="B1275" s="2">
        <v>4.8070000000000004</v>
      </c>
      <c r="C1275" s="2">
        <f t="shared" si="149"/>
        <v>0</v>
      </c>
      <c r="D1275" s="2">
        <f t="shared" si="150"/>
        <v>4.8032000000000012</v>
      </c>
      <c r="E1275" s="2">
        <f t="shared" si="152"/>
        <v>4.7759800000000006</v>
      </c>
      <c r="F1275" s="2">
        <f t="shared" si="153"/>
        <v>4.7073499999999999</v>
      </c>
      <c r="G1275" s="2">
        <f t="shared" si="155"/>
        <v>4.7131039999999977</v>
      </c>
      <c r="H1275" s="2">
        <f t="shared" si="151"/>
        <v>4.7165650000000054</v>
      </c>
      <c r="I1275" s="2">
        <f t="array" ref="I1275">SUMPRODUCT(B1259:B1278, (ROW(B1259:B1278)-ROW(B1259)+1)) / (20*21/2)</f>
        <v>4.7849571428571442</v>
      </c>
      <c r="J1275" s="2">
        <f t="shared" si="154"/>
        <v>4.7459251004366427</v>
      </c>
      <c r="K1275" s="2">
        <f t="shared" si="156"/>
        <v>4.7236234931025578</v>
      </c>
    </row>
    <row r="1276" spans="1:11" ht="13.5" x14ac:dyDescent="0.25">
      <c r="A1276" s="3">
        <v>43867</v>
      </c>
      <c r="B1276" s="2">
        <v>4.8070000000000004</v>
      </c>
      <c r="C1276" s="2">
        <f t="shared" si="149"/>
        <v>0</v>
      </c>
      <c r="D1276" s="2">
        <f t="shared" si="150"/>
        <v>4.8070000000000004</v>
      </c>
      <c r="E1276" s="2">
        <f t="shared" si="152"/>
        <v>4.7823100000000007</v>
      </c>
      <c r="F1276" s="2">
        <f t="shared" si="153"/>
        <v>4.7168399999999995</v>
      </c>
      <c r="G1276" s="2">
        <f t="shared" si="155"/>
        <v>4.7165199999999974</v>
      </c>
      <c r="H1276" s="2">
        <f t="shared" si="151"/>
        <v>4.7164795000000064</v>
      </c>
      <c r="I1276" s="2">
        <f t="array" ref="I1276">SUMPRODUCT(B1260:B1279, (ROW(B1260:B1279)-ROW(B1260)+1)) / (20*21/2)</f>
        <v>4.7963728571428579</v>
      </c>
      <c r="J1276" s="2">
        <f t="shared" si="154"/>
        <v>4.7517417575379151</v>
      </c>
      <c r="K1276" s="2">
        <f t="shared" si="156"/>
        <v>4.7268931600397117</v>
      </c>
    </row>
    <row r="1277" spans="1:11" ht="13.5" x14ac:dyDescent="0.25">
      <c r="A1277" s="3">
        <v>43868</v>
      </c>
      <c r="B1277" s="2">
        <v>4.8385999999999996</v>
      </c>
      <c r="C1277" s="2">
        <f t="shared" si="149"/>
        <v>3.1599999999999184E-2</v>
      </c>
      <c r="D1277" s="2">
        <f t="shared" si="150"/>
        <v>4.81332</v>
      </c>
      <c r="E1277" s="2">
        <f t="shared" si="152"/>
        <v>4.7918000000000003</v>
      </c>
      <c r="F1277" s="2">
        <f t="shared" si="153"/>
        <v>4.7310699999999999</v>
      </c>
      <c r="G1277" s="2">
        <f t="shared" si="155"/>
        <v>4.7208219999999974</v>
      </c>
      <c r="H1277" s="2">
        <f t="shared" si="151"/>
        <v>4.7165520000000063</v>
      </c>
      <c r="I1277" s="2">
        <f t="array" ref="I1277">SUMPRODUCT(B1261:B1280, (ROW(B1261:B1280)-ROW(B1261)+1)) / (20*21/2)</f>
        <v>4.8070633333333337</v>
      </c>
      <c r="J1277" s="2">
        <f t="shared" si="154"/>
        <v>4.7600139711057325</v>
      </c>
      <c r="K1277" s="2">
        <f t="shared" si="156"/>
        <v>4.731273820430312</v>
      </c>
    </row>
    <row r="1278" spans="1:11" ht="13.5" x14ac:dyDescent="0.25">
      <c r="A1278" s="3">
        <v>43871</v>
      </c>
      <c r="B1278" s="2">
        <v>4.8701999999999996</v>
      </c>
      <c r="C1278" s="2">
        <f t="shared" si="149"/>
        <v>3.1600000000000072E-2</v>
      </c>
      <c r="D1278" s="2">
        <f t="shared" si="150"/>
        <v>4.8259600000000002</v>
      </c>
      <c r="E1278" s="2">
        <f t="shared" si="152"/>
        <v>4.804450000000001</v>
      </c>
      <c r="F1278" s="2">
        <f t="shared" si="153"/>
        <v>4.7440349999999993</v>
      </c>
      <c r="G1278" s="2">
        <f t="shared" si="155"/>
        <v>4.7246159999999975</v>
      </c>
      <c r="H1278" s="2">
        <f t="shared" si="151"/>
        <v>4.7167825000000061</v>
      </c>
      <c r="I1278" s="2">
        <f t="array" ref="I1278">SUMPRODUCT(B1262:B1281, (ROW(B1262:B1281)-ROW(B1262)+1)) / (20*21/2)</f>
        <v>4.8165490476190476</v>
      </c>
      <c r="J1278" s="2">
        <f t="shared" si="154"/>
        <v>4.7705078786194726</v>
      </c>
      <c r="K1278" s="2">
        <f t="shared" si="156"/>
        <v>4.7367219059036332</v>
      </c>
    </row>
    <row r="1279" spans="1:11" ht="13.5" x14ac:dyDescent="0.25">
      <c r="A1279" s="3">
        <v>43872</v>
      </c>
      <c r="B1279" s="2">
        <v>4.8639000000000001</v>
      </c>
      <c r="C1279" s="2">
        <f t="shared" si="149"/>
        <v>-6.2999999999995282E-3</v>
      </c>
      <c r="D1279" s="2">
        <f t="shared" si="150"/>
        <v>4.8373400000000002</v>
      </c>
      <c r="E1279" s="2">
        <f t="shared" si="152"/>
        <v>4.8164700000000007</v>
      </c>
      <c r="F1279" s="2">
        <f t="shared" si="153"/>
        <v>4.7579499999999992</v>
      </c>
      <c r="G1279" s="2">
        <f t="shared" si="155"/>
        <v>4.7282839999999968</v>
      </c>
      <c r="H1279" s="2">
        <f t="shared" si="151"/>
        <v>4.717226500000006</v>
      </c>
      <c r="I1279" s="2">
        <f t="array" ref="I1279">SUMPRODUCT(B1263:B1282, (ROW(B1263:B1282)-ROW(B1263)+1)) / (20*21/2)</f>
        <v>4.8248299999999995</v>
      </c>
      <c r="J1279" s="2">
        <f t="shared" si="154"/>
        <v>4.7794023663699985</v>
      </c>
      <c r="K1279" s="2">
        <f t="shared" si="156"/>
        <v>4.7417092821427067</v>
      </c>
    </row>
    <row r="1280" spans="1:11" ht="13.5" x14ac:dyDescent="0.25">
      <c r="A1280" s="3">
        <v>43873</v>
      </c>
      <c r="B1280" s="2">
        <v>4.8701999999999996</v>
      </c>
      <c r="C1280" s="2">
        <f t="shared" si="149"/>
        <v>6.2999999999995282E-3</v>
      </c>
      <c r="D1280" s="2">
        <f t="shared" si="150"/>
        <v>4.8499800000000004</v>
      </c>
      <c r="E1280" s="2">
        <f t="shared" si="152"/>
        <v>4.8265900000000004</v>
      </c>
      <c r="F1280" s="2">
        <f t="shared" si="153"/>
        <v>4.7706</v>
      </c>
      <c r="G1280" s="2">
        <f t="shared" si="155"/>
        <v>4.7328379999999974</v>
      </c>
      <c r="H1280" s="2">
        <f t="shared" si="151"/>
        <v>4.7174570000000049</v>
      </c>
      <c r="I1280" s="2">
        <f t="array" ref="I1280">SUMPRODUCT(B1264:B1283, (ROW(B1264:B1283)-ROW(B1264)+1)) / (20*21/2)</f>
        <v>4.8319061904761913</v>
      </c>
      <c r="J1280" s="2">
        <f t="shared" si="154"/>
        <v>4.7880497600490459</v>
      </c>
      <c r="K1280" s="2">
        <f t="shared" si="156"/>
        <v>4.7467481338233846</v>
      </c>
    </row>
    <row r="1281" spans="1:11" ht="13.5" x14ac:dyDescent="0.25">
      <c r="A1281" s="3">
        <v>43874</v>
      </c>
      <c r="B1281" s="2">
        <v>4.8701999999999996</v>
      </c>
      <c r="C1281" s="2">
        <f t="shared" si="149"/>
        <v>0</v>
      </c>
      <c r="D1281" s="2">
        <f t="shared" si="150"/>
        <v>4.8626200000000006</v>
      </c>
      <c r="E1281" s="2">
        <f t="shared" si="152"/>
        <v>4.8348099999999992</v>
      </c>
      <c r="F1281" s="2">
        <f t="shared" si="153"/>
        <v>4.7832499999999998</v>
      </c>
      <c r="G1281" s="2">
        <f t="shared" si="155"/>
        <v>4.7371379999999981</v>
      </c>
      <c r="H1281" s="2">
        <f t="shared" si="151"/>
        <v>4.7176875000000047</v>
      </c>
      <c r="I1281" s="2">
        <f t="array" ref="I1281">SUMPRODUCT(B1265:B1284, (ROW(B1265:B1284)-ROW(B1265)+1)) / (20*21/2)</f>
        <v>4.8380790476190478</v>
      </c>
      <c r="J1281" s="2">
        <f t="shared" si="154"/>
        <v>4.7958735924253277</v>
      </c>
      <c r="K1281" s="2">
        <f t="shared" si="156"/>
        <v>4.751589383477369</v>
      </c>
    </row>
    <row r="1282" spans="1:11" ht="13.5" x14ac:dyDescent="0.25">
      <c r="A1282" s="3">
        <v>43875</v>
      </c>
      <c r="B1282" s="2">
        <v>4.8701999999999996</v>
      </c>
      <c r="C1282" s="2">
        <f t="shared" si="149"/>
        <v>0</v>
      </c>
      <c r="D1282" s="2">
        <f t="shared" si="150"/>
        <v>4.8689400000000003</v>
      </c>
      <c r="E1282" s="2">
        <f t="shared" si="152"/>
        <v>4.8411299999999988</v>
      </c>
      <c r="F1282" s="2">
        <f t="shared" si="153"/>
        <v>4.7958999999999996</v>
      </c>
      <c r="G1282" s="2">
        <f t="shared" si="155"/>
        <v>4.7414379999999987</v>
      </c>
      <c r="H1282" s="2">
        <f t="shared" si="151"/>
        <v>4.7181630000000041</v>
      </c>
      <c r="I1282" s="2">
        <f t="array" ref="I1282">SUMPRODUCT(B1266:B1285, (ROW(B1266:B1285)-ROW(B1266)+1)) / (20*21/2)</f>
        <v>4.8460590476190477</v>
      </c>
      <c r="J1282" s="2">
        <f t="shared" si="154"/>
        <v>4.8029522979086297</v>
      </c>
      <c r="K1282" s="2">
        <f t="shared" si="156"/>
        <v>4.756240780203747</v>
      </c>
    </row>
    <row r="1283" spans="1:11" ht="13.5" x14ac:dyDescent="0.25">
      <c r="A1283" s="3">
        <v>43878</v>
      </c>
      <c r="B1283" s="2">
        <v>4.8701999999999996</v>
      </c>
      <c r="C1283" s="2">
        <f t="shared" si="149"/>
        <v>0</v>
      </c>
      <c r="D1283" s="2">
        <f t="shared" si="150"/>
        <v>4.8689400000000003</v>
      </c>
      <c r="E1283" s="2">
        <f t="shared" si="152"/>
        <v>4.8474499999999994</v>
      </c>
      <c r="F1283" s="2">
        <f t="shared" si="153"/>
        <v>4.8053849999999994</v>
      </c>
      <c r="G1283" s="2">
        <f t="shared" si="155"/>
        <v>4.745105999999998</v>
      </c>
      <c r="H1283" s="2">
        <f t="shared" si="151"/>
        <v>4.7186385000000035</v>
      </c>
      <c r="I1283" s="2">
        <f t="array" ref="I1283">SUMPRODUCT(B1267:B1286, (ROW(B1267:B1286)-ROW(B1267)+1)) / (20*21/2)</f>
        <v>4.8533161904761899</v>
      </c>
      <c r="J1283" s="2">
        <f t="shared" si="154"/>
        <v>4.8093568409649503</v>
      </c>
      <c r="K1283" s="2">
        <f t="shared" si="156"/>
        <v>4.7607097692153646</v>
      </c>
    </row>
    <row r="1284" spans="1:11" ht="13.5" x14ac:dyDescent="0.25">
      <c r="A1284" s="3">
        <v>43879</v>
      </c>
      <c r="B1284" s="2">
        <v>4.8701999999999996</v>
      </c>
      <c r="C1284" s="2">
        <f t="shared" ref="C1284:C1347" si="157">B1284-B1283</f>
        <v>0</v>
      </c>
      <c r="D1284" s="2">
        <f t="shared" si="150"/>
        <v>4.8701999999999996</v>
      </c>
      <c r="E1284" s="2">
        <f t="shared" si="152"/>
        <v>4.853769999999999</v>
      </c>
      <c r="F1284" s="2">
        <f t="shared" si="153"/>
        <v>4.8117099999999997</v>
      </c>
      <c r="G1284" s="2">
        <f t="shared" si="155"/>
        <v>4.7467499999999987</v>
      </c>
      <c r="H1284" s="2">
        <f t="shared" si="151"/>
        <v>4.719114000000002</v>
      </c>
      <c r="I1284" s="2">
        <f t="array" ref="I1284">SUMPRODUCT(B1268:B1287, (ROW(B1268:B1287)-ROW(B1268)+1)) / (20*21/2)</f>
        <v>4.8604504761904765</v>
      </c>
      <c r="J1284" s="2">
        <f t="shared" si="154"/>
        <v>4.8151514275397167</v>
      </c>
      <c r="K1284" s="2">
        <f t="shared" si="156"/>
        <v>4.7650035037559384</v>
      </c>
    </row>
    <row r="1285" spans="1:11" ht="13.5" x14ac:dyDescent="0.25">
      <c r="A1285" s="3">
        <v>43880</v>
      </c>
      <c r="B1285" s="2">
        <v>4.8955000000000002</v>
      </c>
      <c r="C1285" s="2">
        <f t="shared" si="157"/>
        <v>2.5300000000000544E-2</v>
      </c>
      <c r="D1285" s="2">
        <f t="shared" si="150"/>
        <v>4.8752599999999999</v>
      </c>
      <c r="E1285" s="2">
        <f t="shared" si="152"/>
        <v>4.8626199999999988</v>
      </c>
      <c r="F1285" s="2">
        <f t="shared" si="153"/>
        <v>4.8192999999999993</v>
      </c>
      <c r="G1285" s="2">
        <f t="shared" si="155"/>
        <v>4.7488999999999981</v>
      </c>
      <c r="H1285" s="2">
        <f t="shared" si="151"/>
        <v>4.7197160000000018</v>
      </c>
      <c r="I1285" s="2">
        <f t="array" ref="I1285">SUMPRODUCT(B1269:B1288, (ROW(B1269:B1288)-ROW(B1269)+1)) / (20*21/2)</f>
        <v>4.8668319047619049</v>
      </c>
      <c r="J1285" s="2">
        <f t="shared" si="154"/>
        <v>4.822803672535934</v>
      </c>
      <c r="K1285" s="2">
        <f t="shared" si="156"/>
        <v>4.7701210134125684</v>
      </c>
    </row>
    <row r="1286" spans="1:11" ht="13.5" x14ac:dyDescent="0.25">
      <c r="A1286" s="3">
        <v>43881</v>
      </c>
      <c r="B1286" s="2">
        <v>4.8955000000000002</v>
      </c>
      <c r="C1286" s="2">
        <f t="shared" si="157"/>
        <v>0</v>
      </c>
      <c r="D1286" s="2">
        <f t="shared" ref="D1286:D1349" si="158">AVERAGE(B1282:B1286)</f>
        <v>4.8803199999999993</v>
      </c>
      <c r="E1286" s="2">
        <f t="shared" si="152"/>
        <v>4.8714699999999995</v>
      </c>
      <c r="F1286" s="2">
        <f t="shared" si="153"/>
        <v>4.8268899999999997</v>
      </c>
      <c r="G1286" s="2">
        <f t="shared" si="155"/>
        <v>4.7510499999999993</v>
      </c>
      <c r="H1286" s="2">
        <f t="shared" si="151"/>
        <v>4.7203180000000025</v>
      </c>
      <c r="I1286" s="2">
        <f t="array" ref="I1286">SUMPRODUCT(B1270:B1289, (ROW(B1270:B1289)-ROW(B1270)+1)) / (20*21/2)</f>
        <v>4.8724604761904757</v>
      </c>
      <c r="J1286" s="2">
        <f t="shared" si="154"/>
        <v>4.8297271322944164</v>
      </c>
      <c r="K1286" s="2">
        <f t="shared" si="156"/>
        <v>4.7750378364159971</v>
      </c>
    </row>
    <row r="1287" spans="1:11" ht="13.5" x14ac:dyDescent="0.25">
      <c r="A1287" s="3">
        <v>43882</v>
      </c>
      <c r="B1287" s="2">
        <v>4.9017999999999997</v>
      </c>
      <c r="C1287" s="2">
        <f t="shared" si="157"/>
        <v>6.2999999999995282E-3</v>
      </c>
      <c r="D1287" s="2">
        <f t="shared" si="158"/>
        <v>4.8866399999999999</v>
      </c>
      <c r="E1287" s="2">
        <f t="shared" si="152"/>
        <v>4.8777899999999992</v>
      </c>
      <c r="F1287" s="2">
        <f t="shared" si="153"/>
        <v>4.8347949999999988</v>
      </c>
      <c r="G1287" s="2">
        <f t="shared" si="155"/>
        <v>4.7548439999999985</v>
      </c>
      <c r="H1287" s="2">
        <f t="shared" si="151"/>
        <v>4.7204760000000014</v>
      </c>
      <c r="I1287" s="2">
        <f t="array" ref="I1287">SUMPRODUCT(B1271:B1290, (ROW(B1271:B1290)-ROW(B1271)+1)) / (20*21/2)</f>
        <v>4.87733619047619</v>
      </c>
      <c r="J1287" s="2">
        <f t="shared" si="154"/>
        <v>4.8365912149330432</v>
      </c>
      <c r="K1287" s="2">
        <f t="shared" si="156"/>
        <v>4.7800089016545861</v>
      </c>
    </row>
    <row r="1288" spans="1:11" ht="13.5" x14ac:dyDescent="0.25">
      <c r="A1288" s="3">
        <v>43885</v>
      </c>
      <c r="B1288" s="2">
        <v>4.9017999999999997</v>
      </c>
      <c r="C1288" s="2">
        <f t="shared" si="157"/>
        <v>0</v>
      </c>
      <c r="D1288" s="2">
        <f t="shared" si="158"/>
        <v>4.8929599999999995</v>
      </c>
      <c r="E1288" s="2">
        <f t="shared" si="152"/>
        <v>4.8809500000000003</v>
      </c>
      <c r="F1288" s="2">
        <f t="shared" si="153"/>
        <v>4.8426999999999989</v>
      </c>
      <c r="G1288" s="2">
        <f t="shared" si="155"/>
        <v>4.7585119999999996</v>
      </c>
      <c r="H1288" s="2">
        <f t="shared" si="151"/>
        <v>4.7206340000000013</v>
      </c>
      <c r="I1288" s="2">
        <f t="array" ref="I1288">SUMPRODUCT(B1272:B1291, (ROW(B1272:B1291)-ROW(B1272)+1)) / (20*21/2)</f>
        <v>4.8827890476190481</v>
      </c>
      <c r="J1288" s="2">
        <f t="shared" si="154"/>
        <v>4.84280157541561</v>
      </c>
      <c r="K1288" s="2">
        <f t="shared" si="156"/>
        <v>4.784785023158328</v>
      </c>
    </row>
    <row r="1289" spans="1:11" ht="13.5" x14ac:dyDescent="0.25">
      <c r="A1289" s="3">
        <v>43886</v>
      </c>
      <c r="B1289" s="2">
        <v>4.9017999999999997</v>
      </c>
      <c r="C1289" s="2">
        <f t="shared" si="157"/>
        <v>0</v>
      </c>
      <c r="D1289" s="2">
        <f t="shared" si="158"/>
        <v>4.8992800000000001</v>
      </c>
      <c r="E1289" s="2">
        <f t="shared" si="152"/>
        <v>4.8847399999999999</v>
      </c>
      <c r="F1289" s="2">
        <f t="shared" si="153"/>
        <v>4.8506049999999989</v>
      </c>
      <c r="G1289" s="2">
        <f t="shared" si="155"/>
        <v>4.7623060000000006</v>
      </c>
      <c r="H1289" s="2">
        <f t="shared" si="151"/>
        <v>4.721108000000001</v>
      </c>
      <c r="I1289" s="2">
        <f t="array" ref="I1289">SUMPRODUCT(B1273:B1292, (ROW(B1273:B1292)-ROW(B1273)+1)) / (20*21/2)</f>
        <v>4.8876395238095238</v>
      </c>
      <c r="J1289" s="2">
        <f t="shared" si="154"/>
        <v>4.8484204729950751</v>
      </c>
      <c r="K1289" s="2">
        <f t="shared" si="156"/>
        <v>4.7893738457795703</v>
      </c>
    </row>
    <row r="1290" spans="1:11" ht="13.5" x14ac:dyDescent="0.25">
      <c r="A1290" s="3">
        <v>43887</v>
      </c>
      <c r="B1290" s="2">
        <v>4.9017999999999997</v>
      </c>
      <c r="C1290" s="2">
        <f t="shared" si="157"/>
        <v>0</v>
      </c>
      <c r="D1290" s="2">
        <f t="shared" si="158"/>
        <v>4.9005399999999995</v>
      </c>
      <c r="E1290" s="2">
        <f t="shared" si="152"/>
        <v>4.8879000000000001</v>
      </c>
      <c r="F1290" s="2">
        <f t="shared" si="153"/>
        <v>4.857244999999998</v>
      </c>
      <c r="G1290" s="2">
        <f t="shared" si="155"/>
        <v>4.7661000000000016</v>
      </c>
      <c r="H1290" s="2">
        <f t="shared" ref="H1290:H1353" si="159">AVERAGE(B1091:B1290)</f>
        <v>4.7215190000000007</v>
      </c>
      <c r="I1290" s="2">
        <f t="array" ref="I1290">SUMPRODUCT(B1274:B1293, (ROW(B1274:B1293)-ROW(B1274)+1)) / (20*21/2)</f>
        <v>4.8937876190476191</v>
      </c>
      <c r="J1290" s="2">
        <f t="shared" si="154"/>
        <v>4.8535042374717339</v>
      </c>
      <c r="K1290" s="2">
        <f t="shared" si="156"/>
        <v>4.7937827145725285</v>
      </c>
    </row>
    <row r="1291" spans="1:11" ht="13.5" x14ac:dyDescent="0.25">
      <c r="A1291" s="3">
        <v>43888</v>
      </c>
      <c r="B1291" s="2">
        <v>4.9145000000000003</v>
      </c>
      <c r="C1291" s="2">
        <f t="shared" si="157"/>
        <v>1.27000000000006E-2</v>
      </c>
      <c r="D1291" s="2">
        <f t="shared" si="158"/>
        <v>4.9043399999999995</v>
      </c>
      <c r="E1291" s="2">
        <f t="shared" si="152"/>
        <v>4.8923299999999994</v>
      </c>
      <c r="F1291" s="2">
        <f t="shared" si="153"/>
        <v>4.8635699999999984</v>
      </c>
      <c r="G1291" s="2">
        <f t="shared" si="155"/>
        <v>4.7705280000000014</v>
      </c>
      <c r="H1291" s="2">
        <f t="shared" si="159"/>
        <v>4.7220249999999995</v>
      </c>
      <c r="I1291" s="2">
        <f t="array" ref="I1291">SUMPRODUCT(B1275:B1294, (ROW(B1275:B1294)-ROW(B1275)+1)) / (20*21/2)</f>
        <v>4.8975238095238094</v>
      </c>
      <c r="J1291" s="2">
        <f t="shared" si="154"/>
        <v>4.8593133577125212</v>
      </c>
      <c r="K1291" s="2">
        <f t="shared" si="156"/>
        <v>4.7985167257657633</v>
      </c>
    </row>
    <row r="1292" spans="1:11" ht="13.5" x14ac:dyDescent="0.25">
      <c r="A1292" s="3">
        <v>43889</v>
      </c>
      <c r="B1292" s="2">
        <v>4.9145000000000003</v>
      </c>
      <c r="C1292" s="2">
        <f t="shared" si="157"/>
        <v>0</v>
      </c>
      <c r="D1292" s="2">
        <f t="shared" si="158"/>
        <v>4.9068800000000001</v>
      </c>
      <c r="E1292" s="2">
        <f t="shared" ref="E1292:E1355" si="160">AVERAGE(B1283:B1292)</f>
        <v>4.8967600000000004</v>
      </c>
      <c r="F1292" s="2">
        <f t="shared" si="153"/>
        <v>4.8689449999999983</v>
      </c>
      <c r="G1292" s="2">
        <f t="shared" si="155"/>
        <v>4.7748300000000015</v>
      </c>
      <c r="H1292" s="2">
        <f t="shared" si="159"/>
        <v>4.7225624999999996</v>
      </c>
      <c r="I1292" s="2">
        <f t="array" ref="I1292">SUMPRODUCT(B1276:B1295, (ROW(B1276:B1295)-ROW(B1276)+1)) / (20*21/2)</f>
        <v>4.9007480952380957</v>
      </c>
      <c r="J1292" s="2">
        <f t="shared" si="154"/>
        <v>4.8645692284065669</v>
      </c>
      <c r="K1292" s="2">
        <f t="shared" si="156"/>
        <v>4.8030650894612235</v>
      </c>
    </row>
    <row r="1293" spans="1:11" ht="13.5" x14ac:dyDescent="0.25">
      <c r="A1293" s="3">
        <v>43892</v>
      </c>
      <c r="B1293" s="2">
        <v>4.9335000000000004</v>
      </c>
      <c r="C1293" s="2">
        <f t="shared" si="157"/>
        <v>1.9000000000000128E-2</v>
      </c>
      <c r="D1293" s="2">
        <f t="shared" si="158"/>
        <v>4.9132199999999999</v>
      </c>
      <c r="E1293" s="2">
        <f t="shared" si="160"/>
        <v>4.9030900000000006</v>
      </c>
      <c r="F1293" s="2">
        <f t="shared" si="153"/>
        <v>4.8752699999999987</v>
      </c>
      <c r="G1293" s="2">
        <f t="shared" si="155"/>
        <v>4.7795120000000013</v>
      </c>
      <c r="H1293" s="2">
        <f t="shared" si="159"/>
        <v>4.7233534999999991</v>
      </c>
      <c r="I1293" s="2">
        <f t="array" ref="I1293">SUMPRODUCT(B1277:B1296, (ROW(B1277:B1296)-ROW(B1277)+1)) / (20*21/2)</f>
        <v>4.9028604761904759</v>
      </c>
      <c r="J1293" s="2">
        <f t="shared" si="154"/>
        <v>4.8711340637964184</v>
      </c>
      <c r="K1293" s="2">
        <f t="shared" si="156"/>
        <v>4.8081801839921559</v>
      </c>
    </row>
    <row r="1294" spans="1:11" ht="13.5" x14ac:dyDescent="0.25">
      <c r="A1294" s="3">
        <v>43893</v>
      </c>
      <c r="B1294" s="2">
        <v>4.9145000000000003</v>
      </c>
      <c r="C1294" s="2">
        <f t="shared" si="157"/>
        <v>-1.9000000000000128E-2</v>
      </c>
      <c r="D1294" s="2">
        <f t="shared" si="158"/>
        <v>4.9157600000000006</v>
      </c>
      <c r="E1294" s="2">
        <f t="shared" si="160"/>
        <v>4.9075200000000008</v>
      </c>
      <c r="F1294" s="2">
        <f t="shared" si="153"/>
        <v>4.8806449999999995</v>
      </c>
      <c r="G1294" s="2">
        <f t="shared" si="155"/>
        <v>4.7838140000000013</v>
      </c>
      <c r="H1294" s="2">
        <f t="shared" si="159"/>
        <v>4.7240494999999996</v>
      </c>
      <c r="I1294" s="2">
        <f t="array" ref="I1294">SUMPRODUCT(B1278:B1297, (ROW(B1278:B1297)-ROW(B1278)+1)) / (20*21/2)</f>
        <v>4.8996719047619051</v>
      </c>
      <c r="J1294" s="2">
        <f t="shared" si="154"/>
        <v>4.875264152958664</v>
      </c>
      <c r="K1294" s="2">
        <f t="shared" si="156"/>
        <v>4.8123495885414833</v>
      </c>
    </row>
    <row r="1295" spans="1:11" ht="13.5" x14ac:dyDescent="0.25">
      <c r="A1295" s="3">
        <v>43894</v>
      </c>
      <c r="B1295" s="2">
        <v>4.9145000000000003</v>
      </c>
      <c r="C1295" s="2">
        <f t="shared" si="157"/>
        <v>0</v>
      </c>
      <c r="D1295" s="2">
        <f t="shared" si="158"/>
        <v>4.9183000000000003</v>
      </c>
      <c r="E1295" s="2">
        <f t="shared" si="160"/>
        <v>4.9094199999999999</v>
      </c>
      <c r="F1295" s="2">
        <f t="shared" si="153"/>
        <v>4.8860200000000003</v>
      </c>
      <c r="G1295" s="2">
        <f t="shared" si="155"/>
        <v>4.7881160000000014</v>
      </c>
      <c r="H1295" s="2">
        <f t="shared" si="159"/>
        <v>4.7247454999999992</v>
      </c>
      <c r="I1295" s="2">
        <f t="array" ref="I1295">SUMPRODUCT(B1279:B1298, (ROW(B1279:B1298)-ROW(B1279)+1)) / (20*21/2)</f>
        <v>4.8909642857142854</v>
      </c>
      <c r="J1295" s="2">
        <f t="shared" si="154"/>
        <v>4.8790009002959343</v>
      </c>
      <c r="K1295" s="2">
        <f t="shared" si="156"/>
        <v>4.8163554870300533</v>
      </c>
    </row>
    <row r="1296" spans="1:11" ht="13.5" x14ac:dyDescent="0.25">
      <c r="A1296" s="3">
        <v>43895</v>
      </c>
      <c r="B1296" s="2">
        <v>4.9081999999999999</v>
      </c>
      <c r="C1296" s="2">
        <f t="shared" si="157"/>
        <v>-6.3000000000004164E-3</v>
      </c>
      <c r="D1296" s="2">
        <f t="shared" si="158"/>
        <v>4.9170400000000001</v>
      </c>
      <c r="E1296" s="2">
        <f t="shared" si="160"/>
        <v>4.9106900000000007</v>
      </c>
      <c r="F1296" s="2">
        <f t="shared" si="153"/>
        <v>4.8910800000000005</v>
      </c>
      <c r="G1296" s="2">
        <f t="shared" si="155"/>
        <v>4.7922920000000024</v>
      </c>
      <c r="H1296" s="2">
        <f t="shared" si="159"/>
        <v>4.7254414999999987</v>
      </c>
      <c r="I1296" s="2">
        <f t="array" ref="I1296">SUMPRODUCT(B1280:B1299, (ROW(B1280:B1299)-ROW(B1280)+1)) / (20*21/2)</f>
        <v>4.8825880952380949</v>
      </c>
      <c r="J1296" s="2">
        <f t="shared" si="154"/>
        <v>4.8817817669344175</v>
      </c>
      <c r="K1296" s="2">
        <f t="shared" si="156"/>
        <v>4.8199572326367175</v>
      </c>
    </row>
    <row r="1297" spans="1:11" ht="13.5" x14ac:dyDescent="0.25">
      <c r="A1297" s="3">
        <v>43896</v>
      </c>
      <c r="B1297" s="2">
        <v>4.8575999999999997</v>
      </c>
      <c r="C1297" s="2">
        <f t="shared" si="157"/>
        <v>-5.06000000000002E-2</v>
      </c>
      <c r="D1297" s="2">
        <f t="shared" si="158"/>
        <v>4.9056600000000001</v>
      </c>
      <c r="E1297" s="2">
        <f t="shared" si="160"/>
        <v>4.906270000000001</v>
      </c>
      <c r="F1297" s="2">
        <f t="shared" si="153"/>
        <v>4.8920300000000001</v>
      </c>
      <c r="G1297" s="2">
        <f t="shared" si="155"/>
        <v>4.794570000000002</v>
      </c>
      <c r="H1297" s="2">
        <f t="shared" si="159"/>
        <v>4.7260109999999989</v>
      </c>
      <c r="I1297" s="2">
        <f t="array" ref="I1297">SUMPRODUCT(B1281:B1300, (ROW(B1281:B1300)-ROW(B1281)+1)) / (20*21/2)</f>
        <v>4.8751228571428573</v>
      </c>
      <c r="J1297" s="2">
        <f t="shared" si="154"/>
        <v>4.8794787415120924</v>
      </c>
      <c r="K1297" s="2">
        <f t="shared" si="156"/>
        <v>4.8214334195921404</v>
      </c>
    </row>
    <row r="1298" spans="1:11" ht="13.5" x14ac:dyDescent="0.25">
      <c r="A1298" s="3">
        <v>43899</v>
      </c>
      <c r="B1298" s="2">
        <v>4.8006000000000002</v>
      </c>
      <c r="C1298" s="2">
        <f t="shared" si="157"/>
        <v>-5.6999999999999496E-2</v>
      </c>
      <c r="D1298" s="2">
        <f t="shared" si="158"/>
        <v>4.8790800000000001</v>
      </c>
      <c r="E1298" s="2">
        <f t="shared" si="160"/>
        <v>4.8961500000000004</v>
      </c>
      <c r="F1298" s="2">
        <f t="shared" si="153"/>
        <v>4.8885500000000004</v>
      </c>
      <c r="G1298" s="2">
        <f t="shared" si="155"/>
        <v>4.795454000000003</v>
      </c>
      <c r="H1298" s="2">
        <f t="shared" si="159"/>
        <v>4.7262954999999991</v>
      </c>
      <c r="I1298" s="2">
        <f t="array" ref="I1298">SUMPRODUCT(B1282:B1301, (ROW(B1282:B1301)-ROW(B1282)+1)) / (20*21/2)</f>
        <v>4.8679585714285718</v>
      </c>
      <c r="J1298" s="2">
        <f t="shared" si="154"/>
        <v>4.8719664804157032</v>
      </c>
      <c r="K1298" s="2">
        <f t="shared" si="156"/>
        <v>4.82061642274539</v>
      </c>
    </row>
    <row r="1299" spans="1:11" ht="13.5" x14ac:dyDescent="0.25">
      <c r="A1299" s="3">
        <v>43900</v>
      </c>
      <c r="B1299" s="2">
        <v>4.8006000000000002</v>
      </c>
      <c r="C1299" s="2">
        <f t="shared" si="157"/>
        <v>0</v>
      </c>
      <c r="D1299" s="2">
        <f t="shared" si="158"/>
        <v>4.8563000000000001</v>
      </c>
      <c r="E1299" s="2">
        <f t="shared" si="160"/>
        <v>4.8860299999999999</v>
      </c>
      <c r="F1299" s="2">
        <f t="shared" si="153"/>
        <v>4.8853850000000012</v>
      </c>
      <c r="G1299" s="2">
        <f t="shared" si="155"/>
        <v>4.7953260000000029</v>
      </c>
      <c r="H1299" s="2">
        <f t="shared" si="159"/>
        <v>4.7265799999999993</v>
      </c>
      <c r="I1299" s="2">
        <f t="array" ref="I1299">SUMPRODUCT(B1283:B1302, (ROW(B1283:B1302)-ROW(B1283)+1)) / (20*21/2)</f>
        <v>4.8586857142857145</v>
      </c>
      <c r="J1299" s="2">
        <f t="shared" si="154"/>
        <v>4.865169672757065</v>
      </c>
      <c r="K1299" s="2">
        <f t="shared" si="156"/>
        <v>4.8198314649906688</v>
      </c>
    </row>
    <row r="1300" spans="1:11" ht="13.5" x14ac:dyDescent="0.25">
      <c r="A1300" s="3">
        <v>43901</v>
      </c>
      <c r="B1300" s="2">
        <v>4.8070000000000004</v>
      </c>
      <c r="C1300" s="2">
        <f t="shared" si="157"/>
        <v>6.4000000000001833E-3</v>
      </c>
      <c r="D1300" s="2">
        <f t="shared" si="158"/>
        <v>4.8347999999999995</v>
      </c>
      <c r="E1300" s="2">
        <f t="shared" si="160"/>
        <v>4.8765500000000008</v>
      </c>
      <c r="F1300" s="2">
        <f t="shared" ref="F1300:F1363" si="161">AVERAGE(B1281:B1300)</f>
        <v>4.8822250000000009</v>
      </c>
      <c r="G1300" s="2">
        <f t="shared" si="155"/>
        <v>4.7927960000000027</v>
      </c>
      <c r="H1300" s="2">
        <f t="shared" si="159"/>
        <v>4.7268964999999987</v>
      </c>
      <c r="I1300" s="2">
        <f t="array" ref="I1300">SUMPRODUCT(B1284:B1303, (ROW(B1284:B1303)-ROW(B1284)+1)) / (20*21/2)</f>
        <v>4.8365771428571431</v>
      </c>
      <c r="J1300" s="2">
        <f t="shared" si="154"/>
        <v>4.8596297039230594</v>
      </c>
      <c r="K1300" s="2">
        <f t="shared" si="156"/>
        <v>4.8193282702851521</v>
      </c>
    </row>
    <row r="1301" spans="1:11" ht="13.5" x14ac:dyDescent="0.25">
      <c r="A1301" s="3">
        <v>43902</v>
      </c>
      <c r="B1301" s="2">
        <v>4.8070000000000004</v>
      </c>
      <c r="C1301" s="2">
        <f t="shared" si="157"/>
        <v>0</v>
      </c>
      <c r="D1301" s="2">
        <f t="shared" si="158"/>
        <v>4.8145600000000002</v>
      </c>
      <c r="E1301" s="2">
        <f t="shared" si="160"/>
        <v>4.865800000000001</v>
      </c>
      <c r="F1301" s="2">
        <f t="shared" si="161"/>
        <v>4.8790650000000007</v>
      </c>
      <c r="G1301" s="2">
        <f t="shared" si="155"/>
        <v>4.7902660000000017</v>
      </c>
      <c r="H1301" s="2">
        <f t="shared" si="159"/>
        <v>4.7272129999999981</v>
      </c>
      <c r="I1301" s="2">
        <f t="array" ref="I1301">SUMPRODUCT(B1285:B1304, (ROW(B1285:B1304)-ROW(B1285)+1)) / (20*21/2)</f>
        <v>4.7998957142857153</v>
      </c>
      <c r="J1301" s="2">
        <f t="shared" ref="J1301:J1364" si="162">$J$4*B1301+J1300*(1-$J$4)</f>
        <v>4.854617351168482</v>
      </c>
      <c r="K1301" s="2">
        <f t="shared" si="156"/>
        <v>4.8188448087053422</v>
      </c>
    </row>
    <row r="1302" spans="1:11" ht="13.5" x14ac:dyDescent="0.25">
      <c r="A1302" s="3">
        <v>43903</v>
      </c>
      <c r="B1302" s="2">
        <v>4.7816999999999998</v>
      </c>
      <c r="C1302" s="2">
        <f t="shared" si="157"/>
        <v>-2.5300000000000544E-2</v>
      </c>
      <c r="D1302" s="2">
        <f t="shared" si="158"/>
        <v>4.7993800000000011</v>
      </c>
      <c r="E1302" s="2">
        <f t="shared" si="160"/>
        <v>4.8525200000000002</v>
      </c>
      <c r="F1302" s="2">
        <f t="shared" si="161"/>
        <v>4.8746400000000012</v>
      </c>
      <c r="G1302" s="2">
        <f t="shared" si="155"/>
        <v>4.7901400000000018</v>
      </c>
      <c r="H1302" s="2">
        <f t="shared" si="159"/>
        <v>4.727402999999998</v>
      </c>
      <c r="I1302" s="2">
        <f t="array" ref="I1302">SUMPRODUCT(B1286:B1305, (ROW(B1286:B1305)-ROW(B1286)+1)) / (20*21/2)</f>
        <v>4.7747195238095248</v>
      </c>
      <c r="J1302" s="2">
        <f t="shared" si="162"/>
        <v>4.847672841533389</v>
      </c>
      <c r="K1302" s="2">
        <f t="shared" si="156"/>
        <v>4.8173881495404265</v>
      </c>
    </row>
    <row r="1303" spans="1:11" ht="13.5" x14ac:dyDescent="0.25">
      <c r="A1303" s="3">
        <v>43906</v>
      </c>
      <c r="B1303" s="2">
        <v>4.6425000000000001</v>
      </c>
      <c r="C1303" s="2">
        <f t="shared" si="157"/>
        <v>-0.13919999999999977</v>
      </c>
      <c r="D1303" s="2">
        <f t="shared" si="158"/>
        <v>4.76776</v>
      </c>
      <c r="E1303" s="2">
        <f t="shared" si="160"/>
        <v>4.8234200000000005</v>
      </c>
      <c r="F1303" s="2">
        <f t="shared" si="161"/>
        <v>4.8632550000000005</v>
      </c>
      <c r="G1303" s="2">
        <f t="shared" si="155"/>
        <v>4.7901400000000018</v>
      </c>
      <c r="H1303" s="2">
        <f t="shared" si="159"/>
        <v>4.7268969999999984</v>
      </c>
      <c r="I1303" s="2">
        <f t="array" ref="I1303">SUMPRODUCT(B1287:B1306, (ROW(B1287:B1306)-ROW(B1287)+1)) / (20*21/2)</f>
        <v>4.7390014285714299</v>
      </c>
      <c r="J1303" s="2">
        <f t="shared" si="162"/>
        <v>4.8281325709111611</v>
      </c>
      <c r="K1303" s="2">
        <f t="shared" si="156"/>
        <v>4.8105297907349192</v>
      </c>
    </row>
    <row r="1304" spans="1:11" ht="13.5" x14ac:dyDescent="0.25">
      <c r="A1304" s="3">
        <v>43907</v>
      </c>
      <c r="B1304" s="2">
        <v>4.4781000000000004</v>
      </c>
      <c r="C1304" s="2">
        <f t="shared" si="157"/>
        <v>-0.16439999999999966</v>
      </c>
      <c r="D1304" s="2">
        <f t="shared" si="158"/>
        <v>4.7032600000000011</v>
      </c>
      <c r="E1304" s="2">
        <f t="shared" si="160"/>
        <v>4.7797800000000006</v>
      </c>
      <c r="F1304" s="2">
        <f t="shared" si="161"/>
        <v>4.8436500000000011</v>
      </c>
      <c r="G1304" s="2">
        <f t="shared" si="155"/>
        <v>4.7873580000000011</v>
      </c>
      <c r="H1304" s="2">
        <f t="shared" si="159"/>
        <v>4.7255689999999984</v>
      </c>
      <c r="I1304" s="2">
        <f t="array" ref="I1304">SUMPRODUCT(B1288:B1307, (ROW(B1288:B1307)-ROW(B1288)+1)) / (20*21/2)</f>
        <v>4.7035819047619052</v>
      </c>
      <c r="J1304" s="2">
        <f t="shared" si="162"/>
        <v>4.7947961355862887</v>
      </c>
      <c r="K1304" s="2">
        <f t="shared" si="156"/>
        <v>4.7974933283531582</v>
      </c>
    </row>
    <row r="1305" spans="1:11" ht="13.5" x14ac:dyDescent="0.25">
      <c r="A1305" s="3">
        <v>43908</v>
      </c>
      <c r="B1305" s="2">
        <v>4.5792999999999999</v>
      </c>
      <c r="C1305" s="2">
        <f t="shared" si="157"/>
        <v>0.10119999999999951</v>
      </c>
      <c r="D1305" s="2">
        <f t="shared" si="158"/>
        <v>4.6577199999999994</v>
      </c>
      <c r="E1305" s="2">
        <f t="shared" si="160"/>
        <v>4.7462599999999995</v>
      </c>
      <c r="F1305" s="2">
        <f t="shared" si="161"/>
        <v>4.8278400000000001</v>
      </c>
      <c r="G1305" s="2">
        <f t="shared" si="155"/>
        <v>4.7866000000000017</v>
      </c>
      <c r="H1305" s="2">
        <f t="shared" si="159"/>
        <v>4.724746999999998</v>
      </c>
      <c r="I1305" s="2">
        <f t="array" ref="I1305">SUMPRODUCT(B1289:B1308, (ROW(B1289:B1308)-ROW(B1289)+1)) / (20*21/2)</f>
        <v>4.6830385714285718</v>
      </c>
      <c r="J1305" s="2">
        <f t="shared" si="162"/>
        <v>4.7742726941018798</v>
      </c>
      <c r="K1305" s="2">
        <f t="shared" si="156"/>
        <v>4.7889367272412704</v>
      </c>
    </row>
    <row r="1306" spans="1:11" ht="13.5" x14ac:dyDescent="0.25">
      <c r="A1306" s="3">
        <v>43909</v>
      </c>
      <c r="B1306" s="2">
        <v>4.4527999999999999</v>
      </c>
      <c r="C1306" s="2">
        <f t="shared" si="157"/>
        <v>-0.12650000000000006</v>
      </c>
      <c r="D1306" s="2">
        <f t="shared" si="158"/>
        <v>4.5868799999999998</v>
      </c>
      <c r="E1306" s="2">
        <f t="shared" si="160"/>
        <v>4.7007199999999996</v>
      </c>
      <c r="F1306" s="2">
        <f t="shared" si="161"/>
        <v>4.8057050000000006</v>
      </c>
      <c r="G1306" s="2">
        <f t="shared" si="155"/>
        <v>4.7833120000000005</v>
      </c>
      <c r="H1306" s="2">
        <f t="shared" si="159"/>
        <v>4.7232924999999986</v>
      </c>
      <c r="I1306" s="2">
        <f t="array" ref="I1306">SUMPRODUCT(B1290:B1309, (ROW(B1290:B1309)-ROW(B1290)+1)) / (20*21/2)</f>
        <v>4.6749390476190475</v>
      </c>
      <c r="J1306" s="2">
        <f t="shared" si="162"/>
        <v>4.7436562470445578</v>
      </c>
      <c r="K1306" s="2">
        <f t="shared" si="156"/>
        <v>4.7757548948004365</v>
      </c>
    </row>
    <row r="1307" spans="1:11" ht="13.5" x14ac:dyDescent="0.25">
      <c r="A1307" s="3">
        <v>43913</v>
      </c>
      <c r="B1307" s="2">
        <v>4.4337999999999997</v>
      </c>
      <c r="C1307" s="2">
        <f t="shared" si="157"/>
        <v>-1.9000000000000128E-2</v>
      </c>
      <c r="D1307" s="2">
        <f t="shared" si="158"/>
        <v>4.5173000000000005</v>
      </c>
      <c r="E1307" s="2">
        <f t="shared" si="160"/>
        <v>4.658339999999999</v>
      </c>
      <c r="F1307" s="2">
        <f t="shared" si="161"/>
        <v>4.7823050000000009</v>
      </c>
      <c r="G1307" s="2">
        <f t="shared" si="155"/>
        <v>4.7809080000000002</v>
      </c>
      <c r="H1307" s="2">
        <f t="shared" si="159"/>
        <v>4.7217429999999991</v>
      </c>
      <c r="I1307" s="2">
        <f t="array" ref="I1307">SUMPRODUCT(B1291:B1310, (ROW(B1291:B1310)-ROW(B1291)+1)) / (20*21/2)</f>
        <v>4.6739123809523813</v>
      </c>
      <c r="J1307" s="2">
        <f t="shared" si="162"/>
        <v>4.7141461282784087</v>
      </c>
      <c r="K1307" s="2">
        <f t="shared" si="156"/>
        <v>4.7623448989259094</v>
      </c>
    </row>
    <row r="1308" spans="1:11" ht="13.5" x14ac:dyDescent="0.25">
      <c r="A1308" s="3">
        <v>43914</v>
      </c>
      <c r="B1308" s="2">
        <v>4.5666000000000002</v>
      </c>
      <c r="C1308" s="2">
        <f t="shared" si="157"/>
        <v>0.13280000000000047</v>
      </c>
      <c r="D1308" s="2">
        <f t="shared" si="158"/>
        <v>4.5021200000000006</v>
      </c>
      <c r="E1308" s="2">
        <f t="shared" si="160"/>
        <v>4.6349400000000003</v>
      </c>
      <c r="F1308" s="2">
        <f t="shared" si="161"/>
        <v>4.7655450000000004</v>
      </c>
      <c r="G1308" s="2">
        <f t="shared" si="155"/>
        <v>4.7800219999999998</v>
      </c>
      <c r="H1308" s="2">
        <f t="shared" si="159"/>
        <v>4.7209204999999983</v>
      </c>
      <c r="I1308" s="2">
        <f t="array" ref="I1308">SUMPRODUCT(B1292:B1311, (ROW(B1292:B1311)-ROW(B1292)+1)) / (20*21/2)</f>
        <v>4.6796671428571432</v>
      </c>
      <c r="J1308" s="2">
        <f t="shared" si="162"/>
        <v>4.7000941160614174</v>
      </c>
      <c r="K1308" s="2">
        <f t="shared" si="156"/>
        <v>4.754668628379795</v>
      </c>
    </row>
    <row r="1309" spans="1:11" ht="13.5" x14ac:dyDescent="0.25">
      <c r="A1309" s="3">
        <v>43915</v>
      </c>
      <c r="B1309" s="2">
        <v>4.6805000000000003</v>
      </c>
      <c r="C1309" s="2">
        <f t="shared" si="157"/>
        <v>0.11390000000000011</v>
      </c>
      <c r="D1309" s="2">
        <f t="shared" si="158"/>
        <v>4.5426000000000002</v>
      </c>
      <c r="E1309" s="2">
        <f t="shared" si="160"/>
        <v>4.6229300000000002</v>
      </c>
      <c r="F1309" s="2">
        <f t="shared" si="161"/>
        <v>4.75448</v>
      </c>
      <c r="G1309" s="2">
        <f t="shared" si="155"/>
        <v>4.7819200000000004</v>
      </c>
      <c r="H1309" s="2">
        <f t="shared" si="159"/>
        <v>4.7206674999999985</v>
      </c>
      <c r="I1309" s="2">
        <f t="array" ref="I1309">SUMPRODUCT(B1293:B1312, (ROW(B1293:B1312)-ROW(B1293)+1)) / (20*21/2)</f>
        <v>4.6859338095238083</v>
      </c>
      <c r="J1309" s="2">
        <f t="shared" si="162"/>
        <v>4.6982280097698537</v>
      </c>
      <c r="K1309" s="2">
        <f t="shared" si="156"/>
        <v>4.7517600547178427</v>
      </c>
    </row>
    <row r="1310" spans="1:11" ht="13.5" x14ac:dyDescent="0.25">
      <c r="A1310" s="3">
        <v>43916</v>
      </c>
      <c r="B1310" s="2">
        <v>4.7436999999999996</v>
      </c>
      <c r="C1310" s="2">
        <f t="shared" si="157"/>
        <v>6.3199999999999257E-2</v>
      </c>
      <c r="D1310" s="2">
        <f t="shared" si="158"/>
        <v>4.5754799999999998</v>
      </c>
      <c r="E1310" s="2">
        <f t="shared" si="160"/>
        <v>4.6166</v>
      </c>
      <c r="F1310" s="2">
        <f t="shared" si="161"/>
        <v>4.7465750000000009</v>
      </c>
      <c r="G1310" s="2">
        <f t="shared" si="155"/>
        <v>4.7844499999999996</v>
      </c>
      <c r="H1310" s="2">
        <f t="shared" si="159"/>
        <v>4.7210784999999991</v>
      </c>
      <c r="I1310" s="2">
        <f t="array" ref="I1310">SUMPRODUCT(B1294:B1313, (ROW(B1294:B1313)-ROW(B1294)+1)) / (20*21/2)</f>
        <v>4.6927123809523819</v>
      </c>
      <c r="J1310" s="2">
        <f t="shared" si="162"/>
        <v>4.702558675506058</v>
      </c>
      <c r="K1310" s="2">
        <f t="shared" si="156"/>
        <v>4.7514439741406722</v>
      </c>
    </row>
    <row r="1311" spans="1:11" ht="13.5" x14ac:dyDescent="0.25">
      <c r="A1311" s="3">
        <v>43917</v>
      </c>
      <c r="B1311" s="2">
        <v>4.8070000000000004</v>
      </c>
      <c r="C1311" s="2">
        <f t="shared" si="157"/>
        <v>6.33000000000008E-2</v>
      </c>
      <c r="D1311" s="2">
        <f t="shared" si="158"/>
        <v>4.6463200000000002</v>
      </c>
      <c r="E1311" s="2">
        <f t="shared" si="160"/>
        <v>4.6166</v>
      </c>
      <c r="F1311" s="2">
        <f t="shared" si="161"/>
        <v>4.7412000000000001</v>
      </c>
      <c r="G1311" s="2">
        <f t="shared" si="155"/>
        <v>4.7882459999999991</v>
      </c>
      <c r="H1311" s="2">
        <f t="shared" si="159"/>
        <v>4.7217109999999982</v>
      </c>
      <c r="I1311" s="2">
        <f t="array" ref="I1311">SUMPRODUCT(B1295:B1314, (ROW(B1295:B1314)-ROW(B1295)+1)) / (20*21/2)</f>
        <v>4.7000933333333341</v>
      </c>
      <c r="J1311" s="2">
        <f t="shared" si="162"/>
        <v>4.7125054683150047</v>
      </c>
      <c r="K1311" s="2">
        <f t="shared" si="156"/>
        <v>4.7536226418214298</v>
      </c>
    </row>
    <row r="1312" spans="1:11" ht="13.5" x14ac:dyDescent="0.25">
      <c r="A1312" s="3">
        <v>43920</v>
      </c>
      <c r="B1312" s="2">
        <v>4.8070000000000004</v>
      </c>
      <c r="C1312" s="2">
        <f t="shared" si="157"/>
        <v>0</v>
      </c>
      <c r="D1312" s="2">
        <f t="shared" si="158"/>
        <v>4.7209600000000007</v>
      </c>
      <c r="E1312" s="2">
        <f t="shared" si="160"/>
        <v>4.6191300000000002</v>
      </c>
      <c r="F1312" s="2">
        <f t="shared" si="161"/>
        <v>4.7358250000000002</v>
      </c>
      <c r="G1312" s="2">
        <f t="shared" si="155"/>
        <v>4.7920419999999986</v>
      </c>
      <c r="H1312" s="2">
        <f t="shared" si="159"/>
        <v>4.7222169999999979</v>
      </c>
      <c r="I1312" s="2">
        <f t="array" ref="I1312">SUMPRODUCT(B1296:B1315, (ROW(B1296:B1315)-ROW(B1296)+1)) / (20*21/2)</f>
        <v>4.6947290476190471</v>
      </c>
      <c r="J1312" s="2">
        <f t="shared" si="162"/>
        <v>4.7215049475230995</v>
      </c>
      <c r="K1312" s="2">
        <f t="shared" si="156"/>
        <v>4.7557158715539227</v>
      </c>
    </row>
    <row r="1313" spans="1:11" ht="13.5" x14ac:dyDescent="0.25">
      <c r="A1313" s="3">
        <v>43921</v>
      </c>
      <c r="B1313" s="2">
        <v>4.8070000000000004</v>
      </c>
      <c r="C1313" s="2">
        <f t="shared" si="157"/>
        <v>0</v>
      </c>
      <c r="D1313" s="2">
        <f t="shared" si="158"/>
        <v>4.7690399999999995</v>
      </c>
      <c r="E1313" s="2">
        <f t="shared" si="160"/>
        <v>4.6355800000000009</v>
      </c>
      <c r="F1313" s="2">
        <f t="shared" si="161"/>
        <v>4.7294999999999998</v>
      </c>
      <c r="G1313" s="2">
        <f t="shared" si="155"/>
        <v>4.7945719999999987</v>
      </c>
      <c r="H1313" s="2">
        <f t="shared" si="159"/>
        <v>4.7227229999999984</v>
      </c>
      <c r="I1313" s="2">
        <f t="array" ref="I1313">SUMPRODUCT(B1297:B1316, (ROW(B1297:B1316)-ROW(B1297)+1)) / (20*21/2)</f>
        <v>4.6772919047619048</v>
      </c>
      <c r="J1313" s="2">
        <f t="shared" si="162"/>
        <v>4.7296473334732809</v>
      </c>
      <c r="K1313" s="2">
        <f t="shared" si="156"/>
        <v>4.7577270138459253</v>
      </c>
    </row>
    <row r="1314" spans="1:11" ht="13.5" x14ac:dyDescent="0.25">
      <c r="A1314" s="3">
        <v>43922</v>
      </c>
      <c r="B1314" s="2">
        <v>4.8070000000000004</v>
      </c>
      <c r="C1314" s="2">
        <f t="shared" si="157"/>
        <v>0</v>
      </c>
      <c r="D1314" s="2">
        <f t="shared" si="158"/>
        <v>4.79434</v>
      </c>
      <c r="E1314" s="2">
        <f t="shared" si="160"/>
        <v>4.668470000000001</v>
      </c>
      <c r="F1314" s="2">
        <f t="shared" si="161"/>
        <v>4.7241249999999999</v>
      </c>
      <c r="G1314" s="2">
        <f t="shared" si="155"/>
        <v>4.795837999999998</v>
      </c>
      <c r="H1314" s="2">
        <f t="shared" si="159"/>
        <v>4.7233554999999985</v>
      </c>
      <c r="I1314" s="2">
        <f t="array" ref="I1314">SUMPRODUCT(B1298:B1317, (ROW(B1298:B1317)-ROW(B1298)+1)) / (20*21/2)</f>
        <v>4.6580428571428572</v>
      </c>
      <c r="J1314" s="2">
        <f t="shared" si="162"/>
        <v>4.7370142540948734</v>
      </c>
      <c r="K1314" s="2">
        <f t="shared" si="156"/>
        <v>4.7596592878127515</v>
      </c>
    </row>
    <row r="1315" spans="1:11" ht="13.5" x14ac:dyDescent="0.25">
      <c r="A1315" s="3">
        <v>43923</v>
      </c>
      <c r="B1315" s="2">
        <v>4.6677999999999997</v>
      </c>
      <c r="C1315" s="2">
        <f t="shared" si="157"/>
        <v>-0.13920000000000066</v>
      </c>
      <c r="D1315" s="2">
        <f t="shared" si="158"/>
        <v>4.7791600000000001</v>
      </c>
      <c r="E1315" s="2">
        <f t="shared" si="160"/>
        <v>4.6773199999999999</v>
      </c>
      <c r="F1315" s="2">
        <f t="shared" si="161"/>
        <v>4.7117899999999997</v>
      </c>
      <c r="G1315" s="2">
        <f t="shared" si="155"/>
        <v>4.7943199999999973</v>
      </c>
      <c r="H1315" s="2">
        <f t="shared" si="159"/>
        <v>4.723291999999998</v>
      </c>
      <c r="I1315" s="2">
        <f t="array" ref="I1315">SUMPRODUCT(B1299:B1318, (ROW(B1299:B1318)-ROW(B1299)+1)) / (20*21/2)</f>
        <v>4.6465695238095241</v>
      </c>
      <c r="J1315" s="2">
        <f t="shared" si="162"/>
        <v>4.7304224203715517</v>
      </c>
      <c r="K1315" s="2">
        <f t="shared" si="156"/>
        <v>4.7560569628004865</v>
      </c>
    </row>
    <row r="1316" spans="1:11" ht="13.5" x14ac:dyDescent="0.25">
      <c r="A1316" s="3">
        <v>43924</v>
      </c>
      <c r="B1316" s="2">
        <v>4.5286999999999997</v>
      </c>
      <c r="C1316" s="2">
        <f t="shared" si="157"/>
        <v>-0.1391</v>
      </c>
      <c r="D1316" s="2">
        <f t="shared" si="158"/>
        <v>4.7234999999999996</v>
      </c>
      <c r="E1316" s="2">
        <f t="shared" si="160"/>
        <v>4.6849100000000004</v>
      </c>
      <c r="F1316" s="2">
        <f t="shared" si="161"/>
        <v>4.6928150000000004</v>
      </c>
      <c r="G1316" s="2">
        <f t="shared" si="155"/>
        <v>4.7900199999999975</v>
      </c>
      <c r="H1316" s="2">
        <f t="shared" si="159"/>
        <v>4.7225329999999976</v>
      </c>
      <c r="I1316" s="2">
        <f t="array" ref="I1316">SUMPRODUCT(B1300:B1319, (ROW(B1300:B1319)-ROW(B1300)+1)) / (20*21/2)</f>
        <v>4.6374704761904768</v>
      </c>
      <c r="J1316" s="2">
        <f t="shared" si="162"/>
        <v>4.7112107612885463</v>
      </c>
      <c r="K1316" s="2">
        <f t="shared" si="156"/>
        <v>4.7471410034749777</v>
      </c>
    </row>
    <row r="1317" spans="1:11" ht="13.5" x14ac:dyDescent="0.25">
      <c r="A1317" s="3">
        <v>43927</v>
      </c>
      <c r="B1317" s="2">
        <v>4.4907000000000004</v>
      </c>
      <c r="C1317" s="2">
        <f t="shared" si="157"/>
        <v>-3.7999999999999368E-2</v>
      </c>
      <c r="D1317" s="2">
        <f t="shared" si="158"/>
        <v>4.6602399999999999</v>
      </c>
      <c r="E1317" s="2">
        <f t="shared" si="160"/>
        <v>4.6906000000000008</v>
      </c>
      <c r="F1317" s="2">
        <f t="shared" si="161"/>
        <v>4.6744700000000003</v>
      </c>
      <c r="G1317" s="2">
        <f t="shared" si="155"/>
        <v>4.7849599999999972</v>
      </c>
      <c r="H1317" s="2">
        <f t="shared" si="159"/>
        <v>4.7215839999999965</v>
      </c>
      <c r="I1317" s="2">
        <f t="array" ref="I1317">SUMPRODUCT(B1301:B1320, (ROW(B1301:B1320)-ROW(B1301)+1)) / (20*21/2)</f>
        <v>4.6312952380952384</v>
      </c>
      <c r="J1317" s="2">
        <f t="shared" si="162"/>
        <v>4.690209736403923</v>
      </c>
      <c r="K1317" s="2">
        <f t="shared" si="156"/>
        <v>4.7370844935347831</v>
      </c>
    </row>
    <row r="1318" spans="1:11" ht="13.5" x14ac:dyDescent="0.25">
      <c r="A1318" s="3">
        <v>43928</v>
      </c>
      <c r="B1318" s="2">
        <v>4.5540000000000003</v>
      </c>
      <c r="C1318" s="2">
        <f t="shared" si="157"/>
        <v>6.3299999999999912E-2</v>
      </c>
      <c r="D1318" s="2">
        <f t="shared" si="158"/>
        <v>4.6096400000000006</v>
      </c>
      <c r="E1318" s="2">
        <f t="shared" si="160"/>
        <v>4.6893399999999996</v>
      </c>
      <c r="F1318" s="2">
        <f t="shared" si="161"/>
        <v>4.6621400000000008</v>
      </c>
      <c r="G1318" s="2">
        <f t="shared" si="155"/>
        <v>4.7811659999999971</v>
      </c>
      <c r="H1318" s="2">
        <f t="shared" si="159"/>
        <v>4.7209514999999973</v>
      </c>
      <c r="I1318" s="2">
        <f t="array" ref="I1318">SUMPRODUCT(B1302:B1321, (ROW(B1302:B1321)-ROW(B1302)+1)) / (20*21/2)</f>
        <v>4.6261742857142858</v>
      </c>
      <c r="J1318" s="2">
        <f t="shared" si="162"/>
        <v>4.6772373805559297</v>
      </c>
      <c r="K1318" s="2">
        <f t="shared" si="156"/>
        <v>4.7299047094745958</v>
      </c>
    </row>
    <row r="1319" spans="1:11" ht="13.5" x14ac:dyDescent="0.25">
      <c r="A1319" s="3">
        <v>43929</v>
      </c>
      <c r="B1319" s="2">
        <v>4.5666000000000002</v>
      </c>
      <c r="C1319" s="2">
        <f t="shared" si="157"/>
        <v>1.2599999999999945E-2</v>
      </c>
      <c r="D1319" s="2">
        <f t="shared" si="158"/>
        <v>4.5615600000000001</v>
      </c>
      <c r="E1319" s="2">
        <f t="shared" si="160"/>
        <v>4.6779500000000009</v>
      </c>
      <c r="F1319" s="2">
        <f t="shared" si="161"/>
        <v>4.6504400000000006</v>
      </c>
      <c r="G1319" s="2">
        <f t="shared" si="155"/>
        <v>4.7776239999999977</v>
      </c>
      <c r="H1319" s="2">
        <f t="shared" si="159"/>
        <v>4.7203819999999963</v>
      </c>
      <c r="I1319" s="2">
        <f t="array" ref="I1319">SUMPRODUCT(B1303:B1322, (ROW(B1303:B1322)-ROW(B1303)+1)) / (20*21/2)</f>
        <v>4.6202980952380956</v>
      </c>
      <c r="J1319" s="2">
        <f t="shared" si="162"/>
        <v>4.6667004871696509</v>
      </c>
      <c r="K1319" s="2">
        <f t="shared" si="156"/>
        <v>4.7235006032206908</v>
      </c>
    </row>
    <row r="1320" spans="1:11" ht="13.5" x14ac:dyDescent="0.25">
      <c r="A1320" s="3">
        <v>43934</v>
      </c>
      <c r="B1320" s="2">
        <v>4.5856000000000003</v>
      </c>
      <c r="C1320" s="2">
        <f t="shared" si="157"/>
        <v>1.9000000000000128E-2</v>
      </c>
      <c r="D1320" s="2">
        <f t="shared" si="158"/>
        <v>4.5451199999999998</v>
      </c>
      <c r="E1320" s="2">
        <f t="shared" si="160"/>
        <v>4.66214</v>
      </c>
      <c r="F1320" s="2">
        <f t="shared" si="161"/>
        <v>4.6393700000000004</v>
      </c>
      <c r="G1320" s="2">
        <f t="shared" si="155"/>
        <v>4.7739559999999974</v>
      </c>
      <c r="H1320" s="2">
        <f t="shared" si="159"/>
        <v>4.7199074999999961</v>
      </c>
      <c r="I1320" s="2">
        <f t="array" ref="I1320">SUMPRODUCT(B1304:B1323, (ROW(B1304:B1323)-ROW(B1304)+1)) / (20*21/2)</f>
        <v>4.6172557142857142</v>
      </c>
      <c r="J1320" s="2">
        <f t="shared" si="162"/>
        <v>4.6589766312487315</v>
      </c>
      <c r="K1320" s="2">
        <f t="shared" si="156"/>
        <v>4.7180927364277228</v>
      </c>
    </row>
    <row r="1321" spans="1:11" ht="13.5" x14ac:dyDescent="0.25">
      <c r="A1321" s="3">
        <v>43935</v>
      </c>
      <c r="B1321" s="2">
        <v>4.5856000000000003</v>
      </c>
      <c r="C1321" s="2">
        <f t="shared" si="157"/>
        <v>0</v>
      </c>
      <c r="D1321" s="2">
        <f t="shared" si="158"/>
        <v>4.5564999999999998</v>
      </c>
      <c r="E1321" s="2">
        <f t="shared" si="160"/>
        <v>4.6399999999999997</v>
      </c>
      <c r="F1321" s="2">
        <f t="shared" si="161"/>
        <v>4.6283000000000012</v>
      </c>
      <c r="G1321" s="2">
        <f t="shared" si="155"/>
        <v>4.7699079999999974</v>
      </c>
      <c r="H1321" s="2">
        <f t="shared" si="159"/>
        <v>4.719432999999996</v>
      </c>
      <c r="I1321" s="2">
        <f t="array" ref="I1321">SUMPRODUCT(B1305:B1324, (ROW(B1305:B1324)-ROW(B1305)+1)) / (20*21/2)</f>
        <v>4.614484285714286</v>
      </c>
      <c r="J1321" s="2">
        <f t="shared" si="162"/>
        <v>4.6519883806536146</v>
      </c>
      <c r="K1321" s="2">
        <f t="shared" si="156"/>
        <v>4.7128969428423222</v>
      </c>
    </row>
    <row r="1322" spans="1:11" ht="13.5" x14ac:dyDescent="0.25">
      <c r="A1322" s="3">
        <v>43936</v>
      </c>
      <c r="B1322" s="2">
        <v>4.5666000000000002</v>
      </c>
      <c r="C1322" s="2">
        <f t="shared" si="157"/>
        <v>-1.9000000000000128E-2</v>
      </c>
      <c r="D1322" s="2">
        <f t="shared" si="158"/>
        <v>4.5716799999999997</v>
      </c>
      <c r="E1322" s="2">
        <f t="shared" si="160"/>
        <v>4.6159600000000003</v>
      </c>
      <c r="F1322" s="2">
        <f t="shared" si="161"/>
        <v>4.6175449999999998</v>
      </c>
      <c r="G1322" s="2">
        <f t="shared" si="155"/>
        <v>4.7650999999999968</v>
      </c>
      <c r="H1322" s="2">
        <f t="shared" si="159"/>
        <v>4.7188634999999959</v>
      </c>
      <c r="I1322" s="2">
        <f t="array" ref="I1322">SUMPRODUCT(B1306:B1325, (ROW(B1306:B1325)-ROW(B1306)+1)) / (20*21/2)</f>
        <v>4.6142104761904763</v>
      </c>
      <c r="J1322" s="2">
        <f t="shared" si="162"/>
        <v>4.6438561539246992</v>
      </c>
      <c r="K1322" s="2">
        <f t="shared" si="156"/>
        <v>4.7071598078288979</v>
      </c>
    </row>
    <row r="1323" spans="1:11" ht="13.5" x14ac:dyDescent="0.25">
      <c r="A1323" s="3">
        <v>43937</v>
      </c>
      <c r="B1323" s="2">
        <v>4.5856000000000003</v>
      </c>
      <c r="C1323" s="2">
        <f t="shared" si="157"/>
        <v>1.9000000000000128E-2</v>
      </c>
      <c r="D1323" s="2">
        <f t="shared" si="158"/>
        <v>4.5780000000000003</v>
      </c>
      <c r="E1323" s="2">
        <f t="shared" si="160"/>
        <v>4.59382</v>
      </c>
      <c r="F1323" s="2">
        <f t="shared" si="161"/>
        <v>4.6147</v>
      </c>
      <c r="G1323" s="2">
        <f t="shared" si="155"/>
        <v>4.7606719999999969</v>
      </c>
      <c r="H1323" s="2">
        <f t="shared" si="159"/>
        <v>4.7183889999999966</v>
      </c>
      <c r="I1323" s="2">
        <f t="array" ref="I1323">SUMPRODUCT(B1307:B1326, (ROW(B1307:B1326)-ROW(B1307)+1)) / (20*21/2)</f>
        <v>4.6053276190476184</v>
      </c>
      <c r="J1323" s="2">
        <f t="shared" si="162"/>
        <v>4.6383079487890138</v>
      </c>
      <c r="K1323" s="2">
        <f t="shared" si="156"/>
        <v>4.7023927565414905</v>
      </c>
    </row>
    <row r="1324" spans="1:11" ht="13.5" x14ac:dyDescent="0.25">
      <c r="A1324" s="3">
        <v>43938</v>
      </c>
      <c r="B1324" s="2">
        <v>4.5856000000000003</v>
      </c>
      <c r="C1324" s="2">
        <f t="shared" si="157"/>
        <v>0</v>
      </c>
      <c r="D1324" s="2">
        <f t="shared" si="158"/>
        <v>4.5817999999999994</v>
      </c>
      <c r="E1324" s="2">
        <f t="shared" si="160"/>
        <v>4.5716799999999997</v>
      </c>
      <c r="F1324" s="2">
        <f t="shared" si="161"/>
        <v>4.6200749999999999</v>
      </c>
      <c r="G1324" s="2">
        <f t="shared" si="155"/>
        <v>4.7562439999999979</v>
      </c>
      <c r="H1324" s="2">
        <f t="shared" si="159"/>
        <v>4.7179144999999956</v>
      </c>
      <c r="I1324" s="2">
        <f t="array" ref="I1324">SUMPRODUCT(B1308:B1327, (ROW(B1308:B1327)-ROW(B1308)+1)) / (20*21/2)</f>
        <v>4.6015023809523807</v>
      </c>
      <c r="J1324" s="2">
        <f t="shared" si="162"/>
        <v>4.6332881441424414</v>
      </c>
      <c r="K1324" s="2">
        <f t="shared" si="156"/>
        <v>4.6978126484418246</v>
      </c>
    </row>
    <row r="1325" spans="1:11" ht="13.5" x14ac:dyDescent="0.25">
      <c r="A1325" s="3">
        <v>43941</v>
      </c>
      <c r="B1325" s="2">
        <v>4.6172000000000004</v>
      </c>
      <c r="C1325" s="2">
        <f t="shared" si="157"/>
        <v>3.1600000000000072E-2</v>
      </c>
      <c r="D1325" s="2">
        <f t="shared" si="158"/>
        <v>4.58812</v>
      </c>
      <c r="E1325" s="2">
        <f t="shared" si="160"/>
        <v>4.5666200000000003</v>
      </c>
      <c r="F1325" s="2">
        <f t="shared" si="161"/>
        <v>4.6219699999999992</v>
      </c>
      <c r="G1325" s="2">
        <f t="shared" si="155"/>
        <v>4.7524479999999985</v>
      </c>
      <c r="H1325" s="2">
        <f t="shared" si="159"/>
        <v>4.7175979999999962</v>
      </c>
      <c r="I1325" s="2">
        <f t="array" ref="I1325">SUMPRODUCT(B1309:B1328, (ROW(B1309:B1328)-ROW(B1309)+1)) / (20*21/2)</f>
        <v>4.5963542857142858</v>
      </c>
      <c r="J1325" s="2">
        <f t="shared" si="162"/>
        <v>4.6317559399384001</v>
      </c>
      <c r="K1325" s="2">
        <f t="shared" si="156"/>
        <v>4.6946513681107724</v>
      </c>
    </row>
    <row r="1326" spans="1:11" ht="13.5" x14ac:dyDescent="0.25">
      <c r="A1326" s="3">
        <v>43942</v>
      </c>
      <c r="B1326" s="2">
        <v>4.5286999999999997</v>
      </c>
      <c r="C1326" s="2">
        <f t="shared" si="157"/>
        <v>-8.8500000000000689E-2</v>
      </c>
      <c r="D1326" s="2">
        <f t="shared" si="158"/>
        <v>4.57674</v>
      </c>
      <c r="E1326" s="2">
        <f t="shared" si="160"/>
        <v>4.5666200000000003</v>
      </c>
      <c r="F1326" s="2">
        <f t="shared" si="161"/>
        <v>4.6257650000000003</v>
      </c>
      <c r="G1326" s="2">
        <f t="shared" si="155"/>
        <v>4.7468819999999985</v>
      </c>
      <c r="H1326" s="2">
        <f t="shared" si="159"/>
        <v>4.7169654999999961</v>
      </c>
      <c r="I1326" s="2">
        <f t="array" ref="I1326">SUMPRODUCT(B1310:B1329, (ROW(B1310:B1329)-ROW(B1310)+1)) / (20*21/2)</f>
        <v>4.5802980952380947</v>
      </c>
      <c r="J1326" s="2">
        <f t="shared" si="162"/>
        <v>4.6219410885156957</v>
      </c>
      <c r="K1326" s="2">
        <f t="shared" si="156"/>
        <v>4.6881434713221148</v>
      </c>
    </row>
    <row r="1327" spans="1:11" ht="13.5" x14ac:dyDescent="0.25">
      <c r="A1327" s="3">
        <v>43943</v>
      </c>
      <c r="B1327" s="2">
        <v>4.5856000000000003</v>
      </c>
      <c r="C1327" s="2">
        <f t="shared" si="157"/>
        <v>5.6900000000000617E-2</v>
      </c>
      <c r="D1327" s="2">
        <f t="shared" si="158"/>
        <v>4.5805400000000001</v>
      </c>
      <c r="E1327" s="2">
        <f t="shared" si="160"/>
        <v>4.5761099999999999</v>
      </c>
      <c r="F1327" s="2">
        <f t="shared" si="161"/>
        <v>4.6333549999999999</v>
      </c>
      <c r="G1327" s="2">
        <f t="shared" si="155"/>
        <v>4.7418219999999982</v>
      </c>
      <c r="H1327" s="2">
        <f t="shared" si="159"/>
        <v>4.7166174999999955</v>
      </c>
      <c r="I1327" s="2">
        <f t="array" ref="I1327">SUMPRODUCT(B1311:B1330, (ROW(B1311:B1330)-ROW(B1311)+1)) / (20*21/2)</f>
        <v>4.5652661904761898</v>
      </c>
      <c r="J1327" s="2">
        <f t="shared" si="162"/>
        <v>4.6184800324665822</v>
      </c>
      <c r="K1327" s="2">
        <f t="shared" si="156"/>
        <v>4.684122158721248</v>
      </c>
    </row>
    <row r="1328" spans="1:11" ht="13.5" x14ac:dyDescent="0.25">
      <c r="A1328" s="3">
        <v>43944</v>
      </c>
      <c r="B1328" s="2">
        <v>4.5792999999999999</v>
      </c>
      <c r="C1328" s="2">
        <f t="shared" si="157"/>
        <v>-6.3000000000004164E-3</v>
      </c>
      <c r="D1328" s="2">
        <f t="shared" si="158"/>
        <v>4.5792799999999998</v>
      </c>
      <c r="E1328" s="2">
        <f t="shared" si="160"/>
        <v>4.57864</v>
      </c>
      <c r="F1328" s="2">
        <f t="shared" si="161"/>
        <v>4.6339899999999998</v>
      </c>
      <c r="G1328" s="2">
        <f t="shared" si="155"/>
        <v>4.7360039999999977</v>
      </c>
      <c r="H1328" s="2">
        <f t="shared" si="159"/>
        <v>4.7162379999999953</v>
      </c>
      <c r="I1328" s="2">
        <f t="array" ref="I1328">SUMPRODUCT(B1312:B1331, (ROW(B1312:B1331)-ROW(B1312)+1)) / (20*21/2)</f>
        <v>4.5515595238095239</v>
      </c>
      <c r="J1328" s="2">
        <f t="shared" si="162"/>
        <v>4.6147486008030976</v>
      </c>
      <c r="K1328" s="2">
        <f t="shared" si="156"/>
        <v>4.6800114858302191</v>
      </c>
    </row>
    <row r="1329" spans="1:11" ht="13.5" x14ac:dyDescent="0.25">
      <c r="A1329" s="3">
        <v>43945</v>
      </c>
      <c r="B1329" s="2">
        <v>4.4653999999999998</v>
      </c>
      <c r="C1329" s="2">
        <f t="shared" si="157"/>
        <v>-0.11390000000000011</v>
      </c>
      <c r="D1329" s="2">
        <f t="shared" si="158"/>
        <v>4.5552399999999995</v>
      </c>
      <c r="E1329" s="2">
        <f t="shared" si="160"/>
        <v>4.5685199999999995</v>
      </c>
      <c r="F1329" s="2">
        <f t="shared" si="161"/>
        <v>4.6232350000000002</v>
      </c>
      <c r="G1329" s="2">
        <f t="shared" si="155"/>
        <v>4.7280339999999974</v>
      </c>
      <c r="H1329" s="2">
        <f t="shared" si="159"/>
        <v>4.7152889999999958</v>
      </c>
      <c r="I1329" s="2">
        <f t="array" ref="I1329">SUMPRODUCT(B1313:B1332, (ROW(B1313:B1332)-ROW(B1313)+1)) / (20*21/2)</f>
        <v>4.5394795238095229</v>
      </c>
      <c r="J1329" s="2">
        <f t="shared" si="162"/>
        <v>4.6005249245361357</v>
      </c>
      <c r="K1329" s="2">
        <f t="shared" si="156"/>
        <v>4.6715953491309952</v>
      </c>
    </row>
    <row r="1330" spans="1:11" ht="13.5" x14ac:dyDescent="0.25">
      <c r="A1330" s="3">
        <v>43948</v>
      </c>
      <c r="B1330" s="2">
        <v>4.4653999999999998</v>
      </c>
      <c r="C1330" s="2">
        <f t="shared" si="157"/>
        <v>0</v>
      </c>
      <c r="D1330" s="2">
        <f t="shared" si="158"/>
        <v>4.5248799999999996</v>
      </c>
      <c r="E1330" s="2">
        <f t="shared" si="160"/>
        <v>4.5565000000000015</v>
      </c>
      <c r="F1330" s="2">
        <f t="shared" si="161"/>
        <v>4.6093200000000003</v>
      </c>
      <c r="G1330" s="2">
        <f t="shared" ref="G1330:G1393" si="163">AVERAGE(B1281:B1330)</f>
        <v>4.7199379999999973</v>
      </c>
      <c r="H1330" s="2">
        <f t="shared" si="159"/>
        <v>4.7143084999999969</v>
      </c>
      <c r="I1330" s="2">
        <f t="array" ref="I1330">SUMPRODUCT(B1314:B1333, (ROW(B1314:B1333)-ROW(B1314)+1)) / (20*21/2)</f>
        <v>4.5254166666666658</v>
      </c>
      <c r="J1330" s="2">
        <f t="shared" si="162"/>
        <v>4.5876558841041231</v>
      </c>
      <c r="K1330" s="2">
        <f t="shared" si="156"/>
        <v>4.6635092570082115</v>
      </c>
    </row>
    <row r="1331" spans="1:11" ht="13.5" x14ac:dyDescent="0.25">
      <c r="A1331" s="3">
        <v>43949</v>
      </c>
      <c r="B1331" s="2">
        <v>4.4653999999999998</v>
      </c>
      <c r="C1331" s="2">
        <f t="shared" si="157"/>
        <v>0</v>
      </c>
      <c r="D1331" s="2">
        <f t="shared" si="158"/>
        <v>4.5122199999999992</v>
      </c>
      <c r="E1331" s="2">
        <f t="shared" si="160"/>
        <v>4.544480000000001</v>
      </c>
      <c r="F1331" s="2">
        <f t="shared" si="161"/>
        <v>4.5922400000000003</v>
      </c>
      <c r="G1331" s="2">
        <f t="shared" si="163"/>
        <v>4.7118419999999972</v>
      </c>
      <c r="H1331" s="2">
        <f t="shared" si="159"/>
        <v>4.7133279999999971</v>
      </c>
      <c r="I1331" s="2">
        <f t="array" ref="I1331">SUMPRODUCT(B1315:B1334, (ROW(B1315:B1334)-ROW(B1315)+1)) / (20*21/2)</f>
        <v>4.5191799999999995</v>
      </c>
      <c r="J1331" s="2">
        <f t="shared" si="162"/>
        <v>4.576012466570397</v>
      </c>
      <c r="K1331" s="2">
        <f t="shared" ref="K1331:K1394" si="164">$K$4*B1331+(1-$K$4)*K1330</f>
        <v>4.6557402665373013</v>
      </c>
    </row>
    <row r="1332" spans="1:11" ht="13.5" x14ac:dyDescent="0.25">
      <c r="A1332" s="3">
        <v>43950</v>
      </c>
      <c r="B1332" s="2">
        <v>4.4653999999999998</v>
      </c>
      <c r="C1332" s="2">
        <f t="shared" si="157"/>
        <v>0</v>
      </c>
      <c r="D1332" s="2">
        <f t="shared" si="158"/>
        <v>4.4881799999999989</v>
      </c>
      <c r="E1332" s="2">
        <f t="shared" si="160"/>
        <v>4.5343600000000004</v>
      </c>
      <c r="F1332" s="2">
        <f t="shared" si="161"/>
        <v>4.5751600000000012</v>
      </c>
      <c r="G1332" s="2">
        <f t="shared" si="163"/>
        <v>4.7037459999999971</v>
      </c>
      <c r="H1332" s="2">
        <f t="shared" si="159"/>
        <v>4.7123474999999981</v>
      </c>
      <c r="I1332" s="2">
        <f t="array" ref="I1332">SUMPRODUCT(B1316:B1335, (ROW(B1316:B1335)-ROW(B1316)+1)) / (20*21/2)</f>
        <v>4.5144495238095246</v>
      </c>
      <c r="J1332" s="2">
        <f t="shared" si="162"/>
        <v>4.5654779459446448</v>
      </c>
      <c r="K1332" s="2">
        <f t="shared" si="164"/>
        <v>4.6482759423593683</v>
      </c>
    </row>
    <row r="1333" spans="1:11" ht="13.5" x14ac:dyDescent="0.25">
      <c r="A1333" s="3">
        <v>43951</v>
      </c>
      <c r="B1333" s="2">
        <v>4.4275000000000002</v>
      </c>
      <c r="C1333" s="2">
        <f t="shared" si="157"/>
        <v>-3.7899999999999601E-2</v>
      </c>
      <c r="D1333" s="2">
        <f t="shared" si="158"/>
        <v>4.4578199999999999</v>
      </c>
      <c r="E1333" s="2">
        <f t="shared" si="160"/>
        <v>4.5185500000000003</v>
      </c>
      <c r="F1333" s="2">
        <f t="shared" si="161"/>
        <v>4.556185000000001</v>
      </c>
      <c r="G1333" s="2">
        <f t="shared" si="163"/>
        <v>4.6948919999999976</v>
      </c>
      <c r="H1333" s="2">
        <f t="shared" si="159"/>
        <v>4.711177499999998</v>
      </c>
      <c r="I1333" s="2">
        <f t="array" ref="I1333">SUMPRODUCT(B1317:B1336, (ROW(B1317:B1336)-ROW(B1317)+1)) / (20*21/2)</f>
        <v>4.5099623809523814</v>
      </c>
      <c r="J1333" s="2">
        <f t="shared" si="162"/>
        <v>4.5523371891880124</v>
      </c>
      <c r="K1333" s="2">
        <f t="shared" si="164"/>
        <v>4.6396180622668446</v>
      </c>
    </row>
    <row r="1334" spans="1:11" ht="13.5" x14ac:dyDescent="0.25">
      <c r="A1334" s="3">
        <v>43955</v>
      </c>
      <c r="B1334" s="2">
        <v>4.4907000000000004</v>
      </c>
      <c r="C1334" s="2">
        <f t="shared" si="157"/>
        <v>6.3200000000000145E-2</v>
      </c>
      <c r="D1334" s="2">
        <f t="shared" si="158"/>
        <v>4.4628800000000002</v>
      </c>
      <c r="E1334" s="2">
        <f t="shared" si="160"/>
        <v>4.5090599999999998</v>
      </c>
      <c r="F1334" s="2">
        <f t="shared" si="161"/>
        <v>4.5403700000000011</v>
      </c>
      <c r="G1334" s="2">
        <f t="shared" si="163"/>
        <v>4.6873019999999981</v>
      </c>
      <c r="H1334" s="2">
        <f t="shared" si="159"/>
        <v>4.7101654999999987</v>
      </c>
      <c r="I1334" s="2">
        <f t="array" ref="I1334">SUMPRODUCT(B1318:B1337, (ROW(B1318:B1337)-ROW(B1318)+1)) / (20*21/2)</f>
        <v>4.5032766666666673</v>
      </c>
      <c r="J1334" s="2">
        <f t="shared" si="162"/>
        <v>4.546466980693916</v>
      </c>
      <c r="K1334" s="2">
        <f t="shared" si="164"/>
        <v>4.633778138256381</v>
      </c>
    </row>
    <row r="1335" spans="1:11" ht="13.5" x14ac:dyDescent="0.25">
      <c r="A1335" s="3">
        <v>43956</v>
      </c>
      <c r="B1335" s="2">
        <v>4.4907000000000004</v>
      </c>
      <c r="C1335" s="2">
        <f t="shared" si="157"/>
        <v>0</v>
      </c>
      <c r="D1335" s="2">
        <f t="shared" si="158"/>
        <v>4.4679400000000005</v>
      </c>
      <c r="E1335" s="2">
        <f t="shared" si="160"/>
        <v>4.49641</v>
      </c>
      <c r="F1335" s="2">
        <f t="shared" si="161"/>
        <v>4.5315150000000006</v>
      </c>
      <c r="G1335" s="2">
        <f t="shared" si="163"/>
        <v>4.679205999999998</v>
      </c>
      <c r="H1335" s="2">
        <f t="shared" si="159"/>
        <v>4.7092164999999984</v>
      </c>
      <c r="I1335" s="2">
        <f t="array" ref="I1335">SUMPRODUCT(B1319:B1338, (ROW(B1319:B1338)-ROW(B1319)+1)) / (20*21/2)</f>
        <v>4.4937319047619049</v>
      </c>
      <c r="J1335" s="2">
        <f t="shared" si="162"/>
        <v>4.5411558396754481</v>
      </c>
      <c r="K1335" s="2">
        <f t="shared" si="164"/>
        <v>4.6281672308737782</v>
      </c>
    </row>
    <row r="1336" spans="1:11" ht="13.5" x14ac:dyDescent="0.25">
      <c r="A1336" s="3">
        <v>43957</v>
      </c>
      <c r="B1336" s="2">
        <v>4.4843999999999999</v>
      </c>
      <c r="C1336" s="2">
        <f t="shared" si="157"/>
        <v>-6.3000000000004164E-3</v>
      </c>
      <c r="D1336" s="2">
        <f t="shared" si="158"/>
        <v>4.4717400000000005</v>
      </c>
      <c r="E1336" s="2">
        <f t="shared" si="160"/>
        <v>4.4919799999999999</v>
      </c>
      <c r="F1336" s="2">
        <f t="shared" si="161"/>
        <v>4.529300000000001</v>
      </c>
      <c r="G1336" s="2">
        <f t="shared" si="163"/>
        <v>4.670983999999998</v>
      </c>
      <c r="H1336" s="2">
        <f t="shared" si="159"/>
        <v>4.7080779999999987</v>
      </c>
      <c r="I1336" s="2">
        <f t="array" ref="I1336">SUMPRODUCT(B1320:B1339, (ROW(B1320:B1339)-ROW(B1320)+1)) / (20*21/2)</f>
        <v>4.4817704761904764</v>
      </c>
      <c r="J1336" s="2">
        <f t="shared" si="162"/>
        <v>4.5357505216111198</v>
      </c>
      <c r="K1336" s="2">
        <f t="shared" si="164"/>
        <v>4.6225293002512773</v>
      </c>
    </row>
    <row r="1337" spans="1:11" ht="13.5" x14ac:dyDescent="0.25">
      <c r="A1337" s="3">
        <v>43958</v>
      </c>
      <c r="B1337" s="2">
        <v>4.4591000000000003</v>
      </c>
      <c r="C1337" s="2">
        <f t="shared" si="157"/>
        <v>-2.5299999999999656E-2</v>
      </c>
      <c r="D1337" s="2">
        <f t="shared" si="158"/>
        <v>4.4704800000000002</v>
      </c>
      <c r="E1337" s="2">
        <f t="shared" si="160"/>
        <v>4.4793299999999991</v>
      </c>
      <c r="F1337" s="2">
        <f t="shared" si="161"/>
        <v>4.5277200000000004</v>
      </c>
      <c r="G1337" s="2">
        <f t="shared" si="163"/>
        <v>4.6621299999999986</v>
      </c>
      <c r="H1337" s="2">
        <f t="shared" si="159"/>
        <v>4.7067179999999986</v>
      </c>
      <c r="I1337" s="2">
        <f t="array" ref="I1337">SUMPRODUCT(B1321:B1340, (ROW(B1321:B1340)-ROW(B1321)+1)) / (20*21/2)</f>
        <v>4.4706223809523813</v>
      </c>
      <c r="J1337" s="2">
        <f t="shared" si="162"/>
        <v>4.5284504719338701</v>
      </c>
      <c r="K1337" s="2">
        <f t="shared" si="164"/>
        <v>4.6161203080845601</v>
      </c>
    </row>
    <row r="1338" spans="1:11" ht="13.5" x14ac:dyDescent="0.25">
      <c r="A1338" s="3">
        <v>43959</v>
      </c>
      <c r="B1338" s="2">
        <v>4.4275000000000002</v>
      </c>
      <c r="C1338" s="2">
        <f t="shared" si="157"/>
        <v>-3.1600000000000072E-2</v>
      </c>
      <c r="D1338" s="2">
        <f t="shared" si="158"/>
        <v>4.4704800000000002</v>
      </c>
      <c r="E1338" s="2">
        <f t="shared" si="160"/>
        <v>4.4641500000000001</v>
      </c>
      <c r="F1338" s="2">
        <f t="shared" si="161"/>
        <v>4.5213950000000001</v>
      </c>
      <c r="G1338" s="2">
        <f t="shared" si="163"/>
        <v>4.6526439999999987</v>
      </c>
      <c r="H1338" s="2">
        <f t="shared" si="159"/>
        <v>4.7053585</v>
      </c>
      <c r="I1338" s="2">
        <f t="array" ref="I1338">SUMPRODUCT(B1322:B1341, (ROW(B1322:B1341)-ROW(B1322)+1)) / (20*21/2)</f>
        <v>4.4633971428571435</v>
      </c>
      <c r="J1338" s="2">
        <f t="shared" si="162"/>
        <v>4.5188361412735016</v>
      </c>
      <c r="K1338" s="2">
        <f t="shared" si="164"/>
        <v>4.6087234332577145</v>
      </c>
    </row>
    <row r="1339" spans="1:11" ht="13.5" x14ac:dyDescent="0.25">
      <c r="A1339" s="3">
        <v>43962</v>
      </c>
      <c r="B1339" s="2">
        <v>4.3958000000000004</v>
      </c>
      <c r="C1339" s="2">
        <f t="shared" si="157"/>
        <v>-3.1699999999999839E-2</v>
      </c>
      <c r="D1339" s="2">
        <f t="shared" si="158"/>
        <v>4.4515000000000002</v>
      </c>
      <c r="E1339" s="2">
        <f t="shared" si="160"/>
        <v>4.4571900000000007</v>
      </c>
      <c r="F1339" s="2">
        <f t="shared" si="161"/>
        <v>4.5128550000000001</v>
      </c>
      <c r="G1339" s="2">
        <f t="shared" si="163"/>
        <v>4.642523999999999</v>
      </c>
      <c r="H1339" s="2">
        <f t="shared" si="159"/>
        <v>4.7038719999999996</v>
      </c>
      <c r="I1339" s="2">
        <f t="array" ref="I1339">SUMPRODUCT(B1323:B1342, (ROW(B1323:B1342)-ROW(B1323)+1)) / (20*21/2)</f>
        <v>4.462943809523809</v>
      </c>
      <c r="J1339" s="2">
        <f t="shared" si="162"/>
        <v>4.5071184135331688</v>
      </c>
      <c r="K1339" s="2">
        <f t="shared" si="164"/>
        <v>4.6003734946985881</v>
      </c>
    </row>
    <row r="1340" spans="1:11" ht="13.5" x14ac:dyDescent="0.25">
      <c r="A1340" s="3">
        <v>43963</v>
      </c>
      <c r="B1340" s="2">
        <v>4.3958000000000004</v>
      </c>
      <c r="C1340" s="2">
        <f t="shared" si="157"/>
        <v>0</v>
      </c>
      <c r="D1340" s="2">
        <f t="shared" si="158"/>
        <v>4.4325200000000002</v>
      </c>
      <c r="E1340" s="2">
        <f t="shared" si="160"/>
        <v>4.4502300000000004</v>
      </c>
      <c r="F1340" s="2">
        <f t="shared" si="161"/>
        <v>4.5033650000000005</v>
      </c>
      <c r="G1340" s="2">
        <f t="shared" si="163"/>
        <v>4.6324039999999993</v>
      </c>
      <c r="H1340" s="2">
        <f t="shared" si="159"/>
        <v>4.7023219999999997</v>
      </c>
      <c r="I1340" s="2">
        <f t="array" ref="I1340">SUMPRODUCT(B1324:B1343, (ROW(B1324:B1343)-ROW(B1324)+1)) / (20*21/2)</f>
        <v>4.4718900000000001</v>
      </c>
      <c r="J1340" s="2">
        <f t="shared" si="162"/>
        <v>4.4965166598633433</v>
      </c>
      <c r="K1340" s="2">
        <f t="shared" si="164"/>
        <v>4.5923510047104079</v>
      </c>
    </row>
    <row r="1341" spans="1:11" ht="13.5" x14ac:dyDescent="0.25">
      <c r="A1341" s="3">
        <v>43964</v>
      </c>
      <c r="B1341" s="2">
        <v>4.4275000000000002</v>
      </c>
      <c r="C1341" s="2">
        <f t="shared" si="157"/>
        <v>3.1699999999999839E-2</v>
      </c>
      <c r="D1341" s="2">
        <f t="shared" si="158"/>
        <v>4.4211400000000012</v>
      </c>
      <c r="E1341" s="2">
        <f t="shared" si="160"/>
        <v>4.4464400000000008</v>
      </c>
      <c r="F1341" s="2">
        <f t="shared" si="161"/>
        <v>4.4954599999999996</v>
      </c>
      <c r="G1341" s="2">
        <f t="shared" si="163"/>
        <v>4.6226639999999994</v>
      </c>
      <c r="H1341" s="2">
        <f t="shared" si="159"/>
        <v>4.7010570000000005</v>
      </c>
      <c r="I1341" s="2">
        <f t="array" ref="I1341">SUMPRODUCT(B1325:B1344, (ROW(B1325:B1344)-ROW(B1325)+1)) / (20*21/2)</f>
        <v>4.4717980952380953</v>
      </c>
      <c r="J1341" s="2">
        <f t="shared" si="162"/>
        <v>4.489943644638263</v>
      </c>
      <c r="K1341" s="2">
        <f t="shared" si="164"/>
        <v>4.5858862594276468</v>
      </c>
    </row>
    <row r="1342" spans="1:11" ht="13.5" x14ac:dyDescent="0.25">
      <c r="A1342" s="3">
        <v>43965</v>
      </c>
      <c r="B1342" s="2">
        <v>4.4907000000000004</v>
      </c>
      <c r="C1342" s="2">
        <f t="shared" si="157"/>
        <v>6.3200000000000145E-2</v>
      </c>
      <c r="D1342" s="2">
        <f t="shared" si="158"/>
        <v>4.42746</v>
      </c>
      <c r="E1342" s="2">
        <f t="shared" si="160"/>
        <v>4.4489700000000001</v>
      </c>
      <c r="F1342" s="2">
        <f t="shared" si="161"/>
        <v>4.4916649999999994</v>
      </c>
      <c r="G1342" s="2">
        <f t="shared" si="163"/>
        <v>4.6141879999999995</v>
      </c>
      <c r="H1342" s="2">
        <f t="shared" si="159"/>
        <v>4.7001080000000002</v>
      </c>
      <c r="I1342" s="2">
        <f t="array" ref="I1342">SUMPRODUCT(B1326:B1345, (ROW(B1326:B1345)-ROW(B1326)+1)) / (20*21/2)</f>
        <v>4.4691485714285717</v>
      </c>
      <c r="J1342" s="2">
        <f t="shared" si="162"/>
        <v>4.490015678482238</v>
      </c>
      <c r="K1342" s="2">
        <f t="shared" si="164"/>
        <v>4.5821534649402889</v>
      </c>
    </row>
    <row r="1343" spans="1:11" ht="13.5" x14ac:dyDescent="0.25">
      <c r="A1343" s="3">
        <v>43966</v>
      </c>
      <c r="B1343" s="2">
        <v>4.5856000000000003</v>
      </c>
      <c r="C1343" s="2">
        <f t="shared" si="157"/>
        <v>9.4899999999999984E-2</v>
      </c>
      <c r="D1343" s="2">
        <f t="shared" si="158"/>
        <v>4.4590800000000002</v>
      </c>
      <c r="E1343" s="2">
        <f t="shared" si="160"/>
        <v>4.4647800000000002</v>
      </c>
      <c r="F1343" s="2">
        <f t="shared" si="161"/>
        <v>4.4916649999999994</v>
      </c>
      <c r="G1343" s="2">
        <f t="shared" si="163"/>
        <v>4.6072299999999995</v>
      </c>
      <c r="H1343" s="2">
        <f t="shared" si="159"/>
        <v>4.6996334999999991</v>
      </c>
      <c r="I1343" s="2">
        <f t="array" ref="I1343">SUMPRODUCT(B1327:B1346, (ROW(B1327:B1346)-ROW(B1327)+1)) / (20*21/2)</f>
        <v>4.4792995238095239</v>
      </c>
      <c r="J1343" s="2">
        <f t="shared" si="162"/>
        <v>4.4991189471982151</v>
      </c>
      <c r="K1343" s="2">
        <f t="shared" si="164"/>
        <v>4.5822886231779245</v>
      </c>
    </row>
    <row r="1344" spans="1:11" ht="13.5" x14ac:dyDescent="0.25">
      <c r="A1344" s="3">
        <v>43969</v>
      </c>
      <c r="B1344" s="2">
        <v>4.4907000000000004</v>
      </c>
      <c r="C1344" s="2">
        <f t="shared" si="157"/>
        <v>-9.4899999999999984E-2</v>
      </c>
      <c r="D1344" s="2">
        <f t="shared" si="158"/>
        <v>4.4780600000000002</v>
      </c>
      <c r="E1344" s="2">
        <f t="shared" si="160"/>
        <v>4.4647800000000002</v>
      </c>
      <c r="F1344" s="2">
        <f t="shared" si="161"/>
        <v>4.4869199999999996</v>
      </c>
      <c r="G1344" s="2">
        <f t="shared" si="163"/>
        <v>4.5987539999999996</v>
      </c>
      <c r="H1344" s="2">
        <f t="shared" si="159"/>
        <v>4.6986844999999997</v>
      </c>
      <c r="I1344" s="2">
        <f t="array" ref="I1344">SUMPRODUCT(B1328:B1347, (ROW(B1328:B1347)-ROW(B1328)+1)) / (20*21/2)</f>
        <v>4.4801414285714287</v>
      </c>
      <c r="J1344" s="2">
        <f t="shared" si="162"/>
        <v>4.4983171427031472</v>
      </c>
      <c r="K1344" s="2">
        <f t="shared" si="164"/>
        <v>4.5786969124650652</v>
      </c>
    </row>
    <row r="1345" spans="1:11" ht="13.5" x14ac:dyDescent="0.25">
      <c r="A1345" s="3">
        <v>43970</v>
      </c>
      <c r="B1345" s="2">
        <v>4.4591000000000003</v>
      </c>
      <c r="C1345" s="2">
        <f t="shared" si="157"/>
        <v>-3.1600000000000072E-2</v>
      </c>
      <c r="D1345" s="2">
        <f t="shared" si="158"/>
        <v>4.4907200000000005</v>
      </c>
      <c r="E1345" s="2">
        <f t="shared" si="160"/>
        <v>4.4616199999999999</v>
      </c>
      <c r="F1345" s="2">
        <f t="shared" si="161"/>
        <v>4.4790150000000004</v>
      </c>
      <c r="G1345" s="2">
        <f t="shared" si="163"/>
        <v>4.5896459999999992</v>
      </c>
      <c r="H1345" s="2">
        <f t="shared" si="159"/>
        <v>4.6975774999999995</v>
      </c>
      <c r="I1345" s="2">
        <f t="array" ref="I1345">SUMPRODUCT(B1329:B1348, (ROW(B1329:B1348)-ROW(B1329)+1)) / (20*21/2)</f>
        <v>4.4898733333333336</v>
      </c>
      <c r="J1345" s="2">
        <f t="shared" si="162"/>
        <v>4.4945821767314182</v>
      </c>
      <c r="K1345" s="2">
        <f t="shared" si="164"/>
        <v>4.5740068374664355</v>
      </c>
    </row>
    <row r="1346" spans="1:11" ht="13.5" x14ac:dyDescent="0.25">
      <c r="A1346" s="3">
        <v>43971</v>
      </c>
      <c r="B1346" s="2">
        <v>4.5856000000000003</v>
      </c>
      <c r="C1346" s="2">
        <f t="shared" si="157"/>
        <v>0.12650000000000006</v>
      </c>
      <c r="D1346" s="2">
        <f t="shared" si="158"/>
        <v>4.5223399999999998</v>
      </c>
      <c r="E1346" s="2">
        <f t="shared" si="160"/>
        <v>4.4717400000000005</v>
      </c>
      <c r="F1346" s="2">
        <f t="shared" si="161"/>
        <v>4.4818600000000011</v>
      </c>
      <c r="G1346" s="2">
        <f t="shared" si="163"/>
        <v>4.5831939999999998</v>
      </c>
      <c r="H1346" s="2">
        <f t="shared" si="159"/>
        <v>4.6971029999999994</v>
      </c>
      <c r="I1346" s="2">
        <f t="array" ref="I1346">SUMPRODUCT(B1330:B1349, (ROW(B1330:B1349)-ROW(B1330)+1)) / (20*21/2)</f>
        <v>4.4996052380952385</v>
      </c>
      <c r="J1346" s="2">
        <f t="shared" si="162"/>
        <v>4.5032505408522354</v>
      </c>
      <c r="K1346" s="2">
        <f t="shared" si="164"/>
        <v>4.574461471291281</v>
      </c>
    </row>
    <row r="1347" spans="1:11" ht="13.5" x14ac:dyDescent="0.25">
      <c r="A1347" s="3">
        <v>43972</v>
      </c>
      <c r="B1347" s="2">
        <v>4.4907000000000004</v>
      </c>
      <c r="C1347" s="2">
        <f t="shared" si="157"/>
        <v>-9.4899999999999984E-2</v>
      </c>
      <c r="D1347" s="2">
        <f t="shared" si="158"/>
        <v>4.5223399999999998</v>
      </c>
      <c r="E1347" s="2">
        <f t="shared" si="160"/>
        <v>4.4748999999999999</v>
      </c>
      <c r="F1347" s="2">
        <f t="shared" si="161"/>
        <v>4.4771150000000004</v>
      </c>
      <c r="G1347" s="2">
        <f t="shared" si="163"/>
        <v>4.5758559999999999</v>
      </c>
      <c r="H1347" s="2">
        <f t="shared" si="159"/>
        <v>4.6964389999999989</v>
      </c>
      <c r="I1347" s="2">
        <f t="array" ref="I1347">SUMPRODUCT(B1331:B1350, (ROW(B1331:B1350)-ROW(B1331)+1)) / (20*21/2)</f>
        <v>4.5087947619047624</v>
      </c>
      <c r="J1347" s="2">
        <f t="shared" si="162"/>
        <v>4.5020552512472607</v>
      </c>
      <c r="K1347" s="2">
        <f t="shared" si="164"/>
        <v>4.5711767077112313</v>
      </c>
    </row>
    <row r="1348" spans="1:11" ht="13.5" x14ac:dyDescent="0.25">
      <c r="A1348" s="3">
        <v>43973</v>
      </c>
      <c r="B1348" s="2">
        <v>4.5792999999999999</v>
      </c>
      <c r="C1348" s="2">
        <f t="shared" ref="C1348:C1411" si="165">B1348-B1347</f>
        <v>8.8599999999999568E-2</v>
      </c>
      <c r="D1348" s="2">
        <f t="shared" si="158"/>
        <v>4.5210799999999995</v>
      </c>
      <c r="E1348" s="2">
        <f t="shared" si="160"/>
        <v>4.4900800000000007</v>
      </c>
      <c r="F1348" s="2">
        <f t="shared" si="161"/>
        <v>4.4771150000000013</v>
      </c>
      <c r="G1348" s="2">
        <f t="shared" si="163"/>
        <v>4.5714299999999994</v>
      </c>
      <c r="H1348" s="2">
        <f t="shared" si="159"/>
        <v>4.6962179999999991</v>
      </c>
      <c r="I1348" s="2">
        <f t="array" ref="I1348">SUMPRODUCT(B1332:B1351, (ROW(B1332:B1351)-ROW(B1332)+1)) / (20*21/2)</f>
        <v>4.5174419047619052</v>
      </c>
      <c r="J1348" s="2">
        <f t="shared" si="162"/>
        <v>4.5094118939856163</v>
      </c>
      <c r="K1348" s="2">
        <f t="shared" si="164"/>
        <v>4.5714952681931447</v>
      </c>
    </row>
    <row r="1349" spans="1:11" ht="13.5" x14ac:dyDescent="0.25">
      <c r="A1349" s="3">
        <v>43977</v>
      </c>
      <c r="B1349" s="2">
        <v>4.5792999999999999</v>
      </c>
      <c r="C1349" s="2">
        <f t="shared" si="165"/>
        <v>0</v>
      </c>
      <c r="D1349" s="2">
        <f t="shared" si="158"/>
        <v>4.5388000000000002</v>
      </c>
      <c r="E1349" s="2">
        <f t="shared" si="160"/>
        <v>4.5084299999999997</v>
      </c>
      <c r="F1349" s="2">
        <f t="shared" si="161"/>
        <v>4.4828100000000015</v>
      </c>
      <c r="G1349" s="2">
        <f t="shared" si="163"/>
        <v>4.5670039999999998</v>
      </c>
      <c r="H1349" s="2">
        <f t="shared" si="159"/>
        <v>4.6959969999999984</v>
      </c>
      <c r="I1349" s="2">
        <f t="array" ref="I1349">SUMPRODUCT(B1333:B1352, (ROW(B1333:B1352)-ROW(B1333)+1)) / (20*21/2)</f>
        <v>4.5255466666666671</v>
      </c>
      <c r="J1349" s="2">
        <f t="shared" si="162"/>
        <v>4.5160679040822238</v>
      </c>
      <c r="K1349" s="2">
        <f t="shared" si="164"/>
        <v>4.5718013361071392</v>
      </c>
    </row>
    <row r="1350" spans="1:11" ht="13.5" x14ac:dyDescent="0.25">
      <c r="A1350" s="3">
        <v>43978</v>
      </c>
      <c r="B1350" s="2">
        <v>4.5792999999999999</v>
      </c>
      <c r="C1350" s="2">
        <f t="shared" si="165"/>
        <v>0</v>
      </c>
      <c r="D1350" s="2">
        <f t="shared" ref="D1350:D1413" si="166">AVERAGE(B1346:B1350)</f>
        <v>4.5628399999999996</v>
      </c>
      <c r="E1350" s="2">
        <f t="shared" si="160"/>
        <v>4.5267800000000005</v>
      </c>
      <c r="F1350" s="2">
        <f t="shared" si="161"/>
        <v>4.4885050000000017</v>
      </c>
      <c r="G1350" s="2">
        <f t="shared" si="163"/>
        <v>4.5624499999999992</v>
      </c>
      <c r="H1350" s="2">
        <f t="shared" si="159"/>
        <v>4.6957759999999986</v>
      </c>
      <c r="I1350" s="2">
        <f t="array" ref="I1350">SUMPRODUCT(B1334:B1353, (ROW(B1334:B1353)-ROW(B1334)+1)) / (20*21/2)</f>
        <v>4.5331090476190488</v>
      </c>
      <c r="J1350" s="2">
        <f t="shared" si="162"/>
        <v>4.5220900084553453</v>
      </c>
      <c r="K1350" s="2">
        <f t="shared" si="164"/>
        <v>4.5720954013578403</v>
      </c>
    </row>
    <row r="1351" spans="1:11" ht="13.5" x14ac:dyDescent="0.25">
      <c r="A1351" s="3">
        <v>43979</v>
      </c>
      <c r="B1351" s="2">
        <v>4.5792999999999999</v>
      </c>
      <c r="C1351" s="2">
        <f t="shared" si="165"/>
        <v>0</v>
      </c>
      <c r="D1351" s="2">
        <f t="shared" si="166"/>
        <v>4.5615800000000002</v>
      </c>
      <c r="E1351" s="2">
        <f t="shared" si="160"/>
        <v>4.5419600000000004</v>
      </c>
      <c r="F1351" s="2">
        <f t="shared" si="161"/>
        <v>4.4942000000000011</v>
      </c>
      <c r="G1351" s="2">
        <f t="shared" si="163"/>
        <v>4.5578960000000004</v>
      </c>
      <c r="H1351" s="2">
        <f t="shared" si="159"/>
        <v>4.6955549999999979</v>
      </c>
      <c r="I1351" s="2">
        <f t="array" ref="I1351">SUMPRODUCT(B1335:B1354, (ROW(B1335:B1354)-ROW(B1335)+1)) / (20*21/2)</f>
        <v>4.5399485714285719</v>
      </c>
      <c r="J1351" s="2">
        <f t="shared" si="162"/>
        <v>4.5275385790786453</v>
      </c>
      <c r="K1351" s="2">
        <f t="shared" si="164"/>
        <v>4.5723779346379256</v>
      </c>
    </row>
    <row r="1352" spans="1:11" ht="13.5" x14ac:dyDescent="0.25">
      <c r="A1352" s="3">
        <v>43980</v>
      </c>
      <c r="B1352" s="2">
        <v>4.5792999999999999</v>
      </c>
      <c r="C1352" s="2">
        <f t="shared" si="165"/>
        <v>0</v>
      </c>
      <c r="D1352" s="2">
        <f t="shared" si="166"/>
        <v>4.5792999999999999</v>
      </c>
      <c r="E1352" s="2">
        <f t="shared" si="160"/>
        <v>4.5508199999999999</v>
      </c>
      <c r="F1352" s="2">
        <f t="shared" si="161"/>
        <v>4.4998950000000004</v>
      </c>
      <c r="G1352" s="2">
        <f t="shared" si="163"/>
        <v>4.5538479999999995</v>
      </c>
      <c r="H1352" s="2">
        <f t="shared" si="159"/>
        <v>4.695333999999999</v>
      </c>
      <c r="I1352" s="2">
        <f t="array" ref="I1352">SUMPRODUCT(B1336:B1355, (ROW(B1336:B1355)-ROW(B1336)+1)) / (20*21/2)</f>
        <v>4.5463661904761912</v>
      </c>
      <c r="J1352" s="2">
        <f t="shared" si="162"/>
        <v>4.5324682382140118</v>
      </c>
      <c r="K1352" s="2">
        <f t="shared" si="164"/>
        <v>4.5726493881815369</v>
      </c>
    </row>
    <row r="1353" spans="1:11" ht="13.5" x14ac:dyDescent="0.25">
      <c r="A1353" s="3">
        <v>43983</v>
      </c>
      <c r="B1353" s="2">
        <v>4.5792999999999999</v>
      </c>
      <c r="C1353" s="2">
        <f t="shared" si="165"/>
        <v>0</v>
      </c>
      <c r="D1353" s="2">
        <f t="shared" si="166"/>
        <v>4.5792999999999999</v>
      </c>
      <c r="E1353" s="2">
        <f t="shared" si="160"/>
        <v>4.5501900000000006</v>
      </c>
      <c r="F1353" s="2">
        <f t="shared" si="161"/>
        <v>4.5074850000000009</v>
      </c>
      <c r="G1353" s="2">
        <f t="shared" si="163"/>
        <v>4.5525839999999995</v>
      </c>
      <c r="H1353" s="2">
        <f t="shared" si="159"/>
        <v>4.6951129999999992</v>
      </c>
      <c r="I1353" s="2">
        <f t="array" ref="I1353">SUMPRODUCT(B1337:B1356, (ROW(B1337:B1356)-ROW(B1337)+1)) / (20*21/2)</f>
        <v>4.5589809523809528</v>
      </c>
      <c r="J1353" s="2">
        <f t="shared" si="162"/>
        <v>4.5369284060031534</v>
      </c>
      <c r="K1353" s="2">
        <f t="shared" si="164"/>
        <v>4.5729101964881433</v>
      </c>
    </row>
    <row r="1354" spans="1:11" ht="13.5" x14ac:dyDescent="0.25">
      <c r="A1354" s="3">
        <v>43984</v>
      </c>
      <c r="B1354" s="2">
        <v>4.5792999999999999</v>
      </c>
      <c r="C1354" s="2">
        <f t="shared" si="165"/>
        <v>0</v>
      </c>
      <c r="D1354" s="2">
        <f t="shared" si="166"/>
        <v>4.5792999999999999</v>
      </c>
      <c r="E1354" s="2">
        <f t="shared" si="160"/>
        <v>4.5590500000000009</v>
      </c>
      <c r="F1354" s="2">
        <f t="shared" si="161"/>
        <v>4.511915000000001</v>
      </c>
      <c r="G1354" s="2">
        <f t="shared" si="163"/>
        <v>4.554608</v>
      </c>
      <c r="H1354" s="2">
        <f t="shared" ref="H1354:H1417" si="167">AVERAGE(B1155:B1354)</f>
        <v>4.6948599999999994</v>
      </c>
      <c r="I1354" s="2">
        <f t="array" ref="I1354">SUMPRODUCT(B1338:B1357, (ROW(B1338:B1357)-ROW(B1338)+1)) / (20*21/2)</f>
        <v>4.567803333333333</v>
      </c>
      <c r="J1354" s="2">
        <f t="shared" si="162"/>
        <v>4.540963795907615</v>
      </c>
      <c r="K1354" s="2">
        <f t="shared" si="164"/>
        <v>4.5731607770180203</v>
      </c>
    </row>
    <row r="1355" spans="1:11" ht="13.5" x14ac:dyDescent="0.25">
      <c r="A1355" s="3">
        <v>43985</v>
      </c>
      <c r="B1355" s="2">
        <v>4.5792999999999999</v>
      </c>
      <c r="C1355" s="2">
        <f t="shared" si="165"/>
        <v>0</v>
      </c>
      <c r="D1355" s="2">
        <f t="shared" si="166"/>
        <v>4.5792999999999999</v>
      </c>
      <c r="E1355" s="2">
        <f t="shared" si="160"/>
        <v>4.5710700000000006</v>
      </c>
      <c r="F1355" s="2">
        <f t="shared" si="161"/>
        <v>4.5163450000000012</v>
      </c>
      <c r="G1355" s="2">
        <f t="shared" si="163"/>
        <v>4.5546079999999991</v>
      </c>
      <c r="H1355" s="2">
        <f t="shared" si="167"/>
        <v>4.6945754999999982</v>
      </c>
      <c r="I1355" s="2">
        <f t="array" ref="I1355">SUMPRODUCT(B1339:B1358, (ROW(B1339:B1358)-ROW(B1339)+1)) / (20*21/2)</f>
        <v>4.5758728571428575</v>
      </c>
      <c r="J1355" s="2">
        <f t="shared" si="162"/>
        <v>4.5446148629640319</v>
      </c>
      <c r="K1355" s="2">
        <f t="shared" si="164"/>
        <v>4.5734015308604512</v>
      </c>
    </row>
    <row r="1356" spans="1:11" ht="13.5" x14ac:dyDescent="0.25">
      <c r="A1356" s="3">
        <v>43986</v>
      </c>
      <c r="B1356" s="2">
        <v>4.6487999999999996</v>
      </c>
      <c r="C1356" s="2">
        <f t="shared" si="165"/>
        <v>6.9499999999999673E-2</v>
      </c>
      <c r="D1356" s="2">
        <f t="shared" si="166"/>
        <v>4.5932000000000004</v>
      </c>
      <c r="E1356" s="2">
        <f t="shared" ref="E1356:E1419" si="168">AVERAGE(B1347:B1356)</f>
        <v>4.5773900000000003</v>
      </c>
      <c r="F1356" s="2">
        <f t="shared" si="161"/>
        <v>4.5245650000000008</v>
      </c>
      <c r="G1356" s="2">
        <f t="shared" si="163"/>
        <v>4.558527999999999</v>
      </c>
      <c r="H1356" s="2">
        <f t="shared" si="167"/>
        <v>4.6946699999999995</v>
      </c>
      <c r="I1356" s="2">
        <f t="array" ref="I1356">SUMPRODUCT(B1340:B1359, (ROW(B1340:B1359)-ROW(B1340)+1)) / (20*21/2)</f>
        <v>4.5824390476190473</v>
      </c>
      <c r="J1356" s="2">
        <f t="shared" si="162"/>
        <v>4.5545372569674578</v>
      </c>
      <c r="K1356" s="2">
        <f t="shared" si="164"/>
        <v>4.5763583335718065</v>
      </c>
    </row>
    <row r="1357" spans="1:11" ht="13.5" x14ac:dyDescent="0.25">
      <c r="A1357" s="3">
        <v>43987</v>
      </c>
      <c r="B1357" s="2">
        <v>4.6172000000000004</v>
      </c>
      <c r="C1357" s="2">
        <f t="shared" si="165"/>
        <v>-3.1599999999999184E-2</v>
      </c>
      <c r="D1357" s="2">
        <f t="shared" si="166"/>
        <v>4.6007799999999994</v>
      </c>
      <c r="E1357" s="2">
        <f t="shared" si="168"/>
        <v>4.5900400000000001</v>
      </c>
      <c r="F1357" s="2">
        <f t="shared" si="161"/>
        <v>4.5324700000000009</v>
      </c>
      <c r="G1357" s="2">
        <f t="shared" si="163"/>
        <v>4.5621959999999993</v>
      </c>
      <c r="H1357" s="2">
        <f t="shared" si="167"/>
        <v>4.6945435</v>
      </c>
      <c r="I1357" s="2">
        <f t="array" ref="I1357">SUMPRODUCT(B1341:B1360, (ROW(B1341:B1360)-ROW(B1341)+1)) / (20*21/2)</f>
        <v>4.5783428571428564</v>
      </c>
      <c r="J1357" s="2">
        <f t="shared" si="162"/>
        <v>4.5605051372562722</v>
      </c>
      <c r="K1357" s="2">
        <f t="shared" si="164"/>
        <v>4.5779599675493827</v>
      </c>
    </row>
    <row r="1358" spans="1:11" ht="13.5" x14ac:dyDescent="0.25">
      <c r="A1358" s="3">
        <v>43990</v>
      </c>
      <c r="B1358" s="2">
        <v>4.6172000000000004</v>
      </c>
      <c r="C1358" s="2">
        <f t="shared" si="165"/>
        <v>0</v>
      </c>
      <c r="D1358" s="2">
        <f t="shared" si="166"/>
        <v>4.6083599999999993</v>
      </c>
      <c r="E1358" s="2">
        <f t="shared" si="168"/>
        <v>4.5938299999999996</v>
      </c>
      <c r="F1358" s="2">
        <f t="shared" si="161"/>
        <v>4.5419550000000006</v>
      </c>
      <c r="G1358" s="2">
        <f t="shared" si="163"/>
        <v>4.5632079999999995</v>
      </c>
      <c r="H1358" s="2">
        <f t="shared" si="167"/>
        <v>4.6943854999999992</v>
      </c>
      <c r="I1358" s="2">
        <f t="array" ref="I1358">SUMPRODUCT(B1342:B1361, (ROW(B1342:B1361)-ROW(B1342)+1)) / (20*21/2)</f>
        <v>4.5737042857142853</v>
      </c>
      <c r="J1358" s="2">
        <f t="shared" si="162"/>
        <v>4.5659046479937704</v>
      </c>
      <c r="K1358" s="2">
        <f t="shared" si="164"/>
        <v>4.5794987923513677</v>
      </c>
    </row>
    <row r="1359" spans="1:11" ht="13.5" x14ac:dyDescent="0.25">
      <c r="A1359" s="3">
        <v>43991</v>
      </c>
      <c r="B1359" s="2">
        <v>4.6109</v>
      </c>
      <c r="C1359" s="2">
        <f t="shared" si="165"/>
        <v>-6.3000000000004164E-3</v>
      </c>
      <c r="D1359" s="2">
        <f t="shared" si="166"/>
        <v>4.6146799999999999</v>
      </c>
      <c r="E1359" s="2">
        <f t="shared" si="168"/>
        <v>4.5969899999999999</v>
      </c>
      <c r="F1359" s="2">
        <f t="shared" si="161"/>
        <v>4.5527100000000003</v>
      </c>
      <c r="G1359" s="2">
        <f t="shared" si="163"/>
        <v>4.5618159999999985</v>
      </c>
      <c r="H1359" s="2">
        <f t="shared" si="167"/>
        <v>4.6941639999999998</v>
      </c>
      <c r="I1359" s="2">
        <f t="array" ref="I1359">SUMPRODUCT(B1343:B1362, (ROW(B1343:B1362)-ROW(B1343)+1)) / (20*21/2)</f>
        <v>4.5686742857142857</v>
      </c>
      <c r="J1359" s="2">
        <f t="shared" si="162"/>
        <v>4.5701899196134113</v>
      </c>
      <c r="K1359" s="2">
        <f t="shared" si="164"/>
        <v>4.5807302122591569</v>
      </c>
    </row>
    <row r="1360" spans="1:11" ht="13.5" x14ac:dyDescent="0.25">
      <c r="A1360" s="3">
        <v>43992</v>
      </c>
      <c r="B1360" s="2">
        <v>4.5096999999999996</v>
      </c>
      <c r="C1360" s="2">
        <f t="shared" si="165"/>
        <v>-0.1012000000000004</v>
      </c>
      <c r="D1360" s="2">
        <f t="shared" si="166"/>
        <v>4.6007599999999993</v>
      </c>
      <c r="E1360" s="2">
        <f t="shared" si="168"/>
        <v>4.5900299999999996</v>
      </c>
      <c r="F1360" s="2">
        <f t="shared" si="161"/>
        <v>4.5584050000000005</v>
      </c>
      <c r="G1360" s="2">
        <f t="shared" si="163"/>
        <v>4.557135999999999</v>
      </c>
      <c r="H1360" s="2">
        <f t="shared" si="167"/>
        <v>4.6933419999999995</v>
      </c>
      <c r="I1360" s="2">
        <f t="array" ref="I1360">SUMPRODUCT(B1344:B1363, (ROW(B1344:B1363)-ROW(B1344)+1)) / (20*21/2)</f>
        <v>4.5635538095238095</v>
      </c>
      <c r="J1360" s="2">
        <f t="shared" si="162"/>
        <v>4.5644289748883242</v>
      </c>
      <c r="K1360" s="2">
        <f t="shared" si="164"/>
        <v>4.57794471373919</v>
      </c>
    </row>
    <row r="1361" spans="1:11" ht="13.5" x14ac:dyDescent="0.25">
      <c r="A1361" s="3">
        <v>43993</v>
      </c>
      <c r="B1361" s="2">
        <v>4.5096999999999996</v>
      </c>
      <c r="C1361" s="2">
        <f t="shared" si="165"/>
        <v>0</v>
      </c>
      <c r="D1361" s="2">
        <f t="shared" si="166"/>
        <v>4.57294</v>
      </c>
      <c r="E1361" s="2">
        <f t="shared" si="168"/>
        <v>4.5830700000000011</v>
      </c>
      <c r="F1361" s="2">
        <f t="shared" si="161"/>
        <v>4.5625149999999994</v>
      </c>
      <c r="G1361" s="2">
        <f t="shared" si="163"/>
        <v>4.5511899999999983</v>
      </c>
      <c r="H1361" s="2">
        <f t="shared" si="167"/>
        <v>4.6925199999999982</v>
      </c>
      <c r="I1361" s="2">
        <f t="array" ref="I1361">SUMPRODUCT(B1345:B1364, (ROW(B1345:B1364)-ROW(B1345)+1)) / (20*21/2)</f>
        <v>4.5587947619047613</v>
      </c>
      <c r="J1361" s="2">
        <f t="shared" si="162"/>
        <v>4.5592166915656263</v>
      </c>
      <c r="K1361" s="2">
        <f t="shared" si="164"/>
        <v>4.5752684504553001</v>
      </c>
    </row>
    <row r="1362" spans="1:11" ht="13.5" x14ac:dyDescent="0.25">
      <c r="A1362" s="3">
        <v>43994</v>
      </c>
      <c r="B1362" s="2">
        <v>4.5096999999999996</v>
      </c>
      <c r="C1362" s="2">
        <f t="shared" si="165"/>
        <v>0</v>
      </c>
      <c r="D1362" s="2">
        <f t="shared" si="166"/>
        <v>4.5514399999999995</v>
      </c>
      <c r="E1362" s="2">
        <f t="shared" si="168"/>
        <v>4.5761100000000008</v>
      </c>
      <c r="F1362" s="2">
        <f t="shared" si="161"/>
        <v>4.5634649999999999</v>
      </c>
      <c r="G1362" s="2">
        <f t="shared" si="163"/>
        <v>4.5452439999999994</v>
      </c>
      <c r="H1362" s="2">
        <f t="shared" si="167"/>
        <v>4.6915714999999985</v>
      </c>
      <c r="I1362" s="2">
        <f t="array" ref="I1362">SUMPRODUCT(B1346:B1365, (ROW(B1346:B1365)-ROW(B1346)+1)) / (20*21/2)</f>
        <v>4.552135714285714</v>
      </c>
      <c r="J1362" s="2">
        <f t="shared" si="162"/>
        <v>4.5545008161784235</v>
      </c>
      <c r="K1362" s="2">
        <f t="shared" si="164"/>
        <v>4.5726971386727389</v>
      </c>
    </row>
    <row r="1363" spans="1:11" ht="13.5" x14ac:dyDescent="0.25">
      <c r="A1363" s="3">
        <v>43997</v>
      </c>
      <c r="B1363" s="2">
        <v>4.5096999999999996</v>
      </c>
      <c r="C1363" s="2">
        <f t="shared" si="165"/>
        <v>0</v>
      </c>
      <c r="D1363" s="2">
        <f t="shared" si="166"/>
        <v>4.529939999999999</v>
      </c>
      <c r="E1363" s="2">
        <f t="shared" si="168"/>
        <v>4.5691500000000005</v>
      </c>
      <c r="F1363" s="2">
        <f t="shared" si="161"/>
        <v>4.5596699999999997</v>
      </c>
      <c r="G1363" s="2">
        <f t="shared" si="163"/>
        <v>4.5392979999999987</v>
      </c>
      <c r="H1363" s="2">
        <f t="shared" si="167"/>
        <v>4.6900849999999981</v>
      </c>
      <c r="I1363" s="2">
        <f t="array" ref="I1363">SUMPRODUCT(B1347:B1366, (ROW(B1347:B1366)-ROW(B1347)+1)) / (20*21/2)</f>
        <v>4.5465357142857146</v>
      </c>
      <c r="J1363" s="2">
        <f t="shared" si="162"/>
        <v>4.5502340717804781</v>
      </c>
      <c r="K1363" s="2">
        <f t="shared" si="164"/>
        <v>4.5702266626463572</v>
      </c>
    </row>
    <row r="1364" spans="1:11" ht="13.5" x14ac:dyDescent="0.25">
      <c r="A1364" s="3">
        <v>43998</v>
      </c>
      <c r="B1364" s="2">
        <v>4.5096999999999996</v>
      </c>
      <c r="C1364" s="2">
        <f t="shared" si="165"/>
        <v>0</v>
      </c>
      <c r="D1364" s="2">
        <f t="shared" si="166"/>
        <v>4.5096999999999996</v>
      </c>
      <c r="E1364" s="2">
        <f t="shared" si="168"/>
        <v>4.5621900000000002</v>
      </c>
      <c r="F1364" s="2">
        <f t="shared" ref="F1364:F1427" si="169">AVERAGE(B1345:B1364)</f>
        <v>4.5606199999999992</v>
      </c>
      <c r="G1364" s="2">
        <f t="shared" si="163"/>
        <v>4.5333519999999989</v>
      </c>
      <c r="H1364" s="2">
        <f t="shared" si="167"/>
        <v>4.6879029999999968</v>
      </c>
      <c r="I1364" s="2">
        <f t="array" ref="I1364">SUMPRODUCT(B1348:B1367, (ROW(B1348:B1367)-ROW(B1348)+1)) / (20*21/2)</f>
        <v>4.5401176190476189</v>
      </c>
      <c r="J1364" s="2">
        <f t="shared" si="162"/>
        <v>4.5463736839918614</v>
      </c>
      <c r="K1364" s="2">
        <f t="shared" si="164"/>
        <v>4.5678530680327745</v>
      </c>
    </row>
    <row r="1365" spans="1:11" ht="13.5" x14ac:dyDescent="0.25">
      <c r="A1365" s="3">
        <v>43999</v>
      </c>
      <c r="B1365" s="2">
        <v>4.4907000000000004</v>
      </c>
      <c r="C1365" s="2">
        <f t="shared" si="165"/>
        <v>-1.899999999999924E-2</v>
      </c>
      <c r="D1365" s="2">
        <f t="shared" si="166"/>
        <v>4.5058999999999996</v>
      </c>
      <c r="E1365" s="2">
        <f t="shared" si="168"/>
        <v>4.5533299999999999</v>
      </c>
      <c r="F1365" s="2">
        <f t="shared" si="169"/>
        <v>4.5621999999999989</v>
      </c>
      <c r="G1365" s="2">
        <f t="shared" si="163"/>
        <v>4.5298099999999986</v>
      </c>
      <c r="H1365" s="2">
        <f t="shared" si="167"/>
        <v>4.6850564999999973</v>
      </c>
      <c r="I1365" s="2">
        <f t="array" ref="I1365">SUMPRODUCT(B1349:B1368, (ROW(B1349:B1368)-ROW(B1349)+1)) / (20*21/2)</f>
        <v>4.5336995238095241</v>
      </c>
      <c r="J1365" s="2">
        <f t="shared" ref="J1365:J1428" si="170">$J$4*B1365+J1364*(1-$J$4)</f>
        <v>4.5410714283735887</v>
      </c>
      <c r="K1365" s="2">
        <f t="shared" si="164"/>
        <v>4.5648274575216856</v>
      </c>
    </row>
    <row r="1366" spans="1:11" ht="13.5" x14ac:dyDescent="0.25">
      <c r="A1366" s="3">
        <v>44000</v>
      </c>
      <c r="B1366" s="2">
        <v>4.5034000000000001</v>
      </c>
      <c r="C1366" s="2">
        <f t="shared" si="165"/>
        <v>1.2699999999999712E-2</v>
      </c>
      <c r="D1366" s="2">
        <f t="shared" si="166"/>
        <v>4.5046400000000002</v>
      </c>
      <c r="E1366" s="2">
        <f t="shared" si="168"/>
        <v>4.5387900000000005</v>
      </c>
      <c r="F1366" s="2">
        <f t="shared" si="169"/>
        <v>4.5580899999999991</v>
      </c>
      <c r="G1366" s="2">
        <f t="shared" si="163"/>
        <v>4.5293039999999989</v>
      </c>
      <c r="H1366" s="2">
        <f t="shared" si="167"/>
        <v>4.6828114999999979</v>
      </c>
      <c r="I1366" s="2">
        <f t="array" ref="I1366">SUMPRODUCT(B1350:B1369, (ROW(B1350:B1369)-ROW(B1350)+1)) / (20*21/2)</f>
        <v>4.5277033333333332</v>
      </c>
      <c r="J1366" s="2">
        <f t="shared" si="170"/>
        <v>4.5374836732903905</v>
      </c>
      <c r="K1366" s="2">
        <f t="shared" si="164"/>
        <v>4.5624185376188748</v>
      </c>
    </row>
    <row r="1367" spans="1:11" ht="13.5" x14ac:dyDescent="0.25">
      <c r="A1367" s="3">
        <v>44001</v>
      </c>
      <c r="B1367" s="2">
        <v>4.4907000000000004</v>
      </c>
      <c r="C1367" s="2">
        <f t="shared" si="165"/>
        <v>-1.2699999999999712E-2</v>
      </c>
      <c r="D1367" s="2">
        <f t="shared" si="166"/>
        <v>4.5008400000000002</v>
      </c>
      <c r="E1367" s="2">
        <f t="shared" si="168"/>
        <v>4.5261399999999998</v>
      </c>
      <c r="F1367" s="2">
        <f t="shared" si="169"/>
        <v>4.55809</v>
      </c>
      <c r="G1367" s="2">
        <f t="shared" si="163"/>
        <v>4.5293039999999989</v>
      </c>
      <c r="H1367" s="2">
        <f t="shared" si="167"/>
        <v>4.6806294999999976</v>
      </c>
      <c r="I1367" s="2">
        <f t="array" ref="I1367">SUMPRODUCT(B1351:B1370, (ROW(B1351:B1370)-ROW(B1351)+1)) / (20*21/2)</f>
        <v>4.5167099999999998</v>
      </c>
      <c r="J1367" s="2">
        <f t="shared" si="170"/>
        <v>4.533028085357973</v>
      </c>
      <c r="K1367" s="2">
        <f t="shared" si="164"/>
        <v>4.5596060459475467</v>
      </c>
    </row>
    <row r="1368" spans="1:11" ht="13.5" x14ac:dyDescent="0.25">
      <c r="A1368" s="3">
        <v>44004</v>
      </c>
      <c r="B1368" s="2">
        <v>4.4907000000000004</v>
      </c>
      <c r="C1368" s="2">
        <f t="shared" si="165"/>
        <v>0</v>
      </c>
      <c r="D1368" s="2">
        <f t="shared" si="166"/>
        <v>4.4970400000000001</v>
      </c>
      <c r="E1368" s="2">
        <f t="shared" si="168"/>
        <v>4.51349</v>
      </c>
      <c r="F1368" s="2">
        <f t="shared" si="169"/>
        <v>4.5536599999999998</v>
      </c>
      <c r="G1368" s="2">
        <f t="shared" si="163"/>
        <v>4.5280379999999987</v>
      </c>
      <c r="H1368" s="2">
        <f t="shared" si="167"/>
        <v>4.6784789999999967</v>
      </c>
      <c r="I1368" s="2">
        <f t="array" ref="I1368">SUMPRODUCT(B1352:B1371, (ROW(B1352:B1371)-ROW(B1352)+1)) / (20*21/2)</f>
        <v>4.5058095238095248</v>
      </c>
      <c r="J1368" s="2">
        <f t="shared" si="170"/>
        <v>4.5289968391334039</v>
      </c>
      <c r="K1368" s="2">
        <f t="shared" si="164"/>
        <v>4.5569038480672512</v>
      </c>
    </row>
    <row r="1369" spans="1:11" ht="13.5" x14ac:dyDescent="0.25">
      <c r="A1369" s="3">
        <v>44005</v>
      </c>
      <c r="B1369" s="2">
        <v>4.4907000000000004</v>
      </c>
      <c r="C1369" s="2">
        <f t="shared" si="165"/>
        <v>0</v>
      </c>
      <c r="D1369" s="2">
        <f t="shared" si="166"/>
        <v>4.4932400000000001</v>
      </c>
      <c r="E1369" s="2">
        <f t="shared" si="168"/>
        <v>4.5014700000000003</v>
      </c>
      <c r="F1369" s="2">
        <f t="shared" si="169"/>
        <v>4.5492300000000006</v>
      </c>
      <c r="G1369" s="2">
        <f t="shared" si="163"/>
        <v>4.5265199999999997</v>
      </c>
      <c r="H1369" s="2">
        <f t="shared" si="167"/>
        <v>4.6765814999999966</v>
      </c>
      <c r="I1369" s="2">
        <f t="array" ref="I1369">SUMPRODUCT(B1353:B1372, (ROW(B1353:B1372)-ROW(B1353)+1)) / (20*21/2)</f>
        <v>4.495631904761904</v>
      </c>
      <c r="J1369" s="2">
        <f t="shared" si="170"/>
        <v>4.5253495211206989</v>
      </c>
      <c r="K1369" s="2">
        <f t="shared" si="164"/>
        <v>4.554307618731281</v>
      </c>
    </row>
    <row r="1370" spans="1:11" ht="13.5" x14ac:dyDescent="0.25">
      <c r="A1370" s="3">
        <v>44006</v>
      </c>
      <c r="B1370" s="2">
        <v>4.4337999999999997</v>
      </c>
      <c r="C1370" s="2">
        <f t="shared" si="165"/>
        <v>-5.6900000000000617E-2</v>
      </c>
      <c r="D1370" s="2">
        <f t="shared" si="166"/>
        <v>4.4818600000000002</v>
      </c>
      <c r="E1370" s="2">
        <f t="shared" si="168"/>
        <v>4.493879999999999</v>
      </c>
      <c r="F1370" s="2">
        <f t="shared" si="169"/>
        <v>4.5419550000000006</v>
      </c>
      <c r="G1370" s="2">
        <f t="shared" si="163"/>
        <v>4.5234839999999998</v>
      </c>
      <c r="H1370" s="2">
        <f t="shared" si="167"/>
        <v>4.6750319999999972</v>
      </c>
      <c r="I1370" s="2">
        <f t="array" ref="I1370">SUMPRODUCT(B1354:B1373, (ROW(B1354:B1373)-ROW(B1354)+1)) / (20*21/2)</f>
        <v>4.4861771428571426</v>
      </c>
      <c r="J1370" s="2">
        <f t="shared" si="170"/>
        <v>4.5166305191092038</v>
      </c>
      <c r="K1370" s="2">
        <f t="shared" si="164"/>
        <v>4.5495818297614266</v>
      </c>
    </row>
    <row r="1371" spans="1:11" ht="13.5" x14ac:dyDescent="0.25">
      <c r="A1371" s="3">
        <v>44007</v>
      </c>
      <c r="B1371" s="2">
        <v>4.4275000000000002</v>
      </c>
      <c r="C1371" s="2">
        <f t="shared" si="165"/>
        <v>-6.2999999999995282E-3</v>
      </c>
      <c r="D1371" s="2">
        <f t="shared" si="166"/>
        <v>4.4666800000000011</v>
      </c>
      <c r="E1371" s="2">
        <f t="shared" si="168"/>
        <v>4.4856600000000002</v>
      </c>
      <c r="F1371" s="2">
        <f t="shared" si="169"/>
        <v>4.5343650000000011</v>
      </c>
      <c r="G1371" s="2">
        <f t="shared" si="163"/>
        <v>4.5203220000000002</v>
      </c>
      <c r="H1371" s="2">
        <f t="shared" si="167"/>
        <v>4.6734509999999982</v>
      </c>
      <c r="I1371" s="2">
        <f t="array" ref="I1371">SUMPRODUCT(B1355:B1374, (ROW(B1355:B1374)-ROW(B1355)+1)) / (20*21/2)</f>
        <v>4.4774452380952381</v>
      </c>
      <c r="J1371" s="2">
        <f t="shared" si="170"/>
        <v>4.5081418982416608</v>
      </c>
      <c r="K1371" s="2">
        <f t="shared" si="164"/>
        <v>4.5447943070256844</v>
      </c>
    </row>
    <row r="1372" spans="1:11" ht="13.5" x14ac:dyDescent="0.25">
      <c r="A1372" s="3">
        <v>44008</v>
      </c>
      <c r="B1372" s="2">
        <v>4.4275000000000002</v>
      </c>
      <c r="C1372" s="2">
        <f t="shared" si="165"/>
        <v>0</v>
      </c>
      <c r="D1372" s="2">
        <f t="shared" si="166"/>
        <v>4.4540400000000009</v>
      </c>
      <c r="E1372" s="2">
        <f t="shared" si="168"/>
        <v>4.4774400000000005</v>
      </c>
      <c r="F1372" s="2">
        <f t="shared" si="169"/>
        <v>4.5267750000000007</v>
      </c>
      <c r="G1372" s="2">
        <f t="shared" si="163"/>
        <v>4.5175400000000003</v>
      </c>
      <c r="H1372" s="2">
        <f t="shared" si="167"/>
        <v>4.6721859999999991</v>
      </c>
      <c r="I1372" s="2">
        <f t="array" ref="I1372">SUMPRODUCT(B1356:B1375, (ROW(B1356:B1375)-ROW(B1356)+1)) / (20*21/2)</f>
        <v>4.4603980952380953</v>
      </c>
      <c r="J1372" s="2">
        <f t="shared" si="170"/>
        <v>4.5004617174567407</v>
      </c>
      <c r="K1372" s="2">
        <f t="shared" si="164"/>
        <v>4.5401945302795799</v>
      </c>
    </row>
    <row r="1373" spans="1:11" ht="13.5" x14ac:dyDescent="0.25">
      <c r="A1373" s="3">
        <v>44011</v>
      </c>
      <c r="B1373" s="2">
        <v>4.4275000000000002</v>
      </c>
      <c r="C1373" s="2">
        <f t="shared" si="165"/>
        <v>0</v>
      </c>
      <c r="D1373" s="2">
        <f t="shared" si="166"/>
        <v>4.4413999999999998</v>
      </c>
      <c r="E1373" s="2">
        <f t="shared" si="168"/>
        <v>4.4692200000000009</v>
      </c>
      <c r="F1373" s="2">
        <f t="shared" si="169"/>
        <v>4.5191850000000002</v>
      </c>
      <c r="G1373" s="2">
        <f t="shared" si="163"/>
        <v>4.5143780000000007</v>
      </c>
      <c r="H1373" s="2">
        <f t="shared" si="167"/>
        <v>4.6710474999999994</v>
      </c>
      <c r="I1373" s="2">
        <f t="array" ref="I1373">SUMPRODUCT(B1357:B1376, (ROW(B1357:B1376)-ROW(B1357)+1)) / (20*21/2)</f>
        <v>4.4415161904761913</v>
      </c>
      <c r="J1373" s="2">
        <f t="shared" si="170"/>
        <v>4.4935129824608611</v>
      </c>
      <c r="K1373" s="2">
        <f t="shared" si="164"/>
        <v>4.5357751369352828</v>
      </c>
    </row>
    <row r="1374" spans="1:11" ht="13.5" x14ac:dyDescent="0.25">
      <c r="A1374" s="3">
        <v>44012</v>
      </c>
      <c r="B1374" s="2">
        <v>4.4275000000000002</v>
      </c>
      <c r="C1374" s="2">
        <f t="shared" si="165"/>
        <v>0</v>
      </c>
      <c r="D1374" s="2">
        <f t="shared" si="166"/>
        <v>4.4287599999999996</v>
      </c>
      <c r="E1374" s="2">
        <f t="shared" si="168"/>
        <v>4.4610000000000003</v>
      </c>
      <c r="F1374" s="2">
        <f t="shared" si="169"/>
        <v>4.5115949999999998</v>
      </c>
      <c r="G1374" s="2">
        <f t="shared" si="163"/>
        <v>4.511216000000001</v>
      </c>
      <c r="H1374" s="2">
        <f t="shared" si="167"/>
        <v>4.6699089999999996</v>
      </c>
      <c r="I1374" s="2">
        <f t="array" ref="I1374">SUMPRODUCT(B1358:B1377, (ROW(B1358:B1377)-ROW(B1358)+1)) / (20*21/2)</f>
        <v>4.4242904761904764</v>
      </c>
      <c r="J1374" s="2">
        <f t="shared" si="170"/>
        <v>4.4872260317503034</v>
      </c>
      <c r="K1374" s="2">
        <f t="shared" si="164"/>
        <v>4.5315290531338999</v>
      </c>
    </row>
    <row r="1375" spans="1:11" ht="13.5" x14ac:dyDescent="0.25">
      <c r="A1375" s="3">
        <v>44013</v>
      </c>
      <c r="B1375" s="2">
        <v>4.3326000000000002</v>
      </c>
      <c r="C1375" s="2">
        <f t="shared" si="165"/>
        <v>-9.4899999999999984E-2</v>
      </c>
      <c r="D1375" s="2">
        <f t="shared" si="166"/>
        <v>4.4085200000000002</v>
      </c>
      <c r="E1375" s="2">
        <f t="shared" si="168"/>
        <v>4.4451900000000011</v>
      </c>
      <c r="F1375" s="2">
        <f t="shared" si="169"/>
        <v>4.4992599999999996</v>
      </c>
      <c r="G1375" s="2">
        <f t="shared" si="163"/>
        <v>4.5055240000000021</v>
      </c>
      <c r="H1375" s="2">
        <f t="shared" si="167"/>
        <v>4.6682959999999998</v>
      </c>
      <c r="I1375" s="2">
        <f t="array" ref="I1375">SUMPRODUCT(B1359:B1378, (ROW(B1359:B1378)-ROW(B1359)+1)) / (20*21/2)</f>
        <v>4.4085704761904765</v>
      </c>
      <c r="J1375" s="2">
        <f t="shared" si="170"/>
        <v>4.4724997430121798</v>
      </c>
      <c r="K1375" s="2">
        <f t="shared" si="164"/>
        <v>4.523727913795315</v>
      </c>
    </row>
    <row r="1376" spans="1:11" ht="13.5" x14ac:dyDescent="0.25">
      <c r="A1376" s="3">
        <v>44014</v>
      </c>
      <c r="B1376" s="2">
        <v>4.3010000000000002</v>
      </c>
      <c r="C1376" s="2">
        <f t="shared" si="165"/>
        <v>-3.1600000000000072E-2</v>
      </c>
      <c r="D1376" s="2">
        <f t="shared" si="166"/>
        <v>4.3832199999999997</v>
      </c>
      <c r="E1376" s="2">
        <f t="shared" si="168"/>
        <v>4.4249500000000008</v>
      </c>
      <c r="F1376" s="2">
        <f t="shared" si="169"/>
        <v>4.4818699999999998</v>
      </c>
      <c r="G1376" s="2">
        <f t="shared" si="163"/>
        <v>4.5009700000000024</v>
      </c>
      <c r="H1376" s="2">
        <f t="shared" si="167"/>
        <v>4.666525</v>
      </c>
      <c r="I1376" s="2">
        <f t="array" ref="I1376">SUMPRODUCT(B1360:B1379, (ROW(B1360:B1379)-ROW(B1360)+1)) / (20*21/2)</f>
        <v>4.3973657142857148</v>
      </c>
      <c r="J1376" s="2">
        <f t="shared" si="170"/>
        <v>4.4561664341538769</v>
      </c>
      <c r="K1376" s="2">
        <f t="shared" si="164"/>
        <v>4.514993485803342</v>
      </c>
    </row>
    <row r="1377" spans="1:11" ht="13.5" x14ac:dyDescent="0.25">
      <c r="A1377" s="3">
        <v>44015</v>
      </c>
      <c r="B1377" s="2">
        <v>4.3010000000000002</v>
      </c>
      <c r="C1377" s="2">
        <f t="shared" si="165"/>
        <v>0</v>
      </c>
      <c r="D1377" s="2">
        <f t="shared" si="166"/>
        <v>4.35792</v>
      </c>
      <c r="E1377" s="2">
        <f t="shared" si="168"/>
        <v>4.4059800000000013</v>
      </c>
      <c r="F1377" s="2">
        <f t="shared" si="169"/>
        <v>4.4660599999999997</v>
      </c>
      <c r="G1377" s="2">
        <f t="shared" si="163"/>
        <v>4.4952780000000017</v>
      </c>
      <c r="H1377" s="2">
        <f t="shared" si="167"/>
        <v>4.6647540000000012</v>
      </c>
      <c r="I1377" s="2">
        <f t="array" ref="I1377">SUMPRODUCT(B1361:B1380, (ROW(B1361:B1380)-ROW(B1361)+1)) / (20*21/2)</f>
        <v>4.384476666666667</v>
      </c>
      <c r="J1377" s="2">
        <f t="shared" si="170"/>
        <v>4.4413886785201742</v>
      </c>
      <c r="K1377" s="2">
        <f t="shared" si="164"/>
        <v>4.5066015843992897</v>
      </c>
    </row>
    <row r="1378" spans="1:11" ht="13.5" x14ac:dyDescent="0.25">
      <c r="A1378" s="3">
        <v>44018</v>
      </c>
      <c r="B1378" s="2">
        <v>4.3010000000000002</v>
      </c>
      <c r="C1378" s="2">
        <f t="shared" si="165"/>
        <v>0</v>
      </c>
      <c r="D1378" s="2">
        <f t="shared" si="166"/>
        <v>4.3326200000000004</v>
      </c>
      <c r="E1378" s="2">
        <f t="shared" si="168"/>
        <v>4.387010000000001</v>
      </c>
      <c r="F1378" s="2">
        <f t="shared" si="169"/>
        <v>4.4502500000000005</v>
      </c>
      <c r="G1378" s="2">
        <f t="shared" si="163"/>
        <v>4.4897120000000017</v>
      </c>
      <c r="H1378" s="2">
        <f t="shared" si="167"/>
        <v>4.6625405000000013</v>
      </c>
      <c r="I1378" s="2">
        <f t="array" ref="I1378">SUMPRODUCT(B1362:B1381, (ROW(B1362:B1381)-ROW(B1362)+1)) / (20*21/2)</f>
        <v>4.3725814285714284</v>
      </c>
      <c r="J1378" s="2">
        <f t="shared" si="170"/>
        <v>4.428018328184919</v>
      </c>
      <c r="K1378" s="2">
        <f t="shared" si="164"/>
        <v>4.498538777167945</v>
      </c>
    </row>
    <row r="1379" spans="1:11" ht="13.5" x14ac:dyDescent="0.25">
      <c r="A1379" s="3">
        <v>44019</v>
      </c>
      <c r="B1379" s="2">
        <v>4.3326000000000002</v>
      </c>
      <c r="C1379" s="2">
        <f t="shared" si="165"/>
        <v>3.1600000000000072E-2</v>
      </c>
      <c r="D1379" s="2">
        <f t="shared" si="166"/>
        <v>4.3136400000000004</v>
      </c>
      <c r="E1379" s="2">
        <f t="shared" si="168"/>
        <v>4.3712</v>
      </c>
      <c r="F1379" s="2">
        <f t="shared" si="169"/>
        <v>4.4363350000000006</v>
      </c>
      <c r="G1379" s="2">
        <f t="shared" si="163"/>
        <v>4.4870560000000026</v>
      </c>
      <c r="H1379" s="2">
        <f t="shared" si="167"/>
        <v>4.6604850000000013</v>
      </c>
      <c r="I1379" s="2">
        <f t="array" ref="I1379">SUMPRODUCT(B1363:B1382, (ROW(B1363:B1382)-ROW(B1363)+1)) / (20*21/2)</f>
        <v>4.3610704761904771</v>
      </c>
      <c r="J1379" s="2">
        <f t="shared" si="170"/>
        <v>4.4189308683577844</v>
      </c>
      <c r="K1379" s="2">
        <f t="shared" si="164"/>
        <v>4.4920313741417512</v>
      </c>
    </row>
    <row r="1380" spans="1:11" ht="13.5" x14ac:dyDescent="0.25">
      <c r="A1380" s="3">
        <v>44020</v>
      </c>
      <c r="B1380" s="2">
        <v>4.3010000000000002</v>
      </c>
      <c r="C1380" s="2">
        <f t="shared" si="165"/>
        <v>-3.1600000000000072E-2</v>
      </c>
      <c r="D1380" s="2">
        <f t="shared" si="166"/>
        <v>4.3073199999999998</v>
      </c>
      <c r="E1380" s="2">
        <f t="shared" si="168"/>
        <v>4.3579200000000009</v>
      </c>
      <c r="F1380" s="2">
        <f t="shared" si="169"/>
        <v>4.4259000000000004</v>
      </c>
      <c r="G1380" s="2">
        <f t="shared" si="163"/>
        <v>4.4837680000000013</v>
      </c>
      <c r="H1380" s="2">
        <f t="shared" si="167"/>
        <v>4.6582715000000015</v>
      </c>
      <c r="I1380" s="2">
        <f t="array" ref="I1380">SUMPRODUCT(B1364:B1383, (ROW(B1364:B1383)-ROW(B1364)+1)) / (20*21/2)</f>
        <v>4.3499838095238097</v>
      </c>
      <c r="J1380" s="2">
        <f t="shared" si="170"/>
        <v>4.4076993570856144</v>
      </c>
      <c r="K1380" s="2">
        <f t="shared" si="164"/>
        <v>4.4845399477048202</v>
      </c>
    </row>
    <row r="1381" spans="1:11" ht="13.5" x14ac:dyDescent="0.25">
      <c r="A1381" s="3">
        <v>44021</v>
      </c>
      <c r="B1381" s="2">
        <v>4.3010000000000002</v>
      </c>
      <c r="C1381" s="2">
        <f t="shared" si="165"/>
        <v>0</v>
      </c>
      <c r="D1381" s="2">
        <f t="shared" si="166"/>
        <v>4.3073199999999998</v>
      </c>
      <c r="E1381" s="2">
        <f t="shared" si="168"/>
        <v>4.3452700000000011</v>
      </c>
      <c r="F1381" s="2">
        <f t="shared" si="169"/>
        <v>4.4154650000000002</v>
      </c>
      <c r="G1381" s="2">
        <f t="shared" si="163"/>
        <v>4.4804800000000018</v>
      </c>
      <c r="H1381" s="2">
        <f t="shared" si="167"/>
        <v>4.6560580000000016</v>
      </c>
      <c r="I1381" s="2">
        <f t="array" ref="I1381">SUMPRODUCT(B1365:B1384, (ROW(B1365:B1384)-ROW(B1365)+1)) / (20*21/2)</f>
        <v>4.3399514285714291</v>
      </c>
      <c r="J1381" s="2">
        <f t="shared" si="170"/>
        <v>4.397537513553651</v>
      </c>
      <c r="K1381" s="2">
        <f t="shared" si="164"/>
        <v>4.4773423026967887</v>
      </c>
    </row>
    <row r="1382" spans="1:11" ht="13.5" x14ac:dyDescent="0.25">
      <c r="A1382" s="3">
        <v>44022</v>
      </c>
      <c r="B1382" s="2">
        <v>4.2946</v>
      </c>
      <c r="C1382" s="2">
        <f t="shared" si="165"/>
        <v>-6.4000000000001833E-3</v>
      </c>
      <c r="D1382" s="2">
        <f t="shared" si="166"/>
        <v>4.3060400000000003</v>
      </c>
      <c r="E1382" s="2">
        <f t="shared" si="168"/>
        <v>4.3319800000000006</v>
      </c>
      <c r="F1382" s="2">
        <f t="shared" si="169"/>
        <v>4.4047100000000006</v>
      </c>
      <c r="G1382" s="2">
        <f t="shared" si="163"/>
        <v>4.4770640000000013</v>
      </c>
      <c r="H1382" s="2">
        <f t="shared" si="167"/>
        <v>4.6538125000000017</v>
      </c>
      <c r="I1382" s="2">
        <f t="array" ref="I1382">SUMPRODUCT(B1366:B1385, (ROW(B1366:B1385)-ROW(B1366)+1)) / (20*21/2)</f>
        <v>4.3285638095238097</v>
      </c>
      <c r="J1382" s="2">
        <f t="shared" si="170"/>
        <v>4.3877339408342557</v>
      </c>
      <c r="K1382" s="2">
        <f t="shared" si="164"/>
        <v>4.4701759378851502</v>
      </c>
    </row>
    <row r="1383" spans="1:11" ht="13.5" x14ac:dyDescent="0.25">
      <c r="A1383" s="3">
        <v>44025</v>
      </c>
      <c r="B1383" s="2">
        <v>4.2882999999999996</v>
      </c>
      <c r="C1383" s="2">
        <f t="shared" si="165"/>
        <v>-6.3000000000004164E-3</v>
      </c>
      <c r="D1383" s="2">
        <f t="shared" si="166"/>
        <v>4.3035000000000005</v>
      </c>
      <c r="E1383" s="2">
        <f t="shared" si="168"/>
        <v>4.3180600000000009</v>
      </c>
      <c r="F1383" s="2">
        <f t="shared" si="169"/>
        <v>4.3936400000000004</v>
      </c>
      <c r="G1383" s="2">
        <f t="shared" si="163"/>
        <v>4.4742800000000003</v>
      </c>
      <c r="H1383" s="2">
        <f t="shared" si="167"/>
        <v>4.6515355000000014</v>
      </c>
      <c r="I1383" s="2">
        <f t="array" ref="I1383">SUMPRODUCT(B1367:B1386, (ROW(B1367:B1386)-ROW(B1367)+1)) / (20*21/2)</f>
        <v>4.3188604761904763</v>
      </c>
      <c r="J1383" s="2">
        <f t="shared" si="170"/>
        <v>4.3782640417071841</v>
      </c>
      <c r="K1383" s="2">
        <f t="shared" si="164"/>
        <v>4.4630435481641646</v>
      </c>
    </row>
    <row r="1384" spans="1:11" ht="13.5" x14ac:dyDescent="0.25">
      <c r="A1384" s="3">
        <v>44026</v>
      </c>
      <c r="B1384" s="2">
        <v>4.2882999999999996</v>
      </c>
      <c r="C1384" s="2">
        <f t="shared" si="165"/>
        <v>0</v>
      </c>
      <c r="D1384" s="2">
        <f t="shared" si="166"/>
        <v>4.2946399999999993</v>
      </c>
      <c r="E1384" s="2">
        <f t="shared" si="168"/>
        <v>4.3041400000000003</v>
      </c>
      <c r="F1384" s="2">
        <f t="shared" si="169"/>
        <v>4.3825700000000012</v>
      </c>
      <c r="G1384" s="2">
        <f t="shared" si="163"/>
        <v>4.4702320000000002</v>
      </c>
      <c r="H1384" s="2">
        <f t="shared" si="167"/>
        <v>4.6494165000000018</v>
      </c>
      <c r="I1384" s="2">
        <f t="array" ref="I1384">SUMPRODUCT(B1368:B1387, (ROW(B1368:B1387)-ROW(B1368)+1)) / (20*21/2)</f>
        <v>4.3090719047619048</v>
      </c>
      <c r="J1384" s="2">
        <f t="shared" si="170"/>
        <v>4.3696960377350713</v>
      </c>
      <c r="K1384" s="2">
        <f t="shared" si="164"/>
        <v>4.4561908600008646</v>
      </c>
    </row>
    <row r="1385" spans="1:11" ht="13.5" x14ac:dyDescent="0.25">
      <c r="A1385" s="3">
        <v>44027</v>
      </c>
      <c r="B1385" s="2">
        <v>4.2629999999999999</v>
      </c>
      <c r="C1385" s="2">
        <f t="shared" si="165"/>
        <v>-2.5299999999999656E-2</v>
      </c>
      <c r="D1385" s="2">
        <f t="shared" si="166"/>
        <v>4.2870400000000002</v>
      </c>
      <c r="E1385" s="2">
        <f t="shared" si="168"/>
        <v>4.29718</v>
      </c>
      <c r="F1385" s="2">
        <f t="shared" si="169"/>
        <v>4.3711850000000014</v>
      </c>
      <c r="G1385" s="2">
        <f t="shared" si="163"/>
        <v>4.4656779999999996</v>
      </c>
      <c r="H1385" s="2">
        <f t="shared" si="167"/>
        <v>4.6470130000000021</v>
      </c>
      <c r="I1385" s="2">
        <f t="array" ref="I1385">SUMPRODUCT(B1369:B1388, (ROW(B1369:B1388)-ROW(B1369)+1)) / (20*21/2)</f>
        <v>4.3015976190476195</v>
      </c>
      <c r="J1385" s="2">
        <f t="shared" si="170"/>
        <v>4.3595345103317316</v>
      </c>
      <c r="K1385" s="2">
        <f t="shared" si="164"/>
        <v>4.4486147478439682</v>
      </c>
    </row>
    <row r="1386" spans="1:11" ht="13.5" x14ac:dyDescent="0.25">
      <c r="A1386" s="3">
        <v>44028</v>
      </c>
      <c r="B1386" s="2">
        <v>4.2693000000000003</v>
      </c>
      <c r="C1386" s="2">
        <f t="shared" si="165"/>
        <v>6.3000000000004164E-3</v>
      </c>
      <c r="D1386" s="2">
        <f t="shared" si="166"/>
        <v>4.2807000000000004</v>
      </c>
      <c r="E1386" s="2">
        <f t="shared" si="168"/>
        <v>4.2940099999999992</v>
      </c>
      <c r="F1386" s="2">
        <f t="shared" si="169"/>
        <v>4.3594800000000014</v>
      </c>
      <c r="G1386" s="2">
        <f t="shared" si="163"/>
        <v>4.4613759999999996</v>
      </c>
      <c r="H1386" s="2">
        <f t="shared" si="167"/>
        <v>4.6451785000000019</v>
      </c>
      <c r="I1386" s="2">
        <f t="array" ref="I1386">SUMPRODUCT(B1370:B1389, (ROW(B1370:B1389)-ROW(B1370)+1)) / (20*21/2)</f>
        <v>4.2861490476190482</v>
      </c>
      <c r="J1386" s="2">
        <f t="shared" si="170"/>
        <v>4.3509407474429951</v>
      </c>
      <c r="K1386" s="2">
        <f t="shared" si="164"/>
        <v>4.4415827969481265</v>
      </c>
    </row>
    <row r="1387" spans="1:11" ht="13.5" x14ac:dyDescent="0.25">
      <c r="A1387" s="3">
        <v>44029</v>
      </c>
      <c r="B1387" s="2">
        <v>4.2567000000000004</v>
      </c>
      <c r="C1387" s="2">
        <f t="shared" si="165"/>
        <v>-1.2599999999999945E-2</v>
      </c>
      <c r="D1387" s="2">
        <f t="shared" si="166"/>
        <v>4.2731200000000005</v>
      </c>
      <c r="E1387" s="2">
        <f t="shared" si="168"/>
        <v>4.2895799999999999</v>
      </c>
      <c r="F1387" s="2">
        <f t="shared" si="169"/>
        <v>4.3477800000000011</v>
      </c>
      <c r="G1387" s="2">
        <f t="shared" si="163"/>
        <v>4.4573279999999995</v>
      </c>
      <c r="H1387" s="2">
        <f t="shared" si="167"/>
        <v>4.6432495000000023</v>
      </c>
      <c r="I1387" s="2">
        <f t="array" ref="I1387">SUMPRODUCT(B1371:B1390, (ROW(B1371:B1390)-ROW(B1371)+1)) / (20*21/2)</f>
        <v>4.2782252380952386</v>
      </c>
      <c r="J1387" s="2">
        <f t="shared" si="170"/>
        <v>4.3419654381627097</v>
      </c>
      <c r="K1387" s="2">
        <f t="shared" si="164"/>
        <v>4.4343324911854545</v>
      </c>
    </row>
    <row r="1388" spans="1:11" ht="13.5" x14ac:dyDescent="0.25">
      <c r="A1388" s="3">
        <v>44032</v>
      </c>
      <c r="B1388" s="2">
        <v>4.2693000000000003</v>
      </c>
      <c r="C1388" s="2">
        <f t="shared" si="165"/>
        <v>1.2599999999999945E-2</v>
      </c>
      <c r="D1388" s="2">
        <f t="shared" si="166"/>
        <v>4.2693200000000004</v>
      </c>
      <c r="E1388" s="2">
        <f t="shared" si="168"/>
        <v>4.2864100000000009</v>
      </c>
      <c r="F1388" s="2">
        <f t="shared" si="169"/>
        <v>4.336710000000001</v>
      </c>
      <c r="G1388" s="2">
        <f t="shared" si="163"/>
        <v>4.4541639999999987</v>
      </c>
      <c r="H1388" s="2">
        <f t="shared" si="167"/>
        <v>4.6413835000000017</v>
      </c>
      <c r="I1388" s="2">
        <f t="array" ref="I1388">SUMPRODUCT(B1372:B1391, (ROW(B1372:B1391)-ROW(B1372)+1)) / (20*21/2)</f>
        <v>4.2712352380952394</v>
      </c>
      <c r="J1388" s="2">
        <f t="shared" si="170"/>
        <v>4.3350449202424519</v>
      </c>
      <c r="K1388" s="2">
        <f t="shared" si="164"/>
        <v>4.4278606287860249</v>
      </c>
    </row>
    <row r="1389" spans="1:11" ht="13.5" x14ac:dyDescent="0.25">
      <c r="A1389" s="3">
        <v>44033</v>
      </c>
      <c r="B1389" s="2">
        <v>4.1745000000000001</v>
      </c>
      <c r="C1389" s="2">
        <f t="shared" si="165"/>
        <v>-9.4800000000000217E-2</v>
      </c>
      <c r="D1389" s="2">
        <f t="shared" si="166"/>
        <v>4.2465599999999997</v>
      </c>
      <c r="E1389" s="2">
        <f t="shared" si="168"/>
        <v>4.2706</v>
      </c>
      <c r="F1389" s="2">
        <f t="shared" si="169"/>
        <v>4.3209</v>
      </c>
      <c r="G1389" s="2">
        <f t="shared" si="163"/>
        <v>4.4497379999999991</v>
      </c>
      <c r="H1389" s="2">
        <f t="shared" si="167"/>
        <v>4.6390435000000023</v>
      </c>
      <c r="I1389" s="2">
        <f t="array" ref="I1389">SUMPRODUCT(B1373:B1392, (ROW(B1373:B1392)-ROW(B1373)+1)) / (20*21/2)</f>
        <v>4.264549047619048</v>
      </c>
      <c r="J1389" s="2">
        <f t="shared" si="170"/>
        <v>4.3197549278384084</v>
      </c>
      <c r="K1389" s="2">
        <f t="shared" si="164"/>
        <v>4.4179249178532398</v>
      </c>
    </row>
    <row r="1390" spans="1:11" ht="13.5" x14ac:dyDescent="0.25">
      <c r="A1390" s="3">
        <v>44034</v>
      </c>
      <c r="B1390" s="2">
        <v>4.2377000000000002</v>
      </c>
      <c r="C1390" s="2">
        <f t="shared" si="165"/>
        <v>6.3200000000000145E-2</v>
      </c>
      <c r="D1390" s="2">
        <f t="shared" si="166"/>
        <v>4.2415000000000003</v>
      </c>
      <c r="E1390" s="2">
        <f t="shared" si="168"/>
        <v>4.2642700000000007</v>
      </c>
      <c r="F1390" s="2">
        <f t="shared" si="169"/>
        <v>4.3110949999999999</v>
      </c>
      <c r="G1390" s="2">
        <f t="shared" si="163"/>
        <v>4.4465759999999985</v>
      </c>
      <c r="H1390" s="2">
        <f t="shared" si="167"/>
        <v>4.6369560000000014</v>
      </c>
      <c r="I1390" s="2">
        <f t="array" ref="I1390">SUMPRODUCT(B1374:B1393, (ROW(B1374:B1393)-ROW(B1374)+1)) / (20*21/2)</f>
        <v>4.2593966666666665</v>
      </c>
      <c r="J1390" s="2">
        <f t="shared" si="170"/>
        <v>4.311940172806179</v>
      </c>
      <c r="K1390" s="2">
        <f t="shared" si="164"/>
        <v>4.410857274015858</v>
      </c>
    </row>
    <row r="1391" spans="1:11" ht="13.5" x14ac:dyDescent="0.25">
      <c r="A1391" s="3">
        <v>44035</v>
      </c>
      <c r="B1391" s="2">
        <v>4.2377000000000002</v>
      </c>
      <c r="C1391" s="2">
        <f t="shared" si="165"/>
        <v>0</v>
      </c>
      <c r="D1391" s="2">
        <f t="shared" si="166"/>
        <v>4.2351800000000006</v>
      </c>
      <c r="E1391" s="2">
        <f t="shared" si="168"/>
        <v>4.2579400000000005</v>
      </c>
      <c r="F1391" s="2">
        <f t="shared" si="169"/>
        <v>4.3016050000000003</v>
      </c>
      <c r="G1391" s="2">
        <f t="shared" si="163"/>
        <v>4.4427799999999982</v>
      </c>
      <c r="H1391" s="2">
        <f t="shared" si="167"/>
        <v>4.6348685000000005</v>
      </c>
      <c r="I1391" s="2">
        <f t="array" ref="I1391">SUMPRODUCT(B1375:B1394, (ROW(B1375:B1394)-ROW(B1375)+1)) / (20*21/2)</f>
        <v>4.2539480952380959</v>
      </c>
      <c r="J1391" s="2">
        <f t="shared" si="170"/>
        <v>4.3048696801579718</v>
      </c>
      <c r="K1391" s="2">
        <f t="shared" si="164"/>
        <v>4.4040667926819035</v>
      </c>
    </row>
    <row r="1392" spans="1:11" ht="13.5" x14ac:dyDescent="0.25">
      <c r="A1392" s="3">
        <v>44036</v>
      </c>
      <c r="B1392" s="2">
        <v>4.2313999999999998</v>
      </c>
      <c r="C1392" s="2">
        <f t="shared" si="165"/>
        <v>-6.3000000000004164E-3</v>
      </c>
      <c r="D1392" s="2">
        <f t="shared" si="166"/>
        <v>4.2301200000000003</v>
      </c>
      <c r="E1392" s="2">
        <f t="shared" si="168"/>
        <v>4.2516200000000008</v>
      </c>
      <c r="F1392" s="2">
        <f t="shared" si="169"/>
        <v>4.2918000000000003</v>
      </c>
      <c r="G1392" s="2">
        <f t="shared" si="163"/>
        <v>4.4375939999999989</v>
      </c>
      <c r="H1392" s="2">
        <f t="shared" si="167"/>
        <v>4.632749500000001</v>
      </c>
      <c r="I1392" s="2">
        <f t="array" ref="I1392">SUMPRODUCT(B1376:B1395, (ROW(B1376:B1395)-ROW(B1376)+1)) / (20*21/2)</f>
        <v>4.2500633333333333</v>
      </c>
      <c r="J1392" s="2">
        <f t="shared" si="170"/>
        <v>4.2978725677619742</v>
      </c>
      <c r="K1392" s="2">
        <f t="shared" si="164"/>
        <v>4.3972955459100636</v>
      </c>
    </row>
    <row r="1393" spans="1:11" ht="13.5" x14ac:dyDescent="0.25">
      <c r="A1393" s="3">
        <v>44039</v>
      </c>
      <c r="B1393" s="2">
        <v>4.2377000000000002</v>
      </c>
      <c r="C1393" s="2">
        <f t="shared" si="165"/>
        <v>6.3000000000004164E-3</v>
      </c>
      <c r="D1393" s="2">
        <f t="shared" si="166"/>
        <v>4.2237999999999998</v>
      </c>
      <c r="E1393" s="2">
        <f t="shared" si="168"/>
        <v>4.2465600000000006</v>
      </c>
      <c r="F1393" s="2">
        <f t="shared" si="169"/>
        <v>4.2823100000000007</v>
      </c>
      <c r="G1393" s="2">
        <f t="shared" si="163"/>
        <v>4.430635999999998</v>
      </c>
      <c r="H1393" s="2">
        <f t="shared" si="167"/>
        <v>4.6306620000000001</v>
      </c>
      <c r="I1393" s="2">
        <f t="array" ref="I1393">SUMPRODUCT(B1377:B1396, (ROW(B1377:B1396)-ROW(B1377)+1)) / (20*21/2)</f>
        <v>4.2454509523809527</v>
      </c>
      <c r="J1393" s="2">
        <f t="shared" si="170"/>
        <v>4.2921418470227382</v>
      </c>
      <c r="K1393" s="2">
        <f t="shared" si="164"/>
        <v>4.3910368970508458</v>
      </c>
    </row>
    <row r="1394" spans="1:11" ht="13.5" x14ac:dyDescent="0.25">
      <c r="A1394" s="3">
        <v>44040</v>
      </c>
      <c r="B1394" s="2">
        <v>4.2251000000000003</v>
      </c>
      <c r="C1394" s="2">
        <f t="shared" si="165"/>
        <v>-1.2599999999999945E-2</v>
      </c>
      <c r="D1394" s="2">
        <f t="shared" si="166"/>
        <v>4.2339200000000003</v>
      </c>
      <c r="E1394" s="2">
        <f t="shared" si="168"/>
        <v>4.24024</v>
      </c>
      <c r="F1394" s="2">
        <f t="shared" si="169"/>
        <v>4.2721900000000002</v>
      </c>
      <c r="G1394" s="2">
        <f t="shared" ref="G1394:G1457" si="171">AVERAGE(B1345:B1394)</f>
        <v>4.425323999999998</v>
      </c>
      <c r="H1394" s="2">
        <f t="shared" si="167"/>
        <v>4.628511500000001</v>
      </c>
      <c r="I1394" s="2">
        <f t="array" ref="I1394">SUMPRODUCT(B1378:B1397, (ROW(B1378:B1397)-ROW(B1378)+1)) / (20*21/2)</f>
        <v>4.2340019047619055</v>
      </c>
      <c r="J1394" s="2">
        <f t="shared" si="170"/>
        <v>4.2857569092110488</v>
      </c>
      <c r="K1394" s="2">
        <f t="shared" si="164"/>
        <v>4.3845295677547345</v>
      </c>
    </row>
    <row r="1395" spans="1:11" ht="13.5" x14ac:dyDescent="0.25">
      <c r="A1395" s="3">
        <v>44041</v>
      </c>
      <c r="B1395" s="2">
        <v>4.2313999999999998</v>
      </c>
      <c r="C1395" s="2">
        <f t="shared" si="165"/>
        <v>6.2999999999995282E-3</v>
      </c>
      <c r="D1395" s="2">
        <f t="shared" si="166"/>
        <v>4.232660000000001</v>
      </c>
      <c r="E1395" s="2">
        <f t="shared" si="168"/>
        <v>4.2370799999999997</v>
      </c>
      <c r="F1395" s="2">
        <f t="shared" si="169"/>
        <v>4.2671299999999999</v>
      </c>
      <c r="G1395" s="2">
        <f t="shared" si="171"/>
        <v>4.4207699999999974</v>
      </c>
      <c r="H1395" s="2">
        <f t="shared" si="167"/>
        <v>4.6262980000000011</v>
      </c>
      <c r="I1395" s="2">
        <f t="array" ref="I1395">SUMPRODUCT(B1379:B1398, (ROW(B1379:B1398)-ROW(B1379)+1)) / (20*21/2)</f>
        <v>4.2323442857142863</v>
      </c>
      <c r="J1395" s="2">
        <f t="shared" si="170"/>
        <v>4.2805800607147582</v>
      </c>
      <c r="K1395" s="2">
        <f t="shared" ref="K1395:K1458" si="172">$K$4*B1395+(1-$K$4)*K1394</f>
        <v>4.3785244866663131</v>
      </c>
    </row>
    <row r="1396" spans="1:11" ht="13.5" x14ac:dyDescent="0.25">
      <c r="A1396" s="3">
        <v>44042</v>
      </c>
      <c r="B1396" s="2">
        <v>4.2187000000000001</v>
      </c>
      <c r="C1396" s="2">
        <f t="shared" si="165"/>
        <v>-1.2699999999999712E-2</v>
      </c>
      <c r="D1396" s="2">
        <f t="shared" si="166"/>
        <v>4.2288600000000001</v>
      </c>
      <c r="E1396" s="2">
        <f t="shared" si="168"/>
        <v>4.2320200000000003</v>
      </c>
      <c r="F1396" s="2">
        <f t="shared" si="169"/>
        <v>4.2630149999999993</v>
      </c>
      <c r="G1396" s="2">
        <f t="shared" si="171"/>
        <v>4.4134319999999976</v>
      </c>
      <c r="H1396" s="2">
        <f t="shared" si="167"/>
        <v>4.6240525000000012</v>
      </c>
      <c r="I1396" s="2">
        <f t="array" ref="I1396">SUMPRODUCT(B1380:B1399, (ROW(B1380:B1399)-ROW(B1380)+1)) / (20*21/2)</f>
        <v>4.2303880952380952</v>
      </c>
      <c r="J1396" s="2">
        <f t="shared" si="170"/>
        <v>4.2746867215990667</v>
      </c>
      <c r="K1396" s="2">
        <f t="shared" si="172"/>
        <v>4.3722568597382221</v>
      </c>
    </row>
    <row r="1397" spans="1:11" ht="13.5" x14ac:dyDescent="0.25">
      <c r="A1397" s="3">
        <v>44046</v>
      </c>
      <c r="B1397" s="2">
        <v>4.1428000000000003</v>
      </c>
      <c r="C1397" s="2">
        <f t="shared" si="165"/>
        <v>-7.5899999999999856E-2</v>
      </c>
      <c r="D1397" s="2">
        <f t="shared" si="166"/>
        <v>4.2111400000000003</v>
      </c>
      <c r="E1397" s="2">
        <f t="shared" si="168"/>
        <v>4.2206299999999999</v>
      </c>
      <c r="F1397" s="2">
        <f t="shared" si="169"/>
        <v>4.2551049999999995</v>
      </c>
      <c r="G1397" s="2">
        <f t="shared" si="171"/>
        <v>4.4064739999999976</v>
      </c>
      <c r="H1397" s="2">
        <f t="shared" si="167"/>
        <v>4.6214590000000006</v>
      </c>
      <c r="I1397" s="2">
        <f t="array" ref="I1397">SUMPRODUCT(B1381:B1400, (ROW(B1381:B1400)-ROW(B1381)+1)) / (20*21/2)</f>
        <v>4.2289138095238101</v>
      </c>
      <c r="J1397" s="2">
        <f t="shared" si="170"/>
        <v>4.262126081446775</v>
      </c>
      <c r="K1397" s="2">
        <f t="shared" si="172"/>
        <v>4.3632585515131934</v>
      </c>
    </row>
    <row r="1398" spans="1:11" ht="13.5" x14ac:dyDescent="0.25">
      <c r="A1398" s="3">
        <v>44047</v>
      </c>
      <c r="B1398" s="2">
        <v>4.2377000000000002</v>
      </c>
      <c r="C1398" s="2">
        <f t="shared" si="165"/>
        <v>9.4899999999999984E-2</v>
      </c>
      <c r="D1398" s="2">
        <f t="shared" si="166"/>
        <v>4.2111400000000003</v>
      </c>
      <c r="E1398" s="2">
        <f t="shared" si="168"/>
        <v>4.2174700000000005</v>
      </c>
      <c r="F1398" s="2">
        <f t="shared" si="169"/>
        <v>4.2519399999999994</v>
      </c>
      <c r="G1398" s="2">
        <f t="shared" si="171"/>
        <v>4.3996419999999974</v>
      </c>
      <c r="H1398" s="2">
        <f t="shared" si="167"/>
        <v>4.6193400000000011</v>
      </c>
      <c r="I1398" s="2">
        <f t="array" ref="I1398">SUMPRODUCT(B1382:B1401, (ROW(B1382:B1401)-ROW(B1382)+1)) / (20*21/2)</f>
        <v>4.2277709523809532</v>
      </c>
      <c r="J1398" s="2">
        <f t="shared" si="170"/>
        <v>4.2597997879756537</v>
      </c>
      <c r="K1398" s="2">
        <f t="shared" si="172"/>
        <v>4.3583346867479706</v>
      </c>
    </row>
    <row r="1399" spans="1:11" ht="13.5" x14ac:dyDescent="0.25">
      <c r="A1399" s="3">
        <v>44048</v>
      </c>
      <c r="B1399" s="2">
        <v>4.2313999999999998</v>
      </c>
      <c r="C1399" s="2">
        <f t="shared" si="165"/>
        <v>-6.3000000000004164E-3</v>
      </c>
      <c r="D1399" s="2">
        <f t="shared" si="166"/>
        <v>4.2124000000000006</v>
      </c>
      <c r="E1399" s="2">
        <f t="shared" si="168"/>
        <v>4.2231600000000009</v>
      </c>
      <c r="F1399" s="2">
        <f t="shared" si="169"/>
        <v>4.2468799999999991</v>
      </c>
      <c r="G1399" s="2">
        <f t="shared" si="171"/>
        <v>4.3926839999999991</v>
      </c>
      <c r="H1399" s="2">
        <f t="shared" si="167"/>
        <v>4.6171895000000012</v>
      </c>
      <c r="I1399" s="2">
        <f t="array" ref="I1399">SUMPRODUCT(B1383:B1402, (ROW(B1383:B1402)-ROW(B1383)+1)) / (20*21/2)</f>
        <v>4.2251500000000002</v>
      </c>
      <c r="J1399" s="2">
        <f t="shared" si="170"/>
        <v>4.2570950462636867</v>
      </c>
      <c r="K1399" s="2">
        <f t="shared" si="172"/>
        <v>4.3533568558951092</v>
      </c>
    </row>
    <row r="1400" spans="1:11" ht="13.5" x14ac:dyDescent="0.25">
      <c r="A1400" s="3">
        <v>44049</v>
      </c>
      <c r="B1400" s="2">
        <v>4.2313999999999998</v>
      </c>
      <c r="C1400" s="2">
        <f t="shared" si="165"/>
        <v>0</v>
      </c>
      <c r="D1400" s="2">
        <f t="shared" si="166"/>
        <v>4.2124000000000006</v>
      </c>
      <c r="E1400" s="2">
        <f t="shared" si="168"/>
        <v>4.2225300000000008</v>
      </c>
      <c r="F1400" s="2">
        <f t="shared" si="169"/>
        <v>4.2433999999999994</v>
      </c>
      <c r="G1400" s="2">
        <f t="shared" si="171"/>
        <v>4.3857259999999982</v>
      </c>
      <c r="H1400" s="2">
        <f t="shared" si="167"/>
        <v>4.6149440000000004</v>
      </c>
      <c r="I1400" s="2">
        <f t="array" ref="I1400">SUMPRODUCT(B1384:B1403, (ROW(B1384:B1403)-ROW(B1384)+1)) / (20*21/2)</f>
        <v>4.2247300000000001</v>
      </c>
      <c r="J1400" s="2">
        <f t="shared" si="170"/>
        <v>4.2546478990004788</v>
      </c>
      <c r="K1400" s="2">
        <f t="shared" si="172"/>
        <v>4.3485742340953006</v>
      </c>
    </row>
    <row r="1401" spans="1:11" ht="13.5" x14ac:dyDescent="0.25">
      <c r="A1401" s="3">
        <v>44050</v>
      </c>
      <c r="B1401" s="2">
        <v>4.2313999999999998</v>
      </c>
      <c r="C1401" s="2">
        <f t="shared" si="165"/>
        <v>0</v>
      </c>
      <c r="D1401" s="2">
        <f t="shared" si="166"/>
        <v>4.2149400000000004</v>
      </c>
      <c r="E1401" s="2">
        <f t="shared" si="168"/>
        <v>4.2218999999999998</v>
      </c>
      <c r="F1401" s="2">
        <f t="shared" si="169"/>
        <v>4.2399199999999997</v>
      </c>
      <c r="G1401" s="2">
        <f t="shared" si="171"/>
        <v>4.3787679999999991</v>
      </c>
      <c r="H1401" s="2">
        <f t="shared" si="167"/>
        <v>4.6127935000000004</v>
      </c>
      <c r="I1401" s="2">
        <f t="array" ref="I1401">SUMPRODUCT(B1385:B1404, (ROW(B1385:B1404)-ROW(B1385)+1)) / (20*21/2)</f>
        <v>4.2251809523809527</v>
      </c>
      <c r="J1401" s="2">
        <f t="shared" si="170"/>
        <v>4.2524338133813853</v>
      </c>
      <c r="K1401" s="2">
        <f t="shared" si="172"/>
        <v>4.3439791660915628</v>
      </c>
    </row>
    <row r="1402" spans="1:11" ht="13.5" x14ac:dyDescent="0.25">
      <c r="A1402" s="3">
        <v>44053</v>
      </c>
      <c r="B1402" s="2">
        <v>4.2123999999999997</v>
      </c>
      <c r="C1402" s="2">
        <f t="shared" si="165"/>
        <v>-1.9000000000000128E-2</v>
      </c>
      <c r="D1402" s="2">
        <f t="shared" si="166"/>
        <v>4.2288600000000001</v>
      </c>
      <c r="E1402" s="2">
        <f t="shared" si="168"/>
        <v>4.2200000000000006</v>
      </c>
      <c r="F1402" s="2">
        <f t="shared" si="169"/>
        <v>4.235809999999999</v>
      </c>
      <c r="G1402" s="2">
        <f t="shared" si="171"/>
        <v>4.3714299999999993</v>
      </c>
      <c r="H1402" s="2">
        <f t="shared" si="167"/>
        <v>4.6105479999999996</v>
      </c>
      <c r="I1402" s="2">
        <f t="array" ref="I1402">SUMPRODUCT(B1386:B1405, (ROW(B1386:B1405)-ROW(B1386)+1)) / (20*21/2)</f>
        <v>4.225872857142857</v>
      </c>
      <c r="J1402" s="2">
        <f t="shared" si="170"/>
        <v>4.2486210692498245</v>
      </c>
      <c r="K1402" s="2">
        <f t="shared" si="172"/>
        <v>4.3388191987938542</v>
      </c>
    </row>
    <row r="1403" spans="1:11" ht="13.5" x14ac:dyDescent="0.25">
      <c r="A1403" s="3">
        <v>44054</v>
      </c>
      <c r="B1403" s="2">
        <v>4.2313999999999998</v>
      </c>
      <c r="C1403" s="2">
        <f t="shared" si="165"/>
        <v>1.9000000000000128E-2</v>
      </c>
      <c r="D1403" s="2">
        <f t="shared" si="166"/>
        <v>4.2275999999999998</v>
      </c>
      <c r="E1403" s="2">
        <f t="shared" si="168"/>
        <v>4.2193700000000005</v>
      </c>
      <c r="F1403" s="2">
        <f t="shared" si="169"/>
        <v>4.2329649999999992</v>
      </c>
      <c r="G1403" s="2">
        <f t="shared" si="171"/>
        <v>4.3644719999999992</v>
      </c>
      <c r="H1403" s="2">
        <f t="shared" si="167"/>
        <v>4.6083025000000006</v>
      </c>
      <c r="I1403" s="2">
        <f t="array" ref="I1403">SUMPRODUCT(B1387:B1406, (ROW(B1387:B1406)-ROW(B1387)+1)) / (20*21/2)</f>
        <v>4.2236757142857142</v>
      </c>
      <c r="J1403" s="2">
        <f t="shared" si="170"/>
        <v>4.2469809674165075</v>
      </c>
      <c r="K1403" s="2">
        <f t="shared" si="172"/>
        <v>4.3346066811940949</v>
      </c>
    </row>
    <row r="1404" spans="1:11" ht="13.5" x14ac:dyDescent="0.25">
      <c r="A1404" s="3">
        <v>44055</v>
      </c>
      <c r="B1404" s="2">
        <v>4.2377000000000002</v>
      </c>
      <c r="C1404" s="2">
        <f t="shared" si="165"/>
        <v>6.3000000000004164E-3</v>
      </c>
      <c r="D1404" s="2">
        <f t="shared" si="166"/>
        <v>4.2288600000000001</v>
      </c>
      <c r="E1404" s="2">
        <f t="shared" si="168"/>
        <v>4.2206299999999999</v>
      </c>
      <c r="F1404" s="2">
        <f t="shared" si="169"/>
        <v>4.2304349999999999</v>
      </c>
      <c r="G1404" s="2">
        <f t="shared" si="171"/>
        <v>4.35764</v>
      </c>
      <c r="H1404" s="2">
        <f t="shared" si="167"/>
        <v>4.6061205000000003</v>
      </c>
      <c r="I1404" s="2">
        <f t="array" ref="I1404">SUMPRODUCT(B1388:B1407, (ROW(B1388:B1407)-ROW(B1388)+1)) / (20*21/2)</f>
        <v>4.2247890476190468</v>
      </c>
      <c r="J1404" s="2">
        <f t="shared" si="170"/>
        <v>4.2460970657577928</v>
      </c>
      <c r="K1404" s="2">
        <f t="shared" si="172"/>
        <v>4.3308064191864837</v>
      </c>
    </row>
    <row r="1405" spans="1:11" ht="13.5" x14ac:dyDescent="0.25">
      <c r="A1405" s="3">
        <v>44057</v>
      </c>
      <c r="B1405" s="2">
        <v>4.2377000000000002</v>
      </c>
      <c r="C1405" s="2">
        <f t="shared" si="165"/>
        <v>0</v>
      </c>
      <c r="D1405" s="2">
        <f t="shared" si="166"/>
        <v>4.2301200000000003</v>
      </c>
      <c r="E1405" s="2">
        <f t="shared" si="168"/>
        <v>4.2212600000000009</v>
      </c>
      <c r="F1405" s="2">
        <f t="shared" si="169"/>
        <v>4.2291699999999999</v>
      </c>
      <c r="G1405" s="2">
        <f t="shared" si="171"/>
        <v>4.3508079999999989</v>
      </c>
      <c r="H1405" s="2">
        <f t="shared" si="167"/>
        <v>4.6039064999999999</v>
      </c>
      <c r="I1405" s="2">
        <f t="array" ref="I1405">SUMPRODUCT(B1389:B1408, (ROW(B1389:B1408)-ROW(B1389)+1)) / (20*21/2)</f>
        <v>4.2253928571428574</v>
      </c>
      <c r="J1405" s="2">
        <f t="shared" si="170"/>
        <v>4.2452973452094316</v>
      </c>
      <c r="K1405" s="2">
        <f t="shared" si="172"/>
        <v>4.3271551870615239</v>
      </c>
    </row>
    <row r="1406" spans="1:11" ht="13.5" x14ac:dyDescent="0.25">
      <c r="A1406" s="3">
        <v>44060</v>
      </c>
      <c r="B1406" s="2">
        <v>4.2061000000000002</v>
      </c>
      <c r="C1406" s="2">
        <f t="shared" si="165"/>
        <v>-3.1600000000000072E-2</v>
      </c>
      <c r="D1406" s="2">
        <f t="shared" si="166"/>
        <v>4.22506</v>
      </c>
      <c r="E1406" s="2">
        <f t="shared" si="168"/>
        <v>4.2200000000000006</v>
      </c>
      <c r="F1406" s="2">
        <f t="shared" si="169"/>
        <v>4.2260100000000005</v>
      </c>
      <c r="G1406" s="2">
        <f t="shared" si="171"/>
        <v>4.3419539999999985</v>
      </c>
      <c r="H1406" s="2">
        <f t="shared" si="167"/>
        <v>4.6015345000000005</v>
      </c>
      <c r="I1406" s="2">
        <f t="array" ref="I1406">SUMPRODUCT(B1390:B1409, (ROW(B1390:B1409)-ROW(B1390)+1)) / (20*21/2)</f>
        <v>4.2261771428571429</v>
      </c>
      <c r="J1406" s="2">
        <f t="shared" si="170"/>
        <v>4.2415642647132952</v>
      </c>
      <c r="K1406" s="2">
        <f t="shared" si="172"/>
        <v>4.3224079248238167</v>
      </c>
    </row>
    <row r="1407" spans="1:11" ht="13.5" x14ac:dyDescent="0.25">
      <c r="A1407" s="3">
        <v>44061</v>
      </c>
      <c r="B1407" s="2">
        <v>4.2377000000000002</v>
      </c>
      <c r="C1407" s="2">
        <f t="shared" si="165"/>
        <v>3.1600000000000072E-2</v>
      </c>
      <c r="D1407" s="2">
        <f t="shared" si="166"/>
        <v>4.2301200000000003</v>
      </c>
      <c r="E1407" s="2">
        <f t="shared" si="168"/>
        <v>4.2294900000000002</v>
      </c>
      <c r="F1407" s="2">
        <f t="shared" si="169"/>
        <v>4.2250600000000009</v>
      </c>
      <c r="G1407" s="2">
        <f t="shared" si="171"/>
        <v>4.334363999999999</v>
      </c>
      <c r="H1407" s="2">
        <f t="shared" si="167"/>
        <v>4.5993205000000001</v>
      </c>
      <c r="I1407" s="2">
        <f t="array" ref="I1407">SUMPRODUCT(B1391:B1410, (ROW(B1391:B1410)-ROW(B1391)+1)) / (20*21/2)</f>
        <v>4.2266904761904769</v>
      </c>
      <c r="J1407" s="2">
        <f t="shared" si="170"/>
        <v>4.2411962395025053</v>
      </c>
      <c r="K1407" s="2">
        <f t="shared" si="172"/>
        <v>4.3190860454189615</v>
      </c>
    </row>
    <row r="1408" spans="1:11" ht="13.5" x14ac:dyDescent="0.25">
      <c r="A1408" s="3">
        <v>44062</v>
      </c>
      <c r="B1408" s="2">
        <v>4.2313999999999998</v>
      </c>
      <c r="C1408" s="2">
        <f t="shared" si="165"/>
        <v>-6.3000000000004164E-3</v>
      </c>
      <c r="D1408" s="2">
        <f t="shared" si="166"/>
        <v>4.2301200000000003</v>
      </c>
      <c r="E1408" s="2">
        <f t="shared" si="168"/>
        <v>4.2288599999999992</v>
      </c>
      <c r="F1408" s="2">
        <f t="shared" si="169"/>
        <v>4.2231650000000007</v>
      </c>
      <c r="G1408" s="2">
        <f t="shared" si="171"/>
        <v>4.3266479999999996</v>
      </c>
      <c r="H1408" s="2">
        <f t="shared" si="167"/>
        <v>4.5970750000000002</v>
      </c>
      <c r="I1408" s="2">
        <f t="array" ref="I1408">SUMPRODUCT(B1392:B1411, (ROW(B1392:B1411)-ROW(B1392)+1)) / (20*21/2)</f>
        <v>4.2266338095238094</v>
      </c>
      <c r="J1408" s="2">
        <f t="shared" si="170"/>
        <v>4.2402632643117908</v>
      </c>
      <c r="K1408" s="2">
        <f t="shared" si="172"/>
        <v>4.3156473769711585</v>
      </c>
    </row>
    <row r="1409" spans="1:11" ht="13.5" x14ac:dyDescent="0.25">
      <c r="A1409" s="3">
        <v>44064</v>
      </c>
      <c r="B1409" s="2">
        <v>4.2313999999999998</v>
      </c>
      <c r="C1409" s="2">
        <f t="shared" si="165"/>
        <v>0</v>
      </c>
      <c r="D1409" s="2">
        <f t="shared" si="166"/>
        <v>4.2288600000000001</v>
      </c>
      <c r="E1409" s="2">
        <f t="shared" si="168"/>
        <v>4.2288600000000001</v>
      </c>
      <c r="F1409" s="2">
        <f t="shared" si="169"/>
        <v>4.2260100000000005</v>
      </c>
      <c r="G1409" s="2">
        <f t="shared" si="171"/>
        <v>4.3190580000000001</v>
      </c>
      <c r="H1409" s="2">
        <f t="shared" si="167"/>
        <v>4.5948295000000003</v>
      </c>
      <c r="I1409" s="2">
        <f t="array" ref="I1409">SUMPRODUCT(B1393:B1412, (ROW(B1393:B1412)-ROW(B1393)+1)) / (20*21/2)</f>
        <v>4.2266371428571423</v>
      </c>
      <c r="J1409" s="2">
        <f t="shared" si="170"/>
        <v>4.2394191439011442</v>
      </c>
      <c r="K1409" s="2">
        <f t="shared" si="172"/>
        <v>4.3123435582664067</v>
      </c>
    </row>
    <row r="1410" spans="1:11" ht="13.5" x14ac:dyDescent="0.25">
      <c r="A1410" s="3">
        <v>44067</v>
      </c>
      <c r="B1410" s="2">
        <v>4.2313999999999998</v>
      </c>
      <c r="C1410" s="2">
        <f t="shared" si="165"/>
        <v>0</v>
      </c>
      <c r="D1410" s="2">
        <f t="shared" si="166"/>
        <v>4.2276000000000007</v>
      </c>
      <c r="E1410" s="2">
        <f t="shared" si="168"/>
        <v>4.2288600000000001</v>
      </c>
      <c r="F1410" s="2">
        <f t="shared" si="169"/>
        <v>4.225695</v>
      </c>
      <c r="G1410" s="2">
        <f t="shared" si="171"/>
        <v>4.3134920000000001</v>
      </c>
      <c r="H1410" s="2">
        <f t="shared" si="167"/>
        <v>4.5925840000000004</v>
      </c>
      <c r="I1410" s="2">
        <f t="array" ref="I1410">SUMPRODUCT(B1394:B1413, (ROW(B1394:B1413)-ROW(B1394)+1)) / (20*21/2)</f>
        <v>4.2266704761904759</v>
      </c>
      <c r="J1410" s="2">
        <f t="shared" si="170"/>
        <v>4.2386554159105589</v>
      </c>
      <c r="K1410" s="2">
        <f t="shared" si="172"/>
        <v>4.3091693010794883</v>
      </c>
    </row>
    <row r="1411" spans="1:11" ht="13.5" x14ac:dyDescent="0.25">
      <c r="A1411" s="3">
        <v>44068</v>
      </c>
      <c r="B1411" s="2">
        <v>4.2251000000000003</v>
      </c>
      <c r="C1411" s="2">
        <f t="shared" si="165"/>
        <v>-6.2999999999995282E-3</v>
      </c>
      <c r="D1411" s="2">
        <f t="shared" si="166"/>
        <v>4.2314000000000007</v>
      </c>
      <c r="E1411" s="2">
        <f t="shared" si="168"/>
        <v>4.2282299999999999</v>
      </c>
      <c r="F1411" s="2">
        <f t="shared" si="169"/>
        <v>4.225064999999999</v>
      </c>
      <c r="G1411" s="2">
        <f t="shared" si="171"/>
        <v>4.3078000000000003</v>
      </c>
      <c r="H1411" s="2">
        <f t="shared" si="167"/>
        <v>4.590307000000001</v>
      </c>
      <c r="I1411" s="2">
        <f t="array" ref="I1411">SUMPRODUCT(B1395:B1414, (ROW(B1395:B1414)-ROW(B1395)+1)) / (20*21/2)</f>
        <v>4.2279638095238097</v>
      </c>
      <c r="J1411" s="2">
        <f t="shared" si="170"/>
        <v>4.2373644239190771</v>
      </c>
      <c r="K1411" s="2">
        <f t="shared" si="172"/>
        <v>4.3058724657430378</v>
      </c>
    </row>
    <row r="1412" spans="1:11" ht="13.5" x14ac:dyDescent="0.25">
      <c r="A1412" s="3">
        <v>44069</v>
      </c>
      <c r="B1412" s="2">
        <v>4.2251000000000003</v>
      </c>
      <c r="C1412" s="2">
        <f t="shared" ref="C1412:C1475" si="173">B1412-B1411</f>
        <v>0</v>
      </c>
      <c r="D1412" s="2">
        <f t="shared" si="166"/>
        <v>4.2288800000000002</v>
      </c>
      <c r="E1412" s="2">
        <f t="shared" si="168"/>
        <v>4.2294999999999998</v>
      </c>
      <c r="F1412" s="2">
        <f t="shared" si="169"/>
        <v>4.2247499999999985</v>
      </c>
      <c r="G1412" s="2">
        <f t="shared" si="171"/>
        <v>4.3021080000000005</v>
      </c>
      <c r="H1412" s="2">
        <f t="shared" si="167"/>
        <v>4.5880300000000007</v>
      </c>
      <c r="I1412" s="2">
        <f t="array" ref="I1412">SUMPRODUCT(B1396:B1415, (ROW(B1396:B1415)-ROW(B1396)+1)) / (20*21/2)</f>
        <v>4.2322066666666656</v>
      </c>
      <c r="J1412" s="2">
        <f t="shared" si="170"/>
        <v>4.2361963835458321</v>
      </c>
      <c r="K1412" s="2">
        <f t="shared" si="172"/>
        <v>4.3027049180668406</v>
      </c>
    </row>
    <row r="1413" spans="1:11" ht="13.5" x14ac:dyDescent="0.25">
      <c r="A1413" s="3">
        <v>44070</v>
      </c>
      <c r="B1413" s="2">
        <v>4.2251000000000003</v>
      </c>
      <c r="C1413" s="2">
        <f t="shared" si="173"/>
        <v>0</v>
      </c>
      <c r="D1413" s="2">
        <f t="shared" si="166"/>
        <v>4.2276199999999999</v>
      </c>
      <c r="E1413" s="2">
        <f t="shared" si="168"/>
        <v>4.2288699999999997</v>
      </c>
      <c r="F1413" s="2">
        <f t="shared" si="169"/>
        <v>4.2241200000000001</v>
      </c>
      <c r="G1413" s="2">
        <f t="shared" si="171"/>
        <v>4.2964160000000007</v>
      </c>
      <c r="H1413" s="2">
        <f t="shared" si="167"/>
        <v>4.5857530000000004</v>
      </c>
      <c r="I1413" s="2">
        <f t="array" ref="I1413">SUMPRODUCT(B1397:B1416, (ROW(B1397:B1416)-ROW(B1397)+1)) / (20*21/2)</f>
        <v>4.2362690476190474</v>
      </c>
      <c r="J1413" s="2">
        <f t="shared" si="170"/>
        <v>4.2351395851128961</v>
      </c>
      <c r="K1413" s="2">
        <f t="shared" si="172"/>
        <v>4.2996615879465727</v>
      </c>
    </row>
    <row r="1414" spans="1:11" ht="13.5" x14ac:dyDescent="0.25">
      <c r="A1414" s="3">
        <v>44071</v>
      </c>
      <c r="B1414" s="2">
        <v>4.2377000000000002</v>
      </c>
      <c r="C1414" s="2">
        <f t="shared" si="173"/>
        <v>1.2599999999999945E-2</v>
      </c>
      <c r="D1414" s="2">
        <f t="shared" ref="D1414:D1477" si="174">AVERAGE(B1410:B1414)</f>
        <v>4.2288800000000002</v>
      </c>
      <c r="E1414" s="2">
        <f t="shared" si="168"/>
        <v>4.2288700000000006</v>
      </c>
      <c r="F1414" s="2">
        <f t="shared" si="169"/>
        <v>4.2247499999999993</v>
      </c>
      <c r="G1414" s="2">
        <f t="shared" si="171"/>
        <v>4.2909760000000006</v>
      </c>
      <c r="H1414" s="2">
        <f t="shared" si="167"/>
        <v>4.5829065000000009</v>
      </c>
      <c r="I1414" s="2">
        <f t="array" ref="I1414">SUMPRODUCT(B1398:B1417, (ROW(B1398:B1417)-ROW(B1398)+1)) / (20*21/2)</f>
        <v>4.2407000000000004</v>
      </c>
      <c r="J1414" s="2">
        <f t="shared" si="170"/>
        <v>4.2353834341497629</v>
      </c>
      <c r="K1414" s="2">
        <f t="shared" si="172"/>
        <v>4.2972317217525902</v>
      </c>
    </row>
    <row r="1415" spans="1:11" ht="13.5" x14ac:dyDescent="0.25">
      <c r="A1415" s="3">
        <v>44074</v>
      </c>
      <c r="B1415" s="2">
        <v>4.2693000000000003</v>
      </c>
      <c r="C1415" s="2">
        <f t="shared" si="173"/>
        <v>3.1600000000000072E-2</v>
      </c>
      <c r="D1415" s="2">
        <f t="shared" si="174"/>
        <v>4.2364600000000001</v>
      </c>
      <c r="E1415" s="2">
        <f t="shared" si="168"/>
        <v>4.23203</v>
      </c>
      <c r="F1415" s="2">
        <f t="shared" si="169"/>
        <v>4.2266450000000004</v>
      </c>
      <c r="G1415" s="2">
        <f t="shared" si="171"/>
        <v>4.2865479999999998</v>
      </c>
      <c r="H1415" s="2">
        <f t="shared" si="167"/>
        <v>4.5802180000000012</v>
      </c>
      <c r="I1415" s="2">
        <f t="array" ref="I1415">SUMPRODUCT(B1399:B1418, (ROW(B1399:B1418)-ROW(B1399)+1)) / (20*21/2)</f>
        <v>4.2438885714285721</v>
      </c>
      <c r="J1415" s="2">
        <f t="shared" si="170"/>
        <v>4.2386135832783571</v>
      </c>
      <c r="K1415" s="2">
        <f t="shared" si="172"/>
        <v>4.2961363601152334</v>
      </c>
    </row>
    <row r="1416" spans="1:11" ht="13.5" x14ac:dyDescent="0.25">
      <c r="A1416" s="3">
        <v>44075</v>
      </c>
      <c r="B1416" s="2">
        <v>4.2693000000000003</v>
      </c>
      <c r="C1416" s="2">
        <f t="shared" si="173"/>
        <v>0</v>
      </c>
      <c r="D1416" s="2">
        <f t="shared" si="174"/>
        <v>4.2453000000000003</v>
      </c>
      <c r="E1416" s="2">
        <f t="shared" si="168"/>
        <v>4.2383500000000014</v>
      </c>
      <c r="F1416" s="2">
        <f t="shared" si="169"/>
        <v>4.2291750000000006</v>
      </c>
      <c r="G1416" s="2">
        <f t="shared" si="171"/>
        <v>4.2818659999999991</v>
      </c>
      <c r="H1416" s="2">
        <f t="shared" si="167"/>
        <v>4.5775295000000007</v>
      </c>
      <c r="I1416" s="2">
        <f t="array" ref="I1416">SUMPRODUCT(B1400:B1419, (ROW(B1400:B1419)-ROW(B1400)+1)) / (20*21/2)</f>
        <v>4.2499457142857144</v>
      </c>
      <c r="J1416" s="2">
        <f t="shared" si="170"/>
        <v>4.2415360991566091</v>
      </c>
      <c r="K1416" s="2">
        <f t="shared" si="172"/>
        <v>4.2950839538362047</v>
      </c>
    </row>
    <row r="1417" spans="1:11" ht="13.5" x14ac:dyDescent="0.25">
      <c r="A1417" s="3">
        <v>44076</v>
      </c>
      <c r="B1417" s="2">
        <v>4.2756999999999996</v>
      </c>
      <c r="C1417" s="2">
        <f t="shared" si="173"/>
        <v>6.3999999999992951E-3</v>
      </c>
      <c r="D1417" s="2">
        <f t="shared" si="174"/>
        <v>4.2554200000000009</v>
      </c>
      <c r="E1417" s="2">
        <f t="shared" si="168"/>
        <v>4.2421500000000005</v>
      </c>
      <c r="F1417" s="2">
        <f t="shared" si="169"/>
        <v>4.2358200000000004</v>
      </c>
      <c r="G1417" s="2">
        <f t="shared" si="171"/>
        <v>4.2775659999999993</v>
      </c>
      <c r="H1417" s="2">
        <f t="shared" si="167"/>
        <v>4.5748415000000016</v>
      </c>
      <c r="I1417" s="2">
        <f t="array" ref="I1417">SUMPRODUCT(B1401:B1420, (ROW(B1401:B1420)-ROW(B1401)+1)) / (20*21/2)</f>
        <v>4.2580809523809533</v>
      </c>
      <c r="J1417" s="2">
        <f t="shared" si="170"/>
        <v>4.2447898039988372</v>
      </c>
      <c r="K1417" s="2">
        <f t="shared" si="172"/>
        <v>4.2943237987838048</v>
      </c>
    </row>
    <row r="1418" spans="1:11" ht="13.5" x14ac:dyDescent="0.25">
      <c r="A1418" s="3">
        <v>44077</v>
      </c>
      <c r="B1418" s="2">
        <v>4.2693000000000003</v>
      </c>
      <c r="C1418" s="2">
        <f t="shared" si="173"/>
        <v>-6.3999999999992951E-3</v>
      </c>
      <c r="D1418" s="2">
        <f t="shared" si="174"/>
        <v>4.264260000000001</v>
      </c>
      <c r="E1418" s="2">
        <f t="shared" si="168"/>
        <v>4.24594</v>
      </c>
      <c r="F1418" s="2">
        <f t="shared" si="169"/>
        <v>4.2373999999999992</v>
      </c>
      <c r="G1418" s="2">
        <f t="shared" si="171"/>
        <v>4.2731379999999994</v>
      </c>
      <c r="H1418" s="2">
        <f t="shared" ref="H1418:H1481" si="175">AVERAGE(B1219:B1418)</f>
        <v>4.572090000000002</v>
      </c>
      <c r="I1418" s="2">
        <f t="array" ref="I1418">SUMPRODUCT(B1402:B1421, (ROW(B1402:B1421)-ROW(B1402)+1)) / (20*21/2)</f>
        <v>4.265764285714285</v>
      </c>
      <c r="J1418" s="2">
        <f t="shared" si="170"/>
        <v>4.2471241083799001</v>
      </c>
      <c r="K1418" s="2">
        <f t="shared" si="172"/>
        <v>4.2933424733413021</v>
      </c>
    </row>
    <row r="1419" spans="1:11" ht="13.5" x14ac:dyDescent="0.25">
      <c r="A1419" s="3">
        <v>44078</v>
      </c>
      <c r="B1419" s="2">
        <v>4.3010000000000002</v>
      </c>
      <c r="C1419" s="2">
        <f t="shared" si="173"/>
        <v>3.1699999999999839E-2</v>
      </c>
      <c r="D1419" s="2">
        <f t="shared" si="174"/>
        <v>4.2769199999999996</v>
      </c>
      <c r="E1419" s="2">
        <f t="shared" si="168"/>
        <v>4.2529000000000003</v>
      </c>
      <c r="F1419" s="2">
        <f t="shared" si="169"/>
        <v>4.2408799999999998</v>
      </c>
      <c r="G1419" s="2">
        <f t="shared" si="171"/>
        <v>4.2693439999999985</v>
      </c>
      <c r="H1419" s="2">
        <f t="shared" si="175"/>
        <v>4.5694970000000019</v>
      </c>
      <c r="I1419" s="2">
        <f t="array" ref="I1419">SUMPRODUCT(B1403:B1422, (ROW(B1403:B1422)-ROW(B1403)+1)) / (20*21/2)</f>
        <v>4.279614761904762</v>
      </c>
      <c r="J1419" s="2">
        <f t="shared" si="170"/>
        <v>4.2522551456770525</v>
      </c>
      <c r="K1419" s="2">
        <f t="shared" si="172"/>
        <v>4.2936427685043883</v>
      </c>
    </row>
    <row r="1420" spans="1:11" ht="13.5" x14ac:dyDescent="0.25">
      <c r="A1420" s="3">
        <v>44081</v>
      </c>
      <c r="B1420" s="2">
        <v>4.3262999999999998</v>
      </c>
      <c r="C1420" s="2">
        <f t="shared" si="173"/>
        <v>2.5299999999999656E-2</v>
      </c>
      <c r="D1420" s="2">
        <f t="shared" si="174"/>
        <v>4.2883199999999997</v>
      </c>
      <c r="E1420" s="2">
        <f t="shared" ref="E1420:E1483" si="176">AVERAGE(B1411:B1420)</f>
        <v>4.2623900000000008</v>
      </c>
      <c r="F1420" s="2">
        <f t="shared" si="169"/>
        <v>4.2456250000000004</v>
      </c>
      <c r="G1420" s="2">
        <f t="shared" si="171"/>
        <v>4.2671939999999982</v>
      </c>
      <c r="H1420" s="2">
        <f t="shared" si="175"/>
        <v>4.5670305000000013</v>
      </c>
      <c r="I1420" s="2">
        <f t="array" ref="I1420">SUMPRODUCT(B1404:B1423, (ROW(B1404:B1423)-ROW(B1404)+1)) / (20*21/2)</f>
        <v>4.2950014285714291</v>
      </c>
      <c r="J1420" s="2">
        <f t="shared" si="170"/>
        <v>4.2593070365649517</v>
      </c>
      <c r="K1420" s="2">
        <f t="shared" si="172"/>
        <v>4.2949234442493145</v>
      </c>
    </row>
    <row r="1421" spans="1:11" ht="13.5" x14ac:dyDescent="0.25">
      <c r="A1421" s="3">
        <v>44082</v>
      </c>
      <c r="B1421" s="2">
        <v>4.3262999999999998</v>
      </c>
      <c r="C1421" s="2">
        <f t="shared" si="173"/>
        <v>0</v>
      </c>
      <c r="D1421" s="2">
        <f t="shared" si="174"/>
        <v>4.2997199999999998</v>
      </c>
      <c r="E1421" s="2">
        <f t="shared" si="176"/>
        <v>4.2725100000000014</v>
      </c>
      <c r="F1421" s="2">
        <f t="shared" si="169"/>
        <v>4.2503700000000002</v>
      </c>
      <c r="G1421" s="2">
        <f t="shared" si="171"/>
        <v>4.2651699999999986</v>
      </c>
      <c r="H1421" s="2">
        <f t="shared" si="175"/>
        <v>4.5645640000000007</v>
      </c>
      <c r="I1421" s="2">
        <f t="array" ref="I1421">SUMPRODUCT(B1405:B1424, (ROW(B1405:B1424)-ROW(B1405)+1)) / (20*21/2)</f>
        <v>4.3040657142857146</v>
      </c>
      <c r="J1421" s="2">
        <f t="shared" si="170"/>
        <v>4.2656873187968607</v>
      </c>
      <c r="K1421" s="2">
        <f t="shared" si="172"/>
        <v>4.2961538974160085</v>
      </c>
    </row>
    <row r="1422" spans="1:11" ht="13.5" x14ac:dyDescent="0.25">
      <c r="A1422" s="3">
        <v>44083</v>
      </c>
      <c r="B1422" s="2">
        <v>4.3958000000000004</v>
      </c>
      <c r="C1422" s="2">
        <f t="shared" si="173"/>
        <v>6.9500000000000561E-2</v>
      </c>
      <c r="D1422" s="2">
        <f t="shared" si="174"/>
        <v>4.3237399999999999</v>
      </c>
      <c r="E1422" s="2">
        <f t="shared" si="176"/>
        <v>4.2895800000000017</v>
      </c>
      <c r="F1422" s="2">
        <f t="shared" si="169"/>
        <v>4.2595399999999994</v>
      </c>
      <c r="G1422" s="2">
        <f t="shared" si="171"/>
        <v>4.2645359999999979</v>
      </c>
      <c r="H1422" s="2">
        <f t="shared" si="175"/>
        <v>4.5628245000000005</v>
      </c>
      <c r="I1422" s="2">
        <f t="array" ref="I1422">SUMPRODUCT(B1406:B1425, (ROW(B1406:B1425)-ROW(B1406)+1)) / (20*21/2)</f>
        <v>4.3149371428571426</v>
      </c>
      <c r="J1422" s="2">
        <f t="shared" si="170"/>
        <v>4.2780790027209692</v>
      </c>
      <c r="K1422" s="2">
        <f t="shared" si="172"/>
        <v>4.3000615877134196</v>
      </c>
    </row>
    <row r="1423" spans="1:11" ht="13.5" x14ac:dyDescent="0.25">
      <c r="A1423" s="3">
        <v>44084</v>
      </c>
      <c r="B1423" s="2">
        <v>4.4211</v>
      </c>
      <c r="C1423" s="2">
        <f t="shared" si="173"/>
        <v>2.5299999999999656E-2</v>
      </c>
      <c r="D1423" s="2">
        <f t="shared" si="174"/>
        <v>4.3540999999999999</v>
      </c>
      <c r="E1423" s="2">
        <f t="shared" si="176"/>
        <v>4.3091800000000005</v>
      </c>
      <c r="F1423" s="2">
        <f t="shared" si="169"/>
        <v>4.2690250000000001</v>
      </c>
      <c r="G1423" s="2">
        <f t="shared" si="171"/>
        <v>4.2644079999999978</v>
      </c>
      <c r="H1423" s="2">
        <f t="shared" si="175"/>
        <v>4.5616540000000008</v>
      </c>
      <c r="I1423" s="2">
        <f t="array" ref="I1423">SUMPRODUCT(B1407:B1426, (ROW(B1407:B1426)-ROW(B1407)+1)) / (20*21/2)</f>
        <v>4.3250857142857146</v>
      </c>
      <c r="J1423" s="2">
        <f t="shared" si="170"/>
        <v>4.2917000500808768</v>
      </c>
      <c r="K1423" s="2">
        <f t="shared" si="172"/>
        <v>4.3048081921168153</v>
      </c>
    </row>
    <row r="1424" spans="1:11" ht="13.5" x14ac:dyDescent="0.25">
      <c r="A1424" s="3">
        <v>44085</v>
      </c>
      <c r="B1424" s="2">
        <v>4.3642000000000003</v>
      </c>
      <c r="C1424" s="2">
        <f t="shared" si="173"/>
        <v>-5.6899999999999729E-2</v>
      </c>
      <c r="D1424" s="2">
        <f t="shared" si="174"/>
        <v>4.3667400000000001</v>
      </c>
      <c r="E1424" s="2">
        <f t="shared" si="176"/>
        <v>4.3218300000000003</v>
      </c>
      <c r="F1424" s="2">
        <f t="shared" si="169"/>
        <v>4.2753500000000004</v>
      </c>
      <c r="G1424" s="2">
        <f t="shared" si="171"/>
        <v>4.2631419999999984</v>
      </c>
      <c r="H1424" s="2">
        <f t="shared" si="175"/>
        <v>4.5601989999999999</v>
      </c>
      <c r="I1424" s="2">
        <f t="array" ref="I1424">SUMPRODUCT(B1408:B1427, (ROW(B1408:B1427)-ROW(B1408)+1)) / (20*21/2)</f>
        <v>4.3343609523809521</v>
      </c>
      <c r="J1424" s="2">
        <f t="shared" si="170"/>
        <v>4.2986048072160319</v>
      </c>
      <c r="K1424" s="2">
        <f t="shared" si="172"/>
        <v>4.3071372826220387</v>
      </c>
    </row>
    <row r="1425" spans="1:11" ht="13.5" x14ac:dyDescent="0.25">
      <c r="A1425" s="3">
        <v>44088</v>
      </c>
      <c r="B1425" s="2">
        <v>4.3895</v>
      </c>
      <c r="C1425" s="2">
        <f t="shared" si="173"/>
        <v>2.5299999999999656E-2</v>
      </c>
      <c r="D1425" s="2">
        <f t="shared" si="174"/>
        <v>4.3793800000000003</v>
      </c>
      <c r="E1425" s="2">
        <f t="shared" si="176"/>
        <v>4.33385</v>
      </c>
      <c r="F1425" s="2">
        <f t="shared" si="169"/>
        <v>4.28294</v>
      </c>
      <c r="G1425" s="2">
        <f t="shared" si="171"/>
        <v>4.2642799999999985</v>
      </c>
      <c r="H1425" s="2">
        <f t="shared" si="175"/>
        <v>4.5588389999999999</v>
      </c>
      <c r="I1425" s="2">
        <f t="array" ref="I1425">SUMPRODUCT(B1409:B1428, (ROW(B1409:B1428)-ROW(B1409)+1)) / (20*21/2)</f>
        <v>4.3429133333333318</v>
      </c>
      <c r="J1425" s="2">
        <f t="shared" si="170"/>
        <v>4.307261492243077</v>
      </c>
      <c r="K1425" s="2">
        <f t="shared" si="172"/>
        <v>4.3103671931074494</v>
      </c>
    </row>
    <row r="1426" spans="1:11" ht="13.5" x14ac:dyDescent="0.25">
      <c r="A1426" s="3">
        <v>44089</v>
      </c>
      <c r="B1426" s="2">
        <v>4.3895</v>
      </c>
      <c r="C1426" s="2">
        <f t="shared" si="173"/>
        <v>0</v>
      </c>
      <c r="D1426" s="2">
        <f t="shared" si="174"/>
        <v>4.3920199999999996</v>
      </c>
      <c r="E1426" s="2">
        <f t="shared" si="176"/>
        <v>4.3458699999999997</v>
      </c>
      <c r="F1426" s="2">
        <f t="shared" si="169"/>
        <v>4.2921100000000001</v>
      </c>
      <c r="G1426" s="2">
        <f t="shared" si="171"/>
        <v>4.266049999999999</v>
      </c>
      <c r="H1426" s="2">
        <f t="shared" si="175"/>
        <v>4.5576055000000002</v>
      </c>
      <c r="I1426" s="2">
        <f t="array" ref="I1426">SUMPRODUCT(B1410:B1429, (ROW(B1410:B1429)-ROW(B1410)+1)) / (20*21/2)</f>
        <v>4.3507128571428559</v>
      </c>
      <c r="J1426" s="2">
        <f t="shared" si="170"/>
        <v>4.3150937310770701</v>
      </c>
      <c r="K1426" s="2">
        <f t="shared" si="172"/>
        <v>4.3134704404365696</v>
      </c>
    </row>
    <row r="1427" spans="1:11" ht="13.5" x14ac:dyDescent="0.25">
      <c r="A1427" s="3">
        <v>44090</v>
      </c>
      <c r="B1427" s="2">
        <v>4.3895</v>
      </c>
      <c r="C1427" s="2">
        <f t="shared" si="173"/>
        <v>0</v>
      </c>
      <c r="D1427" s="2">
        <f t="shared" si="174"/>
        <v>4.3907600000000002</v>
      </c>
      <c r="E1427" s="2">
        <f t="shared" si="176"/>
        <v>4.3572499999999996</v>
      </c>
      <c r="F1427" s="2">
        <f t="shared" si="169"/>
        <v>4.2996999999999996</v>
      </c>
      <c r="G1427" s="2">
        <f t="shared" si="171"/>
        <v>4.2678199999999995</v>
      </c>
      <c r="H1427" s="2">
        <f t="shared" si="175"/>
        <v>4.5564355000000001</v>
      </c>
      <c r="I1427" s="2">
        <f t="array" ref="I1427">SUMPRODUCT(B1411:B1430, (ROW(B1411:B1430)-ROW(B1411)+1)) / (20*21/2)</f>
        <v>4.3571595238095231</v>
      </c>
      <c r="J1427" s="2">
        <f t="shared" si="170"/>
        <v>4.3221800424030636</v>
      </c>
      <c r="K1427" s="2">
        <f t="shared" si="172"/>
        <v>4.3164519917919986</v>
      </c>
    </row>
    <row r="1428" spans="1:11" ht="13.5" x14ac:dyDescent="0.25">
      <c r="A1428" s="3">
        <v>44091</v>
      </c>
      <c r="B1428" s="2">
        <v>4.3895</v>
      </c>
      <c r="C1428" s="2">
        <f t="shared" si="173"/>
        <v>0</v>
      </c>
      <c r="D1428" s="2">
        <f t="shared" si="174"/>
        <v>4.3844399999999997</v>
      </c>
      <c r="E1428" s="2">
        <f t="shared" si="176"/>
        <v>4.3692699999999993</v>
      </c>
      <c r="F1428" s="2">
        <f t="shared" ref="F1428:F1491" si="177">AVERAGE(B1409:B1428)</f>
        <v>4.3076050000000006</v>
      </c>
      <c r="G1428" s="2">
        <f t="shared" si="171"/>
        <v>4.2695899999999991</v>
      </c>
      <c r="H1428" s="2">
        <f t="shared" si="175"/>
        <v>4.5549805000000001</v>
      </c>
      <c r="I1428" s="2">
        <f t="array" ref="I1428">SUMPRODUCT(B1412:B1431, (ROW(B1412:B1431)-ROW(B1412)+1)) / (20*21/2)</f>
        <v>4.3598738095238092</v>
      </c>
      <c r="J1428" s="2">
        <f t="shared" si="170"/>
        <v>4.3285914669361052</v>
      </c>
      <c r="K1428" s="2">
        <f t="shared" si="172"/>
        <v>4.3193166195648613</v>
      </c>
    </row>
    <row r="1429" spans="1:11" ht="13.5" x14ac:dyDescent="0.25">
      <c r="A1429" s="3">
        <v>44092</v>
      </c>
      <c r="B1429" s="2">
        <v>4.3895</v>
      </c>
      <c r="C1429" s="2">
        <f t="shared" si="173"/>
        <v>0</v>
      </c>
      <c r="D1429" s="2">
        <f t="shared" si="174"/>
        <v>4.3895</v>
      </c>
      <c r="E1429" s="2">
        <f t="shared" si="176"/>
        <v>4.3781199999999991</v>
      </c>
      <c r="F1429" s="2">
        <f t="shared" si="177"/>
        <v>4.3155099999999997</v>
      </c>
      <c r="G1429" s="2">
        <f t="shared" si="171"/>
        <v>4.2707279999999983</v>
      </c>
      <c r="H1429" s="2">
        <f t="shared" si="175"/>
        <v>4.5535254999999992</v>
      </c>
      <c r="I1429" s="2">
        <f t="array" ref="I1429">SUMPRODUCT(B1413:B1432, (ROW(B1413:B1432)-ROW(B1413)+1)) / (20*21/2)</f>
        <v>4.3619857142857139</v>
      </c>
      <c r="J1429" s="2">
        <f t="shared" ref="J1429:J1492" si="178">$J$4*B1429+J1428*(1-$J$4)</f>
        <v>4.3343922796088572</v>
      </c>
      <c r="K1429" s="2">
        <f t="shared" si="172"/>
        <v>4.3220689089936908</v>
      </c>
    </row>
    <row r="1430" spans="1:11" ht="13.5" x14ac:dyDescent="0.25">
      <c r="A1430" s="3">
        <v>44095</v>
      </c>
      <c r="B1430" s="2">
        <v>4.3832000000000004</v>
      </c>
      <c r="C1430" s="2">
        <f t="shared" si="173"/>
        <v>-6.2999999999995282E-3</v>
      </c>
      <c r="D1430" s="2">
        <f t="shared" si="174"/>
        <v>4.3882400000000006</v>
      </c>
      <c r="E1430" s="2">
        <f t="shared" si="176"/>
        <v>4.3838099999999995</v>
      </c>
      <c r="F1430" s="2">
        <f t="shared" si="177"/>
        <v>4.3231000000000002</v>
      </c>
      <c r="G1430" s="2">
        <f t="shared" si="171"/>
        <v>4.2723719999999989</v>
      </c>
      <c r="H1430" s="2">
        <f t="shared" si="175"/>
        <v>4.5522289999999996</v>
      </c>
      <c r="I1430" s="2">
        <f t="array" ref="I1430">SUMPRODUCT(B1414:B1433, (ROW(B1414:B1433)-ROW(B1414)+1)) / (20*21/2)</f>
        <v>4.3634952380952381</v>
      </c>
      <c r="J1430" s="2">
        <f t="shared" si="178"/>
        <v>4.3390406339318233</v>
      </c>
      <c r="K1430" s="2">
        <f t="shared" si="172"/>
        <v>4.3244662066802126</v>
      </c>
    </row>
    <row r="1431" spans="1:11" ht="13.5" x14ac:dyDescent="0.25">
      <c r="A1431" s="3">
        <v>44096</v>
      </c>
      <c r="B1431" s="2">
        <v>4.3516000000000004</v>
      </c>
      <c r="C1431" s="2">
        <f t="shared" si="173"/>
        <v>-3.1600000000000072E-2</v>
      </c>
      <c r="D1431" s="2">
        <f t="shared" si="174"/>
        <v>4.3806600000000007</v>
      </c>
      <c r="E1431" s="2">
        <f t="shared" si="176"/>
        <v>4.3863399999999988</v>
      </c>
      <c r="F1431" s="2">
        <f t="shared" si="177"/>
        <v>4.3294250000000005</v>
      </c>
      <c r="G1431" s="2">
        <f t="shared" si="171"/>
        <v>4.2733839999999983</v>
      </c>
      <c r="H1431" s="2">
        <f t="shared" si="175"/>
        <v>4.5507109999999997</v>
      </c>
      <c r="I1431" s="2">
        <f t="array" ref="I1431">SUMPRODUCT(B1415:B1434, (ROW(B1415:B1434)-ROW(B1415)+1)) / (20*21/2)</f>
        <v>4.3656023809523807</v>
      </c>
      <c r="J1431" s="2">
        <f t="shared" si="178"/>
        <v>4.3402367640335546</v>
      </c>
      <c r="K1431" s="2">
        <f t="shared" si="172"/>
        <v>4.3255302770064787</v>
      </c>
    </row>
    <row r="1432" spans="1:11" ht="13.5" x14ac:dyDescent="0.25">
      <c r="A1432" s="3">
        <v>44097</v>
      </c>
      <c r="B1432" s="2">
        <v>4.3516000000000004</v>
      </c>
      <c r="C1432" s="2">
        <f t="shared" si="173"/>
        <v>0</v>
      </c>
      <c r="D1432" s="2">
        <f t="shared" si="174"/>
        <v>4.3730799999999999</v>
      </c>
      <c r="E1432" s="2">
        <f t="shared" si="176"/>
        <v>4.3819199999999991</v>
      </c>
      <c r="F1432" s="2">
        <f t="shared" si="177"/>
        <v>4.3357500000000009</v>
      </c>
      <c r="G1432" s="2">
        <f t="shared" si="171"/>
        <v>4.2745239999999978</v>
      </c>
      <c r="H1432" s="2">
        <f t="shared" si="175"/>
        <v>4.5491929999999989</v>
      </c>
      <c r="I1432" s="2">
        <f t="array" ref="I1432">SUMPRODUCT(B1416:B1435, (ROW(B1416:B1435)-ROW(B1416)+1)) / (20*21/2)</f>
        <v>4.3671071428571429</v>
      </c>
      <c r="J1432" s="2">
        <f t="shared" si="178"/>
        <v>4.3413189769827394</v>
      </c>
      <c r="K1432" s="2">
        <f t="shared" si="172"/>
        <v>4.3265526190846559</v>
      </c>
    </row>
    <row r="1433" spans="1:11" ht="13.5" x14ac:dyDescent="0.25">
      <c r="A1433" s="3">
        <v>44098</v>
      </c>
      <c r="B1433" s="2">
        <v>4.3516000000000004</v>
      </c>
      <c r="C1433" s="2">
        <f t="shared" si="173"/>
        <v>0</v>
      </c>
      <c r="D1433" s="2">
        <f t="shared" si="174"/>
        <v>4.3655000000000008</v>
      </c>
      <c r="E1433" s="2">
        <f t="shared" si="176"/>
        <v>4.3749699999999994</v>
      </c>
      <c r="F1433" s="2">
        <f t="shared" si="177"/>
        <v>4.3420750000000004</v>
      </c>
      <c r="G1433" s="2">
        <f t="shared" si="171"/>
        <v>4.275789999999998</v>
      </c>
      <c r="H1433" s="2">
        <f t="shared" si="175"/>
        <v>4.5475169999999991</v>
      </c>
      <c r="I1433" s="2">
        <f t="array" ref="I1433">SUMPRODUCT(B1417:B1436, (ROW(B1417:B1436)-ROW(B1417)+1)) / (20*21/2)</f>
        <v>4.3735790476190477</v>
      </c>
      <c r="J1433" s="2">
        <f t="shared" si="178"/>
        <v>4.3422981220320018</v>
      </c>
      <c r="K1433" s="2">
        <f t="shared" si="172"/>
        <v>4.3275348693166302</v>
      </c>
    </row>
    <row r="1434" spans="1:11" ht="13.5" x14ac:dyDescent="0.25">
      <c r="A1434" s="3">
        <v>44099</v>
      </c>
      <c r="B1434" s="2">
        <v>4.3642000000000003</v>
      </c>
      <c r="C1434" s="2">
        <f t="shared" si="173"/>
        <v>1.2599999999999945E-2</v>
      </c>
      <c r="D1434" s="2">
        <f t="shared" si="174"/>
        <v>4.3604400000000005</v>
      </c>
      <c r="E1434" s="2">
        <f t="shared" si="176"/>
        <v>4.3749700000000002</v>
      </c>
      <c r="F1434" s="2">
        <f t="shared" si="177"/>
        <v>4.3483999999999998</v>
      </c>
      <c r="G1434" s="2">
        <f t="shared" si="171"/>
        <v>4.2773079999999988</v>
      </c>
      <c r="H1434" s="2">
        <f t="shared" si="175"/>
        <v>4.5453979999999996</v>
      </c>
      <c r="I1434" s="2">
        <f t="array" ref="I1434">SUMPRODUCT(B1418:B1437, (ROW(B1418:B1437)-ROW(B1418)+1)) / (20*21/2)</f>
        <v>4.3793280952380957</v>
      </c>
      <c r="J1434" s="2">
        <f t="shared" si="178"/>
        <v>4.3443840151718112</v>
      </c>
      <c r="K1434" s="2">
        <f t="shared" si="172"/>
        <v>4.3289727175787238</v>
      </c>
    </row>
    <row r="1435" spans="1:11" ht="13.5" x14ac:dyDescent="0.25">
      <c r="A1435" s="3">
        <v>44102</v>
      </c>
      <c r="B1435" s="2">
        <v>4.3642000000000003</v>
      </c>
      <c r="C1435" s="2">
        <f t="shared" si="173"/>
        <v>0</v>
      </c>
      <c r="D1435" s="2">
        <f t="shared" si="174"/>
        <v>4.3566400000000005</v>
      </c>
      <c r="E1435" s="2">
        <f t="shared" si="176"/>
        <v>4.3724400000000001</v>
      </c>
      <c r="F1435" s="2">
        <f t="shared" si="177"/>
        <v>4.3531449999999996</v>
      </c>
      <c r="G1435" s="2">
        <f t="shared" si="171"/>
        <v>4.2793319999999992</v>
      </c>
      <c r="H1435" s="2">
        <f t="shared" si="175"/>
        <v>4.5432789999999992</v>
      </c>
      <c r="I1435" s="2">
        <f t="array" ref="I1435">SUMPRODUCT(B1419:B1438, (ROW(B1419:B1438)-ROW(B1419)+1)) / (20*21/2)</f>
        <v>4.3699276190476182</v>
      </c>
      <c r="J1435" s="2">
        <f t="shared" si="178"/>
        <v>4.3462712518221149</v>
      </c>
      <c r="K1435" s="2">
        <f t="shared" si="172"/>
        <v>4.3303541796344609</v>
      </c>
    </row>
    <row r="1436" spans="1:11" ht="13.5" x14ac:dyDescent="0.25">
      <c r="A1436" s="3">
        <v>44103</v>
      </c>
      <c r="B1436" s="2">
        <v>4.4211</v>
      </c>
      <c r="C1436" s="2">
        <f t="shared" si="173"/>
        <v>5.6899999999999729E-2</v>
      </c>
      <c r="D1436" s="2">
        <f t="shared" si="174"/>
        <v>4.3705400000000001</v>
      </c>
      <c r="E1436" s="2">
        <f t="shared" si="176"/>
        <v>4.3756000000000004</v>
      </c>
      <c r="F1436" s="2">
        <f t="shared" si="177"/>
        <v>4.360735</v>
      </c>
      <c r="G1436" s="2">
        <f t="shared" si="171"/>
        <v>4.2823679999999991</v>
      </c>
      <c r="H1436" s="2">
        <f t="shared" si="175"/>
        <v>4.5414444999999999</v>
      </c>
      <c r="I1436" s="2">
        <f t="array" ref="I1436">SUMPRODUCT(B1420:B1439, (ROW(B1420:B1439)-ROW(B1420)+1)) / (20*21/2)</f>
        <v>4.3665557142857141</v>
      </c>
      <c r="J1436" s="2">
        <f t="shared" si="178"/>
        <v>4.3533977992676283</v>
      </c>
      <c r="K1436" s="2">
        <f t="shared" si="172"/>
        <v>4.3339128392566391</v>
      </c>
    </row>
    <row r="1437" spans="1:11" ht="13.5" x14ac:dyDescent="0.25">
      <c r="A1437" s="3">
        <v>44104</v>
      </c>
      <c r="B1437" s="2">
        <v>4.4211</v>
      </c>
      <c r="C1437" s="2">
        <f t="shared" si="173"/>
        <v>0</v>
      </c>
      <c r="D1437" s="2">
        <f t="shared" si="174"/>
        <v>4.3844399999999997</v>
      </c>
      <c r="E1437" s="2">
        <f t="shared" si="176"/>
        <v>4.3787600000000015</v>
      </c>
      <c r="F1437" s="2">
        <f t="shared" si="177"/>
        <v>4.3680049999999992</v>
      </c>
      <c r="G1437" s="2">
        <f t="shared" si="171"/>
        <v>4.2856559999999995</v>
      </c>
      <c r="H1437" s="2">
        <f t="shared" si="175"/>
        <v>4.5399894999999999</v>
      </c>
      <c r="I1437" s="2">
        <f t="array" ref="I1437">SUMPRODUCT(B1421:B1440, (ROW(B1421:B1440)-ROW(B1421)+1)) / (20*21/2)</f>
        <v>4.3648428571428566</v>
      </c>
      <c r="J1437" s="2">
        <f t="shared" si="178"/>
        <v>4.3598456279088067</v>
      </c>
      <c r="K1437" s="2">
        <f t="shared" si="172"/>
        <v>4.3373319435995157</v>
      </c>
    </row>
    <row r="1438" spans="1:11" ht="13.5" x14ac:dyDescent="0.25">
      <c r="A1438" s="3">
        <v>44105</v>
      </c>
      <c r="B1438" s="2">
        <v>4.2693000000000003</v>
      </c>
      <c r="C1438" s="2">
        <f t="shared" si="173"/>
        <v>-0.15179999999999971</v>
      </c>
      <c r="D1438" s="2">
        <f t="shared" si="174"/>
        <v>4.3679800000000002</v>
      </c>
      <c r="E1438" s="2">
        <f t="shared" si="176"/>
        <v>4.366740000000001</v>
      </c>
      <c r="F1438" s="2">
        <f t="shared" si="177"/>
        <v>4.3680049999999984</v>
      </c>
      <c r="G1438" s="2">
        <f t="shared" si="171"/>
        <v>4.2856559999999995</v>
      </c>
      <c r="H1438" s="2">
        <f t="shared" si="175"/>
        <v>4.5377440000000009</v>
      </c>
      <c r="I1438" s="2">
        <f t="array" ref="I1438">SUMPRODUCT(B1422:B1441, (ROW(B1422:B1441)-ROW(B1422)+1)) / (20*21/2)</f>
        <v>4.3624000000000001</v>
      </c>
      <c r="J1438" s="2">
        <f t="shared" si="178"/>
        <v>4.3512222347746343</v>
      </c>
      <c r="K1438" s="2">
        <f t="shared" si="172"/>
        <v>4.3346640242426719</v>
      </c>
    </row>
    <row r="1439" spans="1:11" ht="13.5" x14ac:dyDescent="0.25">
      <c r="A1439" s="3">
        <v>44106</v>
      </c>
      <c r="B1439" s="2">
        <v>4.3326000000000002</v>
      </c>
      <c r="C1439" s="2">
        <f t="shared" si="173"/>
        <v>6.3299999999999912E-2</v>
      </c>
      <c r="D1439" s="2">
        <f t="shared" si="174"/>
        <v>4.3616599999999996</v>
      </c>
      <c r="E1439" s="2">
        <f t="shared" si="176"/>
        <v>4.3610500000000005</v>
      </c>
      <c r="F1439" s="2">
        <f t="shared" si="177"/>
        <v>4.3695849999999989</v>
      </c>
      <c r="G1439" s="2">
        <f t="shared" si="171"/>
        <v>4.288818</v>
      </c>
      <c r="H1439" s="2">
        <f t="shared" si="175"/>
        <v>4.5358465000000008</v>
      </c>
      <c r="I1439" s="2">
        <f t="array" ref="I1439">SUMPRODUCT(B1423:B1442, (ROW(B1423:B1442)-ROW(B1423)+1)) / (20*21/2)</f>
        <v>4.3514385714285719</v>
      </c>
      <c r="J1439" s="2">
        <f t="shared" si="178"/>
        <v>4.3494486886056221</v>
      </c>
      <c r="K1439" s="2">
        <f t="shared" si="172"/>
        <v>4.3345830821155085</v>
      </c>
    </row>
    <row r="1440" spans="1:11" ht="13.5" x14ac:dyDescent="0.25">
      <c r="A1440" s="3">
        <v>44109</v>
      </c>
      <c r="B1440" s="2">
        <v>4.3516000000000004</v>
      </c>
      <c r="C1440" s="2">
        <f t="shared" si="173"/>
        <v>1.9000000000000128E-2</v>
      </c>
      <c r="D1440" s="2">
        <f t="shared" si="174"/>
        <v>4.35914</v>
      </c>
      <c r="E1440" s="2">
        <f t="shared" si="176"/>
        <v>4.3578899999999994</v>
      </c>
      <c r="F1440" s="2">
        <f t="shared" si="177"/>
        <v>4.370849999999999</v>
      </c>
      <c r="G1440" s="2">
        <f t="shared" si="171"/>
        <v>4.2910959999999996</v>
      </c>
      <c r="H1440" s="2">
        <f t="shared" si="175"/>
        <v>4.5340440000000015</v>
      </c>
      <c r="I1440" s="2">
        <f t="array" ref="I1440">SUMPRODUCT(B1424:B1443, (ROW(B1424:B1443)-ROW(B1424)+1)) / (20*21/2)</f>
        <v>4.3393300000000004</v>
      </c>
      <c r="J1440" s="2">
        <f t="shared" si="178"/>
        <v>4.3496535754050871</v>
      </c>
      <c r="K1440" s="2">
        <f t="shared" si="172"/>
        <v>4.3352504122286257</v>
      </c>
    </row>
    <row r="1441" spans="1:11" ht="13.5" x14ac:dyDescent="0.25">
      <c r="A1441" s="3">
        <v>44110</v>
      </c>
      <c r="B1441" s="2">
        <v>4.3452000000000002</v>
      </c>
      <c r="C1441" s="2">
        <f t="shared" si="173"/>
        <v>-6.4000000000001833E-3</v>
      </c>
      <c r="D1441" s="2">
        <f t="shared" si="174"/>
        <v>4.34396</v>
      </c>
      <c r="E1441" s="2">
        <f t="shared" si="176"/>
        <v>4.3572499999999996</v>
      </c>
      <c r="F1441" s="2">
        <f t="shared" si="177"/>
        <v>4.3717949999999997</v>
      </c>
      <c r="G1441" s="2">
        <f t="shared" si="171"/>
        <v>4.293245999999999</v>
      </c>
      <c r="H1441" s="2">
        <f t="shared" si="175"/>
        <v>4.5323045000000004</v>
      </c>
      <c r="I1441" s="2">
        <f t="array" ref="I1441">SUMPRODUCT(B1425:B1444, (ROW(B1425:B1444)-ROW(B1425)+1)) / (20*21/2)</f>
        <v>4.329904285714286</v>
      </c>
      <c r="J1441" s="2">
        <f t="shared" si="178"/>
        <v>4.3492294253665076</v>
      </c>
      <c r="K1441" s="2">
        <f t="shared" si="172"/>
        <v>4.3356405921412282</v>
      </c>
    </row>
    <row r="1442" spans="1:11" ht="13.5" x14ac:dyDescent="0.25">
      <c r="A1442" s="3">
        <v>44111</v>
      </c>
      <c r="B1442" s="2">
        <v>4.2567000000000004</v>
      </c>
      <c r="C1442" s="2">
        <f t="shared" si="173"/>
        <v>-8.8499999999999801E-2</v>
      </c>
      <c r="D1442" s="2">
        <f t="shared" si="174"/>
        <v>4.3110800000000014</v>
      </c>
      <c r="E1442" s="2">
        <f t="shared" si="176"/>
        <v>4.3477600000000001</v>
      </c>
      <c r="F1442" s="2">
        <f t="shared" si="177"/>
        <v>4.3648400000000001</v>
      </c>
      <c r="G1442" s="2">
        <f t="shared" si="171"/>
        <v>4.2937519999999987</v>
      </c>
      <c r="H1442" s="2">
        <f t="shared" si="175"/>
        <v>4.5300910000000014</v>
      </c>
      <c r="I1442" s="2">
        <f t="array" ref="I1442">SUMPRODUCT(B1426:B1445, (ROW(B1426:B1445)-ROW(B1426)+1)) / (20*21/2)</f>
        <v>4.3209904761904756</v>
      </c>
      <c r="J1442" s="2">
        <f t="shared" si="178"/>
        <v>4.3404170991411259</v>
      </c>
      <c r="K1442" s="2">
        <f t="shared" si="172"/>
        <v>4.332544882645494</v>
      </c>
    </row>
    <row r="1443" spans="1:11" ht="13.5" x14ac:dyDescent="0.25">
      <c r="A1443" s="3">
        <v>44112</v>
      </c>
      <c r="B1443" s="2">
        <v>4.2377000000000002</v>
      </c>
      <c r="C1443" s="2">
        <f t="shared" si="173"/>
        <v>-1.9000000000000128E-2</v>
      </c>
      <c r="D1443" s="2">
        <f t="shared" si="174"/>
        <v>4.3047599999999999</v>
      </c>
      <c r="E1443" s="2">
        <f t="shared" si="176"/>
        <v>4.3363700000000005</v>
      </c>
      <c r="F1443" s="2">
        <f t="shared" si="177"/>
        <v>4.3556699999999999</v>
      </c>
      <c r="G1443" s="2">
        <f t="shared" si="171"/>
        <v>4.2937519999999987</v>
      </c>
      <c r="H1443" s="2">
        <f t="shared" si="175"/>
        <v>4.5277825000000016</v>
      </c>
      <c r="I1443" s="2">
        <f t="array" ref="I1443">SUMPRODUCT(B1427:B1446, (ROW(B1427:B1446)-ROW(B1427)+1)) / (20*21/2)</f>
        <v>4.3108995238095238</v>
      </c>
      <c r="J1443" s="2">
        <f t="shared" si="178"/>
        <v>4.3306345182705428</v>
      </c>
      <c r="K1443" s="2">
        <f t="shared" si="172"/>
        <v>4.3288254754829261</v>
      </c>
    </row>
    <row r="1444" spans="1:11" ht="13.5" x14ac:dyDescent="0.25">
      <c r="A1444" s="3">
        <v>44113</v>
      </c>
      <c r="B1444" s="2">
        <v>4.2567000000000004</v>
      </c>
      <c r="C1444" s="2">
        <f t="shared" si="173"/>
        <v>1.9000000000000128E-2</v>
      </c>
      <c r="D1444" s="2">
        <f t="shared" si="174"/>
        <v>4.2895800000000008</v>
      </c>
      <c r="E1444" s="2">
        <f t="shared" si="176"/>
        <v>4.3256199999999998</v>
      </c>
      <c r="F1444" s="2">
        <f t="shared" si="177"/>
        <v>4.3502950000000009</v>
      </c>
      <c r="G1444" s="2">
        <f t="shared" si="171"/>
        <v>4.2943839999999991</v>
      </c>
      <c r="H1444" s="2">
        <f t="shared" si="175"/>
        <v>4.5255690000000008</v>
      </c>
      <c r="I1444" s="2">
        <f t="array" ref="I1444">SUMPRODUCT(B1428:B1447, (ROW(B1428:B1447)-ROW(B1428)+1)) / (20*21/2)</f>
        <v>4.3015314285714288</v>
      </c>
      <c r="J1444" s="2">
        <f t="shared" si="178"/>
        <v>4.3235931355781103</v>
      </c>
      <c r="K1444" s="2">
        <f t="shared" si="172"/>
        <v>4.3259970254639875</v>
      </c>
    </row>
    <row r="1445" spans="1:11" ht="13.5" x14ac:dyDescent="0.25">
      <c r="A1445" s="3">
        <v>44116</v>
      </c>
      <c r="B1445" s="2">
        <v>4.2567000000000004</v>
      </c>
      <c r="C1445" s="2">
        <f t="shared" si="173"/>
        <v>0</v>
      </c>
      <c r="D1445" s="2">
        <f t="shared" si="174"/>
        <v>4.2706</v>
      </c>
      <c r="E1445" s="2">
        <f t="shared" si="176"/>
        <v>4.3148700000000009</v>
      </c>
      <c r="F1445" s="2">
        <f t="shared" si="177"/>
        <v>4.343655</v>
      </c>
      <c r="G1445" s="2">
        <f t="shared" si="171"/>
        <v>4.2948899999999988</v>
      </c>
      <c r="H1445" s="2">
        <f t="shared" si="175"/>
        <v>4.5233555000000019</v>
      </c>
      <c r="I1445" s="2">
        <f t="array" ref="I1445">SUMPRODUCT(B1429:B1448, (ROW(B1429:B1448)-ROW(B1429)+1)) / (20*21/2)</f>
        <v>4.2946957142857149</v>
      </c>
      <c r="J1445" s="2">
        <f t="shared" si="178"/>
        <v>4.3172223607611473</v>
      </c>
      <c r="K1445" s="2">
        <f t="shared" si="172"/>
        <v>4.3232794950536348</v>
      </c>
    </row>
    <row r="1446" spans="1:11" ht="13.5" x14ac:dyDescent="0.25">
      <c r="A1446" s="3">
        <v>44117</v>
      </c>
      <c r="B1446" s="2">
        <v>4.2377000000000002</v>
      </c>
      <c r="C1446" s="2">
        <f t="shared" si="173"/>
        <v>-1.9000000000000128E-2</v>
      </c>
      <c r="D1446" s="2">
        <f t="shared" si="174"/>
        <v>4.2491000000000003</v>
      </c>
      <c r="E1446" s="2">
        <f t="shared" si="176"/>
        <v>4.2965299999999997</v>
      </c>
      <c r="F1446" s="2">
        <f t="shared" si="177"/>
        <v>4.3360649999999996</v>
      </c>
      <c r="G1446" s="2">
        <f t="shared" si="171"/>
        <v>4.2952699999999986</v>
      </c>
      <c r="H1446" s="2">
        <f t="shared" si="175"/>
        <v>4.5210470000000011</v>
      </c>
      <c r="I1446" s="2">
        <f t="array" ref="I1446">SUMPRODUCT(B1430:B1449, (ROW(B1430:B1449)-ROW(B1430)+1)) / (20*21/2)</f>
        <v>4.2884923809523805</v>
      </c>
      <c r="J1446" s="2">
        <f t="shared" si="178"/>
        <v>4.3096488025934185</v>
      </c>
      <c r="K1446" s="2">
        <f t="shared" si="172"/>
        <v>4.3199234364240811</v>
      </c>
    </row>
    <row r="1447" spans="1:11" ht="13.5" x14ac:dyDescent="0.25">
      <c r="A1447" s="3">
        <v>44118</v>
      </c>
      <c r="B1447" s="2">
        <v>4.2377000000000002</v>
      </c>
      <c r="C1447" s="2">
        <f t="shared" si="173"/>
        <v>0</v>
      </c>
      <c r="D1447" s="2">
        <f t="shared" si="174"/>
        <v>4.2453000000000003</v>
      </c>
      <c r="E1447" s="2">
        <f t="shared" si="176"/>
        <v>4.2781900000000004</v>
      </c>
      <c r="F1447" s="2">
        <f t="shared" si="177"/>
        <v>4.3284750000000001</v>
      </c>
      <c r="G1447" s="2">
        <f t="shared" si="171"/>
        <v>4.2971679999999983</v>
      </c>
      <c r="H1447" s="2">
        <f t="shared" si="175"/>
        <v>4.518517000000001</v>
      </c>
      <c r="I1447" s="2">
        <f t="array" ref="I1447">SUMPRODUCT(B1431:B1450, (ROW(B1431:B1450)-ROW(B1431)+1)) / (20*21/2)</f>
        <v>4.2811119047619046</v>
      </c>
      <c r="J1447" s="2">
        <f t="shared" si="178"/>
        <v>4.3027965356797599</v>
      </c>
      <c r="K1447" s="2">
        <f t="shared" si="172"/>
        <v>4.3166989879368627</v>
      </c>
    </row>
    <row r="1448" spans="1:11" ht="13.5" x14ac:dyDescent="0.25">
      <c r="A1448" s="3">
        <v>44120</v>
      </c>
      <c r="B1448" s="2">
        <v>4.2567000000000004</v>
      </c>
      <c r="C1448" s="2">
        <f t="shared" si="173"/>
        <v>1.9000000000000128E-2</v>
      </c>
      <c r="D1448" s="2">
        <f t="shared" si="174"/>
        <v>4.2491000000000003</v>
      </c>
      <c r="E1448" s="2">
        <f t="shared" si="176"/>
        <v>4.276930000000001</v>
      </c>
      <c r="F1448" s="2">
        <f t="shared" si="177"/>
        <v>4.3218350000000001</v>
      </c>
      <c r="G1448" s="2">
        <f t="shared" si="171"/>
        <v>4.2975479999999981</v>
      </c>
      <c r="H1448" s="2">
        <f t="shared" si="175"/>
        <v>4.5160185000000013</v>
      </c>
      <c r="I1448" s="2">
        <f t="array" ref="I1448">SUMPRODUCT(B1432:B1451, (ROW(B1432:B1451)-ROW(B1432)+1)) / (20*21/2)</f>
        <v>4.2762338095238093</v>
      </c>
      <c r="J1448" s="2">
        <f t="shared" si="178"/>
        <v>4.298406389424545</v>
      </c>
      <c r="K1448" s="2">
        <f t="shared" si="172"/>
        <v>4.3143460864491425</v>
      </c>
    </row>
    <row r="1449" spans="1:11" ht="13.5" x14ac:dyDescent="0.25">
      <c r="A1449" s="3">
        <v>44123</v>
      </c>
      <c r="B1449" s="2">
        <v>4.2567000000000004</v>
      </c>
      <c r="C1449" s="2">
        <f t="shared" si="173"/>
        <v>0</v>
      </c>
      <c r="D1449" s="2">
        <f t="shared" si="174"/>
        <v>4.2491000000000003</v>
      </c>
      <c r="E1449" s="2">
        <f t="shared" si="176"/>
        <v>4.2693400000000015</v>
      </c>
      <c r="F1449" s="2">
        <f t="shared" si="177"/>
        <v>4.3151949999999992</v>
      </c>
      <c r="G1449" s="2">
        <f t="shared" si="171"/>
        <v>4.2980539999999978</v>
      </c>
      <c r="H1449" s="2">
        <f t="shared" si="175"/>
        <v>4.5132670000000017</v>
      </c>
      <c r="I1449" s="2">
        <f t="array" ref="I1449">SUMPRODUCT(B1433:B1452, (ROW(B1433:B1452)-ROW(B1433)+1)) / (20*21/2)</f>
        <v>4.2718076190476193</v>
      </c>
      <c r="J1449" s="2">
        <f t="shared" si="178"/>
        <v>4.2944343523364932</v>
      </c>
      <c r="K1449" s="2">
        <f t="shared" si="172"/>
        <v>4.3120854556079991</v>
      </c>
    </row>
    <row r="1450" spans="1:11" ht="13.5" x14ac:dyDescent="0.25">
      <c r="A1450" s="3">
        <v>44124</v>
      </c>
      <c r="B1450" s="2">
        <v>4.2377000000000002</v>
      </c>
      <c r="C1450" s="2">
        <f t="shared" si="173"/>
        <v>-1.9000000000000128E-2</v>
      </c>
      <c r="D1450" s="2">
        <f t="shared" si="174"/>
        <v>4.2453000000000003</v>
      </c>
      <c r="E1450" s="2">
        <f t="shared" si="176"/>
        <v>4.257950000000001</v>
      </c>
      <c r="F1450" s="2">
        <f t="shared" si="177"/>
        <v>4.3079200000000002</v>
      </c>
      <c r="G1450" s="2">
        <f t="shared" si="171"/>
        <v>4.2981799999999986</v>
      </c>
      <c r="H1450" s="2">
        <f t="shared" si="175"/>
        <v>4.5097880000000021</v>
      </c>
      <c r="I1450" s="2">
        <f t="array" ref="I1450">SUMPRODUCT(B1434:B1453, (ROW(B1434:B1453)-ROW(B1434)+1)) / (20*21/2)</f>
        <v>4.2750619047619045</v>
      </c>
      <c r="J1450" s="2">
        <f t="shared" si="178"/>
        <v>4.2890310806853984</v>
      </c>
      <c r="K1450" s="2">
        <f t="shared" si="172"/>
        <v>4.3091683789174899</v>
      </c>
    </row>
    <row r="1451" spans="1:11" ht="13.5" x14ac:dyDescent="0.25">
      <c r="A1451" s="3">
        <v>44125</v>
      </c>
      <c r="B1451" s="2">
        <v>4.2567000000000004</v>
      </c>
      <c r="C1451" s="2">
        <f t="shared" si="173"/>
        <v>1.9000000000000128E-2</v>
      </c>
      <c r="D1451" s="2">
        <f t="shared" si="174"/>
        <v>4.2491000000000003</v>
      </c>
      <c r="E1451" s="2">
        <f t="shared" si="176"/>
        <v>4.2491000000000003</v>
      </c>
      <c r="F1451" s="2">
        <f t="shared" si="177"/>
        <v>4.3031750000000004</v>
      </c>
      <c r="G1451" s="2">
        <f t="shared" si="171"/>
        <v>4.2986859999999982</v>
      </c>
      <c r="H1451" s="2">
        <f t="shared" si="175"/>
        <v>4.5064040000000025</v>
      </c>
      <c r="I1451" s="2">
        <f t="array" ref="I1451">SUMPRODUCT(B1435:B1454, (ROW(B1435:B1454)-ROW(B1435)+1)) / (20*21/2)</f>
        <v>4.2753971428571429</v>
      </c>
      <c r="J1451" s="2">
        <f t="shared" si="178"/>
        <v>4.2859519301439315</v>
      </c>
      <c r="K1451" s="2">
        <f t="shared" si="172"/>
        <v>4.3071107954305292</v>
      </c>
    </row>
    <row r="1452" spans="1:11" ht="13.5" x14ac:dyDescent="0.25">
      <c r="A1452" s="3">
        <v>44126</v>
      </c>
      <c r="B1452" s="2">
        <v>4.2567000000000004</v>
      </c>
      <c r="C1452" s="2">
        <f t="shared" si="173"/>
        <v>0</v>
      </c>
      <c r="D1452" s="2">
        <f t="shared" si="174"/>
        <v>4.2529000000000012</v>
      </c>
      <c r="E1452" s="2">
        <f t="shared" si="176"/>
        <v>4.2491000000000012</v>
      </c>
      <c r="F1452" s="2">
        <f t="shared" si="177"/>
        <v>4.2984299999999998</v>
      </c>
      <c r="G1452" s="2">
        <f t="shared" si="171"/>
        <v>4.2995719999999986</v>
      </c>
      <c r="H1452" s="2">
        <f t="shared" si="175"/>
        <v>4.5037475000000029</v>
      </c>
      <c r="I1452" s="2">
        <f t="array" ref="I1452">SUMPRODUCT(B1436:B1455, (ROW(B1436:B1455)-ROW(B1436)+1)) / (20*21/2)</f>
        <v>4.2760333333333334</v>
      </c>
      <c r="J1452" s="2">
        <f t="shared" si="178"/>
        <v>4.2831660320349858</v>
      </c>
      <c r="K1452" s="2">
        <f t="shared" si="172"/>
        <v>4.3051339014920771</v>
      </c>
    </row>
    <row r="1453" spans="1:11" ht="13.5" x14ac:dyDescent="0.25">
      <c r="A1453" s="3">
        <v>44127</v>
      </c>
      <c r="B1453" s="2">
        <v>4.3326000000000002</v>
      </c>
      <c r="C1453" s="2">
        <f t="shared" si="173"/>
        <v>7.5899999999999856E-2</v>
      </c>
      <c r="D1453" s="2">
        <f t="shared" si="174"/>
        <v>4.2680800000000003</v>
      </c>
      <c r="E1453" s="2">
        <f t="shared" si="176"/>
        <v>4.2585899999999999</v>
      </c>
      <c r="F1453" s="2">
        <f t="shared" si="177"/>
        <v>4.2974800000000002</v>
      </c>
      <c r="G1453" s="2">
        <f t="shared" si="171"/>
        <v>4.3015959999999991</v>
      </c>
      <c r="H1453" s="2">
        <f t="shared" si="175"/>
        <v>4.5021980000000026</v>
      </c>
      <c r="I1453" s="2">
        <f t="array" ref="I1453">SUMPRODUCT(B1437:B1456, (ROW(B1437:B1456)-ROW(B1437)+1)) / (20*21/2)</f>
        <v>4.2769704761904768</v>
      </c>
      <c r="J1453" s="2">
        <f t="shared" si="178"/>
        <v>4.2878740289840351</v>
      </c>
      <c r="K1453" s="2">
        <f t="shared" si="172"/>
        <v>4.3062110033943481</v>
      </c>
    </row>
    <row r="1454" spans="1:11" ht="13.5" x14ac:dyDescent="0.25">
      <c r="A1454" s="3">
        <v>44130</v>
      </c>
      <c r="B1454" s="2">
        <v>4.3010000000000002</v>
      </c>
      <c r="C1454" s="2">
        <f t="shared" si="173"/>
        <v>-3.1600000000000072E-2</v>
      </c>
      <c r="D1454" s="2">
        <f t="shared" si="174"/>
        <v>4.2769400000000006</v>
      </c>
      <c r="E1454" s="2">
        <f t="shared" si="176"/>
        <v>4.26302</v>
      </c>
      <c r="F1454" s="2">
        <f t="shared" si="177"/>
        <v>4.2943200000000008</v>
      </c>
      <c r="G1454" s="2">
        <f t="shared" si="171"/>
        <v>4.3028619999999993</v>
      </c>
      <c r="H1454" s="2">
        <f t="shared" si="175"/>
        <v>4.5006170000000028</v>
      </c>
      <c r="I1454" s="2">
        <f t="array" ref="I1454">SUMPRODUCT(B1438:B1457, (ROW(B1438:B1457)-ROW(B1438)+1)) / (20*21/2)</f>
        <v>4.2604033333333335</v>
      </c>
      <c r="J1454" s="2">
        <f t="shared" si="178"/>
        <v>4.2891241214617466</v>
      </c>
      <c r="K1454" s="2">
        <f t="shared" si="172"/>
        <v>4.30600665032006</v>
      </c>
    </row>
    <row r="1455" spans="1:11" ht="13.5" x14ac:dyDescent="0.25">
      <c r="A1455" s="3">
        <v>44131</v>
      </c>
      <c r="B1455" s="2">
        <v>4.3010000000000002</v>
      </c>
      <c r="C1455" s="2">
        <f t="shared" si="173"/>
        <v>0</v>
      </c>
      <c r="D1455" s="2">
        <f t="shared" si="174"/>
        <v>4.2896000000000001</v>
      </c>
      <c r="E1455" s="2">
        <f t="shared" si="176"/>
        <v>4.2674500000000011</v>
      </c>
      <c r="F1455" s="2">
        <f t="shared" si="177"/>
        <v>4.2911600000000005</v>
      </c>
      <c r="G1455" s="2">
        <f t="shared" si="171"/>
        <v>4.3041279999999986</v>
      </c>
      <c r="H1455" s="2">
        <f t="shared" si="175"/>
        <v>4.4990360000000038</v>
      </c>
      <c r="I1455" s="2">
        <f t="array" ref="I1455">SUMPRODUCT(B1439:B1458, (ROW(B1439:B1458)-ROW(B1439)+1)) / (20*21/2)</f>
        <v>4.2501309523809523</v>
      </c>
      <c r="J1455" s="2">
        <f t="shared" si="178"/>
        <v>4.290255157513009</v>
      </c>
      <c r="K1455" s="2">
        <f t="shared" si="172"/>
        <v>4.3058103110918227</v>
      </c>
    </row>
    <row r="1456" spans="1:11" ht="13.5" x14ac:dyDescent="0.25">
      <c r="A1456" s="3">
        <v>44132</v>
      </c>
      <c r="B1456" s="2">
        <v>4.3010000000000002</v>
      </c>
      <c r="C1456" s="2">
        <f t="shared" si="173"/>
        <v>0</v>
      </c>
      <c r="D1456" s="2">
        <f t="shared" si="174"/>
        <v>4.2984600000000004</v>
      </c>
      <c r="E1456" s="2">
        <f t="shared" si="176"/>
        <v>4.2737800000000004</v>
      </c>
      <c r="F1456" s="2">
        <f t="shared" si="177"/>
        <v>4.2851550000000005</v>
      </c>
      <c r="G1456" s="2">
        <f t="shared" si="171"/>
        <v>4.3060259999999984</v>
      </c>
      <c r="H1456" s="2">
        <f t="shared" si="175"/>
        <v>4.497455000000004</v>
      </c>
      <c r="I1456" s="2">
        <f t="array" ref="I1456">SUMPRODUCT(B1440:B1459, (ROW(B1440:B1459)-ROW(B1440)+1)) / (20*21/2)</f>
        <v>4.2403704761904759</v>
      </c>
      <c r="J1456" s="2">
        <f t="shared" si="178"/>
        <v>4.2912784758451039</v>
      </c>
      <c r="K1456" s="2">
        <f t="shared" si="172"/>
        <v>4.3056216714411635</v>
      </c>
    </row>
    <row r="1457" spans="1:11" ht="13.5" x14ac:dyDescent="0.25">
      <c r="A1457" s="3">
        <v>44134</v>
      </c>
      <c r="B1457" s="2">
        <v>4.1112000000000002</v>
      </c>
      <c r="C1457" s="2">
        <f t="shared" si="173"/>
        <v>-0.18979999999999997</v>
      </c>
      <c r="D1457" s="2">
        <f t="shared" si="174"/>
        <v>4.2693600000000007</v>
      </c>
      <c r="E1457" s="2">
        <f t="shared" si="176"/>
        <v>4.2611300000000014</v>
      </c>
      <c r="F1457" s="2">
        <f t="shared" si="177"/>
        <v>4.2696600000000009</v>
      </c>
      <c r="G1457" s="2">
        <f t="shared" si="171"/>
        <v>4.3034959999999982</v>
      </c>
      <c r="H1457" s="2">
        <f t="shared" si="175"/>
        <v>4.4952410000000036</v>
      </c>
      <c r="I1457" s="2">
        <f t="array" ref="I1457">SUMPRODUCT(B1441:B1460, (ROW(B1441:B1460)-ROW(B1441)+1)) / (20*21/2)</f>
        <v>4.2296138095238103</v>
      </c>
      <c r="J1457" s="2">
        <f t="shared" si="178"/>
        <v>4.274128144812237</v>
      </c>
      <c r="K1457" s="2">
        <f t="shared" si="172"/>
        <v>4.2979972921689615</v>
      </c>
    </row>
    <row r="1458" spans="1:11" ht="13.5" x14ac:dyDescent="0.25">
      <c r="A1458" s="3">
        <v>44137</v>
      </c>
      <c r="B1458" s="2">
        <v>4.1618000000000004</v>
      </c>
      <c r="C1458" s="2">
        <f t="shared" si="173"/>
        <v>5.06000000000002E-2</v>
      </c>
      <c r="D1458" s="2">
        <f t="shared" si="174"/>
        <v>4.2352000000000007</v>
      </c>
      <c r="E1458" s="2">
        <f t="shared" si="176"/>
        <v>4.2516400000000001</v>
      </c>
      <c r="F1458" s="2">
        <f t="shared" si="177"/>
        <v>4.264285000000001</v>
      </c>
      <c r="G1458" s="2">
        <f t="shared" ref="G1458:G1521" si="179">AVERAGE(B1409:B1458)</f>
        <v>4.3021039999999982</v>
      </c>
      <c r="H1458" s="2">
        <f t="shared" si="175"/>
        <v>4.4929955000000037</v>
      </c>
      <c r="I1458" s="2">
        <f t="array" ref="I1458">SUMPRODUCT(B1442:B1461, (ROW(B1442:B1461)-ROW(B1442)+1)) / (20*21/2)</f>
        <v>4.2198514285714284</v>
      </c>
      <c r="J1458" s="2">
        <f t="shared" si="178"/>
        <v>4.2634302262586905</v>
      </c>
      <c r="K1458" s="2">
        <f t="shared" si="172"/>
        <v>4.2926562218878264</v>
      </c>
    </row>
    <row r="1459" spans="1:11" ht="13.5" x14ac:dyDescent="0.25">
      <c r="A1459" s="3">
        <v>44138</v>
      </c>
      <c r="B1459" s="2">
        <v>4.1618000000000004</v>
      </c>
      <c r="C1459" s="2">
        <f t="shared" si="173"/>
        <v>0</v>
      </c>
      <c r="D1459" s="2">
        <f t="shared" si="174"/>
        <v>4.2073599999999995</v>
      </c>
      <c r="E1459" s="2">
        <f t="shared" si="176"/>
        <v>4.2421500000000005</v>
      </c>
      <c r="F1459" s="2">
        <f t="shared" si="177"/>
        <v>4.255745000000001</v>
      </c>
      <c r="G1459" s="2">
        <f t="shared" si="179"/>
        <v>4.3007119999999981</v>
      </c>
      <c r="H1459" s="2">
        <f t="shared" si="175"/>
        <v>4.4908765000000042</v>
      </c>
      <c r="I1459" s="2">
        <f t="array" ref="I1459">SUMPRODUCT(B1443:B1462, (ROW(B1443:B1462)-ROW(B1443)+1)) / (20*21/2)</f>
        <v>4.2110528571428567</v>
      </c>
      <c r="J1459" s="2">
        <f t="shared" si="178"/>
        <v>4.2537511570911963</v>
      </c>
      <c r="K1459" s="2">
        <f t="shared" ref="K1459:K1522" si="180">$K$4*B1459+(1-$K$4)*K1458</f>
        <v>4.2875246053432061</v>
      </c>
    </row>
    <row r="1460" spans="1:11" ht="13.5" x14ac:dyDescent="0.25">
      <c r="A1460" s="3">
        <v>44139</v>
      </c>
      <c r="B1460" s="2">
        <v>4.1428000000000003</v>
      </c>
      <c r="C1460" s="2">
        <f t="shared" si="173"/>
        <v>-1.9000000000000128E-2</v>
      </c>
      <c r="D1460" s="2">
        <f t="shared" si="174"/>
        <v>4.1757200000000001</v>
      </c>
      <c r="E1460" s="2">
        <f t="shared" si="176"/>
        <v>4.232660000000001</v>
      </c>
      <c r="F1460" s="2">
        <f t="shared" si="177"/>
        <v>4.2453050000000001</v>
      </c>
      <c r="G1460" s="2">
        <f t="shared" si="179"/>
        <v>4.2989399999999982</v>
      </c>
      <c r="H1460" s="2">
        <f t="shared" si="175"/>
        <v>4.488504500000003</v>
      </c>
      <c r="I1460" s="2">
        <f t="array" ref="I1460">SUMPRODUCT(B1444:B1463, (ROW(B1444:B1463)-ROW(B1444)+1)) / (20*21/2)</f>
        <v>4.2100252380952385</v>
      </c>
      <c r="J1460" s="2">
        <f t="shared" si="178"/>
        <v>4.2431843802253679</v>
      </c>
      <c r="K1460" s="2">
        <f t="shared" si="180"/>
        <v>4.2818491306238649</v>
      </c>
    </row>
    <row r="1461" spans="1:11" ht="13.5" x14ac:dyDescent="0.25">
      <c r="A1461" s="3">
        <v>44140</v>
      </c>
      <c r="B1461" s="2">
        <v>4.1428000000000003</v>
      </c>
      <c r="C1461" s="2">
        <f t="shared" si="173"/>
        <v>0</v>
      </c>
      <c r="D1461" s="2">
        <f t="shared" si="174"/>
        <v>4.1440800000000007</v>
      </c>
      <c r="E1461" s="2">
        <f t="shared" si="176"/>
        <v>4.2212700000000005</v>
      </c>
      <c r="F1461" s="2">
        <f t="shared" si="177"/>
        <v>4.2351849999999995</v>
      </c>
      <c r="G1461" s="2">
        <f t="shared" si="179"/>
        <v>4.2972939999999973</v>
      </c>
      <c r="H1461" s="2">
        <f t="shared" si="175"/>
        <v>4.4861325000000036</v>
      </c>
      <c r="I1461" s="2">
        <f t="array" ref="I1461">SUMPRODUCT(B1445:B1464, (ROW(B1445:B1464)-ROW(B1445)+1)) / (20*21/2)</f>
        <v>4.2078880952380953</v>
      </c>
      <c r="J1461" s="2">
        <f t="shared" si="178"/>
        <v>4.2336239630610475</v>
      </c>
      <c r="K1461" s="2">
        <f t="shared" si="180"/>
        <v>4.2763962235405755</v>
      </c>
    </row>
    <row r="1462" spans="1:11" ht="13.5" x14ac:dyDescent="0.25">
      <c r="A1462" s="3">
        <v>44141</v>
      </c>
      <c r="B1462" s="2">
        <v>4.1428000000000003</v>
      </c>
      <c r="C1462" s="2">
        <f t="shared" si="173"/>
        <v>0</v>
      </c>
      <c r="D1462" s="2">
        <f t="shared" si="174"/>
        <v>4.1504000000000003</v>
      </c>
      <c r="E1462" s="2">
        <f t="shared" si="176"/>
        <v>4.2098800000000001</v>
      </c>
      <c r="F1462" s="2">
        <f t="shared" si="177"/>
        <v>4.2294900000000002</v>
      </c>
      <c r="G1462" s="2">
        <f t="shared" si="179"/>
        <v>4.2956479999999981</v>
      </c>
      <c r="H1462" s="2">
        <f t="shared" si="175"/>
        <v>4.4837605000000025</v>
      </c>
      <c r="I1462" s="2">
        <f t="array" ref="I1462">SUMPRODUCT(B1446:B1465, (ROW(B1446:B1465)-ROW(B1446)+1)) / (20*21/2)</f>
        <v>4.2059919047619045</v>
      </c>
      <c r="J1462" s="2">
        <f t="shared" si="178"/>
        <v>4.2249740618171385</v>
      </c>
      <c r="K1462" s="2">
        <f t="shared" si="180"/>
        <v>4.2711571559507489</v>
      </c>
    </row>
    <row r="1463" spans="1:11" ht="13.5" x14ac:dyDescent="0.25">
      <c r="A1463" s="3">
        <v>44144</v>
      </c>
      <c r="B1463" s="2">
        <v>4.2187000000000001</v>
      </c>
      <c r="C1463" s="2">
        <f t="shared" si="173"/>
        <v>7.5899999999999856E-2</v>
      </c>
      <c r="D1463" s="2">
        <f t="shared" si="174"/>
        <v>4.1617800000000003</v>
      </c>
      <c r="E1463" s="2">
        <f t="shared" si="176"/>
        <v>4.1984900000000005</v>
      </c>
      <c r="F1463" s="2">
        <f t="shared" si="177"/>
        <v>4.2285399999999997</v>
      </c>
      <c r="G1463" s="2">
        <f t="shared" si="179"/>
        <v>4.295519999999998</v>
      </c>
      <c r="H1463" s="2">
        <f t="shared" si="175"/>
        <v>4.481451500000003</v>
      </c>
      <c r="I1463" s="2">
        <f t="array" ref="I1463">SUMPRODUCT(B1447:B1466, (ROW(B1447:B1466)-ROW(B1447)+1)) / (20*21/2)</f>
        <v>4.201327142857143</v>
      </c>
      <c r="J1463" s="2">
        <f t="shared" si="178"/>
        <v>4.2243765321202682</v>
      </c>
      <c r="K1463" s="2">
        <f t="shared" si="180"/>
        <v>4.2691000125801315</v>
      </c>
    </row>
    <row r="1464" spans="1:11" ht="13.5" x14ac:dyDescent="0.25">
      <c r="A1464" s="3">
        <v>44145</v>
      </c>
      <c r="B1464" s="2">
        <v>4.2061000000000002</v>
      </c>
      <c r="C1464" s="2">
        <f t="shared" si="173"/>
        <v>-1.2599999999999945E-2</v>
      </c>
      <c r="D1464" s="2">
        <f t="shared" si="174"/>
        <v>4.1706400000000006</v>
      </c>
      <c r="E1464" s="2">
        <f t="shared" si="176"/>
        <v>4.1890000000000001</v>
      </c>
      <c r="F1464" s="2">
        <f t="shared" si="177"/>
        <v>4.2260099999999996</v>
      </c>
      <c r="G1464" s="2">
        <f t="shared" si="179"/>
        <v>4.2948879999999976</v>
      </c>
      <c r="H1464" s="2">
        <f t="shared" si="175"/>
        <v>4.478763500000003</v>
      </c>
      <c r="I1464" s="2">
        <f t="array" ref="I1464">SUMPRODUCT(B1448:B1467, (ROW(B1448:B1467)-ROW(B1448)+1)) / (20*21/2)</f>
        <v>4.1969633333333336</v>
      </c>
      <c r="J1464" s="2">
        <f t="shared" si="178"/>
        <v>4.222635910013576</v>
      </c>
      <c r="K1464" s="2">
        <f t="shared" si="180"/>
        <v>4.2666294238514988</v>
      </c>
    </row>
    <row r="1465" spans="1:11" ht="13.5" x14ac:dyDescent="0.25">
      <c r="A1465" s="3">
        <v>44146</v>
      </c>
      <c r="B1465" s="2">
        <v>4.2061000000000002</v>
      </c>
      <c r="C1465" s="2">
        <f t="shared" si="173"/>
        <v>0</v>
      </c>
      <c r="D1465" s="2">
        <f t="shared" si="174"/>
        <v>4.1833</v>
      </c>
      <c r="E1465" s="2">
        <f t="shared" si="176"/>
        <v>4.1795100000000005</v>
      </c>
      <c r="F1465" s="2">
        <f t="shared" si="177"/>
        <v>4.2234800000000003</v>
      </c>
      <c r="G1465" s="2">
        <f t="shared" si="179"/>
        <v>4.2936239999999977</v>
      </c>
      <c r="H1465" s="2">
        <f t="shared" si="175"/>
        <v>4.476075500000003</v>
      </c>
      <c r="I1465" s="2">
        <f t="array" ref="I1465">SUMPRODUCT(B1449:B1468, (ROW(B1449:B1468)-ROW(B1449)+1)) / (20*21/2)</f>
        <v>4.1959100000000005</v>
      </c>
      <c r="J1465" s="2">
        <f t="shared" si="178"/>
        <v>4.2210610614408539</v>
      </c>
      <c r="K1465" s="2">
        <f t="shared" si="180"/>
        <v>4.2642557209553615</v>
      </c>
    </row>
    <row r="1466" spans="1:11" ht="13.5" x14ac:dyDescent="0.25">
      <c r="A1466" s="3">
        <v>44147</v>
      </c>
      <c r="B1466" s="2">
        <v>4.1745000000000001</v>
      </c>
      <c r="C1466" s="2">
        <f t="shared" si="173"/>
        <v>-3.1600000000000072E-2</v>
      </c>
      <c r="D1466" s="2">
        <f t="shared" si="174"/>
        <v>4.1896399999999998</v>
      </c>
      <c r="E1466" s="2">
        <f t="shared" si="176"/>
        <v>4.1668600000000007</v>
      </c>
      <c r="F1466" s="2">
        <f t="shared" si="177"/>
        <v>4.2203200000000001</v>
      </c>
      <c r="G1466" s="2">
        <f t="shared" si="179"/>
        <v>4.2917279999999973</v>
      </c>
      <c r="H1466" s="2">
        <f t="shared" si="175"/>
        <v>4.4732295000000031</v>
      </c>
      <c r="I1466" s="2">
        <f t="array" ref="I1466">SUMPRODUCT(B1450:B1469, (ROW(B1450:B1469)-ROW(B1450)+1)) / (20*21/2)</f>
        <v>4.1969071428571425</v>
      </c>
      <c r="J1466" s="2">
        <f t="shared" si="178"/>
        <v>4.2166266746369629</v>
      </c>
      <c r="K1466" s="2">
        <f t="shared" si="180"/>
        <v>4.260735888761034</v>
      </c>
    </row>
    <row r="1467" spans="1:11" ht="13.5" x14ac:dyDescent="0.25">
      <c r="A1467" s="3">
        <v>44148</v>
      </c>
      <c r="B1467" s="2">
        <v>4.1745000000000001</v>
      </c>
      <c r="C1467" s="2">
        <f t="shared" si="173"/>
        <v>0</v>
      </c>
      <c r="D1467" s="2">
        <f t="shared" si="174"/>
        <v>4.1959800000000005</v>
      </c>
      <c r="E1467" s="2">
        <f t="shared" si="176"/>
        <v>4.17319</v>
      </c>
      <c r="F1467" s="2">
        <f t="shared" si="177"/>
        <v>4.2171600000000016</v>
      </c>
      <c r="G1467" s="2">
        <f t="shared" si="179"/>
        <v>4.2897039999999977</v>
      </c>
      <c r="H1467" s="2">
        <f t="shared" si="175"/>
        <v>4.4703835000000023</v>
      </c>
      <c r="I1467" s="2">
        <f t="array" ref="I1467">SUMPRODUCT(B1451:B1470, (ROW(B1451:B1470)-ROW(B1451)+1)) / (20*21/2)</f>
        <v>4.196245238095238</v>
      </c>
      <c r="J1467" s="2">
        <f t="shared" si="178"/>
        <v>4.212614610385824</v>
      </c>
      <c r="K1467" s="2">
        <f t="shared" si="180"/>
        <v>4.2573540892017778</v>
      </c>
    </row>
    <row r="1468" spans="1:11" ht="13.5" x14ac:dyDescent="0.25">
      <c r="A1468" s="3">
        <v>44151</v>
      </c>
      <c r="B1468" s="2">
        <v>4.2061000000000002</v>
      </c>
      <c r="C1468" s="2">
        <f t="shared" si="173"/>
        <v>3.1600000000000072E-2</v>
      </c>
      <c r="D1468" s="2">
        <f t="shared" si="174"/>
        <v>4.19346</v>
      </c>
      <c r="E1468" s="2">
        <f t="shared" si="176"/>
        <v>4.1776200000000001</v>
      </c>
      <c r="F1468" s="2">
        <f t="shared" si="177"/>
        <v>4.2146300000000005</v>
      </c>
      <c r="G1468" s="2">
        <f t="shared" si="179"/>
        <v>4.2884399999999978</v>
      </c>
      <c r="H1468" s="2">
        <f t="shared" si="175"/>
        <v>4.4676955000000023</v>
      </c>
      <c r="I1468" s="2">
        <f t="array" ref="I1468">SUMPRODUCT(B1452:B1471, (ROW(B1452:B1471)-ROW(B1452)+1)) / (20*21/2)</f>
        <v>4.1957338095238095</v>
      </c>
      <c r="J1468" s="2">
        <f t="shared" si="178"/>
        <v>4.2119941713014599</v>
      </c>
      <c r="K1468" s="2">
        <f t="shared" si="180"/>
        <v>4.2553441249193549</v>
      </c>
    </row>
    <row r="1469" spans="1:11" ht="13.5" x14ac:dyDescent="0.25">
      <c r="A1469" s="3">
        <v>44152</v>
      </c>
      <c r="B1469" s="2">
        <v>4.2251000000000003</v>
      </c>
      <c r="C1469" s="2">
        <f t="shared" si="173"/>
        <v>1.9000000000000128E-2</v>
      </c>
      <c r="D1469" s="2">
        <f t="shared" si="174"/>
        <v>4.1972600000000009</v>
      </c>
      <c r="E1469" s="2">
        <f t="shared" si="176"/>
        <v>4.1839500000000003</v>
      </c>
      <c r="F1469" s="2">
        <f t="shared" si="177"/>
        <v>4.2130500000000008</v>
      </c>
      <c r="G1469" s="2">
        <f t="shared" si="179"/>
        <v>4.2869219999999979</v>
      </c>
      <c r="H1469" s="2">
        <f t="shared" si="175"/>
        <v>4.4651025000000022</v>
      </c>
      <c r="I1469" s="2">
        <f t="array" ref="I1469">SUMPRODUCT(B1453:B1472, (ROW(B1453:B1472)-ROW(B1453)+1)) / (20*21/2)</f>
        <v>4.1954633333333327</v>
      </c>
      <c r="J1469" s="2">
        <f t="shared" si="178"/>
        <v>4.2132423454632253</v>
      </c>
      <c r="K1469" s="2">
        <f t="shared" si="180"/>
        <v>4.2541580808048707</v>
      </c>
    </row>
    <row r="1470" spans="1:11" ht="13.5" x14ac:dyDescent="0.25">
      <c r="A1470" s="3">
        <v>44153</v>
      </c>
      <c r="B1470" s="2">
        <v>4.2061000000000002</v>
      </c>
      <c r="C1470" s="2">
        <f t="shared" si="173"/>
        <v>-1.9000000000000128E-2</v>
      </c>
      <c r="D1470" s="2">
        <f t="shared" si="174"/>
        <v>4.19726</v>
      </c>
      <c r="E1470" s="2">
        <f t="shared" si="176"/>
        <v>4.1902799999999996</v>
      </c>
      <c r="F1470" s="2">
        <f t="shared" si="177"/>
        <v>4.2114700000000003</v>
      </c>
      <c r="G1470" s="2">
        <f t="shared" si="179"/>
        <v>4.2845179999999976</v>
      </c>
      <c r="H1470" s="2">
        <f t="shared" si="175"/>
        <v>4.4622880000000018</v>
      </c>
      <c r="I1470" s="2">
        <f t="array" ref="I1470">SUMPRODUCT(B1454:B1473, (ROW(B1454:B1473)-ROW(B1454)+1)) / (20*21/2)</f>
        <v>4.1954338095238084</v>
      </c>
      <c r="J1470" s="2">
        <f t="shared" si="178"/>
        <v>4.2125621220857754</v>
      </c>
      <c r="K1470" s="2">
        <f t="shared" si="180"/>
        <v>4.2522734501850712</v>
      </c>
    </row>
    <row r="1471" spans="1:11" ht="13.5" x14ac:dyDescent="0.25">
      <c r="A1471" s="3">
        <v>44154</v>
      </c>
      <c r="B1471" s="2">
        <v>4.2061000000000002</v>
      </c>
      <c r="C1471" s="2">
        <f t="shared" si="173"/>
        <v>0</v>
      </c>
      <c r="D1471" s="2">
        <f t="shared" si="174"/>
        <v>4.2035800000000005</v>
      </c>
      <c r="E1471" s="2">
        <f t="shared" si="176"/>
        <v>4.1966099999999997</v>
      </c>
      <c r="F1471" s="2">
        <f t="shared" si="177"/>
        <v>4.208940000000001</v>
      </c>
      <c r="G1471" s="2">
        <f t="shared" si="179"/>
        <v>4.2821139999999982</v>
      </c>
      <c r="H1471" s="2">
        <f t="shared" si="175"/>
        <v>4.4593785000000015</v>
      </c>
      <c r="I1471" s="2">
        <f t="array" ref="I1471">SUMPRODUCT(B1455:B1474, (ROW(B1455:B1474)-ROW(B1455)+1)) / (20*21/2)</f>
        <v>4.1960066666666664</v>
      </c>
      <c r="J1471" s="2">
        <f t="shared" si="178"/>
        <v>4.2119466818871301</v>
      </c>
      <c r="K1471" s="2">
        <f t="shared" si="180"/>
        <v>4.2504627266484016</v>
      </c>
    </row>
    <row r="1472" spans="1:11" ht="13.5" x14ac:dyDescent="0.25">
      <c r="A1472" s="3">
        <v>44155</v>
      </c>
      <c r="B1472" s="2">
        <v>4.2061000000000002</v>
      </c>
      <c r="C1472" s="2">
        <f t="shared" si="173"/>
        <v>0</v>
      </c>
      <c r="D1472" s="2">
        <f t="shared" si="174"/>
        <v>4.2098999999999993</v>
      </c>
      <c r="E1472" s="2">
        <f t="shared" si="176"/>
        <v>4.2029399999999999</v>
      </c>
      <c r="F1472" s="2">
        <f t="shared" si="177"/>
        <v>4.2064100000000009</v>
      </c>
      <c r="G1472" s="2">
        <f t="shared" si="179"/>
        <v>4.2783199999999981</v>
      </c>
      <c r="H1472" s="2">
        <f t="shared" si="175"/>
        <v>4.4563740000000012</v>
      </c>
      <c r="I1472" s="2">
        <f t="array" ref="I1472">SUMPRODUCT(B1456:B1475, (ROW(B1456:B1475)-ROW(B1456)+1)) / (20*21/2)</f>
        <v>4.1970314285714281</v>
      </c>
      <c r="J1472" s="2">
        <f t="shared" si="178"/>
        <v>4.2113898550407365</v>
      </c>
      <c r="K1472" s="2">
        <f t="shared" si="180"/>
        <v>4.2487230118778756</v>
      </c>
    </row>
    <row r="1473" spans="1:11" ht="13.5" x14ac:dyDescent="0.25">
      <c r="A1473" s="3">
        <v>44158</v>
      </c>
      <c r="B1473" s="2">
        <v>4.2061000000000002</v>
      </c>
      <c r="C1473" s="2">
        <f t="shared" si="173"/>
        <v>0</v>
      </c>
      <c r="D1473" s="2">
        <f t="shared" si="174"/>
        <v>4.2098999999999993</v>
      </c>
      <c r="E1473" s="2">
        <f t="shared" si="176"/>
        <v>4.2016800000000005</v>
      </c>
      <c r="F1473" s="2">
        <f t="shared" si="177"/>
        <v>4.2000850000000014</v>
      </c>
      <c r="G1473" s="2">
        <f t="shared" si="179"/>
        <v>4.2740199999999975</v>
      </c>
      <c r="H1473" s="2">
        <f t="shared" si="175"/>
        <v>4.4533695000000009</v>
      </c>
      <c r="I1473" s="2">
        <f t="array" ref="I1473">SUMPRODUCT(B1457:B1476, (ROW(B1457:B1476)-ROW(B1457)+1)) / (20*21/2)</f>
        <v>4.1997080952380959</v>
      </c>
      <c r="J1473" s="2">
        <f t="shared" si="178"/>
        <v>4.2108860593225712</v>
      </c>
      <c r="K1473" s="2">
        <f t="shared" si="180"/>
        <v>4.2470515212159983</v>
      </c>
    </row>
    <row r="1474" spans="1:11" ht="13.5" x14ac:dyDescent="0.25">
      <c r="A1474" s="3">
        <v>44159</v>
      </c>
      <c r="B1474" s="2">
        <v>4.2061000000000002</v>
      </c>
      <c r="C1474" s="2">
        <f t="shared" si="173"/>
        <v>0</v>
      </c>
      <c r="D1474" s="2">
        <f t="shared" si="174"/>
        <v>4.2061000000000002</v>
      </c>
      <c r="E1474" s="2">
        <f t="shared" si="176"/>
        <v>4.2016800000000005</v>
      </c>
      <c r="F1474" s="2">
        <f t="shared" si="177"/>
        <v>4.1953400000000016</v>
      </c>
      <c r="G1474" s="2">
        <f t="shared" si="179"/>
        <v>4.2708579999999978</v>
      </c>
      <c r="H1474" s="2">
        <f t="shared" si="175"/>
        <v>4.4503650000000006</v>
      </c>
      <c r="I1474" s="2">
        <f t="array" ref="I1474">SUMPRODUCT(B1458:B1477, (ROW(B1458:B1477)-ROW(B1458)+1)) / (20*21/2)</f>
        <v>4.2015766666666661</v>
      </c>
      <c r="J1474" s="2">
        <f t="shared" si="178"/>
        <v>4.2104302441489931</v>
      </c>
      <c r="K1474" s="2">
        <f t="shared" si="180"/>
        <v>4.2454455792075274</v>
      </c>
    </row>
    <row r="1475" spans="1:11" ht="13.5" x14ac:dyDescent="0.25">
      <c r="A1475" s="3">
        <v>44160</v>
      </c>
      <c r="B1475" s="2">
        <v>4.2061000000000002</v>
      </c>
      <c r="C1475" s="2">
        <f t="shared" si="173"/>
        <v>0</v>
      </c>
      <c r="D1475" s="2">
        <f t="shared" si="174"/>
        <v>4.2061000000000002</v>
      </c>
      <c r="E1475" s="2">
        <f t="shared" si="176"/>
        <v>4.2016799999999996</v>
      </c>
      <c r="F1475" s="2">
        <f t="shared" si="177"/>
        <v>4.1905950000000018</v>
      </c>
      <c r="G1475" s="2">
        <f t="shared" si="179"/>
        <v>4.2671899999999976</v>
      </c>
      <c r="H1475" s="2">
        <f t="shared" si="175"/>
        <v>4.4473605000000003</v>
      </c>
      <c r="I1475" s="2">
        <f t="array" ref="I1475">SUMPRODUCT(B1459:B1478, (ROW(B1459:B1478)-ROW(B1459)+1)) / (20*21/2)</f>
        <v>4.2029933333333336</v>
      </c>
      <c r="J1475" s="2">
        <f t="shared" si="178"/>
        <v>4.2100178399443271</v>
      </c>
      <c r="K1475" s="2">
        <f t="shared" si="180"/>
        <v>4.2439026153170358</v>
      </c>
    </row>
    <row r="1476" spans="1:11" ht="13.5" x14ac:dyDescent="0.25">
      <c r="A1476" s="3">
        <v>44161</v>
      </c>
      <c r="B1476" s="2">
        <v>4.2187000000000001</v>
      </c>
      <c r="C1476" s="2">
        <f t="shared" ref="C1476:C1539" si="181">B1476-B1475</f>
        <v>1.2599999999999945E-2</v>
      </c>
      <c r="D1476" s="2">
        <f t="shared" si="174"/>
        <v>4.2086200000000007</v>
      </c>
      <c r="E1476" s="2">
        <f t="shared" si="176"/>
        <v>4.2061000000000002</v>
      </c>
      <c r="F1476" s="2">
        <f t="shared" si="177"/>
        <v>4.1864800000000013</v>
      </c>
      <c r="G1476" s="2">
        <f t="shared" si="179"/>
        <v>4.263773999999998</v>
      </c>
      <c r="H1476" s="2">
        <f t="shared" si="175"/>
        <v>4.4444189999999999</v>
      </c>
      <c r="I1476" s="2">
        <f t="array" ref="I1476">SUMPRODUCT(B1460:B1479, (ROW(B1460:B1479)-ROW(B1460)+1)) / (20*21/2)</f>
        <v>4.2072085714285707</v>
      </c>
      <c r="J1476" s="2">
        <f t="shared" si="178"/>
        <v>4.2108447123305819</v>
      </c>
      <c r="K1476" s="2">
        <f t="shared" si="180"/>
        <v>4.2429142774614661</v>
      </c>
    </row>
    <row r="1477" spans="1:11" ht="13.5" x14ac:dyDescent="0.25">
      <c r="A1477" s="3">
        <v>44162</v>
      </c>
      <c r="B1477" s="2">
        <v>4.2061000000000002</v>
      </c>
      <c r="C1477" s="2">
        <f t="shared" si="181"/>
        <v>-1.2599999999999945E-2</v>
      </c>
      <c r="D1477" s="2">
        <f t="shared" si="174"/>
        <v>4.2086200000000007</v>
      </c>
      <c r="E1477" s="2">
        <f t="shared" si="176"/>
        <v>4.2092599999999996</v>
      </c>
      <c r="F1477" s="2">
        <f t="shared" si="177"/>
        <v>4.1912250000000011</v>
      </c>
      <c r="G1477" s="2">
        <f t="shared" si="179"/>
        <v>4.2601059999999986</v>
      </c>
      <c r="H1477" s="2">
        <f t="shared" si="175"/>
        <v>4.4412565000000006</v>
      </c>
      <c r="I1477" s="2">
        <f t="array" ref="I1477">SUMPRODUCT(B1461:B1480, (ROW(B1461:B1480)-ROW(B1461)+1)) / (20*21/2)</f>
        <v>4.2110623809523808</v>
      </c>
      <c r="J1477" s="2">
        <f t="shared" si="178"/>
        <v>4.2103928349657647</v>
      </c>
      <c r="K1477" s="2">
        <f t="shared" si="180"/>
        <v>4.2414705803061139</v>
      </c>
    </row>
    <row r="1478" spans="1:11" ht="13.5" x14ac:dyDescent="0.25">
      <c r="A1478" s="3">
        <v>44165</v>
      </c>
      <c r="B1478" s="2">
        <v>4.2061000000000002</v>
      </c>
      <c r="C1478" s="2">
        <f t="shared" si="181"/>
        <v>0</v>
      </c>
      <c r="D1478" s="2">
        <f t="shared" ref="D1478:D1541" si="182">AVERAGE(B1474:B1478)</f>
        <v>4.2086199999999998</v>
      </c>
      <c r="E1478" s="2">
        <f t="shared" si="176"/>
        <v>4.2092599999999996</v>
      </c>
      <c r="F1478" s="2">
        <f t="shared" si="177"/>
        <v>4.1934400000000007</v>
      </c>
      <c r="G1478" s="2">
        <f t="shared" si="179"/>
        <v>4.2564379999999984</v>
      </c>
      <c r="H1478" s="2">
        <f t="shared" si="175"/>
        <v>4.4379360000000005</v>
      </c>
      <c r="I1478" s="2">
        <f t="array" ref="I1478">SUMPRODUCT(B1462:B1481, (ROW(B1462:B1481)-ROW(B1462)+1)) / (20*21/2)</f>
        <v>4.2144642857142856</v>
      </c>
      <c r="J1478" s="2">
        <f t="shared" si="178"/>
        <v>4.2099839935404537</v>
      </c>
      <c r="K1478" s="2">
        <f t="shared" si="180"/>
        <v>4.2400834987254816</v>
      </c>
    </row>
    <row r="1479" spans="1:11" ht="13.5" x14ac:dyDescent="0.25">
      <c r="A1479" s="3">
        <v>44166</v>
      </c>
      <c r="B1479" s="2">
        <v>4.2377000000000002</v>
      </c>
      <c r="C1479" s="2">
        <f t="shared" si="181"/>
        <v>3.1600000000000072E-2</v>
      </c>
      <c r="D1479" s="2">
        <f t="shared" si="182"/>
        <v>4.2149400000000004</v>
      </c>
      <c r="E1479" s="2">
        <f t="shared" si="176"/>
        <v>4.2105199999999998</v>
      </c>
      <c r="F1479" s="2">
        <f t="shared" si="177"/>
        <v>4.1972350000000009</v>
      </c>
      <c r="G1479" s="2">
        <f t="shared" si="179"/>
        <v>4.2534019999999977</v>
      </c>
      <c r="H1479" s="2">
        <f t="shared" si="175"/>
        <v>4.4348050000000008</v>
      </c>
      <c r="I1479" s="2">
        <f t="array" ref="I1479">SUMPRODUCT(B1463:B1482, (ROW(B1463:B1482)-ROW(B1463)+1)) / (20*21/2)</f>
        <v>4.2204238095238091</v>
      </c>
      <c r="J1479" s="2">
        <f t="shared" si="178"/>
        <v>4.2126236132032675</v>
      </c>
      <c r="K1479" s="2">
        <f t="shared" si="180"/>
        <v>4.2399900281872274</v>
      </c>
    </row>
    <row r="1480" spans="1:11" ht="13.5" x14ac:dyDescent="0.25">
      <c r="A1480" s="3">
        <v>44167</v>
      </c>
      <c r="B1480" s="2">
        <v>4.2377000000000002</v>
      </c>
      <c r="C1480" s="2">
        <f t="shared" si="181"/>
        <v>0</v>
      </c>
      <c r="D1480" s="2">
        <f t="shared" si="182"/>
        <v>4.22126</v>
      </c>
      <c r="E1480" s="2">
        <f t="shared" si="176"/>
        <v>4.213680000000001</v>
      </c>
      <c r="F1480" s="2">
        <f t="shared" si="177"/>
        <v>4.2019800000000007</v>
      </c>
      <c r="G1480" s="2">
        <f t="shared" si="179"/>
        <v>4.2504919999999977</v>
      </c>
      <c r="H1480" s="2">
        <f t="shared" si="175"/>
        <v>4.4316425000000006</v>
      </c>
      <c r="I1480" s="2">
        <f t="array" ref="I1480">SUMPRODUCT(B1464:B1483, (ROW(B1464:B1483)-ROW(B1464)+1)) / (20*21/2)</f>
        <v>4.2342190476190478</v>
      </c>
      <c r="J1480" s="2">
        <f t="shared" si="178"/>
        <v>4.2150118405172421</v>
      </c>
      <c r="K1480" s="2">
        <f t="shared" si="180"/>
        <v>4.2399002231602774</v>
      </c>
    </row>
    <row r="1481" spans="1:11" ht="13.5" x14ac:dyDescent="0.25">
      <c r="A1481" s="3">
        <v>44168</v>
      </c>
      <c r="B1481" s="2">
        <v>4.2377000000000002</v>
      </c>
      <c r="C1481" s="2">
        <f t="shared" si="181"/>
        <v>0</v>
      </c>
      <c r="D1481" s="2">
        <f t="shared" si="182"/>
        <v>4.22506</v>
      </c>
      <c r="E1481" s="2">
        <f t="shared" si="176"/>
        <v>4.2168400000000004</v>
      </c>
      <c r="F1481" s="2">
        <f t="shared" si="177"/>
        <v>4.2067250000000005</v>
      </c>
      <c r="G1481" s="2">
        <f t="shared" si="179"/>
        <v>4.2482139999999973</v>
      </c>
      <c r="H1481" s="2">
        <f t="shared" si="175"/>
        <v>4.4284800000000013</v>
      </c>
      <c r="I1481" s="2">
        <f t="array" ref="I1481">SUMPRODUCT(B1465:B1484, (ROW(B1465:B1484)-ROW(B1465)+1)) / (20*21/2)</f>
        <v>4.2473514285714282</v>
      </c>
      <c r="J1481" s="2">
        <f t="shared" si="178"/>
        <v>4.2171726176108377</v>
      </c>
      <c r="K1481" s="2">
        <f t="shared" si="180"/>
        <v>4.2398139398990899</v>
      </c>
    </row>
    <row r="1482" spans="1:11" ht="13.5" x14ac:dyDescent="0.25">
      <c r="A1482" s="3">
        <v>44169</v>
      </c>
      <c r="B1482" s="2">
        <v>4.2693000000000003</v>
      </c>
      <c r="C1482" s="2">
        <f t="shared" si="181"/>
        <v>3.1600000000000072E-2</v>
      </c>
      <c r="D1482" s="2">
        <f t="shared" si="182"/>
        <v>4.2377000000000002</v>
      </c>
      <c r="E1482" s="2">
        <f t="shared" si="176"/>
        <v>4.22316</v>
      </c>
      <c r="F1482" s="2">
        <f t="shared" si="177"/>
        <v>4.2130500000000008</v>
      </c>
      <c r="G1482" s="2">
        <f t="shared" si="179"/>
        <v>4.2465679999999972</v>
      </c>
      <c r="H1482" s="2">
        <f t="shared" ref="H1482:H1545" si="183">AVERAGE(B1283:B1482)</f>
        <v>4.425475500000001</v>
      </c>
      <c r="I1482" s="2">
        <f t="array" ref="I1482">SUMPRODUCT(B1466:B1485, (ROW(B1466:B1485)-ROW(B1466)+1)) / (20*21/2)</f>
        <v>4.2597609523809528</v>
      </c>
      <c r="J1482" s="2">
        <f t="shared" si="178"/>
        <v>4.2221371302193296</v>
      </c>
      <c r="K1482" s="2">
        <f t="shared" si="180"/>
        <v>4.2409702559814786</v>
      </c>
    </row>
    <row r="1483" spans="1:11" ht="13.5" x14ac:dyDescent="0.25">
      <c r="A1483" s="3">
        <v>44172</v>
      </c>
      <c r="B1483" s="2">
        <v>4.3578999999999999</v>
      </c>
      <c r="C1483" s="2">
        <f t="shared" si="181"/>
        <v>8.8599999999999568E-2</v>
      </c>
      <c r="D1483" s="2">
        <f t="shared" si="182"/>
        <v>4.2680600000000002</v>
      </c>
      <c r="E1483" s="2">
        <f t="shared" si="176"/>
        <v>4.23834</v>
      </c>
      <c r="F1483" s="2">
        <f t="shared" si="177"/>
        <v>4.2200100000000003</v>
      </c>
      <c r="G1483" s="2">
        <f t="shared" si="179"/>
        <v>4.2466939999999971</v>
      </c>
      <c r="H1483" s="2">
        <f t="shared" si="183"/>
        <v>4.4229140000000005</v>
      </c>
      <c r="I1483" s="2">
        <f t="array" ref="I1483">SUMPRODUCT(B1467:B1486, (ROW(B1467:B1486)-ROW(B1467)+1)) / (20*21/2)</f>
        <v>4.2714476190476187</v>
      </c>
      <c r="J1483" s="2">
        <f t="shared" si="178"/>
        <v>4.2350669273412986</v>
      </c>
      <c r="K1483" s="2">
        <f t="shared" si="180"/>
        <v>4.2455557361390674</v>
      </c>
    </row>
    <row r="1484" spans="1:11" ht="13.5" x14ac:dyDescent="0.25">
      <c r="A1484" s="3">
        <v>44173</v>
      </c>
      <c r="B1484" s="2">
        <v>4.3578999999999999</v>
      </c>
      <c r="C1484" s="2">
        <f t="shared" si="181"/>
        <v>0</v>
      </c>
      <c r="D1484" s="2">
        <f t="shared" si="182"/>
        <v>4.2921000000000005</v>
      </c>
      <c r="E1484" s="2">
        <f t="shared" ref="E1484:E1547" si="184">AVERAGE(B1475:B1484)</f>
        <v>4.25352</v>
      </c>
      <c r="F1484" s="2">
        <f t="shared" si="177"/>
        <v>4.2276000000000007</v>
      </c>
      <c r="G1484" s="2">
        <f t="shared" si="179"/>
        <v>4.2465679999999972</v>
      </c>
      <c r="H1484" s="2">
        <f t="shared" si="183"/>
        <v>4.4203525000000017</v>
      </c>
      <c r="I1484" s="2">
        <f t="array" ref="I1484">SUMPRODUCT(B1468:B1487, (ROW(B1468:B1487)-ROW(B1468)+1)) / (20*21/2)</f>
        <v>4.2798514285714289</v>
      </c>
      <c r="J1484" s="2">
        <f t="shared" si="178"/>
        <v>4.2467653152135565</v>
      </c>
      <c r="K1484" s="2">
        <f t="shared" si="180"/>
        <v>4.2499613935453784</v>
      </c>
    </row>
    <row r="1485" spans="1:11" ht="13.5" x14ac:dyDescent="0.25">
      <c r="A1485" s="3">
        <v>44174</v>
      </c>
      <c r="B1485" s="2">
        <v>4.3578999999999999</v>
      </c>
      <c r="C1485" s="2">
        <f t="shared" si="181"/>
        <v>0</v>
      </c>
      <c r="D1485" s="2">
        <f t="shared" si="182"/>
        <v>4.3161400000000008</v>
      </c>
      <c r="E1485" s="2">
        <f t="shared" si="184"/>
        <v>4.2687000000000008</v>
      </c>
      <c r="F1485" s="2">
        <f t="shared" si="177"/>
        <v>4.2351900000000002</v>
      </c>
      <c r="G1485" s="2">
        <f t="shared" si="179"/>
        <v>4.2464419999999983</v>
      </c>
      <c r="H1485" s="2">
        <f t="shared" si="183"/>
        <v>4.4176645000000008</v>
      </c>
      <c r="I1485" s="2">
        <f t="array" ref="I1485">SUMPRODUCT(B1469:B1488, (ROW(B1469:B1488)-ROW(B1469)+1)) / (20*21/2)</f>
        <v>4.2844928571428564</v>
      </c>
      <c r="J1485" s="2">
        <f t="shared" si="178"/>
        <v>4.257349570907504</v>
      </c>
      <c r="K1485" s="2">
        <f t="shared" si="180"/>
        <v>4.2541942800730101</v>
      </c>
    </row>
    <row r="1486" spans="1:11" ht="13.5" x14ac:dyDescent="0.25">
      <c r="A1486" s="3">
        <v>44175</v>
      </c>
      <c r="B1486" s="2">
        <v>4.3578999999999999</v>
      </c>
      <c r="C1486" s="2">
        <f t="shared" si="181"/>
        <v>0</v>
      </c>
      <c r="D1486" s="2">
        <f t="shared" si="182"/>
        <v>4.3401800000000001</v>
      </c>
      <c r="E1486" s="2">
        <f t="shared" si="184"/>
        <v>4.2826199999999996</v>
      </c>
      <c r="F1486" s="2">
        <f t="shared" si="177"/>
        <v>4.2443600000000004</v>
      </c>
      <c r="G1486" s="2">
        <f t="shared" si="179"/>
        <v>4.2451779999999983</v>
      </c>
      <c r="H1486" s="2">
        <f t="shared" si="183"/>
        <v>4.4149765000000007</v>
      </c>
      <c r="I1486" s="2">
        <f t="array" ref="I1486">SUMPRODUCT(B1470:B1489, (ROW(B1470:B1489)-ROW(B1470)+1)) / (20*21/2)</f>
        <v>4.2874728571428573</v>
      </c>
      <c r="J1486" s="2">
        <f t="shared" si="178"/>
        <v>4.2669258022496468</v>
      </c>
      <c r="K1486" s="2">
        <f t="shared" si="180"/>
        <v>4.2582611710505391</v>
      </c>
    </row>
    <row r="1487" spans="1:11" ht="13.5" x14ac:dyDescent="0.25">
      <c r="A1487" s="3">
        <v>44176</v>
      </c>
      <c r="B1487" s="2">
        <v>4.3326000000000002</v>
      </c>
      <c r="C1487" s="2">
        <f t="shared" si="181"/>
        <v>-2.5299999999999656E-2</v>
      </c>
      <c r="D1487" s="2">
        <f t="shared" si="182"/>
        <v>4.3528399999999996</v>
      </c>
      <c r="E1487" s="2">
        <f t="shared" si="184"/>
        <v>4.2952700000000004</v>
      </c>
      <c r="F1487" s="2">
        <f t="shared" si="177"/>
        <v>4.2522650000000004</v>
      </c>
      <c r="G1487" s="2">
        <f t="shared" si="179"/>
        <v>4.2434079999999987</v>
      </c>
      <c r="H1487" s="2">
        <f t="shared" si="183"/>
        <v>4.4121305000000008</v>
      </c>
      <c r="I1487" s="2">
        <f t="array" ref="I1487">SUMPRODUCT(B1471:B1490, (ROW(B1471:B1490)-ROW(B1471)+1)) / (20*21/2)</f>
        <v>4.2853328571428584</v>
      </c>
      <c r="J1487" s="2">
        <f t="shared" si="178"/>
        <v>4.2731804877496806</v>
      </c>
      <c r="K1487" s="2">
        <f t="shared" si="180"/>
        <v>4.2611764192446353</v>
      </c>
    </row>
    <row r="1488" spans="1:11" ht="13.5" x14ac:dyDescent="0.25">
      <c r="A1488" s="3">
        <v>44179</v>
      </c>
      <c r="B1488" s="2">
        <v>4.3010000000000002</v>
      </c>
      <c r="C1488" s="2">
        <f t="shared" si="181"/>
        <v>-3.1600000000000072E-2</v>
      </c>
      <c r="D1488" s="2">
        <f t="shared" si="182"/>
        <v>4.3414599999999997</v>
      </c>
      <c r="E1488" s="2">
        <f t="shared" si="184"/>
        <v>4.3047599999999999</v>
      </c>
      <c r="F1488" s="2">
        <f t="shared" si="177"/>
        <v>4.2570100000000002</v>
      </c>
      <c r="G1488" s="2">
        <f t="shared" si="179"/>
        <v>4.2440419999999985</v>
      </c>
      <c r="H1488" s="2">
        <f t="shared" si="183"/>
        <v>4.4091265000000011</v>
      </c>
      <c r="I1488" s="2">
        <f t="array" ref="I1488">SUMPRODUCT(B1472:B1491, (ROW(B1472:B1491)-ROW(B1472)+1)) / (20*21/2)</f>
        <v>4.2830423809523808</v>
      </c>
      <c r="J1488" s="2">
        <f t="shared" si="178"/>
        <v>4.2758299651068539</v>
      </c>
      <c r="K1488" s="2">
        <f t="shared" si="180"/>
        <v>4.2627381282938659</v>
      </c>
    </row>
    <row r="1489" spans="1:11" ht="13.5" x14ac:dyDescent="0.25">
      <c r="A1489" s="3">
        <v>44180</v>
      </c>
      <c r="B1489" s="2">
        <v>4.2882999999999996</v>
      </c>
      <c r="C1489" s="2">
        <f t="shared" si="181"/>
        <v>-1.27000000000006E-2</v>
      </c>
      <c r="D1489" s="2">
        <f t="shared" si="182"/>
        <v>4.3275400000000008</v>
      </c>
      <c r="E1489" s="2">
        <f t="shared" si="184"/>
        <v>4.3098200000000002</v>
      </c>
      <c r="F1489" s="2">
        <f t="shared" si="177"/>
        <v>4.2601700000000005</v>
      </c>
      <c r="G1489" s="2">
        <f t="shared" si="179"/>
        <v>4.2431559999999982</v>
      </c>
      <c r="H1489" s="2">
        <f t="shared" si="183"/>
        <v>4.4060590000000017</v>
      </c>
      <c r="I1489" s="2">
        <f t="array" ref="I1489">SUMPRODUCT(B1473:B1492, (ROW(B1473:B1492)-ROW(B1473)+1)) / (20*21/2)</f>
        <v>4.2800014285714294</v>
      </c>
      <c r="J1489" s="2">
        <f t="shared" si="178"/>
        <v>4.2770175874776299</v>
      </c>
      <c r="K1489" s="2">
        <f t="shared" si="180"/>
        <v>4.2637405546352829</v>
      </c>
    </row>
    <row r="1490" spans="1:11" ht="13.5" x14ac:dyDescent="0.25">
      <c r="A1490" s="3">
        <v>44181</v>
      </c>
      <c r="B1490" s="2">
        <v>4.2377000000000002</v>
      </c>
      <c r="C1490" s="2">
        <f t="shared" si="181"/>
        <v>-5.0599999999999312E-2</v>
      </c>
      <c r="D1490" s="2">
        <f t="shared" si="182"/>
        <v>4.3035000000000005</v>
      </c>
      <c r="E1490" s="2">
        <f t="shared" si="184"/>
        <v>4.3098200000000002</v>
      </c>
      <c r="F1490" s="2">
        <f t="shared" si="177"/>
        <v>4.261750000000001</v>
      </c>
      <c r="G1490" s="2">
        <f t="shared" si="179"/>
        <v>4.2408779999999986</v>
      </c>
      <c r="H1490" s="2">
        <f t="shared" si="183"/>
        <v>4.4027385000000017</v>
      </c>
      <c r="I1490" s="2">
        <f t="array" ref="I1490">SUMPRODUCT(B1474:B1493, (ROW(B1474:B1493)-ROW(B1474)+1)) / (20*21/2)</f>
        <v>4.27684</v>
      </c>
      <c r="J1490" s="2">
        <f t="shared" si="178"/>
        <v>4.2732730553369036</v>
      </c>
      <c r="K1490" s="2">
        <f t="shared" si="180"/>
        <v>4.2627193564142916</v>
      </c>
    </row>
    <row r="1491" spans="1:11" ht="13.5" x14ac:dyDescent="0.25">
      <c r="A1491" s="3">
        <v>44182</v>
      </c>
      <c r="B1491" s="2">
        <v>4.2377000000000002</v>
      </c>
      <c r="C1491" s="2">
        <f t="shared" si="181"/>
        <v>0</v>
      </c>
      <c r="D1491" s="2">
        <f t="shared" si="182"/>
        <v>4.2794600000000003</v>
      </c>
      <c r="E1491" s="2">
        <f t="shared" si="184"/>
        <v>4.3098200000000002</v>
      </c>
      <c r="F1491" s="2">
        <f t="shared" si="177"/>
        <v>4.2633300000000007</v>
      </c>
      <c r="G1491" s="2">
        <f t="shared" si="179"/>
        <v>4.2387279999999983</v>
      </c>
      <c r="H1491" s="2">
        <f t="shared" si="183"/>
        <v>4.3993545000000021</v>
      </c>
      <c r="I1491" s="2">
        <f t="array" ref="I1491">SUMPRODUCT(B1475:B1494, (ROW(B1475:B1494)-ROW(B1475)+1)) / (20*21/2)</f>
        <v>4.2729580952380957</v>
      </c>
      <c r="J1491" s="2">
        <f t="shared" si="178"/>
        <v>4.2698851453048174</v>
      </c>
      <c r="K1491" s="2">
        <f t="shared" si="180"/>
        <v>4.2617382051823585</v>
      </c>
    </row>
    <row r="1492" spans="1:11" ht="13.5" x14ac:dyDescent="0.25">
      <c r="A1492" s="3">
        <v>44183</v>
      </c>
      <c r="B1492" s="2">
        <v>4.2313999999999998</v>
      </c>
      <c r="C1492" s="2">
        <f t="shared" si="181"/>
        <v>-6.3000000000004164E-3</v>
      </c>
      <c r="D1492" s="2">
        <f t="shared" si="182"/>
        <v>4.2592200000000009</v>
      </c>
      <c r="E1492" s="2">
        <f t="shared" si="184"/>
        <v>4.3060300000000007</v>
      </c>
      <c r="F1492" s="2">
        <f t="shared" ref="F1492:F1555" si="185">AVERAGE(B1473:B1492)</f>
        <v>4.2645950000000008</v>
      </c>
      <c r="G1492" s="2">
        <f t="shared" si="179"/>
        <v>4.2382219999999986</v>
      </c>
      <c r="H1492" s="2">
        <f t="shared" si="183"/>
        <v>4.395939000000002</v>
      </c>
      <c r="I1492" s="2">
        <f t="array" ref="I1492">SUMPRODUCT(B1476:B1495, (ROW(B1476:B1495)-ROW(B1476)+1)) / (20*21/2)</f>
        <v>4.2689857142857148</v>
      </c>
      <c r="J1492" s="2">
        <f t="shared" si="178"/>
        <v>4.2662198933710256</v>
      </c>
      <c r="K1492" s="2">
        <f t="shared" si="180"/>
        <v>4.2605484716457953</v>
      </c>
    </row>
    <row r="1493" spans="1:11" ht="13.5" x14ac:dyDescent="0.25">
      <c r="A1493" s="3">
        <v>44186</v>
      </c>
      <c r="B1493" s="2">
        <v>4.2313999999999998</v>
      </c>
      <c r="C1493" s="2">
        <f t="shared" si="181"/>
        <v>0</v>
      </c>
      <c r="D1493" s="2">
        <f t="shared" si="182"/>
        <v>4.2453000000000003</v>
      </c>
      <c r="E1493" s="2">
        <f t="shared" si="184"/>
        <v>4.29338</v>
      </c>
      <c r="F1493" s="2">
        <f t="shared" si="185"/>
        <v>4.2658599999999991</v>
      </c>
      <c r="G1493" s="2">
        <f t="shared" si="179"/>
        <v>4.2380959999999996</v>
      </c>
      <c r="H1493" s="2">
        <f t="shared" si="183"/>
        <v>4.3924285000000021</v>
      </c>
      <c r="I1493" s="2">
        <f t="array" ref="I1493">SUMPRODUCT(B1477:B1496, (ROW(B1477:B1496)-ROW(B1477)+1)) / (20*21/2)</f>
        <v>4.2697419047619052</v>
      </c>
      <c r="J1493" s="2">
        <f t="shared" ref="J1493:J1556" si="186">$J$4*B1493+J1492*(1-$J$4)</f>
        <v>4.2629037130499752</v>
      </c>
      <c r="K1493" s="2">
        <f t="shared" si="180"/>
        <v>4.2594053943263521</v>
      </c>
    </row>
    <row r="1494" spans="1:11" ht="13.5" x14ac:dyDescent="0.25">
      <c r="A1494" s="3">
        <v>44187</v>
      </c>
      <c r="B1494" s="2">
        <v>4.2251000000000003</v>
      </c>
      <c r="C1494" s="2">
        <f t="shared" si="181"/>
        <v>-6.2999999999995282E-3</v>
      </c>
      <c r="D1494" s="2">
        <f t="shared" si="182"/>
        <v>4.232660000000001</v>
      </c>
      <c r="E1494" s="2">
        <f t="shared" si="184"/>
        <v>4.2801</v>
      </c>
      <c r="F1494" s="2">
        <f t="shared" si="185"/>
        <v>4.2668099999999995</v>
      </c>
      <c r="G1494" s="2">
        <f t="shared" si="179"/>
        <v>4.2374639999999992</v>
      </c>
      <c r="H1494" s="2">
        <f t="shared" si="183"/>
        <v>4.3889815000000016</v>
      </c>
      <c r="I1494" s="2">
        <f t="array" ref="I1494">SUMPRODUCT(B1478:B1497, (ROW(B1478:B1497)-ROW(B1478)+1)) / (20*21/2)</f>
        <v>4.2708266666666663</v>
      </c>
      <c r="J1494" s="2">
        <f t="shared" si="186"/>
        <v>4.259303359426168</v>
      </c>
      <c r="K1494" s="2">
        <f t="shared" si="180"/>
        <v>4.258060084744927</v>
      </c>
    </row>
    <row r="1495" spans="1:11" ht="13.5" x14ac:dyDescent="0.25">
      <c r="A1495" s="3">
        <v>44188</v>
      </c>
      <c r="B1495" s="2">
        <v>4.2251000000000003</v>
      </c>
      <c r="C1495" s="2">
        <f t="shared" si="181"/>
        <v>0</v>
      </c>
      <c r="D1495" s="2">
        <f t="shared" si="182"/>
        <v>4.2301400000000005</v>
      </c>
      <c r="E1495" s="2">
        <f t="shared" si="184"/>
        <v>4.2668200000000001</v>
      </c>
      <c r="F1495" s="2">
        <f t="shared" si="185"/>
        <v>4.26776</v>
      </c>
      <c r="G1495" s="2">
        <f t="shared" si="179"/>
        <v>4.2368319999999997</v>
      </c>
      <c r="H1495" s="2">
        <f t="shared" si="183"/>
        <v>4.3855345000000021</v>
      </c>
      <c r="I1495" s="2">
        <f t="array" ref="I1495">SUMPRODUCT(B1479:B1498, (ROW(B1479:B1498)-ROW(B1479)+1)) / (20*21/2)</f>
        <v>4.2673309523809522</v>
      </c>
      <c r="J1495" s="2">
        <f t="shared" si="186"/>
        <v>4.2560458966236761</v>
      </c>
      <c r="K1495" s="2">
        <f t="shared" si="180"/>
        <v>4.2567675324019891</v>
      </c>
    </row>
    <row r="1496" spans="1:11" ht="13.5" x14ac:dyDescent="0.25">
      <c r="A1496" s="3">
        <v>44189</v>
      </c>
      <c r="B1496" s="2">
        <v>4.2756999999999996</v>
      </c>
      <c r="C1496" s="2">
        <f t="shared" si="181"/>
        <v>5.0599999999999312E-2</v>
      </c>
      <c r="D1496" s="2">
        <f t="shared" si="182"/>
        <v>4.2377400000000005</v>
      </c>
      <c r="E1496" s="2">
        <f t="shared" si="184"/>
        <v>4.2585999999999995</v>
      </c>
      <c r="F1496" s="2">
        <f t="shared" si="185"/>
        <v>4.2706099999999996</v>
      </c>
      <c r="G1496" s="2">
        <f t="shared" si="179"/>
        <v>4.2375919999999994</v>
      </c>
      <c r="H1496" s="2">
        <f t="shared" si="183"/>
        <v>4.3823720000000019</v>
      </c>
      <c r="I1496" s="2">
        <f t="array" ref="I1496">SUMPRODUCT(B1480:B1499, (ROW(B1480:B1499)-ROW(B1480)+1)) / (20*21/2)</f>
        <v>4.263684761904762</v>
      </c>
      <c r="J1496" s="2">
        <f t="shared" si="186"/>
        <v>4.2579177159928498</v>
      </c>
      <c r="K1496" s="2">
        <f t="shared" si="180"/>
        <v>4.2575099821117153</v>
      </c>
    </row>
    <row r="1497" spans="1:11" ht="13.5" x14ac:dyDescent="0.25">
      <c r="A1497" s="3">
        <v>44190</v>
      </c>
      <c r="B1497" s="2">
        <v>4.282</v>
      </c>
      <c r="C1497" s="2">
        <f t="shared" si="181"/>
        <v>6.3000000000004164E-3</v>
      </c>
      <c r="D1497" s="2">
        <f t="shared" si="182"/>
        <v>4.2478600000000002</v>
      </c>
      <c r="E1497" s="2">
        <f t="shared" si="184"/>
        <v>4.253540000000001</v>
      </c>
      <c r="F1497" s="2">
        <f t="shared" si="185"/>
        <v>4.2744049999999998</v>
      </c>
      <c r="G1497" s="2">
        <f t="shared" si="179"/>
        <v>4.2384780000000006</v>
      </c>
      <c r="H1497" s="2">
        <f t="shared" si="183"/>
        <v>4.3794940000000029</v>
      </c>
      <c r="I1497" s="2">
        <f t="array" ref="I1497">SUMPRODUCT(B1481:B1500, (ROW(B1481:B1500)-ROW(B1481)+1)) / (20*21/2)</f>
        <v>4.2624480952380956</v>
      </c>
      <c r="J1497" s="2">
        <f t="shared" si="186"/>
        <v>4.260211266850674</v>
      </c>
      <c r="K1497" s="2">
        <f t="shared" si="180"/>
        <v>4.258470374970079</v>
      </c>
    </row>
    <row r="1498" spans="1:11" ht="13.5" x14ac:dyDescent="0.25">
      <c r="A1498" s="3">
        <v>44193</v>
      </c>
      <c r="B1498" s="2">
        <v>4.2377000000000002</v>
      </c>
      <c r="C1498" s="2">
        <f t="shared" si="181"/>
        <v>-4.4299999999999784E-2</v>
      </c>
      <c r="D1498" s="2">
        <f t="shared" si="182"/>
        <v>4.2491199999999996</v>
      </c>
      <c r="E1498" s="2">
        <f t="shared" si="184"/>
        <v>4.2472100000000008</v>
      </c>
      <c r="F1498" s="2">
        <f t="shared" si="185"/>
        <v>4.2759850000000004</v>
      </c>
      <c r="G1498" s="2">
        <f t="shared" si="179"/>
        <v>4.2380979999999999</v>
      </c>
      <c r="H1498" s="2">
        <f t="shared" si="183"/>
        <v>4.3766795000000025</v>
      </c>
      <c r="I1498" s="2">
        <f t="array" ref="I1498">SUMPRODUCT(B1482:B1501, (ROW(B1482:B1501)-ROW(B1482)+1)) / (20*21/2)</f>
        <v>4.26471</v>
      </c>
      <c r="J1498" s="2">
        <f t="shared" si="186"/>
        <v>4.2580673366744195</v>
      </c>
      <c r="K1498" s="2">
        <f t="shared" si="180"/>
        <v>4.2576558504614486</v>
      </c>
    </row>
    <row r="1499" spans="1:11" ht="13.5" x14ac:dyDescent="0.25">
      <c r="A1499" s="3">
        <v>44194</v>
      </c>
      <c r="B1499" s="2">
        <v>4.2377000000000002</v>
      </c>
      <c r="C1499" s="2">
        <f t="shared" si="181"/>
        <v>0</v>
      </c>
      <c r="D1499" s="2">
        <f t="shared" si="182"/>
        <v>4.2516400000000001</v>
      </c>
      <c r="E1499" s="2">
        <f t="shared" si="184"/>
        <v>4.2421500000000005</v>
      </c>
      <c r="F1499" s="2">
        <f t="shared" si="185"/>
        <v>4.2759850000000004</v>
      </c>
      <c r="G1499" s="2">
        <f t="shared" si="179"/>
        <v>4.2377180000000001</v>
      </c>
      <c r="H1499" s="2">
        <f t="shared" si="183"/>
        <v>4.3738650000000021</v>
      </c>
      <c r="I1499" s="2">
        <f t="array" ref="I1499">SUMPRODUCT(B1483:B1502, (ROW(B1483:B1502)-ROW(B1483)+1)) / (20*21/2)</f>
        <v>4.2582323809523812</v>
      </c>
      <c r="J1499" s="2">
        <f t="shared" si="186"/>
        <v>4.2561275903244749</v>
      </c>
      <c r="K1499" s="2">
        <f t="shared" si="180"/>
        <v>4.2568732680904118</v>
      </c>
    </row>
    <row r="1500" spans="1:11" ht="13.5" x14ac:dyDescent="0.25">
      <c r="A1500" s="3">
        <v>44195</v>
      </c>
      <c r="B1500" s="2">
        <v>4.2629999999999999</v>
      </c>
      <c r="C1500" s="2">
        <f t="shared" si="181"/>
        <v>2.5299999999999656E-2</v>
      </c>
      <c r="D1500" s="2">
        <f t="shared" si="182"/>
        <v>4.2592200000000009</v>
      </c>
      <c r="E1500" s="2">
        <f t="shared" si="184"/>
        <v>4.2446800000000007</v>
      </c>
      <c r="F1500" s="2">
        <f t="shared" si="185"/>
        <v>4.2772500000000004</v>
      </c>
      <c r="G1500" s="2">
        <f t="shared" si="179"/>
        <v>4.2382240000000007</v>
      </c>
      <c r="H1500" s="2">
        <f t="shared" si="183"/>
        <v>4.3711450000000021</v>
      </c>
      <c r="I1500" s="2">
        <f t="array" ref="I1500">SUMPRODUCT(B1484:B1503, (ROW(B1484:B1503)-ROW(B1484)+1)) / (20*21/2)</f>
        <v>4.2538352380952382</v>
      </c>
      <c r="J1500" s="2">
        <f t="shared" si="186"/>
        <v>4.2567821055316672</v>
      </c>
      <c r="K1500" s="2">
        <f t="shared" si="180"/>
        <v>4.2571135320868665</v>
      </c>
    </row>
    <row r="1501" spans="1:11" ht="13.5" x14ac:dyDescent="0.25">
      <c r="A1501" s="3">
        <v>44196</v>
      </c>
      <c r="B1501" s="2">
        <v>4.3010000000000002</v>
      </c>
      <c r="C1501" s="2">
        <f t="shared" si="181"/>
        <v>3.8000000000000256E-2</v>
      </c>
      <c r="D1501" s="2">
        <f t="shared" si="182"/>
        <v>4.2642800000000012</v>
      </c>
      <c r="E1501" s="2">
        <f t="shared" si="184"/>
        <v>4.25101</v>
      </c>
      <c r="F1501" s="2">
        <f t="shared" si="185"/>
        <v>4.2804150000000005</v>
      </c>
      <c r="G1501" s="2">
        <f t="shared" si="179"/>
        <v>4.2391100000000002</v>
      </c>
      <c r="H1501" s="2">
        <f t="shared" si="183"/>
        <v>4.3686150000000019</v>
      </c>
      <c r="I1501" s="2">
        <f t="array" ref="I1501">SUMPRODUCT(B1485:B1504, (ROW(B1485:B1504)-ROW(B1485)+1)) / (20*21/2)</f>
        <v>4.2488309523809527</v>
      </c>
      <c r="J1501" s="2">
        <f t="shared" si="186"/>
        <v>4.2609933335762706</v>
      </c>
      <c r="K1501" s="2">
        <f t="shared" si="180"/>
        <v>4.258834570044244</v>
      </c>
    </row>
    <row r="1502" spans="1:11" ht="13.5" x14ac:dyDescent="0.25">
      <c r="A1502" s="3">
        <v>44200</v>
      </c>
      <c r="B1502" s="2">
        <v>4.2123999999999997</v>
      </c>
      <c r="C1502" s="2">
        <f t="shared" si="181"/>
        <v>-8.8600000000000456E-2</v>
      </c>
      <c r="D1502" s="2">
        <f t="shared" si="182"/>
        <v>4.2503599999999997</v>
      </c>
      <c r="E1502" s="2">
        <f t="shared" si="184"/>
        <v>4.2491099999999999</v>
      </c>
      <c r="F1502" s="2">
        <f t="shared" si="185"/>
        <v>4.2775700000000008</v>
      </c>
      <c r="G1502" s="2">
        <f t="shared" si="179"/>
        <v>4.2382240000000007</v>
      </c>
      <c r="H1502" s="2">
        <f t="shared" si="183"/>
        <v>4.3657685000000015</v>
      </c>
      <c r="I1502" s="2">
        <f t="array" ref="I1502">SUMPRODUCT(B1486:B1505, (ROW(B1486:B1505)-ROW(B1486)+1)) / (20*21/2)</f>
        <v>4.2378704761904764</v>
      </c>
      <c r="J1502" s="2">
        <f t="shared" si="186"/>
        <v>4.2563653970451973</v>
      </c>
      <c r="K1502" s="2">
        <f t="shared" si="180"/>
        <v>4.2570136065130972</v>
      </c>
    </row>
    <row r="1503" spans="1:11" ht="13.5" x14ac:dyDescent="0.25">
      <c r="A1503" s="3">
        <v>44201</v>
      </c>
      <c r="B1503" s="2">
        <v>4.2313999999999998</v>
      </c>
      <c r="C1503" s="2">
        <f t="shared" si="181"/>
        <v>1.9000000000000128E-2</v>
      </c>
      <c r="D1503" s="2">
        <f t="shared" si="182"/>
        <v>4.2491000000000003</v>
      </c>
      <c r="E1503" s="2">
        <f t="shared" si="184"/>
        <v>4.2491099999999999</v>
      </c>
      <c r="F1503" s="2">
        <f t="shared" si="185"/>
        <v>4.2712450000000004</v>
      </c>
      <c r="G1503" s="2">
        <f t="shared" si="179"/>
        <v>4.2362000000000002</v>
      </c>
      <c r="H1503" s="2">
        <f t="shared" si="183"/>
        <v>4.3637130000000015</v>
      </c>
      <c r="I1503" s="2">
        <f t="array" ref="I1503">SUMPRODUCT(B1487:B1506, (ROW(B1487:B1506)-ROW(B1487)+1)) / (20*21/2)</f>
        <v>4.2279038095238102</v>
      </c>
      <c r="J1503" s="2">
        <f t="shared" si="186"/>
        <v>4.2539877401837503</v>
      </c>
      <c r="K1503" s="2">
        <f t="shared" si="180"/>
        <v>4.2560091513557206</v>
      </c>
    </row>
    <row r="1504" spans="1:11" ht="13.5" x14ac:dyDescent="0.25">
      <c r="A1504" s="3">
        <v>44202</v>
      </c>
      <c r="B1504" s="2">
        <v>4.2187000000000001</v>
      </c>
      <c r="C1504" s="2">
        <f t="shared" si="181"/>
        <v>-1.2699999999999712E-2</v>
      </c>
      <c r="D1504" s="2">
        <f t="shared" si="182"/>
        <v>4.2453000000000003</v>
      </c>
      <c r="E1504" s="2">
        <f t="shared" si="184"/>
        <v>4.2484700000000002</v>
      </c>
      <c r="F1504" s="2">
        <f t="shared" si="185"/>
        <v>4.2642850000000001</v>
      </c>
      <c r="G1504" s="2">
        <f t="shared" si="179"/>
        <v>4.234554000000001</v>
      </c>
      <c r="H1504" s="2">
        <f t="shared" si="183"/>
        <v>4.3624160000000014</v>
      </c>
      <c r="I1504" s="2">
        <f t="array" ref="I1504">SUMPRODUCT(B1488:B1507, (ROW(B1488:B1507)-ROW(B1488)+1)) / (20*21/2)</f>
        <v>4.2117023809523806</v>
      </c>
      <c r="J1504" s="2">
        <f t="shared" si="186"/>
        <v>4.2506270030233928</v>
      </c>
      <c r="K1504" s="2">
        <f t="shared" si="180"/>
        <v>4.2545460473809866</v>
      </c>
    </row>
    <row r="1505" spans="1:11" ht="13.5" x14ac:dyDescent="0.25">
      <c r="A1505" s="3">
        <v>44203</v>
      </c>
      <c r="B1505" s="2">
        <v>4.1492000000000004</v>
      </c>
      <c r="C1505" s="2">
        <f t="shared" si="181"/>
        <v>-6.9499999999999673E-2</v>
      </c>
      <c r="D1505" s="2">
        <f t="shared" si="182"/>
        <v>4.2225400000000004</v>
      </c>
      <c r="E1505" s="2">
        <f t="shared" si="184"/>
        <v>4.2408799999999998</v>
      </c>
      <c r="F1505" s="2">
        <f t="shared" si="185"/>
        <v>4.2538499999999999</v>
      </c>
      <c r="G1505" s="2">
        <f t="shared" si="179"/>
        <v>4.2315180000000012</v>
      </c>
      <c r="H1505" s="2">
        <f t="shared" si="183"/>
        <v>4.3602655000000015</v>
      </c>
      <c r="I1505" s="2">
        <f t="array" ref="I1505">SUMPRODUCT(B1489:B1508, (ROW(B1489:B1508)-ROW(B1489)+1)) / (20*21/2)</f>
        <v>4.1943261904761906</v>
      </c>
      <c r="J1505" s="2">
        <f t="shared" si="186"/>
        <v>4.2409672884497365</v>
      </c>
      <c r="K1505" s="2">
        <f t="shared" si="180"/>
        <v>4.2504148298366342</v>
      </c>
    </row>
    <row r="1506" spans="1:11" ht="13.5" x14ac:dyDescent="0.25">
      <c r="A1506" s="3">
        <v>44204</v>
      </c>
      <c r="B1506" s="2">
        <v>4.1492000000000004</v>
      </c>
      <c r="C1506" s="2">
        <f t="shared" si="181"/>
        <v>0</v>
      </c>
      <c r="D1506" s="2">
        <f t="shared" si="182"/>
        <v>4.1921800000000005</v>
      </c>
      <c r="E1506" s="2">
        <f t="shared" si="184"/>
        <v>4.2282300000000008</v>
      </c>
      <c r="F1506" s="2">
        <f t="shared" si="185"/>
        <v>4.2434150000000006</v>
      </c>
      <c r="G1506" s="2">
        <f t="shared" si="179"/>
        <v>4.2284820000000005</v>
      </c>
      <c r="H1506" s="2">
        <f t="shared" si="183"/>
        <v>4.3587475000000016</v>
      </c>
      <c r="I1506" s="2">
        <f t="array" ref="I1506">SUMPRODUCT(B1490:B1509, (ROW(B1490:B1509)-ROW(B1490)+1)) / (20*21/2)</f>
        <v>4.1811642857142859</v>
      </c>
      <c r="J1506" s="2">
        <f t="shared" si="186"/>
        <v>4.2322275466926182</v>
      </c>
      <c r="K1506" s="2">
        <f t="shared" si="180"/>
        <v>4.2464456208234331</v>
      </c>
    </row>
    <row r="1507" spans="1:11" ht="13.5" x14ac:dyDescent="0.25">
      <c r="A1507" s="3">
        <v>44207</v>
      </c>
      <c r="B1507" s="2">
        <v>4.0732999999999997</v>
      </c>
      <c r="C1507" s="2">
        <f t="shared" si="181"/>
        <v>-7.5900000000000745E-2</v>
      </c>
      <c r="D1507" s="2">
        <f t="shared" si="182"/>
        <v>4.1643600000000003</v>
      </c>
      <c r="E1507" s="2">
        <f t="shared" si="184"/>
        <v>4.2073599999999995</v>
      </c>
      <c r="F1507" s="2">
        <f t="shared" si="185"/>
        <v>4.2304500000000012</v>
      </c>
      <c r="G1507" s="2">
        <f t="shared" si="179"/>
        <v>4.2277240000000003</v>
      </c>
      <c r="H1507" s="2">
        <f t="shared" si="183"/>
        <v>4.3569450000000014</v>
      </c>
      <c r="I1507" s="2">
        <f t="array" ref="I1507">SUMPRODUCT(B1491:B1510, (ROW(B1491:B1510)-ROW(B1491)+1)) / (20*21/2)</f>
        <v>4.1689961904761894</v>
      </c>
      <c r="J1507" s="2">
        <f t="shared" si="186"/>
        <v>4.2170915898647499</v>
      </c>
      <c r="K1507" s="2">
        <f t="shared" si="180"/>
        <v>4.2396555964774159</v>
      </c>
    </row>
    <row r="1508" spans="1:11" ht="13.5" x14ac:dyDescent="0.25">
      <c r="A1508" s="3">
        <v>44208</v>
      </c>
      <c r="B1508" s="2">
        <v>4.048</v>
      </c>
      <c r="C1508" s="2">
        <f t="shared" si="181"/>
        <v>-2.5299999999999656E-2</v>
      </c>
      <c r="D1508" s="2">
        <f t="shared" si="182"/>
        <v>4.1276800000000007</v>
      </c>
      <c r="E1508" s="2">
        <f t="shared" si="184"/>
        <v>4.1883900000000001</v>
      </c>
      <c r="F1508" s="2">
        <f t="shared" si="185"/>
        <v>4.2178000000000022</v>
      </c>
      <c r="G1508" s="2">
        <f t="shared" si="179"/>
        <v>4.225448000000001</v>
      </c>
      <c r="H1508" s="2">
        <f t="shared" si="183"/>
        <v>4.3543520000000022</v>
      </c>
      <c r="I1508" s="2">
        <f t="array" ref="I1508">SUMPRODUCT(B1492:B1511, (ROW(B1492:B1511)-ROW(B1492)+1)) / (20*21/2)</f>
        <v>4.1485428571428562</v>
      </c>
      <c r="J1508" s="2">
        <f t="shared" si="186"/>
        <v>4.2009876289252501</v>
      </c>
      <c r="K1508" s="2">
        <f t="shared" si="180"/>
        <v>4.2321396907332032</v>
      </c>
    </row>
    <row r="1509" spans="1:11" ht="13.5" x14ac:dyDescent="0.25">
      <c r="A1509" s="3">
        <v>44209</v>
      </c>
      <c r="B1509" s="2">
        <v>4.0796000000000001</v>
      </c>
      <c r="C1509" s="2">
        <f t="shared" si="181"/>
        <v>3.1600000000000072E-2</v>
      </c>
      <c r="D1509" s="2">
        <f t="shared" si="182"/>
        <v>4.0998599999999996</v>
      </c>
      <c r="E1509" s="2">
        <f t="shared" si="184"/>
        <v>4.1725800000000008</v>
      </c>
      <c r="F1509" s="2">
        <f t="shared" si="185"/>
        <v>4.2073650000000011</v>
      </c>
      <c r="G1509" s="2">
        <f t="shared" si="179"/>
        <v>4.2238040000000003</v>
      </c>
      <c r="H1509" s="2">
        <f t="shared" si="183"/>
        <v>4.3513475000000019</v>
      </c>
      <c r="I1509" s="2">
        <f t="array" ref="I1509">SUMPRODUCT(B1493:B1512, (ROW(B1493:B1512)-ROW(B1493)+1)) / (20*21/2)</f>
        <v>4.1365228571428565</v>
      </c>
      <c r="J1509" s="2">
        <f t="shared" si="186"/>
        <v>4.1894269023609407</v>
      </c>
      <c r="K1509" s="2">
        <f t="shared" si="180"/>
        <v>4.2261577420769996</v>
      </c>
    </row>
    <row r="1510" spans="1:11" ht="13.5" x14ac:dyDescent="0.25">
      <c r="A1510" s="3">
        <v>44211</v>
      </c>
      <c r="B1510" s="2">
        <v>4.0796000000000001</v>
      </c>
      <c r="C1510" s="2">
        <f t="shared" si="181"/>
        <v>0</v>
      </c>
      <c r="D1510" s="2">
        <f t="shared" si="182"/>
        <v>4.0859399999999999</v>
      </c>
      <c r="E1510" s="2">
        <f t="shared" si="184"/>
        <v>4.1542399999999997</v>
      </c>
      <c r="F1510" s="2">
        <f t="shared" si="185"/>
        <v>4.1994600000000002</v>
      </c>
      <c r="G1510" s="2">
        <f t="shared" si="179"/>
        <v>4.2225400000000013</v>
      </c>
      <c r="H1510" s="2">
        <f t="shared" si="183"/>
        <v>4.3480270000000019</v>
      </c>
      <c r="I1510" s="2">
        <f t="array" ref="I1510">SUMPRODUCT(B1494:B1513, (ROW(B1494:B1513)-ROW(B1494)+1)) / (20*21/2)</f>
        <v>4.1229066666666663</v>
      </c>
      <c r="J1510" s="2">
        <f t="shared" si="186"/>
        <v>4.1789671973741847</v>
      </c>
      <c r="K1510" s="2">
        <f t="shared" si="180"/>
        <v>4.2204103796426082</v>
      </c>
    </row>
    <row r="1511" spans="1:11" ht="13.5" x14ac:dyDescent="0.25">
      <c r="A1511" s="3">
        <v>44214</v>
      </c>
      <c r="B1511" s="2">
        <v>3.9847000000000001</v>
      </c>
      <c r="C1511" s="2">
        <f t="shared" si="181"/>
        <v>-9.4899999999999984E-2</v>
      </c>
      <c r="D1511" s="2">
        <f t="shared" si="182"/>
        <v>4.0530400000000002</v>
      </c>
      <c r="E1511" s="2">
        <f t="shared" si="184"/>
        <v>4.1226099999999999</v>
      </c>
      <c r="F1511" s="2">
        <f t="shared" si="185"/>
        <v>4.1868100000000004</v>
      </c>
      <c r="G1511" s="2">
        <f t="shared" si="179"/>
        <v>4.2193780000000007</v>
      </c>
      <c r="H1511" s="2">
        <f t="shared" si="183"/>
        <v>4.3439155000000014</v>
      </c>
      <c r="I1511" s="2">
        <f t="array" ref="I1511">SUMPRODUCT(B1495:B1514, (ROW(B1495:B1514)-ROW(B1495)+1)) / (20*21/2)</f>
        <v>4.1138433333333335</v>
      </c>
      <c r="J1511" s="2">
        <f t="shared" si="186"/>
        <v>4.1604655595290243</v>
      </c>
      <c r="K1511" s="2">
        <f t="shared" si="180"/>
        <v>4.2111668353428984</v>
      </c>
    </row>
    <row r="1512" spans="1:11" ht="13.5" x14ac:dyDescent="0.25">
      <c r="A1512" s="3">
        <v>44215</v>
      </c>
      <c r="B1512" s="2">
        <v>4.0606</v>
      </c>
      <c r="C1512" s="2">
        <f t="shared" si="181"/>
        <v>7.5899999999999856E-2</v>
      </c>
      <c r="D1512" s="2">
        <f t="shared" si="182"/>
        <v>4.0505000000000004</v>
      </c>
      <c r="E1512" s="2">
        <f t="shared" si="184"/>
        <v>4.1074299999999999</v>
      </c>
      <c r="F1512" s="2">
        <f t="shared" si="185"/>
        <v>4.1782699999999995</v>
      </c>
      <c r="G1512" s="2">
        <f t="shared" si="179"/>
        <v>4.2177340000000001</v>
      </c>
      <c r="H1512" s="2">
        <f t="shared" si="183"/>
        <v>4.340183500000002</v>
      </c>
      <c r="I1512" s="2">
        <f t="array" ref="I1512">SUMPRODUCT(B1496:B1515, (ROW(B1496:B1515)-ROW(B1496)+1)) / (20*21/2)</f>
        <v>4.0910457142857144</v>
      </c>
      <c r="J1512" s="2">
        <f t="shared" si="186"/>
        <v>4.1509545538595933</v>
      </c>
      <c r="K1512" s="2">
        <f t="shared" si="180"/>
        <v>4.2052622535647455</v>
      </c>
    </row>
    <row r="1513" spans="1:11" ht="13.5" x14ac:dyDescent="0.25">
      <c r="A1513" s="3">
        <v>44216</v>
      </c>
      <c r="B1513" s="2">
        <v>4.0353000000000003</v>
      </c>
      <c r="C1513" s="2">
        <f t="shared" si="181"/>
        <v>-2.5299999999999656E-2</v>
      </c>
      <c r="D1513" s="2">
        <f t="shared" si="182"/>
        <v>4.0479599999999998</v>
      </c>
      <c r="E1513" s="2">
        <f t="shared" si="184"/>
        <v>4.0878200000000007</v>
      </c>
      <c r="F1513" s="2">
        <f t="shared" si="185"/>
        <v>4.1684650000000003</v>
      </c>
      <c r="G1513" s="2">
        <f t="shared" si="179"/>
        <v>4.2140659999999999</v>
      </c>
      <c r="H1513" s="2">
        <f t="shared" si="183"/>
        <v>4.3363250000000013</v>
      </c>
      <c r="I1513" s="2">
        <f t="array" ref="I1513">SUMPRODUCT(B1497:B1516, (ROW(B1497:B1516)-ROW(B1497)+1)) / (20*21/2)</f>
        <v>4.0757128571428574</v>
      </c>
      <c r="J1513" s="2">
        <f t="shared" si="186"/>
        <v>4.1399398344443936</v>
      </c>
      <c r="K1513" s="2">
        <f t="shared" si="180"/>
        <v>4.198597067150442</v>
      </c>
    </row>
    <row r="1514" spans="1:11" ht="13.5" x14ac:dyDescent="0.25">
      <c r="A1514" s="3">
        <v>44217</v>
      </c>
      <c r="B1514" s="2">
        <v>4.0732999999999997</v>
      </c>
      <c r="C1514" s="2">
        <f t="shared" si="181"/>
        <v>3.7999999999999368E-2</v>
      </c>
      <c r="D1514" s="2">
        <f t="shared" si="182"/>
        <v>4.0466999999999995</v>
      </c>
      <c r="E1514" s="2">
        <f t="shared" si="184"/>
        <v>4.0732799999999996</v>
      </c>
      <c r="F1514" s="2">
        <f t="shared" si="185"/>
        <v>4.1608750000000008</v>
      </c>
      <c r="G1514" s="2">
        <f t="shared" si="179"/>
        <v>4.2114099999999999</v>
      </c>
      <c r="H1514" s="2">
        <f t="shared" si="183"/>
        <v>4.3326565000000015</v>
      </c>
      <c r="I1514" s="2">
        <f t="array" ref="I1514">SUMPRODUCT(B1498:B1517, (ROW(B1498:B1517)-ROW(B1498)+1)) / (20*21/2)</f>
        <v>4.0557466666666659</v>
      </c>
      <c r="J1514" s="2">
        <f t="shared" si="186"/>
        <v>4.133593183544928</v>
      </c>
      <c r="K1514" s="2">
        <f t="shared" si="180"/>
        <v>4.1936834566739538</v>
      </c>
    </row>
    <row r="1515" spans="1:11" ht="13.5" x14ac:dyDescent="0.25">
      <c r="A1515" s="3">
        <v>44218</v>
      </c>
      <c r="B1515" s="2">
        <v>3.9215</v>
      </c>
      <c r="C1515" s="2">
        <f t="shared" si="181"/>
        <v>-0.15179999999999971</v>
      </c>
      <c r="D1515" s="2">
        <f t="shared" si="182"/>
        <v>4.0150800000000002</v>
      </c>
      <c r="E1515" s="2">
        <f t="shared" si="184"/>
        <v>4.0505100000000009</v>
      </c>
      <c r="F1515" s="2">
        <f t="shared" si="185"/>
        <v>4.1456949999999999</v>
      </c>
      <c r="G1515" s="2">
        <f t="shared" si="179"/>
        <v>4.2057180000000001</v>
      </c>
      <c r="H1515" s="2">
        <f t="shared" si="183"/>
        <v>4.3289250000000017</v>
      </c>
      <c r="I1515" s="2">
        <f t="array" ref="I1515">SUMPRODUCT(B1499:B1518, (ROW(B1499:B1518)-ROW(B1499)+1)) / (20*21/2)</f>
        <v>4.0356876190476196</v>
      </c>
      <c r="J1515" s="2">
        <f t="shared" si="186"/>
        <v>4.1133938327311252</v>
      </c>
      <c r="K1515" s="2">
        <f t="shared" si="180"/>
        <v>4.1830095956279161</v>
      </c>
    </row>
    <row r="1516" spans="1:11" ht="13.5" x14ac:dyDescent="0.25">
      <c r="A1516" s="3">
        <v>44221</v>
      </c>
      <c r="B1516" s="2">
        <v>3.9847000000000001</v>
      </c>
      <c r="C1516" s="2">
        <f t="shared" si="181"/>
        <v>6.3200000000000145E-2</v>
      </c>
      <c r="D1516" s="2">
        <f t="shared" si="182"/>
        <v>4.0150799999999993</v>
      </c>
      <c r="E1516" s="2">
        <f t="shared" si="184"/>
        <v>4.0340599999999993</v>
      </c>
      <c r="F1516" s="2">
        <f t="shared" si="185"/>
        <v>4.131145000000001</v>
      </c>
      <c r="G1516" s="2">
        <f t="shared" si="179"/>
        <v>4.2019219999999997</v>
      </c>
      <c r="H1516" s="2">
        <f t="shared" si="183"/>
        <v>4.3262050000000025</v>
      </c>
      <c r="I1516" s="2">
        <f t="array" ref="I1516">SUMPRODUCT(B1500:B1519, (ROW(B1500:B1519)-ROW(B1500)+1)) / (20*21/2)</f>
        <v>4.0256533333333335</v>
      </c>
      <c r="J1516" s="2">
        <f t="shared" si="186"/>
        <v>4.1011372772329224</v>
      </c>
      <c r="K1516" s="2">
        <f t="shared" si="180"/>
        <v>4.1752327487405472</v>
      </c>
    </row>
    <row r="1517" spans="1:11" ht="13.5" x14ac:dyDescent="0.25">
      <c r="A1517" s="3">
        <v>44222</v>
      </c>
      <c r="B1517" s="2">
        <v>3.9215</v>
      </c>
      <c r="C1517" s="2">
        <f t="shared" si="181"/>
        <v>-6.3200000000000145E-2</v>
      </c>
      <c r="D1517" s="2">
        <f t="shared" si="182"/>
        <v>3.9872600000000005</v>
      </c>
      <c r="E1517" s="2">
        <f t="shared" si="184"/>
        <v>4.0188800000000011</v>
      </c>
      <c r="F1517" s="2">
        <f t="shared" si="185"/>
        <v>4.1131200000000003</v>
      </c>
      <c r="G1517" s="2">
        <f t="shared" si="179"/>
        <v>4.1968620000000003</v>
      </c>
      <c r="H1517" s="2">
        <f t="shared" si="183"/>
        <v>4.3233590000000026</v>
      </c>
      <c r="I1517" s="2">
        <f t="array" ref="I1517">SUMPRODUCT(B1501:B1520, (ROW(B1501:B1520)-ROW(B1501)+1)) / (20*21/2)</f>
        <v>4.0161938095238092</v>
      </c>
      <c r="J1517" s="2">
        <f t="shared" si="186"/>
        <v>4.0840289651155013</v>
      </c>
      <c r="K1517" s="2">
        <f t="shared" si="180"/>
        <v>4.1652824448683683</v>
      </c>
    </row>
    <row r="1518" spans="1:11" ht="13.5" x14ac:dyDescent="0.25">
      <c r="A1518" s="3">
        <v>44223</v>
      </c>
      <c r="B1518" s="2">
        <v>3.9024999999999999</v>
      </c>
      <c r="C1518" s="2">
        <f t="shared" si="181"/>
        <v>-1.9000000000000128E-2</v>
      </c>
      <c r="D1518" s="2">
        <f t="shared" si="182"/>
        <v>3.9607000000000001</v>
      </c>
      <c r="E1518" s="2">
        <f t="shared" si="184"/>
        <v>4.0043300000000004</v>
      </c>
      <c r="F1518" s="2">
        <f t="shared" si="185"/>
        <v>4.0963599999999998</v>
      </c>
      <c r="G1518" s="2">
        <f t="shared" si="179"/>
        <v>4.1907900000000007</v>
      </c>
      <c r="H1518" s="2">
        <f t="shared" si="183"/>
        <v>4.3201015000000034</v>
      </c>
      <c r="I1518" s="2">
        <f t="array" ref="I1518">SUMPRODUCT(B1502:B1521, (ROW(B1502:B1521)-ROW(B1502)+1)) / (20*21/2)</f>
        <v>4.008059523809524</v>
      </c>
      <c r="J1518" s="2">
        <f t="shared" si="186"/>
        <v>4.0667404922473587</v>
      </c>
      <c r="K1518" s="2">
        <f t="shared" si="180"/>
        <v>4.154977250951962</v>
      </c>
    </row>
    <row r="1519" spans="1:11" ht="13.5" x14ac:dyDescent="0.25">
      <c r="A1519" s="3">
        <v>44224</v>
      </c>
      <c r="B1519" s="2">
        <v>3.9910000000000001</v>
      </c>
      <c r="C1519" s="2">
        <f t="shared" si="181"/>
        <v>8.8500000000000245E-2</v>
      </c>
      <c r="D1519" s="2">
        <f t="shared" si="182"/>
        <v>3.9442399999999997</v>
      </c>
      <c r="E1519" s="2">
        <f t="shared" si="184"/>
        <v>3.9954700000000001</v>
      </c>
      <c r="F1519" s="2">
        <f t="shared" si="185"/>
        <v>4.0840250000000005</v>
      </c>
      <c r="G1519" s="2">
        <f t="shared" si="179"/>
        <v>4.1861080000000008</v>
      </c>
      <c r="H1519" s="2">
        <f t="shared" si="183"/>
        <v>4.3172235000000025</v>
      </c>
      <c r="I1519" s="2">
        <f t="array" ref="I1519">SUMPRODUCT(B1503:B1522, (ROW(B1503:B1522)-ROW(B1503)+1)) / (20*21/2)</f>
        <v>3.9923933333333328</v>
      </c>
      <c r="J1519" s="2">
        <f t="shared" si="186"/>
        <v>4.0595271120333249</v>
      </c>
      <c r="K1519" s="2">
        <f t="shared" si="180"/>
        <v>4.148546770522473</v>
      </c>
    </row>
    <row r="1520" spans="1:11" ht="13.5" x14ac:dyDescent="0.25">
      <c r="A1520" s="3">
        <v>44225</v>
      </c>
      <c r="B1520" s="2">
        <v>3.9847000000000001</v>
      </c>
      <c r="C1520" s="2">
        <f t="shared" si="181"/>
        <v>-6.2999999999999723E-3</v>
      </c>
      <c r="D1520" s="2">
        <f t="shared" si="182"/>
        <v>3.9568799999999995</v>
      </c>
      <c r="E1520" s="2">
        <f t="shared" si="184"/>
        <v>3.9859800000000005</v>
      </c>
      <c r="F1520" s="2">
        <f t="shared" si="185"/>
        <v>4.0701100000000006</v>
      </c>
      <c r="G1520" s="2">
        <f t="shared" si="179"/>
        <v>4.1816800000000018</v>
      </c>
      <c r="H1520" s="2">
        <f t="shared" si="183"/>
        <v>4.3142190000000031</v>
      </c>
      <c r="I1520" s="2">
        <f t="array" ref="I1520">SUMPRODUCT(B1504:B1523, (ROW(B1504:B1523)-ROW(B1504)+1)) / (20*21/2)</f>
        <v>3.9806728571428573</v>
      </c>
      <c r="J1520" s="2">
        <f t="shared" si="186"/>
        <v>4.0524007204111037</v>
      </c>
      <c r="K1520" s="2">
        <f t="shared" si="180"/>
        <v>4.1421214069725725</v>
      </c>
    </row>
    <row r="1521" spans="1:11" ht="13.5" x14ac:dyDescent="0.25">
      <c r="A1521" s="3">
        <v>44228</v>
      </c>
      <c r="B1521" s="2">
        <v>3.9847000000000001</v>
      </c>
      <c r="C1521" s="2">
        <f t="shared" si="181"/>
        <v>0</v>
      </c>
      <c r="D1521" s="2">
        <f t="shared" si="182"/>
        <v>3.9568799999999995</v>
      </c>
      <c r="E1521" s="2">
        <f t="shared" si="184"/>
        <v>3.9859799999999992</v>
      </c>
      <c r="F1521" s="2">
        <f t="shared" si="185"/>
        <v>4.0542950000000006</v>
      </c>
      <c r="G1521" s="2">
        <f t="shared" si="179"/>
        <v>4.1772520000000011</v>
      </c>
      <c r="H1521" s="2">
        <f t="shared" si="183"/>
        <v>4.3112145000000028</v>
      </c>
      <c r="I1521" s="2">
        <f t="array" ref="I1521">SUMPRODUCT(B1505:B1524, (ROW(B1505:B1524)-ROW(B1505)+1)) / (20*21/2)</f>
        <v>3.977087142857143</v>
      </c>
      <c r="J1521" s="2">
        <f t="shared" si="186"/>
        <v>4.0459530327529034</v>
      </c>
      <c r="K1521" s="2">
        <f t="shared" si="180"/>
        <v>4.1359480184638446</v>
      </c>
    </row>
    <row r="1522" spans="1:11" ht="13.5" x14ac:dyDescent="0.25">
      <c r="A1522" s="3">
        <v>44229</v>
      </c>
      <c r="B1522" s="2">
        <v>3.8898000000000001</v>
      </c>
      <c r="C1522" s="2">
        <f t="shared" si="181"/>
        <v>-9.4899999999999984E-2</v>
      </c>
      <c r="D1522" s="2">
        <f t="shared" si="182"/>
        <v>3.9505400000000002</v>
      </c>
      <c r="E1522" s="2">
        <f t="shared" si="184"/>
        <v>3.9689000000000001</v>
      </c>
      <c r="F1522" s="2">
        <f t="shared" si="185"/>
        <v>4.0381650000000002</v>
      </c>
      <c r="G1522" s="2">
        <f t="shared" ref="G1522:G1585" si="187">AVERAGE(B1473:B1522)</f>
        <v>4.1709260000000015</v>
      </c>
      <c r="H1522" s="2">
        <f t="shared" si="183"/>
        <v>4.3078305000000032</v>
      </c>
      <c r="I1522" s="2">
        <f t="array" ref="I1522">SUMPRODUCT(B1506:B1525, (ROW(B1506:B1525)-ROW(B1506)+1)) / (20*21/2)</f>
        <v>3.9740157142857147</v>
      </c>
      <c r="J1522" s="2">
        <f t="shared" si="186"/>
        <v>4.0310813153478646</v>
      </c>
      <c r="K1522" s="2">
        <f t="shared" si="180"/>
        <v>4.1262951549946747</v>
      </c>
    </row>
    <row r="1523" spans="1:11" ht="13.5" x14ac:dyDescent="0.25">
      <c r="A1523" s="3">
        <v>44230</v>
      </c>
      <c r="B1523" s="2">
        <v>3.9150999999999998</v>
      </c>
      <c r="C1523" s="2">
        <f t="shared" si="181"/>
        <v>2.5299999999999656E-2</v>
      </c>
      <c r="D1523" s="2">
        <f t="shared" si="182"/>
        <v>3.9530599999999998</v>
      </c>
      <c r="E1523" s="2">
        <f t="shared" si="184"/>
        <v>3.9568800000000004</v>
      </c>
      <c r="F1523" s="2">
        <f t="shared" si="185"/>
        <v>4.0223500000000003</v>
      </c>
      <c r="G1523" s="2">
        <f t="shared" si="187"/>
        <v>4.1651060000000006</v>
      </c>
      <c r="H1523" s="2">
        <f t="shared" si="183"/>
        <v>4.304478000000004</v>
      </c>
      <c r="I1523" s="2">
        <f t="array" ref="I1523">SUMPRODUCT(B1507:B1526, (ROW(B1507:B1526)-ROW(B1507)+1)) / (20*21/2)</f>
        <v>3.9603099999999998</v>
      </c>
      <c r="J1523" s="2">
        <f t="shared" si="186"/>
        <v>4.0200354757909249</v>
      </c>
      <c r="K1523" s="2">
        <f t="shared" ref="K1523:K1586" si="188">$K$4*B1523+(1-$K$4)*K1522</f>
        <v>4.118012992053707</v>
      </c>
    </row>
    <row r="1524" spans="1:11" ht="13.5" x14ac:dyDescent="0.25">
      <c r="A1524" s="3">
        <v>44231</v>
      </c>
      <c r="B1524" s="2">
        <v>3.9847000000000001</v>
      </c>
      <c r="C1524" s="2">
        <f t="shared" si="181"/>
        <v>6.9600000000000328E-2</v>
      </c>
      <c r="D1524" s="2">
        <f t="shared" si="182"/>
        <v>3.9518</v>
      </c>
      <c r="E1524" s="2">
        <f t="shared" si="184"/>
        <v>3.9480199999999996</v>
      </c>
      <c r="F1524" s="2">
        <f t="shared" si="185"/>
        <v>4.01065</v>
      </c>
      <c r="G1524" s="2">
        <f t="shared" si="187"/>
        <v>4.1606780000000008</v>
      </c>
      <c r="H1524" s="2">
        <f t="shared" si="183"/>
        <v>4.3014735000000037</v>
      </c>
      <c r="I1524" s="2">
        <f t="array" ref="I1524">SUMPRODUCT(B1508:B1527, (ROW(B1508:B1527)-ROW(B1508)+1)) / (20*21/2)</f>
        <v>3.9491995238095234</v>
      </c>
      <c r="J1524" s="2">
        <f t="shared" si="186"/>
        <v>4.0166701923822661</v>
      </c>
      <c r="K1524" s="2">
        <f t="shared" si="188"/>
        <v>4.1127850315810131</v>
      </c>
    </row>
    <row r="1525" spans="1:11" ht="13.5" x14ac:dyDescent="0.25">
      <c r="A1525" s="3">
        <v>44232</v>
      </c>
      <c r="B1525" s="2">
        <v>3.9784000000000002</v>
      </c>
      <c r="C1525" s="2">
        <f t="shared" si="181"/>
        <v>-6.2999999999999723E-3</v>
      </c>
      <c r="D1525" s="2">
        <f t="shared" si="182"/>
        <v>3.9505400000000002</v>
      </c>
      <c r="E1525" s="2">
        <f t="shared" si="184"/>
        <v>3.9537100000000001</v>
      </c>
      <c r="F1525" s="2">
        <f t="shared" si="185"/>
        <v>4.0021100000000001</v>
      </c>
      <c r="G1525" s="2">
        <f t="shared" si="187"/>
        <v>4.156124000000001</v>
      </c>
      <c r="H1525" s="2">
        <f t="shared" si="183"/>
        <v>4.2982795000000031</v>
      </c>
      <c r="I1525" s="2">
        <f t="array" ref="I1525">SUMPRODUCT(B1509:B1528, (ROW(B1509:B1528)-ROW(B1509)+1)) / (20*21/2)</f>
        <v>3.9438719047619046</v>
      </c>
      <c r="J1525" s="2">
        <f t="shared" si="186"/>
        <v>4.0130254121553834</v>
      </c>
      <c r="K1525" s="2">
        <f t="shared" si="188"/>
        <v>4.1075150303425421</v>
      </c>
    </row>
    <row r="1526" spans="1:11" ht="13.5" x14ac:dyDescent="0.25">
      <c r="A1526" s="3">
        <v>44235</v>
      </c>
      <c r="B1526" s="2">
        <v>3.8582000000000001</v>
      </c>
      <c r="C1526" s="2">
        <f t="shared" si="181"/>
        <v>-0.12020000000000008</v>
      </c>
      <c r="D1526" s="2">
        <f t="shared" si="182"/>
        <v>3.9252400000000001</v>
      </c>
      <c r="E1526" s="2">
        <f t="shared" si="184"/>
        <v>3.9410600000000002</v>
      </c>
      <c r="F1526" s="2">
        <f t="shared" si="185"/>
        <v>3.9875599999999993</v>
      </c>
      <c r="G1526" s="2">
        <f t="shared" si="187"/>
        <v>4.1489140000000013</v>
      </c>
      <c r="H1526" s="2">
        <f t="shared" si="183"/>
        <v>4.2949270000000039</v>
      </c>
      <c r="I1526" s="2">
        <f t="array" ref="I1526">SUMPRODUCT(B1510:B1529, (ROW(B1510:B1529)-ROW(B1510)+1)) / (20*21/2)</f>
        <v>3.944565714285714</v>
      </c>
      <c r="J1526" s="2">
        <f t="shared" si="186"/>
        <v>3.9982801348072519</v>
      </c>
      <c r="K1526" s="2">
        <f t="shared" si="188"/>
        <v>4.097737970329109</v>
      </c>
    </row>
    <row r="1527" spans="1:11" ht="13.5" x14ac:dyDescent="0.25">
      <c r="A1527" s="3">
        <v>44236</v>
      </c>
      <c r="B1527" s="2">
        <v>3.8708999999999998</v>
      </c>
      <c r="C1527" s="2">
        <f t="shared" si="181"/>
        <v>1.2699999999999712E-2</v>
      </c>
      <c r="D1527" s="2">
        <f t="shared" si="182"/>
        <v>3.9214599999999997</v>
      </c>
      <c r="E1527" s="2">
        <f t="shared" si="184"/>
        <v>3.9359999999999999</v>
      </c>
      <c r="F1527" s="2">
        <f t="shared" si="185"/>
        <v>3.9774400000000005</v>
      </c>
      <c r="G1527" s="2">
        <f t="shared" si="187"/>
        <v>4.1422100000000013</v>
      </c>
      <c r="H1527" s="2">
        <f t="shared" si="183"/>
        <v>4.2913535000000032</v>
      </c>
      <c r="I1527" s="2">
        <f t="array" ref="I1527">SUMPRODUCT(B1511:B1530, (ROW(B1511:B1530)-ROW(B1511)+1)) / (20*21/2)</f>
        <v>3.9409223809523812</v>
      </c>
      <c r="J1527" s="2">
        <f t="shared" si="186"/>
        <v>3.9861486933970371</v>
      </c>
      <c r="K1527" s="2">
        <f t="shared" si="188"/>
        <v>4.0888423636495359</v>
      </c>
    </row>
    <row r="1528" spans="1:11" ht="13.5" x14ac:dyDescent="0.25">
      <c r="A1528" s="3">
        <v>44237</v>
      </c>
      <c r="B1528" s="2">
        <v>3.9215</v>
      </c>
      <c r="C1528" s="2">
        <f t="shared" si="181"/>
        <v>5.06000000000002E-2</v>
      </c>
      <c r="D1528" s="2">
        <f t="shared" si="182"/>
        <v>3.9227400000000001</v>
      </c>
      <c r="E1528" s="2">
        <f t="shared" si="184"/>
        <v>3.9379000000000004</v>
      </c>
      <c r="F1528" s="2">
        <f t="shared" si="185"/>
        <v>3.9711150000000002</v>
      </c>
      <c r="G1528" s="2">
        <f t="shared" si="187"/>
        <v>4.1365180000000024</v>
      </c>
      <c r="H1528" s="2">
        <f t="shared" si="183"/>
        <v>4.2880645000000035</v>
      </c>
      <c r="I1528" s="2">
        <f t="array" ref="I1528">SUMPRODUCT(B1512:B1531, (ROW(B1512:B1531)-ROW(B1512)+1)) / (20*21/2)</f>
        <v>3.943420952380952</v>
      </c>
      <c r="J1528" s="2">
        <f t="shared" si="186"/>
        <v>3.9799916749782716</v>
      </c>
      <c r="K1528" s="2">
        <f t="shared" si="188"/>
        <v>4.082279918016221</v>
      </c>
    </row>
    <row r="1529" spans="1:11" ht="13.5" x14ac:dyDescent="0.25">
      <c r="A1529" s="3">
        <v>44238</v>
      </c>
      <c r="B1529" s="2">
        <v>3.9784000000000002</v>
      </c>
      <c r="C1529" s="2">
        <f t="shared" si="181"/>
        <v>5.6900000000000173E-2</v>
      </c>
      <c r="D1529" s="2">
        <f t="shared" si="182"/>
        <v>3.9214799999999999</v>
      </c>
      <c r="E1529" s="2">
        <f t="shared" si="184"/>
        <v>3.9366399999999997</v>
      </c>
      <c r="F1529" s="2">
        <f t="shared" si="185"/>
        <v>3.9660550000000008</v>
      </c>
      <c r="G1529" s="2">
        <f t="shared" si="187"/>
        <v>4.1313320000000022</v>
      </c>
      <c r="H1529" s="2">
        <f t="shared" si="183"/>
        <v>4.2856295000000033</v>
      </c>
      <c r="I1529" s="2">
        <f t="array" ref="I1529">SUMPRODUCT(B1513:B1532, (ROW(B1513:B1532)-ROW(B1513)+1)) / (20*21/2)</f>
        <v>3.9495385714285702</v>
      </c>
      <c r="J1529" s="2">
        <f t="shared" si="186"/>
        <v>3.9798400868851029</v>
      </c>
      <c r="K1529" s="2">
        <f t="shared" si="188"/>
        <v>4.0782061957410756</v>
      </c>
    </row>
    <row r="1530" spans="1:11" ht="13.5" x14ac:dyDescent="0.25">
      <c r="A1530" s="3">
        <v>44239</v>
      </c>
      <c r="B1530" s="2">
        <v>3.9278</v>
      </c>
      <c r="C1530" s="2">
        <f t="shared" si="181"/>
        <v>-5.06000000000002E-2</v>
      </c>
      <c r="D1530" s="2">
        <f t="shared" si="182"/>
        <v>3.9113600000000006</v>
      </c>
      <c r="E1530" s="2">
        <f t="shared" si="184"/>
        <v>3.9309500000000002</v>
      </c>
      <c r="F1530" s="2">
        <f t="shared" si="185"/>
        <v>3.9584650000000012</v>
      </c>
      <c r="G1530" s="2">
        <f t="shared" si="187"/>
        <v>4.125134000000001</v>
      </c>
      <c r="H1530" s="2">
        <f t="shared" si="183"/>
        <v>4.2829415000000042</v>
      </c>
      <c r="I1530" s="2">
        <f t="array" ref="I1530">SUMPRODUCT(B1514:B1533, (ROW(B1514:B1533)-ROW(B1514)+1)) / (20*21/2)</f>
        <v>3.9552271428571424</v>
      </c>
      <c r="J1530" s="2">
        <f t="shared" si="186"/>
        <v>3.9748838881341406</v>
      </c>
      <c r="K1530" s="2">
        <f t="shared" si="188"/>
        <v>4.072307913555151</v>
      </c>
    </row>
    <row r="1531" spans="1:11" ht="13.5" x14ac:dyDescent="0.25">
      <c r="A1531" s="3">
        <v>44242</v>
      </c>
      <c r="B1531" s="2">
        <v>3.9847000000000001</v>
      </c>
      <c r="C1531" s="2">
        <f t="shared" si="181"/>
        <v>5.6900000000000173E-2</v>
      </c>
      <c r="D1531" s="2">
        <f t="shared" si="182"/>
        <v>3.9366599999999998</v>
      </c>
      <c r="E1531" s="2">
        <f t="shared" si="184"/>
        <v>3.9309500000000002</v>
      </c>
      <c r="F1531" s="2">
        <f t="shared" si="185"/>
        <v>3.9584650000000003</v>
      </c>
      <c r="G1531" s="2">
        <f t="shared" si="187"/>
        <v>4.1200740000000016</v>
      </c>
      <c r="H1531" s="2">
        <f t="shared" si="183"/>
        <v>4.2805380000000035</v>
      </c>
      <c r="I1531" s="2">
        <f t="array" ref="I1531">SUMPRODUCT(B1515:B1534, (ROW(B1515:B1534)-ROW(B1515)+1)) / (20*21/2)</f>
        <v>3.9670347619047619</v>
      </c>
      <c r="J1531" s="2">
        <f t="shared" si="186"/>
        <v>3.9758187559308893</v>
      </c>
      <c r="K1531" s="2">
        <f t="shared" si="188"/>
        <v>4.0688723091020078</v>
      </c>
    </row>
    <row r="1532" spans="1:11" ht="13.5" x14ac:dyDescent="0.25">
      <c r="A1532" s="3">
        <v>44243</v>
      </c>
      <c r="B1532" s="2">
        <v>4.0227000000000004</v>
      </c>
      <c r="C1532" s="2">
        <f t="shared" si="181"/>
        <v>3.8000000000000256E-2</v>
      </c>
      <c r="D1532" s="2">
        <f t="shared" si="182"/>
        <v>3.9670200000000002</v>
      </c>
      <c r="E1532" s="2">
        <f t="shared" si="184"/>
        <v>3.9442399999999997</v>
      </c>
      <c r="F1532" s="2">
        <f t="shared" si="185"/>
        <v>3.9565700000000006</v>
      </c>
      <c r="G1532" s="2">
        <f t="shared" si="187"/>
        <v>4.1151420000000005</v>
      </c>
      <c r="H1532" s="2">
        <f t="shared" si="183"/>
        <v>4.2783245000000036</v>
      </c>
      <c r="I1532" s="2">
        <f t="array" ref="I1532">SUMPRODUCT(B1516:B1535, (ROW(B1516:B1535)-ROW(B1516)+1)) / (20*21/2)</f>
        <v>3.9782123809523813</v>
      </c>
      <c r="J1532" s="2">
        <f t="shared" si="186"/>
        <v>3.9802836363184237</v>
      </c>
      <c r="K1532" s="2">
        <f t="shared" si="188"/>
        <v>4.0670616303136944</v>
      </c>
    </row>
    <row r="1533" spans="1:11" ht="13.5" x14ac:dyDescent="0.25">
      <c r="A1533" s="3">
        <v>44244</v>
      </c>
      <c r="B1533" s="2">
        <v>4.0163000000000002</v>
      </c>
      <c r="C1533" s="2">
        <f t="shared" si="181"/>
        <v>-6.4000000000001833E-3</v>
      </c>
      <c r="D1533" s="2">
        <f t="shared" si="182"/>
        <v>3.9859800000000001</v>
      </c>
      <c r="E1533" s="2">
        <f t="shared" si="184"/>
        <v>3.9543600000000003</v>
      </c>
      <c r="F1533" s="2">
        <f t="shared" si="185"/>
        <v>3.9556200000000006</v>
      </c>
      <c r="G1533" s="2">
        <f t="shared" si="187"/>
        <v>4.1083100000000012</v>
      </c>
      <c r="H1533" s="2">
        <f t="shared" si="183"/>
        <v>4.2762685000000031</v>
      </c>
      <c r="I1533" s="2">
        <f t="array" ref="I1533">SUMPRODUCT(B1517:B1536, (ROW(B1517:B1536)-ROW(B1517)+1)) / (20*21/2)</f>
        <v>3.9952861904761905</v>
      </c>
      <c r="J1533" s="2">
        <f t="shared" si="186"/>
        <v>3.9837137661928597</v>
      </c>
      <c r="K1533" s="2">
        <f t="shared" si="188"/>
        <v>4.0650709781445302</v>
      </c>
    </row>
    <row r="1534" spans="1:11" ht="13.5" x14ac:dyDescent="0.25">
      <c r="A1534" s="3">
        <v>44245</v>
      </c>
      <c r="B1534" s="2">
        <v>4.0796000000000001</v>
      </c>
      <c r="C1534" s="2">
        <f t="shared" si="181"/>
        <v>6.3299999999999912E-2</v>
      </c>
      <c r="D1534" s="2">
        <f t="shared" si="182"/>
        <v>4.0062199999999999</v>
      </c>
      <c r="E1534" s="2">
        <f t="shared" si="184"/>
        <v>3.9638499999999999</v>
      </c>
      <c r="F1534" s="2">
        <f t="shared" si="185"/>
        <v>3.9559350000000002</v>
      </c>
      <c r="G1534" s="2">
        <f t="shared" si="187"/>
        <v>4.1027440000000022</v>
      </c>
      <c r="H1534" s="2">
        <f t="shared" si="183"/>
        <v>4.2742130000000031</v>
      </c>
      <c r="I1534" s="2">
        <f t="array" ref="I1534">SUMPRODUCT(B1518:B1537, (ROW(B1518:B1537)-ROW(B1518)+1)) / (20*21/2)</f>
        <v>4.0116071428571427</v>
      </c>
      <c r="J1534" s="2">
        <f t="shared" si="186"/>
        <v>3.9928457884602064</v>
      </c>
      <c r="K1534" s="2">
        <f t="shared" si="188"/>
        <v>4.0656407437074904</v>
      </c>
    </row>
    <row r="1535" spans="1:11" ht="13.5" x14ac:dyDescent="0.25">
      <c r="A1535" s="3">
        <v>44246</v>
      </c>
      <c r="B1535" s="2">
        <v>4.0732999999999997</v>
      </c>
      <c r="C1535" s="2">
        <f t="shared" si="181"/>
        <v>-6.3000000000004164E-3</v>
      </c>
      <c r="D1535" s="2">
        <f t="shared" si="182"/>
        <v>4.0353200000000005</v>
      </c>
      <c r="E1535" s="2">
        <f t="shared" si="184"/>
        <v>3.9733400000000003</v>
      </c>
      <c r="F1535" s="2">
        <f t="shared" si="185"/>
        <v>3.9635250000000006</v>
      </c>
      <c r="G1535" s="2">
        <f t="shared" si="187"/>
        <v>4.0970520000000015</v>
      </c>
      <c r="H1535" s="2">
        <f t="shared" si="183"/>
        <v>4.2721260000000028</v>
      </c>
      <c r="I1535" s="2">
        <f t="array" ref="I1535">SUMPRODUCT(B1519:B1538, (ROW(B1519:B1538)-ROW(B1519)+1)) / (20*21/2)</f>
        <v>4.0262742857142859</v>
      </c>
      <c r="J1535" s="2">
        <f t="shared" si="186"/>
        <v>4.0005080943211393</v>
      </c>
      <c r="K1535" s="2">
        <f t="shared" si="188"/>
        <v>4.0659411066993538</v>
      </c>
    </row>
    <row r="1536" spans="1:11" ht="13.5" x14ac:dyDescent="0.25">
      <c r="A1536" s="3">
        <v>44249</v>
      </c>
      <c r="B1536" s="2">
        <v>4.1428000000000003</v>
      </c>
      <c r="C1536" s="2">
        <f t="shared" si="181"/>
        <v>6.9500000000000561E-2</v>
      </c>
      <c r="D1536" s="2">
        <f t="shared" si="182"/>
        <v>4.0669400000000007</v>
      </c>
      <c r="E1536" s="2">
        <f t="shared" si="184"/>
        <v>4.0018000000000002</v>
      </c>
      <c r="F1536" s="2">
        <f t="shared" si="185"/>
        <v>3.9714300000000002</v>
      </c>
      <c r="G1536" s="2">
        <f t="shared" si="187"/>
        <v>4.0927500000000006</v>
      </c>
      <c r="H1536" s="2">
        <f t="shared" si="183"/>
        <v>4.2704180000000029</v>
      </c>
      <c r="I1536" s="2">
        <f t="array" ref="I1536">SUMPRODUCT(B1520:B1539, (ROW(B1520:B1539)-ROW(B1520)+1)) / (20*21/2)</f>
        <v>4.039827142857142</v>
      </c>
      <c r="J1536" s="2">
        <f t="shared" si="186"/>
        <v>4.0140597043857928</v>
      </c>
      <c r="K1536" s="2">
        <f t="shared" si="188"/>
        <v>4.0689551809464382</v>
      </c>
    </row>
    <row r="1537" spans="1:11" ht="13.5" x14ac:dyDescent="0.25">
      <c r="A1537" s="3">
        <v>44250</v>
      </c>
      <c r="B1537" s="2">
        <v>4.1428000000000003</v>
      </c>
      <c r="C1537" s="2">
        <f t="shared" si="181"/>
        <v>0</v>
      </c>
      <c r="D1537" s="2">
        <f t="shared" si="182"/>
        <v>4.0909600000000008</v>
      </c>
      <c r="E1537" s="2">
        <f t="shared" si="184"/>
        <v>4.0289900000000003</v>
      </c>
      <c r="F1537" s="2">
        <f t="shared" si="185"/>
        <v>3.9824949999999992</v>
      </c>
      <c r="G1537" s="2">
        <f t="shared" si="187"/>
        <v>4.0889540000000011</v>
      </c>
      <c r="H1537" s="2">
        <f t="shared" si="183"/>
        <v>4.2688365000000026</v>
      </c>
      <c r="I1537" s="2">
        <f t="array" ref="I1537">SUMPRODUCT(B1521:B1540, (ROW(B1521:B1540)-ROW(B1521)+1)) / (20*21/2)</f>
        <v>4.0520871428571423</v>
      </c>
      <c r="J1537" s="2">
        <f t="shared" si="186"/>
        <v>4.0263206849204796</v>
      </c>
      <c r="K1537" s="2">
        <f t="shared" si="188"/>
        <v>4.0718510562034407</v>
      </c>
    </row>
    <row r="1538" spans="1:11" ht="13.5" x14ac:dyDescent="0.25">
      <c r="A1538" s="3">
        <v>44251</v>
      </c>
      <c r="B1538" s="2">
        <v>4.1364999999999998</v>
      </c>
      <c r="C1538" s="2">
        <f t="shared" si="181"/>
        <v>-6.3000000000004164E-3</v>
      </c>
      <c r="D1538" s="2">
        <f t="shared" si="182"/>
        <v>4.1150000000000002</v>
      </c>
      <c r="E1538" s="2">
        <f t="shared" si="184"/>
        <v>4.0504899999999999</v>
      </c>
      <c r="F1538" s="2">
        <f t="shared" si="185"/>
        <v>3.9941949999999999</v>
      </c>
      <c r="G1538" s="2">
        <f t="shared" si="187"/>
        <v>4.0856640000000013</v>
      </c>
      <c r="H1538" s="2">
        <f t="shared" si="183"/>
        <v>4.2673815000000017</v>
      </c>
      <c r="I1538" s="2">
        <f t="array" ref="I1538">SUMPRODUCT(B1522:B1541, (ROW(B1522:B1541)-ROW(B1522)+1)) / (20*21/2)</f>
        <v>4.0618447619047622</v>
      </c>
      <c r="J1538" s="2">
        <f t="shared" si="186"/>
        <v>4.0368139530232909</v>
      </c>
      <c r="K1538" s="2">
        <f t="shared" si="188"/>
        <v>4.074386308901345</v>
      </c>
    </row>
    <row r="1539" spans="1:11" ht="13.5" x14ac:dyDescent="0.25">
      <c r="A1539" s="3">
        <v>44252</v>
      </c>
      <c r="B1539" s="2">
        <v>4.1364999999999998</v>
      </c>
      <c r="C1539" s="2">
        <f t="shared" si="181"/>
        <v>0</v>
      </c>
      <c r="D1539" s="2">
        <f t="shared" si="182"/>
        <v>4.1263800000000002</v>
      </c>
      <c r="E1539" s="2">
        <f t="shared" si="184"/>
        <v>4.0663</v>
      </c>
      <c r="F1539" s="2">
        <f t="shared" si="185"/>
        <v>4.0014699999999994</v>
      </c>
      <c r="G1539" s="2">
        <f t="shared" si="187"/>
        <v>4.0826280000000006</v>
      </c>
      <c r="H1539" s="2">
        <f t="shared" si="183"/>
        <v>4.2660850000000012</v>
      </c>
      <c r="I1539" s="2">
        <f t="array" ref="I1539">SUMPRODUCT(B1523:B1542, (ROW(B1523:B1542)-ROW(B1523)+1)) / (20*21/2)</f>
        <v>4.0679904761904764</v>
      </c>
      <c r="J1539" s="2">
        <f t="shared" si="186"/>
        <v>4.0463078622591677</v>
      </c>
      <c r="K1539" s="2">
        <f t="shared" si="188"/>
        <v>4.0768221399248219</v>
      </c>
    </row>
    <row r="1540" spans="1:11" ht="13.5" x14ac:dyDescent="0.25">
      <c r="A1540" s="3">
        <v>44253</v>
      </c>
      <c r="B1540" s="2">
        <v>4.1302000000000003</v>
      </c>
      <c r="C1540" s="2">
        <f t="shared" ref="C1540:C1603" si="189">B1540-B1539</f>
        <v>-6.2999999999995282E-3</v>
      </c>
      <c r="D1540" s="2">
        <f t="shared" si="182"/>
        <v>4.1377600000000001</v>
      </c>
      <c r="E1540" s="2">
        <f t="shared" si="184"/>
        <v>4.0865400000000003</v>
      </c>
      <c r="F1540" s="2">
        <f t="shared" si="185"/>
        <v>4.0087450000000002</v>
      </c>
      <c r="G1540" s="2">
        <f t="shared" si="187"/>
        <v>4.0804780000000003</v>
      </c>
      <c r="H1540" s="2">
        <f t="shared" si="183"/>
        <v>4.2647570000000004</v>
      </c>
      <c r="I1540" s="2">
        <f t="array" ref="I1540">SUMPRODUCT(B1524:B1543, (ROW(B1524:B1543)-ROW(B1524)+1)) / (20*21/2)</f>
        <v>4.076241904761905</v>
      </c>
      <c r="J1540" s="2">
        <f t="shared" si="186"/>
        <v>4.0542975896630571</v>
      </c>
      <c r="K1540" s="2">
        <f t="shared" si="188"/>
        <v>4.0789153893395351</v>
      </c>
    </row>
    <row r="1541" spans="1:11" ht="13.5" x14ac:dyDescent="0.25">
      <c r="A1541" s="3">
        <v>44256</v>
      </c>
      <c r="B1541" s="2">
        <v>4.1112000000000002</v>
      </c>
      <c r="C1541" s="2">
        <f t="shared" si="189"/>
        <v>-1.9000000000000128E-2</v>
      </c>
      <c r="D1541" s="2">
        <f t="shared" si="182"/>
        <v>4.1314399999999996</v>
      </c>
      <c r="E1541" s="2">
        <f t="shared" si="184"/>
        <v>4.0991900000000001</v>
      </c>
      <c r="F1541" s="2">
        <f t="shared" si="185"/>
        <v>4.0150699999999997</v>
      </c>
      <c r="G1541" s="2">
        <f t="shared" si="187"/>
        <v>4.0779480000000001</v>
      </c>
      <c r="H1541" s="2">
        <f t="shared" si="183"/>
        <v>4.2631755000000018</v>
      </c>
      <c r="I1541" s="2">
        <f t="array" ref="I1541">SUMPRODUCT(B1525:B1544, (ROW(B1525:B1544)-ROW(B1525)+1)) / (20*21/2)</f>
        <v>4.0865690476190482</v>
      </c>
      <c r="J1541" s="2">
        <f t="shared" si="186"/>
        <v>4.0597168668380039</v>
      </c>
      <c r="K1541" s="2">
        <f t="shared" si="188"/>
        <v>4.0801814525026909</v>
      </c>
    </row>
    <row r="1542" spans="1:11" ht="13.5" x14ac:dyDescent="0.25">
      <c r="A1542" s="3">
        <v>44257</v>
      </c>
      <c r="B1542" s="2">
        <v>4.0796000000000001</v>
      </c>
      <c r="C1542" s="2">
        <f t="shared" si="189"/>
        <v>-3.1600000000000072E-2</v>
      </c>
      <c r="D1542" s="2">
        <f t="shared" ref="D1542:D1605" si="190">AVERAGE(B1538:B1542)</f>
        <v>4.1188000000000002</v>
      </c>
      <c r="E1542" s="2">
        <f t="shared" si="184"/>
        <v>4.1048799999999996</v>
      </c>
      <c r="F1542" s="2">
        <f t="shared" si="185"/>
        <v>4.0245599999999992</v>
      </c>
      <c r="G1542" s="2">
        <f t="shared" si="187"/>
        <v>4.0749120000000003</v>
      </c>
      <c r="H1542" s="2">
        <f t="shared" si="183"/>
        <v>4.2611200000000018</v>
      </c>
      <c r="I1542" s="2">
        <f t="array" ref="I1542">SUMPRODUCT(B1526:B1545, (ROW(B1526:B1545)-ROW(B1526)+1)) / (20*21/2)</f>
        <v>4.1021719047619056</v>
      </c>
      <c r="J1542" s="2">
        <f t="shared" si="186"/>
        <v>4.0616104985677177</v>
      </c>
      <c r="K1542" s="2">
        <f t="shared" si="188"/>
        <v>4.0801586504437619</v>
      </c>
    </row>
    <row r="1543" spans="1:11" ht="13.5" x14ac:dyDescent="0.25">
      <c r="A1543" s="3">
        <v>44258</v>
      </c>
      <c r="B1543" s="2">
        <v>4.1112000000000002</v>
      </c>
      <c r="C1543" s="2">
        <f t="shared" si="189"/>
        <v>3.1600000000000072E-2</v>
      </c>
      <c r="D1543" s="2">
        <f t="shared" si="190"/>
        <v>4.11374</v>
      </c>
      <c r="E1543" s="2">
        <f t="shared" si="184"/>
        <v>4.1143699999999992</v>
      </c>
      <c r="F1543" s="2">
        <f t="shared" si="185"/>
        <v>4.0343649999999993</v>
      </c>
      <c r="G1543" s="2">
        <f t="shared" si="187"/>
        <v>4.0725080000000009</v>
      </c>
      <c r="H1543" s="2">
        <f t="shared" si="183"/>
        <v>4.2587480000000024</v>
      </c>
      <c r="I1543" s="2">
        <f t="array" ref="I1543">SUMPRODUCT(B1527:B1546, (ROW(B1527:B1546)-ROW(B1527)+1)) / (20*21/2)</f>
        <v>4.1160904761904762</v>
      </c>
      <c r="J1543" s="2">
        <f t="shared" si="186"/>
        <v>4.0663333082279349</v>
      </c>
      <c r="K1543" s="2">
        <f t="shared" si="188"/>
        <v>4.0813759582694971</v>
      </c>
    </row>
    <row r="1544" spans="1:11" ht="13.5" x14ac:dyDescent="0.25">
      <c r="A1544" s="3">
        <v>44259</v>
      </c>
      <c r="B1544" s="2">
        <v>4.1428000000000003</v>
      </c>
      <c r="C1544" s="2">
        <f t="shared" si="189"/>
        <v>3.1600000000000072E-2</v>
      </c>
      <c r="D1544" s="2">
        <f t="shared" si="190"/>
        <v>4.1150000000000002</v>
      </c>
      <c r="E1544" s="2">
        <f t="shared" si="184"/>
        <v>4.1206900000000015</v>
      </c>
      <c r="F1544" s="2">
        <f t="shared" si="185"/>
        <v>4.0422699999999994</v>
      </c>
      <c r="G1544" s="2">
        <f t="shared" si="187"/>
        <v>4.070862</v>
      </c>
      <c r="H1544" s="2">
        <f t="shared" si="183"/>
        <v>4.2570085000000022</v>
      </c>
      <c r="I1544" s="2">
        <f t="array" ref="I1544">SUMPRODUCT(B1528:B1547, (ROW(B1528:B1547)-ROW(B1528)+1)) / (20*21/2)</f>
        <v>4.128382380952381</v>
      </c>
      <c r="J1544" s="2">
        <f t="shared" si="186"/>
        <v>4.073615850301465</v>
      </c>
      <c r="K1544" s="2">
        <f t="shared" si="188"/>
        <v>4.083784744219713</v>
      </c>
    </row>
    <row r="1545" spans="1:11" ht="13.5" x14ac:dyDescent="0.25">
      <c r="A1545" s="3">
        <v>44260</v>
      </c>
      <c r="B1545" s="2">
        <v>4.2061000000000002</v>
      </c>
      <c r="C1545" s="2">
        <f t="shared" si="189"/>
        <v>6.3299999999999912E-2</v>
      </c>
      <c r="D1545" s="2">
        <f t="shared" si="190"/>
        <v>4.1301800000000002</v>
      </c>
      <c r="E1545" s="2">
        <f t="shared" si="184"/>
        <v>4.1339699999999997</v>
      </c>
      <c r="F1545" s="2">
        <f t="shared" si="185"/>
        <v>4.053655</v>
      </c>
      <c r="G1545" s="2">
        <f t="shared" si="187"/>
        <v>4.0704819999999993</v>
      </c>
      <c r="H1545" s="2">
        <f t="shared" si="183"/>
        <v>4.255743500000003</v>
      </c>
      <c r="I1545" s="2">
        <f t="array" ref="I1545">SUMPRODUCT(B1529:B1548, (ROW(B1529:B1548)-ROW(B1529)+1)) / (20*21/2)</f>
        <v>4.1378985714285719</v>
      </c>
      <c r="J1545" s="2">
        <f t="shared" si="186"/>
        <v>4.086233388367992</v>
      </c>
      <c r="K1545" s="2">
        <f t="shared" si="188"/>
        <v>4.0885814209169791</v>
      </c>
    </row>
    <row r="1546" spans="1:11" ht="13.5" x14ac:dyDescent="0.25">
      <c r="A1546" s="3">
        <v>44263</v>
      </c>
      <c r="B1546" s="2">
        <v>4.1997999999999998</v>
      </c>
      <c r="C1546" s="2">
        <f t="shared" si="189"/>
        <v>-6.3000000000004164E-3</v>
      </c>
      <c r="D1546" s="2">
        <f t="shared" si="190"/>
        <v>4.1478999999999999</v>
      </c>
      <c r="E1546" s="2">
        <f t="shared" si="184"/>
        <v>4.1396699999999997</v>
      </c>
      <c r="F1546" s="2">
        <f t="shared" si="185"/>
        <v>4.070735</v>
      </c>
      <c r="G1546" s="2">
        <f t="shared" si="187"/>
        <v>4.0689640000000002</v>
      </c>
      <c r="H1546" s="2">
        <f t="shared" ref="H1546:H1609" si="191">AVERAGE(B1347:B1546)</f>
        <v>4.2538145000000016</v>
      </c>
      <c r="I1546" s="2">
        <f t="array" ref="I1546">SUMPRODUCT(B1530:B1549, (ROW(B1530:B1549)-ROW(B1530)+1)) / (20*21/2)</f>
        <v>4.1455500000000001</v>
      </c>
      <c r="J1546" s="2">
        <f t="shared" si="186"/>
        <v>4.0970492561424692</v>
      </c>
      <c r="K1546" s="2">
        <f t="shared" si="188"/>
        <v>4.0929429338221954</v>
      </c>
    </row>
    <row r="1547" spans="1:11" ht="13.5" x14ac:dyDescent="0.25">
      <c r="A1547" s="3">
        <v>44264</v>
      </c>
      <c r="B1547" s="2">
        <v>4.1997999999999998</v>
      </c>
      <c r="C1547" s="2">
        <f t="shared" si="189"/>
        <v>0</v>
      </c>
      <c r="D1547" s="2">
        <f t="shared" si="190"/>
        <v>4.1719400000000002</v>
      </c>
      <c r="E1547" s="2">
        <f t="shared" si="184"/>
        <v>4.1453699999999998</v>
      </c>
      <c r="F1547" s="2">
        <f t="shared" si="185"/>
        <v>4.0871799999999991</v>
      </c>
      <c r="G1547" s="2">
        <f t="shared" si="187"/>
        <v>4.0673199999999996</v>
      </c>
      <c r="H1547" s="2">
        <f t="shared" si="191"/>
        <v>4.2523600000000021</v>
      </c>
      <c r="I1547" s="2">
        <f t="array" ref="I1547">SUMPRODUCT(B1531:B1550, (ROW(B1531:B1550)-ROW(B1531)+1)) / (20*21/2)</f>
        <v>4.1528376190476184</v>
      </c>
      <c r="J1547" s="2">
        <f t="shared" si="186"/>
        <v>4.1068350412717578</v>
      </c>
      <c r="K1547" s="2">
        <f t="shared" si="188"/>
        <v>4.0971334070056393</v>
      </c>
    </row>
    <row r="1548" spans="1:11" ht="13.5" x14ac:dyDescent="0.25">
      <c r="A1548" s="3">
        <v>44265</v>
      </c>
      <c r="B1548" s="2">
        <v>4.1871</v>
      </c>
      <c r="C1548" s="2">
        <f t="shared" si="189"/>
        <v>-1.2699999999999712E-2</v>
      </c>
      <c r="D1548" s="2">
        <f t="shared" si="190"/>
        <v>4.1871200000000002</v>
      </c>
      <c r="E1548" s="2">
        <f t="shared" ref="E1548:E1611" si="192">AVERAGE(B1539:B1548)</f>
        <v>4.1504300000000001</v>
      </c>
      <c r="F1548" s="2">
        <f t="shared" si="185"/>
        <v>4.10046</v>
      </c>
      <c r="G1548" s="2">
        <f t="shared" si="187"/>
        <v>4.0663079999999994</v>
      </c>
      <c r="H1548" s="2">
        <f t="shared" si="191"/>
        <v>4.2503990000000025</v>
      </c>
      <c r="I1548" s="2">
        <f t="array" ref="I1548">SUMPRODUCT(B1532:B1551, (ROW(B1532:B1551)-ROW(B1532)+1)) / (20*21/2)</f>
        <v>4.1594904761904763</v>
      </c>
      <c r="J1548" s="2">
        <f t="shared" si="186"/>
        <v>4.1144793230554004</v>
      </c>
      <c r="K1548" s="2">
        <f t="shared" si="188"/>
        <v>4.1006615086916929</v>
      </c>
    </row>
    <row r="1549" spans="1:11" ht="13.5" x14ac:dyDescent="0.25">
      <c r="A1549" s="3">
        <v>44266</v>
      </c>
      <c r="B1549" s="2">
        <v>4.1807999999999996</v>
      </c>
      <c r="C1549" s="2">
        <f t="shared" si="189"/>
        <v>-6.3000000000004164E-3</v>
      </c>
      <c r="D1549" s="2">
        <f t="shared" si="190"/>
        <v>4.1947199999999993</v>
      </c>
      <c r="E1549" s="2">
        <f t="shared" si="192"/>
        <v>4.1548600000000002</v>
      </c>
      <c r="F1549" s="2">
        <f t="shared" si="185"/>
        <v>4.1105799999999997</v>
      </c>
      <c r="G1549" s="2">
        <f t="shared" si="187"/>
        <v>4.0651700000000002</v>
      </c>
      <c r="H1549" s="2">
        <f t="shared" si="191"/>
        <v>4.2484065000000024</v>
      </c>
      <c r="I1549" s="2">
        <f t="array" ref="I1549">SUMPRODUCT(B1533:B1552, (ROW(B1533:B1552)-ROW(B1533)+1)) / (20*21/2)</f>
        <v>4.1537114285714285</v>
      </c>
      <c r="J1549" s="2">
        <f t="shared" si="186"/>
        <v>4.1207955780025047</v>
      </c>
      <c r="K1549" s="2">
        <f t="shared" si="188"/>
        <v>4.1038041946253516</v>
      </c>
    </row>
    <row r="1550" spans="1:11" ht="13.5" x14ac:dyDescent="0.25">
      <c r="A1550" s="3">
        <v>44267</v>
      </c>
      <c r="B1550" s="2">
        <v>4.1871</v>
      </c>
      <c r="C1550" s="2">
        <f t="shared" si="189"/>
        <v>6.3000000000004164E-3</v>
      </c>
      <c r="D1550" s="2">
        <f t="shared" si="190"/>
        <v>4.1909200000000002</v>
      </c>
      <c r="E1550" s="2">
        <f t="shared" si="192"/>
        <v>4.1605499999999997</v>
      </c>
      <c r="F1550" s="2">
        <f t="shared" si="185"/>
        <v>4.123545</v>
      </c>
      <c r="G1550" s="2">
        <f t="shared" si="187"/>
        <v>4.0636519999999994</v>
      </c>
      <c r="H1550" s="2">
        <f t="shared" si="191"/>
        <v>4.2464455000000019</v>
      </c>
      <c r="I1550" s="2">
        <f t="array" ref="I1550">SUMPRODUCT(B1534:B1553, (ROW(B1534:B1553)-ROW(B1534)+1)) / (20*21/2)</f>
        <v>4.1513009523809519</v>
      </c>
      <c r="J1550" s="2">
        <f t="shared" si="186"/>
        <v>4.127110284859409</v>
      </c>
      <c r="K1550" s="2">
        <f t="shared" si="188"/>
        <v>4.1070706967969066</v>
      </c>
    </row>
    <row r="1551" spans="1:11" ht="13.5" x14ac:dyDescent="0.25">
      <c r="A1551" s="3">
        <v>44270</v>
      </c>
      <c r="B1551" s="2">
        <v>4.1933999999999996</v>
      </c>
      <c r="C1551" s="2">
        <f t="shared" si="189"/>
        <v>6.2999999999995282E-3</v>
      </c>
      <c r="D1551" s="2">
        <f t="shared" si="190"/>
        <v>4.1896399999999998</v>
      </c>
      <c r="E1551" s="2">
        <f t="shared" si="192"/>
        <v>4.1687700000000003</v>
      </c>
      <c r="F1551" s="2">
        <f t="shared" si="185"/>
        <v>4.1339799999999993</v>
      </c>
      <c r="G1551" s="2">
        <f t="shared" si="187"/>
        <v>4.0614999999999988</v>
      </c>
      <c r="H1551" s="2">
        <f t="shared" si="191"/>
        <v>4.2445160000000017</v>
      </c>
      <c r="I1551" s="2">
        <f t="array" ref="I1551">SUMPRODUCT(B1535:B1554, (ROW(B1535:B1554)-ROW(B1535)+1)) / (20*21/2)</f>
        <v>4.1532576190476185</v>
      </c>
      <c r="J1551" s="2">
        <f t="shared" si="186"/>
        <v>4.1334235910632753</v>
      </c>
      <c r="K1551" s="2">
        <f t="shared" si="188"/>
        <v>4.1104561596676161</v>
      </c>
    </row>
    <row r="1552" spans="1:11" ht="13.5" x14ac:dyDescent="0.25">
      <c r="A1552" s="3">
        <v>44271</v>
      </c>
      <c r="B1552" s="2">
        <v>4.0732999999999997</v>
      </c>
      <c r="C1552" s="2">
        <f t="shared" si="189"/>
        <v>-0.12009999999999987</v>
      </c>
      <c r="D1552" s="2">
        <f t="shared" si="190"/>
        <v>4.1643400000000002</v>
      </c>
      <c r="E1552" s="2">
        <f t="shared" si="192"/>
        <v>4.1681399999999993</v>
      </c>
      <c r="F1552" s="2">
        <f t="shared" si="185"/>
        <v>4.1365099999999995</v>
      </c>
      <c r="G1552" s="2">
        <f t="shared" si="187"/>
        <v>4.0587179999999998</v>
      </c>
      <c r="H1552" s="2">
        <f t="shared" si="191"/>
        <v>4.2419860000000025</v>
      </c>
      <c r="I1552" s="2">
        <f t="array" ref="I1552">SUMPRODUCT(B1536:B1555, (ROW(B1536:B1555)-ROW(B1536)+1)) / (20*21/2)</f>
        <v>4.154222857142857</v>
      </c>
      <c r="J1552" s="2">
        <f t="shared" si="186"/>
        <v>4.127697534771535</v>
      </c>
      <c r="K1552" s="2">
        <f t="shared" si="188"/>
        <v>4.1089990553669251</v>
      </c>
    </row>
    <row r="1553" spans="1:11" ht="13.5" x14ac:dyDescent="0.25">
      <c r="A1553" s="3">
        <v>44272</v>
      </c>
      <c r="B1553" s="2">
        <v>4.1112000000000002</v>
      </c>
      <c r="C1553" s="2">
        <f t="shared" si="189"/>
        <v>3.7900000000000489E-2</v>
      </c>
      <c r="D1553" s="2">
        <f t="shared" si="190"/>
        <v>4.1491600000000002</v>
      </c>
      <c r="E1553" s="2">
        <f t="shared" si="192"/>
        <v>4.1681399999999993</v>
      </c>
      <c r="F1553" s="2">
        <f t="shared" si="185"/>
        <v>4.1412549999999992</v>
      </c>
      <c r="G1553" s="2">
        <f t="shared" si="187"/>
        <v>4.0563139999999995</v>
      </c>
      <c r="H1553" s="2">
        <f t="shared" si="191"/>
        <v>4.2396455000000035</v>
      </c>
      <c r="I1553" s="2">
        <f t="array" ref="I1553">SUMPRODUCT(B1537:B1556, (ROW(B1537:B1556)-ROW(B1537)+1)) / (20*21/2)</f>
        <v>4.1596157142857146</v>
      </c>
      <c r="J1553" s="2">
        <f t="shared" si="186"/>
        <v>4.1261263409837694</v>
      </c>
      <c r="K1553" s="2">
        <f t="shared" si="188"/>
        <v>4.1090853669211631</v>
      </c>
    </row>
    <row r="1554" spans="1:11" ht="13.5" x14ac:dyDescent="0.25">
      <c r="A1554" s="3">
        <v>44273</v>
      </c>
      <c r="B1554" s="2">
        <v>4.1618000000000004</v>
      </c>
      <c r="C1554" s="2">
        <f t="shared" si="189"/>
        <v>5.06000000000002E-2</v>
      </c>
      <c r="D1554" s="2">
        <f t="shared" si="190"/>
        <v>4.1453599999999993</v>
      </c>
      <c r="E1554" s="2">
        <f t="shared" si="192"/>
        <v>4.1700400000000002</v>
      </c>
      <c r="F1554" s="2">
        <f t="shared" si="185"/>
        <v>4.145365</v>
      </c>
      <c r="G1554" s="2">
        <f t="shared" si="187"/>
        <v>4.0551759999999994</v>
      </c>
      <c r="H1554" s="2">
        <f t="shared" si="191"/>
        <v>4.2375580000000026</v>
      </c>
      <c r="I1554" s="2">
        <f t="array" ref="I1554">SUMPRODUCT(B1538:B1557, (ROW(B1538:B1557)-ROW(B1538)+1)) / (20*21/2)</f>
        <v>4.1659071428571428</v>
      </c>
      <c r="J1554" s="2">
        <f t="shared" si="186"/>
        <v>4.1295238323186485</v>
      </c>
      <c r="K1554" s="2">
        <f t="shared" si="188"/>
        <v>4.1111526074340583</v>
      </c>
    </row>
    <row r="1555" spans="1:11" ht="13.5" x14ac:dyDescent="0.25">
      <c r="A1555" s="3">
        <v>44274</v>
      </c>
      <c r="B1555" s="2">
        <v>4.1555</v>
      </c>
      <c r="C1555" s="2">
        <f t="shared" si="189"/>
        <v>-6.3000000000004164E-3</v>
      </c>
      <c r="D1555" s="2">
        <f t="shared" si="190"/>
        <v>4.1390399999999996</v>
      </c>
      <c r="E1555" s="2">
        <f t="shared" si="192"/>
        <v>4.1649799999999999</v>
      </c>
      <c r="F1555" s="2">
        <f t="shared" si="185"/>
        <v>4.1494750000000007</v>
      </c>
      <c r="G1555" s="2">
        <f t="shared" si="187"/>
        <v>4.0553019999999993</v>
      </c>
      <c r="H1555" s="2">
        <f t="shared" si="191"/>
        <v>4.2354390000000022</v>
      </c>
      <c r="I1555" s="2">
        <f t="array" ref="I1555">SUMPRODUCT(B1539:B1558, (ROW(B1539:B1558)-ROW(B1539)+1)) / (20*21/2)</f>
        <v>4.1838847619047623</v>
      </c>
      <c r="J1555" s="2">
        <f t="shared" si="186"/>
        <v>4.1319977530502054</v>
      </c>
      <c r="K1555" s="2">
        <f t="shared" si="188"/>
        <v>4.1128917208680171</v>
      </c>
    </row>
    <row r="1556" spans="1:11" ht="13.5" x14ac:dyDescent="0.25">
      <c r="A1556" s="3">
        <v>44277</v>
      </c>
      <c r="B1556" s="2">
        <v>4.2061000000000002</v>
      </c>
      <c r="C1556" s="2">
        <f t="shared" si="189"/>
        <v>5.06000000000002E-2</v>
      </c>
      <c r="D1556" s="2">
        <f t="shared" si="190"/>
        <v>4.1415799999999994</v>
      </c>
      <c r="E1556" s="2">
        <f t="shared" si="192"/>
        <v>4.16561</v>
      </c>
      <c r="F1556" s="2">
        <f t="shared" ref="F1556:F1619" si="193">AVERAGE(B1537:B1556)</f>
        <v>4.1526399999999999</v>
      </c>
      <c r="G1556" s="2">
        <f t="shared" si="187"/>
        <v>4.0564399999999985</v>
      </c>
      <c r="H1556" s="2">
        <f t="shared" si="191"/>
        <v>4.2332255000000023</v>
      </c>
      <c r="I1556" s="2">
        <f t="array" ref="I1556">SUMPRODUCT(B1540:B1559, (ROW(B1540:B1559)-ROW(B1540)+1)) / (20*21/2)</f>
        <v>4.2020780952380958</v>
      </c>
      <c r="J1556" s="2">
        <f t="shared" si="186"/>
        <v>4.139055109902567</v>
      </c>
      <c r="K1556" s="2">
        <f t="shared" si="188"/>
        <v>4.1165469475006438</v>
      </c>
    </row>
    <row r="1557" spans="1:11" ht="13.5" x14ac:dyDescent="0.25">
      <c r="A1557" s="3">
        <v>44278</v>
      </c>
      <c r="B1557" s="2">
        <v>4.2187000000000001</v>
      </c>
      <c r="C1557" s="2">
        <f t="shared" si="189"/>
        <v>1.2599999999999945E-2</v>
      </c>
      <c r="D1557" s="2">
        <f t="shared" si="190"/>
        <v>4.1706599999999998</v>
      </c>
      <c r="E1557" s="2">
        <f t="shared" si="192"/>
        <v>4.1674999999999995</v>
      </c>
      <c r="F1557" s="2">
        <f t="shared" si="193"/>
        <v>4.1564350000000001</v>
      </c>
      <c r="G1557" s="2">
        <f t="shared" si="187"/>
        <v>4.0593479999999991</v>
      </c>
      <c r="H1557" s="2">
        <f t="shared" si="191"/>
        <v>4.2312330000000022</v>
      </c>
      <c r="I1557" s="2">
        <f t="array" ref="I1557">SUMPRODUCT(B1541:B1560, (ROW(B1541:B1560)-ROW(B1541)+1)) / (20*21/2)</f>
        <v>4.2186171428571431</v>
      </c>
      <c r="J1557" s="2">
        <f t="shared" ref="J1557:J1620" si="194">$J$4*B1557+J1556*(1-$J$4)</f>
        <v>4.1466403375308936</v>
      </c>
      <c r="K1557" s="2">
        <f t="shared" si="188"/>
        <v>4.1205529495594417</v>
      </c>
    </row>
    <row r="1558" spans="1:11" ht="13.5" x14ac:dyDescent="0.25">
      <c r="A1558" s="3">
        <v>44279</v>
      </c>
      <c r="B1558" s="2">
        <v>4.3452000000000002</v>
      </c>
      <c r="C1558" s="2">
        <f t="shared" si="189"/>
        <v>0.12650000000000006</v>
      </c>
      <c r="D1558" s="2">
        <f t="shared" si="190"/>
        <v>4.21746</v>
      </c>
      <c r="E1558" s="2">
        <f t="shared" si="192"/>
        <v>4.1833099999999996</v>
      </c>
      <c r="F1558" s="2">
        <f t="shared" si="193"/>
        <v>4.1668700000000003</v>
      </c>
      <c r="G1558" s="2">
        <f t="shared" si="187"/>
        <v>4.0652919999999986</v>
      </c>
      <c r="H1558" s="2">
        <f t="shared" si="191"/>
        <v>4.2298730000000031</v>
      </c>
      <c r="I1558" s="2">
        <f t="array" ref="I1558">SUMPRODUCT(B1542:B1561, (ROW(B1542:B1561)-ROW(B1542)+1)) / (20*21/2)</f>
        <v>4.2341019047619053</v>
      </c>
      <c r="J1558" s="2">
        <f t="shared" si="194"/>
        <v>4.1655507815755701</v>
      </c>
      <c r="K1558" s="2">
        <f t="shared" si="188"/>
        <v>4.1293626378120125</v>
      </c>
    </row>
    <row r="1559" spans="1:11" ht="13.5" x14ac:dyDescent="0.25">
      <c r="A1559" s="3">
        <v>44280</v>
      </c>
      <c r="B1559" s="2">
        <v>4.3578999999999999</v>
      </c>
      <c r="C1559" s="2">
        <f t="shared" si="189"/>
        <v>1.2699999999999712E-2</v>
      </c>
      <c r="D1559" s="2">
        <f t="shared" si="190"/>
        <v>4.2566800000000002</v>
      </c>
      <c r="E1559" s="2">
        <f t="shared" si="192"/>
        <v>4.2010199999999998</v>
      </c>
      <c r="F1559" s="2">
        <f t="shared" si="193"/>
        <v>4.1779400000000004</v>
      </c>
      <c r="G1559" s="2">
        <f t="shared" si="187"/>
        <v>4.0708579999999994</v>
      </c>
      <c r="H1559" s="2">
        <f t="shared" si="191"/>
        <v>4.2286080000000021</v>
      </c>
      <c r="I1559" s="2">
        <f t="array" ref="I1559">SUMPRODUCT(B1543:B1562, (ROW(B1543:B1562)-ROW(B1543)+1)) / (20*21/2)</f>
        <v>4.2484419047619051</v>
      </c>
      <c r="J1559" s="2">
        <f t="shared" si="194"/>
        <v>4.1838697547588488</v>
      </c>
      <c r="K1559" s="2">
        <f t="shared" si="188"/>
        <v>4.1383248873095804</v>
      </c>
    </row>
    <row r="1560" spans="1:11" ht="13.5" x14ac:dyDescent="0.25">
      <c r="A1560" s="3">
        <v>44281</v>
      </c>
      <c r="B1560" s="2">
        <v>4.3516000000000004</v>
      </c>
      <c r="C1560" s="2">
        <f t="shared" si="189"/>
        <v>-6.2999999999995282E-3</v>
      </c>
      <c r="D1560" s="2">
        <f t="shared" si="190"/>
        <v>4.2959000000000005</v>
      </c>
      <c r="E1560" s="2">
        <f t="shared" si="192"/>
        <v>4.2174699999999996</v>
      </c>
      <c r="F1560" s="2">
        <f t="shared" si="193"/>
        <v>4.1890100000000006</v>
      </c>
      <c r="G1560" s="2">
        <f t="shared" si="187"/>
        <v>4.0762979999999995</v>
      </c>
      <c r="H1560" s="2">
        <f t="shared" si="191"/>
        <v>4.2278175000000022</v>
      </c>
      <c r="I1560" s="2">
        <f t="array" ref="I1560">SUMPRODUCT(B1544:B1563, (ROW(B1544:B1563)-ROW(B1544)+1)) / (20*21/2)</f>
        <v>4.2584676190476189</v>
      </c>
      <c r="J1560" s="2">
        <f t="shared" si="194"/>
        <v>4.1998440638294348</v>
      </c>
      <c r="K1560" s="2">
        <f t="shared" si="188"/>
        <v>4.1466886172190085</v>
      </c>
    </row>
    <row r="1561" spans="1:11" ht="13.5" x14ac:dyDescent="0.25">
      <c r="A1561" s="3">
        <v>44284</v>
      </c>
      <c r="B1561" s="2">
        <v>4.3516000000000004</v>
      </c>
      <c r="C1561" s="2">
        <f t="shared" si="189"/>
        <v>0</v>
      </c>
      <c r="D1561" s="2">
        <f t="shared" si="190"/>
        <v>4.3250000000000011</v>
      </c>
      <c r="E1561" s="2">
        <f t="shared" si="192"/>
        <v>4.2332899999999993</v>
      </c>
      <c r="F1561" s="2">
        <f t="shared" si="193"/>
        <v>4.2010300000000012</v>
      </c>
      <c r="G1561" s="2">
        <f t="shared" si="187"/>
        <v>4.0836359999999994</v>
      </c>
      <c r="H1561" s="2">
        <f t="shared" si="191"/>
        <v>4.2270270000000014</v>
      </c>
      <c r="I1561" s="2">
        <f t="array" ref="I1561">SUMPRODUCT(B1545:B1564, (ROW(B1545:B1564)-ROW(B1545)+1)) / (20*21/2)</f>
        <v>4.2699090476190475</v>
      </c>
      <c r="J1561" s="2">
        <f t="shared" si="194"/>
        <v>4.2142970101313928</v>
      </c>
      <c r="K1561" s="2">
        <f t="shared" si="188"/>
        <v>4.154724357720224</v>
      </c>
    </row>
    <row r="1562" spans="1:11" ht="13.5" x14ac:dyDescent="0.25">
      <c r="A1562" s="3">
        <v>44285</v>
      </c>
      <c r="B1562" s="2">
        <v>4.3516000000000004</v>
      </c>
      <c r="C1562" s="2">
        <f t="shared" si="189"/>
        <v>0</v>
      </c>
      <c r="D1562" s="2">
        <f t="shared" si="190"/>
        <v>4.3515800000000002</v>
      </c>
      <c r="E1562" s="2">
        <f t="shared" si="192"/>
        <v>4.2611199999999991</v>
      </c>
      <c r="F1562" s="2">
        <f t="shared" si="193"/>
        <v>4.2146300000000005</v>
      </c>
      <c r="G1562" s="2">
        <f t="shared" si="187"/>
        <v>4.0894559999999993</v>
      </c>
      <c r="H1562" s="2">
        <f t="shared" si="191"/>
        <v>4.2262365000000015</v>
      </c>
      <c r="I1562" s="2">
        <f t="array" ref="I1562">SUMPRODUCT(B1546:B1565, (ROW(B1546:B1565)-ROW(B1546)+1)) / (20*21/2)</f>
        <v>4.2791866666666669</v>
      </c>
      <c r="J1562" s="2">
        <f t="shared" si="194"/>
        <v>4.2273734853569742</v>
      </c>
      <c r="K1562" s="2">
        <f t="shared" si="188"/>
        <v>4.1624449711429605</v>
      </c>
    </row>
    <row r="1563" spans="1:11" ht="13.5" x14ac:dyDescent="0.25">
      <c r="A1563" s="3">
        <v>44286</v>
      </c>
      <c r="B1563" s="2">
        <v>4.3198999999999996</v>
      </c>
      <c r="C1563" s="2">
        <f t="shared" si="189"/>
        <v>-3.1700000000000728E-2</v>
      </c>
      <c r="D1563" s="2">
        <f t="shared" si="190"/>
        <v>4.3465199999999999</v>
      </c>
      <c r="E1563" s="2">
        <f t="shared" si="192"/>
        <v>4.2819899999999995</v>
      </c>
      <c r="F1563" s="2">
        <f t="shared" si="193"/>
        <v>4.2250650000000007</v>
      </c>
      <c r="G1563" s="2">
        <f t="shared" si="187"/>
        <v>4.0951479999999982</v>
      </c>
      <c r="H1563" s="2">
        <f t="shared" si="191"/>
        <v>4.2252875000000021</v>
      </c>
      <c r="I1563" s="2">
        <f t="array" ref="I1563">SUMPRODUCT(B1547:B1566, (ROW(B1547:B1566)-ROW(B1547)+1)) / (20*21/2)</f>
        <v>4.2848523809523806</v>
      </c>
      <c r="J1563" s="2">
        <f t="shared" si="194"/>
        <v>4.2361855343705956</v>
      </c>
      <c r="K1563" s="2">
        <f t="shared" si="188"/>
        <v>4.1686196781569622</v>
      </c>
    </row>
    <row r="1564" spans="1:11" ht="13.5" x14ac:dyDescent="0.25">
      <c r="A1564" s="3">
        <v>44287</v>
      </c>
      <c r="B1564" s="2">
        <v>4.3452000000000002</v>
      </c>
      <c r="C1564" s="2">
        <f t="shared" si="189"/>
        <v>2.5300000000000544E-2</v>
      </c>
      <c r="D1564" s="2">
        <f t="shared" si="190"/>
        <v>4.3439800000000002</v>
      </c>
      <c r="E1564" s="2">
        <f t="shared" si="192"/>
        <v>4.3003299999999998</v>
      </c>
      <c r="F1564" s="2">
        <f t="shared" si="193"/>
        <v>4.2351850000000013</v>
      </c>
      <c r="G1564" s="2">
        <f t="shared" si="187"/>
        <v>4.1005859999999981</v>
      </c>
      <c r="H1564" s="2">
        <f t="shared" si="191"/>
        <v>4.2244650000000012</v>
      </c>
      <c r="I1564" s="2">
        <f t="array" ref="I1564">SUMPRODUCT(B1548:B1567, (ROW(B1548:B1567)-ROW(B1548)+1)) / (20*21/2)</f>
        <v>4.2936457142857147</v>
      </c>
      <c r="J1564" s="2">
        <f t="shared" si="194"/>
        <v>4.2465678644305394</v>
      </c>
      <c r="K1564" s="2">
        <f t="shared" si="188"/>
        <v>4.1755443966606105</v>
      </c>
    </row>
    <row r="1565" spans="1:11" ht="13.5" x14ac:dyDescent="0.25">
      <c r="A1565" s="3">
        <v>44288</v>
      </c>
      <c r="B1565" s="2">
        <v>4.3326000000000002</v>
      </c>
      <c r="C1565" s="2">
        <f t="shared" si="189"/>
        <v>-1.2599999999999945E-2</v>
      </c>
      <c r="D1565" s="2">
        <f t="shared" si="190"/>
        <v>4.3401799999999993</v>
      </c>
      <c r="E1565" s="2">
        <f t="shared" si="192"/>
        <v>4.3180399999999999</v>
      </c>
      <c r="F1565" s="2">
        <f t="shared" si="193"/>
        <v>4.2415099999999999</v>
      </c>
      <c r="G1565" s="2">
        <f t="shared" si="187"/>
        <v>4.1088079999999989</v>
      </c>
      <c r="H1565" s="2">
        <f t="shared" si="191"/>
        <v>4.2236745000000013</v>
      </c>
      <c r="I1565" s="2">
        <f t="array" ref="I1565">SUMPRODUCT(B1549:B1568, (ROW(B1549:B1568)-ROW(B1549)+1)) / (20*21/2)</f>
        <v>4.2981671428571424</v>
      </c>
      <c r="J1565" s="2">
        <f t="shared" si="194"/>
        <v>4.2547614011514403</v>
      </c>
      <c r="K1565" s="2">
        <f t="shared" si="188"/>
        <v>4.181703439928822</v>
      </c>
    </row>
    <row r="1566" spans="1:11" ht="13.5" x14ac:dyDescent="0.25">
      <c r="A1566" s="3">
        <v>44291</v>
      </c>
      <c r="B1566" s="2">
        <v>4.3010000000000002</v>
      </c>
      <c r="C1566" s="2">
        <f t="shared" si="189"/>
        <v>-3.1600000000000072E-2</v>
      </c>
      <c r="D1566" s="2">
        <f t="shared" si="190"/>
        <v>4.3300600000000005</v>
      </c>
      <c r="E1566" s="2">
        <f t="shared" si="192"/>
        <v>4.3275300000000012</v>
      </c>
      <c r="F1566" s="2">
        <f t="shared" si="193"/>
        <v>4.2465700000000002</v>
      </c>
      <c r="G1566" s="2">
        <f t="shared" si="187"/>
        <v>4.1151339999999985</v>
      </c>
      <c r="H1566" s="2">
        <f t="shared" si="191"/>
        <v>4.2226625000000011</v>
      </c>
      <c r="I1566" s="2">
        <f t="array" ref="I1566">SUMPRODUCT(B1550:B1569, (ROW(B1550:B1569)-ROW(B1550)+1)) / (20*21/2)</f>
        <v>4.30214619047619</v>
      </c>
      <c r="J1566" s="2">
        <f t="shared" si="194"/>
        <v>4.2591650772322556</v>
      </c>
      <c r="K1566" s="2">
        <f t="shared" si="188"/>
        <v>4.1863817364022013</v>
      </c>
    </row>
    <row r="1567" spans="1:11" ht="13.5" x14ac:dyDescent="0.25">
      <c r="A1567" s="3">
        <v>44292</v>
      </c>
      <c r="B1567" s="2">
        <v>4.3388999999999998</v>
      </c>
      <c r="C1567" s="2">
        <f t="shared" si="189"/>
        <v>3.7899999999999601E-2</v>
      </c>
      <c r="D1567" s="2">
        <f t="shared" si="190"/>
        <v>4.3275199999999989</v>
      </c>
      <c r="E1567" s="2">
        <f t="shared" si="192"/>
        <v>4.3395500000000009</v>
      </c>
      <c r="F1567" s="2">
        <f t="shared" si="193"/>
        <v>4.2535249999999998</v>
      </c>
      <c r="G1567" s="2">
        <f t="shared" si="187"/>
        <v>4.1234819999999983</v>
      </c>
      <c r="H1567" s="2">
        <f t="shared" si="191"/>
        <v>4.2219035000000016</v>
      </c>
      <c r="I1567" s="2">
        <f t="array" ref="I1567">SUMPRODUCT(B1551:B1570, (ROW(B1551:B1570)-ROW(B1551)+1)) / (20*21/2)</f>
        <v>4.3043433333333336</v>
      </c>
      <c r="J1567" s="2">
        <f t="shared" si="194"/>
        <v>4.2667588794006122</v>
      </c>
      <c r="K1567" s="2">
        <f t="shared" si="188"/>
        <v>4.1923628447785859</v>
      </c>
    </row>
    <row r="1568" spans="1:11" ht="13.5" x14ac:dyDescent="0.25">
      <c r="A1568" s="3">
        <v>44293</v>
      </c>
      <c r="B1568" s="2">
        <v>4.3010000000000002</v>
      </c>
      <c r="C1568" s="2">
        <f t="shared" si="189"/>
        <v>-3.7899999999999601E-2</v>
      </c>
      <c r="D1568" s="2">
        <f t="shared" si="190"/>
        <v>4.3237400000000008</v>
      </c>
      <c r="E1568" s="2">
        <f t="shared" si="192"/>
        <v>4.3351300000000013</v>
      </c>
      <c r="F1568" s="2">
        <f t="shared" si="193"/>
        <v>4.2592199999999991</v>
      </c>
      <c r="G1568" s="2">
        <f t="shared" si="187"/>
        <v>4.1314519999999986</v>
      </c>
      <c r="H1568" s="2">
        <f t="shared" si="191"/>
        <v>4.2209550000000009</v>
      </c>
      <c r="I1568" s="2">
        <f t="array" ref="I1568">SUMPRODUCT(B1552:B1571, (ROW(B1552:B1571)-ROW(B1552)+1)) / (20*21/2)</f>
        <v>4.3054585714285718</v>
      </c>
      <c r="J1568" s="2">
        <f t="shared" si="194"/>
        <v>4.2700199385053157</v>
      </c>
      <c r="K1568" s="2">
        <f t="shared" si="188"/>
        <v>4.1966231253755044</v>
      </c>
    </row>
    <row r="1569" spans="1:11" ht="13.5" x14ac:dyDescent="0.25">
      <c r="A1569" s="3">
        <v>44294</v>
      </c>
      <c r="B1569" s="2">
        <v>4.3010000000000002</v>
      </c>
      <c r="C1569" s="2">
        <f t="shared" si="189"/>
        <v>0</v>
      </c>
      <c r="D1569" s="2">
        <f t="shared" si="190"/>
        <v>4.3148999999999997</v>
      </c>
      <c r="E1569" s="2">
        <f t="shared" si="192"/>
        <v>4.3294400000000008</v>
      </c>
      <c r="F1569" s="2">
        <f t="shared" si="193"/>
        <v>4.2652299999999999</v>
      </c>
      <c r="G1569" s="2">
        <f t="shared" si="187"/>
        <v>4.1376519999999983</v>
      </c>
      <c r="H1569" s="2">
        <f t="shared" si="191"/>
        <v>4.2200065000000011</v>
      </c>
      <c r="I1569" s="2">
        <f t="array" ref="I1569">SUMPRODUCT(B1553:B1572, (ROW(B1553:B1572)-ROW(B1553)+1)) / (20*21/2)</f>
        <v>4.3043423809523809</v>
      </c>
      <c r="J1569" s="2">
        <f t="shared" si="194"/>
        <v>4.2729704205524284</v>
      </c>
      <c r="K1569" s="2">
        <f t="shared" si="188"/>
        <v>4.200716336145093</v>
      </c>
    </row>
    <row r="1570" spans="1:11" ht="13.5" x14ac:dyDescent="0.25">
      <c r="A1570" s="3">
        <v>44298</v>
      </c>
      <c r="B1570" s="2">
        <v>4.2882999999999996</v>
      </c>
      <c r="C1570" s="2">
        <f t="shared" si="189"/>
        <v>-1.27000000000006E-2</v>
      </c>
      <c r="D1570" s="2">
        <f t="shared" si="190"/>
        <v>4.3060400000000003</v>
      </c>
      <c r="E1570" s="2">
        <f t="shared" si="192"/>
        <v>4.3231099999999998</v>
      </c>
      <c r="F1570" s="2">
        <f t="shared" si="193"/>
        <v>4.2702899999999984</v>
      </c>
      <c r="G1570" s="2">
        <f t="shared" si="187"/>
        <v>4.1437239999999989</v>
      </c>
      <c r="H1570" s="2">
        <f t="shared" si="191"/>
        <v>4.2192790000000011</v>
      </c>
      <c r="I1570" s="2">
        <f t="array" ref="I1570">SUMPRODUCT(B1554:B1573, (ROW(B1554:B1573)-ROW(B1554)+1)) / (20*21/2)</f>
        <v>4.2999133333333335</v>
      </c>
      <c r="J1570" s="2">
        <f t="shared" si="194"/>
        <v>4.2744303804998163</v>
      </c>
      <c r="K1570" s="2">
        <f t="shared" si="188"/>
        <v>4.2041509896295999</v>
      </c>
    </row>
    <row r="1571" spans="1:11" ht="13.5" x14ac:dyDescent="0.25">
      <c r="A1571" s="3">
        <v>44299</v>
      </c>
      <c r="B1571" s="2">
        <v>4.282</v>
      </c>
      <c r="C1571" s="2">
        <f t="shared" si="189"/>
        <v>-6.2999999999995282E-3</v>
      </c>
      <c r="D1571" s="2">
        <f t="shared" si="190"/>
        <v>4.3022399999999994</v>
      </c>
      <c r="E1571" s="2">
        <f t="shared" si="192"/>
        <v>4.3161500000000004</v>
      </c>
      <c r="F1571" s="2">
        <f t="shared" si="193"/>
        <v>4.2747200000000003</v>
      </c>
      <c r="G1571" s="2">
        <f t="shared" si="187"/>
        <v>4.1496699999999986</v>
      </c>
      <c r="H1571" s="2">
        <f t="shared" si="191"/>
        <v>4.2185515000000011</v>
      </c>
      <c r="I1571" s="2">
        <f t="array" ref="I1571">SUMPRODUCT(B1555:B1574, (ROW(B1555:B1574)-ROW(B1555)+1)) / (20*21/2)</f>
        <v>4.288862857142858</v>
      </c>
      <c r="J1571" s="2">
        <f t="shared" si="194"/>
        <v>4.275151296642691</v>
      </c>
      <c r="K1571" s="2">
        <f t="shared" si="188"/>
        <v>4.2072038919970662</v>
      </c>
    </row>
    <row r="1572" spans="1:11" ht="13.5" x14ac:dyDescent="0.25">
      <c r="A1572" s="3">
        <v>44300</v>
      </c>
      <c r="B1572" s="2">
        <v>4.2629999999999999</v>
      </c>
      <c r="C1572" s="2">
        <f t="shared" si="189"/>
        <v>-1.9000000000000128E-2</v>
      </c>
      <c r="D1572" s="2">
        <f t="shared" si="190"/>
        <v>4.2870599999999994</v>
      </c>
      <c r="E1572" s="2">
        <f t="shared" si="192"/>
        <v>4.3072900000000001</v>
      </c>
      <c r="F1572" s="2">
        <f t="shared" si="193"/>
        <v>4.2842049999999992</v>
      </c>
      <c r="G1572" s="2">
        <f t="shared" si="187"/>
        <v>4.1571339999999983</v>
      </c>
      <c r="H1572" s="2">
        <f t="shared" si="191"/>
        <v>4.2177290000000012</v>
      </c>
      <c r="I1572" s="2">
        <f t="array" ref="I1572">SUMPRODUCT(B1556:B1575, (ROW(B1556:B1575)-ROW(B1556)+1)) / (20*21/2)</f>
        <v>4.2771423809523803</v>
      </c>
      <c r="J1572" s="2">
        <f t="shared" si="194"/>
        <v>4.2739940302957677</v>
      </c>
      <c r="K1572" s="2">
        <f t="shared" si="188"/>
        <v>4.2093919746638484</v>
      </c>
    </row>
    <row r="1573" spans="1:11" ht="13.5" x14ac:dyDescent="0.25">
      <c r="A1573" s="3">
        <v>44301</v>
      </c>
      <c r="B1573" s="2">
        <v>4.2377000000000002</v>
      </c>
      <c r="C1573" s="2">
        <f t="shared" si="189"/>
        <v>-2.5299999999999656E-2</v>
      </c>
      <c r="D1573" s="2">
        <f t="shared" si="190"/>
        <v>4.2744</v>
      </c>
      <c r="E1573" s="2">
        <f t="shared" si="192"/>
        <v>4.2990700000000004</v>
      </c>
      <c r="F1573" s="2">
        <f t="shared" si="193"/>
        <v>4.2905299999999995</v>
      </c>
      <c r="G1573" s="2">
        <f t="shared" si="187"/>
        <v>4.1635859999999987</v>
      </c>
      <c r="H1573" s="2">
        <f t="shared" si="191"/>
        <v>4.2167800000000009</v>
      </c>
      <c r="I1573" s="2">
        <f t="array" ref="I1573">SUMPRODUCT(B1557:B1576, (ROW(B1557:B1576)-ROW(B1557)+1)) / (20*21/2)</f>
        <v>4.2647619047619045</v>
      </c>
      <c r="J1573" s="2">
        <f t="shared" si="194"/>
        <v>4.2705374559818852</v>
      </c>
      <c r="K1573" s="2">
        <f t="shared" si="188"/>
        <v>4.2105020933044823</v>
      </c>
    </row>
    <row r="1574" spans="1:11" ht="13.5" x14ac:dyDescent="0.25">
      <c r="A1574" s="3">
        <v>44302</v>
      </c>
      <c r="B1574" s="2">
        <v>4.1745000000000001</v>
      </c>
      <c r="C1574" s="2">
        <f t="shared" si="189"/>
        <v>-6.3200000000000145E-2</v>
      </c>
      <c r="D1574" s="2">
        <f t="shared" si="190"/>
        <v>4.2491000000000003</v>
      </c>
      <c r="E1574" s="2">
        <f t="shared" si="192"/>
        <v>4.282</v>
      </c>
      <c r="F1574" s="2">
        <f t="shared" si="193"/>
        <v>4.2911649999999995</v>
      </c>
      <c r="G1574" s="2">
        <f t="shared" si="187"/>
        <v>4.167381999999999</v>
      </c>
      <c r="H1574" s="2">
        <f t="shared" si="191"/>
        <v>4.2155150000000017</v>
      </c>
      <c r="I1574" s="2">
        <f t="array" ref="I1574">SUMPRODUCT(B1558:B1577, (ROW(B1558:B1577)-ROW(B1558)+1)) / (20*21/2)</f>
        <v>4.2513923809523808</v>
      </c>
      <c r="J1574" s="2">
        <f t="shared" si="194"/>
        <v>4.261391031602658</v>
      </c>
      <c r="K1574" s="2">
        <f t="shared" si="188"/>
        <v>4.2090902465082278</v>
      </c>
    </row>
    <row r="1575" spans="1:11" ht="13.5" x14ac:dyDescent="0.25">
      <c r="A1575" s="3">
        <v>44305</v>
      </c>
      <c r="B1575" s="2">
        <v>4.1680999999999999</v>
      </c>
      <c r="C1575" s="2">
        <f t="shared" si="189"/>
        <v>-6.4000000000001833E-3</v>
      </c>
      <c r="D1575" s="2">
        <f t="shared" si="190"/>
        <v>4.22506</v>
      </c>
      <c r="E1575" s="2">
        <f t="shared" si="192"/>
        <v>4.2655500000000002</v>
      </c>
      <c r="F1575" s="2">
        <f t="shared" si="193"/>
        <v>4.2917949999999996</v>
      </c>
      <c r="G1575" s="2">
        <f t="shared" si="187"/>
        <v>4.1711759999999991</v>
      </c>
      <c r="H1575" s="2">
        <f t="shared" si="191"/>
        <v>4.2146925000000008</v>
      </c>
      <c r="I1575" s="2">
        <f t="array" ref="I1575">SUMPRODUCT(B1559:B1578, (ROW(B1559:B1578)-ROW(B1559)+1)) / (20*21/2)</f>
        <v>4.2383538095238098</v>
      </c>
      <c r="J1575" s="2">
        <f t="shared" si="194"/>
        <v>4.2525061714500243</v>
      </c>
      <c r="K1575" s="2">
        <f t="shared" si="188"/>
        <v>4.2074827858608463</v>
      </c>
    </row>
    <row r="1576" spans="1:11" ht="13.5" x14ac:dyDescent="0.25">
      <c r="A1576" s="3">
        <v>44306</v>
      </c>
      <c r="B1576" s="2">
        <v>4.1618000000000004</v>
      </c>
      <c r="C1576" s="2">
        <f t="shared" si="189"/>
        <v>-6.2999999999995282E-3</v>
      </c>
      <c r="D1576" s="2">
        <f t="shared" si="190"/>
        <v>4.2010199999999998</v>
      </c>
      <c r="E1576" s="2">
        <f t="shared" si="192"/>
        <v>4.2516300000000005</v>
      </c>
      <c r="F1576" s="2">
        <f t="shared" si="193"/>
        <v>4.2895800000000008</v>
      </c>
      <c r="G1576" s="2">
        <f t="shared" si="187"/>
        <v>4.1772479999999987</v>
      </c>
      <c r="H1576" s="2">
        <f t="shared" si="191"/>
        <v>4.2139965000000004</v>
      </c>
      <c r="I1576" s="2">
        <f t="array" ref="I1576">SUMPRODUCT(B1560:B1579, (ROW(B1560:B1579)-ROW(B1560)+1)) / (20*21/2)</f>
        <v>4.2262485714285711</v>
      </c>
      <c r="J1576" s="2">
        <f t="shared" si="194"/>
        <v>4.243867488454784</v>
      </c>
      <c r="K1576" s="2">
        <f t="shared" si="188"/>
        <v>4.2056913040623822</v>
      </c>
    </row>
    <row r="1577" spans="1:11" ht="13.5" x14ac:dyDescent="0.25">
      <c r="A1577" s="3">
        <v>44307</v>
      </c>
      <c r="B1577" s="2">
        <v>4.1492000000000004</v>
      </c>
      <c r="C1577" s="2">
        <f t="shared" si="189"/>
        <v>-1.2599999999999945E-2</v>
      </c>
      <c r="D1577" s="2">
        <f t="shared" si="190"/>
        <v>4.1782599999999999</v>
      </c>
      <c r="E1577" s="2">
        <f t="shared" si="192"/>
        <v>4.2326600000000001</v>
      </c>
      <c r="F1577" s="2">
        <f t="shared" si="193"/>
        <v>4.2861050000000009</v>
      </c>
      <c r="G1577" s="2">
        <f t="shared" si="187"/>
        <v>4.1828139999999987</v>
      </c>
      <c r="H1577" s="2">
        <f t="shared" si="191"/>
        <v>4.2132375</v>
      </c>
      <c r="I1577" s="2">
        <f t="array" ref="I1577">SUMPRODUCT(B1561:B1580, (ROW(B1561:B1580)-ROW(B1561)+1)) / (20*21/2)</f>
        <v>4.2151371428571434</v>
      </c>
      <c r="J1577" s="2">
        <f t="shared" si="194"/>
        <v>4.2348515371733759</v>
      </c>
      <c r="K1577" s="2">
        <f t="shared" si="188"/>
        <v>4.2034759588050337</v>
      </c>
    </row>
    <row r="1578" spans="1:11" ht="13.5" x14ac:dyDescent="0.25">
      <c r="A1578" s="3">
        <v>44308</v>
      </c>
      <c r="B1578" s="2">
        <v>4.1492000000000004</v>
      </c>
      <c r="C1578" s="2">
        <f t="shared" si="189"/>
        <v>0</v>
      </c>
      <c r="D1578" s="2">
        <f t="shared" si="190"/>
        <v>4.1605600000000003</v>
      </c>
      <c r="E1578" s="2">
        <f t="shared" si="192"/>
        <v>4.2174800000000001</v>
      </c>
      <c r="F1578" s="2">
        <f t="shared" si="193"/>
        <v>4.2763050000000007</v>
      </c>
      <c r="G1578" s="2">
        <f t="shared" si="187"/>
        <v>4.1873679999999993</v>
      </c>
      <c r="H1578" s="2">
        <f t="shared" si="191"/>
        <v>4.2124784999999996</v>
      </c>
      <c r="I1578" s="2">
        <f t="array" ref="I1578">SUMPRODUCT(B1562:B1581, (ROW(B1562:B1581)-ROW(B1562)+1)) / (20*21/2)</f>
        <v>4.2049895238095241</v>
      </c>
      <c r="J1578" s="2">
        <f t="shared" si="194"/>
        <v>4.2266942479187684</v>
      </c>
      <c r="K1578" s="2">
        <f t="shared" si="188"/>
        <v>4.2013474898322869</v>
      </c>
    </row>
    <row r="1579" spans="1:11" ht="13.5" x14ac:dyDescent="0.25">
      <c r="A1579" s="3">
        <v>44309</v>
      </c>
      <c r="B1579" s="2">
        <v>4.1492000000000004</v>
      </c>
      <c r="C1579" s="2">
        <f t="shared" si="189"/>
        <v>0</v>
      </c>
      <c r="D1579" s="2">
        <f t="shared" si="190"/>
        <v>4.1555000000000009</v>
      </c>
      <c r="E1579" s="2">
        <f t="shared" si="192"/>
        <v>4.2022999999999993</v>
      </c>
      <c r="F1579" s="2">
        <f t="shared" si="193"/>
        <v>4.2658700000000014</v>
      </c>
      <c r="G1579" s="2">
        <f t="shared" si="187"/>
        <v>4.190783999999999</v>
      </c>
      <c r="H1579" s="2">
        <f t="shared" si="191"/>
        <v>4.2115614999999993</v>
      </c>
      <c r="I1579" s="2">
        <f t="array" ref="I1579">SUMPRODUCT(B1563:B1582, (ROW(B1563:B1582)-ROW(B1563)+1)) / (20*21/2)</f>
        <v>4.1958057142857133</v>
      </c>
      <c r="J1579" s="2">
        <f t="shared" si="194"/>
        <v>4.2193138433550761</v>
      </c>
      <c r="K1579" s="2">
        <f t="shared" si="188"/>
        <v>4.1993024902310205</v>
      </c>
    </row>
    <row r="1580" spans="1:11" ht="13.5" x14ac:dyDescent="0.25">
      <c r="A1580" s="3">
        <v>44312</v>
      </c>
      <c r="B1580" s="2">
        <v>4.1492000000000004</v>
      </c>
      <c r="C1580" s="2">
        <f t="shared" si="189"/>
        <v>0</v>
      </c>
      <c r="D1580" s="2">
        <f t="shared" si="190"/>
        <v>4.1517200000000001</v>
      </c>
      <c r="E1580" s="2">
        <f t="shared" si="192"/>
        <v>4.1883900000000001</v>
      </c>
      <c r="F1580" s="2">
        <f t="shared" si="193"/>
        <v>4.2557500000000008</v>
      </c>
      <c r="G1580" s="2">
        <f t="shared" si="187"/>
        <v>4.1952120000000006</v>
      </c>
      <c r="H1580" s="2">
        <f t="shared" si="191"/>
        <v>4.2108024999999989</v>
      </c>
      <c r="I1580" s="2">
        <f t="array" ref="I1580">SUMPRODUCT(B1564:B1583, (ROW(B1564:B1583)-ROW(B1564)+1)) / (20*21/2)</f>
        <v>4.1875857142857145</v>
      </c>
      <c r="J1580" s="2">
        <f t="shared" si="194"/>
        <v>4.2126363344641167</v>
      </c>
      <c r="K1580" s="2">
        <f t="shared" si="188"/>
        <v>4.1973376866925491</v>
      </c>
    </row>
    <row r="1581" spans="1:11" ht="13.5" x14ac:dyDescent="0.25">
      <c r="A1581" s="3">
        <v>44313</v>
      </c>
      <c r="B1581" s="2">
        <v>4.1492000000000004</v>
      </c>
      <c r="C1581" s="2">
        <f t="shared" si="189"/>
        <v>0</v>
      </c>
      <c r="D1581" s="2">
        <f t="shared" si="190"/>
        <v>4.1492000000000004</v>
      </c>
      <c r="E1581" s="2">
        <f t="shared" si="192"/>
        <v>4.1751100000000001</v>
      </c>
      <c r="F1581" s="2">
        <f t="shared" si="193"/>
        <v>4.2456300000000011</v>
      </c>
      <c r="G1581" s="2">
        <f t="shared" si="187"/>
        <v>4.1985020000000004</v>
      </c>
      <c r="H1581" s="2">
        <f t="shared" si="191"/>
        <v>4.2100434999999985</v>
      </c>
      <c r="I1581" s="2">
        <f t="array" ref="I1581">SUMPRODUCT(B1565:B1584, (ROW(B1565:B1584)-ROW(B1565)+1)) / (20*21/2)</f>
        <v>4.1801785714285717</v>
      </c>
      <c r="J1581" s="2">
        <f t="shared" si="194"/>
        <v>4.2065947788008673</v>
      </c>
      <c r="K1581" s="2">
        <f t="shared" si="188"/>
        <v>4.1954499342732339</v>
      </c>
    </row>
    <row r="1582" spans="1:11" ht="13.5" x14ac:dyDescent="0.25">
      <c r="A1582" s="3">
        <v>44314</v>
      </c>
      <c r="B1582" s="2">
        <v>4.1492000000000004</v>
      </c>
      <c r="C1582" s="2">
        <f t="shared" si="189"/>
        <v>0</v>
      </c>
      <c r="D1582" s="2">
        <f t="shared" si="190"/>
        <v>4.1492000000000004</v>
      </c>
      <c r="E1582" s="2">
        <f t="shared" si="192"/>
        <v>4.1637300000000002</v>
      </c>
      <c r="F1582" s="2">
        <f t="shared" si="193"/>
        <v>4.2355100000000006</v>
      </c>
      <c r="G1582" s="2">
        <f t="shared" si="187"/>
        <v>4.2010320000000005</v>
      </c>
      <c r="H1582" s="2">
        <f t="shared" si="191"/>
        <v>4.2093164999999981</v>
      </c>
      <c r="I1582" s="2">
        <f t="array" ref="I1582">SUMPRODUCT(B1566:B1585, (ROW(B1566:B1585)-ROW(B1566)+1)) / (20*21/2)</f>
        <v>4.17852380952381</v>
      </c>
      <c r="J1582" s="2">
        <f t="shared" si="194"/>
        <v>4.2011286093912608</v>
      </c>
      <c r="K1582" s="2">
        <f t="shared" si="188"/>
        <v>4.1936362113605581</v>
      </c>
    </row>
    <row r="1583" spans="1:11" ht="13.5" x14ac:dyDescent="0.25">
      <c r="A1583" s="3">
        <v>44315</v>
      </c>
      <c r="B1583" s="2">
        <v>4.1492000000000004</v>
      </c>
      <c r="C1583" s="2">
        <f t="shared" si="189"/>
        <v>0</v>
      </c>
      <c r="D1583" s="2">
        <f t="shared" si="190"/>
        <v>4.1492000000000004</v>
      </c>
      <c r="E1583" s="2">
        <f t="shared" si="192"/>
        <v>4.1548800000000004</v>
      </c>
      <c r="F1583" s="2">
        <f t="shared" si="193"/>
        <v>4.2269750000000013</v>
      </c>
      <c r="G1583" s="2">
        <f t="shared" si="187"/>
        <v>4.2036900000000008</v>
      </c>
      <c r="H1583" s="2">
        <f t="shared" si="191"/>
        <v>4.2086209999999973</v>
      </c>
      <c r="I1583" s="2">
        <f t="array" ref="I1583">SUMPRODUCT(B1567:B1586, (ROW(B1567:B1586)-ROW(B1567)+1)) / (20*21/2)</f>
        <v>4.1777871428571434</v>
      </c>
      <c r="J1583" s="2">
        <f t="shared" si="194"/>
        <v>4.1961830275444738</v>
      </c>
      <c r="K1583" s="2">
        <f t="shared" si="188"/>
        <v>4.1918936148366148</v>
      </c>
    </row>
    <row r="1584" spans="1:11" ht="13.5" x14ac:dyDescent="0.25">
      <c r="A1584" s="3">
        <v>44316</v>
      </c>
      <c r="B1584" s="2">
        <v>4.1492000000000004</v>
      </c>
      <c r="C1584" s="2">
        <f t="shared" si="189"/>
        <v>0</v>
      </c>
      <c r="D1584" s="2">
        <f t="shared" si="190"/>
        <v>4.1492000000000004</v>
      </c>
      <c r="E1584" s="2">
        <f t="shared" si="192"/>
        <v>4.1523500000000002</v>
      </c>
      <c r="F1584" s="2">
        <f t="shared" si="193"/>
        <v>4.2171750000000019</v>
      </c>
      <c r="G1584" s="2">
        <f t="shared" si="187"/>
        <v>4.2050820000000009</v>
      </c>
      <c r="H1584" s="2">
        <f t="shared" si="191"/>
        <v>4.2079254999999982</v>
      </c>
      <c r="I1584" s="2">
        <f t="array" ref="I1584">SUMPRODUCT(B1568:B1587, (ROW(B1568:B1587)-ROW(B1568)+1)) / (20*21/2)</f>
        <v>4.1775180952380957</v>
      </c>
      <c r="J1584" s="2">
        <f t="shared" si="194"/>
        <v>4.1917084534926188</v>
      </c>
      <c r="K1584" s="2">
        <f t="shared" si="188"/>
        <v>4.1902193554312577</v>
      </c>
    </row>
    <row r="1585" spans="1:11" ht="13.5" x14ac:dyDescent="0.25">
      <c r="A1585" s="3">
        <v>44319</v>
      </c>
      <c r="B1585" s="2">
        <v>4.1997999999999998</v>
      </c>
      <c r="C1585" s="2">
        <f t="shared" si="189"/>
        <v>5.0599999999999312E-2</v>
      </c>
      <c r="D1585" s="2">
        <f t="shared" si="190"/>
        <v>4.1593200000000001</v>
      </c>
      <c r="E1585" s="2">
        <f t="shared" si="192"/>
        <v>4.1555200000000001</v>
      </c>
      <c r="F1585" s="2">
        <f t="shared" si="193"/>
        <v>4.210535000000001</v>
      </c>
      <c r="G1585" s="2">
        <f t="shared" si="187"/>
        <v>4.207612000000001</v>
      </c>
      <c r="H1585" s="2">
        <f t="shared" si="191"/>
        <v>4.2076094999999984</v>
      </c>
      <c r="I1585" s="2">
        <f t="array" ref="I1585">SUMPRODUCT(B1569:B1588, (ROW(B1569:B1588)-ROW(B1569)+1)) / (20*21/2)</f>
        <v>4.179173333333333</v>
      </c>
      <c r="J1585" s="2">
        <f t="shared" si="194"/>
        <v>4.1924790769695122</v>
      </c>
      <c r="K1585" s="2">
        <f t="shared" si="188"/>
        <v>4.190595066982973</v>
      </c>
    </row>
    <row r="1586" spans="1:11" ht="13.5" x14ac:dyDescent="0.25">
      <c r="A1586" s="3">
        <v>44320</v>
      </c>
      <c r="B1586" s="2">
        <v>4.2027999999999999</v>
      </c>
      <c r="C1586" s="2">
        <f t="shared" si="189"/>
        <v>3.0000000000001137E-3</v>
      </c>
      <c r="D1586" s="2">
        <f t="shared" si="190"/>
        <v>4.1700400000000002</v>
      </c>
      <c r="E1586" s="2">
        <f t="shared" si="192"/>
        <v>4.1596199999999994</v>
      </c>
      <c r="F1586" s="2">
        <f t="shared" si="193"/>
        <v>4.2056249999999995</v>
      </c>
      <c r="G1586" s="2">
        <f t="shared" ref="G1586:G1649" si="195">AVERAGE(B1537:B1586)</f>
        <v>4.2088120000000018</v>
      </c>
      <c r="H1586" s="2">
        <f t="shared" si="191"/>
        <v>4.2072769999999977</v>
      </c>
      <c r="I1586" s="2">
        <f t="array" ref="I1586">SUMPRODUCT(B1570:B1589, (ROW(B1570:B1589)-ROW(B1570)+1)) / (20*21/2)</f>
        <v>4.1812323809523804</v>
      </c>
      <c r="J1586" s="2">
        <f t="shared" si="194"/>
        <v>4.1934620220200349</v>
      </c>
      <c r="K1586" s="2">
        <f t="shared" si="188"/>
        <v>4.1910736918071709</v>
      </c>
    </row>
    <row r="1587" spans="1:11" ht="13.5" x14ac:dyDescent="0.25">
      <c r="A1587" s="3">
        <v>44321</v>
      </c>
      <c r="B1587" s="2">
        <v>4.2027999999999999</v>
      </c>
      <c r="C1587" s="2">
        <f t="shared" si="189"/>
        <v>0</v>
      </c>
      <c r="D1587" s="2">
        <f t="shared" si="190"/>
        <v>4.1807600000000003</v>
      </c>
      <c r="E1587" s="2">
        <f t="shared" si="192"/>
        <v>4.1649799999999999</v>
      </c>
      <c r="F1587" s="2">
        <f t="shared" si="193"/>
        <v>4.1988199999999996</v>
      </c>
      <c r="G1587" s="2">
        <f t="shared" si="195"/>
        <v>4.2100120000000016</v>
      </c>
      <c r="H1587" s="2">
        <f t="shared" si="191"/>
        <v>4.2070074999999978</v>
      </c>
      <c r="I1587" s="2">
        <f t="array" ref="I1587">SUMPRODUCT(B1571:B1590, (ROW(B1571:B1590)-ROW(B1571)+1)) / (20*21/2)</f>
        <v>4.1836952380952379</v>
      </c>
      <c r="J1587" s="2">
        <f t="shared" si="194"/>
        <v>4.1943513532562218</v>
      </c>
      <c r="K1587" s="2">
        <f t="shared" ref="K1587:K1650" si="196">$K$4*B1587+(1-$K$4)*K1586</f>
        <v>4.1915335470304198</v>
      </c>
    </row>
    <row r="1588" spans="1:11" ht="13.5" x14ac:dyDescent="0.25">
      <c r="A1588" s="3">
        <v>44322</v>
      </c>
      <c r="B1588" s="2">
        <v>4.2161999999999997</v>
      </c>
      <c r="C1588" s="2">
        <f t="shared" si="189"/>
        <v>1.3399999999999856E-2</v>
      </c>
      <c r="D1588" s="2">
        <f t="shared" si="190"/>
        <v>4.1941600000000001</v>
      </c>
      <c r="E1588" s="2">
        <f t="shared" si="192"/>
        <v>4.1716800000000003</v>
      </c>
      <c r="F1588" s="2">
        <f t="shared" si="193"/>
        <v>4.1945800000000002</v>
      </c>
      <c r="G1588" s="2">
        <f t="shared" si="195"/>
        <v>4.2116060000000015</v>
      </c>
      <c r="H1588" s="2">
        <f t="shared" si="191"/>
        <v>4.2067419999999975</v>
      </c>
      <c r="I1588" s="2">
        <f t="array" ref="I1588">SUMPRODUCT(B1572:B1591, (ROW(B1572:B1591)-ROW(B1572)+1)) / (20*21/2)</f>
        <v>4.1865014285714288</v>
      </c>
      <c r="J1588" s="2">
        <f t="shared" si="194"/>
        <v>4.1964321767556294</v>
      </c>
      <c r="K1588" s="2">
        <f t="shared" si="196"/>
        <v>4.19250085891158</v>
      </c>
    </row>
    <row r="1589" spans="1:11" ht="13.5" x14ac:dyDescent="0.25">
      <c r="A1589" s="3">
        <v>44323</v>
      </c>
      <c r="B1589" s="2">
        <v>4.2161999999999997</v>
      </c>
      <c r="C1589" s="2">
        <f t="shared" si="189"/>
        <v>0</v>
      </c>
      <c r="D1589" s="2">
        <f t="shared" si="190"/>
        <v>4.20756</v>
      </c>
      <c r="E1589" s="2">
        <f t="shared" si="192"/>
        <v>4.1783799999999998</v>
      </c>
      <c r="F1589" s="2">
        <f t="shared" si="193"/>
        <v>4.19034</v>
      </c>
      <c r="G1589" s="2">
        <f t="shared" si="195"/>
        <v>4.2132000000000014</v>
      </c>
      <c r="H1589" s="2">
        <f t="shared" si="191"/>
        <v>4.2069504999999978</v>
      </c>
      <c r="I1589" s="2">
        <f t="array" ref="I1589">SUMPRODUCT(B1573:B1592, (ROW(B1573:B1592)-ROW(B1573)+1)) / (20*21/2)</f>
        <v>4.1896209523809524</v>
      </c>
      <c r="J1589" s="2">
        <f t="shared" si="194"/>
        <v>4.198314826588426</v>
      </c>
      <c r="K1589" s="2">
        <f t="shared" si="196"/>
        <v>4.1934302369934784</v>
      </c>
    </row>
    <row r="1590" spans="1:11" ht="13.5" x14ac:dyDescent="0.25">
      <c r="A1590" s="3">
        <v>44326</v>
      </c>
      <c r="B1590" s="2">
        <v>4.2161999999999997</v>
      </c>
      <c r="C1590" s="2">
        <f t="shared" si="189"/>
        <v>0</v>
      </c>
      <c r="D1590" s="2">
        <f t="shared" si="190"/>
        <v>4.2108400000000001</v>
      </c>
      <c r="E1590" s="2">
        <f t="shared" si="192"/>
        <v>4.1850800000000001</v>
      </c>
      <c r="F1590" s="2">
        <f t="shared" si="193"/>
        <v>4.1867349999999997</v>
      </c>
      <c r="G1590" s="2">
        <f t="shared" si="195"/>
        <v>4.2149200000000011</v>
      </c>
      <c r="H1590" s="2">
        <f t="shared" si="191"/>
        <v>4.2068429999999974</v>
      </c>
      <c r="I1590" s="2">
        <f t="array" ref="I1590">SUMPRODUCT(B1574:B1593, (ROW(B1574:B1593)-ROW(B1574)+1)) / (20*21/2)</f>
        <v>4.1929633333333332</v>
      </c>
      <c r="J1590" s="2">
        <f t="shared" si="194"/>
        <v>4.2000181764371476</v>
      </c>
      <c r="K1590" s="2">
        <f t="shared" si="196"/>
        <v>4.1943231688760871</v>
      </c>
    </row>
    <row r="1591" spans="1:11" ht="13.5" x14ac:dyDescent="0.25">
      <c r="A1591" s="3">
        <v>44327</v>
      </c>
      <c r="B1591" s="2">
        <v>4.2161999999999997</v>
      </c>
      <c r="C1591" s="2">
        <f t="shared" si="189"/>
        <v>0</v>
      </c>
      <c r="D1591" s="2">
        <f t="shared" si="190"/>
        <v>4.2135200000000008</v>
      </c>
      <c r="E1591" s="2">
        <f t="shared" si="192"/>
        <v>4.1917799999999996</v>
      </c>
      <c r="F1591" s="2">
        <f t="shared" si="193"/>
        <v>4.1834449999999999</v>
      </c>
      <c r="G1591" s="2">
        <f t="shared" si="195"/>
        <v>4.2170200000000007</v>
      </c>
      <c r="H1591" s="2">
        <f t="shared" si="191"/>
        <v>4.2067354999999962</v>
      </c>
      <c r="I1591" s="2">
        <f t="array" ref="I1591">SUMPRODUCT(B1575:B1594, (ROW(B1575:B1594)-ROW(B1575)+1)) / (20*21/2)</f>
        <v>4.1964080952380947</v>
      </c>
      <c r="J1591" s="2">
        <f t="shared" si="194"/>
        <v>4.201559302490752</v>
      </c>
      <c r="K1591" s="2">
        <f t="shared" si="196"/>
        <v>4.1951810838221233</v>
      </c>
    </row>
    <row r="1592" spans="1:11" ht="13.5" x14ac:dyDescent="0.25">
      <c r="A1592" s="3">
        <v>44333</v>
      </c>
      <c r="B1592" s="2">
        <v>4.2161999999999997</v>
      </c>
      <c r="C1592" s="2">
        <f t="shared" si="189"/>
        <v>0</v>
      </c>
      <c r="D1592" s="2">
        <f t="shared" si="190"/>
        <v>4.2161999999999997</v>
      </c>
      <c r="E1592" s="2">
        <f t="shared" si="192"/>
        <v>4.19848</v>
      </c>
      <c r="F1592" s="2">
        <f t="shared" si="193"/>
        <v>4.1811050000000005</v>
      </c>
      <c r="G1592" s="2">
        <f t="shared" si="195"/>
        <v>4.2197520000000006</v>
      </c>
      <c r="H1592" s="2">
        <f t="shared" si="191"/>
        <v>4.2066594999999962</v>
      </c>
      <c r="I1592" s="2">
        <f t="array" ref="I1592">SUMPRODUCT(B1576:B1595, (ROW(B1576:B1595)-ROW(B1576)+1)) / (20*21/2)</f>
        <v>4.1996542857142849</v>
      </c>
      <c r="J1592" s="2">
        <f t="shared" si="194"/>
        <v>4.2029536546344897</v>
      </c>
      <c r="K1592" s="2">
        <f t="shared" si="196"/>
        <v>4.1960053550447851</v>
      </c>
    </row>
    <row r="1593" spans="1:11" ht="13.5" x14ac:dyDescent="0.25">
      <c r="A1593" s="3">
        <v>44334</v>
      </c>
      <c r="B1593" s="2">
        <v>4.2161999999999997</v>
      </c>
      <c r="C1593" s="2">
        <f t="shared" si="189"/>
        <v>0</v>
      </c>
      <c r="D1593" s="2">
        <f t="shared" si="190"/>
        <v>4.2161999999999997</v>
      </c>
      <c r="E1593" s="2">
        <f t="shared" si="192"/>
        <v>4.2051800000000004</v>
      </c>
      <c r="F1593" s="2">
        <f t="shared" si="193"/>
        <v>4.1800300000000004</v>
      </c>
      <c r="G1593" s="2">
        <f t="shared" si="195"/>
        <v>4.2218520000000002</v>
      </c>
      <c r="H1593" s="2">
        <f t="shared" si="191"/>
        <v>4.2065519999999959</v>
      </c>
      <c r="I1593" s="2">
        <f t="array" ref="I1593">SUMPRODUCT(B1577:B1596, (ROW(B1577:B1596)-ROW(B1577)+1)) / (20*21/2)</f>
        <v>4.2026714285714286</v>
      </c>
      <c r="J1593" s="2">
        <f t="shared" si="194"/>
        <v>4.204215211335967</v>
      </c>
      <c r="K1593" s="2">
        <f t="shared" si="196"/>
        <v>4.1967973019057743</v>
      </c>
    </row>
    <row r="1594" spans="1:11" ht="13.5" x14ac:dyDescent="0.25">
      <c r="A1594" s="3">
        <v>44335</v>
      </c>
      <c r="B1594" s="2">
        <v>4.2161999999999997</v>
      </c>
      <c r="C1594" s="2">
        <f t="shared" si="189"/>
        <v>0</v>
      </c>
      <c r="D1594" s="2">
        <f t="shared" si="190"/>
        <v>4.2161999999999997</v>
      </c>
      <c r="E1594" s="2">
        <f t="shared" si="192"/>
        <v>4.2118799999999998</v>
      </c>
      <c r="F1594" s="2">
        <f t="shared" si="193"/>
        <v>4.1821150000000005</v>
      </c>
      <c r="G1594" s="2">
        <f t="shared" si="195"/>
        <v>4.2233200000000002</v>
      </c>
      <c r="H1594" s="2">
        <f t="shared" si="191"/>
        <v>4.2065074999999954</v>
      </c>
      <c r="I1594" s="2">
        <f t="array" ref="I1594">SUMPRODUCT(B1578:B1597, (ROW(B1578:B1597)-ROW(B1578)+1)) / (20*21/2)</f>
        <v>4.2054295238095234</v>
      </c>
      <c r="J1594" s="2">
        <f t="shared" si="194"/>
        <v>4.2053566197801606</v>
      </c>
      <c r="K1594" s="2">
        <f t="shared" si="196"/>
        <v>4.1975581920271168</v>
      </c>
    </row>
    <row r="1595" spans="1:11" ht="13.5" x14ac:dyDescent="0.25">
      <c r="A1595" s="3">
        <v>44336</v>
      </c>
      <c r="B1595" s="2">
        <v>4.2161999999999997</v>
      </c>
      <c r="C1595" s="2">
        <f t="shared" si="189"/>
        <v>0</v>
      </c>
      <c r="D1595" s="2">
        <f t="shared" si="190"/>
        <v>4.2161999999999997</v>
      </c>
      <c r="E1595" s="2">
        <f t="shared" si="192"/>
        <v>4.2135200000000008</v>
      </c>
      <c r="F1595" s="2">
        <f t="shared" si="193"/>
        <v>4.18452</v>
      </c>
      <c r="G1595" s="2">
        <f t="shared" si="195"/>
        <v>4.2235219999999991</v>
      </c>
      <c r="H1595" s="2">
        <f t="shared" si="191"/>
        <v>4.2064314999999963</v>
      </c>
      <c r="I1595" s="2">
        <f t="array" ref="I1595">SUMPRODUCT(B1579:B1598, (ROW(B1579:B1598)-ROW(B1579)+1)) / (20*21/2)</f>
        <v>4.2072304761904755</v>
      </c>
      <c r="J1595" s="2">
        <f t="shared" si="194"/>
        <v>4.2063893226582403</v>
      </c>
      <c r="K1595" s="2">
        <f t="shared" si="196"/>
        <v>4.1982892433201711</v>
      </c>
    </row>
    <row r="1596" spans="1:11" ht="13.5" x14ac:dyDescent="0.25">
      <c r="A1596" s="3">
        <v>44337</v>
      </c>
      <c r="B1596" s="2">
        <v>4.2161999999999997</v>
      </c>
      <c r="C1596" s="2">
        <f t="shared" si="189"/>
        <v>0</v>
      </c>
      <c r="D1596" s="2">
        <f t="shared" si="190"/>
        <v>4.2161999999999997</v>
      </c>
      <c r="E1596" s="2">
        <f t="shared" si="192"/>
        <v>4.2148599999999998</v>
      </c>
      <c r="F1596" s="2">
        <f t="shared" si="193"/>
        <v>4.1872400000000001</v>
      </c>
      <c r="G1596" s="2">
        <f t="shared" si="195"/>
        <v>4.2238499999999988</v>
      </c>
      <c r="H1596" s="2">
        <f t="shared" si="191"/>
        <v>4.206418999999995</v>
      </c>
      <c r="I1596" s="2">
        <f t="array" ref="I1596">SUMPRODUCT(B1580:B1599, (ROW(B1580:B1599)-ROW(B1580)+1)) / (20*21/2)</f>
        <v>4.2087442857142854</v>
      </c>
      <c r="J1596" s="2">
        <f t="shared" si="194"/>
        <v>4.2073236728812651</v>
      </c>
      <c r="K1596" s="2">
        <f t="shared" si="196"/>
        <v>4.1989916259350659</v>
      </c>
    </row>
    <row r="1597" spans="1:11" ht="13.5" x14ac:dyDescent="0.25">
      <c r="A1597" s="3">
        <v>44340</v>
      </c>
      <c r="B1597" s="2">
        <v>4.2161999999999997</v>
      </c>
      <c r="C1597" s="2">
        <f t="shared" si="189"/>
        <v>0</v>
      </c>
      <c r="D1597" s="2">
        <f t="shared" si="190"/>
        <v>4.2161999999999997</v>
      </c>
      <c r="E1597" s="2">
        <f t="shared" si="192"/>
        <v>4.2161999999999997</v>
      </c>
      <c r="F1597" s="2">
        <f t="shared" si="193"/>
        <v>4.1905900000000003</v>
      </c>
      <c r="G1597" s="2">
        <f t="shared" si="195"/>
        <v>4.2241779999999984</v>
      </c>
      <c r="H1597" s="2">
        <f t="shared" si="191"/>
        <v>4.2067859999999948</v>
      </c>
      <c r="I1597" s="2">
        <f t="array" ref="I1597">SUMPRODUCT(B1581:B1600, (ROW(B1581:B1600)-ROW(B1581)+1)) / (20*21/2)</f>
        <v>4.2163328571428567</v>
      </c>
      <c r="J1597" s="2">
        <f t="shared" si="194"/>
        <v>4.2081690373687639</v>
      </c>
      <c r="K1597" s="2">
        <f t="shared" si="196"/>
        <v>4.1996664641336912</v>
      </c>
    </row>
    <row r="1598" spans="1:11" ht="13.5" x14ac:dyDescent="0.25">
      <c r="A1598" s="3">
        <v>44341</v>
      </c>
      <c r="B1598" s="2">
        <v>4.2095000000000002</v>
      </c>
      <c r="C1598" s="2">
        <f t="shared" si="189"/>
        <v>-6.6999999999994841E-3</v>
      </c>
      <c r="D1598" s="2">
        <f t="shared" si="190"/>
        <v>4.2148599999999998</v>
      </c>
      <c r="E1598" s="2">
        <f t="shared" si="192"/>
        <v>4.2155299999999993</v>
      </c>
      <c r="F1598" s="2">
        <f t="shared" si="193"/>
        <v>4.1936050000000007</v>
      </c>
      <c r="G1598" s="2">
        <f t="shared" si="195"/>
        <v>4.224625999999998</v>
      </c>
      <c r="H1598" s="2">
        <f t="shared" si="191"/>
        <v>4.2066449999999946</v>
      </c>
      <c r="I1598" s="2">
        <f t="array" ref="I1598">SUMPRODUCT(B1582:B1601, (ROW(B1582:B1601)-ROW(B1582)+1)) / (20*21/2)</f>
        <v>4.22331619047619</v>
      </c>
      <c r="J1598" s="2">
        <f t="shared" si="194"/>
        <v>4.2082957957145961</v>
      </c>
      <c r="K1598" s="2">
        <f t="shared" si="196"/>
        <v>4.2000520929911929</v>
      </c>
    </row>
    <row r="1599" spans="1:11" ht="13.5" x14ac:dyDescent="0.25">
      <c r="A1599" s="3">
        <v>44342</v>
      </c>
      <c r="B1599" s="2">
        <v>4.2095000000000002</v>
      </c>
      <c r="C1599" s="2">
        <f t="shared" si="189"/>
        <v>0</v>
      </c>
      <c r="D1599" s="2">
        <f t="shared" si="190"/>
        <v>4.2135199999999999</v>
      </c>
      <c r="E1599" s="2">
        <f t="shared" si="192"/>
        <v>4.2148599999999998</v>
      </c>
      <c r="F1599" s="2">
        <f t="shared" si="193"/>
        <v>4.1966200000000011</v>
      </c>
      <c r="G1599" s="2">
        <f t="shared" si="195"/>
        <v>4.2251999999999974</v>
      </c>
      <c r="H1599" s="2">
        <f t="shared" si="191"/>
        <v>4.2065354999999949</v>
      </c>
      <c r="I1599" s="2">
        <f t="array" ref="I1599">SUMPRODUCT(B1583:B1602, (ROW(B1583:B1602)-ROW(B1583)+1)) / (20*21/2)</f>
        <v>4.2265133333333331</v>
      </c>
      <c r="J1599" s="2">
        <f t="shared" si="194"/>
        <v>4.2084104818370154</v>
      </c>
      <c r="K1599" s="2">
        <f t="shared" si="196"/>
        <v>4.2004225991484008</v>
      </c>
    </row>
    <row r="1600" spans="1:11" ht="13.5" x14ac:dyDescent="0.25">
      <c r="A1600" s="3">
        <v>44343</v>
      </c>
      <c r="B1600" s="2">
        <v>4.2763</v>
      </c>
      <c r="C1600" s="2">
        <f t="shared" si="189"/>
        <v>6.6799999999999748E-2</v>
      </c>
      <c r="D1600" s="2">
        <f t="shared" si="190"/>
        <v>4.2255399999999996</v>
      </c>
      <c r="E1600" s="2">
        <f t="shared" si="192"/>
        <v>4.2208699999999997</v>
      </c>
      <c r="F1600" s="2">
        <f t="shared" si="193"/>
        <v>4.2029750000000003</v>
      </c>
      <c r="G1600" s="2">
        <f t="shared" si="195"/>
        <v>4.2269839999999972</v>
      </c>
      <c r="H1600" s="2">
        <f t="shared" si="191"/>
        <v>4.2067599999999947</v>
      </c>
      <c r="I1600" s="2">
        <f t="array" ref="I1600">SUMPRODUCT(B1584:B1603, (ROW(B1584:B1603)-ROW(B1584)+1)) / (20*21/2)</f>
        <v>4.2292642857142848</v>
      </c>
      <c r="J1600" s="2">
        <f t="shared" si="194"/>
        <v>4.2148761502334899</v>
      </c>
      <c r="K1600" s="2">
        <f t="shared" si="196"/>
        <v>4.2033981834955227</v>
      </c>
    </row>
    <row r="1601" spans="1:11" ht="13.5" x14ac:dyDescent="0.25">
      <c r="A1601" s="3">
        <v>44344</v>
      </c>
      <c r="B1601" s="2">
        <v>4.2763</v>
      </c>
      <c r="C1601" s="2">
        <f t="shared" si="189"/>
        <v>0</v>
      </c>
      <c r="D1601" s="2">
        <f t="shared" si="190"/>
        <v>4.2375600000000002</v>
      </c>
      <c r="E1601" s="2">
        <f t="shared" si="192"/>
        <v>4.2268799999999995</v>
      </c>
      <c r="F1601" s="2">
        <f t="shared" si="193"/>
        <v>4.2093300000000013</v>
      </c>
      <c r="G1601" s="2">
        <f t="shared" si="195"/>
        <v>4.2286419999999971</v>
      </c>
      <c r="H1601" s="2">
        <f t="shared" si="191"/>
        <v>4.2069844999999937</v>
      </c>
      <c r="I1601" s="2">
        <f t="array" ref="I1601">SUMPRODUCT(B1585:B1604, (ROW(B1585:B1604)-ROW(B1585)+1)) / (20*21/2)</f>
        <v>4.2283880952380946</v>
      </c>
      <c r="J1601" s="2">
        <f t="shared" si="194"/>
        <v>4.2207260406874436</v>
      </c>
      <c r="K1601" s="2">
        <f t="shared" si="196"/>
        <v>4.2062570782604043</v>
      </c>
    </row>
    <row r="1602" spans="1:11" ht="13.5" x14ac:dyDescent="0.25">
      <c r="A1602" s="3">
        <v>44347</v>
      </c>
      <c r="B1602" s="2">
        <v>4.2428999999999997</v>
      </c>
      <c r="C1602" s="2">
        <f t="shared" si="189"/>
        <v>-3.3400000000000318E-2</v>
      </c>
      <c r="D1602" s="2">
        <f t="shared" si="190"/>
        <v>4.2428999999999997</v>
      </c>
      <c r="E1602" s="2">
        <f t="shared" si="192"/>
        <v>4.2295499999999997</v>
      </c>
      <c r="F1602" s="2">
        <f t="shared" si="193"/>
        <v>4.2140150000000016</v>
      </c>
      <c r="G1602" s="2">
        <f t="shared" si="195"/>
        <v>4.232033999999997</v>
      </c>
      <c r="H1602" s="2">
        <f t="shared" si="191"/>
        <v>4.2071369999999941</v>
      </c>
      <c r="I1602" s="2">
        <f t="array" ref="I1602">SUMPRODUCT(B1586:B1605, (ROW(B1586:B1605)-ROW(B1586)+1)) / (20*21/2)</f>
        <v>4.227224761904762</v>
      </c>
      <c r="J1602" s="2">
        <f t="shared" si="194"/>
        <v>4.2228378463362581</v>
      </c>
      <c r="K1602" s="2">
        <f t="shared" si="196"/>
        <v>4.2076940555835263</v>
      </c>
    </row>
    <row r="1603" spans="1:11" ht="13.5" x14ac:dyDescent="0.25">
      <c r="A1603" s="3">
        <v>44348</v>
      </c>
      <c r="B1603" s="2">
        <v>4.2428999999999997</v>
      </c>
      <c r="C1603" s="2">
        <f t="shared" si="189"/>
        <v>0</v>
      </c>
      <c r="D1603" s="2">
        <f t="shared" si="190"/>
        <v>4.2495799999999999</v>
      </c>
      <c r="E1603" s="2">
        <f t="shared" si="192"/>
        <v>4.2322199999999999</v>
      </c>
      <c r="F1603" s="2">
        <f t="shared" si="193"/>
        <v>4.218700000000001</v>
      </c>
      <c r="G1603" s="2">
        <f t="shared" si="195"/>
        <v>4.2346679999999965</v>
      </c>
      <c r="H1603" s="2">
        <f t="shared" si="191"/>
        <v>4.2071944999999937</v>
      </c>
      <c r="I1603" s="2">
        <f t="array" ref="I1603">SUMPRODUCT(B1587:B1606, (ROW(B1587:B1606)-ROW(B1587)+1)) / (20*21/2)</f>
        <v>4.2266533333333332</v>
      </c>
      <c r="J1603" s="2">
        <f t="shared" si="194"/>
        <v>4.2247485276375665</v>
      </c>
      <c r="K1603" s="2">
        <f t="shared" si="196"/>
        <v>4.2090746808547612</v>
      </c>
    </row>
    <row r="1604" spans="1:11" ht="13.5" x14ac:dyDescent="0.25">
      <c r="A1604" s="3">
        <v>44349</v>
      </c>
      <c r="B1604" s="2">
        <v>4.2095000000000002</v>
      </c>
      <c r="C1604" s="2">
        <f t="shared" ref="C1604:C1667" si="197">B1604-B1603</f>
        <v>-3.339999999999943E-2</v>
      </c>
      <c r="D1604" s="2">
        <f t="shared" si="190"/>
        <v>4.2495799999999999</v>
      </c>
      <c r="E1604" s="2">
        <f t="shared" si="192"/>
        <v>4.2315499999999995</v>
      </c>
      <c r="F1604" s="2">
        <f t="shared" si="193"/>
        <v>4.2217150000000014</v>
      </c>
      <c r="G1604" s="2">
        <f t="shared" si="195"/>
        <v>4.2356219999999967</v>
      </c>
      <c r="H1604" s="2">
        <f t="shared" si="191"/>
        <v>4.2070534999999936</v>
      </c>
      <c r="I1604" s="2">
        <f t="array" ref="I1604">SUMPRODUCT(B1588:B1607, (ROW(B1588:B1607)-ROW(B1588)+1)) / (20*21/2)</f>
        <v>4.2260180952380955</v>
      </c>
      <c r="J1604" s="2">
        <f t="shared" si="194"/>
        <v>4.2232962869101796</v>
      </c>
      <c r="K1604" s="2">
        <f t="shared" si="196"/>
        <v>4.2090913600369273</v>
      </c>
    </row>
    <row r="1605" spans="1:11" ht="13.5" x14ac:dyDescent="0.25">
      <c r="A1605" s="3">
        <v>44350</v>
      </c>
      <c r="B1605" s="2">
        <v>4.2095000000000002</v>
      </c>
      <c r="C1605" s="2">
        <f t="shared" si="197"/>
        <v>0</v>
      </c>
      <c r="D1605" s="2">
        <f t="shared" si="190"/>
        <v>4.2362200000000003</v>
      </c>
      <c r="E1605" s="2">
        <f t="shared" si="192"/>
        <v>4.2308799999999991</v>
      </c>
      <c r="F1605" s="2">
        <f t="shared" si="193"/>
        <v>4.2222000000000017</v>
      </c>
      <c r="G1605" s="2">
        <f t="shared" si="195"/>
        <v>4.2367019999999966</v>
      </c>
      <c r="H1605" s="2">
        <f t="shared" si="191"/>
        <v>4.2069124999999943</v>
      </c>
      <c r="I1605" s="2">
        <f t="array" ref="I1605">SUMPRODUCT(B1589:B1608, (ROW(B1589:B1608)-ROW(B1589)+1)) / (20*21/2)</f>
        <v>4.2278619047619044</v>
      </c>
      <c r="J1605" s="2">
        <f t="shared" si="194"/>
        <v>4.2219823548234956</v>
      </c>
      <c r="K1605" s="2">
        <f t="shared" si="196"/>
        <v>4.2091073851335183</v>
      </c>
    </row>
    <row r="1606" spans="1:11" ht="13.5" x14ac:dyDescent="0.25">
      <c r="A1606" s="3">
        <v>44351</v>
      </c>
      <c r="B1606" s="2">
        <v>4.2161999999999997</v>
      </c>
      <c r="C1606" s="2">
        <f t="shared" si="197"/>
        <v>6.6999999999994841E-3</v>
      </c>
      <c r="D1606" s="2">
        <f t="shared" ref="D1606:D1669" si="198">AVERAGE(B1602:B1606)</f>
        <v>4.2242000000000006</v>
      </c>
      <c r="E1606" s="2">
        <f t="shared" si="192"/>
        <v>4.23088</v>
      </c>
      <c r="F1606" s="2">
        <f t="shared" si="193"/>
        <v>4.2228700000000012</v>
      </c>
      <c r="G1606" s="2">
        <f t="shared" si="195"/>
        <v>4.2369039999999973</v>
      </c>
      <c r="H1606" s="2">
        <f t="shared" si="191"/>
        <v>4.2069629999999938</v>
      </c>
      <c r="I1606" s="2">
        <f t="array" ref="I1606">SUMPRODUCT(B1590:B1609, (ROW(B1590:B1609)-ROW(B1590)+1)) / (20*21/2)</f>
        <v>4.2295785714285712</v>
      </c>
      <c r="J1606" s="2">
        <f t="shared" si="194"/>
        <v>4.2214316543641148</v>
      </c>
      <c r="K1606" s="2">
        <f t="shared" si="196"/>
        <v>4.2093855268929881</v>
      </c>
    </row>
    <row r="1607" spans="1:11" ht="13.5" x14ac:dyDescent="0.25">
      <c r="A1607" s="3">
        <v>44354</v>
      </c>
      <c r="B1607" s="2">
        <v>4.2161999999999997</v>
      </c>
      <c r="C1607" s="2">
        <f t="shared" si="197"/>
        <v>0</v>
      </c>
      <c r="D1607" s="2">
        <f t="shared" si="198"/>
        <v>4.2188600000000003</v>
      </c>
      <c r="E1607" s="2">
        <f t="shared" si="192"/>
        <v>4.23088</v>
      </c>
      <c r="F1607" s="2">
        <f t="shared" si="193"/>
        <v>4.2235400000000007</v>
      </c>
      <c r="G1607" s="2">
        <f t="shared" si="195"/>
        <v>4.2368539999999966</v>
      </c>
      <c r="H1607" s="2">
        <f t="shared" si="191"/>
        <v>4.2068554999999934</v>
      </c>
      <c r="I1607" s="2">
        <f t="array" ref="I1607">SUMPRODUCT(B1591:B1610, (ROW(B1591:B1610)-ROW(B1591)+1)) / (20*21/2)</f>
        <v>4.231168095238095</v>
      </c>
      <c r="J1607" s="2">
        <f t="shared" si="194"/>
        <v>4.2209334015675326</v>
      </c>
      <c r="K1607" s="2">
        <f t="shared" si="196"/>
        <v>4.209652761132479</v>
      </c>
    </row>
    <row r="1608" spans="1:11" ht="13.5" x14ac:dyDescent="0.25">
      <c r="A1608" s="3">
        <v>44355</v>
      </c>
      <c r="B1608" s="2">
        <v>4.2428999999999997</v>
      </c>
      <c r="C1608" s="2">
        <f t="shared" si="197"/>
        <v>2.6699999999999946E-2</v>
      </c>
      <c r="D1608" s="2">
        <f t="shared" si="198"/>
        <v>4.2188600000000003</v>
      </c>
      <c r="E1608" s="2">
        <f t="shared" si="192"/>
        <v>4.2342199999999997</v>
      </c>
      <c r="F1608" s="2">
        <f t="shared" si="193"/>
        <v>4.2248749999999999</v>
      </c>
      <c r="G1608" s="2">
        <f t="shared" si="195"/>
        <v>4.2348079999999966</v>
      </c>
      <c r="H1608" s="2">
        <f t="shared" si="191"/>
        <v>4.206912999999993</v>
      </c>
      <c r="I1608" s="2">
        <f t="array" ref="I1608">SUMPRODUCT(B1592:B1611, (ROW(B1592:B1611)-ROW(B1592)+1)) / (20*21/2)</f>
        <v>4.2351733333333339</v>
      </c>
      <c r="J1608" s="2">
        <f t="shared" si="194"/>
        <v>4.2230254585611009</v>
      </c>
      <c r="K1608" s="2">
        <f t="shared" si="196"/>
        <v>4.2109565744214015</v>
      </c>
    </row>
    <row r="1609" spans="1:11" ht="13.5" x14ac:dyDescent="0.25">
      <c r="A1609" s="3">
        <v>44356</v>
      </c>
      <c r="B1609" s="2">
        <v>4.2428999999999997</v>
      </c>
      <c r="C1609" s="2">
        <f t="shared" si="197"/>
        <v>0</v>
      </c>
      <c r="D1609" s="2">
        <f t="shared" si="198"/>
        <v>4.2255399999999996</v>
      </c>
      <c r="E1609" s="2">
        <f t="shared" si="192"/>
        <v>4.2375600000000002</v>
      </c>
      <c r="F1609" s="2">
        <f t="shared" si="193"/>
        <v>4.22621</v>
      </c>
      <c r="G1609" s="2">
        <f t="shared" si="195"/>
        <v>4.2325079999999966</v>
      </c>
      <c r="H1609" s="2">
        <f t="shared" si="191"/>
        <v>4.2069704999999935</v>
      </c>
      <c r="I1609" s="2">
        <f t="array" ref="I1609">SUMPRODUCT(B1593:B1612, (ROW(B1593:B1612)-ROW(B1593)+1)) / (20*21/2)</f>
        <v>4.2389242857142859</v>
      </c>
      <c r="J1609" s="2">
        <f t="shared" si="194"/>
        <v>4.2249182720314717</v>
      </c>
      <c r="K1609" s="2">
        <f t="shared" si="196"/>
        <v>4.2122092577774257</v>
      </c>
    </row>
    <row r="1610" spans="1:11" ht="13.5" x14ac:dyDescent="0.25">
      <c r="A1610" s="3">
        <v>44357</v>
      </c>
      <c r="B1610" s="2">
        <v>4.2428999999999997</v>
      </c>
      <c r="C1610" s="2">
        <f t="shared" si="197"/>
        <v>0</v>
      </c>
      <c r="D1610" s="2">
        <f t="shared" si="198"/>
        <v>4.2322199999999999</v>
      </c>
      <c r="E1610" s="2">
        <f t="shared" si="192"/>
        <v>4.2342199999999997</v>
      </c>
      <c r="F1610" s="2">
        <f t="shared" si="193"/>
        <v>4.227545000000001</v>
      </c>
      <c r="G1610" s="2">
        <f t="shared" si="195"/>
        <v>4.2303339999999965</v>
      </c>
      <c r="H1610" s="2">
        <f t="shared" ref="H1610:H1673" si="199">AVERAGE(B1411:B1610)</f>
        <v>4.2070279999999931</v>
      </c>
      <c r="I1610" s="2">
        <f t="array" ref="I1610">SUMPRODUCT(B1594:B1613, (ROW(B1594:B1613)-ROW(B1594)+1)) / (20*21/2)</f>
        <v>4.2424209523809511</v>
      </c>
      <c r="J1610" s="2">
        <f t="shared" si="194"/>
        <v>4.2266308175522838</v>
      </c>
      <c r="K1610" s="2">
        <f t="shared" si="196"/>
        <v>4.2134128162959588</v>
      </c>
    </row>
    <row r="1611" spans="1:11" ht="13.5" x14ac:dyDescent="0.25">
      <c r="A1611" s="3">
        <v>44358</v>
      </c>
      <c r="B1611" s="2">
        <v>4.2695999999999996</v>
      </c>
      <c r="C1611" s="2">
        <f t="shared" si="197"/>
        <v>2.6699999999999946E-2</v>
      </c>
      <c r="D1611" s="2">
        <f t="shared" si="198"/>
        <v>4.2428999999999997</v>
      </c>
      <c r="E1611" s="2">
        <f t="shared" si="192"/>
        <v>4.2335499999999993</v>
      </c>
      <c r="F1611" s="2">
        <f t="shared" si="193"/>
        <v>4.2302150000000003</v>
      </c>
      <c r="G1611" s="2">
        <f t="shared" si="195"/>
        <v>4.2286939999999973</v>
      </c>
      <c r="H1611" s="2">
        <f t="shared" si="199"/>
        <v>4.2072504999999918</v>
      </c>
      <c r="I1611" s="2">
        <f t="array" ref="I1611">SUMPRODUCT(B1595:B1614, (ROW(B1595:B1614)-ROW(B1595)+1)) / (20*21/2)</f>
        <v>4.2367585714285712</v>
      </c>
      <c r="J1611" s="2">
        <f t="shared" si="194"/>
        <v>4.2307231206425424</v>
      </c>
      <c r="K1611" s="2">
        <f t="shared" si="196"/>
        <v>4.2156162352647444</v>
      </c>
    </row>
    <row r="1612" spans="1:11" ht="13.5" x14ac:dyDescent="0.25">
      <c r="A1612" s="3">
        <v>44361</v>
      </c>
      <c r="B1612" s="2">
        <v>4.2695999999999996</v>
      </c>
      <c r="C1612" s="2">
        <f t="shared" si="197"/>
        <v>0</v>
      </c>
      <c r="D1612" s="2">
        <f t="shared" si="198"/>
        <v>4.2535800000000004</v>
      </c>
      <c r="E1612" s="2">
        <f t="shared" ref="E1612:E1675" si="200">AVERAGE(B1603:B1612)</f>
        <v>4.2362199999999994</v>
      </c>
      <c r="F1612" s="2">
        <f t="shared" si="193"/>
        <v>4.2328850000000005</v>
      </c>
      <c r="G1612" s="2">
        <f t="shared" si="195"/>
        <v>4.2270539999999963</v>
      </c>
      <c r="H1612" s="2">
        <f t="shared" si="199"/>
        <v>4.2074729999999922</v>
      </c>
      <c r="I1612" s="2">
        <f t="array" ref="I1612">SUMPRODUCT(B1596:B1615, (ROW(B1596:B1615)-ROW(B1596)+1)) / (20*21/2)</f>
        <v>4.2293823809523809</v>
      </c>
      <c r="J1612" s="2">
        <f t="shared" si="194"/>
        <v>4.2344256805813476</v>
      </c>
      <c r="K1612" s="2">
        <f t="shared" si="196"/>
        <v>4.2177332456465191</v>
      </c>
    </row>
    <row r="1613" spans="1:11" ht="13.5" x14ac:dyDescent="0.25">
      <c r="A1613" s="3">
        <v>44362</v>
      </c>
      <c r="B1613" s="2">
        <v>4.2695999999999996</v>
      </c>
      <c r="C1613" s="2">
        <f t="shared" si="197"/>
        <v>0</v>
      </c>
      <c r="D1613" s="2">
        <f t="shared" si="198"/>
        <v>4.2589199999999998</v>
      </c>
      <c r="E1613" s="2">
        <f t="shared" si="200"/>
        <v>4.2388899999999996</v>
      </c>
      <c r="F1613" s="2">
        <f t="shared" si="193"/>
        <v>4.2355549999999997</v>
      </c>
      <c r="G1613" s="2">
        <f t="shared" si="195"/>
        <v>4.2260479999999969</v>
      </c>
      <c r="H1613" s="2">
        <f t="shared" si="199"/>
        <v>4.2076954999999918</v>
      </c>
      <c r="I1613" s="2">
        <f t="array" ref="I1613">SUMPRODUCT(B1597:B1616, (ROW(B1597:B1616)-ROW(B1597)+1)) / (20*21/2)</f>
        <v>4.2273780952380946</v>
      </c>
      <c r="J1613" s="2">
        <f t="shared" si="194"/>
        <v>4.2377756157640762</v>
      </c>
      <c r="K1613" s="2">
        <f t="shared" si="196"/>
        <v>4.2197672360133218</v>
      </c>
    </row>
    <row r="1614" spans="1:11" ht="13.5" x14ac:dyDescent="0.25">
      <c r="A1614" s="3">
        <v>44363</v>
      </c>
      <c r="B1614" s="2">
        <v>4.1760999999999999</v>
      </c>
      <c r="C1614" s="2">
        <f t="shared" si="197"/>
        <v>-9.3499999999999694E-2</v>
      </c>
      <c r="D1614" s="2">
        <f t="shared" si="198"/>
        <v>4.2455600000000002</v>
      </c>
      <c r="E1614" s="2">
        <f t="shared" si="200"/>
        <v>4.235549999999999</v>
      </c>
      <c r="F1614" s="2">
        <f t="shared" si="193"/>
        <v>4.2335499999999993</v>
      </c>
      <c r="G1614" s="2">
        <f t="shared" si="195"/>
        <v>4.2226659999999967</v>
      </c>
      <c r="H1614" s="2">
        <f t="shared" si="199"/>
        <v>4.2073874999999923</v>
      </c>
      <c r="I1614" s="2">
        <f t="array" ref="I1614">SUMPRODUCT(B1598:B1617, (ROW(B1598:B1617)-ROW(B1598)+1)) / (20*21/2)</f>
        <v>4.2254057142857144</v>
      </c>
      <c r="J1614" s="2">
        <f t="shared" si="194"/>
        <v>4.2319017475960692</v>
      </c>
      <c r="K1614" s="2">
        <f t="shared" si="196"/>
        <v>4.2180547953853482</v>
      </c>
    </row>
    <row r="1615" spans="1:11" ht="13.5" x14ac:dyDescent="0.25">
      <c r="A1615" s="3">
        <v>44364</v>
      </c>
      <c r="B1615" s="2">
        <v>4.1561000000000003</v>
      </c>
      <c r="C1615" s="2">
        <f t="shared" si="197"/>
        <v>-1.9999999999999574E-2</v>
      </c>
      <c r="D1615" s="2">
        <f t="shared" si="198"/>
        <v>4.2281999999999993</v>
      </c>
      <c r="E1615" s="2">
        <f t="shared" si="200"/>
        <v>4.2302099999999996</v>
      </c>
      <c r="F1615" s="2">
        <f t="shared" si="193"/>
        <v>4.2305449999999993</v>
      </c>
      <c r="G1615" s="2">
        <f t="shared" si="195"/>
        <v>4.2191359999999971</v>
      </c>
      <c r="H1615" s="2">
        <f t="shared" si="199"/>
        <v>4.2068214999999931</v>
      </c>
      <c r="I1615" s="2">
        <f t="array" ref="I1615">SUMPRODUCT(B1599:B1618, (ROW(B1599:B1618)-ROW(B1599)+1)) / (20*21/2)</f>
        <v>4.2234652380952378</v>
      </c>
      <c r="J1615" s="2">
        <f t="shared" si="194"/>
        <v>4.2246825335393003</v>
      </c>
      <c r="K1615" s="2">
        <f t="shared" si="196"/>
        <v>4.2156251955663144</v>
      </c>
    </row>
    <row r="1616" spans="1:11" ht="13.5" x14ac:dyDescent="0.25">
      <c r="A1616" s="3">
        <v>44365</v>
      </c>
      <c r="B1616" s="2">
        <v>4.2095000000000002</v>
      </c>
      <c r="C1616" s="2">
        <f t="shared" si="197"/>
        <v>5.3399999999999892E-2</v>
      </c>
      <c r="D1616" s="2">
        <f t="shared" si="198"/>
        <v>4.2161799999999996</v>
      </c>
      <c r="E1616" s="2">
        <f t="shared" si="200"/>
        <v>4.2295400000000001</v>
      </c>
      <c r="F1616" s="2">
        <f t="shared" si="193"/>
        <v>4.2302099999999996</v>
      </c>
      <c r="G1616" s="2">
        <f t="shared" si="195"/>
        <v>4.2173059999999971</v>
      </c>
      <c r="H1616" s="2">
        <f t="shared" si="199"/>
        <v>4.2065224999999939</v>
      </c>
      <c r="I1616" s="2">
        <f t="array" ref="I1616">SUMPRODUCT(B1600:B1619, (ROW(B1600:B1619)-ROW(B1600)+1)) / (20*21/2)</f>
        <v>4.221524761904762</v>
      </c>
      <c r="J1616" s="2">
        <f t="shared" si="194"/>
        <v>4.223236577964129</v>
      </c>
      <c r="K1616" s="2">
        <f t="shared" si="196"/>
        <v>4.2153849918186159</v>
      </c>
    </row>
    <row r="1617" spans="1:11" ht="13.5" x14ac:dyDescent="0.25">
      <c r="A1617" s="3">
        <v>44368</v>
      </c>
      <c r="B1617" s="2">
        <v>4.2095000000000002</v>
      </c>
      <c r="C1617" s="2">
        <f t="shared" si="197"/>
        <v>0</v>
      </c>
      <c r="D1617" s="2">
        <f t="shared" si="198"/>
        <v>4.2041599999999999</v>
      </c>
      <c r="E1617" s="2">
        <f t="shared" si="200"/>
        <v>4.2288699999999997</v>
      </c>
      <c r="F1617" s="2">
        <f t="shared" si="193"/>
        <v>4.2298749999999998</v>
      </c>
      <c r="G1617" s="2">
        <f t="shared" si="195"/>
        <v>4.2147179999999977</v>
      </c>
      <c r="H1617" s="2">
        <f t="shared" si="199"/>
        <v>4.2061914999999939</v>
      </c>
      <c r="I1617" s="2">
        <f t="array" ref="I1617">SUMPRODUCT(B1601:B1620, (ROW(B1601:B1620)-ROW(B1601)+1)) / (20*21/2)</f>
        <v>4.2195842857142853</v>
      </c>
      <c r="J1617" s="2">
        <f t="shared" si="194"/>
        <v>4.2219283324437358</v>
      </c>
      <c r="K1617" s="2">
        <f t="shared" si="196"/>
        <v>4.2151542078257291</v>
      </c>
    </row>
    <row r="1618" spans="1:11" ht="13.5" x14ac:dyDescent="0.25">
      <c r="A1618" s="3">
        <v>44369</v>
      </c>
      <c r="B1618" s="2">
        <v>4.2095000000000002</v>
      </c>
      <c r="C1618" s="2">
        <f t="shared" si="197"/>
        <v>0</v>
      </c>
      <c r="D1618" s="2">
        <f t="shared" si="198"/>
        <v>4.1921400000000002</v>
      </c>
      <c r="E1618" s="2">
        <f t="shared" si="200"/>
        <v>4.22553</v>
      </c>
      <c r="F1618" s="2">
        <f t="shared" si="193"/>
        <v>4.2298749999999998</v>
      </c>
      <c r="G1618" s="2">
        <f t="shared" si="195"/>
        <v>4.2128879999999977</v>
      </c>
      <c r="H1618" s="2">
        <f t="shared" si="199"/>
        <v>4.2058924999999947</v>
      </c>
      <c r="I1618" s="2">
        <f t="array" ref="I1618">SUMPRODUCT(B1602:B1621, (ROW(B1602:B1621)-ROW(B1602)+1)) / (20*21/2)</f>
        <v>4.2122380952380949</v>
      </c>
      <c r="J1618" s="2">
        <f t="shared" si="194"/>
        <v>4.2207446817348089</v>
      </c>
      <c r="K1618" s="2">
        <f t="shared" si="196"/>
        <v>4.2149324741855043</v>
      </c>
    </row>
    <row r="1619" spans="1:11" ht="13.5" x14ac:dyDescent="0.25">
      <c r="A1619" s="3">
        <v>44370</v>
      </c>
      <c r="B1619" s="2">
        <v>4.2095000000000002</v>
      </c>
      <c r="C1619" s="2">
        <f t="shared" si="197"/>
        <v>0</v>
      </c>
      <c r="D1619" s="2">
        <f t="shared" si="198"/>
        <v>4.1988200000000004</v>
      </c>
      <c r="E1619" s="2">
        <f t="shared" si="200"/>
        <v>4.2221899999999994</v>
      </c>
      <c r="F1619" s="2">
        <f t="shared" si="193"/>
        <v>4.2298750000000007</v>
      </c>
      <c r="G1619" s="2">
        <f t="shared" si="195"/>
        <v>4.2110579999999977</v>
      </c>
      <c r="H1619" s="2">
        <f t="shared" si="199"/>
        <v>4.2054349999999943</v>
      </c>
      <c r="I1619" s="2">
        <f t="array" ref="I1619">SUMPRODUCT(B1603:B1622, (ROW(B1603:B1622)-ROW(B1603)+1)) / (20*21/2)</f>
        <v>4.21122</v>
      </c>
      <c r="J1619" s="2">
        <f t="shared" si="194"/>
        <v>4.2196737596648273</v>
      </c>
      <c r="K1619" s="2">
        <f t="shared" si="196"/>
        <v>4.2147194359821514</v>
      </c>
    </row>
    <row r="1620" spans="1:11" ht="13.5" x14ac:dyDescent="0.25">
      <c r="A1620" s="3">
        <v>44371</v>
      </c>
      <c r="B1620" s="2">
        <v>4.2095000000000002</v>
      </c>
      <c r="C1620" s="2">
        <f t="shared" si="197"/>
        <v>0</v>
      </c>
      <c r="D1620" s="2">
        <f t="shared" si="198"/>
        <v>4.2095000000000002</v>
      </c>
      <c r="E1620" s="2">
        <f t="shared" si="200"/>
        <v>4.2188499999999989</v>
      </c>
      <c r="F1620" s="2">
        <f t="shared" ref="F1620:F1683" si="201">AVERAGE(B1601:B1620)</f>
        <v>4.2265350000000002</v>
      </c>
      <c r="G1620" s="2">
        <f t="shared" si="195"/>
        <v>4.2094819999999977</v>
      </c>
      <c r="H1620" s="2">
        <f t="shared" si="199"/>
        <v>4.2048509999999943</v>
      </c>
      <c r="I1620" s="2">
        <f t="array" ref="I1620">SUMPRODUCT(B1604:B1623, (ROW(B1604:B1623)-ROW(B1604)+1)) / (20*21/2)</f>
        <v>4.204637142857143</v>
      </c>
      <c r="J1620" s="2">
        <f t="shared" si="194"/>
        <v>4.2187048301729391</v>
      </c>
      <c r="K1620" s="2">
        <f t="shared" si="196"/>
        <v>4.214514752218145</v>
      </c>
    </row>
    <row r="1621" spans="1:11" ht="13.5" x14ac:dyDescent="0.25">
      <c r="A1621" s="3">
        <v>44372</v>
      </c>
      <c r="B1621" s="2">
        <v>4.1494</v>
      </c>
      <c r="C1621" s="2">
        <f t="shared" si="197"/>
        <v>-6.0100000000000264E-2</v>
      </c>
      <c r="D1621" s="2">
        <f t="shared" si="198"/>
        <v>4.1974800000000005</v>
      </c>
      <c r="E1621" s="2">
        <f t="shared" si="200"/>
        <v>4.2068299999999992</v>
      </c>
      <c r="F1621" s="2">
        <f t="shared" si="201"/>
        <v>4.2201900000000006</v>
      </c>
      <c r="G1621" s="2">
        <f t="shared" si="195"/>
        <v>4.2068299999999974</v>
      </c>
      <c r="H1621" s="2">
        <f t="shared" si="199"/>
        <v>4.2039664999999946</v>
      </c>
      <c r="I1621" s="2">
        <f t="array" ref="I1621">SUMPRODUCT(B1605:B1624, (ROW(B1605:B1624)-ROW(B1605)+1)) / (20*21/2)</f>
        <v>4.202947142857143</v>
      </c>
      <c r="J1621" s="2">
        <f t="shared" ref="J1621:J1684" si="202">$J$4*B1621+J1620*(1-$J$4)</f>
        <v>4.2121043701564691</v>
      </c>
      <c r="K1621" s="2">
        <f t="shared" si="196"/>
        <v>4.2119612325233158</v>
      </c>
    </row>
    <row r="1622" spans="1:11" ht="13.5" x14ac:dyDescent="0.25">
      <c r="A1622" s="3">
        <v>44375</v>
      </c>
      <c r="B1622" s="2">
        <v>4.2095000000000002</v>
      </c>
      <c r="C1622" s="2">
        <f t="shared" si="197"/>
        <v>6.0100000000000264E-2</v>
      </c>
      <c r="D1622" s="2">
        <f t="shared" si="198"/>
        <v>4.1974800000000005</v>
      </c>
      <c r="E1622" s="2">
        <f t="shared" si="200"/>
        <v>4.2008199999999993</v>
      </c>
      <c r="F1622" s="2">
        <f t="shared" si="201"/>
        <v>4.2185199999999998</v>
      </c>
      <c r="G1622" s="2">
        <f t="shared" si="195"/>
        <v>4.2057599999999979</v>
      </c>
      <c r="H1622" s="2">
        <f t="shared" si="199"/>
        <v>4.2030349999999954</v>
      </c>
      <c r="I1622" s="2">
        <f t="array" ref="I1622">SUMPRODUCT(B1606:B1625, (ROW(B1606:B1625)-ROW(B1606)+1)) / (20*21/2)</f>
        <v>4.1962352380952375</v>
      </c>
      <c r="J1622" s="2">
        <f t="shared" si="202"/>
        <v>4.2118563349034721</v>
      </c>
      <c r="K1622" s="2">
        <f t="shared" si="196"/>
        <v>4.2118647136008329</v>
      </c>
    </row>
    <row r="1623" spans="1:11" ht="13.5" x14ac:dyDescent="0.25">
      <c r="A1623" s="3">
        <v>44376</v>
      </c>
      <c r="B1623" s="2">
        <v>4.1494</v>
      </c>
      <c r="C1623" s="2">
        <f t="shared" si="197"/>
        <v>-6.0100000000000264E-2</v>
      </c>
      <c r="D1623" s="2">
        <f t="shared" si="198"/>
        <v>4.1854600000000008</v>
      </c>
      <c r="E1623" s="2">
        <f t="shared" si="200"/>
        <v>4.1887999999999996</v>
      </c>
      <c r="F1623" s="2">
        <f t="shared" si="201"/>
        <v>4.2138450000000001</v>
      </c>
      <c r="G1623" s="2">
        <f t="shared" si="195"/>
        <v>4.2039939999999989</v>
      </c>
      <c r="H1623" s="2">
        <f t="shared" si="199"/>
        <v>4.2016764999999952</v>
      </c>
      <c r="I1623" s="2">
        <f t="array" ref="I1623">SUMPRODUCT(B1607:B1626, (ROW(B1607:B1626)-ROW(B1607)+1)) / (20*21/2)</f>
        <v>4.195565238095238</v>
      </c>
      <c r="J1623" s="2">
        <f t="shared" si="202"/>
        <v>4.2059081125317128</v>
      </c>
      <c r="K1623" s="2">
        <f t="shared" si="196"/>
        <v>4.2094151169890361</v>
      </c>
    </row>
    <row r="1624" spans="1:11" ht="13.5" x14ac:dyDescent="0.25">
      <c r="A1624" s="3">
        <v>44377</v>
      </c>
      <c r="B1624" s="2">
        <v>4.1961000000000004</v>
      </c>
      <c r="C1624" s="2">
        <f t="shared" si="197"/>
        <v>4.6700000000000408E-2</v>
      </c>
      <c r="D1624" s="2">
        <f t="shared" si="198"/>
        <v>4.1827800000000002</v>
      </c>
      <c r="E1624" s="2">
        <f t="shared" si="200"/>
        <v>4.1908000000000003</v>
      </c>
      <c r="F1624" s="2">
        <f t="shared" si="201"/>
        <v>4.2131749999999997</v>
      </c>
      <c r="G1624" s="2">
        <f t="shared" si="195"/>
        <v>4.2044259999999989</v>
      </c>
      <c r="H1624" s="2">
        <f t="shared" si="199"/>
        <v>4.2008359999999954</v>
      </c>
      <c r="I1624" s="2">
        <f t="array" ref="I1624">SUMPRODUCT(B1608:B1627, (ROW(B1608:B1627)-ROW(B1608)+1)) / (20*21/2)</f>
        <v>4.1924161904761901</v>
      </c>
      <c r="J1624" s="2">
        <f t="shared" si="202"/>
        <v>4.204974006576311</v>
      </c>
      <c r="K1624" s="2">
        <f t="shared" si="196"/>
        <v>4.2088929555384862</v>
      </c>
    </row>
    <row r="1625" spans="1:11" ht="13.5" x14ac:dyDescent="0.25">
      <c r="A1625" s="3">
        <v>44378</v>
      </c>
      <c r="B1625" s="2">
        <v>4.1426999999999996</v>
      </c>
      <c r="C1625" s="2">
        <f t="shared" si="197"/>
        <v>-5.340000000000078E-2</v>
      </c>
      <c r="D1625" s="2">
        <f t="shared" si="198"/>
        <v>4.1694199999999997</v>
      </c>
      <c r="E1625" s="2">
        <f t="shared" si="200"/>
        <v>4.1894599999999995</v>
      </c>
      <c r="F1625" s="2">
        <f t="shared" si="201"/>
        <v>4.209835</v>
      </c>
      <c r="G1625" s="2">
        <f t="shared" si="195"/>
        <v>4.2039179999999989</v>
      </c>
      <c r="H1625" s="2">
        <f t="shared" si="199"/>
        <v>4.1996019999999952</v>
      </c>
      <c r="I1625" s="2">
        <f t="array" ref="I1625">SUMPRODUCT(B1609:B1628, (ROW(B1609:B1628)-ROW(B1609)+1)) / (20*21/2)</f>
        <v>4.1894580952380949</v>
      </c>
      <c r="J1625" s="2">
        <f t="shared" si="202"/>
        <v>4.1990431488071387</v>
      </c>
      <c r="K1625" s="2">
        <f t="shared" si="196"/>
        <v>4.2062971533605067</v>
      </c>
    </row>
    <row r="1626" spans="1:11" ht="13.5" x14ac:dyDescent="0.25">
      <c r="A1626" s="3">
        <v>44379</v>
      </c>
      <c r="B1626" s="2">
        <v>4.2027999999999999</v>
      </c>
      <c r="C1626" s="2">
        <f t="shared" si="197"/>
        <v>6.0100000000000264E-2</v>
      </c>
      <c r="D1626" s="2">
        <f t="shared" si="198"/>
        <v>4.1800999999999995</v>
      </c>
      <c r="E1626" s="2">
        <f t="shared" si="200"/>
        <v>4.18879</v>
      </c>
      <c r="F1626" s="2">
        <f t="shared" si="201"/>
        <v>4.2091650000000005</v>
      </c>
      <c r="G1626" s="2">
        <f t="shared" si="195"/>
        <v>4.204737999999999</v>
      </c>
      <c r="H1626" s="2">
        <f t="shared" si="199"/>
        <v>4.1986684999999957</v>
      </c>
      <c r="I1626" s="2">
        <f t="array" ref="I1626">SUMPRODUCT(B1610:B1629, (ROW(B1610:B1629)-ROW(B1610)+1)) / (20*21/2)</f>
        <v>4.1849133333333333</v>
      </c>
      <c r="J1626" s="2">
        <f t="shared" si="202"/>
        <v>4.1994009441588398</v>
      </c>
      <c r="K1626" s="2">
        <f t="shared" si="196"/>
        <v>4.2061600100914678</v>
      </c>
    </row>
    <row r="1627" spans="1:11" ht="13.5" x14ac:dyDescent="0.25">
      <c r="A1627" s="3">
        <v>44382</v>
      </c>
      <c r="B1627" s="2">
        <v>4.1760999999999999</v>
      </c>
      <c r="C1627" s="2">
        <f t="shared" si="197"/>
        <v>-2.6699999999999946E-2</v>
      </c>
      <c r="D1627" s="2">
        <f t="shared" si="198"/>
        <v>4.1734200000000001</v>
      </c>
      <c r="E1627" s="2">
        <f t="shared" si="200"/>
        <v>4.1854499999999994</v>
      </c>
      <c r="F1627" s="2">
        <f t="shared" si="201"/>
        <v>4.20716</v>
      </c>
      <c r="G1627" s="2">
        <f t="shared" si="195"/>
        <v>4.2052759999999987</v>
      </c>
      <c r="H1627" s="2">
        <f t="shared" si="199"/>
        <v>4.1976014999999958</v>
      </c>
      <c r="I1627" s="2">
        <f t="array" ref="I1627">SUMPRODUCT(B1611:B1630, (ROW(B1611:B1630)-ROW(B1611)+1)) / (20*21/2)</f>
        <v>4.1826866666666662</v>
      </c>
      <c r="J1627" s="2">
        <f t="shared" si="202"/>
        <v>4.1971818066199029</v>
      </c>
      <c r="K1627" s="2">
        <f t="shared" si="196"/>
        <v>4.2049811861663118</v>
      </c>
    </row>
    <row r="1628" spans="1:11" ht="13.5" x14ac:dyDescent="0.25">
      <c r="A1628" s="3">
        <v>44383</v>
      </c>
      <c r="B1628" s="2">
        <v>4.1760999999999999</v>
      </c>
      <c r="C1628" s="2">
        <f t="shared" si="197"/>
        <v>0</v>
      </c>
      <c r="D1628" s="2">
        <f t="shared" si="198"/>
        <v>4.1787599999999996</v>
      </c>
      <c r="E1628" s="2">
        <f t="shared" si="200"/>
        <v>4.1821099999999998</v>
      </c>
      <c r="F1628" s="2">
        <f t="shared" si="201"/>
        <v>4.2038200000000003</v>
      </c>
      <c r="G1628" s="2">
        <f t="shared" si="195"/>
        <v>4.2058140000000002</v>
      </c>
      <c r="H1628" s="2">
        <f t="shared" si="199"/>
        <v>4.1965344999999958</v>
      </c>
      <c r="I1628" s="2">
        <f t="array" ref="I1628">SUMPRODUCT(B1612:B1631, (ROW(B1612:B1631)-ROW(B1612)+1)) / (20*21/2)</f>
        <v>4.1782352380952377</v>
      </c>
      <c r="J1628" s="2">
        <f t="shared" si="202"/>
        <v>4.1951740155132455</v>
      </c>
      <c r="K1628" s="2">
        <f t="shared" si="196"/>
        <v>4.2038485906303782</v>
      </c>
    </row>
    <row r="1629" spans="1:11" ht="13.5" x14ac:dyDescent="0.25">
      <c r="A1629" s="3">
        <v>44384</v>
      </c>
      <c r="B1629" s="2">
        <v>4.1561000000000003</v>
      </c>
      <c r="C1629" s="2">
        <f t="shared" si="197"/>
        <v>-1.9999999999999574E-2</v>
      </c>
      <c r="D1629" s="2">
        <f t="shared" si="198"/>
        <v>4.1707599999999996</v>
      </c>
      <c r="E1629" s="2">
        <f t="shared" si="200"/>
        <v>4.1767700000000003</v>
      </c>
      <c r="F1629" s="2">
        <f t="shared" si="201"/>
        <v>4.1994799999999994</v>
      </c>
      <c r="G1629" s="2">
        <f t="shared" si="195"/>
        <v>4.2059519999999999</v>
      </c>
      <c r="H1629" s="2">
        <f t="shared" si="199"/>
        <v>4.1953674999999961</v>
      </c>
      <c r="I1629" s="2">
        <f t="array" ref="I1629">SUMPRODUCT(B1613:B1632, (ROW(B1613:B1632)-ROW(B1613)+1)) / (20*21/2)</f>
        <v>4.1768990476190488</v>
      </c>
      <c r="J1629" s="2">
        <f t="shared" si="202"/>
        <v>4.1914526807024606</v>
      </c>
      <c r="K1629" s="2">
        <f t="shared" si="196"/>
        <v>4.2019760968801672</v>
      </c>
    </row>
    <row r="1630" spans="1:11" ht="13.5" x14ac:dyDescent="0.25">
      <c r="A1630" s="3">
        <v>44385</v>
      </c>
      <c r="B1630" s="2">
        <v>4.1760999999999999</v>
      </c>
      <c r="C1630" s="2">
        <f t="shared" si="197"/>
        <v>1.9999999999999574E-2</v>
      </c>
      <c r="D1630" s="2">
        <f t="shared" si="198"/>
        <v>4.1774399999999998</v>
      </c>
      <c r="E1630" s="2">
        <f t="shared" si="200"/>
        <v>4.1734299999999998</v>
      </c>
      <c r="F1630" s="2">
        <f t="shared" si="201"/>
        <v>4.1961399999999998</v>
      </c>
      <c r="G1630" s="2">
        <f t="shared" si="195"/>
        <v>4.2064899999999996</v>
      </c>
      <c r="H1630" s="2">
        <f t="shared" si="199"/>
        <v>4.1943319999999957</v>
      </c>
      <c r="I1630" s="2">
        <f t="array" ref="I1630">SUMPRODUCT(B1614:B1633, (ROW(B1614:B1633)-ROW(B1614)+1)) / (20*21/2)</f>
        <v>4.17537</v>
      </c>
      <c r="J1630" s="2">
        <f t="shared" si="202"/>
        <v>4.1899905206355594</v>
      </c>
      <c r="K1630" s="2">
        <f t="shared" si="196"/>
        <v>4.200961347982906</v>
      </c>
    </row>
    <row r="1631" spans="1:11" ht="13.5" x14ac:dyDescent="0.25">
      <c r="A1631" s="3">
        <v>44386</v>
      </c>
      <c r="B1631" s="2">
        <v>4.1494</v>
      </c>
      <c r="C1631" s="2">
        <f t="shared" si="197"/>
        <v>-2.6699999999999946E-2</v>
      </c>
      <c r="D1631" s="2">
        <f t="shared" si="198"/>
        <v>4.16676</v>
      </c>
      <c r="E1631" s="2">
        <f t="shared" si="200"/>
        <v>4.1734299999999998</v>
      </c>
      <c r="F1631" s="2">
        <f t="shared" si="201"/>
        <v>4.1901299999999999</v>
      </c>
      <c r="G1631" s="2">
        <f t="shared" si="195"/>
        <v>4.2064940000000002</v>
      </c>
      <c r="H1631" s="2">
        <f t="shared" si="199"/>
        <v>4.1933209999999956</v>
      </c>
      <c r="I1631" s="2">
        <f t="array" ref="I1631">SUMPRODUCT(B1615:B1634, (ROW(B1615:B1634)-ROW(B1615)+1)) / (20*21/2)</f>
        <v>4.1717752380952389</v>
      </c>
      <c r="J1631" s="2">
        <f t="shared" si="202"/>
        <v>4.1861247567655058</v>
      </c>
      <c r="K1631" s="2">
        <f t="shared" si="196"/>
        <v>4.1989393343365178</v>
      </c>
    </row>
    <row r="1632" spans="1:11" ht="13.5" x14ac:dyDescent="0.25">
      <c r="A1632" s="3">
        <v>44389</v>
      </c>
      <c r="B1632" s="2">
        <v>4.1760999999999999</v>
      </c>
      <c r="C1632" s="2">
        <f t="shared" si="197"/>
        <v>2.6699999999999946E-2</v>
      </c>
      <c r="D1632" s="2">
        <f t="shared" si="198"/>
        <v>4.1667599999999991</v>
      </c>
      <c r="E1632" s="2">
        <f t="shared" si="200"/>
        <v>4.1700900000000001</v>
      </c>
      <c r="F1632" s="2">
        <f t="shared" si="201"/>
        <v>4.1854549999999993</v>
      </c>
      <c r="G1632" s="2">
        <f t="shared" si="195"/>
        <v>4.2070319999999999</v>
      </c>
      <c r="H1632" s="2">
        <f t="shared" si="199"/>
        <v>4.1924434999999969</v>
      </c>
      <c r="I1632" s="2">
        <f t="array" ref="I1632">SUMPRODUCT(B1616:B1635, (ROW(B1616:B1635)-ROW(B1616)+1)) / (20*21/2)</f>
        <v>4.1683395238095242</v>
      </c>
      <c r="J1632" s="2">
        <f t="shared" si="202"/>
        <v>4.1851700180259339</v>
      </c>
      <c r="K1632" s="2">
        <f t="shared" si="196"/>
        <v>4.198043674166458</v>
      </c>
    </row>
    <row r="1633" spans="1:11" ht="13.5" x14ac:dyDescent="0.25">
      <c r="A1633" s="3">
        <v>44390</v>
      </c>
      <c r="B1633" s="2">
        <v>4.1694000000000004</v>
      </c>
      <c r="C1633" s="2">
        <f t="shared" si="197"/>
        <v>-6.6999999999994841E-3</v>
      </c>
      <c r="D1633" s="2">
        <f t="shared" si="198"/>
        <v>4.1654199999999992</v>
      </c>
      <c r="E1633" s="2">
        <f t="shared" si="200"/>
        <v>4.1720899999999999</v>
      </c>
      <c r="F1633" s="2">
        <f t="shared" si="201"/>
        <v>4.1804449999999997</v>
      </c>
      <c r="G1633" s="2">
        <f t="shared" si="195"/>
        <v>4.2074359999999995</v>
      </c>
      <c r="H1633" s="2">
        <f t="shared" si="199"/>
        <v>4.1915324999999966</v>
      </c>
      <c r="I1633" s="2">
        <f t="array" ref="I1633">SUMPRODUCT(B1617:B1636, (ROW(B1617:B1636)-ROW(B1617)+1)) / (20*21/2)</f>
        <v>4.1656057142857144</v>
      </c>
      <c r="J1633" s="2">
        <f t="shared" si="202"/>
        <v>4.1836681115472736</v>
      </c>
      <c r="K1633" s="2">
        <f t="shared" si="196"/>
        <v>4.1969203928265975</v>
      </c>
    </row>
    <row r="1634" spans="1:11" ht="13.5" x14ac:dyDescent="0.25">
      <c r="A1634" s="3">
        <v>44391</v>
      </c>
      <c r="B1634" s="2">
        <v>4.1426999999999996</v>
      </c>
      <c r="C1634" s="2">
        <f t="shared" si="197"/>
        <v>-2.6700000000000834E-2</v>
      </c>
      <c r="D1634" s="2">
        <f t="shared" si="198"/>
        <v>4.1627399999999994</v>
      </c>
      <c r="E1634" s="2">
        <f t="shared" si="200"/>
        <v>4.1667499999999995</v>
      </c>
      <c r="F1634" s="2">
        <f t="shared" si="201"/>
        <v>4.1787749999999999</v>
      </c>
      <c r="G1634" s="2">
        <f t="shared" si="195"/>
        <v>4.2073059999999991</v>
      </c>
      <c r="H1634" s="2">
        <f t="shared" si="199"/>
        <v>4.1904249999999958</v>
      </c>
      <c r="I1634" s="2">
        <f t="array" ref="I1634">SUMPRODUCT(B1618:B1637, (ROW(B1618:B1637)-ROW(B1618)+1)) / (20*21/2)</f>
        <v>4.1682438095238092</v>
      </c>
      <c r="J1634" s="2">
        <f t="shared" si="202"/>
        <v>4.1797663866380095</v>
      </c>
      <c r="K1634" s="2">
        <f t="shared" si="196"/>
        <v>4.1947941029118292</v>
      </c>
    </row>
    <row r="1635" spans="1:11" ht="13.5" x14ac:dyDescent="0.25">
      <c r="A1635" s="3">
        <v>44392</v>
      </c>
      <c r="B1635" s="2">
        <v>4.1426999999999996</v>
      </c>
      <c r="C1635" s="2">
        <f t="shared" si="197"/>
        <v>0</v>
      </c>
      <c r="D1635" s="2">
        <f t="shared" si="198"/>
        <v>4.1560599999999992</v>
      </c>
      <c r="E1635" s="2">
        <f t="shared" si="200"/>
        <v>4.1667499999999995</v>
      </c>
      <c r="F1635" s="2">
        <f t="shared" si="201"/>
        <v>4.1781050000000004</v>
      </c>
      <c r="G1635" s="2">
        <f t="shared" si="195"/>
        <v>4.2061639999999985</v>
      </c>
      <c r="H1635" s="2">
        <f t="shared" si="199"/>
        <v>4.1893174999999969</v>
      </c>
      <c r="I1635" s="2">
        <f t="array" ref="I1635">SUMPRODUCT(B1619:B1638, (ROW(B1619:B1638)-ROW(B1619)+1)) / (20*21/2)</f>
        <v>4.1658280952380959</v>
      </c>
      <c r="J1635" s="2">
        <f t="shared" si="202"/>
        <v>4.1762362545772467</v>
      </c>
      <c r="K1635" s="2">
        <f t="shared" si="196"/>
        <v>4.1927511969152871</v>
      </c>
    </row>
    <row r="1636" spans="1:11" ht="13.5" x14ac:dyDescent="0.25">
      <c r="A1636" s="3">
        <v>44393</v>
      </c>
      <c r="B1636" s="2">
        <v>4.1494</v>
      </c>
      <c r="C1636" s="2">
        <f t="shared" si="197"/>
        <v>6.7000000000003723E-3</v>
      </c>
      <c r="D1636" s="2">
        <f t="shared" si="198"/>
        <v>4.1560600000000001</v>
      </c>
      <c r="E1636" s="2">
        <f t="shared" si="200"/>
        <v>4.1614100000000001</v>
      </c>
      <c r="F1636" s="2">
        <f t="shared" si="201"/>
        <v>4.1751000000000005</v>
      </c>
      <c r="G1636" s="2">
        <f t="shared" si="195"/>
        <v>4.2050959999999984</v>
      </c>
      <c r="H1636" s="2">
        <f t="shared" si="199"/>
        <v>4.1879589999999967</v>
      </c>
      <c r="I1636" s="2">
        <f t="array" ref="I1636">SUMPRODUCT(B1620:B1639, (ROW(B1620:B1639)-ROW(B1620)+1)) / (20*21/2)</f>
        <v>4.1643366666666672</v>
      </c>
      <c r="J1636" s="2">
        <f t="shared" si="202"/>
        <v>4.173680420807985</v>
      </c>
      <c r="K1636" s="2">
        <f t="shared" si="196"/>
        <v>4.191051149977433</v>
      </c>
    </row>
    <row r="1637" spans="1:11" ht="13.5" x14ac:dyDescent="0.25">
      <c r="A1637" s="3">
        <v>44396</v>
      </c>
      <c r="B1637" s="2">
        <v>4.2027999999999999</v>
      </c>
      <c r="C1637" s="2">
        <f t="shared" si="197"/>
        <v>5.3399999999999892E-2</v>
      </c>
      <c r="D1637" s="2">
        <f t="shared" si="198"/>
        <v>4.1613999999999995</v>
      </c>
      <c r="E1637" s="2">
        <f t="shared" si="200"/>
        <v>4.1640800000000002</v>
      </c>
      <c r="F1637" s="2">
        <f t="shared" si="201"/>
        <v>4.1747649999999998</v>
      </c>
      <c r="G1637" s="2">
        <f t="shared" si="195"/>
        <v>4.2050959999999984</v>
      </c>
      <c r="H1637" s="2">
        <f t="shared" si="199"/>
        <v>4.1868674999999973</v>
      </c>
      <c r="I1637" s="2">
        <f t="array" ref="I1637">SUMPRODUCT(B1621:B1640, (ROW(B1621:B1640)-ROW(B1621)+1)) / (20*21/2)</f>
        <v>4.1618233333333334</v>
      </c>
      <c r="J1637" s="2">
        <f t="shared" si="202"/>
        <v>4.1764537140643672</v>
      </c>
      <c r="K1637" s="2">
        <f t="shared" si="196"/>
        <v>4.1915118891940049</v>
      </c>
    </row>
    <row r="1638" spans="1:11" ht="13.5" x14ac:dyDescent="0.25">
      <c r="A1638" s="3">
        <v>44399</v>
      </c>
      <c r="B1638" s="2">
        <v>4.1494</v>
      </c>
      <c r="C1638" s="2">
        <f t="shared" si="197"/>
        <v>-5.3399999999999892E-2</v>
      </c>
      <c r="D1638" s="2">
        <f t="shared" si="198"/>
        <v>4.1574</v>
      </c>
      <c r="E1638" s="2">
        <f t="shared" si="200"/>
        <v>4.1614099999999992</v>
      </c>
      <c r="F1638" s="2">
        <f t="shared" si="201"/>
        <v>4.1717600000000008</v>
      </c>
      <c r="G1638" s="2">
        <f t="shared" si="195"/>
        <v>4.2037599999999991</v>
      </c>
      <c r="H1638" s="2">
        <f t="shared" si="199"/>
        <v>4.1862679999999974</v>
      </c>
      <c r="I1638" s="2">
        <f t="array" ref="I1638">SUMPRODUCT(B1622:B1641, (ROW(B1622:B1641)-ROW(B1622)+1)) / (20*21/2)</f>
        <v>4.1596280952380953</v>
      </c>
      <c r="J1638" s="2">
        <f t="shared" si="202"/>
        <v>4.1738771698677608</v>
      </c>
      <c r="K1638" s="2">
        <f t="shared" si="196"/>
        <v>4.1898604425589463</v>
      </c>
    </row>
    <row r="1639" spans="1:11" ht="13.5" x14ac:dyDescent="0.25">
      <c r="A1639" s="3">
        <v>44400</v>
      </c>
      <c r="B1639" s="2">
        <v>4.1561000000000003</v>
      </c>
      <c r="C1639" s="2">
        <f t="shared" si="197"/>
        <v>6.7000000000003723E-3</v>
      </c>
      <c r="D1639" s="2">
        <f t="shared" si="198"/>
        <v>4.1600800000000007</v>
      </c>
      <c r="E1639" s="2">
        <f t="shared" si="200"/>
        <v>4.1614100000000001</v>
      </c>
      <c r="F1639" s="2">
        <f t="shared" si="201"/>
        <v>4.1690899999999997</v>
      </c>
      <c r="G1639" s="2">
        <f t="shared" si="195"/>
        <v>4.2025579999999989</v>
      </c>
      <c r="H1639" s="2">
        <f t="shared" si="199"/>
        <v>4.185385499999998</v>
      </c>
      <c r="I1639" s="2">
        <f t="array" ref="I1639">SUMPRODUCT(B1623:B1642, (ROW(B1623:B1642)-ROW(B1623)+1)) / (20*21/2)</f>
        <v>4.1587409523809518</v>
      </c>
      <c r="J1639" s="2">
        <f t="shared" si="202"/>
        <v>4.1721841060708309</v>
      </c>
      <c r="K1639" s="2">
        <f t="shared" si="196"/>
        <v>4.1885365036350661</v>
      </c>
    </row>
    <row r="1640" spans="1:11" ht="13.5" x14ac:dyDescent="0.25">
      <c r="A1640" s="3">
        <v>44403</v>
      </c>
      <c r="B1640" s="2">
        <v>4.1426999999999996</v>
      </c>
      <c r="C1640" s="2">
        <f t="shared" si="197"/>
        <v>-1.3400000000000745E-2</v>
      </c>
      <c r="D1640" s="2">
        <f t="shared" si="198"/>
        <v>4.1600799999999989</v>
      </c>
      <c r="E1640" s="2">
        <f t="shared" si="200"/>
        <v>4.1580699999999995</v>
      </c>
      <c r="F1640" s="2">
        <f t="shared" si="201"/>
        <v>4.1657499999999992</v>
      </c>
      <c r="G1640" s="2">
        <f t="shared" si="195"/>
        <v>4.2010879999999977</v>
      </c>
      <c r="H1640" s="2">
        <f t="shared" si="199"/>
        <v>4.1843409999999981</v>
      </c>
      <c r="I1640" s="2">
        <f t="array" ref="I1640">SUMPRODUCT(B1624:B1643, (ROW(B1624:B1643)-ROW(B1624)+1)) / (20*21/2)</f>
        <v>4.1568319047619049</v>
      </c>
      <c r="J1640" s="2">
        <f t="shared" si="202"/>
        <v>4.1693760959688468</v>
      </c>
      <c r="K1640" s="2">
        <f t="shared" si="196"/>
        <v>4.1867389936885928</v>
      </c>
    </row>
    <row r="1641" spans="1:11" ht="13.5" x14ac:dyDescent="0.25">
      <c r="A1641" s="3">
        <v>44404</v>
      </c>
      <c r="B1641" s="2">
        <v>4.1426999999999996</v>
      </c>
      <c r="C1641" s="2">
        <f t="shared" si="197"/>
        <v>0</v>
      </c>
      <c r="D1641" s="2">
        <f t="shared" si="198"/>
        <v>4.1587399999999999</v>
      </c>
      <c r="E1641" s="2">
        <f t="shared" si="200"/>
        <v>4.1574</v>
      </c>
      <c r="F1641" s="2">
        <f t="shared" si="201"/>
        <v>4.1654150000000003</v>
      </c>
      <c r="G1641" s="2">
        <f t="shared" si="195"/>
        <v>4.1996179999999983</v>
      </c>
      <c r="H1641" s="2">
        <f t="shared" si="199"/>
        <v>4.1833284999999982</v>
      </c>
      <c r="I1641" s="2">
        <f t="array" ref="I1641">SUMPRODUCT(B1625:B1644, (ROW(B1625:B1644)-ROW(B1625)+1)) / (20*21/2)</f>
        <v>4.1562309523809517</v>
      </c>
      <c r="J1641" s="2">
        <f t="shared" si="202"/>
        <v>4.1668355154003853</v>
      </c>
      <c r="K1641" s="2">
        <f t="shared" si="196"/>
        <v>4.1850119743282557</v>
      </c>
    </row>
    <row r="1642" spans="1:11" ht="13.5" x14ac:dyDescent="0.25">
      <c r="A1642" s="3">
        <v>44405</v>
      </c>
      <c r="B1642" s="2">
        <v>4.1561000000000003</v>
      </c>
      <c r="C1642" s="2">
        <f t="shared" si="197"/>
        <v>1.3400000000000745E-2</v>
      </c>
      <c r="D1642" s="2">
        <f t="shared" si="198"/>
        <v>4.1494</v>
      </c>
      <c r="E1642" s="2">
        <f t="shared" si="200"/>
        <v>4.1553999999999993</v>
      </c>
      <c r="F1642" s="2">
        <f t="shared" si="201"/>
        <v>4.1627449999999993</v>
      </c>
      <c r="G1642" s="2">
        <f t="shared" si="195"/>
        <v>4.1984159999999981</v>
      </c>
      <c r="H1642" s="2">
        <f t="shared" si="199"/>
        <v>4.182825499999999</v>
      </c>
      <c r="I1642" s="2">
        <f t="array" ref="I1642">SUMPRODUCT(B1626:B1645, (ROW(B1626:B1645)-ROW(B1626)+1)) / (20*21/2)</f>
        <v>4.160268095238095</v>
      </c>
      <c r="J1642" s="2">
        <f t="shared" si="202"/>
        <v>4.1658130853622533</v>
      </c>
      <c r="K1642" s="2">
        <f t="shared" si="196"/>
        <v>4.1838781714134221</v>
      </c>
    </row>
    <row r="1643" spans="1:11" ht="13.5" x14ac:dyDescent="0.25">
      <c r="A1643" s="3">
        <v>44406</v>
      </c>
      <c r="B1643" s="2">
        <v>4.1426999999999996</v>
      </c>
      <c r="C1643" s="2">
        <f t="shared" si="197"/>
        <v>-1.3400000000000745E-2</v>
      </c>
      <c r="D1643" s="2">
        <f t="shared" si="198"/>
        <v>4.1480599999999992</v>
      </c>
      <c r="E1643" s="2">
        <f t="shared" si="200"/>
        <v>4.15273</v>
      </c>
      <c r="F1643" s="2">
        <f t="shared" si="201"/>
        <v>4.1624099999999995</v>
      </c>
      <c r="G1643" s="2">
        <f t="shared" si="195"/>
        <v>4.1969459999999978</v>
      </c>
      <c r="H1643" s="2">
        <f t="shared" si="199"/>
        <v>4.1823504999999992</v>
      </c>
      <c r="I1643" s="2">
        <f t="array" ref="I1643">SUMPRODUCT(B1627:B1646, (ROW(B1627:B1646)-ROW(B1627)+1)) / (20*21/2)</f>
        <v>4.163380952380952</v>
      </c>
      <c r="J1643" s="2">
        <f t="shared" si="202"/>
        <v>4.1636118391372765</v>
      </c>
      <c r="K1643" s="2">
        <f t="shared" si="196"/>
        <v>4.1822633411619154</v>
      </c>
    </row>
    <row r="1644" spans="1:11" ht="13.5" x14ac:dyDescent="0.25">
      <c r="A1644" s="3">
        <v>44407</v>
      </c>
      <c r="B1644" s="2">
        <v>4.1561000000000003</v>
      </c>
      <c r="C1644" s="2">
        <f t="shared" si="197"/>
        <v>1.3400000000000745E-2</v>
      </c>
      <c r="D1644" s="2">
        <f t="shared" si="198"/>
        <v>4.1480599999999992</v>
      </c>
      <c r="E1644" s="2">
        <f t="shared" si="200"/>
        <v>4.1540699999999999</v>
      </c>
      <c r="F1644" s="2">
        <f t="shared" si="201"/>
        <v>4.1604099999999997</v>
      </c>
      <c r="G1644" s="2">
        <f t="shared" si="195"/>
        <v>4.1957439999999995</v>
      </c>
      <c r="H1644" s="2">
        <f t="shared" si="199"/>
        <v>4.1818474999999991</v>
      </c>
      <c r="I1644" s="2">
        <f t="array" ref="I1644">SUMPRODUCT(B1628:B1647, (ROW(B1628:B1647)-ROW(B1628)+1)) / (20*21/2)</f>
        <v>4.1658971428571423</v>
      </c>
      <c r="J1644" s="2">
        <f t="shared" si="202"/>
        <v>4.1628964258861076</v>
      </c>
      <c r="K1644" s="2">
        <f t="shared" si="196"/>
        <v>4.1812373277830162</v>
      </c>
    </row>
    <row r="1645" spans="1:11" ht="13.5" x14ac:dyDescent="0.25">
      <c r="A1645" s="3">
        <v>44410</v>
      </c>
      <c r="B1645" s="2">
        <v>4.2027999999999999</v>
      </c>
      <c r="C1645" s="2">
        <f t="shared" si="197"/>
        <v>4.669999999999952E-2</v>
      </c>
      <c r="D1645" s="2">
        <f t="shared" si="198"/>
        <v>4.1600799999999998</v>
      </c>
      <c r="E1645" s="2">
        <f t="shared" si="200"/>
        <v>4.1600799999999989</v>
      </c>
      <c r="F1645" s="2">
        <f t="shared" si="201"/>
        <v>4.1634149999999996</v>
      </c>
      <c r="G1645" s="2">
        <f t="shared" si="195"/>
        <v>4.1954759999999984</v>
      </c>
      <c r="H1645" s="2">
        <f t="shared" si="199"/>
        <v>4.1815779999999991</v>
      </c>
      <c r="I1645" s="2">
        <f t="array" ref="I1645">SUMPRODUCT(B1629:B1648, (ROW(B1629:B1648)-ROW(B1629)+1)) / (20*21/2)</f>
        <v>4.1683495238095238</v>
      </c>
      <c r="J1645" s="2">
        <f t="shared" si="202"/>
        <v>4.1666967662779069</v>
      </c>
      <c r="K1645" s="2">
        <f t="shared" si="196"/>
        <v>4.1820829227719178</v>
      </c>
    </row>
    <row r="1646" spans="1:11" ht="13.5" x14ac:dyDescent="0.25">
      <c r="A1646" s="3">
        <v>44411</v>
      </c>
      <c r="B1646" s="2">
        <v>4.1961000000000004</v>
      </c>
      <c r="C1646" s="2">
        <f t="shared" si="197"/>
        <v>-6.6999999999994841E-3</v>
      </c>
      <c r="D1646" s="2">
        <f t="shared" si="198"/>
        <v>4.1707599999999996</v>
      </c>
      <c r="E1646" s="2">
        <f t="shared" si="200"/>
        <v>4.1647500000000006</v>
      </c>
      <c r="F1646" s="2">
        <f t="shared" si="201"/>
        <v>4.1630799999999999</v>
      </c>
      <c r="G1646" s="2">
        <f t="shared" si="195"/>
        <v>4.1950739999999982</v>
      </c>
      <c r="H1646" s="2">
        <f t="shared" si="199"/>
        <v>4.1813699999999985</v>
      </c>
      <c r="I1646" s="2">
        <f t="array" ref="I1646">SUMPRODUCT(B1630:B1649, (ROW(B1630:B1649)-ROW(B1630)+1)) / (20*21/2)</f>
        <v>4.1707380952380957</v>
      </c>
      <c r="J1646" s="2">
        <f t="shared" si="202"/>
        <v>4.1694970742514395</v>
      </c>
      <c r="K1646" s="2">
        <f t="shared" si="196"/>
        <v>4.1826326120749799</v>
      </c>
    </row>
    <row r="1647" spans="1:11" ht="13.5" x14ac:dyDescent="0.25">
      <c r="A1647" s="3">
        <v>44412</v>
      </c>
      <c r="B1647" s="2">
        <v>4.1894999999999998</v>
      </c>
      <c r="C1647" s="2">
        <f t="shared" si="197"/>
        <v>-6.6000000000006054E-3</v>
      </c>
      <c r="D1647" s="2">
        <f t="shared" si="198"/>
        <v>4.1774399999999998</v>
      </c>
      <c r="E1647" s="2">
        <f t="shared" si="200"/>
        <v>4.1634200000000003</v>
      </c>
      <c r="F1647" s="2">
        <f t="shared" si="201"/>
        <v>4.1637499999999994</v>
      </c>
      <c r="G1647" s="2">
        <f t="shared" si="195"/>
        <v>4.1945399999999999</v>
      </c>
      <c r="H1647" s="2">
        <f t="shared" si="199"/>
        <v>4.1811289999999985</v>
      </c>
      <c r="I1647" s="2">
        <f t="array" ref="I1647">SUMPRODUCT(B1631:B1650, (ROW(B1631:B1650)-ROW(B1631)+1)) / (20*21/2)</f>
        <v>4.1729676190476193</v>
      </c>
      <c r="J1647" s="2">
        <f t="shared" si="202"/>
        <v>4.1714021147989211</v>
      </c>
      <c r="K1647" s="2">
        <f t="shared" si="196"/>
        <v>4.1829019214053735</v>
      </c>
    </row>
    <row r="1648" spans="1:11" ht="13.5" x14ac:dyDescent="0.25">
      <c r="A1648" s="3">
        <v>44413</v>
      </c>
      <c r="B1648" s="2">
        <v>4.1894999999999998</v>
      </c>
      <c r="C1648" s="2">
        <f t="shared" si="197"/>
        <v>0</v>
      </c>
      <c r="D1648" s="2">
        <f t="shared" si="198"/>
        <v>4.1867999999999999</v>
      </c>
      <c r="E1648" s="2">
        <f t="shared" si="200"/>
        <v>4.1674300000000004</v>
      </c>
      <c r="F1648" s="2">
        <f t="shared" si="201"/>
        <v>4.1644199999999989</v>
      </c>
      <c r="G1648" s="2">
        <f t="shared" si="195"/>
        <v>4.19414</v>
      </c>
      <c r="H1648" s="2">
        <f t="shared" si="199"/>
        <v>4.1807929999999978</v>
      </c>
      <c r="I1648" s="2">
        <f t="array" ref="I1648">SUMPRODUCT(B1632:B1651, (ROW(B1632:B1651)-ROW(B1632)+1)) / (20*21/2)</f>
        <v>4.1732190476190478</v>
      </c>
      <c r="J1648" s="2">
        <f t="shared" si="202"/>
        <v>4.1731257229133094</v>
      </c>
      <c r="K1648" s="2">
        <f t="shared" si="196"/>
        <v>4.183160669585555</v>
      </c>
    </row>
    <row r="1649" spans="1:11" ht="13.5" x14ac:dyDescent="0.25">
      <c r="A1649" s="3">
        <v>44414</v>
      </c>
      <c r="B1649" s="2">
        <v>4.1894999999999998</v>
      </c>
      <c r="C1649" s="2">
        <f t="shared" si="197"/>
        <v>0</v>
      </c>
      <c r="D1649" s="2">
        <f t="shared" si="198"/>
        <v>4.1934799999999992</v>
      </c>
      <c r="E1649" s="2">
        <f t="shared" si="200"/>
        <v>4.1707700000000001</v>
      </c>
      <c r="F1649" s="2">
        <f t="shared" si="201"/>
        <v>4.1660899999999987</v>
      </c>
      <c r="G1649" s="2">
        <f t="shared" si="195"/>
        <v>4.19374</v>
      </c>
      <c r="H1649" s="2">
        <f t="shared" si="199"/>
        <v>4.180456999999997</v>
      </c>
      <c r="I1649" s="2">
        <f t="array" ref="I1649">SUMPRODUCT(B1633:B1652, (ROW(B1633:B1652)-ROW(B1633)+1)) / (20*21/2)</f>
        <v>4.1733752380952387</v>
      </c>
      <c r="J1649" s="2">
        <f t="shared" si="202"/>
        <v>4.174685177873946</v>
      </c>
      <c r="K1649" s="2">
        <f t="shared" si="196"/>
        <v>4.1834092707782791</v>
      </c>
    </row>
    <row r="1650" spans="1:11" ht="13.5" x14ac:dyDescent="0.25">
      <c r="A1650" s="3">
        <v>44417</v>
      </c>
      <c r="B1650" s="2">
        <v>4.1894999999999998</v>
      </c>
      <c r="C1650" s="2">
        <f t="shared" si="197"/>
        <v>0</v>
      </c>
      <c r="D1650" s="2">
        <f t="shared" si="198"/>
        <v>4.1908199999999995</v>
      </c>
      <c r="E1650" s="2">
        <f t="shared" si="200"/>
        <v>4.1754500000000005</v>
      </c>
      <c r="F1650" s="2">
        <f t="shared" si="201"/>
        <v>4.1667599999999982</v>
      </c>
      <c r="G1650" s="2">
        <f t="shared" ref="G1650:G1713" si="203">AVERAGE(B1601:B1650)</f>
        <v>4.1920040000000007</v>
      </c>
      <c r="H1650" s="2">
        <f t="shared" si="199"/>
        <v>4.180215999999997</v>
      </c>
      <c r="I1650" s="2">
        <f t="array" ref="I1650">SUMPRODUCT(B1634:B1653, (ROW(B1634:B1653)-ROW(B1634)+1)) / (20*21/2)</f>
        <v>4.1754776190476193</v>
      </c>
      <c r="J1650" s="2">
        <f t="shared" si="202"/>
        <v>4.1760961133145225</v>
      </c>
      <c r="K1650" s="2">
        <f t="shared" si="196"/>
        <v>4.1836481229046214</v>
      </c>
    </row>
    <row r="1651" spans="1:11" ht="13.5" x14ac:dyDescent="0.25">
      <c r="A1651" s="3">
        <v>44419</v>
      </c>
      <c r="B1651" s="2">
        <v>4.1694000000000004</v>
      </c>
      <c r="C1651" s="2">
        <f t="shared" si="197"/>
        <v>-2.0099999999999341E-2</v>
      </c>
      <c r="D1651" s="2">
        <f t="shared" si="198"/>
        <v>4.1854800000000001</v>
      </c>
      <c r="E1651" s="2">
        <f t="shared" si="200"/>
        <v>4.1781200000000007</v>
      </c>
      <c r="F1651" s="2">
        <f t="shared" si="201"/>
        <v>4.1677599999999995</v>
      </c>
      <c r="G1651" s="2">
        <f t="shared" si="203"/>
        <v>4.1898660000000003</v>
      </c>
      <c r="H1651" s="2">
        <f t="shared" si="199"/>
        <v>4.1797794999999978</v>
      </c>
      <c r="I1651" s="2">
        <f t="array" ref="I1651">SUMPRODUCT(B1635:B1654, (ROW(B1635:B1654)-ROW(B1635)+1)) / (20*21/2)</f>
        <v>4.1774842857142866</v>
      </c>
      <c r="J1651" s="2">
        <f t="shared" si="202"/>
        <v>4.1754583882369491</v>
      </c>
      <c r="K1651" s="2">
        <f t="shared" ref="K1651:K1714" si="204">$K$4*B1651+(1-$K$4)*K1650</f>
        <v>4.1830893729867933</v>
      </c>
    </row>
    <row r="1652" spans="1:11" ht="13.5" x14ac:dyDescent="0.25">
      <c r="A1652" s="3">
        <v>44420</v>
      </c>
      <c r="B1652" s="2">
        <v>4.1694000000000004</v>
      </c>
      <c r="C1652" s="2">
        <f t="shared" si="197"/>
        <v>0</v>
      </c>
      <c r="D1652" s="2">
        <f t="shared" si="198"/>
        <v>4.1814599999999995</v>
      </c>
      <c r="E1652" s="2">
        <f t="shared" si="200"/>
        <v>4.179450000000001</v>
      </c>
      <c r="F1652" s="2">
        <f t="shared" si="201"/>
        <v>4.1674249999999997</v>
      </c>
      <c r="G1652" s="2">
        <f t="shared" si="203"/>
        <v>4.188396</v>
      </c>
      <c r="H1652" s="2">
        <f t="shared" si="199"/>
        <v>4.1793429999999976</v>
      </c>
      <c r="I1652" s="2">
        <f t="array" ref="I1652">SUMPRODUCT(B1636:B1655, (ROW(B1636:B1655)-ROW(B1636)+1)) / (20*21/2)</f>
        <v>4.1786300000000001</v>
      </c>
      <c r="J1652" s="2">
        <f t="shared" si="202"/>
        <v>4.1748813988810491</v>
      </c>
      <c r="K1652" s="2">
        <f t="shared" si="204"/>
        <v>4.1825525348304486</v>
      </c>
    </row>
    <row r="1653" spans="1:11" ht="13.5" x14ac:dyDescent="0.25">
      <c r="A1653" s="3">
        <v>44424</v>
      </c>
      <c r="B1653" s="2">
        <v>4.1894999999999998</v>
      </c>
      <c r="C1653" s="2">
        <f t="shared" si="197"/>
        <v>2.0099999999999341E-2</v>
      </c>
      <c r="D1653" s="2">
        <f t="shared" si="198"/>
        <v>4.1814599999999995</v>
      </c>
      <c r="E1653" s="2">
        <f t="shared" si="200"/>
        <v>4.1841300000000006</v>
      </c>
      <c r="F1653" s="2">
        <f t="shared" si="201"/>
        <v>4.168429999999999</v>
      </c>
      <c r="G1653" s="2">
        <f t="shared" si="203"/>
        <v>4.1873279999999999</v>
      </c>
      <c r="H1653" s="2">
        <f t="shared" si="199"/>
        <v>4.1786274999999975</v>
      </c>
      <c r="I1653" s="2">
        <f t="array" ref="I1653">SUMPRODUCT(B1637:B1656, (ROW(B1637:B1656)-ROW(B1637)+1)) / (20*21/2)</f>
        <v>4.1776704761904764</v>
      </c>
      <c r="J1653" s="2">
        <f t="shared" si="202"/>
        <v>4.1762736466066634</v>
      </c>
      <c r="K1653" s="2">
        <f t="shared" si="204"/>
        <v>4.1828249844449417</v>
      </c>
    </row>
    <row r="1654" spans="1:11" ht="13.5" x14ac:dyDescent="0.25">
      <c r="A1654" s="3">
        <v>44425</v>
      </c>
      <c r="B1654" s="2">
        <v>4.1894999999999998</v>
      </c>
      <c r="C1654" s="2">
        <f t="shared" si="197"/>
        <v>0</v>
      </c>
      <c r="D1654" s="2">
        <f t="shared" si="198"/>
        <v>4.1814599999999995</v>
      </c>
      <c r="E1654" s="2">
        <f t="shared" si="200"/>
        <v>4.1874700000000002</v>
      </c>
      <c r="F1654" s="2">
        <f t="shared" si="201"/>
        <v>4.1707699999999992</v>
      </c>
      <c r="G1654" s="2">
        <f t="shared" si="203"/>
        <v>4.186928</v>
      </c>
      <c r="H1654" s="2">
        <f t="shared" si="199"/>
        <v>4.1780699999999973</v>
      </c>
      <c r="I1654" s="2">
        <f t="array" ref="I1654">SUMPRODUCT(B1638:B1657, (ROW(B1638:B1657)-ROW(B1638)+1)) / (20*21/2)</f>
        <v>4.1766476190476194</v>
      </c>
      <c r="J1654" s="2">
        <f t="shared" si="202"/>
        <v>4.1775332993107908</v>
      </c>
      <c r="K1654" s="2">
        <f t="shared" si="204"/>
        <v>4.1830867497608271</v>
      </c>
    </row>
    <row r="1655" spans="1:11" ht="13.5" x14ac:dyDescent="0.25">
      <c r="A1655" s="3">
        <v>44426</v>
      </c>
      <c r="B1655" s="2">
        <v>4.1828000000000003</v>
      </c>
      <c r="C1655" s="2">
        <f t="shared" si="197"/>
        <v>-6.6999999999994841E-3</v>
      </c>
      <c r="D1655" s="2">
        <f t="shared" si="198"/>
        <v>4.1801200000000005</v>
      </c>
      <c r="E1655" s="2">
        <f t="shared" si="200"/>
        <v>4.1854700000000005</v>
      </c>
      <c r="F1655" s="2">
        <f t="shared" si="201"/>
        <v>4.1727749999999997</v>
      </c>
      <c r="G1655" s="2">
        <f t="shared" si="203"/>
        <v>4.1863940000000017</v>
      </c>
      <c r="H1655" s="2">
        <f t="shared" si="199"/>
        <v>4.1774789999999982</v>
      </c>
      <c r="I1655" s="2">
        <f t="array" ref="I1655">SUMPRODUCT(B1639:B1658, (ROW(B1639:B1658)-ROW(B1639)+1)) / (20*21/2)</f>
        <v>4.1758157142857151</v>
      </c>
      <c r="J1655" s="2">
        <f t="shared" si="202"/>
        <v>4.1780348898526203</v>
      </c>
      <c r="K1655" s="2">
        <f t="shared" si="204"/>
        <v>4.1830755046721677</v>
      </c>
    </row>
    <row r="1656" spans="1:11" ht="13.5" x14ac:dyDescent="0.25">
      <c r="A1656" s="3">
        <v>44427</v>
      </c>
      <c r="B1656" s="2">
        <v>4.1627000000000001</v>
      </c>
      <c r="C1656" s="2">
        <f t="shared" si="197"/>
        <v>-2.0100000000000229E-2</v>
      </c>
      <c r="D1656" s="2">
        <f t="shared" si="198"/>
        <v>4.1787800000000006</v>
      </c>
      <c r="E1656" s="2">
        <f t="shared" si="200"/>
        <v>4.1821299999999999</v>
      </c>
      <c r="F1656" s="2">
        <f t="shared" si="201"/>
        <v>4.1734400000000011</v>
      </c>
      <c r="G1656" s="2">
        <f t="shared" si="203"/>
        <v>4.1853240000000014</v>
      </c>
      <c r="H1656" s="2">
        <f t="shared" si="199"/>
        <v>4.1767874999999979</v>
      </c>
      <c r="I1656" s="2">
        <f t="array" ref="I1656">SUMPRODUCT(B1640:B1659, (ROW(B1640:B1659)-ROW(B1640)+1)) / (20*21/2)</f>
        <v>4.1742919047619047</v>
      </c>
      <c r="J1656" s="2">
        <f t="shared" si="202"/>
        <v>4.1765744241523706</v>
      </c>
      <c r="K1656" s="2">
        <f t="shared" si="204"/>
        <v>4.1822764652732598</v>
      </c>
    </row>
    <row r="1657" spans="1:11" ht="13.5" x14ac:dyDescent="0.25">
      <c r="A1657" s="3">
        <v>44428</v>
      </c>
      <c r="B1657" s="2">
        <v>4.1627000000000001</v>
      </c>
      <c r="C1657" s="2">
        <f t="shared" si="197"/>
        <v>0</v>
      </c>
      <c r="D1657" s="2">
        <f t="shared" si="198"/>
        <v>4.1774399999999998</v>
      </c>
      <c r="E1657" s="2">
        <f t="shared" si="200"/>
        <v>4.1794500000000001</v>
      </c>
      <c r="F1657" s="2">
        <f t="shared" si="201"/>
        <v>4.1714350000000007</v>
      </c>
      <c r="G1657" s="2">
        <f t="shared" si="203"/>
        <v>4.184254000000001</v>
      </c>
      <c r="H1657" s="2">
        <f t="shared" si="199"/>
        <v>4.1770449999999979</v>
      </c>
      <c r="I1657" s="2">
        <f t="array" ref="I1657">SUMPRODUCT(B1641:B1660, (ROW(B1641:B1660)-ROW(B1641)+1)) / (20*21/2)</f>
        <v>4.171491904761905</v>
      </c>
      <c r="J1657" s="2">
        <f t="shared" si="202"/>
        <v>4.1752530504235734</v>
      </c>
      <c r="K1657" s="2">
        <f t="shared" si="204"/>
        <v>4.1815087607527399</v>
      </c>
    </row>
    <row r="1658" spans="1:11" ht="13.5" x14ac:dyDescent="0.25">
      <c r="A1658" s="3">
        <v>44431</v>
      </c>
      <c r="B1658" s="2">
        <v>4.1627000000000001</v>
      </c>
      <c r="C1658" s="2">
        <f t="shared" si="197"/>
        <v>0</v>
      </c>
      <c r="D1658" s="2">
        <f t="shared" si="198"/>
        <v>4.1720800000000002</v>
      </c>
      <c r="E1658" s="2">
        <f t="shared" si="200"/>
        <v>4.1767699999999994</v>
      </c>
      <c r="F1658" s="2">
        <f t="shared" si="201"/>
        <v>4.1721000000000013</v>
      </c>
      <c r="G1658" s="2">
        <f t="shared" si="203"/>
        <v>4.1826500000000015</v>
      </c>
      <c r="H1658" s="2">
        <f t="shared" si="199"/>
        <v>4.177049499999999</v>
      </c>
      <c r="I1658" s="2">
        <f t="array" ref="I1658">SUMPRODUCT(B1642:B1661, (ROW(B1642:B1661)-ROW(B1642)+1)) / (20*21/2)</f>
        <v>4.1686919047619053</v>
      </c>
      <c r="J1658" s="2">
        <f t="shared" si="202"/>
        <v>4.1740575218118048</v>
      </c>
      <c r="K1658" s="2">
        <f t="shared" si="204"/>
        <v>4.1807711622918484</v>
      </c>
    </row>
    <row r="1659" spans="1:11" ht="13.5" x14ac:dyDescent="0.25">
      <c r="A1659" s="3">
        <v>44432</v>
      </c>
      <c r="B1659" s="2">
        <v>4.1561000000000003</v>
      </c>
      <c r="C1659" s="2">
        <f t="shared" si="197"/>
        <v>-6.5999999999997172E-3</v>
      </c>
      <c r="D1659" s="2">
        <f t="shared" si="198"/>
        <v>4.1654000000000009</v>
      </c>
      <c r="E1659" s="2">
        <f t="shared" si="200"/>
        <v>4.1734300000000006</v>
      </c>
      <c r="F1659" s="2">
        <f t="shared" si="201"/>
        <v>4.1721000000000013</v>
      </c>
      <c r="G1659" s="2">
        <f t="shared" si="203"/>
        <v>4.1809140000000014</v>
      </c>
      <c r="H1659" s="2">
        <f t="shared" si="199"/>
        <v>4.177020999999999</v>
      </c>
      <c r="I1659" s="2">
        <f t="array" ref="I1659">SUMPRODUCT(B1643:B1662, (ROW(B1643:B1662)-ROW(B1643)+1)) / (20*21/2)</f>
        <v>4.1658919047619047</v>
      </c>
      <c r="J1659" s="2">
        <f t="shared" si="202"/>
        <v>4.1723472816392517</v>
      </c>
      <c r="K1659" s="2">
        <f t="shared" si="204"/>
        <v>4.1798036657313835</v>
      </c>
    </row>
    <row r="1660" spans="1:11" ht="13.5" x14ac:dyDescent="0.25">
      <c r="A1660" s="3">
        <v>44433</v>
      </c>
      <c r="B1660" s="2">
        <v>4.1426999999999996</v>
      </c>
      <c r="C1660" s="2">
        <f t="shared" si="197"/>
        <v>-1.3400000000000745E-2</v>
      </c>
      <c r="D1660" s="2">
        <f t="shared" si="198"/>
        <v>4.157379999999999</v>
      </c>
      <c r="E1660" s="2">
        <f t="shared" si="200"/>
        <v>4.1687500000000002</v>
      </c>
      <c r="F1660" s="2">
        <f t="shared" si="201"/>
        <v>4.1721000000000013</v>
      </c>
      <c r="G1660" s="2">
        <f t="shared" si="203"/>
        <v>4.178910000000001</v>
      </c>
      <c r="H1660" s="2">
        <f t="shared" si="199"/>
        <v>4.1770205000000002</v>
      </c>
      <c r="I1660" s="2">
        <f t="array" ref="I1660">SUMPRODUCT(B1644:B1663, (ROW(B1644:B1663)-ROW(B1644)+1)) / (20*21/2)</f>
        <v>4.1676128571428563</v>
      </c>
      <c r="J1660" s="2">
        <f t="shared" si="202"/>
        <v>4.169523731006942</v>
      </c>
      <c r="K1660" s="2">
        <f t="shared" si="204"/>
        <v>4.1783486200164273</v>
      </c>
    </row>
    <row r="1661" spans="1:11" ht="13.5" x14ac:dyDescent="0.25">
      <c r="A1661" s="3">
        <v>44434</v>
      </c>
      <c r="B1661" s="2">
        <v>4.1426999999999996</v>
      </c>
      <c r="C1661" s="2">
        <f t="shared" si="197"/>
        <v>0</v>
      </c>
      <c r="D1661" s="2">
        <f t="shared" si="198"/>
        <v>4.1533800000000003</v>
      </c>
      <c r="E1661" s="2">
        <f t="shared" si="200"/>
        <v>4.16608</v>
      </c>
      <c r="F1661" s="2">
        <f t="shared" si="201"/>
        <v>4.1721000000000013</v>
      </c>
      <c r="G1661" s="2">
        <f t="shared" si="203"/>
        <v>4.1763720000000015</v>
      </c>
      <c r="H1661" s="2">
        <f t="shared" si="199"/>
        <v>4.1770199999999997</v>
      </c>
      <c r="I1661" s="2">
        <f t="array" ref="I1661">SUMPRODUCT(B1645:B1664, (ROW(B1645:B1664)-ROW(B1645)+1)) / (20*21/2)</f>
        <v>4.161472857142857</v>
      </c>
      <c r="J1661" s="2">
        <f t="shared" si="202"/>
        <v>4.1669690899586618</v>
      </c>
      <c r="K1661" s="2">
        <f t="shared" si="204"/>
        <v>4.1769506349177439</v>
      </c>
    </row>
    <row r="1662" spans="1:11" ht="13.5" x14ac:dyDescent="0.25">
      <c r="A1662" s="3">
        <v>44435</v>
      </c>
      <c r="B1662" s="2">
        <v>4.1426999999999996</v>
      </c>
      <c r="C1662" s="2">
        <f t="shared" si="197"/>
        <v>0</v>
      </c>
      <c r="D1662" s="2">
        <f t="shared" si="198"/>
        <v>4.149379999999999</v>
      </c>
      <c r="E1662" s="2">
        <f t="shared" si="200"/>
        <v>4.1634099999999998</v>
      </c>
      <c r="F1662" s="2">
        <f t="shared" si="201"/>
        <v>4.1714300000000009</v>
      </c>
      <c r="G1662" s="2">
        <f t="shared" si="203"/>
        <v>4.1738340000000003</v>
      </c>
      <c r="H1662" s="2">
        <f t="shared" si="199"/>
        <v>4.1770195000000001</v>
      </c>
      <c r="I1662" s="2">
        <f t="array" ref="I1662">SUMPRODUCT(B1646:B1665, (ROW(B1646:B1665)-ROW(B1646)+1)) / (20*21/2)</f>
        <v>4.1619176190476193</v>
      </c>
      <c r="J1662" s="2">
        <f t="shared" si="202"/>
        <v>4.1646577480578362</v>
      </c>
      <c r="K1662" s="2">
        <f t="shared" si="204"/>
        <v>4.1756074727641073</v>
      </c>
    </row>
    <row r="1663" spans="1:11" ht="13.5" x14ac:dyDescent="0.25">
      <c r="A1663" s="3">
        <v>44438</v>
      </c>
      <c r="B1663" s="2">
        <v>4.1894999999999998</v>
      </c>
      <c r="C1663" s="2">
        <f t="shared" si="197"/>
        <v>4.6800000000000175E-2</v>
      </c>
      <c r="D1663" s="2">
        <f t="shared" si="198"/>
        <v>4.1547399999999994</v>
      </c>
      <c r="E1663" s="2">
        <f t="shared" si="200"/>
        <v>4.1634099999999998</v>
      </c>
      <c r="F1663" s="2">
        <f t="shared" si="201"/>
        <v>4.1737700000000011</v>
      </c>
      <c r="G1663" s="2">
        <f t="shared" si="203"/>
        <v>4.1722320000000011</v>
      </c>
      <c r="H1663" s="2">
        <f t="shared" si="199"/>
        <v>4.1768735000000001</v>
      </c>
      <c r="I1663" s="2">
        <f t="array" ref="I1663">SUMPRODUCT(B1647:B1666, (ROW(B1647:B1666)-ROW(B1647)+1)) / (20*21/2)</f>
        <v>4.1593085714285714</v>
      </c>
      <c r="J1663" s="2">
        <f t="shared" si="202"/>
        <v>4.1670236768142326</v>
      </c>
      <c r="K1663" s="2">
        <f t="shared" si="204"/>
        <v>4.1761522777537508</v>
      </c>
    </row>
    <row r="1664" spans="1:11" ht="13.5" x14ac:dyDescent="0.25">
      <c r="A1664" s="3">
        <v>44439</v>
      </c>
      <c r="B1664" s="2">
        <v>4.1093000000000002</v>
      </c>
      <c r="C1664" s="2">
        <f t="shared" si="197"/>
        <v>-8.0199999999999605E-2</v>
      </c>
      <c r="D1664" s="2">
        <f t="shared" si="198"/>
        <v>4.1453800000000003</v>
      </c>
      <c r="E1664" s="2">
        <f t="shared" si="200"/>
        <v>4.1553899999999997</v>
      </c>
      <c r="F1664" s="2">
        <f t="shared" si="201"/>
        <v>4.1714300000000009</v>
      </c>
      <c r="G1664" s="2">
        <f t="shared" si="203"/>
        <v>4.1708960000000008</v>
      </c>
      <c r="H1664" s="2">
        <f t="shared" si="199"/>
        <v>4.1763894999999991</v>
      </c>
      <c r="I1664" s="2">
        <f t="array" ref="I1664">SUMPRODUCT(B1648:B1667, (ROW(B1648:B1667)-ROW(B1648)+1)) / (20*21/2)</f>
        <v>4.1575919047619045</v>
      </c>
      <c r="J1664" s="2">
        <f t="shared" si="202"/>
        <v>4.1615261837843054</v>
      </c>
      <c r="K1664" s="2">
        <f t="shared" si="204"/>
        <v>4.1735306198026239</v>
      </c>
    </row>
    <row r="1665" spans="1:11" ht="13.5" x14ac:dyDescent="0.25">
      <c r="A1665" s="3">
        <v>44440</v>
      </c>
      <c r="B1665" s="2">
        <v>4.1760999999999999</v>
      </c>
      <c r="C1665" s="2">
        <f t="shared" si="197"/>
        <v>6.6799999999999748E-2</v>
      </c>
      <c r="D1665" s="2">
        <f t="shared" si="198"/>
        <v>4.1520600000000005</v>
      </c>
      <c r="E1665" s="2">
        <f t="shared" si="200"/>
        <v>4.1547199999999993</v>
      </c>
      <c r="F1665" s="2">
        <f t="shared" si="201"/>
        <v>4.1700950000000008</v>
      </c>
      <c r="G1665" s="2">
        <f t="shared" si="203"/>
        <v>4.1712959999999999</v>
      </c>
      <c r="H1665" s="2">
        <f t="shared" si="199"/>
        <v>4.1762394999999994</v>
      </c>
      <c r="I1665" s="2">
        <f t="array" ref="I1665">SUMPRODUCT(B1649:B1668, (ROW(B1649:B1668)-ROW(B1649)+1)) / (20*21/2)</f>
        <v>4.1554280952380944</v>
      </c>
      <c r="J1665" s="2">
        <f t="shared" si="202"/>
        <v>4.1629141662810385</v>
      </c>
      <c r="K1665" s="2">
        <f t="shared" si="204"/>
        <v>4.1736313798103639</v>
      </c>
    </row>
    <row r="1666" spans="1:11" ht="13.5" x14ac:dyDescent="0.25">
      <c r="A1666" s="3">
        <v>44441</v>
      </c>
      <c r="B1666" s="2">
        <v>4.1426999999999996</v>
      </c>
      <c r="C1666" s="2">
        <f t="shared" si="197"/>
        <v>-3.3400000000000318E-2</v>
      </c>
      <c r="D1666" s="2">
        <f t="shared" si="198"/>
        <v>4.1520600000000005</v>
      </c>
      <c r="E1666" s="2">
        <f t="shared" si="200"/>
        <v>4.1527199999999995</v>
      </c>
      <c r="F1666" s="2">
        <f t="shared" si="201"/>
        <v>4.1674250000000006</v>
      </c>
      <c r="G1666" s="2">
        <f t="shared" si="203"/>
        <v>4.1699599999999997</v>
      </c>
      <c r="H1666" s="2">
        <f t="shared" si="199"/>
        <v>4.1760805000000003</v>
      </c>
      <c r="I1666" s="2">
        <f t="array" ref="I1666">SUMPRODUCT(B1650:B1669, (ROW(B1650:B1669)-ROW(B1650)+1)) / (20*21/2)</f>
        <v>4.1534871428571432</v>
      </c>
      <c r="J1666" s="2">
        <f t="shared" si="202"/>
        <v>4.1609890075876059</v>
      </c>
      <c r="K1666" s="2">
        <f t="shared" si="204"/>
        <v>4.1724183845236835</v>
      </c>
    </row>
    <row r="1667" spans="1:11" ht="13.5" x14ac:dyDescent="0.25">
      <c r="A1667" s="3">
        <v>44442</v>
      </c>
      <c r="B1667" s="2">
        <v>4.1494</v>
      </c>
      <c r="C1667" s="2">
        <f t="shared" si="197"/>
        <v>6.7000000000003723E-3</v>
      </c>
      <c r="D1667" s="2">
        <f t="shared" si="198"/>
        <v>4.1533999999999995</v>
      </c>
      <c r="E1667" s="2">
        <f t="shared" si="200"/>
        <v>4.1513899999999992</v>
      </c>
      <c r="F1667" s="2">
        <f t="shared" si="201"/>
        <v>4.1654200000000001</v>
      </c>
      <c r="G1667" s="2">
        <f t="shared" si="203"/>
        <v>4.1687580000000004</v>
      </c>
      <c r="H1667" s="2">
        <f t="shared" si="199"/>
        <v>4.1759550000000001</v>
      </c>
      <c r="I1667" s="2">
        <f t="array" ref="I1667">SUMPRODUCT(B1651:B1670, (ROW(B1651:B1670)-ROW(B1651)+1)) / (20*21/2)</f>
        <v>4.1517690476190472</v>
      </c>
      <c r="J1667" s="2">
        <f t="shared" si="202"/>
        <v>4.1598852925792622</v>
      </c>
      <c r="K1667" s="2">
        <f t="shared" si="204"/>
        <v>4.1715157027776568</v>
      </c>
    </row>
    <row r="1668" spans="1:11" ht="13.5" x14ac:dyDescent="0.25">
      <c r="A1668" s="3">
        <v>44445</v>
      </c>
      <c r="B1668" s="2">
        <v>4.1426999999999996</v>
      </c>
      <c r="C1668" s="2">
        <f t="shared" ref="C1668:C1731" si="205">B1668-B1667</f>
        <v>-6.7000000000003723E-3</v>
      </c>
      <c r="D1668" s="2">
        <f t="shared" si="198"/>
        <v>4.1440399999999995</v>
      </c>
      <c r="E1668" s="2">
        <f t="shared" si="200"/>
        <v>4.1493899999999995</v>
      </c>
      <c r="F1668" s="2">
        <f t="shared" si="201"/>
        <v>4.1630800000000008</v>
      </c>
      <c r="G1668" s="2">
        <f t="shared" si="203"/>
        <v>4.1674220000000002</v>
      </c>
      <c r="H1668" s="2">
        <f t="shared" si="199"/>
        <v>4.1756380000000011</v>
      </c>
      <c r="I1668" s="2">
        <f t="array" ref="I1668">SUMPRODUCT(B1652:B1671, (ROW(B1652:B1671)-ROW(B1652)+1)) / (20*21/2)</f>
        <v>4.1496357142857141</v>
      </c>
      <c r="J1668" s="2">
        <f t="shared" si="202"/>
        <v>4.158248598047904</v>
      </c>
      <c r="K1668" s="2">
        <f t="shared" si="204"/>
        <v>4.1703856752177488</v>
      </c>
    </row>
    <row r="1669" spans="1:11" ht="13.5" x14ac:dyDescent="0.25">
      <c r="A1669" s="3">
        <v>44446</v>
      </c>
      <c r="B1669" s="2">
        <v>4.1426999999999996</v>
      </c>
      <c r="C1669" s="2">
        <f t="shared" si="205"/>
        <v>0</v>
      </c>
      <c r="D1669" s="2">
        <f t="shared" si="198"/>
        <v>4.1507199999999997</v>
      </c>
      <c r="E1669" s="2">
        <f t="shared" si="200"/>
        <v>4.1480499999999996</v>
      </c>
      <c r="F1669" s="2">
        <f t="shared" si="201"/>
        <v>4.1607400000000005</v>
      </c>
      <c r="G1669" s="2">
        <f t="shared" si="203"/>
        <v>4.1660859999999991</v>
      </c>
      <c r="H1669" s="2">
        <f t="shared" si="199"/>
        <v>4.1752260000000003</v>
      </c>
      <c r="I1669" s="2">
        <f t="array" ref="I1669">SUMPRODUCT(B1653:B1672, (ROW(B1653:B1672)-ROW(B1653)+1)) / (20*21/2)</f>
        <v>4.1476614285714275</v>
      </c>
      <c r="J1669" s="2">
        <f t="shared" si="202"/>
        <v>4.1567677791861986</v>
      </c>
      <c r="K1669" s="2">
        <f t="shared" si="204"/>
        <v>4.1692999624641116</v>
      </c>
    </row>
    <row r="1670" spans="1:11" ht="13.5" x14ac:dyDescent="0.25">
      <c r="A1670" s="3">
        <v>44447</v>
      </c>
      <c r="B1670" s="2">
        <v>4.1426999999999996</v>
      </c>
      <c r="C1670" s="2">
        <f t="shared" si="205"/>
        <v>0</v>
      </c>
      <c r="D1670" s="2">
        <f t="shared" ref="D1670:D1733" si="206">AVERAGE(B1666:B1670)</f>
        <v>4.1440399999999995</v>
      </c>
      <c r="E1670" s="2">
        <f t="shared" si="200"/>
        <v>4.1480499999999996</v>
      </c>
      <c r="F1670" s="2">
        <f t="shared" si="201"/>
        <v>4.1584000000000003</v>
      </c>
      <c r="G1670" s="2">
        <f t="shared" si="203"/>
        <v>4.1647499999999988</v>
      </c>
      <c r="H1670" s="2">
        <f t="shared" si="199"/>
        <v>4.1749090000000013</v>
      </c>
      <c r="I1670" s="2">
        <f t="array" ref="I1670">SUMPRODUCT(B1654:B1673, (ROW(B1654:B1673)-ROW(B1654)+1)) / (20*21/2)</f>
        <v>4.1458461904761901</v>
      </c>
      <c r="J1670" s="2">
        <f t="shared" si="202"/>
        <v>4.1554279906922744</v>
      </c>
      <c r="K1670" s="2">
        <f t="shared" si="204"/>
        <v>4.1682568266812057</v>
      </c>
    </row>
    <row r="1671" spans="1:11" ht="13.5" x14ac:dyDescent="0.25">
      <c r="A1671" s="3">
        <v>44448</v>
      </c>
      <c r="B1671" s="2">
        <v>4.1360000000000001</v>
      </c>
      <c r="C1671" s="2">
        <f t="shared" si="205"/>
        <v>-6.6999999999994841E-3</v>
      </c>
      <c r="D1671" s="2">
        <f t="shared" si="206"/>
        <v>4.1426999999999996</v>
      </c>
      <c r="E1671" s="2">
        <f t="shared" si="200"/>
        <v>4.1473800000000001</v>
      </c>
      <c r="F1671" s="2">
        <f t="shared" si="201"/>
        <v>4.1567300000000005</v>
      </c>
      <c r="G1671" s="2">
        <f t="shared" si="203"/>
        <v>4.1644819999999987</v>
      </c>
      <c r="H1671" s="2">
        <f t="shared" si="199"/>
        <v>4.1745585000000016</v>
      </c>
      <c r="I1671" s="2">
        <f t="array" ref="I1671">SUMPRODUCT(B1655:B1674, (ROW(B1655:B1674)-ROW(B1655)+1)) / (20*21/2)</f>
        <v>4.1442857142857141</v>
      </c>
      <c r="J1671" s="2">
        <f t="shared" si="202"/>
        <v>4.1535777058644383</v>
      </c>
      <c r="K1671" s="2">
        <f t="shared" si="204"/>
        <v>4.1669918530858645</v>
      </c>
    </row>
    <row r="1672" spans="1:11" ht="13.5" x14ac:dyDescent="0.25">
      <c r="A1672" s="3">
        <v>44449</v>
      </c>
      <c r="B1672" s="2">
        <v>4.1360000000000001</v>
      </c>
      <c r="C1672" s="2">
        <f t="shared" si="205"/>
        <v>0</v>
      </c>
      <c r="D1672" s="2">
        <f t="shared" si="206"/>
        <v>4.1400199999999998</v>
      </c>
      <c r="E1672" s="2">
        <f t="shared" si="200"/>
        <v>4.1467100000000006</v>
      </c>
      <c r="F1672" s="2">
        <f t="shared" si="201"/>
        <v>4.1550599999999998</v>
      </c>
      <c r="G1672" s="2">
        <f t="shared" si="203"/>
        <v>4.1630119999999984</v>
      </c>
      <c r="H1672" s="2">
        <f t="shared" si="199"/>
        <v>4.1742080000000019</v>
      </c>
      <c r="I1672" s="2">
        <f t="array" ref="I1672">SUMPRODUCT(B1656:B1675, (ROW(B1656:B1675)-ROW(B1656)+1)) / (20*21/2)</f>
        <v>4.1423419047619046</v>
      </c>
      <c r="J1672" s="2">
        <f t="shared" si="202"/>
        <v>4.1519036386392534</v>
      </c>
      <c r="K1672" s="2">
        <f t="shared" si="204"/>
        <v>4.1657764862981832</v>
      </c>
    </row>
    <row r="1673" spans="1:11" ht="13.5" x14ac:dyDescent="0.25">
      <c r="A1673" s="3">
        <v>44452</v>
      </c>
      <c r="B1673" s="2">
        <v>4.1360000000000001</v>
      </c>
      <c r="C1673" s="2">
        <f t="shared" si="205"/>
        <v>0</v>
      </c>
      <c r="D1673" s="2">
        <f t="shared" si="206"/>
        <v>4.138679999999999</v>
      </c>
      <c r="E1673" s="2">
        <f t="shared" si="200"/>
        <v>4.1413600000000006</v>
      </c>
      <c r="F1673" s="2">
        <f t="shared" si="201"/>
        <v>4.1523849999999989</v>
      </c>
      <c r="G1673" s="2">
        <f t="shared" si="203"/>
        <v>4.1627439999999982</v>
      </c>
      <c r="H1673" s="2">
        <f t="shared" si="199"/>
        <v>4.1738575000000013</v>
      </c>
      <c r="I1673" s="2">
        <f t="array" ref="I1673">SUMPRODUCT(B1657:B1676, (ROW(B1657:B1676)-ROW(B1657)+1)) / (20*21/2)</f>
        <v>4.1406528571428574</v>
      </c>
      <c r="J1673" s="2">
        <f t="shared" si="202"/>
        <v>4.1503890063878961</v>
      </c>
      <c r="K1673" s="2">
        <f t="shared" si="204"/>
        <v>4.1646087809531567</v>
      </c>
    </row>
    <row r="1674" spans="1:11" ht="13.5" x14ac:dyDescent="0.25">
      <c r="A1674" s="3">
        <v>44453</v>
      </c>
      <c r="B1674" s="2">
        <v>4.1360000000000001</v>
      </c>
      <c r="C1674" s="2">
        <f t="shared" si="205"/>
        <v>0</v>
      </c>
      <c r="D1674" s="2">
        <f t="shared" si="206"/>
        <v>4.13734</v>
      </c>
      <c r="E1674" s="2">
        <f t="shared" si="200"/>
        <v>4.1440299999999999</v>
      </c>
      <c r="F1674" s="2">
        <f t="shared" si="201"/>
        <v>4.1497099999999989</v>
      </c>
      <c r="G1674" s="2">
        <f t="shared" si="203"/>
        <v>4.1615419999999972</v>
      </c>
      <c r="H1674" s="2">
        <f t="shared" ref="H1674:H1737" si="207">AVERAGE(B1475:B1674)</f>
        <v>4.1735070000000016</v>
      </c>
      <c r="I1674" s="2">
        <f t="array" ref="I1674">SUMPRODUCT(B1658:B1677, (ROW(B1658:B1677)-ROW(B1658)+1)) / (20*21/2)</f>
        <v>4.1397609523809527</v>
      </c>
      <c r="J1674" s="2">
        <f t="shared" si="202"/>
        <v>4.1490186248271437</v>
      </c>
      <c r="K1674" s="2">
        <f t="shared" si="204"/>
        <v>4.1634868679746013</v>
      </c>
    </row>
    <row r="1675" spans="1:11" ht="13.5" x14ac:dyDescent="0.25">
      <c r="A1675" s="3">
        <v>44454</v>
      </c>
      <c r="B1675" s="2">
        <v>4.1292999999999997</v>
      </c>
      <c r="C1675" s="2">
        <f t="shared" si="205"/>
        <v>-6.7000000000003723E-3</v>
      </c>
      <c r="D1675" s="2">
        <f t="shared" si="206"/>
        <v>4.1346600000000002</v>
      </c>
      <c r="E1675" s="2">
        <f t="shared" si="200"/>
        <v>4.1393500000000003</v>
      </c>
      <c r="F1675" s="2">
        <f t="shared" si="201"/>
        <v>4.147034999999998</v>
      </c>
      <c r="G1675" s="2">
        <f t="shared" si="203"/>
        <v>4.161273999999997</v>
      </c>
      <c r="H1675" s="2">
        <f t="shared" si="207"/>
        <v>4.1731230000000012</v>
      </c>
      <c r="I1675" s="2">
        <f t="array" ref="I1675">SUMPRODUCT(B1659:B1678, (ROW(B1659:B1678)-ROW(B1659)+1)) / (20*21/2)</f>
        <v>4.1383580952380949</v>
      </c>
      <c r="J1675" s="2">
        <f t="shared" si="202"/>
        <v>4.1471406605578922</v>
      </c>
      <c r="K1675" s="2">
        <f t="shared" si="204"/>
        <v>4.162146206485402</v>
      </c>
    </row>
    <row r="1676" spans="1:11" ht="13.5" x14ac:dyDescent="0.25">
      <c r="A1676" s="3">
        <v>44455</v>
      </c>
      <c r="B1676" s="2">
        <v>4.1292999999999997</v>
      </c>
      <c r="C1676" s="2">
        <f t="shared" si="205"/>
        <v>0</v>
      </c>
      <c r="D1676" s="2">
        <f t="shared" si="206"/>
        <v>4.1333200000000003</v>
      </c>
      <c r="E1676" s="2">
        <f t="shared" ref="E1676:E1739" si="208">AVERAGE(B1667:B1676)</f>
        <v>4.1380099999999995</v>
      </c>
      <c r="F1676" s="2">
        <f t="shared" si="201"/>
        <v>4.1453649999999991</v>
      </c>
      <c r="G1676" s="2">
        <f t="shared" si="203"/>
        <v>4.1598039999999976</v>
      </c>
      <c r="H1676" s="2">
        <f t="shared" si="207"/>
        <v>4.1726760000000001</v>
      </c>
      <c r="I1676" s="2">
        <f t="array" ref="I1676">SUMPRODUCT(B1660:B1679, (ROW(B1660:B1679)-ROW(B1660)+1)) / (20*21/2)</f>
        <v>4.1320285714285712</v>
      </c>
      <c r="J1676" s="2">
        <f t="shared" si="202"/>
        <v>4.1454415500285693</v>
      </c>
      <c r="K1676" s="2">
        <f t="shared" si="204"/>
        <v>4.1608581199565631</v>
      </c>
    </row>
    <row r="1677" spans="1:11" ht="13.5" x14ac:dyDescent="0.25">
      <c r="A1677" s="3">
        <v>44456</v>
      </c>
      <c r="B1677" s="2">
        <v>4.1360000000000001</v>
      </c>
      <c r="C1677" s="2">
        <f t="shared" si="205"/>
        <v>6.7000000000003723E-3</v>
      </c>
      <c r="D1677" s="2">
        <f t="shared" si="206"/>
        <v>4.1333199999999994</v>
      </c>
      <c r="E1677" s="2">
        <f t="shared" si="208"/>
        <v>4.1366700000000005</v>
      </c>
      <c r="F1677" s="2">
        <f t="shared" si="201"/>
        <v>4.144029999999999</v>
      </c>
      <c r="G1677" s="2">
        <f t="shared" si="203"/>
        <v>4.1590019999999974</v>
      </c>
      <c r="H1677" s="2">
        <f t="shared" si="207"/>
        <v>4.1723255000000004</v>
      </c>
      <c r="I1677" s="2">
        <f t="array" ref="I1677">SUMPRODUCT(B1661:B1680, (ROW(B1661:B1680)-ROW(B1661)+1)) / (20*21/2)</f>
        <v>4.1178047619047611</v>
      </c>
      <c r="J1677" s="2">
        <f t="shared" si="202"/>
        <v>4.1445423547877533</v>
      </c>
      <c r="K1677" s="2">
        <f t="shared" si="204"/>
        <v>4.1598832917229727</v>
      </c>
    </row>
    <row r="1678" spans="1:11" ht="13.5" x14ac:dyDescent="0.25">
      <c r="A1678" s="3">
        <v>44459</v>
      </c>
      <c r="B1678" s="2">
        <v>4.1292999999999997</v>
      </c>
      <c r="C1678" s="2">
        <f t="shared" si="205"/>
        <v>-6.7000000000003723E-3</v>
      </c>
      <c r="D1678" s="2">
        <f t="shared" si="206"/>
        <v>4.1319800000000004</v>
      </c>
      <c r="E1678" s="2">
        <f t="shared" si="208"/>
        <v>4.1353299999999997</v>
      </c>
      <c r="F1678" s="2">
        <f t="shared" si="201"/>
        <v>4.14236</v>
      </c>
      <c r="G1678" s="2">
        <f t="shared" si="203"/>
        <v>4.1580659999999972</v>
      </c>
      <c r="H1678" s="2">
        <f t="shared" si="207"/>
        <v>4.1719415</v>
      </c>
      <c r="I1678" s="2">
        <f t="array" ref="I1678">SUMPRODUCT(B1662:B1681, (ROW(B1662:B1681)-ROW(B1662)+1)) / (20*21/2)</f>
        <v>4.1138557142857133</v>
      </c>
      <c r="J1678" s="2">
        <f t="shared" si="202"/>
        <v>4.1430907019508245</v>
      </c>
      <c r="K1678" s="2">
        <f t="shared" si="204"/>
        <v>4.1586839469495231</v>
      </c>
    </row>
    <row r="1679" spans="1:11" ht="13.5" x14ac:dyDescent="0.25">
      <c r="A1679" s="3">
        <v>44460</v>
      </c>
      <c r="B1679" s="2">
        <v>4.0758999999999999</v>
      </c>
      <c r="C1679" s="2">
        <f t="shared" si="205"/>
        <v>-5.3399999999999892E-2</v>
      </c>
      <c r="D1679" s="2">
        <f t="shared" si="206"/>
        <v>4.1199600000000007</v>
      </c>
      <c r="E1679" s="2">
        <f t="shared" si="208"/>
        <v>4.1286499999999995</v>
      </c>
      <c r="F1679" s="2">
        <f t="shared" si="201"/>
        <v>4.13835</v>
      </c>
      <c r="G1679" s="2">
        <f t="shared" si="203"/>
        <v>4.1564619999999977</v>
      </c>
      <c r="H1679" s="2">
        <f t="shared" si="207"/>
        <v>4.1711325000000006</v>
      </c>
      <c r="I1679" s="2">
        <f t="array" ref="I1679">SUMPRODUCT(B1663:B1682, (ROW(B1663:B1682)-ROW(B1663)+1)) / (20*21/2)</f>
        <v>4.1088947619047627</v>
      </c>
      <c r="J1679" s="2">
        <f t="shared" si="202"/>
        <v>4.1366915874793175</v>
      </c>
      <c r="K1679" s="2">
        <f t="shared" si="204"/>
        <v>4.1554375176573854</v>
      </c>
    </row>
    <row r="1680" spans="1:11" ht="13.5" x14ac:dyDescent="0.25">
      <c r="A1680" s="3">
        <v>44461</v>
      </c>
      <c r="B1680" s="2">
        <v>3.9889999999999999</v>
      </c>
      <c r="C1680" s="2">
        <f t="shared" si="205"/>
        <v>-8.6899999999999977E-2</v>
      </c>
      <c r="D1680" s="2">
        <f t="shared" si="206"/>
        <v>4.0919000000000008</v>
      </c>
      <c r="E1680" s="2">
        <f t="shared" si="208"/>
        <v>4.1132799999999996</v>
      </c>
      <c r="F1680" s="2">
        <f t="shared" si="201"/>
        <v>4.1306650000000005</v>
      </c>
      <c r="G1680" s="2">
        <f t="shared" si="203"/>
        <v>4.1527199999999969</v>
      </c>
      <c r="H1680" s="2">
        <f t="shared" si="207"/>
        <v>4.1698890000000004</v>
      </c>
      <c r="I1680" s="2">
        <f t="array" ref="I1680">SUMPRODUCT(B1664:B1683, (ROW(B1664:B1683)-ROW(B1664)+1)) / (20*21/2)</f>
        <v>4.1042519047619042</v>
      </c>
      <c r="J1680" s="2">
        <f t="shared" si="202"/>
        <v>4.1226257220050968</v>
      </c>
      <c r="K1680" s="2">
        <f t="shared" si="204"/>
        <v>4.148910556180625</v>
      </c>
    </row>
    <row r="1681" spans="1:11" ht="13.5" x14ac:dyDescent="0.25">
      <c r="A1681" s="3">
        <v>44462</v>
      </c>
      <c r="B1681" s="2">
        <v>4.0891999999999999</v>
      </c>
      <c r="C1681" s="2">
        <f t="shared" si="205"/>
        <v>0.10020000000000007</v>
      </c>
      <c r="D1681" s="2">
        <f t="shared" si="206"/>
        <v>4.0838800000000006</v>
      </c>
      <c r="E1681" s="2">
        <f t="shared" si="208"/>
        <v>4.1086</v>
      </c>
      <c r="F1681" s="2">
        <f t="shared" si="201"/>
        <v>4.1279900000000014</v>
      </c>
      <c r="G1681" s="2">
        <f t="shared" si="203"/>
        <v>4.1515159999999982</v>
      </c>
      <c r="H1681" s="2">
        <f t="shared" si="207"/>
        <v>4.1691465000000001</v>
      </c>
      <c r="I1681" s="2">
        <f t="array" ref="I1681">SUMPRODUCT(B1665:B1684, (ROW(B1665:B1684)-ROW(B1665)+1)) / (20*21/2)</f>
        <v>4.0937880952380956</v>
      </c>
      <c r="J1681" s="2">
        <f t="shared" si="202"/>
        <v>4.119442319909373</v>
      </c>
      <c r="K1681" s="2">
        <f t="shared" si="204"/>
        <v>4.1465689657421692</v>
      </c>
    </row>
    <row r="1682" spans="1:11" ht="13.5" x14ac:dyDescent="0.25">
      <c r="A1682" s="3">
        <v>44463</v>
      </c>
      <c r="B1682" s="2">
        <v>4.0758999999999999</v>
      </c>
      <c r="C1682" s="2">
        <f t="shared" si="205"/>
        <v>-1.330000000000009E-2</v>
      </c>
      <c r="D1682" s="2">
        <f t="shared" si="206"/>
        <v>4.07186</v>
      </c>
      <c r="E1682" s="2">
        <f t="shared" si="208"/>
        <v>4.1025899999999993</v>
      </c>
      <c r="F1682" s="2">
        <f t="shared" si="201"/>
        <v>4.1246500000000008</v>
      </c>
      <c r="G1682" s="2">
        <f t="shared" si="203"/>
        <v>4.1495119999999988</v>
      </c>
      <c r="H1682" s="2">
        <f t="shared" si="207"/>
        <v>4.1681794999999999</v>
      </c>
      <c r="I1682" s="2">
        <f t="array" ref="I1682">SUMPRODUCT(B1666:B1685, (ROW(B1666:B1685)-ROW(B1666)+1)) / (20*21/2)</f>
        <v>4.0768014285714287</v>
      </c>
      <c r="J1682" s="2">
        <f t="shared" si="202"/>
        <v>4.1152954322989563</v>
      </c>
      <c r="K1682" s="2">
        <f t="shared" si="204"/>
        <v>4.1437976337522802</v>
      </c>
    </row>
    <row r="1683" spans="1:11" ht="13.5" x14ac:dyDescent="0.25">
      <c r="A1683" s="3">
        <v>44466</v>
      </c>
      <c r="B1683" s="2">
        <v>4.0758999999999999</v>
      </c>
      <c r="C1683" s="2">
        <f t="shared" si="205"/>
        <v>0</v>
      </c>
      <c r="D1683" s="2">
        <f t="shared" si="206"/>
        <v>4.0611800000000002</v>
      </c>
      <c r="E1683" s="2">
        <f t="shared" si="208"/>
        <v>4.0965799999999994</v>
      </c>
      <c r="F1683" s="2">
        <f t="shared" si="201"/>
        <v>4.1189700000000018</v>
      </c>
      <c r="G1683" s="2">
        <f t="shared" si="203"/>
        <v>4.1476419999999985</v>
      </c>
      <c r="H1683" s="2">
        <f t="shared" si="207"/>
        <v>4.1667695</v>
      </c>
      <c r="I1683" s="2">
        <f t="array" ref="I1683">SUMPRODUCT(B1667:B1686, (ROW(B1667:B1686)-ROW(B1667)+1)) / (20*21/2)</f>
        <v>4.0635028571428569</v>
      </c>
      <c r="J1683" s="2">
        <f t="shared" si="202"/>
        <v>4.1115434863657221</v>
      </c>
      <c r="K1683" s="2">
        <f t="shared" si="204"/>
        <v>4.1411349814482694</v>
      </c>
    </row>
    <row r="1684" spans="1:11" ht="13.5" x14ac:dyDescent="0.25">
      <c r="A1684" s="3">
        <v>44467</v>
      </c>
      <c r="B1684" s="2">
        <v>4.0091000000000001</v>
      </c>
      <c r="C1684" s="2">
        <f t="shared" si="205"/>
        <v>-6.6799999999999748E-2</v>
      </c>
      <c r="D1684" s="2">
        <f t="shared" si="206"/>
        <v>4.0478199999999998</v>
      </c>
      <c r="E1684" s="2">
        <f t="shared" si="208"/>
        <v>4.0838899999999994</v>
      </c>
      <c r="F1684" s="2">
        <f t="shared" ref="F1684:F1747" si="209">AVERAGE(B1665:B1684)</f>
        <v>4.1139600000000005</v>
      </c>
      <c r="G1684" s="2">
        <f t="shared" si="203"/>
        <v>4.144969999999998</v>
      </c>
      <c r="H1684" s="2">
        <f t="shared" si="207"/>
        <v>4.1650255000000014</v>
      </c>
      <c r="I1684" s="2">
        <f t="array" ref="I1684">SUMPRODUCT(B1668:B1687, (ROW(B1668:B1687)-ROW(B1668)+1)) / (20*21/2)</f>
        <v>4.0542442857142857</v>
      </c>
      <c r="J1684" s="2">
        <f t="shared" si="202"/>
        <v>4.1017869638547007</v>
      </c>
      <c r="K1684" s="2">
        <f t="shared" si="204"/>
        <v>4.1359571390385339</v>
      </c>
    </row>
    <row r="1685" spans="1:11" ht="13.5" x14ac:dyDescent="0.25">
      <c r="A1685" s="3">
        <v>44468</v>
      </c>
      <c r="B1685" s="2">
        <v>3.9356</v>
      </c>
      <c r="C1685" s="2">
        <f t="shared" si="205"/>
        <v>-7.3500000000000121E-2</v>
      </c>
      <c r="D1685" s="2">
        <f t="shared" si="206"/>
        <v>4.03714</v>
      </c>
      <c r="E1685" s="2">
        <f t="shared" si="208"/>
        <v>4.0645200000000008</v>
      </c>
      <c r="F1685" s="2">
        <f t="shared" si="209"/>
        <v>4.1019350000000001</v>
      </c>
      <c r="G1685" s="2">
        <f t="shared" si="203"/>
        <v>4.1408279999999982</v>
      </c>
      <c r="H1685" s="2">
        <f t="shared" si="207"/>
        <v>4.1629140000000016</v>
      </c>
      <c r="I1685" s="2">
        <f t="array" ref="I1685">SUMPRODUCT(B1669:B1688, (ROW(B1669:B1688)-ROW(B1669)+1)) / (20*21/2)</f>
        <v>4.0438033333333339</v>
      </c>
      <c r="J1685" s="2">
        <f t="shared" ref="J1685:J1748" si="210">$J$4*B1685+J1684*(1-$J$4)</f>
        <v>4.0859596339637765</v>
      </c>
      <c r="K1685" s="2">
        <f t="shared" si="204"/>
        <v>4.12809999633114</v>
      </c>
    </row>
    <row r="1686" spans="1:11" ht="13.5" x14ac:dyDescent="0.25">
      <c r="A1686" s="3">
        <v>44469</v>
      </c>
      <c r="B1686" s="2">
        <v>3.9622999999999999</v>
      </c>
      <c r="C1686" s="2">
        <f t="shared" si="205"/>
        <v>2.6699999999999946E-2</v>
      </c>
      <c r="D1686" s="2">
        <f t="shared" si="206"/>
        <v>4.0117599999999998</v>
      </c>
      <c r="E1686" s="2">
        <f t="shared" si="208"/>
        <v>4.0478200000000006</v>
      </c>
      <c r="F1686" s="2">
        <f t="shared" si="209"/>
        <v>4.0929149999999996</v>
      </c>
      <c r="G1686" s="2">
        <f t="shared" si="203"/>
        <v>4.1370859999999992</v>
      </c>
      <c r="H1686" s="2">
        <f t="shared" si="207"/>
        <v>4.1609360000000013</v>
      </c>
      <c r="I1686" s="2">
        <f t="array" ref="I1686">SUMPRODUCT(B1670:B1689, (ROW(B1670:B1689)-ROW(B1670)+1)) / (20*21/2)</f>
        <v>4.0341580952380953</v>
      </c>
      <c r="J1686" s="2">
        <f t="shared" si="210"/>
        <v>4.0741825259672266</v>
      </c>
      <c r="K1686" s="2">
        <f t="shared" si="204"/>
        <v>4.1215980356907034</v>
      </c>
    </row>
    <row r="1687" spans="1:11" ht="13.5" x14ac:dyDescent="0.25">
      <c r="A1687" s="3">
        <v>44470</v>
      </c>
      <c r="B1687" s="2">
        <v>3.9956999999999998</v>
      </c>
      <c r="C1687" s="2">
        <f t="shared" si="205"/>
        <v>3.3399999999999874E-2</v>
      </c>
      <c r="D1687" s="2">
        <f t="shared" si="206"/>
        <v>3.9957199999999999</v>
      </c>
      <c r="E1687" s="2">
        <f t="shared" si="208"/>
        <v>4.0337899999999998</v>
      </c>
      <c r="F1687" s="2">
        <f t="shared" si="209"/>
        <v>4.0852299999999993</v>
      </c>
      <c r="G1687" s="2">
        <f t="shared" si="203"/>
        <v>4.1329439999999984</v>
      </c>
      <c r="H1687" s="2">
        <f t="shared" si="207"/>
        <v>4.1592515000000025</v>
      </c>
      <c r="I1687" s="2">
        <f t="array" ref="I1687">SUMPRODUCT(B1671:B1690, (ROW(B1671:B1690)-ROW(B1671)+1)) / (20*21/2)</f>
        <v>4.025308571428571</v>
      </c>
      <c r="J1687" s="2">
        <f t="shared" si="210"/>
        <v>4.0667079996846338</v>
      </c>
      <c r="K1687" s="2">
        <f t="shared" si="204"/>
        <v>4.11666085782048</v>
      </c>
    </row>
    <row r="1688" spans="1:11" ht="13.5" x14ac:dyDescent="0.25">
      <c r="A1688" s="3">
        <v>44473</v>
      </c>
      <c r="B1688" s="2">
        <v>3.9756</v>
      </c>
      <c r="C1688" s="2">
        <f t="shared" si="205"/>
        <v>-2.0099999999999785E-2</v>
      </c>
      <c r="D1688" s="2">
        <f t="shared" si="206"/>
        <v>3.97566</v>
      </c>
      <c r="E1688" s="2">
        <f t="shared" si="208"/>
        <v>4.0184200000000008</v>
      </c>
      <c r="F1688" s="2">
        <f t="shared" si="209"/>
        <v>4.0768749999999994</v>
      </c>
      <c r="G1688" s="2">
        <f t="shared" si="203"/>
        <v>4.1294679999999993</v>
      </c>
      <c r="H1688" s="2">
        <f t="shared" si="207"/>
        <v>4.1576245000000025</v>
      </c>
      <c r="I1688" s="2">
        <f t="array" ref="I1688">SUMPRODUCT(B1672:B1691, (ROW(B1672:B1691)-ROW(B1672)+1)) / (20*21/2)</f>
        <v>4.0134452380952377</v>
      </c>
      <c r="J1688" s="2">
        <f t="shared" si="210"/>
        <v>4.0580310473337162</v>
      </c>
      <c r="K1688" s="2">
        <f t="shared" si="204"/>
        <v>4.1111290594745791</v>
      </c>
    </row>
    <row r="1689" spans="1:11" ht="13.5" x14ac:dyDescent="0.25">
      <c r="A1689" s="3">
        <v>44474</v>
      </c>
      <c r="B1689" s="2">
        <v>3.9756</v>
      </c>
      <c r="C1689" s="2">
        <f t="shared" si="205"/>
        <v>0</v>
      </c>
      <c r="D1689" s="2">
        <f t="shared" si="206"/>
        <v>3.96896</v>
      </c>
      <c r="E1689" s="2">
        <f t="shared" si="208"/>
        <v>4.0083900000000003</v>
      </c>
      <c r="F1689" s="2">
        <f t="shared" si="209"/>
        <v>4.0685199999999986</v>
      </c>
      <c r="G1689" s="2">
        <f t="shared" si="203"/>
        <v>4.1258579999999991</v>
      </c>
      <c r="H1689" s="2">
        <f t="shared" si="207"/>
        <v>4.1560610000000029</v>
      </c>
      <c r="I1689" s="2">
        <f t="array" ref="I1689">SUMPRODUCT(B1673:B1692, (ROW(B1673:B1692)-ROW(B1673)+1)) / (20*21/2)</f>
        <v>3.9987171428571422</v>
      </c>
      <c r="J1689" s="2">
        <f t="shared" si="210"/>
        <v>4.0501804713971721</v>
      </c>
      <c r="K1689" s="2">
        <f t="shared" si="204"/>
        <v>4.1058141943971451</v>
      </c>
    </row>
    <row r="1690" spans="1:11" ht="13.5" x14ac:dyDescent="0.25">
      <c r="A1690" s="3">
        <v>44475</v>
      </c>
      <c r="B1690" s="2">
        <v>3.9756</v>
      </c>
      <c r="C1690" s="2">
        <f t="shared" si="205"/>
        <v>0</v>
      </c>
      <c r="D1690" s="2">
        <f t="shared" si="206"/>
        <v>3.9769599999999996</v>
      </c>
      <c r="E1690" s="2">
        <f t="shared" si="208"/>
        <v>4.0070499999999996</v>
      </c>
      <c r="F1690" s="2">
        <f t="shared" si="209"/>
        <v>4.0601649999999996</v>
      </c>
      <c r="G1690" s="2">
        <f t="shared" si="203"/>
        <v>4.1225159999999992</v>
      </c>
      <c r="H1690" s="2">
        <f t="shared" si="207"/>
        <v>4.1547505000000031</v>
      </c>
      <c r="I1690" s="2">
        <f t="array" ref="I1690">SUMPRODUCT(B1674:B1693, (ROW(B1674:B1693)-ROW(B1674)+1)) / (20*21/2)</f>
        <v>3.9851342857142855</v>
      </c>
      <c r="J1690" s="2">
        <f t="shared" si="210"/>
        <v>4.0430775693593457</v>
      </c>
      <c r="K1690" s="2">
        <f t="shared" si="204"/>
        <v>4.1007077554011788</v>
      </c>
    </row>
    <row r="1691" spans="1:11" ht="13.5" x14ac:dyDescent="0.25">
      <c r="A1691" s="3">
        <v>44476</v>
      </c>
      <c r="B1691" s="2">
        <v>3.9356</v>
      </c>
      <c r="C1691" s="2">
        <f t="shared" si="205"/>
        <v>-4.0000000000000036E-2</v>
      </c>
      <c r="D1691" s="2">
        <f t="shared" si="206"/>
        <v>3.9716200000000002</v>
      </c>
      <c r="E1691" s="2">
        <f t="shared" si="208"/>
        <v>3.9916899999999997</v>
      </c>
      <c r="F1691" s="2">
        <f t="shared" si="209"/>
        <v>4.0501449999999997</v>
      </c>
      <c r="G1691" s="2">
        <f t="shared" si="203"/>
        <v>4.1183739999999993</v>
      </c>
      <c r="H1691" s="2">
        <f t="shared" si="207"/>
        <v>4.1532400000000029</v>
      </c>
      <c r="I1691" s="2">
        <f t="array" ref="I1691">SUMPRODUCT(B1675:B1694, (ROW(B1675:B1694)-ROW(B1675)+1)) / (20*21/2)</f>
        <v>3.9707823809523815</v>
      </c>
      <c r="J1691" s="2">
        <f t="shared" si="210"/>
        <v>4.0328416103727411</v>
      </c>
      <c r="K1691" s="2">
        <f t="shared" si="204"/>
        <v>4.0942329414638774</v>
      </c>
    </row>
    <row r="1692" spans="1:11" ht="13.5" x14ac:dyDescent="0.25">
      <c r="A1692" s="3">
        <v>44477</v>
      </c>
      <c r="B1692" s="2">
        <v>3.8955000000000002</v>
      </c>
      <c r="C1692" s="2">
        <f t="shared" si="205"/>
        <v>-4.0099999999999802E-2</v>
      </c>
      <c r="D1692" s="2">
        <f t="shared" si="206"/>
        <v>3.9515799999999999</v>
      </c>
      <c r="E1692" s="2">
        <f t="shared" si="208"/>
        <v>3.9736500000000001</v>
      </c>
      <c r="F1692" s="2">
        <f t="shared" si="209"/>
        <v>4.0381199999999993</v>
      </c>
      <c r="G1692" s="2">
        <f t="shared" si="203"/>
        <v>4.1131619999999991</v>
      </c>
      <c r="H1692" s="2">
        <f t="shared" si="207"/>
        <v>4.1515605000000022</v>
      </c>
      <c r="I1692" s="2">
        <f t="array" ref="I1692">SUMPRODUCT(B1676:B1695, (ROW(B1676:B1695)-ROW(B1676)+1)) / (20*21/2)</f>
        <v>3.9583095238095245</v>
      </c>
      <c r="J1692" s="2">
        <f t="shared" si="210"/>
        <v>4.0197614570039093</v>
      </c>
      <c r="K1692" s="2">
        <f t="shared" si="204"/>
        <v>4.0864394927790197</v>
      </c>
    </row>
    <row r="1693" spans="1:11" ht="13.5" x14ac:dyDescent="0.25">
      <c r="A1693" s="3">
        <v>44480</v>
      </c>
      <c r="B1693" s="2">
        <v>3.8955000000000002</v>
      </c>
      <c r="C1693" s="2">
        <f t="shared" si="205"/>
        <v>0</v>
      </c>
      <c r="D1693" s="2">
        <f t="shared" si="206"/>
        <v>3.9355600000000002</v>
      </c>
      <c r="E1693" s="2">
        <f t="shared" si="208"/>
        <v>3.9556100000000001</v>
      </c>
      <c r="F1693" s="2">
        <f t="shared" si="209"/>
        <v>4.0260949999999989</v>
      </c>
      <c r="G1693" s="2">
        <f t="shared" si="203"/>
        <v>4.108217999999999</v>
      </c>
      <c r="H1693" s="2">
        <f t="shared" si="207"/>
        <v>4.1498810000000024</v>
      </c>
      <c r="I1693" s="2">
        <f t="array" ref="I1693">SUMPRODUCT(B1677:B1696, (ROW(B1677:B1696)-ROW(B1677)+1)) / (20*21/2)</f>
        <v>3.9470138095238099</v>
      </c>
      <c r="J1693" s="2">
        <f t="shared" si="210"/>
        <v>4.0079270325273466</v>
      </c>
      <c r="K1693" s="2">
        <f t="shared" si="204"/>
        <v>4.0789516695327839</v>
      </c>
    </row>
    <row r="1694" spans="1:11" ht="13.5" x14ac:dyDescent="0.25">
      <c r="A1694" s="3">
        <v>44481</v>
      </c>
      <c r="B1694" s="2">
        <v>3.8754</v>
      </c>
      <c r="C1694" s="2">
        <f t="shared" si="205"/>
        <v>-2.0100000000000229E-2</v>
      </c>
      <c r="D1694" s="2">
        <f t="shared" si="206"/>
        <v>3.9155199999999999</v>
      </c>
      <c r="E1694" s="2">
        <f t="shared" si="208"/>
        <v>3.9422399999999995</v>
      </c>
      <c r="F1694" s="2">
        <f t="shared" si="209"/>
        <v>4.0130649999999992</v>
      </c>
      <c r="G1694" s="2">
        <f t="shared" si="203"/>
        <v>4.1026039999999995</v>
      </c>
      <c r="H1694" s="2">
        <f t="shared" si="207"/>
        <v>4.1481325000000018</v>
      </c>
      <c r="I1694" s="2">
        <f t="array" ref="I1694">SUMPRODUCT(B1678:B1697, (ROW(B1678:B1697)-ROW(B1678)+1)) / (20*21/2)</f>
        <v>3.9343523809523808</v>
      </c>
      <c r="J1694" s="2">
        <f t="shared" si="210"/>
        <v>3.995305410381885</v>
      </c>
      <c r="K1694" s="2">
        <f t="shared" si="204"/>
        <v>4.0709692511197337</v>
      </c>
    </row>
    <row r="1695" spans="1:11" ht="13.5" x14ac:dyDescent="0.25">
      <c r="A1695" s="3">
        <v>44482</v>
      </c>
      <c r="B1695" s="2">
        <v>3.8820999999999999</v>
      </c>
      <c r="C1695" s="2">
        <f t="shared" si="205"/>
        <v>6.6999999999999282E-3</v>
      </c>
      <c r="D1695" s="2">
        <f t="shared" si="206"/>
        <v>3.8968200000000004</v>
      </c>
      <c r="E1695" s="2">
        <f t="shared" si="208"/>
        <v>3.9368899999999996</v>
      </c>
      <c r="F1695" s="2">
        <f t="shared" si="209"/>
        <v>4.000705</v>
      </c>
      <c r="G1695" s="2">
        <f t="shared" si="203"/>
        <v>4.0961899999999991</v>
      </c>
      <c r="H1695" s="2">
        <f t="shared" si="207"/>
        <v>4.146417500000001</v>
      </c>
      <c r="I1695" s="2">
        <f t="array" ref="I1695">SUMPRODUCT(B1679:B1698, (ROW(B1679:B1698)-ROW(B1679)+1)) / (20*21/2)</f>
        <v>3.9109319047619042</v>
      </c>
      <c r="J1695" s="2">
        <f t="shared" si="210"/>
        <v>3.9845239427264674</v>
      </c>
      <c r="K1695" s="2">
        <f t="shared" si="204"/>
        <v>4.0635626138209213</v>
      </c>
    </row>
    <row r="1696" spans="1:11" ht="13.5" x14ac:dyDescent="0.25">
      <c r="A1696" s="3">
        <v>44483</v>
      </c>
      <c r="B1696" s="2">
        <v>3.8820999999999999</v>
      </c>
      <c r="C1696" s="2">
        <f t="shared" si="205"/>
        <v>0</v>
      </c>
      <c r="D1696" s="2">
        <f t="shared" si="206"/>
        <v>3.8861199999999996</v>
      </c>
      <c r="E1696" s="2">
        <f t="shared" si="208"/>
        <v>3.9288699999999999</v>
      </c>
      <c r="F1696" s="2">
        <f t="shared" si="209"/>
        <v>3.9883449999999998</v>
      </c>
      <c r="G1696" s="2">
        <f t="shared" si="203"/>
        <v>4.0899099999999997</v>
      </c>
      <c r="H1696" s="2">
        <f t="shared" si="207"/>
        <v>4.1444495000000021</v>
      </c>
      <c r="I1696" s="2">
        <f t="array" ref="I1696">SUMPRODUCT(B1680:B1699, (ROW(B1680:B1699)-ROW(B1680)+1)) / (20*21/2)</f>
        <v>3.8894204761904763</v>
      </c>
      <c r="J1696" s="2">
        <f t="shared" si="210"/>
        <v>3.9747692815144227</v>
      </c>
      <c r="K1696" s="2">
        <f t="shared" si="204"/>
        <v>4.0564464328867675</v>
      </c>
    </row>
    <row r="1697" spans="1:11" ht="13.5" x14ac:dyDescent="0.25">
      <c r="A1697" s="3">
        <v>44488</v>
      </c>
      <c r="B1697" s="2">
        <v>3.8553999999999999</v>
      </c>
      <c r="C1697" s="2">
        <f t="shared" si="205"/>
        <v>-2.6699999999999946E-2</v>
      </c>
      <c r="D1697" s="2">
        <f t="shared" si="206"/>
        <v>3.8780999999999999</v>
      </c>
      <c r="E1697" s="2">
        <f t="shared" si="208"/>
        <v>3.9148400000000003</v>
      </c>
      <c r="F1697" s="2">
        <f t="shared" si="209"/>
        <v>3.9743149999999994</v>
      </c>
      <c r="G1697" s="2">
        <f t="shared" si="203"/>
        <v>4.0832279999999992</v>
      </c>
      <c r="H1697" s="2">
        <f t="shared" si="207"/>
        <v>4.1423165000000015</v>
      </c>
      <c r="I1697" s="2">
        <f t="array" ref="I1697">SUMPRODUCT(B1681:B1700, (ROW(B1681:B1700)-ROW(B1681)+1)) / (20*21/2)</f>
        <v>3.8644780952380944</v>
      </c>
      <c r="J1697" s="2">
        <f t="shared" si="210"/>
        <v>3.9634007785130487</v>
      </c>
      <c r="K1697" s="2">
        <f t="shared" si="204"/>
        <v>4.0485622590480714</v>
      </c>
    </row>
    <row r="1698" spans="1:11" ht="13.5" x14ac:dyDescent="0.25">
      <c r="A1698" s="3">
        <v>44489</v>
      </c>
      <c r="B1698" s="2">
        <v>3.7284000000000002</v>
      </c>
      <c r="C1698" s="2">
        <f t="shared" si="205"/>
        <v>-0.12699999999999978</v>
      </c>
      <c r="D1698" s="2">
        <f t="shared" si="206"/>
        <v>3.8446799999999994</v>
      </c>
      <c r="E1698" s="2">
        <f t="shared" si="208"/>
        <v>3.8901200000000005</v>
      </c>
      <c r="F1698" s="2">
        <f t="shared" si="209"/>
        <v>3.9542699999999997</v>
      </c>
      <c r="G1698" s="2">
        <f t="shared" si="203"/>
        <v>4.0740059999999989</v>
      </c>
      <c r="H1698" s="2">
        <f t="shared" si="207"/>
        <v>4.1397700000000013</v>
      </c>
      <c r="I1698" s="2">
        <f t="array" ref="I1698">SUMPRODUCT(B1682:B1701, (ROW(B1682:B1701)-ROW(B1682)+1)) / (20*21/2)</f>
        <v>3.8410309523809527</v>
      </c>
      <c r="J1698" s="2">
        <f t="shared" si="210"/>
        <v>3.9410197519879966</v>
      </c>
      <c r="K1698" s="2">
        <f t="shared" si="204"/>
        <v>4.0360068763403039</v>
      </c>
    </row>
    <row r="1699" spans="1:11" ht="13.5" x14ac:dyDescent="0.25">
      <c r="A1699" s="3">
        <v>44490</v>
      </c>
      <c r="B1699" s="2">
        <v>3.7284000000000002</v>
      </c>
      <c r="C1699" s="2">
        <f t="shared" si="205"/>
        <v>0</v>
      </c>
      <c r="D1699" s="2">
        <f t="shared" si="206"/>
        <v>3.81528</v>
      </c>
      <c r="E1699" s="2">
        <f t="shared" si="208"/>
        <v>3.8654000000000002</v>
      </c>
      <c r="F1699" s="2">
        <f t="shared" si="209"/>
        <v>3.9368949999999989</v>
      </c>
      <c r="G1699" s="2">
        <f t="shared" si="203"/>
        <v>4.0647839999999986</v>
      </c>
      <c r="H1699" s="2">
        <f t="shared" si="207"/>
        <v>4.1372235000000011</v>
      </c>
      <c r="I1699" s="2">
        <f t="array" ref="I1699">SUMPRODUCT(B1683:B1702, (ROW(B1683:B1702)-ROW(B1683)+1)) / (20*21/2)</f>
        <v>3.816375238095238</v>
      </c>
      <c r="J1699" s="2">
        <f t="shared" si="210"/>
        <v>3.9207702517986638</v>
      </c>
      <c r="K1699" s="2">
        <f t="shared" si="204"/>
        <v>4.023943861581861</v>
      </c>
    </row>
    <row r="1700" spans="1:11" ht="13.5" x14ac:dyDescent="0.25">
      <c r="A1700" s="3">
        <v>44491</v>
      </c>
      <c r="B1700" s="2">
        <v>3.6749999999999998</v>
      </c>
      <c r="C1700" s="2">
        <f t="shared" si="205"/>
        <v>-5.3400000000000336E-2</v>
      </c>
      <c r="D1700" s="2">
        <f t="shared" si="206"/>
        <v>3.77386</v>
      </c>
      <c r="E1700" s="2">
        <f t="shared" si="208"/>
        <v>3.83534</v>
      </c>
      <c r="F1700" s="2">
        <f t="shared" si="209"/>
        <v>3.9211949999999987</v>
      </c>
      <c r="G1700" s="2">
        <f t="shared" si="203"/>
        <v>4.0544939999999983</v>
      </c>
      <c r="H1700" s="2">
        <f t="shared" si="207"/>
        <v>4.1342835000000004</v>
      </c>
      <c r="I1700" s="2">
        <f t="array" ref="I1700">SUMPRODUCT(B1684:B1703, (ROW(B1684:B1703)-ROW(B1684)+1)) / (20*21/2)</f>
        <v>3.7963304761904753</v>
      </c>
      <c r="J1700" s="2">
        <f t="shared" si="210"/>
        <v>3.8973635611511721</v>
      </c>
      <c r="K1700" s="2">
        <f t="shared" si="204"/>
        <v>4.0102597885786508</v>
      </c>
    </row>
    <row r="1701" spans="1:11" ht="13.5" x14ac:dyDescent="0.25">
      <c r="A1701" s="3">
        <v>44494</v>
      </c>
      <c r="B1701" s="2">
        <v>3.6749999999999998</v>
      </c>
      <c r="C1701" s="2">
        <f t="shared" si="205"/>
        <v>0</v>
      </c>
      <c r="D1701" s="2">
        <f t="shared" si="206"/>
        <v>3.7324400000000004</v>
      </c>
      <c r="E1701" s="2">
        <f t="shared" si="208"/>
        <v>3.8092799999999998</v>
      </c>
      <c r="F1701" s="2">
        <f t="shared" si="209"/>
        <v>3.9004849999999989</v>
      </c>
      <c r="G1701" s="2">
        <f t="shared" si="203"/>
        <v>4.0446059999999999</v>
      </c>
      <c r="H1701" s="2">
        <f t="shared" si="207"/>
        <v>4.1311534999999999</v>
      </c>
      <c r="I1701" s="2">
        <f t="array" ref="I1701">SUMPRODUCT(B1685:B1704, (ROW(B1685:B1704)-ROW(B1685)+1)) / (20*21/2)</f>
        <v>3.7763123809523806</v>
      </c>
      <c r="J1701" s="2">
        <f t="shared" si="210"/>
        <v>3.876186079136775</v>
      </c>
      <c r="K1701" s="2">
        <f t="shared" si="204"/>
        <v>3.9971123458892919</v>
      </c>
    </row>
    <row r="1702" spans="1:11" ht="13.5" x14ac:dyDescent="0.25">
      <c r="A1702" s="3">
        <v>44495</v>
      </c>
      <c r="B1702" s="2">
        <v>3.6415999999999999</v>
      </c>
      <c r="C1702" s="2">
        <f t="shared" si="205"/>
        <v>-3.3399999999999874E-2</v>
      </c>
      <c r="D1702" s="2">
        <f t="shared" si="206"/>
        <v>3.6896800000000001</v>
      </c>
      <c r="E1702" s="2">
        <f t="shared" si="208"/>
        <v>3.7838899999999995</v>
      </c>
      <c r="F1702" s="2">
        <f t="shared" si="209"/>
        <v>3.8787699999999994</v>
      </c>
      <c r="G1702" s="2">
        <f t="shared" si="203"/>
        <v>4.0340500000000006</v>
      </c>
      <c r="H1702" s="2">
        <f t="shared" si="207"/>
        <v>4.1282994999999998</v>
      </c>
      <c r="I1702" s="2">
        <f t="array" ref="I1702">SUMPRODUCT(B1686:B1705, (ROW(B1686:B1705)-ROW(B1686)+1)) / (20*21/2)</f>
        <v>3.7554699999999999</v>
      </c>
      <c r="J1702" s="2">
        <f t="shared" si="210"/>
        <v>3.8538445477904153</v>
      </c>
      <c r="K1702" s="2">
        <f t="shared" si="204"/>
        <v>3.9831706852661828</v>
      </c>
    </row>
    <row r="1703" spans="1:11" ht="13.5" x14ac:dyDescent="0.25">
      <c r="A1703" s="3">
        <v>44496</v>
      </c>
      <c r="B1703" s="2">
        <v>3.6682999999999999</v>
      </c>
      <c r="C1703" s="2">
        <f t="shared" si="205"/>
        <v>2.6699999999999946E-2</v>
      </c>
      <c r="D1703" s="2">
        <f t="shared" si="206"/>
        <v>3.6776599999999995</v>
      </c>
      <c r="E1703" s="2">
        <f t="shared" si="208"/>
        <v>3.7611699999999999</v>
      </c>
      <c r="F1703" s="2">
        <f t="shared" si="209"/>
        <v>3.85839</v>
      </c>
      <c r="G1703" s="2">
        <f t="shared" si="203"/>
        <v>4.0236260000000001</v>
      </c>
      <c r="H1703" s="2">
        <f t="shared" si="207"/>
        <v>4.1254840000000002</v>
      </c>
      <c r="I1703" s="2">
        <f t="array" ref="I1703">SUMPRODUCT(B1687:B1706, (ROW(B1687:B1706)-ROW(B1687)+1)) / (20*21/2)</f>
        <v>3.7316661904761901</v>
      </c>
      <c r="J1703" s="2">
        <f t="shared" si="210"/>
        <v>3.8361736384770424</v>
      </c>
      <c r="K1703" s="2">
        <f t="shared" si="204"/>
        <v>3.9708228152557443</v>
      </c>
    </row>
    <row r="1704" spans="1:11" ht="13.5" x14ac:dyDescent="0.25">
      <c r="A1704" s="3">
        <v>44497</v>
      </c>
      <c r="B1704" s="2">
        <v>3.6482000000000001</v>
      </c>
      <c r="C1704" s="2">
        <f t="shared" si="205"/>
        <v>-2.0099999999999785E-2</v>
      </c>
      <c r="D1704" s="2">
        <f t="shared" si="206"/>
        <v>3.6616200000000001</v>
      </c>
      <c r="E1704" s="2">
        <f t="shared" si="208"/>
        <v>3.7384500000000003</v>
      </c>
      <c r="F1704" s="2">
        <f t="shared" si="209"/>
        <v>3.8403450000000001</v>
      </c>
      <c r="G1704" s="2">
        <f t="shared" si="203"/>
        <v>4.0127999999999995</v>
      </c>
      <c r="H1704" s="2">
        <f t="shared" si="207"/>
        <v>4.1226314999999998</v>
      </c>
      <c r="I1704" s="2">
        <f t="array" ref="I1704">SUMPRODUCT(B1688:B1707, (ROW(B1688:B1707)-ROW(B1688)+1)) / (20*21/2)</f>
        <v>3.7065271428571429</v>
      </c>
      <c r="J1704" s="2">
        <f t="shared" si="210"/>
        <v>3.8182713871935148</v>
      </c>
      <c r="K1704" s="2">
        <f t="shared" si="204"/>
        <v>3.9581709401476761</v>
      </c>
    </row>
    <row r="1705" spans="1:11" ht="13.5" x14ac:dyDescent="0.25">
      <c r="A1705" s="3">
        <v>44498</v>
      </c>
      <c r="B1705" s="2">
        <v>3.6215000000000002</v>
      </c>
      <c r="C1705" s="2">
        <f t="shared" si="205"/>
        <v>-2.6699999999999946E-2</v>
      </c>
      <c r="D1705" s="2">
        <f t="shared" si="206"/>
        <v>3.6509200000000002</v>
      </c>
      <c r="E1705" s="2">
        <f t="shared" si="208"/>
        <v>3.7123900000000001</v>
      </c>
      <c r="F1705" s="2">
        <f t="shared" si="209"/>
        <v>3.82464</v>
      </c>
      <c r="G1705" s="2">
        <f t="shared" si="203"/>
        <v>4.0015739999999997</v>
      </c>
      <c r="H1705" s="2">
        <f t="shared" si="207"/>
        <v>4.119993</v>
      </c>
      <c r="I1705" s="2">
        <f t="array" ref="I1705">SUMPRODUCT(B1689:B1708, (ROW(B1689:B1708)-ROW(B1689)+1)) / (20*21/2)</f>
        <v>3.6835519047619045</v>
      </c>
      <c r="J1705" s="2">
        <f t="shared" si="210"/>
        <v>3.799531255079847</v>
      </c>
      <c r="K1705" s="2">
        <f t="shared" si="204"/>
        <v>3.9449681581811005</v>
      </c>
    </row>
    <row r="1706" spans="1:11" ht="13.5" x14ac:dyDescent="0.25">
      <c r="A1706" s="3">
        <v>44501</v>
      </c>
      <c r="B1706" s="2">
        <v>3.5747</v>
      </c>
      <c r="C1706" s="2">
        <f t="shared" si="205"/>
        <v>-4.6800000000000175E-2</v>
      </c>
      <c r="D1706" s="2">
        <f t="shared" si="206"/>
        <v>3.6308599999999998</v>
      </c>
      <c r="E1706" s="2">
        <f t="shared" si="208"/>
        <v>3.6816499999999999</v>
      </c>
      <c r="F1706" s="2">
        <f t="shared" si="209"/>
        <v>3.8052599999999996</v>
      </c>
      <c r="G1706" s="2">
        <f t="shared" si="203"/>
        <v>3.9898140000000009</v>
      </c>
      <c r="H1706" s="2">
        <f t="shared" si="207"/>
        <v>4.1171204999999995</v>
      </c>
      <c r="I1706" s="2">
        <f t="array" ref="I1706">SUMPRODUCT(B1690:B1709, (ROW(B1690:B1709)-ROW(B1690)+1)) / (20*21/2)</f>
        <v>3.6581971428571425</v>
      </c>
      <c r="J1706" s="2">
        <f t="shared" si="210"/>
        <v>3.778118754596052</v>
      </c>
      <c r="K1706" s="2">
        <f t="shared" si="204"/>
        <v>3.9304478382524297</v>
      </c>
    </row>
    <row r="1707" spans="1:11" ht="13.5" x14ac:dyDescent="0.25">
      <c r="A1707" s="3">
        <v>44502</v>
      </c>
      <c r="B1707" s="2">
        <v>3.5413000000000001</v>
      </c>
      <c r="C1707" s="2">
        <f t="shared" si="205"/>
        <v>-3.3399999999999874E-2</v>
      </c>
      <c r="D1707" s="2">
        <f t="shared" si="206"/>
        <v>3.6107999999999998</v>
      </c>
      <c r="E1707" s="2">
        <f t="shared" si="208"/>
        <v>3.6502400000000002</v>
      </c>
      <c r="F1707" s="2">
        <f t="shared" si="209"/>
        <v>3.78254</v>
      </c>
      <c r="G1707" s="2">
        <f t="shared" si="203"/>
        <v>3.9773860000000014</v>
      </c>
      <c r="H1707" s="2">
        <f t="shared" si="207"/>
        <v>4.1144604999999999</v>
      </c>
      <c r="I1707" s="2">
        <f t="array" ref="I1707">SUMPRODUCT(B1691:B1710, (ROW(B1691:B1710)-ROW(B1691)+1)) / (20*21/2)</f>
        <v>3.639580476190476</v>
      </c>
      <c r="J1707" s="2">
        <f t="shared" si="210"/>
        <v>3.7555645874916661</v>
      </c>
      <c r="K1707" s="2">
        <f t="shared" si="204"/>
        <v>3.9151871387131192</v>
      </c>
    </row>
    <row r="1708" spans="1:11" ht="13.5" x14ac:dyDescent="0.25">
      <c r="A1708" s="3">
        <v>44503</v>
      </c>
      <c r="B1708" s="2">
        <v>3.5413000000000001</v>
      </c>
      <c r="C1708" s="2">
        <f t="shared" si="205"/>
        <v>0</v>
      </c>
      <c r="D1708" s="2">
        <f t="shared" si="206"/>
        <v>3.5853999999999999</v>
      </c>
      <c r="E1708" s="2">
        <f t="shared" si="208"/>
        <v>3.6315300000000001</v>
      </c>
      <c r="F1708" s="2">
        <f t="shared" si="209"/>
        <v>3.7608250000000014</v>
      </c>
      <c r="G1708" s="2">
        <f t="shared" si="203"/>
        <v>3.9649580000000015</v>
      </c>
      <c r="H1708" s="2">
        <f t="shared" si="207"/>
        <v>4.1119269999999997</v>
      </c>
      <c r="I1708" s="2">
        <f t="array" ref="I1708">SUMPRODUCT(B1692:B1711, (ROW(B1692:B1711)-ROW(B1692)+1)) / (20*21/2)</f>
        <v>3.6224033333333332</v>
      </c>
      <c r="J1708" s="2">
        <f t="shared" si="210"/>
        <v>3.7351584363019836</v>
      </c>
      <c r="K1708" s="2">
        <f t="shared" si="204"/>
        <v>3.9005248979792717</v>
      </c>
    </row>
    <row r="1709" spans="1:11" ht="13.5" x14ac:dyDescent="0.25">
      <c r="A1709" s="3">
        <v>44504</v>
      </c>
      <c r="B1709" s="2">
        <v>3.4946000000000002</v>
      </c>
      <c r="C1709" s="2">
        <f t="shared" si="205"/>
        <v>-4.6699999999999964E-2</v>
      </c>
      <c r="D1709" s="2">
        <f t="shared" si="206"/>
        <v>3.5546800000000003</v>
      </c>
      <c r="E1709" s="2">
        <f t="shared" si="208"/>
        <v>3.6081499999999997</v>
      </c>
      <c r="F1709" s="2">
        <f t="shared" si="209"/>
        <v>3.7367750000000006</v>
      </c>
      <c r="G1709" s="2">
        <f t="shared" si="203"/>
        <v>3.951728000000001</v>
      </c>
      <c r="H1709" s="2">
        <f t="shared" si="207"/>
        <v>4.1090020000000003</v>
      </c>
      <c r="I1709" s="2">
        <f t="array" ref="I1709">SUMPRODUCT(B1693:B1712, (ROW(B1693:B1712)-ROW(B1693)+1)) / (20*21/2)</f>
        <v>3.6109447619047619</v>
      </c>
      <c r="J1709" s="2">
        <f t="shared" si="210"/>
        <v>3.7122481090351278</v>
      </c>
      <c r="K1709" s="2">
        <f t="shared" si="204"/>
        <v>3.8846062745291041</v>
      </c>
    </row>
    <row r="1710" spans="1:11" ht="13.5" x14ac:dyDescent="0.25">
      <c r="A1710" s="3">
        <v>44505</v>
      </c>
      <c r="B1710" s="2">
        <v>3.5413000000000001</v>
      </c>
      <c r="C1710" s="2">
        <f t="shared" si="205"/>
        <v>4.6699999999999964E-2</v>
      </c>
      <c r="D1710" s="2">
        <f t="shared" si="206"/>
        <v>3.53864</v>
      </c>
      <c r="E1710" s="2">
        <f t="shared" si="208"/>
        <v>3.5947800000000001</v>
      </c>
      <c r="F1710" s="2">
        <f t="shared" si="209"/>
        <v>3.7150600000000003</v>
      </c>
      <c r="G1710" s="2">
        <f t="shared" si="203"/>
        <v>3.9397000000000015</v>
      </c>
      <c r="H1710" s="2">
        <f t="shared" si="207"/>
        <v>4.1063104999999993</v>
      </c>
      <c r="I1710" s="2">
        <f t="array" ref="I1710">SUMPRODUCT(B1694:B1713, (ROW(B1694:B1713)-ROW(B1694)+1)) / (20*21/2)</f>
        <v>3.6010138095238093</v>
      </c>
      <c r="J1710" s="2">
        <f t="shared" si="210"/>
        <v>3.6959673367460684</v>
      </c>
      <c r="K1710" s="2">
        <f t="shared" si="204"/>
        <v>3.8711432833711004</v>
      </c>
    </row>
    <row r="1711" spans="1:11" ht="13.5" x14ac:dyDescent="0.25">
      <c r="A1711" s="3">
        <v>44508</v>
      </c>
      <c r="B1711" s="2">
        <v>3.5347</v>
      </c>
      <c r="C1711" s="2">
        <f t="shared" si="205"/>
        <v>-6.6000000000001613E-3</v>
      </c>
      <c r="D1711" s="2">
        <f t="shared" si="206"/>
        <v>3.5306400000000004</v>
      </c>
      <c r="E1711" s="2">
        <f t="shared" si="208"/>
        <v>3.5807499999999997</v>
      </c>
      <c r="F1711" s="2">
        <f t="shared" si="209"/>
        <v>3.6950150000000002</v>
      </c>
      <c r="G1711" s="2">
        <f t="shared" si="203"/>
        <v>3.9275400000000014</v>
      </c>
      <c r="H1711" s="2">
        <f t="shared" si="207"/>
        <v>4.1040605000000001</v>
      </c>
      <c r="I1711" s="2">
        <f t="array" ref="I1711">SUMPRODUCT(B1695:B1714, (ROW(B1695:B1714)-ROW(B1695)+1)) / (20*21/2)</f>
        <v>3.5919819047619046</v>
      </c>
      <c r="J1711" s="2">
        <f t="shared" si="210"/>
        <v>3.6806085427702526</v>
      </c>
      <c r="K1711" s="2">
        <f t="shared" si="204"/>
        <v>3.8579494291212533</v>
      </c>
    </row>
    <row r="1712" spans="1:11" ht="13.5" x14ac:dyDescent="0.25">
      <c r="A1712" s="3">
        <v>44509</v>
      </c>
      <c r="B1712" s="2">
        <v>3.5747</v>
      </c>
      <c r="C1712" s="2">
        <f t="shared" si="205"/>
        <v>4.0000000000000036E-2</v>
      </c>
      <c r="D1712" s="2">
        <f t="shared" si="206"/>
        <v>3.5373199999999998</v>
      </c>
      <c r="E1712" s="2">
        <f t="shared" si="208"/>
        <v>3.5740600000000002</v>
      </c>
      <c r="F1712" s="2">
        <f t="shared" si="209"/>
        <v>3.6789749999999999</v>
      </c>
      <c r="G1712" s="2">
        <f t="shared" si="203"/>
        <v>3.9161800000000011</v>
      </c>
      <c r="H1712" s="2">
        <f t="shared" si="207"/>
        <v>4.1016310000000002</v>
      </c>
      <c r="I1712" s="2">
        <f t="array" ref="I1712">SUMPRODUCT(B1696:B1715, (ROW(B1696:B1715)-ROW(B1696)+1)) / (20*21/2)</f>
        <v>3.5831371428571432</v>
      </c>
      <c r="J1712" s="2">
        <f t="shared" si="210"/>
        <v>3.6705220148873714</v>
      </c>
      <c r="K1712" s="2">
        <f t="shared" si="204"/>
        <v>3.8468416083714003</v>
      </c>
    </row>
    <row r="1713" spans="1:11" ht="13.5" x14ac:dyDescent="0.25">
      <c r="A1713" s="3">
        <v>44510</v>
      </c>
      <c r="B1713" s="2">
        <v>3.5747</v>
      </c>
      <c r="C1713" s="2">
        <f t="shared" si="205"/>
        <v>0</v>
      </c>
      <c r="D1713" s="2">
        <f t="shared" si="206"/>
        <v>3.5439999999999996</v>
      </c>
      <c r="E1713" s="2">
        <f t="shared" si="208"/>
        <v>3.5646999999999998</v>
      </c>
      <c r="F1713" s="2">
        <f t="shared" si="209"/>
        <v>3.6629350000000001</v>
      </c>
      <c r="G1713" s="2">
        <f t="shared" si="203"/>
        <v>3.903884000000001</v>
      </c>
      <c r="H1713" s="2">
        <f t="shared" si="207"/>
        <v>4.0993279999999999</v>
      </c>
      <c r="I1713" s="2">
        <f t="array" ref="I1713">SUMPRODUCT(B1697:B1716, (ROW(B1697:B1716)-ROW(B1697)+1)) / (20*21/2)</f>
        <v>3.5758514285714282</v>
      </c>
      <c r="J1713" s="2">
        <f t="shared" si="210"/>
        <v>3.6613961087076219</v>
      </c>
      <c r="K1713" s="2">
        <f t="shared" si="204"/>
        <v>3.836169388435267</v>
      </c>
    </row>
    <row r="1714" spans="1:11" ht="13.5" x14ac:dyDescent="0.25">
      <c r="A1714" s="3">
        <v>44511</v>
      </c>
      <c r="B1714" s="2">
        <v>3.5680999999999998</v>
      </c>
      <c r="C1714" s="2">
        <f t="shared" si="205"/>
        <v>-6.6000000000001613E-3</v>
      </c>
      <c r="D1714" s="2">
        <f t="shared" si="206"/>
        <v>3.5587000000000004</v>
      </c>
      <c r="E1714" s="2">
        <f t="shared" si="208"/>
        <v>3.5566900000000006</v>
      </c>
      <c r="F1714" s="2">
        <f t="shared" si="209"/>
        <v>3.6475699999999995</v>
      </c>
      <c r="G1714" s="2">
        <f t="shared" ref="G1714:G1777" si="211">AVERAGE(B1665:B1714)</f>
        <v>3.8930600000000002</v>
      </c>
      <c r="H1714" s="2">
        <f t="shared" si="207"/>
        <v>4.0968019999999994</v>
      </c>
      <c r="I1714" s="2">
        <f t="array" ref="I1714">SUMPRODUCT(B1698:B1717, (ROW(B1698:B1717)-ROW(B1698)+1)) / (20*21/2)</f>
        <v>3.5707628571428569</v>
      </c>
      <c r="J1714" s="2">
        <f t="shared" si="210"/>
        <v>3.6525107650211819</v>
      </c>
      <c r="K1714" s="2">
        <f t="shared" si="204"/>
        <v>3.8256568633985899</v>
      </c>
    </row>
    <row r="1715" spans="1:11" ht="13.5" x14ac:dyDescent="0.25">
      <c r="A1715" s="3">
        <v>44512</v>
      </c>
      <c r="B1715" s="2">
        <v>3.5547</v>
      </c>
      <c r="C1715" s="2">
        <f t="shared" si="205"/>
        <v>-1.3399999999999856E-2</v>
      </c>
      <c r="D1715" s="2">
        <f t="shared" si="206"/>
        <v>3.5613799999999998</v>
      </c>
      <c r="E1715" s="2">
        <f t="shared" si="208"/>
        <v>3.5500100000000003</v>
      </c>
      <c r="F1715" s="2">
        <f t="shared" si="209"/>
        <v>3.6311999999999998</v>
      </c>
      <c r="G1715" s="2">
        <f t="shared" si="211"/>
        <v>3.8806319999999999</v>
      </c>
      <c r="H1715" s="2">
        <f t="shared" si="207"/>
        <v>4.0949679999999997</v>
      </c>
      <c r="I1715" s="2">
        <f t="array" ref="I1715">SUMPRODUCT(B1699:B1718, (ROW(B1699:B1718)-ROW(B1699)+1)) / (20*21/2)</f>
        <v>3.5670742857142859</v>
      </c>
      <c r="J1715" s="2">
        <f t="shared" si="210"/>
        <v>3.6431954540667837</v>
      </c>
      <c r="K1715" s="2">
        <f t="shared" ref="K1715:K1778" si="212">$K$4*B1715+(1-$K$4)*K1714</f>
        <v>3.8150311040496261</v>
      </c>
    </row>
    <row r="1716" spans="1:11" ht="13.5" x14ac:dyDescent="0.25">
      <c r="A1716" s="3">
        <v>44515</v>
      </c>
      <c r="B1716" s="2">
        <v>3.5547</v>
      </c>
      <c r="C1716" s="2">
        <f t="shared" si="205"/>
        <v>0</v>
      </c>
      <c r="D1716" s="2">
        <f t="shared" si="206"/>
        <v>3.5653799999999998</v>
      </c>
      <c r="E1716" s="2">
        <f t="shared" si="208"/>
        <v>3.5480100000000001</v>
      </c>
      <c r="F1716" s="2">
        <f t="shared" si="209"/>
        <v>3.6148299999999991</v>
      </c>
      <c r="G1716" s="2">
        <f t="shared" si="211"/>
        <v>3.8688720000000001</v>
      </c>
      <c r="H1716" s="2">
        <f t="shared" si="207"/>
        <v>4.0928179999999994</v>
      </c>
      <c r="I1716" s="2">
        <f t="array" ref="I1716">SUMPRODUCT(B1700:B1719, (ROW(B1700:B1719)-ROW(B1700)+1)) / (20*21/2)</f>
        <v>3.5641809523809522</v>
      </c>
      <c r="J1716" s="2">
        <f t="shared" si="210"/>
        <v>3.6347673155842326</v>
      </c>
      <c r="K1716" s="2">
        <f t="shared" si="212"/>
        <v>3.8048220411457194</v>
      </c>
    </row>
    <row r="1717" spans="1:11" ht="13.5" x14ac:dyDescent="0.25">
      <c r="A1717" s="3">
        <v>44516</v>
      </c>
      <c r="B1717" s="2">
        <v>3.5613999999999999</v>
      </c>
      <c r="C1717" s="2">
        <f t="shared" si="205"/>
        <v>6.6999999999999282E-3</v>
      </c>
      <c r="D1717" s="2">
        <f t="shared" si="206"/>
        <v>3.5627200000000001</v>
      </c>
      <c r="E1717" s="2">
        <f t="shared" si="208"/>
        <v>3.55002</v>
      </c>
      <c r="F1717" s="2">
        <f t="shared" si="209"/>
        <v>3.6001300000000001</v>
      </c>
      <c r="G1717" s="2">
        <f t="shared" si="211"/>
        <v>3.8571119999999994</v>
      </c>
      <c r="H1717" s="2">
        <f t="shared" si="207"/>
        <v>4.0910174999999995</v>
      </c>
      <c r="I1717" s="2">
        <f t="array" ref="I1717">SUMPRODUCT(B1701:B1720, (ROW(B1701:B1720)-ROW(B1701)+1)) / (20*21/2)</f>
        <v>3.5620828571428569</v>
      </c>
      <c r="J1717" s="2">
        <f t="shared" si="210"/>
        <v>3.6277799521952581</v>
      </c>
      <c r="K1717" s="2">
        <f t="shared" si="212"/>
        <v>3.7952760787478481</v>
      </c>
    </row>
    <row r="1718" spans="1:11" ht="13.5" x14ac:dyDescent="0.25">
      <c r="A1718" s="3">
        <v>44517</v>
      </c>
      <c r="B1718" s="2">
        <v>3.5613999999999999</v>
      </c>
      <c r="C1718" s="2">
        <f t="shared" si="205"/>
        <v>0</v>
      </c>
      <c r="D1718" s="2">
        <f t="shared" si="206"/>
        <v>3.56006</v>
      </c>
      <c r="E1718" s="2">
        <f t="shared" si="208"/>
        <v>3.5520299999999998</v>
      </c>
      <c r="F1718" s="2">
        <f t="shared" si="209"/>
        <v>3.5917800000000009</v>
      </c>
      <c r="G1718" s="2">
        <f t="shared" si="211"/>
        <v>3.8454859999999984</v>
      </c>
      <c r="H1718" s="2">
        <f t="shared" si="207"/>
        <v>4.0893119999999996</v>
      </c>
      <c r="I1718" s="2">
        <f t="array" ref="I1718">SUMPRODUCT(B1702:B1721, (ROW(B1702:B1721)-ROW(B1702)+1)) / (20*21/2)</f>
        <v>3.5586114285714285</v>
      </c>
      <c r="J1718" s="2">
        <f t="shared" si="210"/>
        <v>3.6214580519861856</v>
      </c>
      <c r="K1718" s="2">
        <f t="shared" si="212"/>
        <v>3.7861044678165601</v>
      </c>
    </row>
    <row r="1719" spans="1:11" ht="13.5" x14ac:dyDescent="0.25">
      <c r="A1719" s="3">
        <v>44518</v>
      </c>
      <c r="B1719" s="2">
        <v>3.5613999999999999</v>
      </c>
      <c r="C1719" s="2">
        <f t="shared" si="205"/>
        <v>0</v>
      </c>
      <c r="D1719" s="2">
        <f t="shared" si="206"/>
        <v>3.5587199999999997</v>
      </c>
      <c r="E1719" s="2">
        <f t="shared" si="208"/>
        <v>3.55871</v>
      </c>
      <c r="F1719" s="2">
        <f t="shared" si="209"/>
        <v>3.5834300000000008</v>
      </c>
      <c r="G1719" s="2">
        <f t="shared" si="211"/>
        <v>3.8338599999999978</v>
      </c>
      <c r="H1719" s="2">
        <f t="shared" si="207"/>
        <v>4.0871640000000005</v>
      </c>
      <c r="I1719" s="2">
        <f t="array" ref="I1719">SUMPRODUCT(B1703:B1722, (ROW(B1703:B1722)-ROW(B1703)+1)) / (20*21/2)</f>
        <v>3.5576909523809519</v>
      </c>
      <c r="J1719" s="2">
        <f t="shared" si="210"/>
        <v>3.6157382375113105</v>
      </c>
      <c r="K1719" s="2">
        <f t="shared" si="212"/>
        <v>3.7772925279021852</v>
      </c>
    </row>
    <row r="1720" spans="1:11" ht="13.5" x14ac:dyDescent="0.25">
      <c r="A1720" s="3">
        <v>44519</v>
      </c>
      <c r="B1720" s="2">
        <v>3.5613999999999999</v>
      </c>
      <c r="C1720" s="2">
        <f t="shared" si="205"/>
        <v>0</v>
      </c>
      <c r="D1720" s="2">
        <f t="shared" si="206"/>
        <v>3.5600599999999991</v>
      </c>
      <c r="E1720" s="2">
        <f t="shared" si="208"/>
        <v>3.5607199999999999</v>
      </c>
      <c r="F1720" s="2">
        <f t="shared" si="209"/>
        <v>3.5777500000000004</v>
      </c>
      <c r="G1720" s="2">
        <f t="shared" si="211"/>
        <v>3.8222339999999986</v>
      </c>
      <c r="H1720" s="2">
        <f t="shared" si="207"/>
        <v>4.0850475000000008</v>
      </c>
      <c r="I1720" s="2">
        <f t="array" ref="I1720">SUMPRODUCT(B1704:B1723, (ROW(B1704:B1723)-ROW(B1704)+1)) / (20*21/2)</f>
        <v>3.5571523809523806</v>
      </c>
      <c r="J1720" s="2">
        <f t="shared" si="210"/>
        <v>3.6105631672721383</v>
      </c>
      <c r="K1720" s="2">
        <f t="shared" si="212"/>
        <v>3.7688261542589623</v>
      </c>
    </row>
    <row r="1721" spans="1:11" ht="13.5" x14ac:dyDescent="0.25">
      <c r="A1721" s="3">
        <v>44522</v>
      </c>
      <c r="B1721" s="2">
        <v>3.5413000000000001</v>
      </c>
      <c r="C1721" s="2">
        <f t="shared" si="205"/>
        <v>-2.0099999999999785E-2</v>
      </c>
      <c r="D1721" s="2">
        <f t="shared" si="206"/>
        <v>3.5573799999999998</v>
      </c>
      <c r="E1721" s="2">
        <f t="shared" si="208"/>
        <v>3.5613799999999998</v>
      </c>
      <c r="F1721" s="2">
        <f t="shared" si="209"/>
        <v>3.5710649999999999</v>
      </c>
      <c r="G1721" s="2">
        <f t="shared" si="211"/>
        <v>3.8103399999999987</v>
      </c>
      <c r="H1721" s="2">
        <f t="shared" si="207"/>
        <v>4.0828305</v>
      </c>
      <c r="I1721" s="2">
        <f t="array" ref="I1721">SUMPRODUCT(B1705:B1724, (ROW(B1705:B1724)-ROW(B1705)+1)) / (20*21/2)</f>
        <v>3.5577609523809519</v>
      </c>
      <c r="J1721" s="2">
        <f t="shared" si="210"/>
        <v>3.6039666751509825</v>
      </c>
      <c r="K1721" s="2">
        <f t="shared" si="212"/>
        <v>3.7599035599742971</v>
      </c>
    </row>
    <row r="1722" spans="1:11" ht="13.5" x14ac:dyDescent="0.25">
      <c r="A1722" s="3">
        <v>44523</v>
      </c>
      <c r="B1722" s="2">
        <v>3.5613999999999999</v>
      </c>
      <c r="C1722" s="2">
        <f t="shared" si="205"/>
        <v>2.0099999999999785E-2</v>
      </c>
      <c r="D1722" s="2">
        <f t="shared" si="206"/>
        <v>3.5573799999999998</v>
      </c>
      <c r="E1722" s="2">
        <f t="shared" si="208"/>
        <v>3.5600499999999995</v>
      </c>
      <c r="F1722" s="2">
        <f t="shared" si="209"/>
        <v>3.5670550000000008</v>
      </c>
      <c r="G1722" s="2">
        <f t="shared" si="211"/>
        <v>3.7988479999999987</v>
      </c>
      <c r="H1722" s="2">
        <f t="shared" si="207"/>
        <v>4.0811884999999997</v>
      </c>
      <c r="I1722" s="2">
        <f t="array" ref="I1722">SUMPRODUCT(B1706:B1725, (ROW(B1706:B1725)-ROW(B1706)+1)) / (20*21/2)</f>
        <v>3.5581128571428566</v>
      </c>
      <c r="J1722" s="2">
        <f t="shared" si="210"/>
        <v>3.5999127060889844</v>
      </c>
      <c r="K1722" s="2">
        <f t="shared" si="212"/>
        <v>3.7521191066419717</v>
      </c>
    </row>
    <row r="1723" spans="1:11" ht="13.5" x14ac:dyDescent="0.25">
      <c r="A1723" s="3">
        <v>44524</v>
      </c>
      <c r="B1723" s="2">
        <v>3.5613999999999999</v>
      </c>
      <c r="C1723" s="2">
        <f t="shared" si="205"/>
        <v>0</v>
      </c>
      <c r="D1723" s="2">
        <f t="shared" si="206"/>
        <v>3.5573799999999998</v>
      </c>
      <c r="E1723" s="2">
        <f t="shared" si="208"/>
        <v>3.5587199999999997</v>
      </c>
      <c r="F1723" s="2">
        <f t="shared" si="209"/>
        <v>3.5617100000000002</v>
      </c>
      <c r="G1723" s="2">
        <f t="shared" si="211"/>
        <v>3.7873559999999982</v>
      </c>
      <c r="H1723" s="2">
        <f t="shared" si="207"/>
        <v>4.0794199999999998</v>
      </c>
      <c r="I1723" s="2">
        <f t="array" ref="I1723">SUMPRODUCT(B1707:B1726, (ROW(B1707:B1726)-ROW(B1707)+1)) / (20*21/2)</f>
        <v>3.5581128571428571</v>
      </c>
      <c r="J1723" s="2">
        <f t="shared" si="210"/>
        <v>3.5962448293186053</v>
      </c>
      <c r="K1723" s="2">
        <f t="shared" si="212"/>
        <v>3.7446399259893455</v>
      </c>
    </row>
    <row r="1724" spans="1:11" ht="13.5" x14ac:dyDescent="0.25">
      <c r="A1724" s="3">
        <v>44525</v>
      </c>
      <c r="B1724" s="2">
        <v>3.5680999999999998</v>
      </c>
      <c r="C1724" s="2">
        <f t="shared" si="205"/>
        <v>6.6999999999999282E-3</v>
      </c>
      <c r="D1724" s="2">
        <f t="shared" si="206"/>
        <v>3.5587200000000001</v>
      </c>
      <c r="E1724" s="2">
        <f t="shared" si="208"/>
        <v>3.5587199999999997</v>
      </c>
      <c r="F1724" s="2">
        <f t="shared" si="209"/>
        <v>3.5577049999999999</v>
      </c>
      <c r="G1724" s="2">
        <f t="shared" si="211"/>
        <v>3.7759979999999977</v>
      </c>
      <c r="H1724" s="2">
        <f t="shared" si="207"/>
        <v>4.0773370000000009</v>
      </c>
      <c r="I1724" s="2">
        <f t="array" ref="I1724">SUMPRODUCT(B1708:B1727, (ROW(B1708:B1727)-ROW(B1708)+1)) / (20*21/2)</f>
        <v>3.5569319047619046</v>
      </c>
      <c r="J1724" s="2">
        <f t="shared" si="210"/>
        <v>3.5935643693835</v>
      </c>
      <c r="K1724" s="2">
        <f t="shared" si="212"/>
        <v>3.7377167916368221</v>
      </c>
    </row>
    <row r="1725" spans="1:11" ht="13.5" x14ac:dyDescent="0.25">
      <c r="A1725" s="3">
        <v>44526</v>
      </c>
      <c r="B1725" s="2">
        <v>3.5613999999999999</v>
      </c>
      <c r="C1725" s="2">
        <f t="shared" si="205"/>
        <v>-6.6999999999999282E-3</v>
      </c>
      <c r="D1725" s="2">
        <f t="shared" si="206"/>
        <v>3.5587200000000001</v>
      </c>
      <c r="E1725" s="2">
        <f t="shared" si="208"/>
        <v>3.5593899999999992</v>
      </c>
      <c r="F1725" s="2">
        <f t="shared" si="209"/>
        <v>3.5546999999999995</v>
      </c>
      <c r="G1725" s="2">
        <f t="shared" si="211"/>
        <v>3.7646399999999982</v>
      </c>
      <c r="H1725" s="2">
        <f t="shared" si="207"/>
        <v>4.0752520000000008</v>
      </c>
      <c r="I1725" s="2">
        <f t="array" ref="I1725">SUMPRODUCT(B1709:B1728, (ROW(B1709:B1728)-ROW(B1709)+1)) / (20*21/2)</f>
        <v>3.555750952380953</v>
      </c>
      <c r="J1725" s="2">
        <f t="shared" si="210"/>
        <v>3.5905010961088806</v>
      </c>
      <c r="K1725" s="2">
        <f t="shared" si="212"/>
        <v>3.7308024076510646</v>
      </c>
    </row>
    <row r="1726" spans="1:11" ht="13.5" x14ac:dyDescent="0.25">
      <c r="A1726" s="3">
        <v>44529</v>
      </c>
      <c r="B1726" s="2">
        <v>3.5547</v>
      </c>
      <c r="C1726" s="2">
        <f t="shared" si="205"/>
        <v>-6.6999999999999282E-3</v>
      </c>
      <c r="D1726" s="2">
        <f t="shared" si="206"/>
        <v>3.5613999999999999</v>
      </c>
      <c r="E1726" s="2">
        <f t="shared" si="208"/>
        <v>3.5593899999999996</v>
      </c>
      <c r="F1726" s="2">
        <f t="shared" si="209"/>
        <v>3.5537000000000001</v>
      </c>
      <c r="G1726" s="2">
        <f t="shared" si="211"/>
        <v>3.7531479999999982</v>
      </c>
      <c r="H1726" s="2">
        <f t="shared" si="207"/>
        <v>4.0737345000000014</v>
      </c>
      <c r="I1726" s="2">
        <f t="array" ref="I1726">SUMPRODUCT(B1710:B1729, (ROW(B1710:B1729)-ROW(B1710)+1)) / (20*21/2)</f>
        <v>3.55457</v>
      </c>
      <c r="J1726" s="2">
        <f t="shared" si="210"/>
        <v>3.5870914679080346</v>
      </c>
      <c r="K1726" s="2">
        <f t="shared" si="212"/>
        <v>3.7238964308804348</v>
      </c>
    </row>
    <row r="1727" spans="1:11" ht="13.5" x14ac:dyDescent="0.25">
      <c r="A1727" s="3">
        <v>44530</v>
      </c>
      <c r="B1727" s="2">
        <v>3.5413000000000001</v>
      </c>
      <c r="C1727" s="2">
        <f t="shared" si="205"/>
        <v>-1.3399999999999856E-2</v>
      </c>
      <c r="D1727" s="2">
        <f t="shared" si="206"/>
        <v>3.5573799999999998</v>
      </c>
      <c r="E1727" s="2">
        <f t="shared" si="208"/>
        <v>3.5573799999999998</v>
      </c>
      <c r="F1727" s="2">
        <f t="shared" si="209"/>
        <v>3.5537000000000001</v>
      </c>
      <c r="G1727" s="2">
        <f t="shared" si="211"/>
        <v>3.7412539999999983</v>
      </c>
      <c r="H1727" s="2">
        <f t="shared" si="207"/>
        <v>4.0720865000000011</v>
      </c>
      <c r="I1727" s="2">
        <f t="array" ref="I1727">SUMPRODUCT(B1711:B1730, (ROW(B1711:B1730)-ROW(B1711)+1)) / (20*21/2)</f>
        <v>3.5531666666666673</v>
      </c>
      <c r="J1727" s="2">
        <f t="shared" si="210"/>
        <v>3.5827303757263174</v>
      </c>
      <c r="K1727" s="2">
        <f t="shared" si="212"/>
        <v>3.7167357865321828</v>
      </c>
    </row>
    <row r="1728" spans="1:11" ht="13.5" x14ac:dyDescent="0.25">
      <c r="A1728" s="3">
        <v>44531</v>
      </c>
      <c r="B1728" s="2">
        <v>3.5413000000000001</v>
      </c>
      <c r="C1728" s="2">
        <f t="shared" si="205"/>
        <v>0</v>
      </c>
      <c r="D1728" s="2">
        <f t="shared" si="206"/>
        <v>3.5533600000000001</v>
      </c>
      <c r="E1728" s="2">
        <f t="shared" si="208"/>
        <v>3.5553699999999999</v>
      </c>
      <c r="F1728" s="2">
        <f t="shared" si="209"/>
        <v>3.5537000000000001</v>
      </c>
      <c r="G1728" s="2">
        <f t="shared" si="211"/>
        <v>3.729493999999999</v>
      </c>
      <c r="H1728" s="2">
        <f t="shared" si="207"/>
        <v>4.0701855000000009</v>
      </c>
      <c r="I1728" s="2">
        <f t="array" ref="I1728">SUMPRODUCT(B1712:B1731, (ROW(B1712:B1731)-ROW(B1712)+1)) / (20*21/2)</f>
        <v>3.5517633333333336</v>
      </c>
      <c r="J1728" s="2">
        <f t="shared" si="210"/>
        <v>3.5787846256571445</v>
      </c>
      <c r="K1728" s="2">
        <f t="shared" si="212"/>
        <v>3.7098559517662153</v>
      </c>
    </row>
    <row r="1729" spans="1:11" ht="13.5" x14ac:dyDescent="0.25">
      <c r="A1729" s="3">
        <v>44532</v>
      </c>
      <c r="B1729" s="2">
        <v>3.5413000000000001</v>
      </c>
      <c r="C1729" s="2">
        <f t="shared" si="205"/>
        <v>0</v>
      </c>
      <c r="D1729" s="2">
        <f t="shared" si="206"/>
        <v>3.5479999999999996</v>
      </c>
      <c r="E1729" s="2">
        <f t="shared" si="208"/>
        <v>3.5533600000000001</v>
      </c>
      <c r="F1729" s="2">
        <f t="shared" si="209"/>
        <v>3.5560350000000005</v>
      </c>
      <c r="G1729" s="2">
        <f t="shared" si="211"/>
        <v>3.7188019999999988</v>
      </c>
      <c r="H1729" s="2">
        <f t="shared" si="207"/>
        <v>4.0680000000000005</v>
      </c>
      <c r="I1729" s="2">
        <f t="array" ref="I1729">SUMPRODUCT(B1713:B1732, (ROW(B1713:B1732)-ROW(B1713)+1)) / (20*21/2)</f>
        <v>3.5528809523809524</v>
      </c>
      <c r="J1729" s="2">
        <f t="shared" si="210"/>
        <v>3.5752146613088454</v>
      </c>
      <c r="K1729" s="2">
        <f t="shared" si="212"/>
        <v>3.7032459144420504</v>
      </c>
    </row>
    <row r="1730" spans="1:11" ht="13.5" x14ac:dyDescent="0.25">
      <c r="A1730" s="3">
        <v>44533</v>
      </c>
      <c r="B1730" s="2">
        <v>3.5413000000000001</v>
      </c>
      <c r="C1730" s="2">
        <f t="shared" si="205"/>
        <v>0</v>
      </c>
      <c r="D1730" s="2">
        <f t="shared" si="206"/>
        <v>3.5439799999999999</v>
      </c>
      <c r="E1730" s="2">
        <f t="shared" si="208"/>
        <v>3.5513500000000002</v>
      </c>
      <c r="F1730" s="2">
        <f t="shared" si="209"/>
        <v>3.5560350000000005</v>
      </c>
      <c r="G1730" s="2">
        <f t="shared" si="211"/>
        <v>3.7098479999999991</v>
      </c>
      <c r="H1730" s="2">
        <f t="shared" si="207"/>
        <v>4.0660675000000008</v>
      </c>
      <c r="I1730" s="2">
        <f t="array" ref="I1730">SUMPRODUCT(B1714:B1733, (ROW(B1714:B1733)-ROW(B1714)+1)) / (20*21/2)</f>
        <v>3.5521157142857143</v>
      </c>
      <c r="J1730" s="2">
        <f t="shared" si="210"/>
        <v>3.5719846935651458</v>
      </c>
      <c r="K1730" s="2">
        <f t="shared" si="212"/>
        <v>3.6968950942678527</v>
      </c>
    </row>
    <row r="1731" spans="1:11" ht="13.5" x14ac:dyDescent="0.25">
      <c r="A1731" s="3">
        <v>44536</v>
      </c>
      <c r="B1731" s="2">
        <v>3.5413000000000001</v>
      </c>
      <c r="C1731" s="2">
        <f t="shared" si="205"/>
        <v>0</v>
      </c>
      <c r="D1731" s="2">
        <f t="shared" si="206"/>
        <v>3.5413000000000006</v>
      </c>
      <c r="E1731" s="2">
        <f t="shared" si="208"/>
        <v>3.5513500000000002</v>
      </c>
      <c r="F1731" s="2">
        <f t="shared" si="209"/>
        <v>3.5563650000000004</v>
      </c>
      <c r="G1731" s="2">
        <f t="shared" si="211"/>
        <v>3.69889</v>
      </c>
      <c r="H1731" s="2">
        <f t="shared" si="207"/>
        <v>4.0638505000000009</v>
      </c>
      <c r="I1731" s="2">
        <f t="array" ref="I1731">SUMPRODUCT(B1715:B1734, (ROW(B1715:B1734)-ROW(B1715)+1)) / (20*21/2)</f>
        <v>3.5514776190476196</v>
      </c>
      <c r="J1731" s="2">
        <f t="shared" si="210"/>
        <v>3.5690623417970371</v>
      </c>
      <c r="K1731" s="2">
        <f t="shared" si="212"/>
        <v>3.6907933258651919</v>
      </c>
    </row>
    <row r="1732" spans="1:11" ht="13.5" x14ac:dyDescent="0.25">
      <c r="A1732" s="3">
        <v>44537</v>
      </c>
      <c r="B1732" s="2">
        <v>3.5680999999999998</v>
      </c>
      <c r="C1732" s="2">
        <f t="shared" ref="C1732:C1795" si="213">B1732-B1731</f>
        <v>2.6799999999999713E-2</v>
      </c>
      <c r="D1732" s="2">
        <f t="shared" si="206"/>
        <v>3.5466600000000001</v>
      </c>
      <c r="E1732" s="2">
        <f t="shared" si="208"/>
        <v>3.5520199999999997</v>
      </c>
      <c r="F1732" s="2">
        <f t="shared" si="209"/>
        <v>3.5560350000000001</v>
      </c>
      <c r="G1732" s="2">
        <f t="shared" si="211"/>
        <v>3.6887340000000002</v>
      </c>
      <c r="H1732" s="2">
        <f t="shared" si="207"/>
        <v>4.0615775000000012</v>
      </c>
      <c r="I1732" s="2">
        <f t="array" ref="I1732">SUMPRODUCT(B1716:B1735, (ROW(B1716:B1735)-ROW(B1716)+1)) / (20*21/2)</f>
        <v>3.550935238095239</v>
      </c>
      <c r="J1732" s="2">
        <f t="shared" si="210"/>
        <v>3.5689706901973195</v>
      </c>
      <c r="K1732" s="2">
        <f t="shared" si="212"/>
        <v>3.6859818228900862</v>
      </c>
    </row>
    <row r="1733" spans="1:11" ht="13.5" x14ac:dyDescent="0.25">
      <c r="A1733" s="3">
        <v>44538</v>
      </c>
      <c r="B1733" s="2">
        <v>3.548</v>
      </c>
      <c r="C1733" s="2">
        <f t="shared" si="213"/>
        <v>-2.0099999999999785E-2</v>
      </c>
      <c r="D1733" s="2">
        <f t="shared" si="206"/>
        <v>3.5480000000000005</v>
      </c>
      <c r="E1733" s="2">
        <f t="shared" si="208"/>
        <v>3.5506799999999998</v>
      </c>
      <c r="F1733" s="2">
        <f t="shared" si="209"/>
        <v>3.5546999999999995</v>
      </c>
      <c r="G1733" s="2">
        <f t="shared" si="211"/>
        <v>3.6781760000000001</v>
      </c>
      <c r="H1733" s="2">
        <f t="shared" si="207"/>
        <v>4.0592360000000012</v>
      </c>
      <c r="I1733" s="2">
        <f t="array" ref="I1733">SUMPRODUCT(B1717:B1736, (ROW(B1717:B1736)-ROW(B1717)+1)) / (20*21/2)</f>
        <v>3.5504247619047629</v>
      </c>
      <c r="J1733" s="2">
        <f t="shared" si="210"/>
        <v>3.5669734816070986</v>
      </c>
      <c r="K1733" s="2">
        <f t="shared" si="212"/>
        <v>3.6805707710120439</v>
      </c>
    </row>
    <row r="1734" spans="1:11" ht="13.5" x14ac:dyDescent="0.25">
      <c r="A1734" s="3">
        <v>44539</v>
      </c>
      <c r="B1734" s="2">
        <v>3.548</v>
      </c>
      <c r="C1734" s="2">
        <f t="shared" si="213"/>
        <v>0</v>
      </c>
      <c r="D1734" s="2">
        <f t="shared" ref="D1734:D1797" si="214">AVERAGE(B1730:B1734)</f>
        <v>3.5493399999999999</v>
      </c>
      <c r="E1734" s="2">
        <f t="shared" si="208"/>
        <v>3.54867</v>
      </c>
      <c r="F1734" s="2">
        <f t="shared" si="209"/>
        <v>3.5536949999999998</v>
      </c>
      <c r="G1734" s="2">
        <f t="shared" si="211"/>
        <v>3.6689540000000007</v>
      </c>
      <c r="H1734" s="2">
        <f t="shared" si="207"/>
        <v>4.0565780000000009</v>
      </c>
      <c r="I1734" s="2">
        <f t="array" ref="I1734">SUMPRODUCT(B1718:B1737, (ROW(B1718:B1737)-ROW(B1718)+1)) / (20*21/2)</f>
        <v>3.5499461904761911</v>
      </c>
      <c r="J1734" s="2">
        <f t="shared" si="210"/>
        <v>3.5651664833588037</v>
      </c>
      <c r="K1734" s="2">
        <f t="shared" si="212"/>
        <v>3.6753719172468657</v>
      </c>
    </row>
    <row r="1735" spans="1:11" ht="13.5" x14ac:dyDescent="0.25">
      <c r="A1735" s="3">
        <v>44540</v>
      </c>
      <c r="B1735" s="2">
        <v>3.548</v>
      </c>
      <c r="C1735" s="2">
        <f t="shared" si="213"/>
        <v>0</v>
      </c>
      <c r="D1735" s="2">
        <f t="shared" si="214"/>
        <v>3.5506799999999998</v>
      </c>
      <c r="E1735" s="2">
        <f t="shared" si="208"/>
        <v>3.5473300000000001</v>
      </c>
      <c r="F1735" s="2">
        <f t="shared" si="209"/>
        <v>3.5533599999999992</v>
      </c>
      <c r="G1735" s="2">
        <f t="shared" si="211"/>
        <v>3.6612020000000007</v>
      </c>
      <c r="H1735" s="2">
        <f t="shared" si="207"/>
        <v>4.0539515000000002</v>
      </c>
      <c r="I1735" s="2">
        <f t="array" ref="I1735">SUMPRODUCT(B1719:B1738, (ROW(B1719:B1738)-ROW(B1719)+1)) / (20*21/2)</f>
        <v>3.5501695238095246</v>
      </c>
      <c r="J1735" s="2">
        <f t="shared" si="210"/>
        <v>3.5635315801817748</v>
      </c>
      <c r="K1735" s="2">
        <f t="shared" si="212"/>
        <v>3.67037694009993</v>
      </c>
    </row>
    <row r="1736" spans="1:11" ht="13.5" x14ac:dyDescent="0.25">
      <c r="A1736" s="3">
        <v>44543</v>
      </c>
      <c r="B1736" s="2">
        <v>3.548</v>
      </c>
      <c r="C1736" s="2">
        <f t="shared" si="213"/>
        <v>0</v>
      </c>
      <c r="D1736" s="2">
        <f t="shared" si="214"/>
        <v>3.5520200000000002</v>
      </c>
      <c r="E1736" s="2">
        <f t="shared" si="208"/>
        <v>3.5466600000000006</v>
      </c>
      <c r="F1736" s="2">
        <f t="shared" si="209"/>
        <v>3.5530250000000003</v>
      </c>
      <c r="G1736" s="2">
        <f t="shared" si="211"/>
        <v>3.6529160000000007</v>
      </c>
      <c r="H1736" s="2">
        <f t="shared" si="207"/>
        <v>4.0509775000000001</v>
      </c>
      <c r="I1736" s="2">
        <f t="array" ref="I1736">SUMPRODUCT(B1720:B1739, (ROW(B1720:B1739)-ROW(B1720)+1)) / (20*21/2)</f>
        <v>3.5523295238095249</v>
      </c>
      <c r="J1736" s="2">
        <f t="shared" si="210"/>
        <v>3.5620523820692247</v>
      </c>
      <c r="K1736" s="2">
        <f t="shared" si="212"/>
        <v>3.6655778444097367</v>
      </c>
    </row>
    <row r="1737" spans="1:11" ht="13.5" x14ac:dyDescent="0.25">
      <c r="A1737" s="3">
        <v>44544</v>
      </c>
      <c r="B1737" s="2">
        <v>3.548</v>
      </c>
      <c r="C1737" s="2">
        <f t="shared" si="213"/>
        <v>0</v>
      </c>
      <c r="D1737" s="2">
        <f t="shared" si="214"/>
        <v>3.5480000000000005</v>
      </c>
      <c r="E1737" s="2">
        <f t="shared" si="208"/>
        <v>3.547330000000001</v>
      </c>
      <c r="F1737" s="2">
        <f t="shared" si="209"/>
        <v>3.5523549999999999</v>
      </c>
      <c r="G1737" s="2">
        <f t="shared" si="211"/>
        <v>3.6439620000000015</v>
      </c>
      <c r="H1737" s="2">
        <f t="shared" si="207"/>
        <v>4.0480035000000001</v>
      </c>
      <c r="I1737" s="2">
        <f t="array" ref="I1737">SUMPRODUCT(B1721:B1740, (ROW(B1721:B1740)-ROW(B1721)+1)) / (20*21/2)</f>
        <v>3.5544261904761916</v>
      </c>
      <c r="J1737" s="2">
        <f t="shared" si="210"/>
        <v>3.5607140599673937</v>
      </c>
      <c r="K1737" s="2">
        <f t="shared" si="212"/>
        <v>3.6609669485505312</v>
      </c>
    </row>
    <row r="1738" spans="1:11" ht="13.5" x14ac:dyDescent="0.25">
      <c r="A1738" s="3">
        <v>44545</v>
      </c>
      <c r="B1738" s="2">
        <v>3.5547</v>
      </c>
      <c r="C1738" s="2">
        <f t="shared" si="213"/>
        <v>6.6999999999999282E-3</v>
      </c>
      <c r="D1738" s="2">
        <f t="shared" si="214"/>
        <v>3.5493399999999999</v>
      </c>
      <c r="E1738" s="2">
        <f t="shared" si="208"/>
        <v>3.5486700000000004</v>
      </c>
      <c r="F1738" s="2">
        <f t="shared" si="209"/>
        <v>3.5520200000000002</v>
      </c>
      <c r="G1738" s="2">
        <f t="shared" si="211"/>
        <v>3.6355440000000017</v>
      </c>
      <c r="H1738" s="2">
        <f t="shared" ref="H1738:H1801" si="215">AVERAGE(B1539:B1738)</f>
        <v>4.0450945000000003</v>
      </c>
      <c r="I1738" s="2">
        <f t="array" ref="I1738">SUMPRODUCT(B1722:B1741, (ROW(B1722:B1741)-ROW(B1722)+1)) / (20*21/2)</f>
        <v>3.5564595238095245</v>
      </c>
      <c r="J1738" s="2">
        <f t="shared" si="210"/>
        <v>3.5601412923514513</v>
      </c>
      <c r="K1738" s="2">
        <f t="shared" si="212"/>
        <v>3.6567996172348245</v>
      </c>
    </row>
    <row r="1739" spans="1:11" ht="13.5" x14ac:dyDescent="0.25">
      <c r="A1739" s="3">
        <v>44546</v>
      </c>
      <c r="B1739" s="2">
        <v>3.5747</v>
      </c>
      <c r="C1739" s="2">
        <f t="shared" si="213"/>
        <v>2.0000000000000018E-2</v>
      </c>
      <c r="D1739" s="2">
        <f t="shared" si="214"/>
        <v>3.5546800000000003</v>
      </c>
      <c r="E1739" s="2">
        <f t="shared" si="208"/>
        <v>3.5520100000000001</v>
      </c>
      <c r="F1739" s="2">
        <f t="shared" si="209"/>
        <v>3.5526850000000012</v>
      </c>
      <c r="G1739" s="2">
        <f t="shared" si="211"/>
        <v>3.6275260000000018</v>
      </c>
      <c r="H1739" s="2">
        <f t="shared" si="215"/>
        <v>4.0422855000000002</v>
      </c>
      <c r="I1739" s="2">
        <f t="array" ref="I1739">SUMPRODUCT(B1723:B1742, (ROW(B1723:B1742)-ROW(B1723)+1)) / (20*21/2)</f>
        <v>3.5551528571428577</v>
      </c>
      <c r="J1739" s="2">
        <f t="shared" si="210"/>
        <v>3.5615278359370275</v>
      </c>
      <c r="K1739" s="2">
        <f t="shared" si="212"/>
        <v>3.6535800244020864</v>
      </c>
    </row>
    <row r="1740" spans="1:11" ht="13.5" x14ac:dyDescent="0.25">
      <c r="A1740" s="3">
        <v>44550</v>
      </c>
      <c r="B1740" s="2">
        <v>3.5747</v>
      </c>
      <c r="C1740" s="2">
        <f t="shared" si="213"/>
        <v>0</v>
      </c>
      <c r="D1740" s="2">
        <f t="shared" si="214"/>
        <v>3.5600200000000002</v>
      </c>
      <c r="E1740" s="2">
        <f t="shared" ref="E1740:E1803" si="216">AVERAGE(B1731:B1740)</f>
        <v>3.5553499999999998</v>
      </c>
      <c r="F1740" s="2">
        <f t="shared" si="209"/>
        <v>3.5533500000000005</v>
      </c>
      <c r="G1740" s="2">
        <f t="shared" si="211"/>
        <v>3.6195080000000024</v>
      </c>
      <c r="H1740" s="2">
        <f t="shared" si="215"/>
        <v>4.0395080000000005</v>
      </c>
      <c r="I1740" s="2">
        <f t="array" ref="I1740">SUMPRODUCT(B1724:B1743, (ROW(B1724:B1743)-ROW(B1724)+1)) / (20*21/2)</f>
        <v>3.553941904761905</v>
      </c>
      <c r="J1740" s="2">
        <f t="shared" si="210"/>
        <v>3.5627823277525486</v>
      </c>
      <c r="K1740" s="2">
        <f t="shared" si="212"/>
        <v>3.6504866901118085</v>
      </c>
    </row>
    <row r="1741" spans="1:11" ht="13.5" x14ac:dyDescent="0.25">
      <c r="A1741" s="3">
        <v>44551</v>
      </c>
      <c r="B1741" s="2">
        <v>3.5747</v>
      </c>
      <c r="C1741" s="2">
        <f t="shared" si="213"/>
        <v>0</v>
      </c>
      <c r="D1741" s="2">
        <f t="shared" si="214"/>
        <v>3.5653599999999996</v>
      </c>
      <c r="E1741" s="2">
        <f t="shared" si="216"/>
        <v>3.5586900000000008</v>
      </c>
      <c r="F1741" s="2">
        <f t="shared" si="209"/>
        <v>3.5550200000000003</v>
      </c>
      <c r="G1741" s="2">
        <f t="shared" si="211"/>
        <v>3.6122900000000016</v>
      </c>
      <c r="H1741" s="2">
        <f t="shared" si="215"/>
        <v>4.0368255</v>
      </c>
      <c r="I1741" s="2">
        <f t="array" ref="I1741">SUMPRODUCT(B1725:B1744, (ROW(B1725:B1744)-ROW(B1725)+1)) / (20*21/2)</f>
        <v>3.5534647619047623</v>
      </c>
      <c r="J1741" s="2">
        <f t="shared" si="210"/>
        <v>3.5639173441570677</v>
      </c>
      <c r="K1741" s="2">
        <f t="shared" si="212"/>
        <v>3.6475146630486002</v>
      </c>
    </row>
    <row r="1742" spans="1:11" ht="13.5" x14ac:dyDescent="0.25">
      <c r="A1742" s="3">
        <v>44552</v>
      </c>
      <c r="B1742" s="2">
        <v>3.5413000000000001</v>
      </c>
      <c r="C1742" s="2">
        <f t="shared" si="213"/>
        <v>-3.3399999999999874E-2</v>
      </c>
      <c r="D1742" s="2">
        <f t="shared" si="214"/>
        <v>3.5640200000000002</v>
      </c>
      <c r="E1742" s="2">
        <f t="shared" si="216"/>
        <v>3.5560099999999997</v>
      </c>
      <c r="F1742" s="2">
        <f t="shared" si="209"/>
        <v>3.5540150000000006</v>
      </c>
      <c r="G1742" s="2">
        <f t="shared" si="211"/>
        <v>3.6052060000000017</v>
      </c>
      <c r="H1742" s="2">
        <f t="shared" si="215"/>
        <v>4.0341339999999999</v>
      </c>
      <c r="I1742" s="2">
        <f t="array" ref="I1742">SUMPRODUCT(B1726:B1745, (ROW(B1726:B1745)-ROW(B1726)+1)) / (20*21/2)</f>
        <v>3.5588071428571428</v>
      </c>
      <c r="J1742" s="2">
        <f t="shared" si="210"/>
        <v>3.5617633113802043</v>
      </c>
      <c r="K1742" s="2">
        <f t="shared" si="212"/>
        <v>3.6433493821447338</v>
      </c>
    </row>
    <row r="1743" spans="1:11" ht="13.5" x14ac:dyDescent="0.25">
      <c r="A1743" s="3">
        <v>44553</v>
      </c>
      <c r="B1743" s="2">
        <v>3.5413000000000001</v>
      </c>
      <c r="C1743" s="2">
        <f t="shared" si="213"/>
        <v>0</v>
      </c>
      <c r="D1743" s="2">
        <f t="shared" si="214"/>
        <v>3.56134</v>
      </c>
      <c r="E1743" s="2">
        <f t="shared" si="216"/>
        <v>3.5553400000000002</v>
      </c>
      <c r="F1743" s="2">
        <f t="shared" si="209"/>
        <v>3.5530100000000004</v>
      </c>
      <c r="G1743" s="2">
        <f t="shared" si="211"/>
        <v>3.5981220000000018</v>
      </c>
      <c r="H1743" s="2">
        <f t="shared" si="215"/>
        <v>4.0312844999999999</v>
      </c>
      <c r="I1743" s="2">
        <f t="array" ref="I1743">SUMPRODUCT(B1727:B1746, (ROW(B1727:B1746)-ROW(B1727)+1)) / (20*21/2)</f>
        <v>3.5683842857142856</v>
      </c>
      <c r="J1743" s="2">
        <f t="shared" si="210"/>
        <v>3.5598144245820897</v>
      </c>
      <c r="K1743" s="2">
        <f t="shared" si="212"/>
        <v>3.6393474455900385</v>
      </c>
    </row>
    <row r="1744" spans="1:11" ht="13.5" x14ac:dyDescent="0.25">
      <c r="A1744" s="3">
        <v>44554</v>
      </c>
      <c r="B1744" s="2">
        <v>3.548</v>
      </c>
      <c r="C1744" s="2">
        <f t="shared" si="213"/>
        <v>6.6999999999999282E-3</v>
      </c>
      <c r="D1744" s="2">
        <f t="shared" si="214"/>
        <v>3.556</v>
      </c>
      <c r="E1744" s="2">
        <f t="shared" si="216"/>
        <v>3.5553400000000002</v>
      </c>
      <c r="F1744" s="2">
        <f t="shared" si="209"/>
        <v>3.5520050000000003</v>
      </c>
      <c r="G1744" s="2">
        <f t="shared" si="211"/>
        <v>3.5915740000000018</v>
      </c>
      <c r="H1744" s="2">
        <f t="shared" si="215"/>
        <v>4.0283105000000008</v>
      </c>
      <c r="I1744" s="2">
        <f t="array" ref="I1744">SUMPRODUCT(B1728:B1747, (ROW(B1728:B1747)-ROW(B1728)+1)) / (20*21/2)</f>
        <v>3.579398571428571</v>
      </c>
      <c r="J1744" s="2">
        <f t="shared" si="210"/>
        <v>3.5586892412885573</v>
      </c>
      <c r="K1744" s="2">
        <f t="shared" si="212"/>
        <v>3.6357651928218018</v>
      </c>
    </row>
    <row r="1745" spans="1:11" ht="13.5" x14ac:dyDescent="0.25">
      <c r="A1745" s="3">
        <v>44557</v>
      </c>
      <c r="B1745" s="2">
        <v>3.6080999999999999</v>
      </c>
      <c r="C1745" s="2">
        <f t="shared" si="213"/>
        <v>6.009999999999982E-2</v>
      </c>
      <c r="D1745" s="2">
        <f t="shared" si="214"/>
        <v>3.5626799999999994</v>
      </c>
      <c r="E1745" s="2">
        <f t="shared" si="216"/>
        <v>3.56135</v>
      </c>
      <c r="F1745" s="2">
        <f t="shared" si="209"/>
        <v>3.5543399999999998</v>
      </c>
      <c r="G1745" s="2">
        <f t="shared" si="211"/>
        <v>3.5860940000000023</v>
      </c>
      <c r="H1745" s="2">
        <f t="shared" si="215"/>
        <v>4.0253205000000003</v>
      </c>
      <c r="I1745" s="2">
        <f t="array" ref="I1745">SUMPRODUCT(B1729:B1748, (ROW(B1729:B1748)-ROW(B1729)+1)) / (20*21/2)</f>
        <v>3.5884999999999998</v>
      </c>
      <c r="J1745" s="2">
        <f t="shared" si="210"/>
        <v>3.5633950278325042</v>
      </c>
      <c r="K1745" s="2">
        <f t="shared" si="212"/>
        <v>3.6346802832993785</v>
      </c>
    </row>
    <row r="1746" spans="1:11" ht="13.5" x14ac:dyDescent="0.25">
      <c r="A1746" s="3">
        <v>44558</v>
      </c>
      <c r="B1746" s="2">
        <v>3.6549</v>
      </c>
      <c r="C1746" s="2">
        <f t="shared" si="213"/>
        <v>4.6800000000000175E-2</v>
      </c>
      <c r="D1746" s="2">
        <f t="shared" si="214"/>
        <v>3.5787200000000006</v>
      </c>
      <c r="E1746" s="2">
        <f t="shared" si="216"/>
        <v>3.5720399999999999</v>
      </c>
      <c r="F1746" s="2">
        <f t="shared" si="209"/>
        <v>3.5593499999999998</v>
      </c>
      <c r="G1746" s="2">
        <f t="shared" si="211"/>
        <v>3.5815500000000018</v>
      </c>
      <c r="H1746" s="2">
        <f t="shared" si="215"/>
        <v>4.0225960000000001</v>
      </c>
      <c r="I1746" s="2">
        <f t="array" ref="I1746">SUMPRODUCT(B1730:B1749, (ROW(B1730:B1749)-ROW(B1730)+1)) / (20*21/2)</f>
        <v>3.5983047619047621</v>
      </c>
      <c r="J1746" s="2">
        <f t="shared" si="210"/>
        <v>3.5721097870865512</v>
      </c>
      <c r="K1746" s="2">
        <f t="shared" si="212"/>
        <v>3.6354732133660699</v>
      </c>
    </row>
    <row r="1747" spans="1:11" ht="13.5" x14ac:dyDescent="0.25">
      <c r="A1747" s="3">
        <v>44559</v>
      </c>
      <c r="B1747" s="2">
        <v>3.6749999999999998</v>
      </c>
      <c r="C1747" s="2">
        <f t="shared" si="213"/>
        <v>2.0099999999999785E-2</v>
      </c>
      <c r="D1747" s="2">
        <f t="shared" si="214"/>
        <v>3.6054599999999999</v>
      </c>
      <c r="E1747" s="2">
        <f t="shared" si="216"/>
        <v>3.5847399999999991</v>
      </c>
      <c r="F1747" s="2">
        <f t="shared" si="209"/>
        <v>3.5660350000000003</v>
      </c>
      <c r="G1747" s="2">
        <f t="shared" si="211"/>
        <v>3.5779420000000028</v>
      </c>
      <c r="H1747" s="2">
        <f t="shared" si="215"/>
        <v>4.0199719999999992</v>
      </c>
      <c r="I1747" s="2">
        <f t="array" ref="I1747">SUMPRODUCT(B1731:B1750, (ROW(B1731:B1750)-ROW(B1731)+1)) / (20*21/2)</f>
        <v>3.5998347619047615</v>
      </c>
      <c r="J1747" s="2">
        <f t="shared" si="210"/>
        <v>3.5819088549830704</v>
      </c>
      <c r="K1747" s="2">
        <f t="shared" si="212"/>
        <v>3.6370232834301457</v>
      </c>
    </row>
    <row r="1748" spans="1:11" ht="13.5" x14ac:dyDescent="0.25">
      <c r="A1748" s="3">
        <v>44560</v>
      </c>
      <c r="B1748" s="2">
        <v>3.6616</v>
      </c>
      <c r="C1748" s="2">
        <f t="shared" si="213"/>
        <v>-1.3399999999999856E-2</v>
      </c>
      <c r="D1748" s="2">
        <f t="shared" si="214"/>
        <v>3.6295200000000003</v>
      </c>
      <c r="E1748" s="2">
        <f t="shared" si="216"/>
        <v>3.5954300000000003</v>
      </c>
      <c r="F1748" s="2">
        <f t="shared" ref="F1748:F1811" si="217">AVERAGE(B1729:B1748)</f>
        <v>3.5720499999999999</v>
      </c>
      <c r="G1748" s="2">
        <f t="shared" si="211"/>
        <v>3.5766060000000026</v>
      </c>
      <c r="H1748" s="2">
        <f t="shared" si="215"/>
        <v>4.0173445000000001</v>
      </c>
      <c r="I1748" s="2">
        <f t="array" ref="I1748">SUMPRODUCT(B1732:B1751, (ROW(B1732:B1751)-ROW(B1732)+1)) / (20*21/2)</f>
        <v>3.6011100000000003</v>
      </c>
      <c r="J1748" s="2">
        <f t="shared" si="210"/>
        <v>3.5894984878418255</v>
      </c>
      <c r="K1748" s="2">
        <f t="shared" si="212"/>
        <v>3.6379870762368065</v>
      </c>
    </row>
    <row r="1749" spans="1:11" ht="13.5" x14ac:dyDescent="0.25">
      <c r="A1749" s="3">
        <v>44561</v>
      </c>
      <c r="B1749" s="2">
        <v>3.6749999999999998</v>
      </c>
      <c r="C1749" s="2">
        <f t="shared" si="213"/>
        <v>1.3399999999999856E-2</v>
      </c>
      <c r="D1749" s="2">
        <f t="shared" si="214"/>
        <v>3.6549199999999997</v>
      </c>
      <c r="E1749" s="2">
        <f t="shared" si="216"/>
        <v>3.6054599999999999</v>
      </c>
      <c r="F1749" s="2">
        <f t="shared" si="217"/>
        <v>3.5787349999999996</v>
      </c>
      <c r="G1749" s="2">
        <f t="shared" si="211"/>
        <v>3.5755380000000025</v>
      </c>
      <c r="H1749" s="2">
        <f t="shared" si="215"/>
        <v>4.0148154999999992</v>
      </c>
      <c r="I1749" s="2">
        <f t="array" ref="I1749">SUMPRODUCT(B1733:B1752, (ROW(B1733:B1752)-ROW(B1733)+1)) / (20*21/2)</f>
        <v>3.6014923809523811</v>
      </c>
      <c r="J1749" s="2">
        <f t="shared" ref="J1749:J1812" si="218">$J$4*B1749+J1748*(1-$J$4)</f>
        <v>3.5976414889997468</v>
      </c>
      <c r="K1749" s="2">
        <f t="shared" si="212"/>
        <v>3.6394385634432065</v>
      </c>
    </row>
    <row r="1750" spans="1:11" ht="13.5" x14ac:dyDescent="0.25">
      <c r="A1750" s="3">
        <v>44564</v>
      </c>
      <c r="B1750" s="2">
        <v>3.5948000000000002</v>
      </c>
      <c r="C1750" s="2">
        <f t="shared" si="213"/>
        <v>-8.0199999999999605E-2</v>
      </c>
      <c r="D1750" s="2">
        <f t="shared" si="214"/>
        <v>3.6522599999999996</v>
      </c>
      <c r="E1750" s="2">
        <f t="shared" si="216"/>
        <v>3.6074700000000002</v>
      </c>
      <c r="F1750" s="2">
        <f t="shared" si="217"/>
        <v>3.5814099999999995</v>
      </c>
      <c r="G1750" s="2">
        <f t="shared" si="211"/>
        <v>3.5739340000000022</v>
      </c>
      <c r="H1750" s="2">
        <f t="shared" si="215"/>
        <v>4.0118539999999987</v>
      </c>
      <c r="I1750" s="2">
        <f t="array" ref="I1750">SUMPRODUCT(B1734:B1753, (ROW(B1734:B1753)-ROW(B1734)+1)) / (20*21/2)</f>
        <v>3.5973223809523809</v>
      </c>
      <c r="J1750" s="2">
        <f t="shared" si="218"/>
        <v>3.5973708709997712</v>
      </c>
      <c r="K1750" s="2">
        <f t="shared" si="212"/>
        <v>3.637688031543473</v>
      </c>
    </row>
    <row r="1751" spans="1:11" ht="13.5" x14ac:dyDescent="0.25">
      <c r="A1751" s="3">
        <v>44565</v>
      </c>
      <c r="B1751" s="2">
        <v>3.5948000000000002</v>
      </c>
      <c r="C1751" s="2">
        <f t="shared" si="213"/>
        <v>0</v>
      </c>
      <c r="D1751" s="2">
        <f t="shared" si="214"/>
        <v>3.6402399999999999</v>
      </c>
      <c r="E1751" s="2">
        <f t="shared" si="216"/>
        <v>3.6094800000000005</v>
      </c>
      <c r="F1751" s="2">
        <f t="shared" si="217"/>
        <v>3.5840850000000009</v>
      </c>
      <c r="G1751" s="2">
        <f t="shared" si="211"/>
        <v>3.5723300000000018</v>
      </c>
      <c r="H1751" s="2">
        <f t="shared" si="215"/>
        <v>4.0088609999999996</v>
      </c>
      <c r="I1751" s="2">
        <f t="array" ref="I1751">SUMPRODUCT(B1735:B1754, (ROW(B1735:B1754)-ROW(B1735)+1)) / (20*21/2)</f>
        <v>3.5925557142857141</v>
      </c>
      <c r="J1751" s="2">
        <f t="shared" si="218"/>
        <v>3.5971260261426501</v>
      </c>
      <c r="K1751" s="2">
        <f t="shared" si="212"/>
        <v>3.6360061479535326</v>
      </c>
    </row>
    <row r="1752" spans="1:11" ht="13.5" x14ac:dyDescent="0.25">
      <c r="A1752" s="3">
        <v>44566</v>
      </c>
      <c r="B1752" s="2">
        <v>3.5880999999999998</v>
      </c>
      <c r="C1752" s="2">
        <f t="shared" si="213"/>
        <v>-6.7000000000003723E-3</v>
      </c>
      <c r="D1752" s="2">
        <f t="shared" si="214"/>
        <v>3.6228600000000002</v>
      </c>
      <c r="E1752" s="2">
        <f t="shared" si="216"/>
        <v>3.6141599999999996</v>
      </c>
      <c r="F1752" s="2">
        <f t="shared" si="217"/>
        <v>3.5850850000000003</v>
      </c>
      <c r="G1752" s="2">
        <f t="shared" si="211"/>
        <v>3.5712600000000019</v>
      </c>
      <c r="H1752" s="2">
        <f t="shared" si="215"/>
        <v>4.0064349999999997</v>
      </c>
      <c r="I1752" s="2">
        <f t="array" ref="I1752">SUMPRODUCT(B1736:B1755, (ROW(B1736:B1755)-ROW(B1736)+1)) / (20*21/2)</f>
        <v>3.5859380952380953</v>
      </c>
      <c r="J1752" s="2">
        <f t="shared" si="218"/>
        <v>3.5962664046052546</v>
      </c>
      <c r="K1752" s="2">
        <f t="shared" si="212"/>
        <v>3.6341274754847666</v>
      </c>
    </row>
    <row r="1753" spans="1:11" ht="13.5" x14ac:dyDescent="0.25">
      <c r="A1753" s="3">
        <v>44567</v>
      </c>
      <c r="B1753" s="2">
        <v>3.5413000000000001</v>
      </c>
      <c r="C1753" s="2">
        <f t="shared" si="213"/>
        <v>-4.6799999999999731E-2</v>
      </c>
      <c r="D1753" s="2">
        <f t="shared" si="214"/>
        <v>3.5987999999999998</v>
      </c>
      <c r="E1753" s="2">
        <f t="shared" si="216"/>
        <v>3.6141599999999996</v>
      </c>
      <c r="F1753" s="2">
        <f t="shared" si="217"/>
        <v>3.5847500000000005</v>
      </c>
      <c r="G1753" s="2">
        <f t="shared" si="211"/>
        <v>3.5687200000000017</v>
      </c>
      <c r="H1753" s="2">
        <f t="shared" si="215"/>
        <v>4.0035854999999998</v>
      </c>
      <c r="I1753" s="2">
        <f t="array" ref="I1753">SUMPRODUCT(B1737:B1756, (ROW(B1737:B1756)-ROW(B1737)+1)) / (20*21/2)</f>
        <v>3.5826604761904761</v>
      </c>
      <c r="J1753" s="2">
        <f t="shared" si="218"/>
        <v>3.5910315089285638</v>
      </c>
      <c r="K1753" s="2">
        <f t="shared" si="212"/>
        <v>3.6304871823285012</v>
      </c>
    </row>
    <row r="1754" spans="1:11" ht="13.5" x14ac:dyDescent="0.25">
      <c r="A1754" s="3">
        <v>44568</v>
      </c>
      <c r="B1754" s="2">
        <v>3.5347</v>
      </c>
      <c r="C1754" s="2">
        <f t="shared" si="213"/>
        <v>-6.6000000000001613E-3</v>
      </c>
      <c r="D1754" s="2">
        <f t="shared" si="214"/>
        <v>3.5707399999999998</v>
      </c>
      <c r="E1754" s="2">
        <f t="shared" si="216"/>
        <v>3.6128300000000002</v>
      </c>
      <c r="F1754" s="2">
        <f t="shared" si="217"/>
        <v>3.5840850000000004</v>
      </c>
      <c r="G1754" s="2">
        <f t="shared" si="211"/>
        <v>3.5664500000000015</v>
      </c>
      <c r="H1754" s="2">
        <f t="shared" si="215"/>
        <v>4.0004499999999998</v>
      </c>
      <c r="I1754" s="2">
        <f t="array" ref="I1754">SUMPRODUCT(B1738:B1757, (ROW(B1738:B1757)-ROW(B1738)+1)) / (20*21/2)</f>
        <v>3.5787447619047623</v>
      </c>
      <c r="J1754" s="2">
        <f t="shared" si="218"/>
        <v>3.5856666033163198</v>
      </c>
      <c r="K1754" s="2">
        <f t="shared" si="212"/>
        <v>3.6267308222371875</v>
      </c>
    </row>
    <row r="1755" spans="1:11" ht="13.5" x14ac:dyDescent="0.25">
      <c r="A1755" s="3">
        <v>44571</v>
      </c>
      <c r="B1755" s="2">
        <v>3.5146000000000002</v>
      </c>
      <c r="C1755" s="2">
        <f t="shared" si="213"/>
        <v>-2.0099999999999785E-2</v>
      </c>
      <c r="D1755" s="2">
        <f t="shared" si="214"/>
        <v>3.5547000000000004</v>
      </c>
      <c r="E1755" s="2">
        <f t="shared" si="216"/>
        <v>3.6034799999999998</v>
      </c>
      <c r="F1755" s="2">
        <f t="shared" si="217"/>
        <v>3.5824149999999997</v>
      </c>
      <c r="G1755" s="2">
        <f t="shared" si="211"/>
        <v>3.564312000000001</v>
      </c>
      <c r="H1755" s="2">
        <f t="shared" si="215"/>
        <v>3.9972455</v>
      </c>
      <c r="I1755" s="2">
        <f t="array" ref="I1755">SUMPRODUCT(B1739:B1758, (ROW(B1739:B1758)-ROW(B1739)+1)) / (20*21/2)</f>
        <v>3.5716800000000006</v>
      </c>
      <c r="J1755" s="2">
        <f t="shared" si="218"/>
        <v>3.5788983553814324</v>
      </c>
      <c r="K1755" s="2">
        <f t="shared" si="212"/>
        <v>3.6223335350906312</v>
      </c>
    </row>
    <row r="1756" spans="1:11" ht="13.5" x14ac:dyDescent="0.25">
      <c r="A1756" s="3">
        <v>44572</v>
      </c>
      <c r="B1756" s="2">
        <v>3.548</v>
      </c>
      <c r="C1756" s="2">
        <f t="shared" si="213"/>
        <v>3.3399999999999874E-2</v>
      </c>
      <c r="D1756" s="2">
        <f t="shared" si="214"/>
        <v>3.5453400000000004</v>
      </c>
      <c r="E1756" s="2">
        <f t="shared" si="216"/>
        <v>3.5927899999999999</v>
      </c>
      <c r="F1756" s="2">
        <f t="shared" si="217"/>
        <v>3.5824149999999997</v>
      </c>
      <c r="G1756" s="2">
        <f t="shared" si="211"/>
        <v>3.5637780000000014</v>
      </c>
      <c r="H1756" s="2">
        <f t="shared" si="215"/>
        <v>3.993955000000001</v>
      </c>
      <c r="I1756" s="2">
        <f t="array" ref="I1756">SUMPRODUCT(B1740:B1759, (ROW(B1740:B1759)-ROW(B1740)+1)) / (20*21/2)</f>
        <v>3.5616571428571429</v>
      </c>
      <c r="J1756" s="2">
        <f t="shared" si="218"/>
        <v>3.5759556548689151</v>
      </c>
      <c r="K1756" s="2">
        <f t="shared" si="212"/>
        <v>3.6194184944988419</v>
      </c>
    </row>
    <row r="1757" spans="1:11" ht="13.5" x14ac:dyDescent="0.25">
      <c r="A1757" s="3">
        <v>44573</v>
      </c>
      <c r="B1757" s="2">
        <v>3.5413000000000001</v>
      </c>
      <c r="C1757" s="2">
        <f t="shared" si="213"/>
        <v>-6.6999999999999282E-3</v>
      </c>
      <c r="D1757" s="2">
        <f t="shared" si="214"/>
        <v>3.5359799999999999</v>
      </c>
      <c r="E1757" s="2">
        <f t="shared" si="216"/>
        <v>3.5794200000000003</v>
      </c>
      <c r="F1757" s="2">
        <f t="shared" si="217"/>
        <v>3.5820799999999999</v>
      </c>
      <c r="G1757" s="2">
        <f t="shared" si="211"/>
        <v>3.5637780000000014</v>
      </c>
      <c r="H1757" s="2">
        <f t="shared" si="215"/>
        <v>3.9905680000000006</v>
      </c>
      <c r="I1757" s="2">
        <f t="array" ref="I1757">SUMPRODUCT(B1741:B1760, (ROW(B1741:B1760)-ROW(B1741)+1)) / (20*21/2)</f>
        <v>3.5521114285714281</v>
      </c>
      <c r="J1757" s="2">
        <f t="shared" si="218"/>
        <v>3.5726551163099711</v>
      </c>
      <c r="K1757" s="2">
        <f t="shared" si="212"/>
        <v>3.6163550241263387</v>
      </c>
    </row>
    <row r="1758" spans="1:11" ht="13.5" x14ac:dyDescent="0.25">
      <c r="A1758" s="3">
        <v>44574</v>
      </c>
      <c r="B1758" s="2">
        <v>3.5078999999999998</v>
      </c>
      <c r="C1758" s="2">
        <f t="shared" si="213"/>
        <v>-3.3400000000000318E-2</v>
      </c>
      <c r="D1758" s="2">
        <f t="shared" si="214"/>
        <v>3.5293000000000001</v>
      </c>
      <c r="E1758" s="2">
        <f t="shared" si="216"/>
        <v>3.5640500000000004</v>
      </c>
      <c r="F1758" s="2">
        <f t="shared" si="217"/>
        <v>3.5797400000000001</v>
      </c>
      <c r="G1758" s="2">
        <f t="shared" si="211"/>
        <v>3.5631100000000013</v>
      </c>
      <c r="H1758" s="2">
        <f t="shared" si="215"/>
        <v>3.9863814999999998</v>
      </c>
      <c r="I1758" s="2">
        <f t="array" ref="I1758">SUMPRODUCT(B1742:B1761, (ROW(B1742:B1761)-ROW(B1742)+1)) / (20*21/2)</f>
        <v>3.5430428571428569</v>
      </c>
      <c r="J1758" s="2">
        <f t="shared" si="218"/>
        <v>3.566487962375688</v>
      </c>
      <c r="K1758" s="2">
        <f t="shared" si="212"/>
        <v>3.6121018859253056</v>
      </c>
    </row>
    <row r="1759" spans="1:11" ht="13.5" x14ac:dyDescent="0.25">
      <c r="A1759" s="3">
        <v>44575</v>
      </c>
      <c r="B1759" s="2">
        <v>3.4744999999999999</v>
      </c>
      <c r="C1759" s="2">
        <f t="shared" si="213"/>
        <v>-3.3399999999999874E-2</v>
      </c>
      <c r="D1759" s="2">
        <f t="shared" si="214"/>
        <v>3.5172599999999994</v>
      </c>
      <c r="E1759" s="2">
        <f t="shared" si="216"/>
        <v>3.5439999999999996</v>
      </c>
      <c r="F1759" s="2">
        <f t="shared" si="217"/>
        <v>3.5747300000000011</v>
      </c>
      <c r="G1759" s="2">
        <f t="shared" si="211"/>
        <v>3.562708000000002</v>
      </c>
      <c r="H1759" s="2">
        <f t="shared" si="215"/>
        <v>3.9819645000000001</v>
      </c>
      <c r="I1759" s="2">
        <f t="array" ref="I1759">SUMPRODUCT(B1743:B1762, (ROW(B1743:B1762)-ROW(B1743)+1)) / (20*21/2)</f>
        <v>3.5344514285714284</v>
      </c>
      <c r="J1759" s="2">
        <f t="shared" si="218"/>
        <v>3.5577272040541938</v>
      </c>
      <c r="K1759" s="2">
        <f t="shared" si="212"/>
        <v>3.6067057335360779</v>
      </c>
    </row>
    <row r="1760" spans="1:11" ht="13.5" x14ac:dyDescent="0.25">
      <c r="A1760" s="3">
        <v>44578</v>
      </c>
      <c r="B1760" s="2">
        <v>3.4744999999999999</v>
      </c>
      <c r="C1760" s="2">
        <f t="shared" si="213"/>
        <v>0</v>
      </c>
      <c r="D1760" s="2">
        <f t="shared" si="214"/>
        <v>3.5092399999999997</v>
      </c>
      <c r="E1760" s="2">
        <f t="shared" si="216"/>
        <v>3.5319699999999998</v>
      </c>
      <c r="F1760" s="2">
        <f t="shared" si="217"/>
        <v>3.5697200000000011</v>
      </c>
      <c r="G1760" s="2">
        <f t="shared" si="211"/>
        <v>3.5613720000000018</v>
      </c>
      <c r="H1760" s="2">
        <f t="shared" si="215"/>
        <v>3.977579</v>
      </c>
      <c r="I1760" s="2">
        <f t="array" ref="I1760">SUMPRODUCT(B1744:B1763, (ROW(B1744:B1763)-ROW(B1744)+1)) / (20*21/2)</f>
        <v>3.5255399999999999</v>
      </c>
      <c r="J1760" s="2">
        <f t="shared" si="218"/>
        <v>3.5498008036680799</v>
      </c>
      <c r="K1760" s="2">
        <f t="shared" si="212"/>
        <v>3.6015211949660357</v>
      </c>
    </row>
    <row r="1761" spans="1:11" ht="13.5" x14ac:dyDescent="0.25">
      <c r="A1761" s="3">
        <v>44579</v>
      </c>
      <c r="B1761" s="2">
        <v>3.4744999999999999</v>
      </c>
      <c r="C1761" s="2">
        <f t="shared" si="213"/>
        <v>0</v>
      </c>
      <c r="D1761" s="2">
        <f t="shared" si="214"/>
        <v>3.4945399999999998</v>
      </c>
      <c r="E1761" s="2">
        <f t="shared" si="216"/>
        <v>3.5199399999999996</v>
      </c>
      <c r="F1761" s="2">
        <f t="shared" si="217"/>
        <v>3.5647100000000007</v>
      </c>
      <c r="G1761" s="2">
        <f t="shared" si="211"/>
        <v>3.5601680000000009</v>
      </c>
      <c r="H1761" s="2">
        <f t="shared" si="215"/>
        <v>3.9731935000000003</v>
      </c>
      <c r="I1761" s="2">
        <f t="array" ref="I1761">SUMPRODUCT(B1745:B1764, (ROW(B1745:B1764)-ROW(B1745)+1)) / (20*21/2)</f>
        <v>3.5163500000000005</v>
      </c>
      <c r="J1761" s="2">
        <f t="shared" si="218"/>
        <v>3.5426292985568342</v>
      </c>
      <c r="K1761" s="2">
        <f t="shared" si="212"/>
        <v>3.5965399716340345</v>
      </c>
    </row>
    <row r="1762" spans="1:11" ht="13.5" x14ac:dyDescent="0.25">
      <c r="A1762" s="3">
        <v>44580</v>
      </c>
      <c r="B1762" s="2">
        <v>3.4744999999999999</v>
      </c>
      <c r="C1762" s="2">
        <f t="shared" si="213"/>
        <v>0</v>
      </c>
      <c r="D1762" s="2">
        <f t="shared" si="214"/>
        <v>3.4811799999999997</v>
      </c>
      <c r="E1762" s="2">
        <f t="shared" si="216"/>
        <v>3.5085799999999998</v>
      </c>
      <c r="F1762" s="2">
        <f t="shared" si="217"/>
        <v>3.561370000000001</v>
      </c>
      <c r="G1762" s="2">
        <f t="shared" si="211"/>
        <v>3.558164000000001</v>
      </c>
      <c r="H1762" s="2">
        <f t="shared" si="215"/>
        <v>3.9688080000000001</v>
      </c>
      <c r="I1762" s="2">
        <f t="array" ref="I1762">SUMPRODUCT(B1746:B1765, (ROW(B1746:B1765)-ROW(B1746)+1)) / (20*21/2)</f>
        <v>3.5152019047619043</v>
      </c>
      <c r="J1762" s="2">
        <f t="shared" si="218"/>
        <v>3.5361407939323737</v>
      </c>
      <c r="K1762" s="2">
        <f t="shared" si="212"/>
        <v>3.5917540903934841</v>
      </c>
    </row>
    <row r="1763" spans="1:11" ht="13.5" x14ac:dyDescent="0.25">
      <c r="A1763" s="3">
        <v>44581</v>
      </c>
      <c r="B1763" s="2">
        <v>3.4678</v>
      </c>
      <c r="C1763" s="2">
        <f t="shared" si="213"/>
        <v>-6.6999999999999282E-3</v>
      </c>
      <c r="D1763" s="2">
        <f t="shared" si="214"/>
        <v>3.47316</v>
      </c>
      <c r="E1763" s="2">
        <f t="shared" si="216"/>
        <v>3.5012299999999996</v>
      </c>
      <c r="F1763" s="2">
        <f t="shared" si="217"/>
        <v>3.5576950000000003</v>
      </c>
      <c r="G1763" s="2">
        <f t="shared" si="211"/>
        <v>3.556026000000001</v>
      </c>
      <c r="H1763" s="2">
        <f t="shared" si="215"/>
        <v>3.9645475000000006</v>
      </c>
      <c r="I1763" s="2">
        <f t="array" ref="I1763">SUMPRODUCT(B1747:B1766, (ROW(B1747:B1766)-ROW(B1747)+1)) / (20*21/2)</f>
        <v>3.5080100000000005</v>
      </c>
      <c r="J1763" s="2">
        <f t="shared" si="218"/>
        <v>3.5296321468911951</v>
      </c>
      <c r="K1763" s="2">
        <f t="shared" si="212"/>
        <v>3.5868931456721711</v>
      </c>
    </row>
    <row r="1764" spans="1:11" ht="13.5" x14ac:dyDescent="0.25">
      <c r="A1764" s="3">
        <v>44582</v>
      </c>
      <c r="B1764" s="2">
        <v>3.4611999999999998</v>
      </c>
      <c r="C1764" s="2">
        <f t="shared" si="213"/>
        <v>-6.6000000000001613E-3</v>
      </c>
      <c r="D1764" s="2">
        <f t="shared" si="214"/>
        <v>3.4704999999999999</v>
      </c>
      <c r="E1764" s="2">
        <f t="shared" si="216"/>
        <v>3.4938799999999994</v>
      </c>
      <c r="F1764" s="2">
        <f t="shared" si="217"/>
        <v>3.5533550000000007</v>
      </c>
      <c r="G1764" s="2">
        <f t="shared" si="211"/>
        <v>3.5538880000000006</v>
      </c>
      <c r="H1764" s="2">
        <f t="shared" si="215"/>
        <v>3.9601275</v>
      </c>
      <c r="I1764" s="2">
        <f t="array" ref="I1764">SUMPRODUCT(B1748:B1767, (ROW(B1748:B1767)-ROW(B1748)+1)) / (20*21/2)</f>
        <v>3.5074104761904761</v>
      </c>
      <c r="J1764" s="2">
        <f t="shared" si="218"/>
        <v>3.5231147995682242</v>
      </c>
      <c r="K1764" s="2">
        <f t="shared" si="212"/>
        <v>3.5819640027046353</v>
      </c>
    </row>
    <row r="1765" spans="1:11" ht="13.5" x14ac:dyDescent="0.25">
      <c r="A1765" s="3">
        <v>44585</v>
      </c>
      <c r="B1765" s="2">
        <v>3.5413000000000001</v>
      </c>
      <c r="C1765" s="2">
        <f t="shared" si="213"/>
        <v>8.0100000000000282E-2</v>
      </c>
      <c r="D1765" s="2">
        <f t="shared" si="214"/>
        <v>3.48386</v>
      </c>
      <c r="E1765" s="2">
        <f t="shared" si="216"/>
        <v>3.49655</v>
      </c>
      <c r="F1765" s="2">
        <f t="shared" si="217"/>
        <v>3.5500149999999997</v>
      </c>
      <c r="G1765" s="2">
        <f t="shared" si="211"/>
        <v>3.5536200000000009</v>
      </c>
      <c r="H1765" s="2">
        <f t="shared" si="215"/>
        <v>3.9561709999999999</v>
      </c>
      <c r="I1765" s="2">
        <f t="array" ref="I1765">SUMPRODUCT(B1749:B1768, (ROW(B1749:B1768)-ROW(B1749)+1)) / (20*21/2)</f>
        <v>3.5017457142857147</v>
      </c>
      <c r="J1765" s="2">
        <f t="shared" si="218"/>
        <v>3.5248467234188698</v>
      </c>
      <c r="K1765" s="2">
        <f t="shared" si="212"/>
        <v>3.5803693359319047</v>
      </c>
    </row>
    <row r="1766" spans="1:11" ht="13.5" x14ac:dyDescent="0.25">
      <c r="A1766" s="3">
        <v>44586</v>
      </c>
      <c r="B1766" s="2">
        <v>3.4744999999999999</v>
      </c>
      <c r="C1766" s="2">
        <f t="shared" si="213"/>
        <v>-6.6800000000000193E-2</v>
      </c>
      <c r="D1766" s="2">
        <f t="shared" si="214"/>
        <v>3.48386</v>
      </c>
      <c r="E1766" s="2">
        <f t="shared" si="216"/>
        <v>3.4891999999999994</v>
      </c>
      <c r="F1766" s="2">
        <f t="shared" si="217"/>
        <v>3.5409950000000001</v>
      </c>
      <c r="G1766" s="2">
        <f t="shared" si="211"/>
        <v>3.5520160000000014</v>
      </c>
      <c r="H1766" s="2">
        <f t="shared" si="215"/>
        <v>3.9520385</v>
      </c>
      <c r="I1766" s="2">
        <f t="array" ref="I1766">SUMPRODUCT(B1750:B1769, (ROW(B1750:B1769)-ROW(B1750)+1)) / (20*21/2)</f>
        <v>3.4969719047619043</v>
      </c>
      <c r="J1766" s="2">
        <f t="shared" si="218"/>
        <v>3.5200517973789776</v>
      </c>
      <c r="K1766" s="2">
        <f t="shared" si="212"/>
        <v>3.5762175972679087</v>
      </c>
    </row>
    <row r="1767" spans="1:11" ht="13.5" x14ac:dyDescent="0.25">
      <c r="A1767" s="3">
        <v>44587</v>
      </c>
      <c r="B1767" s="2">
        <v>3.5347</v>
      </c>
      <c r="C1767" s="2">
        <f t="shared" si="213"/>
        <v>6.0200000000000031E-2</v>
      </c>
      <c r="D1767" s="2">
        <f t="shared" si="214"/>
        <v>3.4959000000000002</v>
      </c>
      <c r="E1767" s="2">
        <f t="shared" si="216"/>
        <v>3.4885399999999995</v>
      </c>
      <c r="F1767" s="2">
        <f t="shared" si="217"/>
        <v>3.5339799999999997</v>
      </c>
      <c r="G1767" s="2">
        <f t="shared" si="211"/>
        <v>3.5514820000000009</v>
      </c>
      <c r="H1767" s="2">
        <f t="shared" si="215"/>
        <v>3.9480175000000002</v>
      </c>
      <c r="I1767" s="2">
        <f t="array" ref="I1767">SUMPRODUCT(B1751:B1770, (ROW(B1751:B1770)-ROW(B1751)+1)) / (20*21/2)</f>
        <v>3.4931528571428565</v>
      </c>
      <c r="J1767" s="2">
        <f t="shared" si="218"/>
        <v>3.5214468642952657</v>
      </c>
      <c r="K1767" s="2">
        <f t="shared" si="212"/>
        <v>3.5745894561985789</v>
      </c>
    </row>
    <row r="1768" spans="1:11" ht="13.5" x14ac:dyDescent="0.25">
      <c r="A1768" s="3">
        <v>44588</v>
      </c>
      <c r="B1768" s="2">
        <v>3.4744999999999999</v>
      </c>
      <c r="C1768" s="2">
        <f t="shared" si="213"/>
        <v>-6.0200000000000031E-2</v>
      </c>
      <c r="D1768" s="2">
        <f t="shared" si="214"/>
        <v>3.4972400000000001</v>
      </c>
      <c r="E1768" s="2">
        <f t="shared" si="216"/>
        <v>3.4851999999999999</v>
      </c>
      <c r="F1768" s="2">
        <f t="shared" si="217"/>
        <v>3.5246249999999995</v>
      </c>
      <c r="G1768" s="2">
        <f t="shared" si="211"/>
        <v>3.5497440000000018</v>
      </c>
      <c r="H1768" s="2">
        <f t="shared" si="215"/>
        <v>3.9438850000000003</v>
      </c>
      <c r="I1768" s="2">
        <f t="array" ref="I1768">SUMPRODUCT(B1752:B1771, (ROW(B1752:B1771)-ROW(B1752)+1)) / (20*21/2)</f>
        <v>3.493087619047619</v>
      </c>
      <c r="J1768" s="2">
        <f t="shared" si="218"/>
        <v>3.5169757343623833</v>
      </c>
      <c r="K1768" s="2">
        <f t="shared" si="212"/>
        <v>3.5706643794849096</v>
      </c>
    </row>
    <row r="1769" spans="1:11" ht="13.5" x14ac:dyDescent="0.25">
      <c r="A1769" s="3">
        <v>44589</v>
      </c>
      <c r="B1769" s="2">
        <v>3.4744999999999999</v>
      </c>
      <c r="C1769" s="2">
        <f t="shared" si="213"/>
        <v>0</v>
      </c>
      <c r="D1769" s="2">
        <f t="shared" si="214"/>
        <v>3.4998999999999993</v>
      </c>
      <c r="E1769" s="2">
        <f t="shared" si="216"/>
        <v>3.4851999999999999</v>
      </c>
      <c r="F1769" s="2">
        <f t="shared" si="217"/>
        <v>3.5146000000000002</v>
      </c>
      <c r="G1769" s="2">
        <f t="shared" si="211"/>
        <v>3.5480060000000022</v>
      </c>
      <c r="H1769" s="2">
        <f t="shared" si="215"/>
        <v>3.9397525000000009</v>
      </c>
      <c r="I1769" s="2">
        <f t="array" ref="I1769">SUMPRODUCT(B1753:B1772, (ROW(B1753:B1772)-ROW(B1753)+1)) / (20*21/2)</f>
        <v>3.4934361904761904</v>
      </c>
      <c r="J1769" s="2">
        <f t="shared" si="218"/>
        <v>3.5129304263278707</v>
      </c>
      <c r="K1769" s="2">
        <f t="shared" si="212"/>
        <v>3.5668932273482468</v>
      </c>
    </row>
    <row r="1770" spans="1:11" ht="13.5" x14ac:dyDescent="0.25">
      <c r="A1770" s="3">
        <v>44592</v>
      </c>
      <c r="B1770" s="2">
        <v>3.4744999999999999</v>
      </c>
      <c r="C1770" s="2">
        <f t="shared" si="213"/>
        <v>0</v>
      </c>
      <c r="D1770" s="2">
        <f t="shared" si="214"/>
        <v>3.4865399999999993</v>
      </c>
      <c r="E1770" s="2">
        <f t="shared" si="216"/>
        <v>3.4851999999999999</v>
      </c>
      <c r="F1770" s="2">
        <f t="shared" si="217"/>
        <v>3.5085850000000001</v>
      </c>
      <c r="G1770" s="2">
        <f t="shared" si="211"/>
        <v>3.5462680000000018</v>
      </c>
      <c r="H1770" s="2">
        <f t="shared" si="215"/>
        <v>3.9356835000000006</v>
      </c>
      <c r="I1770" s="2">
        <f t="array" ref="I1770">SUMPRODUCT(B1754:B1773, (ROW(B1754:B1773)-ROW(B1754)+1)) / (20*21/2)</f>
        <v>3.4941666666666666</v>
      </c>
      <c r="J1770" s="2">
        <f t="shared" si="218"/>
        <v>3.5092703857252161</v>
      </c>
      <c r="K1770" s="2">
        <f t="shared" si="212"/>
        <v>3.5632699635306686</v>
      </c>
    </row>
    <row r="1771" spans="1:11" ht="13.5" x14ac:dyDescent="0.25">
      <c r="A1771" s="3">
        <v>44593</v>
      </c>
      <c r="B1771" s="2">
        <v>3.5078999999999998</v>
      </c>
      <c r="C1771" s="2">
        <f t="shared" si="213"/>
        <v>3.3399999999999874E-2</v>
      </c>
      <c r="D1771" s="2">
        <f t="shared" si="214"/>
        <v>3.4932199999999995</v>
      </c>
      <c r="E1771" s="2">
        <f t="shared" si="216"/>
        <v>3.4885399999999995</v>
      </c>
      <c r="F1771" s="2">
        <f t="shared" si="217"/>
        <v>3.5042400000000002</v>
      </c>
      <c r="G1771" s="2">
        <f t="shared" si="211"/>
        <v>3.5456000000000016</v>
      </c>
      <c r="H1771" s="2">
        <f t="shared" si="215"/>
        <v>3.9318130000000009</v>
      </c>
      <c r="I1771" s="2">
        <f t="array" ref="I1771">SUMPRODUCT(B1755:B1774, (ROW(B1755:B1774)-ROW(B1755)+1)) / (20*21/2)</f>
        <v>3.4950561904761908</v>
      </c>
      <c r="J1771" s="2">
        <f t="shared" si="218"/>
        <v>3.5091398727990049</v>
      </c>
      <c r="K1771" s="2">
        <f t="shared" si="212"/>
        <v>3.561098592411819</v>
      </c>
    </row>
    <row r="1772" spans="1:11" ht="13.5" x14ac:dyDescent="0.25">
      <c r="A1772" s="3">
        <v>44594</v>
      </c>
      <c r="B1772" s="2">
        <v>3.5078999999999998</v>
      </c>
      <c r="C1772" s="2">
        <f t="shared" si="213"/>
        <v>0</v>
      </c>
      <c r="D1772" s="2">
        <f t="shared" si="214"/>
        <v>3.48786</v>
      </c>
      <c r="E1772" s="2">
        <f t="shared" si="216"/>
        <v>3.4918799999999997</v>
      </c>
      <c r="F1772" s="2">
        <f t="shared" si="217"/>
        <v>3.5002299999999997</v>
      </c>
      <c r="G1772" s="2">
        <f t="shared" si="211"/>
        <v>3.5445300000000022</v>
      </c>
      <c r="H1772" s="2">
        <f t="shared" si="215"/>
        <v>3.9280375000000003</v>
      </c>
      <c r="I1772" s="2">
        <f t="array" ref="I1772">SUMPRODUCT(B1756:B1775, (ROW(B1756:B1775)-ROW(B1756)+1)) / (20*21/2)</f>
        <v>3.4960733333333334</v>
      </c>
      <c r="J1772" s="2">
        <f t="shared" si="218"/>
        <v>3.5090217896752898</v>
      </c>
      <c r="K1772" s="2">
        <f t="shared" si="212"/>
        <v>3.5590123731015515</v>
      </c>
    </row>
    <row r="1773" spans="1:11" ht="13.5" x14ac:dyDescent="0.25">
      <c r="A1773" s="3">
        <v>44595</v>
      </c>
      <c r="B1773" s="2">
        <v>3.5078999999999998</v>
      </c>
      <c r="C1773" s="2">
        <f t="shared" si="213"/>
        <v>0</v>
      </c>
      <c r="D1773" s="2">
        <f t="shared" si="214"/>
        <v>3.4945399999999998</v>
      </c>
      <c r="E1773" s="2">
        <f t="shared" si="216"/>
        <v>3.4958900000000002</v>
      </c>
      <c r="F1773" s="2">
        <f t="shared" si="217"/>
        <v>3.4985599999999999</v>
      </c>
      <c r="G1773" s="2">
        <f t="shared" si="211"/>
        <v>3.5434600000000018</v>
      </c>
      <c r="H1773" s="2">
        <f t="shared" si="215"/>
        <v>3.9243885000000001</v>
      </c>
      <c r="I1773" s="2">
        <f t="array" ref="I1773">SUMPRODUCT(B1757:B1776, (ROW(B1757:B1776)-ROW(B1757)+1)) / (20*21/2)</f>
        <v>3.4964842857142853</v>
      </c>
      <c r="J1773" s="2">
        <f t="shared" si="218"/>
        <v>3.5089149525633574</v>
      </c>
      <c r="K1773" s="2">
        <f t="shared" si="212"/>
        <v>3.5570079663132552</v>
      </c>
    </row>
    <row r="1774" spans="1:11" ht="13.5" x14ac:dyDescent="0.25">
      <c r="A1774" s="3">
        <v>44596</v>
      </c>
      <c r="B1774" s="2">
        <v>3.5078999999999998</v>
      </c>
      <c r="C1774" s="2">
        <f t="shared" si="213"/>
        <v>0</v>
      </c>
      <c r="D1774" s="2">
        <f t="shared" si="214"/>
        <v>3.50122</v>
      </c>
      <c r="E1774" s="2">
        <f t="shared" si="216"/>
        <v>3.5005599999999992</v>
      </c>
      <c r="F1774" s="2">
        <f t="shared" si="217"/>
        <v>3.49722</v>
      </c>
      <c r="G1774" s="2">
        <f t="shared" si="211"/>
        <v>3.5422560000000023</v>
      </c>
      <c r="H1774" s="2">
        <f t="shared" si="215"/>
        <v>3.9210554999999996</v>
      </c>
      <c r="I1774" s="2">
        <f t="array" ref="I1774">SUMPRODUCT(B1758:B1777, (ROW(B1758:B1777)-ROW(B1758)+1)) / (20*21/2)</f>
        <v>3.4977561904761902</v>
      </c>
      <c r="J1774" s="2">
        <f t="shared" si="218"/>
        <v>3.508818290414466</v>
      </c>
      <c r="K1774" s="2">
        <f t="shared" si="212"/>
        <v>3.5550821637127354</v>
      </c>
    </row>
    <row r="1775" spans="1:11" ht="13.5" x14ac:dyDescent="0.25">
      <c r="A1775" s="3">
        <v>44599</v>
      </c>
      <c r="B1775" s="2">
        <v>3.5078999999999998</v>
      </c>
      <c r="C1775" s="2">
        <f t="shared" si="213"/>
        <v>0</v>
      </c>
      <c r="D1775" s="2">
        <f t="shared" si="214"/>
        <v>3.5079000000000002</v>
      </c>
      <c r="E1775" s="2">
        <f t="shared" si="216"/>
        <v>3.4972199999999996</v>
      </c>
      <c r="F1775" s="2">
        <f t="shared" si="217"/>
        <v>3.4968850000000002</v>
      </c>
      <c r="G1775" s="2">
        <f t="shared" si="211"/>
        <v>3.5411860000000019</v>
      </c>
      <c r="H1775" s="2">
        <f t="shared" si="215"/>
        <v>3.9177544999999991</v>
      </c>
      <c r="I1775" s="2">
        <f t="array" ref="I1775">SUMPRODUCT(B1759:B1778, (ROW(B1759:B1778)-ROW(B1759)+1)) / (20*21/2)</f>
        <v>3.4991871428571426</v>
      </c>
      <c r="J1775" s="2">
        <f t="shared" si="218"/>
        <v>3.5087308341845169</v>
      </c>
      <c r="K1775" s="2">
        <f t="shared" si="212"/>
        <v>3.5532318827828244</v>
      </c>
    </row>
    <row r="1776" spans="1:11" ht="13.5" x14ac:dyDescent="0.25">
      <c r="A1776" s="3">
        <v>44600</v>
      </c>
      <c r="B1776" s="2">
        <v>3.5011999999999999</v>
      </c>
      <c r="C1776" s="2">
        <f t="shared" si="213"/>
        <v>-6.6999999999999282E-3</v>
      </c>
      <c r="D1776" s="2">
        <f t="shared" si="214"/>
        <v>3.5065599999999995</v>
      </c>
      <c r="E1776" s="2">
        <f t="shared" si="216"/>
        <v>3.4998899999999993</v>
      </c>
      <c r="F1776" s="2">
        <f t="shared" si="217"/>
        <v>3.4945449999999996</v>
      </c>
      <c r="G1776" s="2">
        <f t="shared" si="211"/>
        <v>3.540116000000002</v>
      </c>
      <c r="H1776" s="2">
        <f t="shared" si="215"/>
        <v>3.9144515000000002</v>
      </c>
      <c r="I1776" s="2">
        <f t="array" ref="I1776">SUMPRODUCT(B1760:B1779, (ROW(B1760:B1779)-ROW(B1760)+1)) / (20*21/2)</f>
        <v>3.499351428571428</v>
      </c>
      <c r="J1776" s="2">
        <f t="shared" si="218"/>
        <v>3.5080136118812297</v>
      </c>
      <c r="K1776" s="2">
        <f t="shared" si="212"/>
        <v>3.5511914167913412</v>
      </c>
    </row>
    <row r="1777" spans="1:11" ht="13.5" x14ac:dyDescent="0.25">
      <c r="A1777" s="3">
        <v>44601</v>
      </c>
      <c r="B1777" s="2">
        <v>3.5078999999999998</v>
      </c>
      <c r="C1777" s="2">
        <f t="shared" si="213"/>
        <v>6.6999999999999282E-3</v>
      </c>
      <c r="D1777" s="2">
        <f t="shared" si="214"/>
        <v>3.5065599999999995</v>
      </c>
      <c r="E1777" s="2">
        <f t="shared" si="216"/>
        <v>3.4972099999999999</v>
      </c>
      <c r="F1777" s="2">
        <f t="shared" si="217"/>
        <v>3.4928750000000002</v>
      </c>
      <c r="G1777" s="2">
        <f t="shared" si="211"/>
        <v>3.5394480000000028</v>
      </c>
      <c r="H1777" s="2">
        <f t="shared" si="215"/>
        <v>3.9112449999999996</v>
      </c>
      <c r="I1777" s="2">
        <f t="array" ref="I1777">SUMPRODUCT(B1761:B1780, (ROW(B1761:B1780)-ROW(B1761)+1)) / (20*21/2)</f>
        <v>3.49814380952381</v>
      </c>
      <c r="J1777" s="2">
        <f t="shared" si="218"/>
        <v>3.5080027917020646</v>
      </c>
      <c r="K1777" s="2">
        <f t="shared" si="212"/>
        <v>3.549493714172073</v>
      </c>
    </row>
    <row r="1778" spans="1:11" ht="13.5" x14ac:dyDescent="0.25">
      <c r="A1778" s="3">
        <v>44602</v>
      </c>
      <c r="B1778" s="2">
        <v>3.5078999999999998</v>
      </c>
      <c r="C1778" s="2">
        <f t="shared" si="213"/>
        <v>0</v>
      </c>
      <c r="D1778" s="2">
        <f t="shared" si="214"/>
        <v>3.5065599999999995</v>
      </c>
      <c r="E1778" s="2">
        <f t="shared" si="216"/>
        <v>3.5005499999999996</v>
      </c>
      <c r="F1778" s="2">
        <f t="shared" si="217"/>
        <v>3.4928750000000002</v>
      </c>
      <c r="G1778" s="2">
        <f t="shared" ref="G1778:G1841" si="219">AVERAGE(B1729:B1778)</f>
        <v>3.5387800000000027</v>
      </c>
      <c r="H1778" s="2">
        <f t="shared" si="215"/>
        <v>3.9080384999999995</v>
      </c>
      <c r="I1778" s="2">
        <f t="array" ref="I1778">SUMPRODUCT(B1762:B1781, (ROW(B1762:B1781)-ROW(B1762)+1)) / (20*21/2)</f>
        <v>3.4994471428571425</v>
      </c>
      <c r="J1778" s="2">
        <f t="shared" si="218"/>
        <v>3.5079930020161534</v>
      </c>
      <c r="K1778" s="2">
        <f t="shared" si="212"/>
        <v>3.5478625881261094</v>
      </c>
    </row>
    <row r="1779" spans="1:11" ht="13.5" x14ac:dyDescent="0.25">
      <c r="A1779" s="3">
        <v>44603</v>
      </c>
      <c r="B1779" s="2">
        <v>3.4946000000000002</v>
      </c>
      <c r="C1779" s="2">
        <f t="shared" si="213"/>
        <v>-1.3299999999999645E-2</v>
      </c>
      <c r="D1779" s="2">
        <f t="shared" si="214"/>
        <v>3.5039000000000002</v>
      </c>
      <c r="E1779" s="2">
        <f t="shared" si="216"/>
        <v>3.5025599999999999</v>
      </c>
      <c r="F1779" s="2">
        <f t="shared" si="217"/>
        <v>3.4938799999999999</v>
      </c>
      <c r="G1779" s="2">
        <f t="shared" si="219"/>
        <v>3.5378460000000023</v>
      </c>
      <c r="H1779" s="2">
        <f t="shared" si="215"/>
        <v>3.9047654999999999</v>
      </c>
      <c r="I1779" s="2">
        <f t="array" ref="I1779">SUMPRODUCT(B1763:B1782, (ROW(B1763:B1782)-ROW(B1763)+1)) / (20*21/2)</f>
        <v>3.5005914285714286</v>
      </c>
      <c r="J1779" s="2">
        <f t="shared" si="218"/>
        <v>3.5067174780146151</v>
      </c>
      <c r="K1779" s="2">
        <f t="shared" ref="K1779:K1842" si="220">$K$4*B1779+(1-$K$4)*K1778</f>
        <v>3.5457738591799877</v>
      </c>
    </row>
    <row r="1780" spans="1:11" ht="13.5" x14ac:dyDescent="0.25">
      <c r="A1780" s="3">
        <v>44606</v>
      </c>
      <c r="B1780" s="2">
        <v>3.4811999999999999</v>
      </c>
      <c r="C1780" s="2">
        <f t="shared" si="213"/>
        <v>-1.3400000000000301E-2</v>
      </c>
      <c r="D1780" s="2">
        <f t="shared" si="214"/>
        <v>3.4985599999999999</v>
      </c>
      <c r="E1780" s="2">
        <f t="shared" si="216"/>
        <v>3.5032299999999998</v>
      </c>
      <c r="F1780" s="2">
        <f t="shared" si="217"/>
        <v>3.4942149999999996</v>
      </c>
      <c r="G1780" s="2">
        <f t="shared" si="219"/>
        <v>3.5366440000000021</v>
      </c>
      <c r="H1780" s="2">
        <f t="shared" si="215"/>
        <v>3.9014254999999993</v>
      </c>
      <c r="I1780" s="2">
        <f t="array" ref="I1780">SUMPRODUCT(B1764:B1783, (ROW(B1764:B1783)-ROW(B1764)+1)) / (20*21/2)</f>
        <v>3.5009385714285708</v>
      </c>
      <c r="J1780" s="2">
        <f t="shared" si="218"/>
        <v>3.5042872420132229</v>
      </c>
      <c r="K1780" s="2">
        <f t="shared" si="220"/>
        <v>3.5432415509768509</v>
      </c>
    </row>
    <row r="1781" spans="1:11" ht="13.5" x14ac:dyDescent="0.25">
      <c r="A1781" s="3">
        <v>44607</v>
      </c>
      <c r="B1781" s="2">
        <v>3.5078999999999998</v>
      </c>
      <c r="C1781" s="2">
        <f t="shared" si="213"/>
        <v>2.6699999999999946E-2</v>
      </c>
      <c r="D1781" s="2">
        <f t="shared" si="214"/>
        <v>3.4999000000000002</v>
      </c>
      <c r="E1781" s="2">
        <f t="shared" si="216"/>
        <v>3.5032299999999998</v>
      </c>
      <c r="F1781" s="2">
        <f t="shared" si="217"/>
        <v>3.4958849999999999</v>
      </c>
      <c r="G1781" s="2">
        <f t="shared" si="219"/>
        <v>3.5359760000000029</v>
      </c>
      <c r="H1781" s="2">
        <f t="shared" si="215"/>
        <v>3.8982189999999992</v>
      </c>
      <c r="I1781" s="2">
        <f t="array" ref="I1781">SUMPRODUCT(B1765:B1784, (ROW(B1765:B1784)-ROW(B1765)+1)) / (20*21/2)</f>
        <v>3.4998600000000004</v>
      </c>
      <c r="J1781" s="2">
        <f t="shared" si="218"/>
        <v>3.5046313142024395</v>
      </c>
      <c r="K1781" s="2">
        <f t="shared" si="220"/>
        <v>3.5418556078012879</v>
      </c>
    </row>
    <row r="1782" spans="1:11" ht="13.5" x14ac:dyDescent="0.25">
      <c r="A1782" s="3">
        <v>44608</v>
      </c>
      <c r="B1782" s="2">
        <v>3.5078999999999998</v>
      </c>
      <c r="C1782" s="2">
        <f t="shared" si="213"/>
        <v>0</v>
      </c>
      <c r="D1782" s="2">
        <f t="shared" si="214"/>
        <v>3.4998999999999993</v>
      </c>
      <c r="E1782" s="2">
        <f t="shared" si="216"/>
        <v>3.5032299999999998</v>
      </c>
      <c r="F1782" s="2">
        <f t="shared" si="217"/>
        <v>3.4975549999999997</v>
      </c>
      <c r="G1782" s="2">
        <f t="shared" si="219"/>
        <v>3.5347720000000025</v>
      </c>
      <c r="H1782" s="2">
        <f t="shared" si="215"/>
        <v>3.8950124999999991</v>
      </c>
      <c r="I1782" s="2">
        <f t="array" ref="I1782">SUMPRODUCT(B1766:B1785, (ROW(B1766:B1785)-ROW(B1766)+1)) / (20*21/2)</f>
        <v>3.4999209523809522</v>
      </c>
      <c r="J1782" s="2">
        <f t="shared" si="218"/>
        <v>3.5049426176117309</v>
      </c>
      <c r="K1782" s="2">
        <f t="shared" si="220"/>
        <v>3.5405240153384923</v>
      </c>
    </row>
    <row r="1783" spans="1:11" ht="13.5" x14ac:dyDescent="0.25">
      <c r="A1783" s="3">
        <v>44609</v>
      </c>
      <c r="B1783" s="2">
        <v>3.5011999999999999</v>
      </c>
      <c r="C1783" s="2">
        <f t="shared" si="213"/>
        <v>-6.6999999999999282E-3</v>
      </c>
      <c r="D1783" s="2">
        <f t="shared" si="214"/>
        <v>3.4985599999999999</v>
      </c>
      <c r="E1783" s="2">
        <f t="shared" si="216"/>
        <v>3.5025599999999999</v>
      </c>
      <c r="F1783" s="2">
        <f t="shared" si="217"/>
        <v>3.499225</v>
      </c>
      <c r="G1783" s="2">
        <f t="shared" si="219"/>
        <v>3.5338360000000026</v>
      </c>
      <c r="H1783" s="2">
        <f t="shared" si="215"/>
        <v>3.8917724999999996</v>
      </c>
      <c r="I1783" s="2">
        <f t="array" ref="I1783">SUMPRODUCT(B1767:B1786, (ROW(B1767:B1786)-ROW(B1767)+1)) / (20*21/2)</f>
        <v>3.5001728571428572</v>
      </c>
      <c r="J1783" s="2">
        <f t="shared" si="218"/>
        <v>3.5045861778391849</v>
      </c>
      <c r="K1783" s="2">
        <f t="shared" si="220"/>
        <v>3.5389818970899243</v>
      </c>
    </row>
    <row r="1784" spans="1:11" ht="13.5" x14ac:dyDescent="0.25">
      <c r="A1784" s="3">
        <v>44610</v>
      </c>
      <c r="B1784" s="2">
        <v>3.4878999999999998</v>
      </c>
      <c r="C1784" s="2">
        <f t="shared" si="213"/>
        <v>-1.330000000000009E-2</v>
      </c>
      <c r="D1784" s="2">
        <f t="shared" si="214"/>
        <v>3.49722</v>
      </c>
      <c r="E1784" s="2">
        <f t="shared" si="216"/>
        <v>3.5005600000000001</v>
      </c>
      <c r="F1784" s="2">
        <f t="shared" si="217"/>
        <v>3.5005599999999992</v>
      </c>
      <c r="G1784" s="2">
        <f t="shared" si="219"/>
        <v>3.5326340000000029</v>
      </c>
      <c r="H1784" s="2">
        <f t="shared" si="215"/>
        <v>3.8884659999999993</v>
      </c>
      <c r="I1784" s="2">
        <f t="array" ref="I1784">SUMPRODUCT(B1768:B1787, (ROW(B1768:B1787)-ROW(B1768)+1)) / (20*21/2)</f>
        <v>3.4996690476190473</v>
      </c>
      <c r="J1784" s="2">
        <f t="shared" si="218"/>
        <v>3.5029970180449768</v>
      </c>
      <c r="K1784" s="2">
        <f t="shared" si="220"/>
        <v>3.5369786854393395</v>
      </c>
    </row>
    <row r="1785" spans="1:11" ht="13.5" x14ac:dyDescent="0.25">
      <c r="A1785" s="3">
        <v>44613</v>
      </c>
      <c r="B1785" s="2">
        <v>3.5011999999999999</v>
      </c>
      <c r="C1785" s="2">
        <f t="shared" si="213"/>
        <v>1.330000000000009E-2</v>
      </c>
      <c r="D1785" s="2">
        <f t="shared" si="214"/>
        <v>3.50122</v>
      </c>
      <c r="E1785" s="2">
        <f t="shared" si="216"/>
        <v>3.4998899999999997</v>
      </c>
      <c r="F1785" s="2">
        <f t="shared" si="217"/>
        <v>3.4985549999999987</v>
      </c>
      <c r="G1785" s="2">
        <f t="shared" si="219"/>
        <v>3.5316980000000031</v>
      </c>
      <c r="H1785" s="2">
        <f t="shared" si="215"/>
        <v>3.8849729999999987</v>
      </c>
      <c r="I1785" s="2">
        <f t="array" ref="I1785">SUMPRODUCT(B1769:B1788, (ROW(B1769:B1788)-ROW(B1769)+1)) / (20*21/2)</f>
        <v>3.4999847619047619</v>
      </c>
      <c r="J1785" s="2">
        <f t="shared" si="218"/>
        <v>3.5028258734692646</v>
      </c>
      <c r="K1785" s="2">
        <f t="shared" si="220"/>
        <v>3.5355755997358362</v>
      </c>
    </row>
    <row r="1786" spans="1:11" ht="13.5" x14ac:dyDescent="0.25">
      <c r="A1786" s="3">
        <v>44614</v>
      </c>
      <c r="B1786" s="2">
        <v>3.5011999999999999</v>
      </c>
      <c r="C1786" s="2">
        <f t="shared" si="213"/>
        <v>0</v>
      </c>
      <c r="D1786" s="2">
        <f t="shared" si="214"/>
        <v>3.4998800000000001</v>
      </c>
      <c r="E1786" s="2">
        <f t="shared" si="216"/>
        <v>3.4998899999999997</v>
      </c>
      <c r="F1786" s="2">
        <f t="shared" si="217"/>
        <v>3.4998899999999993</v>
      </c>
      <c r="G1786" s="2">
        <f t="shared" si="219"/>
        <v>3.5307620000000033</v>
      </c>
      <c r="H1786" s="2">
        <f t="shared" si="215"/>
        <v>3.8814649999999991</v>
      </c>
      <c r="I1786" s="2">
        <f t="array" ref="I1786">SUMPRODUCT(B1770:B1789, (ROW(B1770:B1789)-ROW(B1770)+1)) / (20*21/2)</f>
        <v>3.5008114285714282</v>
      </c>
      <c r="J1786" s="2">
        <f t="shared" si="218"/>
        <v>3.5026710283769535</v>
      </c>
      <c r="K1786" s="2">
        <f t="shared" si="220"/>
        <v>3.5342275370010978</v>
      </c>
    </row>
    <row r="1787" spans="1:11" ht="13.5" x14ac:dyDescent="0.25">
      <c r="A1787" s="3">
        <v>44615</v>
      </c>
      <c r="B1787" s="2">
        <v>3.4946000000000002</v>
      </c>
      <c r="C1787" s="2">
        <f t="shared" si="213"/>
        <v>-6.5999999999997172E-3</v>
      </c>
      <c r="D1787" s="2">
        <f t="shared" si="214"/>
        <v>3.49722</v>
      </c>
      <c r="E1787" s="2">
        <f t="shared" si="216"/>
        <v>3.4985599999999999</v>
      </c>
      <c r="F1787" s="2">
        <f t="shared" si="217"/>
        <v>3.4978849999999992</v>
      </c>
      <c r="G1787" s="2">
        <f t="shared" si="219"/>
        <v>3.5296940000000028</v>
      </c>
      <c r="H1787" s="2">
        <f t="shared" si="215"/>
        <v>3.8779239999999988</v>
      </c>
      <c r="I1787" s="2">
        <f t="array" ref="I1787">SUMPRODUCT(B1771:B1790, (ROW(B1771:B1790)-ROW(B1771)+1)) / (20*21/2)</f>
        <v>3.5065742857142856</v>
      </c>
      <c r="J1787" s="2">
        <f t="shared" si="218"/>
        <v>3.5019023590077198</v>
      </c>
      <c r="K1787" s="2">
        <f t="shared" si="220"/>
        <v>3.5326735159422311</v>
      </c>
    </row>
    <row r="1788" spans="1:11" ht="13.5" x14ac:dyDescent="0.25">
      <c r="A1788" s="3">
        <v>44616</v>
      </c>
      <c r="B1788" s="2">
        <v>3.5011999999999999</v>
      </c>
      <c r="C1788" s="2">
        <f t="shared" si="213"/>
        <v>6.5999999999997172E-3</v>
      </c>
      <c r="D1788" s="2">
        <f t="shared" si="214"/>
        <v>3.49722</v>
      </c>
      <c r="E1788" s="2">
        <f t="shared" si="216"/>
        <v>3.4978899999999995</v>
      </c>
      <c r="F1788" s="2">
        <f t="shared" si="217"/>
        <v>3.4992199999999998</v>
      </c>
      <c r="G1788" s="2">
        <f t="shared" si="219"/>
        <v>3.5286240000000033</v>
      </c>
      <c r="H1788" s="2">
        <f t="shared" si="215"/>
        <v>3.8743489999999996</v>
      </c>
      <c r="I1788" s="2">
        <f t="array" ref="I1788">SUMPRODUCT(B1772:B1791, (ROW(B1772:B1791)-ROW(B1772)+1)) / (20*21/2)</f>
        <v>3.5163709523809525</v>
      </c>
      <c r="J1788" s="2">
        <f t="shared" si="218"/>
        <v>3.5018354676736512</v>
      </c>
      <c r="K1788" s="2">
        <f t="shared" si="220"/>
        <v>3.5314392604150848</v>
      </c>
    </row>
    <row r="1789" spans="1:11" ht="13.5" x14ac:dyDescent="0.25">
      <c r="A1789" s="3">
        <v>44617</v>
      </c>
      <c r="B1789" s="2">
        <v>3.5078999999999998</v>
      </c>
      <c r="C1789" s="2">
        <f t="shared" si="213"/>
        <v>6.6999999999999282E-3</v>
      </c>
      <c r="D1789" s="2">
        <f t="shared" si="214"/>
        <v>3.50122</v>
      </c>
      <c r="E1789" s="2">
        <f t="shared" si="216"/>
        <v>3.4992200000000002</v>
      </c>
      <c r="F1789" s="2">
        <f t="shared" si="217"/>
        <v>3.5008899999999996</v>
      </c>
      <c r="G1789" s="2">
        <f t="shared" si="219"/>
        <v>3.5272880000000031</v>
      </c>
      <c r="H1789" s="2">
        <f t="shared" si="215"/>
        <v>3.8708074999999993</v>
      </c>
      <c r="I1789" s="2">
        <f t="array" ref="I1789">SUMPRODUCT(B1773:B1792, (ROW(B1773:B1792)-ROW(B1773)+1)) / (20*21/2)</f>
        <v>3.5314238095238091</v>
      </c>
      <c r="J1789" s="2">
        <f t="shared" si="218"/>
        <v>3.5024130421809225</v>
      </c>
      <c r="K1789" s="2">
        <f t="shared" si="220"/>
        <v>3.5305161521635129</v>
      </c>
    </row>
    <row r="1790" spans="1:11" ht="13.5" x14ac:dyDescent="0.25">
      <c r="A1790" s="3">
        <v>44620</v>
      </c>
      <c r="B1790" s="2">
        <v>3.5613999999999999</v>
      </c>
      <c r="C1790" s="2">
        <f t="shared" si="213"/>
        <v>5.3500000000000103E-2</v>
      </c>
      <c r="D1790" s="2">
        <f t="shared" si="214"/>
        <v>3.5132599999999998</v>
      </c>
      <c r="E1790" s="2">
        <f t="shared" si="216"/>
        <v>3.5072400000000004</v>
      </c>
      <c r="F1790" s="2">
        <f t="shared" si="217"/>
        <v>3.5052349999999999</v>
      </c>
      <c r="G1790" s="2">
        <f t="shared" si="219"/>
        <v>3.5270220000000028</v>
      </c>
      <c r="H1790" s="2">
        <f t="shared" si="215"/>
        <v>3.8675334999999995</v>
      </c>
      <c r="I1790" s="2">
        <f t="array" ref="I1790">SUMPRODUCT(B1774:B1793, (ROW(B1774:B1793)-ROW(B1774)+1)) / (20*21/2)</f>
        <v>3.5431699999999999</v>
      </c>
      <c r="J1790" s="2">
        <f t="shared" si="218"/>
        <v>3.5080308476875013</v>
      </c>
      <c r="K1790" s="2">
        <f t="shared" si="220"/>
        <v>3.5317272834512186</v>
      </c>
    </row>
    <row r="1791" spans="1:11" ht="13.5" x14ac:dyDescent="0.25">
      <c r="A1791" s="3">
        <v>44621</v>
      </c>
      <c r="B1791" s="2">
        <v>3.6080999999999999</v>
      </c>
      <c r="C1791" s="2">
        <f t="shared" si="213"/>
        <v>4.6699999999999964E-2</v>
      </c>
      <c r="D1791" s="2">
        <f t="shared" si="214"/>
        <v>3.5346400000000004</v>
      </c>
      <c r="E1791" s="2">
        <f t="shared" si="216"/>
        <v>3.5172599999999994</v>
      </c>
      <c r="F1791" s="2">
        <f t="shared" si="217"/>
        <v>3.5102449999999989</v>
      </c>
      <c r="G1791" s="2">
        <f t="shared" si="219"/>
        <v>3.5276900000000029</v>
      </c>
      <c r="H1791" s="2">
        <f t="shared" si="215"/>
        <v>3.8644929999999995</v>
      </c>
      <c r="I1791" s="2">
        <f t="array" ref="I1791">SUMPRODUCT(B1775:B1794, (ROW(B1775:B1794)-ROW(B1775)+1)) / (20*21/2)</f>
        <v>3.5549080952380945</v>
      </c>
      <c r="J1791" s="2">
        <f t="shared" si="218"/>
        <v>3.5175612431458343</v>
      </c>
      <c r="K1791" s="2">
        <f t="shared" si="220"/>
        <v>3.5347222919433281</v>
      </c>
    </row>
    <row r="1792" spans="1:11" ht="13.5" x14ac:dyDescent="0.25">
      <c r="A1792" s="3">
        <v>44622</v>
      </c>
      <c r="B1792" s="2">
        <v>3.6682999999999999</v>
      </c>
      <c r="C1792" s="2">
        <f t="shared" si="213"/>
        <v>6.0200000000000031E-2</v>
      </c>
      <c r="D1792" s="2">
        <f t="shared" si="214"/>
        <v>3.5693799999999998</v>
      </c>
      <c r="E1792" s="2">
        <f t="shared" si="216"/>
        <v>3.5332999999999997</v>
      </c>
      <c r="F1792" s="2">
        <f t="shared" si="217"/>
        <v>3.5182649999999995</v>
      </c>
      <c r="G1792" s="2">
        <f t="shared" si="219"/>
        <v>3.5302300000000026</v>
      </c>
      <c r="H1792" s="2">
        <f t="shared" si="215"/>
        <v>3.8617534999999994</v>
      </c>
      <c r="I1792" s="2">
        <f t="array" ref="I1792">SUMPRODUCT(B1776:B1795, (ROW(B1776:B1795)-ROW(B1776)+1)) / (20*21/2)</f>
        <v>3.5710733333333331</v>
      </c>
      <c r="J1792" s="2">
        <f t="shared" si="218"/>
        <v>3.531917315227183</v>
      </c>
      <c r="K1792" s="2">
        <f t="shared" si="220"/>
        <v>3.5399606334357467</v>
      </c>
    </row>
    <row r="1793" spans="1:11" ht="13.5" x14ac:dyDescent="0.25">
      <c r="A1793" s="3">
        <v>44623</v>
      </c>
      <c r="B1793" s="2">
        <v>3.6415999999999999</v>
      </c>
      <c r="C1793" s="2">
        <f t="shared" si="213"/>
        <v>-2.6699999999999946E-2</v>
      </c>
      <c r="D1793" s="2">
        <f t="shared" si="214"/>
        <v>3.5974600000000003</v>
      </c>
      <c r="E1793" s="2">
        <f t="shared" si="216"/>
        <v>3.5473399999999997</v>
      </c>
      <c r="F1793" s="2">
        <f t="shared" si="217"/>
        <v>3.5249499999999991</v>
      </c>
      <c r="G1793" s="2">
        <f t="shared" si="219"/>
        <v>3.5322360000000028</v>
      </c>
      <c r="H1793" s="2">
        <f t="shared" si="215"/>
        <v>3.8588804999999993</v>
      </c>
      <c r="I1793" s="2">
        <f t="array" ref="I1793">SUMPRODUCT(B1777:B1796, (ROW(B1777:B1796)-ROW(B1777)+1)) / (20*21/2)</f>
        <v>3.5837728571428573</v>
      </c>
      <c r="J1793" s="2">
        <f t="shared" si="218"/>
        <v>3.5423632852055462</v>
      </c>
      <c r="K1793" s="2">
        <f t="shared" si="220"/>
        <v>3.5439464909480707</v>
      </c>
    </row>
    <row r="1794" spans="1:11" ht="13.5" x14ac:dyDescent="0.25">
      <c r="A1794" s="3">
        <v>44624</v>
      </c>
      <c r="B1794" s="2">
        <v>3.6482000000000001</v>
      </c>
      <c r="C1794" s="2">
        <f t="shared" si="213"/>
        <v>6.6000000000001613E-3</v>
      </c>
      <c r="D1794" s="2">
        <f t="shared" si="214"/>
        <v>3.6255200000000003</v>
      </c>
      <c r="E1794" s="2">
        <f t="shared" si="216"/>
        <v>3.5633699999999999</v>
      </c>
      <c r="F1794" s="2">
        <f t="shared" si="217"/>
        <v>3.5319649999999996</v>
      </c>
      <c r="G1794" s="2">
        <f t="shared" si="219"/>
        <v>3.5342400000000027</v>
      </c>
      <c r="H1794" s="2">
        <f t="shared" si="215"/>
        <v>3.8560404999999993</v>
      </c>
      <c r="I1794" s="2">
        <f t="array" ref="I1794">SUMPRODUCT(B1778:B1797, (ROW(B1778:B1797)-ROW(B1778)+1)) / (20*21/2)</f>
        <v>3.5924638095238093</v>
      </c>
      <c r="J1794" s="2">
        <f t="shared" si="218"/>
        <v>3.5524429723288278</v>
      </c>
      <c r="K1794" s="2">
        <f t="shared" si="220"/>
        <v>3.5480348638520685</v>
      </c>
    </row>
    <row r="1795" spans="1:11" ht="13.5" x14ac:dyDescent="0.25">
      <c r="A1795" s="3">
        <v>44627</v>
      </c>
      <c r="B1795" s="2">
        <v>3.7017000000000002</v>
      </c>
      <c r="C1795" s="2">
        <f t="shared" si="213"/>
        <v>5.3500000000000103E-2</v>
      </c>
      <c r="D1795" s="2">
        <f t="shared" si="214"/>
        <v>3.6535799999999994</v>
      </c>
      <c r="E1795" s="2">
        <f t="shared" si="216"/>
        <v>3.5834200000000003</v>
      </c>
      <c r="F1795" s="2">
        <f t="shared" si="217"/>
        <v>3.5416549999999996</v>
      </c>
      <c r="G1795" s="2">
        <f t="shared" si="219"/>
        <v>3.5361120000000024</v>
      </c>
      <c r="H1795" s="2">
        <f t="shared" si="215"/>
        <v>3.853467999999999</v>
      </c>
      <c r="I1795" s="2">
        <f t="array" ref="I1795">SUMPRODUCT(B1779:B1798, (ROW(B1779:B1798)-ROW(B1779)+1)) / (20*21/2)</f>
        <v>3.6036990476190476</v>
      </c>
      <c r="J1795" s="2">
        <f t="shared" si="218"/>
        <v>3.5666579273451302</v>
      </c>
      <c r="K1795" s="2">
        <f t="shared" si="220"/>
        <v>3.5540609476225757</v>
      </c>
    </row>
    <row r="1796" spans="1:11" ht="13.5" x14ac:dyDescent="0.25">
      <c r="A1796" s="3">
        <v>44628</v>
      </c>
      <c r="B1796" s="2">
        <v>3.6749999999999998</v>
      </c>
      <c r="C1796" s="2">
        <f t="shared" ref="C1796:C1859" si="221">B1796-B1795</f>
        <v>-2.670000000000039E-2</v>
      </c>
      <c r="D1796" s="2">
        <f t="shared" si="214"/>
        <v>3.6669600000000004</v>
      </c>
      <c r="E1796" s="2">
        <f t="shared" si="216"/>
        <v>3.6007999999999996</v>
      </c>
      <c r="F1796" s="2">
        <f t="shared" si="217"/>
        <v>3.5503449999999992</v>
      </c>
      <c r="G1796" s="2">
        <f t="shared" si="219"/>
        <v>3.5365140000000026</v>
      </c>
      <c r="H1796" s="2">
        <f t="shared" si="215"/>
        <v>3.8507619999999987</v>
      </c>
      <c r="I1796" s="2">
        <f t="array" ref="I1796">SUMPRODUCT(B1780:B1799, (ROW(B1780:B1799)-ROW(B1780)+1)) / (20*21/2)</f>
        <v>3.6141385714285716</v>
      </c>
      <c r="J1796" s="2">
        <f t="shared" si="218"/>
        <v>3.5769762199789272</v>
      </c>
      <c r="K1796" s="2">
        <f t="shared" si="220"/>
        <v>3.5588036555589455</v>
      </c>
    </row>
    <row r="1797" spans="1:11" ht="13.5" x14ac:dyDescent="0.25">
      <c r="A1797" s="3">
        <v>44629</v>
      </c>
      <c r="B1797" s="2">
        <v>3.6415999999999999</v>
      </c>
      <c r="C1797" s="2">
        <f t="shared" si="221"/>
        <v>-3.3399999999999874E-2</v>
      </c>
      <c r="D1797" s="2">
        <f t="shared" si="214"/>
        <v>3.6616200000000001</v>
      </c>
      <c r="E1797" s="2">
        <f t="shared" si="216"/>
        <v>3.6154999999999995</v>
      </c>
      <c r="F1797" s="2">
        <f t="shared" si="217"/>
        <v>3.5570299999999997</v>
      </c>
      <c r="G1797" s="2">
        <f t="shared" si="219"/>
        <v>3.5358460000000025</v>
      </c>
      <c r="H1797" s="2">
        <f t="shared" si="215"/>
        <v>3.847888999999999</v>
      </c>
      <c r="I1797" s="2">
        <f t="array" ref="I1797">SUMPRODUCT(B1781:B1800, (ROW(B1781:B1800)-ROW(B1781)+1)) / (20*21/2)</f>
        <v>3.6447190476190481</v>
      </c>
      <c r="J1797" s="2">
        <f t="shared" si="218"/>
        <v>3.5831308656952201</v>
      </c>
      <c r="K1797" s="2">
        <f t="shared" si="220"/>
        <v>3.5620505710272226</v>
      </c>
    </row>
    <row r="1798" spans="1:11" ht="13.5" x14ac:dyDescent="0.25">
      <c r="A1798" s="3">
        <v>44630</v>
      </c>
      <c r="B1798" s="2">
        <v>3.6749999999999998</v>
      </c>
      <c r="C1798" s="2">
        <f t="shared" si="221"/>
        <v>3.3399999999999874E-2</v>
      </c>
      <c r="D1798" s="2">
        <f t="shared" ref="D1798:D1861" si="222">AVERAGE(B1794:B1798)</f>
        <v>3.6682999999999999</v>
      </c>
      <c r="E1798" s="2">
        <f t="shared" si="216"/>
        <v>3.6328799999999992</v>
      </c>
      <c r="F1798" s="2">
        <f t="shared" si="217"/>
        <v>3.565385</v>
      </c>
      <c r="G1798" s="2">
        <f t="shared" si="219"/>
        <v>3.5361140000000022</v>
      </c>
      <c r="H1798" s="2">
        <f t="shared" si="215"/>
        <v>3.8452164999999985</v>
      </c>
      <c r="I1798" s="2">
        <f t="array" ref="I1798">SUMPRODUCT(B1782:B1801, (ROW(B1782:B1801)-ROW(B1782)+1)) / (20*21/2)</f>
        <v>3.683507619047619</v>
      </c>
      <c r="J1798" s="2">
        <f t="shared" si="218"/>
        <v>3.59188030705758</v>
      </c>
      <c r="K1798" s="2">
        <f t="shared" si="220"/>
        <v>3.5664799603987039</v>
      </c>
    </row>
    <row r="1799" spans="1:11" ht="13.5" x14ac:dyDescent="0.25">
      <c r="A1799" s="3">
        <v>44631</v>
      </c>
      <c r="B1799" s="2">
        <v>3.6749999999999998</v>
      </c>
      <c r="C1799" s="2">
        <f t="shared" si="221"/>
        <v>0</v>
      </c>
      <c r="D1799" s="2">
        <f t="shared" si="222"/>
        <v>3.6736600000000004</v>
      </c>
      <c r="E1799" s="2">
        <f t="shared" si="216"/>
        <v>3.6495899999999999</v>
      </c>
      <c r="F1799" s="2">
        <f t="shared" si="217"/>
        <v>3.5744050000000001</v>
      </c>
      <c r="G1799" s="2">
        <f t="shared" si="219"/>
        <v>3.5361140000000022</v>
      </c>
      <c r="H1799" s="2">
        <f t="shared" si="215"/>
        <v>3.8425439999999984</v>
      </c>
      <c r="I1799" s="2">
        <f t="array" ref="I1799">SUMPRODUCT(B1783:B1802, (ROW(B1783:B1802)-ROW(B1783)+1)) / (20*21/2)</f>
        <v>3.719941428571429</v>
      </c>
      <c r="J1799" s="2">
        <f t="shared" si="218"/>
        <v>3.5997964682901915</v>
      </c>
      <c r="K1799" s="2">
        <f t="shared" si="220"/>
        <v>3.5707356482262056</v>
      </c>
    </row>
    <row r="1800" spans="1:11" ht="13.5" x14ac:dyDescent="0.25">
      <c r="A1800" s="3">
        <v>44634</v>
      </c>
      <c r="B1800" s="2">
        <v>3.8955000000000002</v>
      </c>
      <c r="C1800" s="2">
        <f t="shared" si="221"/>
        <v>0.22050000000000036</v>
      </c>
      <c r="D1800" s="2">
        <f t="shared" si="222"/>
        <v>3.7124200000000003</v>
      </c>
      <c r="E1800" s="2">
        <f t="shared" si="216"/>
        <v>3.6829999999999998</v>
      </c>
      <c r="F1800" s="2">
        <f t="shared" si="217"/>
        <v>3.5951200000000001</v>
      </c>
      <c r="G1800" s="2">
        <f t="shared" si="219"/>
        <v>3.5421280000000017</v>
      </c>
      <c r="H1800" s="2">
        <f t="shared" si="215"/>
        <v>3.8406399999999987</v>
      </c>
      <c r="I1800" s="2">
        <f t="array" ref="I1800">SUMPRODUCT(B1784:B1803, (ROW(B1784:B1803)-ROW(B1784)+1)) / (20*21/2)</f>
        <v>3.753382380952381</v>
      </c>
      <c r="J1800" s="2">
        <f t="shared" si="218"/>
        <v>3.6279587094054113</v>
      </c>
      <c r="K1800" s="2">
        <f t="shared" si="220"/>
        <v>3.5834715051585113</v>
      </c>
    </row>
    <row r="1801" spans="1:11" ht="13.5" x14ac:dyDescent="0.25">
      <c r="A1801" s="3">
        <v>44635</v>
      </c>
      <c r="B1801" s="2">
        <v>4.0023999999999997</v>
      </c>
      <c r="C1801" s="2">
        <f t="shared" si="221"/>
        <v>0.10689999999999955</v>
      </c>
      <c r="D1801" s="2">
        <f t="shared" si="222"/>
        <v>3.7778999999999998</v>
      </c>
      <c r="E1801" s="2">
        <f t="shared" si="216"/>
        <v>3.7224300000000006</v>
      </c>
      <c r="F1801" s="2">
        <f t="shared" si="217"/>
        <v>3.6198449999999993</v>
      </c>
      <c r="G1801" s="2">
        <f t="shared" si="219"/>
        <v>3.5502800000000021</v>
      </c>
      <c r="H1801" s="2">
        <f t="shared" si="215"/>
        <v>3.8392704999999983</v>
      </c>
      <c r="I1801" s="2">
        <f t="array" ref="I1801">SUMPRODUCT(B1785:B1804, (ROW(B1785:B1804)-ROW(B1785)+1)) / (20*21/2)</f>
        <v>3.783830476190476</v>
      </c>
      <c r="J1801" s="2">
        <f t="shared" si="218"/>
        <v>3.6636197847001339</v>
      </c>
      <c r="K1801" s="2">
        <f t="shared" si="220"/>
        <v>3.5999000735836679</v>
      </c>
    </row>
    <row r="1802" spans="1:11" ht="13.5" x14ac:dyDescent="0.25">
      <c r="A1802" s="3">
        <v>44636</v>
      </c>
      <c r="B1802" s="2">
        <v>4.0023999999999997</v>
      </c>
      <c r="C1802" s="2">
        <f t="shared" si="221"/>
        <v>0</v>
      </c>
      <c r="D1802" s="2">
        <f t="shared" si="222"/>
        <v>3.85006</v>
      </c>
      <c r="E1802" s="2">
        <f t="shared" si="216"/>
        <v>3.7558400000000005</v>
      </c>
      <c r="F1802" s="2">
        <f t="shared" si="217"/>
        <v>3.644569999999999</v>
      </c>
      <c r="G1802" s="2">
        <f t="shared" si="219"/>
        <v>3.5585660000000012</v>
      </c>
      <c r="H1802" s="2">
        <f t="shared" ref="H1802:H1865" si="223">AVERAGE(B1603:B1802)</f>
        <v>3.8380679999999985</v>
      </c>
      <c r="I1802" s="2">
        <f t="array" ref="I1802">SUMPRODUCT(B1786:B1805, (ROW(B1786:B1805)-ROW(B1786)+1)) / (20*21/2)</f>
        <v>3.8112542857142855</v>
      </c>
      <c r="J1802" s="2">
        <f t="shared" si="218"/>
        <v>3.695884567109645</v>
      </c>
      <c r="K1802" s="2">
        <f t="shared" si="220"/>
        <v>3.6156843844235245</v>
      </c>
    </row>
    <row r="1803" spans="1:11" ht="13.5" x14ac:dyDescent="0.25">
      <c r="A1803" s="3">
        <v>44637</v>
      </c>
      <c r="B1803" s="2">
        <v>3.9956999999999998</v>
      </c>
      <c r="C1803" s="2">
        <f t="shared" si="221"/>
        <v>-6.6999999999999282E-3</v>
      </c>
      <c r="D1803" s="2">
        <f t="shared" si="222"/>
        <v>3.9142000000000001</v>
      </c>
      <c r="E1803" s="2">
        <f t="shared" si="216"/>
        <v>3.7912500000000002</v>
      </c>
      <c r="F1803" s="2">
        <f t="shared" si="217"/>
        <v>3.6692949999999991</v>
      </c>
      <c r="G1803" s="2">
        <f t="shared" si="219"/>
        <v>3.567654000000001</v>
      </c>
      <c r="H1803" s="2">
        <f t="shared" si="223"/>
        <v>3.8368319999999985</v>
      </c>
      <c r="I1803" s="2">
        <f t="array" ref="I1803">SUMPRODUCT(B1787:B1806, (ROW(B1787:B1806)-ROW(B1787)+1)) / (20*21/2)</f>
        <v>3.8357490476190477</v>
      </c>
      <c r="J1803" s="2">
        <f t="shared" si="218"/>
        <v>3.7244384178611076</v>
      </c>
      <c r="K1803" s="2">
        <f t="shared" si="220"/>
        <v>3.630586957583386</v>
      </c>
    </row>
    <row r="1804" spans="1:11" ht="13.5" x14ac:dyDescent="0.25">
      <c r="A1804" s="3">
        <v>44638</v>
      </c>
      <c r="B1804" s="2">
        <v>3.9889999999999999</v>
      </c>
      <c r="C1804" s="2">
        <f t="shared" si="221"/>
        <v>-6.6999999999999282E-3</v>
      </c>
      <c r="D1804" s="2">
        <f t="shared" si="222"/>
        <v>3.9769999999999994</v>
      </c>
      <c r="E1804" s="2">
        <f t="shared" ref="E1804:E1867" si="224">AVERAGE(B1795:B1804)</f>
        <v>3.8253300000000001</v>
      </c>
      <c r="F1804" s="2">
        <f t="shared" si="217"/>
        <v>3.6943499999999991</v>
      </c>
      <c r="G1804" s="2">
        <f t="shared" si="219"/>
        <v>3.5767400000000014</v>
      </c>
      <c r="H1804" s="2">
        <f t="shared" si="223"/>
        <v>3.835729499999998</v>
      </c>
      <c r="I1804" s="2">
        <f t="array" ref="I1804">SUMPRODUCT(B1788:B1807, (ROW(B1788:B1807)-ROW(B1788)+1)) / (20*21/2)</f>
        <v>3.8579847619047607</v>
      </c>
      <c r="J1804" s="2">
        <f t="shared" si="218"/>
        <v>3.7496347590171926</v>
      </c>
      <c r="K1804" s="2">
        <f t="shared" si="220"/>
        <v>3.6446423710114888</v>
      </c>
    </row>
    <row r="1805" spans="1:11" ht="13.5" x14ac:dyDescent="0.25">
      <c r="A1805" s="3">
        <v>44641</v>
      </c>
      <c r="B1805" s="2">
        <v>3.9823</v>
      </c>
      <c r="C1805" s="2">
        <f t="shared" si="221"/>
        <v>-6.6999999999999282E-3</v>
      </c>
      <c r="D1805" s="2">
        <f t="shared" si="222"/>
        <v>3.9943599999999995</v>
      </c>
      <c r="E1805" s="2">
        <f t="shared" si="224"/>
        <v>3.8533900000000001</v>
      </c>
      <c r="F1805" s="2">
        <f t="shared" si="217"/>
        <v>3.7184049999999997</v>
      </c>
      <c r="G1805" s="2">
        <f t="shared" si="219"/>
        <v>3.5860940000000014</v>
      </c>
      <c r="H1805" s="2">
        <f t="shared" si="223"/>
        <v>3.8345934999999987</v>
      </c>
      <c r="I1805" s="2">
        <f t="array" ref="I1805">SUMPRODUCT(B1789:B1808, (ROW(B1789:B1808)-ROW(B1789)+1)) / (20*21/2)</f>
        <v>3.8779299999999997</v>
      </c>
      <c r="J1805" s="2">
        <f t="shared" si="218"/>
        <v>3.7717933533965073</v>
      </c>
      <c r="K1805" s="2">
        <f t="shared" si="220"/>
        <v>3.6578838466580974</v>
      </c>
    </row>
    <row r="1806" spans="1:11" ht="13.5" x14ac:dyDescent="0.25">
      <c r="A1806" s="3">
        <v>44642</v>
      </c>
      <c r="B1806" s="2">
        <v>3.9756</v>
      </c>
      <c r="C1806" s="2">
        <f t="shared" si="221"/>
        <v>-6.6999999999999282E-3</v>
      </c>
      <c r="D1806" s="2">
        <f t="shared" si="222"/>
        <v>3.9889999999999999</v>
      </c>
      <c r="E1806" s="2">
        <f t="shared" si="224"/>
        <v>3.8834499999999998</v>
      </c>
      <c r="F1806" s="2">
        <f t="shared" si="217"/>
        <v>3.7421249999999993</v>
      </c>
      <c r="G1806" s="2">
        <f t="shared" si="219"/>
        <v>3.5946460000000013</v>
      </c>
      <c r="H1806" s="2">
        <f t="shared" si="223"/>
        <v>3.8333904999999988</v>
      </c>
      <c r="I1806" s="2">
        <f t="array" ref="I1806">SUMPRODUCT(B1790:B1809, (ROW(B1790:B1809)-ROW(B1790)+1)) / (20*21/2)</f>
        <v>3.8956161904761899</v>
      </c>
      <c r="J1806" s="2">
        <f t="shared" si="218"/>
        <v>3.7912035102158876</v>
      </c>
      <c r="K1806" s="2">
        <f t="shared" si="220"/>
        <v>3.6703433036518978</v>
      </c>
    </row>
    <row r="1807" spans="1:11" ht="13.5" x14ac:dyDescent="0.25">
      <c r="A1807" s="3">
        <v>44643</v>
      </c>
      <c r="B1807" s="2">
        <v>3.9756</v>
      </c>
      <c r="C1807" s="2">
        <f t="shared" si="221"/>
        <v>0</v>
      </c>
      <c r="D1807" s="2">
        <f t="shared" si="222"/>
        <v>3.9836399999999998</v>
      </c>
      <c r="E1807" s="2">
        <f t="shared" si="224"/>
        <v>3.9168499999999993</v>
      </c>
      <c r="F1807" s="2">
        <f t="shared" si="217"/>
        <v>3.7661749999999992</v>
      </c>
      <c r="G1807" s="2">
        <f t="shared" si="219"/>
        <v>3.6033320000000004</v>
      </c>
      <c r="H1807" s="2">
        <f t="shared" si="223"/>
        <v>3.8321874999999981</v>
      </c>
      <c r="I1807" s="2">
        <f t="array" ref="I1807">SUMPRODUCT(B1791:B1810, (ROW(B1791:B1810)-ROW(B1791)+1)) / (20*21/2)</f>
        <v>3.9110752380952372</v>
      </c>
      <c r="J1807" s="2">
        <f t="shared" si="218"/>
        <v>3.8087650806715176</v>
      </c>
      <c r="K1807" s="2">
        <f t="shared" si="220"/>
        <v>3.6823141544890783</v>
      </c>
    </row>
    <row r="1808" spans="1:11" ht="13.5" x14ac:dyDescent="0.25">
      <c r="A1808" s="3">
        <v>44644</v>
      </c>
      <c r="B1808" s="2">
        <v>3.9756</v>
      </c>
      <c r="C1808" s="2">
        <f t="shared" si="221"/>
        <v>0</v>
      </c>
      <c r="D1808" s="2">
        <f t="shared" si="222"/>
        <v>3.9796199999999997</v>
      </c>
      <c r="E1808" s="2">
        <f t="shared" si="224"/>
        <v>3.9469099999999999</v>
      </c>
      <c r="F1808" s="2">
        <f t="shared" si="217"/>
        <v>3.789895</v>
      </c>
      <c r="G1808" s="2">
        <f t="shared" si="219"/>
        <v>3.612686000000001</v>
      </c>
      <c r="H1808" s="2">
        <f t="shared" si="223"/>
        <v>3.8308509999999982</v>
      </c>
      <c r="I1808" s="2">
        <f t="array" ref="I1808">SUMPRODUCT(B1792:B1811, (ROW(B1792:B1811)-ROW(B1792)+1)) / (20*21/2)</f>
        <v>3.9245619047619043</v>
      </c>
      <c r="J1808" s="2">
        <f t="shared" si="218"/>
        <v>3.8246541206075637</v>
      </c>
      <c r="K1808" s="2">
        <f t="shared" si="220"/>
        <v>3.693815560195389</v>
      </c>
    </row>
    <row r="1809" spans="1:11" ht="13.5" x14ac:dyDescent="0.25">
      <c r="A1809" s="3">
        <v>44645</v>
      </c>
      <c r="B1809" s="2">
        <v>3.9756</v>
      </c>
      <c r="C1809" s="2">
        <f t="shared" si="221"/>
        <v>0</v>
      </c>
      <c r="D1809" s="2">
        <f t="shared" si="222"/>
        <v>3.9769400000000004</v>
      </c>
      <c r="E1809" s="2">
        <f t="shared" si="224"/>
        <v>3.9769700000000001</v>
      </c>
      <c r="F1809" s="2">
        <f t="shared" si="217"/>
        <v>3.8132799999999998</v>
      </c>
      <c r="G1809" s="2">
        <f t="shared" si="219"/>
        <v>3.6227080000000003</v>
      </c>
      <c r="H1809" s="2">
        <f t="shared" si="223"/>
        <v>3.8295144999999984</v>
      </c>
      <c r="I1809" s="2">
        <f t="array" ref="I1809">SUMPRODUCT(B1793:B1812, (ROW(B1793:B1812)-ROW(B1793)+1)) / (20*21/2)</f>
        <v>3.9432985714285711</v>
      </c>
      <c r="J1809" s="2">
        <f t="shared" si="218"/>
        <v>3.8390299186449388</v>
      </c>
      <c r="K1809" s="2">
        <f t="shared" si="220"/>
        <v>3.7048659303838054</v>
      </c>
    </row>
    <row r="1810" spans="1:11" ht="13.5" x14ac:dyDescent="0.25">
      <c r="A1810" s="3">
        <v>44648</v>
      </c>
      <c r="B1810" s="2">
        <v>3.9756</v>
      </c>
      <c r="C1810" s="2">
        <f t="shared" si="221"/>
        <v>0</v>
      </c>
      <c r="D1810" s="2">
        <f t="shared" si="222"/>
        <v>3.9756</v>
      </c>
      <c r="E1810" s="2">
        <f t="shared" si="224"/>
        <v>3.9849800000000002</v>
      </c>
      <c r="F1810" s="2">
        <f t="shared" si="217"/>
        <v>3.83399</v>
      </c>
      <c r="G1810" s="2">
        <f t="shared" si="219"/>
        <v>3.6327299999999991</v>
      </c>
      <c r="H1810" s="2">
        <f t="shared" si="223"/>
        <v>3.8281779999999981</v>
      </c>
      <c r="I1810" s="2">
        <f t="array" ref="I1810">SUMPRODUCT(B1794:B1813, (ROW(B1794:B1813)-ROW(B1794)+1)) / (20*21/2)</f>
        <v>3.9595933333333333</v>
      </c>
      <c r="J1810" s="2">
        <f t="shared" si="218"/>
        <v>3.8520365930597067</v>
      </c>
      <c r="K1810" s="2">
        <f t="shared" si="220"/>
        <v>3.7154829527216955</v>
      </c>
    </row>
    <row r="1811" spans="1:11" ht="13.5" x14ac:dyDescent="0.25">
      <c r="A1811" s="3">
        <v>44649</v>
      </c>
      <c r="B1811" s="2">
        <v>3.9756</v>
      </c>
      <c r="C1811" s="2">
        <f t="shared" si="221"/>
        <v>0</v>
      </c>
      <c r="D1811" s="2">
        <f t="shared" si="222"/>
        <v>3.9756</v>
      </c>
      <c r="E1811" s="2">
        <f t="shared" si="224"/>
        <v>3.9823</v>
      </c>
      <c r="F1811" s="2">
        <f t="shared" si="217"/>
        <v>3.8523650000000003</v>
      </c>
      <c r="G1811" s="2">
        <f t="shared" si="219"/>
        <v>3.6427519999999993</v>
      </c>
      <c r="H1811" s="2">
        <f t="shared" si="223"/>
        <v>3.8267079999999982</v>
      </c>
      <c r="I1811" s="2">
        <f t="array" ref="I1811">SUMPRODUCT(B1795:B1814, (ROW(B1795:B1814)-ROW(B1795)+1)) / (20*21/2)</f>
        <v>3.9739790476190473</v>
      </c>
      <c r="J1811" s="2">
        <f t="shared" si="218"/>
        <v>3.8638045365778302</v>
      </c>
      <c r="K1811" s="2">
        <f t="shared" si="220"/>
        <v>3.7256836212424131</v>
      </c>
    </row>
    <row r="1812" spans="1:11" ht="13.5" x14ac:dyDescent="0.25">
      <c r="A1812" s="3">
        <v>44650</v>
      </c>
      <c r="B1812" s="2">
        <v>4.0491000000000001</v>
      </c>
      <c r="C1812" s="2">
        <f t="shared" si="221"/>
        <v>7.3500000000000121E-2</v>
      </c>
      <c r="D1812" s="2">
        <f t="shared" si="222"/>
        <v>3.9903</v>
      </c>
      <c r="E1812" s="2">
        <f t="shared" si="224"/>
        <v>3.9869700000000003</v>
      </c>
      <c r="F1812" s="2">
        <f t="shared" ref="F1812:F1875" si="225">AVERAGE(B1793:B1812)</f>
        <v>3.8714050000000002</v>
      </c>
      <c r="G1812" s="2">
        <f t="shared" si="219"/>
        <v>3.6542439999999989</v>
      </c>
      <c r="H1812" s="2">
        <f t="shared" si="223"/>
        <v>3.8256054999999973</v>
      </c>
      <c r="I1812" s="2">
        <f t="array" ref="I1812">SUMPRODUCT(B1796:B1815, (ROW(B1796:B1815)-ROW(B1796)+1)) / (20*21/2)</f>
        <v>3.9864871428571425</v>
      </c>
      <c r="J1812" s="2">
        <f t="shared" si="218"/>
        <v>3.881451723570418</v>
      </c>
      <c r="K1812" s="2">
        <f t="shared" si="220"/>
        <v>3.7383666164878084</v>
      </c>
    </row>
    <row r="1813" spans="1:11" ht="13.5" x14ac:dyDescent="0.25">
      <c r="A1813" s="3">
        <v>44651</v>
      </c>
      <c r="B1813" s="2">
        <v>4.0425000000000004</v>
      </c>
      <c r="C1813" s="2">
        <f t="shared" si="221"/>
        <v>-6.5999999999997172E-3</v>
      </c>
      <c r="D1813" s="2">
        <f t="shared" si="222"/>
        <v>4.0036800000000001</v>
      </c>
      <c r="E1813" s="2">
        <f t="shared" si="224"/>
        <v>3.9916499999999999</v>
      </c>
      <c r="F1813" s="2">
        <f t="shared" si="225"/>
        <v>3.8914499999999999</v>
      </c>
      <c r="G1813" s="2">
        <f t="shared" si="219"/>
        <v>3.6657379999999984</v>
      </c>
      <c r="H1813" s="2">
        <f t="shared" si="223"/>
        <v>3.8244699999999976</v>
      </c>
      <c r="I1813" s="2">
        <f t="array" ref="I1813">SUMPRODUCT(B1797:B1816, (ROW(B1797:B1816)-ROW(B1797)+1)) / (20*21/2)</f>
        <v>3.9973723809523811</v>
      </c>
      <c r="J1813" s="2">
        <f t="shared" ref="J1813:J1876" si="226">$J$4*B1813+J1812*(1-$J$4)</f>
        <v>3.8967896546589493</v>
      </c>
      <c r="K1813" s="2">
        <f t="shared" si="220"/>
        <v>3.7502934158412278</v>
      </c>
    </row>
    <row r="1814" spans="1:11" ht="13.5" x14ac:dyDescent="0.25">
      <c r="A1814" s="3">
        <v>44652</v>
      </c>
      <c r="B1814" s="2">
        <v>4.0425000000000004</v>
      </c>
      <c r="C1814" s="2">
        <f t="shared" si="221"/>
        <v>0</v>
      </c>
      <c r="D1814" s="2">
        <f t="shared" si="222"/>
        <v>4.0170599999999999</v>
      </c>
      <c r="E1814" s="2">
        <f t="shared" si="224"/>
        <v>3.9969999999999999</v>
      </c>
      <c r="F1814" s="2">
        <f t="shared" si="225"/>
        <v>3.9111650000000004</v>
      </c>
      <c r="G1814" s="2">
        <f t="shared" si="219"/>
        <v>3.6773639999999976</v>
      </c>
      <c r="H1814" s="2">
        <f t="shared" si="223"/>
        <v>3.8238019999999979</v>
      </c>
      <c r="I1814" s="2">
        <f t="array" ref="I1814">SUMPRODUCT(B1798:B1817, (ROW(B1798:B1817)-ROW(B1798)+1)) / (20*21/2)</f>
        <v>4.0065076190476185</v>
      </c>
      <c r="J1814" s="2">
        <f t="shared" si="226"/>
        <v>3.9106668304057157</v>
      </c>
      <c r="K1814" s="2">
        <f t="shared" si="220"/>
        <v>3.7617524975729446</v>
      </c>
    </row>
    <row r="1815" spans="1:11" ht="13.5" x14ac:dyDescent="0.25">
      <c r="A1815" s="3">
        <v>44655</v>
      </c>
      <c r="B1815" s="2">
        <v>4.0425000000000004</v>
      </c>
      <c r="C1815" s="2">
        <f t="shared" si="221"/>
        <v>0</v>
      </c>
      <c r="D1815" s="2">
        <f t="shared" si="222"/>
        <v>4.0304400000000005</v>
      </c>
      <c r="E1815" s="2">
        <f t="shared" si="224"/>
        <v>4.0030200000000011</v>
      </c>
      <c r="F1815" s="2">
        <f t="shared" si="225"/>
        <v>3.9282050000000006</v>
      </c>
      <c r="G1815" s="2">
        <f t="shared" si="219"/>
        <v>3.6873879999999981</v>
      </c>
      <c r="H1815" s="2">
        <f t="shared" si="223"/>
        <v>3.8232339999999976</v>
      </c>
      <c r="I1815" s="2">
        <f t="array" ref="I1815">SUMPRODUCT(B1799:B1818, (ROW(B1799:B1818)-ROW(B1799)+1)) / (20*21/2)</f>
        <v>4.0137338095238091</v>
      </c>
      <c r="J1815" s="2">
        <f t="shared" si="226"/>
        <v>3.9232223703670766</v>
      </c>
      <c r="K1815" s="2">
        <f t="shared" si="220"/>
        <v>3.7727622035504766</v>
      </c>
    </row>
    <row r="1816" spans="1:11" ht="13.5" x14ac:dyDescent="0.25">
      <c r="A1816" s="3">
        <v>44656</v>
      </c>
      <c r="B1816" s="2">
        <v>4.0425000000000004</v>
      </c>
      <c r="C1816" s="2">
        <f t="shared" si="221"/>
        <v>0</v>
      </c>
      <c r="D1816" s="2">
        <f t="shared" si="222"/>
        <v>4.0438200000000002</v>
      </c>
      <c r="E1816" s="2">
        <f t="shared" si="224"/>
        <v>4.009710000000001</v>
      </c>
      <c r="F1816" s="2">
        <f t="shared" si="225"/>
        <v>3.9465800000000009</v>
      </c>
      <c r="G1816" s="2">
        <f t="shared" si="219"/>
        <v>3.6987479999999984</v>
      </c>
      <c r="H1816" s="2">
        <f t="shared" si="223"/>
        <v>3.8223989999999977</v>
      </c>
      <c r="I1816" s="2">
        <f t="array" ref="I1816">SUMPRODUCT(B1800:B1819, (ROW(B1800:B1819)-ROW(B1800)+1)) / (20*21/2)</f>
        <v>4.0185719047619042</v>
      </c>
      <c r="J1816" s="2">
        <f t="shared" si="226"/>
        <v>3.9345821446178313</v>
      </c>
      <c r="K1816" s="2">
        <f t="shared" si="220"/>
        <v>3.7833401563524189</v>
      </c>
    </row>
    <row r="1817" spans="1:11" ht="13.5" x14ac:dyDescent="0.25">
      <c r="A1817" s="3">
        <v>44657</v>
      </c>
      <c r="B1817" s="2">
        <v>4.0425000000000004</v>
      </c>
      <c r="C1817" s="2">
        <f t="shared" si="221"/>
        <v>0</v>
      </c>
      <c r="D1817" s="2">
        <f t="shared" si="222"/>
        <v>4.0425000000000004</v>
      </c>
      <c r="E1817" s="2">
        <f t="shared" si="224"/>
        <v>4.0164</v>
      </c>
      <c r="F1817" s="2">
        <f t="shared" si="225"/>
        <v>3.9666250000000005</v>
      </c>
      <c r="G1817" s="2">
        <f t="shared" si="219"/>
        <v>3.7089039999999973</v>
      </c>
      <c r="H1817" s="2">
        <f t="shared" si="223"/>
        <v>3.8215639999999977</v>
      </c>
      <c r="I1817" s="2">
        <f t="array" ref="I1817">SUMPRODUCT(B1801:B1820, (ROW(B1801:B1820)-ROW(B1801)+1)) / (20*21/2)</f>
        <v>4.0210538095238091</v>
      </c>
      <c r="J1817" s="2">
        <f t="shared" si="226"/>
        <v>3.9448600356066095</v>
      </c>
      <c r="K1817" s="2">
        <f t="shared" si="220"/>
        <v>3.7935032874758536</v>
      </c>
    </row>
    <row r="1818" spans="1:11" ht="13.5" x14ac:dyDescent="0.25">
      <c r="A1818" s="3">
        <v>44658</v>
      </c>
      <c r="B1818" s="2">
        <v>4.0425000000000004</v>
      </c>
      <c r="C1818" s="2">
        <f t="shared" si="221"/>
        <v>0</v>
      </c>
      <c r="D1818" s="2">
        <f t="shared" si="222"/>
        <v>4.0425000000000004</v>
      </c>
      <c r="E1818" s="2">
        <f t="shared" si="224"/>
        <v>4.0230900000000007</v>
      </c>
      <c r="F1818" s="2">
        <f t="shared" si="225"/>
        <v>3.9850000000000008</v>
      </c>
      <c r="G1818" s="2">
        <f t="shared" si="219"/>
        <v>3.7202639999999976</v>
      </c>
      <c r="H1818" s="2">
        <f t="shared" si="223"/>
        <v>3.8207289999999983</v>
      </c>
      <c r="I1818" s="2">
        <f t="array" ref="I1818">SUMPRODUCT(B1802:B1821, (ROW(B1802:B1821)-ROW(B1802)+1)) / (20*21/2)</f>
        <v>4.0228995238095235</v>
      </c>
      <c r="J1818" s="2">
        <f t="shared" si="226"/>
        <v>3.9541590798345512</v>
      </c>
      <c r="K1818" s="2">
        <f t="shared" si="220"/>
        <v>3.803267864437585</v>
      </c>
    </row>
    <row r="1819" spans="1:11" ht="13.5" x14ac:dyDescent="0.25">
      <c r="A1819" s="3">
        <v>44659</v>
      </c>
      <c r="B1819" s="2">
        <v>4.0358000000000001</v>
      </c>
      <c r="C1819" s="2">
        <f t="shared" si="221"/>
        <v>-6.7000000000003723E-3</v>
      </c>
      <c r="D1819" s="2">
        <f t="shared" si="222"/>
        <v>4.0411600000000005</v>
      </c>
      <c r="E1819" s="2">
        <f t="shared" si="224"/>
        <v>4.0291100000000011</v>
      </c>
      <c r="F1819" s="2">
        <f t="shared" si="225"/>
        <v>4.0030400000000004</v>
      </c>
      <c r="G1819" s="2">
        <f t="shared" si="219"/>
        <v>3.7314899999999964</v>
      </c>
      <c r="H1819" s="2">
        <f t="shared" si="223"/>
        <v>3.8198604999999985</v>
      </c>
      <c r="I1819" s="2">
        <f t="array" ref="I1819">SUMPRODUCT(B1803:B1822, (ROW(B1803:B1822)-ROW(B1803)+1)) / (20*21/2)</f>
        <v>4.0258942857142861</v>
      </c>
      <c r="J1819" s="2">
        <f t="shared" si="226"/>
        <v>3.9619344055645938</v>
      </c>
      <c r="K1819" s="2">
        <f t="shared" si="220"/>
        <v>3.8123867717145425</v>
      </c>
    </row>
    <row r="1820" spans="1:11" ht="13.5" x14ac:dyDescent="0.25">
      <c r="A1820" s="3">
        <v>44662</v>
      </c>
      <c r="B1820" s="2">
        <v>4.0290999999999997</v>
      </c>
      <c r="C1820" s="2">
        <f t="shared" si="221"/>
        <v>-6.7000000000003723E-3</v>
      </c>
      <c r="D1820" s="2">
        <f t="shared" si="222"/>
        <v>4.0384799999999998</v>
      </c>
      <c r="E1820" s="2">
        <f t="shared" si="224"/>
        <v>4.034460000000001</v>
      </c>
      <c r="F1820" s="2">
        <f t="shared" si="225"/>
        <v>4.0097200000000006</v>
      </c>
      <c r="G1820" s="2">
        <f t="shared" si="219"/>
        <v>3.742581999999997</v>
      </c>
      <c r="H1820" s="2">
        <f t="shared" si="223"/>
        <v>3.8189584999999981</v>
      </c>
      <c r="I1820" s="2">
        <f t="array" ref="I1820">SUMPRODUCT(B1804:B1823, (ROW(B1804:B1823)-ROW(B1804)+1)) / (20*21/2)</f>
        <v>4.0286980952380951</v>
      </c>
      <c r="J1820" s="2">
        <f t="shared" si="226"/>
        <v>3.9683311288441563</v>
      </c>
      <c r="K1820" s="2">
        <f t="shared" si="220"/>
        <v>3.8208853296865213</v>
      </c>
    </row>
    <row r="1821" spans="1:11" ht="13.5" x14ac:dyDescent="0.25">
      <c r="A1821" s="3">
        <v>44663</v>
      </c>
      <c r="B1821" s="2">
        <v>4.0290999999999997</v>
      </c>
      <c r="C1821" s="2">
        <f t="shared" si="221"/>
        <v>0</v>
      </c>
      <c r="D1821" s="2">
        <f t="shared" si="222"/>
        <v>4.0358000000000001</v>
      </c>
      <c r="E1821" s="2">
        <f t="shared" si="224"/>
        <v>4.0398100000000001</v>
      </c>
      <c r="F1821" s="2">
        <f t="shared" si="225"/>
        <v>4.0110550000000007</v>
      </c>
      <c r="G1821" s="2">
        <f t="shared" si="219"/>
        <v>3.753005999999997</v>
      </c>
      <c r="H1821" s="2">
        <f t="shared" si="223"/>
        <v>3.818356999999998</v>
      </c>
      <c r="I1821" s="2">
        <f t="array" ref="I1821">SUMPRODUCT(B1805:B1824, (ROW(B1805:B1824)-ROW(B1805)+1)) / (20*21/2)</f>
        <v>4.0300028571428568</v>
      </c>
      <c r="J1821" s="2">
        <f t="shared" si="226"/>
        <v>3.9741186403828079</v>
      </c>
      <c r="K1821" s="2">
        <f t="shared" si="220"/>
        <v>3.8290506108752855</v>
      </c>
    </row>
    <row r="1822" spans="1:11" ht="13.5" x14ac:dyDescent="0.25">
      <c r="A1822" s="3">
        <v>44664</v>
      </c>
      <c r="B1822" s="2">
        <v>4.0425000000000004</v>
      </c>
      <c r="C1822" s="2">
        <f t="shared" si="221"/>
        <v>1.3400000000000745E-2</v>
      </c>
      <c r="D1822" s="2">
        <f t="shared" si="222"/>
        <v>4.0358000000000001</v>
      </c>
      <c r="E1822" s="2">
        <f t="shared" si="224"/>
        <v>4.0391500000000011</v>
      </c>
      <c r="F1822" s="2">
        <f t="shared" si="225"/>
        <v>4.0130600000000012</v>
      </c>
      <c r="G1822" s="2">
        <f t="shared" si="219"/>
        <v>3.7636979999999975</v>
      </c>
      <c r="H1822" s="2">
        <f t="shared" si="223"/>
        <v>3.8175219999999981</v>
      </c>
      <c r="I1822" s="2">
        <f t="array" ref="I1822">SUMPRODUCT(B1806:B1825, (ROW(B1806:B1825)-ROW(B1806)+1)) / (20*21/2)</f>
        <v>4.0292119047619046</v>
      </c>
      <c r="J1822" s="2">
        <f t="shared" si="226"/>
        <v>3.9806311508225409</v>
      </c>
      <c r="K1822" s="2">
        <f t="shared" si="220"/>
        <v>3.8374211751546863</v>
      </c>
    </row>
    <row r="1823" spans="1:11" ht="13.5" x14ac:dyDescent="0.25">
      <c r="A1823" s="3">
        <v>44665</v>
      </c>
      <c r="B1823" s="2">
        <v>4.0425000000000004</v>
      </c>
      <c r="C1823" s="2">
        <f t="shared" si="221"/>
        <v>0</v>
      </c>
      <c r="D1823" s="2">
        <f t="shared" si="222"/>
        <v>4.0358000000000001</v>
      </c>
      <c r="E1823" s="2">
        <f t="shared" si="224"/>
        <v>4.0391500000000011</v>
      </c>
      <c r="F1823" s="2">
        <f t="shared" si="225"/>
        <v>4.0154000000000014</v>
      </c>
      <c r="G1823" s="2">
        <f t="shared" si="219"/>
        <v>3.7743899999999972</v>
      </c>
      <c r="H1823" s="2">
        <f t="shared" si="223"/>
        <v>3.816987499999998</v>
      </c>
      <c r="I1823" s="2">
        <f t="array" ref="I1823">SUMPRODUCT(B1807:B1826, (ROW(B1807:B1826)-ROW(B1807)+1)) / (20*21/2)</f>
        <v>4.0282933333333339</v>
      </c>
      <c r="J1823" s="2">
        <f t="shared" si="226"/>
        <v>3.986523422172775</v>
      </c>
      <c r="K1823" s="2">
        <f t="shared" si="220"/>
        <v>3.8454634820113656</v>
      </c>
    </row>
    <row r="1824" spans="1:11" ht="13.5" x14ac:dyDescent="0.25">
      <c r="A1824" s="3">
        <v>44666</v>
      </c>
      <c r="B1824" s="2">
        <v>4.0290999999999997</v>
      </c>
      <c r="C1824" s="2">
        <f t="shared" si="221"/>
        <v>-1.3400000000000745E-2</v>
      </c>
      <c r="D1824" s="2">
        <f t="shared" si="222"/>
        <v>4.0344600000000002</v>
      </c>
      <c r="E1824" s="2">
        <f t="shared" si="224"/>
        <v>4.0378100000000003</v>
      </c>
      <c r="F1824" s="2">
        <f t="shared" si="225"/>
        <v>4.017405000000001</v>
      </c>
      <c r="G1824" s="2">
        <f t="shared" si="219"/>
        <v>3.7848139999999972</v>
      </c>
      <c r="H1824" s="2">
        <f t="shared" si="223"/>
        <v>3.8161524999999972</v>
      </c>
      <c r="I1824" s="2">
        <f t="array" ref="I1824">SUMPRODUCT(B1808:B1827, (ROW(B1808:B1827)-ROW(B1808)+1)) / (20*21/2)</f>
        <v>4.0272152380952386</v>
      </c>
      <c r="J1824" s="2">
        <f t="shared" si="226"/>
        <v>3.9905783343467967</v>
      </c>
      <c r="K1824" s="2">
        <f t="shared" si="220"/>
        <v>3.8526649140893516</v>
      </c>
    </row>
    <row r="1825" spans="1:11" ht="13.5" x14ac:dyDescent="0.25">
      <c r="A1825" s="3">
        <v>44669</v>
      </c>
      <c r="B1825" s="2">
        <v>4.0091000000000001</v>
      </c>
      <c r="C1825" s="2">
        <f t="shared" si="221"/>
        <v>-1.9999999999999574E-2</v>
      </c>
      <c r="D1825" s="2">
        <f t="shared" si="222"/>
        <v>4.0304599999999997</v>
      </c>
      <c r="E1825" s="2">
        <f t="shared" si="224"/>
        <v>4.0344700000000007</v>
      </c>
      <c r="F1825" s="2">
        <f t="shared" si="225"/>
        <v>4.0187450000000018</v>
      </c>
      <c r="G1825" s="2">
        <f t="shared" si="219"/>
        <v>3.7948379999999968</v>
      </c>
      <c r="H1825" s="2">
        <f t="shared" si="223"/>
        <v>3.8154844999999971</v>
      </c>
      <c r="I1825" s="2">
        <f t="array" ref="I1825">SUMPRODUCT(B1809:B1828, (ROW(B1809:B1828)-ROW(B1809)+1)) / (20*21/2)</f>
        <v>4.0259776190476195</v>
      </c>
      <c r="J1825" s="2">
        <f t="shared" si="226"/>
        <v>3.9923423025042446</v>
      </c>
      <c r="K1825" s="2">
        <f t="shared" si="220"/>
        <v>3.8587996233407496</v>
      </c>
    </row>
    <row r="1826" spans="1:11" ht="13.5" x14ac:dyDescent="0.25">
      <c r="A1826" s="3">
        <v>44670</v>
      </c>
      <c r="B1826" s="2">
        <v>4.0091000000000001</v>
      </c>
      <c r="C1826" s="2">
        <f t="shared" si="221"/>
        <v>0</v>
      </c>
      <c r="D1826" s="2">
        <f t="shared" si="222"/>
        <v>4.0264600000000002</v>
      </c>
      <c r="E1826" s="2">
        <f t="shared" si="224"/>
        <v>4.0311300000000001</v>
      </c>
      <c r="F1826" s="2">
        <f t="shared" si="225"/>
        <v>4.0204200000000014</v>
      </c>
      <c r="G1826" s="2">
        <f t="shared" si="219"/>
        <v>3.8049959999999969</v>
      </c>
      <c r="H1826" s="2">
        <f t="shared" si="223"/>
        <v>3.8145159999999976</v>
      </c>
      <c r="I1826" s="2">
        <f t="array" ref="I1826">SUMPRODUCT(B1810:B1829, (ROW(B1810:B1829)-ROW(B1810)+1)) / (20*21/2)</f>
        <v>4.0245804761904775</v>
      </c>
      <c r="J1826" s="2">
        <f t="shared" si="226"/>
        <v>3.9939382736943165</v>
      </c>
      <c r="K1826" s="2">
        <f t="shared" si="220"/>
        <v>3.8646937557587595</v>
      </c>
    </row>
    <row r="1827" spans="1:11" ht="13.5" x14ac:dyDescent="0.25">
      <c r="A1827" s="3">
        <v>44671</v>
      </c>
      <c r="B1827" s="2">
        <v>4.0091000000000001</v>
      </c>
      <c r="C1827" s="2">
        <f t="shared" si="221"/>
        <v>0</v>
      </c>
      <c r="D1827" s="2">
        <f t="shared" si="222"/>
        <v>4.0197799999999999</v>
      </c>
      <c r="E1827" s="2">
        <f t="shared" si="224"/>
        <v>4.0277900000000004</v>
      </c>
      <c r="F1827" s="2">
        <f t="shared" si="225"/>
        <v>4.0220950000000011</v>
      </c>
      <c r="G1827" s="2">
        <f t="shared" si="219"/>
        <v>3.8150199999999974</v>
      </c>
      <c r="H1827" s="2">
        <f t="shared" si="223"/>
        <v>3.8136809999999968</v>
      </c>
      <c r="I1827" s="2">
        <f t="array" ref="I1827">SUMPRODUCT(B1811:B1830, (ROW(B1811:B1830)-ROW(B1811)+1)) / (20*21/2)</f>
        <v>4.0230238095238109</v>
      </c>
      <c r="J1827" s="2">
        <f t="shared" si="226"/>
        <v>3.9953822476281911</v>
      </c>
      <c r="K1827" s="2">
        <f t="shared" si="220"/>
        <v>3.8703567457290045</v>
      </c>
    </row>
    <row r="1828" spans="1:11" ht="13.5" x14ac:dyDescent="0.25">
      <c r="A1828" s="3">
        <v>44672</v>
      </c>
      <c r="B1828" s="2">
        <v>4.0091000000000001</v>
      </c>
      <c r="C1828" s="2">
        <f t="shared" si="221"/>
        <v>0</v>
      </c>
      <c r="D1828" s="2">
        <f t="shared" si="222"/>
        <v>4.0130999999999997</v>
      </c>
      <c r="E1828" s="2">
        <f t="shared" si="224"/>
        <v>4.0244499999999999</v>
      </c>
      <c r="F1828" s="2">
        <f t="shared" si="225"/>
        <v>4.0237700000000007</v>
      </c>
      <c r="G1828" s="2">
        <f t="shared" si="219"/>
        <v>3.825043999999997</v>
      </c>
      <c r="H1828" s="2">
        <f t="shared" si="223"/>
        <v>3.812845999999996</v>
      </c>
      <c r="I1828" s="2">
        <f t="array" ref="I1828">SUMPRODUCT(B1812:B1831, (ROW(B1812:B1831)-ROW(B1812)+1)) / (20*21/2)</f>
        <v>4.0213076190476205</v>
      </c>
      <c r="J1828" s="2">
        <f t="shared" si="226"/>
        <v>3.9966887002350298</v>
      </c>
      <c r="K1828" s="2">
        <f t="shared" si="220"/>
        <v>3.8757976576612005</v>
      </c>
    </row>
    <row r="1829" spans="1:11" ht="13.5" x14ac:dyDescent="0.25">
      <c r="A1829" s="3">
        <v>44673</v>
      </c>
      <c r="B1829" s="2">
        <v>4.0091000000000001</v>
      </c>
      <c r="C1829" s="2">
        <f t="shared" si="221"/>
        <v>0</v>
      </c>
      <c r="D1829" s="2">
        <f t="shared" si="222"/>
        <v>4.0091000000000001</v>
      </c>
      <c r="E1829" s="2">
        <f t="shared" si="224"/>
        <v>4.0217800000000015</v>
      </c>
      <c r="F1829" s="2">
        <f t="shared" si="225"/>
        <v>4.0254450000000013</v>
      </c>
      <c r="G1829" s="2">
        <f t="shared" si="219"/>
        <v>3.8353339999999974</v>
      </c>
      <c r="H1829" s="2">
        <f t="shared" si="223"/>
        <v>3.8121109999999958</v>
      </c>
      <c r="I1829" s="2">
        <f t="array" ref="I1829">SUMPRODUCT(B1813:B1832, (ROW(B1813:B1832)-ROW(B1813)+1)) / (20*21/2)</f>
        <v>4.0194319047619054</v>
      </c>
      <c r="J1829" s="2">
        <f t="shared" si="226"/>
        <v>3.9978707287840742</v>
      </c>
      <c r="K1829" s="2">
        <f t="shared" si="220"/>
        <v>3.8810252004980161</v>
      </c>
    </row>
    <row r="1830" spans="1:11" ht="13.5" x14ac:dyDescent="0.25">
      <c r="A1830" s="3">
        <v>44676</v>
      </c>
      <c r="B1830" s="2">
        <v>4.0091000000000001</v>
      </c>
      <c r="C1830" s="2">
        <f t="shared" si="221"/>
        <v>0</v>
      </c>
      <c r="D1830" s="2">
        <f t="shared" si="222"/>
        <v>4.0091000000000001</v>
      </c>
      <c r="E1830" s="2">
        <f t="shared" si="224"/>
        <v>4.0197799999999999</v>
      </c>
      <c r="F1830" s="2">
        <f t="shared" si="225"/>
        <v>4.0271200000000018</v>
      </c>
      <c r="G1830" s="2">
        <f t="shared" si="219"/>
        <v>3.8458919999999974</v>
      </c>
      <c r="H1830" s="2">
        <f t="shared" si="223"/>
        <v>3.8112759999999959</v>
      </c>
      <c r="I1830" s="2">
        <f t="array" ref="I1830">SUMPRODUCT(B1814:B1833, (ROW(B1814:B1833)-ROW(B1814)+1)) / (20*21/2)</f>
        <v>4.0190133333333335</v>
      </c>
      <c r="J1830" s="2">
        <f t="shared" si="226"/>
        <v>3.9989401831855909</v>
      </c>
      <c r="K1830" s="2">
        <f t="shared" si="220"/>
        <v>3.8860477416549566</v>
      </c>
    </row>
    <row r="1831" spans="1:11" ht="13.5" x14ac:dyDescent="0.25">
      <c r="A1831" s="3">
        <v>44677</v>
      </c>
      <c r="B1831" s="2">
        <v>4.0091000000000001</v>
      </c>
      <c r="C1831" s="2">
        <f t="shared" si="221"/>
        <v>0</v>
      </c>
      <c r="D1831" s="2">
        <f t="shared" si="222"/>
        <v>4.0091000000000001</v>
      </c>
      <c r="E1831" s="2">
        <f t="shared" si="224"/>
        <v>4.0177800000000001</v>
      </c>
      <c r="F1831" s="2">
        <f t="shared" si="225"/>
        <v>4.0287950000000015</v>
      </c>
      <c r="G1831" s="2">
        <f t="shared" si="219"/>
        <v>3.855915999999997</v>
      </c>
      <c r="H1831" s="2">
        <f t="shared" si="223"/>
        <v>3.810574499999996</v>
      </c>
      <c r="I1831" s="2">
        <f t="array" ref="I1831">SUMPRODUCT(B1815:B1834, (ROW(B1815:B1834)-ROW(B1815)+1)) / (20*21/2)</f>
        <v>4.0193285714285718</v>
      </c>
      <c r="J1831" s="2">
        <f t="shared" si="226"/>
        <v>3.9999077847869628</v>
      </c>
      <c r="K1831" s="2">
        <f t="shared" si="220"/>
        <v>3.8908733204135859</v>
      </c>
    </row>
    <row r="1832" spans="1:11" ht="13.5" x14ac:dyDescent="0.25">
      <c r="A1832" s="3">
        <v>44678</v>
      </c>
      <c r="B1832" s="2">
        <v>4.0091000000000001</v>
      </c>
      <c r="C1832" s="2">
        <f t="shared" si="221"/>
        <v>0</v>
      </c>
      <c r="D1832" s="2">
        <f t="shared" si="222"/>
        <v>4.0091000000000001</v>
      </c>
      <c r="E1832" s="2">
        <f t="shared" si="224"/>
        <v>4.0144400000000005</v>
      </c>
      <c r="F1832" s="2">
        <f t="shared" si="225"/>
        <v>4.0267950000000017</v>
      </c>
      <c r="G1832" s="2">
        <f t="shared" si="219"/>
        <v>3.865939999999997</v>
      </c>
      <c r="H1832" s="2">
        <f t="shared" si="223"/>
        <v>3.8097394999999961</v>
      </c>
      <c r="I1832" s="2">
        <f t="array" ref="I1832">SUMPRODUCT(B1816:B1835, (ROW(B1816:B1835)-ROW(B1816)+1)) / (20*21/2)</f>
        <v>4.0254314285714283</v>
      </c>
      <c r="J1832" s="2">
        <f t="shared" si="226"/>
        <v>4.0007832338548717</v>
      </c>
      <c r="K1832" s="2">
        <f t="shared" si="220"/>
        <v>3.8955096607895237</v>
      </c>
    </row>
    <row r="1833" spans="1:11" ht="13.5" x14ac:dyDescent="0.25">
      <c r="A1833" s="3">
        <v>44679</v>
      </c>
      <c r="B1833" s="2">
        <v>4.0224000000000002</v>
      </c>
      <c r="C1833" s="2">
        <f t="shared" si="221"/>
        <v>1.330000000000009E-2</v>
      </c>
      <c r="D1833" s="2">
        <f t="shared" si="222"/>
        <v>4.0117600000000007</v>
      </c>
      <c r="E1833" s="2">
        <f t="shared" si="224"/>
        <v>4.0124300000000002</v>
      </c>
      <c r="F1833" s="2">
        <f t="shared" si="225"/>
        <v>4.0257900000000024</v>
      </c>
      <c r="G1833" s="2">
        <f t="shared" si="219"/>
        <v>3.8763639999999975</v>
      </c>
      <c r="H1833" s="2">
        <f t="shared" si="223"/>
        <v>3.8090044999999959</v>
      </c>
      <c r="I1833" s="2">
        <f t="array" ref="I1833">SUMPRODUCT(B1817:B1836, (ROW(B1817:B1836)-ROW(B1817)+1)) / (20*21/2)</f>
        <v>4.0262261904761907</v>
      </c>
      <c r="J1833" s="2">
        <f t="shared" si="226"/>
        <v>4.0028419734877412</v>
      </c>
      <c r="K1833" s="2">
        <f t="shared" si="220"/>
        <v>3.9004857525232679</v>
      </c>
    </row>
    <row r="1834" spans="1:11" ht="13.5" x14ac:dyDescent="0.25">
      <c r="A1834" s="3">
        <v>44680</v>
      </c>
      <c r="B1834" s="2">
        <v>4.0290999999999997</v>
      </c>
      <c r="C1834" s="2">
        <f t="shared" si="221"/>
        <v>6.6999999999994841E-3</v>
      </c>
      <c r="D1834" s="2">
        <f t="shared" si="222"/>
        <v>4.0157600000000002</v>
      </c>
      <c r="E1834" s="2">
        <f t="shared" si="224"/>
        <v>4.0124300000000002</v>
      </c>
      <c r="F1834" s="2">
        <f t="shared" si="225"/>
        <v>4.025120000000002</v>
      </c>
      <c r="G1834" s="2">
        <f t="shared" si="219"/>
        <v>3.8871879999999974</v>
      </c>
      <c r="H1834" s="2">
        <f t="shared" si="223"/>
        <v>3.8084364999999951</v>
      </c>
      <c r="I1834" s="2">
        <f t="array" ref="I1834">SUMPRODUCT(B1818:B1837, (ROW(B1818:B1837)-ROW(B1818)+1)) / (20*21/2)</f>
        <v>4.0283195238095235</v>
      </c>
      <c r="J1834" s="2">
        <f t="shared" si="226"/>
        <v>4.0053427379174797</v>
      </c>
      <c r="K1834" s="2">
        <f t="shared" si="220"/>
        <v>3.9055294485027479</v>
      </c>
    </row>
    <row r="1835" spans="1:11" ht="13.5" x14ac:dyDescent="0.25">
      <c r="A1835" s="3">
        <v>44685</v>
      </c>
      <c r="B1835" s="2">
        <v>4.0891999999999999</v>
      </c>
      <c r="C1835" s="2">
        <f t="shared" si="221"/>
        <v>6.0100000000000264E-2</v>
      </c>
      <c r="D1835" s="2">
        <f t="shared" si="222"/>
        <v>4.0317800000000004</v>
      </c>
      <c r="E1835" s="2">
        <f t="shared" si="224"/>
        <v>4.0204399999999998</v>
      </c>
      <c r="F1835" s="2">
        <f t="shared" si="225"/>
        <v>4.0274550000000016</v>
      </c>
      <c r="G1835" s="2">
        <f t="shared" si="219"/>
        <v>3.8989479999999985</v>
      </c>
      <c r="H1835" s="2">
        <f t="shared" si="223"/>
        <v>3.808168999999995</v>
      </c>
      <c r="I1835" s="2">
        <f t="array" ref="I1835">SUMPRODUCT(B1819:B1838, (ROW(B1819:B1838)-ROW(B1819)+1)) / (20*21/2)</f>
        <v>4.0386576190476191</v>
      </c>
      <c r="J1835" s="2">
        <f t="shared" si="226"/>
        <v>4.0133291438301004</v>
      </c>
      <c r="K1835" s="2">
        <f t="shared" si="220"/>
        <v>3.9127322152281301</v>
      </c>
    </row>
    <row r="1836" spans="1:11" ht="13.5" x14ac:dyDescent="0.25">
      <c r="A1836" s="3">
        <v>44686</v>
      </c>
      <c r="B1836" s="2">
        <v>4.0358000000000001</v>
      </c>
      <c r="C1836" s="2">
        <f t="shared" si="221"/>
        <v>-5.3399999999999892E-2</v>
      </c>
      <c r="D1836" s="2">
        <f t="shared" si="222"/>
        <v>4.0371199999999998</v>
      </c>
      <c r="E1836" s="2">
        <f t="shared" si="224"/>
        <v>4.02311</v>
      </c>
      <c r="F1836" s="2">
        <f t="shared" si="225"/>
        <v>4.0271200000000018</v>
      </c>
      <c r="G1836" s="2">
        <f t="shared" si="219"/>
        <v>3.9096399999999978</v>
      </c>
      <c r="H1836" s="2">
        <f t="shared" si="223"/>
        <v>3.8076009999999951</v>
      </c>
      <c r="I1836" s="2">
        <f t="array" ref="I1836">SUMPRODUCT(B1820:B1839, (ROW(B1820:B1839)-ROW(B1820)+1)) / (20*21/2)</f>
        <v>4.0566552380952379</v>
      </c>
      <c r="J1836" s="2">
        <f t="shared" si="226"/>
        <v>4.015469225370091</v>
      </c>
      <c r="K1836" s="2">
        <f t="shared" si="220"/>
        <v>3.9175584028662427</v>
      </c>
    </row>
    <row r="1837" spans="1:11" ht="13.5" x14ac:dyDescent="0.25">
      <c r="A1837" s="3">
        <v>44687</v>
      </c>
      <c r="B1837" s="2">
        <v>4.0491000000000001</v>
      </c>
      <c r="C1837" s="2">
        <f t="shared" si="221"/>
        <v>1.330000000000009E-2</v>
      </c>
      <c r="D1837" s="2">
        <f t="shared" si="222"/>
        <v>4.0451199999999998</v>
      </c>
      <c r="E1837" s="2">
        <f t="shared" si="224"/>
        <v>4.0271100000000004</v>
      </c>
      <c r="F1837" s="2">
        <f t="shared" si="225"/>
        <v>4.0274500000000009</v>
      </c>
      <c r="G1837" s="2">
        <f t="shared" si="219"/>
        <v>3.920729999999998</v>
      </c>
      <c r="H1837" s="2">
        <f t="shared" si="223"/>
        <v>3.8068324999999947</v>
      </c>
      <c r="I1837" s="2">
        <f t="array" ref="I1837">SUMPRODUCT(B1821:B1840, (ROW(B1821:B1840)-ROW(B1821)+1)) / (20*21/2)</f>
        <v>4.0761514285714284</v>
      </c>
      <c r="J1837" s="2">
        <f t="shared" si="226"/>
        <v>4.0186721562872254</v>
      </c>
      <c r="K1837" s="2">
        <f t="shared" si="220"/>
        <v>3.9227168968714881</v>
      </c>
    </row>
    <row r="1838" spans="1:11" ht="13.5" x14ac:dyDescent="0.25">
      <c r="A1838" s="3">
        <v>44690</v>
      </c>
      <c r="B1838" s="2">
        <v>4.1360000000000001</v>
      </c>
      <c r="C1838" s="2">
        <f t="shared" si="221"/>
        <v>8.6899999999999977E-2</v>
      </c>
      <c r="D1838" s="2">
        <f t="shared" si="222"/>
        <v>4.0678399999999995</v>
      </c>
      <c r="E1838" s="2">
        <f t="shared" si="224"/>
        <v>4.0398000000000014</v>
      </c>
      <c r="F1838" s="2">
        <f t="shared" si="225"/>
        <v>4.0321249999999997</v>
      </c>
      <c r="G1838" s="2">
        <f t="shared" si="219"/>
        <v>3.9334259999999985</v>
      </c>
      <c r="H1838" s="2">
        <f t="shared" si="223"/>
        <v>3.8067654999999951</v>
      </c>
      <c r="I1838" s="2">
        <f t="array" ref="I1838">SUMPRODUCT(B1822:B1841, (ROW(B1822:B1841)-ROW(B1822)+1)) / (20*21/2)</f>
        <v>4.0866619047619048</v>
      </c>
      <c r="J1838" s="2">
        <f t="shared" si="226"/>
        <v>4.0298462366408225</v>
      </c>
      <c r="K1838" s="2">
        <f t="shared" si="220"/>
        <v>3.9310809401314302</v>
      </c>
    </row>
    <row r="1839" spans="1:11" ht="13.5" x14ac:dyDescent="0.25">
      <c r="A1839" s="3">
        <v>44691</v>
      </c>
      <c r="B1839" s="2">
        <v>4.2210999999999999</v>
      </c>
      <c r="C1839" s="2">
        <f t="shared" si="221"/>
        <v>8.5099999999999731E-2</v>
      </c>
      <c r="D1839" s="2">
        <f t="shared" si="222"/>
        <v>4.1062399999999997</v>
      </c>
      <c r="E1839" s="2">
        <f t="shared" si="224"/>
        <v>4.0610000000000008</v>
      </c>
      <c r="F1839" s="2">
        <f t="shared" si="225"/>
        <v>4.0413899999999998</v>
      </c>
      <c r="G1839" s="2">
        <f t="shared" si="219"/>
        <v>3.9476899999999984</v>
      </c>
      <c r="H1839" s="2">
        <f t="shared" si="223"/>
        <v>3.8070904999999957</v>
      </c>
      <c r="I1839" s="2">
        <f t="array" ref="I1839">SUMPRODUCT(B1823:B1842, (ROW(B1823:B1842)-ROW(B1823)+1)) / (20*21/2)</f>
        <v>4.1013080952380951</v>
      </c>
      <c r="J1839" s="2">
        <f t="shared" si="226"/>
        <v>4.0480608807702678</v>
      </c>
      <c r="K1839" s="2">
        <f t="shared" si="220"/>
        <v>3.9424542365968644</v>
      </c>
    </row>
    <row r="1840" spans="1:11" ht="13.5" x14ac:dyDescent="0.25">
      <c r="A1840" s="3">
        <v>44692</v>
      </c>
      <c r="B1840" s="2">
        <v>4.2461000000000002</v>
      </c>
      <c r="C1840" s="2">
        <f t="shared" si="221"/>
        <v>2.5000000000000355E-2</v>
      </c>
      <c r="D1840" s="2">
        <f t="shared" si="222"/>
        <v>4.1376200000000001</v>
      </c>
      <c r="E1840" s="2">
        <f t="shared" si="224"/>
        <v>4.0846999999999998</v>
      </c>
      <c r="F1840" s="2">
        <f t="shared" si="225"/>
        <v>4.0522399999999994</v>
      </c>
      <c r="G1840" s="2">
        <f t="shared" si="219"/>
        <v>3.9613839999999994</v>
      </c>
      <c r="H1840" s="2">
        <f t="shared" si="223"/>
        <v>3.8076074999999956</v>
      </c>
      <c r="I1840" s="2">
        <f t="array" ref="I1840">SUMPRODUCT(B1824:B1843, (ROW(B1824:B1843)-ROW(B1824)+1)) / (20*21/2)</f>
        <v>4.1111628571428573</v>
      </c>
      <c r="J1840" s="2">
        <f t="shared" si="226"/>
        <v>4.0669217492683369</v>
      </c>
      <c r="K1840" s="2">
        <f t="shared" si="220"/>
        <v>3.9543619135930661</v>
      </c>
    </row>
    <row r="1841" spans="1:11" ht="13.5" x14ac:dyDescent="0.25">
      <c r="A1841" s="3">
        <v>44693</v>
      </c>
      <c r="B1841" s="2">
        <v>4.1626000000000003</v>
      </c>
      <c r="C1841" s="2">
        <f t="shared" si="221"/>
        <v>-8.3499999999999908E-2</v>
      </c>
      <c r="D1841" s="2">
        <f t="shared" si="222"/>
        <v>4.1629800000000001</v>
      </c>
      <c r="E1841" s="2">
        <f t="shared" si="224"/>
        <v>4.1000499999999995</v>
      </c>
      <c r="F1841" s="2">
        <f t="shared" si="225"/>
        <v>4.0589149999999998</v>
      </c>
      <c r="G1841" s="2">
        <f t="shared" si="219"/>
        <v>3.9724739999999992</v>
      </c>
      <c r="H1841" s="2">
        <f t="shared" si="223"/>
        <v>3.8077069999999957</v>
      </c>
      <c r="I1841" s="2">
        <f t="array" ref="I1841">SUMPRODUCT(B1825:B1844, (ROW(B1825:B1844)-ROW(B1825)+1)) / (20*21/2)</f>
        <v>4.1156347619047624</v>
      </c>
      <c r="J1841" s="2">
        <f t="shared" si="226"/>
        <v>4.0760339636237335</v>
      </c>
      <c r="K1841" s="2">
        <f t="shared" si="220"/>
        <v>3.9625281130600047</v>
      </c>
    </row>
    <row r="1842" spans="1:11" ht="13.5" x14ac:dyDescent="0.25">
      <c r="A1842" s="3">
        <v>44694</v>
      </c>
      <c r="B1842" s="2">
        <v>4.2126999999999999</v>
      </c>
      <c r="C1842" s="2">
        <f t="shared" si="221"/>
        <v>5.0099999999999589E-2</v>
      </c>
      <c r="D1842" s="2">
        <f t="shared" si="222"/>
        <v>4.1956999999999995</v>
      </c>
      <c r="E1842" s="2">
        <f t="shared" si="224"/>
        <v>4.1204099999999997</v>
      </c>
      <c r="F1842" s="2">
        <f t="shared" si="225"/>
        <v>4.0674250000000001</v>
      </c>
      <c r="G1842" s="2">
        <f t="shared" ref="G1842:G1905" si="227">AVERAGE(B1793:B1842)</f>
        <v>3.9833619999999996</v>
      </c>
      <c r="H1842" s="2">
        <f t="shared" si="223"/>
        <v>3.8079899999999958</v>
      </c>
      <c r="I1842" s="2">
        <f t="array" ref="I1842">SUMPRODUCT(B1826:B1845, (ROW(B1826:B1845)-ROW(B1826)+1)) / (20*21/2)</f>
        <v>4.1196699999999993</v>
      </c>
      <c r="J1842" s="2">
        <f t="shared" si="226"/>
        <v>4.0890497766119491</v>
      </c>
      <c r="K1842" s="2">
        <f t="shared" si="220"/>
        <v>3.972338775292946</v>
      </c>
    </row>
    <row r="1843" spans="1:11" ht="13.5" x14ac:dyDescent="0.25">
      <c r="A1843" s="3">
        <v>44697</v>
      </c>
      <c r="B1843" s="2">
        <v>4.1708999999999996</v>
      </c>
      <c r="C1843" s="2">
        <f t="shared" si="221"/>
        <v>-4.1800000000000281E-2</v>
      </c>
      <c r="D1843" s="2">
        <f t="shared" si="222"/>
        <v>4.20268</v>
      </c>
      <c r="E1843" s="2">
        <f t="shared" si="224"/>
        <v>4.1352599999999997</v>
      </c>
      <c r="F1843" s="2">
        <f t="shared" si="225"/>
        <v>4.0738450000000004</v>
      </c>
      <c r="G1843" s="2">
        <f t="shared" si="227"/>
        <v>3.9939479999999996</v>
      </c>
      <c r="H1843" s="2">
        <f t="shared" si="223"/>
        <v>3.8081309999999964</v>
      </c>
      <c r="I1843" s="2">
        <f t="array" ref="I1843">SUMPRODUCT(B1827:B1846, (ROW(B1827:B1846)-ROW(B1827)+1)) / (20*21/2)</f>
        <v>4.1231733333333338</v>
      </c>
      <c r="J1843" s="2">
        <f t="shared" si="226"/>
        <v>4.0968450359822395</v>
      </c>
      <c r="K1843" s="2">
        <f t="shared" ref="K1843:K1906" si="228">$K$4*B1843+(1-$K$4)*K1842</f>
        <v>3.9801254899873406</v>
      </c>
    </row>
    <row r="1844" spans="1:11" ht="13.5" x14ac:dyDescent="0.25">
      <c r="A1844" s="3">
        <v>44698</v>
      </c>
      <c r="B1844" s="2">
        <v>4.1208</v>
      </c>
      <c r="C1844" s="2">
        <f t="shared" si="221"/>
        <v>-5.0099999999999589E-2</v>
      </c>
      <c r="D1844" s="2">
        <f t="shared" si="222"/>
        <v>4.1826199999999991</v>
      </c>
      <c r="E1844" s="2">
        <f t="shared" si="224"/>
        <v>4.1444299999999998</v>
      </c>
      <c r="F1844" s="2">
        <f t="shared" si="225"/>
        <v>4.07843</v>
      </c>
      <c r="G1844" s="2">
        <f t="shared" si="227"/>
        <v>4.0034000000000001</v>
      </c>
      <c r="H1844" s="2">
        <f t="shared" si="223"/>
        <v>3.8079544999999966</v>
      </c>
      <c r="I1844" s="2">
        <f t="array" ref="I1844">SUMPRODUCT(B1828:B1847, (ROW(B1828:B1847)-ROW(B1828)+1)) / (20*21/2)</f>
        <v>4.123754285714285</v>
      </c>
      <c r="J1844" s="2">
        <f t="shared" si="226"/>
        <v>4.0991264611267884</v>
      </c>
      <c r="K1844" s="2">
        <f t="shared" si="228"/>
        <v>3.9856421374388176</v>
      </c>
    </row>
    <row r="1845" spans="1:11" ht="13.5" x14ac:dyDescent="0.25">
      <c r="A1845" s="3">
        <v>44699</v>
      </c>
      <c r="B1845" s="2">
        <v>4.1208</v>
      </c>
      <c r="C1845" s="2">
        <f t="shared" si="221"/>
        <v>0</v>
      </c>
      <c r="D1845" s="2">
        <f t="shared" si="222"/>
        <v>4.1575599999999993</v>
      </c>
      <c r="E1845" s="2">
        <f t="shared" si="224"/>
        <v>4.147590000000001</v>
      </c>
      <c r="F1845" s="2">
        <f t="shared" si="225"/>
        <v>4.0840150000000008</v>
      </c>
      <c r="G1845" s="2">
        <f t="shared" si="227"/>
        <v>4.0117820000000002</v>
      </c>
      <c r="H1845" s="2">
        <f t="shared" si="223"/>
        <v>3.8075444999999974</v>
      </c>
      <c r="I1845" s="2">
        <f t="array" ref="I1845">SUMPRODUCT(B1829:B1848, (ROW(B1829:B1848)-ROW(B1829)+1)) / (20*21/2)</f>
        <v>4.1223323809523809</v>
      </c>
      <c r="J1845" s="2">
        <f t="shared" si="226"/>
        <v>4.1011906076861422</v>
      </c>
      <c r="K1845" s="2">
        <f t="shared" si="228"/>
        <v>3.9909424457745502</v>
      </c>
    </row>
    <row r="1846" spans="1:11" ht="13.5" x14ac:dyDescent="0.25">
      <c r="A1846" s="3">
        <v>44700</v>
      </c>
      <c r="B1846" s="2">
        <v>4.1208</v>
      </c>
      <c r="C1846" s="2">
        <f t="shared" si="221"/>
        <v>0</v>
      </c>
      <c r="D1846" s="2">
        <f t="shared" si="222"/>
        <v>4.1491999999999996</v>
      </c>
      <c r="E1846" s="2">
        <f t="shared" si="224"/>
        <v>4.1560900000000007</v>
      </c>
      <c r="F1846" s="2">
        <f t="shared" si="225"/>
        <v>4.0896000000000008</v>
      </c>
      <c r="G1846" s="2">
        <f t="shared" si="227"/>
        <v>4.0206980000000012</v>
      </c>
      <c r="H1846" s="2">
        <f t="shared" si="223"/>
        <v>3.8071679999999977</v>
      </c>
      <c r="I1846" s="2">
        <f t="array" ref="I1846">SUMPRODUCT(B1830:B1849, (ROW(B1830:B1849)-ROW(B1830)+1)) / (20*21/2)</f>
        <v>4.1205776190476184</v>
      </c>
      <c r="J1846" s="2">
        <f t="shared" si="226"/>
        <v>4.1030581688588903</v>
      </c>
      <c r="K1846" s="2">
        <f t="shared" si="228"/>
        <v>3.9960348988814305</v>
      </c>
    </row>
    <row r="1847" spans="1:11" ht="13.5" x14ac:dyDescent="0.25">
      <c r="A1847" s="3">
        <v>44701</v>
      </c>
      <c r="B1847" s="2">
        <v>4.0956999999999999</v>
      </c>
      <c r="C1847" s="2">
        <f t="shared" si="221"/>
        <v>-2.5100000000000122E-2</v>
      </c>
      <c r="D1847" s="2">
        <f t="shared" si="222"/>
        <v>4.1257999999999999</v>
      </c>
      <c r="E1847" s="2">
        <f t="shared" si="224"/>
        <v>4.1607500000000002</v>
      </c>
      <c r="F1847" s="2">
        <f t="shared" si="225"/>
        <v>4.0939300000000003</v>
      </c>
      <c r="G1847" s="2">
        <f t="shared" si="227"/>
        <v>4.0297800000000006</v>
      </c>
      <c r="H1847" s="2">
        <f t="shared" si="223"/>
        <v>3.8066989999999974</v>
      </c>
      <c r="I1847" s="2">
        <f t="array" ref="I1847">SUMPRODUCT(B1831:B1850, (ROW(B1831:B1850)-ROW(B1831)+1)) / (20*21/2)</f>
        <v>4.1200804761904761</v>
      </c>
      <c r="J1847" s="2">
        <f t="shared" si="226"/>
        <v>4.1023573908723296</v>
      </c>
      <c r="K1847" s="2">
        <f t="shared" si="228"/>
        <v>3.9999433342194135</v>
      </c>
    </row>
    <row r="1848" spans="1:11" ht="13.5" x14ac:dyDescent="0.25">
      <c r="A1848" s="3">
        <v>44704</v>
      </c>
      <c r="B1848" s="2">
        <v>4.0789999999999997</v>
      </c>
      <c r="C1848" s="2">
        <f t="shared" si="221"/>
        <v>-1.6700000000000159E-2</v>
      </c>
      <c r="D1848" s="2">
        <f t="shared" si="222"/>
        <v>4.1074200000000003</v>
      </c>
      <c r="E1848" s="2">
        <f t="shared" si="224"/>
        <v>4.1550500000000001</v>
      </c>
      <c r="F1848" s="2">
        <f t="shared" si="225"/>
        <v>4.0974249999999994</v>
      </c>
      <c r="G1848" s="2">
        <f t="shared" si="227"/>
        <v>4.0378600000000011</v>
      </c>
      <c r="H1848" s="2">
        <f t="shared" si="223"/>
        <v>3.806146499999997</v>
      </c>
      <c r="I1848" s="2">
        <f t="array" ref="I1848">SUMPRODUCT(B1832:B1851, (ROW(B1832:B1851)-ROW(B1832)+1)) / (20*21/2)</f>
        <v>4.1191709523809523</v>
      </c>
      <c r="J1848" s="2">
        <f t="shared" si="226"/>
        <v>4.1001328774559171</v>
      </c>
      <c r="K1848" s="2">
        <f t="shared" si="228"/>
        <v>4.0030435956225743</v>
      </c>
    </row>
    <row r="1849" spans="1:11" ht="13.5" x14ac:dyDescent="0.25">
      <c r="A1849" s="3">
        <v>44705</v>
      </c>
      <c r="B1849" s="2">
        <v>4.0789999999999997</v>
      </c>
      <c r="C1849" s="2">
        <f t="shared" si="221"/>
        <v>0</v>
      </c>
      <c r="D1849" s="2">
        <f t="shared" si="222"/>
        <v>4.0990599999999997</v>
      </c>
      <c r="E1849" s="2">
        <f t="shared" si="224"/>
        <v>4.140839999999999</v>
      </c>
      <c r="F1849" s="2">
        <f t="shared" si="225"/>
        <v>4.1009199999999995</v>
      </c>
      <c r="G1849" s="2">
        <f t="shared" si="227"/>
        <v>4.0459400000000016</v>
      </c>
      <c r="H1849" s="2">
        <f t="shared" si="223"/>
        <v>3.8055939999999966</v>
      </c>
      <c r="I1849" s="2">
        <f t="array" ref="I1849">SUMPRODUCT(B1833:B1852, (ROW(B1833:B1852)-ROW(B1833)+1)) / (20*21/2)</f>
        <v>4.117849047619047</v>
      </c>
      <c r="J1849" s="2">
        <f t="shared" si="226"/>
        <v>4.0981202224601159</v>
      </c>
      <c r="K1849" s="2">
        <f t="shared" si="228"/>
        <v>4.0060222781471797</v>
      </c>
    </row>
    <row r="1850" spans="1:11" ht="13.5" x14ac:dyDescent="0.25">
      <c r="A1850" s="3">
        <v>44706</v>
      </c>
      <c r="B1850" s="2">
        <v>4.0956999999999999</v>
      </c>
      <c r="C1850" s="2">
        <f t="shared" si="221"/>
        <v>1.6700000000000159E-2</v>
      </c>
      <c r="D1850" s="2">
        <f t="shared" si="222"/>
        <v>4.0940400000000006</v>
      </c>
      <c r="E1850" s="2">
        <f t="shared" si="224"/>
        <v>4.1257999999999999</v>
      </c>
      <c r="F1850" s="2">
        <f t="shared" si="225"/>
        <v>4.105249999999999</v>
      </c>
      <c r="G1850" s="2">
        <f t="shared" si="227"/>
        <v>4.0499440000000018</v>
      </c>
      <c r="H1850" s="2">
        <f t="shared" si="223"/>
        <v>3.8051249999999959</v>
      </c>
      <c r="I1850" s="2">
        <f t="array" ref="I1850">SUMPRODUCT(B1834:B1853, (ROW(B1834:B1853)-ROW(B1834)+1)) / (20*21/2)</f>
        <v>4.116114761904762</v>
      </c>
      <c r="J1850" s="2">
        <f t="shared" si="226"/>
        <v>4.097889725082962</v>
      </c>
      <c r="K1850" s="2">
        <f t="shared" si="228"/>
        <v>4.0095390515531726</v>
      </c>
    </row>
    <row r="1851" spans="1:11" ht="13.5" x14ac:dyDescent="0.25">
      <c r="A1851" s="3">
        <v>44707</v>
      </c>
      <c r="B1851" s="2">
        <v>4.0956999999999999</v>
      </c>
      <c r="C1851" s="2">
        <f t="shared" si="221"/>
        <v>0</v>
      </c>
      <c r="D1851" s="2">
        <f t="shared" si="222"/>
        <v>4.0890199999999997</v>
      </c>
      <c r="E1851" s="2">
        <f t="shared" si="224"/>
        <v>4.11911</v>
      </c>
      <c r="F1851" s="2">
        <f t="shared" si="225"/>
        <v>4.1095799999999985</v>
      </c>
      <c r="G1851" s="2">
        <f t="shared" si="227"/>
        <v>4.0518100000000015</v>
      </c>
      <c r="H1851" s="2">
        <f t="shared" si="223"/>
        <v>3.8047564999999959</v>
      </c>
      <c r="I1851" s="2">
        <f t="array" ref="I1851">SUMPRODUCT(B1835:B1854, (ROW(B1835:B1854)-ROW(B1835)+1)) / (20*21/2)</f>
        <v>4.1172123809523802</v>
      </c>
      <c r="J1851" s="2">
        <f t="shared" si="226"/>
        <v>4.0976811798369654</v>
      </c>
      <c r="K1851" s="2">
        <f t="shared" si="228"/>
        <v>4.0129179122765777</v>
      </c>
    </row>
    <row r="1852" spans="1:11" ht="13.5" x14ac:dyDescent="0.25">
      <c r="A1852" s="3">
        <v>44708</v>
      </c>
      <c r="B1852" s="2">
        <v>4.0956999999999999</v>
      </c>
      <c r="C1852" s="2">
        <f t="shared" si="221"/>
        <v>0</v>
      </c>
      <c r="D1852" s="2">
        <f t="shared" si="222"/>
        <v>4.0890199999999997</v>
      </c>
      <c r="E1852" s="2">
        <f t="shared" si="224"/>
        <v>4.1074099999999998</v>
      </c>
      <c r="F1852" s="2">
        <f t="shared" si="225"/>
        <v>4.1139099999999988</v>
      </c>
      <c r="G1852" s="2">
        <f t="shared" si="227"/>
        <v>4.0536760000000012</v>
      </c>
      <c r="H1852" s="2">
        <f t="shared" si="223"/>
        <v>3.8043879999999954</v>
      </c>
      <c r="I1852" s="2">
        <f t="array" ref="I1852">SUMPRODUCT(B1836:B1855, (ROW(B1836:B1855)-ROW(B1836)+1)) / (20*21/2)</f>
        <v>4.1146528571428567</v>
      </c>
      <c r="J1852" s="2">
        <f t="shared" si="226"/>
        <v>4.0974924960429684</v>
      </c>
      <c r="K1852" s="2">
        <f t="shared" si="228"/>
        <v>4.0161642686578887</v>
      </c>
    </row>
    <row r="1853" spans="1:11" ht="13.5" x14ac:dyDescent="0.25">
      <c r="A1853" s="3">
        <v>44711</v>
      </c>
      <c r="B1853" s="2">
        <v>4.0956999999999999</v>
      </c>
      <c r="C1853" s="2">
        <f t="shared" si="221"/>
        <v>0</v>
      </c>
      <c r="D1853" s="2">
        <f t="shared" si="222"/>
        <v>4.0923600000000002</v>
      </c>
      <c r="E1853" s="2">
        <f t="shared" si="224"/>
        <v>4.0998900000000003</v>
      </c>
      <c r="F1853" s="2">
        <f t="shared" si="225"/>
        <v>4.1175749999999987</v>
      </c>
      <c r="G1853" s="2">
        <f t="shared" si="227"/>
        <v>4.0556760000000018</v>
      </c>
      <c r="H1853" s="2">
        <f t="shared" si="223"/>
        <v>3.8039189999999952</v>
      </c>
      <c r="I1853" s="2">
        <f t="array" ref="I1853">SUMPRODUCT(B1837:B1856, (ROW(B1837:B1856)-ROW(B1837)+1)) / (20*21/2)</f>
        <v>4.1120623809523806</v>
      </c>
      <c r="J1853" s="2">
        <f t="shared" si="226"/>
        <v>4.0973217821341139</v>
      </c>
      <c r="K1853" s="2">
        <f t="shared" si="228"/>
        <v>4.0192833169458151</v>
      </c>
    </row>
    <row r="1854" spans="1:11" ht="13.5" x14ac:dyDescent="0.25">
      <c r="A1854" s="3">
        <v>44712</v>
      </c>
      <c r="B1854" s="2">
        <v>4.1291000000000002</v>
      </c>
      <c r="C1854" s="2">
        <f t="shared" si="221"/>
        <v>3.3400000000000318E-2</v>
      </c>
      <c r="D1854" s="2">
        <f t="shared" si="222"/>
        <v>4.1023800000000001</v>
      </c>
      <c r="E1854" s="2">
        <f t="shared" si="224"/>
        <v>4.1007200000000008</v>
      </c>
      <c r="F1854" s="2">
        <f t="shared" si="225"/>
        <v>4.1225749999999994</v>
      </c>
      <c r="G1854" s="2">
        <f t="shared" si="227"/>
        <v>4.0584780000000009</v>
      </c>
      <c r="H1854" s="2">
        <f t="shared" si="223"/>
        <v>3.8036169999999947</v>
      </c>
      <c r="I1854" s="2">
        <f t="array" ref="I1854">SUMPRODUCT(B1838:B1857, (ROW(B1838:B1857)-ROW(B1838)+1)) / (20*21/2)</f>
        <v>4.1091866666666661</v>
      </c>
      <c r="J1854" s="2">
        <f t="shared" si="226"/>
        <v>4.1003482790737227</v>
      </c>
      <c r="K1854" s="2">
        <f t="shared" si="228"/>
        <v>4.0235898535361754</v>
      </c>
    </row>
    <row r="1855" spans="1:11" ht="13.5" x14ac:dyDescent="0.25">
      <c r="A1855" s="3">
        <v>44713</v>
      </c>
      <c r="B1855" s="2">
        <v>4.0956999999999999</v>
      </c>
      <c r="C1855" s="2">
        <f t="shared" si="221"/>
        <v>-3.3400000000000318E-2</v>
      </c>
      <c r="D1855" s="2">
        <f t="shared" si="222"/>
        <v>4.1023800000000001</v>
      </c>
      <c r="E1855" s="2">
        <f t="shared" si="224"/>
        <v>4.0982099999999999</v>
      </c>
      <c r="F1855" s="2">
        <f t="shared" si="225"/>
        <v>4.1228999999999996</v>
      </c>
      <c r="G1855" s="2">
        <f t="shared" si="227"/>
        <v>4.0607460000000017</v>
      </c>
      <c r="H1855" s="2">
        <f t="shared" si="223"/>
        <v>3.8031814999999942</v>
      </c>
      <c r="I1855" s="2">
        <f t="array" ref="I1855">SUMPRODUCT(B1839:B1858, (ROW(B1839:B1858)-ROW(B1839)+1)) / (20*21/2)</f>
        <v>4.1060890476190472</v>
      </c>
      <c r="J1855" s="2">
        <f t="shared" si="226"/>
        <v>4.0999055858286058</v>
      </c>
      <c r="K1855" s="2">
        <f t="shared" si="228"/>
        <v>4.0264177024171097</v>
      </c>
    </row>
    <row r="1856" spans="1:11" ht="13.5" x14ac:dyDescent="0.25">
      <c r="A1856" s="3">
        <v>44714</v>
      </c>
      <c r="B1856" s="2">
        <v>4.0956999999999999</v>
      </c>
      <c r="C1856" s="2">
        <f t="shared" si="221"/>
        <v>0</v>
      </c>
      <c r="D1856" s="2">
        <f t="shared" si="222"/>
        <v>4.1023800000000001</v>
      </c>
      <c r="E1856" s="2">
        <f t="shared" si="224"/>
        <v>4.0956999999999999</v>
      </c>
      <c r="F1856" s="2">
        <f t="shared" si="225"/>
        <v>4.125894999999999</v>
      </c>
      <c r="G1856" s="2">
        <f t="shared" si="227"/>
        <v>4.0631480000000009</v>
      </c>
      <c r="H1856" s="2">
        <f t="shared" si="223"/>
        <v>3.8028464999999945</v>
      </c>
      <c r="I1856" s="2">
        <f t="array" ref="I1856">SUMPRODUCT(B1840:B1859, (ROW(B1840:B1859)-ROW(B1840)+1)) / (20*21/2)</f>
        <v>4.1047738095238095</v>
      </c>
      <c r="J1856" s="2">
        <f t="shared" si="226"/>
        <v>4.0995050538449291</v>
      </c>
      <c r="K1856" s="2">
        <f t="shared" si="228"/>
        <v>4.0291346552634977</v>
      </c>
    </row>
    <row r="1857" spans="1:11" ht="13.5" x14ac:dyDescent="0.25">
      <c r="A1857" s="3">
        <v>44715</v>
      </c>
      <c r="B1857" s="2">
        <v>4.0956999999999999</v>
      </c>
      <c r="C1857" s="2">
        <f t="shared" si="221"/>
        <v>0</v>
      </c>
      <c r="D1857" s="2">
        <f t="shared" si="222"/>
        <v>4.1023800000000001</v>
      </c>
      <c r="E1857" s="2">
        <f t="shared" si="224"/>
        <v>4.0956999999999999</v>
      </c>
      <c r="F1857" s="2">
        <f t="shared" si="225"/>
        <v>4.1282249999999987</v>
      </c>
      <c r="G1857" s="2">
        <f t="shared" si="227"/>
        <v>4.06555</v>
      </c>
      <c r="H1857" s="2">
        <f t="shared" si="223"/>
        <v>3.8025114999999947</v>
      </c>
      <c r="I1857" s="2">
        <f t="array" ref="I1857">SUMPRODUCT(B1841:B1860, (ROW(B1841:B1860)-ROW(B1841)+1)) / (20*21/2)</f>
        <v>4.1007952380952375</v>
      </c>
      <c r="J1857" s="2">
        <f t="shared" si="226"/>
        <v>4.0991426677644593</v>
      </c>
      <c r="K1857" s="2">
        <f t="shared" si="228"/>
        <v>4.0317450609394392</v>
      </c>
    </row>
    <row r="1858" spans="1:11" ht="13.5" x14ac:dyDescent="0.25">
      <c r="A1858" s="3">
        <v>44718</v>
      </c>
      <c r="B1858" s="2">
        <v>4.0956999999999999</v>
      </c>
      <c r="C1858" s="2">
        <f t="shared" si="221"/>
        <v>0</v>
      </c>
      <c r="D1858" s="2">
        <f t="shared" si="222"/>
        <v>4.1023800000000001</v>
      </c>
      <c r="E1858" s="2">
        <f t="shared" si="224"/>
        <v>4.0973699999999997</v>
      </c>
      <c r="F1858" s="2">
        <f t="shared" si="225"/>
        <v>4.1262099999999986</v>
      </c>
      <c r="G1858" s="2">
        <f t="shared" si="227"/>
        <v>4.067952</v>
      </c>
      <c r="H1858" s="2">
        <f t="shared" si="223"/>
        <v>3.8021764999999941</v>
      </c>
      <c r="I1858" s="2">
        <f t="array" ref="I1858">SUMPRODUCT(B1842:B1861, (ROW(B1842:B1861)-ROW(B1842)+1)) / (20*21/2)</f>
        <v>4.1023838095238085</v>
      </c>
      <c r="J1858" s="2">
        <f t="shared" si="226"/>
        <v>4.098814794644035</v>
      </c>
      <c r="K1858" s="2">
        <f t="shared" si="228"/>
        <v>4.0342530977653439</v>
      </c>
    </row>
    <row r="1859" spans="1:11" ht="13.5" x14ac:dyDescent="0.25">
      <c r="A1859" s="3">
        <v>44719</v>
      </c>
      <c r="B1859" s="2">
        <v>4.1124000000000001</v>
      </c>
      <c r="C1859" s="2">
        <f t="shared" si="221"/>
        <v>1.6700000000000159E-2</v>
      </c>
      <c r="D1859" s="2">
        <f t="shared" si="222"/>
        <v>4.0990400000000005</v>
      </c>
      <c r="E1859" s="2">
        <f t="shared" si="224"/>
        <v>4.1007100000000003</v>
      </c>
      <c r="F1859" s="2">
        <f t="shared" si="225"/>
        <v>4.1207749999999983</v>
      </c>
      <c r="G1859" s="2">
        <f t="shared" si="227"/>
        <v>4.0706880000000005</v>
      </c>
      <c r="H1859" s="2">
        <f t="shared" si="223"/>
        <v>3.8019579999999937</v>
      </c>
      <c r="I1859" s="2">
        <f t="array" ref="I1859">SUMPRODUCT(B1843:B1862, (ROW(B1843:B1862)-ROW(B1843)+1)) / (20*21/2)</f>
        <v>4.1049319047619042</v>
      </c>
      <c r="J1859" s="2">
        <f t="shared" si="226"/>
        <v>4.1001086237255553</v>
      </c>
      <c r="K1859" s="2">
        <f t="shared" si="228"/>
        <v>4.0373176821667034</v>
      </c>
    </row>
    <row r="1860" spans="1:11" ht="13.5" x14ac:dyDescent="0.25">
      <c r="A1860" s="3">
        <v>44720</v>
      </c>
      <c r="B1860" s="2">
        <v>4.0789999999999997</v>
      </c>
      <c r="C1860" s="2">
        <f t="shared" ref="C1860:C1923" si="229">B1860-B1859</f>
        <v>-3.3400000000000318E-2</v>
      </c>
      <c r="D1860" s="2">
        <f t="shared" si="222"/>
        <v>4.0956999999999999</v>
      </c>
      <c r="E1860" s="2">
        <f t="shared" si="224"/>
        <v>4.0990400000000005</v>
      </c>
      <c r="F1860" s="2">
        <f t="shared" si="225"/>
        <v>4.1124199999999984</v>
      </c>
      <c r="G1860" s="2">
        <f t="shared" si="227"/>
        <v>4.072756</v>
      </c>
      <c r="H1860" s="2">
        <f t="shared" si="223"/>
        <v>3.8016394999999945</v>
      </c>
      <c r="I1860" s="2">
        <f t="array" ref="I1860">SUMPRODUCT(B1844:B1863, (ROW(B1844:B1863)-ROW(B1844)+1)) / (20*21/2)</f>
        <v>4.1102285714285713</v>
      </c>
      <c r="J1860" s="2">
        <f t="shared" si="226"/>
        <v>4.0980982786088358</v>
      </c>
      <c r="K1860" s="2">
        <f t="shared" si="228"/>
        <v>4.0389522828660489</v>
      </c>
    </row>
    <row r="1861" spans="1:11" ht="13.5" x14ac:dyDescent="0.25">
      <c r="A1861" s="3">
        <v>44721</v>
      </c>
      <c r="B1861" s="2">
        <v>4.1291000000000002</v>
      </c>
      <c r="C1861" s="2">
        <f t="shared" si="229"/>
        <v>5.0100000000000477E-2</v>
      </c>
      <c r="D1861" s="2">
        <f t="shared" si="222"/>
        <v>4.1023800000000001</v>
      </c>
      <c r="E1861" s="2">
        <f t="shared" si="224"/>
        <v>4.1023800000000001</v>
      </c>
      <c r="F1861" s="2">
        <f t="shared" si="225"/>
        <v>4.1107449999999988</v>
      </c>
      <c r="G1861" s="2">
        <f t="shared" si="227"/>
        <v>4.0758259999999993</v>
      </c>
      <c r="H1861" s="2">
        <f t="shared" si="223"/>
        <v>3.8015714999999948</v>
      </c>
      <c r="I1861" s="2">
        <f t="array" ref="I1861">SUMPRODUCT(B1845:B1864, (ROW(B1845:B1864)-ROW(B1845)+1)) / (20*21/2)</f>
        <v>4.1139647619047617</v>
      </c>
      <c r="J1861" s="2">
        <f t="shared" si="226"/>
        <v>4.1010508235032326</v>
      </c>
      <c r="K1861" s="2">
        <f t="shared" si="228"/>
        <v>4.0424874874595371</v>
      </c>
    </row>
    <row r="1862" spans="1:11" ht="13.5" x14ac:dyDescent="0.25">
      <c r="A1862" s="3">
        <v>44722</v>
      </c>
      <c r="B1862" s="2">
        <v>4.1375000000000002</v>
      </c>
      <c r="C1862" s="2">
        <f t="shared" si="229"/>
        <v>8.3999999999999631E-3</v>
      </c>
      <c r="D1862" s="2">
        <f t="shared" ref="D1862:D1925" si="230">AVERAGE(B1858:B1862)</f>
        <v>4.1107399999999998</v>
      </c>
      <c r="E1862" s="2">
        <f t="shared" si="224"/>
        <v>4.10656</v>
      </c>
      <c r="F1862" s="2">
        <f t="shared" si="225"/>
        <v>4.1069849999999999</v>
      </c>
      <c r="G1862" s="2">
        <f t="shared" si="227"/>
        <v>4.0775939999999995</v>
      </c>
      <c r="H1862" s="2">
        <f t="shared" si="223"/>
        <v>3.8015454999999951</v>
      </c>
      <c r="I1862" s="2">
        <f t="array" ref="I1862">SUMPRODUCT(B1846:B1865, (ROW(B1846:B1865)-ROW(B1846)+1)) / (20*21/2)</f>
        <v>4.1175819047619049</v>
      </c>
      <c r="J1862" s="2">
        <f t="shared" si="226"/>
        <v>4.1045221736457824</v>
      </c>
      <c r="K1862" s="2">
        <f t="shared" si="228"/>
        <v>4.0462134683434767</v>
      </c>
    </row>
    <row r="1863" spans="1:11" ht="13.5" x14ac:dyDescent="0.25">
      <c r="A1863" s="3">
        <v>44725</v>
      </c>
      <c r="B1863" s="2">
        <v>4.1626000000000003</v>
      </c>
      <c r="C1863" s="2">
        <f t="shared" si="229"/>
        <v>2.5100000000000122E-2</v>
      </c>
      <c r="D1863" s="2">
        <f t="shared" si="230"/>
        <v>4.1241199999999996</v>
      </c>
      <c r="E1863" s="2">
        <f t="shared" si="224"/>
        <v>4.1132499999999999</v>
      </c>
      <c r="F1863" s="2">
        <f t="shared" si="225"/>
        <v>4.1065699999999996</v>
      </c>
      <c r="G1863" s="2">
        <f t="shared" si="227"/>
        <v>4.0799959999999995</v>
      </c>
      <c r="H1863" s="2">
        <f t="shared" si="223"/>
        <v>3.8014109999999959</v>
      </c>
      <c r="I1863" s="2">
        <f t="array" ref="I1863">SUMPRODUCT(B1847:B1866, (ROW(B1847:B1866)-ROW(B1847)+1)) / (20*21/2)</f>
        <v>4.1210800000000001</v>
      </c>
      <c r="J1863" s="2">
        <f t="shared" si="226"/>
        <v>4.1100533952033267</v>
      </c>
      <c r="K1863" s="2">
        <f t="shared" si="228"/>
        <v>4.0507776460554972</v>
      </c>
    </row>
    <row r="1864" spans="1:11" ht="13.5" x14ac:dyDescent="0.25">
      <c r="A1864" s="3">
        <v>44726</v>
      </c>
      <c r="B1864" s="2">
        <v>4.1458000000000004</v>
      </c>
      <c r="C1864" s="2">
        <f t="shared" si="229"/>
        <v>-1.6799999999999926E-2</v>
      </c>
      <c r="D1864" s="2">
        <f t="shared" si="230"/>
        <v>4.1308000000000007</v>
      </c>
      <c r="E1864" s="2">
        <f t="shared" si="224"/>
        <v>4.1149199999999997</v>
      </c>
      <c r="F1864" s="2">
        <f t="shared" si="225"/>
        <v>4.1078199999999994</v>
      </c>
      <c r="G1864" s="2">
        <f t="shared" si="227"/>
        <v>4.0820619999999996</v>
      </c>
      <c r="H1864" s="2">
        <f t="shared" si="223"/>
        <v>3.8015934999999956</v>
      </c>
      <c r="I1864" s="2">
        <f t="array" ref="I1864">SUMPRODUCT(B1848:B1867, (ROW(B1848:B1867)-ROW(B1848)+1)) / (20*21/2)</f>
        <v>4.1244590476190481</v>
      </c>
      <c r="J1864" s="2">
        <f t="shared" si="226"/>
        <v>4.1134578337553913</v>
      </c>
      <c r="K1864" s="2">
        <f t="shared" si="228"/>
        <v>4.0545040128768504</v>
      </c>
    </row>
    <row r="1865" spans="1:11" ht="13.5" x14ac:dyDescent="0.25">
      <c r="A1865" s="3">
        <v>44727</v>
      </c>
      <c r="B1865" s="2">
        <v>4.1458000000000004</v>
      </c>
      <c r="C1865" s="2">
        <f t="shared" si="229"/>
        <v>0</v>
      </c>
      <c r="D1865" s="2">
        <f t="shared" si="230"/>
        <v>4.1441600000000012</v>
      </c>
      <c r="E1865" s="2">
        <f t="shared" si="224"/>
        <v>4.1199300000000001</v>
      </c>
      <c r="F1865" s="2">
        <f t="shared" si="225"/>
        <v>4.10907</v>
      </c>
      <c r="G1865" s="2">
        <f t="shared" si="227"/>
        <v>4.0841279999999998</v>
      </c>
      <c r="H1865" s="2">
        <f t="shared" si="223"/>
        <v>3.8014419999999949</v>
      </c>
      <c r="I1865" s="2">
        <f t="array" ref="I1865">SUMPRODUCT(B1849:B1868, (ROW(B1849:B1868)-ROW(B1849)+1)) / (20*21/2)</f>
        <v>4.1275995238095238</v>
      </c>
      <c r="J1865" s="2">
        <f t="shared" si="226"/>
        <v>4.1165380400644018</v>
      </c>
      <c r="K1865" s="2">
        <f t="shared" si="228"/>
        <v>4.0580842476659935</v>
      </c>
    </row>
    <row r="1866" spans="1:11" ht="13.5" x14ac:dyDescent="0.25">
      <c r="A1866" s="3">
        <v>44728</v>
      </c>
      <c r="B1866" s="2">
        <v>4.1458000000000004</v>
      </c>
      <c r="C1866" s="2">
        <f t="shared" si="229"/>
        <v>0</v>
      </c>
      <c r="D1866" s="2">
        <f t="shared" si="230"/>
        <v>4.1475000000000009</v>
      </c>
      <c r="E1866" s="2">
        <f t="shared" si="224"/>
        <v>4.1249400000000005</v>
      </c>
      <c r="F1866" s="2">
        <f t="shared" si="225"/>
        <v>4.1103199999999998</v>
      </c>
      <c r="G1866" s="2">
        <f t="shared" si="227"/>
        <v>4.0861939999999999</v>
      </c>
      <c r="H1866" s="2">
        <f t="shared" ref="H1866:H1929" si="231">AVERAGE(B1667:B1866)</f>
        <v>3.8014574999999953</v>
      </c>
      <c r="I1866" s="2">
        <f t="array" ref="I1866">SUMPRODUCT(B1850:B1869, (ROW(B1850:B1869)-ROW(B1850)+1)) / (20*21/2)</f>
        <v>4.1296314285714297</v>
      </c>
      <c r="J1866" s="2">
        <f t="shared" si="226"/>
        <v>4.1193248933916022</v>
      </c>
      <c r="K1866" s="2">
        <f t="shared" si="228"/>
        <v>4.0615240810908571</v>
      </c>
    </row>
    <row r="1867" spans="1:11" ht="13.5" x14ac:dyDescent="0.25">
      <c r="A1867" s="3">
        <v>44729</v>
      </c>
      <c r="B1867" s="2">
        <v>4.1458000000000004</v>
      </c>
      <c r="C1867" s="2">
        <f t="shared" si="229"/>
        <v>0</v>
      </c>
      <c r="D1867" s="2">
        <f t="shared" si="230"/>
        <v>4.1491600000000002</v>
      </c>
      <c r="E1867" s="2">
        <f t="shared" si="224"/>
        <v>4.12995</v>
      </c>
      <c r="F1867" s="2">
        <f t="shared" si="225"/>
        <v>4.1128249999999991</v>
      </c>
      <c r="G1867" s="2">
        <f t="shared" si="227"/>
        <v>4.08826</v>
      </c>
      <c r="H1867" s="2">
        <f t="shared" si="231"/>
        <v>3.801439499999995</v>
      </c>
      <c r="I1867" s="2">
        <f t="array" ref="I1867">SUMPRODUCT(B1851:B1870, (ROW(B1851:B1870)-ROW(B1851)+1)) / (20*21/2)</f>
        <v>4.1313847619047621</v>
      </c>
      <c r="J1867" s="2">
        <f t="shared" si="226"/>
        <v>4.1218463321162115</v>
      </c>
      <c r="K1867" s="2">
        <f t="shared" si="228"/>
        <v>4.064829019087294</v>
      </c>
    </row>
    <row r="1868" spans="1:11" ht="13.5" x14ac:dyDescent="0.25">
      <c r="A1868" s="3">
        <v>44732</v>
      </c>
      <c r="B1868" s="2">
        <v>4.1458000000000004</v>
      </c>
      <c r="C1868" s="2">
        <f t="shared" si="229"/>
        <v>0</v>
      </c>
      <c r="D1868" s="2">
        <f t="shared" si="230"/>
        <v>4.1458000000000004</v>
      </c>
      <c r="E1868" s="2">
        <f t="shared" ref="E1868:E1931" si="232">AVERAGE(B1859:B1868)</f>
        <v>4.1349600000000004</v>
      </c>
      <c r="F1868" s="2">
        <f t="shared" si="225"/>
        <v>4.1161649999999987</v>
      </c>
      <c r="G1868" s="2">
        <f t="shared" si="227"/>
        <v>4.0903259999999992</v>
      </c>
      <c r="H1868" s="2">
        <f t="shared" si="231"/>
        <v>3.8014549999999954</v>
      </c>
      <c r="I1868" s="2">
        <f t="array" ref="I1868">SUMPRODUCT(B1852:B1871, (ROW(B1852:B1871)-ROW(B1852)+1)) / (20*21/2)</f>
        <v>4.1329390476190477</v>
      </c>
      <c r="J1868" s="2">
        <f t="shared" si="226"/>
        <v>4.1241276338194295</v>
      </c>
      <c r="K1868" s="2">
        <f t="shared" si="228"/>
        <v>4.0680043516721067</v>
      </c>
    </row>
    <row r="1869" spans="1:11" ht="13.5" x14ac:dyDescent="0.25">
      <c r="A1869" s="3">
        <v>44733</v>
      </c>
      <c r="B1869" s="2">
        <v>4.1375000000000002</v>
      </c>
      <c r="C1869" s="2">
        <f t="shared" si="229"/>
        <v>-8.3000000000001961E-3</v>
      </c>
      <c r="D1869" s="2">
        <f t="shared" si="230"/>
        <v>4.1441400000000002</v>
      </c>
      <c r="E1869" s="2">
        <f t="shared" si="232"/>
        <v>4.1374700000000013</v>
      </c>
      <c r="F1869" s="2">
        <f t="shared" si="225"/>
        <v>4.119089999999999</v>
      </c>
      <c r="G1869" s="2">
        <f t="shared" si="227"/>
        <v>4.0923599999999993</v>
      </c>
      <c r="H1869" s="2">
        <f t="shared" si="231"/>
        <v>3.8014289999999953</v>
      </c>
      <c r="I1869" s="2">
        <f t="array" ref="I1869">SUMPRODUCT(B1853:B1872, (ROW(B1853:B1872)-ROW(B1853)+1)) / (20*21/2)</f>
        <v>4.1334942857142858</v>
      </c>
      <c r="J1869" s="2">
        <f t="shared" si="226"/>
        <v>4.1254011925032934</v>
      </c>
      <c r="K1869" s="2">
        <f t="shared" si="228"/>
        <v>4.0707296712143775</v>
      </c>
    </row>
    <row r="1870" spans="1:11" ht="13.5" x14ac:dyDescent="0.25">
      <c r="A1870" s="3">
        <v>44734</v>
      </c>
      <c r="B1870" s="2">
        <v>4.1375000000000002</v>
      </c>
      <c r="C1870" s="2">
        <f t="shared" si="229"/>
        <v>0</v>
      </c>
      <c r="D1870" s="2">
        <f t="shared" si="230"/>
        <v>4.1424799999999999</v>
      </c>
      <c r="E1870" s="2">
        <f t="shared" si="232"/>
        <v>4.143320000000001</v>
      </c>
      <c r="F1870" s="2">
        <f t="shared" si="225"/>
        <v>4.1211799999999998</v>
      </c>
      <c r="G1870" s="2">
        <f t="shared" si="227"/>
        <v>4.0945279999999995</v>
      </c>
      <c r="H1870" s="2">
        <f t="shared" si="231"/>
        <v>3.8014029999999956</v>
      </c>
      <c r="I1870" s="2">
        <f t="array" ref="I1870">SUMPRODUCT(B1854:B1873, (ROW(B1854:B1873)-ROW(B1854)+1)) / (20*21/2)</f>
        <v>4.1307095238095242</v>
      </c>
      <c r="J1870" s="2">
        <f t="shared" si="226"/>
        <v>4.1265534598839322</v>
      </c>
      <c r="K1870" s="2">
        <f t="shared" si="228"/>
        <v>4.0733481154804805</v>
      </c>
    </row>
    <row r="1871" spans="1:11" ht="13.5" x14ac:dyDescent="0.25">
      <c r="A1871" s="3">
        <v>44735</v>
      </c>
      <c r="B1871" s="2">
        <v>4.1375000000000002</v>
      </c>
      <c r="C1871" s="2">
        <f t="shared" si="229"/>
        <v>0</v>
      </c>
      <c r="D1871" s="2">
        <f t="shared" si="230"/>
        <v>4.1408199999999997</v>
      </c>
      <c r="E1871" s="2">
        <f t="shared" si="232"/>
        <v>4.1441600000000012</v>
      </c>
      <c r="F1871" s="2">
        <f t="shared" si="225"/>
        <v>4.1232699999999998</v>
      </c>
      <c r="G1871" s="2">
        <f t="shared" si="227"/>
        <v>4.0966959999999988</v>
      </c>
      <c r="H1871" s="2">
        <f t="shared" si="231"/>
        <v>3.8014104999999954</v>
      </c>
      <c r="I1871" s="2">
        <f t="array" ref="I1871">SUMPRODUCT(B1855:B1874, (ROW(B1855:B1874)-ROW(B1855)+1)) / (20*21/2)</f>
        <v>4.1295152380952382</v>
      </c>
      <c r="J1871" s="2">
        <f t="shared" si="226"/>
        <v>4.1275959875140344</v>
      </c>
      <c r="K1871" s="2">
        <f t="shared" si="228"/>
        <v>4.075863875657717</v>
      </c>
    </row>
    <row r="1872" spans="1:11" ht="13.5" x14ac:dyDescent="0.25">
      <c r="A1872" s="3">
        <v>44736</v>
      </c>
      <c r="B1872" s="2">
        <v>4.1291000000000002</v>
      </c>
      <c r="C1872" s="2">
        <f t="shared" si="229"/>
        <v>-8.3999999999999631E-3</v>
      </c>
      <c r="D1872" s="2">
        <f t="shared" si="230"/>
        <v>4.13748</v>
      </c>
      <c r="E1872" s="2">
        <f t="shared" si="232"/>
        <v>4.143320000000001</v>
      </c>
      <c r="F1872" s="2">
        <f t="shared" si="225"/>
        <v>4.1249400000000005</v>
      </c>
      <c r="G1872" s="2">
        <f t="shared" si="227"/>
        <v>4.0984279999999993</v>
      </c>
      <c r="H1872" s="2">
        <f t="shared" si="231"/>
        <v>3.8013759999999959</v>
      </c>
      <c r="I1872" s="2">
        <f t="array" ref="I1872">SUMPRODUCT(B1856:B1875, (ROW(B1856:B1875)-ROW(B1856)+1)) / (20*21/2)</f>
        <v>4.1284004761904765</v>
      </c>
      <c r="J1872" s="2">
        <f t="shared" si="226"/>
        <v>4.1277392267984121</v>
      </c>
      <c r="K1872" s="2">
        <f t="shared" si="228"/>
        <v>4.0779515668083945</v>
      </c>
    </row>
    <row r="1873" spans="1:11" ht="13.5" x14ac:dyDescent="0.25">
      <c r="A1873" s="3">
        <v>44739</v>
      </c>
      <c r="B1873" s="2">
        <v>4.0956999999999999</v>
      </c>
      <c r="C1873" s="2">
        <f t="shared" si="229"/>
        <v>-3.3400000000000318E-2</v>
      </c>
      <c r="D1873" s="2">
        <f t="shared" si="230"/>
        <v>4.127460000000001</v>
      </c>
      <c r="E1873" s="2">
        <f t="shared" si="232"/>
        <v>4.1366300000000003</v>
      </c>
      <c r="F1873" s="2">
        <f t="shared" si="225"/>
        <v>4.1249400000000005</v>
      </c>
      <c r="G1873" s="2">
        <f t="shared" si="227"/>
        <v>4.0994919999999988</v>
      </c>
      <c r="H1873" s="2">
        <f t="shared" si="231"/>
        <v>3.8011744999999957</v>
      </c>
      <c r="I1873" s="2">
        <f t="array" ref="I1873">SUMPRODUCT(B1857:B1876, (ROW(B1857:B1876)-ROW(B1857)+1)) / (20*21/2)</f>
        <v>4.1256157142857139</v>
      </c>
      <c r="J1873" s="2">
        <f t="shared" si="226"/>
        <v>4.1246878718652296</v>
      </c>
      <c r="K1873" s="2">
        <f t="shared" si="228"/>
        <v>4.0786475837963012</v>
      </c>
    </row>
    <row r="1874" spans="1:11" ht="13.5" x14ac:dyDescent="0.25">
      <c r="A1874" s="3">
        <v>44740</v>
      </c>
      <c r="B1874" s="2">
        <v>4.1124000000000001</v>
      </c>
      <c r="C1874" s="2">
        <f t="shared" si="229"/>
        <v>1.6700000000000159E-2</v>
      </c>
      <c r="D1874" s="2">
        <f t="shared" si="230"/>
        <v>4.1224400000000001</v>
      </c>
      <c r="E1874" s="2">
        <f t="shared" si="232"/>
        <v>4.1332900000000006</v>
      </c>
      <c r="F1874" s="2">
        <f t="shared" si="225"/>
        <v>4.1241049999999992</v>
      </c>
      <c r="G1874" s="2">
        <f t="shared" si="227"/>
        <v>4.101157999999999</v>
      </c>
      <c r="H1874" s="2">
        <f t="shared" si="231"/>
        <v>3.8010564999999956</v>
      </c>
      <c r="I1874" s="2">
        <f t="array" ref="I1874">SUMPRODUCT(B1858:B1877, (ROW(B1858:B1877)-ROW(B1858)+1)) / (20*21/2)</f>
        <v>4.1244214285714289</v>
      </c>
      <c r="J1874" s="2">
        <f t="shared" si="226"/>
        <v>4.1235175983542556</v>
      </c>
      <c r="K1874" s="2">
        <f t="shared" si="228"/>
        <v>4.0799712079611519</v>
      </c>
    </row>
    <row r="1875" spans="1:11" ht="13.5" x14ac:dyDescent="0.25">
      <c r="A1875" s="3">
        <v>44741</v>
      </c>
      <c r="B1875" s="2">
        <v>4.1124000000000001</v>
      </c>
      <c r="C1875" s="2">
        <f t="shared" si="229"/>
        <v>0</v>
      </c>
      <c r="D1875" s="2">
        <f t="shared" si="230"/>
        <v>4.117420000000001</v>
      </c>
      <c r="E1875" s="2">
        <f t="shared" si="232"/>
        <v>4.12995</v>
      </c>
      <c r="F1875" s="2">
        <f t="shared" si="225"/>
        <v>4.1249399999999996</v>
      </c>
      <c r="G1875" s="2">
        <f t="shared" si="227"/>
        <v>4.1032239999999991</v>
      </c>
      <c r="H1875" s="2">
        <f t="shared" si="231"/>
        <v>3.8009719999999958</v>
      </c>
      <c r="I1875" s="2">
        <f t="array" ref="I1875">SUMPRODUCT(B1859:B1878, (ROW(B1859:B1878)-ROW(B1859)+1)) / (20*21/2)</f>
        <v>4.1231476190476188</v>
      </c>
      <c r="J1875" s="2">
        <f t="shared" si="226"/>
        <v>4.1224587794633738</v>
      </c>
      <c r="K1875" s="2">
        <f t="shared" si="228"/>
        <v>4.0812429252960083</v>
      </c>
    </row>
    <row r="1876" spans="1:11" ht="13.5" x14ac:dyDescent="0.25">
      <c r="A1876" s="3">
        <v>44742</v>
      </c>
      <c r="B1876" s="2">
        <v>4.0956999999999999</v>
      </c>
      <c r="C1876" s="2">
        <f t="shared" si="229"/>
        <v>-1.6700000000000159E-2</v>
      </c>
      <c r="D1876" s="2">
        <f t="shared" si="230"/>
        <v>4.1090600000000004</v>
      </c>
      <c r="E1876" s="2">
        <f t="shared" si="232"/>
        <v>4.1249400000000005</v>
      </c>
      <c r="F1876" s="2">
        <f t="shared" ref="F1876:F1939" si="233">AVERAGE(B1857:B1876)</f>
        <v>4.1249399999999996</v>
      </c>
      <c r="G1876" s="2">
        <f t="shared" si="227"/>
        <v>4.1049559999999987</v>
      </c>
      <c r="H1876" s="2">
        <f t="shared" si="231"/>
        <v>3.8008039999999959</v>
      </c>
      <c r="I1876" s="2">
        <f t="array" ref="I1876">SUMPRODUCT(B1860:B1879, (ROW(B1860:B1879)-ROW(B1860)+1)) / (20*21/2)</f>
        <v>4.1217942857142855</v>
      </c>
      <c r="J1876" s="2">
        <f t="shared" si="226"/>
        <v>4.1199103242763861</v>
      </c>
      <c r="K1876" s="2">
        <f t="shared" si="228"/>
        <v>4.081809869402047</v>
      </c>
    </row>
    <row r="1877" spans="1:11" ht="13.5" x14ac:dyDescent="0.25">
      <c r="A1877" s="3">
        <v>44743</v>
      </c>
      <c r="B1877" s="2">
        <v>4.1124000000000001</v>
      </c>
      <c r="C1877" s="2">
        <f t="shared" si="229"/>
        <v>1.6700000000000159E-2</v>
      </c>
      <c r="D1877" s="2">
        <f t="shared" si="230"/>
        <v>4.1057199999999998</v>
      </c>
      <c r="E1877" s="2">
        <f t="shared" si="232"/>
        <v>4.1215999999999999</v>
      </c>
      <c r="F1877" s="2">
        <f t="shared" si="233"/>
        <v>4.1257749999999991</v>
      </c>
      <c r="G1877" s="2">
        <f t="shared" si="227"/>
        <v>4.1070219999999988</v>
      </c>
      <c r="H1877" s="2">
        <f t="shared" si="231"/>
        <v>3.8006859999999953</v>
      </c>
      <c r="I1877" s="2">
        <f t="array" ref="I1877">SUMPRODUCT(B1861:B1880, (ROW(B1861:B1880)-ROW(B1861)+1)) / (20*21/2)</f>
        <v>4.1188504761904756</v>
      </c>
      <c r="J1877" s="2">
        <f t="shared" ref="J1877:J1940" si="234">$J$4*B1877+J1876*(1-$J$4)</f>
        <v>4.1191950552976824</v>
      </c>
      <c r="K1877" s="2">
        <f t="shared" si="228"/>
        <v>4.0830094823666725</v>
      </c>
    </row>
    <row r="1878" spans="1:11" ht="13.5" x14ac:dyDescent="0.25">
      <c r="A1878" s="3">
        <v>44746</v>
      </c>
      <c r="B1878" s="2">
        <v>4.1124000000000001</v>
      </c>
      <c r="C1878" s="2">
        <f t="shared" si="229"/>
        <v>0</v>
      </c>
      <c r="D1878" s="2">
        <f t="shared" si="230"/>
        <v>4.1090600000000004</v>
      </c>
      <c r="E1878" s="2">
        <f t="shared" si="232"/>
        <v>4.1182600000000011</v>
      </c>
      <c r="F1878" s="2">
        <f t="shared" si="233"/>
        <v>4.1266099999999994</v>
      </c>
      <c r="G1878" s="2">
        <f t="shared" si="227"/>
        <v>4.109087999999999</v>
      </c>
      <c r="H1878" s="2">
        <f t="shared" si="231"/>
        <v>3.8006014999999955</v>
      </c>
      <c r="I1878" s="2">
        <f t="array" ref="I1878">SUMPRODUCT(B1862:B1881, (ROW(B1862:B1881)-ROW(B1862)+1)) / (20*21/2)</f>
        <v>4.1158271428571425</v>
      </c>
      <c r="J1878" s="2">
        <f t="shared" si="234"/>
        <v>4.1185479071740936</v>
      </c>
      <c r="K1878" s="2">
        <f t="shared" si="228"/>
        <v>4.0841620516856265</v>
      </c>
    </row>
    <row r="1879" spans="1:11" ht="13.5" x14ac:dyDescent="0.25">
      <c r="A1879" s="3">
        <v>44747</v>
      </c>
      <c r="B1879" s="2">
        <v>4.1124000000000001</v>
      </c>
      <c r="C1879" s="2">
        <f t="shared" si="229"/>
        <v>0</v>
      </c>
      <c r="D1879" s="2">
        <f t="shared" si="230"/>
        <v>4.1090600000000004</v>
      </c>
      <c r="E1879" s="2">
        <f t="shared" si="232"/>
        <v>4.1157500000000002</v>
      </c>
      <c r="F1879" s="2">
        <f t="shared" si="233"/>
        <v>4.1266099999999994</v>
      </c>
      <c r="G1879" s="2">
        <f t="shared" si="227"/>
        <v>4.1111539999999982</v>
      </c>
      <c r="H1879" s="2">
        <f t="shared" si="231"/>
        <v>3.8007839999999953</v>
      </c>
      <c r="I1879" s="2">
        <f t="array" ref="I1879">SUMPRODUCT(B1863:B1882, (ROW(B1863:B1882)-ROW(B1863)+1)) / (20*21/2)</f>
        <v>4.1129628571428576</v>
      </c>
      <c r="J1879" s="2">
        <f t="shared" si="234"/>
        <v>4.1179623922051318</v>
      </c>
      <c r="K1879" s="2">
        <f t="shared" si="228"/>
        <v>4.0852694222077588</v>
      </c>
    </row>
    <row r="1880" spans="1:11" ht="13.5" x14ac:dyDescent="0.25">
      <c r="A1880" s="3">
        <v>44748</v>
      </c>
      <c r="B1880" s="2">
        <v>4.0956999999999999</v>
      </c>
      <c r="C1880" s="2">
        <f t="shared" si="229"/>
        <v>-1.6700000000000159E-2</v>
      </c>
      <c r="D1880" s="2">
        <f t="shared" si="230"/>
        <v>4.1057199999999998</v>
      </c>
      <c r="E1880" s="2">
        <f t="shared" si="232"/>
        <v>4.1115700000000004</v>
      </c>
      <c r="F1880" s="2">
        <f t="shared" si="233"/>
        <v>4.1274449999999998</v>
      </c>
      <c r="G1880" s="2">
        <f t="shared" si="227"/>
        <v>4.1128859999999987</v>
      </c>
      <c r="H1880" s="2">
        <f t="shared" si="231"/>
        <v>3.8013174999999957</v>
      </c>
      <c r="I1880" s="2">
        <f t="array" ref="I1880">SUMPRODUCT(B1864:B1883, (ROW(B1864:B1883)-ROW(B1864)+1)) / (20*21/2)</f>
        <v>4.1094976190476196</v>
      </c>
      <c r="J1880" s="2">
        <f t="shared" si="234"/>
        <v>4.1158421643760716</v>
      </c>
      <c r="K1880" s="2">
        <f t="shared" si="228"/>
        <v>4.0856784644741211</v>
      </c>
    </row>
    <row r="1881" spans="1:11" ht="13.5" x14ac:dyDescent="0.25">
      <c r="A1881" s="3">
        <v>44749</v>
      </c>
      <c r="B1881" s="2">
        <v>4.0956999999999999</v>
      </c>
      <c r="C1881" s="2">
        <f t="shared" si="229"/>
        <v>0</v>
      </c>
      <c r="D1881" s="2">
        <f t="shared" si="230"/>
        <v>4.1057199999999998</v>
      </c>
      <c r="E1881" s="2">
        <f t="shared" si="232"/>
        <v>4.1073900000000005</v>
      </c>
      <c r="F1881" s="2">
        <f t="shared" si="233"/>
        <v>4.1257749999999991</v>
      </c>
      <c r="G1881" s="2">
        <f t="shared" si="227"/>
        <v>4.1146179999999983</v>
      </c>
      <c r="H1881" s="2">
        <f t="shared" si="231"/>
        <v>3.8013499999999953</v>
      </c>
      <c r="I1881" s="2">
        <f t="array" ref="I1881">SUMPRODUCT(B1865:B1884, (ROW(B1865:B1884)-ROW(B1865)+1)) / (20*21/2)</f>
        <v>4.107190952380952</v>
      </c>
      <c r="J1881" s="2">
        <f t="shared" si="234"/>
        <v>4.1139238630069217</v>
      </c>
      <c r="K1881" s="2">
        <f t="shared" si="228"/>
        <v>4.0860714658672928</v>
      </c>
    </row>
    <row r="1882" spans="1:11" ht="13.5" x14ac:dyDescent="0.25">
      <c r="A1882" s="3">
        <v>44750</v>
      </c>
      <c r="B1882" s="2">
        <v>4.0956999999999999</v>
      </c>
      <c r="C1882" s="2">
        <f t="shared" si="229"/>
        <v>0</v>
      </c>
      <c r="D1882" s="2">
        <f t="shared" si="230"/>
        <v>4.1023800000000001</v>
      </c>
      <c r="E1882" s="2">
        <f t="shared" si="232"/>
        <v>4.10405</v>
      </c>
      <c r="F1882" s="2">
        <f t="shared" si="233"/>
        <v>4.1236849999999992</v>
      </c>
      <c r="G1882" s="2">
        <f t="shared" si="227"/>
        <v>4.1163499999999988</v>
      </c>
      <c r="H1882" s="2">
        <f t="shared" si="231"/>
        <v>3.801448999999995</v>
      </c>
      <c r="I1882" s="2">
        <f t="array" ref="I1882">SUMPRODUCT(B1866:B1885, (ROW(B1866:B1885)-ROW(B1866)+1)) / (20*21/2)</f>
        <v>4.1043228571428569</v>
      </c>
      <c r="J1882" s="2">
        <f t="shared" si="234"/>
        <v>4.1121882570062622</v>
      </c>
      <c r="K1882" s="2">
        <f t="shared" si="228"/>
        <v>4.0864490554411246</v>
      </c>
    </row>
    <row r="1883" spans="1:11" ht="13.5" x14ac:dyDescent="0.25">
      <c r="A1883" s="3">
        <v>44753</v>
      </c>
      <c r="B1883" s="2">
        <v>4.0872999999999999</v>
      </c>
      <c r="C1883" s="2">
        <f t="shared" si="229"/>
        <v>-8.3999999999999631E-3</v>
      </c>
      <c r="D1883" s="2">
        <f t="shared" si="230"/>
        <v>4.0973600000000001</v>
      </c>
      <c r="E1883" s="2">
        <f t="shared" si="232"/>
        <v>4.1032099999999998</v>
      </c>
      <c r="F1883" s="2">
        <f t="shared" si="233"/>
        <v>4.1199199999999987</v>
      </c>
      <c r="G1883" s="2">
        <f t="shared" si="227"/>
        <v>4.1176479999999982</v>
      </c>
      <c r="H1883" s="2">
        <f t="shared" si="231"/>
        <v>3.8015059999999954</v>
      </c>
      <c r="I1883" s="2">
        <f t="array" ref="I1883">SUMPRODUCT(B1867:B1886, (ROW(B1867:B1886)-ROW(B1867)+1)) / (20*21/2)</f>
        <v>4.1017333333333328</v>
      </c>
      <c r="J1883" s="2">
        <f t="shared" si="234"/>
        <v>4.1098179468151894</v>
      </c>
      <c r="K1883" s="2">
        <f t="shared" si="228"/>
        <v>4.0864824258159826</v>
      </c>
    </row>
    <row r="1884" spans="1:11" ht="13.5" x14ac:dyDescent="0.25">
      <c r="A1884" s="3">
        <v>44754</v>
      </c>
      <c r="B1884" s="2">
        <v>4.0956999999999999</v>
      </c>
      <c r="C1884" s="2">
        <f t="shared" si="229"/>
        <v>8.3999999999999631E-3</v>
      </c>
      <c r="D1884" s="2">
        <f t="shared" si="230"/>
        <v>4.0940199999999995</v>
      </c>
      <c r="E1884" s="2">
        <f t="shared" si="232"/>
        <v>4.10154</v>
      </c>
      <c r="F1884" s="2">
        <f t="shared" si="233"/>
        <v>4.1174149999999994</v>
      </c>
      <c r="G1884" s="2">
        <f t="shared" si="227"/>
        <v>4.1189799999999979</v>
      </c>
      <c r="H1884" s="2">
        <f t="shared" si="231"/>
        <v>3.8019389999999955</v>
      </c>
      <c r="I1884" s="2">
        <f t="array" ref="I1884">SUMPRODUCT(B1868:B1887, (ROW(B1868:B1887)-ROW(B1868)+1)) / (20*21/2)</f>
        <v>4.0994223809523804</v>
      </c>
      <c r="J1884" s="2">
        <f t="shared" si="234"/>
        <v>4.1084733804518381</v>
      </c>
      <c r="K1884" s="2">
        <f t="shared" si="228"/>
        <v>4.0868438993133953</v>
      </c>
    </row>
    <row r="1885" spans="1:11" ht="13.5" x14ac:dyDescent="0.25">
      <c r="A1885" s="3">
        <v>44755</v>
      </c>
      <c r="B1885" s="2">
        <v>4.0872999999999999</v>
      </c>
      <c r="C1885" s="2">
        <f t="shared" si="229"/>
        <v>-8.3999999999999631E-3</v>
      </c>
      <c r="D1885" s="2">
        <f t="shared" si="230"/>
        <v>4.0923400000000001</v>
      </c>
      <c r="E1885" s="2">
        <f t="shared" si="232"/>
        <v>4.0990300000000008</v>
      </c>
      <c r="F1885" s="2">
        <f t="shared" si="233"/>
        <v>4.1144899999999991</v>
      </c>
      <c r="G1885" s="2">
        <f t="shared" si="227"/>
        <v>4.1189419999999979</v>
      </c>
      <c r="H1885" s="2">
        <f t="shared" si="231"/>
        <v>3.8026974999999954</v>
      </c>
      <c r="I1885" s="2">
        <f t="array" ref="I1885">SUMPRODUCT(B1869:B1888, (ROW(B1869:B1888)-ROW(B1869)+1)) / (20*21/2)</f>
        <v>4.0973899999999999</v>
      </c>
      <c r="J1885" s="2">
        <f t="shared" si="234"/>
        <v>4.1064568680278537</v>
      </c>
      <c r="K1885" s="2">
        <f t="shared" si="228"/>
        <v>4.0868617856148308</v>
      </c>
    </row>
    <row r="1886" spans="1:11" ht="13.5" x14ac:dyDescent="0.25">
      <c r="A1886" s="3">
        <v>44756</v>
      </c>
      <c r="B1886" s="2">
        <v>4.0872999999999999</v>
      </c>
      <c r="C1886" s="2">
        <f t="shared" si="229"/>
        <v>0</v>
      </c>
      <c r="D1886" s="2">
        <f t="shared" si="230"/>
        <v>4.0906599999999997</v>
      </c>
      <c r="E1886" s="2">
        <f t="shared" si="232"/>
        <v>4.0981899999999998</v>
      </c>
      <c r="F1886" s="2">
        <f t="shared" si="233"/>
        <v>4.1115649999999997</v>
      </c>
      <c r="G1886" s="2">
        <f t="shared" si="227"/>
        <v>4.119971999999998</v>
      </c>
      <c r="H1886" s="2">
        <f t="shared" si="231"/>
        <v>3.8033224999999957</v>
      </c>
      <c r="I1886" s="2">
        <f t="array" ref="I1886">SUMPRODUCT(B1870:B1889, (ROW(B1870:B1889)-ROW(B1870)+1)) / (20*21/2)</f>
        <v>4.0948457142857144</v>
      </c>
      <c r="J1886" s="2">
        <f t="shared" si="234"/>
        <v>4.1046324044061535</v>
      </c>
      <c r="K1886" s="2">
        <f t="shared" si="228"/>
        <v>4.0868789704926805</v>
      </c>
    </row>
    <row r="1887" spans="1:11" ht="13.5" x14ac:dyDescent="0.25">
      <c r="A1887" s="3">
        <v>44757</v>
      </c>
      <c r="B1887" s="2">
        <v>4.0872999999999999</v>
      </c>
      <c r="C1887" s="2">
        <f t="shared" si="229"/>
        <v>0</v>
      </c>
      <c r="D1887" s="2">
        <f t="shared" si="230"/>
        <v>4.0889799999999994</v>
      </c>
      <c r="E1887" s="2">
        <f t="shared" si="232"/>
        <v>4.0956799999999998</v>
      </c>
      <c r="F1887" s="2">
        <f t="shared" si="233"/>
        <v>4.1086399999999994</v>
      </c>
      <c r="G1887" s="2">
        <f t="shared" si="227"/>
        <v>4.1207359999999973</v>
      </c>
      <c r="H1887" s="2">
        <f t="shared" si="231"/>
        <v>3.8037804999999962</v>
      </c>
      <c r="I1887" s="2">
        <f t="array" ref="I1887">SUMPRODUCT(B1871:B1890, (ROW(B1871:B1890)-ROW(B1871)+1)) / (20*21/2)</f>
        <v>4.0981514285714296</v>
      </c>
      <c r="J1887" s="2">
        <f t="shared" si="234"/>
        <v>4.1029816992246149</v>
      </c>
      <c r="K1887" s="2">
        <f t="shared" si="228"/>
        <v>4.0868954814537517</v>
      </c>
    </row>
    <row r="1888" spans="1:11" ht="13.5" x14ac:dyDescent="0.25">
      <c r="A1888" s="3">
        <v>44760</v>
      </c>
      <c r="B1888" s="2">
        <v>4.0872999999999999</v>
      </c>
      <c r="C1888" s="2">
        <f t="shared" si="229"/>
        <v>0</v>
      </c>
      <c r="D1888" s="2">
        <f t="shared" si="230"/>
        <v>4.0889799999999994</v>
      </c>
      <c r="E1888" s="2">
        <f t="shared" si="232"/>
        <v>4.0931699999999998</v>
      </c>
      <c r="F1888" s="2">
        <f t="shared" si="233"/>
        <v>4.105715</v>
      </c>
      <c r="G1888" s="2">
        <f t="shared" si="227"/>
        <v>4.1197619999999979</v>
      </c>
      <c r="H1888" s="2">
        <f t="shared" si="231"/>
        <v>3.8043389999999966</v>
      </c>
      <c r="I1888" s="2">
        <f t="array" ref="I1888">SUMPRODUCT(B1872:B1891, (ROW(B1872:B1891)-ROW(B1872)+1)) / (20*21/2)</f>
        <v>4.1014571428571429</v>
      </c>
      <c r="J1888" s="2">
        <f t="shared" si="234"/>
        <v>4.1014882040603657</v>
      </c>
      <c r="K1888" s="2">
        <f t="shared" si="228"/>
        <v>4.086911344926154</v>
      </c>
    </row>
    <row r="1889" spans="1:11" ht="13.5" x14ac:dyDescent="0.25">
      <c r="A1889" s="3">
        <v>44761</v>
      </c>
      <c r="B1889" s="2">
        <v>4.0789999999999997</v>
      </c>
      <c r="C1889" s="2">
        <f t="shared" si="229"/>
        <v>-8.3000000000001961E-3</v>
      </c>
      <c r="D1889" s="2">
        <f t="shared" si="230"/>
        <v>4.0856399999999997</v>
      </c>
      <c r="E1889" s="2">
        <f t="shared" si="232"/>
        <v>4.0898300000000001</v>
      </c>
      <c r="F1889" s="2">
        <f t="shared" si="233"/>
        <v>4.1027900000000006</v>
      </c>
      <c r="G1889" s="2">
        <f t="shared" si="227"/>
        <v>4.1169199999999986</v>
      </c>
      <c r="H1889" s="2">
        <f t="shared" si="231"/>
        <v>3.8048559999999965</v>
      </c>
      <c r="I1889" s="2">
        <f t="array" ref="I1889">SUMPRODUCT(B1873:B1892, (ROW(B1873:B1892)-ROW(B1873)+1)) / (20*21/2)</f>
        <v>4.1063533333333337</v>
      </c>
      <c r="J1889" s="2">
        <f t="shared" si="234"/>
        <v>4.0993464703403308</v>
      </c>
      <c r="K1889" s="2">
        <f t="shared" si="228"/>
        <v>4.0866010961055208</v>
      </c>
    </row>
    <row r="1890" spans="1:11" ht="13.5" x14ac:dyDescent="0.25">
      <c r="A1890" s="3">
        <v>44762</v>
      </c>
      <c r="B1890" s="2">
        <v>4.1375000000000002</v>
      </c>
      <c r="C1890" s="2">
        <f t="shared" si="229"/>
        <v>5.8500000000000441E-2</v>
      </c>
      <c r="D1890" s="2">
        <f t="shared" si="230"/>
        <v>4.0956799999999998</v>
      </c>
      <c r="E1890" s="2">
        <f t="shared" si="232"/>
        <v>4.0940099999999999</v>
      </c>
      <c r="F1890" s="2">
        <f t="shared" si="233"/>
        <v>4.1027900000000006</v>
      </c>
      <c r="G1890" s="2">
        <f t="shared" si="227"/>
        <v>4.1147479999999987</v>
      </c>
      <c r="H1890" s="2">
        <f t="shared" si="231"/>
        <v>3.8056654999999973</v>
      </c>
      <c r="I1890" s="2">
        <f t="array" ref="I1890">SUMPRODUCT(B1874:B1893, (ROW(B1874:B1893)-ROW(B1874)+1)) / (20*21/2)</f>
        <v>4.1111299999999993</v>
      </c>
      <c r="J1890" s="2">
        <f t="shared" si="234"/>
        <v>4.102980139831728</v>
      </c>
      <c r="K1890" s="2">
        <f t="shared" si="228"/>
        <v>4.0885971315523637</v>
      </c>
    </row>
    <row r="1891" spans="1:11" ht="13.5" x14ac:dyDescent="0.25">
      <c r="A1891" s="3">
        <v>44763</v>
      </c>
      <c r="B1891" s="2">
        <v>4.1375000000000002</v>
      </c>
      <c r="C1891" s="2">
        <f t="shared" si="229"/>
        <v>0</v>
      </c>
      <c r="D1891" s="2">
        <f t="shared" si="230"/>
        <v>4.1057199999999998</v>
      </c>
      <c r="E1891" s="2">
        <f t="shared" si="232"/>
        <v>4.0981900000000007</v>
      </c>
      <c r="F1891" s="2">
        <f t="shared" si="233"/>
        <v>4.1027900000000006</v>
      </c>
      <c r="G1891" s="2">
        <f t="shared" si="227"/>
        <v>4.1142459999999987</v>
      </c>
      <c r="H1891" s="2">
        <f t="shared" si="231"/>
        <v>3.8066749999999967</v>
      </c>
      <c r="I1891" s="2">
        <f t="array" ref="I1891">SUMPRODUCT(B1875:B1894, (ROW(B1875:B1894)-ROW(B1875)+1)) / (20*21/2)</f>
        <v>4.1100566666666669</v>
      </c>
      <c r="J1891" s="2">
        <f t="shared" si="234"/>
        <v>4.1062677455620396</v>
      </c>
      <c r="K1891" s="2">
        <f t="shared" si="228"/>
        <v>4.0905148910993301</v>
      </c>
    </row>
    <row r="1892" spans="1:11" ht="13.5" x14ac:dyDescent="0.25">
      <c r="A1892" s="3">
        <v>44764</v>
      </c>
      <c r="B1892" s="2">
        <v>4.1542000000000003</v>
      </c>
      <c r="C1892" s="2">
        <f t="shared" si="229"/>
        <v>1.6700000000000159E-2</v>
      </c>
      <c r="D1892" s="2">
        <f t="shared" si="230"/>
        <v>4.1190999999999995</v>
      </c>
      <c r="E1892" s="2">
        <f t="shared" si="232"/>
        <v>4.1040400000000004</v>
      </c>
      <c r="F1892" s="2">
        <f t="shared" si="233"/>
        <v>4.1040450000000002</v>
      </c>
      <c r="G1892" s="2">
        <f t="shared" si="227"/>
        <v>4.1130759999999986</v>
      </c>
      <c r="H1892" s="2">
        <f t="shared" si="231"/>
        <v>3.8079684999999968</v>
      </c>
      <c r="I1892" s="2">
        <f t="array" ref="I1892">SUMPRODUCT(B1876:B1895, (ROW(B1876:B1895)-ROW(B1876)+1)) / (20*21/2)</f>
        <v>4.1146342857142857</v>
      </c>
      <c r="J1892" s="2">
        <f t="shared" si="234"/>
        <v>4.1108327221751786</v>
      </c>
      <c r="K1892" s="2">
        <f t="shared" si="228"/>
        <v>4.0930123463503367</v>
      </c>
    </row>
    <row r="1893" spans="1:11" ht="13.5" x14ac:dyDescent="0.25">
      <c r="A1893" s="3">
        <v>44768</v>
      </c>
      <c r="B1893" s="2">
        <v>4.1542000000000003</v>
      </c>
      <c r="C1893" s="2">
        <f t="shared" si="229"/>
        <v>0</v>
      </c>
      <c r="D1893" s="2">
        <f t="shared" si="230"/>
        <v>4.1324799999999993</v>
      </c>
      <c r="E1893" s="2">
        <f t="shared" si="232"/>
        <v>4.1107300000000002</v>
      </c>
      <c r="F1893" s="2">
        <f t="shared" si="233"/>
        <v>4.1069700000000005</v>
      </c>
      <c r="G1893" s="2">
        <f t="shared" si="227"/>
        <v>4.112741999999999</v>
      </c>
      <c r="H1893" s="2">
        <f t="shared" si="231"/>
        <v>3.8092619999999964</v>
      </c>
      <c r="I1893" s="2">
        <f t="array" ref="I1893">SUMPRODUCT(B1877:B1896, (ROW(B1877:B1896)-ROW(B1877)+1)) / (20*21/2)</f>
        <v>4.1190128571428568</v>
      </c>
      <c r="J1893" s="2">
        <f t="shared" si="234"/>
        <v>4.1149629391108764</v>
      </c>
      <c r="K1893" s="2">
        <f t="shared" si="228"/>
        <v>4.0954118621797351</v>
      </c>
    </row>
    <row r="1894" spans="1:11" ht="13.5" x14ac:dyDescent="0.25">
      <c r="A1894" s="3">
        <v>44769</v>
      </c>
      <c r="B1894" s="2">
        <v>4.0956999999999999</v>
      </c>
      <c r="C1894" s="2">
        <f t="shared" si="229"/>
        <v>-5.8500000000000441E-2</v>
      </c>
      <c r="D1894" s="2">
        <f t="shared" si="230"/>
        <v>4.1358200000000007</v>
      </c>
      <c r="E1894" s="2">
        <f t="shared" si="232"/>
        <v>4.1107300000000002</v>
      </c>
      <c r="F1894" s="2">
        <f t="shared" si="233"/>
        <v>4.1061350000000001</v>
      </c>
      <c r="G1894" s="2">
        <f t="shared" si="227"/>
        <v>4.112239999999999</v>
      </c>
      <c r="H1894" s="2">
        <f t="shared" si="231"/>
        <v>3.8103634999999967</v>
      </c>
      <c r="I1894" s="2">
        <f t="array" ref="I1894">SUMPRODUCT(B1878:B1897, (ROW(B1878:B1897)-ROW(B1878)+1)) / (20*21/2)</f>
        <v>4.1231128571428579</v>
      </c>
      <c r="J1894" s="2">
        <f t="shared" si="234"/>
        <v>4.1131283734812687</v>
      </c>
      <c r="K1894" s="2">
        <f t="shared" si="228"/>
        <v>4.0954231617020982</v>
      </c>
    </row>
    <row r="1895" spans="1:11" ht="13.5" x14ac:dyDescent="0.25">
      <c r="A1895" s="3">
        <v>44770</v>
      </c>
      <c r="B1895" s="2">
        <v>4.1542000000000003</v>
      </c>
      <c r="C1895" s="2">
        <f t="shared" si="229"/>
        <v>5.8500000000000441E-2</v>
      </c>
      <c r="D1895" s="2">
        <f t="shared" si="230"/>
        <v>4.1391600000000004</v>
      </c>
      <c r="E1895" s="2">
        <f t="shared" si="232"/>
        <v>4.117420000000001</v>
      </c>
      <c r="F1895" s="2">
        <f t="shared" si="233"/>
        <v>4.108225</v>
      </c>
      <c r="G1895" s="2">
        <f t="shared" si="227"/>
        <v>4.1129079999999991</v>
      </c>
      <c r="H1895" s="2">
        <f t="shared" si="231"/>
        <v>3.8117239999999968</v>
      </c>
      <c r="I1895" s="2">
        <f t="array" ref="I1895">SUMPRODUCT(B1879:B1898, (ROW(B1879:B1898)-ROW(B1879)+1)) / (20*21/2)</f>
        <v>4.1270138095238096</v>
      </c>
      <c r="J1895" s="2">
        <f t="shared" si="234"/>
        <v>4.1170399569592435</v>
      </c>
      <c r="K1895" s="2">
        <f t="shared" si="228"/>
        <v>4.0977281357529964</v>
      </c>
    </row>
    <row r="1896" spans="1:11" ht="13.5" x14ac:dyDescent="0.25">
      <c r="A1896" s="3">
        <v>44771</v>
      </c>
      <c r="B1896" s="2">
        <v>4.1542000000000003</v>
      </c>
      <c r="C1896" s="2">
        <f t="shared" si="229"/>
        <v>0</v>
      </c>
      <c r="D1896" s="2">
        <f t="shared" si="230"/>
        <v>4.1425000000000001</v>
      </c>
      <c r="E1896" s="2">
        <f t="shared" si="232"/>
        <v>4.1241099999999999</v>
      </c>
      <c r="F1896" s="2">
        <f t="shared" si="233"/>
        <v>4.1111500000000003</v>
      </c>
      <c r="G1896" s="2">
        <f t="shared" si="227"/>
        <v>4.1135759999999983</v>
      </c>
      <c r="H1896" s="2">
        <f t="shared" si="231"/>
        <v>3.8130844999999964</v>
      </c>
      <c r="I1896" s="2">
        <f t="array" ref="I1896">SUMPRODUCT(B1880:B1899, (ROW(B1880:B1899)-ROW(B1880)+1)) / (20*21/2)</f>
        <v>4.1291252380952379</v>
      </c>
      <c r="J1896" s="2">
        <f t="shared" si="234"/>
        <v>4.120579008677411</v>
      </c>
      <c r="K1896" s="2">
        <f t="shared" si="228"/>
        <v>4.0999427186646438</v>
      </c>
    </row>
    <row r="1897" spans="1:11" ht="13.5" x14ac:dyDescent="0.25">
      <c r="A1897" s="3">
        <v>44774</v>
      </c>
      <c r="B1897" s="2">
        <v>4.1542000000000003</v>
      </c>
      <c r="C1897" s="2">
        <f t="shared" si="229"/>
        <v>0</v>
      </c>
      <c r="D1897" s="2">
        <f t="shared" si="230"/>
        <v>4.1425000000000001</v>
      </c>
      <c r="E1897" s="2">
        <f t="shared" si="232"/>
        <v>4.1308000000000007</v>
      </c>
      <c r="F1897" s="2">
        <f t="shared" si="233"/>
        <v>4.1132400000000002</v>
      </c>
      <c r="G1897" s="2">
        <f t="shared" si="227"/>
        <v>4.1147459999999985</v>
      </c>
      <c r="H1897" s="2">
        <f t="shared" si="231"/>
        <v>3.8145784999999965</v>
      </c>
      <c r="I1897" s="2">
        <f t="array" ref="I1897">SUMPRODUCT(B1881:B1900, (ROW(B1881:B1900)-ROW(B1881)+1)) / (20*21/2)</f>
        <v>4.1311171428571427</v>
      </c>
      <c r="J1897" s="2">
        <f t="shared" si="234"/>
        <v>4.1237810078509911</v>
      </c>
      <c r="K1897" s="2">
        <f t="shared" si="228"/>
        <v>4.1020704551875991</v>
      </c>
    </row>
    <row r="1898" spans="1:11" ht="13.5" x14ac:dyDescent="0.25">
      <c r="A1898" s="3">
        <v>44775</v>
      </c>
      <c r="B1898" s="2">
        <v>4.1542000000000003</v>
      </c>
      <c r="C1898" s="2">
        <f t="shared" si="229"/>
        <v>0</v>
      </c>
      <c r="D1898" s="2">
        <f t="shared" si="230"/>
        <v>4.1425000000000001</v>
      </c>
      <c r="E1898" s="2">
        <f t="shared" si="232"/>
        <v>4.1374900000000006</v>
      </c>
      <c r="F1898" s="2">
        <f t="shared" si="233"/>
        <v>4.115330000000001</v>
      </c>
      <c r="G1898" s="2">
        <f t="shared" si="227"/>
        <v>4.1162499999999982</v>
      </c>
      <c r="H1898" s="2">
        <f t="shared" si="231"/>
        <v>3.816707499999997</v>
      </c>
      <c r="I1898" s="2">
        <f t="array" ref="I1898">SUMPRODUCT(B1882:B1901, (ROW(B1882:B1901)-ROW(B1882)+1)) / (20*21/2)</f>
        <v>4.1329099999999999</v>
      </c>
      <c r="J1898" s="2">
        <f t="shared" si="234"/>
        <v>4.1266780547223254</v>
      </c>
      <c r="K1898" s="2">
        <f t="shared" si="228"/>
        <v>4.1041147510625953</v>
      </c>
    </row>
    <row r="1899" spans="1:11" ht="13.5" x14ac:dyDescent="0.25">
      <c r="A1899" s="3">
        <v>44776</v>
      </c>
      <c r="B1899" s="2">
        <v>4.1375000000000002</v>
      </c>
      <c r="C1899" s="2">
        <f t="shared" si="229"/>
        <v>-1.6700000000000159E-2</v>
      </c>
      <c r="D1899" s="2">
        <f t="shared" si="230"/>
        <v>4.1508599999999998</v>
      </c>
      <c r="E1899" s="2">
        <f t="shared" si="232"/>
        <v>4.1433400000000002</v>
      </c>
      <c r="F1899" s="2">
        <f t="shared" si="233"/>
        <v>4.1165850000000015</v>
      </c>
      <c r="G1899" s="2">
        <f t="shared" si="227"/>
        <v>4.1174199999999983</v>
      </c>
      <c r="H1899" s="2">
        <f t="shared" si="231"/>
        <v>3.818752999999997</v>
      </c>
      <c r="I1899" s="2">
        <f t="array" ref="I1899">SUMPRODUCT(B1883:B1902, (ROW(B1883:B1902)-ROW(B1883)+1)) / (20*21/2)</f>
        <v>4.1345038095238094</v>
      </c>
      <c r="J1899" s="2">
        <f t="shared" si="234"/>
        <v>4.1277087161773425</v>
      </c>
      <c r="K1899" s="2">
        <f t="shared" si="228"/>
        <v>4.1054239765111209</v>
      </c>
    </row>
    <row r="1900" spans="1:11" ht="13.5" x14ac:dyDescent="0.25">
      <c r="A1900" s="3">
        <v>44777</v>
      </c>
      <c r="B1900" s="2">
        <v>4.1375000000000002</v>
      </c>
      <c r="C1900" s="2">
        <f t="shared" si="229"/>
        <v>0</v>
      </c>
      <c r="D1900" s="2">
        <f t="shared" si="230"/>
        <v>4.1475200000000001</v>
      </c>
      <c r="E1900" s="2">
        <f t="shared" si="232"/>
        <v>4.1433400000000002</v>
      </c>
      <c r="F1900" s="2">
        <f t="shared" si="233"/>
        <v>4.1186750000000014</v>
      </c>
      <c r="G1900" s="2">
        <f t="shared" si="227"/>
        <v>4.1182559999999979</v>
      </c>
      <c r="H1900" s="2">
        <f t="shared" si="231"/>
        <v>3.8210654999999973</v>
      </c>
      <c r="I1900" s="2">
        <f t="array" ref="I1900">SUMPRODUCT(B1884:B1903, (ROW(B1884:B1903)-ROW(B1884)+1)) / (20*21/2)</f>
        <v>4.1358985714285712</v>
      </c>
      <c r="J1900" s="2">
        <f t="shared" si="234"/>
        <v>4.1286412193985482</v>
      </c>
      <c r="K1900" s="2">
        <f t="shared" si="228"/>
        <v>4.1066818597851951</v>
      </c>
    </row>
    <row r="1901" spans="1:11" ht="13.5" x14ac:dyDescent="0.25">
      <c r="A1901" s="3">
        <v>44778</v>
      </c>
      <c r="B1901" s="2">
        <v>4.1375000000000002</v>
      </c>
      <c r="C1901" s="2">
        <f t="shared" si="229"/>
        <v>0</v>
      </c>
      <c r="D1901" s="2">
        <f t="shared" si="230"/>
        <v>4.1441800000000004</v>
      </c>
      <c r="E1901" s="2">
        <f t="shared" si="232"/>
        <v>4.1433400000000002</v>
      </c>
      <c r="F1901" s="2">
        <f t="shared" si="233"/>
        <v>4.1207650000000013</v>
      </c>
      <c r="G1901" s="2">
        <f t="shared" si="227"/>
        <v>4.1190919999999975</v>
      </c>
      <c r="H1901" s="2">
        <f t="shared" si="231"/>
        <v>3.8233779999999973</v>
      </c>
      <c r="I1901" s="2">
        <f t="array" ref="I1901">SUMPRODUCT(B1885:B1904, (ROW(B1885:B1904)-ROW(B1885)+1)) / (20*21/2)</f>
        <v>4.1354638095238094</v>
      </c>
      <c r="J1901" s="2">
        <f t="shared" si="234"/>
        <v>4.1294849127891631</v>
      </c>
      <c r="K1901" s="2">
        <f t="shared" si="228"/>
        <v>4.1078904143034229</v>
      </c>
    </row>
    <row r="1902" spans="1:11" ht="13.5" x14ac:dyDescent="0.25">
      <c r="A1902" s="3">
        <v>44781</v>
      </c>
      <c r="B1902" s="2">
        <v>4.1375000000000002</v>
      </c>
      <c r="C1902" s="2">
        <f t="shared" si="229"/>
        <v>0</v>
      </c>
      <c r="D1902" s="2">
        <f t="shared" si="230"/>
        <v>4.1408399999999999</v>
      </c>
      <c r="E1902" s="2">
        <f t="shared" si="232"/>
        <v>4.1416700000000004</v>
      </c>
      <c r="F1902" s="2">
        <f t="shared" si="233"/>
        <v>4.1228550000000013</v>
      </c>
      <c r="G1902" s="2">
        <f t="shared" si="227"/>
        <v>4.119927999999998</v>
      </c>
      <c r="H1902" s="2">
        <f t="shared" si="231"/>
        <v>3.8258574999999984</v>
      </c>
      <c r="I1902" s="2">
        <f t="array" ref="I1902">SUMPRODUCT(B1886:B1905, (ROW(B1886:B1905)-ROW(B1886)+1)) / (20*21/2)</f>
        <v>4.1349095238095241</v>
      </c>
      <c r="J1902" s="2">
        <f t="shared" si="234"/>
        <v>4.1302482544282908</v>
      </c>
      <c r="K1902" s="2">
        <f t="shared" si="228"/>
        <v>4.1090515745268181</v>
      </c>
    </row>
    <row r="1903" spans="1:11" ht="13.5" x14ac:dyDescent="0.25">
      <c r="A1903" s="3">
        <v>44782</v>
      </c>
      <c r="B1903" s="2">
        <v>4.1375000000000002</v>
      </c>
      <c r="C1903" s="2">
        <f t="shared" si="229"/>
        <v>0</v>
      </c>
      <c r="D1903" s="2">
        <f t="shared" si="230"/>
        <v>4.1375000000000002</v>
      </c>
      <c r="E1903" s="2">
        <f t="shared" si="232"/>
        <v>4.1400000000000006</v>
      </c>
      <c r="F1903" s="2">
        <f t="shared" si="233"/>
        <v>4.1253650000000013</v>
      </c>
      <c r="G1903" s="2">
        <f t="shared" si="227"/>
        <v>4.1207639999999977</v>
      </c>
      <c r="H1903" s="2">
        <f t="shared" si="231"/>
        <v>3.8282034999999981</v>
      </c>
      <c r="I1903" s="2">
        <f t="array" ref="I1903">SUMPRODUCT(B1887:B1906, (ROW(B1887:B1906)-ROW(B1887)+1)) / (20*21/2)</f>
        <v>4.1333957142857152</v>
      </c>
      <c r="J1903" s="2">
        <f t="shared" si="234"/>
        <v>4.1309388968636922</v>
      </c>
      <c r="K1903" s="2">
        <f t="shared" si="228"/>
        <v>4.1101671990551782</v>
      </c>
    </row>
    <row r="1904" spans="1:11" ht="13.5" x14ac:dyDescent="0.25">
      <c r="A1904" s="3">
        <v>44783</v>
      </c>
      <c r="B1904" s="2">
        <v>4.1208</v>
      </c>
      <c r="C1904" s="2">
        <f t="shared" si="229"/>
        <v>-1.6700000000000159E-2</v>
      </c>
      <c r="D1904" s="2">
        <f t="shared" si="230"/>
        <v>4.1341599999999996</v>
      </c>
      <c r="E1904" s="2">
        <f t="shared" si="232"/>
        <v>4.1425100000000006</v>
      </c>
      <c r="F1904" s="2">
        <f t="shared" si="233"/>
        <v>4.1266200000000008</v>
      </c>
      <c r="G1904" s="2">
        <f t="shared" si="227"/>
        <v>4.1205979999999975</v>
      </c>
      <c r="H1904" s="2">
        <f t="shared" si="231"/>
        <v>3.830566499999998</v>
      </c>
      <c r="I1904" s="2">
        <f t="array" ref="I1904">SUMPRODUCT(B1888:B1907, (ROW(B1888:B1907)-ROW(B1888)+1)) / (20*21/2)</f>
        <v>4.1301719047619043</v>
      </c>
      <c r="J1904" s="2">
        <f t="shared" si="234"/>
        <v>4.1299732876385793</v>
      </c>
      <c r="K1904" s="2">
        <f t="shared" si="228"/>
        <v>4.1105841716412499</v>
      </c>
    </row>
    <row r="1905" spans="1:11" ht="13.5" x14ac:dyDescent="0.25">
      <c r="A1905" s="3">
        <v>44784</v>
      </c>
      <c r="B1905" s="2">
        <v>4.1208</v>
      </c>
      <c r="C1905" s="2">
        <f t="shared" si="229"/>
        <v>0</v>
      </c>
      <c r="D1905" s="2">
        <f t="shared" si="230"/>
        <v>4.1308199999999999</v>
      </c>
      <c r="E1905" s="2">
        <f t="shared" si="232"/>
        <v>4.1391700000000009</v>
      </c>
      <c r="F1905" s="2">
        <f t="shared" si="233"/>
        <v>4.1282950000000014</v>
      </c>
      <c r="G1905" s="2">
        <f t="shared" si="227"/>
        <v>4.1210999999999975</v>
      </c>
      <c r="H1905" s="2">
        <f t="shared" si="231"/>
        <v>3.8330629999999983</v>
      </c>
      <c r="I1905" s="2">
        <f t="array" ref="I1905">SUMPRODUCT(B1889:B1908, (ROW(B1889:B1908)-ROW(B1889)+1)) / (20*21/2)</f>
        <v>4.126908095238095</v>
      </c>
      <c r="J1905" s="2">
        <f t="shared" si="234"/>
        <v>4.1290996411968095</v>
      </c>
      <c r="K1905" s="2">
        <f t="shared" si="228"/>
        <v>4.1109847923612008</v>
      </c>
    </row>
    <row r="1906" spans="1:11" ht="13.5" x14ac:dyDescent="0.25">
      <c r="A1906" s="3">
        <v>44785</v>
      </c>
      <c r="B1906" s="2">
        <v>4.1124000000000001</v>
      </c>
      <c r="C1906" s="2">
        <f t="shared" si="229"/>
        <v>-8.3999999999999631E-3</v>
      </c>
      <c r="D1906" s="2">
        <f t="shared" si="230"/>
        <v>4.1257999999999999</v>
      </c>
      <c r="E1906" s="2">
        <f t="shared" si="232"/>
        <v>4.1349900000000002</v>
      </c>
      <c r="F1906" s="2">
        <f t="shared" si="233"/>
        <v>4.1295500000000009</v>
      </c>
      <c r="G1906" s="2">
        <f t="shared" ref="G1906:G1969" si="235">AVERAGE(B1857:B1906)</f>
        <v>4.121433999999998</v>
      </c>
      <c r="H1906" s="2">
        <f t="shared" si="231"/>
        <v>3.8357514999999984</v>
      </c>
      <c r="I1906" s="2">
        <f t="array" ref="I1906">SUMPRODUCT(B1890:B1909, (ROW(B1890:B1909)-ROW(B1890)+1)) / (20*21/2)</f>
        <v>4.1236042857142854</v>
      </c>
      <c r="J1906" s="2">
        <f t="shared" si="234"/>
        <v>4.1275091991780659</v>
      </c>
      <c r="K1906" s="2">
        <f t="shared" si="228"/>
        <v>4.111040290699977</v>
      </c>
    </row>
    <row r="1907" spans="1:11" ht="13.5" x14ac:dyDescent="0.25">
      <c r="A1907" s="3">
        <v>44788</v>
      </c>
      <c r="B1907" s="2">
        <v>4.0956999999999999</v>
      </c>
      <c r="C1907" s="2">
        <f t="shared" si="229"/>
        <v>-1.6700000000000159E-2</v>
      </c>
      <c r="D1907" s="2">
        <f t="shared" si="230"/>
        <v>4.1174400000000002</v>
      </c>
      <c r="E1907" s="2">
        <f t="shared" si="232"/>
        <v>4.1291400000000005</v>
      </c>
      <c r="F1907" s="2">
        <f t="shared" si="233"/>
        <v>4.129970000000001</v>
      </c>
      <c r="G1907" s="2">
        <f t="shared" si="235"/>
        <v>4.1214339999999972</v>
      </c>
      <c r="H1907" s="2">
        <f t="shared" si="231"/>
        <v>3.8385234999999982</v>
      </c>
      <c r="I1907" s="2">
        <f t="array" ref="I1907">SUMPRODUCT(B1891:B1910, (ROW(B1891:B1910)-ROW(B1891)+1)) / (20*21/2)</f>
        <v>4.1265923809523821</v>
      </c>
      <c r="J1907" s="2">
        <f t="shared" si="234"/>
        <v>4.1244797516372973</v>
      </c>
      <c r="K1907" s="2">
        <f t="shared" ref="K1907:K1970" si="236">$K$4*B1907+(1-$K$4)*K1906</f>
        <v>4.1104387106725273</v>
      </c>
    </row>
    <row r="1908" spans="1:11" ht="13.5" x14ac:dyDescent="0.25">
      <c r="A1908" s="3">
        <v>44789</v>
      </c>
      <c r="B1908" s="2">
        <v>4.0956999999999999</v>
      </c>
      <c r="C1908" s="2">
        <f t="shared" si="229"/>
        <v>0</v>
      </c>
      <c r="D1908" s="2">
        <f t="shared" si="230"/>
        <v>4.1090800000000005</v>
      </c>
      <c r="E1908" s="2">
        <f t="shared" si="232"/>
        <v>4.1232899999999999</v>
      </c>
      <c r="F1908" s="2">
        <f t="shared" si="233"/>
        <v>4.1303900000000002</v>
      </c>
      <c r="G1908" s="2">
        <f t="shared" si="235"/>
        <v>4.1214339999999972</v>
      </c>
      <c r="H1908" s="2">
        <f t="shared" si="231"/>
        <v>3.8412954999999971</v>
      </c>
      <c r="I1908" s="2">
        <f t="array" ref="I1908">SUMPRODUCT(B1892:B1911, (ROW(B1892:B1911)-ROW(B1892)+1)) / (20*21/2)</f>
        <v>4.1302514285714285</v>
      </c>
      <c r="J1908" s="2">
        <f t="shared" si="234"/>
        <v>4.1217388229099354</v>
      </c>
      <c r="K1908" s="2">
        <f t="shared" si="236"/>
        <v>4.1098607220187029</v>
      </c>
    </row>
    <row r="1909" spans="1:11" ht="13.5" x14ac:dyDescent="0.25">
      <c r="A1909" s="3">
        <v>44790</v>
      </c>
      <c r="B1909" s="2">
        <v>4.0956999999999999</v>
      </c>
      <c r="C1909" s="2">
        <f t="shared" si="229"/>
        <v>0</v>
      </c>
      <c r="D1909" s="2">
        <f t="shared" si="230"/>
        <v>4.1040600000000005</v>
      </c>
      <c r="E1909" s="2">
        <f t="shared" si="232"/>
        <v>4.11911</v>
      </c>
      <c r="F1909" s="2">
        <f t="shared" si="233"/>
        <v>4.1312249999999997</v>
      </c>
      <c r="G1909" s="2">
        <f t="shared" si="235"/>
        <v>4.1210999999999975</v>
      </c>
      <c r="H1909" s="2">
        <f t="shared" si="231"/>
        <v>3.8443009999999971</v>
      </c>
      <c r="I1909" s="2">
        <f t="array" ref="I1909">SUMPRODUCT(B1893:B1912, (ROW(B1893:B1912)-ROW(B1893)+1)) / (20*21/2)</f>
        <v>4.1337514285714283</v>
      </c>
      <c r="J1909" s="2">
        <f t="shared" si="234"/>
        <v>4.1192589350137512</v>
      </c>
      <c r="K1909" s="2">
        <f t="shared" si="236"/>
        <v>4.1093053995865967</v>
      </c>
    </row>
    <row r="1910" spans="1:11" ht="13.5" x14ac:dyDescent="0.25">
      <c r="A1910" s="3">
        <v>44791</v>
      </c>
      <c r="B1910" s="2">
        <v>4.1626000000000003</v>
      </c>
      <c r="C1910" s="2">
        <f t="shared" si="229"/>
        <v>6.6900000000000404E-2</v>
      </c>
      <c r="D1910" s="2">
        <f t="shared" si="230"/>
        <v>4.1124200000000002</v>
      </c>
      <c r="E1910" s="2">
        <f t="shared" si="232"/>
        <v>4.1216200000000001</v>
      </c>
      <c r="F1910" s="2">
        <f t="shared" si="233"/>
        <v>4.1324799999999993</v>
      </c>
      <c r="G1910" s="2">
        <f t="shared" si="235"/>
        <v>4.1227719999999985</v>
      </c>
      <c r="H1910" s="2">
        <f t="shared" si="231"/>
        <v>3.8474074999999974</v>
      </c>
      <c r="I1910" s="2">
        <f t="array" ref="I1910">SUMPRODUCT(B1894:B1913, (ROW(B1894:B1913)-ROW(B1894)+1)) / (20*21/2)</f>
        <v>4.137171904761904</v>
      </c>
      <c r="J1910" s="2">
        <f t="shared" si="234"/>
        <v>4.1233866554886323</v>
      </c>
      <c r="K1910" s="2">
        <f t="shared" si="236"/>
        <v>4.111395383916534</v>
      </c>
    </row>
    <row r="1911" spans="1:11" ht="13.5" x14ac:dyDescent="0.25">
      <c r="A1911" s="3">
        <v>44792</v>
      </c>
      <c r="B1911" s="2">
        <v>4.1708999999999996</v>
      </c>
      <c r="C1911" s="2">
        <f t="shared" si="229"/>
        <v>8.2999999999993079E-3</v>
      </c>
      <c r="D1911" s="2">
        <f t="shared" si="230"/>
        <v>4.1241199999999996</v>
      </c>
      <c r="E1911" s="2">
        <f t="shared" si="232"/>
        <v>4.1249599999999997</v>
      </c>
      <c r="F1911" s="2">
        <f t="shared" si="233"/>
        <v>4.13415</v>
      </c>
      <c r="G1911" s="2">
        <f t="shared" si="235"/>
        <v>4.1236079999999982</v>
      </c>
      <c r="H1911" s="2">
        <f t="shared" si="231"/>
        <v>3.8505884999999971</v>
      </c>
      <c r="I1911" s="2">
        <f t="array" ref="I1911">SUMPRODUCT(B1895:B1914, (ROW(B1895:B1914)-ROW(B1895)+1)) / (20*21/2)</f>
        <v>4.1405128571428573</v>
      </c>
      <c r="J1911" s="2">
        <f t="shared" si="234"/>
        <v>4.1279117359182864</v>
      </c>
      <c r="K1911" s="2">
        <f t="shared" si="236"/>
        <v>4.1137288982727487</v>
      </c>
    </row>
    <row r="1912" spans="1:11" ht="13.5" x14ac:dyDescent="0.25">
      <c r="A1912" s="3">
        <v>44795</v>
      </c>
      <c r="B1912" s="2">
        <v>4.1708999999999996</v>
      </c>
      <c r="C1912" s="2">
        <f t="shared" si="229"/>
        <v>0</v>
      </c>
      <c r="D1912" s="2">
        <f t="shared" si="230"/>
        <v>4.1391599999999995</v>
      </c>
      <c r="E1912" s="2">
        <f t="shared" si="232"/>
        <v>4.1283000000000003</v>
      </c>
      <c r="F1912" s="2">
        <f t="shared" si="233"/>
        <v>4.1349850000000004</v>
      </c>
      <c r="G1912" s="2">
        <f t="shared" si="235"/>
        <v>4.1242759999999983</v>
      </c>
      <c r="H1912" s="2">
        <f t="shared" si="231"/>
        <v>3.8535694999999976</v>
      </c>
      <c r="I1912" s="2">
        <f t="array" ref="I1912">SUMPRODUCT(B1896:B1915, (ROW(B1896:B1915)-ROW(B1896)+1)) / (20*21/2)</f>
        <v>4.1466861904761911</v>
      </c>
      <c r="J1912" s="2">
        <f t="shared" si="234"/>
        <v>4.1320058563070212</v>
      </c>
      <c r="K1912" s="2">
        <f t="shared" si="236"/>
        <v>4.1159709022620525</v>
      </c>
    </row>
    <row r="1913" spans="1:11" ht="13.5" x14ac:dyDescent="0.25">
      <c r="A1913" s="3">
        <v>44796</v>
      </c>
      <c r="B1913" s="2">
        <v>4.1708999999999996</v>
      </c>
      <c r="C1913" s="2">
        <f t="shared" si="229"/>
        <v>0</v>
      </c>
      <c r="D1913" s="2">
        <f t="shared" si="230"/>
        <v>4.1541999999999994</v>
      </c>
      <c r="E1913" s="2">
        <f t="shared" si="232"/>
        <v>4.13164</v>
      </c>
      <c r="F1913" s="2">
        <f t="shared" si="233"/>
        <v>4.1358200000000007</v>
      </c>
      <c r="G1913" s="2">
        <f t="shared" si="235"/>
        <v>4.1244419999999975</v>
      </c>
      <c r="H1913" s="2">
        <f t="shared" si="231"/>
        <v>3.8565504999999978</v>
      </c>
      <c r="I1913" s="2">
        <f t="array" ref="I1913">SUMPRODUCT(B1897:B1916, (ROW(B1897:B1916)-ROW(B1897)+1)) / (20*21/2)</f>
        <v>4.1534109523809519</v>
      </c>
      <c r="J1913" s="2">
        <f t="shared" si="234"/>
        <v>4.1357100604682575</v>
      </c>
      <c r="K1913" s="2">
        <f t="shared" si="236"/>
        <v>4.1181249845262862</v>
      </c>
    </row>
    <row r="1914" spans="1:11" ht="13.5" x14ac:dyDescent="0.25">
      <c r="A1914" s="3">
        <v>44797</v>
      </c>
      <c r="B1914" s="2">
        <v>4.1708999999999996</v>
      </c>
      <c r="C1914" s="2">
        <f t="shared" si="229"/>
        <v>0</v>
      </c>
      <c r="D1914" s="2">
        <f t="shared" si="230"/>
        <v>4.1692400000000003</v>
      </c>
      <c r="E1914" s="2">
        <f t="shared" si="232"/>
        <v>4.1366500000000004</v>
      </c>
      <c r="F1914" s="2">
        <f t="shared" si="233"/>
        <v>4.1395800000000014</v>
      </c>
      <c r="G1914" s="2">
        <f t="shared" si="235"/>
        <v>4.1249439999999975</v>
      </c>
      <c r="H1914" s="2">
        <f t="shared" si="231"/>
        <v>3.8595644999999972</v>
      </c>
      <c r="I1914" s="2">
        <f t="array" ref="I1914">SUMPRODUCT(B1898:B1917, (ROW(B1898:B1917)-ROW(B1898)+1)) / (20*21/2)</f>
        <v>4.1805523809523812</v>
      </c>
      <c r="J1914" s="2">
        <f t="shared" si="234"/>
        <v>4.1390614832808046</v>
      </c>
      <c r="K1914" s="2">
        <f t="shared" si="236"/>
        <v>4.1201945929762358</v>
      </c>
    </row>
    <row r="1915" spans="1:11" ht="13.5" x14ac:dyDescent="0.25">
      <c r="A1915" s="3">
        <v>44798</v>
      </c>
      <c r="B1915" s="2">
        <v>4.2043999999999997</v>
      </c>
      <c r="C1915" s="2">
        <f t="shared" si="229"/>
        <v>3.3500000000000085E-2</v>
      </c>
      <c r="D1915" s="2">
        <f t="shared" si="230"/>
        <v>4.1776</v>
      </c>
      <c r="E1915" s="2">
        <f t="shared" si="232"/>
        <v>4.1450100000000001</v>
      </c>
      <c r="F1915" s="2">
        <f t="shared" si="233"/>
        <v>4.1420900000000005</v>
      </c>
      <c r="G1915" s="2">
        <f t="shared" si="235"/>
        <v>4.126115999999997</v>
      </c>
      <c r="H1915" s="2">
        <f t="shared" si="231"/>
        <v>3.8628129999999983</v>
      </c>
      <c r="I1915" s="2">
        <f t="array" ref="I1915">SUMPRODUCT(B1899:B1918, (ROW(B1899:B1918)-ROW(B1899)+1)) / (20*21/2)</f>
        <v>4.2103614285714279</v>
      </c>
      <c r="J1915" s="2">
        <f t="shared" si="234"/>
        <v>4.145284199158823</v>
      </c>
      <c r="K1915" s="2">
        <f t="shared" si="236"/>
        <v>4.1234967658006969</v>
      </c>
    </row>
    <row r="1916" spans="1:11" ht="13.5" x14ac:dyDescent="0.25">
      <c r="A1916" s="3">
        <v>44799</v>
      </c>
      <c r="B1916" s="2">
        <v>4.2126999999999999</v>
      </c>
      <c r="C1916" s="2">
        <f t="shared" si="229"/>
        <v>8.3000000000001961E-3</v>
      </c>
      <c r="D1916" s="2">
        <f t="shared" si="230"/>
        <v>4.1859599999999997</v>
      </c>
      <c r="E1916" s="2">
        <f t="shared" si="232"/>
        <v>4.1550399999999996</v>
      </c>
      <c r="F1916" s="2">
        <f t="shared" si="233"/>
        <v>4.1450149999999999</v>
      </c>
      <c r="G1916" s="2">
        <f t="shared" si="235"/>
        <v>4.1274539999999975</v>
      </c>
      <c r="H1916" s="2">
        <f t="shared" si="231"/>
        <v>3.8661029999999981</v>
      </c>
      <c r="I1916" s="2">
        <f t="array" ref="I1916">SUMPRODUCT(B1900:B1919, (ROW(B1900:B1919)-ROW(B1900)+1)) / (20*21/2)</f>
        <v>4.2569723809523818</v>
      </c>
      <c r="J1916" s="2">
        <f t="shared" si="234"/>
        <v>4.1517047516198877</v>
      </c>
      <c r="K1916" s="2">
        <f t="shared" si="236"/>
        <v>4.1269949318477286</v>
      </c>
    </row>
    <row r="1917" spans="1:11" ht="13.5" x14ac:dyDescent="0.25">
      <c r="A1917" s="3">
        <v>44802</v>
      </c>
      <c r="B1917" s="2">
        <v>4.43</v>
      </c>
      <c r="C1917" s="2">
        <f t="shared" si="229"/>
        <v>0.21729999999999983</v>
      </c>
      <c r="D1917" s="2">
        <f t="shared" si="230"/>
        <v>4.237779999999999</v>
      </c>
      <c r="E1917" s="2">
        <f t="shared" si="232"/>
        <v>4.1884699999999997</v>
      </c>
      <c r="F1917" s="2">
        <f t="shared" si="233"/>
        <v>4.1588049999999992</v>
      </c>
      <c r="G1917" s="2">
        <f t="shared" si="235"/>
        <v>4.1331379999999989</v>
      </c>
      <c r="H1917" s="2">
        <f t="shared" si="231"/>
        <v>3.8704459999999989</v>
      </c>
      <c r="I1917" s="2">
        <f t="array" ref="I1917">SUMPRODUCT(B1901:B1920, (ROW(B1901:B1920)-ROW(B1901)+1)) / (20*21/2)</f>
        <v>4.2947042857142845</v>
      </c>
      <c r="J1917" s="2">
        <f t="shared" si="234"/>
        <v>4.1782090609894222</v>
      </c>
      <c r="K1917" s="2">
        <f t="shared" si="236"/>
        <v>4.1388774835399742</v>
      </c>
    </row>
    <row r="1918" spans="1:11" ht="13.5" x14ac:dyDescent="0.25">
      <c r="A1918" s="3">
        <v>44803</v>
      </c>
      <c r="B1918" s="2">
        <v>4.4718</v>
      </c>
      <c r="C1918" s="2">
        <f t="shared" si="229"/>
        <v>4.1800000000000281E-2</v>
      </c>
      <c r="D1918" s="2">
        <f t="shared" si="230"/>
        <v>4.2979600000000007</v>
      </c>
      <c r="E1918" s="2">
        <f t="shared" si="232"/>
        <v>4.2260799999999996</v>
      </c>
      <c r="F1918" s="2">
        <f t="shared" si="233"/>
        <v>4.1746849999999993</v>
      </c>
      <c r="G1918" s="2">
        <f t="shared" si="235"/>
        <v>4.1396579999999989</v>
      </c>
      <c r="H1918" s="2">
        <f t="shared" si="231"/>
        <v>3.8749979999999988</v>
      </c>
      <c r="I1918" s="2">
        <f t="array" ref="I1918">SUMPRODUCT(B1902:B1921, (ROW(B1902:B1921)-ROW(B1902)+1)) / (20*21/2)</f>
        <v>4.3214947619047619</v>
      </c>
      <c r="J1918" s="2">
        <f t="shared" si="234"/>
        <v>4.2061701027999536</v>
      </c>
      <c r="K1918" s="2">
        <f t="shared" si="236"/>
        <v>4.1519332684991905</v>
      </c>
    </row>
    <row r="1919" spans="1:11" ht="13.5" x14ac:dyDescent="0.25">
      <c r="A1919" s="3">
        <v>44804</v>
      </c>
      <c r="B1919" s="2">
        <v>4.6641000000000004</v>
      </c>
      <c r="C1919" s="2">
        <f t="shared" si="229"/>
        <v>0.19230000000000036</v>
      </c>
      <c r="D1919" s="2">
        <f t="shared" si="230"/>
        <v>4.3966000000000003</v>
      </c>
      <c r="E1919" s="2">
        <f t="shared" si="232"/>
        <v>4.2829199999999998</v>
      </c>
      <c r="F1919" s="2">
        <f t="shared" si="233"/>
        <v>4.2010149999999999</v>
      </c>
      <c r="G1919" s="2">
        <f t="shared" si="235"/>
        <v>4.1501899999999985</v>
      </c>
      <c r="H1919" s="2">
        <f t="shared" si="231"/>
        <v>3.880511499999999</v>
      </c>
      <c r="I1919" s="2">
        <f t="array" ref="I1919">SUMPRODUCT(B1903:B1922, (ROW(B1903:B1922)-ROW(B1903)+1)) / (20*21/2)</f>
        <v>4.3457338095238089</v>
      </c>
      <c r="J1919" s="2">
        <f t="shared" si="234"/>
        <v>4.2497824739618633</v>
      </c>
      <c r="K1919" s="2">
        <f t="shared" si="236"/>
        <v>4.1720182383619671</v>
      </c>
    </row>
    <row r="1920" spans="1:11" ht="13.5" x14ac:dyDescent="0.25">
      <c r="A1920" s="3">
        <v>44805</v>
      </c>
      <c r="B1920" s="2">
        <v>4.5972</v>
      </c>
      <c r="C1920" s="2">
        <f t="shared" si="229"/>
        <v>-6.6900000000000404E-2</v>
      </c>
      <c r="D1920" s="2">
        <f t="shared" si="230"/>
        <v>4.4751600000000007</v>
      </c>
      <c r="E1920" s="2">
        <f t="shared" si="232"/>
        <v>4.3263799999999994</v>
      </c>
      <c r="F1920" s="2">
        <f t="shared" si="233"/>
        <v>4.2240000000000011</v>
      </c>
      <c r="G1920" s="2">
        <f t="shared" si="235"/>
        <v>4.1593839999999993</v>
      </c>
      <c r="H1920" s="2">
        <f t="shared" si="231"/>
        <v>3.8856904999999995</v>
      </c>
      <c r="I1920" s="2">
        <f t="array" ref="I1920">SUMPRODUCT(B1904:B1923, (ROW(B1904:B1923)-ROW(B1904)+1)) / (20*21/2)</f>
        <v>4.3674614285714286</v>
      </c>
      <c r="J1920" s="2">
        <f t="shared" si="234"/>
        <v>4.2828698573940667</v>
      </c>
      <c r="K1920" s="2">
        <f t="shared" si="236"/>
        <v>4.1886920329360082</v>
      </c>
    </row>
    <row r="1921" spans="1:11" ht="13.5" x14ac:dyDescent="0.25">
      <c r="A1921" s="3">
        <v>44806</v>
      </c>
      <c r="B1921" s="2">
        <v>4.5053000000000001</v>
      </c>
      <c r="C1921" s="2">
        <f t="shared" si="229"/>
        <v>-9.1899999999999871E-2</v>
      </c>
      <c r="D1921" s="2">
        <f t="shared" si="230"/>
        <v>4.5336799999999995</v>
      </c>
      <c r="E1921" s="2">
        <f t="shared" si="232"/>
        <v>4.35982</v>
      </c>
      <c r="F1921" s="2">
        <f t="shared" si="233"/>
        <v>4.2423900000000012</v>
      </c>
      <c r="G1921" s="2">
        <f t="shared" si="235"/>
        <v>4.166739999999999</v>
      </c>
      <c r="H1921" s="2">
        <f t="shared" si="231"/>
        <v>3.8905104999999995</v>
      </c>
      <c r="I1921" s="2">
        <f t="array" ref="I1921">SUMPRODUCT(B1905:B1924, (ROW(B1905:B1924)-ROW(B1905)+1)) / (20*21/2)</f>
        <v>4.394689047619047</v>
      </c>
      <c r="J1921" s="2">
        <f t="shared" si="234"/>
        <v>4.3040536804993934</v>
      </c>
      <c r="K1921" s="2">
        <f t="shared" si="236"/>
        <v>4.2011080316444005</v>
      </c>
    </row>
    <row r="1922" spans="1:11" ht="13.5" x14ac:dyDescent="0.25">
      <c r="A1922" s="3">
        <v>44809</v>
      </c>
      <c r="B1922" s="2">
        <v>4.4969000000000001</v>
      </c>
      <c r="C1922" s="2">
        <f t="shared" si="229"/>
        <v>-8.3999999999999631E-3</v>
      </c>
      <c r="D1922" s="2">
        <f t="shared" si="230"/>
        <v>4.5470600000000001</v>
      </c>
      <c r="E1922" s="2">
        <f t="shared" si="232"/>
        <v>4.3924199999999995</v>
      </c>
      <c r="F1922" s="2">
        <f t="shared" si="233"/>
        <v>4.2603600000000004</v>
      </c>
      <c r="G1922" s="2">
        <f t="shared" si="235"/>
        <v>4.1740959999999996</v>
      </c>
      <c r="H1922" s="2">
        <f t="shared" si="231"/>
        <v>3.8951880000000001</v>
      </c>
      <c r="I1922" s="2">
        <f t="array" ref="I1922">SUMPRODUCT(B1906:B1925, (ROW(B1906:B1925)-ROW(B1906)+1)) / (20*21/2)</f>
        <v>4.4253785714285714</v>
      </c>
      <c r="J1922" s="2">
        <f t="shared" si="234"/>
        <v>4.3224199966423082</v>
      </c>
      <c r="K1922" s="2">
        <f t="shared" si="236"/>
        <v>4.2127077166779534</v>
      </c>
    </row>
    <row r="1923" spans="1:11" ht="13.5" x14ac:dyDescent="0.25">
      <c r="A1923" s="3">
        <v>44810</v>
      </c>
      <c r="B1923" s="2">
        <v>4.4885000000000002</v>
      </c>
      <c r="C1923" s="2">
        <f t="shared" si="229"/>
        <v>-8.3999999999999631E-3</v>
      </c>
      <c r="D1923" s="2">
        <f t="shared" si="230"/>
        <v>4.5504000000000007</v>
      </c>
      <c r="E1923" s="2">
        <f t="shared" si="232"/>
        <v>4.4241800000000016</v>
      </c>
      <c r="F1923" s="2">
        <f t="shared" si="233"/>
        <v>4.2779100000000003</v>
      </c>
      <c r="G1923" s="2">
        <f t="shared" si="235"/>
        <v>4.181951999999999</v>
      </c>
      <c r="H1923" s="2">
        <f t="shared" si="231"/>
        <v>3.8998235000000006</v>
      </c>
      <c r="I1923" s="2">
        <f t="array" ref="I1923">SUMPRODUCT(B1907:B1926, (ROW(B1907:B1926)-ROW(B1907)+1)) / (20*21/2)</f>
        <v>4.4528799999999995</v>
      </c>
      <c r="J1923" s="2">
        <f t="shared" si="234"/>
        <v>4.3382371398192312</v>
      </c>
      <c r="K1923" s="2">
        <f t="shared" si="236"/>
        <v>4.2235231003376414</v>
      </c>
    </row>
    <row r="1924" spans="1:11" ht="13.5" x14ac:dyDescent="0.25">
      <c r="A1924" s="3">
        <v>44811</v>
      </c>
      <c r="B1924" s="2">
        <v>4.5637999999999996</v>
      </c>
      <c r="C1924" s="2">
        <f t="shared" ref="C1924:C1987" si="237">B1924-B1923</f>
        <v>7.5299999999999478E-2</v>
      </c>
      <c r="D1924" s="2">
        <f t="shared" si="230"/>
        <v>4.5303399999999998</v>
      </c>
      <c r="E1924" s="2">
        <f t="shared" si="232"/>
        <v>4.4634700000000009</v>
      </c>
      <c r="F1924" s="2">
        <f t="shared" si="233"/>
        <v>4.3000600000000002</v>
      </c>
      <c r="G1924" s="2">
        <f t="shared" si="235"/>
        <v>4.1909799999999988</v>
      </c>
      <c r="H1924" s="2">
        <f t="shared" si="231"/>
        <v>3.904802000000001</v>
      </c>
      <c r="I1924" s="2">
        <f t="array" ref="I1924">SUMPRODUCT(B1908:B1927, (ROW(B1908:B1927)-ROW(B1908)+1)) / (20*21/2)</f>
        <v>4.4764028571428565</v>
      </c>
      <c r="J1924" s="2">
        <f t="shared" si="234"/>
        <v>4.3597193169793043</v>
      </c>
      <c r="K1924" s="2">
        <f t="shared" si="236"/>
        <v>4.2368672924812634</v>
      </c>
    </row>
    <row r="1925" spans="1:11" ht="13.5" x14ac:dyDescent="0.25">
      <c r="A1925" s="3">
        <v>44812</v>
      </c>
      <c r="B1925" s="2">
        <v>4.6223000000000001</v>
      </c>
      <c r="C1925" s="2">
        <f t="shared" si="237"/>
        <v>5.8500000000000441E-2</v>
      </c>
      <c r="D1925" s="2">
        <f t="shared" si="230"/>
        <v>4.5353599999999998</v>
      </c>
      <c r="E1925" s="2">
        <f t="shared" si="232"/>
        <v>4.5052600000000007</v>
      </c>
      <c r="F1925" s="2">
        <f t="shared" si="233"/>
        <v>4.3251349999999995</v>
      </c>
      <c r="G1925" s="2">
        <f t="shared" si="235"/>
        <v>4.2011779999999987</v>
      </c>
      <c r="H1925" s="2">
        <f t="shared" si="231"/>
        <v>3.9101065000000004</v>
      </c>
      <c r="I1925" s="2">
        <f t="array" ref="I1925">SUMPRODUCT(B1909:B1928, (ROW(B1909:B1928)-ROW(B1909)+1)) / (20*21/2)</f>
        <v>4.4967376190476198</v>
      </c>
      <c r="J1925" s="2">
        <f t="shared" si="234"/>
        <v>4.3847270010765129</v>
      </c>
      <c r="K1925" s="2">
        <f t="shared" si="236"/>
        <v>4.251982300619253</v>
      </c>
    </row>
    <row r="1926" spans="1:11" ht="13.5" x14ac:dyDescent="0.25">
      <c r="A1926" s="3">
        <v>44813</v>
      </c>
      <c r="B1926" s="2">
        <v>4.6139000000000001</v>
      </c>
      <c r="C1926" s="2">
        <f t="shared" si="237"/>
        <v>-8.3999999999999631E-3</v>
      </c>
      <c r="D1926" s="2">
        <f t="shared" ref="D1926:D1989" si="238">AVERAGE(B1922:B1926)</f>
        <v>4.55708</v>
      </c>
      <c r="E1926" s="2">
        <f t="shared" si="232"/>
        <v>4.5453799999999998</v>
      </c>
      <c r="F1926" s="2">
        <f t="shared" si="233"/>
        <v>4.3502099999999997</v>
      </c>
      <c r="G1926" s="2">
        <f t="shared" si="235"/>
        <v>4.2115419999999988</v>
      </c>
      <c r="H1926" s="2">
        <f t="shared" si="231"/>
        <v>3.9154025000000003</v>
      </c>
      <c r="I1926" s="2">
        <f t="array" ref="I1926">SUMPRODUCT(B1910:B1929, (ROW(B1910:B1929)-ROW(B1910)+1)) / (20*21/2)</f>
        <v>4.5139338095238095</v>
      </c>
      <c r="J1926" s="2">
        <f t="shared" si="234"/>
        <v>4.4065530009739877</v>
      </c>
      <c r="K1926" s="2">
        <f t="shared" si="236"/>
        <v>4.2661751515753608</v>
      </c>
    </row>
    <row r="1927" spans="1:11" ht="13.5" x14ac:dyDescent="0.25">
      <c r="A1927" s="3">
        <v>44816</v>
      </c>
      <c r="B1927" s="2">
        <v>4.5972</v>
      </c>
      <c r="C1927" s="2">
        <f t="shared" si="237"/>
        <v>-1.6700000000000159E-2</v>
      </c>
      <c r="D1927" s="2">
        <f t="shared" si="238"/>
        <v>4.57714</v>
      </c>
      <c r="E1927" s="2">
        <f t="shared" si="232"/>
        <v>4.5621</v>
      </c>
      <c r="F1927" s="2">
        <f t="shared" si="233"/>
        <v>4.3752849999999999</v>
      </c>
      <c r="G1927" s="2">
        <f t="shared" si="235"/>
        <v>4.2212379999999987</v>
      </c>
      <c r="H1927" s="2">
        <f t="shared" si="231"/>
        <v>3.9206820000000007</v>
      </c>
      <c r="I1927" s="2">
        <f t="array" ref="I1927">SUMPRODUCT(B1911:B1930, (ROW(B1911:B1930)-ROW(B1911)+1)) / (20*21/2)</f>
        <v>4.5280214285714289</v>
      </c>
      <c r="J1927" s="2">
        <f t="shared" si="234"/>
        <v>4.4247098580240838</v>
      </c>
      <c r="K1927" s="2">
        <f t="shared" si="236"/>
        <v>4.2791565181802493</v>
      </c>
    </row>
    <row r="1928" spans="1:11" ht="13.5" x14ac:dyDescent="0.25">
      <c r="A1928" s="3">
        <v>44817</v>
      </c>
      <c r="B1928" s="2">
        <v>4.5888</v>
      </c>
      <c r="C1928" s="2">
        <f t="shared" si="237"/>
        <v>-8.3999999999999631E-3</v>
      </c>
      <c r="D1928" s="2">
        <f t="shared" si="238"/>
        <v>4.5972</v>
      </c>
      <c r="E1928" s="2">
        <f t="shared" si="232"/>
        <v>4.5738000000000003</v>
      </c>
      <c r="F1928" s="2">
        <f t="shared" si="233"/>
        <v>4.39994</v>
      </c>
      <c r="G1928" s="2">
        <f t="shared" si="235"/>
        <v>4.2307659999999991</v>
      </c>
      <c r="H1928" s="2">
        <f t="shared" si="231"/>
        <v>3.9259195</v>
      </c>
      <c r="I1928" s="2">
        <f t="array" ref="I1928">SUMPRODUCT(B1912:B1931, (ROW(B1912:B1931)-ROW(B1912)+1)) / (20*21/2)</f>
        <v>4.5385685714285708</v>
      </c>
      <c r="J1928" s="2">
        <f t="shared" si="234"/>
        <v>4.4403374905932189</v>
      </c>
      <c r="K1928" s="2">
        <f t="shared" si="236"/>
        <v>4.2912993998202396</v>
      </c>
    </row>
    <row r="1929" spans="1:11" ht="13.5" x14ac:dyDescent="0.25">
      <c r="A1929" s="3">
        <v>44818</v>
      </c>
      <c r="B1929" s="2">
        <v>4.5804999999999998</v>
      </c>
      <c r="C1929" s="2">
        <f t="shared" si="237"/>
        <v>-8.3000000000001961E-3</v>
      </c>
      <c r="D1929" s="2">
        <f t="shared" si="238"/>
        <v>4.6005400000000005</v>
      </c>
      <c r="E1929" s="2">
        <f t="shared" si="232"/>
        <v>4.5654399999999997</v>
      </c>
      <c r="F1929" s="2">
        <f t="shared" si="233"/>
        <v>4.4241800000000007</v>
      </c>
      <c r="G1929" s="2">
        <f t="shared" si="235"/>
        <v>4.2401279999999986</v>
      </c>
      <c r="H1929" s="2">
        <f t="shared" si="231"/>
        <v>3.9311155000000002</v>
      </c>
      <c r="I1929" s="2">
        <f t="array" ref="I1929">SUMPRODUCT(B1913:B1932, (ROW(B1913:B1932)-ROW(B1913)+1)) / (20*21/2)</f>
        <v>4.5433038095238096</v>
      </c>
      <c r="J1929" s="2">
        <f t="shared" si="234"/>
        <v>4.4536863010129126</v>
      </c>
      <c r="K1929" s="2">
        <f t="shared" si="236"/>
        <v>4.3026405998272894</v>
      </c>
    </row>
    <row r="1930" spans="1:11" ht="13.5" x14ac:dyDescent="0.25">
      <c r="A1930" s="3">
        <v>44819</v>
      </c>
      <c r="B1930" s="2">
        <v>4.5720999999999998</v>
      </c>
      <c r="C1930" s="2">
        <f t="shared" si="237"/>
        <v>-8.3999999999999631E-3</v>
      </c>
      <c r="D1930" s="2">
        <f t="shared" si="238"/>
        <v>4.5905000000000005</v>
      </c>
      <c r="E1930" s="2">
        <f t="shared" si="232"/>
        <v>4.5629299999999997</v>
      </c>
      <c r="F1930" s="2">
        <f t="shared" si="233"/>
        <v>4.444655</v>
      </c>
      <c r="G1930" s="2">
        <f t="shared" si="235"/>
        <v>4.249655999999999</v>
      </c>
      <c r="H1930" s="2">
        <f t="shared" ref="H1930:H1993" si="239">AVERAGE(B1731:B1930)</f>
        <v>3.9362694999999999</v>
      </c>
      <c r="I1930" s="2">
        <f t="array" ref="I1930">SUMPRODUCT(B1914:B1933, (ROW(B1914:B1933)-ROW(B1914)+1)) / (20*21/2)</f>
        <v>4.5424261904761902</v>
      </c>
      <c r="J1930" s="2">
        <f t="shared" si="234"/>
        <v>4.4649637961545396</v>
      </c>
      <c r="K1930" s="2">
        <f t="shared" si="236"/>
        <v>4.3132076351281796</v>
      </c>
    </row>
    <row r="1931" spans="1:11" ht="13.5" x14ac:dyDescent="0.25">
      <c r="A1931" s="3">
        <v>44820</v>
      </c>
      <c r="B1931" s="2">
        <v>4.5553999999999997</v>
      </c>
      <c r="C1931" s="2">
        <f t="shared" si="237"/>
        <v>-1.6700000000000159E-2</v>
      </c>
      <c r="D1931" s="2">
        <f t="shared" si="238"/>
        <v>4.5787999999999993</v>
      </c>
      <c r="E1931" s="2">
        <f t="shared" si="232"/>
        <v>4.5679399999999992</v>
      </c>
      <c r="F1931" s="2">
        <f t="shared" si="233"/>
        <v>4.4638800000000014</v>
      </c>
      <c r="G1931" s="2">
        <f t="shared" si="235"/>
        <v>4.2588499999999989</v>
      </c>
      <c r="H1931" s="2">
        <f t="shared" si="239"/>
        <v>3.9413399999999994</v>
      </c>
      <c r="I1931" s="2">
        <f t="array" ref="I1931">SUMPRODUCT(B1915:B1934, (ROW(B1915:B1934)-ROW(B1915)+1)) / (20*21/2)</f>
        <v>4.5401157142857143</v>
      </c>
      <c r="J1931" s="2">
        <f t="shared" si="234"/>
        <v>4.4735767679493446</v>
      </c>
      <c r="K1931" s="2">
        <f t="shared" si="236"/>
        <v>4.3227053749270743</v>
      </c>
    </row>
    <row r="1932" spans="1:11" ht="13.5" x14ac:dyDescent="0.25">
      <c r="A1932" s="3">
        <v>44823</v>
      </c>
      <c r="B1932" s="2">
        <v>4.5136000000000003</v>
      </c>
      <c r="C1932" s="2">
        <f t="shared" si="237"/>
        <v>-4.1799999999999393E-2</v>
      </c>
      <c r="D1932" s="2">
        <f t="shared" si="238"/>
        <v>4.5620799999999999</v>
      </c>
      <c r="E1932" s="2">
        <f t="shared" ref="E1932:E1995" si="240">AVERAGE(B1923:B1932)</f>
        <v>4.5696099999999999</v>
      </c>
      <c r="F1932" s="2">
        <f t="shared" si="233"/>
        <v>4.4810150000000011</v>
      </c>
      <c r="G1932" s="2">
        <f t="shared" si="235"/>
        <v>4.2672079999999992</v>
      </c>
      <c r="H1932" s="2">
        <f t="shared" si="239"/>
        <v>3.9460674999999998</v>
      </c>
      <c r="I1932" s="2">
        <f t="array" ref="I1932">SUMPRODUCT(B1916:B1935, (ROW(B1916:B1935)-ROW(B1916)+1)) / (20*21/2)</f>
        <v>4.5363723809523808</v>
      </c>
      <c r="J1932" s="2">
        <f t="shared" si="234"/>
        <v>4.4773885043351207</v>
      </c>
      <c r="K1932" s="2">
        <f t="shared" si="236"/>
        <v>4.330191438655425</v>
      </c>
    </row>
    <row r="1933" spans="1:11" ht="13.5" x14ac:dyDescent="0.25">
      <c r="A1933" s="3">
        <v>44824</v>
      </c>
      <c r="B1933" s="2">
        <v>4.4718</v>
      </c>
      <c r="C1933" s="2">
        <f t="shared" si="237"/>
        <v>-4.1800000000000281E-2</v>
      </c>
      <c r="D1933" s="2">
        <f t="shared" si="238"/>
        <v>4.5386799999999994</v>
      </c>
      <c r="E1933" s="2">
        <f t="shared" si="240"/>
        <v>4.5679400000000001</v>
      </c>
      <c r="F1933" s="2">
        <f t="shared" si="233"/>
        <v>4.4960600000000017</v>
      </c>
      <c r="G1933" s="2">
        <f t="shared" si="235"/>
        <v>4.2748979999999994</v>
      </c>
      <c r="H1933" s="2">
        <f t="shared" si="239"/>
        <v>3.9506864999999998</v>
      </c>
      <c r="I1933" s="2">
        <f t="array" ref="I1933">SUMPRODUCT(B1917:B1936, (ROW(B1917:B1936)-ROW(B1917)+1)) / (20*21/2)</f>
        <v>4.5353366666666677</v>
      </c>
      <c r="J1933" s="2">
        <f t="shared" si="234"/>
        <v>4.4768562658270143</v>
      </c>
      <c r="K1933" s="2">
        <f t="shared" si="236"/>
        <v>4.3357447155708986</v>
      </c>
    </row>
    <row r="1934" spans="1:11" ht="13.5" x14ac:dyDescent="0.25">
      <c r="A1934" s="3">
        <v>44825</v>
      </c>
      <c r="B1934" s="2">
        <v>4.4718</v>
      </c>
      <c r="C1934" s="2">
        <f t="shared" si="237"/>
        <v>0</v>
      </c>
      <c r="D1934" s="2">
        <f t="shared" si="238"/>
        <v>4.51694</v>
      </c>
      <c r="E1934" s="2">
        <f t="shared" si="240"/>
        <v>4.5587400000000002</v>
      </c>
      <c r="F1934" s="2">
        <f t="shared" si="233"/>
        <v>4.5111050000000015</v>
      </c>
      <c r="G1934" s="2">
        <f t="shared" si="235"/>
        <v>4.2824199999999992</v>
      </c>
      <c r="H1934" s="2">
        <f t="shared" si="239"/>
        <v>3.9553055000000001</v>
      </c>
      <c r="I1934" s="2">
        <f t="array" ref="I1934">SUMPRODUCT(B1918:B1937, (ROW(B1918:B1937)-ROW(B1918)+1)) / (20*21/2)</f>
        <v>4.548791904761905</v>
      </c>
      <c r="J1934" s="2">
        <f t="shared" si="234"/>
        <v>4.476374716700632</v>
      </c>
      <c r="K1934" s="2">
        <f t="shared" si="236"/>
        <v>4.3410802169210596</v>
      </c>
    </row>
    <row r="1935" spans="1:11" ht="13.5" x14ac:dyDescent="0.25">
      <c r="A1935" s="3">
        <v>44826</v>
      </c>
      <c r="B1935" s="2">
        <v>4.4718</v>
      </c>
      <c r="C1935" s="2">
        <f t="shared" si="237"/>
        <v>0</v>
      </c>
      <c r="D1935" s="2">
        <f t="shared" si="238"/>
        <v>4.49688</v>
      </c>
      <c r="E1935" s="2">
        <f t="shared" si="240"/>
        <v>4.5436900000000007</v>
      </c>
      <c r="F1935" s="2">
        <f t="shared" si="233"/>
        <v>4.5244750000000007</v>
      </c>
      <c r="G1935" s="2">
        <f t="shared" si="235"/>
        <v>4.2901099999999994</v>
      </c>
      <c r="H1935" s="2">
        <f t="shared" si="239"/>
        <v>3.9599245000000001</v>
      </c>
      <c r="I1935" s="2">
        <f t="array" ref="I1935">SUMPRODUCT(B1919:B1938, (ROW(B1919:B1938)-ROW(B1919)+1)) / (20*21/2)</f>
        <v>4.5729957142857147</v>
      </c>
      <c r="J1935" s="2">
        <f t="shared" si="234"/>
        <v>4.4759390293958097</v>
      </c>
      <c r="K1935" s="2">
        <f t="shared" si="236"/>
        <v>4.3462064829241553</v>
      </c>
    </row>
    <row r="1936" spans="1:11" ht="13.5" x14ac:dyDescent="0.25">
      <c r="A1936" s="3">
        <v>44827</v>
      </c>
      <c r="B1936" s="2">
        <v>4.5136000000000003</v>
      </c>
      <c r="C1936" s="2">
        <f t="shared" si="237"/>
        <v>4.1800000000000281E-2</v>
      </c>
      <c r="D1936" s="2">
        <f t="shared" si="238"/>
        <v>4.4885200000000003</v>
      </c>
      <c r="E1936" s="2">
        <f t="shared" si="240"/>
        <v>4.5336600000000002</v>
      </c>
      <c r="F1936" s="2">
        <f t="shared" si="233"/>
        <v>4.5395200000000004</v>
      </c>
      <c r="G1936" s="2">
        <f t="shared" si="235"/>
        <v>4.2986359999999992</v>
      </c>
      <c r="H1936" s="2">
        <f t="shared" si="239"/>
        <v>3.9647525000000003</v>
      </c>
      <c r="I1936" s="2">
        <f t="array" ref="I1936">SUMPRODUCT(B1920:B1939, (ROW(B1920:B1939)-ROW(B1920)+1)) / (20*21/2)</f>
        <v>4.5971976190476189</v>
      </c>
      <c r="J1936" s="2">
        <f t="shared" si="234"/>
        <v>4.4795257885009701</v>
      </c>
      <c r="K1936" s="2">
        <f t="shared" si="236"/>
        <v>4.3527709345741892</v>
      </c>
    </row>
    <row r="1937" spans="1:11" ht="13.5" x14ac:dyDescent="0.25">
      <c r="A1937" s="3">
        <v>44830</v>
      </c>
      <c r="B1937" s="2">
        <v>4.6807999999999996</v>
      </c>
      <c r="C1937" s="2">
        <f t="shared" si="237"/>
        <v>0.16719999999999935</v>
      </c>
      <c r="D1937" s="2">
        <f t="shared" si="238"/>
        <v>4.52196</v>
      </c>
      <c r="E1937" s="2">
        <f t="shared" si="240"/>
        <v>4.5420199999999999</v>
      </c>
      <c r="F1937" s="2">
        <f t="shared" si="233"/>
        <v>4.55206</v>
      </c>
      <c r="G1937" s="2">
        <f t="shared" si="235"/>
        <v>4.3105059999999993</v>
      </c>
      <c r="H1937" s="2">
        <f t="shared" si="239"/>
        <v>3.9704164999999993</v>
      </c>
      <c r="I1937" s="2">
        <f t="array" ref="I1937">SUMPRODUCT(B1921:B1940, (ROW(B1921:B1940)-ROW(B1921)+1)) / (20*21/2)</f>
        <v>4.6182528571428572</v>
      </c>
      <c r="J1937" s="2">
        <f t="shared" si="234"/>
        <v>4.4986947610246872</v>
      </c>
      <c r="K1937" s="2">
        <f t="shared" si="236"/>
        <v>4.3656348194928487</v>
      </c>
    </row>
    <row r="1938" spans="1:11" ht="13.5" x14ac:dyDescent="0.25">
      <c r="A1938" s="3">
        <v>44831</v>
      </c>
      <c r="B1938" s="2">
        <v>4.8061999999999996</v>
      </c>
      <c r="C1938" s="2">
        <f t="shared" si="237"/>
        <v>0.12539999999999996</v>
      </c>
      <c r="D1938" s="2">
        <f t="shared" si="238"/>
        <v>4.5888399999999994</v>
      </c>
      <c r="E1938" s="2">
        <f t="shared" si="240"/>
        <v>4.5637599999999994</v>
      </c>
      <c r="F1938" s="2">
        <f t="shared" si="233"/>
        <v>4.5687800000000003</v>
      </c>
      <c r="G1938" s="2">
        <f t="shared" si="235"/>
        <v>4.3248839999999982</v>
      </c>
      <c r="H1938" s="2">
        <f t="shared" si="239"/>
        <v>3.9766739999999992</v>
      </c>
      <c r="I1938" s="2">
        <f t="array" ref="I1938">SUMPRODUCT(B1922:B1941, (ROW(B1922:B1941)-ROW(B1922)+1)) / (20*21/2)</f>
        <v>4.6375623809523807</v>
      </c>
      <c r="J1938" s="2">
        <f t="shared" si="234"/>
        <v>4.5279809742604318</v>
      </c>
      <c r="K1938" s="2">
        <f t="shared" si="236"/>
        <v>4.3829118853950906</v>
      </c>
    </row>
    <row r="1939" spans="1:11" ht="13.5" x14ac:dyDescent="0.25">
      <c r="A1939" s="3">
        <v>44832</v>
      </c>
      <c r="B1939" s="2">
        <v>4.8228999999999997</v>
      </c>
      <c r="C1939" s="2">
        <f t="shared" si="237"/>
        <v>1.6700000000000159E-2</v>
      </c>
      <c r="D1939" s="2">
        <f t="shared" si="238"/>
        <v>4.6590600000000002</v>
      </c>
      <c r="E1939" s="2">
        <f t="shared" si="240"/>
        <v>4.5879999999999992</v>
      </c>
      <c r="F1939" s="2">
        <f t="shared" si="233"/>
        <v>4.5767199999999999</v>
      </c>
      <c r="G1939" s="2">
        <f t="shared" si="235"/>
        <v>4.3397619999999995</v>
      </c>
      <c r="H1939" s="2">
        <f t="shared" si="239"/>
        <v>3.9829149999999993</v>
      </c>
      <c r="I1939" s="2">
        <f t="array" ref="I1939">SUMPRODUCT(B1923:B1942, (ROW(B1923:B1942)-ROW(B1923)+1)) / (20*21/2)</f>
        <v>4.6531280952380953</v>
      </c>
      <c r="J1939" s="2">
        <f t="shared" si="234"/>
        <v>4.5560685005213424</v>
      </c>
      <c r="K1939" s="2">
        <f t="shared" si="236"/>
        <v>4.40016632126195</v>
      </c>
    </row>
    <row r="1940" spans="1:11" ht="13.5" x14ac:dyDescent="0.25">
      <c r="A1940" s="3">
        <v>44833</v>
      </c>
      <c r="B1940" s="2">
        <v>4.7977999999999996</v>
      </c>
      <c r="C1940" s="2">
        <f t="shared" si="237"/>
        <v>-2.5100000000000122E-2</v>
      </c>
      <c r="D1940" s="2">
        <f t="shared" si="238"/>
        <v>4.7242599999999992</v>
      </c>
      <c r="E1940" s="2">
        <f t="shared" si="240"/>
        <v>4.6105700000000001</v>
      </c>
      <c r="F1940" s="2">
        <f t="shared" ref="F1940:F2003" si="241">AVERAGE(B1921:B1940)</f>
        <v>4.5867500000000003</v>
      </c>
      <c r="G1940" s="2">
        <f t="shared" si="235"/>
        <v>4.3529679999999988</v>
      </c>
      <c r="H1940" s="2">
        <f t="shared" si="239"/>
        <v>3.9890305000000001</v>
      </c>
      <c r="I1940" s="2">
        <f t="array" ref="I1940">SUMPRODUCT(B1924:B1943, (ROW(B1924:B1943)-ROW(B1924)+1)) / (20*21/2)</f>
        <v>4.6610485714285712</v>
      </c>
      <c r="J1940" s="2">
        <f t="shared" si="234"/>
        <v>4.5790905480907389</v>
      </c>
      <c r="K1940" s="2">
        <f t="shared" si="236"/>
        <v>4.4157597988595212</v>
      </c>
    </row>
    <row r="1941" spans="1:11" ht="13.5" x14ac:dyDescent="0.25">
      <c r="A1941" s="3">
        <v>44834</v>
      </c>
      <c r="B1941" s="2">
        <v>4.7895000000000003</v>
      </c>
      <c r="C1941" s="2">
        <f t="shared" si="237"/>
        <v>-8.2999999999993079E-3</v>
      </c>
      <c r="D1941" s="2">
        <f t="shared" si="238"/>
        <v>4.7794399999999992</v>
      </c>
      <c r="E1941" s="2">
        <f t="shared" si="240"/>
        <v>4.6339800000000011</v>
      </c>
      <c r="F1941" s="2">
        <f t="shared" si="241"/>
        <v>4.6009600000000006</v>
      </c>
      <c r="G1941" s="2">
        <f t="shared" si="235"/>
        <v>4.366007999999999</v>
      </c>
      <c r="H1941" s="2">
        <f t="shared" si="239"/>
        <v>3.9951045000000001</v>
      </c>
      <c r="I1941" s="2">
        <f t="array" ref="I1941">SUMPRODUCT(B1925:B1944, (ROW(B1925:B1944)-ROW(B1925)+1)) / (20*21/2)</f>
        <v>4.6584214285714278</v>
      </c>
      <c r="J1941" s="2">
        <f t="shared" ref="J1941:J2004" si="242">$J$4*B1941+J1940*(1-$J$4)</f>
        <v>4.5991295435106681</v>
      </c>
      <c r="K1941" s="2">
        <f t="shared" si="236"/>
        <v>4.4304162773356186</v>
      </c>
    </row>
    <row r="1942" spans="1:11" ht="13.5" x14ac:dyDescent="0.25">
      <c r="A1942" s="3">
        <v>44837</v>
      </c>
      <c r="B1942" s="2">
        <v>4.7644000000000002</v>
      </c>
      <c r="C1942" s="2">
        <f t="shared" si="237"/>
        <v>-2.5100000000000122E-2</v>
      </c>
      <c r="D1942" s="2">
        <f t="shared" si="238"/>
        <v>4.7961600000000004</v>
      </c>
      <c r="E1942" s="2">
        <f t="shared" si="240"/>
        <v>4.6590600000000002</v>
      </c>
      <c r="F1942" s="2">
        <f t="shared" si="241"/>
        <v>4.6143350000000005</v>
      </c>
      <c r="G1942" s="2">
        <f t="shared" si="235"/>
        <v>4.3782119999999995</v>
      </c>
      <c r="H1942" s="2">
        <f t="shared" si="239"/>
        <v>4.00122</v>
      </c>
      <c r="I1942" s="2">
        <f t="array" ref="I1942">SUMPRODUCT(B1926:B1945, (ROW(B1926:B1945)-ROW(B1926)+1)) / (20*21/2)</f>
        <v>4.6516542857142857</v>
      </c>
      <c r="J1942" s="2">
        <f t="shared" si="242"/>
        <v>4.6148695869858427</v>
      </c>
      <c r="K1942" s="2">
        <f t="shared" si="236"/>
        <v>4.4435136782244173</v>
      </c>
    </row>
    <row r="1943" spans="1:11" ht="13.5" x14ac:dyDescent="0.25">
      <c r="A1943" s="3">
        <v>44838</v>
      </c>
      <c r="B1943" s="2">
        <v>4.6974999999999998</v>
      </c>
      <c r="C1943" s="2">
        <f t="shared" si="237"/>
        <v>-6.6900000000000404E-2</v>
      </c>
      <c r="D1943" s="2">
        <f t="shared" si="238"/>
        <v>4.7744199999999992</v>
      </c>
      <c r="E1943" s="2">
        <f t="shared" si="240"/>
        <v>4.6816300000000002</v>
      </c>
      <c r="F1943" s="2">
        <f t="shared" si="241"/>
        <v>4.6247850000000001</v>
      </c>
      <c r="G1943" s="2">
        <f t="shared" si="235"/>
        <v>4.3890779999999996</v>
      </c>
      <c r="H1943" s="2">
        <f t="shared" si="239"/>
        <v>4.0070009999999998</v>
      </c>
      <c r="I1943" s="2">
        <f t="array" ref="I1943">SUMPRODUCT(B1927:B1946, (ROW(B1927:B1946)-ROW(B1927)+1)) / (20*21/2)</f>
        <v>4.6444152380952382</v>
      </c>
      <c r="J1943" s="2">
        <f t="shared" si="242"/>
        <v>4.6227391501300481</v>
      </c>
      <c r="K1943" s="2">
        <f t="shared" si="236"/>
        <v>4.4534739261371854</v>
      </c>
    </row>
    <row r="1944" spans="1:11" ht="13.5" x14ac:dyDescent="0.25">
      <c r="A1944" s="3">
        <v>44839</v>
      </c>
      <c r="B1944" s="2">
        <v>4.5972</v>
      </c>
      <c r="C1944" s="2">
        <f t="shared" si="237"/>
        <v>-0.10029999999999983</v>
      </c>
      <c r="D1944" s="2">
        <f t="shared" si="238"/>
        <v>4.7292800000000002</v>
      </c>
      <c r="E1944" s="2">
        <f t="shared" si="240"/>
        <v>4.6941699999999997</v>
      </c>
      <c r="F1944" s="2">
        <f t="shared" si="241"/>
        <v>4.626455</v>
      </c>
      <c r="G1944" s="2">
        <f t="shared" si="235"/>
        <v>4.399108</v>
      </c>
      <c r="H1944" s="2">
        <f t="shared" si="239"/>
        <v>4.0122469999999995</v>
      </c>
      <c r="I1944" s="2">
        <f t="array" ref="I1944">SUMPRODUCT(B1928:B1947, (ROW(B1928:B1947)-ROW(B1928)+1)) / (20*21/2)</f>
        <v>4.6374942857142862</v>
      </c>
      <c r="J1944" s="2">
        <f t="shared" si="242"/>
        <v>4.6203068501176627</v>
      </c>
      <c r="K1944" s="2">
        <f t="shared" si="236"/>
        <v>4.459110242759257</v>
      </c>
    </row>
    <row r="1945" spans="1:11" ht="13.5" x14ac:dyDescent="0.25">
      <c r="A1945" s="3">
        <v>44840</v>
      </c>
      <c r="B1945" s="2">
        <v>4.5553999999999997</v>
      </c>
      <c r="C1945" s="2">
        <f t="shared" si="237"/>
        <v>-4.1800000000000281E-2</v>
      </c>
      <c r="D1945" s="2">
        <f t="shared" si="238"/>
        <v>4.6807999999999996</v>
      </c>
      <c r="E1945" s="2">
        <f t="shared" si="240"/>
        <v>4.7025299999999994</v>
      </c>
      <c r="F1945" s="2">
        <f t="shared" si="241"/>
        <v>4.6231100000000005</v>
      </c>
      <c r="G1945" s="2">
        <f t="shared" si="235"/>
        <v>4.4071319999999989</v>
      </c>
      <c r="H1945" s="2">
        <f t="shared" si="239"/>
        <v>4.0169834999999994</v>
      </c>
      <c r="I1945" s="2">
        <f t="array" ref="I1945">SUMPRODUCT(B1929:B1948, (ROW(B1929:B1948)-ROW(B1929)+1)) / (20*21/2)</f>
        <v>4.630811904761905</v>
      </c>
      <c r="J1945" s="2">
        <f t="shared" si="242"/>
        <v>4.6141252453445514</v>
      </c>
      <c r="K1945" s="2">
        <f t="shared" si="236"/>
        <v>4.4628863116706583</v>
      </c>
    </row>
    <row r="1946" spans="1:11" ht="13.5" x14ac:dyDescent="0.25">
      <c r="A1946" s="3">
        <v>44841</v>
      </c>
      <c r="B1946" s="2">
        <v>4.5471000000000004</v>
      </c>
      <c r="C1946" s="2">
        <f t="shared" si="237"/>
        <v>-8.2999999999993079E-3</v>
      </c>
      <c r="D1946" s="2">
        <f t="shared" si="238"/>
        <v>4.63232</v>
      </c>
      <c r="E1946" s="2">
        <f t="shared" si="240"/>
        <v>4.7058799999999996</v>
      </c>
      <c r="F1946" s="2">
        <f t="shared" si="241"/>
        <v>4.6197700000000008</v>
      </c>
      <c r="G1946" s="2">
        <f t="shared" si="235"/>
        <v>4.4149899999999986</v>
      </c>
      <c r="H1946" s="2">
        <f t="shared" si="239"/>
        <v>4.0214444999999994</v>
      </c>
      <c r="I1946" s="2">
        <f t="array" ref="I1946">SUMPRODUCT(B1930:B1949, (ROW(B1930:B1949)-ROW(B1930)+1)) / (20*21/2)</f>
        <v>4.6139757142857141</v>
      </c>
      <c r="J1946" s="2">
        <f t="shared" si="242"/>
        <v>4.6077418886450703</v>
      </c>
      <c r="K1946" s="2">
        <f t="shared" si="236"/>
        <v>4.4661888092522011</v>
      </c>
    </row>
    <row r="1947" spans="1:11" ht="13.5" x14ac:dyDescent="0.25">
      <c r="A1947" s="3">
        <v>44844</v>
      </c>
      <c r="B1947" s="2">
        <v>4.5471000000000004</v>
      </c>
      <c r="C1947" s="2">
        <f t="shared" si="237"/>
        <v>0</v>
      </c>
      <c r="D1947" s="2">
        <f t="shared" si="238"/>
        <v>4.5888599999999995</v>
      </c>
      <c r="E1947" s="2">
        <f t="shared" si="240"/>
        <v>4.6925100000000004</v>
      </c>
      <c r="F1947" s="2">
        <f t="shared" si="241"/>
        <v>4.6172650000000006</v>
      </c>
      <c r="G1947" s="2">
        <f t="shared" si="235"/>
        <v>4.4228479999999992</v>
      </c>
      <c r="H1947" s="2">
        <f t="shared" si="239"/>
        <v>4.0258049999999992</v>
      </c>
      <c r="I1947" s="2">
        <f t="array" ref="I1947">SUMPRODUCT(B1931:B1950, (ROW(B1931:B1950)-ROW(B1931)+1)) / (20*21/2)</f>
        <v>4.5970161904761904</v>
      </c>
      <c r="J1947" s="2">
        <f t="shared" si="242"/>
        <v>4.6019664706788728</v>
      </c>
      <c r="K1947" s="2">
        <f t="shared" si="236"/>
        <v>4.4693617971246633</v>
      </c>
    </row>
    <row r="1948" spans="1:11" ht="13.5" x14ac:dyDescent="0.25">
      <c r="A1948" s="3">
        <v>44845</v>
      </c>
      <c r="B1948" s="2">
        <v>4.5471000000000004</v>
      </c>
      <c r="C1948" s="2">
        <f t="shared" si="237"/>
        <v>0</v>
      </c>
      <c r="D1948" s="2">
        <f t="shared" si="238"/>
        <v>4.5587800000000005</v>
      </c>
      <c r="E1948" s="2">
        <f t="shared" si="240"/>
        <v>4.6665999999999999</v>
      </c>
      <c r="F1948" s="2">
        <f t="shared" si="241"/>
        <v>4.6151800000000005</v>
      </c>
      <c r="G1948" s="2">
        <f t="shared" si="235"/>
        <v>4.4307059999999989</v>
      </c>
      <c r="H1948" s="2">
        <f t="shared" si="239"/>
        <v>4.0302324999999994</v>
      </c>
      <c r="I1948" s="2">
        <f t="array" ref="I1948">SUMPRODUCT(B1932:B1951, (ROW(B1932:B1951)-ROW(B1932)+1)) / (20*21/2)</f>
        <v>4.5807333333333329</v>
      </c>
      <c r="J1948" s="2">
        <f t="shared" si="242"/>
        <v>4.5967410925189798</v>
      </c>
      <c r="K1948" s="2">
        <f t="shared" si="236"/>
        <v>4.472410354100167</v>
      </c>
    </row>
    <row r="1949" spans="1:11" ht="13.5" x14ac:dyDescent="0.25">
      <c r="A1949" s="3">
        <v>44846</v>
      </c>
      <c r="B1949" s="2">
        <v>4.4383999999999997</v>
      </c>
      <c r="C1949" s="2">
        <f t="shared" si="237"/>
        <v>-0.10870000000000068</v>
      </c>
      <c r="D1949" s="2">
        <f t="shared" si="238"/>
        <v>4.5270200000000003</v>
      </c>
      <c r="E1949" s="2">
        <f t="shared" si="240"/>
        <v>4.6281499999999998</v>
      </c>
      <c r="F1949" s="2">
        <f t="shared" si="241"/>
        <v>4.6080750000000004</v>
      </c>
      <c r="G1949" s="2">
        <f t="shared" si="235"/>
        <v>4.436723999999999</v>
      </c>
      <c r="H1949" s="2">
        <f t="shared" si="239"/>
        <v>4.0340494999999992</v>
      </c>
      <c r="I1949" s="2">
        <f t="array" ref="I1949">SUMPRODUCT(B1933:B1952, (ROW(B1933:B1952)-ROW(B1933)+1)) / (20*21/2)</f>
        <v>4.5650476190476192</v>
      </c>
      <c r="J1949" s="2">
        <f t="shared" si="242"/>
        <v>4.5816609884695536</v>
      </c>
      <c r="K1949" s="2">
        <f t="shared" si="236"/>
        <v>4.4710766147236898</v>
      </c>
    </row>
    <row r="1950" spans="1:11" ht="13.5" x14ac:dyDescent="0.25">
      <c r="A1950" s="3">
        <v>44847</v>
      </c>
      <c r="B1950" s="2">
        <v>4.43</v>
      </c>
      <c r="C1950" s="2">
        <f t="shared" si="237"/>
        <v>-8.3999999999999631E-3</v>
      </c>
      <c r="D1950" s="2">
        <f t="shared" si="238"/>
        <v>4.5019400000000003</v>
      </c>
      <c r="E1950" s="2">
        <f t="shared" si="240"/>
        <v>4.5913699999999995</v>
      </c>
      <c r="F1950" s="2">
        <f t="shared" si="241"/>
        <v>4.6009700000000011</v>
      </c>
      <c r="G1950" s="2">
        <f t="shared" si="235"/>
        <v>4.4425739999999996</v>
      </c>
      <c r="H1950" s="2">
        <f t="shared" si="239"/>
        <v>4.0382254999999994</v>
      </c>
      <c r="I1950" s="2">
        <f t="array" ref="I1950">SUMPRODUCT(B1934:B1953, (ROW(B1934:B1953)-ROW(B1934)+1)) / (20*21/2)</f>
        <v>4.5497600000000009</v>
      </c>
      <c r="J1950" s="2">
        <f t="shared" si="242"/>
        <v>4.5672170848057867</v>
      </c>
      <c r="K1950" s="2">
        <f t="shared" si="236"/>
        <v>4.4694657670874669</v>
      </c>
    </row>
    <row r="1951" spans="1:11" ht="13.5" x14ac:dyDescent="0.25">
      <c r="A1951" s="3">
        <v>44848</v>
      </c>
      <c r="B1951" s="2">
        <v>4.43</v>
      </c>
      <c r="C1951" s="2">
        <f t="shared" si="237"/>
        <v>0</v>
      </c>
      <c r="D1951" s="2">
        <f t="shared" si="238"/>
        <v>4.4785200000000005</v>
      </c>
      <c r="E1951" s="2">
        <f t="shared" si="240"/>
        <v>4.5554199999999998</v>
      </c>
      <c r="F1951" s="2">
        <f t="shared" si="241"/>
        <v>4.5947000000000013</v>
      </c>
      <c r="G1951" s="2">
        <f t="shared" si="235"/>
        <v>4.4484240000000002</v>
      </c>
      <c r="H1951" s="2">
        <f t="shared" si="239"/>
        <v>4.0424014999999995</v>
      </c>
      <c r="I1951" s="2">
        <f t="array" ref="I1951">SUMPRODUCT(B1935:B1954, (ROW(B1935:B1954)-ROW(B1935)+1)) / (20*21/2)</f>
        <v>4.5346714285714285</v>
      </c>
      <c r="J1951" s="2">
        <f t="shared" si="242"/>
        <v>4.5541487910147591</v>
      </c>
      <c r="K1951" s="2">
        <f t="shared" si="236"/>
        <v>4.4679180899467825</v>
      </c>
    </row>
    <row r="1952" spans="1:11" ht="13.5" x14ac:dyDescent="0.25">
      <c r="A1952" s="3">
        <v>44851</v>
      </c>
      <c r="B1952" s="2">
        <v>4.43</v>
      </c>
      <c r="C1952" s="2">
        <f t="shared" si="237"/>
        <v>0</v>
      </c>
      <c r="D1952" s="2">
        <f t="shared" si="238"/>
        <v>4.4550999999999998</v>
      </c>
      <c r="E1952" s="2">
        <f t="shared" si="240"/>
        <v>4.5219800000000001</v>
      </c>
      <c r="F1952" s="2">
        <f t="shared" si="241"/>
        <v>4.5905200000000006</v>
      </c>
      <c r="G1952" s="2">
        <f t="shared" si="235"/>
        <v>4.4542740000000007</v>
      </c>
      <c r="H1952" s="2">
        <f t="shared" si="239"/>
        <v>4.0466109999999995</v>
      </c>
      <c r="I1952" s="2">
        <f t="array" ref="I1952">SUMPRODUCT(B1936:B1955, (ROW(B1936:B1955)-ROW(B1936)+1)) / (20*21/2)</f>
        <v>4.5197819047619046</v>
      </c>
      <c r="J1952" s="2">
        <f t="shared" si="242"/>
        <v>4.5423250966324016</v>
      </c>
      <c r="K1952" s="2">
        <f t="shared" si="236"/>
        <v>4.4664311060273008</v>
      </c>
    </row>
    <row r="1953" spans="1:11" ht="13.5" x14ac:dyDescent="0.25">
      <c r="A1953" s="3">
        <v>44852</v>
      </c>
      <c r="B1953" s="2">
        <v>4.43</v>
      </c>
      <c r="C1953" s="2">
        <f t="shared" si="237"/>
        <v>0</v>
      </c>
      <c r="D1953" s="2">
        <f t="shared" si="238"/>
        <v>4.4316800000000001</v>
      </c>
      <c r="E1953" s="2">
        <f t="shared" si="240"/>
        <v>4.4952300000000003</v>
      </c>
      <c r="F1953" s="2">
        <f t="shared" si="241"/>
        <v>4.5884300000000007</v>
      </c>
      <c r="G1953" s="2">
        <f t="shared" si="235"/>
        <v>4.4601240000000004</v>
      </c>
      <c r="H1953" s="2">
        <f t="shared" si="239"/>
        <v>4.0510544999999993</v>
      </c>
      <c r="I1953" s="2">
        <f t="array" ref="I1953">SUMPRODUCT(B1937:B1956, (ROW(B1937:B1956)-ROW(B1937)+1)) / (20*21/2)</f>
        <v>4.5050914285714283</v>
      </c>
      <c r="J1953" s="2">
        <f t="shared" si="242"/>
        <v>4.5316274683816964</v>
      </c>
      <c r="K1953" s="2">
        <f t="shared" si="236"/>
        <v>4.4650024352027007</v>
      </c>
    </row>
    <row r="1954" spans="1:11" ht="13.5" x14ac:dyDescent="0.25">
      <c r="A1954" s="3">
        <v>44853</v>
      </c>
      <c r="B1954" s="2">
        <v>4.43</v>
      </c>
      <c r="C1954" s="2">
        <f t="shared" si="237"/>
        <v>0</v>
      </c>
      <c r="D1954" s="2">
        <f t="shared" si="238"/>
        <v>4.43</v>
      </c>
      <c r="E1954" s="2">
        <f t="shared" si="240"/>
        <v>4.47851</v>
      </c>
      <c r="F1954" s="2">
        <f t="shared" si="241"/>
        <v>4.5863400000000016</v>
      </c>
      <c r="G1954" s="2">
        <f t="shared" si="235"/>
        <v>4.4663080000000006</v>
      </c>
      <c r="H1954" s="2">
        <f t="shared" si="239"/>
        <v>4.0555309999999984</v>
      </c>
      <c r="I1954" s="2">
        <f t="array" ref="I1954">SUMPRODUCT(B1938:B1957, (ROW(B1938:B1957)-ROW(B1938)+1)) / (20*21/2)</f>
        <v>4.4907990476190474</v>
      </c>
      <c r="J1954" s="2">
        <f t="shared" si="242"/>
        <v>4.5219486618691542</v>
      </c>
      <c r="K1954" s="2">
        <f t="shared" si="236"/>
        <v>4.4636297906849478</v>
      </c>
    </row>
    <row r="1955" spans="1:11" ht="13.5" x14ac:dyDescent="0.25">
      <c r="A1955" s="3">
        <v>44854</v>
      </c>
      <c r="B1955" s="2">
        <v>4.43</v>
      </c>
      <c r="C1955" s="2">
        <f t="shared" si="237"/>
        <v>0</v>
      </c>
      <c r="D1955" s="2">
        <f t="shared" si="238"/>
        <v>4.43</v>
      </c>
      <c r="E1955" s="2">
        <f t="shared" si="240"/>
        <v>4.4659700000000004</v>
      </c>
      <c r="F1955" s="2">
        <f t="shared" si="241"/>
        <v>4.5842500000000017</v>
      </c>
      <c r="G1955" s="2">
        <f t="shared" si="235"/>
        <v>4.4724919999999999</v>
      </c>
      <c r="H1955" s="2">
        <f t="shared" si="239"/>
        <v>4.0601079999999987</v>
      </c>
      <c r="I1955" s="2">
        <f t="array" ref="I1955">SUMPRODUCT(B1939:B1958, (ROW(B1939:B1958)-ROW(B1939)+1)) / (20*21/2)</f>
        <v>4.4777009523809523</v>
      </c>
      <c r="J1955" s="2">
        <f t="shared" si="242"/>
        <v>4.5131916464530448</v>
      </c>
      <c r="K1955" s="2">
        <f t="shared" si="236"/>
        <v>4.4623109753639696</v>
      </c>
    </row>
    <row r="1956" spans="1:11" ht="13.5" x14ac:dyDescent="0.25">
      <c r="A1956" s="3">
        <v>44855</v>
      </c>
      <c r="B1956" s="2">
        <v>4.43</v>
      </c>
      <c r="C1956" s="2">
        <f t="shared" si="237"/>
        <v>0</v>
      </c>
      <c r="D1956" s="2">
        <f t="shared" si="238"/>
        <v>4.43</v>
      </c>
      <c r="E1956" s="2">
        <f t="shared" si="240"/>
        <v>4.4542599999999997</v>
      </c>
      <c r="F1956" s="2">
        <f t="shared" si="241"/>
        <v>4.5800700000000019</v>
      </c>
      <c r="G1956" s="2">
        <f t="shared" si="235"/>
        <v>4.4788440000000005</v>
      </c>
      <c r="H1956" s="2">
        <f t="shared" si="239"/>
        <v>4.0645179999999979</v>
      </c>
      <c r="I1956" s="2">
        <f t="array" ref="I1956">SUMPRODUCT(B1940:B1959, (ROW(B1940:B1959)-ROW(B1940)+1)) / (20*21/2)</f>
        <v>4.4648038095238096</v>
      </c>
      <c r="J1956" s="2">
        <f t="shared" si="242"/>
        <v>4.5052686325051363</v>
      </c>
      <c r="K1956" s="2">
        <f t="shared" si="236"/>
        <v>4.461043878290873</v>
      </c>
    </row>
    <row r="1957" spans="1:11" ht="13.5" x14ac:dyDescent="0.25">
      <c r="A1957" s="3">
        <v>44858</v>
      </c>
      <c r="B1957" s="2">
        <v>4.43</v>
      </c>
      <c r="C1957" s="2">
        <f t="shared" si="237"/>
        <v>0</v>
      </c>
      <c r="D1957" s="2">
        <f t="shared" si="238"/>
        <v>4.43</v>
      </c>
      <c r="E1957" s="2">
        <f t="shared" si="240"/>
        <v>4.4425499999999998</v>
      </c>
      <c r="F1957" s="2">
        <f t="shared" si="241"/>
        <v>4.5675300000000023</v>
      </c>
      <c r="G1957" s="2">
        <f t="shared" si="235"/>
        <v>4.4855300000000007</v>
      </c>
      <c r="H1957" s="2">
        <f t="shared" si="239"/>
        <v>4.0689614999999977</v>
      </c>
      <c r="I1957" s="2">
        <f t="array" ref="I1957">SUMPRODUCT(B1941:B1960, (ROW(B1941:B1960)-ROW(B1941)+1)) / (20*21/2)</f>
        <v>4.4538571428571423</v>
      </c>
      <c r="J1957" s="2">
        <f t="shared" si="242"/>
        <v>4.4981001913141707</v>
      </c>
      <c r="K1957" s="2">
        <f t="shared" si="236"/>
        <v>4.4598264712990741</v>
      </c>
    </row>
    <row r="1958" spans="1:11" ht="13.5" x14ac:dyDescent="0.25">
      <c r="A1958" s="3">
        <v>44859</v>
      </c>
      <c r="B1958" s="2">
        <v>4.43</v>
      </c>
      <c r="C1958" s="2">
        <f t="shared" si="237"/>
        <v>0</v>
      </c>
      <c r="D1958" s="2">
        <f t="shared" si="238"/>
        <v>4.43</v>
      </c>
      <c r="E1958" s="2">
        <f t="shared" si="240"/>
        <v>4.4308399999999999</v>
      </c>
      <c r="F1958" s="2">
        <f t="shared" si="241"/>
        <v>4.5487200000000012</v>
      </c>
      <c r="G1958" s="2">
        <f t="shared" si="235"/>
        <v>4.4922160000000009</v>
      </c>
      <c r="H1958" s="2">
        <f t="shared" si="239"/>
        <v>4.0735719999999978</v>
      </c>
      <c r="I1958" s="2">
        <f t="array" ref="I1958">SUMPRODUCT(B1942:B1961, (ROW(B1942:B1961)-ROW(B1942)+1)) / (20*21/2)</f>
        <v>4.4447414285714286</v>
      </c>
      <c r="J1958" s="2">
        <f t="shared" si="242"/>
        <v>4.4916144588080593</v>
      </c>
      <c r="K1958" s="2">
        <f t="shared" si="236"/>
        <v>4.4586568057579345</v>
      </c>
    </row>
    <row r="1959" spans="1:11" ht="13.5" x14ac:dyDescent="0.25">
      <c r="A1959" s="3">
        <v>44860</v>
      </c>
      <c r="B1959" s="2">
        <v>4.4132999999999996</v>
      </c>
      <c r="C1959" s="2">
        <f t="shared" si="237"/>
        <v>-1.6700000000000159E-2</v>
      </c>
      <c r="D1959" s="2">
        <f t="shared" si="238"/>
        <v>4.42666</v>
      </c>
      <c r="E1959" s="2">
        <f t="shared" si="240"/>
        <v>4.4283299999999999</v>
      </c>
      <c r="F1959" s="2">
        <f t="shared" si="241"/>
        <v>4.5282400000000012</v>
      </c>
      <c r="G1959" s="2">
        <f t="shared" si="235"/>
        <v>4.4985680000000006</v>
      </c>
      <c r="H1959" s="2">
        <f t="shared" si="239"/>
        <v>4.0782659999999975</v>
      </c>
      <c r="I1959" s="2">
        <f t="array" ref="I1959">SUMPRODUCT(B1943:B1962, (ROW(B1943:B1962)-ROW(B1943)+1)) / (20*21/2)</f>
        <v>4.4374171428571421</v>
      </c>
      <c r="J1959" s="2">
        <f t="shared" si="242"/>
        <v>4.4841559389215773</v>
      </c>
      <c r="K1959" s="2">
        <f t="shared" si="236"/>
        <v>4.4568781074929182</v>
      </c>
    </row>
    <row r="1960" spans="1:11" ht="13.5" x14ac:dyDescent="0.25">
      <c r="A1960" s="3">
        <v>44861</v>
      </c>
      <c r="B1960" s="2">
        <v>4.4132999999999996</v>
      </c>
      <c r="C1960" s="2">
        <f t="shared" si="237"/>
        <v>0</v>
      </c>
      <c r="D1960" s="2">
        <f t="shared" si="238"/>
        <v>4.4233199999999995</v>
      </c>
      <c r="E1960" s="2">
        <f t="shared" si="240"/>
        <v>4.42666</v>
      </c>
      <c r="F1960" s="2">
        <f t="shared" si="241"/>
        <v>4.5090149999999998</v>
      </c>
      <c r="G1960" s="2">
        <f t="shared" si="235"/>
        <v>4.5035820000000006</v>
      </c>
      <c r="H1960" s="2">
        <f t="shared" si="239"/>
        <v>4.0829599999999973</v>
      </c>
      <c r="I1960" s="2">
        <f t="array" ref="I1960">SUMPRODUCT(B1944:B1963, (ROW(B1944:B1963)-ROW(B1944)+1)) / (20*21/2)</f>
        <v>4.4317647619047618</v>
      </c>
      <c r="J1960" s="2">
        <f t="shared" si="242"/>
        <v>4.4774077542623791</v>
      </c>
      <c r="K1960" s="2">
        <f t="shared" si="236"/>
        <v>4.455169162101039</v>
      </c>
    </row>
    <row r="1961" spans="1:11" ht="13.5" x14ac:dyDescent="0.25">
      <c r="A1961" s="3">
        <v>44862</v>
      </c>
      <c r="B1961" s="2">
        <v>4.4132999999999996</v>
      </c>
      <c r="C1961" s="2">
        <f t="shared" si="237"/>
        <v>0</v>
      </c>
      <c r="D1961" s="2">
        <f t="shared" si="238"/>
        <v>4.4199799999999998</v>
      </c>
      <c r="E1961" s="2">
        <f t="shared" si="240"/>
        <v>4.4249899999999993</v>
      </c>
      <c r="F1961" s="2">
        <f t="shared" si="241"/>
        <v>4.4902049999999987</v>
      </c>
      <c r="G1961" s="2">
        <f t="shared" si="235"/>
        <v>4.5084300000000006</v>
      </c>
      <c r="H1961" s="2">
        <f t="shared" si="239"/>
        <v>4.0876539999999979</v>
      </c>
      <c r="I1961" s="2">
        <f t="array" ref="I1961">SUMPRODUCT(B1945:B1964, (ROW(B1945:B1964)-ROW(B1945)+1)) / (20*21/2)</f>
        <v>4.4274657142857139</v>
      </c>
      <c r="J1961" s="2">
        <f t="shared" si="242"/>
        <v>4.4713022538564378</v>
      </c>
      <c r="K1961" s="2">
        <f t="shared" si="236"/>
        <v>4.4535272341755086</v>
      </c>
    </row>
    <row r="1962" spans="1:11" ht="13.5" x14ac:dyDescent="0.25">
      <c r="A1962" s="3">
        <v>44865</v>
      </c>
      <c r="B1962" s="2">
        <v>4.4132999999999996</v>
      </c>
      <c r="C1962" s="2">
        <f t="shared" si="237"/>
        <v>0</v>
      </c>
      <c r="D1962" s="2">
        <f t="shared" si="238"/>
        <v>4.4166399999999992</v>
      </c>
      <c r="E1962" s="2">
        <f t="shared" si="240"/>
        <v>4.4233199999999995</v>
      </c>
      <c r="F1962" s="2">
        <f t="shared" si="241"/>
        <v>4.4726499999999989</v>
      </c>
      <c r="G1962" s="2">
        <f t="shared" si="235"/>
        <v>4.5132780000000006</v>
      </c>
      <c r="H1962" s="2">
        <f t="shared" si="239"/>
        <v>4.0923479999999985</v>
      </c>
      <c r="I1962" s="2">
        <f t="array" ref="I1962">SUMPRODUCT(B1946:B1965, (ROW(B1946:B1965)-ROW(B1946)+1)) / (20*21/2)</f>
        <v>4.4240423809523808</v>
      </c>
      <c r="J1962" s="2">
        <f t="shared" si="242"/>
        <v>4.4657782296796338</v>
      </c>
      <c r="K1962" s="2">
        <f t="shared" si="236"/>
        <v>4.4519496955803906</v>
      </c>
    </row>
    <row r="1963" spans="1:11" ht="13.5" x14ac:dyDescent="0.25">
      <c r="A1963" s="3">
        <v>44866</v>
      </c>
      <c r="B1963" s="2">
        <v>4.4132999999999996</v>
      </c>
      <c r="C1963" s="2">
        <f t="shared" si="237"/>
        <v>0</v>
      </c>
      <c r="D1963" s="2">
        <f t="shared" si="238"/>
        <v>4.4132999999999996</v>
      </c>
      <c r="E1963" s="2">
        <f t="shared" si="240"/>
        <v>4.4216499999999996</v>
      </c>
      <c r="F1963" s="2">
        <f t="shared" si="241"/>
        <v>4.4584399999999986</v>
      </c>
      <c r="G1963" s="2">
        <f t="shared" si="235"/>
        <v>4.5181260000000005</v>
      </c>
      <c r="H1963" s="2">
        <f t="shared" si="239"/>
        <v>4.097075499999999</v>
      </c>
      <c r="I1963" s="2">
        <f t="array" ref="I1963">SUMPRODUCT(B1947:B1966, (ROW(B1947:B1966)-ROW(B1947)+1)) / (20*21/2)</f>
        <v>4.4212957142857139</v>
      </c>
      <c r="J1963" s="2">
        <f t="shared" si="242"/>
        <v>4.4607803030434781</v>
      </c>
      <c r="K1963" s="2">
        <f t="shared" si="236"/>
        <v>4.4504340212439049</v>
      </c>
    </row>
    <row r="1964" spans="1:11" ht="13.5" x14ac:dyDescent="0.25">
      <c r="A1964" s="3">
        <v>44867</v>
      </c>
      <c r="B1964" s="2">
        <v>4.4132999999999996</v>
      </c>
      <c r="C1964" s="2">
        <f t="shared" si="237"/>
        <v>0</v>
      </c>
      <c r="D1964" s="2">
        <f t="shared" si="238"/>
        <v>4.4132999999999996</v>
      </c>
      <c r="E1964" s="2">
        <f t="shared" si="240"/>
        <v>4.4199799999999998</v>
      </c>
      <c r="F1964" s="2">
        <f t="shared" si="241"/>
        <v>4.4492449999999977</v>
      </c>
      <c r="G1964" s="2">
        <f t="shared" si="235"/>
        <v>4.5229740000000005</v>
      </c>
      <c r="H1964" s="2">
        <f t="shared" si="239"/>
        <v>4.1018359999999987</v>
      </c>
      <c r="I1964" s="2">
        <f t="array" ref="I1964">SUMPRODUCT(B1948:B1967, (ROW(B1948:B1967)-ROW(B1948)+1)) / (20*21/2)</f>
        <v>4.4191861904761902</v>
      </c>
      <c r="J1964" s="2">
        <f t="shared" si="242"/>
        <v>4.4562583694202891</v>
      </c>
      <c r="K1964" s="2">
        <f t="shared" si="236"/>
        <v>4.4489777851166936</v>
      </c>
    </row>
    <row r="1965" spans="1:11" ht="13.5" x14ac:dyDescent="0.25">
      <c r="A1965" s="3">
        <v>44868</v>
      </c>
      <c r="B1965" s="2">
        <v>4.4132999999999996</v>
      </c>
      <c r="C1965" s="2">
        <f t="shared" si="237"/>
        <v>0</v>
      </c>
      <c r="D1965" s="2">
        <f t="shared" si="238"/>
        <v>4.4132999999999996</v>
      </c>
      <c r="E1965" s="2">
        <f t="shared" si="240"/>
        <v>4.41831</v>
      </c>
      <c r="F1965" s="2">
        <f t="shared" si="241"/>
        <v>4.4421399999999975</v>
      </c>
      <c r="G1965" s="2">
        <f t="shared" si="235"/>
        <v>4.5271520000000001</v>
      </c>
      <c r="H1965" s="2">
        <f t="shared" si="239"/>
        <v>4.1061959999999997</v>
      </c>
      <c r="I1965" s="2">
        <f t="array" ref="I1965">SUMPRODUCT(B1949:B1968, (ROW(B1949:B1968)-ROW(B1949)+1)) / (20*21/2)</f>
        <v>4.4177138095238089</v>
      </c>
      <c r="J1965" s="2">
        <f t="shared" si="242"/>
        <v>4.4521670961421664</v>
      </c>
      <c r="K1965" s="2">
        <f t="shared" si="236"/>
        <v>4.447578656288588</v>
      </c>
    </row>
    <row r="1966" spans="1:11" ht="13.5" x14ac:dyDescent="0.25">
      <c r="A1966" s="3">
        <v>44869</v>
      </c>
      <c r="B1966" s="2">
        <v>4.4132999999999996</v>
      </c>
      <c r="C1966" s="2">
        <f t="shared" si="237"/>
        <v>0</v>
      </c>
      <c r="D1966" s="2">
        <f t="shared" si="238"/>
        <v>4.4132999999999996</v>
      </c>
      <c r="E1966" s="2">
        <f t="shared" si="240"/>
        <v>4.4166399999999992</v>
      </c>
      <c r="F1966" s="2">
        <f t="shared" si="241"/>
        <v>4.4354499999999986</v>
      </c>
      <c r="G1966" s="2">
        <f t="shared" si="235"/>
        <v>4.5311640000000004</v>
      </c>
      <c r="H1966" s="2">
        <f t="shared" si="239"/>
        <v>4.1108900000000004</v>
      </c>
      <c r="I1966" s="2">
        <f t="array" ref="I1966">SUMPRODUCT(B1950:B1969, (ROW(B1950:B1969)-ROW(B1950)+1)) / (20*21/2)</f>
        <v>4.416088095238095</v>
      </c>
      <c r="J1966" s="2">
        <f t="shared" si="242"/>
        <v>4.4484654679381501</v>
      </c>
      <c r="K1966" s="2">
        <f t="shared" si="236"/>
        <v>4.4462343952576635</v>
      </c>
    </row>
    <row r="1967" spans="1:11" ht="13.5" x14ac:dyDescent="0.25">
      <c r="A1967" s="3">
        <v>44872</v>
      </c>
      <c r="B1967" s="2">
        <v>4.4132999999999996</v>
      </c>
      <c r="C1967" s="2">
        <f t="shared" si="237"/>
        <v>0</v>
      </c>
      <c r="D1967" s="2">
        <f t="shared" si="238"/>
        <v>4.4132999999999996</v>
      </c>
      <c r="E1967" s="2">
        <f t="shared" si="240"/>
        <v>4.4149699999999994</v>
      </c>
      <c r="F1967" s="2">
        <f t="shared" si="241"/>
        <v>4.4287599999999987</v>
      </c>
      <c r="G1967" s="2">
        <f t="shared" si="235"/>
        <v>4.5308299999999999</v>
      </c>
      <c r="H1967" s="2">
        <f t="shared" si="239"/>
        <v>4.1152830000000007</v>
      </c>
      <c r="I1967" s="2">
        <f t="array" ref="I1967">SUMPRODUCT(B1951:B1970, (ROW(B1951:B1970)-ROW(B1951)+1)) / (20*21/2)</f>
        <v>4.4146214285714285</v>
      </c>
      <c r="J1967" s="2">
        <f t="shared" si="242"/>
        <v>4.4451163757535639</v>
      </c>
      <c r="K1967" s="2">
        <f t="shared" si="236"/>
        <v>4.4449428503455986</v>
      </c>
    </row>
    <row r="1968" spans="1:11" ht="13.5" x14ac:dyDescent="0.25">
      <c r="A1968" s="3">
        <v>44873</v>
      </c>
      <c r="B1968" s="2">
        <v>4.4132999999999996</v>
      </c>
      <c r="C1968" s="2">
        <f t="shared" si="237"/>
        <v>0</v>
      </c>
      <c r="D1968" s="2">
        <f t="shared" si="238"/>
        <v>4.4132999999999996</v>
      </c>
      <c r="E1968" s="2">
        <f t="shared" si="240"/>
        <v>4.4132999999999996</v>
      </c>
      <c r="F1968" s="2">
        <f t="shared" si="241"/>
        <v>4.4220699999999979</v>
      </c>
      <c r="G1968" s="2">
        <f t="shared" si="235"/>
        <v>4.5296599999999998</v>
      </c>
      <c r="H1968" s="2">
        <f t="shared" si="239"/>
        <v>4.1199770000000013</v>
      </c>
      <c r="I1968" s="2">
        <f t="array" ref="I1968">SUMPRODUCT(B1952:B1971, (ROW(B1952:B1971)-ROW(B1952)+1)) / (20*21/2)</f>
        <v>4.4116738095238093</v>
      </c>
      <c r="J1968" s="2">
        <f t="shared" si="242"/>
        <v>4.4420862447294143</v>
      </c>
      <c r="K1968" s="2">
        <f t="shared" si="236"/>
        <v>4.4437019542536147</v>
      </c>
    </row>
    <row r="1969" spans="1:11" ht="13.5" x14ac:dyDescent="0.25">
      <c r="A1969" s="3">
        <v>44874</v>
      </c>
      <c r="B1969" s="2">
        <v>4.4050000000000002</v>
      </c>
      <c r="C1969" s="2">
        <f t="shared" si="237"/>
        <v>-8.2999999999993079E-3</v>
      </c>
      <c r="D1969" s="2">
        <f t="shared" si="238"/>
        <v>4.4116400000000002</v>
      </c>
      <c r="E1969" s="2">
        <f t="shared" si="240"/>
        <v>4.4124699999999999</v>
      </c>
      <c r="F1969" s="2">
        <f t="shared" si="241"/>
        <v>4.4203999999999981</v>
      </c>
      <c r="G1969" s="2">
        <f t="shared" si="235"/>
        <v>4.5244779999999993</v>
      </c>
      <c r="H1969" s="2">
        <f t="shared" si="239"/>
        <v>4.1246295000000011</v>
      </c>
      <c r="I1969" s="2">
        <f t="array" ref="I1969">SUMPRODUCT(B1953:B1972, (ROW(B1953:B1972)-ROW(B1953)+1)) / (20*21/2)</f>
        <v>4.4089252380952377</v>
      </c>
      <c r="J1969" s="2">
        <f t="shared" si="242"/>
        <v>4.4385542214218514</v>
      </c>
      <c r="K1969" s="2">
        <f t="shared" si="236"/>
        <v>4.4421842305573946</v>
      </c>
    </row>
    <row r="1970" spans="1:11" ht="13.5" x14ac:dyDescent="0.25">
      <c r="A1970" s="3">
        <v>44875</v>
      </c>
      <c r="B1970" s="2">
        <v>4.4050000000000002</v>
      </c>
      <c r="C1970" s="2">
        <f t="shared" si="237"/>
        <v>0</v>
      </c>
      <c r="D1970" s="2">
        <f t="shared" si="238"/>
        <v>4.40998</v>
      </c>
      <c r="E1970" s="2">
        <f t="shared" si="240"/>
        <v>4.4116400000000002</v>
      </c>
      <c r="F1970" s="2">
        <f t="shared" si="241"/>
        <v>4.4191499999999992</v>
      </c>
      <c r="G1970" s="2">
        <f t="shared" ref="G1970:G2033" si="243">AVERAGE(B1921:B1970)</f>
        <v>4.5206340000000003</v>
      </c>
      <c r="H1970" s="2">
        <f t="shared" si="239"/>
        <v>4.1292820000000008</v>
      </c>
      <c r="I1970" s="2">
        <f t="array" ref="I1970">SUMPRODUCT(B1954:B1973, (ROW(B1954:B1973)-ROW(B1954)+1)) / (20*21/2)</f>
        <v>4.4039947619047624</v>
      </c>
      <c r="J1970" s="2">
        <f t="shared" si="242"/>
        <v>4.4353585812864376</v>
      </c>
      <c r="K1970" s="2">
        <f t="shared" si="236"/>
        <v>4.4407260254374972</v>
      </c>
    </row>
    <row r="1971" spans="1:11" ht="13.5" x14ac:dyDescent="0.25">
      <c r="A1971" s="3">
        <v>44876</v>
      </c>
      <c r="B1971" s="2">
        <v>4.3882000000000003</v>
      </c>
      <c r="C1971" s="2">
        <f t="shared" si="237"/>
        <v>-1.6799999999999926E-2</v>
      </c>
      <c r="D1971" s="2">
        <f t="shared" si="238"/>
        <v>4.4049600000000009</v>
      </c>
      <c r="E1971" s="2">
        <f t="shared" si="240"/>
        <v>4.4091299999999993</v>
      </c>
      <c r="F1971" s="2">
        <f t="shared" si="241"/>
        <v>4.4170599999999984</v>
      </c>
      <c r="G1971" s="2">
        <f t="shared" si="243"/>
        <v>4.5182919999999998</v>
      </c>
      <c r="H1971" s="2">
        <f t="shared" si="239"/>
        <v>4.1336835000000001</v>
      </c>
      <c r="I1971" s="2">
        <f t="array" ref="I1971">SUMPRODUCT(B1955:B1974, (ROW(B1955:B1974)-ROW(B1955)+1)) / (20*21/2)</f>
        <v>4.3969919047619044</v>
      </c>
      <c r="J1971" s="2">
        <f t="shared" si="242"/>
        <v>4.430867287830587</v>
      </c>
      <c r="K1971" s="2">
        <f t="shared" ref="K1971:K2034" si="244">$K$4*B1971+(1-$K$4)*K1970</f>
        <v>4.4386661813026933</v>
      </c>
    </row>
    <row r="1972" spans="1:11" ht="13.5" x14ac:dyDescent="0.25">
      <c r="A1972" s="3">
        <v>44879</v>
      </c>
      <c r="B1972" s="2">
        <v>4.3882000000000003</v>
      </c>
      <c r="C1972" s="2">
        <f t="shared" si="237"/>
        <v>0</v>
      </c>
      <c r="D1972" s="2">
        <f t="shared" si="238"/>
        <v>4.3999400000000009</v>
      </c>
      <c r="E1972" s="2">
        <f t="shared" si="240"/>
        <v>4.4066199999999993</v>
      </c>
      <c r="F1972" s="2">
        <f t="shared" si="241"/>
        <v>4.4149699999999994</v>
      </c>
      <c r="G1972" s="2">
        <f t="shared" si="243"/>
        <v>4.5161180000000005</v>
      </c>
      <c r="H1972" s="2">
        <f t="shared" si="239"/>
        <v>4.1380850000000002</v>
      </c>
      <c r="I1972" s="2">
        <f t="array" ref="I1972">SUMPRODUCT(B1956:B1975, (ROW(B1956:B1975)-ROW(B1956)+1)) / (20*21/2)</f>
        <v>4.3904266666666674</v>
      </c>
      <c r="J1972" s="2">
        <f t="shared" si="242"/>
        <v>4.426803736608627</v>
      </c>
      <c r="K1972" s="2">
        <f t="shared" si="244"/>
        <v>4.4366871153692538</v>
      </c>
    </row>
    <row r="1973" spans="1:11" ht="13.5" x14ac:dyDescent="0.25">
      <c r="A1973" s="3">
        <v>44880</v>
      </c>
      <c r="B1973" s="2">
        <v>4.3632</v>
      </c>
      <c r="C1973" s="2">
        <f t="shared" si="237"/>
        <v>-2.5000000000000355E-2</v>
      </c>
      <c r="D1973" s="2">
        <f t="shared" si="238"/>
        <v>4.38992</v>
      </c>
      <c r="E1973" s="2">
        <f t="shared" si="240"/>
        <v>4.4016099999999998</v>
      </c>
      <c r="F1973" s="2">
        <f t="shared" si="241"/>
        <v>4.4116299999999997</v>
      </c>
      <c r="G1973" s="2">
        <f t="shared" si="243"/>
        <v>4.5136120000000002</v>
      </c>
      <c r="H1973" s="2">
        <f t="shared" si="239"/>
        <v>4.1423614999999998</v>
      </c>
      <c r="I1973" s="2">
        <f t="array" ref="I1973">SUMPRODUCT(B1957:B1976, (ROW(B1957:B1976)-ROW(B1957)+1)) / (20*21/2)</f>
        <v>4.3827085714285703</v>
      </c>
      <c r="J1973" s="2">
        <f t="shared" si="242"/>
        <v>4.4207462378839963</v>
      </c>
      <c r="K1973" s="2">
        <f t="shared" si="244"/>
        <v>4.4338052677077142</v>
      </c>
    </row>
    <row r="1974" spans="1:11" ht="13.5" x14ac:dyDescent="0.25">
      <c r="A1974" s="3">
        <v>44881</v>
      </c>
      <c r="B1974" s="2">
        <v>4.3380999999999998</v>
      </c>
      <c r="C1974" s="2">
        <f t="shared" si="237"/>
        <v>-2.5100000000000122E-2</v>
      </c>
      <c r="D1974" s="2">
        <f t="shared" si="238"/>
        <v>4.3765400000000003</v>
      </c>
      <c r="E1974" s="2">
        <f t="shared" si="240"/>
        <v>4.3940900000000003</v>
      </c>
      <c r="F1974" s="2">
        <f t="shared" si="241"/>
        <v>4.4070349999999996</v>
      </c>
      <c r="G1974" s="2">
        <f t="shared" si="243"/>
        <v>4.5090979999999998</v>
      </c>
      <c r="H1974" s="2">
        <f t="shared" si="239"/>
        <v>4.1465125</v>
      </c>
      <c r="I1974" s="2">
        <f t="array" ref="I1974">SUMPRODUCT(B1958:B1977, (ROW(B1958:B1977)-ROW(B1958)+1)) / (20*21/2)</f>
        <v>4.3755076190476183</v>
      </c>
      <c r="J1974" s="2">
        <f t="shared" si="242"/>
        <v>4.4128751676093305</v>
      </c>
      <c r="K1974" s="2">
        <f t="shared" si="244"/>
        <v>4.4300521199544702</v>
      </c>
    </row>
    <row r="1975" spans="1:11" ht="13.5" x14ac:dyDescent="0.25">
      <c r="A1975" s="3">
        <v>44882</v>
      </c>
      <c r="B1975" s="2">
        <v>4.3380999999999998</v>
      </c>
      <c r="C1975" s="2">
        <f t="shared" si="237"/>
        <v>0</v>
      </c>
      <c r="D1975" s="2">
        <f t="shared" si="238"/>
        <v>4.3631600000000006</v>
      </c>
      <c r="E1975" s="2">
        <f t="shared" si="240"/>
        <v>4.3865699999999999</v>
      </c>
      <c r="F1975" s="2">
        <f t="shared" si="241"/>
        <v>4.4024399999999995</v>
      </c>
      <c r="G1975" s="2">
        <f t="shared" si="243"/>
        <v>4.5034140000000003</v>
      </c>
      <c r="H1975" s="2">
        <f t="shared" si="239"/>
        <v>4.1506635000000003</v>
      </c>
      <c r="I1975" s="2">
        <f t="array" ref="I1975">SUMPRODUCT(B1959:B1978, (ROW(B1959:B1978)-ROW(B1959)+1)) / (20*21/2)</f>
        <v>4.3672333333333331</v>
      </c>
      <c r="J1975" s="2">
        <f t="shared" si="242"/>
        <v>4.405753723075108</v>
      </c>
      <c r="K1975" s="2">
        <f t="shared" si="244"/>
        <v>4.4264461544660598</v>
      </c>
    </row>
    <row r="1976" spans="1:11" ht="13.5" x14ac:dyDescent="0.25">
      <c r="A1976" s="3">
        <v>44883</v>
      </c>
      <c r="B1976" s="2">
        <v>4.3213999999999997</v>
      </c>
      <c r="C1976" s="2">
        <f t="shared" si="237"/>
        <v>-1.6700000000000159E-2</v>
      </c>
      <c r="D1976" s="2">
        <f t="shared" si="238"/>
        <v>4.3498000000000001</v>
      </c>
      <c r="E1976" s="2">
        <f t="shared" si="240"/>
        <v>4.3773799999999996</v>
      </c>
      <c r="F1976" s="2">
        <f t="shared" si="241"/>
        <v>4.3970099999999999</v>
      </c>
      <c r="G1976" s="2">
        <f t="shared" si="243"/>
        <v>4.4975640000000006</v>
      </c>
      <c r="H1976" s="2">
        <f t="shared" si="239"/>
        <v>4.1547644999999997</v>
      </c>
      <c r="I1976" s="2">
        <f t="array" ref="I1976">SUMPRODUCT(B1960:B1979, (ROW(B1960:B1979)-ROW(B1960)+1)) / (20*21/2)</f>
        <v>4.3595557142857144</v>
      </c>
      <c r="J1976" s="2">
        <f t="shared" si="242"/>
        <v>4.3977200351631929</v>
      </c>
      <c r="K1976" s="2">
        <f t="shared" si="244"/>
        <v>4.4223266974281756</v>
      </c>
    </row>
    <row r="1977" spans="1:11" ht="13.5" x14ac:dyDescent="0.25">
      <c r="A1977" s="3">
        <v>44886</v>
      </c>
      <c r="B1977" s="2">
        <v>4.3213999999999997</v>
      </c>
      <c r="C1977" s="2">
        <f t="shared" si="237"/>
        <v>0</v>
      </c>
      <c r="D1977" s="2">
        <f t="shared" si="238"/>
        <v>4.3364400000000005</v>
      </c>
      <c r="E1977" s="2">
        <f t="shared" si="240"/>
        <v>4.3681900000000002</v>
      </c>
      <c r="F1977" s="2">
        <f t="shared" si="241"/>
        <v>4.3915799999999994</v>
      </c>
      <c r="G1977" s="2">
        <f t="shared" si="243"/>
        <v>4.4920480000000005</v>
      </c>
      <c r="H1977" s="2">
        <f t="shared" si="239"/>
        <v>4.1588320000000003</v>
      </c>
      <c r="I1977" s="2">
        <f t="array" ref="I1977">SUMPRODUCT(B1961:B1980, (ROW(B1961:B1980)-ROW(B1961)+1)) / (20*21/2)</f>
        <v>4.3523952380952382</v>
      </c>
      <c r="J1977" s="2">
        <f t="shared" si="242"/>
        <v>4.3904514603857461</v>
      </c>
      <c r="K1977" s="2">
        <f t="shared" si="244"/>
        <v>4.4183687877251101</v>
      </c>
    </row>
    <row r="1978" spans="1:11" ht="13.5" x14ac:dyDescent="0.25">
      <c r="A1978" s="3">
        <v>44887</v>
      </c>
      <c r="B1978" s="2">
        <v>4.3047000000000004</v>
      </c>
      <c r="C1978" s="2">
        <f t="shared" si="237"/>
        <v>-1.6699999999999271E-2</v>
      </c>
      <c r="D1978" s="2">
        <f t="shared" si="238"/>
        <v>4.3247400000000003</v>
      </c>
      <c r="E1978" s="2">
        <f t="shared" si="240"/>
        <v>4.3573300000000001</v>
      </c>
      <c r="F1978" s="2">
        <f t="shared" si="241"/>
        <v>4.3853149999999994</v>
      </c>
      <c r="G1978" s="2">
        <f t="shared" si="243"/>
        <v>4.4863660000000003</v>
      </c>
      <c r="H1978" s="2">
        <f t="shared" si="239"/>
        <v>4.1628160000000003</v>
      </c>
      <c r="I1978" s="2">
        <f t="array" ref="I1978">SUMPRODUCT(B1962:B1981, (ROW(B1962:B1981)-ROW(B1962)+1)) / (20*21/2)</f>
        <v>4.3457519047619053</v>
      </c>
      <c r="J1978" s="2">
        <f t="shared" si="242"/>
        <v>4.3822846546347227</v>
      </c>
      <c r="K1978" s="2">
        <f t="shared" si="244"/>
        <v>4.4139111882064785</v>
      </c>
    </row>
    <row r="1979" spans="1:11" ht="13.5" x14ac:dyDescent="0.25">
      <c r="A1979" s="3">
        <v>44888</v>
      </c>
      <c r="B1979" s="2">
        <v>4.3047000000000004</v>
      </c>
      <c r="C1979" s="2">
        <f t="shared" si="237"/>
        <v>0</v>
      </c>
      <c r="D1979" s="2">
        <f t="shared" si="238"/>
        <v>4.31806</v>
      </c>
      <c r="E1979" s="2">
        <f t="shared" si="240"/>
        <v>4.3472999999999997</v>
      </c>
      <c r="F1979" s="2">
        <f t="shared" si="241"/>
        <v>4.3798849999999989</v>
      </c>
      <c r="G1979" s="2">
        <f t="shared" si="243"/>
        <v>4.4808500000000002</v>
      </c>
      <c r="H1979" s="2">
        <f t="shared" si="239"/>
        <v>4.1668665000000011</v>
      </c>
      <c r="I1979" s="2">
        <f t="array" ref="I1979">SUMPRODUCT(B1963:B1982, (ROW(B1963:B1982)-ROW(B1963)+1)) / (20*21/2)</f>
        <v>4.3412161904761906</v>
      </c>
      <c r="J1979" s="2">
        <f t="shared" si="242"/>
        <v>4.3748956399076064</v>
      </c>
      <c r="K1979" s="2">
        <f t="shared" si="244"/>
        <v>4.4096283965121073</v>
      </c>
    </row>
    <row r="1980" spans="1:11" ht="13.5" x14ac:dyDescent="0.25">
      <c r="A1980" s="3">
        <v>44889</v>
      </c>
      <c r="B1980" s="2">
        <v>4.3047000000000004</v>
      </c>
      <c r="C1980" s="2">
        <f t="shared" si="237"/>
        <v>0</v>
      </c>
      <c r="D1980" s="2">
        <f t="shared" si="238"/>
        <v>4.3113800000000007</v>
      </c>
      <c r="E1980" s="2">
        <f t="shared" si="240"/>
        <v>4.3372699999999993</v>
      </c>
      <c r="F1980" s="2">
        <f t="shared" si="241"/>
        <v>4.3744549999999993</v>
      </c>
      <c r="G1980" s="2">
        <f t="shared" si="243"/>
        <v>4.4755020000000005</v>
      </c>
      <c r="H1980" s="2">
        <f t="shared" si="239"/>
        <v>4.1709840000000016</v>
      </c>
      <c r="I1980" s="2">
        <f t="array" ref="I1980">SUMPRODUCT(B1964:B1983, (ROW(B1964:B1983)-ROW(B1964)+1)) / (20*21/2)</f>
        <v>4.3355276190476193</v>
      </c>
      <c r="J1980" s="2">
        <f t="shared" si="242"/>
        <v>4.3682103408687869</v>
      </c>
      <c r="K1980" s="2">
        <f t="shared" si="244"/>
        <v>4.4055135574332009</v>
      </c>
    </row>
    <row r="1981" spans="1:11" ht="13.5" x14ac:dyDescent="0.25">
      <c r="A1981" s="3">
        <v>44890</v>
      </c>
      <c r="B1981" s="2">
        <v>4.3047000000000004</v>
      </c>
      <c r="C1981" s="2">
        <f t="shared" si="237"/>
        <v>0</v>
      </c>
      <c r="D1981" s="2">
        <f t="shared" si="238"/>
        <v>4.3080400000000001</v>
      </c>
      <c r="E1981" s="2">
        <f t="shared" si="240"/>
        <v>4.3289199999999992</v>
      </c>
      <c r="F1981" s="2">
        <f t="shared" si="241"/>
        <v>4.3690249999999988</v>
      </c>
      <c r="G1981" s="2">
        <f t="shared" si="243"/>
        <v>4.4704880000000005</v>
      </c>
      <c r="H1981" s="2">
        <f t="shared" si="239"/>
        <v>4.1749680000000016</v>
      </c>
      <c r="I1981" s="2">
        <f t="array" ref="I1981">SUMPRODUCT(B1965:B1984, (ROW(B1965:B1984)-ROW(B1965)+1)) / (20*21/2)</f>
        <v>4.3303561904761905</v>
      </c>
      <c r="J1981" s="2">
        <f t="shared" si="242"/>
        <v>4.3621617369765211</v>
      </c>
      <c r="K1981" s="2">
        <f t="shared" si="244"/>
        <v>4.4015600845926839</v>
      </c>
    </row>
    <row r="1982" spans="1:11" ht="13.5" x14ac:dyDescent="0.25">
      <c r="A1982" s="3">
        <v>44893</v>
      </c>
      <c r="B1982" s="2">
        <v>4.3213999999999997</v>
      </c>
      <c r="C1982" s="2">
        <f t="shared" si="237"/>
        <v>1.6699999999999271E-2</v>
      </c>
      <c r="D1982" s="2">
        <f t="shared" si="238"/>
        <v>4.3080400000000001</v>
      </c>
      <c r="E1982" s="2">
        <f t="shared" si="240"/>
        <v>4.322239999999999</v>
      </c>
      <c r="F1982" s="2">
        <f t="shared" si="241"/>
        <v>4.3644299999999987</v>
      </c>
      <c r="G1982" s="2">
        <f t="shared" si="243"/>
        <v>4.4666440000000005</v>
      </c>
      <c r="H1982" s="2">
        <f t="shared" si="239"/>
        <v>4.1790355000000021</v>
      </c>
      <c r="I1982" s="2">
        <f t="array" ref="I1982">SUMPRODUCT(B1966:B1985, (ROW(B1966:B1985)-ROW(B1966)+1)) / (20*21/2)</f>
        <v>4.3257019047619059</v>
      </c>
      <c r="J1982" s="2">
        <f t="shared" si="242"/>
        <v>4.358279666788281</v>
      </c>
      <c r="K1982" s="2">
        <f t="shared" si="244"/>
        <v>4.3984165518635594</v>
      </c>
    </row>
    <row r="1983" spans="1:11" ht="13.5" x14ac:dyDescent="0.25">
      <c r="A1983" s="3">
        <v>44894</v>
      </c>
      <c r="B1983" s="2">
        <v>4.3047000000000004</v>
      </c>
      <c r="C1983" s="2">
        <f t="shared" si="237"/>
        <v>-1.6699999999999271E-2</v>
      </c>
      <c r="D1983" s="2">
        <f t="shared" si="238"/>
        <v>4.3080400000000001</v>
      </c>
      <c r="E1983" s="2">
        <f t="shared" si="240"/>
        <v>4.3163900000000002</v>
      </c>
      <c r="F1983" s="2">
        <f t="shared" si="241"/>
        <v>4.3589999999999982</v>
      </c>
      <c r="G1983" s="2">
        <f t="shared" si="243"/>
        <v>4.4633020000000005</v>
      </c>
      <c r="H1983" s="2">
        <f t="shared" si="239"/>
        <v>4.1830530000000019</v>
      </c>
      <c r="I1983" s="2">
        <f t="array" ref="I1983">SUMPRODUCT(B1967:B1986, (ROW(B1967:B1986)-ROW(B1967)+1)) / (20*21/2)</f>
        <v>4.3215647619047619</v>
      </c>
      <c r="J1983" s="2">
        <f t="shared" si="242"/>
        <v>4.3531768413798728</v>
      </c>
      <c r="K1983" s="2">
        <f t="shared" si="244"/>
        <v>4.3947413929669494</v>
      </c>
    </row>
    <row r="1984" spans="1:11" ht="13.5" x14ac:dyDescent="0.25">
      <c r="A1984" s="3">
        <v>44895</v>
      </c>
      <c r="B1984" s="2">
        <v>4.3047000000000004</v>
      </c>
      <c r="C1984" s="2">
        <f t="shared" si="237"/>
        <v>0</v>
      </c>
      <c r="D1984" s="2">
        <f t="shared" si="238"/>
        <v>4.3080400000000001</v>
      </c>
      <c r="E1984" s="2">
        <f t="shared" si="240"/>
        <v>4.3130499999999996</v>
      </c>
      <c r="F1984" s="2">
        <f t="shared" si="241"/>
        <v>4.3535699999999986</v>
      </c>
      <c r="G1984" s="2">
        <f t="shared" si="243"/>
        <v>4.4599600000000006</v>
      </c>
      <c r="H1984" s="2">
        <f t="shared" si="239"/>
        <v>4.1871370000000034</v>
      </c>
      <c r="I1984" s="2">
        <f t="array" ref="I1984">SUMPRODUCT(B1968:B1987, (ROW(B1968:B1987)-ROW(B1968)+1)) / (20*21/2)</f>
        <v>4.3179447619047631</v>
      </c>
      <c r="J1984" s="2">
        <f t="shared" si="242"/>
        <v>4.3485599993436947</v>
      </c>
      <c r="K1984" s="2">
        <f t="shared" si="244"/>
        <v>4.3912103579486379</v>
      </c>
    </row>
    <row r="1985" spans="1:11" ht="13.5" x14ac:dyDescent="0.25">
      <c r="A1985" s="3">
        <v>44896</v>
      </c>
      <c r="B1985" s="2">
        <v>4.3047000000000004</v>
      </c>
      <c r="C1985" s="2">
        <f t="shared" si="237"/>
        <v>0</v>
      </c>
      <c r="D1985" s="2">
        <f t="shared" si="238"/>
        <v>4.3080400000000001</v>
      </c>
      <c r="E1985" s="2">
        <f t="shared" si="240"/>
        <v>4.3097099999999999</v>
      </c>
      <c r="F1985" s="2">
        <f t="shared" si="241"/>
        <v>4.348139999999999</v>
      </c>
      <c r="G1985" s="2">
        <f t="shared" si="243"/>
        <v>4.4566180000000006</v>
      </c>
      <c r="H1985" s="2">
        <f t="shared" si="239"/>
        <v>4.1911545000000032</v>
      </c>
      <c r="I1985" s="2">
        <f t="array" ref="I1985">SUMPRODUCT(B1969:B1988, (ROW(B1969:B1988)-ROW(B1969)+1)) / (20*21/2)</f>
        <v>4.3124514285714284</v>
      </c>
      <c r="J1985" s="2">
        <f t="shared" si="242"/>
        <v>4.344382856549057</v>
      </c>
      <c r="K1985" s="2">
        <f t="shared" si="244"/>
        <v>4.3878177948918289</v>
      </c>
    </row>
    <row r="1986" spans="1:11" ht="13.5" x14ac:dyDescent="0.25">
      <c r="A1986" s="3">
        <v>44897</v>
      </c>
      <c r="B1986" s="2">
        <v>4.3047000000000004</v>
      </c>
      <c r="C1986" s="2">
        <f t="shared" si="237"/>
        <v>0</v>
      </c>
      <c r="D1986" s="2">
        <f t="shared" si="238"/>
        <v>4.3080400000000001</v>
      </c>
      <c r="E1986" s="2">
        <f t="shared" si="240"/>
        <v>4.3080400000000001</v>
      </c>
      <c r="F1986" s="2">
        <f t="shared" si="241"/>
        <v>4.3427099999999985</v>
      </c>
      <c r="G1986" s="2">
        <f t="shared" si="243"/>
        <v>4.4524400000000002</v>
      </c>
      <c r="H1986" s="2">
        <f t="shared" si="239"/>
        <v>4.195172000000003</v>
      </c>
      <c r="I1986" s="2">
        <f t="array" ref="I1986">SUMPRODUCT(B1970:B1989, (ROW(B1970:B1989)-ROW(B1970)+1)) / (20*21/2)</f>
        <v>4.3060042857142866</v>
      </c>
      <c r="J1986" s="2">
        <f t="shared" si="242"/>
        <v>4.340603536877718</v>
      </c>
      <c r="K1986" s="2">
        <f t="shared" si="244"/>
        <v>4.3845582735235222</v>
      </c>
    </row>
    <row r="1987" spans="1:11" ht="13.5" x14ac:dyDescent="0.25">
      <c r="A1987" s="3">
        <v>44900</v>
      </c>
      <c r="B1987" s="2">
        <v>4.3047000000000004</v>
      </c>
      <c r="C1987" s="2">
        <f t="shared" si="237"/>
        <v>0</v>
      </c>
      <c r="D1987" s="2">
        <f t="shared" si="238"/>
        <v>4.3047000000000004</v>
      </c>
      <c r="E1987" s="2">
        <f t="shared" si="240"/>
        <v>4.3063699999999994</v>
      </c>
      <c r="F1987" s="2">
        <f t="shared" si="241"/>
        <v>4.337279999999998</v>
      </c>
      <c r="G1987" s="2">
        <f t="shared" si="243"/>
        <v>4.4449180000000004</v>
      </c>
      <c r="H1987" s="2">
        <f t="shared" si="239"/>
        <v>4.1992225000000039</v>
      </c>
      <c r="I1987" s="2">
        <f t="array" ref="I1987">SUMPRODUCT(B1971:B1990, (ROW(B1971:B1990)-ROW(B1971)+1)) / (20*21/2)</f>
        <v>4.3002338095238102</v>
      </c>
      <c r="J1987" s="2">
        <f t="shared" si="242"/>
        <v>4.3371841524131733</v>
      </c>
      <c r="K1987" s="2">
        <f t="shared" si="244"/>
        <v>4.3814265765225997</v>
      </c>
    </row>
    <row r="1988" spans="1:11" ht="13.5" x14ac:dyDescent="0.25">
      <c r="A1988" s="3">
        <v>44901</v>
      </c>
      <c r="B1988" s="2">
        <v>4.2796000000000003</v>
      </c>
      <c r="C1988" s="2">
        <f t="shared" ref="C1988:C2051" si="245">B1988-B1987</f>
        <v>-2.5100000000000122E-2</v>
      </c>
      <c r="D1988" s="2">
        <f t="shared" si="238"/>
        <v>4.2996800000000004</v>
      </c>
      <c r="E1988" s="2">
        <f t="shared" si="240"/>
        <v>4.3038600000000002</v>
      </c>
      <c r="F1988" s="2">
        <f t="shared" si="241"/>
        <v>4.3305949999999989</v>
      </c>
      <c r="G1988" s="2">
        <f t="shared" si="243"/>
        <v>4.4343859999999999</v>
      </c>
      <c r="H1988" s="2">
        <f t="shared" si="239"/>
        <v>4.2031145000000034</v>
      </c>
      <c r="I1988" s="2">
        <f t="array" ref="I1988">SUMPRODUCT(B1972:B1991, (ROW(B1972:B1991)-ROW(B1972)+1)) / (20*21/2)</f>
        <v>4.29514</v>
      </c>
      <c r="J1988" s="2">
        <f t="shared" si="242"/>
        <v>4.3316999474214422</v>
      </c>
      <c r="K1988" s="2">
        <f t="shared" si="244"/>
        <v>4.3774333774432828</v>
      </c>
    </row>
    <row r="1989" spans="1:11" ht="13.5" x14ac:dyDescent="0.25">
      <c r="A1989" s="3">
        <v>44902</v>
      </c>
      <c r="B1989" s="2">
        <v>4.2629000000000001</v>
      </c>
      <c r="C1989" s="2">
        <f t="shared" si="245"/>
        <v>-1.6700000000000159E-2</v>
      </c>
      <c r="D1989" s="2">
        <f t="shared" si="238"/>
        <v>4.2913200000000007</v>
      </c>
      <c r="E1989" s="2">
        <f t="shared" si="240"/>
        <v>4.2996800000000004</v>
      </c>
      <c r="F1989" s="2">
        <f t="shared" si="241"/>
        <v>4.3234899999999987</v>
      </c>
      <c r="G1989" s="2">
        <f t="shared" si="243"/>
        <v>4.4231859999999994</v>
      </c>
      <c r="H1989" s="2">
        <f t="shared" si="239"/>
        <v>4.2068895000000035</v>
      </c>
      <c r="I1989" s="2">
        <f t="array" ref="I1989">SUMPRODUCT(B1973:B1992, (ROW(B1973:B1992)-ROW(B1973)+1)) / (20*21/2)</f>
        <v>4.2938238095238095</v>
      </c>
      <c r="J1989" s="2">
        <f t="shared" si="242"/>
        <v>4.3251475714765428</v>
      </c>
      <c r="K1989" s="2">
        <f t="shared" si="244"/>
        <v>4.3729418724455069</v>
      </c>
    </row>
    <row r="1990" spans="1:11" ht="13.5" x14ac:dyDescent="0.25">
      <c r="A1990" s="3">
        <v>44903</v>
      </c>
      <c r="B1990" s="2">
        <v>4.2629000000000001</v>
      </c>
      <c r="C1990" s="2">
        <f t="shared" si="245"/>
        <v>0</v>
      </c>
      <c r="D1990" s="2">
        <f t="shared" ref="D1990:D2053" si="246">AVERAGE(B1986:B1990)</f>
        <v>4.2829600000000001</v>
      </c>
      <c r="E1990" s="2">
        <f t="shared" si="240"/>
        <v>4.2955000000000005</v>
      </c>
      <c r="F1990" s="2">
        <f t="shared" si="241"/>
        <v>4.3163849999999986</v>
      </c>
      <c r="G1990" s="2">
        <f t="shared" si="243"/>
        <v>4.4124879999999989</v>
      </c>
      <c r="H1990" s="2">
        <f t="shared" si="239"/>
        <v>4.2103970000000031</v>
      </c>
      <c r="I1990" s="2">
        <f t="array" ref="I1990">SUMPRODUCT(B1974:B1993, (ROW(B1974:B1993)-ROW(B1974)+1)) / (20*21/2)</f>
        <v>4.2921452380952383</v>
      </c>
      <c r="J1990" s="2">
        <f t="shared" si="242"/>
        <v>4.3192192313359197</v>
      </c>
      <c r="K1990" s="2">
        <f t="shared" si="244"/>
        <v>4.3686265048986241</v>
      </c>
    </row>
    <row r="1991" spans="1:11" ht="13.5" x14ac:dyDescent="0.25">
      <c r="A1991" s="3">
        <v>44904</v>
      </c>
      <c r="B1991" s="2">
        <v>4.2629000000000001</v>
      </c>
      <c r="C1991" s="2">
        <f t="shared" si="245"/>
        <v>0</v>
      </c>
      <c r="D1991" s="2">
        <f t="shared" si="246"/>
        <v>4.2746000000000013</v>
      </c>
      <c r="E1991" s="2">
        <f t="shared" si="240"/>
        <v>4.2913200000000007</v>
      </c>
      <c r="F1991" s="2">
        <f t="shared" si="241"/>
        <v>4.3101199999999995</v>
      </c>
      <c r="G1991" s="2">
        <f t="shared" si="243"/>
        <v>4.4019559999999993</v>
      </c>
      <c r="H1991" s="2">
        <f t="shared" si="239"/>
        <v>4.2136710000000024</v>
      </c>
      <c r="I1991" s="2">
        <f t="array" ref="I1991">SUMPRODUCT(B1975:B1994, (ROW(B1975:B1994)-ROW(B1975)+1)) / (20*21/2)</f>
        <v>4.2956061904761897</v>
      </c>
      <c r="J1991" s="2">
        <f t="shared" si="242"/>
        <v>4.3138554950182133</v>
      </c>
      <c r="K1991" s="2">
        <f t="shared" si="244"/>
        <v>4.3644803674516188</v>
      </c>
    </row>
    <row r="1992" spans="1:11" ht="13.5" x14ac:dyDescent="0.25">
      <c r="A1992" s="3">
        <v>44907</v>
      </c>
      <c r="B1992" s="2">
        <v>4.2962999999999996</v>
      </c>
      <c r="C1992" s="2">
        <f t="shared" si="245"/>
        <v>3.339999999999943E-2</v>
      </c>
      <c r="D1992" s="2">
        <f t="shared" si="246"/>
        <v>4.2729200000000001</v>
      </c>
      <c r="E1992" s="2">
        <f t="shared" si="240"/>
        <v>4.2888100000000007</v>
      </c>
      <c r="F1992" s="2">
        <f t="shared" si="241"/>
        <v>4.3055249999999994</v>
      </c>
      <c r="G1992" s="2">
        <f t="shared" si="243"/>
        <v>4.392593999999999</v>
      </c>
      <c r="H1992" s="2">
        <f t="shared" si="239"/>
        <v>4.2168110000000025</v>
      </c>
      <c r="I1992" s="2">
        <f t="array" ref="I1992">SUMPRODUCT(B1976:B1995, (ROW(B1976:B1995)-ROW(B1976)+1)) / (20*21/2)</f>
        <v>4.2982671428571422</v>
      </c>
      <c r="J1992" s="2">
        <f t="shared" si="242"/>
        <v>4.3121835431117166</v>
      </c>
      <c r="K1992" s="2">
        <f t="shared" si="244"/>
        <v>4.3618066275515561</v>
      </c>
    </row>
    <row r="1993" spans="1:11" ht="13.5" x14ac:dyDescent="0.25">
      <c r="A1993" s="3">
        <v>44908</v>
      </c>
      <c r="B1993" s="2">
        <v>4.2878999999999996</v>
      </c>
      <c r="C1993" s="2">
        <f t="shared" si="245"/>
        <v>-8.3999999999999631E-3</v>
      </c>
      <c r="D1993" s="2">
        <f t="shared" si="246"/>
        <v>4.2745800000000003</v>
      </c>
      <c r="E1993" s="2">
        <f t="shared" si="240"/>
        <v>4.2871300000000012</v>
      </c>
      <c r="F1993" s="2">
        <f t="shared" si="241"/>
        <v>4.3017599999999998</v>
      </c>
      <c r="G1993" s="2">
        <f t="shared" si="243"/>
        <v>4.3844019999999988</v>
      </c>
      <c r="H1993" s="2">
        <f t="shared" si="239"/>
        <v>4.2200425000000026</v>
      </c>
      <c r="I1993" s="2">
        <f t="array" ref="I1993">SUMPRODUCT(B1977:B1996, (ROW(B1977:B1996)-ROW(B1977)+1)) / (20*21/2)</f>
        <v>4.2985871428571425</v>
      </c>
      <c r="J1993" s="2">
        <f t="shared" si="242"/>
        <v>4.3098708247201243</v>
      </c>
      <c r="K1993" s="2">
        <f t="shared" si="244"/>
        <v>4.3589083284318866</v>
      </c>
    </row>
    <row r="1994" spans="1:11" ht="13.5" x14ac:dyDescent="0.25">
      <c r="A1994" s="3">
        <v>44909</v>
      </c>
      <c r="B1994" s="2">
        <v>4.3380999999999998</v>
      </c>
      <c r="C1994" s="2">
        <f t="shared" si="245"/>
        <v>5.0200000000000244E-2</v>
      </c>
      <c r="D1994" s="2">
        <f t="shared" si="246"/>
        <v>4.2896200000000002</v>
      </c>
      <c r="E1994" s="2">
        <f t="shared" si="240"/>
        <v>4.2904700000000009</v>
      </c>
      <c r="F1994" s="2">
        <f t="shared" si="241"/>
        <v>4.3017599999999998</v>
      </c>
      <c r="G1994" s="2">
        <f t="shared" si="243"/>
        <v>4.3792199999999983</v>
      </c>
      <c r="H1994" s="2">
        <f t="shared" ref="H1994:H2057" si="247">AVERAGE(B1795:B1994)</f>
        <v>4.2234920000000029</v>
      </c>
      <c r="I1994" s="2">
        <f t="array" ref="I1994">SUMPRODUCT(B1978:B1997, (ROW(B1978:B1997)-ROW(B1978)+1)) / (20*21/2)</f>
        <v>4.3013676190476193</v>
      </c>
      <c r="J1994" s="2">
        <f t="shared" si="242"/>
        <v>4.3125593176039221</v>
      </c>
      <c r="K1994" s="2">
        <f t="shared" si="244"/>
        <v>4.3580923155522049</v>
      </c>
    </row>
    <row r="1995" spans="1:11" ht="13.5" x14ac:dyDescent="0.25">
      <c r="A1995" s="3">
        <v>44910</v>
      </c>
      <c r="B1995" s="2">
        <v>4.3296999999999999</v>
      </c>
      <c r="C1995" s="2">
        <f t="shared" si="245"/>
        <v>-8.3999999999999631E-3</v>
      </c>
      <c r="D1995" s="2">
        <f t="shared" si="246"/>
        <v>4.3029799999999998</v>
      </c>
      <c r="E1995" s="2">
        <f t="shared" si="240"/>
        <v>4.2929699999999995</v>
      </c>
      <c r="F1995" s="2">
        <f t="shared" si="241"/>
        <v>4.3013399999999997</v>
      </c>
      <c r="G1995" s="2">
        <f t="shared" si="243"/>
        <v>4.3747059999999989</v>
      </c>
      <c r="H1995" s="2">
        <f t="shared" si="247"/>
        <v>4.2266320000000022</v>
      </c>
      <c r="I1995" s="2">
        <f t="array" ref="I1995">SUMPRODUCT(B1979:B1998, (ROW(B1979:B1998)-ROW(B1979)+1)) / (20*21/2)</f>
        <v>4.3017276190476199</v>
      </c>
      <c r="J1995" s="2">
        <f t="shared" si="242"/>
        <v>4.3141917635464058</v>
      </c>
      <c r="K1995" s="2">
        <f t="shared" si="244"/>
        <v>4.3569788914129033</v>
      </c>
    </row>
    <row r="1996" spans="1:11" ht="13.5" x14ac:dyDescent="0.25">
      <c r="A1996" s="3">
        <v>44911</v>
      </c>
      <c r="B1996" s="2">
        <v>4.3047000000000004</v>
      </c>
      <c r="C1996" s="2">
        <f t="shared" si="245"/>
        <v>-2.4999999999999467E-2</v>
      </c>
      <c r="D1996" s="2">
        <f t="shared" si="246"/>
        <v>4.3113399999999995</v>
      </c>
      <c r="E1996" s="2">
        <f t="shared" ref="E1996:E2059" si="248">AVERAGE(B1987:B1996)</f>
        <v>4.2929700000000013</v>
      </c>
      <c r="F1996" s="2">
        <f t="shared" si="241"/>
        <v>4.3005049999999994</v>
      </c>
      <c r="G1996" s="2">
        <f t="shared" si="243"/>
        <v>4.3698579999999989</v>
      </c>
      <c r="H1996" s="2">
        <f t="shared" si="247"/>
        <v>4.2297805000000031</v>
      </c>
      <c r="I1996" s="2">
        <f t="array" ref="I1996">SUMPRODUCT(B1980:B1999, (ROW(B1980:B1999)-ROW(B1980)+1)) / (20*21/2)</f>
        <v>4.3028780952380963</v>
      </c>
      <c r="J1996" s="2">
        <f t="shared" si="242"/>
        <v>4.3132877860657954</v>
      </c>
      <c r="K1996" s="2">
        <f t="shared" si="244"/>
        <v>4.3549287388084759</v>
      </c>
    </row>
    <row r="1997" spans="1:11" ht="13.5" x14ac:dyDescent="0.25">
      <c r="A1997" s="3">
        <v>44914</v>
      </c>
      <c r="B1997" s="2">
        <v>4.3296999999999999</v>
      </c>
      <c r="C1997" s="2">
        <f t="shared" si="245"/>
        <v>2.4999999999999467E-2</v>
      </c>
      <c r="D1997" s="2">
        <f t="shared" si="246"/>
        <v>4.3180199999999997</v>
      </c>
      <c r="E1997" s="2">
        <f t="shared" si="248"/>
        <v>4.2954699999999999</v>
      </c>
      <c r="F1997" s="2">
        <f t="shared" si="241"/>
        <v>4.3009199999999996</v>
      </c>
      <c r="G1997" s="2">
        <f t="shared" si="243"/>
        <v>4.3655099999999987</v>
      </c>
      <c r="H1997" s="2">
        <f t="shared" si="247"/>
        <v>4.233221000000003</v>
      </c>
      <c r="I1997" s="2">
        <f t="array" ref="I1997">SUMPRODUCT(B1981:B2000, (ROW(B1981:B2000)-ROW(B1981)+1)) / (20*21/2)</f>
        <v>4.3039890476190488</v>
      </c>
      <c r="J1997" s="2">
        <f t="shared" si="242"/>
        <v>4.3148508540595287</v>
      </c>
      <c r="K1997" s="2">
        <f t="shared" si="244"/>
        <v>4.3539393765022609</v>
      </c>
    </row>
    <row r="1998" spans="1:11" ht="13.5" x14ac:dyDescent="0.25">
      <c r="A1998" s="3">
        <v>44915</v>
      </c>
      <c r="B1998" s="2">
        <v>4.3047000000000004</v>
      </c>
      <c r="C1998" s="2">
        <f t="shared" si="245"/>
        <v>-2.4999999999999467E-2</v>
      </c>
      <c r="D1998" s="2">
        <f t="shared" si="246"/>
        <v>4.3213799999999996</v>
      </c>
      <c r="E1998" s="2">
        <f t="shared" si="248"/>
        <v>4.2979799999999999</v>
      </c>
      <c r="F1998" s="2">
        <f t="shared" si="241"/>
        <v>4.3009199999999996</v>
      </c>
      <c r="G1998" s="2">
        <f t="shared" si="243"/>
        <v>4.3606619999999987</v>
      </c>
      <c r="H1998" s="2">
        <f t="shared" si="247"/>
        <v>4.236369500000003</v>
      </c>
      <c r="I1998" s="2">
        <f t="array" ref="I1998">SUMPRODUCT(B1982:B2001, (ROW(B1982:B2001)-ROW(B1982)+1)) / (20*21/2)</f>
        <v>4.3058604761904764</v>
      </c>
      <c r="J1998" s="2">
        <f t="shared" si="242"/>
        <v>4.3138841060538589</v>
      </c>
      <c r="K1998" s="2">
        <f t="shared" si="244"/>
        <v>4.3520084205609963</v>
      </c>
    </row>
    <row r="1999" spans="1:11" ht="13.5" x14ac:dyDescent="0.25">
      <c r="A1999" s="3">
        <v>44916</v>
      </c>
      <c r="B1999" s="2">
        <v>4.3129999999999997</v>
      </c>
      <c r="C1999" s="2">
        <f t="shared" si="245"/>
        <v>8.2999999999993079E-3</v>
      </c>
      <c r="D1999" s="2">
        <f t="shared" si="246"/>
        <v>4.3163599999999995</v>
      </c>
      <c r="E1999" s="2">
        <f t="shared" si="248"/>
        <v>4.3029899999999994</v>
      </c>
      <c r="F1999" s="2">
        <f t="shared" si="241"/>
        <v>4.3013350000000008</v>
      </c>
      <c r="G1999" s="2">
        <f t="shared" si="243"/>
        <v>4.3581539999999981</v>
      </c>
      <c r="H1999" s="2">
        <f t="shared" si="247"/>
        <v>4.2395595000000021</v>
      </c>
      <c r="I1999" s="2">
        <f t="array" ref="I1999">SUMPRODUCT(B1983:B2002, (ROW(B1983:B2002)-ROW(B1983)+1)) / (20*21/2)</f>
        <v>4.3060619047619042</v>
      </c>
      <c r="J1999" s="2">
        <f t="shared" si="242"/>
        <v>4.3137999054773006</v>
      </c>
      <c r="K1999" s="2">
        <f t="shared" si="244"/>
        <v>4.3504786785782121</v>
      </c>
    </row>
    <row r="2000" spans="1:11" ht="13.5" x14ac:dyDescent="0.25">
      <c r="A2000" s="3">
        <v>44917</v>
      </c>
      <c r="B2000" s="2">
        <v>4.3129999999999997</v>
      </c>
      <c r="C2000" s="2">
        <f t="shared" si="245"/>
        <v>0</v>
      </c>
      <c r="D2000" s="2">
        <f t="shared" si="246"/>
        <v>4.3130199999999999</v>
      </c>
      <c r="E2000" s="2">
        <f t="shared" si="248"/>
        <v>4.3080000000000007</v>
      </c>
      <c r="F2000" s="2">
        <f t="shared" si="241"/>
        <v>4.3017500000000002</v>
      </c>
      <c r="G2000" s="2">
        <f t="shared" si="243"/>
        <v>4.3558139999999987</v>
      </c>
      <c r="H2000" s="2">
        <f t="shared" si="247"/>
        <v>4.2416470000000031</v>
      </c>
      <c r="I2000" s="2">
        <f t="array" ref="I2000">SUMPRODUCT(B1984:B2003, (ROW(B1984:B2003)-ROW(B1984)+1)) / (20*21/2)</f>
        <v>4.3079333333333336</v>
      </c>
      <c r="J2000" s="2">
        <f t="shared" si="242"/>
        <v>4.313723724003272</v>
      </c>
      <c r="K2000" s="2">
        <f t="shared" si="244"/>
        <v>4.3490089264771061</v>
      </c>
    </row>
    <row r="2001" spans="1:11" ht="13.5" x14ac:dyDescent="0.25">
      <c r="A2001" s="3">
        <v>44918</v>
      </c>
      <c r="B2001" s="2">
        <v>4.3213999999999997</v>
      </c>
      <c r="C2001" s="2">
        <f t="shared" si="245"/>
        <v>8.3999999999999631E-3</v>
      </c>
      <c r="D2001" s="2">
        <f t="shared" si="246"/>
        <v>4.3163599999999995</v>
      </c>
      <c r="E2001" s="2">
        <f t="shared" si="248"/>
        <v>4.3138500000000004</v>
      </c>
      <c r="F2001" s="2">
        <f t="shared" si="241"/>
        <v>4.3025850000000005</v>
      </c>
      <c r="G2001" s="2">
        <f t="shared" si="243"/>
        <v>4.3536419999999989</v>
      </c>
      <c r="H2001" s="2">
        <f t="shared" si="247"/>
        <v>4.2432420000000031</v>
      </c>
      <c r="I2001" s="2">
        <f t="array" ref="I2001">SUMPRODUCT(B1985:B2004, (ROW(B1985:B2004)-ROW(B1985)+1)) / (20*21/2)</f>
        <v>4.3089252380952381</v>
      </c>
      <c r="J2001" s="2">
        <f t="shared" si="242"/>
        <v>4.3144547979077217</v>
      </c>
      <c r="K2001" s="2">
        <f t="shared" si="244"/>
        <v>4.3479262234780043</v>
      </c>
    </row>
    <row r="2002" spans="1:11" ht="13.5" x14ac:dyDescent="0.25">
      <c r="A2002" s="3">
        <v>44921</v>
      </c>
      <c r="B2002" s="2">
        <v>4.3047000000000004</v>
      </c>
      <c r="C2002" s="2">
        <f t="shared" si="245"/>
        <v>-1.6699999999999271E-2</v>
      </c>
      <c r="D2002" s="2">
        <f t="shared" si="246"/>
        <v>4.3113599999999996</v>
      </c>
      <c r="E2002" s="2">
        <f t="shared" si="248"/>
        <v>4.3146900000000006</v>
      </c>
      <c r="F2002" s="2">
        <f t="shared" si="241"/>
        <v>4.3017500000000002</v>
      </c>
      <c r="G2002" s="2">
        <f t="shared" si="243"/>
        <v>4.3511359999999994</v>
      </c>
      <c r="H2002" s="2">
        <f t="shared" si="247"/>
        <v>4.2447535000000034</v>
      </c>
      <c r="I2002" s="2">
        <f t="array" ref="I2002">SUMPRODUCT(B1986:B2005, (ROW(B1986:B2005)-ROW(B1986)+1)) / (20*21/2)</f>
        <v>4.3098776190476187</v>
      </c>
      <c r="J2002" s="2">
        <f t="shared" si="242"/>
        <v>4.3135257695355573</v>
      </c>
      <c r="K2002" s="2">
        <f t="shared" si="244"/>
        <v>4.346231077459259</v>
      </c>
    </row>
    <row r="2003" spans="1:11" ht="13.5" x14ac:dyDescent="0.25">
      <c r="A2003" s="3">
        <v>44922</v>
      </c>
      <c r="B2003" s="2">
        <v>4.3213999999999997</v>
      </c>
      <c r="C2003" s="2">
        <f t="shared" si="245"/>
        <v>1.6699999999999271E-2</v>
      </c>
      <c r="D2003" s="2">
        <f t="shared" si="246"/>
        <v>4.3147000000000002</v>
      </c>
      <c r="E2003" s="2">
        <f t="shared" si="248"/>
        <v>4.318039999999999</v>
      </c>
      <c r="F2003" s="2">
        <f t="shared" si="241"/>
        <v>4.3025850000000005</v>
      </c>
      <c r="G2003" s="2">
        <f t="shared" si="243"/>
        <v>4.3489639999999987</v>
      </c>
      <c r="H2003" s="2">
        <f t="shared" si="247"/>
        <v>4.2463820000000032</v>
      </c>
      <c r="I2003" s="2">
        <f t="array" ref="I2003">SUMPRODUCT(B1987:B2006, (ROW(B1987:B2006)-ROW(B1987)+1)) / (20*21/2)</f>
        <v>4.312380952380952</v>
      </c>
      <c r="J2003" s="2">
        <f t="shared" si="242"/>
        <v>4.3142756962464563</v>
      </c>
      <c r="K2003" s="2">
        <f t="shared" si="244"/>
        <v>4.345257309715759</v>
      </c>
    </row>
    <row r="2004" spans="1:11" ht="13.5" x14ac:dyDescent="0.25">
      <c r="A2004" s="3">
        <v>44923</v>
      </c>
      <c r="B2004" s="2">
        <v>4.3129999999999997</v>
      </c>
      <c r="C2004" s="2">
        <f t="shared" si="245"/>
        <v>-8.3999999999999631E-3</v>
      </c>
      <c r="D2004" s="2">
        <f t="shared" si="246"/>
        <v>4.3147000000000002</v>
      </c>
      <c r="E2004" s="2">
        <f t="shared" si="248"/>
        <v>4.3155299999999999</v>
      </c>
      <c r="F2004" s="2">
        <f t="shared" ref="F2004:F2067" si="249">AVERAGE(B1985:B2004)</f>
        <v>4.3029999999999999</v>
      </c>
      <c r="G2004" s="2">
        <f t="shared" si="243"/>
        <v>4.3466239999999985</v>
      </c>
      <c r="H2004" s="2">
        <f t="shared" si="247"/>
        <v>4.2480020000000032</v>
      </c>
      <c r="I2004" s="2">
        <f t="array" ref="I2004">SUMPRODUCT(B1988:B2007, (ROW(B1988:B2007)-ROW(B1988)+1)) / (20*21/2)</f>
        <v>4.3155652380952372</v>
      </c>
      <c r="J2004" s="2">
        <f t="shared" si="242"/>
        <v>4.3141542013658416</v>
      </c>
      <c r="K2004" s="2">
        <f t="shared" si="244"/>
        <v>4.3439923171778867</v>
      </c>
    </row>
    <row r="2005" spans="1:11" ht="13.5" x14ac:dyDescent="0.25">
      <c r="A2005" s="3">
        <v>44924</v>
      </c>
      <c r="B2005" s="2">
        <v>4.3129999999999997</v>
      </c>
      <c r="C2005" s="2">
        <f t="shared" si="245"/>
        <v>0</v>
      </c>
      <c r="D2005" s="2">
        <f t="shared" si="246"/>
        <v>4.3147000000000002</v>
      </c>
      <c r="E2005" s="2">
        <f t="shared" si="248"/>
        <v>4.31386</v>
      </c>
      <c r="F2005" s="2">
        <f t="shared" si="249"/>
        <v>4.3034149999999993</v>
      </c>
      <c r="G2005" s="2">
        <f t="shared" si="243"/>
        <v>4.3442839999999983</v>
      </c>
      <c r="H2005" s="2">
        <f t="shared" si="247"/>
        <v>4.2496555000000029</v>
      </c>
      <c r="I2005" s="2">
        <f t="array" ref="I2005">SUMPRODUCT(B1989:B2008, (ROW(B1989:B2008)-ROW(B1989)+1)) / (20*21/2)</f>
        <v>4.321771428571429</v>
      </c>
      <c r="J2005" s="2">
        <f t="shared" ref="J2005:J2068" si="250">$J$4*B2005+J2004*(1-$J$4)</f>
        <v>4.3140442774262375</v>
      </c>
      <c r="K2005" s="2">
        <f t="shared" si="244"/>
        <v>4.3427769321905192</v>
      </c>
    </row>
    <row r="2006" spans="1:11" ht="13.5" x14ac:dyDescent="0.25">
      <c r="A2006" s="3">
        <v>44925</v>
      </c>
      <c r="B2006" s="2">
        <v>4.3296999999999999</v>
      </c>
      <c r="C2006" s="2">
        <f t="shared" si="245"/>
        <v>1.6700000000000159E-2</v>
      </c>
      <c r="D2006" s="2">
        <f t="shared" si="246"/>
        <v>4.3163599999999995</v>
      </c>
      <c r="E2006" s="2">
        <f t="shared" si="248"/>
        <v>4.3163600000000004</v>
      </c>
      <c r="F2006" s="2">
        <f t="shared" si="249"/>
        <v>4.3046650000000009</v>
      </c>
      <c r="G2006" s="2">
        <f t="shared" si="243"/>
        <v>4.3422779999999985</v>
      </c>
      <c r="H2006" s="2">
        <f t="shared" si="247"/>
        <v>4.251426000000003</v>
      </c>
      <c r="I2006" s="2">
        <f t="array" ref="I2006">SUMPRODUCT(B1990:B2009, (ROW(B1990:B2009)-ROW(B1990)+1)) / (20*21/2)</f>
        <v>4.3275399999999999</v>
      </c>
      <c r="J2006" s="2">
        <f t="shared" si="250"/>
        <v>4.3155352986237387</v>
      </c>
      <c r="K2006" s="2">
        <f t="shared" si="244"/>
        <v>4.3422641113203033</v>
      </c>
    </row>
    <row r="2007" spans="1:11" ht="13.5" x14ac:dyDescent="0.25">
      <c r="A2007" s="3">
        <v>44928</v>
      </c>
      <c r="B2007" s="2">
        <v>4.3380999999999998</v>
      </c>
      <c r="C2007" s="2">
        <f t="shared" si="245"/>
        <v>8.3999999999999631E-3</v>
      </c>
      <c r="D2007" s="2">
        <f t="shared" si="246"/>
        <v>4.3230399999999998</v>
      </c>
      <c r="E2007" s="2">
        <f t="shared" si="248"/>
        <v>4.3171999999999997</v>
      </c>
      <c r="F2007" s="2">
        <f t="shared" si="249"/>
        <v>4.3063349999999998</v>
      </c>
      <c r="G2007" s="2">
        <f t="shared" si="243"/>
        <v>4.3404399999999983</v>
      </c>
      <c r="H2007" s="2">
        <f t="shared" si="247"/>
        <v>4.2532385000000037</v>
      </c>
      <c r="I2007" s="2">
        <f t="array" ref="I2007">SUMPRODUCT(B1991:B2010, (ROW(B1991:B2010)-ROW(B1991)+1)) / (20*21/2)</f>
        <v>4.3518961904761913</v>
      </c>
      <c r="J2007" s="2">
        <f t="shared" si="250"/>
        <v>4.3176843178024304</v>
      </c>
      <c r="K2007" s="2">
        <f t="shared" si="244"/>
        <v>4.3421008128371543</v>
      </c>
    </row>
    <row r="2008" spans="1:11" ht="13.5" x14ac:dyDescent="0.25">
      <c r="A2008" s="3">
        <v>44929</v>
      </c>
      <c r="B2008" s="2">
        <v>4.3715000000000002</v>
      </c>
      <c r="C2008" s="2">
        <f t="shared" si="245"/>
        <v>3.3400000000000318E-2</v>
      </c>
      <c r="D2008" s="2">
        <f t="shared" si="246"/>
        <v>4.3330600000000006</v>
      </c>
      <c r="E2008" s="2">
        <f t="shared" si="248"/>
        <v>4.3238799999999991</v>
      </c>
      <c r="F2008" s="2">
        <f t="shared" si="249"/>
        <v>4.3109299999999999</v>
      </c>
      <c r="G2008" s="2">
        <f t="shared" si="243"/>
        <v>4.3392699999999982</v>
      </c>
      <c r="H2008" s="2">
        <f t="shared" si="247"/>
        <v>4.2552180000000028</v>
      </c>
      <c r="I2008" s="2">
        <f t="array" ref="I2008">SUMPRODUCT(B1992:B2011, (ROW(B1992:B2011)-ROW(B1992)+1)) / (20*21/2)</f>
        <v>4.3715990476190481</v>
      </c>
      <c r="J2008" s="2">
        <f t="shared" si="250"/>
        <v>4.322809620868866</v>
      </c>
      <c r="K2008" s="2">
        <f t="shared" si="244"/>
        <v>4.3432537221376579</v>
      </c>
    </row>
    <row r="2009" spans="1:11" ht="13.5" x14ac:dyDescent="0.25">
      <c r="A2009" s="3">
        <v>44930</v>
      </c>
      <c r="B2009" s="2">
        <v>4.3715000000000002</v>
      </c>
      <c r="C2009" s="2">
        <f t="shared" si="245"/>
        <v>0</v>
      </c>
      <c r="D2009" s="2">
        <f t="shared" si="246"/>
        <v>4.34476</v>
      </c>
      <c r="E2009" s="2">
        <f t="shared" si="248"/>
        <v>4.3297299999999996</v>
      </c>
      <c r="F2009" s="2">
        <f t="shared" si="249"/>
        <v>4.3163599999999995</v>
      </c>
      <c r="G2009" s="2">
        <f t="shared" si="243"/>
        <v>4.3384339999999986</v>
      </c>
      <c r="H2009" s="2">
        <f t="shared" si="247"/>
        <v>4.2571975000000029</v>
      </c>
      <c r="I2009" s="2">
        <f t="array" ref="I2009">SUMPRODUCT(B1993:B2012, (ROW(B1993:B2012)-ROW(B1993)+1)) / (20*21/2)</f>
        <v>4.3868076190476195</v>
      </c>
      <c r="J2009" s="2">
        <f t="shared" si="250"/>
        <v>4.3274467998337363</v>
      </c>
      <c r="K2009" s="2">
        <f t="shared" si="244"/>
        <v>4.3443614193087301</v>
      </c>
    </row>
    <row r="2010" spans="1:11" ht="13.5" x14ac:dyDescent="0.25">
      <c r="A2010" s="3">
        <v>44931</v>
      </c>
      <c r="B2010" s="2">
        <v>4.5720999999999998</v>
      </c>
      <c r="C2010" s="2">
        <f t="shared" si="245"/>
        <v>0.20059999999999967</v>
      </c>
      <c r="D2010" s="2">
        <f t="shared" si="246"/>
        <v>4.3965800000000002</v>
      </c>
      <c r="E2010" s="2">
        <f t="shared" si="248"/>
        <v>4.3556399999999993</v>
      </c>
      <c r="F2010" s="2">
        <f t="shared" si="249"/>
        <v>4.3318200000000004</v>
      </c>
      <c r="G2010" s="2">
        <f t="shared" si="243"/>
        <v>4.3416099999999993</v>
      </c>
      <c r="H2010" s="2">
        <f t="shared" si="247"/>
        <v>4.2601800000000027</v>
      </c>
      <c r="I2010" s="2">
        <f t="array" ref="I2010">SUMPRODUCT(B1994:B2013, (ROW(B1994:B2013)-ROW(B1994)+1)) / (20*21/2)</f>
        <v>4.3978304761904754</v>
      </c>
      <c r="J2010" s="2">
        <f t="shared" si="250"/>
        <v>4.3507471046114752</v>
      </c>
      <c r="K2010" s="2">
        <f t="shared" si="244"/>
        <v>4.3532923440417211</v>
      </c>
    </row>
    <row r="2011" spans="1:11" ht="13.5" x14ac:dyDescent="0.25">
      <c r="A2011" s="3">
        <v>44932</v>
      </c>
      <c r="B2011" s="2">
        <v>4.5387000000000004</v>
      </c>
      <c r="C2011" s="2">
        <f t="shared" si="245"/>
        <v>-3.339999999999943E-2</v>
      </c>
      <c r="D2011" s="2">
        <f t="shared" si="246"/>
        <v>4.4383799999999995</v>
      </c>
      <c r="E2011" s="2">
        <f t="shared" si="248"/>
        <v>4.37737</v>
      </c>
      <c r="F2011" s="2">
        <f t="shared" si="249"/>
        <v>4.3456100000000006</v>
      </c>
      <c r="G2011" s="2">
        <f t="shared" si="243"/>
        <v>4.3441179999999981</v>
      </c>
      <c r="H2011" s="2">
        <f t="shared" si="247"/>
        <v>4.2629955000000015</v>
      </c>
      <c r="I2011" s="2">
        <f t="array" ref="I2011">SUMPRODUCT(B1995:B2014, (ROW(B1995:B2014)-ROW(B1995)+1)) / (20*21/2)</f>
        <v>4.4079776190476192</v>
      </c>
      <c r="J2011" s="2">
        <f t="shared" si="250"/>
        <v>4.3686473803627628</v>
      </c>
      <c r="K2011" s="2">
        <f t="shared" si="244"/>
        <v>4.3605632325106729</v>
      </c>
    </row>
    <row r="2012" spans="1:11" ht="13.5" x14ac:dyDescent="0.25">
      <c r="A2012" s="3">
        <v>44935</v>
      </c>
      <c r="B2012" s="2">
        <v>4.5053000000000001</v>
      </c>
      <c r="C2012" s="2">
        <f t="shared" si="245"/>
        <v>-3.3400000000000318E-2</v>
      </c>
      <c r="D2012" s="2">
        <f t="shared" si="246"/>
        <v>4.4718199999999992</v>
      </c>
      <c r="E2012" s="2">
        <f t="shared" si="248"/>
        <v>4.3974299999999999</v>
      </c>
      <c r="F2012" s="2">
        <f t="shared" si="249"/>
        <v>4.3560600000000012</v>
      </c>
      <c r="G2012" s="2">
        <f t="shared" si="243"/>
        <v>4.3459579999999987</v>
      </c>
      <c r="H2012" s="2">
        <f t="shared" si="247"/>
        <v>4.2652765000000024</v>
      </c>
      <c r="I2012" s="2">
        <f t="array" ref="I2012">SUMPRODUCT(B1996:B2015, (ROW(B1996:B2015)-ROW(B1996)+1)) / (20*21/2)</f>
        <v>4.4158976190476187</v>
      </c>
      <c r="J2012" s="2">
        <f t="shared" si="250"/>
        <v>4.3816619155663092</v>
      </c>
      <c r="K2012" s="2">
        <f t="shared" si="244"/>
        <v>4.366239184176921</v>
      </c>
    </row>
    <row r="2013" spans="1:11" ht="13.5" x14ac:dyDescent="0.25">
      <c r="A2013" s="3">
        <v>44936</v>
      </c>
      <c r="B2013" s="2">
        <v>4.4718</v>
      </c>
      <c r="C2013" s="2">
        <f t="shared" si="245"/>
        <v>-3.3500000000000085E-2</v>
      </c>
      <c r="D2013" s="2">
        <f t="shared" si="246"/>
        <v>4.4918800000000001</v>
      </c>
      <c r="E2013" s="2">
        <f t="shared" si="248"/>
        <v>4.4124700000000008</v>
      </c>
      <c r="F2013" s="2">
        <f t="shared" si="249"/>
        <v>4.3652550000000003</v>
      </c>
      <c r="G2013" s="2">
        <f t="shared" si="243"/>
        <v>4.3471279999999988</v>
      </c>
      <c r="H2013" s="2">
        <f t="shared" si="247"/>
        <v>4.2674230000000026</v>
      </c>
      <c r="I2013" s="2">
        <f t="array" ref="I2013">SUMPRODUCT(B1997:B2016, (ROW(B1997:B2016)-ROW(B1997)+1)) / (20*21/2)</f>
        <v>4.4272014285714283</v>
      </c>
      <c r="J2013" s="2">
        <f t="shared" si="250"/>
        <v>4.3902464950361848</v>
      </c>
      <c r="K2013" s="2">
        <f t="shared" si="244"/>
        <v>4.3703788240131196</v>
      </c>
    </row>
    <row r="2014" spans="1:11" ht="13.5" x14ac:dyDescent="0.25">
      <c r="A2014" s="3">
        <v>44937</v>
      </c>
      <c r="B2014" s="2">
        <v>4.4718</v>
      </c>
      <c r="C2014" s="2">
        <f t="shared" si="245"/>
        <v>0</v>
      </c>
      <c r="D2014" s="2">
        <f t="shared" si="246"/>
        <v>4.5119400000000001</v>
      </c>
      <c r="E2014" s="2">
        <f t="shared" si="248"/>
        <v>4.42835</v>
      </c>
      <c r="F2014" s="2">
        <f t="shared" si="249"/>
        <v>4.3719400000000004</v>
      </c>
      <c r="G2014" s="2">
        <f t="shared" si="243"/>
        <v>4.3482979999999989</v>
      </c>
      <c r="H2014" s="2">
        <f t="shared" si="247"/>
        <v>4.269569500000002</v>
      </c>
      <c r="I2014" s="2">
        <f t="array" ref="I2014">SUMPRODUCT(B1998:B2017, (ROW(B1998:B2017)-ROW(B1998)+1)) / (20*21/2)</f>
        <v>4.4344090476190479</v>
      </c>
      <c r="J2014" s="2">
        <f t="shared" si="250"/>
        <v>4.3980134955089296</v>
      </c>
      <c r="K2014" s="2">
        <f t="shared" si="244"/>
        <v>4.3743561250322127</v>
      </c>
    </row>
    <row r="2015" spans="1:11" ht="13.5" x14ac:dyDescent="0.25">
      <c r="A2015" s="3">
        <v>44938</v>
      </c>
      <c r="B2015" s="2">
        <v>4.4550999999999998</v>
      </c>
      <c r="C2015" s="2">
        <f t="shared" si="245"/>
        <v>-1.6700000000000159E-2</v>
      </c>
      <c r="D2015" s="2">
        <f t="shared" si="246"/>
        <v>4.4885400000000004</v>
      </c>
      <c r="E2015" s="2">
        <f t="shared" si="248"/>
        <v>4.4425600000000003</v>
      </c>
      <c r="F2015" s="2">
        <f t="shared" si="249"/>
        <v>4.378210000000001</v>
      </c>
      <c r="G2015" s="2">
        <f t="shared" si="243"/>
        <v>4.3491339999999985</v>
      </c>
      <c r="H2015" s="2">
        <f t="shared" si="247"/>
        <v>4.2716325000000026</v>
      </c>
      <c r="I2015" s="2">
        <f t="array" ref="I2015">SUMPRODUCT(B1999:B2018, (ROW(B1999:B2018)-ROW(B1999)+1)) / (20*21/2)</f>
        <v>4.4393890476190485</v>
      </c>
      <c r="J2015" s="2">
        <f t="shared" si="250"/>
        <v>4.4034503054604599</v>
      </c>
      <c r="K2015" s="2">
        <f t="shared" si="244"/>
        <v>4.3775225515015377</v>
      </c>
    </row>
    <row r="2016" spans="1:11" ht="13.5" x14ac:dyDescent="0.25">
      <c r="A2016" s="3">
        <v>44939</v>
      </c>
      <c r="B2016" s="2">
        <v>4.4969000000000001</v>
      </c>
      <c r="C2016" s="2">
        <f t="shared" si="245"/>
        <v>4.1800000000000281E-2</v>
      </c>
      <c r="D2016" s="2">
        <f t="shared" si="246"/>
        <v>4.4801799999999998</v>
      </c>
      <c r="E2016" s="2">
        <f t="shared" si="248"/>
        <v>4.4592799999999997</v>
      </c>
      <c r="F2016" s="2">
        <f t="shared" si="249"/>
        <v>4.3878199999999996</v>
      </c>
      <c r="G2016" s="2">
        <f t="shared" si="243"/>
        <v>4.3508059999999986</v>
      </c>
      <c r="H2016" s="2">
        <f t="shared" si="247"/>
        <v>4.2739045000000022</v>
      </c>
      <c r="I2016" s="2">
        <f t="array" ref="I2016">SUMPRODUCT(B2000:B2019, (ROW(B2000:B2019)-ROW(B2000)+1)) / (20*21/2)</f>
        <v>4.4436923809523812</v>
      </c>
      <c r="J2016" s="2">
        <f t="shared" si="250"/>
        <v>4.4123502763689872</v>
      </c>
      <c r="K2016" s="2">
        <f t="shared" si="244"/>
        <v>4.3822040200701053</v>
      </c>
    </row>
    <row r="2017" spans="1:11" ht="13.5" x14ac:dyDescent="0.25">
      <c r="A2017" s="3">
        <v>44942</v>
      </c>
      <c r="B2017" s="2">
        <v>4.4634999999999998</v>
      </c>
      <c r="C2017" s="2">
        <f t="shared" si="245"/>
        <v>-3.3400000000000318E-2</v>
      </c>
      <c r="D2017" s="2">
        <f t="shared" si="246"/>
        <v>4.4718200000000001</v>
      </c>
      <c r="E2017" s="2">
        <f t="shared" si="248"/>
        <v>4.4718199999999992</v>
      </c>
      <c r="F2017" s="2">
        <f t="shared" si="249"/>
        <v>4.3945099999999995</v>
      </c>
      <c r="G2017" s="2">
        <f t="shared" si="243"/>
        <v>4.3518099999999995</v>
      </c>
      <c r="H2017" s="2">
        <f t="shared" si="247"/>
        <v>4.2760095000000016</v>
      </c>
      <c r="I2017" s="2">
        <f t="array" ref="I2017">SUMPRODUCT(B2001:B2020, (ROW(B2001:B2020)-ROW(B2001)+1)) / (20*21/2)</f>
        <v>4.4457585714285717</v>
      </c>
      <c r="J2017" s="2">
        <f t="shared" si="250"/>
        <v>4.4172216786195602</v>
      </c>
      <c r="K2017" s="2">
        <f t="shared" si="244"/>
        <v>4.3853920977144147</v>
      </c>
    </row>
    <row r="2018" spans="1:11" ht="13.5" x14ac:dyDescent="0.25">
      <c r="A2018" s="3">
        <v>44943</v>
      </c>
      <c r="B2018" s="2">
        <v>4.4467999999999996</v>
      </c>
      <c r="C2018" s="2">
        <f t="shared" si="245"/>
        <v>-1.6700000000000159E-2</v>
      </c>
      <c r="D2018" s="2">
        <f t="shared" si="246"/>
        <v>4.4668200000000002</v>
      </c>
      <c r="E2018" s="2">
        <f t="shared" si="248"/>
        <v>4.4793499999999993</v>
      </c>
      <c r="F2018" s="2">
        <f t="shared" si="249"/>
        <v>4.4016149999999987</v>
      </c>
      <c r="G2018" s="2">
        <f t="shared" si="243"/>
        <v>4.352479999999999</v>
      </c>
      <c r="H2018" s="2">
        <f t="shared" si="247"/>
        <v>4.2780310000000021</v>
      </c>
      <c r="I2018" s="2">
        <f t="array" ref="I2018">SUMPRODUCT(B2002:B2021, (ROW(B2002:B2021)-ROW(B2002)+1)) / (20*21/2)</f>
        <v>4.4472676190476186</v>
      </c>
      <c r="J2018" s="2">
        <f t="shared" si="250"/>
        <v>4.4200386616081735</v>
      </c>
      <c r="K2018" s="2">
        <f t="shared" si="244"/>
        <v>4.3878002507452214</v>
      </c>
    </row>
    <row r="2019" spans="1:11" ht="13.5" x14ac:dyDescent="0.25">
      <c r="A2019" s="3">
        <v>44944</v>
      </c>
      <c r="B2019" s="2">
        <v>4.4467999999999996</v>
      </c>
      <c r="C2019" s="2">
        <f t="shared" si="245"/>
        <v>0</v>
      </c>
      <c r="D2019" s="2">
        <f t="shared" si="246"/>
        <v>4.4618199999999995</v>
      </c>
      <c r="E2019" s="2">
        <f t="shared" si="248"/>
        <v>4.4868799999999993</v>
      </c>
      <c r="F2019" s="2">
        <f t="shared" si="249"/>
        <v>4.4083049999999986</v>
      </c>
      <c r="G2019" s="2">
        <f t="shared" si="243"/>
        <v>4.3533159999999995</v>
      </c>
      <c r="H2019" s="2">
        <f t="shared" si="247"/>
        <v>4.2800860000000025</v>
      </c>
      <c r="I2019" s="2">
        <f t="array" ref="I2019">SUMPRODUCT(B2003:B2022, (ROW(B2003:B2022)-ROW(B2003)+1)) / (20*21/2)</f>
        <v>4.4442785714285717</v>
      </c>
      <c r="J2019" s="2">
        <f t="shared" si="250"/>
        <v>4.4225873605026331</v>
      </c>
      <c r="K2019" s="2">
        <f t="shared" si="244"/>
        <v>4.3901139664022715</v>
      </c>
    </row>
    <row r="2020" spans="1:11" ht="13.5" x14ac:dyDescent="0.25">
      <c r="A2020" s="3">
        <v>44945</v>
      </c>
      <c r="B2020" s="2">
        <v>4.43</v>
      </c>
      <c r="C2020" s="2">
        <f t="shared" si="245"/>
        <v>-1.6799999999999926E-2</v>
      </c>
      <c r="D2020" s="2">
        <f t="shared" si="246"/>
        <v>4.4567999999999994</v>
      </c>
      <c r="E2020" s="2">
        <f t="shared" si="248"/>
        <v>4.4726699999999999</v>
      </c>
      <c r="F2020" s="2">
        <f t="shared" si="249"/>
        <v>4.4141549999999992</v>
      </c>
      <c r="G2020" s="2">
        <f t="shared" si="243"/>
        <v>4.3538160000000001</v>
      </c>
      <c r="H2020" s="2">
        <f t="shared" si="247"/>
        <v>4.2820905000000016</v>
      </c>
      <c r="I2020" s="2">
        <f t="array" ref="I2020">SUMPRODUCT(B2004:B2023, (ROW(B2004:B2023)-ROW(B2004)+1)) / (20*21/2)</f>
        <v>4.4408919047619051</v>
      </c>
      <c r="J2020" s="2">
        <f t="shared" si="250"/>
        <v>4.4232933261690492</v>
      </c>
      <c r="K2020" s="2">
        <f t="shared" si="244"/>
        <v>4.3916781245825751</v>
      </c>
    </row>
    <row r="2021" spans="1:11" ht="13.5" x14ac:dyDescent="0.25">
      <c r="A2021" s="3">
        <v>44946</v>
      </c>
      <c r="B2021" s="2">
        <v>4.43</v>
      </c>
      <c r="C2021" s="2">
        <f t="shared" si="245"/>
        <v>0</v>
      </c>
      <c r="D2021" s="2">
        <f t="shared" si="246"/>
        <v>4.4434199999999997</v>
      </c>
      <c r="E2021" s="2">
        <f t="shared" si="248"/>
        <v>4.4617999999999993</v>
      </c>
      <c r="F2021" s="2">
        <f t="shared" si="249"/>
        <v>4.4195849999999997</v>
      </c>
      <c r="G2021" s="2">
        <f t="shared" si="243"/>
        <v>4.3546519999999997</v>
      </c>
      <c r="H2021" s="2">
        <f t="shared" si="247"/>
        <v>4.2840950000000015</v>
      </c>
      <c r="I2021" s="2">
        <f t="array" ref="I2021">SUMPRODUCT(B2005:B2024, (ROW(B2005:B2024)-ROW(B2005)+1)) / (20*21/2)</f>
        <v>4.4371871428571437</v>
      </c>
      <c r="J2021" s="2">
        <f t="shared" si="250"/>
        <v>4.4239320570100924</v>
      </c>
      <c r="K2021" s="2">
        <f t="shared" si="244"/>
        <v>4.3931809432263957</v>
      </c>
    </row>
    <row r="2022" spans="1:11" ht="13.5" x14ac:dyDescent="0.25">
      <c r="A2022" s="3">
        <v>44949</v>
      </c>
      <c r="B2022" s="2">
        <v>4.3882000000000003</v>
      </c>
      <c r="C2022" s="2">
        <f t="shared" si="245"/>
        <v>-4.1799999999999393E-2</v>
      </c>
      <c r="D2022" s="2">
        <f t="shared" si="246"/>
        <v>4.4283599999999996</v>
      </c>
      <c r="E2022" s="2">
        <f t="shared" si="248"/>
        <v>4.4500899999999994</v>
      </c>
      <c r="F2022" s="2">
        <f t="shared" si="249"/>
        <v>4.4237599999999997</v>
      </c>
      <c r="G2022" s="2">
        <f t="shared" si="243"/>
        <v>4.3546520000000006</v>
      </c>
      <c r="H2022" s="2">
        <f t="shared" si="247"/>
        <v>4.2858235000000011</v>
      </c>
      <c r="I2022" s="2">
        <f t="array" ref="I2022">SUMPRODUCT(B2006:B2025, (ROW(B2006:B2025)-ROW(B2006)+1)) / (20*21/2)</f>
        <v>4.4331242857142863</v>
      </c>
      <c r="J2022" s="2">
        <f t="shared" si="250"/>
        <v>4.4205290039615122</v>
      </c>
      <c r="K2022" s="2">
        <f t="shared" si="244"/>
        <v>4.3929856121194781</v>
      </c>
    </row>
    <row r="2023" spans="1:11" ht="13.5" x14ac:dyDescent="0.25">
      <c r="A2023" s="3">
        <v>44950</v>
      </c>
      <c r="B2023" s="2">
        <v>4.3882000000000003</v>
      </c>
      <c r="C2023" s="2">
        <f t="shared" si="245"/>
        <v>0</v>
      </c>
      <c r="D2023" s="2">
        <f t="shared" si="246"/>
        <v>4.4166400000000001</v>
      </c>
      <c r="E2023" s="2">
        <f t="shared" si="248"/>
        <v>4.4417299999999997</v>
      </c>
      <c r="F2023" s="2">
        <f t="shared" si="249"/>
        <v>4.4271000000000003</v>
      </c>
      <c r="G2023" s="2">
        <f t="shared" si="243"/>
        <v>4.3551520000000004</v>
      </c>
      <c r="H2023" s="2">
        <f t="shared" si="247"/>
        <v>4.2875520000000007</v>
      </c>
      <c r="I2023" s="2">
        <f t="array" ref="I2023">SUMPRODUCT(B2007:B2026, (ROW(B2007:B2026)-ROW(B2007)+1)) / (20*21/2)</f>
        <v>4.4287033333333339</v>
      </c>
      <c r="J2023" s="2">
        <f t="shared" si="250"/>
        <v>4.4174500512032733</v>
      </c>
      <c r="K2023" s="2">
        <f t="shared" si="244"/>
        <v>4.392797941055969</v>
      </c>
    </row>
    <row r="2024" spans="1:11" ht="13.5" x14ac:dyDescent="0.25">
      <c r="A2024" s="3">
        <v>44951</v>
      </c>
      <c r="B2024" s="2">
        <v>4.3882000000000003</v>
      </c>
      <c r="C2024" s="2">
        <f t="shared" si="245"/>
        <v>0</v>
      </c>
      <c r="D2024" s="2">
        <f t="shared" si="246"/>
        <v>4.4049200000000006</v>
      </c>
      <c r="E2024" s="2">
        <f t="shared" si="248"/>
        <v>4.4333699999999991</v>
      </c>
      <c r="F2024" s="2">
        <f t="shared" si="249"/>
        <v>4.4308599999999991</v>
      </c>
      <c r="G2024" s="2">
        <f t="shared" si="243"/>
        <v>4.356154000000001</v>
      </c>
      <c r="H2024" s="2">
        <f t="shared" si="247"/>
        <v>4.2893474999999999</v>
      </c>
      <c r="I2024" s="2">
        <f t="array" ref="I2024">SUMPRODUCT(B2008:B2027, (ROW(B2008:B2027)-ROW(B2008)+1)) / (20*21/2)</f>
        <v>4.4240038095238097</v>
      </c>
      <c r="J2024" s="2">
        <f t="shared" si="250"/>
        <v>4.414664332041057</v>
      </c>
      <c r="K2024" s="2">
        <f t="shared" si="244"/>
        <v>4.3926176296420092</v>
      </c>
    </row>
    <row r="2025" spans="1:11" ht="13.5" x14ac:dyDescent="0.25">
      <c r="A2025" s="3">
        <v>44952</v>
      </c>
      <c r="B2025" s="2">
        <v>4.3882000000000003</v>
      </c>
      <c r="C2025" s="2">
        <f t="shared" si="245"/>
        <v>0</v>
      </c>
      <c r="D2025" s="2">
        <f t="shared" si="246"/>
        <v>4.3965600000000009</v>
      </c>
      <c r="E2025" s="2">
        <f t="shared" si="248"/>
        <v>4.4266799999999993</v>
      </c>
      <c r="F2025" s="2">
        <f t="shared" si="249"/>
        <v>4.4346199999999998</v>
      </c>
      <c r="G2025" s="2">
        <f t="shared" si="243"/>
        <v>4.3571560000000007</v>
      </c>
      <c r="H2025" s="2">
        <f t="shared" si="247"/>
        <v>4.2912429999999997</v>
      </c>
      <c r="I2025" s="2">
        <f t="array" ref="I2025">SUMPRODUCT(B2009:B2028, (ROW(B2009:B2028)-ROW(B2009)+1)) / (20*21/2)</f>
        <v>4.4150847619047617</v>
      </c>
      <c r="J2025" s="2">
        <f t="shared" si="250"/>
        <v>4.4121439194657182</v>
      </c>
      <c r="K2025" s="2">
        <f t="shared" si="244"/>
        <v>4.3924443892638907</v>
      </c>
    </row>
    <row r="2026" spans="1:11" ht="13.5" x14ac:dyDescent="0.25">
      <c r="A2026" s="3">
        <v>44953</v>
      </c>
      <c r="B2026" s="2">
        <v>4.3882000000000003</v>
      </c>
      <c r="C2026" s="2">
        <f t="shared" si="245"/>
        <v>0</v>
      </c>
      <c r="D2026" s="2">
        <f t="shared" si="246"/>
        <v>4.3882000000000003</v>
      </c>
      <c r="E2026" s="2">
        <f t="shared" si="248"/>
        <v>4.4158099999999996</v>
      </c>
      <c r="F2026" s="2">
        <f t="shared" si="249"/>
        <v>4.4375449999999983</v>
      </c>
      <c r="G2026" s="2">
        <f t="shared" si="243"/>
        <v>4.3584920000000018</v>
      </c>
      <c r="H2026" s="2">
        <f t="shared" si="247"/>
        <v>4.2931385000000004</v>
      </c>
      <c r="I2026" s="2">
        <f t="array" ref="I2026">SUMPRODUCT(B2010:B2029, (ROW(B2010:B2029)-ROW(B2010)+1)) / (20*21/2)</f>
        <v>4.4062852380952382</v>
      </c>
      <c r="J2026" s="2">
        <f t="shared" si="250"/>
        <v>4.4098635461832689</v>
      </c>
      <c r="K2026" s="2">
        <f t="shared" si="244"/>
        <v>4.3922779426260909</v>
      </c>
    </row>
    <row r="2027" spans="1:11" ht="13.5" x14ac:dyDescent="0.25">
      <c r="A2027" s="3">
        <v>44956</v>
      </c>
      <c r="B2027" s="2">
        <v>4.3882000000000003</v>
      </c>
      <c r="C2027" s="2">
        <f t="shared" si="245"/>
        <v>0</v>
      </c>
      <c r="D2027" s="2">
        <f t="shared" si="246"/>
        <v>4.3882000000000003</v>
      </c>
      <c r="E2027" s="2">
        <f t="shared" si="248"/>
        <v>4.4082799999999995</v>
      </c>
      <c r="F2027" s="2">
        <f t="shared" si="249"/>
        <v>4.4400499999999985</v>
      </c>
      <c r="G2027" s="2">
        <f t="shared" si="243"/>
        <v>4.359828000000002</v>
      </c>
      <c r="H2027" s="2">
        <f t="shared" si="247"/>
        <v>4.2950340000000002</v>
      </c>
      <c r="I2027" s="2">
        <f t="array" ref="I2027">SUMPRODUCT(B2011:B2030, (ROW(B2011:B2030)-ROW(B2011)+1)) / (20*21/2)</f>
        <v>4.3960147619047607</v>
      </c>
      <c r="J2027" s="2">
        <f t="shared" si="250"/>
        <v>4.4078003513086719</v>
      </c>
      <c r="K2027" s="2">
        <f t="shared" si="244"/>
        <v>4.3921180233074208</v>
      </c>
    </row>
    <row r="2028" spans="1:11" ht="13.5" x14ac:dyDescent="0.25">
      <c r="A2028" s="3">
        <v>44957</v>
      </c>
      <c r="B2028" s="2">
        <v>4.3464</v>
      </c>
      <c r="C2028" s="2">
        <f t="shared" si="245"/>
        <v>-4.1800000000000281E-2</v>
      </c>
      <c r="D2028" s="2">
        <f t="shared" si="246"/>
        <v>4.3798399999999997</v>
      </c>
      <c r="E2028" s="2">
        <f t="shared" si="248"/>
        <v>4.3982400000000004</v>
      </c>
      <c r="F2028" s="2">
        <f t="shared" si="249"/>
        <v>4.4387949999999989</v>
      </c>
      <c r="G2028" s="2">
        <f t="shared" si="243"/>
        <v>4.3606620000000023</v>
      </c>
      <c r="H2028" s="2">
        <f t="shared" si="247"/>
        <v>4.2967205000000002</v>
      </c>
      <c r="I2028" s="2">
        <f t="array" ref="I2028">SUMPRODUCT(B2012:B2031, (ROW(B2012:B2031)-ROW(B2012)+1)) / (20*21/2)</f>
        <v>4.3868985714285706</v>
      </c>
      <c r="J2028" s="2">
        <f t="shared" si="250"/>
        <v>4.4019526988030835</v>
      </c>
      <c r="K2028" s="2">
        <f t="shared" si="244"/>
        <v>4.3903251596483068</v>
      </c>
    </row>
    <row r="2029" spans="1:11" ht="13.5" x14ac:dyDescent="0.25">
      <c r="A2029" s="3">
        <v>44958</v>
      </c>
      <c r="B2029" s="2">
        <v>4.3464</v>
      </c>
      <c r="C2029" s="2">
        <f t="shared" si="245"/>
        <v>0</v>
      </c>
      <c r="D2029" s="2">
        <f t="shared" si="246"/>
        <v>4.37148</v>
      </c>
      <c r="E2029" s="2">
        <f t="shared" si="248"/>
        <v>4.3882000000000012</v>
      </c>
      <c r="F2029" s="2">
        <f t="shared" si="249"/>
        <v>4.4375399999999994</v>
      </c>
      <c r="G2029" s="2">
        <f t="shared" si="243"/>
        <v>4.3614960000000016</v>
      </c>
      <c r="H2029" s="2">
        <f t="shared" si="247"/>
        <v>4.2984070000000001</v>
      </c>
      <c r="I2029" s="2">
        <f t="array" ref="I2029">SUMPRODUCT(B2013:B2032, (ROW(B2013:B2032)-ROW(B2013)+1)) / (20*21/2)</f>
        <v>4.3787776190476206</v>
      </c>
      <c r="J2029" s="2">
        <f t="shared" si="250"/>
        <v>4.3966619655837418</v>
      </c>
      <c r="K2029" s="2">
        <f t="shared" si="244"/>
        <v>4.3886026043679811</v>
      </c>
    </row>
    <row r="2030" spans="1:11" ht="13.5" x14ac:dyDescent="0.25">
      <c r="A2030" s="3">
        <v>44959</v>
      </c>
      <c r="B2030" s="2">
        <v>4.3296999999999999</v>
      </c>
      <c r="C2030" s="2">
        <f t="shared" si="245"/>
        <v>-1.6700000000000159E-2</v>
      </c>
      <c r="D2030" s="2">
        <f t="shared" si="246"/>
        <v>4.3597799999999998</v>
      </c>
      <c r="E2030" s="2">
        <f t="shared" si="248"/>
        <v>4.3781700000000017</v>
      </c>
      <c r="F2030" s="2">
        <f t="shared" si="249"/>
        <v>4.4254199999999999</v>
      </c>
      <c r="G2030" s="2">
        <f t="shared" si="243"/>
        <v>4.3619960000000013</v>
      </c>
      <c r="H2030" s="2">
        <f t="shared" si="247"/>
        <v>4.3000100000000003</v>
      </c>
      <c r="I2030" s="2">
        <f t="array" ref="I2030">SUMPRODUCT(B2014:B2033, (ROW(B2014:B2033)-ROW(B2014)+1)) / (20*21/2)</f>
        <v>4.371492857142858</v>
      </c>
      <c r="J2030" s="2">
        <f t="shared" si="250"/>
        <v>4.3902846355281469</v>
      </c>
      <c r="K2030" s="2">
        <f t="shared" si="244"/>
        <v>4.3862926983143353</v>
      </c>
    </row>
    <row r="2031" spans="1:11" ht="13.5" x14ac:dyDescent="0.25">
      <c r="A2031" s="3">
        <v>44960</v>
      </c>
      <c r="B2031" s="2">
        <v>4.3296999999999999</v>
      </c>
      <c r="C2031" s="2">
        <f t="shared" si="245"/>
        <v>0</v>
      </c>
      <c r="D2031" s="2">
        <f t="shared" si="246"/>
        <v>4.3480799999999995</v>
      </c>
      <c r="E2031" s="2">
        <f t="shared" si="248"/>
        <v>4.3681400000000012</v>
      </c>
      <c r="F2031" s="2">
        <f t="shared" si="249"/>
        <v>4.4149699999999994</v>
      </c>
      <c r="G2031" s="2">
        <f t="shared" si="243"/>
        <v>4.3624960000000019</v>
      </c>
      <c r="H2031" s="2">
        <f t="shared" si="247"/>
        <v>4.3016130000000006</v>
      </c>
      <c r="I2031" s="2">
        <f t="array" ref="I2031">SUMPRODUCT(B2015:B2034, (ROW(B2015:B2034)-ROW(B2015)+1)) / (20*21/2)</f>
        <v>4.3609038095238111</v>
      </c>
      <c r="J2031" s="2">
        <f t="shared" si="250"/>
        <v>4.3845146702397519</v>
      </c>
      <c r="K2031" s="2">
        <f t="shared" si="244"/>
        <v>4.3840733768118128</v>
      </c>
    </row>
    <row r="2032" spans="1:11" ht="13.5" x14ac:dyDescent="0.25">
      <c r="A2032" s="3">
        <v>44963</v>
      </c>
      <c r="B2032" s="2">
        <v>4.3296999999999999</v>
      </c>
      <c r="C2032" s="2">
        <f t="shared" si="245"/>
        <v>0</v>
      </c>
      <c r="D2032" s="2">
        <f t="shared" si="246"/>
        <v>4.3363800000000001</v>
      </c>
      <c r="E2032" s="2">
        <f t="shared" si="248"/>
        <v>4.3622900000000007</v>
      </c>
      <c r="F2032" s="2">
        <f t="shared" si="249"/>
        <v>4.4061900000000005</v>
      </c>
      <c r="G2032" s="2">
        <f t="shared" si="243"/>
        <v>4.362662000000002</v>
      </c>
      <c r="H2032" s="2">
        <f t="shared" si="247"/>
        <v>4.3032160000000008</v>
      </c>
      <c r="I2032" s="2">
        <f t="array" ref="I2032">SUMPRODUCT(B2016:B2035, (ROW(B2016:B2035)-ROW(B2016)+1)) / (20*21/2)</f>
        <v>4.3464190476190483</v>
      </c>
      <c r="J2032" s="2">
        <f t="shared" si="250"/>
        <v>4.3792942254550136</v>
      </c>
      <c r="K2032" s="2">
        <f t="shared" si="244"/>
        <v>4.3819410875250755</v>
      </c>
    </row>
    <row r="2033" spans="1:11" ht="13.5" x14ac:dyDescent="0.25">
      <c r="A2033" s="3">
        <v>44964</v>
      </c>
      <c r="B2033" s="2">
        <v>4.3296999999999999</v>
      </c>
      <c r="C2033" s="2">
        <f t="shared" si="245"/>
        <v>0</v>
      </c>
      <c r="D2033" s="2">
        <f t="shared" si="246"/>
        <v>4.3330399999999996</v>
      </c>
      <c r="E2033" s="2">
        <f t="shared" si="248"/>
        <v>4.356440000000001</v>
      </c>
      <c r="F2033" s="2">
        <f t="shared" si="249"/>
        <v>4.3990850000000004</v>
      </c>
      <c r="G2033" s="2">
        <f t="shared" si="243"/>
        <v>4.3631620000000018</v>
      </c>
      <c r="H2033" s="2">
        <f t="shared" si="247"/>
        <v>4.3047525000000011</v>
      </c>
      <c r="I2033" s="2">
        <f t="array" ref="I2033">SUMPRODUCT(B2017:B2036, (ROW(B2017:B2036)-ROW(B2017)+1)) / (20*21/2)</f>
        <v>4.3305785714285712</v>
      </c>
      <c r="J2033" s="2">
        <f t="shared" si="250"/>
        <v>4.3745709658878695</v>
      </c>
      <c r="K2033" s="2">
        <f t="shared" si="244"/>
        <v>4.3798924174260527</v>
      </c>
    </row>
    <row r="2034" spans="1:11" ht="13.5" x14ac:dyDescent="0.25">
      <c r="A2034" s="3">
        <v>44965</v>
      </c>
      <c r="B2034" s="2">
        <v>4.2878999999999996</v>
      </c>
      <c r="C2034" s="2">
        <f t="shared" si="245"/>
        <v>-4.1800000000000281E-2</v>
      </c>
      <c r="D2034" s="2">
        <f t="shared" si="246"/>
        <v>4.3213400000000002</v>
      </c>
      <c r="E2034" s="2">
        <f t="shared" si="248"/>
        <v>4.3464100000000006</v>
      </c>
      <c r="F2034" s="2">
        <f t="shared" si="249"/>
        <v>4.3898899999999994</v>
      </c>
      <c r="G2034" s="2">
        <f t="shared" ref="G2034:G2097" si="251">AVERAGE(B1985:B2034)</f>
        <v>4.3628260000000019</v>
      </c>
      <c r="H2034" s="2">
        <f t="shared" si="247"/>
        <v>4.3060465000000017</v>
      </c>
      <c r="I2034" s="2">
        <f t="array" ref="I2034">SUMPRODUCT(B2018:B2037, (ROW(B2018:B2037)-ROW(B2018)+1)) / (20*21/2)</f>
        <v>4.312910476190476</v>
      </c>
      <c r="J2034" s="2">
        <f t="shared" si="250"/>
        <v>4.3663165881842634</v>
      </c>
      <c r="K2034" s="2">
        <f t="shared" si="244"/>
        <v>4.3762848716446383</v>
      </c>
    </row>
    <row r="2035" spans="1:11" ht="13.5" x14ac:dyDescent="0.25">
      <c r="A2035" s="3">
        <v>44966</v>
      </c>
      <c r="B2035" s="2">
        <v>4.2378</v>
      </c>
      <c r="C2035" s="2">
        <f t="shared" si="245"/>
        <v>-5.0099999999999589E-2</v>
      </c>
      <c r="D2035" s="2">
        <f t="shared" si="246"/>
        <v>4.3029600000000006</v>
      </c>
      <c r="E2035" s="2">
        <f t="shared" si="248"/>
        <v>4.3313699999999997</v>
      </c>
      <c r="F2035" s="2">
        <f t="shared" si="249"/>
        <v>4.3790250000000004</v>
      </c>
      <c r="G2035" s="2">
        <f t="shared" si="251"/>
        <v>4.3614880000000014</v>
      </c>
      <c r="H2035" s="2">
        <f t="shared" si="247"/>
        <v>4.3067895000000016</v>
      </c>
      <c r="I2035" s="2">
        <f t="array" ref="I2035">SUMPRODUCT(B2019:B2038, (ROW(B2019:B2038)-ROW(B2019)+1)) / (20*21/2)</f>
        <v>4.2973861904761907</v>
      </c>
      <c r="J2035" s="2">
        <f t="shared" si="250"/>
        <v>4.3540769131190959</v>
      </c>
      <c r="K2035" s="2">
        <f t="shared" ref="K2035:K2098" si="252">$K$4*B2035+(1-$K$4)*K2034</f>
        <v>4.3708540923644561</v>
      </c>
    </row>
    <row r="2036" spans="1:11" ht="13.5" x14ac:dyDescent="0.25">
      <c r="A2036" s="3">
        <v>44967</v>
      </c>
      <c r="B2036" s="2">
        <v>4.2126999999999999</v>
      </c>
      <c r="C2036" s="2">
        <f t="shared" si="245"/>
        <v>-2.5100000000000122E-2</v>
      </c>
      <c r="D2036" s="2">
        <f t="shared" si="246"/>
        <v>4.2795599999999991</v>
      </c>
      <c r="E2036" s="2">
        <f t="shared" si="248"/>
        <v>4.3138199999999989</v>
      </c>
      <c r="F2036" s="2">
        <f t="shared" si="249"/>
        <v>4.3648149999999992</v>
      </c>
      <c r="G2036" s="2">
        <f t="shared" si="251"/>
        <v>4.3596480000000026</v>
      </c>
      <c r="H2036" s="2">
        <f t="shared" si="247"/>
        <v>4.3076740000000022</v>
      </c>
      <c r="I2036" s="2">
        <f t="array" ref="I2036">SUMPRODUCT(B2020:B2039, (ROW(B2020:B2039)-ROW(B2020)+1)) / (20*21/2)</f>
        <v>4.2830961904761899</v>
      </c>
      <c r="J2036" s="2">
        <f t="shared" si="250"/>
        <v>4.3406124452029911</v>
      </c>
      <c r="K2036" s="2">
        <f t="shared" si="252"/>
        <v>4.3646519710952623</v>
      </c>
    </row>
    <row r="2037" spans="1:11" ht="13.5" x14ac:dyDescent="0.25">
      <c r="A2037" s="3">
        <v>44970</v>
      </c>
      <c r="B2037" s="2">
        <v>4.1792999999999996</v>
      </c>
      <c r="C2037" s="2">
        <f t="shared" si="245"/>
        <v>-3.3400000000000318E-2</v>
      </c>
      <c r="D2037" s="2">
        <f t="shared" si="246"/>
        <v>4.2494800000000001</v>
      </c>
      <c r="E2037" s="2">
        <f t="shared" si="248"/>
        <v>4.2929300000000001</v>
      </c>
      <c r="F2037" s="2">
        <f t="shared" si="249"/>
        <v>4.3506049999999998</v>
      </c>
      <c r="G2037" s="2">
        <f t="shared" si="251"/>
        <v>4.357140000000002</v>
      </c>
      <c r="H2037" s="2">
        <f t="shared" si="247"/>
        <v>4.3083250000000026</v>
      </c>
      <c r="I2037" s="2">
        <f t="array" ref="I2037">SUMPRODUCT(B2021:B2040, (ROW(B2021:B2040)-ROW(B2021)+1)) / (20*21/2)</f>
        <v>4.2692499999999995</v>
      </c>
      <c r="J2037" s="2">
        <f t="shared" si="250"/>
        <v>4.3252493551836588</v>
      </c>
      <c r="K2037" s="2">
        <f t="shared" si="252"/>
        <v>4.3573832663464289</v>
      </c>
    </row>
    <row r="2038" spans="1:11" ht="13.5" x14ac:dyDescent="0.25">
      <c r="A2038" s="3">
        <v>44971</v>
      </c>
      <c r="B2038" s="2">
        <v>4.1875999999999998</v>
      </c>
      <c r="C2038" s="2">
        <f t="shared" si="245"/>
        <v>8.3000000000001961E-3</v>
      </c>
      <c r="D2038" s="2">
        <f t="shared" si="246"/>
        <v>4.2210599999999996</v>
      </c>
      <c r="E2038" s="2">
        <f t="shared" si="248"/>
        <v>4.27705</v>
      </c>
      <c r="F2038" s="2">
        <f t="shared" si="249"/>
        <v>4.3376450000000002</v>
      </c>
      <c r="G2038" s="2">
        <f t="shared" si="251"/>
        <v>4.3553000000000024</v>
      </c>
      <c r="H2038" s="2">
        <f t="shared" si="247"/>
        <v>4.3085830000000023</v>
      </c>
      <c r="I2038" s="2">
        <f t="array" ref="I2038">SUMPRODUCT(B2022:B2041, (ROW(B2022:B2041)-ROW(B2022)+1)) / (20*21/2)</f>
        <v>4.2565976190476196</v>
      </c>
      <c r="J2038" s="2">
        <f t="shared" si="250"/>
        <v>4.3121398927852148</v>
      </c>
      <c r="K2038" s="2">
        <f t="shared" si="252"/>
        <v>4.3507250990387254</v>
      </c>
    </row>
    <row r="2039" spans="1:11" ht="13.5" x14ac:dyDescent="0.25">
      <c r="A2039" s="3">
        <v>44972</v>
      </c>
      <c r="B2039" s="2">
        <v>4.1875999999999998</v>
      </c>
      <c r="C2039" s="2">
        <f t="shared" si="245"/>
        <v>0</v>
      </c>
      <c r="D2039" s="2">
        <f t="shared" si="246"/>
        <v>4.2009999999999996</v>
      </c>
      <c r="E2039" s="2">
        <f t="shared" si="248"/>
        <v>4.2611699999999999</v>
      </c>
      <c r="F2039" s="2">
        <f t="shared" si="249"/>
        <v>4.3246850000000006</v>
      </c>
      <c r="G2039" s="2">
        <f t="shared" si="251"/>
        <v>4.3537940000000024</v>
      </c>
      <c r="H2039" s="2">
        <f t="shared" si="247"/>
        <v>4.3084155000000024</v>
      </c>
      <c r="I2039" s="2">
        <f t="array" ref="I2039">SUMPRODUCT(B2023:B2042, (ROW(B2023:B2042)-ROW(B2023)+1)) / (20*21/2)</f>
        <v>4.2451390476190474</v>
      </c>
      <c r="J2039" s="2">
        <f t="shared" si="250"/>
        <v>4.3002789506151942</v>
      </c>
      <c r="K2039" s="2">
        <f t="shared" si="252"/>
        <v>4.3443280363313237</v>
      </c>
    </row>
    <row r="2040" spans="1:11" ht="13.5" x14ac:dyDescent="0.25">
      <c r="A2040" s="3">
        <v>44973</v>
      </c>
      <c r="B2040" s="2">
        <v>4.1792999999999996</v>
      </c>
      <c r="C2040" s="2">
        <f t="shared" si="245"/>
        <v>-8.3000000000001961E-3</v>
      </c>
      <c r="D2040" s="2">
        <f t="shared" si="246"/>
        <v>4.1893000000000002</v>
      </c>
      <c r="E2040" s="2">
        <f t="shared" si="248"/>
        <v>4.2461299999999991</v>
      </c>
      <c r="F2040" s="2">
        <f t="shared" si="249"/>
        <v>4.3121500000000008</v>
      </c>
      <c r="G2040" s="2">
        <f t="shared" si="251"/>
        <v>4.3521220000000023</v>
      </c>
      <c r="H2040" s="2">
        <f t="shared" si="247"/>
        <v>4.3080815000000028</v>
      </c>
      <c r="I2040" s="2">
        <f t="array" ref="I2040">SUMPRODUCT(B2024:B2043, (ROW(B2024:B2043)-ROW(B2024)+1)) / (20*21/2)</f>
        <v>4.2346752380952379</v>
      </c>
      <c r="J2040" s="2">
        <f t="shared" si="250"/>
        <v>4.2887571457946994</v>
      </c>
      <c r="K2040" s="2">
        <f t="shared" si="252"/>
        <v>4.3378563486320569</v>
      </c>
    </row>
    <row r="2041" spans="1:11" ht="13.5" x14ac:dyDescent="0.25">
      <c r="A2041" s="3">
        <v>44974</v>
      </c>
      <c r="B2041" s="2">
        <v>4.1792999999999996</v>
      </c>
      <c r="C2041" s="2">
        <f t="shared" si="245"/>
        <v>0</v>
      </c>
      <c r="D2041" s="2">
        <f t="shared" si="246"/>
        <v>4.18262</v>
      </c>
      <c r="E2041" s="2">
        <f t="shared" si="248"/>
        <v>4.2310899999999991</v>
      </c>
      <c r="F2041" s="2">
        <f t="shared" si="249"/>
        <v>4.2996150000000011</v>
      </c>
      <c r="G2041" s="2">
        <f t="shared" si="251"/>
        <v>4.3504500000000021</v>
      </c>
      <c r="H2041" s="2">
        <f t="shared" si="247"/>
        <v>4.3081650000000025</v>
      </c>
      <c r="I2041" s="2">
        <f t="array" ref="I2041">SUMPRODUCT(B2025:B2044, (ROW(B2025:B2044)-ROW(B2025)+1)) / (20*21/2)</f>
        <v>4.2252061904761895</v>
      </c>
      <c r="J2041" s="2">
        <f t="shared" si="250"/>
        <v>4.278332655719014</v>
      </c>
      <c r="K2041" s="2">
        <f t="shared" si="252"/>
        <v>4.3316384526072707</v>
      </c>
    </row>
    <row r="2042" spans="1:11" ht="13.5" x14ac:dyDescent="0.25">
      <c r="A2042" s="3">
        <v>44977</v>
      </c>
      <c r="B2042" s="2">
        <v>4.1792999999999996</v>
      </c>
      <c r="C2042" s="2">
        <f t="shared" si="245"/>
        <v>0</v>
      </c>
      <c r="D2042" s="2">
        <f t="shared" si="246"/>
        <v>4.18262</v>
      </c>
      <c r="E2042" s="2">
        <f t="shared" si="248"/>
        <v>4.2160499999999992</v>
      </c>
      <c r="F2042" s="2">
        <f t="shared" si="249"/>
        <v>4.2891700000000004</v>
      </c>
      <c r="G2042" s="2">
        <f t="shared" si="251"/>
        <v>4.3481100000000028</v>
      </c>
      <c r="H2042" s="2">
        <f t="shared" si="247"/>
        <v>4.3079980000000022</v>
      </c>
      <c r="I2042" s="2">
        <f t="array" ref="I2042">SUMPRODUCT(B2026:B2045, (ROW(B2026:B2045)-ROW(B2026)+1)) / (20*21/2)</f>
        <v>4.2167319047619047</v>
      </c>
      <c r="J2042" s="2">
        <f t="shared" si="250"/>
        <v>4.2689009742219648</v>
      </c>
      <c r="K2042" s="2">
        <f t="shared" si="252"/>
        <v>4.3256643956422804</v>
      </c>
    </row>
    <row r="2043" spans="1:11" ht="13.5" x14ac:dyDescent="0.25">
      <c r="A2043" s="3">
        <v>44978</v>
      </c>
      <c r="B2043" s="2">
        <v>4.1792999999999996</v>
      </c>
      <c r="C2043" s="2">
        <f t="shared" si="245"/>
        <v>0</v>
      </c>
      <c r="D2043" s="2">
        <f t="shared" si="246"/>
        <v>4.1809599999999989</v>
      </c>
      <c r="E2043" s="2">
        <f t="shared" si="248"/>
        <v>4.2010099999999992</v>
      </c>
      <c r="F2043" s="2">
        <f t="shared" si="249"/>
        <v>4.2787249999999997</v>
      </c>
      <c r="G2043" s="2">
        <f t="shared" si="251"/>
        <v>4.3459380000000021</v>
      </c>
      <c r="H2043" s="2">
        <f t="shared" si="247"/>
        <v>4.3080400000000019</v>
      </c>
      <c r="I2043" s="2">
        <f t="array" ref="I2043">SUMPRODUCT(B2027:B2046, (ROW(B2027:B2046)-ROW(B2027)+1)) / (20*21/2)</f>
        <v>4.209252380952381</v>
      </c>
      <c r="J2043" s="2">
        <f t="shared" si="250"/>
        <v>4.2603675481055872</v>
      </c>
      <c r="K2043" s="2">
        <f t="shared" si="252"/>
        <v>4.3199246154210149</v>
      </c>
    </row>
    <row r="2044" spans="1:11" ht="13.5" x14ac:dyDescent="0.25">
      <c r="A2044" s="3">
        <v>44979</v>
      </c>
      <c r="B2044" s="2">
        <v>4.1792999999999996</v>
      </c>
      <c r="C2044" s="2">
        <f t="shared" si="245"/>
        <v>0</v>
      </c>
      <c r="D2044" s="2">
        <f t="shared" si="246"/>
        <v>4.1792999999999996</v>
      </c>
      <c r="E2044" s="2">
        <f t="shared" si="248"/>
        <v>4.1901499999999992</v>
      </c>
      <c r="F2044" s="2">
        <f t="shared" si="249"/>
        <v>4.268279999999999</v>
      </c>
      <c r="G2044" s="2">
        <f t="shared" si="251"/>
        <v>4.3427620000000022</v>
      </c>
      <c r="H2044" s="2">
        <f t="shared" si="247"/>
        <v>4.3083325000000023</v>
      </c>
      <c r="I2044" s="2">
        <f t="array" ref="I2044">SUMPRODUCT(B2028:B2047, (ROW(B2028:B2047)-ROW(B2028)+1)) / (20*21/2)</f>
        <v>4.2027676190476191</v>
      </c>
      <c r="J2044" s="2">
        <f t="shared" si="250"/>
        <v>4.2526468292383885</v>
      </c>
      <c r="K2044" s="2">
        <f t="shared" si="252"/>
        <v>4.3144099246201915</v>
      </c>
    </row>
    <row r="2045" spans="1:11" ht="13.5" x14ac:dyDescent="0.25">
      <c r="A2045" s="3">
        <v>44980</v>
      </c>
      <c r="B2045" s="2">
        <v>4.1792999999999996</v>
      </c>
      <c r="C2045" s="2">
        <f t="shared" si="245"/>
        <v>0</v>
      </c>
      <c r="D2045" s="2">
        <f t="shared" si="246"/>
        <v>4.1792999999999996</v>
      </c>
      <c r="E2045" s="2">
        <f t="shared" si="248"/>
        <v>4.1842999999999986</v>
      </c>
      <c r="F2045" s="2">
        <f t="shared" si="249"/>
        <v>4.2578349999999991</v>
      </c>
      <c r="G2045" s="2">
        <f t="shared" si="251"/>
        <v>4.3397540000000019</v>
      </c>
      <c r="H2045" s="2">
        <f t="shared" si="247"/>
        <v>4.3086250000000019</v>
      </c>
      <c r="I2045" s="2">
        <f t="array" ref="I2045">SUMPRODUCT(B2029:B2048, (ROW(B2029:B2048)-ROW(B2029)+1)) / (20*21/2)</f>
        <v>4.1972776190476191</v>
      </c>
      <c r="J2045" s="2">
        <f t="shared" si="250"/>
        <v>4.2456614169299707</v>
      </c>
      <c r="K2045" s="2">
        <f t="shared" si="252"/>
        <v>4.3091114962037143</v>
      </c>
    </row>
    <row r="2046" spans="1:11" ht="13.5" x14ac:dyDescent="0.25">
      <c r="A2046" s="3">
        <v>44981</v>
      </c>
      <c r="B2046" s="2">
        <v>4.1792999999999996</v>
      </c>
      <c r="C2046" s="2">
        <f t="shared" si="245"/>
        <v>0</v>
      </c>
      <c r="D2046" s="2">
        <f t="shared" si="246"/>
        <v>4.1792999999999996</v>
      </c>
      <c r="E2046" s="2">
        <f t="shared" si="248"/>
        <v>4.1809599999999989</v>
      </c>
      <c r="F2046" s="2">
        <f t="shared" si="249"/>
        <v>4.2473899999999984</v>
      </c>
      <c r="G2046" s="2">
        <f t="shared" si="251"/>
        <v>4.3372460000000022</v>
      </c>
      <c r="H2046" s="2">
        <f t="shared" si="247"/>
        <v>4.3089175000000015</v>
      </c>
      <c r="I2046" s="2">
        <f t="array" ref="I2046">SUMPRODUCT(B2030:B2049, (ROW(B2030:B2049)-ROW(B2030)+1)) / (20*21/2)</f>
        <v>4.1925833333333324</v>
      </c>
      <c r="J2046" s="2">
        <f t="shared" si="250"/>
        <v>4.2393412819842595</v>
      </c>
      <c r="K2046" s="2">
        <f t="shared" si="252"/>
        <v>4.3040208492937655</v>
      </c>
    </row>
    <row r="2047" spans="1:11" ht="13.5" x14ac:dyDescent="0.25">
      <c r="A2047" s="3">
        <v>44984</v>
      </c>
      <c r="B2047" s="2">
        <v>4.1792999999999996</v>
      </c>
      <c r="C2047" s="2">
        <f t="shared" si="245"/>
        <v>0</v>
      </c>
      <c r="D2047" s="2">
        <f t="shared" si="246"/>
        <v>4.1792999999999996</v>
      </c>
      <c r="E2047" s="2">
        <f t="shared" si="248"/>
        <v>4.1809599999999989</v>
      </c>
      <c r="F2047" s="2">
        <f t="shared" si="249"/>
        <v>4.2369449999999995</v>
      </c>
      <c r="G2047" s="2">
        <f t="shared" si="251"/>
        <v>4.3342380000000018</v>
      </c>
      <c r="H2047" s="2">
        <f t="shared" si="247"/>
        <v>4.3093355000000004</v>
      </c>
      <c r="I2047" s="2">
        <f t="array" ref="I2047">SUMPRODUCT(B2031:B2050, (ROW(B2031:B2050)-ROW(B2031)+1)) / (20*21/2)</f>
        <v>4.1886847619047618</v>
      </c>
      <c r="J2047" s="2">
        <f t="shared" si="250"/>
        <v>4.2336230646524253</v>
      </c>
      <c r="K2047" s="2">
        <f t="shared" si="252"/>
        <v>4.2991298355959708</v>
      </c>
    </row>
    <row r="2048" spans="1:11" ht="13.5" x14ac:dyDescent="0.25">
      <c r="A2048" s="3">
        <v>44985</v>
      </c>
      <c r="B2048" s="2">
        <v>4.1792999999999996</v>
      </c>
      <c r="C2048" s="2">
        <f t="shared" si="245"/>
        <v>0</v>
      </c>
      <c r="D2048" s="2">
        <f t="shared" si="246"/>
        <v>4.1792999999999996</v>
      </c>
      <c r="E2048" s="2">
        <f t="shared" si="248"/>
        <v>4.1801299999999983</v>
      </c>
      <c r="F2048" s="2">
        <f t="shared" si="249"/>
        <v>4.2285899999999987</v>
      </c>
      <c r="G2048" s="2">
        <f t="shared" si="251"/>
        <v>4.3317300000000021</v>
      </c>
      <c r="H2048" s="2">
        <f t="shared" si="247"/>
        <v>4.3098370000000008</v>
      </c>
      <c r="I2048" s="2">
        <f t="array" ref="I2048">SUMPRODUCT(B2032:B2051, (ROW(B2032:B2051)-ROW(B2032)+1)) / (20*21/2)</f>
        <v>4.1839119047619047</v>
      </c>
      <c r="J2048" s="2">
        <f t="shared" si="250"/>
        <v>4.2284494394474326</v>
      </c>
      <c r="K2048" s="2">
        <f t="shared" si="252"/>
        <v>4.2944306263569141</v>
      </c>
    </row>
    <row r="2049" spans="1:11" ht="13.5" x14ac:dyDescent="0.25">
      <c r="A2049" s="3">
        <v>44986</v>
      </c>
      <c r="B2049" s="2">
        <v>4.1792999999999996</v>
      </c>
      <c r="C2049" s="2">
        <f t="shared" si="245"/>
        <v>0</v>
      </c>
      <c r="D2049" s="2">
        <f t="shared" si="246"/>
        <v>4.1792999999999996</v>
      </c>
      <c r="E2049" s="2">
        <f t="shared" si="248"/>
        <v>4.1792999999999987</v>
      </c>
      <c r="F2049" s="2">
        <f t="shared" si="249"/>
        <v>4.2202349999999988</v>
      </c>
      <c r="G2049" s="2">
        <f t="shared" si="251"/>
        <v>4.3290560000000031</v>
      </c>
      <c r="H2049" s="2">
        <f t="shared" si="247"/>
        <v>4.3103385000000003</v>
      </c>
      <c r="I2049" s="2">
        <f t="array" ref="I2049">SUMPRODUCT(B2033:B2052, (ROW(B2033:B2052)-ROW(B2033)+1)) / (20*21/2)</f>
        <v>4.1815252380952384</v>
      </c>
      <c r="J2049" s="2">
        <f t="shared" si="250"/>
        <v>4.223768540452439</v>
      </c>
      <c r="K2049" s="2">
        <f t="shared" si="252"/>
        <v>4.2899156998331138</v>
      </c>
    </row>
    <row r="2050" spans="1:11" ht="13.5" x14ac:dyDescent="0.25">
      <c r="A2050" s="3">
        <v>44987</v>
      </c>
      <c r="B2050" s="2">
        <v>4.1792999999999996</v>
      </c>
      <c r="C2050" s="2">
        <f t="shared" si="245"/>
        <v>0</v>
      </c>
      <c r="D2050" s="2">
        <f t="shared" si="246"/>
        <v>4.1792999999999996</v>
      </c>
      <c r="E2050" s="2">
        <f t="shared" si="248"/>
        <v>4.1792999999999987</v>
      </c>
      <c r="F2050" s="2">
        <f t="shared" si="249"/>
        <v>4.2127149999999984</v>
      </c>
      <c r="G2050" s="2">
        <f t="shared" si="251"/>
        <v>4.3263820000000033</v>
      </c>
      <c r="H2050" s="2">
        <f t="shared" si="247"/>
        <v>4.3107565000000001</v>
      </c>
      <c r="I2050" s="2">
        <f t="array" ref="I2050">SUMPRODUCT(B2034:B2053, (ROW(B2034:B2053)-ROW(B2034)+1)) / (20*21/2)</f>
        <v>4.1798547619047612</v>
      </c>
      <c r="J2050" s="2">
        <f t="shared" si="250"/>
        <v>4.2195334413617305</v>
      </c>
      <c r="K2050" s="2">
        <f t="shared" si="252"/>
        <v>4.2855778292514239</v>
      </c>
    </row>
    <row r="2051" spans="1:11" ht="13.5" x14ac:dyDescent="0.25">
      <c r="A2051" s="3">
        <v>44988</v>
      </c>
      <c r="B2051" s="2">
        <v>4.1626000000000003</v>
      </c>
      <c r="C2051" s="2">
        <f t="shared" si="245"/>
        <v>-1.6699999999999271E-2</v>
      </c>
      <c r="D2051" s="2">
        <f t="shared" si="246"/>
        <v>4.1759599999999999</v>
      </c>
      <c r="E2051" s="2">
        <f t="shared" si="248"/>
        <v>4.1776299999999988</v>
      </c>
      <c r="F2051" s="2">
        <f t="shared" si="249"/>
        <v>4.2043599999999985</v>
      </c>
      <c r="G2051" s="2">
        <f t="shared" si="251"/>
        <v>4.3232060000000025</v>
      </c>
      <c r="H2051" s="2">
        <f t="shared" si="247"/>
        <v>4.3110910000000002</v>
      </c>
      <c r="I2051" s="2">
        <f t="array" ref="I2051">SUMPRODUCT(B2035:B2054, (ROW(B2035:B2054)-ROW(B2035)+1)) / (20*21/2)</f>
        <v>4.178900476190476</v>
      </c>
      <c r="J2051" s="2">
        <f t="shared" si="250"/>
        <v>4.2141112088510893</v>
      </c>
      <c r="K2051" s="2">
        <f t="shared" si="252"/>
        <v>4.2807551692807806</v>
      </c>
    </row>
    <row r="2052" spans="1:11" ht="13.5" x14ac:dyDescent="0.25">
      <c r="A2052" s="3">
        <v>44991</v>
      </c>
      <c r="B2052" s="2">
        <v>4.1792999999999996</v>
      </c>
      <c r="C2052" s="2">
        <f t="shared" ref="C2052:C2115" si="253">B2052-B2051</f>
        <v>1.6699999999999271E-2</v>
      </c>
      <c r="D2052" s="2">
        <f t="shared" si="246"/>
        <v>4.175959999999999</v>
      </c>
      <c r="E2052" s="2">
        <f t="shared" si="248"/>
        <v>4.1776299999999988</v>
      </c>
      <c r="F2052" s="2">
        <f t="shared" si="249"/>
        <v>4.196839999999999</v>
      </c>
      <c r="G2052" s="2">
        <f t="shared" si="251"/>
        <v>4.3206980000000037</v>
      </c>
      <c r="H2052" s="2">
        <f t="shared" si="247"/>
        <v>4.311509</v>
      </c>
      <c r="I2052" s="2">
        <f t="array" ref="I2052">SUMPRODUCT(B2036:B2055, (ROW(B2036:B2055)-ROW(B2036)+1)) / (20*21/2)</f>
        <v>4.1784633333333332</v>
      </c>
      <c r="J2052" s="2">
        <f t="shared" si="250"/>
        <v>4.2107958556271763</v>
      </c>
      <c r="K2052" s="2">
        <f t="shared" si="252"/>
        <v>4.2767765351913383</v>
      </c>
    </row>
    <row r="2053" spans="1:11" ht="13.5" x14ac:dyDescent="0.25">
      <c r="A2053" s="3">
        <v>44992</v>
      </c>
      <c r="B2053" s="2">
        <v>4.1792999999999996</v>
      </c>
      <c r="C2053" s="2">
        <f t="shared" si="253"/>
        <v>0</v>
      </c>
      <c r="D2053" s="2">
        <f t="shared" si="246"/>
        <v>4.175959999999999</v>
      </c>
      <c r="E2053" s="2">
        <f t="shared" si="248"/>
        <v>4.1776299999999988</v>
      </c>
      <c r="F2053" s="2">
        <f t="shared" si="249"/>
        <v>4.1893199999999986</v>
      </c>
      <c r="G2053" s="2">
        <f t="shared" si="251"/>
        <v>4.3178560000000035</v>
      </c>
      <c r="H2053" s="2">
        <f t="shared" si="247"/>
        <v>4.3119269999999998</v>
      </c>
      <c r="I2053" s="2">
        <f t="array" ref="I2053">SUMPRODUCT(B2037:B2056, (ROW(B2037:B2056)-ROW(B2037)+1)) / (20*21/2)</f>
        <v>4.1783047619047613</v>
      </c>
      <c r="J2053" s="2">
        <f t="shared" si="250"/>
        <v>4.2077962503293502</v>
      </c>
      <c r="K2053" s="2">
        <f t="shared" si="252"/>
        <v>4.2729539259681486</v>
      </c>
    </row>
    <row r="2054" spans="1:11" ht="13.5" x14ac:dyDescent="0.25">
      <c r="A2054" s="3">
        <v>44993</v>
      </c>
      <c r="B2054" s="2">
        <v>4.1792999999999996</v>
      </c>
      <c r="C2054" s="2">
        <f t="shared" si="253"/>
        <v>0</v>
      </c>
      <c r="D2054" s="2">
        <f t="shared" ref="D2054:D2117" si="254">AVERAGE(B2050:B2054)</f>
        <v>4.175959999999999</v>
      </c>
      <c r="E2054" s="2">
        <f t="shared" si="248"/>
        <v>4.1776299999999988</v>
      </c>
      <c r="F2054" s="2">
        <f t="shared" si="249"/>
        <v>4.183889999999999</v>
      </c>
      <c r="G2054" s="2">
        <f t="shared" si="251"/>
        <v>4.3151820000000036</v>
      </c>
      <c r="H2054" s="2">
        <f t="shared" si="247"/>
        <v>4.3121780000000003</v>
      </c>
      <c r="I2054" s="2">
        <f t="array" ref="I2054">SUMPRODUCT(B2038:B2057, (ROW(B2038:B2057)-ROW(B2038)+1)) / (20*21/2)</f>
        <v>4.1783052380952377</v>
      </c>
      <c r="J2054" s="2">
        <f t="shared" si="250"/>
        <v>4.2050823217265547</v>
      </c>
      <c r="K2054" s="2">
        <f t="shared" si="252"/>
        <v>4.2692812229890063</v>
      </c>
    </row>
    <row r="2055" spans="1:11" ht="13.5" x14ac:dyDescent="0.25">
      <c r="A2055" s="3">
        <v>44994</v>
      </c>
      <c r="B2055" s="2">
        <v>4.1792999999999996</v>
      </c>
      <c r="C2055" s="2">
        <f t="shared" si="253"/>
        <v>0</v>
      </c>
      <c r="D2055" s="2">
        <f t="shared" si="254"/>
        <v>4.175959999999999</v>
      </c>
      <c r="E2055" s="2">
        <f t="shared" si="248"/>
        <v>4.1776299999999988</v>
      </c>
      <c r="F2055" s="2">
        <f t="shared" si="249"/>
        <v>4.1809649999999987</v>
      </c>
      <c r="G2055" s="2">
        <f t="shared" si="251"/>
        <v>4.3125080000000047</v>
      </c>
      <c r="H2055" s="2">
        <f t="shared" si="247"/>
        <v>4.3125960000000001</v>
      </c>
      <c r="I2055" s="2">
        <f t="array" ref="I2055">SUMPRODUCT(B2039:B2058, (ROW(B2039:B2058)-ROW(B2039)+1)) / (20*21/2)</f>
        <v>4.1783057142857141</v>
      </c>
      <c r="J2055" s="2">
        <f t="shared" si="250"/>
        <v>4.202626862514502</v>
      </c>
      <c r="K2055" s="2">
        <f t="shared" si="252"/>
        <v>4.265752547577673</v>
      </c>
    </row>
    <row r="2056" spans="1:11" ht="13.5" x14ac:dyDescent="0.25">
      <c r="A2056" s="3">
        <v>44995</v>
      </c>
      <c r="B2056" s="2">
        <v>4.1792999999999996</v>
      </c>
      <c r="C2056" s="2">
        <f t="shared" si="253"/>
        <v>0</v>
      </c>
      <c r="D2056" s="2">
        <f t="shared" si="254"/>
        <v>4.1792999999999996</v>
      </c>
      <c r="E2056" s="2">
        <f t="shared" si="248"/>
        <v>4.1776299999999988</v>
      </c>
      <c r="F2056" s="2">
        <f t="shared" si="249"/>
        <v>4.179294999999998</v>
      </c>
      <c r="G2056" s="2">
        <f t="shared" si="251"/>
        <v>4.3095000000000034</v>
      </c>
      <c r="H2056" s="2">
        <f t="shared" si="247"/>
        <v>4.3130139999999999</v>
      </c>
      <c r="I2056" s="2">
        <f t="array" ref="I2056">SUMPRODUCT(B2040:B2059, (ROW(B2040:B2059)-ROW(B2040)+1)) / (20*21/2)</f>
        <v>4.1791361904761901</v>
      </c>
      <c r="J2056" s="2">
        <f t="shared" si="250"/>
        <v>4.2004052565607397</v>
      </c>
      <c r="K2056" s="2">
        <f t="shared" si="252"/>
        <v>4.2623622515942357</v>
      </c>
    </row>
    <row r="2057" spans="1:11" ht="13.5" x14ac:dyDescent="0.25">
      <c r="A2057" s="3">
        <v>44998</v>
      </c>
      <c r="B2057" s="2">
        <v>4.1792999999999996</v>
      </c>
      <c r="C2057" s="2">
        <f t="shared" si="253"/>
        <v>0</v>
      </c>
      <c r="D2057" s="2">
        <f t="shared" si="254"/>
        <v>4.1792999999999996</v>
      </c>
      <c r="E2057" s="2">
        <f t="shared" si="248"/>
        <v>4.1776299999999988</v>
      </c>
      <c r="F2057" s="2">
        <f t="shared" si="249"/>
        <v>4.179294999999998</v>
      </c>
      <c r="G2057" s="2">
        <f t="shared" si="251"/>
        <v>4.3063240000000036</v>
      </c>
      <c r="H2057" s="2">
        <f t="shared" si="247"/>
        <v>4.3134319999999997</v>
      </c>
      <c r="I2057" s="2">
        <f t="array" ref="I2057">SUMPRODUCT(B2041:B2060, (ROW(B2041:B2060)-ROW(B2041)+1)) / (20*21/2)</f>
        <v>4.1799666666666653</v>
      </c>
      <c r="J2057" s="2">
        <f t="shared" si="250"/>
        <v>4.1983952321263835</v>
      </c>
      <c r="K2057" s="2">
        <f t="shared" si="252"/>
        <v>4.2591049083944625</v>
      </c>
    </row>
    <row r="2058" spans="1:11" ht="13.5" x14ac:dyDescent="0.25">
      <c r="A2058" s="3">
        <v>44999</v>
      </c>
      <c r="B2058" s="2">
        <v>4.1792999999999996</v>
      </c>
      <c r="C2058" s="2">
        <f t="shared" si="253"/>
        <v>0</v>
      </c>
      <c r="D2058" s="2">
        <f t="shared" si="254"/>
        <v>4.1792999999999996</v>
      </c>
      <c r="E2058" s="2">
        <f t="shared" si="248"/>
        <v>4.1776299999999988</v>
      </c>
      <c r="F2058" s="2">
        <f t="shared" si="249"/>
        <v>4.1788799999999977</v>
      </c>
      <c r="G2058" s="2">
        <f t="shared" si="251"/>
        <v>4.3024800000000036</v>
      </c>
      <c r="H2058" s="2">
        <f t="shared" ref="H2058:H2121" si="255">AVERAGE(B1859:B2058)</f>
        <v>4.3138499999999995</v>
      </c>
      <c r="I2058" s="2">
        <f t="array" ref="I2058">SUMPRODUCT(B2042:B2061, (ROW(B2042:B2061)-ROW(B2042)+1)) / (20*21/2)</f>
        <v>4.1799671428571425</v>
      </c>
      <c r="J2058" s="2">
        <f t="shared" si="250"/>
        <v>4.1965766385905372</v>
      </c>
      <c r="K2058" s="2">
        <f t="shared" si="252"/>
        <v>4.2559753041436998</v>
      </c>
    </row>
    <row r="2059" spans="1:11" ht="13.5" x14ac:dyDescent="0.25">
      <c r="A2059" s="3">
        <v>45000</v>
      </c>
      <c r="B2059" s="2">
        <v>4.1875999999999998</v>
      </c>
      <c r="C2059" s="2">
        <f t="shared" si="253"/>
        <v>8.3000000000001961E-3</v>
      </c>
      <c r="D2059" s="2">
        <f t="shared" si="254"/>
        <v>4.1809599999999998</v>
      </c>
      <c r="E2059" s="2">
        <f t="shared" si="248"/>
        <v>4.1784599999999985</v>
      </c>
      <c r="F2059" s="2">
        <f t="shared" si="249"/>
        <v>4.1788799999999986</v>
      </c>
      <c r="G2059" s="2">
        <f t="shared" si="251"/>
        <v>4.2988020000000038</v>
      </c>
      <c r="H2059" s="2">
        <f t="shared" si="255"/>
        <v>4.3142259999999997</v>
      </c>
      <c r="I2059" s="2">
        <f t="array" ref="I2059">SUMPRODUCT(B2043:B2062, (ROW(B2043:B2062)-ROW(B2043)+1)) / (20*21/2)</f>
        <v>4.1807580952380947</v>
      </c>
      <c r="J2059" s="2">
        <f t="shared" si="250"/>
        <v>4.1957217206295336</v>
      </c>
      <c r="K2059" s="2">
        <f t="shared" si="252"/>
        <v>4.2532939196674757</v>
      </c>
    </row>
    <row r="2060" spans="1:11" ht="13.5" x14ac:dyDescent="0.25">
      <c r="A2060" s="3">
        <v>45001</v>
      </c>
      <c r="B2060" s="2">
        <v>4.1875999999999998</v>
      </c>
      <c r="C2060" s="2">
        <f t="shared" si="253"/>
        <v>0</v>
      </c>
      <c r="D2060" s="2">
        <f t="shared" si="254"/>
        <v>4.1826199999999991</v>
      </c>
      <c r="E2060" s="2">
        <f t="shared" ref="E2060:E2123" si="256">AVERAGE(B2051:B2060)</f>
        <v>4.1792899999999991</v>
      </c>
      <c r="F2060" s="2">
        <f t="shared" si="249"/>
        <v>4.1792949999999989</v>
      </c>
      <c r="G2060" s="2">
        <f t="shared" si="251"/>
        <v>4.2911120000000045</v>
      </c>
      <c r="H2060" s="2">
        <f t="shared" si="255"/>
        <v>4.3147689999999992</v>
      </c>
      <c r="I2060" s="2">
        <f t="array" ref="I2060">SUMPRODUCT(B2044:B2063, (ROW(B2044:B2063)-ROW(B2044)+1)) / (20*21/2)</f>
        <v>4.1807190476190481</v>
      </c>
      <c r="J2060" s="2">
        <f t="shared" si="250"/>
        <v>4.1949482234267208</v>
      </c>
      <c r="K2060" s="2">
        <f t="shared" si="252"/>
        <v>4.250717687523653</v>
      </c>
    </row>
    <row r="2061" spans="1:11" ht="13.5" x14ac:dyDescent="0.25">
      <c r="A2061" s="3">
        <v>45002</v>
      </c>
      <c r="B2061" s="2">
        <v>4.1792999999999996</v>
      </c>
      <c r="C2061" s="2">
        <f t="shared" si="253"/>
        <v>-8.3000000000001961E-3</v>
      </c>
      <c r="D2061" s="2">
        <f t="shared" si="254"/>
        <v>4.18262</v>
      </c>
      <c r="E2061" s="2">
        <f t="shared" si="256"/>
        <v>4.1809599999999989</v>
      </c>
      <c r="F2061" s="2">
        <f t="shared" si="249"/>
        <v>4.1792949999999989</v>
      </c>
      <c r="G2061" s="2">
        <f t="shared" si="251"/>
        <v>4.2839240000000043</v>
      </c>
      <c r="H2061" s="2">
        <f t="shared" si="255"/>
        <v>4.3150199999999996</v>
      </c>
      <c r="I2061" s="2">
        <f t="array" ref="I2061">SUMPRODUCT(B2045:B2064, (ROW(B2045:B2064)-ROW(B2045)+1)) / (20*21/2)</f>
        <v>4.1806799999999997</v>
      </c>
      <c r="J2061" s="2">
        <f t="shared" si="250"/>
        <v>4.1934579164337</v>
      </c>
      <c r="K2061" s="2">
        <f t="shared" si="252"/>
        <v>4.2479169938952746</v>
      </c>
    </row>
    <row r="2062" spans="1:11" ht="13.5" x14ac:dyDescent="0.25">
      <c r="A2062" s="3">
        <v>45006</v>
      </c>
      <c r="B2062" s="2">
        <v>4.1875999999999998</v>
      </c>
      <c r="C2062" s="2">
        <f t="shared" si="253"/>
        <v>8.3000000000001961E-3</v>
      </c>
      <c r="D2062" s="2">
        <f t="shared" si="254"/>
        <v>4.1842799999999993</v>
      </c>
      <c r="E2062" s="2">
        <f t="shared" si="256"/>
        <v>4.1817899999999995</v>
      </c>
      <c r="F2062" s="2">
        <f t="shared" si="249"/>
        <v>4.1797099999999991</v>
      </c>
      <c r="G2062" s="2">
        <f t="shared" si="251"/>
        <v>4.2775700000000043</v>
      </c>
      <c r="H2062" s="2">
        <f t="shared" si="255"/>
        <v>4.3152704999999996</v>
      </c>
      <c r="I2062" s="2">
        <f t="array" ref="I2062">SUMPRODUCT(B2046:B2065, (ROW(B2046:B2065)-ROW(B2046)+1)) / (20*21/2)</f>
        <v>4.1822314285714279</v>
      </c>
      <c r="J2062" s="2">
        <f t="shared" si="250"/>
        <v>4.1929000196304909</v>
      </c>
      <c r="K2062" s="2">
        <f t="shared" si="252"/>
        <v>4.2455516215856557</v>
      </c>
    </row>
    <row r="2063" spans="1:11" ht="13.5" x14ac:dyDescent="0.25">
      <c r="A2063" s="3">
        <v>45007</v>
      </c>
      <c r="B2063" s="2">
        <v>4.1792999999999996</v>
      </c>
      <c r="C2063" s="2">
        <f t="shared" si="253"/>
        <v>-8.3000000000001961E-3</v>
      </c>
      <c r="D2063" s="2">
        <f t="shared" si="254"/>
        <v>4.1842799999999993</v>
      </c>
      <c r="E2063" s="2">
        <f t="shared" si="256"/>
        <v>4.1817899999999995</v>
      </c>
      <c r="F2063" s="2">
        <f t="shared" si="249"/>
        <v>4.1797099999999983</v>
      </c>
      <c r="G2063" s="2">
        <f t="shared" si="251"/>
        <v>4.2717200000000037</v>
      </c>
      <c r="H2063" s="2">
        <f t="shared" si="255"/>
        <v>4.3153539999999992</v>
      </c>
      <c r="I2063" s="2">
        <f t="array" ref="I2063">SUMPRODUCT(B2047:B2066, (ROW(B2047:B2066)-ROW(B2047)+1)) / (20*21/2)</f>
        <v>4.1837033333333329</v>
      </c>
      <c r="J2063" s="2">
        <f t="shared" si="250"/>
        <v>4.1916047796656821</v>
      </c>
      <c r="K2063" s="2">
        <f t="shared" si="252"/>
        <v>4.2429535187783758</v>
      </c>
    </row>
    <row r="2064" spans="1:11" ht="13.5" x14ac:dyDescent="0.25">
      <c r="A2064" s="3">
        <v>45008</v>
      </c>
      <c r="B2064" s="2">
        <v>4.1792999999999996</v>
      </c>
      <c r="C2064" s="2">
        <f t="shared" si="253"/>
        <v>0</v>
      </c>
      <c r="D2064" s="2">
        <f t="shared" si="254"/>
        <v>4.18262</v>
      </c>
      <c r="E2064" s="2">
        <f t="shared" si="256"/>
        <v>4.1817899999999995</v>
      </c>
      <c r="F2064" s="2">
        <f t="shared" si="249"/>
        <v>4.1797099999999991</v>
      </c>
      <c r="G2064" s="2">
        <f t="shared" si="251"/>
        <v>4.265870000000004</v>
      </c>
      <c r="H2064" s="2">
        <f t="shared" si="255"/>
        <v>4.3155214999999991</v>
      </c>
      <c r="I2064" s="2">
        <f t="array" ref="I2064">SUMPRODUCT(B2048:B2067, (ROW(B2048:B2067)-ROW(B2048)+1)) / (20*21/2)</f>
        <v>4.1850957142857146</v>
      </c>
      <c r="J2064" s="2">
        <f t="shared" si="250"/>
        <v>4.1904328958879979</v>
      </c>
      <c r="K2064" s="2">
        <f t="shared" si="252"/>
        <v>4.2404573023556953</v>
      </c>
    </row>
    <row r="2065" spans="1:11" ht="13.5" x14ac:dyDescent="0.25">
      <c r="A2065" s="3">
        <v>45009</v>
      </c>
      <c r="B2065" s="2">
        <v>4.1959999999999997</v>
      </c>
      <c r="C2065" s="2">
        <f t="shared" si="253"/>
        <v>1.6700000000000159E-2</v>
      </c>
      <c r="D2065" s="2">
        <f t="shared" si="254"/>
        <v>4.1842999999999986</v>
      </c>
      <c r="E2065" s="2">
        <f t="shared" si="256"/>
        <v>4.1834599999999993</v>
      </c>
      <c r="F2065" s="2">
        <f t="shared" si="249"/>
        <v>4.1805449999999995</v>
      </c>
      <c r="G2065" s="2">
        <f t="shared" si="251"/>
        <v>4.2606880000000036</v>
      </c>
      <c r="H2065" s="2">
        <f t="shared" si="255"/>
        <v>4.3157724999999996</v>
      </c>
      <c r="I2065" s="2">
        <f t="array" ref="I2065">SUMPRODUCT(B2049:B2068, (ROW(B2049:B2068)-ROW(B2049)+1)) / (20*21/2)</f>
        <v>4.1864085714285713</v>
      </c>
      <c r="J2065" s="2">
        <f t="shared" si="250"/>
        <v>4.1909630962796172</v>
      </c>
      <c r="K2065" s="2">
        <f t="shared" si="252"/>
        <v>4.238713878733904</v>
      </c>
    </row>
    <row r="2066" spans="1:11" ht="13.5" x14ac:dyDescent="0.25">
      <c r="A2066" s="3">
        <v>45012</v>
      </c>
      <c r="B2066" s="2">
        <v>4.1959999999999997</v>
      </c>
      <c r="C2066" s="2">
        <f t="shared" si="253"/>
        <v>0</v>
      </c>
      <c r="D2066" s="2">
        <f t="shared" si="254"/>
        <v>4.1876399999999991</v>
      </c>
      <c r="E2066" s="2">
        <f t="shared" si="256"/>
        <v>4.1851299999999991</v>
      </c>
      <c r="F2066" s="2">
        <f t="shared" si="249"/>
        <v>4.181379999999999</v>
      </c>
      <c r="G2066" s="2">
        <f t="shared" si="251"/>
        <v>4.2546700000000035</v>
      </c>
      <c r="H2066" s="2">
        <f t="shared" si="255"/>
        <v>4.3160234999999991</v>
      </c>
      <c r="I2066" s="2">
        <f t="array" ref="I2066">SUMPRODUCT(B2050:B2069, (ROW(B2050:B2069)-ROW(B2050)+1)) / (20*21/2)</f>
        <v>4.1884419047619046</v>
      </c>
      <c r="J2066" s="2">
        <f t="shared" si="250"/>
        <v>4.1914428013958442</v>
      </c>
      <c r="K2066" s="2">
        <f t="shared" si="252"/>
        <v>4.2370388246659081</v>
      </c>
    </row>
    <row r="2067" spans="1:11" ht="13.5" x14ac:dyDescent="0.25">
      <c r="A2067" s="3">
        <v>45013</v>
      </c>
      <c r="B2067" s="2">
        <v>4.1959999999999997</v>
      </c>
      <c r="C2067" s="2">
        <f t="shared" si="253"/>
        <v>0</v>
      </c>
      <c r="D2067" s="2">
        <f t="shared" si="254"/>
        <v>4.1893199999999995</v>
      </c>
      <c r="E2067" s="2">
        <f t="shared" si="256"/>
        <v>4.186799999999999</v>
      </c>
      <c r="F2067" s="2">
        <f t="shared" si="249"/>
        <v>4.1822149999999985</v>
      </c>
      <c r="G2067" s="2">
        <f t="shared" si="251"/>
        <v>4.2493200000000027</v>
      </c>
      <c r="H2067" s="2">
        <f t="shared" si="255"/>
        <v>4.3162744999999996</v>
      </c>
      <c r="I2067" s="2">
        <f t="array" ref="I2067">SUMPRODUCT(B2051:B2070, (ROW(B2051:B2070)-ROW(B2051)+1)) / (20*21/2)</f>
        <v>4.1903557142857144</v>
      </c>
      <c r="J2067" s="2">
        <f t="shared" si="250"/>
        <v>4.1918768203105259</v>
      </c>
      <c r="K2067" s="2">
        <f t="shared" si="252"/>
        <v>4.2354294589927353</v>
      </c>
    </row>
    <row r="2068" spans="1:11" ht="13.5" x14ac:dyDescent="0.25">
      <c r="A2068" s="3">
        <v>45014</v>
      </c>
      <c r="B2068" s="2">
        <v>4.1959999999999997</v>
      </c>
      <c r="C2068" s="2">
        <f t="shared" si="253"/>
        <v>0</v>
      </c>
      <c r="D2068" s="2">
        <f t="shared" si="254"/>
        <v>4.1926599999999992</v>
      </c>
      <c r="E2068" s="2">
        <f t="shared" si="256"/>
        <v>4.1884699999999988</v>
      </c>
      <c r="F2068" s="2">
        <f t="shared" ref="F2068:F2131" si="257">AVERAGE(B2049:B2068)</f>
        <v>4.1830499999999988</v>
      </c>
      <c r="G2068" s="2">
        <f t="shared" si="251"/>
        <v>4.2443040000000032</v>
      </c>
      <c r="H2068" s="2">
        <f t="shared" si="255"/>
        <v>4.3165255</v>
      </c>
      <c r="I2068" s="2">
        <f t="array" ref="I2068">SUMPRODUCT(B2052:B2071, (ROW(B2052:B2071)-ROW(B2052)+1)) / (20*21/2)</f>
        <v>4.1913499999999999</v>
      </c>
      <c r="J2068" s="2">
        <f t="shared" si="250"/>
        <v>4.1922695040904756</v>
      </c>
      <c r="K2068" s="2">
        <f t="shared" si="252"/>
        <v>4.2338832056989029</v>
      </c>
    </row>
    <row r="2069" spans="1:11" ht="13.5" x14ac:dyDescent="0.25">
      <c r="A2069" s="3">
        <v>45015</v>
      </c>
      <c r="B2069" s="2">
        <v>4.2043999999999997</v>
      </c>
      <c r="C2069" s="2">
        <f t="shared" si="253"/>
        <v>8.3999999999999631E-3</v>
      </c>
      <c r="D2069" s="2">
        <f t="shared" si="254"/>
        <v>4.1976800000000001</v>
      </c>
      <c r="E2069" s="2">
        <f t="shared" si="256"/>
        <v>4.1901499999999992</v>
      </c>
      <c r="F2069" s="2">
        <f t="shared" si="257"/>
        <v>4.1843049999999993</v>
      </c>
      <c r="G2069" s="2">
        <f t="shared" si="251"/>
        <v>4.2394560000000023</v>
      </c>
      <c r="H2069" s="2">
        <f t="shared" si="255"/>
        <v>4.3168600000000001</v>
      </c>
      <c r="I2069" s="2">
        <f t="array" ref="I2069">SUMPRODUCT(B2053:B2072, (ROW(B2053:B2072)-ROW(B2053)+1)) / (20*21/2)</f>
        <v>4.192985238095237</v>
      </c>
      <c r="J2069" s="2">
        <f t="shared" ref="J2069:J2132" si="258">$J$4*B2069+J2068*(1-$J$4)</f>
        <v>4.1934247894151921</v>
      </c>
      <c r="K2069" s="2">
        <f t="shared" si="252"/>
        <v>4.2327270015538483</v>
      </c>
    </row>
    <row r="2070" spans="1:11" ht="13.5" x14ac:dyDescent="0.25">
      <c r="A2070" s="3">
        <v>45016</v>
      </c>
      <c r="B2070" s="2">
        <v>4.2043999999999997</v>
      </c>
      <c r="C2070" s="2">
        <f t="shared" si="253"/>
        <v>0</v>
      </c>
      <c r="D2070" s="2">
        <f t="shared" si="254"/>
        <v>4.1993600000000004</v>
      </c>
      <c r="E2070" s="2">
        <f t="shared" si="256"/>
        <v>4.1918299999999986</v>
      </c>
      <c r="F2070" s="2">
        <f t="shared" si="257"/>
        <v>4.1855599999999979</v>
      </c>
      <c r="G2070" s="2">
        <f t="shared" si="251"/>
        <v>4.2349440000000023</v>
      </c>
      <c r="H2070" s="2">
        <f t="shared" si="255"/>
        <v>4.3171945000000003</v>
      </c>
      <c r="I2070" s="2">
        <f t="array" ref="I2070">SUMPRODUCT(B2054:B2073, (ROW(B2054:B2073)-ROW(B2054)+1)) / (20*21/2)</f>
        <v>4.1945009523809516</v>
      </c>
      <c r="J2070" s="2">
        <f t="shared" si="258"/>
        <v>4.1944700475661261</v>
      </c>
      <c r="K2070" s="2">
        <f t="shared" si="252"/>
        <v>4.2316161387478148</v>
      </c>
    </row>
    <row r="2071" spans="1:11" ht="13.5" x14ac:dyDescent="0.25">
      <c r="A2071" s="3">
        <v>45019</v>
      </c>
      <c r="B2071" s="2">
        <v>4.1959999999999997</v>
      </c>
      <c r="C2071" s="2">
        <f t="shared" si="253"/>
        <v>-8.3999999999999631E-3</v>
      </c>
      <c r="D2071" s="2">
        <f t="shared" si="254"/>
        <v>4.1993600000000004</v>
      </c>
      <c r="E2071" s="2">
        <f t="shared" si="256"/>
        <v>4.1934999999999985</v>
      </c>
      <c r="F2071" s="2">
        <f t="shared" si="257"/>
        <v>4.1872299999999978</v>
      </c>
      <c r="G2071" s="2">
        <f t="shared" si="251"/>
        <v>4.2302640000000018</v>
      </c>
      <c r="H2071" s="2">
        <f t="shared" si="255"/>
        <v>4.3174870000000007</v>
      </c>
      <c r="I2071" s="2">
        <f t="array" ref="I2071">SUMPRODUCT(B2055:B2074, (ROW(B2055:B2074)-ROW(B2055)+1)) / (20*21/2)</f>
        <v>4.1958971428571417</v>
      </c>
      <c r="J2071" s="2">
        <f t="shared" si="258"/>
        <v>4.1946157573217331</v>
      </c>
      <c r="K2071" s="2">
        <f t="shared" si="252"/>
        <v>4.2302194274243714</v>
      </c>
    </row>
    <row r="2072" spans="1:11" ht="13.5" x14ac:dyDescent="0.25">
      <c r="A2072" s="3">
        <v>45020</v>
      </c>
      <c r="B2072" s="2">
        <v>4.2043999999999997</v>
      </c>
      <c r="C2072" s="2">
        <f t="shared" si="253"/>
        <v>8.3999999999999631E-3</v>
      </c>
      <c r="D2072" s="2">
        <f t="shared" si="254"/>
        <v>4.2010399999999999</v>
      </c>
      <c r="E2072" s="2">
        <f t="shared" si="256"/>
        <v>4.1951799999999988</v>
      </c>
      <c r="F2072" s="2">
        <f t="shared" si="257"/>
        <v>4.1884849999999982</v>
      </c>
      <c r="G2072" s="2">
        <f t="shared" si="251"/>
        <v>4.2265880000000013</v>
      </c>
      <c r="H2072" s="2">
        <f t="shared" si="255"/>
        <v>4.3178635000000005</v>
      </c>
      <c r="I2072" s="2">
        <f t="array" ref="I2072">SUMPRODUCT(B2056:B2075, (ROW(B2056:B2075)-ROW(B2056)+1)) / (20*21/2)</f>
        <v>4.1963738095238092</v>
      </c>
      <c r="J2072" s="2">
        <f t="shared" si="258"/>
        <v>4.1955475899577586</v>
      </c>
      <c r="K2072" s="2">
        <f t="shared" si="252"/>
        <v>4.2292069008587099</v>
      </c>
    </row>
    <row r="2073" spans="1:11" ht="13.5" x14ac:dyDescent="0.25">
      <c r="A2073" s="3">
        <v>45021</v>
      </c>
      <c r="B2073" s="2">
        <v>4.2043999999999997</v>
      </c>
      <c r="C2073" s="2">
        <f t="shared" si="253"/>
        <v>0</v>
      </c>
      <c r="D2073" s="2">
        <f t="shared" si="254"/>
        <v>4.2027199999999993</v>
      </c>
      <c r="E2073" s="2">
        <f t="shared" si="256"/>
        <v>4.1976899999999997</v>
      </c>
      <c r="F2073" s="2">
        <f t="shared" si="257"/>
        <v>4.1897399999999978</v>
      </c>
      <c r="G2073" s="2">
        <f t="shared" si="251"/>
        <v>4.2229120000000009</v>
      </c>
      <c r="H2073" s="2">
        <f t="shared" si="255"/>
        <v>4.3184070000000006</v>
      </c>
      <c r="I2073" s="2">
        <f t="array" ref="I2073">SUMPRODUCT(B2057:B2076, (ROW(B2057:B2076)-ROW(B2057)+1)) / (20*21/2)</f>
        <v>4.1983614285714275</v>
      </c>
      <c r="J2073" s="2">
        <f t="shared" si="258"/>
        <v>4.1963906766284484</v>
      </c>
      <c r="K2073" s="2">
        <f t="shared" si="252"/>
        <v>4.2282340812171917</v>
      </c>
    </row>
    <row r="2074" spans="1:11" ht="13.5" x14ac:dyDescent="0.25">
      <c r="A2074" s="3">
        <v>45022</v>
      </c>
      <c r="B2074" s="2">
        <v>4.2043999999999997</v>
      </c>
      <c r="C2074" s="2">
        <f t="shared" si="253"/>
        <v>0</v>
      </c>
      <c r="D2074" s="2">
        <f t="shared" si="254"/>
        <v>4.2027199999999993</v>
      </c>
      <c r="E2074" s="2">
        <f t="shared" si="256"/>
        <v>4.2001999999999997</v>
      </c>
      <c r="F2074" s="2">
        <f t="shared" si="257"/>
        <v>4.1909949999999982</v>
      </c>
      <c r="G2074" s="2">
        <f t="shared" si="251"/>
        <v>4.2192360000000004</v>
      </c>
      <c r="H2074" s="2">
        <f t="shared" si="255"/>
        <v>4.3188670000000009</v>
      </c>
      <c r="I2074" s="2">
        <f t="array" ref="I2074">SUMPRODUCT(B2058:B2077, (ROW(B2058:B2077)-ROW(B2058)+1)) / (20*21/2)</f>
        <v>4.2001900000000001</v>
      </c>
      <c r="J2074" s="2">
        <f t="shared" si="258"/>
        <v>4.1971534693305008</v>
      </c>
      <c r="K2074" s="2">
        <f t="shared" si="252"/>
        <v>4.2272994113655376</v>
      </c>
    </row>
    <row r="2075" spans="1:11" ht="13.5" x14ac:dyDescent="0.25">
      <c r="A2075" s="3">
        <v>45023</v>
      </c>
      <c r="B2075" s="2">
        <v>4.1959999999999997</v>
      </c>
      <c r="C2075" s="2">
        <f t="shared" si="253"/>
        <v>-8.3999999999999631E-3</v>
      </c>
      <c r="D2075" s="2">
        <f t="shared" si="254"/>
        <v>4.201039999999999</v>
      </c>
      <c r="E2075" s="2">
        <f t="shared" si="256"/>
        <v>4.2001999999999997</v>
      </c>
      <c r="F2075" s="2">
        <f t="shared" si="257"/>
        <v>4.1918299999999986</v>
      </c>
      <c r="G2075" s="2">
        <f t="shared" si="251"/>
        <v>4.2153919999999996</v>
      </c>
      <c r="H2075" s="2">
        <f t="shared" si="255"/>
        <v>4.3192850000000007</v>
      </c>
      <c r="I2075" s="2">
        <f t="array" ref="I2075">SUMPRODUCT(B2059:B2078, (ROW(B2059:B2078)-ROW(B2059)+1)) / (20*21/2)</f>
        <v>4.2010690476190469</v>
      </c>
      <c r="J2075" s="2">
        <f t="shared" si="258"/>
        <v>4.197043615108548</v>
      </c>
      <c r="K2075" s="2">
        <f t="shared" si="252"/>
        <v>4.2260719834688505</v>
      </c>
    </row>
    <row r="2076" spans="1:11" ht="13.5" x14ac:dyDescent="0.25">
      <c r="A2076" s="3">
        <v>45026</v>
      </c>
      <c r="B2076" s="2">
        <v>4.2126999999999999</v>
      </c>
      <c r="C2076" s="2">
        <f t="shared" si="253"/>
        <v>1.6700000000000159E-2</v>
      </c>
      <c r="D2076" s="2">
        <f t="shared" si="254"/>
        <v>4.2043799999999987</v>
      </c>
      <c r="E2076" s="2">
        <f t="shared" si="256"/>
        <v>4.2018699999999995</v>
      </c>
      <c r="F2076" s="2">
        <f t="shared" si="257"/>
        <v>4.1934999999999985</v>
      </c>
      <c r="G2076" s="2">
        <f t="shared" si="251"/>
        <v>4.2118819999999992</v>
      </c>
      <c r="H2076" s="2">
        <f t="shared" si="255"/>
        <v>4.3198700000000017</v>
      </c>
      <c r="I2076" s="2">
        <f t="array" ref="I2076">SUMPRODUCT(B2060:B2079, (ROW(B2060:B2079)-ROW(B2060)+1)) / (20*21/2)</f>
        <v>4.2058</v>
      </c>
      <c r="J2076" s="2">
        <f t="shared" si="258"/>
        <v>4.1985346993839245</v>
      </c>
      <c r="K2076" s="2">
        <f t="shared" si="252"/>
        <v>4.2255475919602681</v>
      </c>
    </row>
    <row r="2077" spans="1:11" ht="13.5" x14ac:dyDescent="0.25">
      <c r="A2077" s="3">
        <v>45027</v>
      </c>
      <c r="B2077" s="2">
        <v>4.2126999999999999</v>
      </c>
      <c r="C2077" s="2">
        <f t="shared" si="253"/>
        <v>0</v>
      </c>
      <c r="D2077" s="2">
        <f t="shared" si="254"/>
        <v>4.2060399999999998</v>
      </c>
      <c r="E2077" s="2">
        <f t="shared" si="256"/>
        <v>4.2035399999999994</v>
      </c>
      <c r="F2077" s="2">
        <f t="shared" si="257"/>
        <v>4.1951699999999992</v>
      </c>
      <c r="G2077" s="2">
        <f t="shared" si="251"/>
        <v>4.2083719999999998</v>
      </c>
      <c r="H2077" s="2">
        <f t="shared" si="255"/>
        <v>4.3203715000000011</v>
      </c>
      <c r="I2077" s="2">
        <f t="array" ref="I2077">SUMPRODUCT(B2061:B2080, (ROW(B2061:B2080)-ROW(B2061)+1)) / (20*21/2)</f>
        <v>4.2078714285714289</v>
      </c>
      <c r="J2077" s="2">
        <f t="shared" si="258"/>
        <v>4.1998837756330749</v>
      </c>
      <c r="K2077" s="2">
        <f t="shared" si="252"/>
        <v>4.225043764824572</v>
      </c>
    </row>
    <row r="2078" spans="1:11" ht="13.5" x14ac:dyDescent="0.25">
      <c r="A2078" s="3">
        <v>45028</v>
      </c>
      <c r="B2078" s="2">
        <v>4.2043999999999997</v>
      </c>
      <c r="C2078" s="2">
        <f t="shared" si="253"/>
        <v>-8.3000000000001961E-3</v>
      </c>
      <c r="D2078" s="2">
        <f t="shared" si="254"/>
        <v>4.2060399999999998</v>
      </c>
      <c r="E2078" s="2">
        <f t="shared" si="256"/>
        <v>4.2043799999999987</v>
      </c>
      <c r="F2078" s="2">
        <f t="shared" si="257"/>
        <v>4.1964249999999996</v>
      </c>
      <c r="G2078" s="2">
        <f t="shared" si="251"/>
        <v>4.2055319999999998</v>
      </c>
      <c r="H2078" s="2">
        <f t="shared" si="255"/>
        <v>4.3208315000000006</v>
      </c>
      <c r="I2078" s="2">
        <f t="array" ref="I2078">SUMPRODUCT(B2062:B2081, (ROW(B2062:B2081)-ROW(B2062)+1)) / (20*21/2)</f>
        <v>4.2129642857142855</v>
      </c>
      <c r="J2078" s="2">
        <f t="shared" si="258"/>
        <v>4.200313892239449</v>
      </c>
      <c r="K2078" s="2">
        <f t="shared" si="252"/>
        <v>4.2242342054196866</v>
      </c>
    </row>
    <row r="2079" spans="1:11" ht="13.5" x14ac:dyDescent="0.25">
      <c r="A2079" s="3">
        <v>45029</v>
      </c>
      <c r="B2079" s="2">
        <v>4.2461000000000002</v>
      </c>
      <c r="C2079" s="2">
        <f t="shared" si="253"/>
        <v>4.1700000000000514E-2</v>
      </c>
      <c r="D2079" s="2">
        <f t="shared" si="254"/>
        <v>4.2143800000000002</v>
      </c>
      <c r="E2079" s="2">
        <f t="shared" si="256"/>
        <v>4.2085499999999989</v>
      </c>
      <c r="F2079" s="2">
        <f t="shared" si="257"/>
        <v>4.199349999999999</v>
      </c>
      <c r="G2079" s="2">
        <f t="shared" si="251"/>
        <v>4.2035259999999992</v>
      </c>
      <c r="H2079" s="2">
        <f t="shared" si="255"/>
        <v>4.3215000000000012</v>
      </c>
      <c r="I2079" s="2">
        <f t="array" ref="I2079">SUMPRODUCT(B2063:B2082, (ROW(B2063:B2082)-ROW(B2063)+1)) / (20*21/2)</f>
        <v>4.2176990476190479</v>
      </c>
      <c r="J2079" s="2">
        <f t="shared" si="258"/>
        <v>4.2046744739309299</v>
      </c>
      <c r="K2079" s="2">
        <f t="shared" si="252"/>
        <v>4.2250916875600915</v>
      </c>
    </row>
    <row r="2080" spans="1:11" ht="13.5" x14ac:dyDescent="0.25">
      <c r="A2080" s="3">
        <v>45030</v>
      </c>
      <c r="B2080" s="2">
        <v>4.2210999999999999</v>
      </c>
      <c r="C2080" s="2">
        <f t="shared" si="253"/>
        <v>-2.5000000000000355E-2</v>
      </c>
      <c r="D2080" s="2">
        <f t="shared" si="254"/>
        <v>4.2194000000000003</v>
      </c>
      <c r="E2080" s="2">
        <f t="shared" si="256"/>
        <v>4.2102199999999987</v>
      </c>
      <c r="F2080" s="2">
        <f t="shared" si="257"/>
        <v>4.2010249999999987</v>
      </c>
      <c r="G2080" s="2">
        <f t="shared" si="251"/>
        <v>4.2013539999999994</v>
      </c>
      <c r="H2080" s="2">
        <f t="shared" si="255"/>
        <v>4.3221270000000009</v>
      </c>
      <c r="I2080" s="2">
        <f t="array" ref="I2080">SUMPRODUCT(B2064:B2083, (ROW(B2064:B2083)-ROW(B2064)+1)) / (20*21/2)</f>
        <v>4.218934285714286</v>
      </c>
      <c r="J2080" s="2">
        <f t="shared" si="258"/>
        <v>4.206238809747032</v>
      </c>
      <c r="K2080" s="2">
        <f t="shared" si="252"/>
        <v>4.2249351507930291</v>
      </c>
    </row>
    <row r="2081" spans="1:11" ht="13.5" x14ac:dyDescent="0.25">
      <c r="A2081" s="3">
        <v>45033</v>
      </c>
      <c r="B2081" s="2">
        <v>4.2545000000000002</v>
      </c>
      <c r="C2081" s="2">
        <f t="shared" si="253"/>
        <v>3.3400000000000318E-2</v>
      </c>
      <c r="D2081" s="2">
        <f t="shared" si="254"/>
        <v>4.22776</v>
      </c>
      <c r="E2081" s="2">
        <f t="shared" si="256"/>
        <v>4.2160699999999993</v>
      </c>
      <c r="F2081" s="2">
        <f t="shared" si="257"/>
        <v>4.2047849999999993</v>
      </c>
      <c r="G2081" s="2">
        <f t="shared" si="251"/>
        <v>4.1998499999999996</v>
      </c>
      <c r="H2081" s="2">
        <f t="shared" si="255"/>
        <v>4.3229210000000009</v>
      </c>
      <c r="I2081" s="2">
        <f t="array" ref="I2081">SUMPRODUCT(B2065:B2084, (ROW(B2065:B2084)-ROW(B2065)+1)) / (20*21/2)</f>
        <v>4.2223514285714288</v>
      </c>
      <c r="J2081" s="2">
        <f t="shared" si="258"/>
        <v>4.2108351135806483</v>
      </c>
      <c r="K2081" s="2">
        <f t="shared" si="252"/>
        <v>4.2260945566442825</v>
      </c>
    </row>
    <row r="2082" spans="1:11" ht="13.5" x14ac:dyDescent="0.25">
      <c r="A2082" s="3">
        <v>45034</v>
      </c>
      <c r="B2082" s="2">
        <v>4.2545000000000002</v>
      </c>
      <c r="C2082" s="2">
        <f t="shared" si="253"/>
        <v>0</v>
      </c>
      <c r="D2082" s="2">
        <f t="shared" si="254"/>
        <v>4.2361199999999997</v>
      </c>
      <c r="E2082" s="2">
        <f t="shared" si="256"/>
        <v>4.2210799999999997</v>
      </c>
      <c r="F2082" s="2">
        <f t="shared" si="257"/>
        <v>4.2081299999999997</v>
      </c>
      <c r="G2082" s="2">
        <f t="shared" si="251"/>
        <v>4.1983459999999999</v>
      </c>
      <c r="H2082" s="2">
        <f t="shared" si="255"/>
        <v>4.3237150000000018</v>
      </c>
      <c r="I2082" s="2">
        <f t="array" ref="I2082">SUMPRODUCT(B2066:B2085, (ROW(B2066:B2085)-ROW(B2066)+1)) / (20*21/2)</f>
        <v>4.2270504761904757</v>
      </c>
      <c r="J2082" s="2">
        <f t="shared" si="258"/>
        <v>4.2149936741920149</v>
      </c>
      <c r="K2082" s="2">
        <f t="shared" si="252"/>
        <v>4.2272084955994087</v>
      </c>
    </row>
    <row r="2083" spans="1:11" ht="13.5" x14ac:dyDescent="0.25">
      <c r="A2083" s="3">
        <v>45035</v>
      </c>
      <c r="B2083" s="2">
        <v>4.2210999999999999</v>
      </c>
      <c r="C2083" s="2">
        <f t="shared" si="253"/>
        <v>-3.3400000000000318E-2</v>
      </c>
      <c r="D2083" s="2">
        <f t="shared" si="254"/>
        <v>4.2394599999999993</v>
      </c>
      <c r="E2083" s="2">
        <f t="shared" si="256"/>
        <v>4.2227499999999996</v>
      </c>
      <c r="F2083" s="2">
        <f t="shared" si="257"/>
        <v>4.2102200000000014</v>
      </c>
      <c r="G2083" s="2">
        <f t="shared" si="251"/>
        <v>4.1961740000000001</v>
      </c>
      <c r="H2083" s="2">
        <f t="shared" si="255"/>
        <v>4.3243840000000011</v>
      </c>
      <c r="I2083" s="2">
        <f t="array" ref="I2083">SUMPRODUCT(B2067:B2086, (ROW(B2067:B2086)-ROW(B2067)+1)) / (20*21/2)</f>
        <v>4.2306309523809515</v>
      </c>
      <c r="J2083" s="2">
        <f t="shared" si="258"/>
        <v>4.2155752290308701</v>
      </c>
      <c r="K2083" s="2">
        <f t="shared" si="252"/>
        <v>4.2269689467523728</v>
      </c>
    </row>
    <row r="2084" spans="1:11" ht="13.5" x14ac:dyDescent="0.25">
      <c r="A2084" s="3">
        <v>45036</v>
      </c>
      <c r="B2084" s="2">
        <v>4.2461000000000002</v>
      </c>
      <c r="C2084" s="2">
        <f t="shared" si="253"/>
        <v>2.5000000000000355E-2</v>
      </c>
      <c r="D2084" s="2">
        <f t="shared" si="254"/>
        <v>4.2394599999999993</v>
      </c>
      <c r="E2084" s="2">
        <f t="shared" si="256"/>
        <v>4.2269199999999998</v>
      </c>
      <c r="F2084" s="2">
        <f t="shared" si="257"/>
        <v>4.2135600000000002</v>
      </c>
      <c r="G2084" s="2">
        <f t="shared" si="251"/>
        <v>4.1953379999999996</v>
      </c>
      <c r="H2084" s="2">
        <f t="shared" si="255"/>
        <v>4.3251360000000005</v>
      </c>
      <c r="I2084" s="2">
        <f t="array" ref="I2084">SUMPRODUCT(B2068:B2087, (ROW(B2068:B2087)-ROW(B2068)+1)) / (20*21/2)</f>
        <v>4.2339328571428574</v>
      </c>
      <c r="J2084" s="2">
        <f t="shared" si="258"/>
        <v>4.2184823500755488</v>
      </c>
      <c r="K2084" s="2">
        <f t="shared" si="252"/>
        <v>4.2277191841346324</v>
      </c>
    </row>
    <row r="2085" spans="1:11" ht="13.5" x14ac:dyDescent="0.25">
      <c r="A2085" s="3">
        <v>45040</v>
      </c>
      <c r="B2085" s="2">
        <v>4.2629000000000001</v>
      </c>
      <c r="C2085" s="2">
        <f t="shared" si="253"/>
        <v>1.6799999999999926E-2</v>
      </c>
      <c r="D2085" s="2">
        <f t="shared" si="254"/>
        <v>4.2478199999999999</v>
      </c>
      <c r="E2085" s="2">
        <f t="shared" si="256"/>
        <v>4.2336100000000005</v>
      </c>
      <c r="F2085" s="2">
        <f t="shared" si="257"/>
        <v>4.2169050000000006</v>
      </c>
      <c r="G2085" s="2">
        <f t="shared" si="251"/>
        <v>4.1958400000000005</v>
      </c>
      <c r="H2085" s="2">
        <f t="shared" si="255"/>
        <v>4.3260139999999998</v>
      </c>
      <c r="I2085" s="2">
        <f t="array" ref="I2085">SUMPRODUCT(B2069:B2088, (ROW(B2069:B2088)-ROW(B2069)+1)) / (20*21/2)</f>
        <v>4.2385466666666662</v>
      </c>
      <c r="J2085" s="2">
        <f t="shared" si="258"/>
        <v>4.222712602449306</v>
      </c>
      <c r="K2085" s="2">
        <f t="shared" si="252"/>
        <v>4.2290988239724898</v>
      </c>
    </row>
    <row r="2086" spans="1:11" ht="13.5" x14ac:dyDescent="0.25">
      <c r="A2086" s="3">
        <v>45041</v>
      </c>
      <c r="B2086" s="2">
        <v>4.2545000000000002</v>
      </c>
      <c r="C2086" s="2">
        <f t="shared" si="253"/>
        <v>-8.3999999999999631E-3</v>
      </c>
      <c r="D2086" s="2">
        <f t="shared" si="254"/>
        <v>4.2478199999999999</v>
      </c>
      <c r="E2086" s="2">
        <f t="shared" si="256"/>
        <v>4.2377900000000004</v>
      </c>
      <c r="F2086" s="2">
        <f t="shared" si="257"/>
        <v>4.2198299999999991</v>
      </c>
      <c r="G2086" s="2">
        <f t="shared" si="251"/>
        <v>4.1966760000000001</v>
      </c>
      <c r="H2086" s="2">
        <f t="shared" si="255"/>
        <v>4.3268500000000003</v>
      </c>
      <c r="I2086" s="2">
        <f t="array" ref="I2086">SUMPRODUCT(B2070:B2089, (ROW(B2070:B2089)-ROW(B2070)+1)) / (20*21/2)</f>
        <v>4.2420119047619051</v>
      </c>
      <c r="J2086" s="2">
        <f t="shared" si="258"/>
        <v>4.2257399736446102</v>
      </c>
      <c r="K2086" s="2">
        <f t="shared" si="252"/>
        <v>4.2300949485225878</v>
      </c>
    </row>
    <row r="2087" spans="1:11" ht="13.5" x14ac:dyDescent="0.25">
      <c r="A2087" s="3">
        <v>45042</v>
      </c>
      <c r="B2087" s="2">
        <v>4.2545000000000002</v>
      </c>
      <c r="C2087" s="2">
        <f t="shared" si="253"/>
        <v>0</v>
      </c>
      <c r="D2087" s="2">
        <f t="shared" si="254"/>
        <v>4.2478199999999999</v>
      </c>
      <c r="E2087" s="2">
        <f t="shared" si="256"/>
        <v>4.2419700000000002</v>
      </c>
      <c r="F2087" s="2">
        <f t="shared" si="257"/>
        <v>4.2227549999999994</v>
      </c>
      <c r="G2087" s="2">
        <f t="shared" si="251"/>
        <v>4.1981800000000007</v>
      </c>
      <c r="H2087" s="2">
        <f t="shared" si="255"/>
        <v>4.3276859999999999</v>
      </c>
      <c r="I2087" s="2">
        <f t="array" ref="I2087">SUMPRODUCT(B2071:B2090, (ROW(B2071:B2090)-ROW(B2071)+1)) / (20*21/2)</f>
        <v>4.2523604761904759</v>
      </c>
      <c r="J2087" s="2">
        <f t="shared" si="258"/>
        <v>4.2284790237736951</v>
      </c>
      <c r="K2087" s="2">
        <f t="shared" si="252"/>
        <v>4.2310520093648396</v>
      </c>
    </row>
    <row r="2088" spans="1:11" ht="13.5" x14ac:dyDescent="0.25">
      <c r="A2088" s="3">
        <v>45043</v>
      </c>
      <c r="B2088" s="2">
        <v>4.2712000000000003</v>
      </c>
      <c r="C2088" s="2">
        <f t="shared" si="253"/>
        <v>1.6700000000000159E-2</v>
      </c>
      <c r="D2088" s="2">
        <f t="shared" si="254"/>
        <v>4.2578399999999998</v>
      </c>
      <c r="E2088" s="2">
        <f t="shared" si="256"/>
        <v>4.2486499999999996</v>
      </c>
      <c r="F2088" s="2">
        <f t="shared" si="257"/>
        <v>4.2265149999999991</v>
      </c>
      <c r="G2088" s="2">
        <f t="shared" si="251"/>
        <v>4.1998519999999999</v>
      </c>
      <c r="H2088" s="2">
        <f t="shared" si="255"/>
        <v>4.3286055000000001</v>
      </c>
      <c r="I2088" s="2">
        <f t="array" ref="I2088">SUMPRODUCT(B2072:B2091, (ROW(B2072:B2091)-ROW(B2072)+1)) / (20*21/2)</f>
        <v>4.2620723809523815</v>
      </c>
      <c r="J2088" s="2">
        <f t="shared" si="258"/>
        <v>4.2325476881762008</v>
      </c>
      <c r="K2088" s="2">
        <f t="shared" si="252"/>
        <v>4.2326264403701401</v>
      </c>
    </row>
    <row r="2089" spans="1:11" ht="13.5" x14ac:dyDescent="0.25">
      <c r="A2089" s="3">
        <v>45044</v>
      </c>
      <c r="B2089" s="2">
        <v>4.2629000000000001</v>
      </c>
      <c r="C2089" s="2">
        <f t="shared" si="253"/>
        <v>-8.3000000000001961E-3</v>
      </c>
      <c r="D2089" s="2">
        <f t="shared" si="254"/>
        <v>4.2612000000000005</v>
      </c>
      <c r="E2089" s="2">
        <f t="shared" si="256"/>
        <v>4.2503299999999999</v>
      </c>
      <c r="F2089" s="2">
        <f t="shared" si="257"/>
        <v>4.2294399999999994</v>
      </c>
      <c r="G2089" s="2">
        <f t="shared" si="251"/>
        <v>4.2013579999999999</v>
      </c>
      <c r="H2089" s="2">
        <f t="shared" si="255"/>
        <v>4.3295250000000003</v>
      </c>
      <c r="I2089" s="2">
        <f t="array" ref="I2089">SUMPRODUCT(B2073:B2092, (ROW(B2073:B2092)-ROW(B2073)+1)) / (20*21/2)</f>
        <v>4.2734980952380948</v>
      </c>
      <c r="J2089" s="2">
        <f t="shared" si="258"/>
        <v>4.2354383845403722</v>
      </c>
      <c r="K2089" s="2">
        <f t="shared" si="252"/>
        <v>4.2338136387869971</v>
      </c>
    </row>
    <row r="2090" spans="1:11" ht="13.5" x14ac:dyDescent="0.25">
      <c r="A2090" s="3">
        <v>45048</v>
      </c>
      <c r="B2090" s="2">
        <v>4.3380999999999998</v>
      </c>
      <c r="C2090" s="2">
        <f t="shared" si="253"/>
        <v>7.5199999999999712E-2</v>
      </c>
      <c r="D2090" s="2">
        <f t="shared" si="254"/>
        <v>4.2762400000000005</v>
      </c>
      <c r="E2090" s="2">
        <f t="shared" si="256"/>
        <v>4.2620300000000002</v>
      </c>
      <c r="F2090" s="2">
        <f t="shared" si="257"/>
        <v>4.2361249999999995</v>
      </c>
      <c r="G2090" s="2">
        <f t="shared" si="251"/>
        <v>4.2045340000000007</v>
      </c>
      <c r="H2090" s="2">
        <f t="shared" si="255"/>
        <v>4.3305280000000002</v>
      </c>
      <c r="I2090" s="2">
        <f t="array" ref="I2090">SUMPRODUCT(B2074:B2093, (ROW(B2074:B2093)-ROW(B2074)+1)) / (20*21/2)</f>
        <v>4.2841676190476194</v>
      </c>
      <c r="J2090" s="2">
        <f t="shared" si="258"/>
        <v>4.2452156812508131</v>
      </c>
      <c r="K2090" s="2">
        <f t="shared" si="252"/>
        <v>4.2379033000110367</v>
      </c>
    </row>
    <row r="2091" spans="1:11" ht="13.5" x14ac:dyDescent="0.25">
      <c r="A2091" s="3">
        <v>45049</v>
      </c>
      <c r="B2091" s="2">
        <v>4.3380999999999998</v>
      </c>
      <c r="C2091" s="2">
        <f t="shared" si="253"/>
        <v>0</v>
      </c>
      <c r="D2091" s="2">
        <f t="shared" si="254"/>
        <v>4.2929599999999999</v>
      </c>
      <c r="E2091" s="2">
        <f t="shared" si="256"/>
        <v>4.2703899999999999</v>
      </c>
      <c r="F2091" s="2">
        <f t="shared" si="257"/>
        <v>4.2432299999999996</v>
      </c>
      <c r="G2091" s="2">
        <f t="shared" si="251"/>
        <v>4.2077100000000005</v>
      </c>
      <c r="H2091" s="2">
        <f t="shared" si="255"/>
        <v>4.3315310000000009</v>
      </c>
      <c r="I2091" s="2">
        <f t="array" ref="I2091">SUMPRODUCT(B2075:B2094, (ROW(B2075:B2094)-ROW(B2075)+1)) / (20*21/2)</f>
        <v>4.2956714285714286</v>
      </c>
      <c r="J2091" s="2">
        <f t="shared" si="258"/>
        <v>4.2540618068459732</v>
      </c>
      <c r="K2091" s="2">
        <f t="shared" si="252"/>
        <v>4.2418325823635454</v>
      </c>
    </row>
    <row r="2092" spans="1:11" ht="13.5" x14ac:dyDescent="0.25">
      <c r="A2092" s="3">
        <v>45050</v>
      </c>
      <c r="B2092" s="2">
        <v>4.3632</v>
      </c>
      <c r="C2092" s="2">
        <f t="shared" si="253"/>
        <v>2.5100000000000122E-2</v>
      </c>
      <c r="D2092" s="2">
        <f t="shared" si="254"/>
        <v>4.3147000000000002</v>
      </c>
      <c r="E2092" s="2">
        <f t="shared" si="256"/>
        <v>4.2812599999999996</v>
      </c>
      <c r="F2092" s="2">
        <f t="shared" si="257"/>
        <v>4.2511700000000001</v>
      </c>
      <c r="G2092" s="2">
        <f t="shared" si="251"/>
        <v>4.2113880000000004</v>
      </c>
      <c r="H2092" s="2">
        <f t="shared" si="255"/>
        <v>4.3325760000000004</v>
      </c>
      <c r="I2092" s="2">
        <f t="array" ref="I2092">SUMPRODUCT(B2076:B2095, (ROW(B2076:B2095)-ROW(B2076)+1)) / (20*21/2)</f>
        <v>4.3131871428571422</v>
      </c>
      <c r="J2092" s="2">
        <f t="shared" si="258"/>
        <v>4.2644559204796906</v>
      </c>
      <c r="K2092" s="2">
        <f t="shared" si="252"/>
        <v>4.2465920889375237</v>
      </c>
    </row>
    <row r="2093" spans="1:11" ht="13.5" x14ac:dyDescent="0.25">
      <c r="A2093" s="3">
        <v>45051</v>
      </c>
      <c r="B2093" s="2">
        <v>4.3632</v>
      </c>
      <c r="C2093" s="2">
        <f t="shared" si="253"/>
        <v>0</v>
      </c>
      <c r="D2093" s="2">
        <f t="shared" si="254"/>
        <v>4.3331</v>
      </c>
      <c r="E2093" s="2">
        <f t="shared" si="256"/>
        <v>4.2954699999999999</v>
      </c>
      <c r="F2093" s="2">
        <f t="shared" si="257"/>
        <v>4.2591100000000006</v>
      </c>
      <c r="G2093" s="2">
        <f t="shared" si="251"/>
        <v>4.2150660000000002</v>
      </c>
      <c r="H2093" s="2">
        <f t="shared" si="255"/>
        <v>4.3336210000000008</v>
      </c>
      <c r="I2093" s="2">
        <f t="array" ref="I2093">SUMPRODUCT(B2077:B2096, (ROW(B2077:B2096)-ROW(B2077)+1)) / (20*21/2)</f>
        <v>4.3294847619047623</v>
      </c>
      <c r="J2093" s="2">
        <f t="shared" si="258"/>
        <v>4.2738601185292442</v>
      </c>
      <c r="K2093" s="2">
        <f t="shared" si="252"/>
        <v>4.2511649481948757</v>
      </c>
    </row>
    <row r="2094" spans="1:11" ht="13.5" x14ac:dyDescent="0.25">
      <c r="A2094" s="3">
        <v>45054</v>
      </c>
      <c r="B2094" s="2">
        <v>4.3799000000000001</v>
      </c>
      <c r="C2094" s="2">
        <f t="shared" si="253"/>
        <v>1.6700000000000159E-2</v>
      </c>
      <c r="D2094" s="2">
        <f t="shared" si="254"/>
        <v>4.3564999999999996</v>
      </c>
      <c r="E2094" s="2">
        <f t="shared" si="256"/>
        <v>4.3088500000000005</v>
      </c>
      <c r="F2094" s="2">
        <f t="shared" si="257"/>
        <v>4.2678850000000015</v>
      </c>
      <c r="G2094" s="2">
        <f t="shared" si="251"/>
        <v>4.2190780000000006</v>
      </c>
      <c r="H2094" s="2">
        <f t="shared" si="255"/>
        <v>4.3350420000000005</v>
      </c>
      <c r="I2094" s="2">
        <f t="array" ref="I2094">SUMPRODUCT(B2078:B2097, (ROW(B2078:B2097)-ROW(B2078)+1)) / (20*21/2)</f>
        <v>4.3412723809523817</v>
      </c>
      <c r="J2094" s="2">
        <f t="shared" si="258"/>
        <v>4.2839591548597928</v>
      </c>
      <c r="K2094" s="2">
        <f t="shared" si="252"/>
        <v>4.2562133815989984</v>
      </c>
    </row>
    <row r="2095" spans="1:11" ht="13.5" x14ac:dyDescent="0.25">
      <c r="A2095" s="3">
        <v>45055</v>
      </c>
      <c r="B2095" s="2">
        <v>4.4518000000000004</v>
      </c>
      <c r="C2095" s="2">
        <f t="shared" si="253"/>
        <v>7.1900000000000297E-2</v>
      </c>
      <c r="D2095" s="2">
        <f t="shared" si="254"/>
        <v>4.3792400000000002</v>
      </c>
      <c r="E2095" s="2">
        <f t="shared" si="256"/>
        <v>4.3277400000000004</v>
      </c>
      <c r="F2095" s="2">
        <f t="shared" si="257"/>
        <v>4.2806750000000013</v>
      </c>
      <c r="G2095" s="2">
        <f t="shared" si="251"/>
        <v>4.2245280000000003</v>
      </c>
      <c r="H2095" s="2">
        <f t="shared" si="255"/>
        <v>4.3365300000000007</v>
      </c>
      <c r="I2095" s="2">
        <f t="array" ref="I2095">SUMPRODUCT(B2079:B2098, (ROW(B2079:B2098)-ROW(B2079)+1)) / (20*21/2)</f>
        <v>4.3529376190476192</v>
      </c>
      <c r="J2095" s="2">
        <f t="shared" si="258"/>
        <v>4.2999439972540987</v>
      </c>
      <c r="K2095" s="2">
        <f t="shared" si="252"/>
        <v>4.263883445065705</v>
      </c>
    </row>
    <row r="2096" spans="1:11" ht="13.5" x14ac:dyDescent="0.25">
      <c r="A2096" s="3">
        <v>45056</v>
      </c>
      <c r="B2096" s="2">
        <v>4.4518000000000004</v>
      </c>
      <c r="C2096" s="2">
        <f t="shared" si="253"/>
        <v>0</v>
      </c>
      <c r="D2096" s="2">
        <f t="shared" si="254"/>
        <v>4.40198</v>
      </c>
      <c r="E2096" s="2">
        <f t="shared" si="256"/>
        <v>4.3474699999999995</v>
      </c>
      <c r="F2096" s="2">
        <f t="shared" si="257"/>
        <v>4.2926300000000008</v>
      </c>
      <c r="G2096" s="2">
        <f t="shared" si="251"/>
        <v>4.229978</v>
      </c>
      <c r="H2096" s="2">
        <f t="shared" si="255"/>
        <v>4.3380180000000008</v>
      </c>
      <c r="I2096" s="2">
        <f t="array" ref="I2096">SUMPRODUCT(B2080:B2099, (ROW(B2080:B2099)-ROW(B2080)+1)) / (20*21/2)</f>
        <v>4.3627033333333332</v>
      </c>
      <c r="J2096" s="2">
        <f t="shared" si="258"/>
        <v>4.3144064737060894</v>
      </c>
      <c r="K2096" s="2">
        <f t="shared" si="252"/>
        <v>4.2712527217297955</v>
      </c>
    </row>
    <row r="2097" spans="1:11" ht="13.5" x14ac:dyDescent="0.25">
      <c r="A2097" s="3">
        <v>45057</v>
      </c>
      <c r="B2097" s="2">
        <v>4.4164000000000003</v>
      </c>
      <c r="C2097" s="2">
        <f t="shared" si="253"/>
        <v>-3.5400000000000098E-2</v>
      </c>
      <c r="D2097" s="2">
        <f t="shared" si="254"/>
        <v>4.4126200000000004</v>
      </c>
      <c r="E2097" s="2">
        <f t="shared" si="256"/>
        <v>4.3636600000000003</v>
      </c>
      <c r="F2097" s="2">
        <f t="shared" si="257"/>
        <v>4.3028150000000007</v>
      </c>
      <c r="G2097" s="2">
        <f t="shared" si="251"/>
        <v>4.2347199999999994</v>
      </c>
      <c r="H2097" s="2">
        <f t="shared" si="255"/>
        <v>4.3393290000000011</v>
      </c>
      <c r="I2097" s="2">
        <f t="array" ref="I2097">SUMPRODUCT(B2081:B2100, (ROW(B2081:B2100)-ROW(B2081)+1)) / (20*21/2)</f>
        <v>4.3741819047619055</v>
      </c>
      <c r="J2097" s="2">
        <f t="shared" si="258"/>
        <v>4.3241201428769385</v>
      </c>
      <c r="K2097" s="2">
        <f t="shared" si="252"/>
        <v>4.2769447718580391</v>
      </c>
    </row>
    <row r="2098" spans="1:11" ht="13.5" x14ac:dyDescent="0.25">
      <c r="A2098" s="3">
        <v>45058</v>
      </c>
      <c r="B2098" s="2">
        <v>4.4253</v>
      </c>
      <c r="C2098" s="2">
        <f t="shared" si="253"/>
        <v>8.8999999999996859E-3</v>
      </c>
      <c r="D2098" s="2">
        <f t="shared" si="254"/>
        <v>4.425040000000001</v>
      </c>
      <c r="E2098" s="2">
        <f t="shared" si="256"/>
        <v>4.3790700000000005</v>
      </c>
      <c r="F2098" s="2">
        <f t="shared" si="257"/>
        <v>4.3138600000000009</v>
      </c>
      <c r="G2098" s="2">
        <f t="shared" ref="G2098:G2161" si="259">AVERAGE(B2049:B2098)</f>
        <v>4.2396399999999996</v>
      </c>
      <c r="H2098" s="2">
        <f t="shared" si="255"/>
        <v>4.3406845000000001</v>
      </c>
      <c r="I2098" s="2">
        <f t="array" ref="I2098">SUMPRODUCT(B2082:B2101, (ROW(B2082:B2101)-ROW(B2082)+1)) / (20*21/2)</f>
        <v>4.3846042857142864</v>
      </c>
      <c r="J2098" s="2">
        <f t="shared" si="258"/>
        <v>4.3337563197458016</v>
      </c>
      <c r="K2098" s="2">
        <f t="shared" si="252"/>
        <v>4.2827626239420384</v>
      </c>
    </row>
    <row r="2099" spans="1:11" ht="13.5" x14ac:dyDescent="0.25">
      <c r="A2099" s="3">
        <v>45061</v>
      </c>
      <c r="B2099" s="2">
        <v>4.4164000000000003</v>
      </c>
      <c r="C2099" s="2">
        <f t="shared" si="253"/>
        <v>-8.8999999999996859E-3</v>
      </c>
      <c r="D2099" s="2">
        <f t="shared" si="254"/>
        <v>4.4323399999999999</v>
      </c>
      <c r="E2099" s="2">
        <f t="shared" si="256"/>
        <v>4.3944200000000002</v>
      </c>
      <c r="F2099" s="2">
        <f t="shared" si="257"/>
        <v>4.3223750000000001</v>
      </c>
      <c r="G2099" s="2">
        <f t="shared" si="259"/>
        <v>4.244381999999999</v>
      </c>
      <c r="H2099" s="2">
        <f t="shared" si="255"/>
        <v>4.3420790000000009</v>
      </c>
      <c r="I2099" s="2">
        <f t="array" ref="I2099">SUMPRODUCT(B2083:B2102, (ROW(B2083:B2102)-ROW(B2083)+1)) / (20*21/2)</f>
        <v>4.3949771428571438</v>
      </c>
      <c r="J2099" s="2">
        <f t="shared" si="258"/>
        <v>4.3416271464366778</v>
      </c>
      <c r="K2099" s="2">
        <f t="shared" ref="K2099:K2162" si="260">$K$4*B2099+(1-$K$4)*K2098</f>
        <v>4.2880033053560762</v>
      </c>
    </row>
    <row r="2100" spans="1:11" ht="13.5" x14ac:dyDescent="0.25">
      <c r="A2100" s="3">
        <v>45062</v>
      </c>
      <c r="B2100" s="2">
        <v>4.4428999999999998</v>
      </c>
      <c r="C2100" s="2">
        <f t="shared" si="253"/>
        <v>2.6499999999999524E-2</v>
      </c>
      <c r="D2100" s="2">
        <f t="shared" si="254"/>
        <v>4.4305599999999998</v>
      </c>
      <c r="E2100" s="2">
        <f t="shared" si="256"/>
        <v>4.4049000000000005</v>
      </c>
      <c r="F2100" s="2">
        <f t="shared" si="257"/>
        <v>4.3334649999999995</v>
      </c>
      <c r="G2100" s="2">
        <f t="shared" si="259"/>
        <v>4.2496539999999996</v>
      </c>
      <c r="H2100" s="2">
        <f t="shared" si="255"/>
        <v>4.3436060000000003</v>
      </c>
      <c r="I2100" s="2">
        <f t="array" ref="I2100">SUMPRODUCT(B2084:B2103, (ROW(B2084:B2103)-ROW(B2084)+1)) / (20*21/2)</f>
        <v>4.4128200000000009</v>
      </c>
      <c r="J2100" s="2">
        <f t="shared" si="258"/>
        <v>4.3512721801093752</v>
      </c>
      <c r="K2100" s="2">
        <f t="shared" si="260"/>
        <v>4.2940776855381912</v>
      </c>
    </row>
    <row r="2101" spans="1:11" ht="13.5" x14ac:dyDescent="0.25">
      <c r="A2101" s="3">
        <v>45063</v>
      </c>
      <c r="B2101" s="2">
        <v>4.4428999999999998</v>
      </c>
      <c r="C2101" s="2">
        <f t="shared" si="253"/>
        <v>0</v>
      </c>
      <c r="D2101" s="2">
        <f t="shared" si="254"/>
        <v>4.4287800000000006</v>
      </c>
      <c r="E2101" s="2">
        <f t="shared" si="256"/>
        <v>4.4153800000000007</v>
      </c>
      <c r="F2101" s="2">
        <f t="shared" si="257"/>
        <v>4.342884999999999</v>
      </c>
      <c r="G2101" s="2">
        <f t="shared" si="259"/>
        <v>4.2552599999999998</v>
      </c>
      <c r="H2101" s="2">
        <f t="shared" si="255"/>
        <v>4.3451330000000006</v>
      </c>
      <c r="I2101" s="2">
        <f t="array" ref="I2101">SUMPRODUCT(B2085:B2104, (ROW(B2085:B2104)-ROW(B2085)+1)) / (20*21/2)</f>
        <v>4.4299819047619051</v>
      </c>
      <c r="J2101" s="2">
        <f t="shared" si="258"/>
        <v>4.3599986391465775</v>
      </c>
      <c r="K2101" s="2">
        <f t="shared" si="260"/>
        <v>4.2999138547327727</v>
      </c>
    </row>
    <row r="2102" spans="1:11" ht="13.5" x14ac:dyDescent="0.25">
      <c r="A2102" s="3">
        <v>45064</v>
      </c>
      <c r="B2102" s="2">
        <v>4.4518000000000004</v>
      </c>
      <c r="C2102" s="2">
        <f t="shared" si="253"/>
        <v>8.9000000000005741E-3</v>
      </c>
      <c r="D2102" s="2">
        <f t="shared" si="254"/>
        <v>4.4358599999999999</v>
      </c>
      <c r="E2102" s="2">
        <f t="shared" si="256"/>
        <v>4.4242400000000002</v>
      </c>
      <c r="F2102" s="2">
        <f t="shared" si="257"/>
        <v>4.3527499999999986</v>
      </c>
      <c r="G2102" s="2">
        <f t="shared" si="259"/>
        <v>4.2607099999999996</v>
      </c>
      <c r="H2102" s="2">
        <f t="shared" si="255"/>
        <v>4.3467045000000004</v>
      </c>
      <c r="I2102" s="2">
        <f t="array" ref="I2102">SUMPRODUCT(B2086:B2105, (ROW(B2086:B2105)-ROW(B2086)+1)) / (20*21/2)</f>
        <v>4.4457019047619051</v>
      </c>
      <c r="J2102" s="2">
        <f t="shared" si="258"/>
        <v>4.3687416258945229</v>
      </c>
      <c r="K2102" s="2">
        <f t="shared" si="260"/>
        <v>4.3058701741550172</v>
      </c>
    </row>
    <row r="2103" spans="1:11" ht="13.5" x14ac:dyDescent="0.25">
      <c r="A2103" s="3">
        <v>45065</v>
      </c>
      <c r="B2103" s="2">
        <v>4.5400999999999998</v>
      </c>
      <c r="C2103" s="2">
        <f t="shared" si="253"/>
        <v>8.8299999999999379E-2</v>
      </c>
      <c r="D2103" s="2">
        <f t="shared" si="254"/>
        <v>4.4588200000000002</v>
      </c>
      <c r="E2103" s="2">
        <f t="shared" si="256"/>
        <v>4.441930000000001</v>
      </c>
      <c r="F2103" s="2">
        <f t="shared" si="257"/>
        <v>4.3686999999999996</v>
      </c>
      <c r="G2103" s="2">
        <f t="shared" si="259"/>
        <v>4.2679259999999992</v>
      </c>
      <c r="H2103" s="2">
        <f t="shared" si="255"/>
        <v>4.3487175000000011</v>
      </c>
      <c r="I2103" s="2">
        <f t="array" ref="I2103">SUMPRODUCT(B2087:B2106, (ROW(B2087:B2106)-ROW(B2087)+1)) / (20*21/2)</f>
        <v>4.4634314285714289</v>
      </c>
      <c r="J2103" s="2">
        <f t="shared" si="258"/>
        <v>4.3850614710474254</v>
      </c>
      <c r="K2103" s="2">
        <f t="shared" si="260"/>
        <v>4.3150556575214871</v>
      </c>
    </row>
    <row r="2104" spans="1:11" ht="13.5" x14ac:dyDescent="0.25">
      <c r="A2104" s="3">
        <v>45068</v>
      </c>
      <c r="B2104" s="2">
        <v>4.5488999999999997</v>
      </c>
      <c r="C2104" s="2">
        <f t="shared" si="253"/>
        <v>8.799999999999919E-3</v>
      </c>
      <c r="D2104" s="2">
        <f t="shared" si="254"/>
        <v>4.4853199999999998</v>
      </c>
      <c r="E2104" s="2">
        <f t="shared" si="256"/>
        <v>4.4588300000000007</v>
      </c>
      <c r="F2104" s="2">
        <f t="shared" si="257"/>
        <v>4.3838400000000002</v>
      </c>
      <c r="G2104" s="2">
        <f t="shared" si="259"/>
        <v>4.2753179999999995</v>
      </c>
      <c r="H2104" s="2">
        <f t="shared" si="255"/>
        <v>4.3508580000000014</v>
      </c>
      <c r="I2104" s="2">
        <f t="array" ref="I2104">SUMPRODUCT(B2088:B2107, (ROW(B2088:B2107)-ROW(B2088)+1)) / (20*21/2)</f>
        <v>4.4770666666666665</v>
      </c>
      <c r="J2104" s="2">
        <f t="shared" si="258"/>
        <v>4.4006651404714798</v>
      </c>
      <c r="K2104" s="2">
        <f t="shared" si="260"/>
        <v>4.3242260238931935</v>
      </c>
    </row>
    <row r="2105" spans="1:11" ht="13.5" x14ac:dyDescent="0.25">
      <c r="A2105" s="3">
        <v>45069</v>
      </c>
      <c r="B2105" s="2">
        <v>4.5488999999999997</v>
      </c>
      <c r="C2105" s="2">
        <f t="shared" si="253"/>
        <v>0</v>
      </c>
      <c r="D2105" s="2">
        <f t="shared" si="254"/>
        <v>4.5065200000000001</v>
      </c>
      <c r="E2105" s="2">
        <f t="shared" si="256"/>
        <v>4.46854</v>
      </c>
      <c r="F2105" s="2">
        <f t="shared" si="257"/>
        <v>4.3981399999999997</v>
      </c>
      <c r="G2105" s="2">
        <f t="shared" si="259"/>
        <v>4.2827099999999998</v>
      </c>
      <c r="H2105" s="2">
        <f t="shared" si="255"/>
        <v>4.3529985000000018</v>
      </c>
      <c r="I2105" s="2">
        <f t="array" ref="I2105">SUMPRODUCT(B2089:B2108, (ROW(B2089:B2108)-ROW(B2089)+1)) / (20*21/2)</f>
        <v>4.4892576190476197</v>
      </c>
      <c r="J2105" s="2">
        <f t="shared" si="258"/>
        <v>4.4147827461408626</v>
      </c>
      <c r="K2105" s="2">
        <f t="shared" si="260"/>
        <v>4.333036768054245</v>
      </c>
    </row>
    <row r="2106" spans="1:11" ht="13.5" x14ac:dyDescent="0.25">
      <c r="A2106" s="3">
        <v>45070</v>
      </c>
      <c r="B2106" s="2">
        <v>4.5842999999999998</v>
      </c>
      <c r="C2106" s="2">
        <f t="shared" si="253"/>
        <v>3.5400000000000098E-2</v>
      </c>
      <c r="D2106" s="2">
        <f t="shared" si="254"/>
        <v>4.5347999999999997</v>
      </c>
      <c r="E2106" s="2">
        <f t="shared" si="256"/>
        <v>4.4817899999999993</v>
      </c>
      <c r="F2106" s="2">
        <f t="shared" si="257"/>
        <v>4.4146300000000007</v>
      </c>
      <c r="G2106" s="2">
        <f t="shared" si="259"/>
        <v>4.2908099999999996</v>
      </c>
      <c r="H2106" s="2">
        <f t="shared" si="255"/>
        <v>4.3553580000000016</v>
      </c>
      <c r="I2106" s="2">
        <f t="array" ref="I2106">SUMPRODUCT(B2090:B2109, (ROW(B2090:B2109)-ROW(B2090)+1)) / (20*21/2)</f>
        <v>4.50176</v>
      </c>
      <c r="J2106" s="2">
        <f t="shared" si="258"/>
        <v>4.4309272465084</v>
      </c>
      <c r="K2106" s="2">
        <f t="shared" si="260"/>
        <v>4.3428902281305497</v>
      </c>
    </row>
    <row r="2107" spans="1:11" ht="13.5" x14ac:dyDescent="0.25">
      <c r="A2107" s="3">
        <v>45071</v>
      </c>
      <c r="B2107" s="2">
        <v>4.5578000000000003</v>
      </c>
      <c r="C2107" s="2">
        <f t="shared" si="253"/>
        <v>-2.6499999999999524E-2</v>
      </c>
      <c r="D2107" s="2">
        <f t="shared" si="254"/>
        <v>4.5559999999999992</v>
      </c>
      <c r="E2107" s="2">
        <f t="shared" si="256"/>
        <v>4.4959299999999995</v>
      </c>
      <c r="F2107" s="2">
        <f t="shared" si="257"/>
        <v>4.4297950000000004</v>
      </c>
      <c r="G2107" s="2">
        <f t="shared" si="259"/>
        <v>4.2983799999999999</v>
      </c>
      <c r="H2107" s="2">
        <f t="shared" si="255"/>
        <v>4.3576685000000017</v>
      </c>
      <c r="I2107" s="2">
        <f t="array" ref="I2107">SUMPRODUCT(B2091:B2110, (ROW(B2091:B2110)-ROW(B2091)+1)) / (20*21/2)</f>
        <v>4.5127742857142863</v>
      </c>
      <c r="J2107" s="2">
        <f t="shared" si="258"/>
        <v>4.4430103658885525</v>
      </c>
      <c r="K2107" s="2">
        <f t="shared" si="260"/>
        <v>4.3513180623215089</v>
      </c>
    </row>
    <row r="2108" spans="1:11" ht="13.5" x14ac:dyDescent="0.25">
      <c r="A2108" s="3">
        <v>45072</v>
      </c>
      <c r="B2108" s="2">
        <v>4.5578000000000003</v>
      </c>
      <c r="C2108" s="2">
        <f t="shared" si="253"/>
        <v>0</v>
      </c>
      <c r="D2108" s="2">
        <f t="shared" si="254"/>
        <v>4.5595400000000001</v>
      </c>
      <c r="E2108" s="2">
        <f t="shared" si="256"/>
        <v>4.5091799999999997</v>
      </c>
      <c r="F2108" s="2">
        <f t="shared" si="257"/>
        <v>4.4441250000000005</v>
      </c>
      <c r="G2108" s="2">
        <f t="shared" si="259"/>
        <v>4.3059500000000002</v>
      </c>
      <c r="H2108" s="2">
        <f t="shared" si="255"/>
        <v>4.3599790000000018</v>
      </c>
      <c r="I2108" s="2">
        <f t="array" ref="I2108">SUMPRODUCT(B2092:B2111, (ROW(B2092:B2111)-ROW(B2092)+1)) / (20*21/2)</f>
        <v>4.5226585714285719</v>
      </c>
      <c r="J2108" s="2">
        <f t="shared" si="258"/>
        <v>4.4539427119944044</v>
      </c>
      <c r="K2108" s="2">
        <f t="shared" si="260"/>
        <v>4.3594153932108615</v>
      </c>
    </row>
    <row r="2109" spans="1:11" ht="13.5" x14ac:dyDescent="0.25">
      <c r="A2109" s="3">
        <v>45075</v>
      </c>
      <c r="B2109" s="2">
        <v>4.5754000000000001</v>
      </c>
      <c r="C2109" s="2">
        <f t="shared" si="253"/>
        <v>1.7599999999999838E-2</v>
      </c>
      <c r="D2109" s="2">
        <f t="shared" si="254"/>
        <v>4.5648399999999993</v>
      </c>
      <c r="E2109" s="2">
        <f t="shared" si="256"/>
        <v>4.52508</v>
      </c>
      <c r="F2109" s="2">
        <f t="shared" si="257"/>
        <v>4.4597500000000005</v>
      </c>
      <c r="G2109" s="2">
        <f t="shared" si="259"/>
        <v>4.3137059999999998</v>
      </c>
      <c r="H2109" s="2">
        <f t="shared" si="255"/>
        <v>4.3623775000000018</v>
      </c>
      <c r="I2109" s="2">
        <f t="array" ref="I2109">SUMPRODUCT(B2093:B2112, (ROW(B2093:B2112)-ROW(B2093)+1)) / (20*21/2)</f>
        <v>4.5314128571428576</v>
      </c>
      <c r="J2109" s="2">
        <f t="shared" si="258"/>
        <v>4.4655100727568415</v>
      </c>
      <c r="K2109" s="2">
        <f t="shared" si="260"/>
        <v>4.3678853777908282</v>
      </c>
    </row>
    <row r="2110" spans="1:11" ht="13.5" x14ac:dyDescent="0.25">
      <c r="A2110" s="3">
        <v>45076</v>
      </c>
      <c r="B2110" s="2">
        <v>4.5754000000000001</v>
      </c>
      <c r="C2110" s="2">
        <f t="shared" si="253"/>
        <v>0</v>
      </c>
      <c r="D2110" s="2">
        <f t="shared" si="254"/>
        <v>4.5701400000000003</v>
      </c>
      <c r="E2110" s="2">
        <f t="shared" si="256"/>
        <v>4.5383300000000002</v>
      </c>
      <c r="F2110" s="2">
        <f t="shared" si="257"/>
        <v>4.4716150000000008</v>
      </c>
      <c r="G2110" s="2">
        <f t="shared" si="259"/>
        <v>4.3214620000000004</v>
      </c>
      <c r="H2110" s="2">
        <f t="shared" si="255"/>
        <v>4.3644415000000016</v>
      </c>
      <c r="I2110" s="2">
        <f t="array" ref="I2110">SUMPRODUCT(B2094:B2113, (ROW(B2094:B2113)-ROW(B2094)+1)) / (20*21/2)</f>
        <v>4.539156666666667</v>
      </c>
      <c r="J2110" s="2">
        <f t="shared" si="258"/>
        <v>4.4759757801133322</v>
      </c>
      <c r="K2110" s="2">
        <f t="shared" si="260"/>
        <v>4.3760232061127562</v>
      </c>
    </row>
    <row r="2111" spans="1:11" ht="13.5" x14ac:dyDescent="0.25">
      <c r="A2111" s="3">
        <v>45077</v>
      </c>
      <c r="B2111" s="2">
        <v>4.5754000000000001</v>
      </c>
      <c r="C2111" s="2">
        <f t="shared" si="253"/>
        <v>0</v>
      </c>
      <c r="D2111" s="2">
        <f t="shared" si="254"/>
        <v>4.5683600000000002</v>
      </c>
      <c r="E2111" s="2">
        <f t="shared" si="256"/>
        <v>4.5515800000000004</v>
      </c>
      <c r="F2111" s="2">
        <f t="shared" si="257"/>
        <v>4.483480000000001</v>
      </c>
      <c r="G2111" s="2">
        <f t="shared" si="259"/>
        <v>4.3293840000000001</v>
      </c>
      <c r="H2111" s="2">
        <f t="shared" si="255"/>
        <v>4.3664640000000006</v>
      </c>
      <c r="I2111" s="2">
        <f t="array" ref="I2111">SUMPRODUCT(B2095:B2114, (ROW(B2095:B2114)-ROW(B2095)+1)) / (20*21/2)</f>
        <v>4.54589</v>
      </c>
      <c r="J2111" s="2">
        <f t="shared" si="258"/>
        <v>4.4854447534358721</v>
      </c>
      <c r="K2111" s="2">
        <f t="shared" si="260"/>
        <v>4.3838419039122565</v>
      </c>
    </row>
    <row r="2112" spans="1:11" ht="13.5" x14ac:dyDescent="0.25">
      <c r="A2112" s="3">
        <v>45078</v>
      </c>
      <c r="B2112" s="2">
        <v>4.5754000000000001</v>
      </c>
      <c r="C2112" s="2">
        <f t="shared" si="253"/>
        <v>0</v>
      </c>
      <c r="D2112" s="2">
        <f t="shared" si="254"/>
        <v>4.5718800000000002</v>
      </c>
      <c r="E2112" s="2">
        <f t="shared" si="256"/>
        <v>4.5639400000000006</v>
      </c>
      <c r="F2112" s="2">
        <f t="shared" si="257"/>
        <v>4.4940900000000008</v>
      </c>
      <c r="G2112" s="2">
        <f t="shared" si="259"/>
        <v>4.3371400000000007</v>
      </c>
      <c r="H2112" s="2">
        <f t="shared" si="255"/>
        <v>4.3684865000000004</v>
      </c>
      <c r="I2112" s="2">
        <f t="array" ref="I2112">SUMPRODUCT(B2096:B2115, (ROW(B2096:B2115)-ROW(B2096)+1)) / (20*21/2)</f>
        <v>4.5516923809523808</v>
      </c>
      <c r="J2112" s="2">
        <f t="shared" si="258"/>
        <v>4.4940119197753123</v>
      </c>
      <c r="K2112" s="2">
        <f t="shared" si="260"/>
        <v>4.3913539861117759</v>
      </c>
    </row>
    <row r="2113" spans="1:11" ht="13.5" x14ac:dyDescent="0.25">
      <c r="A2113" s="3">
        <v>45079</v>
      </c>
      <c r="B2113" s="2">
        <v>4.5754000000000001</v>
      </c>
      <c r="C2113" s="2">
        <f t="shared" si="253"/>
        <v>0</v>
      </c>
      <c r="D2113" s="2">
        <f t="shared" si="254"/>
        <v>4.5754000000000001</v>
      </c>
      <c r="E2113" s="2">
        <f t="shared" si="256"/>
        <v>4.567470000000001</v>
      </c>
      <c r="F2113" s="2">
        <f t="shared" si="257"/>
        <v>4.5047000000000015</v>
      </c>
      <c r="G2113" s="2">
        <f t="shared" si="259"/>
        <v>4.3450620000000004</v>
      </c>
      <c r="H2113" s="2">
        <f t="shared" si="255"/>
        <v>4.3705090000000011</v>
      </c>
      <c r="I2113" s="2">
        <f t="array" ref="I2113">SUMPRODUCT(B2097:B2116, (ROW(B2097:B2116)-ROW(B2097)+1)) / (20*21/2)</f>
        <v>4.5585919047619052</v>
      </c>
      <c r="J2113" s="2">
        <f t="shared" si="258"/>
        <v>4.5017631655109964</v>
      </c>
      <c r="K2113" s="2">
        <f t="shared" si="260"/>
        <v>4.3985714768524904</v>
      </c>
    </row>
    <row r="2114" spans="1:11" ht="13.5" x14ac:dyDescent="0.25">
      <c r="A2114" s="3">
        <v>45082</v>
      </c>
      <c r="B2114" s="2">
        <v>4.5754000000000001</v>
      </c>
      <c r="C2114" s="2">
        <f t="shared" si="253"/>
        <v>0</v>
      </c>
      <c r="D2114" s="2">
        <f t="shared" si="254"/>
        <v>4.5754000000000001</v>
      </c>
      <c r="E2114" s="2">
        <f t="shared" si="256"/>
        <v>4.5701200000000011</v>
      </c>
      <c r="F2114" s="2">
        <f t="shared" si="257"/>
        <v>4.5144750000000009</v>
      </c>
      <c r="G2114" s="2">
        <f t="shared" si="259"/>
        <v>4.3529840000000011</v>
      </c>
      <c r="H2114" s="2">
        <f t="shared" si="255"/>
        <v>4.3725315</v>
      </c>
      <c r="I2114" s="2">
        <f t="array" ref="I2114">SUMPRODUCT(B2098:B2117, (ROW(B2098:B2117)-ROW(B2098)+1)) / (20*21/2)</f>
        <v>4.5639804761904772</v>
      </c>
      <c r="J2114" s="2">
        <f t="shared" si="258"/>
        <v>4.5087761973670917</v>
      </c>
      <c r="K2114" s="2">
        <f t="shared" si="260"/>
        <v>4.4055059287406282</v>
      </c>
    </row>
    <row r="2115" spans="1:11" ht="13.5" x14ac:dyDescent="0.25">
      <c r="A2115" s="3">
        <v>45083</v>
      </c>
      <c r="B2115" s="2">
        <v>4.5754000000000001</v>
      </c>
      <c r="C2115" s="2">
        <f t="shared" si="253"/>
        <v>0</v>
      </c>
      <c r="D2115" s="2">
        <f t="shared" si="254"/>
        <v>4.5754000000000001</v>
      </c>
      <c r="E2115" s="2">
        <f t="shared" si="256"/>
        <v>4.5727700000000011</v>
      </c>
      <c r="F2115" s="2">
        <f t="shared" si="257"/>
        <v>4.5206550000000005</v>
      </c>
      <c r="G2115" s="2">
        <f t="shared" si="259"/>
        <v>4.3605720000000012</v>
      </c>
      <c r="H2115" s="2">
        <f t="shared" si="255"/>
        <v>4.3743865</v>
      </c>
      <c r="I2115" s="2">
        <f t="array" ref="I2115">SUMPRODUCT(B2099:B2118, (ROW(B2099:B2118)-ROW(B2099)+1)) / (20*21/2)</f>
        <v>4.5685695238095239</v>
      </c>
      <c r="J2115" s="2">
        <f t="shared" si="258"/>
        <v>4.515121321427368</v>
      </c>
      <c r="K2115" s="2">
        <f t="shared" si="260"/>
        <v>4.412168441339035</v>
      </c>
    </row>
    <row r="2116" spans="1:11" ht="13.5" x14ac:dyDescent="0.25">
      <c r="A2116" s="3">
        <v>45084</v>
      </c>
      <c r="B2116" s="2">
        <v>4.5930999999999997</v>
      </c>
      <c r="C2116" s="2">
        <f t="shared" ref="C2116:C2179" si="261">B2116-B2115</f>
        <v>1.7699999999999605E-2</v>
      </c>
      <c r="D2116" s="2">
        <f t="shared" si="254"/>
        <v>4.5789400000000002</v>
      </c>
      <c r="E2116" s="2">
        <f t="shared" si="256"/>
        <v>4.5736500000000007</v>
      </c>
      <c r="F2116" s="2">
        <f t="shared" si="257"/>
        <v>4.5277200000000004</v>
      </c>
      <c r="G2116" s="2">
        <f t="shared" si="259"/>
        <v>4.3685140000000002</v>
      </c>
      <c r="H2116" s="2">
        <f t="shared" si="255"/>
        <v>4.3762885000000002</v>
      </c>
      <c r="I2116" s="2">
        <f t="array" ref="I2116">SUMPRODUCT(B2100:B2119, (ROW(B2100:B2119)-ROW(B2100)+1)) / (20*21/2)</f>
        <v>4.5732395238095238</v>
      </c>
      <c r="J2116" s="2">
        <f t="shared" si="258"/>
        <v>4.5225478622438091</v>
      </c>
      <c r="K2116" s="2">
        <f t="shared" si="260"/>
        <v>4.4192637965806414</v>
      </c>
    </row>
    <row r="2117" spans="1:11" ht="13.5" x14ac:dyDescent="0.25">
      <c r="A2117" s="3">
        <v>45085</v>
      </c>
      <c r="B2117" s="2">
        <v>4.5842999999999998</v>
      </c>
      <c r="C2117" s="2">
        <f t="shared" si="261"/>
        <v>-8.799999999999919E-3</v>
      </c>
      <c r="D2117" s="2">
        <f t="shared" si="254"/>
        <v>4.5807199999999995</v>
      </c>
      <c r="E2117" s="2">
        <f t="shared" si="256"/>
        <v>4.5763000000000007</v>
      </c>
      <c r="F2117" s="2">
        <f t="shared" si="257"/>
        <v>4.5361150000000006</v>
      </c>
      <c r="G2117" s="2">
        <f t="shared" si="259"/>
        <v>4.3762800000000013</v>
      </c>
      <c r="H2117" s="2">
        <f t="shared" si="255"/>
        <v>4.3770600000000011</v>
      </c>
      <c r="I2117" s="2">
        <f t="array" ref="I2117">SUMPRODUCT(B2101:B2120, (ROW(B2101:B2120)-ROW(B2101)+1)) / (20*21/2)</f>
        <v>4.5770680952380953</v>
      </c>
      <c r="J2117" s="2">
        <f t="shared" si="258"/>
        <v>4.5284290182205895</v>
      </c>
      <c r="K2117" s="2">
        <f t="shared" si="260"/>
        <v>4.4257358045578714</v>
      </c>
    </row>
    <row r="2118" spans="1:11" ht="13.5" x14ac:dyDescent="0.25">
      <c r="A2118" s="3">
        <v>45086</v>
      </c>
      <c r="B2118" s="2">
        <v>4.5842999999999998</v>
      </c>
      <c r="C2118" s="2">
        <f t="shared" si="261"/>
        <v>0</v>
      </c>
      <c r="D2118" s="2">
        <f t="shared" ref="D2118:D2181" si="262">AVERAGE(B2114:B2118)</f>
        <v>4.5824999999999996</v>
      </c>
      <c r="E2118" s="2">
        <f t="shared" si="256"/>
        <v>4.5789500000000007</v>
      </c>
      <c r="F2118" s="2">
        <f t="shared" si="257"/>
        <v>4.5440650000000007</v>
      </c>
      <c r="G2118" s="2">
        <f t="shared" si="259"/>
        <v>4.3840460000000006</v>
      </c>
      <c r="H2118" s="2">
        <f t="shared" si="255"/>
        <v>4.3776225000000002</v>
      </c>
      <c r="I2118" s="2">
        <f t="array" ref="I2118">SUMPRODUCT(B2102:B2121, (ROW(B2102:B2121)-ROW(B2102)+1)) / (20*21/2)</f>
        <v>4.5801814285714286</v>
      </c>
      <c r="J2118" s="2">
        <f t="shared" si="258"/>
        <v>4.5337500641043436</v>
      </c>
      <c r="K2118" s="2">
        <f t="shared" si="260"/>
        <v>4.4319540083006999</v>
      </c>
    </row>
    <row r="2119" spans="1:11" ht="13.5" x14ac:dyDescent="0.25">
      <c r="A2119" s="3">
        <v>45089</v>
      </c>
      <c r="B2119" s="2">
        <v>4.5930999999999997</v>
      </c>
      <c r="C2119" s="2">
        <f t="shared" si="261"/>
        <v>8.799999999999919E-3</v>
      </c>
      <c r="D2119" s="2">
        <f t="shared" si="262"/>
        <v>4.5860399999999997</v>
      </c>
      <c r="E2119" s="2">
        <f t="shared" si="256"/>
        <v>4.5807200000000003</v>
      </c>
      <c r="F2119" s="2">
        <f t="shared" si="257"/>
        <v>4.5528999999999993</v>
      </c>
      <c r="G2119" s="2">
        <f t="shared" si="259"/>
        <v>4.3918200000000009</v>
      </c>
      <c r="H2119" s="2">
        <f t="shared" si="255"/>
        <v>4.3772675000000003</v>
      </c>
      <c r="I2119" s="2">
        <f t="array" ref="I2119">SUMPRODUCT(B2103:B2122, (ROW(B2103:B2122)-ROW(B2103)+1)) / (20*21/2)</f>
        <v>4.5817414285714291</v>
      </c>
      <c r="J2119" s="2">
        <f t="shared" si="258"/>
        <v>4.5394024389515488</v>
      </c>
      <c r="K2119" s="2">
        <f t="shared" si="260"/>
        <v>4.4382734589555746</v>
      </c>
    </row>
    <row r="2120" spans="1:11" ht="13.5" x14ac:dyDescent="0.25">
      <c r="A2120" s="3">
        <v>45090</v>
      </c>
      <c r="B2120" s="2">
        <v>4.5930999999999997</v>
      </c>
      <c r="C2120" s="2">
        <f t="shared" si="261"/>
        <v>0</v>
      </c>
      <c r="D2120" s="2">
        <f t="shared" si="262"/>
        <v>4.5895799999999998</v>
      </c>
      <c r="E2120" s="2">
        <f t="shared" si="256"/>
        <v>4.58249</v>
      </c>
      <c r="F2120" s="2">
        <f t="shared" si="257"/>
        <v>4.5604100000000001</v>
      </c>
      <c r="G2120" s="2">
        <f t="shared" si="259"/>
        <v>4.3995940000000004</v>
      </c>
      <c r="H2120" s="2">
        <f t="shared" si="255"/>
        <v>4.3772470000000006</v>
      </c>
      <c r="I2120" s="2">
        <f t="array" ref="I2120">SUMPRODUCT(B2104:B2123, (ROW(B2104:B2123)-ROW(B2104)+1)) / (20*21/2)</f>
        <v>4.5809847619047623</v>
      </c>
      <c r="J2120" s="2">
        <f t="shared" si="258"/>
        <v>4.5445164923847345</v>
      </c>
      <c r="K2120" s="2">
        <f t="shared" si="260"/>
        <v>4.4443450880161404</v>
      </c>
    </row>
    <row r="2121" spans="1:11" ht="13.5" x14ac:dyDescent="0.25">
      <c r="A2121" s="3">
        <v>45091</v>
      </c>
      <c r="B2121" s="2">
        <v>4.5930999999999997</v>
      </c>
      <c r="C2121" s="2">
        <f t="shared" si="261"/>
        <v>0</v>
      </c>
      <c r="D2121" s="2">
        <f t="shared" si="262"/>
        <v>4.5895799999999998</v>
      </c>
      <c r="E2121" s="2">
        <f t="shared" si="256"/>
        <v>4.5842599999999996</v>
      </c>
      <c r="F2121" s="2">
        <f t="shared" si="257"/>
        <v>4.5679199999999991</v>
      </c>
      <c r="G2121" s="2">
        <f t="shared" si="259"/>
        <v>4.4075360000000003</v>
      </c>
      <c r="H2121" s="2">
        <f t="shared" si="255"/>
        <v>4.3776860000000006</v>
      </c>
      <c r="I2121" s="2">
        <f t="array" ref="I2121">SUMPRODUCT(B2105:B2124, (ROW(B2105:B2124)-ROW(B2105)+1)) / (20*21/2)</f>
        <v>4.5792638095238098</v>
      </c>
      <c r="J2121" s="2">
        <f t="shared" si="258"/>
        <v>4.5491434931099981</v>
      </c>
      <c r="K2121" s="2">
        <f t="shared" si="260"/>
        <v>4.4501786139762913</v>
      </c>
    </row>
    <row r="2122" spans="1:11" ht="13.5" x14ac:dyDescent="0.25">
      <c r="A2122" s="3">
        <v>45092</v>
      </c>
      <c r="B2122" s="2">
        <v>4.5842999999999998</v>
      </c>
      <c r="C2122" s="2">
        <f t="shared" si="261"/>
        <v>-8.799999999999919E-3</v>
      </c>
      <c r="D2122" s="2">
        <f t="shared" si="262"/>
        <v>4.5895799999999998</v>
      </c>
      <c r="E2122" s="2">
        <f t="shared" si="256"/>
        <v>4.5851499999999996</v>
      </c>
      <c r="F2122" s="2">
        <f t="shared" si="257"/>
        <v>4.5745449999999996</v>
      </c>
      <c r="G2122" s="2">
        <f t="shared" si="259"/>
        <v>4.415134000000001</v>
      </c>
      <c r="H2122" s="2">
        <f t="shared" ref="H2122:H2185" si="263">AVERAGE(B1923:B2122)</f>
        <v>4.3781230000000013</v>
      </c>
      <c r="I2122" s="2">
        <f t="array" ref="I2122">SUMPRODUCT(B2106:B2125, (ROW(B2106:B2125)-ROW(B2106)+1)) / (20*21/2)</f>
        <v>4.5808623809523805</v>
      </c>
      <c r="J2122" s="2">
        <f t="shared" si="258"/>
        <v>4.5524917318614273</v>
      </c>
      <c r="K2122" s="2">
        <f t="shared" si="260"/>
        <v>4.4554382761732994</v>
      </c>
    </row>
    <row r="2123" spans="1:11" ht="13.5" x14ac:dyDescent="0.25">
      <c r="A2123" s="3">
        <v>45093</v>
      </c>
      <c r="B2123" s="2">
        <v>4.5666000000000002</v>
      </c>
      <c r="C2123" s="2">
        <f t="shared" si="261"/>
        <v>-1.7699999999999605E-2</v>
      </c>
      <c r="D2123" s="2">
        <f t="shared" si="262"/>
        <v>4.5860399999999997</v>
      </c>
      <c r="E2123" s="2">
        <f t="shared" si="256"/>
        <v>4.5842699999999992</v>
      </c>
      <c r="F2123" s="2">
        <f t="shared" si="257"/>
        <v>4.5758700000000001</v>
      </c>
      <c r="G2123" s="2">
        <f t="shared" si="259"/>
        <v>4.4223780000000001</v>
      </c>
      <c r="H2123" s="2">
        <f t="shared" si="263"/>
        <v>4.3785135000000004</v>
      </c>
      <c r="I2123" s="2">
        <f t="array" ref="I2123">SUMPRODUCT(B2107:B2126, (ROW(B2107:B2126)-ROW(B2107)+1)) / (20*21/2)</f>
        <v>4.5797266666666667</v>
      </c>
      <c r="J2123" s="2">
        <f t="shared" si="258"/>
        <v>4.5538353764460533</v>
      </c>
      <c r="K2123" s="2">
        <f t="shared" si="260"/>
        <v>4.4597975594606218</v>
      </c>
    </row>
    <row r="2124" spans="1:11" ht="13.5" x14ac:dyDescent="0.25">
      <c r="A2124" s="3">
        <v>45096</v>
      </c>
      <c r="B2124" s="2">
        <v>4.5578000000000003</v>
      </c>
      <c r="C2124" s="2">
        <f t="shared" si="261"/>
        <v>-8.799999999999919E-3</v>
      </c>
      <c r="D2124" s="2">
        <f t="shared" si="262"/>
        <v>4.5789799999999996</v>
      </c>
      <c r="E2124" s="2">
        <f t="shared" ref="E2124:E2187" si="264">AVERAGE(B2115:B2124)</f>
        <v>4.5825100000000001</v>
      </c>
      <c r="F2124" s="2">
        <f t="shared" si="257"/>
        <v>4.5763149999999992</v>
      </c>
      <c r="G2124" s="2">
        <f t="shared" si="259"/>
        <v>4.4294460000000013</v>
      </c>
      <c r="H2124" s="2">
        <f t="shared" si="263"/>
        <v>4.3784835000000006</v>
      </c>
      <c r="I2124" s="2">
        <f t="array" ref="I2124">SUMPRODUCT(B2108:B2127, (ROW(B2108:B2127)-ROW(B2108)+1)) / (20*21/2)</f>
        <v>4.5786752380952382</v>
      </c>
      <c r="J2124" s="2">
        <f t="shared" si="258"/>
        <v>4.5542129596416672</v>
      </c>
      <c r="K2124" s="2">
        <f t="shared" si="260"/>
        <v>4.4636407924229502</v>
      </c>
    </row>
    <row r="2125" spans="1:11" ht="13.5" x14ac:dyDescent="0.25">
      <c r="A2125" s="3">
        <v>45097</v>
      </c>
      <c r="B2125" s="2">
        <v>4.5930999999999997</v>
      </c>
      <c r="C2125" s="2">
        <f t="shared" si="261"/>
        <v>3.5299999999999443E-2</v>
      </c>
      <c r="D2125" s="2">
        <f t="shared" si="262"/>
        <v>4.5789799999999996</v>
      </c>
      <c r="E2125" s="2">
        <f t="shared" si="264"/>
        <v>4.5842799999999997</v>
      </c>
      <c r="F2125" s="2">
        <f t="shared" si="257"/>
        <v>4.5785249999999991</v>
      </c>
      <c r="G2125" s="2">
        <f t="shared" si="259"/>
        <v>4.4373880000000012</v>
      </c>
      <c r="H2125" s="2">
        <f t="shared" si="263"/>
        <v>4.3783375000000007</v>
      </c>
      <c r="I2125" s="2">
        <f t="array" ref="I2125">SUMPRODUCT(B2109:B2128, (ROW(B2109:B2128)-ROW(B2109)+1)) / (20*21/2)</f>
        <v>4.5801057142857138</v>
      </c>
      <c r="J2125" s="2">
        <f t="shared" si="258"/>
        <v>4.5579164872948414</v>
      </c>
      <c r="K2125" s="2">
        <f t="shared" si="260"/>
        <v>4.4687176240926378</v>
      </c>
    </row>
    <row r="2126" spans="1:11" ht="13.5" x14ac:dyDescent="0.25">
      <c r="A2126" s="3">
        <v>45098</v>
      </c>
      <c r="B2126" s="2">
        <v>4.5666000000000002</v>
      </c>
      <c r="C2126" s="2">
        <f t="shared" si="261"/>
        <v>-2.6499999999999524E-2</v>
      </c>
      <c r="D2126" s="2">
        <f t="shared" si="262"/>
        <v>4.5736800000000004</v>
      </c>
      <c r="E2126" s="2">
        <f t="shared" si="264"/>
        <v>4.5816299999999996</v>
      </c>
      <c r="F2126" s="2">
        <f t="shared" si="257"/>
        <v>4.5776399999999997</v>
      </c>
      <c r="G2126" s="2">
        <f t="shared" si="259"/>
        <v>4.4444660000000011</v>
      </c>
      <c r="H2126" s="2">
        <f t="shared" si="263"/>
        <v>4.378101</v>
      </c>
      <c r="I2126" s="2">
        <f t="array" ref="I2126">SUMPRODUCT(B2110:B2129, (ROW(B2110:B2129)-ROW(B2110)+1)) / (20*21/2)</f>
        <v>4.5729585714285719</v>
      </c>
      <c r="J2126" s="2">
        <f t="shared" si="258"/>
        <v>4.5587434885048568</v>
      </c>
      <c r="K2126" s="2">
        <f t="shared" si="260"/>
        <v>4.4725561486380254</v>
      </c>
    </row>
    <row r="2127" spans="1:11" ht="13.5" x14ac:dyDescent="0.25">
      <c r="A2127" s="3">
        <v>45099</v>
      </c>
      <c r="B2127" s="2">
        <v>4.5666000000000002</v>
      </c>
      <c r="C2127" s="2">
        <f t="shared" si="261"/>
        <v>0</v>
      </c>
      <c r="D2127" s="2">
        <f t="shared" si="262"/>
        <v>4.5701400000000003</v>
      </c>
      <c r="E2127" s="2">
        <f t="shared" si="264"/>
        <v>4.57986</v>
      </c>
      <c r="F2127" s="2">
        <f t="shared" si="257"/>
        <v>4.5780799999999982</v>
      </c>
      <c r="G2127" s="2">
        <f t="shared" si="259"/>
        <v>4.4515440000000002</v>
      </c>
      <c r="H2127" s="2">
        <f t="shared" si="263"/>
        <v>4.377948</v>
      </c>
      <c r="I2127" s="2">
        <f t="array" ref="I2127">SUMPRODUCT(B2111:B2130, (ROW(B2111:B2130)-ROW(B2111)+1)) / (20*21/2)</f>
        <v>4.5661476190476185</v>
      </c>
      <c r="J2127" s="2">
        <f t="shared" si="258"/>
        <v>4.559491727694871</v>
      </c>
      <c r="K2127" s="2">
        <f t="shared" si="260"/>
        <v>4.4762441428090831</v>
      </c>
    </row>
    <row r="2128" spans="1:11" ht="13.5" x14ac:dyDescent="0.25">
      <c r="A2128" s="3">
        <v>45100</v>
      </c>
      <c r="B2128" s="2">
        <v>4.5930999999999997</v>
      </c>
      <c r="C2128" s="2">
        <f t="shared" si="261"/>
        <v>2.6499999999999524E-2</v>
      </c>
      <c r="D2128" s="2">
        <f t="shared" si="262"/>
        <v>4.5754400000000004</v>
      </c>
      <c r="E2128" s="2">
        <f t="shared" si="264"/>
        <v>4.5807400000000005</v>
      </c>
      <c r="F2128" s="2">
        <f t="shared" si="257"/>
        <v>4.5798449999999988</v>
      </c>
      <c r="G2128" s="2">
        <f t="shared" si="259"/>
        <v>4.4593180000000006</v>
      </c>
      <c r="H2128" s="2">
        <f t="shared" si="263"/>
        <v>4.3779695000000007</v>
      </c>
      <c r="I2128" s="2">
        <f t="array" ref="I2128">SUMPRODUCT(B2112:B2131, (ROW(B2112:B2131)-ROW(B2112)+1)) / (20*21/2)</f>
        <v>4.5596728571428562</v>
      </c>
      <c r="J2128" s="2">
        <f t="shared" si="258"/>
        <v>4.5626925155334543</v>
      </c>
      <c r="K2128" s="2">
        <f t="shared" si="260"/>
        <v>4.4808267254440208</v>
      </c>
    </row>
    <row r="2129" spans="1:11" ht="13.5" x14ac:dyDescent="0.25">
      <c r="A2129" s="3">
        <v>45103</v>
      </c>
      <c r="B2129" s="2">
        <v>4.5048000000000004</v>
      </c>
      <c r="C2129" s="2">
        <f t="shared" si="261"/>
        <v>-8.8299999999999379E-2</v>
      </c>
      <c r="D2129" s="2">
        <f t="shared" si="262"/>
        <v>4.5648400000000002</v>
      </c>
      <c r="E2129" s="2">
        <f t="shared" si="264"/>
        <v>4.5719100000000008</v>
      </c>
      <c r="F2129" s="2">
        <f t="shared" si="257"/>
        <v>4.5763149999999992</v>
      </c>
      <c r="G2129" s="2">
        <f t="shared" si="259"/>
        <v>4.464491999999999</v>
      </c>
      <c r="H2129" s="2">
        <f t="shared" si="263"/>
        <v>4.3775910000000007</v>
      </c>
      <c r="I2129" s="2">
        <f t="array" ref="I2129">SUMPRODUCT(B2113:B2132, (ROW(B2113:B2132)-ROW(B2113)+1)) / (20*21/2)</f>
        <v>4.553534285714286</v>
      </c>
      <c r="J2129" s="2">
        <f t="shared" si="258"/>
        <v>4.5571789426255069</v>
      </c>
      <c r="K2129" s="2">
        <f t="shared" si="260"/>
        <v>4.4817668538579811</v>
      </c>
    </row>
    <row r="2130" spans="1:11" ht="13.5" x14ac:dyDescent="0.25">
      <c r="A2130" s="3">
        <v>45104</v>
      </c>
      <c r="B2130" s="2">
        <v>4.5048000000000004</v>
      </c>
      <c r="C2130" s="2">
        <f t="shared" si="261"/>
        <v>0</v>
      </c>
      <c r="D2130" s="2">
        <f t="shared" si="262"/>
        <v>4.54718</v>
      </c>
      <c r="E2130" s="2">
        <f t="shared" si="264"/>
        <v>4.5630800000000011</v>
      </c>
      <c r="F2130" s="2">
        <f t="shared" si="257"/>
        <v>4.5727849999999988</v>
      </c>
      <c r="G2130" s="2">
        <f t="shared" si="259"/>
        <v>4.470165999999999</v>
      </c>
      <c r="H2130" s="2">
        <f t="shared" si="263"/>
        <v>4.3772545000000012</v>
      </c>
      <c r="I2130" s="2">
        <f t="array" ref="I2130">SUMPRODUCT(B2114:B2133, (ROW(B2114:B2133)-ROW(B2114)+1)) / (20*21/2)</f>
        <v>4.5477319047619043</v>
      </c>
      <c r="J2130" s="2">
        <f t="shared" si="258"/>
        <v>4.5521904718992685</v>
      </c>
      <c r="K2130" s="2">
        <f t="shared" si="260"/>
        <v>4.4826701144910013</v>
      </c>
    </row>
    <row r="2131" spans="1:11" ht="13.5" x14ac:dyDescent="0.25">
      <c r="A2131" s="3">
        <v>45107</v>
      </c>
      <c r="B2131" s="2">
        <v>4.5048000000000004</v>
      </c>
      <c r="C2131" s="2">
        <f t="shared" si="261"/>
        <v>0</v>
      </c>
      <c r="D2131" s="2">
        <f t="shared" si="262"/>
        <v>4.5348199999999999</v>
      </c>
      <c r="E2131" s="2">
        <f t="shared" si="264"/>
        <v>4.5542500000000015</v>
      </c>
      <c r="F2131" s="2">
        <f t="shared" si="257"/>
        <v>4.5692549999999992</v>
      </c>
      <c r="G2131" s="2">
        <f t="shared" si="259"/>
        <v>4.4751719999999988</v>
      </c>
      <c r="H2131" s="2">
        <f t="shared" si="263"/>
        <v>4.3770015000000004</v>
      </c>
      <c r="I2131" s="2">
        <f t="array" ref="I2131">SUMPRODUCT(B2115:B2134, (ROW(B2115:B2134)-ROW(B2115)+1)) / (20*21/2)</f>
        <v>4.5506752380952378</v>
      </c>
      <c r="J2131" s="2">
        <f t="shared" si="258"/>
        <v>4.5476770936231476</v>
      </c>
      <c r="K2131" s="2">
        <f t="shared" si="260"/>
        <v>4.4835379531384127</v>
      </c>
    </row>
    <row r="2132" spans="1:11" ht="13.5" x14ac:dyDescent="0.25">
      <c r="A2132" s="3">
        <v>45110</v>
      </c>
      <c r="B2132" s="2">
        <v>4.5048000000000004</v>
      </c>
      <c r="C2132" s="2">
        <f t="shared" si="261"/>
        <v>0</v>
      </c>
      <c r="D2132" s="2">
        <f t="shared" si="262"/>
        <v>4.5224599999999997</v>
      </c>
      <c r="E2132" s="2">
        <f t="shared" si="264"/>
        <v>4.5463000000000005</v>
      </c>
      <c r="F2132" s="2">
        <f t="shared" ref="F2132:F2195" si="265">AVERAGE(B2113:B2132)</f>
        <v>4.5657250000000005</v>
      </c>
      <c r="G2132" s="2">
        <f t="shared" si="259"/>
        <v>4.4801779999999987</v>
      </c>
      <c r="H2132" s="2">
        <f t="shared" si="263"/>
        <v>4.3769575000000005</v>
      </c>
      <c r="I2132" s="2">
        <f t="array" ref="I2132">SUMPRODUCT(B2116:B2135, (ROW(B2116:B2135)-ROW(B2116)+1)) / (20*21/2)</f>
        <v>4.5568961904761904</v>
      </c>
      <c r="J2132" s="2">
        <f t="shared" si="258"/>
        <v>4.5435935608971336</v>
      </c>
      <c r="K2132" s="2">
        <f t="shared" si="260"/>
        <v>4.4843717588976908</v>
      </c>
    </row>
    <row r="2133" spans="1:11" ht="13.5" x14ac:dyDescent="0.25">
      <c r="A2133" s="3">
        <v>45111</v>
      </c>
      <c r="B2133" s="2">
        <v>4.5048000000000004</v>
      </c>
      <c r="C2133" s="2">
        <f t="shared" si="261"/>
        <v>0</v>
      </c>
      <c r="D2133" s="2">
        <f t="shared" si="262"/>
        <v>4.5048000000000004</v>
      </c>
      <c r="E2133" s="2">
        <f t="shared" si="264"/>
        <v>4.5401200000000008</v>
      </c>
      <c r="F2133" s="2">
        <f t="shared" si="265"/>
        <v>4.5621950000000009</v>
      </c>
      <c r="G2133" s="2">
        <f t="shared" si="259"/>
        <v>4.4858519999999986</v>
      </c>
      <c r="H2133" s="2">
        <f t="shared" si="263"/>
        <v>4.3771225000000014</v>
      </c>
      <c r="I2133" s="2">
        <f t="array" ref="I2133">SUMPRODUCT(B2117:B2136, (ROW(B2117:B2136)-ROW(B2117)+1)) / (20*21/2)</f>
        <v>4.5670742857142859</v>
      </c>
      <c r="J2133" s="2">
        <f t="shared" ref="J2133:J2196" si="266">$J$4*B2133+J2132*(1-$J$4)</f>
        <v>4.5398989360497879</v>
      </c>
      <c r="K2133" s="2">
        <f t="shared" si="260"/>
        <v>4.485172866391899</v>
      </c>
    </row>
    <row r="2134" spans="1:11" ht="13.5" x14ac:dyDescent="0.25">
      <c r="A2134" s="3">
        <v>45112</v>
      </c>
      <c r="B2134" s="2">
        <v>4.5930999999999997</v>
      </c>
      <c r="C2134" s="2">
        <f t="shared" si="261"/>
        <v>8.8299999999999379E-2</v>
      </c>
      <c r="D2134" s="2">
        <f t="shared" si="262"/>
        <v>4.5224600000000006</v>
      </c>
      <c r="E2134" s="2">
        <f t="shared" si="264"/>
        <v>4.5436500000000004</v>
      </c>
      <c r="F2134" s="2">
        <f t="shared" si="265"/>
        <v>4.5630800000000011</v>
      </c>
      <c r="G2134" s="2">
        <f t="shared" si="259"/>
        <v>4.4927919999999979</v>
      </c>
      <c r="H2134" s="2">
        <f t="shared" si="263"/>
        <v>4.3777290000000013</v>
      </c>
      <c r="I2134" s="2">
        <f t="array" ref="I2134">SUMPRODUCT(B2118:B2137, (ROW(B2118:B2137)-ROW(B2118)+1)) / (20*21/2)</f>
        <v>4.5760357142857142</v>
      </c>
      <c r="J2134" s="2">
        <f t="shared" si="266"/>
        <v>4.5449657040450457</v>
      </c>
      <c r="K2134" s="2">
        <f t="shared" si="260"/>
        <v>4.4894053030039816</v>
      </c>
    </row>
    <row r="2135" spans="1:11" ht="13.5" x14ac:dyDescent="0.25">
      <c r="A2135" s="3">
        <v>45113</v>
      </c>
      <c r="B2135" s="2">
        <v>4.6284000000000001</v>
      </c>
      <c r="C2135" s="2">
        <f t="shared" si="261"/>
        <v>3.5300000000000331E-2</v>
      </c>
      <c r="D2135" s="2">
        <f t="shared" si="262"/>
        <v>4.54718</v>
      </c>
      <c r="E2135" s="2">
        <f t="shared" si="264"/>
        <v>4.54718</v>
      </c>
      <c r="F2135" s="2">
        <f t="shared" si="265"/>
        <v>4.5657300000000003</v>
      </c>
      <c r="G2135" s="2">
        <f t="shared" si="259"/>
        <v>4.5001019999999983</v>
      </c>
      <c r="H2135" s="2">
        <f t="shared" si="263"/>
        <v>4.3785120000000015</v>
      </c>
      <c r="I2135" s="2">
        <f t="array" ref="I2135">SUMPRODUCT(B2119:B2138, (ROW(B2119:B2138)-ROW(B2119)+1)) / (20*21/2)</f>
        <v>4.5820947619047621</v>
      </c>
      <c r="J2135" s="2">
        <f t="shared" si="266"/>
        <v>4.5529118274693277</v>
      </c>
      <c r="K2135" s="2">
        <f t="shared" si="260"/>
        <v>4.4948560754351981</v>
      </c>
    </row>
    <row r="2136" spans="1:11" ht="13.5" x14ac:dyDescent="0.25">
      <c r="A2136" s="3">
        <v>45114</v>
      </c>
      <c r="B2136" s="2">
        <v>4.6726000000000001</v>
      </c>
      <c r="C2136" s="2">
        <f t="shared" si="261"/>
        <v>4.4200000000000017E-2</v>
      </c>
      <c r="D2136" s="2">
        <f t="shared" si="262"/>
        <v>4.5807400000000005</v>
      </c>
      <c r="E2136" s="2">
        <f t="shared" si="264"/>
        <v>4.5577799999999993</v>
      </c>
      <c r="F2136" s="2">
        <f t="shared" si="265"/>
        <v>4.5697050000000008</v>
      </c>
      <c r="G2136" s="2">
        <f t="shared" si="259"/>
        <v>4.5084639999999983</v>
      </c>
      <c r="H2136" s="2">
        <f t="shared" si="263"/>
        <v>4.3793070000000016</v>
      </c>
      <c r="I2136" s="2">
        <f t="array" ref="I2136">SUMPRODUCT(B2120:B2139, (ROW(B2120:B2139)-ROW(B2120)+1)) / (20*21/2)</f>
        <v>4.5904252380952393</v>
      </c>
      <c r="J2136" s="2">
        <f t="shared" si="266"/>
        <v>4.5643107010436772</v>
      </c>
      <c r="K2136" s="2">
        <f t="shared" si="260"/>
        <v>4.5018264254181313</v>
      </c>
    </row>
    <row r="2137" spans="1:11" ht="13.5" x14ac:dyDescent="0.25">
      <c r="A2137" s="3">
        <v>45117</v>
      </c>
      <c r="B2137" s="2">
        <v>4.6638000000000002</v>
      </c>
      <c r="C2137" s="2">
        <f t="shared" si="261"/>
        <v>-8.799999999999919E-3</v>
      </c>
      <c r="D2137" s="2">
        <f t="shared" si="262"/>
        <v>4.6125400000000001</v>
      </c>
      <c r="E2137" s="2">
        <f t="shared" si="264"/>
        <v>4.5675000000000008</v>
      </c>
      <c r="F2137" s="2">
        <f t="shared" si="265"/>
        <v>4.5736800000000004</v>
      </c>
      <c r="G2137" s="2">
        <f t="shared" si="259"/>
        <v>4.5166499999999994</v>
      </c>
      <c r="H2137" s="2">
        <f t="shared" si="263"/>
        <v>4.3792220000000022</v>
      </c>
      <c r="I2137" s="2">
        <f t="array" ref="I2137">SUMPRODUCT(B2121:B2140, (ROW(B2121:B2140)-ROW(B2121)+1)) / (20*21/2)</f>
        <v>4.591685714285715</v>
      </c>
      <c r="J2137" s="2">
        <f t="shared" si="266"/>
        <v>4.5737858723728513</v>
      </c>
      <c r="K2137" s="2">
        <f t="shared" si="260"/>
        <v>4.5081783303036946</v>
      </c>
    </row>
    <row r="2138" spans="1:11" ht="13.5" x14ac:dyDescent="0.25">
      <c r="A2138" s="3">
        <v>45118</v>
      </c>
      <c r="B2138" s="2">
        <v>4.6372999999999998</v>
      </c>
      <c r="C2138" s="2">
        <f t="shared" si="261"/>
        <v>-2.6500000000000412E-2</v>
      </c>
      <c r="D2138" s="2">
        <f t="shared" si="262"/>
        <v>4.6390399999999996</v>
      </c>
      <c r="E2138" s="2">
        <f t="shared" si="264"/>
        <v>4.5719200000000004</v>
      </c>
      <c r="F2138" s="2">
        <f t="shared" si="265"/>
        <v>4.5763300000000005</v>
      </c>
      <c r="G2138" s="2">
        <f t="shared" si="259"/>
        <v>4.5239719999999988</v>
      </c>
      <c r="H2138" s="2">
        <f t="shared" si="263"/>
        <v>4.3783775000000018</v>
      </c>
      <c r="I2138" s="2">
        <f t="array" ref="I2138">SUMPRODUCT(B2122:B2141, (ROW(B2122:B2141)-ROW(B2122)+1)) / (20*21/2)</f>
        <v>4.5929461904761908</v>
      </c>
      <c r="J2138" s="2">
        <f t="shared" si="266"/>
        <v>4.5798348369087707</v>
      </c>
      <c r="K2138" s="2">
        <f t="shared" si="260"/>
        <v>4.5132419251937463</v>
      </c>
    </row>
    <row r="2139" spans="1:11" ht="13.5" x14ac:dyDescent="0.25">
      <c r="A2139" s="3">
        <v>45119</v>
      </c>
      <c r="B2139" s="2">
        <v>4.6638000000000002</v>
      </c>
      <c r="C2139" s="2">
        <f t="shared" si="261"/>
        <v>2.6500000000000412E-2</v>
      </c>
      <c r="D2139" s="2">
        <f t="shared" si="262"/>
        <v>4.6531800000000008</v>
      </c>
      <c r="E2139" s="2">
        <f t="shared" si="264"/>
        <v>4.5878199999999998</v>
      </c>
      <c r="F2139" s="2">
        <f t="shared" si="265"/>
        <v>4.5798649999999999</v>
      </c>
      <c r="G2139" s="2">
        <f t="shared" si="259"/>
        <v>4.5319899999999986</v>
      </c>
      <c r="H2139" s="2">
        <f t="shared" si="263"/>
        <v>4.3775820000000012</v>
      </c>
      <c r="I2139" s="2">
        <f t="array" ref="I2139">SUMPRODUCT(B2123:B2142, (ROW(B2123:B2142)-ROW(B2123)+1)) / (20*21/2)</f>
        <v>4.5942066666666665</v>
      </c>
      <c r="J2139" s="2">
        <f t="shared" si="266"/>
        <v>4.5878315191079357</v>
      </c>
      <c r="K2139" s="2">
        <f t="shared" si="260"/>
        <v>4.5191461634214427</v>
      </c>
    </row>
    <row r="2140" spans="1:11" ht="13.5" x14ac:dyDescent="0.25">
      <c r="A2140" s="3">
        <v>45120</v>
      </c>
      <c r="B2140" s="2">
        <v>4.5930999999999997</v>
      </c>
      <c r="C2140" s="2">
        <f t="shared" si="261"/>
        <v>-7.0700000000000429E-2</v>
      </c>
      <c r="D2140" s="2">
        <f t="shared" si="262"/>
        <v>4.6461200000000007</v>
      </c>
      <c r="E2140" s="2">
        <f t="shared" si="264"/>
        <v>4.5966499999999995</v>
      </c>
      <c r="F2140" s="2">
        <f t="shared" si="265"/>
        <v>4.5798650000000007</v>
      </c>
      <c r="G2140" s="2">
        <f t="shared" si="259"/>
        <v>4.5370899999999992</v>
      </c>
      <c r="H2140" s="2">
        <f t="shared" si="263"/>
        <v>4.3765585000000025</v>
      </c>
      <c r="I2140" s="2">
        <f t="array" ref="I2140">SUMPRODUCT(B2124:B2143, (ROW(B2124:B2143)-ROW(B2124)+1)) / (20*21/2)</f>
        <v>4.6021585714285722</v>
      </c>
      <c r="J2140" s="2">
        <f t="shared" si="266"/>
        <v>4.5883332791928941</v>
      </c>
      <c r="K2140" s="2">
        <f t="shared" si="260"/>
        <v>4.5220463138755038</v>
      </c>
    </row>
    <row r="2141" spans="1:11" ht="13.5" x14ac:dyDescent="0.25">
      <c r="A2141" s="3">
        <v>45121</v>
      </c>
      <c r="B2141" s="2">
        <v>4.5930999999999997</v>
      </c>
      <c r="C2141" s="2">
        <f t="shared" si="261"/>
        <v>0</v>
      </c>
      <c r="D2141" s="2">
        <f t="shared" si="262"/>
        <v>4.6302199999999996</v>
      </c>
      <c r="E2141" s="2">
        <f t="shared" si="264"/>
        <v>4.6054800000000009</v>
      </c>
      <c r="F2141" s="2">
        <f t="shared" si="265"/>
        <v>4.5798649999999999</v>
      </c>
      <c r="G2141" s="2">
        <f t="shared" si="259"/>
        <v>4.5421899999999988</v>
      </c>
      <c r="H2141" s="2">
        <f t="shared" si="263"/>
        <v>4.3755765000000029</v>
      </c>
      <c r="I2141" s="2">
        <f t="array" ref="I2141">SUMPRODUCT(B2125:B2144, (ROW(B2125:B2144)-ROW(B2125)+1)) / (20*21/2)</f>
        <v>4.6071238095238094</v>
      </c>
      <c r="J2141" s="2">
        <f t="shared" si="266"/>
        <v>4.5887872526030948</v>
      </c>
      <c r="K2141" s="2">
        <f t="shared" si="260"/>
        <v>4.5248327329392097</v>
      </c>
    </row>
    <row r="2142" spans="1:11" ht="13.5" x14ac:dyDescent="0.25">
      <c r="A2142" s="3">
        <v>45124</v>
      </c>
      <c r="B2142" s="2">
        <v>4.5930999999999997</v>
      </c>
      <c r="C2142" s="2">
        <f t="shared" si="261"/>
        <v>0</v>
      </c>
      <c r="D2142" s="2">
        <f t="shared" si="262"/>
        <v>4.6160799999999993</v>
      </c>
      <c r="E2142" s="2">
        <f t="shared" si="264"/>
        <v>4.6143099999999997</v>
      </c>
      <c r="F2142" s="2">
        <f t="shared" si="265"/>
        <v>4.5803050000000001</v>
      </c>
      <c r="G2142" s="2">
        <f t="shared" si="259"/>
        <v>4.5467879999999985</v>
      </c>
      <c r="H2142" s="2">
        <f t="shared" si="263"/>
        <v>4.3747200000000026</v>
      </c>
      <c r="I2142" s="2">
        <f t="array" ref="I2142">SUMPRODUCT(B2126:B2145, (ROW(B2126:B2145)-ROW(B2126)+1)) / (20*21/2)</f>
        <v>4.6117104761904759</v>
      </c>
      <c r="J2142" s="2">
        <f t="shared" si="266"/>
        <v>4.589197990450419</v>
      </c>
      <c r="K2142" s="2">
        <f t="shared" si="260"/>
        <v>4.5275098806670835</v>
      </c>
    </row>
    <row r="2143" spans="1:11" ht="13.5" x14ac:dyDescent="0.25">
      <c r="A2143" s="3">
        <v>45125</v>
      </c>
      <c r="B2143" s="2">
        <v>4.6638000000000002</v>
      </c>
      <c r="C2143" s="2">
        <f t="shared" si="261"/>
        <v>7.0700000000000429E-2</v>
      </c>
      <c r="D2143" s="2">
        <f t="shared" si="262"/>
        <v>4.6213800000000003</v>
      </c>
      <c r="E2143" s="2">
        <f t="shared" si="264"/>
        <v>4.6302099999999999</v>
      </c>
      <c r="F2143" s="2">
        <f t="shared" si="265"/>
        <v>4.5851649999999999</v>
      </c>
      <c r="G2143" s="2">
        <f t="shared" si="259"/>
        <v>4.5527999999999986</v>
      </c>
      <c r="H2143" s="2">
        <f t="shared" si="263"/>
        <v>4.3745515000000026</v>
      </c>
      <c r="I2143" s="2">
        <f t="array" ref="I2143">SUMPRODUCT(B2127:B2146, (ROW(B2127:B2146)-ROW(B2127)+1)) / (20*21/2)</f>
        <v>4.6160866666666669</v>
      </c>
      <c r="J2143" s="2">
        <f t="shared" si="266"/>
        <v>4.5963029437408558</v>
      </c>
      <c r="K2143" s="2">
        <f t="shared" si="260"/>
        <v>4.5328545912291585</v>
      </c>
    </row>
    <row r="2144" spans="1:11" ht="13.5" x14ac:dyDescent="0.25">
      <c r="A2144" s="3">
        <v>45127</v>
      </c>
      <c r="B2144" s="2">
        <v>4.6372999999999998</v>
      </c>
      <c r="C2144" s="2">
        <f t="shared" si="261"/>
        <v>-2.6500000000000412E-2</v>
      </c>
      <c r="D2144" s="2">
        <f t="shared" si="262"/>
        <v>4.6160800000000002</v>
      </c>
      <c r="E2144" s="2">
        <f t="shared" si="264"/>
        <v>4.6346299999999996</v>
      </c>
      <c r="F2144" s="2">
        <f t="shared" si="265"/>
        <v>4.5891399999999987</v>
      </c>
      <c r="G2144" s="2">
        <f t="shared" si="259"/>
        <v>4.5579479999999988</v>
      </c>
      <c r="H2144" s="2">
        <f t="shared" si="263"/>
        <v>4.3747520000000026</v>
      </c>
      <c r="I2144" s="2">
        <f t="array" ref="I2144">SUMPRODUCT(B2128:B2147, (ROW(B2128:B2147)-ROW(B2128)+1)) / (20*21/2)</f>
        <v>4.6218023809523814</v>
      </c>
      <c r="J2144" s="2">
        <f t="shared" si="266"/>
        <v>4.6002074252893461</v>
      </c>
      <c r="K2144" s="2">
        <f t="shared" si="260"/>
        <v>4.5369504896123294</v>
      </c>
    </row>
    <row r="2145" spans="1:11" ht="13.5" x14ac:dyDescent="0.25">
      <c r="A2145" s="3">
        <v>45128</v>
      </c>
      <c r="B2145" s="2">
        <v>4.6372999999999998</v>
      </c>
      <c r="C2145" s="2">
        <f t="shared" si="261"/>
        <v>0</v>
      </c>
      <c r="D2145" s="2">
        <f t="shared" si="262"/>
        <v>4.6249199999999995</v>
      </c>
      <c r="E2145" s="2">
        <f t="shared" si="264"/>
        <v>4.6355199999999996</v>
      </c>
      <c r="F2145" s="2">
        <f t="shared" si="265"/>
        <v>4.5913499999999994</v>
      </c>
      <c r="G2145" s="2">
        <f t="shared" si="259"/>
        <v>4.5616579999999978</v>
      </c>
      <c r="H2145" s="2">
        <f t="shared" si="263"/>
        <v>4.3751615000000026</v>
      </c>
      <c r="I2145" s="2">
        <f t="array" ref="I2145">SUMPRODUCT(B2129:B2148, (ROW(B2129:B2148)-ROW(B2129)+1)) / (20*21/2)</f>
        <v>4.6279452380952382</v>
      </c>
      <c r="J2145" s="2">
        <f t="shared" si="266"/>
        <v>4.6037400514522657</v>
      </c>
      <c r="K2145" s="2">
        <f t="shared" si="260"/>
        <v>4.5408857645294933</v>
      </c>
    </row>
    <row r="2146" spans="1:11" ht="13.5" x14ac:dyDescent="0.25">
      <c r="A2146" s="3">
        <v>45131</v>
      </c>
      <c r="B2146" s="2">
        <v>4.6372999999999998</v>
      </c>
      <c r="C2146" s="2">
        <f t="shared" si="261"/>
        <v>0</v>
      </c>
      <c r="D2146" s="2">
        <f t="shared" si="262"/>
        <v>4.6337600000000005</v>
      </c>
      <c r="E2146" s="2">
        <f t="shared" si="264"/>
        <v>4.6319899999999992</v>
      </c>
      <c r="F2146" s="2">
        <f t="shared" si="265"/>
        <v>4.5948849999999997</v>
      </c>
      <c r="G2146" s="2">
        <f t="shared" si="259"/>
        <v>4.5653679999999985</v>
      </c>
      <c r="H2146" s="2">
        <f t="shared" si="263"/>
        <v>4.3756125000000026</v>
      </c>
      <c r="I2146" s="2">
        <f t="array" ref="I2146">SUMPRODUCT(B2130:B2149, (ROW(B2130:B2149)-ROW(B2130)+1)) / (20*21/2)</f>
        <v>4.638799047619047</v>
      </c>
      <c r="J2146" s="2">
        <f t="shared" si="266"/>
        <v>4.6069362370282407</v>
      </c>
      <c r="K2146" s="2">
        <f t="shared" si="260"/>
        <v>4.5446667149401021</v>
      </c>
    </row>
    <row r="2147" spans="1:11" ht="13.5" x14ac:dyDescent="0.25">
      <c r="A2147" s="3">
        <v>45133</v>
      </c>
      <c r="B2147" s="2">
        <v>4.6548999999999996</v>
      </c>
      <c r="C2147" s="2">
        <f t="shared" si="261"/>
        <v>1.7599999999999838E-2</v>
      </c>
      <c r="D2147" s="2">
        <f t="shared" si="262"/>
        <v>4.6461199999999989</v>
      </c>
      <c r="E2147" s="2">
        <f t="shared" si="264"/>
        <v>4.6310999999999991</v>
      </c>
      <c r="F2147" s="2">
        <f t="shared" si="265"/>
        <v>4.5992999999999995</v>
      </c>
      <c r="G2147" s="2">
        <f t="shared" si="259"/>
        <v>4.5701379999999983</v>
      </c>
      <c r="H2147" s="2">
        <f t="shared" si="263"/>
        <v>4.3761515000000024</v>
      </c>
      <c r="I2147" s="2">
        <f t="array" ref="I2147">SUMPRODUCT(B2131:B2150, (ROW(B2131:B2150)-ROW(B2131)+1)) / (20*21/2)</f>
        <v>4.6520052380952368</v>
      </c>
      <c r="J2147" s="2">
        <f t="shared" si="266"/>
        <v>4.6115042144541221</v>
      </c>
      <c r="K2147" s="2">
        <f t="shared" si="260"/>
        <v>4.5489895888640204</v>
      </c>
    </row>
    <row r="2148" spans="1:11" ht="13.5" x14ac:dyDescent="0.25">
      <c r="A2148" s="3">
        <v>45134</v>
      </c>
      <c r="B2148" s="2">
        <v>4.6638000000000002</v>
      </c>
      <c r="C2148" s="2">
        <f t="shared" si="261"/>
        <v>8.9000000000005741E-3</v>
      </c>
      <c r="D2148" s="2">
        <f t="shared" si="262"/>
        <v>4.6461200000000007</v>
      </c>
      <c r="E2148" s="2">
        <f t="shared" si="264"/>
        <v>4.63375</v>
      </c>
      <c r="F2148" s="2">
        <f t="shared" si="265"/>
        <v>4.6028349999999989</v>
      </c>
      <c r="G2148" s="2">
        <f t="shared" si="259"/>
        <v>4.5749079999999989</v>
      </c>
      <c r="H2148" s="2">
        <f t="shared" si="263"/>
        <v>4.3767350000000027</v>
      </c>
      <c r="I2148" s="2">
        <f t="array" ref="I2148">SUMPRODUCT(B2132:B2151, (ROW(B2132:B2151)-ROW(B2132)+1)) / (20*21/2)</f>
        <v>4.6606719047619034</v>
      </c>
      <c r="J2148" s="2">
        <f t="shared" si="266"/>
        <v>4.616484765458492</v>
      </c>
      <c r="K2148" s="2">
        <f t="shared" si="260"/>
        <v>4.5534919579281761</v>
      </c>
    </row>
    <row r="2149" spans="1:11" ht="13.5" x14ac:dyDescent="0.25">
      <c r="A2149" s="3">
        <v>45135</v>
      </c>
      <c r="B2149" s="2">
        <v>4.7168000000000001</v>
      </c>
      <c r="C2149" s="2">
        <f t="shared" si="261"/>
        <v>5.2999999999999936E-2</v>
      </c>
      <c r="D2149" s="2">
        <f t="shared" si="262"/>
        <v>4.6620200000000001</v>
      </c>
      <c r="E2149" s="2">
        <f t="shared" si="264"/>
        <v>4.6390500000000001</v>
      </c>
      <c r="F2149" s="2">
        <f t="shared" si="265"/>
        <v>4.6134349999999991</v>
      </c>
      <c r="G2149" s="2">
        <f t="shared" si="259"/>
        <v>4.5809159999999984</v>
      </c>
      <c r="H2149" s="2">
        <f t="shared" si="263"/>
        <v>4.3781270000000028</v>
      </c>
      <c r="I2149" s="2">
        <f t="array" ref="I2149">SUMPRODUCT(B2133:B2152, (ROW(B2133:B2152)-ROW(B2133)+1)) / (20*21/2)</f>
        <v>4.6607576190476188</v>
      </c>
      <c r="J2149" s="2">
        <f t="shared" si="266"/>
        <v>4.6260385973195879</v>
      </c>
      <c r="K2149" s="2">
        <f t="shared" si="260"/>
        <v>4.5598961948721692</v>
      </c>
    </row>
    <row r="2150" spans="1:11" ht="13.5" x14ac:dyDescent="0.25">
      <c r="A2150" s="3">
        <v>45138</v>
      </c>
      <c r="B2150" s="2">
        <v>4.7521000000000004</v>
      </c>
      <c r="C2150" s="2">
        <f t="shared" si="261"/>
        <v>3.5300000000000331E-2</v>
      </c>
      <c r="D2150" s="2">
        <f t="shared" si="262"/>
        <v>4.6849800000000004</v>
      </c>
      <c r="E2150" s="2">
        <f t="shared" si="264"/>
        <v>4.6549499999999995</v>
      </c>
      <c r="F2150" s="2">
        <f t="shared" si="265"/>
        <v>4.6257999999999999</v>
      </c>
      <c r="G2150" s="2">
        <f t="shared" si="259"/>
        <v>4.5870999999999995</v>
      </c>
      <c r="H2150" s="2">
        <f t="shared" si="263"/>
        <v>4.3797375000000027</v>
      </c>
      <c r="I2150" s="2">
        <f t="array" ref="I2150">SUMPRODUCT(B2134:B2153, (ROW(B2134:B2153)-ROW(B2134)+1)) / (20*21/2)</f>
        <v>4.6677838095238098</v>
      </c>
      <c r="J2150" s="2">
        <f t="shared" si="266"/>
        <v>4.6380444451939127</v>
      </c>
      <c r="K2150" s="2">
        <f t="shared" si="260"/>
        <v>4.56743359899483</v>
      </c>
    </row>
    <row r="2151" spans="1:11" ht="13.5" x14ac:dyDescent="0.25">
      <c r="A2151" s="3">
        <v>45139</v>
      </c>
      <c r="B2151" s="2">
        <v>4.7168000000000001</v>
      </c>
      <c r="C2151" s="2">
        <f t="shared" si="261"/>
        <v>-3.5300000000000331E-2</v>
      </c>
      <c r="D2151" s="2">
        <f t="shared" si="262"/>
        <v>4.7008799999999997</v>
      </c>
      <c r="E2151" s="2">
        <f t="shared" si="264"/>
        <v>4.6673200000000001</v>
      </c>
      <c r="F2151" s="2">
        <f t="shared" si="265"/>
        <v>4.6364000000000001</v>
      </c>
      <c r="G2151" s="2">
        <f t="shared" si="259"/>
        <v>4.5925779999999996</v>
      </c>
      <c r="H2151" s="2">
        <f t="shared" si="263"/>
        <v>4.3811715000000033</v>
      </c>
      <c r="I2151" s="2">
        <f t="array" ref="I2151">SUMPRODUCT(B2135:B2154, (ROW(B2135:B2154)-ROW(B2135)+1)) / (20*21/2)</f>
        <v>4.6662290476190478</v>
      </c>
      <c r="J2151" s="2">
        <f t="shared" si="266"/>
        <v>4.6455449742230641</v>
      </c>
      <c r="K2151" s="2">
        <f t="shared" si="260"/>
        <v>4.573291104916601</v>
      </c>
    </row>
    <row r="2152" spans="1:11" ht="13.5" x14ac:dyDescent="0.25">
      <c r="A2152" s="3">
        <v>45140</v>
      </c>
      <c r="B2152" s="2">
        <v>4.6372999999999998</v>
      </c>
      <c r="C2152" s="2">
        <f t="shared" si="261"/>
        <v>-7.9500000000000348E-2</v>
      </c>
      <c r="D2152" s="2">
        <f t="shared" si="262"/>
        <v>4.6973600000000006</v>
      </c>
      <c r="E2152" s="2">
        <f t="shared" si="264"/>
        <v>4.6717399999999998</v>
      </c>
      <c r="F2152" s="2">
        <f t="shared" si="265"/>
        <v>4.6430249999999997</v>
      </c>
      <c r="G2152" s="2">
        <f t="shared" si="259"/>
        <v>4.5962880000000004</v>
      </c>
      <c r="H2152" s="2">
        <f t="shared" si="263"/>
        <v>4.382208000000003</v>
      </c>
      <c r="I2152" s="2">
        <f t="array" ref="I2152">SUMPRODUCT(B2136:B2155, (ROW(B2136:B2155)-ROW(B2136)+1)) / (20*21/2)</f>
        <v>4.6644638095238093</v>
      </c>
      <c r="J2152" s="2">
        <f t="shared" si="266"/>
        <v>4.6447597385827724</v>
      </c>
      <c r="K2152" s="2">
        <f t="shared" si="260"/>
        <v>4.5758012576649705</v>
      </c>
    </row>
    <row r="2153" spans="1:11" ht="13.5" x14ac:dyDescent="0.25">
      <c r="A2153" s="3">
        <v>45141</v>
      </c>
      <c r="B2153" s="2">
        <v>4.7168000000000001</v>
      </c>
      <c r="C2153" s="2">
        <f t="shared" si="261"/>
        <v>7.9500000000000348E-2</v>
      </c>
      <c r="D2153" s="2">
        <f t="shared" si="262"/>
        <v>4.7079599999999999</v>
      </c>
      <c r="E2153" s="2">
        <f t="shared" si="264"/>
        <v>4.6770399999999999</v>
      </c>
      <c r="F2153" s="2">
        <f t="shared" si="265"/>
        <v>4.6536249999999999</v>
      </c>
      <c r="G2153" s="2">
        <f t="shared" si="259"/>
        <v>4.5998220000000005</v>
      </c>
      <c r="H2153" s="2">
        <f t="shared" si="263"/>
        <v>4.3836420000000036</v>
      </c>
      <c r="I2153" s="2">
        <f t="array" ref="I2153">SUMPRODUCT(B2137:B2156, (ROW(B2137:B2156)-ROW(B2137)+1)) / (20*21/2)</f>
        <v>4.6626561904761905</v>
      </c>
      <c r="J2153" s="2">
        <f t="shared" si="266"/>
        <v>4.651620715860604</v>
      </c>
      <c r="K2153" s="2">
        <f t="shared" si="260"/>
        <v>4.5813306201094814</v>
      </c>
    </row>
    <row r="2154" spans="1:11" ht="13.5" x14ac:dyDescent="0.25">
      <c r="A2154" s="3">
        <v>45142</v>
      </c>
      <c r="B2154" s="2">
        <v>4.6372999999999998</v>
      </c>
      <c r="C2154" s="2">
        <f t="shared" si="261"/>
        <v>-7.9500000000000348E-2</v>
      </c>
      <c r="D2154" s="2">
        <f t="shared" si="262"/>
        <v>4.6920599999999997</v>
      </c>
      <c r="E2154" s="2">
        <f t="shared" si="264"/>
        <v>4.6770399999999999</v>
      </c>
      <c r="F2154" s="2">
        <f t="shared" si="265"/>
        <v>4.6558349999999997</v>
      </c>
      <c r="G2154" s="2">
        <f t="shared" si="259"/>
        <v>4.6015900000000007</v>
      </c>
      <c r="H2154" s="2">
        <f t="shared" si="263"/>
        <v>4.3846785000000041</v>
      </c>
      <c r="I2154" s="2">
        <f t="array" ref="I2154">SUMPRODUCT(B2138:B2157, (ROW(B2138:B2157)-ROW(B2138)+1)) / (20*21/2)</f>
        <v>4.6610166666666668</v>
      </c>
      <c r="J2154" s="2">
        <f t="shared" si="266"/>
        <v>4.6502568381595939</v>
      </c>
      <c r="K2154" s="2">
        <f t="shared" si="260"/>
        <v>4.5835254977522473</v>
      </c>
    </row>
    <row r="2155" spans="1:11" ht="13.5" x14ac:dyDescent="0.25">
      <c r="A2155" s="3">
        <v>45145</v>
      </c>
      <c r="B2155" s="2">
        <v>4.6372999999999998</v>
      </c>
      <c r="C2155" s="2">
        <f t="shared" si="261"/>
        <v>0</v>
      </c>
      <c r="D2155" s="2">
        <f t="shared" si="262"/>
        <v>4.6690999999999994</v>
      </c>
      <c r="E2155" s="2">
        <f t="shared" si="264"/>
        <v>4.6770399999999999</v>
      </c>
      <c r="F2155" s="2">
        <f t="shared" si="265"/>
        <v>4.6562799999999998</v>
      </c>
      <c r="G2155" s="2">
        <f t="shared" si="259"/>
        <v>4.6033580000000018</v>
      </c>
      <c r="H2155" s="2">
        <f t="shared" si="263"/>
        <v>4.3857150000000047</v>
      </c>
      <c r="I2155" s="2">
        <f t="array" ref="I2155">SUMPRODUCT(B2139:B2158, (ROW(B2139:B2158)-ROW(B2139)+1)) / (20*21/2)</f>
        <v>4.6536080952380949</v>
      </c>
      <c r="J2155" s="2">
        <f t="shared" si="266"/>
        <v>4.6490228535729656</v>
      </c>
      <c r="K2155" s="2">
        <f t="shared" si="260"/>
        <v>4.5856343017619636</v>
      </c>
    </row>
    <row r="2156" spans="1:11" ht="13.5" x14ac:dyDescent="0.25">
      <c r="A2156" s="3">
        <v>45146</v>
      </c>
      <c r="B2156" s="2">
        <v>4.6372999999999998</v>
      </c>
      <c r="C2156" s="2">
        <f t="shared" si="261"/>
        <v>0</v>
      </c>
      <c r="D2156" s="2">
        <f t="shared" si="262"/>
        <v>4.6532</v>
      </c>
      <c r="E2156" s="2">
        <f t="shared" si="264"/>
        <v>4.6770399999999999</v>
      </c>
      <c r="F2156" s="2">
        <f t="shared" si="265"/>
        <v>4.6545149999999991</v>
      </c>
      <c r="G2156" s="2">
        <f t="shared" si="259"/>
        <v>4.6044180000000026</v>
      </c>
      <c r="H2156" s="2">
        <f t="shared" si="263"/>
        <v>4.3867515000000052</v>
      </c>
      <c r="I2156" s="2">
        <f t="array" ref="I2156">SUMPRODUCT(B2140:B2159, (ROW(B2140:B2159)-ROW(B2140)+1)) / (20*21/2)</f>
        <v>4.6439704761904759</v>
      </c>
      <c r="J2156" s="2">
        <f t="shared" si="266"/>
        <v>4.647906391327921</v>
      </c>
      <c r="K2156" s="2">
        <f t="shared" si="260"/>
        <v>4.5876604075752203</v>
      </c>
    </row>
    <row r="2157" spans="1:11" ht="13.5" x14ac:dyDescent="0.25">
      <c r="A2157" s="3">
        <v>45147</v>
      </c>
      <c r="B2157" s="2">
        <v>4.6372999999999998</v>
      </c>
      <c r="C2157" s="2">
        <f t="shared" si="261"/>
        <v>0</v>
      </c>
      <c r="D2157" s="2">
        <f t="shared" si="262"/>
        <v>4.6532</v>
      </c>
      <c r="E2157" s="2">
        <f t="shared" si="264"/>
        <v>4.675279999999999</v>
      </c>
      <c r="F2157" s="2">
        <f t="shared" si="265"/>
        <v>4.6531899999999995</v>
      </c>
      <c r="G2157" s="2">
        <f t="shared" si="259"/>
        <v>4.6060080000000019</v>
      </c>
      <c r="H2157" s="2">
        <f t="shared" si="263"/>
        <v>4.387788000000004</v>
      </c>
      <c r="I2157" s="2">
        <f t="array" ref="I2157">SUMPRODUCT(B2141:B2160, (ROW(B2141:B2160)-ROW(B2141)+1)) / (20*21/2)</f>
        <v>4.6348799999999999</v>
      </c>
      <c r="J2157" s="2">
        <f t="shared" si="266"/>
        <v>4.6468962588205001</v>
      </c>
      <c r="K2157" s="2">
        <f t="shared" si="260"/>
        <v>4.5896070582585455</v>
      </c>
    </row>
    <row r="2158" spans="1:11" ht="13.5" x14ac:dyDescent="0.25">
      <c r="A2158" s="3">
        <v>45148</v>
      </c>
      <c r="B2158" s="2">
        <v>4.5754000000000001</v>
      </c>
      <c r="C2158" s="2">
        <f t="shared" si="261"/>
        <v>-6.1899999999999622E-2</v>
      </c>
      <c r="D2158" s="2">
        <f t="shared" si="262"/>
        <v>4.6249200000000004</v>
      </c>
      <c r="E2158" s="2">
        <f t="shared" si="264"/>
        <v>4.6664399999999997</v>
      </c>
      <c r="F2158" s="2">
        <f t="shared" si="265"/>
        <v>4.6500949999999994</v>
      </c>
      <c r="G2158" s="2">
        <f t="shared" si="259"/>
        <v>4.6063600000000022</v>
      </c>
      <c r="H2158" s="2">
        <f t="shared" si="263"/>
        <v>4.3885150000000035</v>
      </c>
      <c r="I2158" s="2">
        <f t="array" ref="I2158">SUMPRODUCT(B2142:B2161, (ROW(B2142:B2161)-ROW(B2142)+1)) / (20*21/2)</f>
        <v>4.6259999999999994</v>
      </c>
      <c r="J2158" s="2">
        <f t="shared" si="266"/>
        <v>4.6400870913137853</v>
      </c>
      <c r="K2158" s="2">
        <f t="shared" si="260"/>
        <v>4.5890499187189953</v>
      </c>
    </row>
    <row r="2159" spans="1:11" ht="13.5" x14ac:dyDescent="0.25">
      <c r="A2159" s="3">
        <v>45149</v>
      </c>
      <c r="B2159" s="2">
        <v>4.5488999999999997</v>
      </c>
      <c r="C2159" s="2">
        <f t="shared" si="261"/>
        <v>-2.6500000000000412E-2</v>
      </c>
      <c r="D2159" s="2">
        <f t="shared" si="262"/>
        <v>4.6072399999999991</v>
      </c>
      <c r="E2159" s="2">
        <f t="shared" si="264"/>
        <v>4.6496499999999994</v>
      </c>
      <c r="F2159" s="2">
        <f t="shared" si="265"/>
        <v>4.6443500000000002</v>
      </c>
      <c r="G2159" s="2">
        <f t="shared" si="259"/>
        <v>4.6058300000000028</v>
      </c>
      <c r="H2159" s="2">
        <f t="shared" si="263"/>
        <v>4.3891930000000041</v>
      </c>
      <c r="I2159" s="2">
        <f t="array" ref="I2159">SUMPRODUCT(B2143:B2162, (ROW(B2143:B2162)-ROW(B2143)+1)) / (20*21/2)</f>
        <v>4.6139685714285719</v>
      </c>
      <c r="J2159" s="2">
        <f t="shared" si="266"/>
        <v>4.6314026064267582</v>
      </c>
      <c r="K2159" s="2">
        <f t="shared" si="260"/>
        <v>4.587475412102564</v>
      </c>
    </row>
    <row r="2160" spans="1:11" ht="13.5" x14ac:dyDescent="0.25">
      <c r="A2160" s="3">
        <v>45152</v>
      </c>
      <c r="B2160" s="2">
        <v>4.5488999999999997</v>
      </c>
      <c r="C2160" s="2">
        <f t="shared" si="261"/>
        <v>0</v>
      </c>
      <c r="D2160" s="2">
        <f t="shared" si="262"/>
        <v>4.5895599999999996</v>
      </c>
      <c r="E2160" s="2">
        <f t="shared" si="264"/>
        <v>4.6293300000000004</v>
      </c>
      <c r="F2160" s="2">
        <f t="shared" si="265"/>
        <v>4.6421399999999995</v>
      </c>
      <c r="G2160" s="2">
        <f t="shared" si="259"/>
        <v>4.6053000000000024</v>
      </c>
      <c r="H2160" s="2">
        <f t="shared" si="263"/>
        <v>4.3898710000000047</v>
      </c>
      <c r="I2160" s="2">
        <f t="array" ref="I2160">SUMPRODUCT(B2144:B2163, (ROW(B2144:B2163)-ROW(B2144)+1)) / (20*21/2)</f>
        <v>4.6014776190476203</v>
      </c>
      <c r="J2160" s="2">
        <f t="shared" si="266"/>
        <v>4.6235452153384955</v>
      </c>
      <c r="K2160" s="2">
        <f t="shared" si="260"/>
        <v>4.5859626508436397</v>
      </c>
    </row>
    <row r="2161" spans="1:11" ht="13.5" x14ac:dyDescent="0.25">
      <c r="A2161" s="3">
        <v>45153</v>
      </c>
      <c r="B2161" s="2">
        <v>4.5488999999999997</v>
      </c>
      <c r="C2161" s="2">
        <f t="shared" si="261"/>
        <v>0</v>
      </c>
      <c r="D2161" s="2">
        <f t="shared" si="262"/>
        <v>4.5718799999999993</v>
      </c>
      <c r="E2161" s="2">
        <f t="shared" si="264"/>
        <v>4.6125400000000001</v>
      </c>
      <c r="F2161" s="2">
        <f t="shared" si="265"/>
        <v>4.6399300000000006</v>
      </c>
      <c r="G2161" s="2">
        <f t="shared" si="259"/>
        <v>4.604770000000002</v>
      </c>
      <c r="H2161" s="2">
        <f t="shared" si="263"/>
        <v>4.3905490000000045</v>
      </c>
      <c r="I2161" s="2">
        <f t="array" ref="I2161">SUMPRODUCT(B2145:B2164, (ROW(B2145:B2164)-ROW(B2145)+1)) / (20*21/2)</f>
        <v>4.5897438095238101</v>
      </c>
      <c r="J2161" s="2">
        <f t="shared" si="266"/>
        <v>4.6164361472110205</v>
      </c>
      <c r="K2161" s="2">
        <f t="shared" si="260"/>
        <v>4.5845092135556538</v>
      </c>
    </row>
    <row r="2162" spans="1:11" ht="13.5" x14ac:dyDescent="0.25">
      <c r="A2162" s="3">
        <v>45154</v>
      </c>
      <c r="B2162" s="2">
        <v>4.5136000000000003</v>
      </c>
      <c r="C2162" s="2">
        <f t="shared" si="261"/>
        <v>-3.5299999999999443E-2</v>
      </c>
      <c r="D2162" s="2">
        <f t="shared" si="262"/>
        <v>4.5471399999999997</v>
      </c>
      <c r="E2162" s="2">
        <f t="shared" si="264"/>
        <v>4.6001700000000003</v>
      </c>
      <c r="F2162" s="2">
        <f t="shared" si="265"/>
        <v>4.635955</v>
      </c>
      <c r="G2162" s="2">
        <f t="shared" ref="G2162:G2225" si="267">AVERAGE(B2113:B2162)</f>
        <v>4.6035340000000025</v>
      </c>
      <c r="H2162" s="2">
        <f t="shared" si="263"/>
        <v>4.391050500000004</v>
      </c>
      <c r="I2162" s="2">
        <f t="array" ref="I2162">SUMPRODUCT(B2146:B2165, (ROW(B2146:B2165)-ROW(B2146)+1)) / (20*21/2)</f>
        <v>4.5811647619047617</v>
      </c>
      <c r="J2162" s="2">
        <f t="shared" si="266"/>
        <v>4.6066422284290187</v>
      </c>
      <c r="K2162" s="2">
        <f t="shared" si="260"/>
        <v>4.5817284600828829</v>
      </c>
    </row>
    <row r="2163" spans="1:11" ht="13.5" x14ac:dyDescent="0.25">
      <c r="A2163" s="3">
        <v>45155</v>
      </c>
      <c r="B2163" s="2">
        <v>4.5048000000000004</v>
      </c>
      <c r="C2163" s="2">
        <f t="shared" si="261"/>
        <v>-8.799999999999919E-3</v>
      </c>
      <c r="D2163" s="2">
        <f t="shared" si="262"/>
        <v>4.5330199999999996</v>
      </c>
      <c r="E2163" s="2">
        <f t="shared" si="264"/>
        <v>4.57897</v>
      </c>
      <c r="F2163" s="2">
        <f t="shared" si="265"/>
        <v>4.6280049999999999</v>
      </c>
      <c r="G2163" s="2">
        <f t="shared" si="267"/>
        <v>4.6021220000000023</v>
      </c>
      <c r="H2163" s="2">
        <f t="shared" si="263"/>
        <v>4.3915080000000053</v>
      </c>
      <c r="I2163" s="2">
        <f t="array" ref="I2163">SUMPRODUCT(B2147:B2166, (ROW(B2147:B2166)-ROW(B2147)+1)) / (20*21/2)</f>
        <v>4.5697190476190475</v>
      </c>
      <c r="J2163" s="2">
        <f t="shared" si="266"/>
        <v>4.5969429685786363</v>
      </c>
      <c r="K2163" s="2">
        <f t="shared" ref="K2163:K2226" si="268">$K$4*B2163+(1-$K$4)*K2162</f>
        <v>4.5787116577266911</v>
      </c>
    </row>
    <row r="2164" spans="1:11" ht="13.5" x14ac:dyDescent="0.25">
      <c r="A2164" s="3">
        <v>45156</v>
      </c>
      <c r="B2164" s="2">
        <v>4.5048000000000004</v>
      </c>
      <c r="C2164" s="2">
        <f t="shared" si="261"/>
        <v>0</v>
      </c>
      <c r="D2164" s="2">
        <f t="shared" si="262"/>
        <v>4.5241999999999996</v>
      </c>
      <c r="E2164" s="2">
        <f t="shared" si="264"/>
        <v>4.5657200000000007</v>
      </c>
      <c r="F2164" s="2">
        <f t="shared" si="265"/>
        <v>4.6213800000000003</v>
      </c>
      <c r="G2164" s="2">
        <f t="shared" si="267"/>
        <v>4.6007100000000021</v>
      </c>
      <c r="H2164" s="2">
        <f t="shared" si="263"/>
        <v>4.3919655000000049</v>
      </c>
      <c r="I2164" s="2">
        <f t="array" ref="I2164">SUMPRODUCT(B2148:B2167, (ROW(B2148:B2167)-ROW(B2148)+1)) / (20*21/2)</f>
        <v>4.5589466666666674</v>
      </c>
      <c r="J2164" s="2">
        <f t="shared" si="266"/>
        <v>4.5881674477616237</v>
      </c>
      <c r="K2164" s="2">
        <f t="shared" si="268"/>
        <v>4.575813161345252</v>
      </c>
    </row>
    <row r="2165" spans="1:11" ht="13.5" x14ac:dyDescent="0.25">
      <c r="A2165" s="3">
        <v>45159</v>
      </c>
      <c r="B2165" s="2">
        <v>4.5312999999999999</v>
      </c>
      <c r="C2165" s="2">
        <f t="shared" si="261"/>
        <v>2.6499999999999524E-2</v>
      </c>
      <c r="D2165" s="2">
        <f t="shared" si="262"/>
        <v>4.5206800000000005</v>
      </c>
      <c r="E2165" s="2">
        <f t="shared" si="264"/>
        <v>4.5551200000000005</v>
      </c>
      <c r="F2165" s="2">
        <f t="shared" si="265"/>
        <v>4.6160800000000002</v>
      </c>
      <c r="G2165" s="2">
        <f t="shared" si="267"/>
        <v>4.5998280000000014</v>
      </c>
      <c r="H2165" s="2">
        <f t="shared" si="263"/>
        <v>4.3925555000000056</v>
      </c>
      <c r="I2165" s="2">
        <f t="array" ref="I2165">SUMPRODUCT(B2149:B2168, (ROW(B2149:B2168)-ROW(B2149)+1)) / (20*21/2)</f>
        <v>4.5531409523809527</v>
      </c>
      <c r="J2165" s="2">
        <f t="shared" si="266"/>
        <v>4.5827515003557542</v>
      </c>
      <c r="K2165" s="2">
        <f t="shared" si="268"/>
        <v>4.5740675471748498</v>
      </c>
    </row>
    <row r="2166" spans="1:11" ht="13.5" x14ac:dyDescent="0.25">
      <c r="A2166" s="3">
        <v>45160</v>
      </c>
      <c r="B2166" s="2">
        <v>4.4958999999999998</v>
      </c>
      <c r="C2166" s="2">
        <f t="shared" si="261"/>
        <v>-3.5400000000000098E-2</v>
      </c>
      <c r="D2166" s="2">
        <f t="shared" si="262"/>
        <v>4.5100799999999994</v>
      </c>
      <c r="E2166" s="2">
        <f t="shared" si="264"/>
        <v>4.5409799999999994</v>
      </c>
      <c r="F2166" s="2">
        <f t="shared" si="265"/>
        <v>4.6090100000000005</v>
      </c>
      <c r="G2166" s="2">
        <f t="shared" si="267"/>
        <v>4.5978840000000014</v>
      </c>
      <c r="H2166" s="2">
        <f t="shared" si="263"/>
        <v>4.3929685000000056</v>
      </c>
      <c r="I2166" s="2">
        <f t="array" ref="I2166">SUMPRODUCT(B2150:B2169, (ROW(B2150:B2169)-ROW(B2150)+1)) / (20*21/2)</f>
        <v>4.5479242857142861</v>
      </c>
      <c r="J2166" s="2">
        <f t="shared" si="266"/>
        <v>4.5744799288933011</v>
      </c>
      <c r="K2166" s="2">
        <f t="shared" si="268"/>
        <v>4.571002153167993</v>
      </c>
    </row>
    <row r="2167" spans="1:11" ht="13.5" x14ac:dyDescent="0.25">
      <c r="A2167" s="3">
        <v>45161</v>
      </c>
      <c r="B2167" s="2">
        <v>4.4958999999999998</v>
      </c>
      <c r="C2167" s="2">
        <f t="shared" si="261"/>
        <v>0</v>
      </c>
      <c r="D2167" s="2">
        <f t="shared" si="262"/>
        <v>4.5065399999999993</v>
      </c>
      <c r="E2167" s="2">
        <f t="shared" si="264"/>
        <v>4.5268399999999991</v>
      </c>
      <c r="F2167" s="2">
        <f t="shared" si="265"/>
        <v>4.6010600000000013</v>
      </c>
      <c r="G2167" s="2">
        <f t="shared" si="267"/>
        <v>4.5961160000000012</v>
      </c>
      <c r="H2167" s="2">
        <f t="shared" si="263"/>
        <v>4.3933815000000065</v>
      </c>
      <c r="I2167" s="2">
        <f t="array" ref="I2167">SUMPRODUCT(B2151:B2170, (ROW(B2151:B2170)-ROW(B2151)+1)) / (20*21/2)</f>
        <v>4.5418633333333336</v>
      </c>
      <c r="J2167" s="2">
        <f t="shared" si="266"/>
        <v>4.5669961261415581</v>
      </c>
      <c r="K2167" s="2">
        <f t="shared" si="268"/>
        <v>4.568056970690817</v>
      </c>
    </row>
    <row r="2168" spans="1:11" ht="13.5" x14ac:dyDescent="0.25">
      <c r="A2168" s="3">
        <v>45162</v>
      </c>
      <c r="B2168" s="2">
        <v>4.5400999999999998</v>
      </c>
      <c r="C2168" s="2">
        <f t="shared" si="261"/>
        <v>4.4200000000000017E-2</v>
      </c>
      <c r="D2168" s="2">
        <f t="shared" si="262"/>
        <v>4.5135999999999994</v>
      </c>
      <c r="E2168" s="2">
        <f t="shared" si="264"/>
        <v>4.5233100000000004</v>
      </c>
      <c r="F2168" s="2">
        <f t="shared" si="265"/>
        <v>4.5948750000000009</v>
      </c>
      <c r="G2168" s="2">
        <f t="shared" si="267"/>
        <v>4.5952320000000011</v>
      </c>
      <c r="H2168" s="2">
        <f t="shared" si="263"/>
        <v>4.3940155000000063</v>
      </c>
      <c r="I2168" s="2">
        <f t="array" ref="I2168">SUMPRODUCT(B2152:B2171, (ROW(B2152:B2171)-ROW(B2152)+1)) / (20*21/2)</f>
        <v>4.5368961904761909</v>
      </c>
      <c r="J2168" s="2">
        <f t="shared" si="266"/>
        <v>4.5644345903185526</v>
      </c>
      <c r="K2168" s="2">
        <f t="shared" si="268"/>
        <v>4.5669606188990208</v>
      </c>
    </row>
    <row r="2169" spans="1:11" ht="13.5" x14ac:dyDescent="0.25">
      <c r="A2169" s="3">
        <v>45163</v>
      </c>
      <c r="B2169" s="2">
        <v>4.5400999999999998</v>
      </c>
      <c r="C2169" s="2">
        <f t="shared" si="261"/>
        <v>0</v>
      </c>
      <c r="D2169" s="2">
        <f t="shared" si="262"/>
        <v>4.5206599999999995</v>
      </c>
      <c r="E2169" s="2">
        <f t="shared" si="264"/>
        <v>4.5224299999999999</v>
      </c>
      <c r="F2169" s="2">
        <f t="shared" si="265"/>
        <v>4.5860400000000006</v>
      </c>
      <c r="G2169" s="2">
        <f t="shared" si="267"/>
        <v>4.5941720000000013</v>
      </c>
      <c r="H2169" s="2">
        <f t="shared" si="263"/>
        <v>4.394691000000007</v>
      </c>
      <c r="I2169" s="2">
        <f t="array" ref="I2169">SUMPRODUCT(B2153:B2172, (ROW(B2153:B2172)-ROW(B2153)+1)) / (20*21/2)</f>
        <v>4.5337023809523807</v>
      </c>
      <c r="J2169" s="2">
        <f t="shared" si="266"/>
        <v>4.5621170102882145</v>
      </c>
      <c r="K2169" s="2">
        <f t="shared" si="268"/>
        <v>4.5659072612951377</v>
      </c>
    </row>
    <row r="2170" spans="1:11" ht="13.5" x14ac:dyDescent="0.25">
      <c r="A2170" s="3">
        <v>45166</v>
      </c>
      <c r="B2170" s="2">
        <v>4.5224000000000002</v>
      </c>
      <c r="C2170" s="2">
        <f t="shared" si="261"/>
        <v>-1.7699999999999605E-2</v>
      </c>
      <c r="D2170" s="2">
        <f t="shared" si="262"/>
        <v>4.5188800000000002</v>
      </c>
      <c r="E2170" s="2">
        <f t="shared" si="264"/>
        <v>4.5197799999999999</v>
      </c>
      <c r="F2170" s="2">
        <f t="shared" si="265"/>
        <v>4.574555000000001</v>
      </c>
      <c r="G2170" s="2">
        <f t="shared" si="267"/>
        <v>4.5927580000000008</v>
      </c>
      <c r="H2170" s="2">
        <f t="shared" si="263"/>
        <v>4.3952780000000073</v>
      </c>
      <c r="I2170" s="2">
        <f t="array" ref="I2170">SUMPRODUCT(B2154:B2173, (ROW(B2154:B2173)-ROW(B2154)+1)) / (20*21/2)</f>
        <v>4.5402609523809518</v>
      </c>
      <c r="J2170" s="2">
        <f t="shared" si="266"/>
        <v>4.5583344378798127</v>
      </c>
      <c r="K2170" s="2">
        <f t="shared" si="268"/>
        <v>4.564201094185524</v>
      </c>
    </row>
    <row r="2171" spans="1:11" ht="13.5" x14ac:dyDescent="0.25">
      <c r="A2171" s="3">
        <v>45167</v>
      </c>
      <c r="B2171" s="2">
        <v>4.5224000000000002</v>
      </c>
      <c r="C2171" s="2">
        <f t="shared" si="261"/>
        <v>0</v>
      </c>
      <c r="D2171" s="2">
        <f t="shared" si="262"/>
        <v>4.5241800000000003</v>
      </c>
      <c r="E2171" s="2">
        <f t="shared" si="264"/>
        <v>4.517129999999999</v>
      </c>
      <c r="F2171" s="2">
        <f t="shared" si="265"/>
        <v>4.5648350000000004</v>
      </c>
      <c r="G2171" s="2">
        <f t="shared" si="267"/>
        <v>4.5913440000000003</v>
      </c>
      <c r="H2171" s="2">
        <f t="shared" si="263"/>
        <v>4.3959490000000061</v>
      </c>
      <c r="I2171" s="2">
        <f t="array" ref="I2171">SUMPRODUCT(B2155:B2174, (ROW(B2155:B2174)-ROW(B2155)+1)) / (20*21/2)</f>
        <v>4.5539738095238098</v>
      </c>
      <c r="J2171" s="2">
        <f t="shared" si="266"/>
        <v>4.5549121104626877</v>
      </c>
      <c r="K2171" s="2">
        <f t="shared" si="268"/>
        <v>4.5625618355900128</v>
      </c>
    </row>
    <row r="2172" spans="1:11" ht="13.5" x14ac:dyDescent="0.25">
      <c r="A2172" s="3">
        <v>45168</v>
      </c>
      <c r="B2172" s="2">
        <v>4.5312999999999999</v>
      </c>
      <c r="C2172" s="2">
        <f t="shared" si="261"/>
        <v>8.8999999999996859E-3</v>
      </c>
      <c r="D2172" s="2">
        <f t="shared" si="262"/>
        <v>4.5312600000000005</v>
      </c>
      <c r="E2172" s="2">
        <f t="shared" si="264"/>
        <v>4.5188999999999995</v>
      </c>
      <c r="F2172" s="2">
        <f t="shared" si="265"/>
        <v>4.5595350000000012</v>
      </c>
      <c r="G2172" s="2">
        <f t="shared" si="267"/>
        <v>4.5902840000000005</v>
      </c>
      <c r="H2172" s="2">
        <f t="shared" si="263"/>
        <v>4.3966645000000053</v>
      </c>
      <c r="I2172" s="2">
        <f t="array" ref="I2172">SUMPRODUCT(B2156:B2175, (ROW(B2156:B2175)-ROW(B2156)+1)) / (20*21/2)</f>
        <v>4.5673923809523806</v>
      </c>
      <c r="J2172" s="2">
        <f t="shared" si="266"/>
        <v>4.5526633380376698</v>
      </c>
      <c r="K2172" s="2">
        <f t="shared" si="268"/>
        <v>4.5613358812531493</v>
      </c>
    </row>
    <row r="2173" spans="1:11" ht="13.5" x14ac:dyDescent="0.25">
      <c r="A2173" s="3">
        <v>45169</v>
      </c>
      <c r="B2173" s="2">
        <v>4.6284000000000001</v>
      </c>
      <c r="C2173" s="2">
        <f t="shared" si="261"/>
        <v>9.7100000000000186E-2</v>
      </c>
      <c r="D2173" s="2">
        <f t="shared" si="262"/>
        <v>4.5489199999999999</v>
      </c>
      <c r="E2173" s="2">
        <f t="shared" si="264"/>
        <v>4.5312599999999996</v>
      </c>
      <c r="F2173" s="2">
        <f t="shared" si="265"/>
        <v>4.5551149999999998</v>
      </c>
      <c r="G2173" s="2">
        <f t="shared" si="267"/>
        <v>4.59152</v>
      </c>
      <c r="H2173" s="2">
        <f t="shared" si="263"/>
        <v>4.3979905000000059</v>
      </c>
      <c r="I2173" s="2">
        <f t="array" ref="I2173">SUMPRODUCT(B2157:B2176, (ROW(B2157:B2176)-ROW(B2157)+1)) / (20*21/2)</f>
        <v>4.5788309523809536</v>
      </c>
      <c r="J2173" s="2">
        <f t="shared" si="266"/>
        <v>4.5598763534626539</v>
      </c>
      <c r="K2173" s="2">
        <f t="shared" si="268"/>
        <v>4.5639658466942024</v>
      </c>
    </row>
    <row r="2174" spans="1:11" ht="13.5" x14ac:dyDescent="0.25">
      <c r="A2174" s="3">
        <v>45170</v>
      </c>
      <c r="B2174" s="2">
        <v>4.6990999999999996</v>
      </c>
      <c r="C2174" s="2">
        <f t="shared" si="261"/>
        <v>7.0699999999999541E-2</v>
      </c>
      <c r="D2174" s="2">
        <f t="shared" si="262"/>
        <v>4.5807199999999995</v>
      </c>
      <c r="E2174" s="2">
        <f t="shared" si="264"/>
        <v>4.5506900000000003</v>
      </c>
      <c r="F2174" s="2">
        <f t="shared" si="265"/>
        <v>4.558205000000001</v>
      </c>
      <c r="G2174" s="2">
        <f t="shared" si="267"/>
        <v>4.5943459999999998</v>
      </c>
      <c r="H2174" s="2">
        <f t="shared" si="263"/>
        <v>4.3997955000000069</v>
      </c>
      <c r="I2174" s="2">
        <f t="array" ref="I2174">SUMPRODUCT(B2158:B2177, (ROW(B2158:B2177)-ROW(B2158)+1)) / (20*21/2)</f>
        <v>4.5900595238095239</v>
      </c>
      <c r="J2174" s="2">
        <f t="shared" si="266"/>
        <v>4.5731357483709729</v>
      </c>
      <c r="K2174" s="2">
        <f t="shared" si="268"/>
        <v>4.5692652252552142</v>
      </c>
    </row>
    <row r="2175" spans="1:11" ht="13.5" x14ac:dyDescent="0.25">
      <c r="A2175" s="3">
        <v>45173</v>
      </c>
      <c r="B2175" s="2">
        <v>4.6990999999999996</v>
      </c>
      <c r="C2175" s="2">
        <f t="shared" si="261"/>
        <v>0</v>
      </c>
      <c r="D2175" s="2">
        <f t="shared" si="262"/>
        <v>4.6160600000000001</v>
      </c>
      <c r="E2175" s="2">
        <f t="shared" si="264"/>
        <v>4.5674700000000001</v>
      </c>
      <c r="F2175" s="2">
        <f t="shared" si="265"/>
        <v>4.5612950000000012</v>
      </c>
      <c r="G2175" s="2">
        <f t="shared" si="267"/>
        <v>4.5964659999999995</v>
      </c>
      <c r="H2175" s="2">
        <f t="shared" si="263"/>
        <v>4.401600500000006</v>
      </c>
      <c r="I2175" s="2">
        <f t="array" ref="I2175">SUMPRODUCT(B2159:B2178, (ROW(B2159:B2178)-ROW(B2159)+1)) / (20*21/2)</f>
        <v>4.5960304761904762</v>
      </c>
      <c r="J2175" s="2">
        <f t="shared" si="266"/>
        <v>4.5851323437642133</v>
      </c>
      <c r="K2175" s="2">
        <f t="shared" si="268"/>
        <v>4.5743567850491278</v>
      </c>
    </row>
    <row r="2176" spans="1:11" ht="13.5" x14ac:dyDescent="0.25">
      <c r="A2176" s="3">
        <v>45174</v>
      </c>
      <c r="B2176" s="2">
        <v>4.6814</v>
      </c>
      <c r="C2176" s="2">
        <f t="shared" si="261"/>
        <v>-1.7699999999999605E-2</v>
      </c>
      <c r="D2176" s="2">
        <f t="shared" si="262"/>
        <v>4.6478599999999997</v>
      </c>
      <c r="E2176" s="2">
        <f t="shared" si="264"/>
        <v>4.5860200000000004</v>
      </c>
      <c r="F2176" s="2">
        <f t="shared" si="265"/>
        <v>4.5634999999999994</v>
      </c>
      <c r="G2176" s="2">
        <f t="shared" si="267"/>
        <v>4.5987619999999989</v>
      </c>
      <c r="H2176" s="2">
        <f t="shared" si="263"/>
        <v>4.4034005000000072</v>
      </c>
      <c r="I2176" s="2">
        <f t="array" ref="I2176">SUMPRODUCT(B2160:B2179, (ROW(B2160:B2179)-ROW(B2160)+1)) / (20*21/2)</f>
        <v>4.6042728571428571</v>
      </c>
      <c r="J2176" s="2">
        <f t="shared" si="266"/>
        <v>4.5943006919771454</v>
      </c>
      <c r="K2176" s="2">
        <f t="shared" si="268"/>
        <v>4.5785545581844556</v>
      </c>
    </row>
    <row r="2177" spans="1:11" ht="13.5" x14ac:dyDescent="0.25">
      <c r="A2177" s="3">
        <v>45175</v>
      </c>
      <c r="B2177" s="2">
        <v>4.6814</v>
      </c>
      <c r="C2177" s="2">
        <f t="shared" si="261"/>
        <v>0</v>
      </c>
      <c r="D2177" s="2">
        <f t="shared" si="262"/>
        <v>4.67788</v>
      </c>
      <c r="E2177" s="2">
        <f t="shared" si="264"/>
        <v>4.6045699999999998</v>
      </c>
      <c r="F2177" s="2">
        <f t="shared" si="265"/>
        <v>4.5657049999999995</v>
      </c>
      <c r="G2177" s="2">
        <f t="shared" si="267"/>
        <v>4.6010579999999992</v>
      </c>
      <c r="H2177" s="2">
        <f t="shared" si="263"/>
        <v>4.4052005000000074</v>
      </c>
      <c r="I2177" s="2">
        <f t="array" ref="I2177">SUMPRODUCT(B2161:B2180, (ROW(B2161:B2180)-ROW(B2161)+1)) / (20*21/2)</f>
        <v>4.6103342857142851</v>
      </c>
      <c r="J2177" s="2">
        <f t="shared" si="266"/>
        <v>4.6025958641697979</v>
      </c>
      <c r="K2177" s="2">
        <f t="shared" si="268"/>
        <v>4.5825877127654566</v>
      </c>
    </row>
    <row r="2178" spans="1:11" ht="13.5" x14ac:dyDescent="0.25">
      <c r="A2178" s="3">
        <v>45176</v>
      </c>
      <c r="B2178" s="2">
        <v>4.6284000000000001</v>
      </c>
      <c r="C2178" s="2">
        <f t="shared" si="261"/>
        <v>-5.2999999999999936E-2</v>
      </c>
      <c r="D2178" s="2">
        <f t="shared" si="262"/>
        <v>4.67788</v>
      </c>
      <c r="E2178" s="2">
        <f t="shared" si="264"/>
        <v>4.6134000000000004</v>
      </c>
      <c r="F2178" s="2">
        <f t="shared" si="265"/>
        <v>4.5683549999999995</v>
      </c>
      <c r="G2178" s="2">
        <f t="shared" si="267"/>
        <v>4.6017639999999993</v>
      </c>
      <c r="H2178" s="2">
        <f t="shared" si="263"/>
        <v>4.4068190000000076</v>
      </c>
      <c r="I2178" s="2">
        <f t="array" ref="I2178">SUMPRODUCT(B2162:B2181, (ROW(B2162:B2181)-ROW(B2162)+1)) / (20*21/2)</f>
        <v>4.6151271428571432</v>
      </c>
      <c r="J2178" s="2">
        <f t="shared" si="266"/>
        <v>4.6050534009155317</v>
      </c>
      <c r="K2178" s="2">
        <f t="shared" si="268"/>
        <v>4.5843842730491646</v>
      </c>
    </row>
    <row r="2179" spans="1:11" ht="13.5" x14ac:dyDescent="0.25">
      <c r="A2179" s="3">
        <v>45177</v>
      </c>
      <c r="B2179" s="2">
        <v>4.6548999999999996</v>
      </c>
      <c r="C2179" s="2">
        <f t="shared" si="261"/>
        <v>2.6499999999999524E-2</v>
      </c>
      <c r="D2179" s="2">
        <f t="shared" si="262"/>
        <v>4.6690399999999999</v>
      </c>
      <c r="E2179" s="2">
        <f t="shared" si="264"/>
        <v>4.6248799999999992</v>
      </c>
      <c r="F2179" s="2">
        <f t="shared" si="265"/>
        <v>4.5736549999999996</v>
      </c>
      <c r="G2179" s="2">
        <f t="shared" si="267"/>
        <v>4.6047659999999988</v>
      </c>
      <c r="H2179" s="2">
        <f t="shared" si="263"/>
        <v>4.4085700000000081</v>
      </c>
      <c r="I2179" s="2">
        <f t="array" ref="I2179">SUMPRODUCT(B2163:B2182, (ROW(B2163:B2182)-ROW(B2163)+1)) / (20*21/2)</f>
        <v>4.6203890476190477</v>
      </c>
      <c r="J2179" s="2">
        <f t="shared" si="266"/>
        <v>4.6098006960664328</v>
      </c>
      <c r="K2179" s="2">
        <f t="shared" si="268"/>
        <v>4.5871495956746884</v>
      </c>
    </row>
    <row r="2180" spans="1:11" ht="13.5" x14ac:dyDescent="0.25">
      <c r="A2180" s="3">
        <v>45180</v>
      </c>
      <c r="B2180" s="2">
        <v>4.6372999999999998</v>
      </c>
      <c r="C2180" s="2">
        <f t="shared" ref="C2180:C2243" si="269">B2180-B2179</f>
        <v>-1.7599999999999838E-2</v>
      </c>
      <c r="D2180" s="2">
        <f t="shared" si="262"/>
        <v>4.6566799999999997</v>
      </c>
      <c r="E2180" s="2">
        <f t="shared" si="264"/>
        <v>4.6363699999999994</v>
      </c>
      <c r="F2180" s="2">
        <f t="shared" si="265"/>
        <v>4.5780749999999992</v>
      </c>
      <c r="G2180" s="2">
        <f t="shared" si="267"/>
        <v>4.607415999999998</v>
      </c>
      <c r="H2180" s="2">
        <f t="shared" si="263"/>
        <v>4.4102330000000078</v>
      </c>
      <c r="I2180" s="2">
        <f t="array" ref="I2180">SUMPRODUCT(B2164:B2183, (ROW(B2164:B2183)-ROW(B2164)+1)) / (20*21/2)</f>
        <v>4.625061904761905</v>
      </c>
      <c r="J2180" s="2">
        <f t="shared" si="266"/>
        <v>4.6124196773934392</v>
      </c>
      <c r="K2180" s="2">
        <f t="shared" si="268"/>
        <v>4.5891162781972499</v>
      </c>
    </row>
    <row r="2181" spans="1:11" ht="13.5" x14ac:dyDescent="0.25">
      <c r="A2181" s="3">
        <v>45181</v>
      </c>
      <c r="B2181" s="2">
        <v>4.6284000000000001</v>
      </c>
      <c r="C2181" s="2">
        <f t="shared" si="269"/>
        <v>-8.8999999999996859E-3</v>
      </c>
      <c r="D2181" s="2">
        <f t="shared" si="262"/>
        <v>4.6460799999999995</v>
      </c>
      <c r="E2181" s="2">
        <f t="shared" si="264"/>
        <v>4.6469700000000005</v>
      </c>
      <c r="F2181" s="2">
        <f t="shared" si="265"/>
        <v>4.5820499999999988</v>
      </c>
      <c r="G2181" s="2">
        <f t="shared" si="267"/>
        <v>4.6098879999999989</v>
      </c>
      <c r="H2181" s="2">
        <f t="shared" si="263"/>
        <v>4.411851500000008</v>
      </c>
      <c r="I2181" s="2">
        <f t="array" ref="I2181">SUMPRODUCT(B2165:B2184, (ROW(B2165:B2184)-ROW(B2165)+1)) / (20*21/2)</f>
        <v>4.6282561904761899</v>
      </c>
      <c r="J2181" s="2">
        <f t="shared" si="266"/>
        <v>4.6139416128797786</v>
      </c>
      <c r="K2181" s="2">
        <f t="shared" si="268"/>
        <v>4.5906568163071624</v>
      </c>
    </row>
    <row r="2182" spans="1:11" ht="13.5" x14ac:dyDescent="0.25">
      <c r="A2182" s="3">
        <v>45182</v>
      </c>
      <c r="B2182" s="2">
        <v>4.6372999999999998</v>
      </c>
      <c r="C2182" s="2">
        <f t="shared" si="269"/>
        <v>8.8999999999996859E-3</v>
      </c>
      <c r="D2182" s="2">
        <f t="shared" ref="D2182:D2245" si="270">AVERAGE(B2178:B2182)</f>
        <v>4.6372599999999995</v>
      </c>
      <c r="E2182" s="2">
        <f t="shared" si="264"/>
        <v>4.6575699999999998</v>
      </c>
      <c r="F2182" s="2">
        <f t="shared" si="265"/>
        <v>4.5882349999999992</v>
      </c>
      <c r="G2182" s="2">
        <f t="shared" si="267"/>
        <v>4.612537999999998</v>
      </c>
      <c r="H2182" s="2">
        <f t="shared" si="263"/>
        <v>4.4134310000000081</v>
      </c>
      <c r="I2182" s="2">
        <f t="array" ref="I2182">SUMPRODUCT(B2166:B2185, (ROW(B2166:B2185)-ROW(B2166)+1)) / (20*21/2)</f>
        <v>4.6274999999999995</v>
      </c>
      <c r="J2182" s="2">
        <f t="shared" si="266"/>
        <v>4.6161662211769423</v>
      </c>
      <c r="K2182" s="2">
        <f t="shared" si="268"/>
        <v>4.5924859607657051</v>
      </c>
    </row>
    <row r="2183" spans="1:11" ht="13.5" x14ac:dyDescent="0.25">
      <c r="A2183" s="3">
        <v>45183</v>
      </c>
      <c r="B2183" s="2">
        <v>4.6372999999999998</v>
      </c>
      <c r="C2183" s="2">
        <f t="shared" si="269"/>
        <v>0</v>
      </c>
      <c r="D2183" s="2">
        <f t="shared" si="270"/>
        <v>4.6390399999999996</v>
      </c>
      <c r="E2183" s="2">
        <f t="shared" si="264"/>
        <v>4.6584599999999998</v>
      </c>
      <c r="F2183" s="2">
        <f t="shared" si="265"/>
        <v>4.5948599999999988</v>
      </c>
      <c r="G2183" s="2">
        <f t="shared" si="267"/>
        <v>4.615187999999999</v>
      </c>
      <c r="H2183" s="2">
        <f t="shared" si="263"/>
        <v>4.4150940000000078</v>
      </c>
      <c r="I2183" s="2">
        <f t="array" ref="I2183">SUMPRODUCT(B2167:B2186, (ROW(B2167:B2186)-ROW(B2167)+1)) / (20*21/2)</f>
        <v>4.6264495238095238</v>
      </c>
      <c r="J2183" s="2">
        <f t="shared" si="266"/>
        <v>4.6181789620172333</v>
      </c>
      <c r="K2183" s="2">
        <f t="shared" si="268"/>
        <v>4.594243374069011</v>
      </c>
    </row>
    <row r="2184" spans="1:11" ht="13.5" x14ac:dyDescent="0.25">
      <c r="A2184" s="3">
        <v>45184</v>
      </c>
      <c r="B2184" s="2">
        <v>4.6284000000000001</v>
      </c>
      <c r="C2184" s="2">
        <f t="shared" si="269"/>
        <v>-8.8999999999996859E-3</v>
      </c>
      <c r="D2184" s="2">
        <f t="shared" si="270"/>
        <v>4.6337399999999995</v>
      </c>
      <c r="E2184" s="2">
        <f t="shared" si="264"/>
        <v>4.6513899999999992</v>
      </c>
      <c r="F2184" s="2">
        <f t="shared" si="265"/>
        <v>4.6010399999999994</v>
      </c>
      <c r="G2184" s="2">
        <f t="shared" si="267"/>
        <v>4.6158939999999991</v>
      </c>
      <c r="H2184" s="2">
        <f t="shared" si="263"/>
        <v>4.416712500000008</v>
      </c>
      <c r="I2184" s="2">
        <f t="array" ref="I2184">SUMPRODUCT(B2168:B2187, (ROW(B2168:B2187)-ROW(B2168)+1)) / (20*21/2)</f>
        <v>4.6249361904761894</v>
      </c>
      <c r="J2184" s="2">
        <f t="shared" si="266"/>
        <v>4.6191523942060684</v>
      </c>
      <c r="K2184" s="2">
        <f t="shared" si="268"/>
        <v>4.5955828495957167</v>
      </c>
    </row>
    <row r="2185" spans="1:11" ht="13.5" x14ac:dyDescent="0.25">
      <c r="A2185" s="3">
        <v>45187</v>
      </c>
      <c r="B2185" s="2">
        <v>4.5930999999999997</v>
      </c>
      <c r="C2185" s="2">
        <f t="shared" si="269"/>
        <v>-3.5300000000000331E-2</v>
      </c>
      <c r="D2185" s="2">
        <f t="shared" si="270"/>
        <v>4.6248999999999993</v>
      </c>
      <c r="E2185" s="2">
        <f t="shared" si="264"/>
        <v>4.6407899999999991</v>
      </c>
      <c r="F2185" s="2">
        <f t="shared" si="265"/>
        <v>4.6041299999999996</v>
      </c>
      <c r="G2185" s="2">
        <f t="shared" si="267"/>
        <v>4.615187999999999</v>
      </c>
      <c r="H2185" s="2">
        <f t="shared" si="263"/>
        <v>4.418154500000008</v>
      </c>
      <c r="I2185" s="2">
        <f t="array" ref="I2185">SUMPRODUCT(B2169:B2188, (ROW(B2169:B2188)-ROW(B2169)+1)) / (20*21/2)</f>
        <v>4.6229599999999991</v>
      </c>
      <c r="J2185" s="2">
        <f t="shared" si="266"/>
        <v>4.6166712138054899</v>
      </c>
      <c r="K2185" s="2">
        <f t="shared" si="268"/>
        <v>4.5954854829449037</v>
      </c>
    </row>
    <row r="2186" spans="1:11" ht="13.5" x14ac:dyDescent="0.25">
      <c r="A2186" s="3">
        <v>45188</v>
      </c>
      <c r="B2186" s="2">
        <v>4.5930999999999997</v>
      </c>
      <c r="C2186" s="2">
        <f t="shared" si="269"/>
        <v>0</v>
      </c>
      <c r="D2186" s="2">
        <f t="shared" si="270"/>
        <v>4.6178399999999993</v>
      </c>
      <c r="E2186" s="2">
        <f t="shared" si="264"/>
        <v>4.6319599999999994</v>
      </c>
      <c r="F2186" s="2">
        <f t="shared" si="265"/>
        <v>4.6089899999999986</v>
      </c>
      <c r="G2186" s="2">
        <f t="shared" si="267"/>
        <v>4.6135979999999988</v>
      </c>
      <c r="H2186" s="2">
        <f t="shared" ref="H2186:H2249" si="271">AVERAGE(B1987:B2186)</f>
        <v>4.4195965000000088</v>
      </c>
      <c r="I2186" s="2">
        <f t="array" ref="I2186">SUMPRODUCT(B2170:B2189, (ROW(B2170:B2189)-ROW(B2170)+1)) / (20*21/2)</f>
        <v>4.6240933333333336</v>
      </c>
      <c r="J2186" s="2">
        <f t="shared" si="266"/>
        <v>4.6144263363002054</v>
      </c>
      <c r="K2186" s="2">
        <f t="shared" si="268"/>
        <v>4.5953919345941232</v>
      </c>
    </row>
    <row r="2187" spans="1:11" ht="13.5" x14ac:dyDescent="0.25">
      <c r="A2187" s="3">
        <v>45189</v>
      </c>
      <c r="B2187" s="2">
        <v>4.5930999999999997</v>
      </c>
      <c r="C2187" s="2">
        <f t="shared" si="269"/>
        <v>0</v>
      </c>
      <c r="D2187" s="2">
        <f t="shared" si="270"/>
        <v>4.609</v>
      </c>
      <c r="E2187" s="2">
        <f t="shared" si="264"/>
        <v>4.6231299999999997</v>
      </c>
      <c r="F2187" s="2">
        <f t="shared" si="265"/>
        <v>4.6138499999999976</v>
      </c>
      <c r="G2187" s="2">
        <f t="shared" si="267"/>
        <v>4.6121839999999992</v>
      </c>
      <c r="H2187" s="2">
        <f t="shared" si="271"/>
        <v>4.4210385000000079</v>
      </c>
      <c r="I2187" s="2">
        <f t="array" ref="I2187">SUMPRODUCT(B2171:B2190, (ROW(B2171:B2190)-ROW(B2171)+1)) / (20*21/2)</f>
        <v>4.6189204761904765</v>
      </c>
      <c r="J2187" s="2">
        <f t="shared" si="266"/>
        <v>4.6123952566525661</v>
      </c>
      <c r="K2187" s="2">
        <f t="shared" si="268"/>
        <v>4.5953020548061181</v>
      </c>
    </row>
    <row r="2188" spans="1:11" ht="13.5" x14ac:dyDescent="0.25">
      <c r="A2188" s="3">
        <v>45190</v>
      </c>
      <c r="B2188" s="2">
        <v>4.5930999999999997</v>
      </c>
      <c r="C2188" s="2">
        <f t="shared" si="269"/>
        <v>0</v>
      </c>
      <c r="D2188" s="2">
        <f t="shared" si="270"/>
        <v>4.6001599999999998</v>
      </c>
      <c r="E2188" s="2">
        <f t="shared" ref="E2188:E2251" si="272">AVERAGE(B2179:B2188)</f>
        <v>4.6196000000000002</v>
      </c>
      <c r="F2188" s="2">
        <f t="shared" si="265"/>
        <v>4.6164999999999976</v>
      </c>
      <c r="G2188" s="2">
        <f t="shared" si="267"/>
        <v>4.6112999999999991</v>
      </c>
      <c r="H2188" s="2">
        <f t="shared" si="271"/>
        <v>4.4226060000000089</v>
      </c>
      <c r="I2188" s="2">
        <f t="array" ref="I2188">SUMPRODUCT(B2172:B2191, (ROW(B2172:B2191)-ROW(B2172)+1)) / (20*21/2)</f>
        <v>4.6076514285714278</v>
      </c>
      <c r="J2188" s="2">
        <f t="shared" si="266"/>
        <v>4.6105576131618449</v>
      </c>
      <c r="K2188" s="2">
        <f t="shared" si="268"/>
        <v>4.5952156997156814</v>
      </c>
    </row>
    <row r="2189" spans="1:11" ht="13.5" x14ac:dyDescent="0.25">
      <c r="A2189" s="3">
        <v>45191</v>
      </c>
      <c r="B2189" s="2">
        <v>4.6284000000000001</v>
      </c>
      <c r="C2189" s="2">
        <f t="shared" si="269"/>
        <v>3.5300000000000331E-2</v>
      </c>
      <c r="D2189" s="2">
        <f t="shared" si="270"/>
        <v>4.6001599999999998</v>
      </c>
      <c r="E2189" s="2">
        <f t="shared" si="272"/>
        <v>4.6169500000000001</v>
      </c>
      <c r="F2189" s="2">
        <f t="shared" si="265"/>
        <v>4.6209149999999983</v>
      </c>
      <c r="G2189" s="2">
        <f t="shared" si="267"/>
        <v>4.6105919999999996</v>
      </c>
      <c r="H2189" s="2">
        <f t="shared" si="271"/>
        <v>4.424433500000009</v>
      </c>
      <c r="I2189" s="2">
        <f t="array" ref="I2189">SUMPRODUCT(B2173:B2192, (ROW(B2173:B2192)-ROW(B2173)+1)) / (20*21/2)</f>
        <v>4.5964661904761899</v>
      </c>
      <c r="J2189" s="2">
        <f t="shared" si="266"/>
        <v>4.6122568880988126</v>
      </c>
      <c r="K2189" s="2">
        <f t="shared" si="268"/>
        <v>4.5965170448248704</v>
      </c>
    </row>
    <row r="2190" spans="1:11" ht="13.5" x14ac:dyDescent="0.25">
      <c r="A2190" s="3">
        <v>45194</v>
      </c>
      <c r="B2190" s="2">
        <v>4.5666000000000002</v>
      </c>
      <c r="C2190" s="2">
        <f t="shared" si="269"/>
        <v>-6.1799999999999855E-2</v>
      </c>
      <c r="D2190" s="2">
        <f t="shared" si="270"/>
        <v>4.5948599999999997</v>
      </c>
      <c r="E2190" s="2">
        <f t="shared" si="272"/>
        <v>4.6098799999999995</v>
      </c>
      <c r="F2190" s="2">
        <f t="shared" si="265"/>
        <v>4.6231249999999973</v>
      </c>
      <c r="G2190" s="2">
        <f t="shared" si="267"/>
        <v>4.6100619999999992</v>
      </c>
      <c r="H2190" s="2">
        <f t="shared" si="271"/>
        <v>4.4259520000000085</v>
      </c>
      <c r="I2190" s="2">
        <f t="array" ref="I2190">SUMPRODUCT(B2174:B2193, (ROW(B2174:B2193)-ROW(B2174)+1)) / (20*21/2)</f>
        <v>4.5887690476190484</v>
      </c>
      <c r="J2190" s="2">
        <f t="shared" si="266"/>
        <v>4.6079086130417828</v>
      </c>
      <c r="K2190" s="2">
        <f t="shared" si="268"/>
        <v>4.5953438273807574</v>
      </c>
    </row>
    <row r="2191" spans="1:11" ht="13.5" x14ac:dyDescent="0.25">
      <c r="A2191" s="3">
        <v>45195</v>
      </c>
      <c r="B2191" s="2">
        <v>4.5048000000000004</v>
      </c>
      <c r="C2191" s="2">
        <f t="shared" si="269"/>
        <v>-6.1799999999999855E-2</v>
      </c>
      <c r="D2191" s="2">
        <f t="shared" si="270"/>
        <v>4.5771999999999995</v>
      </c>
      <c r="E2191" s="2">
        <f t="shared" si="272"/>
        <v>4.5975200000000003</v>
      </c>
      <c r="F2191" s="2">
        <f t="shared" si="265"/>
        <v>4.6222449999999986</v>
      </c>
      <c r="G2191" s="2">
        <f t="shared" si="267"/>
        <v>4.6082959999999993</v>
      </c>
      <c r="H2191" s="2">
        <f t="shared" si="271"/>
        <v>4.4271615000000093</v>
      </c>
      <c r="I2191" s="2">
        <f t="array" ref="I2191">SUMPRODUCT(B2175:B2194, (ROW(B2175:B2194)-ROW(B2175)+1)) / (20*21/2)</f>
        <v>4.5814923809523806</v>
      </c>
      <c r="J2191" s="2">
        <f t="shared" si="266"/>
        <v>4.5980887451330421</v>
      </c>
      <c r="K2191" s="2">
        <f t="shared" si="268"/>
        <v>4.5917930890520999</v>
      </c>
    </row>
    <row r="2192" spans="1:11" ht="13.5" x14ac:dyDescent="0.25">
      <c r="A2192" s="3">
        <v>45197</v>
      </c>
      <c r="B2192" s="2">
        <v>4.5048000000000004</v>
      </c>
      <c r="C2192" s="2">
        <f t="shared" si="269"/>
        <v>0</v>
      </c>
      <c r="D2192" s="2">
        <f t="shared" si="270"/>
        <v>4.5595400000000001</v>
      </c>
      <c r="E2192" s="2">
        <f t="shared" si="272"/>
        <v>4.584270000000001</v>
      </c>
      <c r="F2192" s="2">
        <f t="shared" si="265"/>
        <v>4.6209199999999999</v>
      </c>
      <c r="G2192" s="2">
        <f t="shared" si="267"/>
        <v>4.6065299999999985</v>
      </c>
      <c r="H2192" s="2">
        <f t="shared" si="271"/>
        <v>4.4282040000000098</v>
      </c>
      <c r="I2192" s="2">
        <f t="array" ref="I2192">SUMPRODUCT(B2176:B2195, (ROW(B2176:B2195)-ROW(B2176)+1)) / (20*21/2)</f>
        <v>4.5716109523809525</v>
      </c>
      <c r="J2192" s="2">
        <f t="shared" si="266"/>
        <v>4.5892041027394193</v>
      </c>
      <c r="K2192" s="2">
        <f t="shared" si="268"/>
        <v>4.5883815953637823</v>
      </c>
    </row>
    <row r="2193" spans="1:11" ht="13.5" x14ac:dyDescent="0.25">
      <c r="A2193" s="3">
        <v>45198</v>
      </c>
      <c r="B2193" s="2">
        <v>4.5400999999999998</v>
      </c>
      <c r="C2193" s="2">
        <f t="shared" si="269"/>
        <v>3.5299999999999443E-2</v>
      </c>
      <c r="D2193" s="2">
        <f t="shared" si="270"/>
        <v>4.54894</v>
      </c>
      <c r="E2193" s="2">
        <f t="shared" si="272"/>
        <v>4.5745500000000003</v>
      </c>
      <c r="F2193" s="2">
        <f t="shared" si="265"/>
        <v>4.6165049999999992</v>
      </c>
      <c r="G2193" s="2">
        <f t="shared" si="267"/>
        <v>4.604055999999999</v>
      </c>
      <c r="H2193" s="2">
        <f t="shared" si="271"/>
        <v>4.4294650000000102</v>
      </c>
      <c r="I2193" s="2">
        <f t="array" ref="I2193">SUMPRODUCT(B2177:B2196, (ROW(B2177:B2196)-ROW(B2177)+1)) / (20*21/2)</f>
        <v>4.5626547619047617</v>
      </c>
      <c r="J2193" s="2">
        <f t="shared" si="266"/>
        <v>4.584527521526141</v>
      </c>
      <c r="K2193" s="2">
        <f t="shared" si="268"/>
        <v>4.5864881994671638</v>
      </c>
    </row>
    <row r="2194" spans="1:11" ht="13.5" x14ac:dyDescent="0.25">
      <c r="A2194" s="3">
        <v>45201</v>
      </c>
      <c r="B2194" s="2">
        <v>4.5400999999999998</v>
      </c>
      <c r="C2194" s="2">
        <f t="shared" si="269"/>
        <v>0</v>
      </c>
      <c r="D2194" s="2">
        <f t="shared" si="270"/>
        <v>4.5312799999999998</v>
      </c>
      <c r="E2194" s="2">
        <f t="shared" si="272"/>
        <v>4.5657200000000007</v>
      </c>
      <c r="F2194" s="2">
        <f t="shared" si="265"/>
        <v>4.6085549999999991</v>
      </c>
      <c r="G2194" s="2">
        <f t="shared" si="267"/>
        <v>4.6021119999999982</v>
      </c>
      <c r="H2194" s="2">
        <f t="shared" si="271"/>
        <v>4.4304750000000102</v>
      </c>
      <c r="I2194" s="2">
        <f t="array" ref="I2194">SUMPRODUCT(B2178:B2197, (ROW(B2178:B2197)-ROW(B2178)+1)) / (20*21/2)</f>
        <v>4.554539523809523</v>
      </c>
      <c r="J2194" s="2">
        <f t="shared" si="266"/>
        <v>4.5802963289998422</v>
      </c>
      <c r="K2194" s="2">
        <f t="shared" si="268"/>
        <v>4.5846690543900204</v>
      </c>
    </row>
    <row r="2195" spans="1:11" ht="13.5" x14ac:dyDescent="0.25">
      <c r="A2195" s="3">
        <v>45202</v>
      </c>
      <c r="B2195" s="2">
        <v>4.5048000000000004</v>
      </c>
      <c r="C2195" s="2">
        <f t="shared" si="269"/>
        <v>-3.5299999999999443E-2</v>
      </c>
      <c r="D2195" s="2">
        <f t="shared" si="270"/>
        <v>4.5189199999999996</v>
      </c>
      <c r="E2195" s="2">
        <f t="shared" si="272"/>
        <v>4.556890000000001</v>
      </c>
      <c r="F2195" s="2">
        <f t="shared" si="265"/>
        <v>4.5988399999999992</v>
      </c>
      <c r="G2195" s="2">
        <f t="shared" si="267"/>
        <v>4.5994619999999991</v>
      </c>
      <c r="H2195" s="2">
        <f t="shared" si="271"/>
        <v>4.4313505000000104</v>
      </c>
      <c r="I2195" s="2">
        <f t="array" ref="I2195">SUMPRODUCT(B2179:B2198, (ROW(B2179:B2198)-ROW(B2179)+1)) / (20*21/2)</f>
        <v>4.5497890476190479</v>
      </c>
      <c r="J2195" s="2">
        <f t="shared" si="266"/>
        <v>4.5731062024284288</v>
      </c>
      <c r="K2195" s="2">
        <f t="shared" si="268"/>
        <v>4.5815369346100194</v>
      </c>
    </row>
    <row r="2196" spans="1:11" ht="13.5" x14ac:dyDescent="0.25">
      <c r="A2196" s="3">
        <v>45203</v>
      </c>
      <c r="B2196" s="2">
        <v>4.5048000000000004</v>
      </c>
      <c r="C2196" s="2">
        <f t="shared" si="269"/>
        <v>0</v>
      </c>
      <c r="D2196" s="2">
        <f t="shared" si="270"/>
        <v>4.5189199999999996</v>
      </c>
      <c r="E2196" s="2">
        <f t="shared" si="272"/>
        <v>4.5480600000000004</v>
      </c>
      <c r="F2196" s="2">
        <f t="shared" ref="F2196:F2259" si="273">AVERAGE(B2177:B2196)</f>
        <v>4.5900099999999995</v>
      </c>
      <c r="G2196" s="2">
        <f t="shared" si="267"/>
        <v>4.596811999999999</v>
      </c>
      <c r="H2196" s="2">
        <f t="shared" si="271"/>
        <v>4.4323510000000113</v>
      </c>
      <c r="I2196" s="2">
        <f t="array" ref="I2196">SUMPRODUCT(B2180:B2199, (ROW(B2180:B2199)-ROW(B2180)+1)) / (20*21/2)</f>
        <v>4.5455009523809524</v>
      </c>
      <c r="J2196" s="2">
        <f t="shared" si="266"/>
        <v>4.5666008498161981</v>
      </c>
      <c r="K2196" s="2">
        <f t="shared" si="268"/>
        <v>4.5785276430566855</v>
      </c>
    </row>
    <row r="2197" spans="1:11" ht="13.5" x14ac:dyDescent="0.25">
      <c r="A2197" s="3">
        <v>45204</v>
      </c>
      <c r="B2197" s="2">
        <v>4.5048000000000004</v>
      </c>
      <c r="C2197" s="2">
        <f t="shared" si="269"/>
        <v>0</v>
      </c>
      <c r="D2197" s="2">
        <f t="shared" si="270"/>
        <v>4.5189199999999996</v>
      </c>
      <c r="E2197" s="2">
        <f t="shared" si="272"/>
        <v>4.5392300000000008</v>
      </c>
      <c r="F2197" s="2">
        <f t="shared" si="273"/>
        <v>4.5811799999999998</v>
      </c>
      <c r="G2197" s="2">
        <f t="shared" si="267"/>
        <v>4.5938099999999986</v>
      </c>
      <c r="H2197" s="2">
        <f t="shared" si="271"/>
        <v>4.4332265000000115</v>
      </c>
      <c r="I2197" s="2">
        <f t="array" ref="I2197">SUMPRODUCT(B2181:B2200, (ROW(B2181:B2200)-ROW(B2181)+1)) / (20*21/2)</f>
        <v>4.5392776190476196</v>
      </c>
      <c r="J2197" s="2">
        <f t="shared" ref="J2197:J2260" si="274">$J$4*B2197+J2196*(1-$J$4)</f>
        <v>4.5607150545956081</v>
      </c>
      <c r="K2197" s="2">
        <f t="shared" si="268"/>
        <v>4.5756363629368151</v>
      </c>
    </row>
    <row r="2198" spans="1:11" ht="13.5" x14ac:dyDescent="0.25">
      <c r="A2198" s="3">
        <v>45205</v>
      </c>
      <c r="B2198" s="2">
        <v>4.5312999999999999</v>
      </c>
      <c r="C2198" s="2">
        <f t="shared" si="269"/>
        <v>2.6499999999999524E-2</v>
      </c>
      <c r="D2198" s="2">
        <f t="shared" si="270"/>
        <v>4.5171599999999996</v>
      </c>
      <c r="E2198" s="2">
        <f t="shared" si="272"/>
        <v>4.5330500000000002</v>
      </c>
      <c r="F2198" s="2">
        <f t="shared" si="273"/>
        <v>4.5763249999999998</v>
      </c>
      <c r="G2198" s="2">
        <f t="shared" si="267"/>
        <v>4.5911599999999986</v>
      </c>
      <c r="H2198" s="2">
        <f t="shared" si="271"/>
        <v>4.4343595000000109</v>
      </c>
      <c r="I2198" s="2">
        <f t="array" ref="I2198">SUMPRODUCT(B2182:B2201, (ROW(B2182:B2201)-ROW(B2182)+1)) / (20*21/2)</f>
        <v>4.5345233333333343</v>
      </c>
      <c r="J2198" s="2">
        <f t="shared" si="274"/>
        <v>4.5579136208245972</v>
      </c>
      <c r="K2198" s="2">
        <f t="shared" si="268"/>
        <v>4.573897682037332</v>
      </c>
    </row>
    <row r="2199" spans="1:11" ht="13.5" x14ac:dyDescent="0.25">
      <c r="A2199" s="3">
        <v>45208</v>
      </c>
      <c r="B2199" s="2">
        <v>4.5312999999999999</v>
      </c>
      <c r="C2199" s="2">
        <f t="shared" si="269"/>
        <v>0</v>
      </c>
      <c r="D2199" s="2">
        <f t="shared" si="270"/>
        <v>4.5154000000000014</v>
      </c>
      <c r="E2199" s="2">
        <f t="shared" si="272"/>
        <v>4.5233400000000001</v>
      </c>
      <c r="F2199" s="2">
        <f t="shared" si="273"/>
        <v>4.570145000000001</v>
      </c>
      <c r="G2199" s="2">
        <f t="shared" si="267"/>
        <v>4.5874499999999987</v>
      </c>
      <c r="H2199" s="2">
        <f t="shared" si="271"/>
        <v>4.4354510000000111</v>
      </c>
      <c r="I2199" s="2">
        <f t="array" ref="I2199">SUMPRODUCT(B2183:B2202, (ROW(B2183:B2202)-ROW(B2183)+1)) / (20*21/2)</f>
        <v>4.5378871428571435</v>
      </c>
      <c r="J2199" s="2">
        <f t="shared" si="274"/>
        <v>4.5553789902698734</v>
      </c>
      <c r="K2199" s="2">
        <f t="shared" si="268"/>
        <v>4.5722271847025349</v>
      </c>
    </row>
    <row r="2200" spans="1:11" ht="13.5" x14ac:dyDescent="0.25">
      <c r="A2200" s="3">
        <v>45209</v>
      </c>
      <c r="B2200" s="2">
        <v>4.5048000000000004</v>
      </c>
      <c r="C2200" s="2">
        <f t="shared" si="269"/>
        <v>-2.6499999999999524E-2</v>
      </c>
      <c r="D2200" s="2">
        <f t="shared" si="270"/>
        <v>4.5154000000000005</v>
      </c>
      <c r="E2200" s="2">
        <f t="shared" si="272"/>
        <v>4.5171600000000005</v>
      </c>
      <c r="F2200" s="2">
        <f t="shared" si="273"/>
        <v>4.5635200000000014</v>
      </c>
      <c r="G2200" s="2">
        <f t="shared" si="267"/>
        <v>4.5825039999999984</v>
      </c>
      <c r="H2200" s="2">
        <f t="shared" si="271"/>
        <v>4.436410000000012</v>
      </c>
      <c r="I2200" s="2">
        <f t="array" ref="I2200">SUMPRODUCT(B2184:B2203, (ROW(B2184:B2203)-ROW(B2184)+1)) / (20*21/2)</f>
        <v>4.541461428571429</v>
      </c>
      <c r="J2200" s="2">
        <f t="shared" si="274"/>
        <v>4.5505619435775051</v>
      </c>
      <c r="K2200" s="2">
        <f t="shared" si="268"/>
        <v>4.5695829813808668</v>
      </c>
    </row>
    <row r="2201" spans="1:11" ht="13.5" x14ac:dyDescent="0.25">
      <c r="A2201" s="3">
        <v>45210</v>
      </c>
      <c r="B2201" s="2">
        <v>4.5136000000000003</v>
      </c>
      <c r="C2201" s="2">
        <f t="shared" si="269"/>
        <v>8.799999999999919E-3</v>
      </c>
      <c r="D2201" s="2">
        <f t="shared" si="270"/>
        <v>4.5171600000000005</v>
      </c>
      <c r="E2201" s="2">
        <f t="shared" si="272"/>
        <v>4.5180400000000009</v>
      </c>
      <c r="F2201" s="2">
        <f t="shared" si="273"/>
        <v>4.5577800000000011</v>
      </c>
      <c r="G2201" s="2">
        <f t="shared" si="267"/>
        <v>4.5784399999999978</v>
      </c>
      <c r="H2201" s="2">
        <f t="shared" si="271"/>
        <v>4.4373710000000113</v>
      </c>
      <c r="I2201" s="2">
        <f t="array" ref="I2201">SUMPRODUCT(B2185:B2204, (ROW(B2185:B2204)-ROW(B2185)+1)) / (20*21/2)</f>
        <v>4.5452461904761909</v>
      </c>
      <c r="J2201" s="2">
        <f t="shared" si="274"/>
        <v>4.5470417584748857</v>
      </c>
      <c r="K2201" s="2">
        <f t="shared" si="268"/>
        <v>4.5673875703463231</v>
      </c>
    </row>
    <row r="2202" spans="1:11" ht="13.5" x14ac:dyDescent="0.25">
      <c r="A2202" s="3">
        <v>45211</v>
      </c>
      <c r="B2202" s="2">
        <v>4.5930999999999997</v>
      </c>
      <c r="C2202" s="2">
        <f t="shared" si="269"/>
        <v>7.949999999999946E-2</v>
      </c>
      <c r="D2202" s="2">
        <f t="shared" si="270"/>
        <v>4.5348199999999999</v>
      </c>
      <c r="E2202" s="2">
        <f t="shared" si="272"/>
        <v>4.5268700000000006</v>
      </c>
      <c r="F2202" s="2">
        <f t="shared" si="273"/>
        <v>4.5555700000000012</v>
      </c>
      <c r="G2202" s="2">
        <f t="shared" si="267"/>
        <v>4.5775559999999977</v>
      </c>
      <c r="H2202" s="2">
        <f t="shared" si="271"/>
        <v>4.4388130000000112</v>
      </c>
      <c r="I2202" s="2">
        <f t="array" ref="I2202">SUMPRODUCT(B2186:B2205, (ROW(B2186:B2205)-ROW(B2186)+1)) / (20*21/2)</f>
        <v>4.5491990476190471</v>
      </c>
      <c r="J2202" s="2">
        <f t="shared" si="274"/>
        <v>4.5514282576677534</v>
      </c>
      <c r="K2202" s="2">
        <f t="shared" si="268"/>
        <v>4.5683959009209767</v>
      </c>
    </row>
    <row r="2203" spans="1:11" ht="13.5" x14ac:dyDescent="0.25">
      <c r="A2203" s="3">
        <v>45212</v>
      </c>
      <c r="B2203" s="2">
        <v>4.5930999999999997</v>
      </c>
      <c r="C2203" s="2">
        <f t="shared" si="269"/>
        <v>0</v>
      </c>
      <c r="D2203" s="2">
        <f t="shared" si="270"/>
        <v>4.54718</v>
      </c>
      <c r="E2203" s="2">
        <f t="shared" si="272"/>
        <v>4.5321699999999998</v>
      </c>
      <c r="F2203" s="2">
        <f t="shared" si="273"/>
        <v>4.5533600000000005</v>
      </c>
      <c r="G2203" s="2">
        <f t="shared" si="267"/>
        <v>4.5750819999999974</v>
      </c>
      <c r="H2203" s="2">
        <f t="shared" si="271"/>
        <v>4.4401715000000115</v>
      </c>
      <c r="I2203" s="2">
        <f t="array" ref="I2203">SUMPRODUCT(B2187:B2206, (ROW(B2187:B2206)-ROW(B2187)+1)) / (20*21/2)</f>
        <v>4.5556757142857158</v>
      </c>
      <c r="J2203" s="2">
        <f t="shared" si="274"/>
        <v>4.5553969950327291</v>
      </c>
      <c r="K2203" s="2">
        <f t="shared" si="268"/>
        <v>4.569364689120154</v>
      </c>
    </row>
    <row r="2204" spans="1:11" ht="13.5" x14ac:dyDescent="0.25">
      <c r="A2204" s="3">
        <v>45215</v>
      </c>
      <c r="B2204" s="2">
        <v>4.5930999999999997</v>
      </c>
      <c r="C2204" s="2">
        <f t="shared" si="269"/>
        <v>0</v>
      </c>
      <c r="D2204" s="2">
        <f t="shared" si="270"/>
        <v>4.5595400000000001</v>
      </c>
      <c r="E2204" s="2">
        <f t="shared" si="272"/>
        <v>4.5374700000000008</v>
      </c>
      <c r="F2204" s="2">
        <f t="shared" si="273"/>
        <v>4.5515950000000007</v>
      </c>
      <c r="G2204" s="2">
        <f t="shared" si="267"/>
        <v>4.5741979999999973</v>
      </c>
      <c r="H2204" s="2">
        <f t="shared" si="271"/>
        <v>4.4415720000000114</v>
      </c>
      <c r="I2204" s="2">
        <f t="array" ref="I2204">SUMPRODUCT(B2188:B2207, (ROW(B2188:B2207)-ROW(B2188)+1)) / (20*21/2)</f>
        <v>4.5595023809523818</v>
      </c>
      <c r="J2204" s="2">
        <f t="shared" si="274"/>
        <v>4.5589877574105646</v>
      </c>
      <c r="K2204" s="2">
        <f t="shared" si="268"/>
        <v>4.5702954856252456</v>
      </c>
    </row>
    <row r="2205" spans="1:11" ht="13.5" x14ac:dyDescent="0.25">
      <c r="A2205" s="3">
        <v>45216</v>
      </c>
      <c r="B2205" s="2">
        <v>4.5930999999999997</v>
      </c>
      <c r="C2205" s="2">
        <f t="shared" si="269"/>
        <v>0</v>
      </c>
      <c r="D2205" s="2">
        <f t="shared" si="270"/>
        <v>4.5771999999999995</v>
      </c>
      <c r="E2205" s="2">
        <f t="shared" si="272"/>
        <v>4.5463000000000005</v>
      </c>
      <c r="F2205" s="2">
        <f t="shared" si="273"/>
        <v>4.5515949999999989</v>
      </c>
      <c r="G2205" s="2">
        <f t="shared" si="267"/>
        <v>4.5733139999999972</v>
      </c>
      <c r="H2205" s="2">
        <f t="shared" si="271"/>
        <v>4.4429725000000122</v>
      </c>
      <c r="I2205" s="2">
        <f t="array" ref="I2205">SUMPRODUCT(B2189:B2208, (ROW(B2189:B2208)-ROW(B2189)+1)) / (20*21/2)</f>
        <v>4.5633290476190478</v>
      </c>
      <c r="J2205" s="2">
        <f t="shared" si="274"/>
        <v>4.5622365424190816</v>
      </c>
      <c r="K2205" s="2">
        <f t="shared" si="268"/>
        <v>4.5711897803066082</v>
      </c>
    </row>
    <row r="2206" spans="1:11" ht="13.5" x14ac:dyDescent="0.25">
      <c r="A2206" s="3">
        <v>45217</v>
      </c>
      <c r="B2206" s="2">
        <v>4.6196000000000002</v>
      </c>
      <c r="C2206" s="2">
        <f t="shared" si="269"/>
        <v>2.6500000000000412E-2</v>
      </c>
      <c r="D2206" s="2">
        <f t="shared" si="270"/>
        <v>4.5983999999999998</v>
      </c>
      <c r="E2206" s="2">
        <f t="shared" si="272"/>
        <v>4.5577799999999993</v>
      </c>
      <c r="F2206" s="2">
        <f t="shared" si="273"/>
        <v>4.5529199999999994</v>
      </c>
      <c r="G2206" s="2">
        <f t="shared" si="267"/>
        <v>4.5729599999999957</v>
      </c>
      <c r="H2206" s="2">
        <f t="shared" si="271"/>
        <v>4.4444220000000119</v>
      </c>
      <c r="I2206" s="2">
        <f t="array" ref="I2206">SUMPRODUCT(B2190:B2209, (ROW(B2190:B2209)-ROW(B2190)+1)) / (20*21/2)</f>
        <v>4.5696795238095245</v>
      </c>
      <c r="J2206" s="2">
        <f t="shared" si="274"/>
        <v>4.5676997288553594</v>
      </c>
      <c r="K2206" s="2">
        <f t="shared" si="268"/>
        <v>4.5730882202945846</v>
      </c>
    </row>
    <row r="2207" spans="1:11" ht="13.5" x14ac:dyDescent="0.25">
      <c r="A2207" s="3">
        <v>45218</v>
      </c>
      <c r="B2207" s="2">
        <v>4.5930999999999997</v>
      </c>
      <c r="C2207" s="2">
        <f t="shared" si="269"/>
        <v>-2.6500000000000412E-2</v>
      </c>
      <c r="D2207" s="2">
        <f t="shared" si="270"/>
        <v>4.5983999999999998</v>
      </c>
      <c r="E2207" s="2">
        <f t="shared" si="272"/>
        <v>4.5666099999999998</v>
      </c>
      <c r="F2207" s="2">
        <f t="shared" si="273"/>
        <v>4.5529200000000003</v>
      </c>
      <c r="G2207" s="2">
        <f t="shared" si="267"/>
        <v>4.5720759999999956</v>
      </c>
      <c r="H2207" s="2">
        <f t="shared" si="271"/>
        <v>4.4456970000000116</v>
      </c>
      <c r="I2207" s="2">
        <f t="array" ref="I2207">SUMPRODUCT(B2191:B2210, (ROW(B2191:B2210)-ROW(B2191)+1)) / (20*21/2)</f>
        <v>4.5769099999999998</v>
      </c>
      <c r="J2207" s="2">
        <f t="shared" si="274"/>
        <v>4.5701188022977055</v>
      </c>
      <c r="K2207" s="2">
        <f t="shared" si="268"/>
        <v>4.5738729959693067</v>
      </c>
    </row>
    <row r="2208" spans="1:11" ht="13.5" x14ac:dyDescent="0.25">
      <c r="A2208" s="3">
        <v>45219</v>
      </c>
      <c r="B2208" s="2">
        <v>4.5930999999999997</v>
      </c>
      <c r="C2208" s="2">
        <f t="shared" si="269"/>
        <v>0</v>
      </c>
      <c r="D2208" s="2">
        <f t="shared" si="270"/>
        <v>4.5983999999999998</v>
      </c>
      <c r="E2208" s="2">
        <f t="shared" si="272"/>
        <v>4.5727899999999995</v>
      </c>
      <c r="F2208" s="2">
        <f t="shared" si="273"/>
        <v>4.5529200000000003</v>
      </c>
      <c r="G2208" s="2">
        <f t="shared" si="267"/>
        <v>4.5724299999999962</v>
      </c>
      <c r="H2208" s="2">
        <f t="shared" si="271"/>
        <v>4.446805000000011</v>
      </c>
      <c r="I2208" s="2">
        <f t="array" ref="I2208">SUMPRODUCT(B2192:B2211, (ROW(B2192:B2211)-ROW(B2192)+1)) / (20*21/2)</f>
        <v>4.5804842857142853</v>
      </c>
      <c r="J2208" s="2">
        <f t="shared" si="274"/>
        <v>4.5723074877931618</v>
      </c>
      <c r="K2208" s="2">
        <f t="shared" si="268"/>
        <v>4.5746269961273729</v>
      </c>
    </row>
    <row r="2209" spans="1:11" ht="13.5" x14ac:dyDescent="0.25">
      <c r="A2209" s="3">
        <v>45222</v>
      </c>
      <c r="B2209" s="2">
        <v>4.6196000000000002</v>
      </c>
      <c r="C2209" s="2">
        <f t="shared" si="269"/>
        <v>2.6500000000000412E-2</v>
      </c>
      <c r="D2209" s="2">
        <f t="shared" si="270"/>
        <v>4.603699999999999</v>
      </c>
      <c r="E2209" s="2">
        <f t="shared" si="272"/>
        <v>4.5816199999999991</v>
      </c>
      <c r="F2209" s="2">
        <f t="shared" si="273"/>
        <v>4.552480000000001</v>
      </c>
      <c r="G2209" s="2">
        <f t="shared" si="267"/>
        <v>4.5738439999999958</v>
      </c>
      <c r="H2209" s="2">
        <f t="shared" si="271"/>
        <v>4.4480455000000116</v>
      </c>
      <c r="I2209" s="2">
        <f t="array" ref="I2209">SUMPRODUCT(B2193:B2212, (ROW(B2193:B2212)-ROW(B2193)+1)) / (20*21/2)</f>
        <v>4.5836380952380953</v>
      </c>
      <c r="J2209" s="2">
        <f t="shared" si="274"/>
        <v>4.5768115365747652</v>
      </c>
      <c r="K2209" s="2">
        <f t="shared" si="268"/>
        <v>4.5763906433380637</v>
      </c>
    </row>
    <row r="2210" spans="1:11" ht="13.5" x14ac:dyDescent="0.25">
      <c r="A2210" s="3">
        <v>45223</v>
      </c>
      <c r="B2210" s="2">
        <v>4.6284000000000001</v>
      </c>
      <c r="C2210" s="2">
        <f t="shared" si="269"/>
        <v>8.799999999999919E-3</v>
      </c>
      <c r="D2210" s="2">
        <f t="shared" si="270"/>
        <v>4.61076</v>
      </c>
      <c r="E2210" s="2">
        <f t="shared" si="272"/>
        <v>4.5939800000000002</v>
      </c>
      <c r="F2210" s="2">
        <f t="shared" si="273"/>
        <v>4.5555700000000012</v>
      </c>
      <c r="G2210" s="2">
        <f t="shared" si="267"/>
        <v>4.575433999999996</v>
      </c>
      <c r="H2210" s="2">
        <f t="shared" si="271"/>
        <v>4.4483270000000115</v>
      </c>
      <c r="I2210" s="2">
        <f t="array" ref="I2210">SUMPRODUCT(B2194:B2213, (ROW(B2194:B2213)-ROW(B2194)+1)) / (20*21/2)</f>
        <v>4.5863714285714279</v>
      </c>
      <c r="J2210" s="2">
        <f t="shared" si="274"/>
        <v>4.5817247235676453</v>
      </c>
      <c r="K2210" s="2">
        <f t="shared" si="268"/>
        <v>4.5784302259522578</v>
      </c>
    </row>
    <row r="2211" spans="1:11" ht="13.5" x14ac:dyDescent="0.25">
      <c r="A2211" s="3">
        <v>45224</v>
      </c>
      <c r="B2211" s="2">
        <v>4.5930999999999997</v>
      </c>
      <c r="C2211" s="2">
        <f t="shared" si="269"/>
        <v>-3.5300000000000331E-2</v>
      </c>
      <c r="D2211" s="2">
        <f t="shared" si="270"/>
        <v>4.6054599999999999</v>
      </c>
      <c r="E2211" s="2">
        <f t="shared" si="272"/>
        <v>4.6019299999999994</v>
      </c>
      <c r="F2211" s="2">
        <f t="shared" si="273"/>
        <v>4.5599850000000002</v>
      </c>
      <c r="G2211" s="2">
        <f t="shared" si="267"/>
        <v>4.5763179999999952</v>
      </c>
      <c r="H2211" s="2">
        <f t="shared" si="271"/>
        <v>4.4485990000000104</v>
      </c>
      <c r="I2211" s="2">
        <f t="array" ref="I2211">SUMPRODUCT(B2195:B2214, (ROW(B2195:B2214)-ROW(B2195)+1)) / (20*21/2)</f>
        <v>4.5888523809523809</v>
      </c>
      <c r="J2211" s="2">
        <f t="shared" si="274"/>
        <v>4.582808083227869</v>
      </c>
      <c r="K2211" s="2">
        <f t="shared" si="268"/>
        <v>4.579005511209032</v>
      </c>
    </row>
    <row r="2212" spans="1:11" ht="13.5" x14ac:dyDescent="0.25">
      <c r="A2212" s="3">
        <v>45225</v>
      </c>
      <c r="B2212" s="2">
        <v>4.5930999999999997</v>
      </c>
      <c r="C2212" s="2">
        <f t="shared" si="269"/>
        <v>0</v>
      </c>
      <c r="D2212" s="2">
        <f t="shared" si="270"/>
        <v>4.6054599999999999</v>
      </c>
      <c r="E2212" s="2">
        <f t="shared" si="272"/>
        <v>4.6019299999999994</v>
      </c>
      <c r="F2212" s="2">
        <f t="shared" si="273"/>
        <v>4.5644000000000009</v>
      </c>
      <c r="G2212" s="2">
        <f t="shared" si="267"/>
        <v>4.5779079999999954</v>
      </c>
      <c r="H2212" s="2">
        <f t="shared" si="271"/>
        <v>4.4490380000000105</v>
      </c>
      <c r="I2212" s="2">
        <f t="array" ref="I2212">SUMPRODUCT(B2196:B2215, (ROW(B2196:B2215)-ROW(B2196)+1)) / (20*21/2)</f>
        <v>4.5910809523809526</v>
      </c>
      <c r="J2212" s="2">
        <f t="shared" si="274"/>
        <v>4.5837882657775957</v>
      </c>
      <c r="K2212" s="2">
        <f t="shared" si="268"/>
        <v>4.5795582362596576</v>
      </c>
    </row>
    <row r="2213" spans="1:11" ht="13.5" x14ac:dyDescent="0.25">
      <c r="A2213" s="3">
        <v>45226</v>
      </c>
      <c r="B2213" s="2">
        <v>4.5930999999999997</v>
      </c>
      <c r="C2213" s="2">
        <f t="shared" si="269"/>
        <v>0</v>
      </c>
      <c r="D2213" s="2">
        <f t="shared" si="270"/>
        <v>4.6054599999999999</v>
      </c>
      <c r="E2213" s="2">
        <f t="shared" si="272"/>
        <v>4.6019299999999994</v>
      </c>
      <c r="F2213" s="2">
        <f t="shared" si="273"/>
        <v>4.5670499999999992</v>
      </c>
      <c r="G2213" s="2">
        <f t="shared" si="267"/>
        <v>4.5796739999999954</v>
      </c>
      <c r="H2213" s="2">
        <f t="shared" si="271"/>
        <v>4.4496445000000104</v>
      </c>
      <c r="I2213" s="2">
        <f t="array" ref="I2213">SUMPRODUCT(B2197:B2216, (ROW(B2197:B2216)-ROW(B2197)+1)) / (20*21/2)</f>
        <v>4.5970985714285719</v>
      </c>
      <c r="J2213" s="2">
        <f t="shared" si="274"/>
        <v>4.5846750976083008</v>
      </c>
      <c r="K2213" s="2">
        <f t="shared" si="268"/>
        <v>4.5800892858181026</v>
      </c>
    </row>
    <row r="2214" spans="1:11" ht="13.5" x14ac:dyDescent="0.25">
      <c r="A2214" s="3">
        <v>45229</v>
      </c>
      <c r="B2214" s="2">
        <v>4.5930999999999997</v>
      </c>
      <c r="C2214" s="2">
        <f t="shared" si="269"/>
        <v>0</v>
      </c>
      <c r="D2214" s="2">
        <f t="shared" si="270"/>
        <v>4.6001599999999998</v>
      </c>
      <c r="E2214" s="2">
        <f t="shared" si="272"/>
        <v>4.6019299999999994</v>
      </c>
      <c r="F2214" s="2">
        <f t="shared" si="273"/>
        <v>4.5696999999999992</v>
      </c>
      <c r="G2214" s="2">
        <f t="shared" si="267"/>
        <v>4.5814399999999953</v>
      </c>
      <c r="H2214" s="2">
        <f t="shared" si="271"/>
        <v>4.4502510000000095</v>
      </c>
      <c r="I2214" s="2">
        <f t="array" ref="I2214">SUMPRODUCT(B2198:B2217, (ROW(B2198:B2217)-ROW(B2198)+1)) / (20*21/2)</f>
        <v>4.6016376190476187</v>
      </c>
      <c r="J2214" s="2">
        <f t="shared" si="274"/>
        <v>4.5854774692646529</v>
      </c>
      <c r="K2214" s="2">
        <f t="shared" si="268"/>
        <v>4.5805995099036672</v>
      </c>
    </row>
    <row r="2215" spans="1:11" ht="13.5" x14ac:dyDescent="0.25">
      <c r="A2215" s="3">
        <v>45230</v>
      </c>
      <c r="B2215" s="2">
        <v>4.5930999999999997</v>
      </c>
      <c r="C2215" s="2">
        <f t="shared" si="269"/>
        <v>0</v>
      </c>
      <c r="D2215" s="2">
        <f t="shared" si="270"/>
        <v>4.5930999999999997</v>
      </c>
      <c r="E2215" s="2">
        <f t="shared" si="272"/>
        <v>4.6019299999999994</v>
      </c>
      <c r="F2215" s="2">
        <f t="shared" si="273"/>
        <v>4.574114999999999</v>
      </c>
      <c r="G2215" s="2">
        <f t="shared" si="267"/>
        <v>4.5826759999999958</v>
      </c>
      <c r="H2215" s="2">
        <f t="shared" si="271"/>
        <v>4.45094100000001</v>
      </c>
      <c r="I2215" s="2">
        <f t="array" ref="I2215">SUMPRODUCT(B2199:B2218, (ROW(B2199:B2218)-ROW(B2199)+1)) / (20*21/2)</f>
        <v>4.6055880952380956</v>
      </c>
      <c r="J2215" s="2">
        <f t="shared" si="274"/>
        <v>4.5862034245727807</v>
      </c>
      <c r="K2215" s="2">
        <f t="shared" si="268"/>
        <v>4.5810897252015623</v>
      </c>
    </row>
    <row r="2216" spans="1:11" ht="13.5" x14ac:dyDescent="0.25">
      <c r="A2216" s="3">
        <v>45231</v>
      </c>
      <c r="B2216" s="2">
        <v>4.6372999999999998</v>
      </c>
      <c r="C2216" s="2">
        <f t="shared" si="269"/>
        <v>4.4200000000000017E-2</v>
      </c>
      <c r="D2216" s="2">
        <f t="shared" si="270"/>
        <v>4.6019399999999999</v>
      </c>
      <c r="E2216" s="2">
        <f t="shared" si="272"/>
        <v>4.603699999999999</v>
      </c>
      <c r="F2216" s="2">
        <f t="shared" si="273"/>
        <v>4.5807399999999978</v>
      </c>
      <c r="G2216" s="2">
        <f t="shared" si="267"/>
        <v>4.5855039999999958</v>
      </c>
      <c r="H2216" s="2">
        <f t="shared" si="271"/>
        <v>4.4516430000000096</v>
      </c>
      <c r="I2216" s="2">
        <f t="array" ref="I2216">SUMPRODUCT(B2200:B2219, (ROW(B2200:B2219)-ROW(B2200)+1)) / (20*21/2)</f>
        <v>4.6090761904761912</v>
      </c>
      <c r="J2216" s="2">
        <f t="shared" si="274"/>
        <v>4.5910697650896592</v>
      </c>
      <c r="K2216" s="2">
        <f t="shared" si="268"/>
        <v>4.5832940497034622</v>
      </c>
    </row>
    <row r="2217" spans="1:11" ht="13.5" x14ac:dyDescent="0.25">
      <c r="A2217" s="3">
        <v>45232</v>
      </c>
      <c r="B2217" s="2">
        <v>4.6284000000000001</v>
      </c>
      <c r="C2217" s="2">
        <f t="shared" si="269"/>
        <v>-8.8999999999996859E-3</v>
      </c>
      <c r="D2217" s="2">
        <f t="shared" si="270"/>
        <v>4.609</v>
      </c>
      <c r="E2217" s="2">
        <f t="shared" si="272"/>
        <v>4.6072299999999995</v>
      </c>
      <c r="F2217" s="2">
        <f t="shared" si="273"/>
        <v>4.5869199999999983</v>
      </c>
      <c r="G2217" s="2">
        <f t="shared" si="267"/>
        <v>4.5881539999999958</v>
      </c>
      <c r="H2217" s="2">
        <f t="shared" si="271"/>
        <v>4.4524675000000089</v>
      </c>
      <c r="I2217" s="2">
        <f t="array" ref="I2217">SUMPRODUCT(B2201:B2220, (ROW(B2201:B2220)-ROW(B2201)+1)) / (20*21/2)</f>
        <v>4.6146257142857143</v>
      </c>
      <c r="J2217" s="2">
        <f t="shared" si="274"/>
        <v>4.5946250255573107</v>
      </c>
      <c r="K2217" s="2">
        <f t="shared" si="268"/>
        <v>4.5850629104994054</v>
      </c>
    </row>
    <row r="2218" spans="1:11" ht="13.5" x14ac:dyDescent="0.25">
      <c r="A2218" s="3">
        <v>45233</v>
      </c>
      <c r="B2218" s="2">
        <v>4.6284000000000001</v>
      </c>
      <c r="C2218" s="2">
        <f t="shared" si="269"/>
        <v>0</v>
      </c>
      <c r="D2218" s="2">
        <f t="shared" si="270"/>
        <v>4.6160599999999992</v>
      </c>
      <c r="E2218" s="2">
        <f t="shared" si="272"/>
        <v>4.6107599999999991</v>
      </c>
      <c r="F2218" s="2">
        <f t="shared" si="273"/>
        <v>4.5917749999999993</v>
      </c>
      <c r="G2218" s="2">
        <f t="shared" si="267"/>
        <v>4.5899199999999958</v>
      </c>
      <c r="H2218" s="2">
        <f t="shared" si="271"/>
        <v>4.4533755000000097</v>
      </c>
      <c r="I2218" s="2">
        <f t="array" ref="I2218">SUMPRODUCT(B2202:B2221, (ROW(B2202:B2221)-ROW(B2202)+1)) / (20*21/2)</f>
        <v>4.6135747619047613</v>
      </c>
      <c r="J2218" s="2">
        <f t="shared" si="274"/>
        <v>4.5978416897899477</v>
      </c>
      <c r="K2218" s="2">
        <f t="shared" si="268"/>
        <v>4.5867624042053112</v>
      </c>
    </row>
    <row r="2219" spans="1:11" ht="13.5" x14ac:dyDescent="0.25">
      <c r="A2219" s="3">
        <v>45236</v>
      </c>
      <c r="B2219" s="2">
        <v>4.6284000000000001</v>
      </c>
      <c r="C2219" s="2">
        <f t="shared" si="269"/>
        <v>0</v>
      </c>
      <c r="D2219" s="2">
        <f t="shared" si="270"/>
        <v>4.6231199999999992</v>
      </c>
      <c r="E2219" s="2">
        <f t="shared" si="272"/>
        <v>4.6116399999999995</v>
      </c>
      <c r="F2219" s="2">
        <f t="shared" si="273"/>
        <v>4.5966299999999984</v>
      </c>
      <c r="G2219" s="2">
        <f t="shared" si="267"/>
        <v>4.5916859999999966</v>
      </c>
      <c r="H2219" s="2">
        <f t="shared" si="271"/>
        <v>4.4542835000000096</v>
      </c>
      <c r="I2219" s="2">
        <f t="array" ref="I2219">SUMPRODUCT(B2203:B2222, (ROW(B2203:B2222)-ROW(B2203)+1)) / (20*21/2)</f>
        <v>4.6121452380952386</v>
      </c>
      <c r="J2219" s="2">
        <f t="shared" si="274"/>
        <v>4.6007520050480482</v>
      </c>
      <c r="K2219" s="2">
        <f t="shared" si="268"/>
        <v>4.5883952510992208</v>
      </c>
    </row>
    <row r="2220" spans="1:11" ht="13.5" x14ac:dyDescent="0.25">
      <c r="A2220" s="3">
        <v>45237</v>
      </c>
      <c r="B2220" s="2">
        <v>4.6548999999999996</v>
      </c>
      <c r="C2220" s="2">
        <f t="shared" si="269"/>
        <v>2.6499999999999524E-2</v>
      </c>
      <c r="D2220" s="2">
        <f t="shared" si="270"/>
        <v>4.6354799999999994</v>
      </c>
      <c r="E2220" s="2">
        <f t="shared" si="272"/>
        <v>4.6142899999999996</v>
      </c>
      <c r="F2220" s="2">
        <f t="shared" si="273"/>
        <v>4.6041349999999985</v>
      </c>
      <c r="G2220" s="2">
        <f t="shared" si="267"/>
        <v>4.5943359999999966</v>
      </c>
      <c r="H2220" s="2">
        <f t="shared" si="271"/>
        <v>4.4554080000000091</v>
      </c>
      <c r="I2220" s="2">
        <f t="array" ref="I2220">SUMPRODUCT(B2204:B2223, (ROW(B2204:B2223)-ROW(B2204)+1)) / (20*21/2)</f>
        <v>4.6149252380952381</v>
      </c>
      <c r="J2220" s="2">
        <f t="shared" si="274"/>
        <v>4.6059089569482339</v>
      </c>
      <c r="K2220" s="2">
        <f t="shared" si="268"/>
        <v>4.5910032804678789</v>
      </c>
    </row>
    <row r="2221" spans="1:11" ht="13.5" x14ac:dyDescent="0.25">
      <c r="A2221" s="3">
        <v>45238</v>
      </c>
      <c r="B2221" s="2">
        <v>4.5930999999999997</v>
      </c>
      <c r="C2221" s="2">
        <f t="shared" si="269"/>
        <v>-6.1799999999999855E-2</v>
      </c>
      <c r="D2221" s="2">
        <f t="shared" si="270"/>
        <v>4.6266400000000001</v>
      </c>
      <c r="E2221" s="2">
        <f t="shared" si="272"/>
        <v>4.6142899999999996</v>
      </c>
      <c r="F2221" s="2">
        <f t="shared" si="273"/>
        <v>4.608109999999999</v>
      </c>
      <c r="G2221" s="2">
        <f t="shared" si="267"/>
        <v>4.5957499999999971</v>
      </c>
      <c r="H2221" s="2">
        <f t="shared" si="271"/>
        <v>4.4562235000000099</v>
      </c>
      <c r="I2221" s="2">
        <f t="array" ref="I2221">SUMPRODUCT(B2205:B2224, (ROW(B2205:B2224)-ROW(B2205)+1)) / (20*21/2)</f>
        <v>4.6216947619047613</v>
      </c>
      <c r="J2221" s="2">
        <f t="shared" si="274"/>
        <v>4.6046890562864968</v>
      </c>
      <c r="K2221" s="2">
        <f t="shared" si="268"/>
        <v>4.5910855047632557</v>
      </c>
    </row>
    <row r="2222" spans="1:11" ht="13.5" x14ac:dyDescent="0.25">
      <c r="A2222" s="3">
        <v>45239</v>
      </c>
      <c r="B2222" s="2">
        <v>4.5930999999999997</v>
      </c>
      <c r="C2222" s="2">
        <f t="shared" si="269"/>
        <v>0</v>
      </c>
      <c r="D2222" s="2">
        <f t="shared" si="270"/>
        <v>4.61958</v>
      </c>
      <c r="E2222" s="2">
        <f t="shared" si="272"/>
        <v>4.6142899999999996</v>
      </c>
      <c r="F2222" s="2">
        <f t="shared" si="273"/>
        <v>4.608109999999999</v>
      </c>
      <c r="G2222" s="2">
        <f t="shared" si="267"/>
        <v>4.5969859999999976</v>
      </c>
      <c r="H2222" s="2">
        <f t="shared" si="271"/>
        <v>4.4572480000000096</v>
      </c>
      <c r="I2222" s="2">
        <f t="array" ref="I2222">SUMPRODUCT(B2206:B2225, (ROW(B2206:B2225)-ROW(B2206)+1)) / (20*21/2)</f>
        <v>4.6204723809523811</v>
      </c>
      <c r="J2222" s="2">
        <f t="shared" si="274"/>
        <v>4.6035853366401636</v>
      </c>
      <c r="K2222" s="2">
        <f t="shared" si="268"/>
        <v>4.5911645045764615</v>
      </c>
    </row>
    <row r="2223" spans="1:11" ht="13.5" x14ac:dyDescent="0.25">
      <c r="A2223" s="3">
        <v>45240</v>
      </c>
      <c r="B2223" s="2">
        <v>4.6372999999999998</v>
      </c>
      <c r="C2223" s="2">
        <f t="shared" si="269"/>
        <v>4.4200000000000017E-2</v>
      </c>
      <c r="D2223" s="2">
        <f t="shared" si="270"/>
        <v>4.6213600000000001</v>
      </c>
      <c r="E2223" s="2">
        <f t="shared" si="272"/>
        <v>4.6187100000000001</v>
      </c>
      <c r="F2223" s="2">
        <f t="shared" si="273"/>
        <v>4.6103199999999998</v>
      </c>
      <c r="G2223" s="2">
        <f t="shared" si="267"/>
        <v>4.5971639999999976</v>
      </c>
      <c r="H2223" s="2">
        <f t="shared" si="271"/>
        <v>4.4584935000000092</v>
      </c>
      <c r="I2223" s="2">
        <f t="array" ref="I2223">SUMPRODUCT(B2207:B2226, (ROW(B2207:B2226)-ROW(B2207)+1)) / (20*21/2)</f>
        <v>4.6251033333333327</v>
      </c>
      <c r="J2223" s="2">
        <f t="shared" si="274"/>
        <v>4.6067962569601484</v>
      </c>
      <c r="K2223" s="2">
        <f t="shared" si="268"/>
        <v>4.5929737396911108</v>
      </c>
    </row>
    <row r="2224" spans="1:11" ht="13.5" x14ac:dyDescent="0.25">
      <c r="A2224" s="3">
        <v>45243</v>
      </c>
      <c r="B2224" s="2">
        <v>4.6814</v>
      </c>
      <c r="C2224" s="2">
        <f t="shared" si="269"/>
        <v>4.410000000000025E-2</v>
      </c>
      <c r="D2224" s="2">
        <f t="shared" si="270"/>
        <v>4.6319600000000003</v>
      </c>
      <c r="E2224" s="2">
        <f t="shared" si="272"/>
        <v>4.6275399999999989</v>
      </c>
      <c r="F2224" s="2">
        <f t="shared" si="273"/>
        <v>4.6147349999999978</v>
      </c>
      <c r="G2224" s="2">
        <f t="shared" si="267"/>
        <v>4.5968099999999978</v>
      </c>
      <c r="H2224" s="2">
        <f t="shared" si="271"/>
        <v>4.459959500000009</v>
      </c>
      <c r="I2224" s="2">
        <f t="array" ref="I2224">SUMPRODUCT(B2208:B2227, (ROW(B2208:B2227)-ROW(B2208)+1)) / (20*21/2)</f>
        <v>4.6295238095238087</v>
      </c>
      <c r="J2224" s="2">
        <f t="shared" si="274"/>
        <v>4.6139013753448959</v>
      </c>
      <c r="K2224" s="2">
        <f t="shared" si="268"/>
        <v>4.5964414361738122</v>
      </c>
    </row>
    <row r="2225" spans="1:11" ht="13.5" x14ac:dyDescent="0.25">
      <c r="A2225" s="3">
        <v>45244</v>
      </c>
      <c r="B2225" s="2">
        <v>4.6018999999999997</v>
      </c>
      <c r="C2225" s="2">
        <f t="shared" si="269"/>
        <v>-7.9500000000000348E-2</v>
      </c>
      <c r="D2225" s="2">
        <f t="shared" si="270"/>
        <v>4.6213600000000001</v>
      </c>
      <c r="E2225" s="2">
        <f t="shared" si="272"/>
        <v>4.6284200000000002</v>
      </c>
      <c r="F2225" s="2">
        <f t="shared" si="273"/>
        <v>4.6151749999999989</v>
      </c>
      <c r="G2225" s="2">
        <f t="shared" si="267"/>
        <v>4.5948659999999979</v>
      </c>
      <c r="H2225" s="2">
        <f t="shared" si="271"/>
        <v>4.4610280000000087</v>
      </c>
      <c r="I2225" s="2">
        <f t="array" ref="I2225">SUMPRODUCT(B2209:B2228, (ROW(B2209:B2228)-ROW(B2209)+1)) / (20*21/2)</f>
        <v>4.6336076190476181</v>
      </c>
      <c r="J2225" s="2">
        <f t="shared" si="274"/>
        <v>4.612758387216811</v>
      </c>
      <c r="K2225" s="2">
        <f t="shared" si="268"/>
        <v>4.59665549750033</v>
      </c>
    </row>
    <row r="2226" spans="1:11" ht="13.5" x14ac:dyDescent="0.25">
      <c r="A2226" s="3">
        <v>45245</v>
      </c>
      <c r="B2226" s="2">
        <v>4.6638000000000002</v>
      </c>
      <c r="C2226" s="2">
        <f t="shared" si="269"/>
        <v>6.190000000000051E-2</v>
      </c>
      <c r="D2226" s="2">
        <f t="shared" si="270"/>
        <v>4.6355000000000004</v>
      </c>
      <c r="E2226" s="2">
        <f t="shared" si="272"/>
        <v>4.6310700000000002</v>
      </c>
      <c r="F2226" s="2">
        <f t="shared" si="273"/>
        <v>4.6173849999999987</v>
      </c>
      <c r="G2226" s="2">
        <f t="shared" ref="G2226:G2289" si="275">AVERAGE(B2177:B2226)</f>
        <v>4.5945139999999984</v>
      </c>
      <c r="H2226" s="2">
        <f t="shared" si="271"/>
        <v>4.4624060000000085</v>
      </c>
      <c r="I2226" s="2">
        <f t="array" ref="I2226">SUMPRODUCT(B2210:B2229, (ROW(B2210:B2229)-ROW(B2210)+1)) / (20*21/2)</f>
        <v>4.6373547619047617</v>
      </c>
      <c r="J2226" s="2">
        <f t="shared" si="274"/>
        <v>4.6176194931961625</v>
      </c>
      <c r="K2226" s="2">
        <f t="shared" si="268"/>
        <v>4.5992886152454151</v>
      </c>
    </row>
    <row r="2227" spans="1:11" ht="13.5" x14ac:dyDescent="0.25">
      <c r="A2227" s="3">
        <v>45246</v>
      </c>
      <c r="B2227" s="2">
        <v>4.6638000000000002</v>
      </c>
      <c r="C2227" s="2">
        <f t="shared" si="269"/>
        <v>0</v>
      </c>
      <c r="D2227" s="2">
        <f t="shared" si="270"/>
        <v>4.6496400000000007</v>
      </c>
      <c r="E2227" s="2">
        <f t="shared" si="272"/>
        <v>4.6346100000000003</v>
      </c>
      <c r="F2227" s="2">
        <f t="shared" si="273"/>
        <v>4.620919999999999</v>
      </c>
      <c r="G2227" s="2">
        <f t="shared" si="275"/>
        <v>4.5941619999999981</v>
      </c>
      <c r="H2227" s="2">
        <f t="shared" si="271"/>
        <v>4.4637840000000093</v>
      </c>
      <c r="I2227" s="2">
        <f t="array" ref="I2227">SUMPRODUCT(B2211:B2230, (ROW(B2211:B2230)-ROW(B2211)+1)) / (20*21/2)</f>
        <v>4.640891428571428</v>
      </c>
      <c r="J2227" s="2">
        <f t="shared" si="274"/>
        <v>4.6220176367012904</v>
      </c>
      <c r="K2227" s="2">
        <f t="shared" ref="K2227:K2290" si="276">$K$4*B2227+(1-$K$4)*K2226</f>
        <v>4.6018184734710852</v>
      </c>
    </row>
    <row r="2228" spans="1:11" ht="13.5" x14ac:dyDescent="0.25">
      <c r="A2228" s="3">
        <v>45247</v>
      </c>
      <c r="B2228" s="2">
        <v>4.6638000000000002</v>
      </c>
      <c r="C2228" s="2">
        <f t="shared" si="269"/>
        <v>0</v>
      </c>
      <c r="D2228" s="2">
        <f t="shared" si="270"/>
        <v>4.6549400000000007</v>
      </c>
      <c r="E2228" s="2">
        <f t="shared" si="272"/>
        <v>4.6381500000000004</v>
      </c>
      <c r="F2228" s="2">
        <f t="shared" si="273"/>
        <v>4.6244549999999984</v>
      </c>
      <c r="G2228" s="2">
        <f t="shared" si="275"/>
        <v>4.5948699999999985</v>
      </c>
      <c r="H2228" s="2">
        <f t="shared" si="271"/>
        <v>4.4653710000000082</v>
      </c>
      <c r="I2228" s="2">
        <f t="array" ref="I2228">SUMPRODUCT(B2212:B2231, (ROW(B2212:B2231)-ROW(B2212)+1)) / (20*21/2)</f>
        <v>4.6459357142857147</v>
      </c>
      <c r="J2228" s="2">
        <f t="shared" si="274"/>
        <v>4.625996909396406</v>
      </c>
      <c r="K2228" s="2">
        <f t="shared" si="276"/>
        <v>4.6042491215702581</v>
      </c>
    </row>
    <row r="2229" spans="1:11" ht="13.5" x14ac:dyDescent="0.25">
      <c r="A2229" s="3">
        <v>45250</v>
      </c>
      <c r="B2229" s="2">
        <v>4.6638000000000002</v>
      </c>
      <c r="C2229" s="2">
        <f t="shared" si="269"/>
        <v>0</v>
      </c>
      <c r="D2229" s="2">
        <f t="shared" si="270"/>
        <v>4.6514199999999999</v>
      </c>
      <c r="E2229" s="2">
        <f t="shared" si="272"/>
        <v>4.6416900000000005</v>
      </c>
      <c r="F2229" s="2">
        <f t="shared" si="273"/>
        <v>4.6266649999999983</v>
      </c>
      <c r="G2229" s="2">
        <f t="shared" si="275"/>
        <v>4.5950480000000002</v>
      </c>
      <c r="H2229" s="2">
        <f t="shared" si="271"/>
        <v>4.4669580000000089</v>
      </c>
      <c r="I2229" s="2">
        <f t="array" ref="I2229">SUMPRODUCT(B2213:B2232, (ROW(B2213:B2232)-ROW(B2213)+1)) / (20*21/2)</f>
        <v>4.6539309523809518</v>
      </c>
      <c r="J2229" s="2">
        <f t="shared" si="274"/>
        <v>4.629597203739606</v>
      </c>
      <c r="K2229" s="2">
        <f t="shared" si="276"/>
        <v>4.6065844501361299</v>
      </c>
    </row>
    <row r="2230" spans="1:11" ht="13.5" x14ac:dyDescent="0.25">
      <c r="A2230" s="3">
        <v>45251</v>
      </c>
      <c r="B2230" s="2">
        <v>4.6638000000000002</v>
      </c>
      <c r="C2230" s="2">
        <f t="shared" si="269"/>
        <v>0</v>
      </c>
      <c r="D2230" s="2">
        <f t="shared" si="270"/>
        <v>4.6638000000000002</v>
      </c>
      <c r="E2230" s="2">
        <f t="shared" si="272"/>
        <v>4.6425800000000006</v>
      </c>
      <c r="F2230" s="2">
        <f t="shared" si="273"/>
        <v>4.6284349999999979</v>
      </c>
      <c r="G2230" s="2">
        <f t="shared" si="275"/>
        <v>4.5955779999999997</v>
      </c>
      <c r="H2230" s="2">
        <f t="shared" si="271"/>
        <v>4.4686285000000092</v>
      </c>
      <c r="I2230" s="2">
        <f t="array" ref="I2230">SUMPRODUCT(B2214:B2233, (ROW(B2214:B2233)-ROW(B2214)+1)) / (20*21/2)</f>
        <v>4.6604895238095239</v>
      </c>
      <c r="J2230" s="2">
        <f t="shared" si="274"/>
        <v>4.6328546129072627</v>
      </c>
      <c r="K2230" s="2">
        <f t="shared" si="276"/>
        <v>4.6088281971896148</v>
      </c>
    </row>
    <row r="2231" spans="1:11" ht="13.5" x14ac:dyDescent="0.25">
      <c r="A2231" s="3">
        <v>45252</v>
      </c>
      <c r="B2231" s="2">
        <v>4.6814</v>
      </c>
      <c r="C2231" s="2">
        <f t="shared" si="269"/>
        <v>1.7599999999999838E-2</v>
      </c>
      <c r="D2231" s="2">
        <f t="shared" si="270"/>
        <v>4.6673200000000001</v>
      </c>
      <c r="E2231" s="2">
        <f t="shared" si="272"/>
        <v>4.6514100000000012</v>
      </c>
      <c r="F2231" s="2">
        <f t="shared" si="273"/>
        <v>4.6328499999999986</v>
      </c>
      <c r="G2231" s="2">
        <f t="shared" si="275"/>
        <v>4.5966380000000004</v>
      </c>
      <c r="H2231" s="2">
        <f t="shared" si="271"/>
        <v>4.4703870000000094</v>
      </c>
      <c r="I2231" s="2">
        <f t="array" ref="I2231">SUMPRODUCT(B2215:B2234, (ROW(B2215:B2234)-ROW(B2215)+1)) / (20*21/2)</f>
        <v>4.6656633333333337</v>
      </c>
      <c r="J2231" s="2">
        <f t="shared" si="274"/>
        <v>4.6374779831065709</v>
      </c>
      <c r="K2231" s="2">
        <f t="shared" si="276"/>
        <v>4.6116741502410026</v>
      </c>
    </row>
    <row r="2232" spans="1:11" ht="13.5" x14ac:dyDescent="0.25">
      <c r="A2232" s="3">
        <v>45253</v>
      </c>
      <c r="B2232" s="2">
        <v>4.7168000000000001</v>
      </c>
      <c r="C2232" s="2">
        <f t="shared" si="269"/>
        <v>3.5400000000000098E-2</v>
      </c>
      <c r="D2232" s="2">
        <f t="shared" si="270"/>
        <v>4.6779200000000003</v>
      </c>
      <c r="E2232" s="2">
        <f t="shared" si="272"/>
        <v>4.6637800000000009</v>
      </c>
      <c r="F2232" s="2">
        <f t="shared" si="273"/>
        <v>4.639034999999998</v>
      </c>
      <c r="G2232" s="2">
        <f t="shared" si="275"/>
        <v>4.5982280000000006</v>
      </c>
      <c r="H2232" s="2">
        <f t="shared" si="271"/>
        <v>4.4723225000000086</v>
      </c>
      <c r="I2232" s="2">
        <f t="array" ref="I2232">SUMPRODUCT(B2216:B2235, (ROW(B2216:B2235)-ROW(B2216)+1)) / (20*21/2)</f>
        <v>4.6703323809523809</v>
      </c>
      <c r="J2232" s="2">
        <f t="shared" si="274"/>
        <v>4.645032460905945</v>
      </c>
      <c r="K2232" s="2">
        <f t="shared" si="276"/>
        <v>4.6157967325844931</v>
      </c>
    </row>
    <row r="2233" spans="1:11" ht="13.5" x14ac:dyDescent="0.25">
      <c r="A2233" s="3">
        <v>45254</v>
      </c>
      <c r="B2233" s="2">
        <v>4.7079000000000004</v>
      </c>
      <c r="C2233" s="2">
        <f t="shared" si="269"/>
        <v>-8.8999999999996859E-3</v>
      </c>
      <c r="D2233" s="2">
        <f t="shared" si="270"/>
        <v>4.6867400000000004</v>
      </c>
      <c r="E2233" s="2">
        <f t="shared" si="272"/>
        <v>4.670840000000001</v>
      </c>
      <c r="F2233" s="2">
        <f t="shared" si="273"/>
        <v>4.6447749999999992</v>
      </c>
      <c r="G2233" s="2">
        <f t="shared" si="275"/>
        <v>4.5996400000000008</v>
      </c>
      <c r="H2233" s="2">
        <f t="shared" si="271"/>
        <v>4.4742135000000083</v>
      </c>
      <c r="I2233" s="2">
        <f t="array" ref="I2233">SUMPRODUCT(B2217:B2236, (ROW(B2217:B2236)-ROW(B2217)+1)) / (20*21/2)</f>
        <v>4.6728109523809529</v>
      </c>
      <c r="J2233" s="2">
        <f t="shared" si="274"/>
        <v>4.6510198455815699</v>
      </c>
      <c r="K2233" s="2">
        <f t="shared" si="276"/>
        <v>4.6194086254243167</v>
      </c>
    </row>
    <row r="2234" spans="1:11" ht="13.5" x14ac:dyDescent="0.25">
      <c r="A2234" s="3">
        <v>45257</v>
      </c>
      <c r="B2234" s="2">
        <v>4.6990999999999996</v>
      </c>
      <c r="C2234" s="2">
        <f t="shared" si="269"/>
        <v>-8.8000000000008072E-3</v>
      </c>
      <c r="D2234" s="2">
        <f t="shared" si="270"/>
        <v>4.6938000000000004</v>
      </c>
      <c r="E2234" s="2">
        <f t="shared" si="272"/>
        <v>4.6726100000000006</v>
      </c>
      <c r="F2234" s="2">
        <f t="shared" si="273"/>
        <v>4.6500749999999993</v>
      </c>
      <c r="G2234" s="2">
        <f t="shared" si="275"/>
        <v>4.6010540000000004</v>
      </c>
      <c r="H2234" s="2">
        <f t="shared" si="271"/>
        <v>4.4762695000000088</v>
      </c>
      <c r="I2234" s="2">
        <f t="array" ref="I2234">SUMPRODUCT(B2218:B2237, (ROW(B2218:B2237)-ROW(B2218)+1)) / (20*21/2)</f>
        <v>4.675079523809524</v>
      </c>
      <c r="J2234" s="2">
        <f t="shared" si="274"/>
        <v>4.6555989079071347</v>
      </c>
      <c r="K2234" s="2">
        <f t="shared" si="276"/>
        <v>4.6225337773684618</v>
      </c>
    </row>
    <row r="2235" spans="1:11" ht="13.5" x14ac:dyDescent="0.25">
      <c r="A2235" s="3">
        <v>45258</v>
      </c>
      <c r="B2235" s="2">
        <v>4.6990999999999996</v>
      </c>
      <c r="C2235" s="2">
        <f t="shared" si="269"/>
        <v>0</v>
      </c>
      <c r="D2235" s="2">
        <f t="shared" si="270"/>
        <v>4.7008600000000005</v>
      </c>
      <c r="E2235" s="2">
        <f t="shared" si="272"/>
        <v>4.6823300000000012</v>
      </c>
      <c r="F2235" s="2">
        <f t="shared" si="273"/>
        <v>4.6553750000000003</v>
      </c>
      <c r="G2235" s="2">
        <f t="shared" si="275"/>
        <v>4.6031739999999992</v>
      </c>
      <c r="H2235" s="2">
        <f t="shared" si="271"/>
        <v>4.4785760000000092</v>
      </c>
      <c r="I2235" s="2">
        <f t="array" ref="I2235">SUMPRODUCT(B2219:B2238, (ROW(B2219:B2238)-ROW(B2219)+1)) / (20*21/2)</f>
        <v>4.6770957142857146</v>
      </c>
      <c r="J2235" s="2">
        <f t="shared" si="274"/>
        <v>4.6597418690588359</v>
      </c>
      <c r="K2235" s="2">
        <f t="shared" si="276"/>
        <v>4.6255363743344047</v>
      </c>
    </row>
    <row r="2236" spans="1:11" ht="13.5" x14ac:dyDescent="0.25">
      <c r="A2236" s="3">
        <v>45259</v>
      </c>
      <c r="B2236" s="2">
        <v>4.6814</v>
      </c>
      <c r="C2236" s="2">
        <f t="shared" si="269"/>
        <v>-1.7699999999999605E-2</v>
      </c>
      <c r="D2236" s="2">
        <f t="shared" si="270"/>
        <v>4.7008600000000005</v>
      </c>
      <c r="E2236" s="2">
        <f t="shared" si="272"/>
        <v>4.6840900000000003</v>
      </c>
      <c r="F2236" s="2">
        <f t="shared" si="273"/>
        <v>4.6575800000000003</v>
      </c>
      <c r="G2236" s="2">
        <f t="shared" si="275"/>
        <v>4.60494</v>
      </c>
      <c r="H2236" s="2">
        <f t="shared" si="271"/>
        <v>4.4809195000000086</v>
      </c>
      <c r="I2236" s="2">
        <f t="array" ref="I2236">SUMPRODUCT(B2220:B2239, (ROW(B2220:B2239)-ROW(B2220)+1)) / (20*21/2)</f>
        <v>4.6788595238095239</v>
      </c>
      <c r="J2236" s="2">
        <f t="shared" si="274"/>
        <v>4.6618045481960895</v>
      </c>
      <c r="K2236" s="2">
        <f t="shared" si="276"/>
        <v>4.6277271047526627</v>
      </c>
    </row>
    <row r="2237" spans="1:11" ht="13.5" x14ac:dyDescent="0.25">
      <c r="A2237" s="3">
        <v>45260</v>
      </c>
      <c r="B2237" s="2">
        <v>4.6814</v>
      </c>
      <c r="C2237" s="2">
        <f t="shared" si="269"/>
        <v>0</v>
      </c>
      <c r="D2237" s="2">
        <f t="shared" si="270"/>
        <v>4.6937800000000003</v>
      </c>
      <c r="E2237" s="2">
        <f t="shared" si="272"/>
        <v>4.6858500000000003</v>
      </c>
      <c r="F2237" s="2">
        <f t="shared" si="273"/>
        <v>4.6602300000000003</v>
      </c>
      <c r="G2237" s="2">
        <f t="shared" si="275"/>
        <v>4.606706</v>
      </c>
      <c r="H2237" s="2">
        <f t="shared" si="271"/>
        <v>4.4834300000000091</v>
      </c>
      <c r="I2237" s="2">
        <f t="array" ref="I2237">SUMPRODUCT(B2221:B2240, (ROW(B2221:B2240)-ROW(B2221)+1)) / (20*21/2)</f>
        <v>4.6803709523809527</v>
      </c>
      <c r="J2237" s="2">
        <f t="shared" si="274"/>
        <v>4.6636707817012235</v>
      </c>
      <c r="K2237" s="2">
        <f t="shared" si="276"/>
        <v>4.6298319241741268</v>
      </c>
    </row>
    <row r="2238" spans="1:11" ht="13.5" x14ac:dyDescent="0.25">
      <c r="A2238" s="3">
        <v>45261</v>
      </c>
      <c r="B2238" s="2">
        <v>4.6814</v>
      </c>
      <c r="C2238" s="2">
        <f t="shared" si="269"/>
        <v>0</v>
      </c>
      <c r="D2238" s="2">
        <f t="shared" si="270"/>
        <v>4.6884800000000002</v>
      </c>
      <c r="E2238" s="2">
        <f t="shared" si="272"/>
        <v>4.6876099999999994</v>
      </c>
      <c r="F2238" s="2">
        <f t="shared" si="273"/>
        <v>4.6628799999999995</v>
      </c>
      <c r="G2238" s="2">
        <f t="shared" si="275"/>
        <v>4.6084719999999999</v>
      </c>
      <c r="H2238" s="2">
        <f t="shared" si="271"/>
        <v>4.4858990000000087</v>
      </c>
      <c r="I2238" s="2">
        <f t="array" ref="I2238">SUMPRODUCT(B2222:B2241, (ROW(B2222:B2241)-ROW(B2222)+1)) / (20*21/2)</f>
        <v>4.6842800000000002</v>
      </c>
      <c r="J2238" s="2">
        <f t="shared" si="274"/>
        <v>4.6653592786820592</v>
      </c>
      <c r="K2238" s="2">
        <f t="shared" si="276"/>
        <v>4.631854201657494</v>
      </c>
    </row>
    <row r="2239" spans="1:11" ht="13.5" x14ac:dyDescent="0.25">
      <c r="A2239" s="3">
        <v>45264</v>
      </c>
      <c r="B2239" s="2">
        <v>4.6814</v>
      </c>
      <c r="C2239" s="2">
        <f t="shared" si="269"/>
        <v>0</v>
      </c>
      <c r="D2239" s="2">
        <f t="shared" si="270"/>
        <v>4.6849399999999992</v>
      </c>
      <c r="E2239" s="2">
        <f t="shared" si="272"/>
        <v>4.6893699999999994</v>
      </c>
      <c r="F2239" s="2">
        <f t="shared" si="273"/>
        <v>4.6655299999999995</v>
      </c>
      <c r="G2239" s="2">
        <f t="shared" si="275"/>
        <v>4.6095319999999997</v>
      </c>
      <c r="H2239" s="2">
        <f t="shared" si="271"/>
        <v>4.4883680000000092</v>
      </c>
      <c r="I2239" s="2">
        <f t="array" ref="I2239">SUMPRODUCT(B2223:B2242, (ROW(B2223:B2242)-ROW(B2223)+1)) / (20*21/2)</f>
        <v>4.6876423809523802</v>
      </c>
      <c r="J2239" s="2">
        <f t="shared" si="274"/>
        <v>4.6668869664266248</v>
      </c>
      <c r="K2239" s="2">
        <f t="shared" si="276"/>
        <v>4.6337971741415132</v>
      </c>
    </row>
    <row r="2240" spans="1:11" ht="13.5" x14ac:dyDescent="0.25">
      <c r="A2240" s="3">
        <v>45265</v>
      </c>
      <c r="B2240" s="2">
        <v>4.6814</v>
      </c>
      <c r="C2240" s="2">
        <f t="shared" si="269"/>
        <v>0</v>
      </c>
      <c r="D2240" s="2">
        <f t="shared" si="270"/>
        <v>4.6814</v>
      </c>
      <c r="E2240" s="2">
        <f t="shared" si="272"/>
        <v>4.6911299999999994</v>
      </c>
      <c r="F2240" s="2">
        <f t="shared" si="273"/>
        <v>4.666855</v>
      </c>
      <c r="G2240" s="2">
        <f t="shared" si="275"/>
        <v>4.611828</v>
      </c>
      <c r="H2240" s="2">
        <f t="shared" si="271"/>
        <v>4.4908785000000098</v>
      </c>
      <c r="I2240" s="2">
        <f t="array" ref="I2240">SUMPRODUCT(B2224:B2243, (ROW(B2224:B2243)-ROW(B2224)+1)) / (20*21/2)</f>
        <v>4.6921438095238086</v>
      </c>
      <c r="J2240" s="2">
        <f t="shared" si="274"/>
        <v>4.6682691601002793</v>
      </c>
      <c r="K2240" s="2">
        <f t="shared" si="276"/>
        <v>4.6356639516261593</v>
      </c>
    </row>
    <row r="2241" spans="1:11" ht="13.5" x14ac:dyDescent="0.25">
      <c r="A2241" s="3">
        <v>45266</v>
      </c>
      <c r="B2241" s="2">
        <v>4.7079000000000004</v>
      </c>
      <c r="C2241" s="2">
        <f t="shared" si="269"/>
        <v>2.6500000000000412E-2</v>
      </c>
      <c r="D2241" s="2">
        <f t="shared" si="270"/>
        <v>4.6867000000000001</v>
      </c>
      <c r="E2241" s="2">
        <f t="shared" si="272"/>
        <v>4.6937800000000003</v>
      </c>
      <c r="F2241" s="2">
        <f t="shared" si="273"/>
        <v>4.6725949999999994</v>
      </c>
      <c r="G2241" s="2">
        <f t="shared" si="275"/>
        <v>4.6158899999999994</v>
      </c>
      <c r="H2241" s="2">
        <f t="shared" si="271"/>
        <v>4.4935215000000097</v>
      </c>
      <c r="I2241" s="2">
        <f t="array" ref="I2241">SUMPRODUCT(B2225:B2244, (ROW(B2225:B2244)-ROW(B2225)+1)) / (20*21/2)</f>
        <v>4.6953866666666668</v>
      </c>
      <c r="J2241" s="2">
        <f t="shared" si="274"/>
        <v>4.672043525805015</v>
      </c>
      <c r="K2241" s="2">
        <f t="shared" si="276"/>
        <v>4.6384967378368982</v>
      </c>
    </row>
    <row r="2242" spans="1:11" ht="13.5" x14ac:dyDescent="0.25">
      <c r="A2242" s="3">
        <v>45267</v>
      </c>
      <c r="B2242" s="2">
        <v>4.7079000000000004</v>
      </c>
      <c r="C2242" s="2">
        <f t="shared" si="269"/>
        <v>0</v>
      </c>
      <c r="D2242" s="2">
        <f t="shared" si="270"/>
        <v>4.6920000000000002</v>
      </c>
      <c r="E2242" s="2">
        <f t="shared" si="272"/>
        <v>4.6928900000000002</v>
      </c>
      <c r="F2242" s="2">
        <f t="shared" si="273"/>
        <v>4.6783349999999988</v>
      </c>
      <c r="G2242" s="2">
        <f t="shared" si="275"/>
        <v>4.6199519999999996</v>
      </c>
      <c r="H2242" s="2">
        <f t="shared" si="271"/>
        <v>4.4961645000000097</v>
      </c>
      <c r="I2242" s="2">
        <f t="array" ref="I2242">SUMPRODUCT(B2226:B2245, (ROW(B2226:B2245)-ROW(B2226)+1)) / (20*21/2)</f>
        <v>4.6976133333333339</v>
      </c>
      <c r="J2242" s="2">
        <f t="shared" si="274"/>
        <v>4.6754584281092999</v>
      </c>
      <c r="K2242" s="2">
        <f t="shared" si="276"/>
        <v>4.6412184343923135</v>
      </c>
    </row>
    <row r="2243" spans="1:11" ht="13.5" x14ac:dyDescent="0.25">
      <c r="A2243" s="3">
        <v>45268</v>
      </c>
      <c r="B2243" s="2">
        <v>4.7256</v>
      </c>
      <c r="C2243" s="2">
        <f t="shared" si="269"/>
        <v>1.7699999999999605E-2</v>
      </c>
      <c r="D2243" s="2">
        <f t="shared" si="270"/>
        <v>4.7008400000000004</v>
      </c>
      <c r="E2243" s="2">
        <f t="shared" si="272"/>
        <v>4.6946600000000007</v>
      </c>
      <c r="F2243" s="2">
        <f t="shared" si="273"/>
        <v>4.6827499999999995</v>
      </c>
      <c r="G2243" s="2">
        <f t="shared" si="275"/>
        <v>4.6236619999999995</v>
      </c>
      <c r="H2243" s="2">
        <f t="shared" si="271"/>
        <v>4.4988960000000091</v>
      </c>
      <c r="I2243" s="2">
        <f t="array" ref="I2243">SUMPRODUCT(B2227:B2246, (ROW(B2227:B2246)-ROW(B2227)+1)) / (20*21/2)</f>
        <v>4.7010209523809525</v>
      </c>
      <c r="J2243" s="2">
        <f t="shared" si="274"/>
        <v>4.6802338159084149</v>
      </c>
      <c r="K2243" s="2">
        <f t="shared" si="276"/>
        <v>4.6445275153965371</v>
      </c>
    </row>
    <row r="2244" spans="1:11" ht="13.5" x14ac:dyDescent="0.25">
      <c r="A2244" s="3">
        <v>45271</v>
      </c>
      <c r="B2244" s="2">
        <v>4.7168000000000001</v>
      </c>
      <c r="C2244" s="2">
        <f t="shared" ref="C2244:C2307" si="277">B2244-B2243</f>
        <v>-8.799999999999919E-3</v>
      </c>
      <c r="D2244" s="2">
        <f t="shared" si="270"/>
        <v>4.7079199999999997</v>
      </c>
      <c r="E2244" s="2">
        <f t="shared" si="272"/>
        <v>4.6964300000000003</v>
      </c>
      <c r="F2244" s="2">
        <f t="shared" si="273"/>
        <v>4.6845199999999991</v>
      </c>
      <c r="G2244" s="2">
        <f t="shared" si="275"/>
        <v>4.6271959999999996</v>
      </c>
      <c r="H2244" s="2">
        <f t="shared" si="271"/>
        <v>4.5015835000000104</v>
      </c>
      <c r="I2244" s="2">
        <f t="array" ref="I2244">SUMPRODUCT(B2228:B2247, (ROW(B2228:B2247)-ROW(B2228)+1)) / (20*21/2)</f>
        <v>4.7024485714285715</v>
      </c>
      <c r="J2244" s="2">
        <f t="shared" si="274"/>
        <v>4.6837163096314232</v>
      </c>
      <c r="K2244" s="2">
        <f t="shared" si="276"/>
        <v>4.6473617304790258</v>
      </c>
    </row>
    <row r="2245" spans="1:11" ht="13.5" x14ac:dyDescent="0.25">
      <c r="A2245" s="3">
        <v>45272</v>
      </c>
      <c r="B2245" s="2">
        <v>4.7079000000000004</v>
      </c>
      <c r="C2245" s="2">
        <f t="shared" si="277"/>
        <v>-8.8999999999996859E-3</v>
      </c>
      <c r="D2245" s="2">
        <f t="shared" si="270"/>
        <v>4.7132199999999997</v>
      </c>
      <c r="E2245" s="2">
        <f t="shared" si="272"/>
        <v>4.6973099999999999</v>
      </c>
      <c r="F2245" s="2">
        <f t="shared" si="273"/>
        <v>4.6898199999999992</v>
      </c>
      <c r="G2245" s="2">
        <f t="shared" si="275"/>
        <v>4.6312579999999999</v>
      </c>
      <c r="H2245" s="2">
        <f t="shared" si="271"/>
        <v>4.5042265000000103</v>
      </c>
      <c r="I2245" s="2">
        <f t="array" ref="I2245">SUMPRODUCT(B2229:B2248, (ROW(B2229:B2248)-ROW(B2229)+1)) / (20*21/2)</f>
        <v>4.7036661904761905</v>
      </c>
      <c r="J2245" s="2">
        <f t="shared" si="274"/>
        <v>4.6860195182379547</v>
      </c>
      <c r="K2245" s="2">
        <f t="shared" si="276"/>
        <v>4.6497357802641615</v>
      </c>
    </row>
    <row r="2246" spans="1:11" ht="13.5" x14ac:dyDescent="0.25">
      <c r="A2246" s="3">
        <v>45273</v>
      </c>
      <c r="B2246" s="2">
        <v>4.7256</v>
      </c>
      <c r="C2246" s="2">
        <f t="shared" si="277"/>
        <v>1.7699999999999605E-2</v>
      </c>
      <c r="D2246" s="2">
        <f t="shared" ref="D2246:D2309" si="278">AVERAGE(B2242:B2246)</f>
        <v>4.7167600000000007</v>
      </c>
      <c r="E2246" s="2">
        <f t="shared" si="272"/>
        <v>4.7017300000000004</v>
      </c>
      <c r="F2246" s="2">
        <f t="shared" si="273"/>
        <v>4.6929099999999995</v>
      </c>
      <c r="G2246" s="2">
        <f t="shared" si="275"/>
        <v>4.635673999999999</v>
      </c>
      <c r="H2246" s="2">
        <f t="shared" si="271"/>
        <v>4.5069580000000098</v>
      </c>
      <c r="I2246" s="2">
        <f t="array" ref="I2246">SUMPRODUCT(B2230:B2249, (ROW(B2230:B2249)-ROW(B2230)+1)) / (20*21/2)</f>
        <v>4.7021500000000005</v>
      </c>
      <c r="J2246" s="2">
        <f t="shared" si="274"/>
        <v>4.6897890879295785</v>
      </c>
      <c r="K2246" s="2">
        <f t="shared" si="276"/>
        <v>4.6527108477047827</v>
      </c>
    </row>
    <row r="2247" spans="1:11" ht="13.5" x14ac:dyDescent="0.25">
      <c r="A2247" s="3">
        <v>45274</v>
      </c>
      <c r="B2247" s="2">
        <v>4.7079000000000004</v>
      </c>
      <c r="C2247" s="2">
        <f t="shared" si="277"/>
        <v>-1.7699999999999605E-2</v>
      </c>
      <c r="D2247" s="2">
        <f t="shared" si="278"/>
        <v>4.7167600000000007</v>
      </c>
      <c r="E2247" s="2">
        <f t="shared" si="272"/>
        <v>4.7043800000000005</v>
      </c>
      <c r="F2247" s="2">
        <f t="shared" si="273"/>
        <v>4.6951149999999995</v>
      </c>
      <c r="G2247" s="2">
        <f t="shared" si="275"/>
        <v>4.6397359999999992</v>
      </c>
      <c r="H2247" s="2">
        <f t="shared" si="271"/>
        <v>4.5096010000000097</v>
      </c>
      <c r="I2247" s="2">
        <f t="array" ref="I2247">SUMPRODUCT(B2231:B2250, (ROW(B2231:B2250)-ROW(B2231)+1)) / (20*21/2)</f>
        <v>4.7022357142857141</v>
      </c>
      <c r="J2247" s="2">
        <f t="shared" si="274"/>
        <v>4.6915139366981906</v>
      </c>
      <c r="K2247" s="2">
        <f t="shared" si="276"/>
        <v>4.6548751281869478</v>
      </c>
    </row>
    <row r="2248" spans="1:11" ht="13.5" x14ac:dyDescent="0.25">
      <c r="A2248" s="3">
        <v>45275</v>
      </c>
      <c r="B2248" s="2">
        <v>4.7079000000000004</v>
      </c>
      <c r="C2248" s="2">
        <f t="shared" si="277"/>
        <v>0</v>
      </c>
      <c r="D2248" s="2">
        <f t="shared" si="278"/>
        <v>4.7132200000000015</v>
      </c>
      <c r="E2248" s="2">
        <f t="shared" si="272"/>
        <v>4.7070300000000005</v>
      </c>
      <c r="F2248" s="2">
        <f t="shared" si="273"/>
        <v>4.6973199999999995</v>
      </c>
      <c r="G2248" s="2">
        <f t="shared" si="275"/>
        <v>4.6432679999999991</v>
      </c>
      <c r="H2248" s="2">
        <f t="shared" si="271"/>
        <v>4.5122440000000097</v>
      </c>
      <c r="I2248" s="2">
        <f t="array" ref="I2248">SUMPRODUCT(B2232:B2251, (ROW(B2232:B2251)-ROW(B2232)+1)) / (20*21/2)</f>
        <v>4.70046761904762</v>
      </c>
      <c r="J2248" s="2">
        <f t="shared" si="274"/>
        <v>4.6930745141555059</v>
      </c>
      <c r="K2248" s="2">
        <f t="shared" si="276"/>
        <v>4.6569545349247141</v>
      </c>
    </row>
    <row r="2249" spans="1:11" ht="13.5" x14ac:dyDescent="0.25">
      <c r="A2249" s="3">
        <v>45278</v>
      </c>
      <c r="B2249" s="2">
        <v>4.6814</v>
      </c>
      <c r="C2249" s="2">
        <f t="shared" si="277"/>
        <v>-2.6500000000000412E-2</v>
      </c>
      <c r="D2249" s="2">
        <f t="shared" si="278"/>
        <v>4.7061399999999995</v>
      </c>
      <c r="E2249" s="2">
        <f t="shared" si="272"/>
        <v>4.7070300000000005</v>
      </c>
      <c r="F2249" s="2">
        <f t="shared" si="273"/>
        <v>4.698199999999999</v>
      </c>
      <c r="G2249" s="2">
        <f t="shared" si="275"/>
        <v>4.6462699999999986</v>
      </c>
      <c r="H2249" s="2">
        <f t="shared" si="271"/>
        <v>4.5147545000000102</v>
      </c>
      <c r="I2249" s="2">
        <f t="array" ref="I2249">SUMPRODUCT(B2233:B2252, (ROW(B2233:B2252)-ROW(B2233)+1)) / (20*21/2)</f>
        <v>4.6986995238095242</v>
      </c>
      <c r="J2249" s="2">
        <f t="shared" si="274"/>
        <v>4.6919626556645051</v>
      </c>
      <c r="K2249" s="2">
        <f t="shared" si="276"/>
        <v>4.6579131806139404</v>
      </c>
    </row>
    <row r="2250" spans="1:11" ht="13.5" x14ac:dyDescent="0.25">
      <c r="A2250" s="3">
        <v>45279</v>
      </c>
      <c r="B2250" s="2">
        <v>4.6990999999999996</v>
      </c>
      <c r="C2250" s="2">
        <f t="shared" si="277"/>
        <v>1.7699999999999605E-2</v>
      </c>
      <c r="D2250" s="2">
        <f t="shared" si="278"/>
        <v>4.7043800000000005</v>
      </c>
      <c r="E2250" s="2">
        <f t="shared" si="272"/>
        <v>4.708800000000001</v>
      </c>
      <c r="F2250" s="2">
        <f t="shared" si="273"/>
        <v>4.6999649999999997</v>
      </c>
      <c r="G2250" s="2">
        <f t="shared" si="275"/>
        <v>4.6501559999999982</v>
      </c>
      <c r="H2250" s="2">
        <f t="shared" ref="H2250:H2313" si="279">AVERAGE(B2051:B2250)</f>
        <v>4.5173535000000093</v>
      </c>
      <c r="I2250" s="2">
        <f t="array" ref="I2250">SUMPRODUCT(B2234:B2253, (ROW(B2234:B2253)-ROW(B2234)+1)) / (20*21/2)</f>
        <v>4.6979476190476186</v>
      </c>
      <c r="J2250" s="2">
        <f t="shared" si="274"/>
        <v>4.6926424027440765</v>
      </c>
      <c r="K2250" s="2">
        <f t="shared" si="276"/>
        <v>4.6595283500016293</v>
      </c>
    </row>
    <row r="2251" spans="1:11" ht="13.5" x14ac:dyDescent="0.25">
      <c r="A2251" s="3">
        <v>45280</v>
      </c>
      <c r="B2251" s="2">
        <v>4.6814</v>
      </c>
      <c r="C2251" s="2">
        <f t="shared" si="277"/>
        <v>-1.7699999999999605E-2</v>
      </c>
      <c r="D2251" s="2">
        <f t="shared" si="278"/>
        <v>4.6955400000000003</v>
      </c>
      <c r="E2251" s="2">
        <f t="shared" si="272"/>
        <v>4.7061500000000009</v>
      </c>
      <c r="F2251" s="2">
        <f t="shared" si="273"/>
        <v>4.6999649999999997</v>
      </c>
      <c r="G2251" s="2">
        <f t="shared" si="275"/>
        <v>4.6535119999999983</v>
      </c>
      <c r="H2251" s="2">
        <f t="shared" si="279"/>
        <v>4.5199475000000096</v>
      </c>
      <c r="I2251" s="2">
        <f t="array" ref="I2251">SUMPRODUCT(B2235:B2254, (ROW(B2235:B2254)-ROW(B2235)+1)) / (20*21/2)</f>
        <v>4.6972795238095237</v>
      </c>
      <c r="J2251" s="2">
        <f t="shared" si="274"/>
        <v>4.691571697720831</v>
      </c>
      <c r="K2251" s="2">
        <f t="shared" si="276"/>
        <v>4.6603860617662711</v>
      </c>
    </row>
    <row r="2252" spans="1:11" ht="13.5" x14ac:dyDescent="0.25">
      <c r="A2252" s="3">
        <v>45281</v>
      </c>
      <c r="B2252" s="2">
        <v>4.6814</v>
      </c>
      <c r="C2252" s="2">
        <f t="shared" si="277"/>
        <v>0</v>
      </c>
      <c r="D2252" s="2">
        <f t="shared" si="278"/>
        <v>4.6902400000000002</v>
      </c>
      <c r="E2252" s="2">
        <f t="shared" ref="E2252:E2315" si="280">AVERAGE(B2243:B2252)</f>
        <v>4.7035</v>
      </c>
      <c r="F2252" s="2">
        <f t="shared" si="273"/>
        <v>4.6981949999999992</v>
      </c>
      <c r="G2252" s="2">
        <f t="shared" si="275"/>
        <v>4.6552779999999974</v>
      </c>
      <c r="H2252" s="2">
        <f t="shared" si="279"/>
        <v>4.5224580000000101</v>
      </c>
      <c r="I2252" s="2">
        <f t="array" ref="I2252">SUMPRODUCT(B2236:B2255, (ROW(B2236:B2255)-ROW(B2236)+1)) / (20*21/2)</f>
        <v>4.6966533333333329</v>
      </c>
      <c r="J2252" s="2">
        <f t="shared" si="274"/>
        <v>4.6906029646045617</v>
      </c>
      <c r="K2252" s="2">
        <f t="shared" si="276"/>
        <v>4.6612101377754369</v>
      </c>
    </row>
    <row r="2253" spans="1:11" ht="13.5" x14ac:dyDescent="0.25">
      <c r="A2253" s="3">
        <v>45282</v>
      </c>
      <c r="B2253" s="2">
        <v>4.6902999999999997</v>
      </c>
      <c r="C2253" s="2">
        <f t="shared" si="277"/>
        <v>8.8999999999996859E-3</v>
      </c>
      <c r="D2253" s="2">
        <f t="shared" si="278"/>
        <v>4.6867199999999993</v>
      </c>
      <c r="E2253" s="2">
        <f t="shared" si="280"/>
        <v>4.6999699999999995</v>
      </c>
      <c r="F2253" s="2">
        <f t="shared" si="273"/>
        <v>4.6973149999999988</v>
      </c>
      <c r="G2253" s="2">
        <f t="shared" si="275"/>
        <v>4.6572219999999973</v>
      </c>
      <c r="H2253" s="2">
        <f t="shared" si="279"/>
        <v>4.5250130000000102</v>
      </c>
      <c r="I2253" s="2">
        <f t="array" ref="I2253">SUMPRODUCT(B2237:B2256, (ROW(B2237:B2256)-ROW(B2237)+1)) / (20*21/2)</f>
        <v>4.6960690476190479</v>
      </c>
      <c r="J2253" s="2">
        <f t="shared" si="274"/>
        <v>4.6905741108326984</v>
      </c>
      <c r="K2253" s="2">
        <f t="shared" si="276"/>
        <v>4.6623509166862043</v>
      </c>
    </row>
    <row r="2254" spans="1:11" ht="13.5" x14ac:dyDescent="0.25">
      <c r="A2254" s="3">
        <v>45285</v>
      </c>
      <c r="B2254" s="2">
        <v>4.6902999999999997</v>
      </c>
      <c r="C2254" s="2">
        <f t="shared" si="277"/>
        <v>0</v>
      </c>
      <c r="D2254" s="2">
        <f t="shared" si="278"/>
        <v>4.6884999999999994</v>
      </c>
      <c r="E2254" s="2">
        <f t="shared" si="280"/>
        <v>4.6973199999999995</v>
      </c>
      <c r="F2254" s="2">
        <f t="shared" si="273"/>
        <v>4.6968749999999995</v>
      </c>
      <c r="G2254" s="2">
        <f t="shared" si="275"/>
        <v>4.6591659999999981</v>
      </c>
      <c r="H2254" s="2">
        <f t="shared" si="279"/>
        <v>4.5275680000000094</v>
      </c>
      <c r="I2254" s="2">
        <f t="array" ref="I2254">SUMPRODUCT(B2238:B2257, (ROW(B2238:B2257)-ROW(B2238)+1)) / (20*21/2)</f>
        <v>4.6954423809523806</v>
      </c>
      <c r="J2254" s="2">
        <f t="shared" si="274"/>
        <v>4.6905480050391075</v>
      </c>
      <c r="K2254" s="2">
        <f t="shared" si="276"/>
        <v>4.6634469591690983</v>
      </c>
    </row>
    <row r="2255" spans="1:11" ht="13.5" x14ac:dyDescent="0.25">
      <c r="A2255" s="3">
        <v>45286</v>
      </c>
      <c r="B2255" s="2">
        <v>4.6902999999999997</v>
      </c>
      <c r="C2255" s="2">
        <f t="shared" si="277"/>
        <v>0</v>
      </c>
      <c r="D2255" s="2">
        <f t="shared" si="278"/>
        <v>4.6867400000000004</v>
      </c>
      <c r="E2255" s="2">
        <f t="shared" si="280"/>
        <v>4.6955600000000004</v>
      </c>
      <c r="F2255" s="2">
        <f t="shared" si="273"/>
        <v>4.6964349999999992</v>
      </c>
      <c r="G2255" s="2">
        <f t="shared" si="275"/>
        <v>4.6611099999999981</v>
      </c>
      <c r="H2255" s="2">
        <f t="shared" si="279"/>
        <v>4.5301230000000094</v>
      </c>
      <c r="I2255" s="2">
        <f t="array" ref="I2255">SUMPRODUCT(B2239:B2258, (ROW(B2239:B2258)-ROW(B2239)+1)) / (20*21/2)</f>
        <v>4.7006590476190482</v>
      </c>
      <c r="J2255" s="2">
        <f t="shared" si="274"/>
        <v>4.6905243855115728</v>
      </c>
      <c r="K2255" s="2">
        <f t="shared" si="276"/>
        <v>4.6645000195938398</v>
      </c>
    </row>
    <row r="2256" spans="1:11" ht="13.5" x14ac:dyDescent="0.25">
      <c r="A2256" s="3">
        <v>45287</v>
      </c>
      <c r="B2256" s="2">
        <v>4.6902999999999997</v>
      </c>
      <c r="C2256" s="2">
        <f t="shared" si="277"/>
        <v>0</v>
      </c>
      <c r="D2256" s="2">
        <f t="shared" si="278"/>
        <v>4.6885200000000005</v>
      </c>
      <c r="E2256" s="2">
        <f t="shared" si="280"/>
        <v>4.6920300000000008</v>
      </c>
      <c r="F2256" s="2">
        <f t="shared" si="273"/>
        <v>4.6968799999999984</v>
      </c>
      <c r="G2256" s="2">
        <f t="shared" si="275"/>
        <v>4.6625239999999986</v>
      </c>
      <c r="H2256" s="2">
        <f t="shared" si="279"/>
        <v>4.5326780000000095</v>
      </c>
      <c r="I2256" s="2">
        <f t="array" ref="I2256">SUMPRODUCT(B2240:B2259, (ROW(B2240:B2259)-ROW(B2240)+1)) / (20*21/2)</f>
        <v>4.7038533333333339</v>
      </c>
      <c r="J2256" s="2">
        <f t="shared" si="274"/>
        <v>4.6905030154628511</v>
      </c>
      <c r="K2256" s="2">
        <f t="shared" si="276"/>
        <v>4.6655117835313362</v>
      </c>
    </row>
    <row r="2257" spans="1:11" ht="13.5" x14ac:dyDescent="0.25">
      <c r="A2257" s="3">
        <v>45288</v>
      </c>
      <c r="B2257" s="2">
        <v>4.6902999999999997</v>
      </c>
      <c r="C2257" s="2">
        <f t="shared" si="277"/>
        <v>0</v>
      </c>
      <c r="D2257" s="2">
        <f t="shared" si="278"/>
        <v>4.6902999999999997</v>
      </c>
      <c r="E2257" s="2">
        <f t="shared" si="280"/>
        <v>4.6902699999999999</v>
      </c>
      <c r="F2257" s="2">
        <f t="shared" si="273"/>
        <v>4.6973249999999984</v>
      </c>
      <c r="G2257" s="2">
        <f t="shared" si="275"/>
        <v>4.6644679999999985</v>
      </c>
      <c r="H2257" s="2">
        <f t="shared" si="279"/>
        <v>4.5352330000000096</v>
      </c>
      <c r="I2257" s="2">
        <f t="array" ref="I2257">SUMPRODUCT(B2241:B2260, (ROW(B2241:B2260)-ROW(B2241)+1)) / (20*21/2)</f>
        <v>4.7059571428571427</v>
      </c>
      <c r="J2257" s="2">
        <f t="shared" si="274"/>
        <v>4.6904836806568646</v>
      </c>
      <c r="K2257" s="2">
        <f t="shared" si="276"/>
        <v>4.6664838704516756</v>
      </c>
    </row>
    <row r="2258" spans="1:11" ht="13.5" x14ac:dyDescent="0.25">
      <c r="A2258" s="3">
        <v>45289</v>
      </c>
      <c r="B2258" s="2">
        <v>4.7521000000000004</v>
      </c>
      <c r="C2258" s="2">
        <f t="shared" si="277"/>
        <v>6.1800000000000743E-2</v>
      </c>
      <c r="D2258" s="2">
        <f t="shared" si="278"/>
        <v>4.7026599999999998</v>
      </c>
      <c r="E2258" s="2">
        <f t="shared" si="280"/>
        <v>4.6946899999999996</v>
      </c>
      <c r="F2258" s="2">
        <f t="shared" si="273"/>
        <v>4.7008599999999978</v>
      </c>
      <c r="G2258" s="2">
        <f t="shared" si="275"/>
        <v>4.6676479999999989</v>
      </c>
      <c r="H2258" s="2">
        <f t="shared" si="279"/>
        <v>4.5380970000000103</v>
      </c>
      <c r="I2258" s="2">
        <f t="array" ref="I2258">SUMPRODUCT(B2242:B2261, (ROW(B2242:B2261)-ROW(B2242)+1)) / (20*21/2)</f>
        <v>4.7036409523809528</v>
      </c>
      <c r="J2258" s="2">
        <f t="shared" si="274"/>
        <v>4.696351901546687</v>
      </c>
      <c r="K2258" s="2">
        <f t="shared" si="276"/>
        <v>4.6698413657280806</v>
      </c>
    </row>
    <row r="2259" spans="1:11" ht="13.5" x14ac:dyDescent="0.25">
      <c r="A2259" s="3">
        <v>45293</v>
      </c>
      <c r="B2259" s="2">
        <v>4.7343999999999999</v>
      </c>
      <c r="C2259" s="2">
        <f t="shared" si="277"/>
        <v>-1.7700000000000493E-2</v>
      </c>
      <c r="D2259" s="2">
        <f t="shared" si="278"/>
        <v>4.7114799999999999</v>
      </c>
      <c r="E2259" s="2">
        <f t="shared" si="280"/>
        <v>4.6999899999999997</v>
      </c>
      <c r="F2259" s="2">
        <f t="shared" si="273"/>
        <v>4.7035099999999979</v>
      </c>
      <c r="G2259" s="2">
        <f t="shared" si="275"/>
        <v>4.6699439999999992</v>
      </c>
      <c r="H2259" s="2">
        <f t="shared" si="279"/>
        <v>4.5408310000000105</v>
      </c>
      <c r="I2259" s="2">
        <f t="array" ref="I2259">SUMPRODUCT(B2243:B2262, (ROW(B2243:B2262)-ROW(B2243)+1)) / (20*21/2)</f>
        <v>4.7039747619047612</v>
      </c>
      <c r="J2259" s="2">
        <f t="shared" si="274"/>
        <v>4.6999755299708115</v>
      </c>
      <c r="K2259" s="2">
        <f t="shared" si="276"/>
        <v>4.6723730768759992</v>
      </c>
    </row>
    <row r="2260" spans="1:11" ht="13.5" x14ac:dyDescent="0.25">
      <c r="A2260" s="3">
        <v>45294</v>
      </c>
      <c r="B2260" s="2">
        <v>4.7256</v>
      </c>
      <c r="C2260" s="2">
        <f t="shared" si="277"/>
        <v>-8.799999999999919E-3</v>
      </c>
      <c r="D2260" s="2">
        <f t="shared" si="278"/>
        <v>4.71854</v>
      </c>
      <c r="E2260" s="2">
        <f t="shared" si="280"/>
        <v>4.7026400000000006</v>
      </c>
      <c r="F2260" s="2">
        <f t="shared" ref="F2260:F2323" si="281">AVERAGE(B2241:B2260)</f>
        <v>4.7057199999999986</v>
      </c>
      <c r="G2260" s="2">
        <f t="shared" si="275"/>
        <v>4.6718879999999992</v>
      </c>
      <c r="H2260" s="2">
        <f t="shared" si="279"/>
        <v>4.5435210000000099</v>
      </c>
      <c r="I2260" s="2">
        <f t="array" ref="I2260">SUMPRODUCT(B2244:B2263, (ROW(B2244:B2263)-ROW(B2244)+1)) / (20*21/2)</f>
        <v>4.7043085714285722</v>
      </c>
      <c r="J2260" s="2">
        <f t="shared" si="274"/>
        <v>4.7024159556878775</v>
      </c>
      <c r="K2260" s="2">
        <f t="shared" si="276"/>
        <v>4.6744604071945881</v>
      </c>
    </row>
    <row r="2261" spans="1:11" ht="13.5" x14ac:dyDescent="0.25">
      <c r="A2261" s="3">
        <v>45295</v>
      </c>
      <c r="B2261" s="2">
        <v>4.6814</v>
      </c>
      <c r="C2261" s="2">
        <f t="shared" si="277"/>
        <v>-4.4200000000000017E-2</v>
      </c>
      <c r="D2261" s="2">
        <f t="shared" si="278"/>
        <v>4.7167599999999998</v>
      </c>
      <c r="E2261" s="2">
        <f t="shared" si="280"/>
        <v>4.7026400000000006</v>
      </c>
      <c r="F2261" s="2">
        <f t="shared" si="281"/>
        <v>4.704394999999999</v>
      </c>
      <c r="G2261" s="2">
        <f t="shared" si="275"/>
        <v>4.6736539999999991</v>
      </c>
      <c r="H2261" s="2">
        <f t="shared" si="279"/>
        <v>4.5460315000000096</v>
      </c>
      <c r="I2261" s="2">
        <f t="array" ref="I2261">SUMPRODUCT(B2245:B2264, (ROW(B2245:B2264)-ROW(B2245)+1)) / (20*21/2)</f>
        <v>4.7047266666666667</v>
      </c>
      <c r="J2261" s="2">
        <f t="shared" ref="J2261:J2324" si="282">$J$4*B2261+J2260*(1-$J$4)</f>
        <v>4.7004144360985558</v>
      </c>
      <c r="K2261" s="2">
        <f t="shared" si="276"/>
        <v>4.6747325480889179</v>
      </c>
    </row>
    <row r="2262" spans="1:11" ht="13.5" x14ac:dyDescent="0.25">
      <c r="A2262" s="3">
        <v>45296</v>
      </c>
      <c r="B2262" s="2">
        <v>4.7079000000000004</v>
      </c>
      <c r="C2262" s="2">
        <f t="shared" si="277"/>
        <v>2.6500000000000412E-2</v>
      </c>
      <c r="D2262" s="2">
        <f t="shared" si="278"/>
        <v>4.7202799999999998</v>
      </c>
      <c r="E2262" s="2">
        <f t="shared" si="280"/>
        <v>4.7052899999999998</v>
      </c>
      <c r="F2262" s="2">
        <f t="shared" si="281"/>
        <v>4.704394999999999</v>
      </c>
      <c r="G2262" s="2">
        <f t="shared" si="275"/>
        <v>4.6759499999999994</v>
      </c>
      <c r="H2262" s="2">
        <f t="shared" si="279"/>
        <v>4.5486330000000095</v>
      </c>
      <c r="I2262" s="2">
        <f t="array" ref="I2262">SUMPRODUCT(B2246:B2265, (ROW(B2246:B2265)-ROW(B2246)+1)) / (20*21/2)</f>
        <v>4.7068728571428577</v>
      </c>
      <c r="J2262" s="2">
        <f t="shared" si="282"/>
        <v>4.7011273469463131</v>
      </c>
      <c r="K2262" s="2">
        <f t="shared" si="276"/>
        <v>4.6760332324775877</v>
      </c>
    </row>
    <row r="2263" spans="1:11" ht="13.5" x14ac:dyDescent="0.25">
      <c r="A2263" s="3">
        <v>45299</v>
      </c>
      <c r="B2263" s="2">
        <v>4.7079000000000004</v>
      </c>
      <c r="C2263" s="2">
        <f t="shared" si="277"/>
        <v>0</v>
      </c>
      <c r="D2263" s="2">
        <f t="shared" si="278"/>
        <v>4.7114400000000005</v>
      </c>
      <c r="E2263" s="2">
        <f t="shared" si="280"/>
        <v>4.7070500000000006</v>
      </c>
      <c r="F2263" s="2">
        <f t="shared" si="281"/>
        <v>4.7035099999999987</v>
      </c>
      <c r="G2263" s="2">
        <f t="shared" si="275"/>
        <v>4.6782459999999988</v>
      </c>
      <c r="H2263" s="2">
        <f t="shared" si="279"/>
        <v>4.5512760000000094</v>
      </c>
      <c r="I2263" s="2">
        <f t="array" ref="I2263">SUMPRODUCT(B2247:B2266, (ROW(B2247:B2266)-ROW(B2247)+1)) / (20*21/2)</f>
        <v>4.7072490476190483</v>
      </c>
      <c r="J2263" s="2">
        <f t="shared" si="282"/>
        <v>4.7017723615228553</v>
      </c>
      <c r="K2263" s="2">
        <f t="shared" si="276"/>
        <v>4.6772829096353297</v>
      </c>
    </row>
    <row r="2264" spans="1:11" ht="13.5" x14ac:dyDescent="0.25">
      <c r="A2264" s="3">
        <v>45300</v>
      </c>
      <c r="B2264" s="2">
        <v>4.7079000000000004</v>
      </c>
      <c r="C2264" s="2">
        <f t="shared" si="277"/>
        <v>0</v>
      </c>
      <c r="D2264" s="2">
        <f t="shared" si="278"/>
        <v>4.7061400000000004</v>
      </c>
      <c r="E2264" s="2">
        <f t="shared" si="280"/>
        <v>4.7088100000000006</v>
      </c>
      <c r="F2264" s="2">
        <f t="shared" si="281"/>
        <v>4.7030649999999987</v>
      </c>
      <c r="G2264" s="2">
        <f t="shared" si="275"/>
        <v>4.6805419999999991</v>
      </c>
      <c r="H2264" s="2">
        <f t="shared" si="279"/>
        <v>4.5539190000000103</v>
      </c>
      <c r="I2264" s="2">
        <f t="array" ref="I2264">SUMPRODUCT(B2248:B2267, (ROW(B2248:B2267)-ROW(B2248)+1)) / (20*21/2)</f>
        <v>4.7085571428571429</v>
      </c>
      <c r="J2264" s="2">
        <f t="shared" si="282"/>
        <v>4.7023559461397264</v>
      </c>
      <c r="K2264" s="2">
        <f t="shared" si="276"/>
        <v>4.6784835798457092</v>
      </c>
    </row>
    <row r="2265" spans="1:11" ht="13.5" x14ac:dyDescent="0.25">
      <c r="A2265" s="3">
        <v>45301</v>
      </c>
      <c r="B2265" s="2">
        <v>4.7256</v>
      </c>
      <c r="C2265" s="2">
        <f t="shared" si="277"/>
        <v>1.7699999999999605E-2</v>
      </c>
      <c r="D2265" s="2">
        <f t="shared" si="278"/>
        <v>4.7061400000000004</v>
      </c>
      <c r="E2265" s="2">
        <f t="shared" si="280"/>
        <v>4.7123400000000002</v>
      </c>
      <c r="F2265" s="2">
        <f t="shared" si="281"/>
        <v>4.703949999999999</v>
      </c>
      <c r="G2265" s="2">
        <f t="shared" si="275"/>
        <v>4.6831919999999991</v>
      </c>
      <c r="H2265" s="2">
        <f t="shared" si="279"/>
        <v>4.55656700000001</v>
      </c>
      <c r="I2265" s="2">
        <f t="array" ref="I2265">SUMPRODUCT(B2249:B2268, (ROW(B2249:B2268)-ROW(B2249)+1)) / (20*21/2)</f>
        <v>4.7098228571428571</v>
      </c>
      <c r="J2265" s="2">
        <f t="shared" si="282"/>
        <v>4.7045696655549909</v>
      </c>
      <c r="K2265" s="2">
        <f t="shared" si="276"/>
        <v>4.6803312825968586</v>
      </c>
    </row>
    <row r="2266" spans="1:11" ht="13.5" x14ac:dyDescent="0.25">
      <c r="A2266" s="3">
        <v>45302</v>
      </c>
      <c r="B2266" s="2">
        <v>4.7079000000000004</v>
      </c>
      <c r="C2266" s="2">
        <f t="shared" si="277"/>
        <v>-1.7699999999999605E-2</v>
      </c>
      <c r="D2266" s="2">
        <f t="shared" si="278"/>
        <v>4.7114400000000005</v>
      </c>
      <c r="E2266" s="2">
        <f t="shared" si="280"/>
        <v>4.7141000000000002</v>
      </c>
      <c r="F2266" s="2">
        <f t="shared" si="281"/>
        <v>4.7030649999999987</v>
      </c>
      <c r="G2266" s="2">
        <f t="shared" si="275"/>
        <v>4.6846039999999984</v>
      </c>
      <c r="H2266" s="2">
        <f t="shared" si="279"/>
        <v>4.5591265000000094</v>
      </c>
      <c r="I2266" s="2">
        <f t="array" ref="I2266">SUMPRODUCT(B2250:B2269, (ROW(B2250:B2269)-ROW(B2250)+1)) / (20*21/2)</f>
        <v>4.7101985714285721</v>
      </c>
      <c r="J2266" s="2">
        <f t="shared" si="282"/>
        <v>4.7048868402640398</v>
      </c>
      <c r="K2266" s="2">
        <f t="shared" si="276"/>
        <v>4.681412408769531</v>
      </c>
    </row>
    <row r="2267" spans="1:11" ht="13.5" x14ac:dyDescent="0.25">
      <c r="A2267" s="3">
        <v>45303</v>
      </c>
      <c r="B2267" s="2">
        <v>4.7168000000000001</v>
      </c>
      <c r="C2267" s="2">
        <f t="shared" si="277"/>
        <v>8.8999999999996859E-3</v>
      </c>
      <c r="D2267" s="2">
        <f t="shared" si="278"/>
        <v>4.7132199999999997</v>
      </c>
      <c r="E2267" s="2">
        <f t="shared" si="280"/>
        <v>4.7167500000000002</v>
      </c>
      <c r="F2267" s="2">
        <f t="shared" si="281"/>
        <v>4.7035099999999996</v>
      </c>
      <c r="G2267" s="2">
        <f t="shared" si="275"/>
        <v>4.6863719999999995</v>
      </c>
      <c r="H2267" s="2">
        <f t="shared" si="279"/>
        <v>4.5617305000000092</v>
      </c>
      <c r="I2267" s="2">
        <f t="array" ref="I2267">SUMPRODUCT(B2251:B2270, (ROW(B2251:B2270)-ROW(B2251)+1)) / (20*21/2)</f>
        <v>4.7079242857142862</v>
      </c>
      <c r="J2267" s="2">
        <f t="shared" si="282"/>
        <v>4.7060214269055596</v>
      </c>
      <c r="K2267" s="2">
        <f t="shared" si="276"/>
        <v>4.6828001574452358</v>
      </c>
    </row>
    <row r="2268" spans="1:11" ht="13.5" x14ac:dyDescent="0.25">
      <c r="A2268" s="3">
        <v>45306</v>
      </c>
      <c r="B2268" s="2">
        <v>4.7168000000000001</v>
      </c>
      <c r="C2268" s="2">
        <f t="shared" si="277"/>
        <v>0</v>
      </c>
      <c r="D2268" s="2">
        <f t="shared" si="278"/>
        <v>4.7149999999999999</v>
      </c>
      <c r="E2268" s="2">
        <f t="shared" si="280"/>
        <v>4.7132200000000006</v>
      </c>
      <c r="F2268" s="2">
        <f t="shared" si="281"/>
        <v>4.7039549999999997</v>
      </c>
      <c r="G2268" s="2">
        <f t="shared" si="275"/>
        <v>4.6881399999999998</v>
      </c>
      <c r="H2268" s="2">
        <f t="shared" si="279"/>
        <v>4.56433450000001</v>
      </c>
      <c r="I2268" s="2">
        <f t="array" ref="I2268">SUMPRODUCT(B2252:B2271, (ROW(B2252:B2271)-ROW(B2252)+1)) / (20*21/2)</f>
        <v>4.7057342857142865</v>
      </c>
      <c r="J2268" s="2">
        <f t="shared" si="282"/>
        <v>4.7070479576764583</v>
      </c>
      <c r="K2268" s="2">
        <f t="shared" si="276"/>
        <v>4.6841334846042457</v>
      </c>
    </row>
    <row r="2269" spans="1:11" ht="13.5" x14ac:dyDescent="0.25">
      <c r="A2269" s="3">
        <v>45307</v>
      </c>
      <c r="B2269" s="2">
        <v>4.7079000000000004</v>
      </c>
      <c r="C2269" s="2">
        <f t="shared" si="277"/>
        <v>-8.8999999999996859E-3</v>
      </c>
      <c r="D2269" s="2">
        <f t="shared" si="278"/>
        <v>4.7150000000000007</v>
      </c>
      <c r="E2269" s="2">
        <f t="shared" si="280"/>
        <v>4.7105700000000006</v>
      </c>
      <c r="F2269" s="2">
        <f t="shared" si="281"/>
        <v>4.7052800000000001</v>
      </c>
      <c r="G2269" s="2">
        <f t="shared" si="275"/>
        <v>4.68973</v>
      </c>
      <c r="H2269" s="2">
        <f t="shared" si="279"/>
        <v>4.5668520000000097</v>
      </c>
      <c r="I2269" s="2">
        <f t="array" ref="I2269">SUMPRODUCT(B2253:B2272, (ROW(B2253:B2272)-ROW(B2253)+1)) / (20*21/2)</f>
        <v>4.7035442857142851</v>
      </c>
      <c r="J2269" s="2">
        <f t="shared" si="282"/>
        <v>4.707129104564415</v>
      </c>
      <c r="K2269" s="2">
        <f t="shared" si="276"/>
        <v>4.6850655048158441</v>
      </c>
    </row>
    <row r="2270" spans="1:11" ht="13.5" x14ac:dyDescent="0.25">
      <c r="A2270" s="3">
        <v>45308</v>
      </c>
      <c r="B2270" s="2">
        <v>4.6814</v>
      </c>
      <c r="C2270" s="2">
        <f t="shared" si="277"/>
        <v>-2.6500000000000412E-2</v>
      </c>
      <c r="D2270" s="2">
        <f t="shared" si="278"/>
        <v>4.7061600000000006</v>
      </c>
      <c r="E2270" s="2">
        <f t="shared" si="280"/>
        <v>4.7061500000000009</v>
      </c>
      <c r="F2270" s="2">
        <f t="shared" si="281"/>
        <v>4.7043949999999999</v>
      </c>
      <c r="G2270" s="2">
        <f t="shared" si="275"/>
        <v>4.6902599999999994</v>
      </c>
      <c r="H2270" s="2">
        <f t="shared" si="279"/>
        <v>4.56923700000001</v>
      </c>
      <c r="I2270" s="2">
        <f t="array" ref="I2270">SUMPRODUCT(B2254:B2273, (ROW(B2254:B2273)-ROW(B2254)+1)) / (20*21/2)</f>
        <v>4.7005161904761898</v>
      </c>
      <c r="J2270" s="2">
        <f t="shared" si="282"/>
        <v>4.704678713653518</v>
      </c>
      <c r="K2270" s="2">
        <f t="shared" si="276"/>
        <v>4.6849217595289483</v>
      </c>
    </row>
    <row r="2271" spans="1:11" ht="13.5" x14ac:dyDescent="0.25">
      <c r="A2271" s="3">
        <v>45309</v>
      </c>
      <c r="B2271" s="2">
        <v>4.6814</v>
      </c>
      <c r="C2271" s="2">
        <f t="shared" si="277"/>
        <v>0</v>
      </c>
      <c r="D2271" s="2">
        <f t="shared" si="278"/>
        <v>4.7008600000000005</v>
      </c>
      <c r="E2271" s="2">
        <f t="shared" si="280"/>
        <v>4.7061499999999992</v>
      </c>
      <c r="F2271" s="2">
        <f t="shared" si="281"/>
        <v>4.7043950000000008</v>
      </c>
      <c r="G2271" s="2">
        <f t="shared" si="275"/>
        <v>4.6920259999999994</v>
      </c>
      <c r="H2271" s="2">
        <f t="shared" si="279"/>
        <v>4.5716640000000091</v>
      </c>
      <c r="I2271" s="2">
        <f t="array" ref="I2271">SUMPRODUCT(B2255:B2274, (ROW(B2255:B2274)-ROW(B2255)+1)) / (20*21/2)</f>
        <v>4.6942104761904764</v>
      </c>
      <c r="J2271" s="2">
        <f t="shared" si="282"/>
        <v>4.7024616933055636</v>
      </c>
      <c r="K2271" s="2">
        <f t="shared" si="276"/>
        <v>4.6847836513121264</v>
      </c>
    </row>
    <row r="2272" spans="1:11" ht="13.5" x14ac:dyDescent="0.25">
      <c r="A2272" s="3">
        <v>45310</v>
      </c>
      <c r="B2272" s="2">
        <v>4.6814</v>
      </c>
      <c r="C2272" s="2">
        <f t="shared" si="277"/>
        <v>0</v>
      </c>
      <c r="D2272" s="2">
        <f t="shared" si="278"/>
        <v>4.6937800000000003</v>
      </c>
      <c r="E2272" s="2">
        <f t="shared" si="280"/>
        <v>4.7035</v>
      </c>
      <c r="F2272" s="2">
        <f t="shared" si="281"/>
        <v>4.7043949999999999</v>
      </c>
      <c r="G2272" s="2">
        <f t="shared" si="275"/>
        <v>4.6937919999999993</v>
      </c>
      <c r="H2272" s="2">
        <f t="shared" si="279"/>
        <v>4.5740490000000094</v>
      </c>
      <c r="I2272" s="2">
        <f t="array" ref="I2272">SUMPRODUCT(B2256:B2275, (ROW(B2256:B2275)-ROW(B2256)+1)) / (20*21/2)</f>
        <v>4.6915190476190469</v>
      </c>
      <c r="J2272" s="2">
        <f t="shared" si="282"/>
        <v>4.700455817752653</v>
      </c>
      <c r="K2272" s="2">
        <f t="shared" si="276"/>
        <v>4.6846509591038075</v>
      </c>
    </row>
    <row r="2273" spans="1:11" ht="13.5" x14ac:dyDescent="0.25">
      <c r="A2273" s="3">
        <v>45313</v>
      </c>
      <c r="B2273" s="2">
        <v>4.6726000000000001</v>
      </c>
      <c r="C2273" s="2">
        <f t="shared" si="277"/>
        <v>-8.799999999999919E-3</v>
      </c>
      <c r="D2273" s="2">
        <f t="shared" si="278"/>
        <v>4.6849399999999992</v>
      </c>
      <c r="E2273" s="2">
        <f t="shared" si="280"/>
        <v>4.6999699999999986</v>
      </c>
      <c r="F2273" s="2">
        <f t="shared" si="281"/>
        <v>4.7035100000000005</v>
      </c>
      <c r="G2273" s="2">
        <f t="shared" si="275"/>
        <v>4.6944979999999994</v>
      </c>
      <c r="H2273" s="2">
        <f t="shared" si="279"/>
        <v>4.5763900000000088</v>
      </c>
      <c r="I2273" s="2">
        <f t="array" ref="I2273">SUMPRODUCT(B2257:B2276, (ROW(B2257:B2276)-ROW(B2257)+1)) / (20*21/2)</f>
        <v>4.6855500000000001</v>
      </c>
      <c r="J2273" s="2">
        <f t="shared" si="282"/>
        <v>4.6978028827285909</v>
      </c>
      <c r="K2273" s="2">
        <f t="shared" si="276"/>
        <v>4.6841783724722861</v>
      </c>
    </row>
    <row r="2274" spans="1:11" ht="13.5" x14ac:dyDescent="0.25">
      <c r="A2274" s="3">
        <v>45314</v>
      </c>
      <c r="B2274" s="2">
        <v>4.6372999999999998</v>
      </c>
      <c r="C2274" s="2">
        <f t="shared" si="277"/>
        <v>-3.5300000000000331E-2</v>
      </c>
      <c r="D2274" s="2">
        <f t="shared" si="278"/>
        <v>4.67082</v>
      </c>
      <c r="E2274" s="2">
        <f t="shared" si="280"/>
        <v>4.6929100000000004</v>
      </c>
      <c r="F2274" s="2">
        <f t="shared" si="281"/>
        <v>4.7008599999999996</v>
      </c>
      <c r="G2274" s="2">
        <f t="shared" si="275"/>
        <v>4.6936159999999987</v>
      </c>
      <c r="H2274" s="2">
        <f t="shared" si="279"/>
        <v>4.578554500000009</v>
      </c>
      <c r="I2274" s="2">
        <f t="array" ref="I2274">SUMPRODUCT(B2258:B2277, (ROW(B2258:B2277)-ROW(B2258)+1)) / (20*21/2)</f>
        <v>4.6840333333333337</v>
      </c>
      <c r="J2274" s="2">
        <f t="shared" si="282"/>
        <v>4.6920407034211058</v>
      </c>
      <c r="K2274" s="2">
        <f t="shared" si="276"/>
        <v>4.6823400049243542</v>
      </c>
    </row>
    <row r="2275" spans="1:11" ht="13.5" x14ac:dyDescent="0.25">
      <c r="A2275" s="3">
        <v>45315</v>
      </c>
      <c r="B2275" s="2">
        <v>4.6726000000000001</v>
      </c>
      <c r="C2275" s="2">
        <f t="shared" si="277"/>
        <v>3.5300000000000331E-2</v>
      </c>
      <c r="D2275" s="2">
        <f t="shared" si="278"/>
        <v>4.66906</v>
      </c>
      <c r="E2275" s="2">
        <f t="shared" si="280"/>
        <v>4.6876100000000012</v>
      </c>
      <c r="F2275" s="2">
        <f t="shared" si="281"/>
        <v>4.6999750000000002</v>
      </c>
      <c r="G2275" s="2">
        <f t="shared" si="275"/>
        <v>4.6950299999999991</v>
      </c>
      <c r="H2275" s="2">
        <f t="shared" si="279"/>
        <v>4.5809375000000081</v>
      </c>
      <c r="I2275" s="2">
        <f t="array" ref="I2275">SUMPRODUCT(B2259:B2278, (ROW(B2259:B2278)-ROW(B2259)+1)) / (20*21/2)</f>
        <v>4.6825590476190477</v>
      </c>
      <c r="J2275" s="2">
        <f t="shared" si="282"/>
        <v>4.6901892078571903</v>
      </c>
      <c r="K2275" s="2">
        <f t="shared" si="276"/>
        <v>4.6819580439469286</v>
      </c>
    </row>
    <row r="2276" spans="1:11" ht="13.5" x14ac:dyDescent="0.25">
      <c r="A2276" s="3">
        <v>45316</v>
      </c>
      <c r="B2276" s="2">
        <v>4.6372999999999998</v>
      </c>
      <c r="C2276" s="2">
        <f t="shared" si="277"/>
        <v>-3.5300000000000331E-2</v>
      </c>
      <c r="D2276" s="2">
        <f t="shared" si="278"/>
        <v>4.6602399999999999</v>
      </c>
      <c r="E2276" s="2">
        <f t="shared" si="280"/>
        <v>4.6805499999999993</v>
      </c>
      <c r="F2276" s="2">
        <f t="shared" si="281"/>
        <v>4.6973250000000002</v>
      </c>
      <c r="G2276" s="2">
        <f t="shared" si="275"/>
        <v>4.6944999999999997</v>
      </c>
      <c r="H2276" s="2">
        <f t="shared" si="279"/>
        <v>4.5830605000000082</v>
      </c>
      <c r="I2276" s="2">
        <f t="array" ref="I2276">SUMPRODUCT(B2260:B2279, (ROW(B2260:B2279)-ROW(B2260)+1)) / (20*21/2)</f>
        <v>4.6831071428571436</v>
      </c>
      <c r="J2276" s="2">
        <f t="shared" si="282"/>
        <v>4.6851521404422201</v>
      </c>
      <c r="K2276" s="2">
        <f t="shared" si="276"/>
        <v>4.6802067481058733</v>
      </c>
    </row>
    <row r="2277" spans="1:11" ht="13.5" x14ac:dyDescent="0.25">
      <c r="A2277" s="3">
        <v>45317</v>
      </c>
      <c r="B2277" s="2">
        <v>4.6814</v>
      </c>
      <c r="C2277" s="2">
        <f t="shared" si="277"/>
        <v>4.410000000000025E-2</v>
      </c>
      <c r="D2277" s="2">
        <f t="shared" si="278"/>
        <v>4.6602399999999999</v>
      </c>
      <c r="E2277" s="2">
        <f t="shared" si="280"/>
        <v>4.6770100000000001</v>
      </c>
      <c r="F2277" s="2">
        <f t="shared" si="281"/>
        <v>4.6968799999999993</v>
      </c>
      <c r="G2277" s="2">
        <f t="shared" si="275"/>
        <v>4.6948519999999982</v>
      </c>
      <c r="H2277" s="2">
        <f t="shared" si="279"/>
        <v>4.5854040000000085</v>
      </c>
      <c r="I2277" s="2">
        <f t="array" ref="I2277">SUMPRODUCT(B2261:B2280, (ROW(B2261:B2280)-ROW(B2261)+1)) / (20*21/2)</f>
        <v>4.6821376190476194</v>
      </c>
      <c r="J2277" s="2">
        <f t="shared" si="282"/>
        <v>4.6847947937334373</v>
      </c>
      <c r="K2277" s="2">
        <f t="shared" si="276"/>
        <v>4.6802535422978</v>
      </c>
    </row>
    <row r="2278" spans="1:11" ht="13.5" x14ac:dyDescent="0.25">
      <c r="A2278" s="3">
        <v>45320</v>
      </c>
      <c r="B2278" s="2">
        <v>4.6814</v>
      </c>
      <c r="C2278" s="2">
        <f t="shared" si="277"/>
        <v>0</v>
      </c>
      <c r="D2278" s="2">
        <f t="shared" si="278"/>
        <v>4.6619999999999999</v>
      </c>
      <c r="E2278" s="2">
        <f t="shared" si="280"/>
        <v>4.6734699999999991</v>
      </c>
      <c r="F2278" s="2">
        <f t="shared" si="281"/>
        <v>4.693344999999999</v>
      </c>
      <c r="G2278" s="2">
        <f t="shared" si="275"/>
        <v>4.6952039999999986</v>
      </c>
      <c r="H2278" s="2">
        <f t="shared" si="279"/>
        <v>4.5877890000000088</v>
      </c>
      <c r="I2278" s="2">
        <f t="array" ref="I2278">SUMPRODUCT(B2262:B2281, (ROW(B2262:B2281)-ROW(B2262)+1)) / (20*21/2)</f>
        <v>4.6813785714285725</v>
      </c>
      <c r="J2278" s="2">
        <f t="shared" si="282"/>
        <v>4.6844714800445386</v>
      </c>
      <c r="K2278" s="2">
        <f t="shared" si="276"/>
        <v>4.6802985014233762</v>
      </c>
    </row>
    <row r="2279" spans="1:11" ht="13.5" x14ac:dyDescent="0.25">
      <c r="A2279" s="3">
        <v>45321</v>
      </c>
      <c r="B2279" s="2">
        <v>4.6990999999999996</v>
      </c>
      <c r="C2279" s="2">
        <f t="shared" si="277"/>
        <v>1.7699999999999605E-2</v>
      </c>
      <c r="D2279" s="2">
        <f t="shared" si="278"/>
        <v>4.6743600000000001</v>
      </c>
      <c r="E2279" s="2">
        <f t="shared" si="280"/>
        <v>4.6725899999999996</v>
      </c>
      <c r="F2279" s="2">
        <f t="shared" si="281"/>
        <v>4.6915800000000001</v>
      </c>
      <c r="G2279" s="2">
        <f t="shared" si="275"/>
        <v>4.6959099999999978</v>
      </c>
      <c r="H2279" s="2">
        <f t="shared" si="279"/>
        <v>4.5900540000000083</v>
      </c>
      <c r="I2279" s="2">
        <f t="array" ref="I2279">SUMPRODUCT(B2263:B2282, (ROW(B2263:B2282)-ROW(B2263)+1)) / (20*21/2)</f>
        <v>4.6806195238095238</v>
      </c>
      <c r="J2279" s="2">
        <f t="shared" si="282"/>
        <v>4.6858646724212489</v>
      </c>
      <c r="K2279" s="2">
        <f t="shared" si="276"/>
        <v>4.6810358150930478</v>
      </c>
    </row>
    <row r="2280" spans="1:11" ht="13.5" x14ac:dyDescent="0.25">
      <c r="A2280" s="3">
        <v>45322</v>
      </c>
      <c r="B2280" s="2">
        <v>4.6814</v>
      </c>
      <c r="C2280" s="2">
        <f t="shared" si="277"/>
        <v>-1.7699999999999605E-2</v>
      </c>
      <c r="D2280" s="2">
        <f t="shared" si="278"/>
        <v>4.6761199999999992</v>
      </c>
      <c r="E2280" s="2">
        <f t="shared" si="280"/>
        <v>4.6725899999999996</v>
      </c>
      <c r="F2280" s="2">
        <f t="shared" si="281"/>
        <v>4.6893699999999994</v>
      </c>
      <c r="G2280" s="2">
        <f t="shared" si="275"/>
        <v>4.6962619999999982</v>
      </c>
      <c r="H2280" s="2">
        <f t="shared" si="279"/>
        <v>4.592355500000008</v>
      </c>
      <c r="I2280" s="2">
        <f t="array" ref="I2280">SUMPRODUCT(B2264:B2283, (ROW(B2264:B2283)-ROW(B2264)+1)) / (20*21/2)</f>
        <v>4.6825104761904761</v>
      </c>
      <c r="J2280" s="2">
        <f t="shared" si="282"/>
        <v>4.685439465523987</v>
      </c>
      <c r="K2280" s="2">
        <f t="shared" si="276"/>
        <v>4.6810500968541042</v>
      </c>
    </row>
    <row r="2281" spans="1:11" ht="13.5" x14ac:dyDescent="0.25">
      <c r="A2281" s="3">
        <v>45323</v>
      </c>
      <c r="B2281" s="2">
        <v>4.6814</v>
      </c>
      <c r="C2281" s="2">
        <f t="shared" si="277"/>
        <v>0</v>
      </c>
      <c r="D2281" s="2">
        <f t="shared" si="278"/>
        <v>4.6849399999999992</v>
      </c>
      <c r="E2281" s="2">
        <f t="shared" si="280"/>
        <v>4.6725899999999996</v>
      </c>
      <c r="F2281" s="2">
        <f t="shared" si="281"/>
        <v>4.6893699999999985</v>
      </c>
      <c r="G2281" s="2">
        <f t="shared" si="275"/>
        <v>4.6962619999999982</v>
      </c>
      <c r="H2281" s="2">
        <f t="shared" si="279"/>
        <v>4.5944900000000084</v>
      </c>
      <c r="I2281" s="2">
        <f t="array" ref="I2281">SUMPRODUCT(B2265:B2284, (ROW(B2265:B2284)-ROW(B2265)+1)) / (20*21/2)</f>
        <v>4.6852490476190471</v>
      </c>
      <c r="J2281" s="2">
        <f t="shared" si="282"/>
        <v>4.6850547545217029</v>
      </c>
      <c r="K2281" s="2">
        <f t="shared" si="276"/>
        <v>4.6810638185461002</v>
      </c>
    </row>
    <row r="2282" spans="1:11" ht="13.5" x14ac:dyDescent="0.25">
      <c r="A2282" s="3">
        <v>45324</v>
      </c>
      <c r="B2282" s="2">
        <v>4.6814</v>
      </c>
      <c r="C2282" s="2">
        <f t="shared" si="277"/>
        <v>0</v>
      </c>
      <c r="D2282" s="2">
        <f t="shared" si="278"/>
        <v>4.6849399999999992</v>
      </c>
      <c r="E2282" s="2">
        <f t="shared" si="280"/>
        <v>4.6725899999999996</v>
      </c>
      <c r="F2282" s="2">
        <f t="shared" si="281"/>
        <v>4.6880449999999989</v>
      </c>
      <c r="G2282" s="2">
        <f t="shared" si="275"/>
        <v>4.6955539999999978</v>
      </c>
      <c r="H2282" s="2">
        <f t="shared" si="279"/>
        <v>4.5966245000000079</v>
      </c>
      <c r="I2282" s="2">
        <f t="array" ref="I2282">SUMPRODUCT(B2266:B2285, (ROW(B2266:B2285)-ROW(B2266)+1)) / (20*21/2)</f>
        <v>4.6845738095238101</v>
      </c>
      <c r="J2282" s="2">
        <f t="shared" si="282"/>
        <v>4.684706682662493</v>
      </c>
      <c r="K2282" s="2">
        <f t="shared" si="276"/>
        <v>4.6810770021325272</v>
      </c>
    </row>
    <row r="2283" spans="1:11" ht="13.5" x14ac:dyDescent="0.25">
      <c r="A2283" s="3">
        <v>45327</v>
      </c>
      <c r="B2283" s="2">
        <v>4.7079000000000004</v>
      </c>
      <c r="C2283" s="2">
        <f t="shared" si="277"/>
        <v>2.6500000000000412E-2</v>
      </c>
      <c r="D2283" s="2">
        <f t="shared" si="278"/>
        <v>4.6902400000000002</v>
      </c>
      <c r="E2283" s="2">
        <f t="shared" si="280"/>
        <v>4.6761199999999992</v>
      </c>
      <c r="F2283" s="2">
        <f t="shared" si="281"/>
        <v>4.688044999999998</v>
      </c>
      <c r="G2283" s="2">
        <f t="shared" si="275"/>
        <v>4.6955539999999978</v>
      </c>
      <c r="H2283" s="2">
        <f t="shared" si="279"/>
        <v>4.5990585000000088</v>
      </c>
      <c r="I2283" s="2">
        <f t="array" ref="I2283">SUMPRODUCT(B2267:B2286, (ROW(B2267:B2286)-ROW(B2267)+1)) / (20*21/2)</f>
        <v>4.6841090476190486</v>
      </c>
      <c r="J2283" s="2">
        <f t="shared" si="282"/>
        <v>4.6869155700279705</v>
      </c>
      <c r="K2283" s="2">
        <f t="shared" si="276"/>
        <v>4.6821288844018394</v>
      </c>
    </row>
    <row r="2284" spans="1:11" ht="13.5" x14ac:dyDescent="0.25">
      <c r="A2284" s="3">
        <v>45328</v>
      </c>
      <c r="B2284" s="2">
        <v>4.7168000000000001</v>
      </c>
      <c r="C2284" s="2">
        <f t="shared" si="277"/>
        <v>8.8999999999996859E-3</v>
      </c>
      <c r="D2284" s="2">
        <f t="shared" si="278"/>
        <v>4.6937799999999994</v>
      </c>
      <c r="E2284" s="2">
        <f t="shared" si="280"/>
        <v>4.6840700000000002</v>
      </c>
      <c r="F2284" s="2">
        <f t="shared" si="281"/>
        <v>4.6884899999999998</v>
      </c>
      <c r="G2284" s="2">
        <f t="shared" si="275"/>
        <v>4.6959079999999975</v>
      </c>
      <c r="H2284" s="2">
        <f t="shared" si="279"/>
        <v>4.6014120000000078</v>
      </c>
      <c r="I2284" s="2">
        <f t="array" ref="I2284">SUMPRODUCT(B2268:B2287, (ROW(B2268:B2287)-ROW(B2268)+1)) / (20*21/2)</f>
        <v>4.687141904761905</v>
      </c>
      <c r="J2284" s="2">
        <f t="shared" si="282"/>
        <v>4.6897617062157826</v>
      </c>
      <c r="K2284" s="2">
        <f t="shared" si="276"/>
        <v>4.6834885359939245</v>
      </c>
    </row>
    <row r="2285" spans="1:11" ht="13.5" x14ac:dyDescent="0.25">
      <c r="A2285" s="3">
        <v>45329</v>
      </c>
      <c r="B2285" s="2">
        <v>4.6814</v>
      </c>
      <c r="C2285" s="2">
        <f t="shared" si="277"/>
        <v>-3.5400000000000098E-2</v>
      </c>
      <c r="D2285" s="2">
        <f t="shared" si="278"/>
        <v>4.6937800000000003</v>
      </c>
      <c r="E2285" s="2">
        <f t="shared" si="280"/>
        <v>4.6849499999999988</v>
      </c>
      <c r="F2285" s="2">
        <f t="shared" si="281"/>
        <v>4.6862799999999991</v>
      </c>
      <c r="G2285" s="2">
        <f t="shared" si="275"/>
        <v>4.6955539999999978</v>
      </c>
      <c r="H2285" s="2">
        <f t="shared" si="279"/>
        <v>4.6035045000000085</v>
      </c>
      <c r="I2285" s="2">
        <f t="array" ref="I2285">SUMPRODUCT(B2269:B2288, (ROW(B2269:B2288)-ROW(B2269)+1)) / (20*21/2)</f>
        <v>4.6859652380952381</v>
      </c>
      <c r="J2285" s="2">
        <f t="shared" si="282"/>
        <v>4.6889653532428506</v>
      </c>
      <c r="K2285" s="2">
        <f t="shared" si="276"/>
        <v>4.6834066326216135</v>
      </c>
    </row>
    <row r="2286" spans="1:11" ht="13.5" x14ac:dyDescent="0.25">
      <c r="A2286" s="3">
        <v>45330</v>
      </c>
      <c r="B2286" s="2">
        <v>4.6814</v>
      </c>
      <c r="C2286" s="2">
        <f t="shared" si="277"/>
        <v>0</v>
      </c>
      <c r="D2286" s="2">
        <f t="shared" si="278"/>
        <v>4.6937800000000003</v>
      </c>
      <c r="E2286" s="2">
        <f t="shared" si="280"/>
        <v>4.6893599999999989</v>
      </c>
      <c r="F2286" s="2">
        <f t="shared" si="281"/>
        <v>4.6849549999999986</v>
      </c>
      <c r="G2286" s="2">
        <f t="shared" si="275"/>
        <v>4.6955539999999978</v>
      </c>
      <c r="H2286" s="2">
        <f t="shared" si="279"/>
        <v>4.6056390000000089</v>
      </c>
      <c r="I2286" s="2">
        <f t="array" ref="I2286">SUMPRODUCT(B2270:B2289, (ROW(B2270:B2289)-ROW(B2270)+1)) / (20*21/2)</f>
        <v>4.6849990476190477</v>
      </c>
      <c r="J2286" s="2">
        <f t="shared" si="282"/>
        <v>4.6882448434101978</v>
      </c>
      <c r="K2286" s="2">
        <f t="shared" si="276"/>
        <v>4.6833279411462554</v>
      </c>
    </row>
    <row r="2287" spans="1:11" ht="13.5" x14ac:dyDescent="0.25">
      <c r="A2287" s="3">
        <v>45331</v>
      </c>
      <c r="B2287" s="2">
        <v>4.7168000000000001</v>
      </c>
      <c r="C2287" s="2">
        <f t="shared" si="277"/>
        <v>3.5400000000000098E-2</v>
      </c>
      <c r="D2287" s="2">
        <f t="shared" si="278"/>
        <v>4.7008600000000005</v>
      </c>
      <c r="E2287" s="2">
        <f t="shared" si="280"/>
        <v>4.6928999999999998</v>
      </c>
      <c r="F2287" s="2">
        <f t="shared" si="281"/>
        <v>4.6849549999999995</v>
      </c>
      <c r="G2287" s="2">
        <f t="shared" si="275"/>
        <v>4.6962619999999982</v>
      </c>
      <c r="H2287" s="2">
        <f t="shared" si="279"/>
        <v>4.6079505000000092</v>
      </c>
      <c r="I2287" s="2">
        <f t="array" ref="I2287">SUMPRODUCT(B2271:B2290, (ROW(B2271:B2290)-ROW(B2271)+1)) / (20*21/2)</f>
        <v>4.6884104761904766</v>
      </c>
      <c r="J2287" s="2">
        <f t="shared" si="282"/>
        <v>4.6909643821330365</v>
      </c>
      <c r="K2287" s="2">
        <f t="shared" si="276"/>
        <v>4.6846405709052261</v>
      </c>
    </row>
    <row r="2288" spans="1:11" ht="13.5" x14ac:dyDescent="0.25">
      <c r="A2288" s="3">
        <v>45334</v>
      </c>
      <c r="B2288" s="2">
        <v>4.6726000000000001</v>
      </c>
      <c r="C2288" s="2">
        <f t="shared" si="277"/>
        <v>-4.4200000000000017E-2</v>
      </c>
      <c r="D2288" s="2">
        <f t="shared" si="278"/>
        <v>4.6937999999999995</v>
      </c>
      <c r="E2288" s="2">
        <f t="shared" si="280"/>
        <v>4.6920200000000003</v>
      </c>
      <c r="F2288" s="2">
        <f t="shared" si="281"/>
        <v>4.6827449999999988</v>
      </c>
      <c r="G2288" s="2">
        <f t="shared" si="275"/>
        <v>4.6960859999999975</v>
      </c>
      <c r="H2288" s="2">
        <f t="shared" si="279"/>
        <v>4.609957500000009</v>
      </c>
      <c r="I2288" s="2">
        <f t="array" ref="I2288">SUMPRODUCT(B2272:B2291, (ROW(B2272:B2291)-ROW(B2272)+1)) / (20*21/2)</f>
        <v>4.6891295238095241</v>
      </c>
      <c r="J2288" s="2">
        <f t="shared" si="282"/>
        <v>4.6892153933584613</v>
      </c>
      <c r="K2288" s="2">
        <f t="shared" si="276"/>
        <v>4.6841683916540413</v>
      </c>
    </row>
    <row r="2289" spans="1:11" ht="13.5" x14ac:dyDescent="0.25">
      <c r="A2289" s="3">
        <v>45335</v>
      </c>
      <c r="B2289" s="2">
        <v>4.6726000000000001</v>
      </c>
      <c r="C2289" s="2">
        <f t="shared" si="277"/>
        <v>0</v>
      </c>
      <c r="D2289" s="2">
        <f t="shared" si="278"/>
        <v>4.6849599999999993</v>
      </c>
      <c r="E2289" s="2">
        <f t="shared" si="280"/>
        <v>4.6893700000000003</v>
      </c>
      <c r="F2289" s="2">
        <f t="shared" si="281"/>
        <v>4.6809799999999999</v>
      </c>
      <c r="G2289" s="2">
        <f t="shared" si="275"/>
        <v>4.6959099999999969</v>
      </c>
      <c r="H2289" s="2">
        <f t="shared" si="279"/>
        <v>4.6120060000000089</v>
      </c>
      <c r="I2289" s="2">
        <f t="array" ref="I2289">SUMPRODUCT(B2273:B2292, (ROW(B2273:B2292)-ROW(B2273)+1)) / (20*21/2)</f>
        <v>4.6898061904761912</v>
      </c>
      <c r="J2289" s="2">
        <f t="shared" si="282"/>
        <v>4.6876329749433694</v>
      </c>
      <c r="K2289" s="2">
        <f t="shared" si="276"/>
        <v>4.683714729236236</v>
      </c>
    </row>
    <row r="2290" spans="1:11" ht="13.5" x14ac:dyDescent="0.25">
      <c r="A2290" s="3">
        <v>45336</v>
      </c>
      <c r="B2290" s="2">
        <v>4.7168000000000001</v>
      </c>
      <c r="C2290" s="2">
        <f t="shared" si="277"/>
        <v>4.4200000000000017E-2</v>
      </c>
      <c r="D2290" s="2">
        <f t="shared" si="278"/>
        <v>4.6920399999999995</v>
      </c>
      <c r="E2290" s="2">
        <f t="shared" si="280"/>
        <v>4.6929100000000004</v>
      </c>
      <c r="F2290" s="2">
        <f t="shared" si="281"/>
        <v>4.6827500000000004</v>
      </c>
      <c r="G2290" s="2">
        <f t="shared" ref="G2290:G2353" si="283">AVERAGE(B2241:B2290)</f>
        <v>4.6966179999999982</v>
      </c>
      <c r="H2290" s="2">
        <f t="shared" si="279"/>
        <v>4.6138995000000094</v>
      </c>
      <c r="I2290" s="2">
        <f t="array" ref="I2290">SUMPRODUCT(B2274:B2293, (ROW(B2274:B2293)-ROW(B2274)+1)) / (20*21/2)</f>
        <v>4.6904404761904761</v>
      </c>
      <c r="J2290" s="2">
        <f t="shared" si="282"/>
        <v>4.6904107868535245</v>
      </c>
      <c r="K2290" s="2">
        <f t="shared" si="276"/>
        <v>4.685012190834815</v>
      </c>
    </row>
    <row r="2291" spans="1:11" ht="13.5" x14ac:dyDescent="0.25">
      <c r="A2291" s="3">
        <v>45337</v>
      </c>
      <c r="B2291" s="2">
        <v>4.6902999999999997</v>
      </c>
      <c r="C2291" s="2">
        <f t="shared" si="277"/>
        <v>-2.6500000000000412E-2</v>
      </c>
      <c r="D2291" s="2">
        <f t="shared" si="278"/>
        <v>4.6938200000000005</v>
      </c>
      <c r="E2291" s="2">
        <f t="shared" si="280"/>
        <v>4.6938000000000004</v>
      </c>
      <c r="F2291" s="2">
        <f t="shared" si="281"/>
        <v>4.6831949999999996</v>
      </c>
      <c r="G2291" s="2">
        <f t="shared" si="283"/>
        <v>4.6962659999999978</v>
      </c>
      <c r="H2291" s="2">
        <f t="shared" si="279"/>
        <v>4.6156605000000086</v>
      </c>
      <c r="I2291" s="2">
        <f t="array" ref="I2291">SUMPRODUCT(B2275:B2294, (ROW(B2275:B2294)-ROW(B2275)+1)) / (20*21/2)</f>
        <v>4.6909904761904757</v>
      </c>
      <c r="J2291" s="2">
        <f t="shared" si="282"/>
        <v>4.6904002357246171</v>
      </c>
      <c r="K2291" s="2">
        <f t="shared" ref="K2291:K2354" si="284">$K$4*B2291+(1-$K$4)*K2290</f>
        <v>4.6852195559001162</v>
      </c>
    </row>
    <row r="2292" spans="1:11" ht="13.5" x14ac:dyDescent="0.25">
      <c r="A2292" s="3">
        <v>45338</v>
      </c>
      <c r="B2292" s="2">
        <v>4.6902999999999997</v>
      </c>
      <c r="C2292" s="2">
        <f t="shared" si="277"/>
        <v>0</v>
      </c>
      <c r="D2292" s="2">
        <f t="shared" si="278"/>
        <v>4.6885200000000005</v>
      </c>
      <c r="E2292" s="2">
        <f t="shared" si="280"/>
        <v>4.6946899999999996</v>
      </c>
      <c r="F2292" s="2">
        <f t="shared" si="281"/>
        <v>4.6836399999999996</v>
      </c>
      <c r="G2292" s="2">
        <f t="shared" si="283"/>
        <v>4.6959139999999984</v>
      </c>
      <c r="H2292" s="2">
        <f t="shared" si="279"/>
        <v>4.6172960000000085</v>
      </c>
      <c r="I2292" s="2">
        <f t="array" ref="I2292">SUMPRODUCT(B2276:B2295, (ROW(B2276:B2295)-ROW(B2276)+1)) / (20*21/2)</f>
        <v>4.6904404761904761</v>
      </c>
      <c r="J2292" s="2">
        <f t="shared" si="282"/>
        <v>4.6903906894651293</v>
      </c>
      <c r="K2292" s="2">
        <f t="shared" si="284"/>
        <v>4.685418789002072</v>
      </c>
    </row>
    <row r="2293" spans="1:11" ht="13.5" x14ac:dyDescent="0.25">
      <c r="A2293" s="3">
        <v>45341</v>
      </c>
      <c r="B2293" s="2">
        <v>4.6902999999999997</v>
      </c>
      <c r="C2293" s="2">
        <f t="shared" si="277"/>
        <v>0</v>
      </c>
      <c r="D2293" s="2">
        <f t="shared" si="278"/>
        <v>4.6920599999999997</v>
      </c>
      <c r="E2293" s="2">
        <f t="shared" si="280"/>
        <v>4.6929299999999996</v>
      </c>
      <c r="F2293" s="2">
        <f t="shared" si="281"/>
        <v>4.6845249999999989</v>
      </c>
      <c r="G2293" s="2">
        <f t="shared" si="283"/>
        <v>4.6952079999999992</v>
      </c>
      <c r="H2293" s="2">
        <f t="shared" si="279"/>
        <v>4.6189315000000084</v>
      </c>
      <c r="I2293" s="2">
        <f t="array" ref="I2293">SUMPRODUCT(B2277:B2296, (ROW(B2277:B2296)-ROW(B2277)+1)) / (20*21/2)</f>
        <v>4.6898485714285716</v>
      </c>
      <c r="J2293" s="2">
        <f t="shared" si="282"/>
        <v>4.690382052373212</v>
      </c>
      <c r="K2293" s="2">
        <f t="shared" si="284"/>
        <v>4.6856102090412062</v>
      </c>
    </row>
    <row r="2294" spans="1:11" ht="13.5" x14ac:dyDescent="0.25">
      <c r="A2294" s="3">
        <v>45342</v>
      </c>
      <c r="B2294" s="2">
        <v>4.6902999999999997</v>
      </c>
      <c r="C2294" s="2">
        <f t="shared" si="277"/>
        <v>0</v>
      </c>
      <c r="D2294" s="2">
        <f t="shared" si="278"/>
        <v>4.6956000000000007</v>
      </c>
      <c r="E2294" s="2">
        <f t="shared" si="280"/>
        <v>4.6902799999999996</v>
      </c>
      <c r="F2294" s="2">
        <f t="shared" si="281"/>
        <v>4.6871749999999981</v>
      </c>
      <c r="G2294" s="2">
        <f t="shared" si="283"/>
        <v>4.6946779999999988</v>
      </c>
      <c r="H2294" s="2">
        <f t="shared" si="279"/>
        <v>4.6204835000000086</v>
      </c>
      <c r="I2294" s="2">
        <f t="array" ref="I2294">SUMPRODUCT(B2278:B2297, (ROW(B2278:B2297)-ROW(B2278)+1)) / (20*21/2)</f>
        <v>4.6882085714285715</v>
      </c>
      <c r="J2294" s="2">
        <f t="shared" si="282"/>
        <v>4.6903742378614774</v>
      </c>
      <c r="K2294" s="2">
        <f t="shared" si="284"/>
        <v>4.6857941224121396</v>
      </c>
    </row>
    <row r="2295" spans="1:11" ht="13.5" x14ac:dyDescent="0.25">
      <c r="A2295" s="3">
        <v>45343</v>
      </c>
      <c r="B2295" s="2">
        <v>4.6814</v>
      </c>
      <c r="C2295" s="2">
        <f t="shared" si="277"/>
        <v>-8.8999999999996859E-3</v>
      </c>
      <c r="D2295" s="2">
        <f t="shared" si="278"/>
        <v>4.6885199999999996</v>
      </c>
      <c r="E2295" s="2">
        <f t="shared" si="280"/>
        <v>4.6902799999999996</v>
      </c>
      <c r="F2295" s="2">
        <f t="shared" si="281"/>
        <v>4.6876149999999983</v>
      </c>
      <c r="G2295" s="2">
        <f t="shared" si="283"/>
        <v>4.6941479999999993</v>
      </c>
      <c r="H2295" s="2">
        <f t="shared" si="279"/>
        <v>4.6216315000000083</v>
      </c>
      <c r="I2295" s="2">
        <f t="array" ref="I2295">SUMPRODUCT(B2279:B2298, (ROW(B2279:B2298)-ROW(B2279)+1)) / (20*21/2)</f>
        <v>4.687448571428571</v>
      </c>
      <c r="J2295" s="2">
        <f t="shared" si="282"/>
        <v>4.6895195485413366</v>
      </c>
      <c r="K2295" s="2">
        <f t="shared" si="284"/>
        <v>4.685621803886173</v>
      </c>
    </row>
    <row r="2296" spans="1:11" ht="13.5" x14ac:dyDescent="0.25">
      <c r="A2296" s="3">
        <v>45344</v>
      </c>
      <c r="B2296" s="2">
        <v>4.6814</v>
      </c>
      <c r="C2296" s="2">
        <f t="shared" si="277"/>
        <v>0</v>
      </c>
      <c r="D2296" s="2">
        <f t="shared" si="278"/>
        <v>4.6867399999999995</v>
      </c>
      <c r="E2296" s="2">
        <f t="shared" si="280"/>
        <v>4.6902799999999996</v>
      </c>
      <c r="F2296" s="2">
        <f t="shared" si="281"/>
        <v>4.6898199999999983</v>
      </c>
      <c r="G2296" s="2">
        <f t="shared" si="283"/>
        <v>4.6932639999999992</v>
      </c>
      <c r="H2296" s="2">
        <f t="shared" si="279"/>
        <v>4.622779500000008</v>
      </c>
      <c r="I2296" s="2">
        <f t="array" ref="I2296">SUMPRODUCT(B2280:B2299, (ROW(B2280:B2299)-ROW(B2280)+1)) / (20*21/2)</f>
        <v>4.6866885714285713</v>
      </c>
      <c r="J2296" s="2">
        <f t="shared" si="282"/>
        <v>4.6887462582040662</v>
      </c>
      <c r="K2296" s="2">
        <f t="shared" si="284"/>
        <v>4.6854562429494599</v>
      </c>
    </row>
    <row r="2297" spans="1:11" ht="13.5" x14ac:dyDescent="0.25">
      <c r="A2297" s="3">
        <v>45345</v>
      </c>
      <c r="B2297" s="2">
        <v>4.6726000000000001</v>
      </c>
      <c r="C2297" s="2">
        <f t="shared" si="277"/>
        <v>-8.799999999999919E-3</v>
      </c>
      <c r="D2297" s="2">
        <f t="shared" si="278"/>
        <v>4.6832000000000003</v>
      </c>
      <c r="E2297" s="2">
        <f t="shared" si="280"/>
        <v>4.6858599999999999</v>
      </c>
      <c r="F2297" s="2">
        <f t="shared" si="281"/>
        <v>4.6893799999999981</v>
      </c>
      <c r="G2297" s="2">
        <f t="shared" si="283"/>
        <v>4.6925579999999991</v>
      </c>
      <c r="H2297" s="2">
        <f t="shared" si="279"/>
        <v>4.6240605000000086</v>
      </c>
      <c r="I2297" s="2">
        <f t="array" ref="I2297">SUMPRODUCT(B2281:B2300, (ROW(B2281:B2300)-ROW(B2281)+1)) / (20*21/2)</f>
        <v>4.6868604761904757</v>
      </c>
      <c r="J2297" s="2">
        <f t="shared" si="282"/>
        <v>4.6872085193274886</v>
      </c>
      <c r="K2297" s="2">
        <f t="shared" si="284"/>
        <v>4.6849520765592851</v>
      </c>
    </row>
    <row r="2298" spans="1:11" ht="13.5" x14ac:dyDescent="0.25">
      <c r="A2298" s="3">
        <v>45348</v>
      </c>
      <c r="B2298" s="2">
        <v>4.6814</v>
      </c>
      <c r="C2298" s="2">
        <f t="shared" si="277"/>
        <v>8.799999999999919E-3</v>
      </c>
      <c r="D2298" s="2">
        <f t="shared" si="278"/>
        <v>4.6814200000000001</v>
      </c>
      <c r="E2298" s="2">
        <f t="shared" si="280"/>
        <v>4.6867400000000004</v>
      </c>
      <c r="F2298" s="2">
        <f t="shared" si="281"/>
        <v>4.689379999999999</v>
      </c>
      <c r="G2298" s="2">
        <f t="shared" si="283"/>
        <v>4.6920279999999988</v>
      </c>
      <c r="H2298" s="2">
        <f t="shared" si="279"/>
        <v>4.6253410000000086</v>
      </c>
      <c r="I2298" s="2">
        <f t="array" ref="I2298">SUMPRODUCT(B2282:B2301, (ROW(B2282:B2301)-ROW(B2282)+1)) / (20*21/2)</f>
        <v>4.686142380952381</v>
      </c>
      <c r="J2298" s="2">
        <f t="shared" si="282"/>
        <v>4.6866553270105848</v>
      </c>
      <c r="K2298" s="2">
        <f t="shared" si="284"/>
        <v>4.6848127794393131</v>
      </c>
    </row>
    <row r="2299" spans="1:11" ht="13.5" x14ac:dyDescent="0.25">
      <c r="A2299" s="3">
        <v>45349</v>
      </c>
      <c r="B2299" s="2">
        <v>4.6814</v>
      </c>
      <c r="C2299" s="2">
        <f t="shared" si="277"/>
        <v>0</v>
      </c>
      <c r="D2299" s="2">
        <f t="shared" si="278"/>
        <v>4.67964</v>
      </c>
      <c r="E2299" s="2">
        <f t="shared" si="280"/>
        <v>4.6876199999999999</v>
      </c>
      <c r="F2299" s="2">
        <f t="shared" si="281"/>
        <v>4.6884949999999987</v>
      </c>
      <c r="G2299" s="2">
        <f t="shared" si="283"/>
        <v>4.6920279999999988</v>
      </c>
      <c r="H2299" s="2">
        <f t="shared" si="279"/>
        <v>4.626666000000009</v>
      </c>
      <c r="I2299" s="2">
        <f t="array" ref="I2299">SUMPRODUCT(B2283:B2302, (ROW(B2283:B2302)-ROW(B2283)+1)) / (20*21/2)</f>
        <v>4.6862719047619041</v>
      </c>
      <c r="J2299" s="2">
        <f t="shared" si="282"/>
        <v>4.6861548196762435</v>
      </c>
      <c r="K2299" s="2">
        <f t="shared" si="284"/>
        <v>4.6846789449514965</v>
      </c>
    </row>
    <row r="2300" spans="1:11" ht="13.5" x14ac:dyDescent="0.25">
      <c r="A2300" s="3">
        <v>45350</v>
      </c>
      <c r="B2300" s="2">
        <v>4.6902999999999997</v>
      </c>
      <c r="C2300" s="2">
        <f t="shared" si="277"/>
        <v>8.8999999999996859E-3</v>
      </c>
      <c r="D2300" s="2">
        <f t="shared" si="278"/>
        <v>4.6814200000000001</v>
      </c>
      <c r="E2300" s="2">
        <f t="shared" si="280"/>
        <v>4.684969999999999</v>
      </c>
      <c r="F2300" s="2">
        <f t="shared" si="281"/>
        <v>4.6889399999999997</v>
      </c>
      <c r="G2300" s="2">
        <f t="shared" si="283"/>
        <v>4.6918519999999999</v>
      </c>
      <c r="H2300" s="2">
        <f t="shared" si="279"/>
        <v>4.6279030000000088</v>
      </c>
      <c r="I2300" s="2">
        <f t="array" ref="I2300">SUMPRODUCT(B2284:B2303, (ROW(B2284:B2303)-ROW(B2284)+1)) / (20*21/2)</f>
        <v>4.6880352380952379</v>
      </c>
      <c r="J2300" s="2">
        <f t="shared" si="282"/>
        <v>4.6865495987546959</v>
      </c>
      <c r="K2300" s="2">
        <f t="shared" si="284"/>
        <v>4.6848993784828101</v>
      </c>
    </row>
    <row r="2301" spans="1:11" ht="13.5" x14ac:dyDescent="0.25">
      <c r="A2301" s="3">
        <v>45351</v>
      </c>
      <c r="B2301" s="2">
        <v>4.6814</v>
      </c>
      <c r="C2301" s="2">
        <f t="shared" si="277"/>
        <v>-8.8999999999996859E-3</v>
      </c>
      <c r="D2301" s="2">
        <f t="shared" si="278"/>
        <v>4.6814200000000001</v>
      </c>
      <c r="E2301" s="2">
        <f t="shared" si="280"/>
        <v>4.6840799999999998</v>
      </c>
      <c r="F2301" s="2">
        <f t="shared" si="281"/>
        <v>4.6889399999999997</v>
      </c>
      <c r="G2301" s="2">
        <f t="shared" si="283"/>
        <v>4.6918519999999999</v>
      </c>
      <c r="H2301" s="2">
        <f t="shared" si="279"/>
        <v>4.6290955000000089</v>
      </c>
      <c r="I2301" s="2">
        <f t="array" ref="I2301">SUMPRODUCT(B2285:B2304, (ROW(B2285:B2304)-ROW(B2285)+1)) / (20*21/2)</f>
        <v>4.6889604761904762</v>
      </c>
      <c r="J2301" s="2">
        <f t="shared" si="282"/>
        <v>4.6860591607780586</v>
      </c>
      <c r="K2301" s="2">
        <f t="shared" si="284"/>
        <v>4.6847621479540722</v>
      </c>
    </row>
    <row r="2302" spans="1:11" ht="13.5" x14ac:dyDescent="0.25">
      <c r="A2302" s="3">
        <v>45352</v>
      </c>
      <c r="B2302" s="2">
        <v>4.6902999999999997</v>
      </c>
      <c r="C2302" s="2">
        <f t="shared" si="277"/>
        <v>8.8999999999996859E-3</v>
      </c>
      <c r="D2302" s="2">
        <f t="shared" si="278"/>
        <v>4.6849600000000002</v>
      </c>
      <c r="E2302" s="2">
        <f t="shared" si="280"/>
        <v>4.6840800000000007</v>
      </c>
      <c r="F2302" s="2">
        <f t="shared" si="281"/>
        <v>4.6893849999999988</v>
      </c>
      <c r="G2302" s="2">
        <f t="shared" si="283"/>
        <v>4.6920299999999999</v>
      </c>
      <c r="H2302" s="2">
        <f t="shared" si="279"/>
        <v>4.6302880000000082</v>
      </c>
      <c r="I2302" s="2">
        <f t="array" ref="I2302">SUMPRODUCT(B2286:B2305, (ROW(B2286:B2305)-ROW(B2286)+1)) / (20*21/2)</f>
        <v>4.6882842857142855</v>
      </c>
      <c r="J2302" s="2">
        <f t="shared" si="282"/>
        <v>4.6864630502277667</v>
      </c>
      <c r="K2302" s="2">
        <f t="shared" si="284"/>
        <v>4.6849793186225401</v>
      </c>
    </row>
    <row r="2303" spans="1:11" ht="13.5" x14ac:dyDescent="0.25">
      <c r="A2303" s="3">
        <v>45355</v>
      </c>
      <c r="B2303" s="2">
        <v>4.7079000000000004</v>
      </c>
      <c r="C2303" s="2">
        <f t="shared" si="277"/>
        <v>1.7600000000000726E-2</v>
      </c>
      <c r="D2303" s="2">
        <f t="shared" si="278"/>
        <v>4.6902600000000003</v>
      </c>
      <c r="E2303" s="2">
        <f t="shared" si="280"/>
        <v>4.6858400000000007</v>
      </c>
      <c r="F2303" s="2">
        <f t="shared" si="281"/>
        <v>4.6893849999999988</v>
      </c>
      <c r="G2303" s="2">
        <f t="shared" si="283"/>
        <v>4.6923820000000003</v>
      </c>
      <c r="H2303" s="2">
        <f t="shared" si="279"/>
        <v>4.6311270000000082</v>
      </c>
      <c r="I2303" s="2">
        <f t="array" ref="I2303">SUMPRODUCT(B2287:B2306, (ROW(B2287:B2306)-ROW(B2287)+1)) / (20*21/2)</f>
        <v>4.6892938095238099</v>
      </c>
      <c r="J2303" s="2">
        <f t="shared" si="282"/>
        <v>4.6885046644917896</v>
      </c>
      <c r="K2303" s="2">
        <f t="shared" si="284"/>
        <v>4.6858781688726365</v>
      </c>
    </row>
    <row r="2304" spans="1:11" ht="13.5" x14ac:dyDescent="0.25">
      <c r="A2304" s="3">
        <v>45356</v>
      </c>
      <c r="B2304" s="2">
        <v>4.6990999999999996</v>
      </c>
      <c r="C2304" s="2">
        <f t="shared" si="277"/>
        <v>-8.8000000000008072E-3</v>
      </c>
      <c r="D2304" s="2">
        <f t="shared" si="278"/>
        <v>4.6938000000000004</v>
      </c>
      <c r="E2304" s="2">
        <f t="shared" si="280"/>
        <v>4.6867200000000002</v>
      </c>
      <c r="F2304" s="2">
        <f t="shared" si="281"/>
        <v>4.6884999999999986</v>
      </c>
      <c r="G2304" s="2">
        <f t="shared" si="283"/>
        <v>4.6925579999999991</v>
      </c>
      <c r="H2304" s="2">
        <f t="shared" si="279"/>
        <v>4.6318780000000084</v>
      </c>
      <c r="I2304" s="2">
        <f t="array" ref="I2304">SUMPRODUCT(B2288:B2307, (ROW(B2288:B2307)-ROW(B2288)+1)) / (20*21/2)</f>
        <v>4.6902190476190482</v>
      </c>
      <c r="J2304" s="2">
        <f t="shared" si="282"/>
        <v>4.6895137440640005</v>
      </c>
      <c r="K2304" s="2">
        <f t="shared" si="284"/>
        <v>4.6863966720541024</v>
      </c>
    </row>
    <row r="2305" spans="1:11" ht="13.5" x14ac:dyDescent="0.25">
      <c r="A2305" s="3">
        <v>45357</v>
      </c>
      <c r="B2305" s="2">
        <v>4.6814</v>
      </c>
      <c r="C2305" s="2">
        <f t="shared" si="277"/>
        <v>-1.7699999999999605E-2</v>
      </c>
      <c r="D2305" s="2">
        <f t="shared" si="278"/>
        <v>4.6920200000000003</v>
      </c>
      <c r="E2305" s="2">
        <f t="shared" si="280"/>
        <v>4.6867199999999993</v>
      </c>
      <c r="F2305" s="2">
        <f t="shared" si="281"/>
        <v>4.6884999999999986</v>
      </c>
      <c r="G2305" s="2">
        <f t="shared" si="283"/>
        <v>4.6923799999999991</v>
      </c>
      <c r="H2305" s="2">
        <f t="shared" si="279"/>
        <v>4.6325405000000082</v>
      </c>
      <c r="I2305" s="2">
        <f t="array" ref="I2305">SUMPRODUCT(B2289:B2308, (ROW(B2289:B2308)-ROW(B2289)+1)) / (20*21/2)</f>
        <v>4.6903904761904762</v>
      </c>
      <c r="J2305" s="2">
        <f t="shared" si="282"/>
        <v>4.6887410065340953</v>
      </c>
      <c r="K2305" s="2">
        <f t="shared" si="284"/>
        <v>4.686200724130412</v>
      </c>
    </row>
    <row r="2306" spans="1:11" ht="13.5" x14ac:dyDescent="0.25">
      <c r="A2306" s="3">
        <v>45358</v>
      </c>
      <c r="B2306" s="2">
        <v>4.6990999999999996</v>
      </c>
      <c r="C2306" s="2">
        <f t="shared" si="277"/>
        <v>1.7699999999999605E-2</v>
      </c>
      <c r="D2306" s="2">
        <f t="shared" si="278"/>
        <v>4.6955600000000004</v>
      </c>
      <c r="E2306" s="2">
        <f t="shared" si="280"/>
        <v>4.6884899999999998</v>
      </c>
      <c r="F2306" s="2">
        <f t="shared" si="281"/>
        <v>4.6893849999999988</v>
      </c>
      <c r="G2306" s="2">
        <f t="shared" si="283"/>
        <v>4.6925559999999988</v>
      </c>
      <c r="H2306" s="2">
        <f t="shared" si="279"/>
        <v>4.6331145000000085</v>
      </c>
      <c r="I2306" s="2">
        <f t="array" ref="I2306">SUMPRODUCT(B2290:B2309, (ROW(B2290:B2309)-ROW(B2290)+1)) / (20*21/2)</f>
        <v>4.6896300000000002</v>
      </c>
      <c r="J2306" s="2">
        <f t="shared" si="282"/>
        <v>4.6897275773403724</v>
      </c>
      <c r="K2306" s="2">
        <f t="shared" si="284"/>
        <v>4.6867065780860822</v>
      </c>
    </row>
    <row r="2307" spans="1:11" ht="13.5" x14ac:dyDescent="0.25">
      <c r="A2307" s="3">
        <v>45359</v>
      </c>
      <c r="B2307" s="2">
        <v>4.6990999999999996</v>
      </c>
      <c r="C2307" s="2">
        <f t="shared" si="277"/>
        <v>0</v>
      </c>
      <c r="D2307" s="2">
        <f t="shared" si="278"/>
        <v>4.6973200000000004</v>
      </c>
      <c r="E2307" s="2">
        <f t="shared" si="280"/>
        <v>4.6911399999999999</v>
      </c>
      <c r="F2307" s="2">
        <f t="shared" si="281"/>
        <v>4.6884999999999994</v>
      </c>
      <c r="G2307" s="2">
        <f t="shared" si="283"/>
        <v>4.6927319999999986</v>
      </c>
      <c r="H2307" s="2">
        <f t="shared" si="279"/>
        <v>4.6338210000000082</v>
      </c>
      <c r="I2307" s="2">
        <f t="array" ref="I2307">SUMPRODUCT(B2291:B2310, (ROW(B2291:B2310)-ROW(B2291)+1)) / (20*21/2)</f>
        <v>4.6913514285714282</v>
      </c>
      <c r="J2307" s="2">
        <f t="shared" si="282"/>
        <v>4.6906201890222414</v>
      </c>
      <c r="K2307" s="2">
        <f t="shared" si="284"/>
        <v>4.6871925946317265</v>
      </c>
    </row>
    <row r="2308" spans="1:11" ht="13.5" x14ac:dyDescent="0.25">
      <c r="A2308" s="3">
        <v>45362</v>
      </c>
      <c r="B2308" s="2">
        <v>4.6902999999999997</v>
      </c>
      <c r="C2308" s="2">
        <f t="shared" ref="C2308:C2371" si="285">B2308-B2307</f>
        <v>-8.799999999999919E-3</v>
      </c>
      <c r="D2308" s="2">
        <f t="shared" si="278"/>
        <v>4.6938000000000004</v>
      </c>
      <c r="E2308" s="2">
        <f t="shared" si="280"/>
        <v>4.6920300000000008</v>
      </c>
      <c r="F2308" s="2">
        <f t="shared" si="281"/>
        <v>4.6893849999999997</v>
      </c>
      <c r="G2308" s="2">
        <f t="shared" si="283"/>
        <v>4.691495999999999</v>
      </c>
      <c r="H2308" s="2">
        <f t="shared" si="279"/>
        <v>4.6344835000000089</v>
      </c>
      <c r="I2308" s="2">
        <f t="array" ref="I2308">SUMPRODUCT(B2292:B2311, (ROW(B2292:B2311)-ROW(B2292)+1)) / (20*21/2)</f>
        <v>4.6948009523809526</v>
      </c>
      <c r="J2308" s="2">
        <f t="shared" si="282"/>
        <v>4.6905896948296464</v>
      </c>
      <c r="K2308" s="2">
        <f t="shared" si="284"/>
        <v>4.6873144536657767</v>
      </c>
    </row>
    <row r="2309" spans="1:11" ht="13.5" x14ac:dyDescent="0.25">
      <c r="A2309" s="3">
        <v>45363</v>
      </c>
      <c r="B2309" s="2">
        <v>4.6814</v>
      </c>
      <c r="C2309" s="2">
        <f t="shared" si="285"/>
        <v>-8.8999999999996859E-3</v>
      </c>
      <c r="D2309" s="2">
        <f t="shared" si="278"/>
        <v>4.6902600000000003</v>
      </c>
      <c r="E2309" s="2">
        <f t="shared" si="280"/>
        <v>4.6920299999999999</v>
      </c>
      <c r="F2309" s="2">
        <f t="shared" si="281"/>
        <v>4.6898249999999999</v>
      </c>
      <c r="G2309" s="2">
        <f t="shared" si="283"/>
        <v>4.6904359999999983</v>
      </c>
      <c r="H2309" s="2">
        <f t="shared" si="279"/>
        <v>4.6350135000000083</v>
      </c>
      <c r="I2309" s="2">
        <f t="array" ref="I2309">SUMPRODUCT(B2293:B2312, (ROW(B2293:B2312)-ROW(B2293)+1)) / (20*21/2)</f>
        <v>4.698082380952382</v>
      </c>
      <c r="J2309" s="2">
        <f t="shared" si="282"/>
        <v>4.6897144857982518</v>
      </c>
      <c r="K2309" s="2">
        <f t="shared" si="284"/>
        <v>4.6870825143063346</v>
      </c>
    </row>
    <row r="2310" spans="1:11" ht="13.5" x14ac:dyDescent="0.25">
      <c r="A2310" s="3">
        <v>45364</v>
      </c>
      <c r="B2310" s="2">
        <v>4.7079000000000004</v>
      </c>
      <c r="C2310" s="2">
        <f t="shared" si="285"/>
        <v>2.6500000000000412E-2</v>
      </c>
      <c r="D2310" s="2">
        <f t="shared" ref="D2310:D2373" si="286">AVERAGE(B2306:B2310)</f>
        <v>4.6955600000000004</v>
      </c>
      <c r="E2310" s="2">
        <f t="shared" si="280"/>
        <v>4.6937900000000008</v>
      </c>
      <c r="F2310" s="2">
        <f t="shared" si="281"/>
        <v>4.689379999999999</v>
      </c>
      <c r="G2310" s="2">
        <f t="shared" si="283"/>
        <v>4.6900819999999985</v>
      </c>
      <c r="H2310" s="2">
        <f t="shared" si="279"/>
        <v>4.6356760000000072</v>
      </c>
      <c r="I2310" s="2">
        <f t="array" ref="I2310">SUMPRODUCT(B2294:B2313, (ROW(B2294:B2313)-ROW(B2294)+1)) / (20*21/2)</f>
        <v>4.7011957142857144</v>
      </c>
      <c r="J2310" s="2">
        <f t="shared" si="282"/>
        <v>4.6914464395317523</v>
      </c>
      <c r="K2310" s="2">
        <f t="shared" si="284"/>
        <v>4.6878988862943212</v>
      </c>
    </row>
    <row r="2311" spans="1:11" ht="13.5" x14ac:dyDescent="0.25">
      <c r="A2311" s="3">
        <v>45365</v>
      </c>
      <c r="B2311" s="2">
        <v>4.7256</v>
      </c>
      <c r="C2311" s="2">
        <f t="shared" si="285"/>
        <v>1.7699999999999605E-2</v>
      </c>
      <c r="D2311" s="2">
        <f t="shared" si="286"/>
        <v>4.7008600000000005</v>
      </c>
      <c r="E2311" s="2">
        <f t="shared" si="280"/>
        <v>4.6982100000000013</v>
      </c>
      <c r="F2311" s="2">
        <f t="shared" si="281"/>
        <v>4.6911449999999997</v>
      </c>
      <c r="G2311" s="2">
        <f t="shared" si="283"/>
        <v>4.6909659999999986</v>
      </c>
      <c r="H2311" s="2">
        <f t="shared" si="279"/>
        <v>4.6364270000000083</v>
      </c>
      <c r="I2311" s="2">
        <f t="array" ref="I2311">SUMPRODUCT(B2295:B2314, (ROW(B2295:B2314)-ROW(B2295)+1)) / (20*21/2)</f>
        <v>4.7058266666666659</v>
      </c>
      <c r="J2311" s="2">
        <f t="shared" si="282"/>
        <v>4.6946991595763476</v>
      </c>
      <c r="K2311" s="2">
        <f t="shared" si="284"/>
        <v>4.6893773613416032</v>
      </c>
    </row>
    <row r="2312" spans="1:11" ht="13.5" x14ac:dyDescent="0.25">
      <c r="A2312" s="3">
        <v>45366</v>
      </c>
      <c r="B2312" s="2">
        <v>4.7256</v>
      </c>
      <c r="C2312" s="2">
        <f t="shared" si="285"/>
        <v>0</v>
      </c>
      <c r="D2312" s="2">
        <f t="shared" si="286"/>
        <v>4.7061599999999997</v>
      </c>
      <c r="E2312" s="2">
        <f t="shared" si="280"/>
        <v>4.70174</v>
      </c>
      <c r="F2312" s="2">
        <f t="shared" si="281"/>
        <v>4.6929099999999995</v>
      </c>
      <c r="G2312" s="2">
        <f t="shared" si="283"/>
        <v>4.6913199999999984</v>
      </c>
      <c r="H2312" s="2">
        <f t="shared" si="279"/>
        <v>4.6371780000000076</v>
      </c>
      <c r="I2312" s="2">
        <f t="array" ref="I2312">SUMPRODUCT(B2296:B2315, (ROW(B2296:B2315)-ROW(B2296)+1)) / (20*21/2)</f>
        <v>4.7127290476190478</v>
      </c>
      <c r="J2312" s="2">
        <f t="shared" si="282"/>
        <v>4.6976420967595534</v>
      </c>
      <c r="K2312" s="2">
        <f t="shared" si="284"/>
        <v>4.6907978569752666</v>
      </c>
    </row>
    <row r="2313" spans="1:11" ht="13.5" x14ac:dyDescent="0.25">
      <c r="A2313" s="3">
        <v>45369</v>
      </c>
      <c r="B2313" s="2">
        <v>4.7256</v>
      </c>
      <c r="C2313" s="2">
        <f t="shared" si="285"/>
        <v>0</v>
      </c>
      <c r="D2313" s="2">
        <f t="shared" si="286"/>
        <v>4.7132199999999997</v>
      </c>
      <c r="E2313" s="2">
        <f t="shared" si="280"/>
        <v>4.7035099999999996</v>
      </c>
      <c r="F2313" s="2">
        <f t="shared" si="281"/>
        <v>4.6946749999999993</v>
      </c>
      <c r="G2313" s="2">
        <f t="shared" si="283"/>
        <v>4.6916739999999981</v>
      </c>
      <c r="H2313" s="2">
        <f t="shared" si="279"/>
        <v>4.6379290000000069</v>
      </c>
      <c r="I2313" s="2">
        <f t="array" ref="I2313">SUMPRODUCT(B2297:B2316, (ROW(B2297:B2316)-ROW(B2297)+1)) / (20*21/2)</f>
        <v>4.7217342857142857</v>
      </c>
      <c r="J2313" s="2">
        <f t="shared" si="282"/>
        <v>4.7003047542110252</v>
      </c>
      <c r="K2313" s="2">
        <f t="shared" si="284"/>
        <v>4.6921626468978053</v>
      </c>
    </row>
    <row r="2314" spans="1:11" ht="13.5" x14ac:dyDescent="0.25">
      <c r="A2314" s="3">
        <v>45370</v>
      </c>
      <c r="B2314" s="2">
        <v>4.7432999999999996</v>
      </c>
      <c r="C2314" s="2">
        <f t="shared" si="285"/>
        <v>1.7699999999999605E-2</v>
      </c>
      <c r="D2314" s="2">
        <f t="shared" si="286"/>
        <v>4.7256</v>
      </c>
      <c r="E2314" s="2">
        <f t="shared" si="280"/>
        <v>4.7079299999999993</v>
      </c>
      <c r="F2314" s="2">
        <f t="shared" si="281"/>
        <v>4.6973250000000002</v>
      </c>
      <c r="G2314" s="2">
        <f t="shared" si="283"/>
        <v>4.6923819999999985</v>
      </c>
      <c r="H2314" s="2">
        <f t="shared" ref="H2314:H2377" si="287">AVERAGE(B2115:B2314)</f>
        <v>4.6387685000000065</v>
      </c>
      <c r="I2314" s="2">
        <f t="array" ref="I2314">SUMPRODUCT(B2298:B2317, (ROW(B2298:B2317)-ROW(B2298)+1)) / (20*21/2)</f>
        <v>4.7268209523809519</v>
      </c>
      <c r="J2314" s="2">
        <f t="shared" si="282"/>
        <v>4.7043995395242613</v>
      </c>
      <c r="K2314" s="2">
        <f t="shared" si="284"/>
        <v>4.6941680332939697</v>
      </c>
    </row>
    <row r="2315" spans="1:11" ht="13.5" x14ac:dyDescent="0.25">
      <c r="A2315" s="3">
        <v>45372</v>
      </c>
      <c r="B2315" s="2">
        <v>4.7698</v>
      </c>
      <c r="C2315" s="2">
        <f t="shared" si="285"/>
        <v>2.6500000000000412E-2</v>
      </c>
      <c r="D2315" s="2">
        <f t="shared" si="286"/>
        <v>4.7379799999999994</v>
      </c>
      <c r="E2315" s="2">
        <f t="shared" si="280"/>
        <v>4.7167699999999995</v>
      </c>
      <c r="F2315" s="2">
        <f t="shared" si="281"/>
        <v>4.7017450000000007</v>
      </c>
      <c r="G2315" s="2">
        <f t="shared" si="283"/>
        <v>4.6932659999999986</v>
      </c>
      <c r="H2315" s="2">
        <f t="shared" si="287"/>
        <v>4.6397405000000065</v>
      </c>
      <c r="I2315" s="2">
        <f t="array" ref="I2315">SUMPRODUCT(B2299:B2318, (ROW(B2299:B2318)-ROW(B2299)+1)) / (20*21/2)</f>
        <v>4.730649047619047</v>
      </c>
      <c r="J2315" s="2">
        <f t="shared" si="282"/>
        <v>4.7106281548076643</v>
      </c>
      <c r="K2315" s="2">
        <f t="shared" si="284"/>
        <v>4.6971339927726374</v>
      </c>
    </row>
    <row r="2316" spans="1:11" ht="13.5" x14ac:dyDescent="0.25">
      <c r="A2316" s="3">
        <v>45373</v>
      </c>
      <c r="B2316" s="2">
        <v>4.7962999999999996</v>
      </c>
      <c r="C2316" s="2">
        <f t="shared" si="285"/>
        <v>2.6499999999999524E-2</v>
      </c>
      <c r="D2316" s="2">
        <f t="shared" si="286"/>
        <v>4.7521199999999997</v>
      </c>
      <c r="E2316" s="2">
        <f t="shared" ref="E2316:E2379" si="288">AVERAGE(B2307:B2316)</f>
        <v>4.7264900000000001</v>
      </c>
      <c r="F2316" s="2">
        <f t="shared" si="281"/>
        <v>4.7074900000000008</v>
      </c>
      <c r="G2316" s="2">
        <f t="shared" si="283"/>
        <v>4.6950339999999979</v>
      </c>
      <c r="H2316" s="2">
        <f t="shared" si="287"/>
        <v>4.6407565000000064</v>
      </c>
      <c r="I2316" s="2">
        <f t="array" ref="I2316">SUMPRODUCT(B2300:B2319, (ROW(B2300:B2319)-ROW(B2300)+1)) / (20*21/2)</f>
        <v>4.7316166666666666</v>
      </c>
      <c r="J2316" s="2">
        <f t="shared" si="282"/>
        <v>4.7187873781593153</v>
      </c>
      <c r="K2316" s="2">
        <f t="shared" si="284"/>
        <v>4.7010228558011615</v>
      </c>
    </row>
    <row r="2317" spans="1:11" ht="13.5" x14ac:dyDescent="0.25">
      <c r="A2317" s="3">
        <v>45376</v>
      </c>
      <c r="B2317" s="2">
        <v>4.7609000000000004</v>
      </c>
      <c r="C2317" s="2">
        <f t="shared" si="285"/>
        <v>-3.539999999999921E-2</v>
      </c>
      <c r="D2317" s="2">
        <f t="shared" si="286"/>
        <v>4.7591799999999997</v>
      </c>
      <c r="E2317" s="2">
        <f t="shared" si="288"/>
        <v>4.7326699999999997</v>
      </c>
      <c r="F2317" s="2">
        <f t="shared" si="281"/>
        <v>4.7119050000000007</v>
      </c>
      <c r="G2317" s="2">
        <f t="shared" si="283"/>
        <v>4.6959159999999978</v>
      </c>
      <c r="H2317" s="2">
        <f t="shared" si="287"/>
        <v>4.6416395000000064</v>
      </c>
      <c r="I2317" s="2">
        <f t="array" ref="I2317">SUMPRODUCT(B2301:B2320, (ROW(B2301:B2320)-ROW(B2301)+1)) / (20*21/2)</f>
        <v>4.7323738095238088</v>
      </c>
      <c r="J2317" s="2">
        <f t="shared" si="282"/>
        <v>4.7227981040489047</v>
      </c>
      <c r="K2317" s="2">
        <f t="shared" si="284"/>
        <v>4.7033709791030764</v>
      </c>
    </row>
    <row r="2318" spans="1:11" ht="13.5" x14ac:dyDescent="0.25">
      <c r="A2318" s="3">
        <v>45377</v>
      </c>
      <c r="B2318" s="2">
        <v>4.7521000000000004</v>
      </c>
      <c r="C2318" s="2">
        <f t="shared" si="285"/>
        <v>-8.799999999999919E-3</v>
      </c>
      <c r="D2318" s="2">
        <f t="shared" si="286"/>
        <v>4.7644800000000007</v>
      </c>
      <c r="E2318" s="2">
        <f t="shared" si="288"/>
        <v>4.7388500000000002</v>
      </c>
      <c r="F2318" s="2">
        <f t="shared" si="281"/>
        <v>4.7154400000000019</v>
      </c>
      <c r="G2318" s="2">
        <f t="shared" si="283"/>
        <v>4.6966219999999979</v>
      </c>
      <c r="H2318" s="2">
        <f t="shared" si="287"/>
        <v>4.6424785000000064</v>
      </c>
      <c r="I2318" s="2">
        <f t="array" ref="I2318">SUMPRODUCT(B2302:B2321, (ROW(B2302:B2321)-ROW(B2302)+1)) / (20*21/2)</f>
        <v>4.7329628571428568</v>
      </c>
      <c r="J2318" s="2">
        <f t="shared" si="282"/>
        <v>4.7255887608061515</v>
      </c>
      <c r="K2318" s="2">
        <f t="shared" si="284"/>
        <v>4.7052819210990346</v>
      </c>
    </row>
    <row r="2319" spans="1:11" ht="13.5" x14ac:dyDescent="0.25">
      <c r="A2319" s="3">
        <v>45378</v>
      </c>
      <c r="B2319" s="2">
        <v>4.7256</v>
      </c>
      <c r="C2319" s="2">
        <f t="shared" si="285"/>
        <v>-2.6500000000000412E-2</v>
      </c>
      <c r="D2319" s="2">
        <f t="shared" si="286"/>
        <v>4.7609399999999997</v>
      </c>
      <c r="E2319" s="2">
        <f t="shared" si="288"/>
        <v>4.7432699999999999</v>
      </c>
      <c r="F2319" s="2">
        <f t="shared" si="281"/>
        <v>4.7176500000000008</v>
      </c>
      <c r="G2319" s="2">
        <f t="shared" si="283"/>
        <v>4.6969759999999976</v>
      </c>
      <c r="H2319" s="2">
        <f t="shared" si="287"/>
        <v>4.6431410000000053</v>
      </c>
      <c r="I2319" s="2">
        <f t="array" ref="I2319">SUMPRODUCT(B2303:B2322, (ROW(B2303:B2322)-ROW(B2303)+1)) / (20*21/2)</f>
        <v>4.7375509523809516</v>
      </c>
      <c r="J2319" s="2">
        <f t="shared" si="282"/>
        <v>4.725589831205566</v>
      </c>
      <c r="K2319" s="2">
        <f t="shared" si="284"/>
        <v>4.706078708506916</v>
      </c>
    </row>
    <row r="2320" spans="1:11" ht="13.5" x14ac:dyDescent="0.25">
      <c r="A2320" s="3">
        <v>45379</v>
      </c>
      <c r="B2320" s="2">
        <v>4.7256</v>
      </c>
      <c r="C2320" s="2">
        <f t="shared" si="285"/>
        <v>0</v>
      </c>
      <c r="D2320" s="2">
        <f t="shared" si="286"/>
        <v>4.7521000000000004</v>
      </c>
      <c r="E2320" s="2">
        <f t="shared" si="288"/>
        <v>4.7450399999999995</v>
      </c>
      <c r="F2320" s="2">
        <f t="shared" si="281"/>
        <v>4.7194150000000006</v>
      </c>
      <c r="G2320" s="2">
        <f t="shared" si="283"/>
        <v>4.6978599999999986</v>
      </c>
      <c r="H2320" s="2">
        <f t="shared" si="287"/>
        <v>4.6438035000000051</v>
      </c>
      <c r="I2320" s="2">
        <f t="array" ref="I2320">SUMPRODUCT(B2304:B2323, (ROW(B2304:B2323)-ROW(B2304)+1)) / (20*21/2)</f>
        <v>4.7358652380952382</v>
      </c>
      <c r="J2320" s="2">
        <f t="shared" si="282"/>
        <v>4.7255907996621787</v>
      </c>
      <c r="K2320" s="2">
        <f t="shared" si="284"/>
        <v>4.7068442493497828</v>
      </c>
    </row>
    <row r="2321" spans="1:11" ht="13.5" x14ac:dyDescent="0.25">
      <c r="A2321" s="3">
        <v>45380</v>
      </c>
      <c r="B2321" s="2">
        <v>4.7256</v>
      </c>
      <c r="C2321" s="2">
        <f t="shared" si="285"/>
        <v>0</v>
      </c>
      <c r="D2321" s="2">
        <f t="shared" si="286"/>
        <v>4.7379600000000002</v>
      </c>
      <c r="E2321" s="2">
        <f t="shared" si="288"/>
        <v>4.7450400000000004</v>
      </c>
      <c r="F2321" s="2">
        <f t="shared" si="281"/>
        <v>4.7216250000000013</v>
      </c>
      <c r="G2321" s="2">
        <f t="shared" si="283"/>
        <v>4.6987439999999978</v>
      </c>
      <c r="H2321" s="2">
        <f t="shared" si="287"/>
        <v>4.6444660000000049</v>
      </c>
      <c r="I2321" s="2">
        <f t="array" ref="I2321">SUMPRODUCT(B2305:B2324, (ROW(B2305:B2324)-ROW(B2305)+1)) / (20*21/2)</f>
        <v>4.731655714285715</v>
      </c>
      <c r="J2321" s="2">
        <f t="shared" si="282"/>
        <v>4.7255916758848286</v>
      </c>
      <c r="K2321" s="2">
        <f t="shared" si="284"/>
        <v>4.7075797689831251</v>
      </c>
    </row>
    <row r="2322" spans="1:11" ht="13.5" x14ac:dyDescent="0.25">
      <c r="A2322" s="3">
        <v>45383</v>
      </c>
      <c r="B2322" s="2">
        <v>4.7698</v>
      </c>
      <c r="C2322" s="2">
        <f t="shared" si="285"/>
        <v>4.4200000000000017E-2</v>
      </c>
      <c r="D2322" s="2">
        <f t="shared" si="286"/>
        <v>4.7397399999999994</v>
      </c>
      <c r="E2322" s="2">
        <f t="shared" si="288"/>
        <v>4.7494600000000009</v>
      </c>
      <c r="F2322" s="2">
        <f t="shared" si="281"/>
        <v>4.7256000000000009</v>
      </c>
      <c r="G2322" s="2">
        <f t="shared" si="283"/>
        <v>4.7005119999999971</v>
      </c>
      <c r="H2322" s="2">
        <f t="shared" si="287"/>
        <v>4.6453935000000044</v>
      </c>
      <c r="I2322" s="2">
        <f t="array" ref="I2322">SUMPRODUCT(B2306:B2325, (ROW(B2306:B2325)-ROW(B2306)+1)) / (20*21/2)</f>
        <v>4.7266923809523815</v>
      </c>
      <c r="J2322" s="2">
        <f t="shared" si="282"/>
        <v>4.7298019924672259</v>
      </c>
      <c r="K2322" s="2">
        <f t="shared" si="284"/>
        <v>4.7100197780426107</v>
      </c>
    </row>
    <row r="2323" spans="1:11" ht="13.5" x14ac:dyDescent="0.25">
      <c r="A2323" s="3">
        <v>45384</v>
      </c>
      <c r="B2323" s="2">
        <v>4.7079000000000004</v>
      </c>
      <c r="C2323" s="2">
        <f t="shared" si="285"/>
        <v>-6.1899999999999622E-2</v>
      </c>
      <c r="D2323" s="2">
        <f t="shared" si="286"/>
        <v>4.7309000000000001</v>
      </c>
      <c r="E2323" s="2">
        <f t="shared" si="288"/>
        <v>4.7476900000000004</v>
      </c>
      <c r="F2323" s="2">
        <f t="shared" si="281"/>
        <v>4.7256</v>
      </c>
      <c r="G2323" s="2">
        <f t="shared" si="283"/>
        <v>4.7012179999999972</v>
      </c>
      <c r="H2323" s="2">
        <f t="shared" si="287"/>
        <v>4.646100000000005</v>
      </c>
      <c r="I2323" s="2">
        <f t="array" ref="I2323">SUMPRODUCT(B2307:B2326, (ROW(B2307:B2326)-ROW(B2307)+1)) / (20*21/2)</f>
        <v>4.7200852380952378</v>
      </c>
      <c r="J2323" s="2">
        <f t="shared" si="282"/>
        <v>4.7277160884227287</v>
      </c>
      <c r="K2323" s="2">
        <f t="shared" si="284"/>
        <v>4.7099366494919197</v>
      </c>
    </row>
    <row r="2324" spans="1:11" ht="13.5" x14ac:dyDescent="0.25">
      <c r="A2324" s="3">
        <v>45385</v>
      </c>
      <c r="B2324" s="2">
        <v>4.6814</v>
      </c>
      <c r="C2324" s="2">
        <f t="shared" si="285"/>
        <v>-2.6500000000000412E-2</v>
      </c>
      <c r="D2324" s="2">
        <f t="shared" si="286"/>
        <v>4.7220599999999999</v>
      </c>
      <c r="E2324" s="2">
        <f t="shared" si="288"/>
        <v>4.7415000000000003</v>
      </c>
      <c r="F2324" s="2">
        <f t="shared" ref="F2324:F2387" si="289">AVERAGE(B2305:B2324)</f>
        <v>4.7247149999999998</v>
      </c>
      <c r="G2324" s="2">
        <f t="shared" si="283"/>
        <v>4.7020999999999962</v>
      </c>
      <c r="H2324" s="2">
        <f t="shared" si="287"/>
        <v>4.6467180000000043</v>
      </c>
      <c r="I2324" s="2">
        <f t="array" ref="I2324">SUMPRODUCT(B2308:B2327, (ROW(B2308:B2327)-ROW(B2308)+1)) / (20*21/2)</f>
        <v>4.7136885714285714</v>
      </c>
      <c r="J2324" s="2">
        <f t="shared" si="282"/>
        <v>4.723305032382469</v>
      </c>
      <c r="K2324" s="2">
        <f t="shared" si="284"/>
        <v>4.7088175651981183</v>
      </c>
    </row>
    <row r="2325" spans="1:11" ht="13.5" x14ac:dyDescent="0.25">
      <c r="A2325" s="3">
        <v>45386</v>
      </c>
      <c r="B2325" s="2">
        <v>4.6726000000000001</v>
      </c>
      <c r="C2325" s="2">
        <f t="shared" si="285"/>
        <v>-8.799999999999919E-3</v>
      </c>
      <c r="D2325" s="2">
        <f t="shared" si="286"/>
        <v>4.7114600000000006</v>
      </c>
      <c r="E2325" s="2">
        <f t="shared" si="288"/>
        <v>4.7317800000000005</v>
      </c>
      <c r="F2325" s="2">
        <f t="shared" si="289"/>
        <v>4.7242749999999996</v>
      </c>
      <c r="G2325" s="2">
        <f t="shared" si="283"/>
        <v>4.7020999999999962</v>
      </c>
      <c r="H2325" s="2">
        <f t="shared" si="287"/>
        <v>4.6471155000000044</v>
      </c>
      <c r="I2325" s="2">
        <f t="array" ref="I2325">SUMPRODUCT(B2309:B2328, (ROW(B2309:B2328)-ROW(B2309)+1)) / (20*21/2)</f>
        <v>4.7100261904761913</v>
      </c>
      <c r="J2325" s="2">
        <f t="shared" ref="J2325:J2388" si="290">$J$4*B2325+J2324*(1-$J$4)</f>
        <v>4.7184759816793767</v>
      </c>
      <c r="K2325" s="2">
        <f t="shared" si="284"/>
        <v>4.7073972685236827</v>
      </c>
    </row>
    <row r="2326" spans="1:11" ht="13.5" x14ac:dyDescent="0.25">
      <c r="A2326" s="3">
        <v>45387</v>
      </c>
      <c r="B2326" s="2">
        <v>4.6548999999999996</v>
      </c>
      <c r="C2326" s="2">
        <f t="shared" si="285"/>
        <v>-1.7700000000000493E-2</v>
      </c>
      <c r="D2326" s="2">
        <f t="shared" si="286"/>
        <v>4.6973200000000004</v>
      </c>
      <c r="E2326" s="2">
        <f t="shared" si="288"/>
        <v>4.7176400000000003</v>
      </c>
      <c r="F2326" s="2">
        <f t="shared" si="289"/>
        <v>4.7220649999999988</v>
      </c>
      <c r="G2326" s="2">
        <f t="shared" si="283"/>
        <v>4.7024519999999965</v>
      </c>
      <c r="H2326" s="2">
        <f t="shared" si="287"/>
        <v>4.6475570000000035</v>
      </c>
      <c r="I2326" s="2">
        <f t="array" ref="I2326">SUMPRODUCT(B2310:B2329, (ROW(B2310:B2329)-ROW(B2310)+1)) / (20*21/2)</f>
        <v>4.7055680952380952</v>
      </c>
      <c r="J2326" s="2">
        <f t="shared" si="290"/>
        <v>4.7124211262813409</v>
      </c>
      <c r="K2326" s="2">
        <f t="shared" si="284"/>
        <v>4.7053385521109901</v>
      </c>
    </row>
    <row r="2327" spans="1:11" ht="13.5" x14ac:dyDescent="0.25">
      <c r="A2327" s="3">
        <v>45390</v>
      </c>
      <c r="B2327" s="2">
        <v>4.6548999999999996</v>
      </c>
      <c r="C2327" s="2">
        <f t="shared" si="285"/>
        <v>0</v>
      </c>
      <c r="D2327" s="2">
        <f t="shared" si="286"/>
        <v>4.6743399999999991</v>
      </c>
      <c r="E2327" s="2">
        <f t="shared" si="288"/>
        <v>4.7070399999999992</v>
      </c>
      <c r="F2327" s="2">
        <f t="shared" si="289"/>
        <v>4.719854999999999</v>
      </c>
      <c r="G2327" s="2">
        <f t="shared" si="283"/>
        <v>4.701921999999997</v>
      </c>
      <c r="H2327" s="2">
        <f t="shared" si="287"/>
        <v>4.6479985000000035</v>
      </c>
      <c r="I2327" s="2">
        <f t="array" ref="I2327">SUMPRODUCT(B2311:B2330, (ROW(B2311:B2330)-ROW(B2311)+1)) / (20*21/2)</f>
        <v>4.7045138095238093</v>
      </c>
      <c r="J2327" s="2">
        <f t="shared" si="290"/>
        <v>4.7069429237783558</v>
      </c>
      <c r="K2327" s="2">
        <f t="shared" si="284"/>
        <v>4.7033605696752652</v>
      </c>
    </row>
    <row r="2328" spans="1:11" ht="13.5" x14ac:dyDescent="0.25">
      <c r="A2328" s="3">
        <v>45394</v>
      </c>
      <c r="B2328" s="2">
        <v>4.6814</v>
      </c>
      <c r="C2328" s="2">
        <f t="shared" si="285"/>
        <v>2.6500000000000412E-2</v>
      </c>
      <c r="D2328" s="2">
        <f t="shared" si="286"/>
        <v>4.6690399999999999</v>
      </c>
      <c r="E2328" s="2">
        <f t="shared" si="288"/>
        <v>4.6999699999999986</v>
      </c>
      <c r="F2328" s="2">
        <f t="shared" si="289"/>
        <v>4.719409999999999</v>
      </c>
      <c r="G2328" s="2">
        <f t="shared" si="283"/>
        <v>4.701921999999997</v>
      </c>
      <c r="H2328" s="2">
        <f t="shared" si="287"/>
        <v>4.6484400000000043</v>
      </c>
      <c r="I2328" s="2">
        <f t="array" ref="I2328">SUMPRODUCT(B2312:B2331, (ROW(B2312:B2331)-ROW(B2312)+1)) / (20*21/2)</f>
        <v>4.7034595238095234</v>
      </c>
      <c r="J2328" s="2">
        <f t="shared" si="290"/>
        <v>4.7045102643708931</v>
      </c>
      <c r="K2328" s="2">
        <f t="shared" si="284"/>
        <v>4.7024993708644702</v>
      </c>
    </row>
    <row r="2329" spans="1:11" ht="13.5" x14ac:dyDescent="0.25">
      <c r="A2329" s="3">
        <v>45397</v>
      </c>
      <c r="B2329" s="2">
        <v>4.6726000000000001</v>
      </c>
      <c r="C2329" s="2">
        <f t="shared" si="285"/>
        <v>-8.799999999999919E-3</v>
      </c>
      <c r="D2329" s="2">
        <f t="shared" si="286"/>
        <v>4.6672799999999999</v>
      </c>
      <c r="E2329" s="2">
        <f t="shared" si="288"/>
        <v>4.6946699999999995</v>
      </c>
      <c r="F2329" s="2">
        <f t="shared" si="289"/>
        <v>4.7189699999999997</v>
      </c>
      <c r="G2329" s="2">
        <f t="shared" si="283"/>
        <v>4.7013919999999967</v>
      </c>
      <c r="H2329" s="2">
        <f t="shared" si="287"/>
        <v>4.6492790000000035</v>
      </c>
      <c r="I2329" s="2">
        <f t="array" ref="I2329">SUMPRODUCT(B2313:B2332, (ROW(B2313:B2332)-ROW(B2313)+1)) / (20*21/2)</f>
        <v>4.6999657142857147</v>
      </c>
      <c r="J2329" s="2">
        <f t="shared" si="290"/>
        <v>4.7014711915736651</v>
      </c>
      <c r="K2329" s="2">
        <f t="shared" si="284"/>
        <v>4.7013268465168441</v>
      </c>
    </row>
    <row r="2330" spans="1:11" ht="13.5" x14ac:dyDescent="0.25">
      <c r="A2330" s="3">
        <v>45398</v>
      </c>
      <c r="B2330" s="2">
        <v>4.7079000000000004</v>
      </c>
      <c r="C2330" s="2">
        <f t="shared" si="285"/>
        <v>3.5300000000000331E-2</v>
      </c>
      <c r="D2330" s="2">
        <f t="shared" si="286"/>
        <v>4.6743399999999991</v>
      </c>
      <c r="E2330" s="2">
        <f t="shared" si="288"/>
        <v>4.6929000000000007</v>
      </c>
      <c r="F2330" s="2">
        <f t="shared" si="289"/>
        <v>4.7189699999999997</v>
      </c>
      <c r="G2330" s="2">
        <f t="shared" si="283"/>
        <v>4.7019219999999979</v>
      </c>
      <c r="H2330" s="2">
        <f t="shared" si="287"/>
        <v>4.6502945000000038</v>
      </c>
      <c r="I2330" s="2">
        <f t="array" ref="I2330">SUMPRODUCT(B2314:B2333, (ROW(B2314:B2333)-ROW(B2314)+1)) / (20*21/2)</f>
        <v>4.7034157142857147</v>
      </c>
      <c r="J2330" s="2">
        <f t="shared" si="290"/>
        <v>4.7020834590428402</v>
      </c>
      <c r="K2330" s="2">
        <f t="shared" si="284"/>
        <v>4.7015846172416733</v>
      </c>
    </row>
    <row r="2331" spans="1:11" ht="13.5" x14ac:dyDescent="0.25">
      <c r="A2331" s="3">
        <v>45399</v>
      </c>
      <c r="B2331" s="2">
        <v>4.7079000000000004</v>
      </c>
      <c r="C2331" s="2">
        <f t="shared" si="285"/>
        <v>0</v>
      </c>
      <c r="D2331" s="2">
        <f t="shared" si="286"/>
        <v>4.6849400000000001</v>
      </c>
      <c r="E2331" s="2">
        <f t="shared" si="288"/>
        <v>4.6911300000000011</v>
      </c>
      <c r="F2331" s="2">
        <f t="shared" si="289"/>
        <v>4.7180850000000003</v>
      </c>
      <c r="G2331" s="2">
        <f t="shared" si="283"/>
        <v>4.7024519999999974</v>
      </c>
      <c r="H2331" s="2">
        <f t="shared" si="287"/>
        <v>4.6513100000000041</v>
      </c>
      <c r="I2331" s="2">
        <f t="array" ref="I2331">SUMPRODUCT(B2315:B2334, (ROW(B2315:B2334)-ROW(B2315)+1)) / (20*21/2)</f>
        <v>4.7168347619047619</v>
      </c>
      <c r="J2331" s="2">
        <f t="shared" si="290"/>
        <v>4.7026374153244745</v>
      </c>
      <c r="K2331" s="2">
        <f t="shared" si="284"/>
        <v>4.7018322793106275</v>
      </c>
    </row>
    <row r="2332" spans="1:11" ht="13.5" x14ac:dyDescent="0.25">
      <c r="A2332" s="3">
        <v>45400</v>
      </c>
      <c r="B2332" s="2">
        <v>4.6814</v>
      </c>
      <c r="C2332" s="2">
        <f t="shared" si="285"/>
        <v>-2.6500000000000412E-2</v>
      </c>
      <c r="D2332" s="2">
        <f t="shared" si="286"/>
        <v>4.6902400000000002</v>
      </c>
      <c r="E2332" s="2">
        <f t="shared" si="288"/>
        <v>4.6822900000000001</v>
      </c>
      <c r="F2332" s="2">
        <f t="shared" si="289"/>
        <v>4.7158749999999996</v>
      </c>
      <c r="G2332" s="2">
        <f t="shared" si="283"/>
        <v>4.7024519999999965</v>
      </c>
      <c r="H2332" s="2">
        <f t="shared" si="287"/>
        <v>4.652193000000004</v>
      </c>
      <c r="I2332" s="2">
        <f t="array" ref="I2332">SUMPRODUCT(B2316:B2335, (ROW(B2316:B2335)-ROW(B2316)+1)) / (20*21/2)</f>
        <v>4.7212976190476192</v>
      </c>
      <c r="J2332" s="2">
        <f t="shared" si="290"/>
        <v>4.7006148043411917</v>
      </c>
      <c r="K2332" s="2">
        <f t="shared" si="284"/>
        <v>4.7010310134553084</v>
      </c>
    </row>
    <row r="2333" spans="1:11" ht="13.5" x14ac:dyDescent="0.25">
      <c r="A2333" s="3">
        <v>45401</v>
      </c>
      <c r="B2333" s="2">
        <v>4.7521000000000004</v>
      </c>
      <c r="C2333" s="2">
        <f t="shared" si="285"/>
        <v>7.0700000000000429E-2</v>
      </c>
      <c r="D2333" s="2">
        <f t="shared" si="286"/>
        <v>4.7043800000000005</v>
      </c>
      <c r="E2333" s="2">
        <f t="shared" si="288"/>
        <v>4.6867099999999997</v>
      </c>
      <c r="F2333" s="2">
        <f t="shared" si="289"/>
        <v>4.7172000000000001</v>
      </c>
      <c r="G2333" s="2">
        <f t="shared" si="283"/>
        <v>4.7033359999999966</v>
      </c>
      <c r="H2333" s="2">
        <f t="shared" si="287"/>
        <v>4.6534295000000041</v>
      </c>
      <c r="I2333" s="2">
        <f t="array" ref="I2333">SUMPRODUCT(B2317:B2336, (ROW(B2317:B2336)-ROW(B2317)+1)) / (20*21/2)</f>
        <v>4.7215509523809516</v>
      </c>
      <c r="J2333" s="2">
        <f t="shared" si="290"/>
        <v>4.7055181563086972</v>
      </c>
      <c r="K2333" s="2">
        <f t="shared" si="284"/>
        <v>4.7030337188100031</v>
      </c>
    </row>
    <row r="2334" spans="1:11" ht="13.5" x14ac:dyDescent="0.25">
      <c r="A2334" s="3">
        <v>45404</v>
      </c>
      <c r="B2334" s="2">
        <v>4.8581000000000003</v>
      </c>
      <c r="C2334" s="2">
        <f t="shared" si="285"/>
        <v>0.10599999999999987</v>
      </c>
      <c r="D2334" s="2">
        <f t="shared" si="286"/>
        <v>4.7414800000000001</v>
      </c>
      <c r="E2334" s="2">
        <f t="shared" si="288"/>
        <v>4.7043799999999996</v>
      </c>
      <c r="F2334" s="2">
        <f t="shared" si="289"/>
        <v>4.7229399999999995</v>
      </c>
      <c r="G2334" s="2">
        <f t="shared" si="283"/>
        <v>4.7061619999999973</v>
      </c>
      <c r="H2334" s="2">
        <f t="shared" si="287"/>
        <v>4.6547545000000046</v>
      </c>
      <c r="I2334" s="2">
        <f t="array" ref="I2334">SUMPRODUCT(B2318:B2337, (ROW(B2318:B2337)-ROW(B2318)+1)) / (20*21/2)</f>
        <v>4.7221409523809523</v>
      </c>
      <c r="J2334" s="2">
        <f t="shared" si="290"/>
        <v>4.7200497604697738</v>
      </c>
      <c r="K2334" s="2">
        <f t="shared" si="284"/>
        <v>4.7091147494449048</v>
      </c>
    </row>
    <row r="2335" spans="1:11" ht="13.5" x14ac:dyDescent="0.25">
      <c r="A2335" s="3">
        <v>45405</v>
      </c>
      <c r="B2335" s="2">
        <v>4.7698</v>
      </c>
      <c r="C2335" s="2">
        <f t="shared" si="285"/>
        <v>-8.8300000000000267E-2</v>
      </c>
      <c r="D2335" s="2">
        <f t="shared" si="286"/>
        <v>4.7538600000000004</v>
      </c>
      <c r="E2335" s="2">
        <f t="shared" si="288"/>
        <v>4.7140999999999993</v>
      </c>
      <c r="F2335" s="2">
        <f t="shared" si="289"/>
        <v>4.7229399999999995</v>
      </c>
      <c r="G2335" s="2">
        <f t="shared" si="283"/>
        <v>4.7079299999999975</v>
      </c>
      <c r="H2335" s="2">
        <f t="shared" si="287"/>
        <v>4.6554615000000039</v>
      </c>
      <c r="I2335" s="2">
        <f t="array" ref="I2335">SUMPRODUCT(B2319:B2338, (ROW(B2319:B2338)-ROW(B2319)+1)) / (20*21/2)</f>
        <v>4.7220609523809527</v>
      </c>
      <c r="J2335" s="2">
        <f t="shared" si="290"/>
        <v>4.7247878785202708</v>
      </c>
      <c r="K2335" s="2">
        <f t="shared" si="284"/>
        <v>4.7114945631921641</v>
      </c>
    </row>
    <row r="2336" spans="1:11" ht="13.5" x14ac:dyDescent="0.25">
      <c r="A2336" s="3">
        <v>45406</v>
      </c>
      <c r="B2336" s="2">
        <v>4.7256</v>
      </c>
      <c r="C2336" s="2">
        <f t="shared" si="285"/>
        <v>-4.4200000000000017E-2</v>
      </c>
      <c r="D2336" s="2">
        <f t="shared" si="286"/>
        <v>4.7573999999999996</v>
      </c>
      <c r="E2336" s="2">
        <f t="shared" si="288"/>
        <v>4.7211700000000008</v>
      </c>
      <c r="F2336" s="2">
        <f t="shared" si="289"/>
        <v>4.7194050000000001</v>
      </c>
      <c r="G2336" s="2">
        <f t="shared" si="283"/>
        <v>4.7088139999999976</v>
      </c>
      <c r="H2336" s="2">
        <f t="shared" si="287"/>
        <v>4.6557265000000037</v>
      </c>
      <c r="I2336" s="2">
        <f t="array" ref="I2336">SUMPRODUCT(B2320:B2339, (ROW(B2320:B2339)-ROW(B2320)+1)) / (20*21/2)</f>
        <v>4.7213014285714276</v>
      </c>
      <c r="J2336" s="2">
        <f t="shared" si="290"/>
        <v>4.7248652234231026</v>
      </c>
      <c r="K2336" s="2">
        <f t="shared" si="284"/>
        <v>4.7120477175767856</v>
      </c>
    </row>
    <row r="2337" spans="1:11" ht="13.5" x14ac:dyDescent="0.25">
      <c r="A2337" s="3">
        <v>45407</v>
      </c>
      <c r="B2337" s="2">
        <v>4.7256</v>
      </c>
      <c r="C2337" s="2">
        <f t="shared" si="285"/>
        <v>0</v>
      </c>
      <c r="D2337" s="2">
        <f t="shared" si="286"/>
        <v>4.7662400000000007</v>
      </c>
      <c r="E2337" s="2">
        <f t="shared" si="288"/>
        <v>4.7282399999999996</v>
      </c>
      <c r="F2337" s="2">
        <f t="shared" si="289"/>
        <v>4.7176400000000003</v>
      </c>
      <c r="G2337" s="2">
        <f t="shared" si="283"/>
        <v>4.7089899999999973</v>
      </c>
      <c r="H2337" s="2">
        <f t="shared" si="287"/>
        <v>4.6560355000000042</v>
      </c>
      <c r="I2337" s="2">
        <f t="array" ref="I2337">SUMPRODUCT(B2321:B2340, (ROW(B2321:B2340)-ROW(B2321)+1)) / (20*21/2)</f>
        <v>4.7197880952380959</v>
      </c>
      <c r="J2337" s="2">
        <f t="shared" si="290"/>
        <v>4.724935202144712</v>
      </c>
      <c r="K2337" s="2">
        <f t="shared" si="284"/>
        <v>4.7125791796325984</v>
      </c>
    </row>
    <row r="2338" spans="1:11" ht="13.5" x14ac:dyDescent="0.25">
      <c r="A2338" s="3">
        <v>45408</v>
      </c>
      <c r="B2338" s="2">
        <v>4.7168000000000001</v>
      </c>
      <c r="C2338" s="2">
        <f t="shared" si="285"/>
        <v>-8.799999999999919E-3</v>
      </c>
      <c r="D2338" s="2">
        <f t="shared" si="286"/>
        <v>4.7591799999999997</v>
      </c>
      <c r="E2338" s="2">
        <f t="shared" si="288"/>
        <v>4.7317799999999997</v>
      </c>
      <c r="F2338" s="2">
        <f t="shared" si="289"/>
        <v>4.7158749999999996</v>
      </c>
      <c r="G2338" s="2">
        <f t="shared" si="283"/>
        <v>4.7098739999999983</v>
      </c>
      <c r="H2338" s="2">
        <f t="shared" si="287"/>
        <v>4.6564330000000043</v>
      </c>
      <c r="I2338" s="2">
        <f t="array" ref="I2338">SUMPRODUCT(B2322:B2341, (ROW(B2322:B2341)-ROW(B2322)+1)) / (20*21/2)</f>
        <v>4.7184009523809527</v>
      </c>
      <c r="J2338" s="2">
        <f t="shared" si="290"/>
        <v>4.7241604209880732</v>
      </c>
      <c r="K2338" s="2">
        <f t="shared" si="284"/>
        <v>4.7127447019999478</v>
      </c>
    </row>
    <row r="2339" spans="1:11" ht="13.5" x14ac:dyDescent="0.25">
      <c r="A2339" s="3">
        <v>45411</v>
      </c>
      <c r="B2339" s="2">
        <v>4.7079000000000004</v>
      </c>
      <c r="C2339" s="2">
        <f t="shared" si="285"/>
        <v>-8.8999999999996859E-3</v>
      </c>
      <c r="D2339" s="2">
        <f t="shared" si="286"/>
        <v>4.7291399999999992</v>
      </c>
      <c r="E2339" s="2">
        <f t="shared" si="288"/>
        <v>4.7353100000000001</v>
      </c>
      <c r="F2339" s="2">
        <f t="shared" si="289"/>
        <v>4.7149900000000002</v>
      </c>
      <c r="G2339" s="2">
        <f t="shared" si="283"/>
        <v>4.7105799999999984</v>
      </c>
      <c r="H2339" s="2">
        <f t="shared" si="287"/>
        <v>4.6566535000000036</v>
      </c>
      <c r="I2339" s="2">
        <f t="array" ref="I2339">SUMPRODUCT(B2323:B2342, (ROW(B2323:B2342)-ROW(B2323)+1)) / (20*21/2)</f>
        <v>4.716301904761905</v>
      </c>
      <c r="J2339" s="2">
        <f t="shared" si="290"/>
        <v>4.7226118094654002</v>
      </c>
      <c r="K2339" s="2">
        <f t="shared" si="284"/>
        <v>4.7125547136862238</v>
      </c>
    </row>
    <row r="2340" spans="1:11" ht="13.5" x14ac:dyDescent="0.25">
      <c r="A2340" s="3">
        <v>45412</v>
      </c>
      <c r="B2340" s="2">
        <v>4.6990999999999996</v>
      </c>
      <c r="C2340" s="2">
        <f t="shared" si="285"/>
        <v>-8.8000000000008072E-3</v>
      </c>
      <c r="D2340" s="2">
        <f t="shared" si="286"/>
        <v>4.7150000000000007</v>
      </c>
      <c r="E2340" s="2">
        <f t="shared" si="288"/>
        <v>4.7344300000000006</v>
      </c>
      <c r="F2340" s="2">
        <f t="shared" si="289"/>
        <v>4.7136650000000007</v>
      </c>
      <c r="G2340" s="2">
        <f t="shared" si="283"/>
        <v>4.7102259999999987</v>
      </c>
      <c r="H2340" s="2">
        <f t="shared" si="287"/>
        <v>4.6571835000000039</v>
      </c>
      <c r="I2340" s="2">
        <f t="array" ref="I2340">SUMPRODUCT(B2324:B2343, (ROW(B2324:B2343)-ROW(B2324)+1)) / (20*21/2)</f>
        <v>4.7137338095238093</v>
      </c>
      <c r="J2340" s="2">
        <f t="shared" si="290"/>
        <v>4.7203725895163142</v>
      </c>
      <c r="K2340" s="2">
        <f t="shared" si="284"/>
        <v>4.7120270778553914</v>
      </c>
    </row>
    <row r="2341" spans="1:11" ht="13.5" x14ac:dyDescent="0.25">
      <c r="A2341" s="3">
        <v>45414</v>
      </c>
      <c r="B2341" s="2">
        <v>4.6990999999999996</v>
      </c>
      <c r="C2341" s="2">
        <f t="shared" si="285"/>
        <v>0</v>
      </c>
      <c r="D2341" s="2">
        <f t="shared" si="286"/>
        <v>4.7096999999999998</v>
      </c>
      <c r="E2341" s="2">
        <f t="shared" si="288"/>
        <v>4.7335500000000001</v>
      </c>
      <c r="F2341" s="2">
        <f t="shared" si="289"/>
        <v>4.7123400000000002</v>
      </c>
      <c r="G2341" s="2">
        <f t="shared" si="283"/>
        <v>4.7104019999999984</v>
      </c>
      <c r="H2341" s="2">
        <f t="shared" si="287"/>
        <v>4.6577135000000034</v>
      </c>
      <c r="I2341" s="2">
        <f t="array" ref="I2341">SUMPRODUCT(B2325:B2344, (ROW(B2325:B2344)-ROW(B2325)+1)) / (20*21/2)</f>
        <v>4.7157395238095239</v>
      </c>
      <c r="J2341" s="2">
        <f t="shared" si="290"/>
        <v>4.7183466286099982</v>
      </c>
      <c r="K2341" s="2">
        <f t="shared" si="284"/>
        <v>4.7115201336257684</v>
      </c>
    </row>
    <row r="2342" spans="1:11" ht="13.5" x14ac:dyDescent="0.25">
      <c r="A2342" s="3">
        <v>45415</v>
      </c>
      <c r="B2342" s="2">
        <v>4.6902999999999997</v>
      </c>
      <c r="C2342" s="2">
        <f t="shared" si="285"/>
        <v>-8.799999999999919E-3</v>
      </c>
      <c r="D2342" s="2">
        <f t="shared" si="286"/>
        <v>4.7026400000000006</v>
      </c>
      <c r="E2342" s="2">
        <f t="shared" si="288"/>
        <v>4.7344400000000011</v>
      </c>
      <c r="F2342" s="2">
        <f t="shared" si="289"/>
        <v>4.7083649999999997</v>
      </c>
      <c r="G2342" s="2">
        <f t="shared" si="283"/>
        <v>4.7104019999999993</v>
      </c>
      <c r="H2342" s="2">
        <f t="shared" si="287"/>
        <v>4.6581995000000038</v>
      </c>
      <c r="I2342" s="2">
        <f t="array" ref="I2342">SUMPRODUCT(B2326:B2345, (ROW(B2326:B2345)-ROW(B2326)+1)) / (20*21/2)</f>
        <v>4.7139609523809529</v>
      </c>
      <c r="J2342" s="2">
        <f t="shared" si="290"/>
        <v>4.7156755211233312</v>
      </c>
      <c r="K2342" s="2">
        <f t="shared" si="284"/>
        <v>4.7106879715227965</v>
      </c>
    </row>
    <row r="2343" spans="1:11" ht="13.5" x14ac:dyDescent="0.25">
      <c r="A2343" s="3">
        <v>45418</v>
      </c>
      <c r="B2343" s="2">
        <v>4.6814</v>
      </c>
      <c r="C2343" s="2">
        <f t="shared" si="285"/>
        <v>-8.8999999999996859E-3</v>
      </c>
      <c r="D2343" s="2">
        <f t="shared" si="286"/>
        <v>4.6955599999999995</v>
      </c>
      <c r="E2343" s="2">
        <f t="shared" si="288"/>
        <v>4.7273700000000005</v>
      </c>
      <c r="F2343" s="2">
        <f t="shared" si="289"/>
        <v>4.7070399999999992</v>
      </c>
      <c r="G2343" s="2">
        <f t="shared" si="283"/>
        <v>4.7102239999999984</v>
      </c>
      <c r="H2343" s="2">
        <f t="shared" si="287"/>
        <v>4.6582875000000037</v>
      </c>
      <c r="I2343" s="2">
        <f t="array" ref="I2343">SUMPRODUCT(B2327:B2346, (ROW(B2327:B2346)-ROW(B2327)+1)) / (20*21/2)</f>
        <v>4.7120961904761902</v>
      </c>
      <c r="J2343" s="2">
        <f t="shared" si="290"/>
        <v>4.7124111857782518</v>
      </c>
      <c r="K2343" s="2">
        <f t="shared" si="284"/>
        <v>4.7095394236199413</v>
      </c>
    </row>
    <row r="2344" spans="1:11" ht="13.5" x14ac:dyDescent="0.25">
      <c r="A2344" s="3">
        <v>45419</v>
      </c>
      <c r="B2344" s="2">
        <v>4.7281000000000004</v>
      </c>
      <c r="C2344" s="2">
        <f t="shared" si="285"/>
        <v>4.6700000000000408E-2</v>
      </c>
      <c r="D2344" s="2">
        <f t="shared" si="286"/>
        <v>4.6996000000000002</v>
      </c>
      <c r="E2344" s="2">
        <f t="shared" si="288"/>
        <v>4.7143699999999997</v>
      </c>
      <c r="F2344" s="2">
        <f t="shared" si="289"/>
        <v>4.7093749999999996</v>
      </c>
      <c r="G2344" s="2">
        <f t="shared" si="283"/>
        <v>4.7109799999999993</v>
      </c>
      <c r="H2344" s="2">
        <f t="shared" si="287"/>
        <v>4.6587415000000041</v>
      </c>
      <c r="I2344" s="2">
        <f t="array" ref="I2344">SUMPRODUCT(B2328:B2347, (ROW(B2328:B2347)-ROW(B2328)+1)) / (20*21/2)</f>
        <v>4.7109466666666666</v>
      </c>
      <c r="J2344" s="2">
        <f t="shared" si="290"/>
        <v>4.7139053585612753</v>
      </c>
      <c r="K2344" s="2">
        <f t="shared" si="284"/>
        <v>4.7102672893603357</v>
      </c>
    </row>
    <row r="2345" spans="1:11" ht="13.5" x14ac:dyDescent="0.25">
      <c r="A2345" s="3">
        <v>45420</v>
      </c>
      <c r="B2345" s="2">
        <v>4.6906999999999996</v>
      </c>
      <c r="C2345" s="2">
        <f t="shared" si="285"/>
        <v>-3.7400000000000766E-2</v>
      </c>
      <c r="D2345" s="2">
        <f t="shared" si="286"/>
        <v>4.6979199999999999</v>
      </c>
      <c r="E2345" s="2">
        <f t="shared" si="288"/>
        <v>4.7064600000000008</v>
      </c>
      <c r="F2345" s="2">
        <f t="shared" si="289"/>
        <v>4.7102799999999991</v>
      </c>
      <c r="G2345" s="2">
        <f t="shared" si="283"/>
        <v>4.7111659999999986</v>
      </c>
      <c r="H2345" s="2">
        <f t="shared" si="287"/>
        <v>4.6590085000000041</v>
      </c>
      <c r="I2345" s="2">
        <f t="array" ref="I2345">SUMPRODUCT(B2329:B2348, (ROW(B2329:B2348)-ROW(B2329)+1)) / (20*21/2)</f>
        <v>4.7069157142857136</v>
      </c>
      <c r="J2345" s="2">
        <f t="shared" si="290"/>
        <v>4.7116953244125828</v>
      </c>
      <c r="K2345" s="2">
        <f t="shared" si="284"/>
        <v>4.7094999446795383</v>
      </c>
    </row>
    <row r="2346" spans="1:11" ht="13.5" x14ac:dyDescent="0.25">
      <c r="A2346" s="3">
        <v>45421</v>
      </c>
      <c r="B2346" s="2">
        <v>4.6906999999999996</v>
      </c>
      <c r="C2346" s="2">
        <f t="shared" si="285"/>
        <v>0</v>
      </c>
      <c r="D2346" s="2">
        <f t="shared" si="286"/>
        <v>4.6962400000000004</v>
      </c>
      <c r="E2346" s="2">
        <f t="shared" si="288"/>
        <v>4.7029699999999988</v>
      </c>
      <c r="F2346" s="2">
        <f t="shared" si="289"/>
        <v>4.7120699999999998</v>
      </c>
      <c r="G2346" s="2">
        <f t="shared" si="283"/>
        <v>4.7113519999999989</v>
      </c>
      <c r="H2346" s="2">
        <f t="shared" si="287"/>
        <v>4.6592755000000041</v>
      </c>
      <c r="I2346" s="2">
        <f t="array" ref="I2346">SUMPRODUCT(B2330:B2349, (ROW(B2330:B2349)-ROW(B2330)+1)) / (20*21/2)</f>
        <v>4.707377142857144</v>
      </c>
      <c r="J2346" s="2">
        <f t="shared" si="290"/>
        <v>4.7096957697066228</v>
      </c>
      <c r="K2346" s="2">
        <f t="shared" si="284"/>
        <v>4.7087626919470082</v>
      </c>
    </row>
    <row r="2347" spans="1:11" ht="13.5" x14ac:dyDescent="0.25">
      <c r="A2347" s="3">
        <v>45422</v>
      </c>
      <c r="B2347" s="2">
        <v>4.7</v>
      </c>
      <c r="C2347" s="2">
        <f t="shared" si="285"/>
        <v>9.3000000000005301E-3</v>
      </c>
      <c r="D2347" s="2">
        <f t="shared" si="286"/>
        <v>4.6981799999999998</v>
      </c>
      <c r="E2347" s="2">
        <f t="shared" si="288"/>
        <v>4.7004099999999998</v>
      </c>
      <c r="F2347" s="2">
        <f t="shared" si="289"/>
        <v>4.7143249999999988</v>
      </c>
      <c r="G2347" s="2">
        <f t="shared" si="283"/>
        <v>4.7118999999999991</v>
      </c>
      <c r="H2347" s="2">
        <f t="shared" si="287"/>
        <v>4.6595010000000041</v>
      </c>
      <c r="I2347" s="2">
        <f t="array" ref="I2347">SUMPRODUCT(B2331:B2350, (ROW(B2331:B2350)-ROW(B2331)+1)) / (20*21/2)</f>
        <v>4.7058380952380956</v>
      </c>
      <c r="J2347" s="2">
        <f t="shared" si="290"/>
        <v>4.7087723630678973</v>
      </c>
      <c r="K2347" s="2">
        <f t="shared" si="284"/>
        <v>4.7084190569686948</v>
      </c>
    </row>
    <row r="2348" spans="1:11" ht="13.5" x14ac:dyDescent="0.25">
      <c r="A2348" s="3">
        <v>45425</v>
      </c>
      <c r="B2348" s="2">
        <v>4.6719999999999997</v>
      </c>
      <c r="C2348" s="2">
        <f t="shared" si="285"/>
        <v>-2.8000000000000469E-2</v>
      </c>
      <c r="D2348" s="2">
        <f t="shared" si="286"/>
        <v>4.6962999999999999</v>
      </c>
      <c r="E2348" s="2">
        <f t="shared" si="288"/>
        <v>4.6959299999999997</v>
      </c>
      <c r="F2348" s="2">
        <f t="shared" si="289"/>
        <v>4.7138549999999988</v>
      </c>
      <c r="G2348" s="2">
        <f t="shared" si="283"/>
        <v>4.7117120000000003</v>
      </c>
      <c r="H2348" s="2">
        <f t="shared" si="287"/>
        <v>4.6595420000000045</v>
      </c>
      <c r="I2348" s="2">
        <f t="array" ref="I2348">SUMPRODUCT(B2332:B2351, (ROW(B2332:B2351)-ROW(B2332)+1)) / (20*21/2)</f>
        <v>4.7043366666666664</v>
      </c>
      <c r="J2348" s="2">
        <f t="shared" si="290"/>
        <v>4.7052702332519063</v>
      </c>
      <c r="K2348" s="2">
        <f t="shared" si="284"/>
        <v>4.706990858656197</v>
      </c>
    </row>
    <row r="2349" spans="1:11" ht="13.5" x14ac:dyDescent="0.25">
      <c r="A2349" s="3">
        <v>45426</v>
      </c>
      <c r="B2349" s="2">
        <v>4.7187000000000001</v>
      </c>
      <c r="C2349" s="2">
        <f t="shared" si="285"/>
        <v>4.6700000000000408E-2</v>
      </c>
      <c r="D2349" s="2">
        <f t="shared" si="286"/>
        <v>4.6944199999999991</v>
      </c>
      <c r="E2349" s="2">
        <f t="shared" si="288"/>
        <v>4.6970100000000006</v>
      </c>
      <c r="F2349" s="2">
        <f t="shared" si="289"/>
        <v>4.7161599999999995</v>
      </c>
      <c r="G2349" s="2">
        <f t="shared" si="283"/>
        <v>4.7124579999999989</v>
      </c>
      <c r="H2349" s="2">
        <f t="shared" si="287"/>
        <v>4.6595515000000036</v>
      </c>
      <c r="I2349" s="2">
        <f t="array" ref="I2349">SUMPRODUCT(B2333:B2352, (ROW(B2333:B2352)-ROW(B2333)+1)) / (20*21/2)</f>
        <v>4.7091014285714285</v>
      </c>
      <c r="J2349" s="2">
        <f t="shared" si="290"/>
        <v>4.7065492586564863</v>
      </c>
      <c r="K2349" s="2">
        <f t="shared" si="284"/>
        <v>4.7074500406696798</v>
      </c>
    </row>
    <row r="2350" spans="1:11" ht="13.5" x14ac:dyDescent="0.25">
      <c r="A2350" s="3">
        <v>45427</v>
      </c>
      <c r="B2350" s="2">
        <v>4.7</v>
      </c>
      <c r="C2350" s="2">
        <f t="shared" si="285"/>
        <v>-1.8699999999999939E-2</v>
      </c>
      <c r="D2350" s="2">
        <f t="shared" si="286"/>
        <v>4.6962799999999998</v>
      </c>
      <c r="E2350" s="2">
        <f t="shared" si="288"/>
        <v>4.6970999999999998</v>
      </c>
      <c r="F2350" s="2">
        <f t="shared" si="289"/>
        <v>4.7157649999999993</v>
      </c>
      <c r="G2350" s="2">
        <f t="shared" si="283"/>
        <v>4.7126519999999994</v>
      </c>
      <c r="H2350" s="2">
        <f t="shared" si="287"/>
        <v>4.6592910000000041</v>
      </c>
      <c r="I2350" s="2">
        <f t="array" ref="I2350">SUMPRODUCT(B2334:B2353, (ROW(B2334:B2353)-ROW(B2334)+1)) / (20*21/2)</f>
        <v>4.7107995238095244</v>
      </c>
      <c r="J2350" s="2">
        <f t="shared" si="290"/>
        <v>4.7059255197368213</v>
      </c>
      <c r="K2350" s="2">
        <f t="shared" si="284"/>
        <v>4.7071578822120452</v>
      </c>
    </row>
    <row r="2351" spans="1:11" ht="13.5" x14ac:dyDescent="0.25">
      <c r="A2351" s="3">
        <v>45428</v>
      </c>
      <c r="B2351" s="2">
        <v>4.7</v>
      </c>
      <c r="C2351" s="2">
        <f t="shared" si="285"/>
        <v>0</v>
      </c>
      <c r="D2351" s="2">
        <f t="shared" si="286"/>
        <v>4.6981400000000004</v>
      </c>
      <c r="E2351" s="2">
        <f t="shared" si="288"/>
        <v>4.6971900000000009</v>
      </c>
      <c r="F2351" s="2">
        <f t="shared" si="289"/>
        <v>4.7153700000000001</v>
      </c>
      <c r="G2351" s="2">
        <f t="shared" si="283"/>
        <v>4.713023999999999</v>
      </c>
      <c r="H2351" s="2">
        <f t="shared" si="287"/>
        <v>4.6592070000000039</v>
      </c>
      <c r="I2351" s="2">
        <f t="array" ref="I2351">SUMPRODUCT(B2335:B2354, (ROW(B2335:B2354)-ROW(B2335)+1)) / (20*21/2)</f>
        <v>4.7107866666666665</v>
      </c>
      <c r="J2351" s="2">
        <f t="shared" si="290"/>
        <v>4.7053611845237908</v>
      </c>
      <c r="K2351" s="2">
        <f t="shared" si="284"/>
        <v>4.7068771809488279</v>
      </c>
    </row>
    <row r="2352" spans="1:11" ht="13.5" x14ac:dyDescent="0.25">
      <c r="A2352" s="3">
        <v>45429</v>
      </c>
      <c r="B2352" s="2">
        <v>4.7653999999999996</v>
      </c>
      <c r="C2352" s="2">
        <f t="shared" si="285"/>
        <v>6.5399999999999459E-2</v>
      </c>
      <c r="D2352" s="2">
        <f t="shared" si="286"/>
        <v>4.7112199999999991</v>
      </c>
      <c r="E2352" s="2">
        <f t="shared" si="288"/>
        <v>4.7047000000000008</v>
      </c>
      <c r="F2352" s="2">
        <f t="shared" si="289"/>
        <v>4.71957</v>
      </c>
      <c r="G2352" s="2">
        <f t="shared" si="283"/>
        <v>4.7145259999999993</v>
      </c>
      <c r="H2352" s="2">
        <f t="shared" si="287"/>
        <v>4.6598475000000041</v>
      </c>
      <c r="I2352" s="2">
        <f t="array" ref="I2352">SUMPRODUCT(B2336:B2355, (ROW(B2336:B2355)-ROW(B2336)+1)) / (20*21/2)</f>
        <v>4.7212280952380956</v>
      </c>
      <c r="J2352" s="2">
        <f t="shared" si="290"/>
        <v>4.7110791669500962</v>
      </c>
      <c r="K2352" s="2">
        <f t="shared" si="284"/>
        <v>4.7091721934606392</v>
      </c>
    </row>
    <row r="2353" spans="1:11" ht="13.5" x14ac:dyDescent="0.25">
      <c r="A2353" s="3">
        <v>45432</v>
      </c>
      <c r="B2353" s="2">
        <v>4.7374000000000001</v>
      </c>
      <c r="C2353" s="2">
        <f t="shared" si="285"/>
        <v>-2.7999999999999581E-2</v>
      </c>
      <c r="D2353" s="2">
        <f t="shared" si="286"/>
        <v>4.7243000000000004</v>
      </c>
      <c r="E2353" s="2">
        <f t="shared" si="288"/>
        <v>4.710300000000001</v>
      </c>
      <c r="F2353" s="2">
        <f t="shared" si="289"/>
        <v>4.7188350000000003</v>
      </c>
      <c r="G2353" s="2">
        <f t="shared" si="283"/>
        <v>4.7151159999999983</v>
      </c>
      <c r="H2353" s="2">
        <f t="shared" si="287"/>
        <v>4.6599505000000043</v>
      </c>
      <c r="I2353" s="2">
        <f t="array" ref="I2353">SUMPRODUCT(B2337:B2356, (ROW(B2337:B2356)-ROW(B2337)+1)) / (20*21/2)</f>
        <v>4.726080476190476</v>
      </c>
      <c r="J2353" s="2">
        <f t="shared" si="290"/>
        <v>4.7135859129548496</v>
      </c>
      <c r="K2353" s="2">
        <f t="shared" si="284"/>
        <v>4.7102791662661048</v>
      </c>
    </row>
    <row r="2354" spans="1:11" ht="13.5" x14ac:dyDescent="0.25">
      <c r="A2354" s="3">
        <v>45433</v>
      </c>
      <c r="B2354" s="2">
        <v>4.7187000000000001</v>
      </c>
      <c r="C2354" s="2">
        <f t="shared" si="285"/>
        <v>-1.8699999999999939E-2</v>
      </c>
      <c r="D2354" s="2">
        <f t="shared" si="286"/>
        <v>4.7242999999999995</v>
      </c>
      <c r="E2354" s="2">
        <f t="shared" si="288"/>
        <v>4.7093599999999993</v>
      </c>
      <c r="F2354" s="2">
        <f t="shared" si="289"/>
        <v>4.7118649999999995</v>
      </c>
      <c r="G2354" s="2">
        <f t="shared" ref="G2354:G2417" si="291">AVERAGE(B2305:B2354)</f>
        <v>4.7155079999999989</v>
      </c>
      <c r="H2354" s="2">
        <f t="shared" si="287"/>
        <v>4.6603575000000044</v>
      </c>
      <c r="I2354" s="2">
        <f t="array" ref="I2354">SUMPRODUCT(B2338:B2357, (ROW(B2338:B2357)-ROW(B2338)+1)) / (20*21/2)</f>
        <v>4.7289719047619059</v>
      </c>
      <c r="J2354" s="2">
        <f t="shared" si="290"/>
        <v>4.7140729688639116</v>
      </c>
      <c r="K2354" s="2">
        <f t="shared" si="284"/>
        <v>4.7106093950399828</v>
      </c>
    </row>
    <row r="2355" spans="1:11" ht="13.5" x14ac:dyDescent="0.25">
      <c r="A2355" s="3">
        <v>45434</v>
      </c>
      <c r="B2355" s="2">
        <v>4.8215000000000003</v>
      </c>
      <c r="C2355" s="2">
        <f t="shared" si="285"/>
        <v>0.10280000000000022</v>
      </c>
      <c r="D2355" s="2">
        <f t="shared" si="286"/>
        <v>4.7486000000000006</v>
      </c>
      <c r="E2355" s="2">
        <f t="shared" si="288"/>
        <v>4.7224399999999997</v>
      </c>
      <c r="F2355" s="2">
        <f t="shared" si="289"/>
        <v>4.7144500000000003</v>
      </c>
      <c r="G2355" s="2">
        <f t="shared" si="291"/>
        <v>4.7183099999999989</v>
      </c>
      <c r="H2355" s="2">
        <f t="shared" si="287"/>
        <v>4.6612785000000043</v>
      </c>
      <c r="I2355" s="2">
        <f t="array" ref="I2355">SUMPRODUCT(B2339:B2358, (ROW(B2339:B2358)-ROW(B2339)+1)) / (20*21/2)</f>
        <v>4.7379909523809527</v>
      </c>
      <c r="J2355" s="2">
        <f t="shared" si="290"/>
        <v>4.7243041146863956</v>
      </c>
      <c r="K2355" s="2">
        <f t="shared" ref="K2355:K2418" si="292">$K$4*B2355+(1-$K$4)*K2354</f>
        <v>4.7149580462148855</v>
      </c>
    </row>
    <row r="2356" spans="1:11" ht="13.5" x14ac:dyDescent="0.25">
      <c r="A2356" s="3">
        <v>45435</v>
      </c>
      <c r="B2356" s="2">
        <v>4.7653999999999996</v>
      </c>
      <c r="C2356" s="2">
        <f t="shared" si="285"/>
        <v>-5.6100000000000705E-2</v>
      </c>
      <c r="D2356" s="2">
        <f t="shared" si="286"/>
        <v>4.7616800000000001</v>
      </c>
      <c r="E2356" s="2">
        <f t="shared" si="288"/>
        <v>4.7299099999999994</v>
      </c>
      <c r="F2356" s="2">
        <f t="shared" si="289"/>
        <v>4.7164399999999995</v>
      </c>
      <c r="G2356" s="2">
        <f t="shared" si="291"/>
        <v>4.7196359999999977</v>
      </c>
      <c r="H2356" s="2">
        <f t="shared" si="287"/>
        <v>4.6619190000000037</v>
      </c>
      <c r="I2356" s="2">
        <f t="array" ref="I2356">SUMPRODUCT(B2340:B2359, (ROW(B2340:B2359)-ROW(B2340)+1)) / (20*21/2)</f>
        <v>4.7474414285714284</v>
      </c>
      <c r="J2356" s="2">
        <f t="shared" si="290"/>
        <v>4.7282180085257863</v>
      </c>
      <c r="K2356" s="2">
        <f t="shared" si="292"/>
        <v>4.7169361620495964</v>
      </c>
    </row>
    <row r="2357" spans="1:11" ht="13.5" x14ac:dyDescent="0.25">
      <c r="A2357" s="3">
        <v>45436</v>
      </c>
      <c r="B2357" s="2">
        <v>4.7468000000000004</v>
      </c>
      <c r="C2357" s="2">
        <f t="shared" si="285"/>
        <v>-1.8599999999999284E-2</v>
      </c>
      <c r="D2357" s="2">
        <f t="shared" si="286"/>
        <v>4.7579599999999997</v>
      </c>
      <c r="E2357" s="2">
        <f t="shared" si="288"/>
        <v>4.7345899999999999</v>
      </c>
      <c r="F2357" s="2">
        <f t="shared" si="289"/>
        <v>4.7174999999999994</v>
      </c>
      <c r="G2357" s="2">
        <f t="shared" si="291"/>
        <v>4.7205899999999987</v>
      </c>
      <c r="H2357" s="2">
        <f t="shared" si="287"/>
        <v>4.6624665000000034</v>
      </c>
      <c r="I2357" s="2">
        <f t="array" ref="I2357">SUMPRODUCT(B2341:B2360, (ROW(B2341:B2360)-ROW(B2341)+1)) / (20*21/2)</f>
        <v>4.7563509523809531</v>
      </c>
      <c r="J2357" s="2">
        <f t="shared" si="290"/>
        <v>4.729987721999521</v>
      </c>
      <c r="K2357" s="2">
        <f t="shared" si="292"/>
        <v>4.718107292949612</v>
      </c>
    </row>
    <row r="2358" spans="1:11" ht="13.5" x14ac:dyDescent="0.25">
      <c r="A2358" s="3">
        <v>45439</v>
      </c>
      <c r="B2358" s="2">
        <v>4.8121999999999998</v>
      </c>
      <c r="C2358" s="2">
        <f t="shared" si="285"/>
        <v>6.5399999999999459E-2</v>
      </c>
      <c r="D2358" s="2">
        <f t="shared" si="286"/>
        <v>4.7729200000000001</v>
      </c>
      <c r="E2358" s="2">
        <f t="shared" si="288"/>
        <v>4.7486100000000002</v>
      </c>
      <c r="F2358" s="2">
        <f t="shared" si="289"/>
        <v>4.72227</v>
      </c>
      <c r="G2358" s="2">
        <f t="shared" si="291"/>
        <v>4.7230279999999984</v>
      </c>
      <c r="H2358" s="2">
        <f t="shared" si="287"/>
        <v>4.6636505000000037</v>
      </c>
      <c r="I2358" s="2">
        <f t="array" ref="I2358">SUMPRODUCT(B2342:B2361, (ROW(B2342:B2361)-ROW(B2342)+1)) / (20*21/2)</f>
        <v>4.7646776190476192</v>
      </c>
      <c r="J2358" s="2">
        <f t="shared" si="290"/>
        <v>4.7378174627614706</v>
      </c>
      <c r="K2358" s="2">
        <f t="shared" si="292"/>
        <v>4.721797203030019</v>
      </c>
    </row>
    <row r="2359" spans="1:11" ht="13.5" x14ac:dyDescent="0.25">
      <c r="A2359" s="3">
        <v>45440</v>
      </c>
      <c r="B2359" s="2">
        <v>4.8215000000000003</v>
      </c>
      <c r="C2359" s="2">
        <f t="shared" si="285"/>
        <v>9.3000000000005301E-3</v>
      </c>
      <c r="D2359" s="2">
        <f t="shared" si="286"/>
        <v>4.7934800000000006</v>
      </c>
      <c r="E2359" s="2">
        <f t="shared" si="288"/>
        <v>4.7588899999999992</v>
      </c>
      <c r="F2359" s="2">
        <f t="shared" si="289"/>
        <v>4.7279499999999999</v>
      </c>
      <c r="G2359" s="2">
        <f t="shared" si="291"/>
        <v>4.7258299999999984</v>
      </c>
      <c r="H2359" s="2">
        <f t="shared" si="287"/>
        <v>4.6650135000000033</v>
      </c>
      <c r="I2359" s="2">
        <f t="array" ref="I2359">SUMPRODUCT(B2343:B2362, (ROW(B2343:B2362)-ROW(B2343)+1)) / (20*21/2)</f>
        <v>4.7724214285714286</v>
      </c>
      <c r="J2359" s="2">
        <f t="shared" si="290"/>
        <v>4.7457872282127589</v>
      </c>
      <c r="K2359" s="2">
        <f t="shared" si="292"/>
        <v>4.7257071166366851</v>
      </c>
    </row>
    <row r="2360" spans="1:11" ht="13.5" x14ac:dyDescent="0.25">
      <c r="A2360" s="3">
        <v>45441</v>
      </c>
      <c r="B2360" s="2">
        <v>4.8215000000000003</v>
      </c>
      <c r="C2360" s="2">
        <f t="shared" si="285"/>
        <v>0</v>
      </c>
      <c r="D2360" s="2">
        <f t="shared" si="286"/>
        <v>4.7934800000000006</v>
      </c>
      <c r="E2360" s="2">
        <f t="shared" si="288"/>
        <v>4.7710400000000002</v>
      </c>
      <c r="F2360" s="2">
        <f t="shared" si="289"/>
        <v>4.7340700000000009</v>
      </c>
      <c r="G2360" s="2">
        <f t="shared" si="291"/>
        <v>4.7281019999999989</v>
      </c>
      <c r="H2360" s="2">
        <f t="shared" si="287"/>
        <v>4.6663765000000028</v>
      </c>
      <c r="I2360" s="2">
        <f t="array" ref="I2360">SUMPRODUCT(B2344:B2363, (ROW(B2344:B2363)-ROW(B2344)+1)) / (20*21/2)</f>
        <v>4.7786547619047628</v>
      </c>
      <c r="J2360" s="2">
        <f t="shared" si="290"/>
        <v>4.7529979683829717</v>
      </c>
      <c r="K2360" s="2">
        <f t="shared" si="292"/>
        <v>4.7294637002979911</v>
      </c>
    </row>
    <row r="2361" spans="1:11" ht="13.5" x14ac:dyDescent="0.25">
      <c r="A2361" s="3">
        <v>45442</v>
      </c>
      <c r="B2361" s="2">
        <v>4.8215000000000003</v>
      </c>
      <c r="C2361" s="2">
        <f t="shared" si="285"/>
        <v>0</v>
      </c>
      <c r="D2361" s="2">
        <f t="shared" si="286"/>
        <v>4.8047000000000004</v>
      </c>
      <c r="E2361" s="2">
        <f t="shared" si="288"/>
        <v>4.7831899999999994</v>
      </c>
      <c r="F2361" s="2">
        <f t="shared" si="289"/>
        <v>4.740190000000001</v>
      </c>
      <c r="G2361" s="2">
        <f t="shared" si="291"/>
        <v>4.7300199999999997</v>
      </c>
      <c r="H2361" s="2">
        <f t="shared" si="287"/>
        <v>4.6677395000000033</v>
      </c>
      <c r="I2361" s="2">
        <f t="array" ref="I2361">SUMPRODUCT(B2345:B2364, (ROW(B2345:B2364)-ROW(B2345)+1)) / (20*21/2)</f>
        <v>4.7842652380952382</v>
      </c>
      <c r="J2361" s="2">
        <f t="shared" si="290"/>
        <v>4.7595219713941175</v>
      </c>
      <c r="K2361" s="2">
        <f t="shared" si="292"/>
        <v>4.7330729669529719</v>
      </c>
    </row>
    <row r="2362" spans="1:11" ht="13.5" x14ac:dyDescent="0.25">
      <c r="A2362" s="3">
        <v>45443</v>
      </c>
      <c r="B2362" s="2">
        <v>4.8215000000000003</v>
      </c>
      <c r="C2362" s="2">
        <f t="shared" si="285"/>
        <v>0</v>
      </c>
      <c r="D2362" s="2">
        <f t="shared" si="286"/>
        <v>4.8196400000000006</v>
      </c>
      <c r="E2362" s="2">
        <f t="shared" si="288"/>
        <v>4.7888000000000002</v>
      </c>
      <c r="F2362" s="2">
        <f t="shared" si="289"/>
        <v>4.7467500000000005</v>
      </c>
      <c r="G2362" s="2">
        <f t="shared" si="291"/>
        <v>4.7319380000000004</v>
      </c>
      <c r="H2362" s="2">
        <f t="shared" si="287"/>
        <v>4.6692790000000031</v>
      </c>
      <c r="I2362" s="2">
        <f t="array" ref="I2362">SUMPRODUCT(B2346:B2365, (ROW(B2346:B2365)-ROW(B2346)+1)) / (20*21/2)</f>
        <v>4.7867990476190476</v>
      </c>
      <c r="J2362" s="2">
        <f t="shared" si="290"/>
        <v>4.7654246407851533</v>
      </c>
      <c r="K2362" s="2">
        <f t="shared" si="292"/>
        <v>4.7365406937391299</v>
      </c>
    </row>
    <row r="2363" spans="1:11" ht="13.5" x14ac:dyDescent="0.25">
      <c r="A2363" s="3">
        <v>45446</v>
      </c>
      <c r="B2363" s="2">
        <v>4.8121999999999998</v>
      </c>
      <c r="C2363" s="2">
        <f t="shared" si="285"/>
        <v>-9.3000000000005301E-3</v>
      </c>
      <c r="D2363" s="2">
        <f t="shared" si="286"/>
        <v>4.8196400000000006</v>
      </c>
      <c r="E2363" s="2">
        <f t="shared" si="288"/>
        <v>4.7962799999999994</v>
      </c>
      <c r="F2363" s="2">
        <f t="shared" si="289"/>
        <v>4.7532900000000016</v>
      </c>
      <c r="G2363" s="2">
        <f t="shared" si="291"/>
        <v>4.73367</v>
      </c>
      <c r="H2363" s="2">
        <f t="shared" si="287"/>
        <v>4.670816000000003</v>
      </c>
      <c r="I2363" s="2">
        <f t="array" ref="I2363">SUMPRODUCT(B2347:B2366, (ROW(B2347:B2366)-ROW(B2347)+1)) / (20*21/2)</f>
        <v>4.7888880952380957</v>
      </c>
      <c r="J2363" s="2">
        <f t="shared" si="290"/>
        <v>4.7698794369008528</v>
      </c>
      <c r="K2363" s="2">
        <f t="shared" si="292"/>
        <v>4.7395077253572033</v>
      </c>
    </row>
    <row r="2364" spans="1:11" ht="13.5" x14ac:dyDescent="0.25">
      <c r="A2364" s="3">
        <v>45447</v>
      </c>
      <c r="B2364" s="2">
        <v>4.8121999999999998</v>
      </c>
      <c r="C2364" s="2">
        <f t="shared" si="285"/>
        <v>0</v>
      </c>
      <c r="D2364" s="2">
        <f t="shared" si="286"/>
        <v>4.8177800000000008</v>
      </c>
      <c r="E2364" s="2">
        <f t="shared" si="288"/>
        <v>4.805629999999999</v>
      </c>
      <c r="F2364" s="2">
        <f t="shared" si="289"/>
        <v>4.7574950000000005</v>
      </c>
      <c r="G2364" s="2">
        <f t="shared" si="291"/>
        <v>4.7350480000000008</v>
      </c>
      <c r="H2364" s="2">
        <f t="shared" si="287"/>
        <v>4.6723530000000029</v>
      </c>
      <c r="I2364" s="2">
        <f t="array" ref="I2364">SUMPRODUCT(B2348:B2367, (ROW(B2348:B2367)-ROW(B2348)+1)) / (20*21/2)</f>
        <v>4.793208571428571</v>
      </c>
      <c r="J2364" s="2">
        <f t="shared" si="290"/>
        <v>4.7739099667198186</v>
      </c>
      <c r="K2364" s="2">
        <f t="shared" si="292"/>
        <v>4.7423584027941752</v>
      </c>
    </row>
    <row r="2365" spans="1:11" ht="13.5" x14ac:dyDescent="0.25">
      <c r="A2365" s="3">
        <v>45448</v>
      </c>
      <c r="B2365" s="2">
        <v>4.7840999999999996</v>
      </c>
      <c r="C2365" s="2">
        <f t="shared" si="285"/>
        <v>-2.8100000000000236E-2</v>
      </c>
      <c r="D2365" s="2">
        <f t="shared" si="286"/>
        <v>4.8102999999999998</v>
      </c>
      <c r="E2365" s="2">
        <f t="shared" si="288"/>
        <v>4.8018899999999993</v>
      </c>
      <c r="F2365" s="2">
        <f t="shared" si="289"/>
        <v>4.7621649999999995</v>
      </c>
      <c r="G2365" s="2">
        <f t="shared" si="291"/>
        <v>4.7353339999999999</v>
      </c>
      <c r="H2365" s="2">
        <f t="shared" si="287"/>
        <v>4.6736170000000028</v>
      </c>
      <c r="I2365" s="2">
        <f t="array" ref="I2365">SUMPRODUCT(B2349:B2368, (ROW(B2349:B2368)-ROW(B2349)+1)) / (20*21/2)</f>
        <v>4.7969947619047613</v>
      </c>
      <c r="J2365" s="2">
        <f t="shared" si="290"/>
        <v>4.7748804460798357</v>
      </c>
      <c r="K2365" s="2">
        <f t="shared" si="292"/>
        <v>4.7439953281747957</v>
      </c>
    </row>
    <row r="2366" spans="1:11" ht="13.5" x14ac:dyDescent="0.25">
      <c r="A2366" s="3">
        <v>45449</v>
      </c>
      <c r="B2366" s="2">
        <v>4.7840999999999996</v>
      </c>
      <c r="C2366" s="2">
        <f t="shared" si="285"/>
        <v>0</v>
      </c>
      <c r="D2366" s="2">
        <f t="shared" si="286"/>
        <v>4.8028199999999996</v>
      </c>
      <c r="E2366" s="2">
        <f t="shared" si="288"/>
        <v>4.8037600000000005</v>
      </c>
      <c r="F2366" s="2">
        <f t="shared" si="289"/>
        <v>4.7668349999999995</v>
      </c>
      <c r="G2366" s="2">
        <f t="shared" si="291"/>
        <v>4.7350899999999987</v>
      </c>
      <c r="H2366" s="2">
        <f t="shared" si="287"/>
        <v>4.6750580000000017</v>
      </c>
      <c r="I2366" s="2">
        <f t="array" ref="I2366">SUMPRODUCT(B2350:B2369, (ROW(B2350:B2369)-ROW(B2350)+1)) / (20*21/2)</f>
        <v>4.8001133333333339</v>
      </c>
      <c r="J2366" s="2">
        <f t="shared" si="290"/>
        <v>4.7757584988341364</v>
      </c>
      <c r="K2366" s="2">
        <f t="shared" si="292"/>
        <v>4.7455680604032349</v>
      </c>
    </row>
    <row r="2367" spans="1:11" ht="13.5" x14ac:dyDescent="0.25">
      <c r="A2367" s="3">
        <v>45450</v>
      </c>
      <c r="B2367" s="2">
        <v>4.8121999999999998</v>
      </c>
      <c r="C2367" s="2">
        <f t="shared" si="285"/>
        <v>2.8100000000000236E-2</v>
      </c>
      <c r="D2367" s="2">
        <f t="shared" si="286"/>
        <v>4.8009599999999999</v>
      </c>
      <c r="E2367" s="2">
        <f t="shared" si="288"/>
        <v>4.8102999999999998</v>
      </c>
      <c r="F2367" s="2">
        <f t="shared" si="289"/>
        <v>4.7724450000000003</v>
      </c>
      <c r="G2367" s="2">
        <f t="shared" si="291"/>
        <v>4.7361159999999991</v>
      </c>
      <c r="H2367" s="2">
        <f t="shared" si="287"/>
        <v>4.6766395000000021</v>
      </c>
      <c r="I2367" s="2">
        <f t="array" ref="I2367">SUMPRODUCT(B2351:B2370, (ROW(B2351:B2370)-ROW(B2351)+1)) / (20*21/2)</f>
        <v>4.8010057142857141</v>
      </c>
      <c r="J2367" s="2">
        <f t="shared" si="290"/>
        <v>4.7792291179927897</v>
      </c>
      <c r="K2367" s="2">
        <f t="shared" si="292"/>
        <v>4.7481810776423234</v>
      </c>
    </row>
    <row r="2368" spans="1:11" ht="13.5" x14ac:dyDescent="0.25">
      <c r="A2368" s="3">
        <v>45453</v>
      </c>
      <c r="B2368" s="2">
        <v>4.8121999999999998</v>
      </c>
      <c r="C2368" s="2">
        <f t="shared" si="285"/>
        <v>0</v>
      </c>
      <c r="D2368" s="2">
        <f t="shared" si="286"/>
        <v>4.8009599999999999</v>
      </c>
      <c r="E2368" s="2">
        <f t="shared" si="288"/>
        <v>4.8102999999999998</v>
      </c>
      <c r="F2368" s="2">
        <f t="shared" si="289"/>
        <v>4.7794550000000005</v>
      </c>
      <c r="G2368" s="2">
        <f t="shared" si="291"/>
        <v>4.7373179999999993</v>
      </c>
      <c r="H2368" s="2">
        <f t="shared" si="287"/>
        <v>4.6780000000000008</v>
      </c>
      <c r="I2368" s="2">
        <f t="array" ref="I2368">SUMPRODUCT(B2352:B2371, (ROW(B2352:B2371)-ROW(B2352)+1)) / (20*21/2)</f>
        <v>4.8076814285714278</v>
      </c>
      <c r="J2368" s="2">
        <f t="shared" si="290"/>
        <v>4.7823692019934763</v>
      </c>
      <c r="K2368" s="2">
        <f t="shared" si="292"/>
        <v>4.7506916236171346</v>
      </c>
    </row>
    <row r="2369" spans="1:11" ht="13.5" x14ac:dyDescent="0.25">
      <c r="A2369" s="3">
        <v>45454</v>
      </c>
      <c r="B2369" s="2">
        <v>4.8121999999999998</v>
      </c>
      <c r="C2369" s="2">
        <f t="shared" si="285"/>
        <v>0</v>
      </c>
      <c r="D2369" s="2">
        <f t="shared" si="286"/>
        <v>4.8009599999999999</v>
      </c>
      <c r="E2369" s="2">
        <f t="shared" si="288"/>
        <v>4.8093699999999995</v>
      </c>
      <c r="F2369" s="2">
        <f t="shared" si="289"/>
        <v>4.7841300000000002</v>
      </c>
      <c r="G2369" s="2">
        <f t="shared" si="291"/>
        <v>4.7390499999999989</v>
      </c>
      <c r="H2369" s="2">
        <f t="shared" si="287"/>
        <v>4.6793605000000005</v>
      </c>
      <c r="I2369" s="2">
        <f t="array" ref="I2369">SUMPRODUCT(B2353:B2372, (ROW(B2353:B2372)-ROW(B2353)+1)) / (20*21/2)</f>
        <v>4.8046957142857138</v>
      </c>
      <c r="J2369" s="2">
        <f t="shared" si="290"/>
        <v>4.7852102303750499</v>
      </c>
      <c r="K2369" s="2">
        <f t="shared" si="292"/>
        <v>4.753103716808619</v>
      </c>
    </row>
    <row r="2370" spans="1:11" ht="13.5" x14ac:dyDescent="0.25">
      <c r="A2370" s="3">
        <v>45455</v>
      </c>
      <c r="B2370" s="2">
        <v>4.7934999999999999</v>
      </c>
      <c r="C2370" s="2">
        <f t="shared" si="285"/>
        <v>-1.8699999999999939E-2</v>
      </c>
      <c r="D2370" s="2">
        <f t="shared" si="286"/>
        <v>4.8028400000000007</v>
      </c>
      <c r="E2370" s="2">
        <f t="shared" si="288"/>
        <v>4.8065699999999989</v>
      </c>
      <c r="F2370" s="2">
        <f t="shared" si="289"/>
        <v>4.788805</v>
      </c>
      <c r="G2370" s="2">
        <f t="shared" si="291"/>
        <v>4.7404079999999995</v>
      </c>
      <c r="H2370" s="2">
        <f t="shared" si="287"/>
        <v>4.6807160000000003</v>
      </c>
      <c r="I2370" s="2">
        <f t="array" ref="I2370">SUMPRODUCT(B2354:B2373, (ROW(B2354:B2373)-ROW(B2354)+1)) / (20*21/2)</f>
        <v>4.8061671428571433</v>
      </c>
      <c r="J2370" s="2">
        <f t="shared" si="290"/>
        <v>4.7859997322440933</v>
      </c>
      <c r="K2370" s="2">
        <f t="shared" si="292"/>
        <v>4.7546878847769092</v>
      </c>
    </row>
    <row r="2371" spans="1:11" ht="13.5" x14ac:dyDescent="0.25">
      <c r="A2371" s="3">
        <v>45456</v>
      </c>
      <c r="B2371" s="2">
        <v>4.8589000000000002</v>
      </c>
      <c r="C2371" s="2">
        <f t="shared" si="285"/>
        <v>6.5400000000000347E-2</v>
      </c>
      <c r="D2371" s="2">
        <f t="shared" si="286"/>
        <v>4.8178000000000001</v>
      </c>
      <c r="E2371" s="2">
        <f t="shared" si="288"/>
        <v>4.8103099999999994</v>
      </c>
      <c r="F2371" s="2">
        <f t="shared" si="289"/>
        <v>4.7967500000000003</v>
      </c>
      <c r="G2371" s="2">
        <f t="shared" si="291"/>
        <v>4.7430739999999982</v>
      </c>
      <c r="H2371" s="2">
        <f t="shared" si="287"/>
        <v>4.6823985000000006</v>
      </c>
      <c r="I2371" s="2">
        <f t="array" ref="I2371">SUMPRODUCT(B2355:B2374, (ROW(B2355:B2374)-ROW(B2355)+1)) / (20*21/2)</f>
        <v>4.8117299999999998</v>
      </c>
      <c r="J2371" s="2">
        <f t="shared" si="290"/>
        <v>4.7929426148875125</v>
      </c>
      <c r="K2371" s="2">
        <f t="shared" si="292"/>
        <v>4.7587746343935011</v>
      </c>
    </row>
    <row r="2372" spans="1:11" ht="13.5" x14ac:dyDescent="0.25">
      <c r="A2372" s="3">
        <v>45457</v>
      </c>
      <c r="B2372" s="2">
        <v>4.7653999999999996</v>
      </c>
      <c r="C2372" s="2">
        <f t="shared" ref="C2372:C2435" si="293">B2372-B2371</f>
        <v>-9.3500000000000583E-2</v>
      </c>
      <c r="D2372" s="2">
        <f t="shared" si="286"/>
        <v>4.80844</v>
      </c>
      <c r="E2372" s="2">
        <f t="shared" si="288"/>
        <v>4.8046999999999995</v>
      </c>
      <c r="F2372" s="2">
        <f t="shared" si="289"/>
        <v>4.7967500000000012</v>
      </c>
      <c r="G2372" s="2">
        <f t="shared" si="291"/>
        <v>4.7429859999999993</v>
      </c>
      <c r="H2372" s="2">
        <f t="shared" si="287"/>
        <v>4.6835690000000003</v>
      </c>
      <c r="I2372" s="2">
        <f t="array" ref="I2372">SUMPRODUCT(B2356:B2375, (ROW(B2356:B2375)-ROW(B2356)+1)) / (20*21/2)</f>
        <v>4.8121776190476195</v>
      </c>
      <c r="J2372" s="2">
        <f t="shared" si="290"/>
        <v>4.790319508707749</v>
      </c>
      <c r="K2372" s="2">
        <f t="shared" si="292"/>
        <v>4.7590344526525801</v>
      </c>
    </row>
    <row r="2373" spans="1:11" ht="13.5" x14ac:dyDescent="0.25">
      <c r="A2373" s="3">
        <v>45461</v>
      </c>
      <c r="B2373" s="2">
        <v>4.8121999999999998</v>
      </c>
      <c r="C2373" s="2">
        <f t="shared" si="293"/>
        <v>4.6800000000000175E-2</v>
      </c>
      <c r="D2373" s="2">
        <f t="shared" si="286"/>
        <v>4.8084399999999992</v>
      </c>
      <c r="E2373" s="2">
        <f t="shared" si="288"/>
        <v>4.8046999999999995</v>
      </c>
      <c r="F2373" s="2">
        <f t="shared" si="289"/>
        <v>4.8004900000000008</v>
      </c>
      <c r="G2373" s="2">
        <f t="shared" si="291"/>
        <v>4.7450719999999986</v>
      </c>
      <c r="H2373" s="2">
        <f t="shared" si="287"/>
        <v>4.6844880000000009</v>
      </c>
      <c r="I2373" s="2">
        <f t="array" ref="I2373">SUMPRODUCT(B2357:B2376, (ROW(B2357:B2376)-ROW(B2357)+1)) / (20*21/2)</f>
        <v>4.8171171428571427</v>
      </c>
      <c r="J2373" s="2">
        <f t="shared" si="290"/>
        <v>4.792403365021296</v>
      </c>
      <c r="K2373" s="2">
        <f t="shared" si="292"/>
        <v>4.7611193760779686</v>
      </c>
    </row>
    <row r="2374" spans="1:11" ht="13.5" x14ac:dyDescent="0.25">
      <c r="A2374" s="3">
        <v>45462</v>
      </c>
      <c r="B2374" s="2">
        <v>4.8589000000000002</v>
      </c>
      <c r="C2374" s="2">
        <f t="shared" si="293"/>
        <v>4.6700000000000408E-2</v>
      </c>
      <c r="D2374" s="2">
        <f t="shared" ref="D2374:D2437" si="294">AVERAGE(B2370:B2374)</f>
        <v>4.8177800000000008</v>
      </c>
      <c r="E2374" s="2">
        <f t="shared" si="288"/>
        <v>4.8093699999999995</v>
      </c>
      <c r="F2374" s="2">
        <f t="shared" si="289"/>
        <v>4.8075000000000001</v>
      </c>
      <c r="G2374" s="2">
        <f t="shared" si="291"/>
        <v>4.7486219999999992</v>
      </c>
      <c r="H2374" s="2">
        <f t="shared" si="287"/>
        <v>4.6852869999999998</v>
      </c>
      <c r="I2374" s="2">
        <f t="array" ref="I2374">SUMPRODUCT(B2358:B2377, (ROW(B2358:B2377)-ROW(B2358)+1)) / (20*21/2)</f>
        <v>4.819830476190476</v>
      </c>
      <c r="J2374" s="2">
        <f t="shared" si="290"/>
        <v>4.7987363778764109</v>
      </c>
      <c r="K2374" s="2">
        <f t="shared" si="292"/>
        <v>4.764953910349421</v>
      </c>
    </row>
    <row r="2375" spans="1:11" ht="13.5" x14ac:dyDescent="0.25">
      <c r="A2375" s="3">
        <v>45463</v>
      </c>
      <c r="B2375" s="2">
        <v>4.8121999999999998</v>
      </c>
      <c r="C2375" s="2">
        <f t="shared" si="293"/>
        <v>-4.6700000000000408E-2</v>
      </c>
      <c r="D2375" s="2">
        <f t="shared" si="294"/>
        <v>4.8215200000000005</v>
      </c>
      <c r="E2375" s="2">
        <f t="shared" si="288"/>
        <v>4.8121799999999997</v>
      </c>
      <c r="F2375" s="2">
        <f t="shared" si="289"/>
        <v>4.8070350000000008</v>
      </c>
      <c r="G2375" s="2">
        <f t="shared" si="291"/>
        <v>4.7514139999999996</v>
      </c>
      <c r="H2375" s="2">
        <f t="shared" si="287"/>
        <v>4.6858524999999993</v>
      </c>
      <c r="I2375" s="2">
        <f t="array" ref="I2375">SUMPRODUCT(B2359:B2378, (ROW(B2359:B2378)-ROW(B2359)+1)) / (20*21/2)</f>
        <v>4.8238799999999999</v>
      </c>
      <c r="J2375" s="2">
        <f t="shared" si="290"/>
        <v>4.8000186276024666</v>
      </c>
      <c r="K2375" s="2">
        <f t="shared" si="292"/>
        <v>4.7668066981788551</v>
      </c>
    </row>
    <row r="2376" spans="1:11" ht="13.5" x14ac:dyDescent="0.25">
      <c r="A2376" s="3">
        <v>45464</v>
      </c>
      <c r="B2376" s="2">
        <v>4.8589000000000002</v>
      </c>
      <c r="C2376" s="2">
        <f t="shared" si="293"/>
        <v>4.6700000000000408E-2</v>
      </c>
      <c r="D2376" s="2">
        <f t="shared" si="294"/>
        <v>4.8215199999999996</v>
      </c>
      <c r="E2376" s="2">
        <f t="shared" si="288"/>
        <v>4.8196599999999989</v>
      </c>
      <c r="F2376" s="2">
        <f t="shared" si="289"/>
        <v>4.8117100000000006</v>
      </c>
      <c r="G2376" s="2">
        <f t="shared" si="291"/>
        <v>4.7554939999999997</v>
      </c>
      <c r="H2376" s="2">
        <f t="shared" si="287"/>
        <v>4.6867399999999995</v>
      </c>
      <c r="I2376" s="2">
        <f t="array" ref="I2376">SUMPRODUCT(B2360:B2379, (ROW(B2360:B2379)-ROW(B2360)+1)) / (20*21/2)</f>
        <v>4.8232595238095239</v>
      </c>
      <c r="J2376" s="2">
        <f t="shared" si="290"/>
        <v>4.8056263773546126</v>
      </c>
      <c r="K2376" s="2">
        <f t="shared" si="292"/>
        <v>4.7704182002110569</v>
      </c>
    </row>
    <row r="2377" spans="1:11" ht="13.5" x14ac:dyDescent="0.25">
      <c r="A2377" s="3">
        <v>45467</v>
      </c>
      <c r="B2377" s="2">
        <v>4.8402000000000003</v>
      </c>
      <c r="C2377" s="2">
        <f t="shared" si="293"/>
        <v>-1.8699999999999939E-2</v>
      </c>
      <c r="D2377" s="2">
        <f t="shared" si="294"/>
        <v>4.8364799999999999</v>
      </c>
      <c r="E2377" s="2">
        <f t="shared" si="288"/>
        <v>4.8224600000000004</v>
      </c>
      <c r="F2377" s="2">
        <f t="shared" si="289"/>
        <v>4.8163800000000005</v>
      </c>
      <c r="G2377" s="2">
        <f t="shared" si="291"/>
        <v>4.7591999999999981</v>
      </c>
      <c r="H2377" s="2">
        <f t="shared" si="287"/>
        <v>4.6875339999999994</v>
      </c>
      <c r="I2377" s="2">
        <f t="array" ref="I2377">SUMPRODUCT(B2361:B2380, (ROW(B2361:B2380)-ROW(B2361)+1)) / (20*21/2)</f>
        <v>4.8200071428571425</v>
      </c>
      <c r="J2377" s="2">
        <f t="shared" si="290"/>
        <v>4.8089191033208403</v>
      </c>
      <c r="K2377" s="2">
        <f t="shared" si="292"/>
        <v>4.7731547413792512</v>
      </c>
    </row>
    <row r="2378" spans="1:11" ht="13.5" x14ac:dyDescent="0.25">
      <c r="A2378" s="3">
        <v>45468</v>
      </c>
      <c r="B2378" s="2">
        <v>4.8589000000000002</v>
      </c>
      <c r="C2378" s="2">
        <f t="shared" si="293"/>
        <v>1.8699999999999939E-2</v>
      </c>
      <c r="D2378" s="2">
        <f t="shared" si="294"/>
        <v>4.8458200000000007</v>
      </c>
      <c r="E2378" s="2">
        <f t="shared" si="288"/>
        <v>4.8271299999999995</v>
      </c>
      <c r="F2378" s="2">
        <f t="shared" si="289"/>
        <v>4.818715000000001</v>
      </c>
      <c r="G2378" s="2">
        <f t="shared" si="291"/>
        <v>4.7627499999999987</v>
      </c>
      <c r="H2378" s="2">
        <f t="shared" ref="H2378:H2441" si="295">AVERAGE(B2179:B2378)</f>
        <v>4.6886864999999993</v>
      </c>
      <c r="I2378" s="2">
        <f t="array" ref="I2378">SUMPRODUCT(B2362:B2381, (ROW(B2362:B2381)-ROW(B2362)+1)) / (20*21/2)</f>
        <v>4.8160471428571432</v>
      </c>
      <c r="J2378" s="2">
        <f t="shared" si="290"/>
        <v>4.8136791887188553</v>
      </c>
      <c r="K2378" s="2">
        <f t="shared" si="292"/>
        <v>4.7765173005408501</v>
      </c>
    </row>
    <row r="2379" spans="1:11" ht="13.5" x14ac:dyDescent="0.25">
      <c r="A2379" s="3">
        <v>45469</v>
      </c>
      <c r="B2379" s="2">
        <v>4.8121999999999998</v>
      </c>
      <c r="C2379" s="2">
        <f t="shared" si="293"/>
        <v>-4.6700000000000408E-2</v>
      </c>
      <c r="D2379" s="2">
        <f t="shared" si="294"/>
        <v>4.8364799999999999</v>
      </c>
      <c r="E2379" s="2">
        <f t="shared" si="288"/>
        <v>4.8271300000000004</v>
      </c>
      <c r="F2379" s="2">
        <f t="shared" si="289"/>
        <v>4.8182500000000008</v>
      </c>
      <c r="G2379" s="2">
        <f t="shared" si="291"/>
        <v>4.7655419999999991</v>
      </c>
      <c r="H2379" s="2">
        <f t="shared" si="295"/>
        <v>4.6894729999999987</v>
      </c>
      <c r="I2379" s="2">
        <f t="array" ref="I2379">SUMPRODUCT(B2363:B2382, (ROW(B2363:B2382)-ROW(B2363)+1)) / (20*21/2)</f>
        <v>4.8114142857142852</v>
      </c>
      <c r="J2379" s="2">
        <f t="shared" si="290"/>
        <v>4.8135383136027734</v>
      </c>
      <c r="K2379" s="2">
        <f t="shared" si="292"/>
        <v>4.7779166220882674</v>
      </c>
    </row>
    <row r="2380" spans="1:11" ht="13.5" x14ac:dyDescent="0.25">
      <c r="A2380" s="3">
        <v>45470</v>
      </c>
      <c r="B2380" s="2">
        <v>4.7840999999999996</v>
      </c>
      <c r="C2380" s="2">
        <f t="shared" si="293"/>
        <v>-2.8100000000000236E-2</v>
      </c>
      <c r="D2380" s="2">
        <f t="shared" si="294"/>
        <v>4.8308599999999995</v>
      </c>
      <c r="E2380" s="2">
        <f t="shared" ref="E2380:E2443" si="296">AVERAGE(B2371:B2380)</f>
        <v>4.8261900000000004</v>
      </c>
      <c r="F2380" s="2">
        <f t="shared" si="289"/>
        <v>4.8163800000000005</v>
      </c>
      <c r="G2380" s="2">
        <f t="shared" si="291"/>
        <v>4.7670659999999989</v>
      </c>
      <c r="H2380" s="2">
        <f t="shared" si="295"/>
        <v>4.6902069999999982</v>
      </c>
      <c r="I2380" s="2">
        <f t="array" ref="I2380">SUMPRODUCT(B2364:B2383, (ROW(B2364:B2383)-ROW(B2364)+1)) / (20*21/2)</f>
        <v>4.8043819047619047</v>
      </c>
      <c r="J2380" s="2">
        <f t="shared" si="290"/>
        <v>4.8107346646882236</v>
      </c>
      <c r="K2380" s="2">
        <f t="shared" si="292"/>
        <v>4.7781591074965704</v>
      </c>
    </row>
    <row r="2381" spans="1:11" ht="13.5" x14ac:dyDescent="0.25">
      <c r="A2381" s="3">
        <v>45471</v>
      </c>
      <c r="B2381" s="2">
        <v>4.7747999999999999</v>
      </c>
      <c r="C2381" s="2">
        <f t="shared" si="293"/>
        <v>-9.2999999999996419E-3</v>
      </c>
      <c r="D2381" s="2">
        <f t="shared" si="294"/>
        <v>4.8140400000000003</v>
      </c>
      <c r="E2381" s="2">
        <f t="shared" si="296"/>
        <v>4.81778</v>
      </c>
      <c r="F2381" s="2">
        <f t="shared" si="289"/>
        <v>4.8140450000000001</v>
      </c>
      <c r="G2381" s="2">
        <f t="shared" si="291"/>
        <v>4.7684039999999985</v>
      </c>
      <c r="H2381" s="2">
        <f t="shared" si="295"/>
        <v>4.6909389999999993</v>
      </c>
      <c r="I2381" s="2">
        <f t="array" ref="I2381">SUMPRODUCT(B2365:B2384, (ROW(B2365:B2384)-ROW(B2365)+1)) / (20*21/2)</f>
        <v>4.7994866666666667</v>
      </c>
      <c r="J2381" s="2">
        <f t="shared" si="290"/>
        <v>4.8073123156702984</v>
      </c>
      <c r="K2381" s="2">
        <f t="shared" si="292"/>
        <v>4.7780273777908224</v>
      </c>
    </row>
    <row r="2382" spans="1:11" ht="13.5" x14ac:dyDescent="0.25">
      <c r="A2382" s="3">
        <v>45474</v>
      </c>
      <c r="B2382" s="2">
        <v>4.7653999999999996</v>
      </c>
      <c r="C2382" s="2">
        <f t="shared" si="293"/>
        <v>-9.400000000000297E-3</v>
      </c>
      <c r="D2382" s="2">
        <f t="shared" si="294"/>
        <v>4.7990799999999991</v>
      </c>
      <c r="E2382" s="2">
        <f t="shared" si="296"/>
        <v>4.81778</v>
      </c>
      <c r="F2382" s="2">
        <f t="shared" si="289"/>
        <v>4.8112399999999997</v>
      </c>
      <c r="G2382" s="2">
        <f t="shared" si="291"/>
        <v>4.7700839999999989</v>
      </c>
      <c r="H2382" s="2">
        <f t="shared" si="295"/>
        <v>4.6915794999999996</v>
      </c>
      <c r="I2382" s="2">
        <f t="array" ref="I2382">SUMPRODUCT(B2366:B2385, (ROW(B2366:B2385)-ROW(B2366)+1)) / (20*21/2)</f>
        <v>4.7957442857142851</v>
      </c>
      <c r="J2382" s="2">
        <f t="shared" si="290"/>
        <v>4.8033206665588413</v>
      </c>
      <c r="K2382" s="2">
        <f t="shared" si="292"/>
        <v>4.7775321865049083</v>
      </c>
    </row>
    <row r="2383" spans="1:11" ht="13.5" x14ac:dyDescent="0.25">
      <c r="A2383" s="3">
        <v>45475</v>
      </c>
      <c r="B2383" s="2">
        <v>4.7374000000000001</v>
      </c>
      <c r="C2383" s="2">
        <f t="shared" si="293"/>
        <v>-2.7999999999999581E-2</v>
      </c>
      <c r="D2383" s="2">
        <f t="shared" si="294"/>
        <v>4.7747799999999998</v>
      </c>
      <c r="E2383" s="2">
        <f t="shared" si="296"/>
        <v>4.8102999999999998</v>
      </c>
      <c r="F2383" s="2">
        <f t="shared" si="289"/>
        <v>4.8074999999999992</v>
      </c>
      <c r="G2383" s="2">
        <f t="shared" si="291"/>
        <v>4.7697899999999995</v>
      </c>
      <c r="H2383" s="2">
        <f t="shared" si="295"/>
        <v>4.6920799999999989</v>
      </c>
      <c r="I2383" s="2">
        <f t="array" ref="I2383">SUMPRODUCT(B2367:B2386, (ROW(B2367:B2386)-ROW(B2367)+1)) / (20*21/2)</f>
        <v>4.7920909523809518</v>
      </c>
      <c r="J2383" s="2">
        <f t="shared" si="290"/>
        <v>4.7970425078389516</v>
      </c>
      <c r="K2383" s="2">
        <f t="shared" si="292"/>
        <v>4.7759583752694219</v>
      </c>
    </row>
    <row r="2384" spans="1:11" ht="13.5" x14ac:dyDescent="0.25">
      <c r="A2384" s="3">
        <v>45476</v>
      </c>
      <c r="B2384" s="2">
        <v>4.7561</v>
      </c>
      <c r="C2384" s="2">
        <f t="shared" si="293"/>
        <v>1.8699999999999939E-2</v>
      </c>
      <c r="D2384" s="2">
        <f t="shared" si="294"/>
        <v>4.76356</v>
      </c>
      <c r="E2384" s="2">
        <f t="shared" si="296"/>
        <v>4.8000199999999991</v>
      </c>
      <c r="F2384" s="2">
        <f t="shared" si="289"/>
        <v>4.8046949999999997</v>
      </c>
      <c r="G2384" s="2">
        <f t="shared" si="291"/>
        <v>4.7677499999999986</v>
      </c>
      <c r="H2384" s="2">
        <f t="shared" si="295"/>
        <v>4.692718499999998</v>
      </c>
      <c r="I2384" s="2">
        <f t="array" ref="I2384">SUMPRODUCT(B2368:B2387, (ROW(B2368:B2387)-ROW(B2368)+1)) / (20*21/2)</f>
        <v>4.7885266666666668</v>
      </c>
      <c r="J2384" s="2">
        <f t="shared" si="290"/>
        <v>4.7931432213780987</v>
      </c>
      <c r="K2384" s="2">
        <f t="shared" si="292"/>
        <v>4.7751796154549346</v>
      </c>
    </row>
    <row r="2385" spans="1:11" ht="13.5" x14ac:dyDescent="0.25">
      <c r="A2385" s="3">
        <v>45477</v>
      </c>
      <c r="B2385" s="2">
        <v>4.7653999999999996</v>
      </c>
      <c r="C2385" s="2">
        <f t="shared" si="293"/>
        <v>9.2999999999996419E-3</v>
      </c>
      <c r="D2385" s="2">
        <f t="shared" si="294"/>
        <v>4.7598199999999995</v>
      </c>
      <c r="E2385" s="2">
        <f t="shared" si="296"/>
        <v>4.7953400000000004</v>
      </c>
      <c r="F2385" s="2">
        <f t="shared" si="289"/>
        <v>4.8037599999999987</v>
      </c>
      <c r="G2385" s="2">
        <f t="shared" si="291"/>
        <v>4.7676619999999987</v>
      </c>
      <c r="H2385" s="2">
        <f t="shared" si="295"/>
        <v>4.6935799999999981</v>
      </c>
      <c r="I2385" s="2">
        <f t="array" ref="I2385">SUMPRODUCT(B2369:B2388, (ROW(B2369:B2388)-ROW(B2369)+1)) / (20*21/2)</f>
        <v>4.7896423809523805</v>
      </c>
      <c r="J2385" s="2">
        <f t="shared" si="290"/>
        <v>4.7905010098182794</v>
      </c>
      <c r="K2385" s="2">
        <f t="shared" si="292"/>
        <v>4.7747961011233686</v>
      </c>
    </row>
    <row r="2386" spans="1:11" ht="13.5" x14ac:dyDescent="0.25">
      <c r="A2386" s="3">
        <v>45478</v>
      </c>
      <c r="B2386" s="2">
        <v>4.7653999999999996</v>
      </c>
      <c r="C2386" s="2">
        <f t="shared" si="293"/>
        <v>0</v>
      </c>
      <c r="D2386" s="2">
        <f t="shared" si="294"/>
        <v>4.7579399999999996</v>
      </c>
      <c r="E2386" s="2">
        <f t="shared" si="296"/>
        <v>4.78599</v>
      </c>
      <c r="F2386" s="2">
        <f t="shared" si="289"/>
        <v>4.8028249999999995</v>
      </c>
      <c r="G2386" s="2">
        <f t="shared" si="291"/>
        <v>4.768457999999999</v>
      </c>
      <c r="H2386" s="2">
        <f t="shared" si="295"/>
        <v>4.6944414999999982</v>
      </c>
      <c r="I2386" s="2">
        <f t="array" ref="I2386">SUMPRODUCT(B2370:B2389, (ROW(B2370:B2389)-ROW(B2370)+1)) / (20*21/2)</f>
        <v>4.7863009523809517</v>
      </c>
      <c r="J2386" s="2">
        <f t="shared" si="290"/>
        <v>4.7881104374546339</v>
      </c>
      <c r="K2386" s="2">
        <f t="shared" si="292"/>
        <v>4.7744276265695111</v>
      </c>
    </row>
    <row r="2387" spans="1:11" ht="13.5" x14ac:dyDescent="0.25">
      <c r="A2387" s="3">
        <v>45481</v>
      </c>
      <c r="B2387" s="2">
        <v>4.7653999999999996</v>
      </c>
      <c r="C2387" s="2">
        <f t="shared" si="293"/>
        <v>0</v>
      </c>
      <c r="D2387" s="2">
        <f t="shared" si="294"/>
        <v>4.7579399999999996</v>
      </c>
      <c r="E2387" s="2">
        <f t="shared" si="296"/>
        <v>4.7785099999999998</v>
      </c>
      <c r="F2387" s="2">
        <f t="shared" si="289"/>
        <v>4.8004850000000001</v>
      </c>
      <c r="G2387" s="2">
        <f t="shared" si="291"/>
        <v>4.7692539999999992</v>
      </c>
      <c r="H2387" s="2">
        <f t="shared" si="295"/>
        <v>4.6953029999999982</v>
      </c>
      <c r="I2387" s="2">
        <f t="array" ref="I2387">SUMPRODUCT(B2371:B2390, (ROW(B2371:B2390)-ROW(B2371)+1)) / (20*21/2)</f>
        <v>4.7876395238095242</v>
      </c>
      <c r="J2387" s="2">
        <f t="shared" si="290"/>
        <v>4.785947538649431</v>
      </c>
      <c r="K2387" s="2">
        <f t="shared" si="292"/>
        <v>4.7740736019981584</v>
      </c>
    </row>
    <row r="2388" spans="1:11" ht="13.5" x14ac:dyDescent="0.25">
      <c r="A2388" s="3">
        <v>45482</v>
      </c>
      <c r="B2388" s="2">
        <v>4.8121999999999998</v>
      </c>
      <c r="C2388" s="2">
        <f t="shared" si="293"/>
        <v>4.6800000000000175E-2</v>
      </c>
      <c r="D2388" s="2">
        <f t="shared" si="294"/>
        <v>4.7728999999999999</v>
      </c>
      <c r="E2388" s="2">
        <f t="shared" si="296"/>
        <v>4.773839999999999</v>
      </c>
      <c r="F2388" s="2">
        <f t="shared" ref="F2388:F2451" si="297">AVERAGE(B2369:B2388)</f>
        <v>4.8004850000000001</v>
      </c>
      <c r="G2388" s="2">
        <f t="shared" si="291"/>
        <v>4.7711619999999995</v>
      </c>
      <c r="H2388" s="2">
        <f t="shared" si="295"/>
        <v>4.6963984999999973</v>
      </c>
      <c r="I2388" s="2">
        <f t="array" ref="I2388">SUMPRODUCT(B2372:B2391, (ROW(B2372:B2391)-ROW(B2372)+1)) / (20*21/2)</f>
        <v>4.7844319047619042</v>
      </c>
      <c r="J2388" s="2">
        <f t="shared" si="290"/>
        <v>4.7884477730637709</v>
      </c>
      <c r="K2388" s="2">
        <f t="shared" si="292"/>
        <v>4.7755687548609753</v>
      </c>
    </row>
    <row r="2389" spans="1:11" ht="13.5" x14ac:dyDescent="0.25">
      <c r="A2389" s="3">
        <v>45483</v>
      </c>
      <c r="B2389" s="2">
        <v>4.7653999999999996</v>
      </c>
      <c r="C2389" s="2">
        <f t="shared" si="293"/>
        <v>-4.6800000000000175E-2</v>
      </c>
      <c r="D2389" s="2">
        <f t="shared" si="294"/>
        <v>4.7747599999999997</v>
      </c>
      <c r="E2389" s="2">
        <f t="shared" si="296"/>
        <v>4.7691599999999994</v>
      </c>
      <c r="F2389" s="2">
        <f t="shared" si="297"/>
        <v>4.7981449999999999</v>
      </c>
      <c r="G2389" s="2">
        <f t="shared" si="291"/>
        <v>4.7723119999999994</v>
      </c>
      <c r="H2389" s="2">
        <f t="shared" si="295"/>
        <v>4.697083499999998</v>
      </c>
      <c r="I2389" s="2">
        <f t="array" ref="I2389">SUMPRODUCT(B2373:B2392, (ROW(B2373:B2392)-ROW(B2373)+1)) / (20*21/2)</f>
        <v>4.7905742857142846</v>
      </c>
      <c r="J2389" s="2">
        <f t="shared" ref="J2389:J2452" si="298">$J$4*B2389+J2388*(1-$J$4)</f>
        <v>4.7862527470576977</v>
      </c>
      <c r="K2389" s="2">
        <f t="shared" si="292"/>
        <v>4.7751699801605456</v>
      </c>
    </row>
    <row r="2390" spans="1:11" ht="13.5" x14ac:dyDescent="0.25">
      <c r="A2390" s="3">
        <v>45484</v>
      </c>
      <c r="B2390" s="2">
        <v>4.8121999999999998</v>
      </c>
      <c r="C2390" s="2">
        <f t="shared" si="293"/>
        <v>4.6800000000000175E-2</v>
      </c>
      <c r="D2390" s="2">
        <f t="shared" si="294"/>
        <v>4.7841199999999997</v>
      </c>
      <c r="E2390" s="2">
        <f t="shared" si="296"/>
        <v>4.7719699999999987</v>
      </c>
      <c r="F2390" s="2">
        <f t="shared" si="297"/>
        <v>4.7990800000000009</v>
      </c>
      <c r="G2390" s="2">
        <f t="shared" si="291"/>
        <v>4.7745739999999994</v>
      </c>
      <c r="H2390" s="2">
        <f t="shared" si="295"/>
        <v>4.6983114999999973</v>
      </c>
      <c r="I2390" s="2">
        <f t="array" ref="I2390">SUMPRODUCT(B2374:B2393, (ROW(B2374:B2393)-ROW(B2374)+1)) / (20*21/2)</f>
        <v>4.7962714285714281</v>
      </c>
      <c r="J2390" s="2">
        <f t="shared" si="298"/>
        <v>4.7887239140045832</v>
      </c>
      <c r="K2390" s="2">
        <f t="shared" si="292"/>
        <v>4.7766221378013087</v>
      </c>
    </row>
    <row r="2391" spans="1:11" ht="13.5" x14ac:dyDescent="0.25">
      <c r="A2391" s="3">
        <v>45485</v>
      </c>
      <c r="B2391" s="2">
        <v>4.7653999999999996</v>
      </c>
      <c r="C2391" s="2">
        <f t="shared" si="293"/>
        <v>-4.6800000000000175E-2</v>
      </c>
      <c r="D2391" s="2">
        <f t="shared" si="294"/>
        <v>4.7841199999999997</v>
      </c>
      <c r="E2391" s="2">
        <f t="shared" si="296"/>
        <v>4.7710299999999997</v>
      </c>
      <c r="F2391" s="2">
        <f t="shared" si="297"/>
        <v>4.7944050000000002</v>
      </c>
      <c r="G2391" s="2">
        <f t="shared" si="291"/>
        <v>4.7759</v>
      </c>
      <c r="H2391" s="2">
        <f t="shared" si="295"/>
        <v>4.6996144999999965</v>
      </c>
      <c r="I2391" s="2">
        <f t="array" ref="I2391">SUMPRODUCT(B2375:B2394, (ROW(B2375:B2394)-ROW(B2375)+1)) / (20*21/2)</f>
        <v>4.80174619047619</v>
      </c>
      <c r="J2391" s="2">
        <f t="shared" si="298"/>
        <v>4.78650258886129</v>
      </c>
      <c r="K2391" s="2">
        <f t="shared" si="292"/>
        <v>4.7761820539659636</v>
      </c>
    </row>
    <row r="2392" spans="1:11" ht="13.5" x14ac:dyDescent="0.25">
      <c r="A2392" s="3">
        <v>45488</v>
      </c>
      <c r="B2392" s="2">
        <v>4.8589000000000002</v>
      </c>
      <c r="C2392" s="2">
        <f t="shared" si="293"/>
        <v>9.3500000000000583E-2</v>
      </c>
      <c r="D2392" s="2">
        <f t="shared" si="294"/>
        <v>4.8028199999999996</v>
      </c>
      <c r="E2392" s="2">
        <f t="shared" si="296"/>
        <v>4.7803799999999992</v>
      </c>
      <c r="F2392" s="2">
        <f t="shared" si="297"/>
        <v>4.7990800000000009</v>
      </c>
      <c r="G2392" s="2">
        <f t="shared" si="291"/>
        <v>4.7792720000000006</v>
      </c>
      <c r="H2392" s="2">
        <f t="shared" si="295"/>
        <v>4.7013849999999966</v>
      </c>
      <c r="I2392" s="2">
        <f t="array" ref="I2392">SUMPRODUCT(B2376:B2395, (ROW(B2376:B2395)-ROW(B2376)+1)) / (20*21/2)</f>
        <v>4.8027733333333336</v>
      </c>
      <c r="J2392" s="2">
        <f t="shared" si="298"/>
        <v>4.7933975803983095</v>
      </c>
      <c r="K2392" s="2">
        <f t="shared" si="292"/>
        <v>4.7794258949869066</v>
      </c>
    </row>
    <row r="2393" spans="1:11" ht="13.5" x14ac:dyDescent="0.25">
      <c r="A2393" s="3">
        <v>45489</v>
      </c>
      <c r="B2393" s="2">
        <v>4.8589000000000002</v>
      </c>
      <c r="C2393" s="2">
        <f t="shared" si="293"/>
        <v>0</v>
      </c>
      <c r="D2393" s="2">
        <f t="shared" si="294"/>
        <v>4.8121600000000004</v>
      </c>
      <c r="E2393" s="2">
        <f t="shared" si="296"/>
        <v>4.7925299999999993</v>
      </c>
      <c r="F2393" s="2">
        <f t="shared" si="297"/>
        <v>4.8014150000000004</v>
      </c>
      <c r="G2393" s="2">
        <f t="shared" si="291"/>
        <v>4.7828220000000004</v>
      </c>
      <c r="H2393" s="2">
        <f t="shared" si="295"/>
        <v>4.7029789999999965</v>
      </c>
      <c r="I2393" s="2">
        <f t="array" ref="I2393">SUMPRODUCT(B2377:B2396, (ROW(B2377:B2396)-ROW(B2377)+1)) / (20*21/2)</f>
        <v>4.8082480952380946</v>
      </c>
      <c r="J2393" s="2">
        <f t="shared" si="298"/>
        <v>4.799635906074661</v>
      </c>
      <c r="K2393" s="2">
        <f t="shared" si="292"/>
        <v>4.7825425265560479</v>
      </c>
    </row>
    <row r="2394" spans="1:11" ht="13.5" x14ac:dyDescent="0.25">
      <c r="A2394" s="3">
        <v>45490</v>
      </c>
      <c r="B2394" s="2">
        <v>4.8589000000000002</v>
      </c>
      <c r="C2394" s="2">
        <f t="shared" si="293"/>
        <v>0</v>
      </c>
      <c r="D2394" s="2">
        <f t="shared" si="294"/>
        <v>4.8308599999999995</v>
      </c>
      <c r="E2394" s="2">
        <f t="shared" si="296"/>
        <v>4.8028099999999991</v>
      </c>
      <c r="F2394" s="2">
        <f t="shared" si="297"/>
        <v>4.8014150000000004</v>
      </c>
      <c r="G2394" s="2">
        <f t="shared" si="291"/>
        <v>4.7854380000000001</v>
      </c>
      <c r="H2394" s="2">
        <f t="shared" si="295"/>
        <v>4.7045729999999955</v>
      </c>
      <c r="I2394" s="2">
        <f t="array" ref="I2394">SUMPRODUCT(B2378:B2397, (ROW(B2378:B2397)-ROW(B2378)+1)) / (20*21/2)</f>
        <v>4.8128276190476189</v>
      </c>
      <c r="J2394" s="2">
        <f t="shared" si="298"/>
        <v>4.8052801054961218</v>
      </c>
      <c r="K2394" s="2">
        <f t="shared" si="292"/>
        <v>4.7855369372793408</v>
      </c>
    </row>
    <row r="2395" spans="1:11" ht="13.5" x14ac:dyDescent="0.25">
      <c r="A2395" s="3">
        <v>45491</v>
      </c>
      <c r="B2395" s="2">
        <v>4.8121999999999998</v>
      </c>
      <c r="C2395" s="2">
        <f t="shared" si="293"/>
        <v>-4.6700000000000408E-2</v>
      </c>
      <c r="D2395" s="2">
        <f t="shared" si="294"/>
        <v>4.8308600000000004</v>
      </c>
      <c r="E2395" s="2">
        <f t="shared" si="296"/>
        <v>4.8074899999999996</v>
      </c>
      <c r="F2395" s="2">
        <f t="shared" si="297"/>
        <v>4.8014150000000013</v>
      </c>
      <c r="G2395" s="2">
        <f t="shared" si="291"/>
        <v>4.7878679999999996</v>
      </c>
      <c r="H2395" s="2">
        <f t="shared" si="295"/>
        <v>4.7061099999999954</v>
      </c>
      <c r="I2395" s="2">
        <f t="array" ref="I2395">SUMPRODUCT(B2379:B2398, (ROW(B2379:B2398)-ROW(B2379)+1)) / (20*21/2)</f>
        <v>4.8173628571428573</v>
      </c>
      <c r="J2395" s="2">
        <f t="shared" si="298"/>
        <v>4.8059391430679197</v>
      </c>
      <c r="K2395" s="2">
        <f t="shared" si="292"/>
        <v>4.7865825475821113</v>
      </c>
    </row>
    <row r="2396" spans="1:11" ht="13.5" x14ac:dyDescent="0.25">
      <c r="A2396" s="3">
        <v>45492</v>
      </c>
      <c r="B2396" s="2">
        <v>4.8589000000000002</v>
      </c>
      <c r="C2396" s="2">
        <f t="shared" si="293"/>
        <v>4.6700000000000408E-2</v>
      </c>
      <c r="D2396" s="2">
        <f t="shared" si="294"/>
        <v>4.8495599999999994</v>
      </c>
      <c r="E2396" s="2">
        <f t="shared" si="296"/>
        <v>4.8168399999999991</v>
      </c>
      <c r="F2396" s="2">
        <f t="shared" si="297"/>
        <v>4.8014150000000004</v>
      </c>
      <c r="G2396" s="2">
        <f t="shared" si="291"/>
        <v>4.7912319999999999</v>
      </c>
      <c r="H2396" s="2">
        <f t="shared" si="295"/>
        <v>4.7078804999999946</v>
      </c>
      <c r="I2396" s="2">
        <f t="array" ref="I2396">SUMPRODUCT(B2380:B2399, (ROW(B2380:B2399)-ROW(B2380)+1)) / (20*21/2)</f>
        <v>4.8228380952380947</v>
      </c>
      <c r="J2396" s="2">
        <f t="shared" si="298"/>
        <v>4.8109830342043081</v>
      </c>
      <c r="K2396" s="2">
        <f t="shared" si="292"/>
        <v>4.7894185261083031</v>
      </c>
    </row>
    <row r="2397" spans="1:11" ht="13.5" x14ac:dyDescent="0.25">
      <c r="A2397" s="3">
        <v>45495</v>
      </c>
      <c r="B2397" s="2">
        <v>4.8494999999999999</v>
      </c>
      <c r="C2397" s="2">
        <f t="shared" si="293"/>
        <v>-9.400000000000297E-3</v>
      </c>
      <c r="D2397" s="2">
        <f t="shared" si="294"/>
        <v>4.8476799999999995</v>
      </c>
      <c r="E2397" s="2">
        <f t="shared" si="296"/>
        <v>4.8252499999999987</v>
      </c>
      <c r="F2397" s="2">
        <f t="shared" si="297"/>
        <v>4.8018800000000015</v>
      </c>
      <c r="G2397" s="2">
        <f t="shared" si="291"/>
        <v>4.7942220000000004</v>
      </c>
      <c r="H2397" s="2">
        <f t="shared" si="295"/>
        <v>4.7096039999999952</v>
      </c>
      <c r="I2397" s="2">
        <f t="array" ref="I2397">SUMPRODUCT(B2381:B2400, (ROW(B2381:B2400)-ROW(B2381)+1)) / (20*21/2)</f>
        <v>4.8280909523809532</v>
      </c>
      <c r="J2397" s="2">
        <f t="shared" si="298"/>
        <v>4.814651316661041</v>
      </c>
      <c r="K2397" s="2">
        <f t="shared" si="292"/>
        <v>4.7917746623393498</v>
      </c>
    </row>
    <row r="2398" spans="1:11" ht="13.5" x14ac:dyDescent="0.25">
      <c r="A2398" s="3">
        <v>45496</v>
      </c>
      <c r="B2398" s="2">
        <v>4.8494999999999999</v>
      </c>
      <c r="C2398" s="2">
        <f t="shared" si="293"/>
        <v>0</v>
      </c>
      <c r="D2398" s="2">
        <f t="shared" si="294"/>
        <v>4.8457999999999997</v>
      </c>
      <c r="E2398" s="2">
        <f t="shared" si="296"/>
        <v>4.8289799999999996</v>
      </c>
      <c r="F2398" s="2">
        <f t="shared" si="297"/>
        <v>4.8014100000000015</v>
      </c>
      <c r="G2398" s="2">
        <f t="shared" si="291"/>
        <v>4.7977720000000001</v>
      </c>
      <c r="H2398" s="2">
        <f t="shared" si="295"/>
        <v>4.7111949999999947</v>
      </c>
      <c r="I2398" s="2">
        <f t="array" ref="I2398">SUMPRODUCT(B2382:B2401, (ROW(B2382:B2401)-ROW(B2382)+1)) / (20*21/2)</f>
        <v>4.830311428571429</v>
      </c>
      <c r="J2398" s="2">
        <f t="shared" si="298"/>
        <v>4.8179702388837997</v>
      </c>
      <c r="K2398" s="2">
        <f t="shared" si="292"/>
        <v>4.7940384010711403</v>
      </c>
    </row>
    <row r="2399" spans="1:11" ht="13.5" x14ac:dyDescent="0.25">
      <c r="A2399" s="3">
        <v>45497</v>
      </c>
      <c r="B2399" s="2">
        <v>4.8589000000000002</v>
      </c>
      <c r="C2399" s="2">
        <f t="shared" si="293"/>
        <v>9.400000000000297E-3</v>
      </c>
      <c r="D2399" s="2">
        <f t="shared" si="294"/>
        <v>4.8457999999999997</v>
      </c>
      <c r="E2399" s="2">
        <f t="shared" si="296"/>
        <v>4.83833</v>
      </c>
      <c r="F2399" s="2">
        <f t="shared" si="297"/>
        <v>4.803745000000001</v>
      </c>
      <c r="G2399" s="2">
        <f t="shared" si="291"/>
        <v>4.8005760000000013</v>
      </c>
      <c r="H2399" s="2">
        <f t="shared" si="295"/>
        <v>4.7128329999999945</v>
      </c>
      <c r="I2399" s="2">
        <f t="array" ref="I2399">SUMPRODUCT(B2383:B2402, (ROW(B2383:B2402)-ROW(B2383)+1)) / (20*21/2)</f>
        <v>4.8349414285714287</v>
      </c>
      <c r="J2399" s="2">
        <f t="shared" si="298"/>
        <v>4.8218683113710572</v>
      </c>
      <c r="K2399" s="2">
        <f t="shared" si="292"/>
        <v>4.7965819931859981</v>
      </c>
    </row>
    <row r="2400" spans="1:11" ht="13.5" x14ac:dyDescent="0.25">
      <c r="A2400" s="3">
        <v>45499</v>
      </c>
      <c r="B2400" s="2">
        <v>4.8589000000000002</v>
      </c>
      <c r="C2400" s="2">
        <f t="shared" si="293"/>
        <v>0</v>
      </c>
      <c r="D2400" s="2">
        <f t="shared" si="294"/>
        <v>4.8551400000000005</v>
      </c>
      <c r="E2400" s="2">
        <f t="shared" si="296"/>
        <v>4.843</v>
      </c>
      <c r="F2400" s="2">
        <f t="shared" si="297"/>
        <v>4.8074850000000016</v>
      </c>
      <c r="G2400" s="2">
        <f t="shared" si="291"/>
        <v>4.8037540000000005</v>
      </c>
      <c r="H2400" s="2">
        <f t="shared" si="295"/>
        <v>4.7146034999999946</v>
      </c>
      <c r="I2400" s="2">
        <f t="array" ref="I2400">SUMPRODUCT(B2384:B2403, (ROW(B2384:B2403)-ROW(B2384)+1)) / (20*21/2)</f>
        <v>4.8346785714285714</v>
      </c>
      <c r="J2400" s="2">
        <f t="shared" si="298"/>
        <v>4.8253951388595278</v>
      </c>
      <c r="K2400" s="2">
        <f t="shared" si="292"/>
        <v>4.7990258365904692</v>
      </c>
    </row>
    <row r="2401" spans="1:11" ht="13.5" x14ac:dyDescent="0.25">
      <c r="A2401" s="3">
        <v>45502</v>
      </c>
      <c r="B2401" s="2">
        <v>4.8308</v>
      </c>
      <c r="C2401" s="2">
        <f t="shared" si="293"/>
        <v>-2.8100000000000236E-2</v>
      </c>
      <c r="D2401" s="2">
        <f t="shared" si="294"/>
        <v>4.8495200000000001</v>
      </c>
      <c r="E2401" s="2">
        <f t="shared" si="296"/>
        <v>4.8495399999999993</v>
      </c>
      <c r="F2401" s="2">
        <f t="shared" si="297"/>
        <v>4.8102850000000013</v>
      </c>
      <c r="G2401" s="2">
        <f t="shared" si="291"/>
        <v>4.8063700000000003</v>
      </c>
      <c r="H2401" s="2">
        <f t="shared" si="295"/>
        <v>4.7161894999999943</v>
      </c>
      <c r="I2401" s="2">
        <f t="array" ref="I2401">SUMPRODUCT(B2385:B2404, (ROW(B2385:B2404)-ROW(B2385)+1)) / (20*21/2)</f>
        <v>4.8340595238095236</v>
      </c>
      <c r="J2401" s="2">
        <f t="shared" si="298"/>
        <v>4.8259098875395727</v>
      </c>
      <c r="K2401" s="2">
        <f t="shared" si="292"/>
        <v>4.8002718822143731</v>
      </c>
    </row>
    <row r="2402" spans="1:11" ht="13.5" x14ac:dyDescent="0.25">
      <c r="A2402" s="3">
        <v>45503</v>
      </c>
      <c r="B2402" s="2">
        <v>4.8589000000000002</v>
      </c>
      <c r="C2402" s="2">
        <f t="shared" si="293"/>
        <v>2.8100000000000236E-2</v>
      </c>
      <c r="D2402" s="2">
        <f t="shared" si="294"/>
        <v>4.8513999999999999</v>
      </c>
      <c r="E2402" s="2">
        <f t="shared" si="296"/>
        <v>4.8495399999999993</v>
      </c>
      <c r="F2402" s="2">
        <f t="shared" si="297"/>
        <v>4.814960000000001</v>
      </c>
      <c r="G2402" s="2">
        <f t="shared" si="291"/>
        <v>4.8082400000000014</v>
      </c>
      <c r="H2402" s="2">
        <f t="shared" si="295"/>
        <v>4.7175184999999935</v>
      </c>
      <c r="I2402" s="2">
        <f t="array" ref="I2402">SUMPRODUCT(B2386:B2405, (ROW(B2386:B2405)-ROW(B2386)+1)) / (20*21/2)</f>
        <v>4.8376209523809521</v>
      </c>
      <c r="J2402" s="2">
        <f t="shared" si="298"/>
        <v>4.8290518030119944</v>
      </c>
      <c r="K2402" s="2">
        <f t="shared" si="292"/>
        <v>4.8025710240883202</v>
      </c>
    </row>
    <row r="2403" spans="1:11" ht="13.5" x14ac:dyDescent="0.25">
      <c r="A2403" s="3">
        <v>45504</v>
      </c>
      <c r="B2403" s="2">
        <v>4.8121999999999998</v>
      </c>
      <c r="C2403" s="2">
        <f t="shared" si="293"/>
        <v>-4.6700000000000408E-2</v>
      </c>
      <c r="D2403" s="2">
        <f t="shared" si="294"/>
        <v>4.8439399999999999</v>
      </c>
      <c r="E2403" s="2">
        <f t="shared" si="296"/>
        <v>4.8448699999999985</v>
      </c>
      <c r="F2403" s="2">
        <f t="shared" si="297"/>
        <v>4.8187000000000006</v>
      </c>
      <c r="G2403" s="2">
        <f t="shared" si="291"/>
        <v>4.8097360000000018</v>
      </c>
      <c r="H2403" s="2">
        <f t="shared" si="295"/>
        <v>4.7186139999999934</v>
      </c>
      <c r="I2403" s="2">
        <f t="array" ref="I2403">SUMPRODUCT(B2387:B2406, (ROW(B2387:B2406)-ROW(B2387)+1)) / (20*21/2)</f>
        <v>4.8380609523809532</v>
      </c>
      <c r="J2403" s="2">
        <f t="shared" si="298"/>
        <v>4.827446869391804</v>
      </c>
      <c r="K2403" s="2">
        <f t="shared" si="292"/>
        <v>4.8029486309868172</v>
      </c>
    </row>
    <row r="2404" spans="1:11" ht="13.5" x14ac:dyDescent="0.25">
      <c r="A2404" s="3">
        <v>45505</v>
      </c>
      <c r="B2404" s="2">
        <v>4.8121999999999998</v>
      </c>
      <c r="C2404" s="2">
        <f t="shared" si="293"/>
        <v>0</v>
      </c>
      <c r="D2404" s="2">
        <f t="shared" si="294"/>
        <v>4.8346</v>
      </c>
      <c r="E2404" s="2">
        <f t="shared" si="296"/>
        <v>4.8401999999999994</v>
      </c>
      <c r="F2404" s="2">
        <f t="shared" si="297"/>
        <v>4.8215050000000002</v>
      </c>
      <c r="G2404" s="2">
        <f t="shared" si="291"/>
        <v>4.8116060000000012</v>
      </c>
      <c r="H2404" s="2">
        <f t="shared" si="295"/>
        <v>4.7197094999999942</v>
      </c>
      <c r="I2404" s="2">
        <f t="array" ref="I2404">SUMPRODUCT(B2388:B2407, (ROW(B2388:B2407)-ROW(B2388)+1)) / (20*21/2)</f>
        <v>4.8364180952380957</v>
      </c>
      <c r="J2404" s="2">
        <f t="shared" si="298"/>
        <v>4.8259947865925845</v>
      </c>
      <c r="K2404" s="2">
        <f t="shared" si="292"/>
        <v>4.8033114297716475</v>
      </c>
    </row>
    <row r="2405" spans="1:11" ht="13.5" x14ac:dyDescent="0.25">
      <c r="A2405" s="3">
        <v>45506</v>
      </c>
      <c r="B2405" s="2">
        <v>4.8589000000000002</v>
      </c>
      <c r="C2405" s="2">
        <f t="shared" si="293"/>
        <v>4.6700000000000408E-2</v>
      </c>
      <c r="D2405" s="2">
        <f t="shared" si="294"/>
        <v>4.8346</v>
      </c>
      <c r="E2405" s="2">
        <f t="shared" si="296"/>
        <v>4.8448699999999993</v>
      </c>
      <c r="F2405" s="2">
        <f t="shared" si="297"/>
        <v>4.8261800000000008</v>
      </c>
      <c r="G2405" s="2">
        <f t="shared" si="291"/>
        <v>4.8123540000000009</v>
      </c>
      <c r="H2405" s="2">
        <f t="shared" si="295"/>
        <v>4.7210384999999935</v>
      </c>
      <c r="I2405" s="2">
        <f t="array" ref="I2405">SUMPRODUCT(B2389:B2408, (ROW(B2389:B2408)-ROW(B2389)+1)) / (20*21/2)</f>
        <v>4.8345523809523803</v>
      </c>
      <c r="J2405" s="2">
        <f t="shared" si="298"/>
        <v>4.8291286164409097</v>
      </c>
      <c r="K2405" s="2">
        <f t="shared" si="292"/>
        <v>4.8054913737021714</v>
      </c>
    </row>
    <row r="2406" spans="1:11" ht="13.5" x14ac:dyDescent="0.25">
      <c r="A2406" s="3">
        <v>45509</v>
      </c>
      <c r="B2406" s="2">
        <v>4.8308</v>
      </c>
      <c r="C2406" s="2">
        <f t="shared" si="293"/>
        <v>-2.8100000000000236E-2</v>
      </c>
      <c r="D2406" s="2">
        <f t="shared" si="294"/>
        <v>4.8346</v>
      </c>
      <c r="E2406" s="2">
        <f t="shared" si="296"/>
        <v>4.8420599999999991</v>
      </c>
      <c r="F2406" s="2">
        <f t="shared" si="297"/>
        <v>4.8294499999999996</v>
      </c>
      <c r="G2406" s="2">
        <f t="shared" si="291"/>
        <v>4.8136620000000008</v>
      </c>
      <c r="H2406" s="2">
        <f t="shared" si="295"/>
        <v>4.7220944999999936</v>
      </c>
      <c r="I2406" s="2">
        <f t="array" ref="I2406">SUMPRODUCT(B2390:B2409, (ROW(B2390:B2409)-ROW(B2390)+1)) / (20*21/2)</f>
        <v>4.8326866666666666</v>
      </c>
      <c r="J2406" s="2">
        <f t="shared" si="298"/>
        <v>4.82928779582749</v>
      </c>
      <c r="K2406" s="2">
        <f t="shared" si="292"/>
        <v>4.8064838688511067</v>
      </c>
    </row>
    <row r="2407" spans="1:11" ht="13.5" x14ac:dyDescent="0.25">
      <c r="A2407" s="3">
        <v>45510</v>
      </c>
      <c r="B2407" s="2">
        <v>4.8121999999999998</v>
      </c>
      <c r="C2407" s="2">
        <f t="shared" si="293"/>
        <v>-1.8600000000000172E-2</v>
      </c>
      <c r="D2407" s="2">
        <f t="shared" si="294"/>
        <v>4.8252600000000001</v>
      </c>
      <c r="E2407" s="2">
        <f t="shared" si="296"/>
        <v>4.83833</v>
      </c>
      <c r="F2407" s="2">
        <f t="shared" si="297"/>
        <v>4.8317899999999998</v>
      </c>
      <c r="G2407" s="2">
        <f t="shared" si="291"/>
        <v>4.8149700000000006</v>
      </c>
      <c r="H2407" s="2">
        <f t="shared" si="295"/>
        <v>4.7231899999999927</v>
      </c>
      <c r="I2407" s="2">
        <f t="array" ref="I2407">SUMPRODUCT(B2391:B2410, (ROW(B2391:B2410)-ROW(B2391)+1)) / (20*21/2)</f>
        <v>4.8297028571428582</v>
      </c>
      <c r="J2407" s="2">
        <f t="shared" si="298"/>
        <v>4.8276603867010621</v>
      </c>
      <c r="K2407" s="2">
        <f t="shared" si="292"/>
        <v>4.8067080308569459</v>
      </c>
    </row>
    <row r="2408" spans="1:11" ht="13.5" x14ac:dyDescent="0.25">
      <c r="A2408" s="3">
        <v>45511</v>
      </c>
      <c r="B2408" s="2">
        <v>4.8121999999999998</v>
      </c>
      <c r="C2408" s="2">
        <f t="shared" si="293"/>
        <v>0</v>
      </c>
      <c r="D2408" s="2">
        <f t="shared" si="294"/>
        <v>4.8252600000000001</v>
      </c>
      <c r="E2408" s="2">
        <f t="shared" si="296"/>
        <v>4.8345999999999991</v>
      </c>
      <c r="F2408" s="2">
        <f t="shared" si="297"/>
        <v>4.8317900000000007</v>
      </c>
      <c r="G2408" s="2">
        <f t="shared" si="291"/>
        <v>4.8149699999999998</v>
      </c>
      <c r="H2408" s="2">
        <f t="shared" si="295"/>
        <v>4.7242854999999926</v>
      </c>
      <c r="I2408" s="2">
        <f t="array" ref="I2408">SUMPRODUCT(B2392:B2411, (ROW(B2392:B2411)-ROW(B2392)+1)) / (20*21/2)</f>
        <v>4.8267638095238095</v>
      </c>
      <c r="J2408" s="2">
        <f t="shared" si="298"/>
        <v>4.8261879689200082</v>
      </c>
      <c r="K2408" s="2">
        <f t="shared" si="292"/>
        <v>4.8069234021958893</v>
      </c>
    </row>
    <row r="2409" spans="1:11" ht="13.5" x14ac:dyDescent="0.25">
      <c r="A2409" s="3">
        <v>45512</v>
      </c>
      <c r="B2409" s="2">
        <v>4.8121999999999998</v>
      </c>
      <c r="C2409" s="2">
        <f t="shared" si="293"/>
        <v>0</v>
      </c>
      <c r="D2409" s="2">
        <f t="shared" si="294"/>
        <v>4.8252600000000001</v>
      </c>
      <c r="E2409" s="2">
        <f t="shared" si="296"/>
        <v>4.8299299999999992</v>
      </c>
      <c r="F2409" s="2">
        <f t="shared" si="297"/>
        <v>4.83413</v>
      </c>
      <c r="G2409" s="2">
        <f t="shared" si="291"/>
        <v>4.8147839999999995</v>
      </c>
      <c r="H2409" s="2">
        <f t="shared" si="295"/>
        <v>4.7252484999999922</v>
      </c>
      <c r="I2409" s="2">
        <f t="array" ref="I2409">SUMPRODUCT(B2393:B2412, (ROW(B2393:B2412)-ROW(B2393)+1)) / (20*21/2)</f>
        <v>4.8272085714285717</v>
      </c>
      <c r="J2409" s="2">
        <f t="shared" si="298"/>
        <v>4.8248557814038167</v>
      </c>
      <c r="K2409" s="2">
        <f t="shared" si="292"/>
        <v>4.8071303275999719</v>
      </c>
    </row>
    <row r="2410" spans="1:11" ht="13.5" x14ac:dyDescent="0.25">
      <c r="A2410" s="3">
        <v>45513</v>
      </c>
      <c r="B2410" s="2">
        <v>4.8028000000000004</v>
      </c>
      <c r="C2410" s="2">
        <f t="shared" si="293"/>
        <v>-9.3999999999994088E-3</v>
      </c>
      <c r="D2410" s="2">
        <f t="shared" si="294"/>
        <v>4.8140400000000003</v>
      </c>
      <c r="E2410" s="2">
        <f t="shared" si="296"/>
        <v>4.8243199999999993</v>
      </c>
      <c r="F2410" s="2">
        <f t="shared" si="297"/>
        <v>4.833660000000001</v>
      </c>
      <c r="G2410" s="2">
        <f t="shared" si="291"/>
        <v>4.8144099999999996</v>
      </c>
      <c r="H2410" s="2">
        <f t="shared" si="295"/>
        <v>4.7261204999999924</v>
      </c>
      <c r="I2410" s="2">
        <f t="array" ref="I2410">SUMPRODUCT(B2394:B2413, (ROW(B2394:B2413)-ROW(B2394)+1)) / (20*21/2)</f>
        <v>4.8250757142857141</v>
      </c>
      <c r="J2410" s="2">
        <f t="shared" si="298"/>
        <v>4.8227552307939296</v>
      </c>
      <c r="K2410" s="2">
        <f t="shared" si="292"/>
        <v>4.8069605108313462</v>
      </c>
    </row>
    <row r="2411" spans="1:11" ht="13.5" x14ac:dyDescent="0.25">
      <c r="A2411" s="3">
        <v>45516</v>
      </c>
      <c r="B2411" s="2">
        <v>4.8028000000000004</v>
      </c>
      <c r="C2411" s="2">
        <f t="shared" si="293"/>
        <v>0</v>
      </c>
      <c r="D2411" s="2">
        <f t="shared" si="294"/>
        <v>4.80844</v>
      </c>
      <c r="E2411" s="2">
        <f t="shared" si="296"/>
        <v>4.8215199999999987</v>
      </c>
      <c r="F2411" s="2">
        <f t="shared" si="297"/>
        <v>4.8355300000000003</v>
      </c>
      <c r="G2411" s="2">
        <f t="shared" si="291"/>
        <v>4.8140359999999998</v>
      </c>
      <c r="H2411" s="2">
        <f t="shared" si="295"/>
        <v>4.7271689999999928</v>
      </c>
      <c r="I2411" s="2">
        <f t="array" ref="I2411">SUMPRODUCT(B2395:B2414, (ROW(B2395:B2414)-ROW(B2395)+1)) / (20*21/2)</f>
        <v>4.8231652380952381</v>
      </c>
      <c r="J2411" s="2">
        <f t="shared" si="298"/>
        <v>4.8208547326230793</v>
      </c>
      <c r="K2411" s="2">
        <f t="shared" si="292"/>
        <v>4.8067973535438426</v>
      </c>
    </row>
    <row r="2412" spans="1:11" ht="13.5" x14ac:dyDescent="0.25">
      <c r="A2412" s="3">
        <v>45518</v>
      </c>
      <c r="B2412" s="2">
        <v>4.8402000000000003</v>
      </c>
      <c r="C2412" s="2">
        <f t="shared" si="293"/>
        <v>3.7399999999999878E-2</v>
      </c>
      <c r="D2412" s="2">
        <f t="shared" si="294"/>
        <v>4.8140400000000003</v>
      </c>
      <c r="E2412" s="2">
        <f t="shared" si="296"/>
        <v>4.8196500000000002</v>
      </c>
      <c r="F2412" s="2">
        <f t="shared" si="297"/>
        <v>4.8345950000000002</v>
      </c>
      <c r="G2412" s="2">
        <f t="shared" si="291"/>
        <v>4.8144099999999996</v>
      </c>
      <c r="H2412" s="2">
        <f t="shared" si="295"/>
        <v>4.7284044999999928</v>
      </c>
      <c r="I2412" s="2">
        <f t="array" ref="I2412">SUMPRODUCT(B2396:B2415, (ROW(B2396:B2415)-ROW(B2396)+1)) / (20*21/2)</f>
        <v>4.8250295238095235</v>
      </c>
      <c r="J2412" s="2">
        <f t="shared" si="298"/>
        <v>4.8226971390399296</v>
      </c>
      <c r="K2412" s="2">
        <f t="shared" si="292"/>
        <v>4.808107261248006</v>
      </c>
    </row>
    <row r="2413" spans="1:11" ht="13.5" x14ac:dyDescent="0.25">
      <c r="A2413" s="3">
        <v>45519</v>
      </c>
      <c r="B2413" s="2">
        <v>4.8121999999999998</v>
      </c>
      <c r="C2413" s="2">
        <f t="shared" si="293"/>
        <v>-2.8000000000000469E-2</v>
      </c>
      <c r="D2413" s="2">
        <f t="shared" si="294"/>
        <v>4.8140400000000003</v>
      </c>
      <c r="E2413" s="2">
        <f t="shared" si="296"/>
        <v>4.8196500000000002</v>
      </c>
      <c r="F2413" s="2">
        <f t="shared" si="297"/>
        <v>4.8322599999999998</v>
      </c>
      <c r="G2413" s="2">
        <f t="shared" si="291"/>
        <v>4.8144099999999996</v>
      </c>
      <c r="H2413" s="2">
        <f t="shared" si="295"/>
        <v>4.7294999999999927</v>
      </c>
      <c r="I2413" s="2">
        <f t="array" ref="I2413">SUMPRODUCT(B2397:B2416, (ROW(B2397:B2416)-ROW(B2397)+1)) / (20*21/2)</f>
        <v>4.8222685714285722</v>
      </c>
      <c r="J2413" s="2">
        <f t="shared" si="298"/>
        <v>4.821697411512317</v>
      </c>
      <c r="K2413" s="2">
        <f t="shared" si="292"/>
        <v>4.808267760806908</v>
      </c>
    </row>
    <row r="2414" spans="1:11" ht="13.5" x14ac:dyDescent="0.25">
      <c r="A2414" s="3">
        <v>45520</v>
      </c>
      <c r="B2414" s="2">
        <v>4.8121999999999998</v>
      </c>
      <c r="C2414" s="2">
        <f t="shared" si="293"/>
        <v>0</v>
      </c>
      <c r="D2414" s="2">
        <f t="shared" si="294"/>
        <v>4.8140400000000003</v>
      </c>
      <c r="E2414" s="2">
        <f t="shared" si="296"/>
        <v>4.8196500000000002</v>
      </c>
      <c r="F2414" s="2">
        <f t="shared" si="297"/>
        <v>4.8299250000000002</v>
      </c>
      <c r="G2414" s="2">
        <f t="shared" si="291"/>
        <v>4.8144099999999996</v>
      </c>
      <c r="H2414" s="2">
        <f t="shared" si="295"/>
        <v>4.7305954999999917</v>
      </c>
      <c r="I2414" s="2">
        <f t="array" ref="I2414">SUMPRODUCT(B2398:B2417, (ROW(B2398:B2417)-ROW(B2398)+1)) / (20*21/2)</f>
        <v>4.8188890476190478</v>
      </c>
      <c r="J2414" s="2">
        <f t="shared" si="298"/>
        <v>4.8207928961301914</v>
      </c>
      <c r="K2414" s="2">
        <f t="shared" si="292"/>
        <v>4.8084219662654606</v>
      </c>
    </row>
    <row r="2415" spans="1:11" ht="13.5" x14ac:dyDescent="0.25">
      <c r="A2415" s="3">
        <v>45523</v>
      </c>
      <c r="B2415" s="2">
        <v>4.8494999999999999</v>
      </c>
      <c r="C2415" s="2">
        <f t="shared" si="293"/>
        <v>3.7300000000000111E-2</v>
      </c>
      <c r="D2415" s="2">
        <f t="shared" si="294"/>
        <v>4.8233800000000002</v>
      </c>
      <c r="E2415" s="2">
        <f t="shared" si="296"/>
        <v>4.8187100000000003</v>
      </c>
      <c r="F2415" s="2">
        <f t="shared" si="297"/>
        <v>4.8317900000000007</v>
      </c>
      <c r="G2415" s="2">
        <f t="shared" si="291"/>
        <v>4.8157179999999995</v>
      </c>
      <c r="H2415" s="2">
        <f t="shared" si="295"/>
        <v>4.7318774999999924</v>
      </c>
      <c r="I2415" s="2">
        <f t="array" ref="I2415">SUMPRODUCT(B2399:B2418, (ROW(B2399:B2418)-ROW(B2399)+1)) / (20*21/2)</f>
        <v>4.8184428571428564</v>
      </c>
      <c r="J2415" s="2">
        <f t="shared" si="298"/>
        <v>4.8235269060225541</v>
      </c>
      <c r="K2415" s="2">
        <f t="shared" si="292"/>
        <v>4.8100328695491683</v>
      </c>
    </row>
    <row r="2416" spans="1:11" ht="13.5" x14ac:dyDescent="0.25">
      <c r="A2416" s="3">
        <v>45524</v>
      </c>
      <c r="B2416" s="2">
        <v>4.8028000000000004</v>
      </c>
      <c r="C2416" s="2">
        <f t="shared" si="293"/>
        <v>-4.669999999999952E-2</v>
      </c>
      <c r="D2416" s="2">
        <f t="shared" si="294"/>
        <v>4.8233800000000002</v>
      </c>
      <c r="E2416" s="2">
        <f t="shared" si="296"/>
        <v>4.8159099999999997</v>
      </c>
      <c r="F2416" s="2">
        <f t="shared" si="297"/>
        <v>4.8289850000000003</v>
      </c>
      <c r="G2416" s="2">
        <f t="shared" si="291"/>
        <v>4.8160919999999994</v>
      </c>
      <c r="H2416" s="2">
        <f t="shared" si="295"/>
        <v>4.7327049999999922</v>
      </c>
      <c r="I2416" s="2">
        <f t="array" ref="I2416">SUMPRODUCT(B2400:B2419, (ROW(B2400:B2419)-ROW(B2400)+1)) / (20*21/2)</f>
        <v>4.8172442857142865</v>
      </c>
      <c r="J2416" s="2">
        <f t="shared" si="298"/>
        <v>4.8215529149727869</v>
      </c>
      <c r="K2416" s="2">
        <f t="shared" si="292"/>
        <v>4.8097492276060638</v>
      </c>
    </row>
    <row r="2417" spans="1:11" ht="13.5" x14ac:dyDescent="0.25">
      <c r="A2417" s="3">
        <v>45525</v>
      </c>
      <c r="B2417" s="2">
        <v>4.7934999999999999</v>
      </c>
      <c r="C2417" s="2">
        <f t="shared" si="293"/>
        <v>-9.3000000000005301E-3</v>
      </c>
      <c r="D2417" s="2">
        <f t="shared" si="294"/>
        <v>4.8140400000000003</v>
      </c>
      <c r="E2417" s="2">
        <f t="shared" si="296"/>
        <v>4.8140400000000003</v>
      </c>
      <c r="F2417" s="2">
        <f t="shared" si="297"/>
        <v>4.8261850000000006</v>
      </c>
      <c r="G2417" s="2">
        <f t="shared" si="291"/>
        <v>4.8157179999999995</v>
      </c>
      <c r="H2417" s="2">
        <f t="shared" si="295"/>
        <v>4.7335304999999925</v>
      </c>
      <c r="I2417" s="2">
        <f t="array" ref="I2417">SUMPRODUCT(B2401:B2420, (ROW(B2401:B2420)-ROW(B2401)+1)) / (20*21/2)</f>
        <v>4.8153728571428571</v>
      </c>
      <c r="J2417" s="2">
        <f t="shared" si="298"/>
        <v>4.8188812087849024</v>
      </c>
      <c r="K2417" s="2">
        <f t="shared" si="292"/>
        <v>4.8091120029940617</v>
      </c>
    </row>
    <row r="2418" spans="1:11" ht="13.5" x14ac:dyDescent="0.25">
      <c r="A2418" s="3">
        <v>45526</v>
      </c>
      <c r="B2418" s="2">
        <v>4.8215000000000003</v>
      </c>
      <c r="C2418" s="2">
        <f t="shared" si="293"/>
        <v>2.8000000000000469E-2</v>
      </c>
      <c r="D2418" s="2">
        <f t="shared" si="294"/>
        <v>4.815900000000001</v>
      </c>
      <c r="E2418" s="2">
        <f t="shared" si="296"/>
        <v>4.8149700000000006</v>
      </c>
      <c r="F2418" s="2">
        <f t="shared" si="297"/>
        <v>4.8247850000000003</v>
      </c>
      <c r="G2418" s="2">
        <f t="shared" ref="G2418:G2481" si="299">AVERAGE(B2369:B2418)</f>
        <v>4.8159039999999997</v>
      </c>
      <c r="H2418" s="2">
        <f t="shared" si="295"/>
        <v>4.734495999999992</v>
      </c>
      <c r="I2418" s="2">
        <f t="array" ref="I2418">SUMPRODUCT(B2402:B2421, (ROW(B2402:B2421)-ROW(B2402)+1)) / (20*21/2)</f>
        <v>4.8111019047619052</v>
      </c>
      <c r="J2418" s="2">
        <f t="shared" si="298"/>
        <v>4.8191306174720543</v>
      </c>
      <c r="K2418" s="2">
        <f t="shared" si="292"/>
        <v>4.8095978067982159</v>
      </c>
    </row>
    <row r="2419" spans="1:11" ht="13.5" x14ac:dyDescent="0.25">
      <c r="A2419" s="3">
        <v>45527</v>
      </c>
      <c r="B2419" s="2">
        <v>4.8121999999999998</v>
      </c>
      <c r="C2419" s="2">
        <f t="shared" si="293"/>
        <v>-9.3000000000005301E-3</v>
      </c>
      <c r="D2419" s="2">
        <f t="shared" si="294"/>
        <v>4.8159000000000001</v>
      </c>
      <c r="E2419" s="2">
        <f t="shared" si="296"/>
        <v>4.8149700000000006</v>
      </c>
      <c r="F2419" s="2">
        <f t="shared" si="297"/>
        <v>4.8224500000000008</v>
      </c>
      <c r="G2419" s="2">
        <f t="shared" si="299"/>
        <v>4.8159039999999997</v>
      </c>
      <c r="H2419" s="2">
        <f t="shared" si="295"/>
        <v>4.7354149999999926</v>
      </c>
      <c r="I2419" s="2">
        <f t="array" ref="I2419">SUMPRODUCT(B2403:B2422, (ROW(B2403:B2422)-ROW(B2403)+1)) / (20*21/2)</f>
        <v>4.8070976190476191</v>
      </c>
      <c r="J2419" s="2">
        <f t="shared" si="298"/>
        <v>4.8184705586651919</v>
      </c>
      <c r="K2419" s="2">
        <f t="shared" ref="K2419:K2482" si="300">$K$4*B2419+(1-$K$4)*K2418</f>
        <v>4.8096998535904429</v>
      </c>
    </row>
    <row r="2420" spans="1:11" ht="13.5" x14ac:dyDescent="0.25">
      <c r="A2420" s="3">
        <v>45530</v>
      </c>
      <c r="B2420" s="2">
        <v>4.8028000000000004</v>
      </c>
      <c r="C2420" s="2">
        <f t="shared" si="293"/>
        <v>-9.3999999999994088E-3</v>
      </c>
      <c r="D2420" s="2">
        <f t="shared" si="294"/>
        <v>4.8065600000000002</v>
      </c>
      <c r="E2420" s="2">
        <f t="shared" si="296"/>
        <v>4.8149699999999998</v>
      </c>
      <c r="F2420" s="2">
        <f t="shared" si="297"/>
        <v>4.8196450000000004</v>
      </c>
      <c r="G2420" s="2">
        <f t="shared" si="299"/>
        <v>4.81609</v>
      </c>
      <c r="H2420" s="2">
        <f t="shared" si="295"/>
        <v>4.7361544999999925</v>
      </c>
      <c r="I2420" s="2">
        <f t="array" ref="I2420">SUMPRODUCT(B2404:B2423, (ROW(B2404:B2423)-ROW(B2404)+1)) / (20*21/2)</f>
        <v>4.8061604761904757</v>
      </c>
      <c r="J2420" s="2">
        <f t="shared" si="298"/>
        <v>4.8169781245066021</v>
      </c>
      <c r="K2420" s="2">
        <f t="shared" si="300"/>
        <v>4.8094292710967004</v>
      </c>
    </row>
    <row r="2421" spans="1:11" ht="13.5" x14ac:dyDescent="0.25">
      <c r="A2421" s="3">
        <v>45531</v>
      </c>
      <c r="B2421" s="2">
        <v>4.7747999999999999</v>
      </c>
      <c r="C2421" s="2">
        <f t="shared" si="293"/>
        <v>-2.8000000000000469E-2</v>
      </c>
      <c r="D2421" s="2">
        <f t="shared" si="294"/>
        <v>4.8009599999999999</v>
      </c>
      <c r="E2421" s="2">
        <f t="shared" si="296"/>
        <v>4.8121700000000001</v>
      </c>
      <c r="F2421" s="2">
        <f t="shared" si="297"/>
        <v>4.8168449999999998</v>
      </c>
      <c r="G2421" s="2">
        <f t="shared" si="299"/>
        <v>4.8144079999999994</v>
      </c>
      <c r="H2421" s="2">
        <f t="shared" si="295"/>
        <v>4.7370629999999929</v>
      </c>
      <c r="I2421" s="2">
        <f t="array" ref="I2421">SUMPRODUCT(B2405:B2424, (ROW(B2405:B2424)-ROW(B2405)+1)) / (20*21/2)</f>
        <v>4.8034871428571426</v>
      </c>
      <c r="J2421" s="2">
        <f t="shared" si="298"/>
        <v>4.8129611602678786</v>
      </c>
      <c r="K2421" s="2">
        <f t="shared" si="300"/>
        <v>4.8080712604654572</v>
      </c>
    </row>
    <row r="2422" spans="1:11" ht="13.5" x14ac:dyDescent="0.25">
      <c r="A2422" s="3">
        <v>45532</v>
      </c>
      <c r="B2422" s="2">
        <v>4.7747999999999999</v>
      </c>
      <c r="C2422" s="2">
        <f t="shared" si="293"/>
        <v>0</v>
      </c>
      <c r="D2422" s="2">
        <f t="shared" si="294"/>
        <v>4.7972200000000003</v>
      </c>
      <c r="E2422" s="2">
        <f t="shared" si="296"/>
        <v>4.805629999999999</v>
      </c>
      <c r="F2422" s="2">
        <f t="shared" si="297"/>
        <v>4.81264</v>
      </c>
      <c r="G2422" s="2">
        <f t="shared" si="299"/>
        <v>4.8145959999999999</v>
      </c>
      <c r="H2422" s="2">
        <f t="shared" si="295"/>
        <v>4.7379714999999933</v>
      </c>
      <c r="I2422" s="2">
        <f t="array" ref="I2422">SUMPRODUCT(B2406:B2425, (ROW(B2406:B2425)-ROW(B2406)+1)) / (20*21/2)</f>
        <v>4.8018428571428577</v>
      </c>
      <c r="J2422" s="2">
        <f t="shared" si="298"/>
        <v>4.8093267640518906</v>
      </c>
      <c r="K2422" s="2">
        <f t="shared" si="300"/>
        <v>4.8067665051530861</v>
      </c>
    </row>
    <row r="2423" spans="1:11" ht="13.5" x14ac:dyDescent="0.25">
      <c r="A2423" s="3">
        <v>45533</v>
      </c>
      <c r="B2423" s="2">
        <v>4.8028000000000004</v>
      </c>
      <c r="C2423" s="2">
        <f t="shared" si="293"/>
        <v>2.8000000000000469E-2</v>
      </c>
      <c r="D2423" s="2">
        <f t="shared" si="294"/>
        <v>4.7934800000000006</v>
      </c>
      <c r="E2423" s="2">
        <f t="shared" si="296"/>
        <v>4.8046899999999999</v>
      </c>
      <c r="F2423" s="2">
        <f t="shared" si="297"/>
        <v>4.8121700000000001</v>
      </c>
      <c r="G2423" s="2">
        <f t="shared" si="299"/>
        <v>4.8144079999999994</v>
      </c>
      <c r="H2423" s="2">
        <f t="shared" si="295"/>
        <v>4.7387989999999931</v>
      </c>
      <c r="I2423" s="2">
        <f t="array" ref="I2423">SUMPRODUCT(B2407:B2426, (ROW(B2407:B2426)-ROW(B2407)+1)) / (20*21/2)</f>
        <v>4.802290952380952</v>
      </c>
      <c r="J2423" s="2">
        <f t="shared" si="298"/>
        <v>4.8087051674755203</v>
      </c>
      <c r="K2423" s="2">
        <f t="shared" si="300"/>
        <v>4.8066109559313972</v>
      </c>
    </row>
    <row r="2424" spans="1:11" ht="13.5" x14ac:dyDescent="0.25">
      <c r="A2424" s="3">
        <v>45534</v>
      </c>
      <c r="B2424" s="2">
        <v>4.7840999999999996</v>
      </c>
      <c r="C2424" s="2">
        <f t="shared" si="293"/>
        <v>-1.8700000000000827E-2</v>
      </c>
      <c r="D2424" s="2">
        <f t="shared" si="294"/>
        <v>4.7878600000000002</v>
      </c>
      <c r="E2424" s="2">
        <f t="shared" si="296"/>
        <v>4.8018799999999997</v>
      </c>
      <c r="F2424" s="2">
        <f t="shared" si="297"/>
        <v>4.810765</v>
      </c>
      <c r="G2424" s="2">
        <f t="shared" si="299"/>
        <v>4.812911999999999</v>
      </c>
      <c r="H2424" s="2">
        <f t="shared" si="295"/>
        <v>4.7393124999999925</v>
      </c>
      <c r="I2424" s="2">
        <f t="array" ref="I2424">SUMPRODUCT(B2408:B2427, (ROW(B2408:B2427)-ROW(B2408)+1)) / (20*21/2)</f>
        <v>4.8010466666666662</v>
      </c>
      <c r="J2424" s="2">
        <f t="shared" si="298"/>
        <v>4.806361818192137</v>
      </c>
      <c r="K2424" s="2">
        <f t="shared" si="300"/>
        <v>4.8057281733458526</v>
      </c>
    </row>
    <row r="2425" spans="1:11" ht="13.5" x14ac:dyDescent="0.25">
      <c r="A2425" s="3">
        <v>45537</v>
      </c>
      <c r="B2425" s="2">
        <v>4.7934999999999999</v>
      </c>
      <c r="C2425" s="2">
        <f t="shared" si="293"/>
        <v>9.400000000000297E-3</v>
      </c>
      <c r="D2425" s="2">
        <f t="shared" si="294"/>
        <v>4.7859999999999996</v>
      </c>
      <c r="E2425" s="2">
        <f t="shared" si="296"/>
        <v>4.7962800000000003</v>
      </c>
      <c r="F2425" s="2">
        <f t="shared" si="297"/>
        <v>4.8074950000000003</v>
      </c>
      <c r="G2425" s="2">
        <f t="shared" si="299"/>
        <v>4.8125379999999982</v>
      </c>
      <c r="H2425" s="2">
        <f t="shared" si="295"/>
        <v>4.7402704999999923</v>
      </c>
      <c r="I2425" s="2">
        <f t="array" ref="I2425">SUMPRODUCT(B2409:B2428, (ROW(B2409:B2428)-ROW(B2409)+1)) / (20*21/2)</f>
        <v>4.8016723809523816</v>
      </c>
      <c r="J2425" s="2">
        <f t="shared" si="298"/>
        <v>4.8051368831262193</v>
      </c>
      <c r="K2425" s="2">
        <f t="shared" si="300"/>
        <v>4.805248637136212</v>
      </c>
    </row>
    <row r="2426" spans="1:11" ht="13.5" x14ac:dyDescent="0.25">
      <c r="A2426" s="3">
        <v>45538</v>
      </c>
      <c r="B2426" s="2">
        <v>4.8121999999999998</v>
      </c>
      <c r="C2426" s="2">
        <f t="shared" si="293"/>
        <v>1.8699999999999939E-2</v>
      </c>
      <c r="D2426" s="2">
        <f t="shared" si="294"/>
        <v>4.7934800000000006</v>
      </c>
      <c r="E2426" s="2">
        <f t="shared" si="296"/>
        <v>4.7972200000000003</v>
      </c>
      <c r="F2426" s="2">
        <f t="shared" si="297"/>
        <v>4.806565</v>
      </c>
      <c r="G2426" s="2">
        <f t="shared" si="299"/>
        <v>4.8116039999999982</v>
      </c>
      <c r="H2426" s="2">
        <f t="shared" si="295"/>
        <v>4.7410124999999921</v>
      </c>
      <c r="I2426" s="2">
        <f t="array" ref="I2426">SUMPRODUCT(B2410:B2429, (ROW(B2410:B2429)-ROW(B2410)+1)) / (20*21/2)</f>
        <v>4.7996219047619046</v>
      </c>
      <c r="J2426" s="2">
        <f t="shared" si="298"/>
        <v>4.8058095609237217</v>
      </c>
      <c r="K2426" s="2">
        <f t="shared" si="300"/>
        <v>4.8055212396014584</v>
      </c>
    </row>
    <row r="2427" spans="1:11" ht="13.5" x14ac:dyDescent="0.25">
      <c r="A2427" s="3">
        <v>45539</v>
      </c>
      <c r="B2427" s="2">
        <v>4.7934999999999999</v>
      </c>
      <c r="C2427" s="2">
        <f t="shared" si="293"/>
        <v>-1.8699999999999939E-2</v>
      </c>
      <c r="D2427" s="2">
        <f t="shared" si="294"/>
        <v>4.7972200000000003</v>
      </c>
      <c r="E2427" s="2">
        <f t="shared" si="296"/>
        <v>4.7972200000000003</v>
      </c>
      <c r="F2427" s="2">
        <f t="shared" si="297"/>
        <v>4.805629999999999</v>
      </c>
      <c r="G2427" s="2">
        <f t="shared" si="299"/>
        <v>4.8106699999999982</v>
      </c>
      <c r="H2427" s="2">
        <f t="shared" si="295"/>
        <v>4.7416609999999917</v>
      </c>
      <c r="I2427" s="2">
        <f t="array" ref="I2427">SUMPRODUCT(B2411:B2430, (ROW(B2411:B2430)-ROW(B2411)+1)) / (20*21/2)</f>
        <v>4.7994861904761903</v>
      </c>
      <c r="J2427" s="2">
        <f t="shared" si="298"/>
        <v>4.8046372217881288</v>
      </c>
      <c r="K2427" s="2">
        <f t="shared" si="300"/>
        <v>4.805049818440617</v>
      </c>
    </row>
    <row r="2428" spans="1:11" ht="13.5" x14ac:dyDescent="0.25">
      <c r="A2428" s="3">
        <v>45540</v>
      </c>
      <c r="B2428" s="2">
        <v>4.8121999999999998</v>
      </c>
      <c r="C2428" s="2">
        <f t="shared" si="293"/>
        <v>1.8699999999999939E-2</v>
      </c>
      <c r="D2428" s="2">
        <f t="shared" si="294"/>
        <v>4.799100000000001</v>
      </c>
      <c r="E2428" s="2">
        <f t="shared" si="296"/>
        <v>4.7962899999999999</v>
      </c>
      <c r="F2428" s="2">
        <f t="shared" si="297"/>
        <v>4.8056299999999998</v>
      </c>
      <c r="G2428" s="2">
        <f t="shared" si="299"/>
        <v>4.8097359999999982</v>
      </c>
      <c r="H2428" s="2">
        <f t="shared" si="295"/>
        <v>4.7424029999999915</v>
      </c>
      <c r="I2428" s="2">
        <f t="array" ref="I2428">SUMPRODUCT(B2412:B2431, (ROW(B2412:B2431)-ROW(B2412)+1)) / (20*21/2)</f>
        <v>4.7993504761904768</v>
      </c>
      <c r="J2428" s="2">
        <f t="shared" si="298"/>
        <v>4.8053574863797355</v>
      </c>
      <c r="K2428" s="2">
        <f t="shared" si="300"/>
        <v>4.8053302177174553</v>
      </c>
    </row>
    <row r="2429" spans="1:11" ht="13.5" x14ac:dyDescent="0.25">
      <c r="A2429" s="3">
        <v>45541</v>
      </c>
      <c r="B2429" s="2">
        <v>4.7840999999999996</v>
      </c>
      <c r="C2429" s="2">
        <f t="shared" si="293"/>
        <v>-2.8100000000000236E-2</v>
      </c>
      <c r="D2429" s="2">
        <f t="shared" si="294"/>
        <v>4.7990999999999993</v>
      </c>
      <c r="E2429" s="2">
        <f t="shared" si="296"/>
        <v>4.7934799999999997</v>
      </c>
      <c r="F2429" s="2">
        <f t="shared" si="297"/>
        <v>4.8042249999999997</v>
      </c>
      <c r="G2429" s="2">
        <f t="shared" si="299"/>
        <v>4.8091739999999987</v>
      </c>
      <c r="H2429" s="2">
        <f t="shared" si="295"/>
        <v>4.7430044999999907</v>
      </c>
      <c r="I2429" s="2">
        <f t="array" ref="I2429">SUMPRODUCT(B2413:B2432, (ROW(B2413:B2432)-ROW(B2413)+1)) / (20*21/2)</f>
        <v>4.7992147619047625</v>
      </c>
      <c r="J2429" s="2">
        <f t="shared" si="298"/>
        <v>4.803332963867379</v>
      </c>
      <c r="K2429" s="2">
        <f t="shared" si="300"/>
        <v>4.8044976601599076</v>
      </c>
    </row>
    <row r="2430" spans="1:11" ht="13.5" x14ac:dyDescent="0.25">
      <c r="A2430" s="3">
        <v>45544</v>
      </c>
      <c r="B2430" s="2">
        <v>4.8028000000000004</v>
      </c>
      <c r="C2430" s="2">
        <f t="shared" si="293"/>
        <v>1.8700000000000827E-2</v>
      </c>
      <c r="D2430" s="2">
        <f t="shared" si="294"/>
        <v>4.8009599999999999</v>
      </c>
      <c r="E2430" s="2">
        <f t="shared" si="296"/>
        <v>4.7934799999999997</v>
      </c>
      <c r="F2430" s="2">
        <f t="shared" si="297"/>
        <v>4.8042249999999997</v>
      </c>
      <c r="G2430" s="2">
        <f t="shared" si="299"/>
        <v>4.8095479999999977</v>
      </c>
      <c r="H2430" s="2">
        <f t="shared" si="295"/>
        <v>4.743699499999992</v>
      </c>
      <c r="I2430" s="2">
        <f t="array" ref="I2430">SUMPRODUCT(B2414:B2433, (ROW(B2414:B2433)-ROW(B2414)+1)) / (20*21/2)</f>
        <v>4.7992571428571429</v>
      </c>
      <c r="J2430" s="2">
        <f t="shared" si="298"/>
        <v>4.8032822054038196</v>
      </c>
      <c r="K2430" s="2">
        <f t="shared" si="300"/>
        <v>4.8044310852516761</v>
      </c>
    </row>
    <row r="2431" spans="1:11" ht="13.5" x14ac:dyDescent="0.25">
      <c r="A2431" s="3">
        <v>45545</v>
      </c>
      <c r="B2431" s="2">
        <v>4.8028000000000004</v>
      </c>
      <c r="C2431" s="2">
        <f t="shared" si="293"/>
        <v>0</v>
      </c>
      <c r="D2431" s="2">
        <f t="shared" si="294"/>
        <v>4.79908</v>
      </c>
      <c r="E2431" s="2">
        <f t="shared" si="296"/>
        <v>4.7962799999999994</v>
      </c>
      <c r="F2431" s="2">
        <f t="shared" si="297"/>
        <v>4.8042250000000006</v>
      </c>
      <c r="G2431" s="2">
        <f t="shared" si="299"/>
        <v>4.8101079999999987</v>
      </c>
      <c r="H2431" s="2">
        <f t="shared" si="295"/>
        <v>4.7443064999999915</v>
      </c>
      <c r="I2431" s="2">
        <f t="array" ref="I2431">SUMPRODUCT(B2415:B2434, (ROW(B2415:B2434)-ROW(B2415)+1)) / (20*21/2)</f>
        <v>4.8002395238095232</v>
      </c>
      <c r="J2431" s="2">
        <f t="shared" si="298"/>
        <v>4.8032362810796467</v>
      </c>
      <c r="K2431" s="2">
        <f t="shared" si="300"/>
        <v>4.8043671211241596</v>
      </c>
    </row>
    <row r="2432" spans="1:11" ht="13.5" x14ac:dyDescent="0.25">
      <c r="A2432" s="3">
        <v>45546</v>
      </c>
      <c r="B2432" s="2">
        <v>4.8028000000000004</v>
      </c>
      <c r="C2432" s="2">
        <f t="shared" si="293"/>
        <v>0</v>
      </c>
      <c r="D2432" s="2">
        <f t="shared" si="294"/>
        <v>4.8009400000000007</v>
      </c>
      <c r="E2432" s="2">
        <f t="shared" si="296"/>
        <v>4.7990799999999991</v>
      </c>
      <c r="F2432" s="2">
        <f t="shared" si="297"/>
        <v>4.8023550000000004</v>
      </c>
      <c r="G2432" s="2">
        <f t="shared" si="299"/>
        <v>4.8108559999999985</v>
      </c>
      <c r="H2432" s="2">
        <f t="shared" si="295"/>
        <v>4.7447364999999913</v>
      </c>
      <c r="I2432" s="2">
        <f t="array" ref="I2432">SUMPRODUCT(B2416:B2435, (ROW(B2416:B2435)-ROW(B2416)+1)) / (20*21/2)</f>
        <v>4.8012219047619045</v>
      </c>
      <c r="J2432" s="2">
        <f t="shared" si="298"/>
        <v>4.8031947305006328</v>
      </c>
      <c r="K2432" s="2">
        <f t="shared" si="300"/>
        <v>4.8043056653938008</v>
      </c>
    </row>
    <row r="2433" spans="1:11" ht="13.5" x14ac:dyDescent="0.25">
      <c r="A2433" s="3">
        <v>45547</v>
      </c>
      <c r="B2433" s="2">
        <v>4.8028000000000004</v>
      </c>
      <c r="C2433" s="2">
        <f t="shared" si="293"/>
        <v>0</v>
      </c>
      <c r="D2433" s="2">
        <f t="shared" si="294"/>
        <v>4.7990600000000008</v>
      </c>
      <c r="E2433" s="2">
        <f t="shared" si="296"/>
        <v>4.7990799999999991</v>
      </c>
      <c r="F2433" s="2">
        <f t="shared" si="297"/>
        <v>4.8018850000000004</v>
      </c>
      <c r="G2433" s="2">
        <f t="shared" si="299"/>
        <v>4.8121639999999974</v>
      </c>
      <c r="H2433" s="2">
        <f t="shared" si="295"/>
        <v>4.7452109999999914</v>
      </c>
      <c r="I2433" s="2">
        <f t="array" ref="I2433">SUMPRODUCT(B2417:B2436, (ROW(B2417:B2436)-ROW(B2417)+1)) / (20*21/2)</f>
        <v>4.802381904761905</v>
      </c>
      <c r="J2433" s="2">
        <f t="shared" si="298"/>
        <v>4.8031571371196202</v>
      </c>
      <c r="K2433" s="2">
        <f t="shared" si="300"/>
        <v>4.8042466196920834</v>
      </c>
    </row>
    <row r="2434" spans="1:11" ht="13.5" x14ac:dyDescent="0.25">
      <c r="A2434" s="3">
        <v>45548</v>
      </c>
      <c r="B2434" s="2">
        <v>4.8121999999999998</v>
      </c>
      <c r="C2434" s="2">
        <f t="shared" si="293"/>
        <v>9.3999999999994088E-3</v>
      </c>
      <c r="D2434" s="2">
        <f t="shared" si="294"/>
        <v>4.8046800000000003</v>
      </c>
      <c r="E2434" s="2">
        <f t="shared" si="296"/>
        <v>4.8018899999999984</v>
      </c>
      <c r="F2434" s="2">
        <f t="shared" si="297"/>
        <v>4.8018850000000004</v>
      </c>
      <c r="G2434" s="2">
        <f t="shared" si="299"/>
        <v>4.813285999999998</v>
      </c>
      <c r="H2434" s="2">
        <f t="shared" si="295"/>
        <v>4.745776499999991</v>
      </c>
      <c r="I2434" s="2">
        <f t="array" ref="I2434">SUMPRODUCT(B2418:B2437, (ROW(B2418:B2437)-ROW(B2418)+1)) / (20*21/2)</f>
        <v>4.8034971428571422</v>
      </c>
      <c r="J2434" s="2">
        <f t="shared" si="298"/>
        <v>4.8040183621558468</v>
      </c>
      <c r="K2434" s="2">
        <f t="shared" si="300"/>
        <v>4.8045585169590606</v>
      </c>
    </row>
    <row r="2435" spans="1:11" ht="13.5" x14ac:dyDescent="0.25">
      <c r="A2435" s="3">
        <v>45551</v>
      </c>
      <c r="B2435" s="2">
        <v>4.8121999999999998</v>
      </c>
      <c r="C2435" s="2">
        <f t="shared" si="293"/>
        <v>0</v>
      </c>
      <c r="D2435" s="2">
        <f t="shared" si="294"/>
        <v>4.8065600000000002</v>
      </c>
      <c r="E2435" s="2">
        <f t="shared" si="296"/>
        <v>4.8037599999999987</v>
      </c>
      <c r="F2435" s="2">
        <f t="shared" si="297"/>
        <v>4.8000200000000017</v>
      </c>
      <c r="G2435" s="2">
        <f t="shared" si="299"/>
        <v>4.8142219999999982</v>
      </c>
      <c r="H2435" s="2">
        <f t="shared" si="295"/>
        <v>4.7463419999999905</v>
      </c>
      <c r="I2435" s="2">
        <f t="array" ref="I2435">SUMPRODUCT(B2419:B2438, (ROW(B2419:B2438)-ROW(B2419)+1)) / (20*21/2)</f>
        <v>4.804523333333333</v>
      </c>
      <c r="J2435" s="2">
        <f t="shared" si="298"/>
        <v>4.8047975657600519</v>
      </c>
      <c r="K2435" s="2">
        <f t="shared" si="300"/>
        <v>4.8048581829606656</v>
      </c>
    </row>
    <row r="2436" spans="1:11" ht="13.5" x14ac:dyDescent="0.25">
      <c r="A2436" s="3">
        <v>45552</v>
      </c>
      <c r="B2436" s="2">
        <v>4.8121999999999998</v>
      </c>
      <c r="C2436" s="2">
        <f t="shared" ref="C2436:C2499" si="301">B2436-B2435</f>
        <v>0</v>
      </c>
      <c r="D2436" s="2">
        <f t="shared" si="294"/>
        <v>4.80844</v>
      </c>
      <c r="E2436" s="2">
        <f t="shared" si="296"/>
        <v>4.8037599999999987</v>
      </c>
      <c r="F2436" s="2">
        <f t="shared" si="297"/>
        <v>4.8004900000000017</v>
      </c>
      <c r="G2436" s="2">
        <f t="shared" si="299"/>
        <v>4.8151579999999967</v>
      </c>
      <c r="H2436" s="2">
        <f t="shared" si="295"/>
        <v>4.7469959999999904</v>
      </c>
      <c r="I2436" s="2">
        <f t="array" ref="I2436">SUMPRODUCT(B2420:B2439, (ROW(B2420:B2439)-ROW(B2420)+1)) / (20*21/2)</f>
        <v>4.8046985714285713</v>
      </c>
      <c r="J2436" s="2">
        <f t="shared" si="298"/>
        <v>4.8055025594971896</v>
      </c>
      <c r="K2436" s="2">
        <f t="shared" si="300"/>
        <v>4.8051460973543652</v>
      </c>
    </row>
    <row r="2437" spans="1:11" ht="13.5" x14ac:dyDescent="0.25">
      <c r="A2437" s="3">
        <v>45553</v>
      </c>
      <c r="B2437" s="2">
        <v>4.8121999999999998</v>
      </c>
      <c r="C2437" s="2">
        <f t="shared" si="301"/>
        <v>0</v>
      </c>
      <c r="D2437" s="2">
        <f t="shared" si="294"/>
        <v>4.8103199999999999</v>
      </c>
      <c r="E2437" s="2">
        <f t="shared" si="296"/>
        <v>4.805629999999999</v>
      </c>
      <c r="F2437" s="2">
        <f t="shared" si="297"/>
        <v>4.8014250000000009</v>
      </c>
      <c r="G2437" s="2">
        <f t="shared" si="299"/>
        <v>4.8160939999999979</v>
      </c>
      <c r="H2437" s="2">
        <f t="shared" si="295"/>
        <v>4.7476499999999904</v>
      </c>
      <c r="I2437" s="2">
        <f t="array" ref="I2437">SUMPRODUCT(B2421:B2440, (ROW(B2421:B2440)-ROW(B2421)+1)) / (20*21/2)</f>
        <v>4.8031376190476189</v>
      </c>
      <c r="J2437" s="2">
        <f t="shared" si="298"/>
        <v>4.8061404109736472</v>
      </c>
      <c r="K2437" s="2">
        <f t="shared" si="300"/>
        <v>4.8054227209875275</v>
      </c>
    </row>
    <row r="2438" spans="1:11" ht="13.5" x14ac:dyDescent="0.25">
      <c r="A2438" s="3">
        <v>45554</v>
      </c>
      <c r="B2438" s="2">
        <v>4.8121999999999998</v>
      </c>
      <c r="C2438" s="2">
        <f t="shared" si="301"/>
        <v>0</v>
      </c>
      <c r="D2438" s="2">
        <f t="shared" ref="D2438:D2501" si="302">AVERAGE(B2434:B2438)</f>
        <v>4.8121999999999998</v>
      </c>
      <c r="E2438" s="2">
        <f t="shared" si="296"/>
        <v>4.805629999999999</v>
      </c>
      <c r="F2438" s="2">
        <f t="shared" si="297"/>
        <v>4.8009600000000017</v>
      </c>
      <c r="G2438" s="2">
        <f t="shared" si="299"/>
        <v>4.816093999999997</v>
      </c>
      <c r="H2438" s="2">
        <f t="shared" si="295"/>
        <v>4.7483039999999903</v>
      </c>
      <c r="I2438" s="2">
        <f t="array" ref="I2438">SUMPRODUCT(B2422:B2441, (ROW(B2422:B2441)-ROW(B2422)+1)) / (20*21/2)</f>
        <v>4.8043419047619045</v>
      </c>
      <c r="J2438" s="2">
        <f t="shared" si="298"/>
        <v>4.8067175146904422</v>
      </c>
      <c r="K2438" s="2">
        <f t="shared" si="300"/>
        <v>4.8056884966350752</v>
      </c>
    </row>
    <row r="2439" spans="1:11" ht="13.5" x14ac:dyDescent="0.25">
      <c r="A2439" s="3">
        <v>45555</v>
      </c>
      <c r="B2439" s="2">
        <v>4.8028000000000004</v>
      </c>
      <c r="C2439" s="2">
        <f t="shared" si="301"/>
        <v>-9.3999999999994088E-3</v>
      </c>
      <c r="D2439" s="2">
        <f t="shared" si="302"/>
        <v>4.8103199999999999</v>
      </c>
      <c r="E2439" s="2">
        <f t="shared" si="296"/>
        <v>4.8074999999999992</v>
      </c>
      <c r="F2439" s="2">
        <f t="shared" si="297"/>
        <v>4.8004900000000008</v>
      </c>
      <c r="G2439" s="2">
        <f t="shared" si="299"/>
        <v>4.8168419999999967</v>
      </c>
      <c r="H2439" s="2">
        <f t="shared" si="295"/>
        <v>4.7489109999999899</v>
      </c>
      <c r="I2439" s="2">
        <f t="array" ref="I2439">SUMPRODUCT(B2423:B2442, (ROW(B2423:B2442)-ROW(B2423)+1)) / (20*21/2)</f>
        <v>4.8026919047619048</v>
      </c>
      <c r="J2439" s="2">
        <f t="shared" si="298"/>
        <v>4.8063444180532571</v>
      </c>
      <c r="K2439" s="2">
        <f t="shared" si="300"/>
        <v>4.8055752222572297</v>
      </c>
    </row>
    <row r="2440" spans="1:11" ht="13.5" x14ac:dyDescent="0.25">
      <c r="A2440" s="3">
        <v>45558</v>
      </c>
      <c r="B2440" s="2">
        <v>4.7840999999999996</v>
      </c>
      <c r="C2440" s="2">
        <f t="shared" si="301"/>
        <v>-1.8700000000000827E-2</v>
      </c>
      <c r="D2440" s="2">
        <f t="shared" si="302"/>
        <v>4.8046999999999995</v>
      </c>
      <c r="E2440" s="2">
        <f t="shared" si="296"/>
        <v>4.8056299999999998</v>
      </c>
      <c r="F2440" s="2">
        <f t="shared" si="297"/>
        <v>4.7995549999999998</v>
      </c>
      <c r="G2440" s="2">
        <f t="shared" si="299"/>
        <v>4.8162799999999972</v>
      </c>
      <c r="H2440" s="2">
        <f t="shared" si="295"/>
        <v>4.7494244999999902</v>
      </c>
      <c r="I2440" s="2">
        <f t="array" ref="I2440">SUMPRODUCT(B2424:B2443, (ROW(B2424:B2443)-ROW(B2424)+1)) / (20*21/2)</f>
        <v>4.8018928571428567</v>
      </c>
      <c r="J2440" s="2">
        <f t="shared" si="298"/>
        <v>4.8042259020481843</v>
      </c>
      <c r="K2440" s="2">
        <f t="shared" si="300"/>
        <v>4.8047330566785149</v>
      </c>
    </row>
    <row r="2441" spans="1:11" ht="13.5" x14ac:dyDescent="0.25">
      <c r="A2441" s="3">
        <v>45559</v>
      </c>
      <c r="B2441" s="2">
        <v>4.8121999999999998</v>
      </c>
      <c r="C2441" s="2">
        <f t="shared" si="301"/>
        <v>2.8100000000000236E-2</v>
      </c>
      <c r="D2441" s="2">
        <f t="shared" si="302"/>
        <v>4.8046999999999995</v>
      </c>
      <c r="E2441" s="2">
        <f t="shared" si="296"/>
        <v>4.8065699999999998</v>
      </c>
      <c r="F2441" s="2">
        <f t="shared" si="297"/>
        <v>4.8014250000000001</v>
      </c>
      <c r="G2441" s="2">
        <f t="shared" si="299"/>
        <v>4.8172159999999966</v>
      </c>
      <c r="H2441" s="2">
        <f t="shared" si="295"/>
        <v>4.7499459999999907</v>
      </c>
      <c r="I2441" s="2">
        <f t="array" ref="I2441">SUMPRODUCT(B2425:B2444, (ROW(B2425:B2444)-ROW(B2425)+1)) / (20*21/2)</f>
        <v>4.8073666666666677</v>
      </c>
      <c r="J2441" s="2">
        <f t="shared" si="298"/>
        <v>4.8049853399483569</v>
      </c>
      <c r="K2441" s="2">
        <f t="shared" si="300"/>
        <v>4.8050258779852397</v>
      </c>
    </row>
    <row r="2442" spans="1:11" ht="13.5" x14ac:dyDescent="0.25">
      <c r="A2442" s="3">
        <v>45560</v>
      </c>
      <c r="B2442" s="2">
        <v>4.7840999999999996</v>
      </c>
      <c r="C2442" s="2">
        <f t="shared" si="301"/>
        <v>-2.8100000000000236E-2</v>
      </c>
      <c r="D2442" s="2">
        <f t="shared" si="302"/>
        <v>4.79908</v>
      </c>
      <c r="E2442" s="2">
        <f t="shared" si="296"/>
        <v>4.8047000000000004</v>
      </c>
      <c r="F2442" s="2">
        <f t="shared" si="297"/>
        <v>4.8018899999999993</v>
      </c>
      <c r="G2442" s="2">
        <f t="shared" si="299"/>
        <v>4.8157199999999962</v>
      </c>
      <c r="H2442" s="2">
        <f t="shared" ref="H2442:H2505" si="303">AVERAGE(B2243:B2442)</f>
        <v>4.7503269999999898</v>
      </c>
      <c r="I2442" s="2">
        <f t="array" ref="I2442">SUMPRODUCT(B2426:B2445, (ROW(B2426:B2445)-ROW(B2426)+1)) / (20*21/2)</f>
        <v>4.8080366666666663</v>
      </c>
      <c r="J2442" s="2">
        <f t="shared" si="298"/>
        <v>4.8029962599532752</v>
      </c>
      <c r="K2442" s="2">
        <f t="shared" si="300"/>
        <v>4.8042052553191521</v>
      </c>
    </row>
    <row r="2443" spans="1:11" ht="13.5" x14ac:dyDescent="0.25">
      <c r="A2443" s="3">
        <v>45561</v>
      </c>
      <c r="B2443" s="2">
        <v>4.7934999999999999</v>
      </c>
      <c r="C2443" s="2">
        <f t="shared" si="301"/>
        <v>9.400000000000297E-3</v>
      </c>
      <c r="D2443" s="2">
        <f t="shared" si="302"/>
        <v>4.7953400000000004</v>
      </c>
      <c r="E2443" s="2">
        <f t="shared" si="296"/>
        <v>4.8037700000000001</v>
      </c>
      <c r="F2443" s="2">
        <f t="shared" si="297"/>
        <v>4.8014249999999992</v>
      </c>
      <c r="G2443" s="2">
        <f t="shared" si="299"/>
        <v>4.8144119999999972</v>
      </c>
      <c r="H2443" s="2">
        <f t="shared" si="303"/>
        <v>4.7506664999999906</v>
      </c>
      <c r="I2443" s="2">
        <f t="array" ref="I2443">SUMPRODUCT(B2427:B2446, (ROW(B2427:B2446)-ROW(B2427)+1)) / (20*21/2)</f>
        <v>4.8130652380952377</v>
      </c>
      <c r="J2443" s="2">
        <f t="shared" si="298"/>
        <v>4.8020918542434394</v>
      </c>
      <c r="K2443" s="2">
        <f t="shared" si="300"/>
        <v>4.8037854413850685</v>
      </c>
    </row>
    <row r="2444" spans="1:11" ht="13.5" x14ac:dyDescent="0.25">
      <c r="A2444" s="3">
        <v>45562</v>
      </c>
      <c r="B2444" s="2">
        <v>4.8589000000000002</v>
      </c>
      <c r="C2444" s="2">
        <f t="shared" si="301"/>
        <v>6.5400000000000347E-2</v>
      </c>
      <c r="D2444" s="2">
        <f t="shared" si="302"/>
        <v>4.8065599999999993</v>
      </c>
      <c r="E2444" s="2">
        <f t="shared" ref="E2444:E2507" si="304">AVERAGE(B2435:B2444)</f>
        <v>4.80844</v>
      </c>
      <c r="F2444" s="2">
        <f t="shared" si="297"/>
        <v>4.8051649999999988</v>
      </c>
      <c r="G2444" s="2">
        <f t="shared" si="299"/>
        <v>4.8144119999999972</v>
      </c>
      <c r="H2444" s="2">
        <f t="shared" si="303"/>
        <v>4.75137699999999</v>
      </c>
      <c r="I2444" s="2">
        <f t="array" ref="I2444">SUMPRODUCT(B2428:B2447, (ROW(B2428:B2447)-ROW(B2428)+1)) / (20*21/2)</f>
        <v>4.8178714285714284</v>
      </c>
      <c r="J2444" s="2">
        <f t="shared" si="298"/>
        <v>4.8075021538393026</v>
      </c>
      <c r="K2444" s="2">
        <f t="shared" si="300"/>
        <v>4.8059467966248706</v>
      </c>
    </row>
    <row r="2445" spans="1:11" ht="13.5" x14ac:dyDescent="0.25">
      <c r="A2445" s="3">
        <v>45565</v>
      </c>
      <c r="B2445" s="2">
        <v>4.8121999999999998</v>
      </c>
      <c r="C2445" s="2">
        <f t="shared" si="301"/>
        <v>-4.6700000000000408E-2</v>
      </c>
      <c r="D2445" s="2">
        <f t="shared" si="302"/>
        <v>4.8121799999999997</v>
      </c>
      <c r="E2445" s="2">
        <f t="shared" si="304"/>
        <v>4.8084399999999992</v>
      </c>
      <c r="F2445" s="2">
        <f t="shared" si="297"/>
        <v>4.8060999999999989</v>
      </c>
      <c r="G2445" s="2">
        <f t="shared" si="299"/>
        <v>4.8144119999999972</v>
      </c>
      <c r="H2445" s="2">
        <f t="shared" si="303"/>
        <v>4.7518984999999887</v>
      </c>
      <c r="I2445" s="2">
        <f t="array" ref="I2445">SUMPRODUCT(B2429:B2448, (ROW(B2429:B2448)-ROW(B2429)+1)) / (20*21/2)</f>
        <v>4.822366190476191</v>
      </c>
      <c r="J2445" s="2">
        <f t="shared" si="298"/>
        <v>4.8079495677593691</v>
      </c>
      <c r="K2445" s="2">
        <f t="shared" si="300"/>
        <v>4.8061920202866402</v>
      </c>
    </row>
    <row r="2446" spans="1:11" ht="13.5" x14ac:dyDescent="0.25">
      <c r="A2446" s="3">
        <v>45566</v>
      </c>
      <c r="B2446" s="2">
        <v>4.8589000000000002</v>
      </c>
      <c r="C2446" s="2">
        <f t="shared" si="301"/>
        <v>4.6700000000000408E-2</v>
      </c>
      <c r="D2446" s="2">
        <f t="shared" si="302"/>
        <v>4.8215199999999996</v>
      </c>
      <c r="E2446" s="2">
        <f t="shared" si="304"/>
        <v>4.8131099999999991</v>
      </c>
      <c r="F2446" s="2">
        <f t="shared" si="297"/>
        <v>4.8084349999999993</v>
      </c>
      <c r="G2446" s="2">
        <f t="shared" si="299"/>
        <v>4.8144119999999972</v>
      </c>
      <c r="H2446" s="2">
        <f t="shared" si="303"/>
        <v>4.752564999999989</v>
      </c>
      <c r="I2446" s="2">
        <f t="array" ref="I2446">SUMPRODUCT(B2430:B2449, (ROW(B2430:B2449)-ROW(B2430)+1)) / (20*21/2)</f>
        <v>4.8221909523809519</v>
      </c>
      <c r="J2446" s="2">
        <f t="shared" si="298"/>
        <v>4.8128019898775243</v>
      </c>
      <c r="K2446" s="2">
        <f t="shared" si="300"/>
        <v>4.8082589998832432</v>
      </c>
    </row>
    <row r="2447" spans="1:11" ht="13.5" x14ac:dyDescent="0.25">
      <c r="A2447" s="3">
        <v>45567</v>
      </c>
      <c r="B2447" s="2">
        <v>4.8589000000000002</v>
      </c>
      <c r="C2447" s="2">
        <f t="shared" si="301"/>
        <v>0</v>
      </c>
      <c r="D2447" s="2">
        <f t="shared" si="302"/>
        <v>4.8364799999999999</v>
      </c>
      <c r="E2447" s="2">
        <f t="shared" si="304"/>
        <v>4.8177799999999991</v>
      </c>
      <c r="F2447" s="2">
        <f t="shared" si="297"/>
        <v>4.8117049999999999</v>
      </c>
      <c r="G2447" s="2">
        <f t="shared" si="299"/>
        <v>4.8145999999999978</v>
      </c>
      <c r="H2447" s="2">
        <f t="shared" si="303"/>
        <v>4.7533199999999889</v>
      </c>
      <c r="I2447" s="2">
        <f t="array" ref="I2447">SUMPRODUCT(B2431:B2450, (ROW(B2431:B2450)-ROW(B2431)+1)) / (20*21/2)</f>
        <v>4.8218819047619048</v>
      </c>
      <c r="J2447" s="2">
        <f t="shared" si="298"/>
        <v>4.817192276555855</v>
      </c>
      <c r="K2447" s="2">
        <f t="shared" si="300"/>
        <v>4.8102449214564498</v>
      </c>
    </row>
    <row r="2448" spans="1:11" ht="13.5" x14ac:dyDescent="0.25">
      <c r="A2448" s="3">
        <v>45568</v>
      </c>
      <c r="B2448" s="2">
        <v>4.8589000000000002</v>
      </c>
      <c r="C2448" s="2">
        <f t="shared" si="301"/>
        <v>0</v>
      </c>
      <c r="D2448" s="2">
        <f t="shared" si="302"/>
        <v>4.8495599999999994</v>
      </c>
      <c r="E2448" s="2">
        <f t="shared" si="304"/>
        <v>4.822449999999999</v>
      </c>
      <c r="F2448" s="2">
        <f t="shared" si="297"/>
        <v>4.8140400000000003</v>
      </c>
      <c r="G2448" s="2">
        <f t="shared" si="299"/>
        <v>4.8147879999999974</v>
      </c>
      <c r="H2448" s="2">
        <f t="shared" si="303"/>
        <v>4.7540749999999887</v>
      </c>
      <c r="I2448" s="2">
        <f t="array" ref="I2448">SUMPRODUCT(B2432:B2451, (ROW(B2432:B2451)-ROW(B2432)+1)) / (20*21/2)</f>
        <v>4.8215280952380954</v>
      </c>
      <c r="J2448" s="2">
        <f t="shared" si="298"/>
        <v>4.8211644406933925</v>
      </c>
      <c r="K2448" s="2">
        <f t="shared" si="300"/>
        <v>4.8121529637522755</v>
      </c>
    </row>
    <row r="2449" spans="1:11" ht="13.5" x14ac:dyDescent="0.25">
      <c r="A2449" s="3">
        <v>45569</v>
      </c>
      <c r="B2449" s="2">
        <v>4.8121999999999998</v>
      </c>
      <c r="C2449" s="2">
        <f t="shared" si="301"/>
        <v>-4.6700000000000408E-2</v>
      </c>
      <c r="D2449" s="2">
        <f t="shared" si="302"/>
        <v>4.8402200000000004</v>
      </c>
      <c r="E2449" s="2">
        <f t="shared" si="304"/>
        <v>4.823389999999999</v>
      </c>
      <c r="F2449" s="2">
        <f t="shared" si="297"/>
        <v>4.8154450000000013</v>
      </c>
      <c r="G2449" s="2">
        <f t="shared" si="299"/>
        <v>4.8138539999999974</v>
      </c>
      <c r="H2449" s="2">
        <f t="shared" si="303"/>
        <v>4.7547289999999887</v>
      </c>
      <c r="I2449" s="2">
        <f t="array" ref="I2449">SUMPRODUCT(B2433:B2452, (ROW(B2433:B2452)-ROW(B2433)+1)) / (20*21/2)</f>
        <v>4.8211295238095238</v>
      </c>
      <c r="J2449" s="2">
        <f t="shared" si="298"/>
        <v>4.8203106844368788</v>
      </c>
      <c r="K2449" s="2">
        <f t="shared" si="300"/>
        <v>4.8121548083110097</v>
      </c>
    </row>
    <row r="2450" spans="1:11" ht="13.5" x14ac:dyDescent="0.25">
      <c r="A2450" s="3">
        <v>45572</v>
      </c>
      <c r="B2450" s="2">
        <v>4.8121999999999998</v>
      </c>
      <c r="C2450" s="2">
        <f t="shared" si="301"/>
        <v>0</v>
      </c>
      <c r="D2450" s="2">
        <f t="shared" si="302"/>
        <v>4.8402200000000004</v>
      </c>
      <c r="E2450" s="2">
        <f t="shared" si="304"/>
        <v>4.8261999999999992</v>
      </c>
      <c r="F2450" s="2">
        <f t="shared" si="297"/>
        <v>4.8159150000000022</v>
      </c>
      <c r="G2450" s="2">
        <f t="shared" si="299"/>
        <v>4.8129199999999974</v>
      </c>
      <c r="H2450" s="2">
        <f t="shared" si="303"/>
        <v>4.7552944999999882</v>
      </c>
      <c r="I2450" s="2">
        <f t="array" ref="I2450">SUMPRODUCT(B2434:B2453, (ROW(B2434:B2453)-ROW(B2434)+1)) / (20*21/2)</f>
        <v>4.8135623809523809</v>
      </c>
      <c r="J2450" s="2">
        <f t="shared" si="298"/>
        <v>4.8195382383000327</v>
      </c>
      <c r="K2450" s="2">
        <f t="shared" si="300"/>
        <v>4.8121565805341069</v>
      </c>
    </row>
    <row r="2451" spans="1:11" ht="13.5" x14ac:dyDescent="0.25">
      <c r="A2451" s="3">
        <v>45573</v>
      </c>
      <c r="B2451" s="2">
        <v>4.8121999999999998</v>
      </c>
      <c r="C2451" s="2">
        <f t="shared" si="301"/>
        <v>0</v>
      </c>
      <c r="D2451" s="2">
        <f t="shared" si="302"/>
        <v>4.8308800000000005</v>
      </c>
      <c r="E2451" s="2">
        <f t="shared" si="304"/>
        <v>4.8261999999999983</v>
      </c>
      <c r="F2451" s="2">
        <f t="shared" si="297"/>
        <v>4.8163850000000021</v>
      </c>
      <c r="G2451" s="2">
        <f t="shared" si="299"/>
        <v>4.8125479999999969</v>
      </c>
      <c r="H2451" s="2">
        <f t="shared" si="303"/>
        <v>4.755948499999989</v>
      </c>
      <c r="I2451" s="2">
        <f t="array" ref="I2451">SUMPRODUCT(B2435:B2454, (ROW(B2435:B2454)-ROW(B2435)+1)) / (20*21/2)</f>
        <v>4.8089733333333333</v>
      </c>
      <c r="J2451" s="2">
        <f t="shared" si="298"/>
        <v>4.8188393584619345</v>
      </c>
      <c r="K2451" s="2">
        <f t="shared" si="300"/>
        <v>4.8121582832582597</v>
      </c>
    </row>
    <row r="2452" spans="1:11" ht="13.5" x14ac:dyDescent="0.25">
      <c r="A2452" s="3">
        <v>45574</v>
      </c>
      <c r="B2452" s="2">
        <v>4.8121999999999998</v>
      </c>
      <c r="C2452" s="2">
        <f t="shared" si="301"/>
        <v>0</v>
      </c>
      <c r="D2452" s="2">
        <f t="shared" si="302"/>
        <v>4.8215400000000006</v>
      </c>
      <c r="E2452" s="2">
        <f t="shared" si="304"/>
        <v>4.8290099999999985</v>
      </c>
      <c r="F2452" s="2">
        <f t="shared" ref="F2452:F2515" si="305">AVERAGE(B2433:B2452)</f>
        <v>4.8168550000000021</v>
      </c>
      <c r="G2452" s="2">
        <f t="shared" si="299"/>
        <v>4.8116139999999969</v>
      </c>
      <c r="H2452" s="2">
        <f t="shared" si="303"/>
        <v>4.7566024999999881</v>
      </c>
      <c r="I2452" s="2">
        <f t="array" ref="I2452">SUMPRODUCT(B2436:B2455, (ROW(B2436:B2455)-ROW(B2436)+1)) / (20*21/2)</f>
        <v>4.8046071428571429</v>
      </c>
      <c r="J2452" s="2">
        <f t="shared" si="298"/>
        <v>4.8182070386084161</v>
      </c>
      <c r="K2452" s="2">
        <f t="shared" si="300"/>
        <v>4.8121599192089164</v>
      </c>
    </row>
    <row r="2453" spans="1:11" ht="13.5" x14ac:dyDescent="0.25">
      <c r="A2453" s="3">
        <v>45575</v>
      </c>
      <c r="B2453" s="2">
        <v>4.7374000000000001</v>
      </c>
      <c r="C2453" s="2">
        <f t="shared" si="301"/>
        <v>-7.4799999999999756E-2</v>
      </c>
      <c r="D2453" s="2">
        <f t="shared" si="302"/>
        <v>4.7972400000000004</v>
      </c>
      <c r="E2453" s="2">
        <f t="shared" si="304"/>
        <v>4.8233999999999995</v>
      </c>
      <c r="F2453" s="2">
        <f t="shared" si="305"/>
        <v>4.8135850000000007</v>
      </c>
      <c r="G2453" s="2">
        <f t="shared" si="299"/>
        <v>4.8101179999999975</v>
      </c>
      <c r="H2453" s="2">
        <f t="shared" si="303"/>
        <v>4.7568379999999886</v>
      </c>
      <c r="I2453" s="2">
        <f t="array" ref="I2453">SUMPRODUCT(B2437:B2456, (ROW(B2437:B2456)-ROW(B2437)+1)) / (20*21/2)</f>
        <v>4.7951304761904758</v>
      </c>
      <c r="J2453" s="2">
        <f t="shared" ref="J2453:J2516" si="306">$J$4*B2453+J2452*(1-$J$4)</f>
        <v>4.8105111301695196</v>
      </c>
      <c r="K2453" s="2">
        <f t="shared" si="300"/>
        <v>4.8092281576713116</v>
      </c>
    </row>
    <row r="2454" spans="1:11" ht="13.5" x14ac:dyDescent="0.25">
      <c r="A2454" s="3">
        <v>45576</v>
      </c>
      <c r="B2454" s="2">
        <v>4.7653999999999996</v>
      </c>
      <c r="C2454" s="2">
        <f t="shared" si="301"/>
        <v>2.7999999999999581E-2</v>
      </c>
      <c r="D2454" s="2">
        <f t="shared" si="302"/>
        <v>4.7878799999999995</v>
      </c>
      <c r="E2454" s="2">
        <f t="shared" si="304"/>
        <v>4.8140499999999999</v>
      </c>
      <c r="F2454" s="2">
        <f t="shared" si="305"/>
        <v>4.8112450000000004</v>
      </c>
      <c r="G2454" s="2">
        <f t="shared" si="299"/>
        <v>4.8091819999999972</v>
      </c>
      <c r="H2454" s="2">
        <f t="shared" si="303"/>
        <v>4.7572134999999891</v>
      </c>
      <c r="I2454" s="2">
        <f t="array" ref="I2454">SUMPRODUCT(B2438:B2457, (ROW(B2438:B2457)-ROW(B2438)+1)) / (20*21/2)</f>
        <v>4.7870290476190478</v>
      </c>
      <c r="J2454" s="2">
        <f t="shared" si="306"/>
        <v>4.8062148320581368</v>
      </c>
      <c r="K2454" s="2">
        <f t="shared" si="300"/>
        <v>4.8075094063900838</v>
      </c>
    </row>
    <row r="2455" spans="1:11" ht="13.5" x14ac:dyDescent="0.25">
      <c r="A2455" s="3">
        <v>45579</v>
      </c>
      <c r="B2455" s="2">
        <v>4.7653999999999996</v>
      </c>
      <c r="C2455" s="2">
        <f t="shared" si="301"/>
        <v>0</v>
      </c>
      <c r="D2455" s="2">
        <f t="shared" si="302"/>
        <v>4.7785199999999994</v>
      </c>
      <c r="E2455" s="2">
        <f t="shared" si="304"/>
        <v>4.8093699999999995</v>
      </c>
      <c r="F2455" s="2">
        <f t="shared" si="305"/>
        <v>4.8089050000000002</v>
      </c>
      <c r="G2455" s="2">
        <f t="shared" si="299"/>
        <v>4.8073119999999978</v>
      </c>
      <c r="H2455" s="2">
        <f t="shared" si="303"/>
        <v>4.7575889999999887</v>
      </c>
      <c r="I2455" s="2">
        <f t="array" ref="I2455">SUMPRODUCT(B2439:B2458, (ROW(B2439:B2458)-ROW(B2439)+1)) / (20*21/2)</f>
        <v>4.7838204761904759</v>
      </c>
      <c r="J2455" s="2">
        <f t="shared" si="306"/>
        <v>4.8023277051954576</v>
      </c>
      <c r="K2455" s="2">
        <f t="shared" si="300"/>
        <v>4.8058580571198846</v>
      </c>
    </row>
    <row r="2456" spans="1:11" ht="13.5" x14ac:dyDescent="0.25">
      <c r="A2456" s="3">
        <v>45581</v>
      </c>
      <c r="B2456" s="2">
        <v>4.7093999999999996</v>
      </c>
      <c r="C2456" s="2">
        <f t="shared" si="301"/>
        <v>-5.600000000000005E-2</v>
      </c>
      <c r="D2456" s="2">
        <f t="shared" si="302"/>
        <v>4.7579599999999989</v>
      </c>
      <c r="E2456" s="2">
        <f t="shared" si="304"/>
        <v>4.7944200000000006</v>
      </c>
      <c r="F2456" s="2">
        <f t="shared" si="305"/>
        <v>4.8037649999999994</v>
      </c>
      <c r="G2456" s="2">
        <f t="shared" si="299"/>
        <v>4.8048839999999977</v>
      </c>
      <c r="H2456" s="2">
        <f t="shared" si="303"/>
        <v>4.7576844999999892</v>
      </c>
      <c r="I2456" s="2">
        <f t="array" ref="I2456">SUMPRODUCT(B2440:B2459, (ROW(B2440:B2459)-ROW(B2440)+1)) / (20*21/2)</f>
        <v>4.7781680952380956</v>
      </c>
      <c r="J2456" s="2">
        <f t="shared" si="306"/>
        <v>4.7934774475577946</v>
      </c>
      <c r="K2456" s="2">
        <f t="shared" si="300"/>
        <v>4.8020753882132228</v>
      </c>
    </row>
    <row r="2457" spans="1:11" ht="13.5" x14ac:dyDescent="0.25">
      <c r="A2457" s="3">
        <v>45582</v>
      </c>
      <c r="B2457" s="2">
        <v>4.7187000000000001</v>
      </c>
      <c r="C2457" s="2">
        <f t="shared" si="301"/>
        <v>9.3000000000005301E-3</v>
      </c>
      <c r="D2457" s="2">
        <f t="shared" si="302"/>
        <v>4.7392599999999998</v>
      </c>
      <c r="E2457" s="2">
        <f t="shared" si="304"/>
        <v>4.7804000000000002</v>
      </c>
      <c r="F2457" s="2">
        <f t="shared" si="305"/>
        <v>4.7990899999999987</v>
      </c>
      <c r="G2457" s="2">
        <f t="shared" si="299"/>
        <v>4.8030139999999983</v>
      </c>
      <c r="H2457" s="2">
        <f t="shared" si="303"/>
        <v>4.7578264999999895</v>
      </c>
      <c r="I2457" s="2">
        <f t="array" ref="I2457">SUMPRODUCT(B2441:B2460, (ROW(B2441:B2460)-ROW(B2441)+1)) / (20*21/2)</f>
        <v>4.7710461904761905</v>
      </c>
      <c r="J2457" s="2">
        <f t="shared" si="306"/>
        <v>4.7863557858856236</v>
      </c>
      <c r="K2457" s="2">
        <f t="shared" si="300"/>
        <v>4.7988057651460378</v>
      </c>
    </row>
    <row r="2458" spans="1:11" ht="13.5" x14ac:dyDescent="0.25">
      <c r="A2458" s="3">
        <v>45583</v>
      </c>
      <c r="B2458" s="2">
        <v>4.7653999999999996</v>
      </c>
      <c r="C2458" s="2">
        <f t="shared" si="301"/>
        <v>4.669999999999952E-2</v>
      </c>
      <c r="D2458" s="2">
        <f t="shared" si="302"/>
        <v>4.7448600000000001</v>
      </c>
      <c r="E2458" s="2">
        <f t="shared" si="304"/>
        <v>4.7710499999999998</v>
      </c>
      <c r="F2458" s="2">
        <f t="shared" si="305"/>
        <v>4.7967499999999985</v>
      </c>
      <c r="G2458" s="2">
        <f t="shared" si="299"/>
        <v>4.8020779999999981</v>
      </c>
      <c r="H2458" s="2">
        <f t="shared" si="303"/>
        <v>4.7578929999999904</v>
      </c>
      <c r="I2458" s="2">
        <f t="array" ref="I2458">SUMPRODUCT(B2442:B2461, (ROW(B2442:B2461)-ROW(B2442)+1)) / (20*21/2)</f>
        <v>4.7642357142857135</v>
      </c>
      <c r="J2458" s="2">
        <f t="shared" si="306"/>
        <v>4.7843599967536594</v>
      </c>
      <c r="K2458" s="2">
        <f t="shared" si="300"/>
        <v>4.7974957351403109</v>
      </c>
    </row>
    <row r="2459" spans="1:11" ht="13.5" x14ac:dyDescent="0.25">
      <c r="A2459" s="3">
        <v>45586</v>
      </c>
      <c r="B2459" s="2">
        <v>4.7374000000000001</v>
      </c>
      <c r="C2459" s="2">
        <f t="shared" si="301"/>
        <v>-2.7999999999999581E-2</v>
      </c>
      <c r="D2459" s="2">
        <f t="shared" si="302"/>
        <v>4.7392599999999998</v>
      </c>
      <c r="E2459" s="2">
        <f t="shared" si="304"/>
        <v>4.7635699999999996</v>
      </c>
      <c r="F2459" s="2">
        <f t="shared" si="305"/>
        <v>4.7934799999999989</v>
      </c>
      <c r="G2459" s="2">
        <f t="shared" si="299"/>
        <v>4.8005819999999986</v>
      </c>
      <c r="H2459" s="2">
        <f t="shared" si="303"/>
        <v>4.7579079999999898</v>
      </c>
      <c r="I2459" s="2">
        <f t="array" ref="I2459">SUMPRODUCT(B2443:B2462, (ROW(B2443:B2462)-ROW(B2443)+1)) / (20*21/2)</f>
        <v>4.7534228571428567</v>
      </c>
      <c r="J2459" s="2">
        <f t="shared" si="306"/>
        <v>4.7798876161104538</v>
      </c>
      <c r="K2459" s="2">
        <f t="shared" si="300"/>
        <v>4.7951390396446127</v>
      </c>
    </row>
    <row r="2460" spans="1:11" ht="13.5" x14ac:dyDescent="0.25">
      <c r="A2460" s="3">
        <v>45587</v>
      </c>
      <c r="B2460" s="2">
        <v>4.7187000000000001</v>
      </c>
      <c r="C2460" s="2">
        <f t="shared" si="301"/>
        <v>-1.8699999999999939E-2</v>
      </c>
      <c r="D2460" s="2">
        <f t="shared" si="302"/>
        <v>4.7299199999999999</v>
      </c>
      <c r="E2460" s="2">
        <f t="shared" si="304"/>
        <v>4.7542199999999992</v>
      </c>
      <c r="F2460" s="2">
        <f t="shared" si="305"/>
        <v>4.7902099999999992</v>
      </c>
      <c r="G2460" s="2">
        <f t="shared" si="299"/>
        <v>4.7988999999999997</v>
      </c>
      <c r="H2460" s="2">
        <f t="shared" si="303"/>
        <v>4.7578734999999908</v>
      </c>
      <c r="I2460" s="2">
        <f t="array" ref="I2460">SUMPRODUCT(B2444:B2463, (ROW(B2444:B2463)-ROW(B2444)+1)) / (20*21/2)</f>
        <v>4.7467057142857145</v>
      </c>
      <c r="J2460" s="2">
        <f t="shared" si="306"/>
        <v>4.7740602240999346</v>
      </c>
      <c r="K2460" s="2">
        <f t="shared" si="300"/>
        <v>4.7921414302467849</v>
      </c>
    </row>
    <row r="2461" spans="1:11" ht="13.5" x14ac:dyDescent="0.25">
      <c r="A2461" s="3">
        <v>45588</v>
      </c>
      <c r="B2461" s="2">
        <v>4.7187000000000001</v>
      </c>
      <c r="C2461" s="2">
        <f t="shared" si="301"/>
        <v>0</v>
      </c>
      <c r="D2461" s="2">
        <f t="shared" si="302"/>
        <v>4.7317799999999988</v>
      </c>
      <c r="E2461" s="2">
        <f t="shared" si="304"/>
        <v>4.7448699999999997</v>
      </c>
      <c r="F2461" s="2">
        <f t="shared" si="305"/>
        <v>4.7855349999999985</v>
      </c>
      <c r="G2461" s="2">
        <f t="shared" si="299"/>
        <v>4.797218</v>
      </c>
      <c r="H2461" s="2">
        <f t="shared" si="303"/>
        <v>4.7580599999999906</v>
      </c>
      <c r="I2461" s="2">
        <f t="array" ref="I2461">SUMPRODUCT(B2445:B2464, (ROW(B2445:B2464)-ROW(B2445)+1)) / (20*21/2)</f>
        <v>4.7403890476190469</v>
      </c>
      <c r="J2461" s="2">
        <f t="shared" si="306"/>
        <v>4.7687878218047022</v>
      </c>
      <c r="K2461" s="2">
        <f t="shared" si="300"/>
        <v>4.7892613741586754</v>
      </c>
    </row>
    <row r="2462" spans="1:11" ht="13.5" x14ac:dyDescent="0.25">
      <c r="A2462" s="3">
        <v>45589</v>
      </c>
      <c r="B2462" s="2">
        <v>4.6719999999999997</v>
      </c>
      <c r="C2462" s="2">
        <f t="shared" si="301"/>
        <v>-4.6700000000000408E-2</v>
      </c>
      <c r="D2462" s="2">
        <f t="shared" si="302"/>
        <v>4.7224400000000006</v>
      </c>
      <c r="E2462" s="2">
        <f t="shared" si="304"/>
        <v>4.7308499999999993</v>
      </c>
      <c r="F2462" s="2">
        <f t="shared" si="305"/>
        <v>4.7799299999999985</v>
      </c>
      <c r="G2462" s="2">
        <f t="shared" si="299"/>
        <v>4.7938539999999996</v>
      </c>
      <c r="H2462" s="2">
        <f t="shared" si="303"/>
        <v>4.7578804999999917</v>
      </c>
      <c r="I2462" s="2">
        <f t="array" ref="I2462">SUMPRODUCT(B2446:B2465, (ROW(B2446:B2465)-ROW(B2446)+1)) / (20*21/2)</f>
        <v>4.7347842857142854</v>
      </c>
      <c r="J2462" s="2">
        <f t="shared" si="306"/>
        <v>4.7595699340137774</v>
      </c>
      <c r="K2462" s="2">
        <f t="shared" si="300"/>
        <v>4.7846628888975511</v>
      </c>
    </row>
    <row r="2463" spans="1:11" ht="13.5" x14ac:dyDescent="0.25">
      <c r="A2463" s="3">
        <v>45590</v>
      </c>
      <c r="B2463" s="2">
        <v>4.7093999999999996</v>
      </c>
      <c r="C2463" s="2">
        <f t="shared" si="301"/>
        <v>3.7399999999999878E-2</v>
      </c>
      <c r="D2463" s="2">
        <f t="shared" si="302"/>
        <v>4.7112399999999992</v>
      </c>
      <c r="E2463" s="2">
        <f t="shared" si="304"/>
        <v>4.7280499999999996</v>
      </c>
      <c r="F2463" s="2">
        <f t="shared" si="305"/>
        <v>4.7757249999999996</v>
      </c>
      <c r="G2463" s="2">
        <f t="shared" si="299"/>
        <v>4.7917980000000009</v>
      </c>
      <c r="H2463" s="2">
        <f t="shared" si="303"/>
        <v>4.7578879999999915</v>
      </c>
      <c r="I2463" s="2">
        <f t="array" ref="I2463">SUMPRODUCT(B2447:B2466, (ROW(B2447:B2466)-ROW(B2447)+1)) / (20*21/2)</f>
        <v>4.7296690476190468</v>
      </c>
      <c r="J2463" s="2">
        <f t="shared" si="306"/>
        <v>4.7547918450600841</v>
      </c>
      <c r="K2463" s="2">
        <f t="shared" si="300"/>
        <v>4.7817114030584316</v>
      </c>
    </row>
    <row r="2464" spans="1:11" ht="13.5" x14ac:dyDescent="0.25">
      <c r="A2464" s="3">
        <v>45593</v>
      </c>
      <c r="B2464" s="2">
        <v>4.7093999999999996</v>
      </c>
      <c r="C2464" s="2">
        <f t="shared" si="301"/>
        <v>0</v>
      </c>
      <c r="D2464" s="2">
        <f t="shared" si="302"/>
        <v>4.7056399999999998</v>
      </c>
      <c r="E2464" s="2">
        <f t="shared" si="304"/>
        <v>4.7224500000000003</v>
      </c>
      <c r="F2464" s="2">
        <f t="shared" si="305"/>
        <v>4.7682500000000001</v>
      </c>
      <c r="G2464" s="2">
        <f t="shared" si="299"/>
        <v>4.7897420000000004</v>
      </c>
      <c r="H2464" s="2">
        <f t="shared" si="303"/>
        <v>4.7578954999999912</v>
      </c>
      <c r="I2464" s="2">
        <f t="array" ref="I2464">SUMPRODUCT(B2448:B2467, (ROW(B2448:B2467)-ROW(B2448)+1)) / (20*21/2)</f>
        <v>4.7252657142857144</v>
      </c>
      <c r="J2464" s="2">
        <f t="shared" si="306"/>
        <v>4.7504688121972185</v>
      </c>
      <c r="K2464" s="2">
        <f t="shared" si="300"/>
        <v>4.7788756617620223</v>
      </c>
    </row>
    <row r="2465" spans="1:11" ht="13.5" x14ac:dyDescent="0.25">
      <c r="A2465" s="3">
        <v>45594</v>
      </c>
      <c r="B2465" s="2">
        <v>4.7093999999999996</v>
      </c>
      <c r="C2465" s="2">
        <f t="shared" si="301"/>
        <v>0</v>
      </c>
      <c r="D2465" s="2">
        <f t="shared" si="302"/>
        <v>4.7037799999999992</v>
      </c>
      <c r="E2465" s="2">
        <f t="shared" si="304"/>
        <v>4.71685</v>
      </c>
      <c r="F2465" s="2">
        <f t="shared" si="305"/>
        <v>4.7631099999999993</v>
      </c>
      <c r="G2465" s="2">
        <f t="shared" si="299"/>
        <v>4.7869400000000004</v>
      </c>
      <c r="H2465" s="2">
        <f t="shared" si="303"/>
        <v>4.7578144999999914</v>
      </c>
      <c r="I2465" s="2">
        <f t="array" ref="I2465">SUMPRODUCT(B2449:B2468, (ROW(B2449:B2468)-ROW(B2449)+1)) / (20*21/2)</f>
        <v>4.7215742857142855</v>
      </c>
      <c r="J2465" s="2">
        <f t="shared" si="306"/>
        <v>4.7465574967498645</v>
      </c>
      <c r="K2465" s="2">
        <f t="shared" si="300"/>
        <v>4.7761511260066492</v>
      </c>
    </row>
    <row r="2466" spans="1:11" ht="13.5" x14ac:dyDescent="0.25">
      <c r="A2466" s="3">
        <v>45595</v>
      </c>
      <c r="B2466" s="2">
        <v>4.7093999999999996</v>
      </c>
      <c r="C2466" s="2">
        <f t="shared" si="301"/>
        <v>0</v>
      </c>
      <c r="D2466" s="2">
        <f t="shared" si="302"/>
        <v>4.7019199999999994</v>
      </c>
      <c r="E2466" s="2">
        <f t="shared" si="304"/>
        <v>4.71685</v>
      </c>
      <c r="F2466" s="2">
        <f t="shared" si="305"/>
        <v>4.7556349999999998</v>
      </c>
      <c r="G2466" s="2">
        <f t="shared" si="299"/>
        <v>4.7850720000000004</v>
      </c>
      <c r="H2466" s="2">
        <f t="shared" si="303"/>
        <v>4.7578219999999911</v>
      </c>
      <c r="I2466" s="2">
        <f t="array" ref="I2466">SUMPRODUCT(B2450:B2469, (ROW(B2450:B2469)-ROW(B2450)+1)) / (20*21/2)</f>
        <v>4.7159185714285714</v>
      </c>
      <c r="J2466" s="2">
        <f t="shared" si="306"/>
        <v>4.7430186875355913</v>
      </c>
      <c r="K2466" s="2">
        <f t="shared" si="300"/>
        <v>4.7735334347907017</v>
      </c>
    </row>
    <row r="2467" spans="1:11" ht="13.5" x14ac:dyDescent="0.25">
      <c r="A2467" s="3">
        <v>45596</v>
      </c>
      <c r="B2467" s="2">
        <v>4.7093999999999996</v>
      </c>
      <c r="C2467" s="2">
        <f t="shared" si="301"/>
        <v>0</v>
      </c>
      <c r="D2467" s="2">
        <f t="shared" si="302"/>
        <v>4.7093999999999996</v>
      </c>
      <c r="E2467" s="2">
        <f t="shared" si="304"/>
        <v>4.7159200000000006</v>
      </c>
      <c r="F2467" s="2">
        <f t="shared" si="305"/>
        <v>4.7481600000000004</v>
      </c>
      <c r="G2467" s="2">
        <f t="shared" si="299"/>
        <v>4.7833899999999998</v>
      </c>
      <c r="H2467" s="2">
        <f t="shared" si="303"/>
        <v>4.7577849999999913</v>
      </c>
      <c r="I2467" s="2">
        <f t="array" ref="I2467">SUMPRODUCT(B2451:B2470, (ROW(B2451:B2470)-ROW(B2451)+1)) / (20*21/2)</f>
        <v>4.7153433333333332</v>
      </c>
      <c r="J2467" s="2">
        <f t="shared" si="306"/>
        <v>4.7398169077702965</v>
      </c>
      <c r="K2467" s="2">
        <f t="shared" si="300"/>
        <v>4.7710183981322425</v>
      </c>
    </row>
    <row r="2468" spans="1:11" ht="13.5" x14ac:dyDescent="0.25">
      <c r="A2468" s="3">
        <v>45597</v>
      </c>
      <c r="B2468" s="2">
        <v>4.7093999999999996</v>
      </c>
      <c r="C2468" s="2">
        <f t="shared" si="301"/>
        <v>0</v>
      </c>
      <c r="D2468" s="2">
        <f t="shared" si="302"/>
        <v>4.7093999999999996</v>
      </c>
      <c r="E2468" s="2">
        <f t="shared" si="304"/>
        <v>4.7103200000000003</v>
      </c>
      <c r="F2468" s="2">
        <f t="shared" si="305"/>
        <v>4.7406850000000009</v>
      </c>
      <c r="G2468" s="2">
        <f t="shared" si="299"/>
        <v>4.7811479999999991</v>
      </c>
      <c r="H2468" s="2">
        <f t="shared" si="303"/>
        <v>4.7577479999999914</v>
      </c>
      <c r="I2468" s="2">
        <f t="array" ref="I2468">SUMPRODUCT(B2452:B2471, (ROW(B2452:B2471)-ROW(B2452)+1)) / (20*21/2)</f>
        <v>4.7142733333333338</v>
      </c>
      <c r="J2468" s="2">
        <f t="shared" si="306"/>
        <v>4.7369200594112204</v>
      </c>
      <c r="K2468" s="2">
        <f t="shared" si="300"/>
        <v>4.7686019903623507</v>
      </c>
    </row>
    <row r="2469" spans="1:11" ht="13.5" x14ac:dyDescent="0.25">
      <c r="A2469" s="3">
        <v>45600</v>
      </c>
      <c r="B2469" s="2">
        <v>4.6813000000000002</v>
      </c>
      <c r="C2469" s="2">
        <f t="shared" si="301"/>
        <v>-2.8099999999999348E-2</v>
      </c>
      <c r="D2469" s="2">
        <f t="shared" si="302"/>
        <v>4.7037800000000001</v>
      </c>
      <c r="E2469" s="2">
        <f t="shared" si="304"/>
        <v>4.7047100000000004</v>
      </c>
      <c r="F2469" s="2">
        <f t="shared" si="305"/>
        <v>4.7341400000000009</v>
      </c>
      <c r="G2469" s="2">
        <f t="shared" si="299"/>
        <v>4.7785299999999991</v>
      </c>
      <c r="H2469" s="2">
        <f t="shared" si="303"/>
        <v>4.7576149999999915</v>
      </c>
      <c r="I2469" s="2">
        <f t="array" ref="I2469">SUMPRODUCT(B2453:B2472, (ROW(B2453:B2472)-ROW(B2453)+1)) / (20*21/2)</f>
        <v>4.7127628571428568</v>
      </c>
      <c r="J2469" s="2">
        <f t="shared" si="306"/>
        <v>4.7316229108958661</v>
      </c>
      <c r="K2469" s="2">
        <f t="shared" si="300"/>
        <v>4.7651783828971608</v>
      </c>
    </row>
    <row r="2470" spans="1:11" ht="13.5" x14ac:dyDescent="0.25">
      <c r="A2470" s="3">
        <v>45601</v>
      </c>
      <c r="B2470" s="2">
        <v>4.7281000000000004</v>
      </c>
      <c r="C2470" s="2">
        <f t="shared" si="301"/>
        <v>4.6800000000000175E-2</v>
      </c>
      <c r="D2470" s="2">
        <f t="shared" si="302"/>
        <v>4.7075200000000006</v>
      </c>
      <c r="E2470" s="2">
        <f t="shared" si="304"/>
        <v>4.7056499999999994</v>
      </c>
      <c r="F2470" s="2">
        <f t="shared" si="305"/>
        <v>4.7299349999999993</v>
      </c>
      <c r="G2470" s="2">
        <f t="shared" si="299"/>
        <v>4.7770359999999989</v>
      </c>
      <c r="H2470" s="2">
        <f t="shared" si="303"/>
        <v>4.7578484999999917</v>
      </c>
      <c r="I2470" s="2">
        <f t="array" ref="I2470">SUMPRODUCT(B2454:B2473, (ROW(B2454:B2473)-ROW(B2454)+1)) / (20*21/2)</f>
        <v>4.7126276190476197</v>
      </c>
      <c r="J2470" s="2">
        <f t="shared" si="306"/>
        <v>4.7312873955724504</v>
      </c>
      <c r="K2470" s="2">
        <f t="shared" si="300"/>
        <v>4.7637243286658997</v>
      </c>
    </row>
    <row r="2471" spans="1:11" ht="13.5" x14ac:dyDescent="0.25">
      <c r="A2471" s="3">
        <v>45602</v>
      </c>
      <c r="B2471" s="2">
        <v>4.7187000000000001</v>
      </c>
      <c r="C2471" s="2">
        <f t="shared" si="301"/>
        <v>-9.400000000000297E-3</v>
      </c>
      <c r="D2471" s="2">
        <f t="shared" si="302"/>
        <v>4.7093800000000003</v>
      </c>
      <c r="E2471" s="2">
        <f t="shared" si="304"/>
        <v>4.7056499999999994</v>
      </c>
      <c r="F2471" s="2">
        <f t="shared" si="305"/>
        <v>4.7252600000000005</v>
      </c>
      <c r="G2471" s="2">
        <f t="shared" si="299"/>
        <v>4.7759139999999993</v>
      </c>
      <c r="H2471" s="2">
        <f t="shared" si="303"/>
        <v>4.7580349999999925</v>
      </c>
      <c r="I2471" s="2">
        <f t="array" ref="I2471">SUMPRODUCT(B2455:B2474, (ROW(B2455:B2474)-ROW(B2455)+1)) / (20*21/2)</f>
        <v>4.7090195238095234</v>
      </c>
      <c r="J2471" s="2">
        <f t="shared" si="306"/>
        <v>4.7300885959941219</v>
      </c>
      <c r="K2471" s="2">
        <f t="shared" si="300"/>
        <v>4.7619586687182176</v>
      </c>
    </row>
    <row r="2472" spans="1:11" ht="13.5" x14ac:dyDescent="0.25">
      <c r="A2472" s="3">
        <v>45603</v>
      </c>
      <c r="B2472" s="2">
        <v>4.7093999999999996</v>
      </c>
      <c r="C2472" s="2">
        <f t="shared" si="301"/>
        <v>-9.3000000000005301E-3</v>
      </c>
      <c r="D2472" s="2">
        <f t="shared" si="302"/>
        <v>4.7093799999999995</v>
      </c>
      <c r="E2472" s="2">
        <f t="shared" si="304"/>
        <v>4.7093899999999991</v>
      </c>
      <c r="F2472" s="2">
        <f t="shared" si="305"/>
        <v>4.7201200000000005</v>
      </c>
      <c r="G2472" s="2">
        <f t="shared" si="299"/>
        <v>4.7746059999999986</v>
      </c>
      <c r="H2472" s="2">
        <f t="shared" si="303"/>
        <v>4.7581749999999916</v>
      </c>
      <c r="I2472" s="2">
        <f t="array" ref="I2472">SUMPRODUCT(B2456:B2475, (ROW(B2456:B2475)-ROW(B2456)+1)) / (20*21/2)</f>
        <v>4.7075928571428571</v>
      </c>
      <c r="J2472" s="2">
        <f t="shared" si="306"/>
        <v>4.7281182535184909</v>
      </c>
      <c r="K2472" s="2">
        <f t="shared" si="300"/>
        <v>4.7598975444547582</v>
      </c>
    </row>
    <row r="2473" spans="1:11" ht="13.5" x14ac:dyDescent="0.25">
      <c r="A2473" s="3">
        <v>45604</v>
      </c>
      <c r="B2473" s="2">
        <v>4.7187000000000001</v>
      </c>
      <c r="C2473" s="2">
        <f t="shared" si="301"/>
        <v>9.3000000000005301E-3</v>
      </c>
      <c r="D2473" s="2">
        <f t="shared" si="302"/>
        <v>4.711240000000001</v>
      </c>
      <c r="E2473" s="2">
        <f t="shared" si="304"/>
        <v>4.7103199999999994</v>
      </c>
      <c r="F2473" s="2">
        <f t="shared" si="305"/>
        <v>4.7191850000000004</v>
      </c>
      <c r="G2473" s="2">
        <f t="shared" si="299"/>
        <v>4.7729239999999997</v>
      </c>
      <c r="H2473" s="2">
        <f t="shared" si="303"/>
        <v>4.7584054999999923</v>
      </c>
      <c r="I2473" s="2">
        <f t="array" ref="I2473">SUMPRODUCT(B2457:B2476, (ROW(B2457:B2476)-ROW(B2457)+1)) / (20*21/2)</f>
        <v>4.7073728571428566</v>
      </c>
      <c r="J2473" s="2">
        <f t="shared" si="306"/>
        <v>4.7272212769929203</v>
      </c>
      <c r="K2473" s="2">
        <f t="shared" si="300"/>
        <v>4.7582819544761401</v>
      </c>
    </row>
    <row r="2474" spans="1:11" ht="13.5" x14ac:dyDescent="0.25">
      <c r="A2474" s="3">
        <v>45607</v>
      </c>
      <c r="B2474" s="2">
        <v>4.6813000000000002</v>
      </c>
      <c r="C2474" s="2">
        <f t="shared" si="301"/>
        <v>-3.7399999999999878E-2</v>
      </c>
      <c r="D2474" s="2">
        <f t="shared" si="302"/>
        <v>4.7112399999999992</v>
      </c>
      <c r="E2474" s="2">
        <f t="shared" si="304"/>
        <v>4.7075100000000001</v>
      </c>
      <c r="F2474" s="2">
        <f t="shared" si="305"/>
        <v>4.7149799999999997</v>
      </c>
      <c r="G2474" s="2">
        <f t="shared" si="299"/>
        <v>4.7708679999999992</v>
      </c>
      <c r="H2474" s="2">
        <f t="shared" si="303"/>
        <v>4.758625499999992</v>
      </c>
      <c r="I2474" s="2">
        <f t="array" ref="I2474">SUMPRODUCT(B2458:B2477, (ROW(B2458:B2477)-ROW(B2458)+1)) / (20*21/2)</f>
        <v>4.7071528571428569</v>
      </c>
      <c r="J2474" s="2">
        <f t="shared" si="306"/>
        <v>4.7228478220412136</v>
      </c>
      <c r="K2474" s="2">
        <f t="shared" si="300"/>
        <v>4.7552630543006051</v>
      </c>
    </row>
    <row r="2475" spans="1:11" ht="13.5" x14ac:dyDescent="0.25">
      <c r="A2475" s="3">
        <v>45608</v>
      </c>
      <c r="B2475" s="2">
        <v>4.7</v>
      </c>
      <c r="C2475" s="2">
        <f t="shared" si="301"/>
        <v>1.8699999999999939E-2</v>
      </c>
      <c r="D2475" s="2">
        <f t="shared" si="302"/>
        <v>4.7056199999999997</v>
      </c>
      <c r="E2475" s="2">
        <f t="shared" si="304"/>
        <v>4.706570000000001</v>
      </c>
      <c r="F2475" s="2">
        <f t="shared" si="305"/>
        <v>4.7117100000000001</v>
      </c>
      <c r="G2475" s="2">
        <f t="shared" si="299"/>
        <v>4.7689979999999998</v>
      </c>
      <c r="H2475" s="2">
        <f t="shared" si="303"/>
        <v>4.7587624999999925</v>
      </c>
      <c r="I2475" s="2">
        <f t="array" ref="I2475">SUMPRODUCT(B2459:B2478, (ROW(B2459:B2478)-ROW(B2459)+1)) / (20*21/2)</f>
        <v>4.7069771428571432</v>
      </c>
      <c r="J2475" s="2">
        <f t="shared" si="306"/>
        <v>4.72067183898967</v>
      </c>
      <c r="K2475" s="2">
        <f t="shared" si="300"/>
        <v>4.7530958757005815</v>
      </c>
    </row>
    <row r="2476" spans="1:11" ht="13.5" x14ac:dyDescent="0.25">
      <c r="A2476" s="3">
        <v>45609</v>
      </c>
      <c r="B2476" s="2">
        <v>4.7093999999999996</v>
      </c>
      <c r="C2476" s="2">
        <f t="shared" si="301"/>
        <v>9.3999999999994088E-3</v>
      </c>
      <c r="D2476" s="2">
        <f t="shared" si="302"/>
        <v>4.7037599999999999</v>
      </c>
      <c r="E2476" s="2">
        <f t="shared" si="304"/>
        <v>4.706570000000001</v>
      </c>
      <c r="F2476" s="2">
        <f t="shared" si="305"/>
        <v>4.711710000000001</v>
      </c>
      <c r="G2476" s="2">
        <f t="shared" si="299"/>
        <v>4.7669419999999993</v>
      </c>
      <c r="H2476" s="2">
        <f t="shared" si="303"/>
        <v>4.7591229999999927</v>
      </c>
      <c r="I2476" s="2">
        <f t="array" ref="I2476">SUMPRODUCT(B2460:B2479, (ROW(B2460:B2479)-ROW(B2460)+1)) / (20*21/2)</f>
        <v>4.7061728571428567</v>
      </c>
      <c r="J2476" s="2">
        <f t="shared" si="306"/>
        <v>4.7195983305144633</v>
      </c>
      <c r="K2476" s="2">
        <f t="shared" si="300"/>
        <v>4.7513823119476175</v>
      </c>
    </row>
    <row r="2477" spans="1:11" ht="13.5" x14ac:dyDescent="0.25">
      <c r="A2477" s="3">
        <v>45610</v>
      </c>
      <c r="B2477" s="2">
        <v>4.7093999999999996</v>
      </c>
      <c r="C2477" s="2">
        <f t="shared" si="301"/>
        <v>0</v>
      </c>
      <c r="D2477" s="2">
        <f t="shared" si="302"/>
        <v>4.7037599999999999</v>
      </c>
      <c r="E2477" s="2">
        <f t="shared" si="304"/>
        <v>4.706570000000001</v>
      </c>
      <c r="F2477" s="2">
        <f t="shared" si="305"/>
        <v>4.7112449999999999</v>
      </c>
      <c r="G2477" s="2">
        <f t="shared" si="299"/>
        <v>4.7652599999999987</v>
      </c>
      <c r="H2477" s="2">
        <f t="shared" si="303"/>
        <v>4.7592629999999927</v>
      </c>
      <c r="I2477" s="2">
        <f t="array" ref="I2477">SUMPRODUCT(B2461:B2480, (ROW(B2461:B2480)-ROW(B2461)+1)) / (20*21/2)</f>
        <v>4.7055466666666659</v>
      </c>
      <c r="J2477" s="2">
        <f t="shared" si="306"/>
        <v>4.7186270609416567</v>
      </c>
      <c r="K2477" s="2">
        <f t="shared" si="300"/>
        <v>4.7497359467732014</v>
      </c>
    </row>
    <row r="2478" spans="1:11" ht="13.5" x14ac:dyDescent="0.25">
      <c r="A2478" s="3">
        <v>45611</v>
      </c>
      <c r="B2478" s="2">
        <v>4.7093999999999996</v>
      </c>
      <c r="C2478" s="2">
        <f t="shared" si="301"/>
        <v>0</v>
      </c>
      <c r="D2478" s="2">
        <f t="shared" si="302"/>
        <v>4.7018999999999993</v>
      </c>
      <c r="E2478" s="2">
        <f t="shared" si="304"/>
        <v>4.706570000000001</v>
      </c>
      <c r="F2478" s="2">
        <f t="shared" si="305"/>
        <v>4.7084450000000002</v>
      </c>
      <c r="G2478" s="2">
        <f t="shared" si="299"/>
        <v>4.7632039999999991</v>
      </c>
      <c r="H2478" s="2">
        <f t="shared" si="303"/>
        <v>4.7594029999999918</v>
      </c>
      <c r="I2478" s="2">
        <f t="array" ref="I2478">SUMPRODUCT(B2462:B2481, (ROW(B2462:B2481)-ROW(B2462)+1)) / (20*21/2)</f>
        <v>4.7059047619047618</v>
      </c>
      <c r="J2478" s="2">
        <f t="shared" si="306"/>
        <v>4.7177482932329271</v>
      </c>
      <c r="K2478" s="2">
        <f t="shared" si="300"/>
        <v>4.7481541449389582</v>
      </c>
    </row>
    <row r="2479" spans="1:11" ht="13.5" x14ac:dyDescent="0.25">
      <c r="A2479" s="3">
        <v>45614</v>
      </c>
      <c r="B2479" s="2">
        <v>4.7</v>
      </c>
      <c r="C2479" s="2">
        <f t="shared" si="301"/>
        <v>-9.3999999999994088E-3</v>
      </c>
      <c r="D2479" s="2">
        <f t="shared" si="302"/>
        <v>4.7056399999999998</v>
      </c>
      <c r="E2479" s="2">
        <f t="shared" si="304"/>
        <v>4.7084400000000004</v>
      </c>
      <c r="F2479" s="2">
        <f t="shared" si="305"/>
        <v>4.706575</v>
      </c>
      <c r="G2479" s="2">
        <f t="shared" si="299"/>
        <v>4.7615219999999985</v>
      </c>
      <c r="H2479" s="2">
        <f t="shared" si="303"/>
        <v>4.759407499999992</v>
      </c>
      <c r="I2479" s="2">
        <f t="array" ref="I2479">SUMPRODUCT(B2463:B2482, (ROW(B2463:B2482)-ROW(B2463)+1)) / (20*21/2)</f>
        <v>4.7045261904761908</v>
      </c>
      <c r="J2479" s="2">
        <f t="shared" si="306"/>
        <v>4.7160579795916959</v>
      </c>
      <c r="K2479" s="2">
        <f t="shared" si="300"/>
        <v>4.7462657470982155</v>
      </c>
    </row>
    <row r="2480" spans="1:11" ht="13.5" x14ac:dyDescent="0.25">
      <c r="A2480" s="3">
        <v>45615</v>
      </c>
      <c r="B2480" s="2">
        <v>4.7</v>
      </c>
      <c r="C2480" s="2">
        <f t="shared" si="301"/>
        <v>0</v>
      </c>
      <c r="D2480" s="2">
        <f t="shared" si="302"/>
        <v>4.7056399999999998</v>
      </c>
      <c r="E2480" s="2">
        <f t="shared" si="304"/>
        <v>4.7056300000000011</v>
      </c>
      <c r="F2480" s="2">
        <f t="shared" si="305"/>
        <v>4.7056400000000007</v>
      </c>
      <c r="G2480" s="2">
        <f t="shared" si="299"/>
        <v>4.7594659999999989</v>
      </c>
      <c r="H2480" s="2">
        <f t="shared" si="303"/>
        <v>4.7595004999999935</v>
      </c>
      <c r="I2480" s="2">
        <f t="array" ref="I2480">SUMPRODUCT(B2464:B2483, (ROW(B2464:B2483)-ROW(B2464)+1)) / (20*21/2)</f>
        <v>4.7057252380952379</v>
      </c>
      <c r="J2480" s="2">
        <f t="shared" si="306"/>
        <v>4.7145286482020108</v>
      </c>
      <c r="K2480" s="2">
        <f t="shared" si="300"/>
        <v>4.7444514040747565</v>
      </c>
    </row>
    <row r="2481" spans="1:11" ht="13.5" x14ac:dyDescent="0.25">
      <c r="A2481" s="3">
        <v>45616</v>
      </c>
      <c r="B2481" s="2">
        <v>4.7093999999999996</v>
      </c>
      <c r="C2481" s="2">
        <f t="shared" si="301"/>
        <v>9.3999999999994088E-3</v>
      </c>
      <c r="D2481" s="2">
        <f t="shared" si="302"/>
        <v>4.7056399999999998</v>
      </c>
      <c r="E2481" s="2">
        <f t="shared" si="304"/>
        <v>4.7047000000000008</v>
      </c>
      <c r="F2481" s="2">
        <f t="shared" si="305"/>
        <v>4.7051750000000006</v>
      </c>
      <c r="G2481" s="2">
        <f t="shared" si="299"/>
        <v>4.757597999999998</v>
      </c>
      <c r="H2481" s="2">
        <f t="shared" si="303"/>
        <v>4.7596404999999935</v>
      </c>
      <c r="I2481" s="2">
        <f t="array" ref="I2481">SUMPRODUCT(B2465:B2484, (ROW(B2465:B2484)-ROW(B2465)+1)) / (20*21/2)</f>
        <v>4.70688</v>
      </c>
      <c r="J2481" s="2">
        <f t="shared" si="306"/>
        <v>4.7140402055161044</v>
      </c>
      <c r="K2481" s="2">
        <f t="shared" si="300"/>
        <v>4.7430768392090794</v>
      </c>
    </row>
    <row r="2482" spans="1:11" ht="13.5" x14ac:dyDescent="0.25">
      <c r="A2482" s="3">
        <v>45617</v>
      </c>
      <c r="B2482" s="2">
        <v>4.6906999999999996</v>
      </c>
      <c r="C2482" s="2">
        <f t="shared" si="301"/>
        <v>-1.8699999999999939E-2</v>
      </c>
      <c r="D2482" s="2">
        <f t="shared" si="302"/>
        <v>4.7019000000000002</v>
      </c>
      <c r="E2482" s="2">
        <f t="shared" si="304"/>
        <v>4.7028300000000005</v>
      </c>
      <c r="F2482" s="2">
        <f t="shared" si="305"/>
        <v>4.7061099999999998</v>
      </c>
      <c r="G2482" s="2">
        <f t="shared" ref="G2482:G2545" si="307">AVERAGE(B2433:B2482)</f>
        <v>4.7553559999999981</v>
      </c>
      <c r="H2482" s="2">
        <f t="shared" si="303"/>
        <v>4.7596869999999933</v>
      </c>
      <c r="I2482" s="2">
        <f t="array" ref="I2482">SUMPRODUCT(B2466:B2485, (ROW(B2466:B2485)-ROW(B2466)+1)) / (20*21/2)</f>
        <v>4.7062095238095241</v>
      </c>
      <c r="J2482" s="2">
        <f t="shared" si="306"/>
        <v>4.7118173288002847</v>
      </c>
      <c r="K2482" s="2">
        <f t="shared" si="300"/>
        <v>4.741022845514606</v>
      </c>
    </row>
    <row r="2483" spans="1:11" ht="13.5" x14ac:dyDescent="0.25">
      <c r="A2483" s="3">
        <v>45618</v>
      </c>
      <c r="B2483" s="2">
        <v>4.7187000000000001</v>
      </c>
      <c r="C2483" s="2">
        <f t="shared" si="301"/>
        <v>2.8000000000000469E-2</v>
      </c>
      <c r="D2483" s="2">
        <f t="shared" si="302"/>
        <v>4.7037599999999999</v>
      </c>
      <c r="E2483" s="2">
        <f t="shared" si="304"/>
        <v>4.7028299999999996</v>
      </c>
      <c r="F2483" s="2">
        <f t="shared" si="305"/>
        <v>4.706575</v>
      </c>
      <c r="G2483" s="2">
        <f t="shared" si="307"/>
        <v>4.7536739999999975</v>
      </c>
      <c r="H2483" s="2">
        <f t="shared" si="303"/>
        <v>4.7597409999999938</v>
      </c>
      <c r="I2483" s="2">
        <f t="array" ref="I2483">SUMPRODUCT(B2467:B2486, (ROW(B2467:B2486)-ROW(B2467)+1)) / (20*21/2)</f>
        <v>4.7046980952380952</v>
      </c>
      <c r="J2483" s="2">
        <f t="shared" si="306"/>
        <v>4.7124728212954956</v>
      </c>
      <c r="K2483" s="2">
        <f t="shared" ref="K2483:K2546" si="308">$K$4*B2483+(1-$K$4)*K2482</f>
        <v>4.7401474398081502</v>
      </c>
    </row>
    <row r="2484" spans="1:11" ht="13.5" x14ac:dyDescent="0.25">
      <c r="A2484" s="3">
        <v>45621</v>
      </c>
      <c r="B2484" s="2">
        <v>4.7187000000000001</v>
      </c>
      <c r="C2484" s="2">
        <f t="shared" si="301"/>
        <v>0</v>
      </c>
      <c r="D2484" s="2">
        <f t="shared" si="302"/>
        <v>4.7075000000000005</v>
      </c>
      <c r="E2484" s="2">
        <f t="shared" si="304"/>
        <v>4.7065699999999993</v>
      </c>
      <c r="F2484" s="2">
        <f t="shared" si="305"/>
        <v>4.707040000000001</v>
      </c>
      <c r="G2484" s="2">
        <f t="shared" si="307"/>
        <v>4.7518039999999973</v>
      </c>
      <c r="H2484" s="2">
        <f t="shared" si="303"/>
        <v>4.7597504999999938</v>
      </c>
      <c r="I2484" s="2">
        <f t="array" ref="I2484">SUMPRODUCT(B2468:B2487, (ROW(B2468:B2487)-ROW(B2468)+1)) / (20*21/2)</f>
        <v>4.7041614285714282</v>
      </c>
      <c r="J2484" s="2">
        <f t="shared" si="306"/>
        <v>4.7130658859340198</v>
      </c>
      <c r="K2484" s="2">
        <f t="shared" si="308"/>
        <v>4.7393063637372421</v>
      </c>
    </row>
    <row r="2485" spans="1:11" ht="13.5" x14ac:dyDescent="0.25">
      <c r="A2485" s="3">
        <v>45622</v>
      </c>
      <c r="B2485" s="2">
        <v>4.7</v>
      </c>
      <c r="C2485" s="2">
        <f t="shared" si="301"/>
        <v>-1.8699999999999939E-2</v>
      </c>
      <c r="D2485" s="2">
        <f t="shared" si="302"/>
        <v>4.7074999999999996</v>
      </c>
      <c r="E2485" s="2">
        <f t="shared" si="304"/>
        <v>4.7065699999999993</v>
      </c>
      <c r="F2485" s="2">
        <f t="shared" si="305"/>
        <v>4.706570000000001</v>
      </c>
      <c r="G2485" s="2">
        <f t="shared" si="307"/>
        <v>4.7495599999999971</v>
      </c>
      <c r="H2485" s="2">
        <f t="shared" si="303"/>
        <v>4.7598434999999943</v>
      </c>
      <c r="I2485" s="2">
        <f t="array" ref="I2485">SUMPRODUCT(B2469:B2488, (ROW(B2469:B2488)-ROW(B2469)+1)) / (20*21/2)</f>
        <v>4.7036695238095234</v>
      </c>
      <c r="J2485" s="2">
        <f t="shared" si="306"/>
        <v>4.7118215158450658</v>
      </c>
      <c r="K2485" s="2">
        <f t="shared" si="308"/>
        <v>4.7377649377083308</v>
      </c>
    </row>
    <row r="2486" spans="1:11" ht="13.5" x14ac:dyDescent="0.25">
      <c r="A2486" s="3">
        <v>45623</v>
      </c>
      <c r="B2486" s="2">
        <v>4.6906999999999996</v>
      </c>
      <c r="C2486" s="2">
        <f t="shared" si="301"/>
        <v>-9.3000000000005301E-3</v>
      </c>
      <c r="D2486" s="2">
        <f t="shared" si="302"/>
        <v>4.7037599999999999</v>
      </c>
      <c r="E2486" s="2">
        <f t="shared" si="304"/>
        <v>4.7046999999999999</v>
      </c>
      <c r="F2486" s="2">
        <f t="shared" si="305"/>
        <v>4.7056350000000009</v>
      </c>
      <c r="G2486" s="2">
        <f t="shared" si="307"/>
        <v>4.7471299999999967</v>
      </c>
      <c r="H2486" s="2">
        <f t="shared" si="303"/>
        <v>4.7598899999999951</v>
      </c>
      <c r="I2486" s="2">
        <f t="array" ref="I2486">SUMPRODUCT(B2470:B2489, (ROW(B2470:B2489)-ROW(B2470)+1)) / (20*21/2)</f>
        <v>4.7023366666666666</v>
      </c>
      <c r="J2486" s="2">
        <f t="shared" si="306"/>
        <v>4.7098099429074409</v>
      </c>
      <c r="K2486" s="2">
        <f t="shared" si="308"/>
        <v>4.7359192538766317</v>
      </c>
    </row>
    <row r="2487" spans="1:11" ht="13.5" x14ac:dyDescent="0.25">
      <c r="A2487" s="3">
        <v>45624</v>
      </c>
      <c r="B2487" s="2">
        <v>4.7</v>
      </c>
      <c r="C2487" s="2">
        <f t="shared" si="301"/>
        <v>9.3000000000005301E-3</v>
      </c>
      <c r="D2487" s="2">
        <f t="shared" si="302"/>
        <v>4.7056199999999997</v>
      </c>
      <c r="E2487" s="2">
        <f t="shared" si="304"/>
        <v>4.7037600000000008</v>
      </c>
      <c r="F2487" s="2">
        <f t="shared" si="305"/>
        <v>4.7051650000000018</v>
      </c>
      <c r="G2487" s="2">
        <f t="shared" si="307"/>
        <v>4.7448859999999966</v>
      </c>
      <c r="H2487" s="2">
        <f t="shared" si="303"/>
        <v>4.7598059999999949</v>
      </c>
      <c r="I2487" s="2">
        <f t="array" ref="I2487">SUMPRODUCT(B2471:B2490, (ROW(B2471:B2490)-ROW(B2471)+1)) / (20*21/2)</f>
        <v>4.7009590476190475</v>
      </c>
      <c r="J2487" s="2">
        <f t="shared" si="306"/>
        <v>4.7088756626305424</v>
      </c>
      <c r="K2487" s="2">
        <f t="shared" si="308"/>
        <v>4.7345106556853915</v>
      </c>
    </row>
    <row r="2488" spans="1:11" ht="13.5" x14ac:dyDescent="0.25">
      <c r="A2488" s="3">
        <v>45625</v>
      </c>
      <c r="B2488" s="2">
        <v>4.7</v>
      </c>
      <c r="C2488" s="2">
        <f t="shared" si="301"/>
        <v>0</v>
      </c>
      <c r="D2488" s="2">
        <f t="shared" si="302"/>
        <v>4.7018800000000001</v>
      </c>
      <c r="E2488" s="2">
        <f t="shared" si="304"/>
        <v>4.7028200000000009</v>
      </c>
      <c r="F2488" s="2">
        <f t="shared" si="305"/>
        <v>4.704695000000001</v>
      </c>
      <c r="G2488" s="2">
        <f t="shared" si="307"/>
        <v>4.7426419999999965</v>
      </c>
      <c r="H2488" s="2">
        <f t="shared" si="303"/>
        <v>4.7599429999999963</v>
      </c>
      <c r="I2488" s="2">
        <f t="array" ref="I2488">SUMPRODUCT(B2472:B2491, (ROW(B2472:B2491)-ROW(B2472)+1)) / (20*21/2)</f>
        <v>4.6997595238095231</v>
      </c>
      <c r="J2488" s="2">
        <f t="shared" si="306"/>
        <v>4.7080303614276335</v>
      </c>
      <c r="K2488" s="2">
        <f t="shared" si="308"/>
        <v>4.7331572966389057</v>
      </c>
    </row>
    <row r="2489" spans="1:11" ht="13.5" x14ac:dyDescent="0.25">
      <c r="A2489" s="3">
        <v>45628</v>
      </c>
      <c r="B2489" s="2">
        <v>4.6906999999999996</v>
      </c>
      <c r="C2489" s="2">
        <f t="shared" si="301"/>
        <v>-9.3000000000005301E-3</v>
      </c>
      <c r="D2489" s="2">
        <f t="shared" si="302"/>
        <v>4.6962799999999998</v>
      </c>
      <c r="E2489" s="2">
        <f t="shared" si="304"/>
        <v>4.7018900000000006</v>
      </c>
      <c r="F2489" s="2">
        <f t="shared" si="305"/>
        <v>4.7051650000000009</v>
      </c>
      <c r="G2489" s="2">
        <f t="shared" si="307"/>
        <v>4.7403999999999966</v>
      </c>
      <c r="H2489" s="2">
        <f t="shared" si="303"/>
        <v>4.760033499999996</v>
      </c>
      <c r="I2489" s="2">
        <f t="array" ref="I2489">SUMPRODUCT(B2473:B2492, (ROW(B2473:B2492)-ROW(B2473)+1)) / (20*21/2)</f>
        <v>4.6986933333333329</v>
      </c>
      <c r="J2489" s="2">
        <f t="shared" si="306"/>
        <v>4.7063798508154777</v>
      </c>
      <c r="K2489" s="2">
        <f t="shared" si="308"/>
        <v>4.7314923046138508</v>
      </c>
    </row>
    <row r="2490" spans="1:11" ht="13.5" x14ac:dyDescent="0.25">
      <c r="A2490" s="3">
        <v>45629</v>
      </c>
      <c r="B2490" s="2">
        <v>4.6906999999999996</v>
      </c>
      <c r="C2490" s="2">
        <f t="shared" si="301"/>
        <v>0</v>
      </c>
      <c r="D2490" s="2">
        <f t="shared" si="302"/>
        <v>4.6944199999999991</v>
      </c>
      <c r="E2490" s="2">
        <f t="shared" si="304"/>
        <v>4.7009600000000002</v>
      </c>
      <c r="F2490" s="2">
        <f t="shared" si="305"/>
        <v>4.7032949999999998</v>
      </c>
      <c r="G2490" s="2">
        <f t="shared" si="307"/>
        <v>4.7385319999999975</v>
      </c>
      <c r="H2490" s="2">
        <f t="shared" si="303"/>
        <v>4.759902999999996</v>
      </c>
      <c r="I2490" s="2">
        <f t="array" ref="I2490">SUMPRODUCT(B2474:B2493, (ROW(B2474:B2493)-ROW(B2474)+1)) / (20*21/2)</f>
        <v>4.6986019047619045</v>
      </c>
      <c r="J2490" s="2">
        <f t="shared" si="306"/>
        <v>4.7048865316901942</v>
      </c>
      <c r="K2490" s="2">
        <f t="shared" si="308"/>
        <v>4.7298926063937001</v>
      </c>
    </row>
    <row r="2491" spans="1:11" ht="13.5" x14ac:dyDescent="0.25">
      <c r="A2491" s="3">
        <v>45630</v>
      </c>
      <c r="B2491" s="2">
        <v>4.6906999999999996</v>
      </c>
      <c r="C2491" s="2">
        <f t="shared" si="301"/>
        <v>0</v>
      </c>
      <c r="D2491" s="2">
        <f t="shared" si="302"/>
        <v>4.6944199999999991</v>
      </c>
      <c r="E2491" s="2">
        <f t="shared" si="304"/>
        <v>4.69909</v>
      </c>
      <c r="F2491" s="2">
        <f t="shared" si="305"/>
        <v>4.7018949999999986</v>
      </c>
      <c r="G2491" s="2">
        <f t="shared" si="307"/>
        <v>4.7361019999999971</v>
      </c>
      <c r="H2491" s="2">
        <f t="shared" si="303"/>
        <v>4.7599049999999963</v>
      </c>
      <c r="I2491" s="2">
        <f t="array" ref="I2491">SUMPRODUCT(B2475:B2494, (ROW(B2475:B2494)-ROW(B2475)+1)) / (20*21/2)</f>
        <v>4.6994947619047611</v>
      </c>
      <c r="J2491" s="2">
        <f t="shared" si="306"/>
        <v>4.7035354334339852</v>
      </c>
      <c r="K2491" s="2">
        <f t="shared" si="308"/>
        <v>4.7283556414370853</v>
      </c>
    </row>
    <row r="2492" spans="1:11" ht="13.5" x14ac:dyDescent="0.25">
      <c r="A2492" s="3">
        <v>45631</v>
      </c>
      <c r="B2492" s="2">
        <v>4.6906999999999996</v>
      </c>
      <c r="C2492" s="2">
        <f t="shared" si="301"/>
        <v>0</v>
      </c>
      <c r="D2492" s="2">
        <f t="shared" si="302"/>
        <v>4.6925599999999994</v>
      </c>
      <c r="E2492" s="2">
        <f t="shared" si="304"/>
        <v>4.69909</v>
      </c>
      <c r="F2492" s="2">
        <f t="shared" si="305"/>
        <v>4.7009599999999994</v>
      </c>
      <c r="G2492" s="2">
        <f t="shared" si="307"/>
        <v>4.7342339999999972</v>
      </c>
      <c r="H2492" s="2">
        <f t="shared" si="303"/>
        <v>4.7599069999999966</v>
      </c>
      <c r="I2492" s="2">
        <f t="array" ref="I2492">SUMPRODUCT(B2476:B2495, (ROW(B2476:B2495)-ROW(B2476)+1)) / (20*21/2)</f>
        <v>4.7055871428571434</v>
      </c>
      <c r="J2492" s="2">
        <f t="shared" si="306"/>
        <v>4.7023130112021772</v>
      </c>
      <c r="K2492" s="2">
        <f t="shared" si="308"/>
        <v>4.7268789496160233</v>
      </c>
    </row>
    <row r="2493" spans="1:11" ht="13.5" x14ac:dyDescent="0.25">
      <c r="A2493" s="3">
        <v>45632</v>
      </c>
      <c r="B2493" s="2">
        <v>4.7</v>
      </c>
      <c r="C2493" s="2">
        <f t="shared" si="301"/>
        <v>9.3000000000005301E-3</v>
      </c>
      <c r="D2493" s="2">
        <f t="shared" si="302"/>
        <v>4.6925599999999994</v>
      </c>
      <c r="E2493" s="2">
        <f t="shared" si="304"/>
        <v>4.6972199999999997</v>
      </c>
      <c r="F2493" s="2">
        <f t="shared" si="305"/>
        <v>4.7000249999999983</v>
      </c>
      <c r="G2493" s="2">
        <f t="shared" si="307"/>
        <v>4.7323639999999969</v>
      </c>
      <c r="H2493" s="2">
        <f t="shared" si="303"/>
        <v>4.7599554999999967</v>
      </c>
      <c r="I2493" s="2">
        <f t="array" ref="I2493">SUMPRODUCT(B2477:B2496, (ROW(B2477:B2496)-ROW(B2477)+1)) / (20*21/2)</f>
        <v>4.7087014285714286</v>
      </c>
      <c r="J2493" s="2">
        <f t="shared" si="306"/>
        <v>4.7020927244210178</v>
      </c>
      <c r="K2493" s="2">
        <f t="shared" si="308"/>
        <v>4.7258248731604935</v>
      </c>
    </row>
    <row r="2494" spans="1:11" ht="13.5" x14ac:dyDescent="0.25">
      <c r="A2494" s="3">
        <v>45635</v>
      </c>
      <c r="B2494" s="2">
        <v>4.7093999999999996</v>
      </c>
      <c r="C2494" s="2">
        <f t="shared" si="301"/>
        <v>9.3999999999994088E-3</v>
      </c>
      <c r="D2494" s="2">
        <f t="shared" si="302"/>
        <v>4.696299999999999</v>
      </c>
      <c r="E2494" s="2">
        <f t="shared" si="304"/>
        <v>4.6962899999999994</v>
      </c>
      <c r="F2494" s="2">
        <f t="shared" si="305"/>
        <v>4.7014299999999993</v>
      </c>
      <c r="G2494" s="2">
        <f t="shared" si="307"/>
        <v>4.7293739999999964</v>
      </c>
      <c r="H2494" s="2">
        <f t="shared" si="303"/>
        <v>4.7600509999999971</v>
      </c>
      <c r="I2494" s="2">
        <f t="array" ref="I2494">SUMPRODUCT(B2478:B2497, (ROW(B2478:B2497)-ROW(B2478)+1)) / (20*21/2)</f>
        <v>4.7143490476190477</v>
      </c>
      <c r="J2494" s="2">
        <f t="shared" si="306"/>
        <v>4.7027886554285399</v>
      </c>
      <c r="K2494" s="2">
        <f t="shared" si="308"/>
        <v>4.7251807604875333</v>
      </c>
    </row>
    <row r="2495" spans="1:11" ht="13.5" x14ac:dyDescent="0.25">
      <c r="A2495" s="3">
        <v>45636</v>
      </c>
      <c r="B2495" s="2">
        <v>4.7653999999999996</v>
      </c>
      <c r="C2495" s="2">
        <f t="shared" si="301"/>
        <v>5.600000000000005E-2</v>
      </c>
      <c r="D2495" s="2">
        <f t="shared" si="302"/>
        <v>4.7112399999999992</v>
      </c>
      <c r="E2495" s="2">
        <f t="shared" si="304"/>
        <v>4.7028300000000005</v>
      </c>
      <c r="F2495" s="2">
        <f t="shared" si="305"/>
        <v>4.7046999999999999</v>
      </c>
      <c r="G2495" s="2">
        <f t="shared" si="307"/>
        <v>4.7284379999999961</v>
      </c>
      <c r="H2495" s="2">
        <f t="shared" si="303"/>
        <v>4.7604709999999972</v>
      </c>
      <c r="I2495" s="2">
        <f t="array" ref="I2495">SUMPRODUCT(B2479:B2498, (ROW(B2479:B2498)-ROW(B2479)+1)) / (20*21/2)</f>
        <v>4.7161776190476186</v>
      </c>
      <c r="J2495" s="2">
        <f t="shared" si="306"/>
        <v>4.7087516406258221</v>
      </c>
      <c r="K2495" s="2">
        <f t="shared" si="308"/>
        <v>4.7267579855664543</v>
      </c>
    </row>
    <row r="2496" spans="1:11" ht="13.5" x14ac:dyDescent="0.25">
      <c r="A2496" s="3">
        <v>45637</v>
      </c>
      <c r="B2496" s="2">
        <v>4.7374000000000001</v>
      </c>
      <c r="C2496" s="2">
        <f t="shared" si="301"/>
        <v>-2.7999999999999581E-2</v>
      </c>
      <c r="D2496" s="2">
        <f t="shared" si="302"/>
        <v>4.72058</v>
      </c>
      <c r="E2496" s="2">
        <f t="shared" si="304"/>
        <v>4.7075000000000005</v>
      </c>
      <c r="F2496" s="2">
        <f t="shared" si="305"/>
        <v>4.7061000000000002</v>
      </c>
      <c r="G2496" s="2">
        <f t="shared" si="307"/>
        <v>4.7260079999999967</v>
      </c>
      <c r="H2496" s="2">
        <f t="shared" si="303"/>
        <v>4.7607509999999973</v>
      </c>
      <c r="I2496" s="2">
        <f t="array" ref="I2496">SUMPRODUCT(B2480:B2499, (ROW(B2480:B2499)-ROW(B2480)+1)) / (20*21/2)</f>
        <v>4.7214695238095237</v>
      </c>
      <c r="J2496" s="2">
        <f t="shared" si="306"/>
        <v>4.7114800558043157</v>
      </c>
      <c r="K2496" s="2">
        <f t="shared" si="308"/>
        <v>4.7271753194658093</v>
      </c>
    </row>
    <row r="2497" spans="1:11" ht="13.5" x14ac:dyDescent="0.25">
      <c r="A2497" s="3">
        <v>45638</v>
      </c>
      <c r="B2497" s="2">
        <v>4.7653999999999996</v>
      </c>
      <c r="C2497" s="2">
        <f t="shared" si="301"/>
        <v>2.7999999999999581E-2</v>
      </c>
      <c r="D2497" s="2">
        <f t="shared" si="302"/>
        <v>4.7355199999999993</v>
      </c>
      <c r="E2497" s="2">
        <f t="shared" si="304"/>
        <v>4.7140399999999998</v>
      </c>
      <c r="F2497" s="2">
        <f t="shared" si="305"/>
        <v>4.7089000000000008</v>
      </c>
      <c r="G2497" s="2">
        <f t="shared" si="307"/>
        <v>4.7241379999999973</v>
      </c>
      <c r="H2497" s="2">
        <f t="shared" si="303"/>
        <v>4.7612149999999973</v>
      </c>
      <c r="I2497" s="2">
        <f t="array" ref="I2497">SUMPRODUCT(B2481:B2500, (ROW(B2481:B2500)-ROW(B2481)+1)) / (20*21/2)</f>
        <v>4.7175547619047622</v>
      </c>
      <c r="J2497" s="2">
        <f t="shared" si="306"/>
        <v>4.7166152885848573</v>
      </c>
      <c r="K2497" s="2">
        <f t="shared" si="308"/>
        <v>4.7286743265455815</v>
      </c>
    </row>
    <row r="2498" spans="1:11" ht="13.5" x14ac:dyDescent="0.25">
      <c r="A2498" s="3">
        <v>45639</v>
      </c>
      <c r="B2498" s="2">
        <v>4.7281000000000004</v>
      </c>
      <c r="C2498" s="2">
        <f t="shared" si="301"/>
        <v>-3.7299999999999223E-2</v>
      </c>
      <c r="D2498" s="2">
        <f t="shared" si="302"/>
        <v>4.7411399999999997</v>
      </c>
      <c r="E2498" s="2">
        <f t="shared" si="304"/>
        <v>4.7168499999999991</v>
      </c>
      <c r="F2498" s="2">
        <f t="shared" si="305"/>
        <v>4.709835</v>
      </c>
      <c r="G2498" s="2">
        <f t="shared" si="307"/>
        <v>4.7215219999999976</v>
      </c>
      <c r="H2498" s="2">
        <f t="shared" si="303"/>
        <v>4.7614484999999984</v>
      </c>
      <c r="I2498" s="2">
        <f t="array" ref="I2498">SUMPRODUCT(B2482:B2501, (ROW(B2482:B2501)-ROW(B2482)+1)) / (20*21/2)</f>
        <v>4.7217828571428564</v>
      </c>
      <c r="J2498" s="2">
        <f t="shared" si="306"/>
        <v>4.7177090706243954</v>
      </c>
      <c r="K2498" s="2">
        <f t="shared" si="308"/>
        <v>4.7286518039359509</v>
      </c>
    </row>
    <row r="2499" spans="1:11" ht="13.5" x14ac:dyDescent="0.25">
      <c r="A2499" s="3">
        <v>45642</v>
      </c>
      <c r="B2499" s="2">
        <v>4.7653999999999996</v>
      </c>
      <c r="C2499" s="2">
        <f t="shared" si="301"/>
        <v>3.7299999999999223E-2</v>
      </c>
      <c r="D2499" s="2">
        <f t="shared" si="302"/>
        <v>4.7523400000000002</v>
      </c>
      <c r="E2499" s="2">
        <f t="shared" si="304"/>
        <v>4.7243199999999996</v>
      </c>
      <c r="F2499" s="2">
        <f t="shared" si="305"/>
        <v>4.7131050000000005</v>
      </c>
      <c r="G2499" s="2">
        <f t="shared" si="307"/>
        <v>4.7205859999999982</v>
      </c>
      <c r="H2499" s="2">
        <f t="shared" si="303"/>
        <v>4.7618684999999985</v>
      </c>
      <c r="I2499" s="2">
        <f t="array" ref="I2499">SUMPRODUCT(B2483:B2502, (ROW(B2483:B2502)-ROW(B2483)+1)) / (20*21/2)</f>
        <v>4.7266742857142852</v>
      </c>
      <c r="J2499" s="2">
        <f t="shared" si="306"/>
        <v>4.7222510638982627</v>
      </c>
      <c r="K2499" s="2">
        <f t="shared" si="308"/>
        <v>4.730092909663953</v>
      </c>
    </row>
    <row r="2500" spans="1:11" ht="13.5" x14ac:dyDescent="0.25">
      <c r="A2500" s="3">
        <v>45644</v>
      </c>
      <c r="B2500" s="2">
        <v>4.6719999999999997</v>
      </c>
      <c r="C2500" s="2">
        <f t="shared" ref="C2500:C2563" si="309">B2500-B2499</f>
        <v>-9.3399999999999928E-2</v>
      </c>
      <c r="D2500" s="2">
        <f t="shared" si="302"/>
        <v>4.7336600000000004</v>
      </c>
      <c r="E2500" s="2">
        <f t="shared" si="304"/>
        <v>4.7224499999999994</v>
      </c>
      <c r="F2500" s="2">
        <f t="shared" si="305"/>
        <v>4.7117049999999994</v>
      </c>
      <c r="G2500" s="2">
        <f t="shared" si="307"/>
        <v>4.7177819999999979</v>
      </c>
      <c r="H2500" s="2">
        <f t="shared" si="303"/>
        <v>4.7617769999999986</v>
      </c>
      <c r="I2500" s="2">
        <f t="array" ref="I2500">SUMPRODUCT(B2484:B2503, (ROW(B2484:B2503)-ROW(B2484)+1)) / (20*21/2)</f>
        <v>4.729438571428572</v>
      </c>
      <c r="J2500" s="2">
        <f t="shared" si="306"/>
        <v>4.7174652482889039</v>
      </c>
      <c r="K2500" s="2">
        <f t="shared" si="308"/>
        <v>4.7278147563437978</v>
      </c>
    </row>
    <row r="2501" spans="1:11" ht="13.5" x14ac:dyDescent="0.25">
      <c r="A2501" s="3">
        <v>45645</v>
      </c>
      <c r="B2501" s="2">
        <v>4.7561</v>
      </c>
      <c r="C2501" s="2">
        <f t="shared" si="309"/>
        <v>8.4100000000000286E-2</v>
      </c>
      <c r="D2501" s="2">
        <f t="shared" si="302"/>
        <v>4.7374000000000001</v>
      </c>
      <c r="E2501" s="2">
        <f t="shared" si="304"/>
        <v>4.7289899999999987</v>
      </c>
      <c r="F2501" s="2">
        <f t="shared" si="305"/>
        <v>4.7140399999999998</v>
      </c>
      <c r="G2501" s="2">
        <f t="shared" si="307"/>
        <v>4.7166599999999983</v>
      </c>
      <c r="H2501" s="2">
        <f t="shared" si="303"/>
        <v>4.7621504999999988</v>
      </c>
      <c r="I2501" s="2">
        <f t="array" ref="I2501">SUMPRODUCT(B2485:B2504, (ROW(B2485:B2504)-ROW(B2485)+1)) / (20*21/2)</f>
        <v>4.7320690476190475</v>
      </c>
      <c r="J2501" s="2">
        <f t="shared" si="306"/>
        <v>4.7211447484518656</v>
      </c>
      <c r="K2501" s="2">
        <f t="shared" si="308"/>
        <v>4.7289239815852184</v>
      </c>
    </row>
    <row r="2502" spans="1:11" ht="13.5" x14ac:dyDescent="0.25">
      <c r="A2502" s="3">
        <v>45646</v>
      </c>
      <c r="B2502" s="2">
        <v>4.7653999999999996</v>
      </c>
      <c r="C2502" s="2">
        <f t="shared" si="309"/>
        <v>9.2999999999996419E-3</v>
      </c>
      <c r="D2502" s="2">
        <f t="shared" ref="D2502:D2565" si="310">AVERAGE(B2498:B2502)</f>
        <v>4.7374000000000001</v>
      </c>
      <c r="E2502" s="2">
        <f t="shared" si="304"/>
        <v>4.7364599999999992</v>
      </c>
      <c r="F2502" s="2">
        <f t="shared" si="305"/>
        <v>4.7177749999999996</v>
      </c>
      <c r="G2502" s="2">
        <f t="shared" si="307"/>
        <v>4.7157239999999989</v>
      </c>
      <c r="H2502" s="2">
        <f t="shared" si="303"/>
        <v>4.7625259999999994</v>
      </c>
      <c r="I2502" s="2">
        <f t="array" ref="I2502">SUMPRODUCT(B2486:B2505, (ROW(B2486:B2505)-ROW(B2486)+1)) / (20*21/2)</f>
        <v>4.7345657142857149</v>
      </c>
      <c r="J2502" s="2">
        <f t="shared" si="306"/>
        <v>4.7253595343135926</v>
      </c>
      <c r="K2502" s="2">
        <f t="shared" si="308"/>
        <v>4.7303544136799163</v>
      </c>
    </row>
    <row r="2503" spans="1:11" ht="13.5" x14ac:dyDescent="0.25">
      <c r="A2503" s="3">
        <v>45649</v>
      </c>
      <c r="B2503" s="2">
        <v>4.7468000000000004</v>
      </c>
      <c r="C2503" s="2">
        <f t="shared" si="309"/>
        <v>-1.8599999999999284E-2</v>
      </c>
      <c r="D2503" s="2">
        <f t="shared" si="310"/>
        <v>4.7411399999999997</v>
      </c>
      <c r="E2503" s="2">
        <f t="shared" si="304"/>
        <v>4.7411399999999997</v>
      </c>
      <c r="F2503" s="2">
        <f t="shared" si="305"/>
        <v>4.7191799999999997</v>
      </c>
      <c r="G2503" s="2">
        <f t="shared" si="307"/>
        <v>4.7159119999999994</v>
      </c>
      <c r="H2503" s="2">
        <f t="shared" si="303"/>
        <v>4.7627204999999986</v>
      </c>
      <c r="I2503" s="2">
        <f t="array" ref="I2503">SUMPRODUCT(B2487:B2506, (ROW(B2487:B2506)-ROW(B2487)+1)) / (20*21/2)</f>
        <v>4.7359442857142859</v>
      </c>
      <c r="J2503" s="2">
        <f t="shared" si="306"/>
        <v>4.7274014834265836</v>
      </c>
      <c r="K2503" s="2">
        <f t="shared" si="308"/>
        <v>4.7309993386336444</v>
      </c>
    </row>
    <row r="2504" spans="1:11" ht="13.5" x14ac:dyDescent="0.25">
      <c r="A2504" s="3">
        <v>45650</v>
      </c>
      <c r="B2504" s="2">
        <v>4.7468000000000004</v>
      </c>
      <c r="C2504" s="2">
        <f t="shared" si="309"/>
        <v>0</v>
      </c>
      <c r="D2504" s="2">
        <f t="shared" si="310"/>
        <v>4.7374200000000002</v>
      </c>
      <c r="E2504" s="2">
        <f t="shared" si="304"/>
        <v>4.7448800000000002</v>
      </c>
      <c r="F2504" s="2">
        <f t="shared" si="305"/>
        <v>4.7205849999999998</v>
      </c>
      <c r="G2504" s="2">
        <f t="shared" si="307"/>
        <v>4.7155399999999998</v>
      </c>
      <c r="H2504" s="2">
        <f t="shared" si="303"/>
        <v>4.7629589999999986</v>
      </c>
      <c r="I2504" s="2">
        <f t="array" ref="I2504">SUMPRODUCT(B2488:B2507, (ROW(B2488:B2507)-ROW(B2488)+1)) / (20*21/2)</f>
        <v>4.7379957142857148</v>
      </c>
      <c r="J2504" s="2">
        <f t="shared" si="306"/>
        <v>4.7292489611954807</v>
      </c>
      <c r="K2504" s="2">
        <f t="shared" si="308"/>
        <v>4.7316189724127167</v>
      </c>
    </row>
    <row r="2505" spans="1:11" ht="13.5" x14ac:dyDescent="0.25">
      <c r="A2505" s="3">
        <v>45651</v>
      </c>
      <c r="B2505" s="2">
        <v>4.7468000000000004</v>
      </c>
      <c r="C2505" s="2">
        <f t="shared" si="309"/>
        <v>0</v>
      </c>
      <c r="D2505" s="2">
        <f t="shared" si="310"/>
        <v>4.7523800000000005</v>
      </c>
      <c r="E2505" s="2">
        <f t="shared" si="304"/>
        <v>4.7430200000000005</v>
      </c>
      <c r="F2505" s="2">
        <f t="shared" si="305"/>
        <v>4.7229250000000009</v>
      </c>
      <c r="G2505" s="2">
        <f t="shared" si="307"/>
        <v>4.7151680000000002</v>
      </c>
      <c r="H2505" s="2">
        <f t="shared" si="303"/>
        <v>4.7632859999999981</v>
      </c>
      <c r="I2505" s="2">
        <f t="array" ref="I2505">SUMPRODUCT(B2489:B2508, (ROW(B2489:B2508)-ROW(B2489)+1)) / (20*21/2)</f>
        <v>4.7398242857142856</v>
      </c>
      <c r="J2505" s="2">
        <f t="shared" si="306"/>
        <v>4.7309204887006731</v>
      </c>
      <c r="K2505" s="2">
        <f t="shared" si="308"/>
        <v>4.7322143068279043</v>
      </c>
    </row>
    <row r="2506" spans="1:11" ht="13.5" x14ac:dyDescent="0.25">
      <c r="A2506" s="3">
        <v>45652</v>
      </c>
      <c r="B2506" s="2">
        <v>4.7374000000000001</v>
      </c>
      <c r="C2506" s="2">
        <f t="shared" si="309"/>
        <v>-9.400000000000297E-3</v>
      </c>
      <c r="D2506" s="2">
        <f t="shared" si="310"/>
        <v>4.74864</v>
      </c>
      <c r="E2506" s="2">
        <f t="shared" si="304"/>
        <v>4.7430200000000005</v>
      </c>
      <c r="F2506" s="2">
        <f t="shared" si="305"/>
        <v>4.7252600000000005</v>
      </c>
      <c r="G2506" s="2">
        <f t="shared" si="307"/>
        <v>4.7157279999999995</v>
      </c>
      <c r="H2506" s="2">
        <f t="shared" ref="H2506:H2569" si="311">AVERAGE(B2307:B2506)</f>
        <v>4.7634774999999987</v>
      </c>
      <c r="I2506" s="2">
        <f t="array" ref="I2506">SUMPRODUCT(B2490:B2509, (ROW(B2490:B2509)-ROW(B2490)+1)) / (20*21/2)</f>
        <v>4.7512109523809523</v>
      </c>
      <c r="J2506" s="2">
        <f t="shared" si="306"/>
        <v>4.7315375850148946</v>
      </c>
      <c r="K2506" s="2">
        <f t="shared" si="308"/>
        <v>4.7324176673444569</v>
      </c>
    </row>
    <row r="2507" spans="1:11" ht="13.5" x14ac:dyDescent="0.25">
      <c r="A2507" s="3">
        <v>45653</v>
      </c>
      <c r="B2507" s="2">
        <v>4.7468000000000004</v>
      </c>
      <c r="C2507" s="2">
        <f t="shared" si="309"/>
        <v>9.400000000000297E-3</v>
      </c>
      <c r="D2507" s="2">
        <f t="shared" si="310"/>
        <v>4.7449200000000005</v>
      </c>
      <c r="E2507" s="2">
        <f t="shared" si="304"/>
        <v>4.7411599999999998</v>
      </c>
      <c r="F2507" s="2">
        <f t="shared" si="305"/>
        <v>4.7275999999999998</v>
      </c>
      <c r="G2507" s="2">
        <f t="shared" si="307"/>
        <v>4.7162899999999999</v>
      </c>
      <c r="H2507" s="2">
        <f t="shared" si="311"/>
        <v>4.7637159999999987</v>
      </c>
      <c r="I2507" s="2">
        <f t="array" ref="I2507">SUMPRODUCT(B2491:B2510, (ROW(B2491:B2510)-ROW(B2491)+1)) / (20*21/2)</f>
        <v>4.7600604761904757</v>
      </c>
      <c r="J2507" s="2">
        <f t="shared" si="306"/>
        <v>4.7329911483468097</v>
      </c>
      <c r="K2507" s="2">
        <f t="shared" si="308"/>
        <v>4.7329816803897717</v>
      </c>
    </row>
    <row r="2508" spans="1:11" ht="13.5" x14ac:dyDescent="0.25">
      <c r="A2508" s="3">
        <v>45656</v>
      </c>
      <c r="B2508" s="2">
        <v>4.7468000000000004</v>
      </c>
      <c r="C2508" s="2">
        <f t="shared" si="309"/>
        <v>0</v>
      </c>
      <c r="D2508" s="2">
        <f t="shared" si="310"/>
        <v>4.7449200000000005</v>
      </c>
      <c r="E2508" s="2">
        <f t="shared" ref="E2508:E2571" si="312">AVERAGE(B2499:B2508)</f>
        <v>4.7430300000000001</v>
      </c>
      <c r="F2508" s="2">
        <f t="shared" si="305"/>
        <v>4.7299400000000009</v>
      </c>
      <c r="G2508" s="2">
        <f t="shared" si="307"/>
        <v>4.7159180000000003</v>
      </c>
      <c r="H2508" s="2">
        <f t="shared" si="311"/>
        <v>4.7639984999999987</v>
      </c>
      <c r="I2508" s="2">
        <f t="array" ref="I2508">SUMPRODUCT(B2492:B2511, (ROW(B2492:B2511)-ROW(B2492)+1)) / (20*21/2)</f>
        <v>4.7682428571428579</v>
      </c>
      <c r="J2508" s="2">
        <f t="shared" si="306"/>
        <v>4.7343062770756852</v>
      </c>
      <c r="K2508" s="2">
        <f t="shared" si="308"/>
        <v>4.7335235752764468</v>
      </c>
    </row>
    <row r="2509" spans="1:11" ht="13.5" x14ac:dyDescent="0.25">
      <c r="A2509" s="3">
        <v>45657</v>
      </c>
      <c r="B2509" s="2">
        <v>4.8494999999999999</v>
      </c>
      <c r="C2509" s="2">
        <f t="shared" si="309"/>
        <v>0.10269999999999957</v>
      </c>
      <c r="D2509" s="2">
        <f t="shared" si="310"/>
        <v>4.76546</v>
      </c>
      <c r="E2509" s="2">
        <f t="shared" si="312"/>
        <v>4.7514400000000006</v>
      </c>
      <c r="F2509" s="2">
        <f t="shared" si="305"/>
        <v>4.7378799999999996</v>
      </c>
      <c r="G2509" s="2">
        <f t="shared" si="307"/>
        <v>4.7181600000000001</v>
      </c>
      <c r="H2509" s="2">
        <f t="shared" si="311"/>
        <v>4.7648389999999985</v>
      </c>
      <c r="I2509" s="2">
        <f t="array" ref="I2509">SUMPRODUCT(B2493:B2512, (ROW(B2493:B2512)-ROW(B2493)+1)) / (20*21/2)</f>
        <v>4.7722057142857137</v>
      </c>
      <c r="J2509" s="2">
        <f t="shared" si="306"/>
        <v>4.7452771078303826</v>
      </c>
      <c r="K2509" s="2">
        <f t="shared" si="308"/>
        <v>4.7380716703636452</v>
      </c>
    </row>
    <row r="2510" spans="1:11" ht="13.5" x14ac:dyDescent="0.25">
      <c r="A2510" s="3">
        <v>45659</v>
      </c>
      <c r="B2510" s="2">
        <v>4.8308</v>
      </c>
      <c r="C2510" s="2">
        <f t="shared" si="309"/>
        <v>-1.8699999999999939E-2</v>
      </c>
      <c r="D2510" s="2">
        <f t="shared" si="310"/>
        <v>4.78226</v>
      </c>
      <c r="E2510" s="2">
        <f t="shared" si="312"/>
        <v>4.7673199999999998</v>
      </c>
      <c r="F2510" s="2">
        <f t="shared" si="305"/>
        <v>4.744885</v>
      </c>
      <c r="G2510" s="2">
        <f t="shared" si="307"/>
        <v>4.7204020000000009</v>
      </c>
      <c r="H2510" s="2">
        <f t="shared" si="311"/>
        <v>4.7654534999999978</v>
      </c>
      <c r="I2510" s="2">
        <f t="array" ref="I2510">SUMPRODUCT(B2494:B2513, (ROW(B2494:B2513)-ROW(B2494)+1)) / (20*21/2)</f>
        <v>4.77478380952381</v>
      </c>
      <c r="J2510" s="2">
        <f t="shared" si="306"/>
        <v>4.7534221451798695</v>
      </c>
      <c r="K2510" s="2">
        <f t="shared" si="308"/>
        <v>4.7417080754474243</v>
      </c>
    </row>
    <row r="2511" spans="1:11" ht="13.5" x14ac:dyDescent="0.25">
      <c r="A2511" s="3">
        <v>45660</v>
      </c>
      <c r="B2511" s="2">
        <v>4.8308</v>
      </c>
      <c r="C2511" s="2">
        <f t="shared" si="309"/>
        <v>0</v>
      </c>
      <c r="D2511" s="2">
        <f t="shared" si="310"/>
        <v>4.8009399999999998</v>
      </c>
      <c r="E2511" s="2">
        <f t="shared" si="312"/>
        <v>4.7747900000000003</v>
      </c>
      <c r="F2511" s="2">
        <f t="shared" si="305"/>
        <v>4.7518899999999986</v>
      </c>
      <c r="G2511" s="2">
        <f t="shared" si="307"/>
        <v>4.7226440000000016</v>
      </c>
      <c r="H2511" s="2">
        <f t="shared" si="311"/>
        <v>4.7659794999999976</v>
      </c>
      <c r="I2511" s="2">
        <f t="array" ref="I2511">SUMPRODUCT(B2495:B2514, (ROW(B2495:B2514)-ROW(B2495)+1)) / (20*21/2)</f>
        <v>4.7751804761904761</v>
      </c>
      <c r="J2511" s="2">
        <f t="shared" si="306"/>
        <v>4.7607914646865481</v>
      </c>
      <c r="K2511" s="2">
        <f t="shared" si="308"/>
        <v>4.7452018764102712</v>
      </c>
    </row>
    <row r="2512" spans="1:11" ht="13.5" x14ac:dyDescent="0.25">
      <c r="A2512" s="3">
        <v>45663</v>
      </c>
      <c r="B2512" s="2">
        <v>4.7934999999999999</v>
      </c>
      <c r="C2512" s="2">
        <f t="shared" si="309"/>
        <v>-3.7300000000000111E-2</v>
      </c>
      <c r="D2512" s="2">
        <f t="shared" si="310"/>
        <v>4.8102800000000006</v>
      </c>
      <c r="E2512" s="2">
        <f t="shared" si="312"/>
        <v>4.7776000000000005</v>
      </c>
      <c r="F2512" s="2">
        <f t="shared" si="305"/>
        <v>4.7570300000000003</v>
      </c>
      <c r="G2512" s="2">
        <f t="shared" si="307"/>
        <v>4.7250740000000011</v>
      </c>
      <c r="H2512" s="2">
        <f t="shared" si="311"/>
        <v>4.7663189999999975</v>
      </c>
      <c r="I2512" s="2">
        <f t="array" ref="I2512">SUMPRODUCT(B2496:B2515, (ROW(B2496:B2515)-ROW(B2496)+1)) / (20*21/2)</f>
        <v>4.7744247619047622</v>
      </c>
      <c r="J2512" s="2">
        <f t="shared" si="306"/>
        <v>4.7639065632878292</v>
      </c>
      <c r="K2512" s="2">
        <f t="shared" si="308"/>
        <v>4.7470959204726135</v>
      </c>
    </row>
    <row r="2513" spans="1:11" ht="13.5" x14ac:dyDescent="0.25">
      <c r="A2513" s="3">
        <v>45664</v>
      </c>
      <c r="B2513" s="2">
        <v>4.7840999999999996</v>
      </c>
      <c r="C2513" s="2">
        <f t="shared" si="309"/>
        <v>-9.400000000000297E-3</v>
      </c>
      <c r="D2513" s="2">
        <f t="shared" si="310"/>
        <v>4.8177399999999997</v>
      </c>
      <c r="E2513" s="2">
        <f t="shared" si="312"/>
        <v>4.7813299999999996</v>
      </c>
      <c r="F2513" s="2">
        <f t="shared" si="305"/>
        <v>4.7612349999999992</v>
      </c>
      <c r="G2513" s="2">
        <f t="shared" si="307"/>
        <v>4.7265680000000012</v>
      </c>
      <c r="H2513" s="2">
        <f t="shared" si="311"/>
        <v>4.7666114999999971</v>
      </c>
      <c r="I2513" s="2">
        <f t="array" ref="I2513">SUMPRODUCT(B2497:B2516, (ROW(B2497:B2516)-ROW(B2497)+1)) / (20*21/2)</f>
        <v>4.7737133333333333</v>
      </c>
      <c r="J2513" s="2">
        <f t="shared" si="306"/>
        <v>4.7658297477366069</v>
      </c>
      <c r="K2513" s="2">
        <f t="shared" si="308"/>
        <v>4.7485470608462368</v>
      </c>
    </row>
    <row r="2514" spans="1:11" ht="13.5" x14ac:dyDescent="0.25">
      <c r="A2514" s="3">
        <v>45665</v>
      </c>
      <c r="B2514" s="2">
        <v>4.7653999999999996</v>
      </c>
      <c r="C2514" s="2">
        <f t="shared" si="309"/>
        <v>-1.8699999999999939E-2</v>
      </c>
      <c r="D2514" s="2">
        <f t="shared" si="310"/>
        <v>4.8009199999999996</v>
      </c>
      <c r="E2514" s="2">
        <f t="shared" si="312"/>
        <v>4.7831900000000003</v>
      </c>
      <c r="F2514" s="2">
        <f t="shared" si="305"/>
        <v>4.7640349999999998</v>
      </c>
      <c r="G2514" s="2">
        <f t="shared" si="307"/>
        <v>4.7276880000000014</v>
      </c>
      <c r="H2514" s="2">
        <f t="shared" si="311"/>
        <v>4.766721999999997</v>
      </c>
      <c r="I2514" s="2">
        <f t="array" ref="I2514">SUMPRODUCT(B2498:B2517, (ROW(B2498:B2517)-ROW(B2498)+1)) / (20*21/2)</f>
        <v>4.7720271428571435</v>
      </c>
      <c r="J2514" s="2">
        <f t="shared" si="306"/>
        <v>4.7657888193807398</v>
      </c>
      <c r="K2514" s="2">
        <f t="shared" si="308"/>
        <v>4.749207960420895</v>
      </c>
    </row>
    <row r="2515" spans="1:11" ht="13.5" x14ac:dyDescent="0.25">
      <c r="A2515" s="3">
        <v>45666</v>
      </c>
      <c r="B2515" s="2">
        <v>4.7561</v>
      </c>
      <c r="C2515" s="2">
        <f t="shared" si="309"/>
        <v>-9.2999999999996419E-3</v>
      </c>
      <c r="D2515" s="2">
        <f t="shared" si="310"/>
        <v>4.7859800000000003</v>
      </c>
      <c r="E2515" s="2">
        <f t="shared" si="312"/>
        <v>4.7841199999999997</v>
      </c>
      <c r="F2515" s="2">
        <f t="shared" si="305"/>
        <v>4.7635699999999996</v>
      </c>
      <c r="G2515" s="2">
        <f t="shared" si="307"/>
        <v>4.7286220000000014</v>
      </c>
      <c r="H2515" s="2">
        <f t="shared" si="311"/>
        <v>4.7666534999999968</v>
      </c>
      <c r="I2515" s="2">
        <f t="array" ref="I2515">SUMPRODUCT(B2499:B2518, (ROW(B2499:B2518)-ROW(B2499)+1)) / (20*21/2)</f>
        <v>4.7695342857142862</v>
      </c>
      <c r="J2515" s="2">
        <f t="shared" si="306"/>
        <v>4.764866074677812</v>
      </c>
      <c r="K2515" s="2">
        <f t="shared" si="308"/>
        <v>4.7494782364828207</v>
      </c>
    </row>
    <row r="2516" spans="1:11" ht="13.5" x14ac:dyDescent="0.25">
      <c r="A2516" s="3">
        <v>45667</v>
      </c>
      <c r="B2516" s="2">
        <v>4.7561</v>
      </c>
      <c r="C2516" s="2">
        <f t="shared" si="309"/>
        <v>0</v>
      </c>
      <c r="D2516" s="2">
        <f t="shared" si="310"/>
        <v>4.7710400000000002</v>
      </c>
      <c r="E2516" s="2">
        <f t="shared" si="312"/>
        <v>4.7859900000000009</v>
      </c>
      <c r="F2516" s="2">
        <f t="shared" ref="F2516:F2579" si="313">AVERAGE(B2497:B2516)</f>
        <v>4.7645049999999998</v>
      </c>
      <c r="G2516" s="2">
        <f t="shared" si="307"/>
        <v>4.7295560000000014</v>
      </c>
      <c r="H2516" s="2">
        <f t="shared" si="311"/>
        <v>4.7664524999999962</v>
      </c>
      <c r="I2516" s="2">
        <f t="array" ref="I2516">SUMPRODUCT(B2500:B2519, (ROW(B2500:B2519)-ROW(B2500)+1)) / (20*21/2)</f>
        <v>4.7678923809523805</v>
      </c>
      <c r="J2516" s="2">
        <f t="shared" si="306"/>
        <v>4.7640312104227824</v>
      </c>
      <c r="K2516" s="2">
        <f t="shared" si="308"/>
        <v>4.7497379134834947</v>
      </c>
    </row>
    <row r="2517" spans="1:11" ht="13.5" x14ac:dyDescent="0.25">
      <c r="A2517" s="3">
        <v>45670</v>
      </c>
      <c r="B2517" s="2">
        <v>4.7468000000000004</v>
      </c>
      <c r="C2517" s="2">
        <f t="shared" si="309"/>
        <v>-9.2999999999996419E-3</v>
      </c>
      <c r="D2517" s="2">
        <f t="shared" si="310"/>
        <v>4.7616999999999994</v>
      </c>
      <c r="E2517" s="2">
        <f t="shared" si="312"/>
        <v>4.78599</v>
      </c>
      <c r="F2517" s="2">
        <f t="shared" si="313"/>
        <v>4.7635750000000003</v>
      </c>
      <c r="G2517" s="2">
        <f t="shared" si="307"/>
        <v>4.7303040000000021</v>
      </c>
      <c r="H2517" s="2">
        <f t="shared" si="311"/>
        <v>4.7663819999999966</v>
      </c>
      <c r="I2517" s="2">
        <f t="array" ref="I2517">SUMPRODUCT(B2501:B2520, (ROW(B2501:B2520)-ROW(B2501)+1)) / (20*21/2)</f>
        <v>4.7627771428571428</v>
      </c>
      <c r="J2517" s="2">
        <f t="shared" ref="J2517:J2580" si="314">$J$4*B2517+J2516*(1-$J$4)</f>
        <v>4.7623901427634694</v>
      </c>
      <c r="K2517" s="2">
        <f t="shared" si="308"/>
        <v>4.7496227011900238</v>
      </c>
    </row>
    <row r="2518" spans="1:11" ht="13.5" x14ac:dyDescent="0.25">
      <c r="A2518" s="3">
        <v>45671</v>
      </c>
      <c r="B2518" s="2">
        <v>4.7374000000000001</v>
      </c>
      <c r="C2518" s="2">
        <f t="shared" si="309"/>
        <v>-9.400000000000297E-3</v>
      </c>
      <c r="D2518" s="2">
        <f t="shared" si="310"/>
        <v>4.7523600000000004</v>
      </c>
      <c r="E2518" s="2">
        <f t="shared" si="312"/>
        <v>4.78505</v>
      </c>
      <c r="F2518" s="2">
        <f t="shared" si="313"/>
        <v>4.7640399999999996</v>
      </c>
      <c r="G2518" s="2">
        <f t="shared" si="307"/>
        <v>4.7308640000000022</v>
      </c>
      <c r="H2518" s="2">
        <f t="shared" si="311"/>
        <v>4.7663084999999965</v>
      </c>
      <c r="I2518" s="2">
        <f t="array" ref="I2518">SUMPRODUCT(B2502:B2521, (ROW(B2502:B2521)-ROW(B2502)+1)) / (20*21/2)</f>
        <v>4.7601504761904767</v>
      </c>
      <c r="J2518" s="2">
        <f t="shared" si="314"/>
        <v>4.7600101291669485</v>
      </c>
      <c r="K2518" s="2">
        <f t="shared" si="308"/>
        <v>4.7491433795747291</v>
      </c>
    </row>
    <row r="2519" spans="1:11" ht="13.5" x14ac:dyDescent="0.25">
      <c r="A2519" s="3">
        <v>45672</v>
      </c>
      <c r="B2519" s="2">
        <v>4.7468000000000004</v>
      </c>
      <c r="C2519" s="2">
        <f t="shared" si="309"/>
        <v>9.400000000000297E-3</v>
      </c>
      <c r="D2519" s="2">
        <f t="shared" si="310"/>
        <v>4.74864</v>
      </c>
      <c r="E2519" s="2">
        <f t="shared" si="312"/>
        <v>4.7747800000000007</v>
      </c>
      <c r="F2519" s="2">
        <f t="shared" si="313"/>
        <v>4.7631100000000002</v>
      </c>
      <c r="G2519" s="2">
        <f t="shared" si="307"/>
        <v>4.7321740000000023</v>
      </c>
      <c r="H2519" s="2">
        <f t="shared" si="311"/>
        <v>4.7664144999999971</v>
      </c>
      <c r="I2519" s="2">
        <f t="array" ref="I2519">SUMPRODUCT(B2503:B2522, (ROW(B2503:B2522)-ROW(B2503)+1)) / (20*21/2)</f>
        <v>4.7558319047619051</v>
      </c>
      <c r="J2519" s="2">
        <f t="shared" si="314"/>
        <v>4.758752021627239</v>
      </c>
      <c r="K2519" s="2">
        <f t="shared" si="308"/>
        <v>4.7490514823365046</v>
      </c>
    </row>
    <row r="2520" spans="1:11" ht="13.5" x14ac:dyDescent="0.25">
      <c r="A2520" s="3">
        <v>45673</v>
      </c>
      <c r="B2520" s="2">
        <v>4.7093999999999996</v>
      </c>
      <c r="C2520" s="2">
        <f t="shared" si="309"/>
        <v>-3.7400000000000766E-2</v>
      </c>
      <c r="D2520" s="2">
        <f t="shared" si="310"/>
        <v>4.7393000000000001</v>
      </c>
      <c r="E2520" s="2">
        <f t="shared" si="312"/>
        <v>4.7626400000000002</v>
      </c>
      <c r="F2520" s="2">
        <f t="shared" si="313"/>
        <v>4.7649799999999995</v>
      </c>
      <c r="G2520" s="2">
        <f t="shared" si="307"/>
        <v>4.7318000000000016</v>
      </c>
      <c r="H2520" s="2">
        <f t="shared" si="311"/>
        <v>4.7663334999999964</v>
      </c>
      <c r="I2520" s="2">
        <f t="array" ref="I2520">SUMPRODUCT(B2504:B2523, (ROW(B2504:B2523)-ROW(B2504)+1)) / (20*21/2)</f>
        <v>4.7517357142857142</v>
      </c>
      <c r="J2520" s="2">
        <f t="shared" si="314"/>
        <v>4.7540518290913116</v>
      </c>
      <c r="K2520" s="2">
        <f t="shared" si="308"/>
        <v>4.7474965222448766</v>
      </c>
    </row>
    <row r="2521" spans="1:11" ht="13.5" x14ac:dyDescent="0.25">
      <c r="A2521" s="3">
        <v>45674</v>
      </c>
      <c r="B2521" s="2">
        <v>4.7374000000000001</v>
      </c>
      <c r="C2521" s="2">
        <f t="shared" si="309"/>
        <v>2.8000000000000469E-2</v>
      </c>
      <c r="D2521" s="2">
        <f t="shared" si="310"/>
        <v>4.7355600000000004</v>
      </c>
      <c r="E2521" s="2">
        <f t="shared" si="312"/>
        <v>4.7533000000000003</v>
      </c>
      <c r="F2521" s="2">
        <f t="shared" si="313"/>
        <v>4.7640450000000003</v>
      </c>
      <c r="G2521" s="2">
        <f t="shared" si="307"/>
        <v>4.7321740000000014</v>
      </c>
      <c r="H2521" s="2">
        <f t="shared" si="311"/>
        <v>4.7663924999999967</v>
      </c>
      <c r="I2521" s="2">
        <f t="array" ref="I2521">SUMPRODUCT(B2505:B2524, (ROW(B2505:B2524)-ROW(B2505)+1)) / (20*21/2)</f>
        <v>4.7477733333333338</v>
      </c>
      <c r="J2521" s="2">
        <f t="shared" si="314"/>
        <v>4.7524659406064256</v>
      </c>
      <c r="K2521" s="2">
        <f t="shared" si="308"/>
        <v>4.747100580196058</v>
      </c>
    </row>
    <row r="2522" spans="1:11" ht="13.5" x14ac:dyDescent="0.25">
      <c r="A2522" s="3">
        <v>45677</v>
      </c>
      <c r="B2522" s="2">
        <v>4.7187000000000001</v>
      </c>
      <c r="C2522" s="2">
        <f t="shared" si="309"/>
        <v>-1.8699999999999939E-2</v>
      </c>
      <c r="D2522" s="2">
        <f t="shared" si="310"/>
        <v>4.7299400000000009</v>
      </c>
      <c r="E2522" s="2">
        <f t="shared" si="312"/>
        <v>4.7458200000000001</v>
      </c>
      <c r="F2522" s="2">
        <f t="shared" si="313"/>
        <v>4.7617099999999999</v>
      </c>
      <c r="G2522" s="2">
        <f t="shared" si="307"/>
        <v>4.7323600000000017</v>
      </c>
      <c r="H2522" s="2">
        <f t="shared" si="311"/>
        <v>4.766136999999997</v>
      </c>
      <c r="I2522" s="2">
        <f t="array" ref="I2522">SUMPRODUCT(B2506:B2525, (ROW(B2506:B2525)-ROW(B2506)+1)) / (20*21/2)</f>
        <v>4.7430590476190471</v>
      </c>
      <c r="J2522" s="2">
        <f t="shared" si="314"/>
        <v>4.7492501367391471</v>
      </c>
      <c r="K2522" s="2">
        <f t="shared" si="308"/>
        <v>4.7459868319530756</v>
      </c>
    </row>
    <row r="2523" spans="1:11" ht="13.5" x14ac:dyDescent="0.25">
      <c r="A2523" s="3">
        <v>45678</v>
      </c>
      <c r="B2523" s="2">
        <v>4.7187000000000001</v>
      </c>
      <c r="C2523" s="2">
        <f t="shared" si="309"/>
        <v>0</v>
      </c>
      <c r="D2523" s="2">
        <f t="shared" si="310"/>
        <v>4.7262000000000004</v>
      </c>
      <c r="E2523" s="2">
        <f t="shared" si="312"/>
        <v>4.7392799999999999</v>
      </c>
      <c r="F2523" s="2">
        <f t="shared" si="313"/>
        <v>4.7603049999999998</v>
      </c>
      <c r="G2523" s="2">
        <f t="shared" si="307"/>
        <v>4.7323600000000017</v>
      </c>
      <c r="H2523" s="2">
        <f t="shared" si="311"/>
        <v>4.7661909999999965</v>
      </c>
      <c r="I2523" s="2">
        <f t="array" ref="I2523">SUMPRODUCT(B2507:B2526, (ROW(B2507:B2526)-ROW(B2507)+1)) / (20*21/2)</f>
        <v>4.7394085714285712</v>
      </c>
      <c r="J2523" s="2">
        <f t="shared" si="314"/>
        <v>4.7463405999068469</v>
      </c>
      <c r="K2523" s="2">
        <f t="shared" si="308"/>
        <v>4.7449167601117788</v>
      </c>
    </row>
    <row r="2524" spans="1:11" ht="13.5" x14ac:dyDescent="0.25">
      <c r="A2524" s="3">
        <v>45679</v>
      </c>
      <c r="B2524" s="2">
        <v>4.7187000000000001</v>
      </c>
      <c r="C2524" s="2">
        <f t="shared" si="309"/>
        <v>0</v>
      </c>
      <c r="D2524" s="2">
        <f t="shared" si="310"/>
        <v>4.72058</v>
      </c>
      <c r="E2524" s="2">
        <f t="shared" si="312"/>
        <v>4.7346099999999991</v>
      </c>
      <c r="F2524" s="2">
        <f t="shared" si="313"/>
        <v>4.7589000000000006</v>
      </c>
      <c r="G2524" s="2">
        <f t="shared" si="307"/>
        <v>4.7331080000000023</v>
      </c>
      <c r="H2524" s="2">
        <f t="shared" si="311"/>
        <v>4.7663774999999964</v>
      </c>
      <c r="I2524" s="2">
        <f t="array" ref="I2524">SUMPRODUCT(B2508:B2527, (ROW(B2508:B2527)-ROW(B2508)+1)) / (20*21/2)</f>
        <v>4.7358471428571427</v>
      </c>
      <c r="J2524" s="2">
        <f t="shared" si="314"/>
        <v>4.7437081618204804</v>
      </c>
      <c r="K2524" s="2">
        <f t="shared" si="308"/>
        <v>4.7438886518721013</v>
      </c>
    </row>
    <row r="2525" spans="1:11" ht="13.5" x14ac:dyDescent="0.25">
      <c r="A2525" s="3">
        <v>45680</v>
      </c>
      <c r="B2525" s="2">
        <v>4.7093999999999996</v>
      </c>
      <c r="C2525" s="2">
        <f t="shared" si="309"/>
        <v>-9.3000000000005301E-3</v>
      </c>
      <c r="D2525" s="2">
        <f t="shared" si="310"/>
        <v>4.72058</v>
      </c>
      <c r="E2525" s="2">
        <f t="shared" si="312"/>
        <v>4.72994</v>
      </c>
      <c r="F2525" s="2">
        <f t="shared" si="313"/>
        <v>4.7570300000000003</v>
      </c>
      <c r="G2525" s="2">
        <f t="shared" si="307"/>
        <v>4.7332960000000019</v>
      </c>
      <c r="H2525" s="2">
        <f t="shared" si="311"/>
        <v>4.7665614999999955</v>
      </c>
      <c r="I2525" s="2">
        <f t="array" ref="I2525">SUMPRODUCT(B2509:B2528, (ROW(B2509:B2528)-ROW(B2509)+1)) / (20*21/2)</f>
        <v>4.7324195238095239</v>
      </c>
      <c r="J2525" s="2">
        <f t="shared" si="314"/>
        <v>4.7404407178375774</v>
      </c>
      <c r="K2525" s="2">
        <f t="shared" si="308"/>
        <v>4.7425361557202539</v>
      </c>
    </row>
    <row r="2526" spans="1:11" ht="13.5" x14ac:dyDescent="0.25">
      <c r="A2526" s="3">
        <v>45681</v>
      </c>
      <c r="B2526" s="2">
        <v>4.7187000000000001</v>
      </c>
      <c r="C2526" s="2">
        <f t="shared" si="309"/>
        <v>9.3000000000005301E-3</v>
      </c>
      <c r="D2526" s="2">
        <f t="shared" si="310"/>
        <v>4.7168400000000004</v>
      </c>
      <c r="E2526" s="2">
        <f t="shared" si="312"/>
        <v>4.7262000000000004</v>
      </c>
      <c r="F2526" s="2">
        <f t="shared" si="313"/>
        <v>4.7560950000000002</v>
      </c>
      <c r="G2526" s="2">
        <f t="shared" si="307"/>
        <v>4.7334820000000022</v>
      </c>
      <c r="H2526" s="2">
        <f t="shared" si="311"/>
        <v>4.7668804999999956</v>
      </c>
      <c r="I2526" s="2">
        <f t="array" ref="I2526">SUMPRODUCT(B2510:B2529, (ROW(B2510:B2529)-ROW(B2510)+1)) / (20*21/2)</f>
        <v>4.7291257142857139</v>
      </c>
      <c r="J2526" s="2">
        <f t="shared" si="314"/>
        <v>4.7383701732816172</v>
      </c>
      <c r="K2526" s="2">
        <f t="shared" si="308"/>
        <v>4.7416014045155377</v>
      </c>
    </row>
    <row r="2527" spans="1:11" ht="13.5" x14ac:dyDescent="0.25">
      <c r="A2527" s="3">
        <v>45684</v>
      </c>
      <c r="B2527" s="2">
        <v>4.7187000000000001</v>
      </c>
      <c r="C2527" s="2">
        <f t="shared" si="309"/>
        <v>0</v>
      </c>
      <c r="D2527" s="2">
        <f t="shared" si="310"/>
        <v>4.7168399999999995</v>
      </c>
      <c r="E2527" s="2">
        <f t="shared" si="312"/>
        <v>4.7233900000000002</v>
      </c>
      <c r="F2527" s="2">
        <f t="shared" si="313"/>
        <v>4.7546900000000001</v>
      </c>
      <c r="G2527" s="2">
        <f t="shared" si="307"/>
        <v>4.7336680000000033</v>
      </c>
      <c r="H2527" s="2">
        <f t="shared" si="311"/>
        <v>4.7671994999999949</v>
      </c>
      <c r="I2527" s="2">
        <f t="array" ref="I2527">SUMPRODUCT(B2511:B2530, (ROW(B2511:B2530)-ROW(B2511)+1)) / (20*21/2)</f>
        <v>4.724673809523809</v>
      </c>
      <c r="J2527" s="2">
        <f t="shared" si="314"/>
        <v>4.7364968234452727</v>
      </c>
      <c r="K2527" s="2">
        <f t="shared" si="308"/>
        <v>4.7407033102208107</v>
      </c>
    </row>
    <row r="2528" spans="1:11" ht="13.5" x14ac:dyDescent="0.25">
      <c r="A2528" s="3">
        <v>45685</v>
      </c>
      <c r="B2528" s="2">
        <v>4.7187000000000001</v>
      </c>
      <c r="C2528" s="2">
        <f t="shared" si="309"/>
        <v>0</v>
      </c>
      <c r="D2528" s="2">
        <f t="shared" si="310"/>
        <v>4.7168400000000004</v>
      </c>
      <c r="E2528" s="2">
        <f t="shared" si="312"/>
        <v>4.7215199999999999</v>
      </c>
      <c r="F2528" s="2">
        <f t="shared" si="313"/>
        <v>4.753285</v>
      </c>
      <c r="G2528" s="2">
        <f t="shared" si="307"/>
        <v>4.7338540000000027</v>
      </c>
      <c r="H2528" s="2">
        <f t="shared" si="311"/>
        <v>4.7673859999999957</v>
      </c>
      <c r="I2528" s="2">
        <f t="array" ref="I2528">SUMPRODUCT(B2512:B2531, (ROW(B2512:B2531)-ROW(B2512)+1)) / (20*21/2)</f>
        <v>4.720844761904762</v>
      </c>
      <c r="J2528" s="2">
        <f t="shared" si="314"/>
        <v>4.7348018878790556</v>
      </c>
      <c r="K2528" s="2">
        <f t="shared" si="308"/>
        <v>4.7398404353101906</v>
      </c>
    </row>
    <row r="2529" spans="1:11" ht="13.5" x14ac:dyDescent="0.25">
      <c r="A2529" s="3">
        <v>45686</v>
      </c>
      <c r="B2529" s="2">
        <v>4.7187000000000001</v>
      </c>
      <c r="C2529" s="2">
        <f t="shared" si="309"/>
        <v>0</v>
      </c>
      <c r="D2529" s="2">
        <f t="shared" si="310"/>
        <v>4.7168400000000004</v>
      </c>
      <c r="E2529" s="2">
        <f t="shared" si="312"/>
        <v>4.7187099999999997</v>
      </c>
      <c r="F2529" s="2">
        <f t="shared" si="313"/>
        <v>4.7467449999999998</v>
      </c>
      <c r="G2529" s="2">
        <f t="shared" si="307"/>
        <v>4.7342280000000025</v>
      </c>
      <c r="H2529" s="2">
        <f t="shared" si="311"/>
        <v>4.7676164999999964</v>
      </c>
      <c r="I2529" s="2">
        <f t="array" ref="I2529">SUMPRODUCT(B2513:B2532, (ROW(B2513:B2532)-ROW(B2513)+1)) / (20*21/2)</f>
        <v>4.7167528571428567</v>
      </c>
      <c r="J2529" s="2">
        <f t="shared" si="314"/>
        <v>4.7332683747477171</v>
      </c>
      <c r="K2529" s="2">
        <f t="shared" si="308"/>
        <v>4.7390113986313596</v>
      </c>
    </row>
    <row r="2530" spans="1:11" ht="13.5" x14ac:dyDescent="0.25">
      <c r="A2530" s="3">
        <v>45687</v>
      </c>
      <c r="B2530" s="2">
        <v>4.7</v>
      </c>
      <c r="C2530" s="2">
        <f t="shared" si="309"/>
        <v>-1.8699999999999939E-2</v>
      </c>
      <c r="D2530" s="2">
        <f t="shared" si="310"/>
        <v>4.7149599999999996</v>
      </c>
      <c r="E2530" s="2">
        <f t="shared" si="312"/>
        <v>4.7177699999999998</v>
      </c>
      <c r="F2530" s="2">
        <f t="shared" si="313"/>
        <v>4.7402050000000004</v>
      </c>
      <c r="G2530" s="2">
        <f t="shared" si="307"/>
        <v>4.7342280000000025</v>
      </c>
      <c r="H2530" s="2">
        <f t="shared" si="311"/>
        <v>4.7675769999999966</v>
      </c>
      <c r="I2530" s="2">
        <f t="array" ref="I2530">SUMPRODUCT(B2514:B2533, (ROW(B2514:B2533)-ROW(B2514)+1)) / (20*21/2)</f>
        <v>4.7131504761904761</v>
      </c>
      <c r="J2530" s="2">
        <f t="shared" si="314"/>
        <v>4.730099958105078</v>
      </c>
      <c r="K2530" s="2">
        <f t="shared" si="308"/>
        <v>4.7374815398615029</v>
      </c>
    </row>
    <row r="2531" spans="1:11" ht="13.5" x14ac:dyDescent="0.25">
      <c r="A2531" s="3">
        <v>45688</v>
      </c>
      <c r="B2531" s="2">
        <v>4.7</v>
      </c>
      <c r="C2531" s="2">
        <f t="shared" si="309"/>
        <v>0</v>
      </c>
      <c r="D2531" s="2">
        <f t="shared" si="310"/>
        <v>4.71122</v>
      </c>
      <c r="E2531" s="2">
        <f t="shared" si="312"/>
        <v>4.7140300000000002</v>
      </c>
      <c r="F2531" s="2">
        <f t="shared" si="313"/>
        <v>4.7336650000000002</v>
      </c>
      <c r="G2531" s="2">
        <f t="shared" si="307"/>
        <v>4.734040000000002</v>
      </c>
      <c r="H2531" s="2">
        <f t="shared" si="311"/>
        <v>4.7675374999999978</v>
      </c>
      <c r="I2531" s="2">
        <f t="array" ref="I2531">SUMPRODUCT(B2515:B2534, (ROW(B2515:B2534)-ROW(B2515)+1)) / (20*21/2)</f>
        <v>4.7099928571428569</v>
      </c>
      <c r="J2531" s="2">
        <f t="shared" si="314"/>
        <v>4.7272332954284044</v>
      </c>
      <c r="K2531" s="2">
        <f t="shared" si="308"/>
        <v>4.7360116755532093</v>
      </c>
    </row>
    <row r="2532" spans="1:11" ht="13.5" x14ac:dyDescent="0.25">
      <c r="A2532" s="3">
        <v>45691</v>
      </c>
      <c r="B2532" s="2">
        <v>4.6906999999999996</v>
      </c>
      <c r="C2532" s="2">
        <f t="shared" si="309"/>
        <v>-9.3000000000005301E-3</v>
      </c>
      <c r="D2532" s="2">
        <f t="shared" si="310"/>
        <v>4.7056199999999997</v>
      </c>
      <c r="E2532" s="2">
        <f t="shared" si="312"/>
        <v>4.7112299999999996</v>
      </c>
      <c r="F2532" s="2">
        <f t="shared" si="313"/>
        <v>4.7285250000000003</v>
      </c>
      <c r="G2532" s="2">
        <f t="shared" si="307"/>
        <v>4.734040000000002</v>
      </c>
      <c r="H2532" s="2">
        <f t="shared" si="311"/>
        <v>4.7675839999999967</v>
      </c>
      <c r="I2532" s="2">
        <f t="array" ref="I2532">SUMPRODUCT(B2516:B2535, (ROW(B2516:B2535)-ROW(B2516)+1)) / (20*21/2)</f>
        <v>4.7080766666666669</v>
      </c>
      <c r="J2532" s="2">
        <f t="shared" si="314"/>
        <v>4.7237539339590331</v>
      </c>
      <c r="K2532" s="2">
        <f t="shared" si="308"/>
        <v>4.7342347471001425</v>
      </c>
    </row>
    <row r="2533" spans="1:11" ht="13.5" x14ac:dyDescent="0.25">
      <c r="A2533" s="3">
        <v>45692</v>
      </c>
      <c r="B2533" s="2">
        <v>4.6906999999999996</v>
      </c>
      <c r="C2533" s="2">
        <f t="shared" si="309"/>
        <v>0</v>
      </c>
      <c r="D2533" s="2">
        <f t="shared" si="310"/>
        <v>4.7000200000000003</v>
      </c>
      <c r="E2533" s="2">
        <f t="shared" si="312"/>
        <v>4.7084300000000008</v>
      </c>
      <c r="F2533" s="2">
        <f t="shared" si="313"/>
        <v>4.7238550000000004</v>
      </c>
      <c r="G2533" s="2">
        <f t="shared" si="307"/>
        <v>4.733480000000001</v>
      </c>
      <c r="H2533" s="2">
        <f t="shared" si="311"/>
        <v>4.7672769999999973</v>
      </c>
      <c r="I2533" s="2">
        <f t="array" ref="I2533">SUMPRODUCT(B2517:B2536, (ROW(B2517:B2536)-ROW(B2517)+1)) / (20*21/2)</f>
        <v>4.7064276190476191</v>
      </c>
      <c r="J2533" s="2">
        <f t="shared" si="314"/>
        <v>4.7206059402486495</v>
      </c>
      <c r="K2533" s="2">
        <f t="shared" si="308"/>
        <v>4.7325275021158237</v>
      </c>
    </row>
    <row r="2534" spans="1:11" ht="13.5" x14ac:dyDescent="0.25">
      <c r="A2534" s="3">
        <v>45693</v>
      </c>
      <c r="B2534" s="2">
        <v>4.6906999999999996</v>
      </c>
      <c r="C2534" s="2">
        <f t="shared" si="309"/>
        <v>0</v>
      </c>
      <c r="D2534" s="2">
        <f t="shared" si="310"/>
        <v>4.6944199999999991</v>
      </c>
      <c r="E2534" s="2">
        <f t="shared" si="312"/>
        <v>4.7056300000000002</v>
      </c>
      <c r="F2534" s="2">
        <f t="shared" si="313"/>
        <v>4.7201199999999988</v>
      </c>
      <c r="G2534" s="2">
        <f t="shared" si="307"/>
        <v>4.7329200000000009</v>
      </c>
      <c r="H2534" s="2">
        <f t="shared" si="311"/>
        <v>4.7664399999999976</v>
      </c>
      <c r="I2534" s="2">
        <f t="array" ref="I2534">SUMPRODUCT(B2518:B2537, (ROW(B2518:B2537)-ROW(B2518)+1)) / (20*21/2)</f>
        <v>4.7050457142857143</v>
      </c>
      <c r="J2534" s="2">
        <f t="shared" si="314"/>
        <v>4.7177577554630643</v>
      </c>
      <c r="K2534" s="2">
        <f t="shared" si="308"/>
        <v>4.7308872079152033</v>
      </c>
    </row>
    <row r="2535" spans="1:11" ht="13.5" x14ac:dyDescent="0.25">
      <c r="A2535" s="3">
        <v>45694</v>
      </c>
      <c r="B2535" s="2">
        <v>4.7</v>
      </c>
      <c r="C2535" s="2">
        <f t="shared" si="309"/>
        <v>9.3000000000005301E-3</v>
      </c>
      <c r="D2535" s="2">
        <f t="shared" si="310"/>
        <v>4.6944199999999991</v>
      </c>
      <c r="E2535" s="2">
        <f t="shared" si="312"/>
        <v>4.7046900000000003</v>
      </c>
      <c r="F2535" s="2">
        <f t="shared" si="313"/>
        <v>4.7173150000000001</v>
      </c>
      <c r="G2535" s="2">
        <f t="shared" si="307"/>
        <v>4.7329200000000009</v>
      </c>
      <c r="H2535" s="2">
        <f t="shared" si="311"/>
        <v>4.7660909999999976</v>
      </c>
      <c r="I2535" s="2">
        <f t="array" ref="I2535">SUMPRODUCT(B2519:B2538, (ROW(B2519:B2538)-ROW(B2519)+1)) / (20*21/2)</f>
        <v>4.7047819047619051</v>
      </c>
      <c r="J2535" s="2">
        <f t="shared" si="314"/>
        <v>4.7160665406570583</v>
      </c>
      <c r="K2535" s="2">
        <f t="shared" si="308"/>
        <v>4.7296759448597054</v>
      </c>
    </row>
    <row r="2536" spans="1:11" ht="13.5" x14ac:dyDescent="0.25">
      <c r="A2536" s="3">
        <v>45695</v>
      </c>
      <c r="B2536" s="2">
        <v>4.7</v>
      </c>
      <c r="C2536" s="2">
        <f t="shared" si="309"/>
        <v>0</v>
      </c>
      <c r="D2536" s="2">
        <f t="shared" si="310"/>
        <v>4.6944199999999991</v>
      </c>
      <c r="E2536" s="2">
        <f t="shared" si="312"/>
        <v>4.7028200000000009</v>
      </c>
      <c r="F2536" s="2">
        <f t="shared" si="313"/>
        <v>4.7145099999999998</v>
      </c>
      <c r="G2536" s="2">
        <f t="shared" si="307"/>
        <v>4.7331060000000011</v>
      </c>
      <c r="H2536" s="2">
        <f t="shared" si="311"/>
        <v>4.7659629999999984</v>
      </c>
      <c r="I2536" s="2">
        <f t="array" ref="I2536">SUMPRODUCT(B2520:B2539, (ROW(B2520:B2539)-ROW(B2520)+1)) / (20*21/2)</f>
        <v>4.7046514285714292</v>
      </c>
      <c r="J2536" s="2">
        <f t="shared" si="314"/>
        <v>4.7145363939278147</v>
      </c>
      <c r="K2536" s="2">
        <f t="shared" si="308"/>
        <v>4.7285121823161882</v>
      </c>
    </row>
    <row r="2537" spans="1:11" ht="13.5" x14ac:dyDescent="0.25">
      <c r="A2537" s="3">
        <v>45698</v>
      </c>
      <c r="B2537" s="2">
        <v>4.7</v>
      </c>
      <c r="C2537" s="2">
        <f t="shared" si="309"/>
        <v>0</v>
      </c>
      <c r="D2537" s="2">
        <f t="shared" si="310"/>
        <v>4.6962799999999998</v>
      </c>
      <c r="E2537" s="2">
        <f t="shared" si="312"/>
        <v>4.7009500000000006</v>
      </c>
      <c r="F2537" s="2">
        <f t="shared" si="313"/>
        <v>4.7121699999999995</v>
      </c>
      <c r="G2537" s="2">
        <f t="shared" si="307"/>
        <v>4.7331060000000003</v>
      </c>
      <c r="H2537" s="2">
        <f t="shared" si="311"/>
        <v>4.7658349999999983</v>
      </c>
      <c r="I2537" s="2">
        <f t="array" ref="I2537">SUMPRODUCT(B2521:B2540, (ROW(B2521:B2540)-ROW(B2521)+1)) / (20*21/2)</f>
        <v>4.7038038095238095</v>
      </c>
      <c r="J2537" s="2">
        <f t="shared" si="314"/>
        <v>4.7131519754584996</v>
      </c>
      <c r="K2537" s="2">
        <f t="shared" si="308"/>
        <v>4.7273940575194757</v>
      </c>
    </row>
    <row r="2538" spans="1:11" ht="13.5" x14ac:dyDescent="0.25">
      <c r="A2538" s="3">
        <v>45699</v>
      </c>
      <c r="B2538" s="2">
        <v>4.7093999999999996</v>
      </c>
      <c r="C2538" s="2">
        <f t="shared" si="309"/>
        <v>9.3999999999994088E-3</v>
      </c>
      <c r="D2538" s="2">
        <f t="shared" si="310"/>
        <v>4.7000199999999994</v>
      </c>
      <c r="E2538" s="2">
        <f t="shared" si="312"/>
        <v>4.7000200000000003</v>
      </c>
      <c r="F2538" s="2">
        <f t="shared" si="313"/>
        <v>4.7107699999999992</v>
      </c>
      <c r="G2538" s="2">
        <f t="shared" si="307"/>
        <v>4.7332939999999999</v>
      </c>
      <c r="H2538" s="2">
        <f t="shared" si="311"/>
        <v>4.7657979999999984</v>
      </c>
      <c r="I2538" s="2">
        <f t="array" ref="I2538">SUMPRODUCT(B2522:B2541, (ROW(B2522:B2541)-ROW(B2522)+1)) / (20*21/2)</f>
        <v>4.7021152380952378</v>
      </c>
      <c r="J2538" s="2">
        <f t="shared" si="314"/>
        <v>4.712794644462452</v>
      </c>
      <c r="K2538" s="2">
        <f t="shared" si="308"/>
        <v>4.7266884082049865</v>
      </c>
    </row>
    <row r="2539" spans="1:11" ht="13.5" x14ac:dyDescent="0.25">
      <c r="A2539" s="3">
        <v>45700</v>
      </c>
      <c r="B2539" s="2">
        <v>4.7093999999999996</v>
      </c>
      <c r="C2539" s="2">
        <f t="shared" si="309"/>
        <v>0</v>
      </c>
      <c r="D2539" s="2">
        <f t="shared" si="310"/>
        <v>4.7037599999999999</v>
      </c>
      <c r="E2539" s="2">
        <f t="shared" si="312"/>
        <v>4.69909</v>
      </c>
      <c r="F2539" s="2">
        <f t="shared" si="313"/>
        <v>4.7089000000000008</v>
      </c>
      <c r="G2539" s="2">
        <f t="shared" si="307"/>
        <v>4.7336679999999998</v>
      </c>
      <c r="H2539" s="2">
        <f t="shared" si="311"/>
        <v>4.7658054999999981</v>
      </c>
      <c r="I2539" s="2">
        <f t="array" ref="I2539">SUMPRODUCT(B2523:B2542, (ROW(B2523:B2542)-ROW(B2523)+1)) / (20*21/2)</f>
        <v>4.7024300000000006</v>
      </c>
      <c r="J2539" s="2">
        <f t="shared" si="314"/>
        <v>4.7124713449898374</v>
      </c>
      <c r="K2539" s="2">
        <f t="shared" si="308"/>
        <v>4.7260104314126341</v>
      </c>
    </row>
    <row r="2540" spans="1:11" ht="13.5" x14ac:dyDescent="0.25">
      <c r="A2540" s="3">
        <v>45701</v>
      </c>
      <c r="B2540" s="2">
        <v>4.7</v>
      </c>
      <c r="C2540" s="2">
        <f t="shared" si="309"/>
        <v>-9.3999999999994088E-3</v>
      </c>
      <c r="D2540" s="2">
        <f t="shared" si="310"/>
        <v>4.7037599999999999</v>
      </c>
      <c r="E2540" s="2">
        <f t="shared" si="312"/>
        <v>4.69909</v>
      </c>
      <c r="F2540" s="2">
        <f t="shared" si="313"/>
        <v>4.7084300000000008</v>
      </c>
      <c r="G2540" s="2">
        <f t="shared" si="307"/>
        <v>4.7338539999999991</v>
      </c>
      <c r="H2540" s="2">
        <f t="shared" si="311"/>
        <v>4.7658099999999992</v>
      </c>
      <c r="I2540" s="2">
        <f t="array" ref="I2540">SUMPRODUCT(B2524:B2543, (ROW(B2524:B2543)-ROW(B2524)+1)) / (20*21/2)</f>
        <v>4.7027890476190475</v>
      </c>
      <c r="J2540" s="2">
        <f t="shared" si="314"/>
        <v>4.7112835978479488</v>
      </c>
      <c r="K2540" s="2">
        <f t="shared" si="308"/>
        <v>4.7249904144944921</v>
      </c>
    </row>
    <row r="2541" spans="1:11" ht="13.5" x14ac:dyDescent="0.25">
      <c r="A2541" s="3">
        <v>45702</v>
      </c>
      <c r="B2541" s="2">
        <v>4.6906999999999996</v>
      </c>
      <c r="C2541" s="2">
        <f t="shared" si="309"/>
        <v>-9.3000000000005301E-3</v>
      </c>
      <c r="D2541" s="2">
        <f t="shared" si="310"/>
        <v>4.7019000000000002</v>
      </c>
      <c r="E2541" s="2">
        <f t="shared" si="312"/>
        <v>4.6981599999999997</v>
      </c>
      <c r="F2541" s="2">
        <f t="shared" si="313"/>
        <v>4.7060950000000004</v>
      </c>
      <c r="G2541" s="2">
        <f t="shared" si="307"/>
        <v>4.7338539999999991</v>
      </c>
      <c r="H2541" s="2">
        <f t="shared" si="311"/>
        <v>4.7657679999999996</v>
      </c>
      <c r="I2541" s="2">
        <f t="array" ref="I2541">SUMPRODUCT(B2525:B2544, (ROW(B2525:B2544)-ROW(B2525)+1)) / (20*21/2)</f>
        <v>4.7076399999999996</v>
      </c>
      <c r="J2541" s="2">
        <f t="shared" si="314"/>
        <v>4.7093232551957636</v>
      </c>
      <c r="K2541" s="2">
        <f t="shared" si="308"/>
        <v>4.7236456923574535</v>
      </c>
    </row>
    <row r="2542" spans="1:11" ht="13.5" x14ac:dyDescent="0.25">
      <c r="A2542" s="3">
        <v>45705</v>
      </c>
      <c r="B2542" s="2">
        <v>4.7093999999999996</v>
      </c>
      <c r="C2542" s="2">
        <f t="shared" si="309"/>
        <v>1.8699999999999939E-2</v>
      </c>
      <c r="D2542" s="2">
        <f t="shared" si="310"/>
        <v>4.7037800000000001</v>
      </c>
      <c r="E2542" s="2">
        <f t="shared" si="312"/>
        <v>4.7000299999999999</v>
      </c>
      <c r="F2542" s="2">
        <f t="shared" si="313"/>
        <v>4.7056300000000002</v>
      </c>
      <c r="G2542" s="2">
        <f t="shared" si="307"/>
        <v>4.734227999999999</v>
      </c>
      <c r="H2542" s="2">
        <f t="shared" si="311"/>
        <v>4.7658635</v>
      </c>
      <c r="I2542" s="2">
        <f t="array" ref="I2542">SUMPRODUCT(B2526:B2545, (ROW(B2526:B2545)-ROW(B2526)+1)) / (20*21/2)</f>
        <v>4.7087509523809521</v>
      </c>
      <c r="J2542" s="2">
        <f t="shared" si="314"/>
        <v>4.7093305642247385</v>
      </c>
      <c r="K2542" s="2">
        <f t="shared" si="308"/>
        <v>4.7230870377552003</v>
      </c>
    </row>
    <row r="2543" spans="1:11" ht="13.5" x14ac:dyDescent="0.25">
      <c r="A2543" s="3">
        <v>45706</v>
      </c>
      <c r="B2543" s="2">
        <v>4.7093999999999996</v>
      </c>
      <c r="C2543" s="2">
        <f t="shared" si="309"/>
        <v>0</v>
      </c>
      <c r="D2543" s="2">
        <f t="shared" si="310"/>
        <v>4.7037800000000001</v>
      </c>
      <c r="E2543" s="2">
        <f t="shared" si="312"/>
        <v>4.7019000000000002</v>
      </c>
      <c r="F2543" s="2">
        <f t="shared" si="313"/>
        <v>4.7051650000000009</v>
      </c>
      <c r="G2543" s="2">
        <f t="shared" si="307"/>
        <v>4.7344159999999986</v>
      </c>
      <c r="H2543" s="2">
        <f t="shared" si="311"/>
        <v>4.7660035000000001</v>
      </c>
      <c r="I2543" s="2">
        <f t="array" ref="I2543">SUMPRODUCT(B2527:B2546, (ROW(B2527:B2546)-ROW(B2527)+1)) / (20*21/2)</f>
        <v>4.7133795238095235</v>
      </c>
      <c r="J2543" s="2">
        <f t="shared" si="314"/>
        <v>4.7093371771557155</v>
      </c>
      <c r="K2543" s="2">
        <f t="shared" si="308"/>
        <v>4.7225502911765647</v>
      </c>
    </row>
    <row r="2544" spans="1:11" ht="13.5" x14ac:dyDescent="0.25">
      <c r="A2544" s="3">
        <v>45707</v>
      </c>
      <c r="B2544" s="2">
        <v>4.7561</v>
      </c>
      <c r="C2544" s="2">
        <f t="shared" si="309"/>
        <v>4.6700000000000408E-2</v>
      </c>
      <c r="D2544" s="2">
        <f t="shared" si="310"/>
        <v>4.7131199999999991</v>
      </c>
      <c r="E2544" s="2">
        <f t="shared" si="312"/>
        <v>4.7084400000000004</v>
      </c>
      <c r="F2544" s="2">
        <f t="shared" si="313"/>
        <v>4.7070350000000003</v>
      </c>
      <c r="G2544" s="2">
        <f t="shared" si="307"/>
        <v>4.7353499999999986</v>
      </c>
      <c r="H2544" s="2">
        <f t="shared" si="311"/>
        <v>4.7661435000000001</v>
      </c>
      <c r="I2544" s="2">
        <f t="array" ref="I2544">SUMPRODUCT(B2528:B2547, (ROW(B2528:B2547)-ROW(B2528)+1)) / (20*21/2)</f>
        <v>4.7187157142857146</v>
      </c>
      <c r="J2544" s="2">
        <f t="shared" si="314"/>
        <v>4.7137907793313616</v>
      </c>
      <c r="K2544" s="2">
        <f t="shared" si="308"/>
        <v>4.7238659660323865</v>
      </c>
    </row>
    <row r="2545" spans="1:11" ht="13.5" x14ac:dyDescent="0.25">
      <c r="A2545" s="3">
        <v>45708</v>
      </c>
      <c r="B2545" s="2">
        <v>4.7187000000000001</v>
      </c>
      <c r="C2545" s="2">
        <f t="shared" si="309"/>
        <v>-3.7399999999999878E-2</v>
      </c>
      <c r="D2545" s="2">
        <f t="shared" si="310"/>
        <v>4.7168599999999996</v>
      </c>
      <c r="E2545" s="2">
        <f t="shared" si="312"/>
        <v>4.7103099999999998</v>
      </c>
      <c r="F2545" s="2">
        <f t="shared" si="313"/>
        <v>4.7075000000000014</v>
      </c>
      <c r="G2545" s="2">
        <f t="shared" si="307"/>
        <v>4.7344159999999986</v>
      </c>
      <c r="H2545" s="2">
        <f t="shared" si="311"/>
        <v>4.7662835000000001</v>
      </c>
      <c r="I2545" s="2">
        <f t="array" ref="I2545">SUMPRODUCT(B2529:B2548, (ROW(B2529:B2548)-ROW(B2529)+1)) / (20*21/2)</f>
        <v>4.723829523809524</v>
      </c>
      <c r="J2545" s="2">
        <f t="shared" si="314"/>
        <v>4.7142583241569458</v>
      </c>
      <c r="K2545" s="2">
        <f t="shared" si="308"/>
        <v>4.7236633791291558</v>
      </c>
    </row>
    <row r="2546" spans="1:11" ht="13.5" x14ac:dyDescent="0.25">
      <c r="A2546" s="3">
        <v>45709</v>
      </c>
      <c r="B2546" s="2">
        <v>4.7561</v>
      </c>
      <c r="C2546" s="2">
        <f t="shared" si="309"/>
        <v>3.7399999999999878E-2</v>
      </c>
      <c r="D2546" s="2">
        <f t="shared" si="310"/>
        <v>4.72994</v>
      </c>
      <c r="E2546" s="2">
        <f t="shared" si="312"/>
        <v>4.7159199999999997</v>
      </c>
      <c r="F2546" s="2">
        <f t="shared" si="313"/>
        <v>4.7093700000000007</v>
      </c>
      <c r="G2546" s="2">
        <f t="shared" ref="G2546:G2609" si="315">AVERAGE(B2497:B2546)</f>
        <v>4.7347899999999985</v>
      </c>
      <c r="H2546" s="2">
        <f t="shared" si="311"/>
        <v>4.7666105000000005</v>
      </c>
      <c r="I2546" s="2">
        <f t="array" ref="I2546">SUMPRODUCT(B2530:B2549, (ROW(B2530:B2549)-ROW(B2530)+1)) / (20*21/2)</f>
        <v>4.7242733333333335</v>
      </c>
      <c r="J2546" s="2">
        <f t="shared" si="314"/>
        <v>4.7182432456658079</v>
      </c>
      <c r="K2546" s="2">
        <f t="shared" si="308"/>
        <v>4.7249354034770317</v>
      </c>
    </row>
    <row r="2547" spans="1:11" ht="13.5" x14ac:dyDescent="0.25">
      <c r="A2547" s="3">
        <v>45712</v>
      </c>
      <c r="B2547" s="2">
        <v>4.7653999999999996</v>
      </c>
      <c r="C2547" s="2">
        <f t="shared" si="309"/>
        <v>9.2999999999996419E-3</v>
      </c>
      <c r="D2547" s="2">
        <f t="shared" si="310"/>
        <v>4.7411399999999997</v>
      </c>
      <c r="E2547" s="2">
        <f t="shared" si="312"/>
        <v>4.7224599999999999</v>
      </c>
      <c r="F2547" s="2">
        <f t="shared" si="313"/>
        <v>4.7117050000000011</v>
      </c>
      <c r="G2547" s="2">
        <f t="shared" si="315"/>
        <v>4.7347899999999985</v>
      </c>
      <c r="H2547" s="2">
        <f t="shared" si="311"/>
        <v>4.7669375</v>
      </c>
      <c r="I2547" s="2">
        <f t="array" ref="I2547">SUMPRODUCT(B2531:B2550, (ROW(B2531:B2550)-ROW(B2531)+1)) / (20*21/2)</f>
        <v>4.7247171428571431</v>
      </c>
      <c r="J2547" s="2">
        <f t="shared" si="314"/>
        <v>4.7227343651262075</v>
      </c>
      <c r="K2547" s="2">
        <f t="shared" ref="K2547:K2610" si="316">$K$4*B2547+(1-$K$4)*K2546</f>
        <v>4.7265222503995012</v>
      </c>
    </row>
    <row r="2548" spans="1:11" ht="13.5" x14ac:dyDescent="0.25">
      <c r="A2548" s="3">
        <v>45713</v>
      </c>
      <c r="B2548" s="2">
        <v>4.7653999999999996</v>
      </c>
      <c r="C2548" s="2">
        <f t="shared" si="309"/>
        <v>0</v>
      </c>
      <c r="D2548" s="2">
        <f t="shared" si="310"/>
        <v>4.7523399999999993</v>
      </c>
      <c r="E2548" s="2">
        <f t="shared" si="312"/>
        <v>4.7280599999999993</v>
      </c>
      <c r="F2548" s="2">
        <f t="shared" si="313"/>
        <v>4.7140400000000007</v>
      </c>
      <c r="G2548" s="2">
        <f t="shared" si="315"/>
        <v>4.735535999999998</v>
      </c>
      <c r="H2548" s="2">
        <f t="shared" si="311"/>
        <v>4.7674045000000005</v>
      </c>
      <c r="I2548" s="2">
        <f t="array" ref="I2548">SUMPRODUCT(B2532:B2551, (ROW(B2532:B2551)-ROW(B2532)+1)) / (20*21/2)</f>
        <v>4.7250719047619043</v>
      </c>
      <c r="J2548" s="2">
        <f t="shared" si="314"/>
        <v>4.7267977589237118</v>
      </c>
      <c r="K2548" s="2">
        <f t="shared" si="316"/>
        <v>4.7280468680308942</v>
      </c>
    </row>
    <row r="2549" spans="1:11" ht="13.5" x14ac:dyDescent="0.25">
      <c r="A2549" s="3">
        <v>45714</v>
      </c>
      <c r="B2549" s="2">
        <v>4.7187000000000001</v>
      </c>
      <c r="C2549" s="2">
        <f t="shared" si="309"/>
        <v>-4.669999999999952E-2</v>
      </c>
      <c r="D2549" s="2">
        <f t="shared" si="310"/>
        <v>4.7448600000000001</v>
      </c>
      <c r="E2549" s="2">
        <f t="shared" si="312"/>
        <v>4.7289899999999987</v>
      </c>
      <c r="F2549" s="2">
        <f t="shared" si="313"/>
        <v>4.7140400000000007</v>
      </c>
      <c r="G2549" s="2">
        <f t="shared" si="315"/>
        <v>4.7346019999999989</v>
      </c>
      <c r="H2549" s="2">
        <f t="shared" si="311"/>
        <v>4.7674045000000005</v>
      </c>
      <c r="I2549" s="2">
        <f t="array" ref="I2549">SUMPRODUCT(B2533:B2552, (ROW(B2533:B2552)-ROW(B2533)+1)) / (20*21/2)</f>
        <v>4.7333471428571423</v>
      </c>
      <c r="J2549" s="2">
        <f t="shared" si="314"/>
        <v>4.7260265437881204</v>
      </c>
      <c r="K2549" s="2">
        <f t="shared" si="316"/>
        <v>4.7276803241865455</v>
      </c>
    </row>
    <row r="2550" spans="1:11" ht="13.5" x14ac:dyDescent="0.25">
      <c r="A2550" s="3">
        <v>45715</v>
      </c>
      <c r="B2550" s="2">
        <v>4.7187000000000001</v>
      </c>
      <c r="C2550" s="2">
        <f t="shared" si="309"/>
        <v>0</v>
      </c>
      <c r="D2550" s="2">
        <f t="shared" si="310"/>
        <v>4.7448600000000001</v>
      </c>
      <c r="E2550" s="2">
        <f t="shared" si="312"/>
        <v>4.7308599999999998</v>
      </c>
      <c r="F2550" s="2">
        <f t="shared" si="313"/>
        <v>4.7149750000000008</v>
      </c>
      <c r="G2550" s="2">
        <f t="shared" si="315"/>
        <v>4.735535999999998</v>
      </c>
      <c r="H2550" s="2">
        <f t="shared" si="311"/>
        <v>4.7674980000000007</v>
      </c>
      <c r="I2550" s="2">
        <f t="array" ref="I2550">SUMPRODUCT(B2534:B2553, (ROW(B2534:B2553)-ROW(B2534)+1)) / (20*21/2)</f>
        <v>4.7410885714285715</v>
      </c>
      <c r="J2550" s="2">
        <f t="shared" si="314"/>
        <v>4.7253287777130613</v>
      </c>
      <c r="K2550" s="2">
        <f t="shared" si="316"/>
        <v>4.7273281546106025</v>
      </c>
    </row>
    <row r="2551" spans="1:11" ht="13.5" x14ac:dyDescent="0.25">
      <c r="A2551" s="3">
        <v>45716</v>
      </c>
      <c r="B2551" s="2">
        <v>4.7187000000000001</v>
      </c>
      <c r="C2551" s="2">
        <f t="shared" si="309"/>
        <v>0</v>
      </c>
      <c r="D2551" s="2">
        <f t="shared" si="310"/>
        <v>4.7373799999999999</v>
      </c>
      <c r="E2551" s="2">
        <f t="shared" si="312"/>
        <v>4.7336599999999986</v>
      </c>
      <c r="F2551" s="2">
        <f t="shared" si="313"/>
        <v>4.71591</v>
      </c>
      <c r="G2551" s="2">
        <f t="shared" si="315"/>
        <v>4.7347879999999982</v>
      </c>
      <c r="H2551" s="2">
        <f t="shared" si="311"/>
        <v>4.7675915</v>
      </c>
      <c r="I2551" s="2">
        <f t="array" ref="I2551">SUMPRODUCT(B2535:B2554, (ROW(B2535:B2554)-ROW(B2535)+1)) / (20*21/2)</f>
        <v>4.7447342857142853</v>
      </c>
      <c r="J2551" s="2">
        <f t="shared" si="314"/>
        <v>4.7246974655499123</v>
      </c>
      <c r="K2551" s="2">
        <f t="shared" si="316"/>
        <v>4.726989795606265</v>
      </c>
    </row>
    <row r="2552" spans="1:11" ht="13.5" x14ac:dyDescent="0.25">
      <c r="A2552" s="3">
        <v>45719</v>
      </c>
      <c r="B2552" s="2">
        <v>4.8028000000000004</v>
      </c>
      <c r="C2552" s="2">
        <f t="shared" si="309"/>
        <v>8.4100000000000286E-2</v>
      </c>
      <c r="D2552" s="2">
        <f t="shared" si="310"/>
        <v>4.744860000000001</v>
      </c>
      <c r="E2552" s="2">
        <f t="shared" si="312"/>
        <v>4.7429999999999994</v>
      </c>
      <c r="F2552" s="2">
        <f t="shared" si="313"/>
        <v>4.7215150000000001</v>
      </c>
      <c r="G2552" s="2">
        <f t="shared" si="315"/>
        <v>4.735535999999998</v>
      </c>
      <c r="H2552" s="2">
        <f t="shared" si="311"/>
        <v>4.7677785000000004</v>
      </c>
      <c r="I2552" s="2">
        <f t="array" ref="I2552">SUMPRODUCT(B2536:B2555, (ROW(B2536:B2555)-ROW(B2536)+1)) / (20*21/2)</f>
        <v>4.7444719047619053</v>
      </c>
      <c r="J2552" s="2">
        <f t="shared" si="314"/>
        <v>4.7321358021642066</v>
      </c>
      <c r="K2552" s="2">
        <f t="shared" si="316"/>
        <v>4.7299627447981765</v>
      </c>
    </row>
    <row r="2553" spans="1:11" ht="13.5" x14ac:dyDescent="0.25">
      <c r="A2553" s="3">
        <v>45720</v>
      </c>
      <c r="B2553" s="2">
        <v>4.8028000000000004</v>
      </c>
      <c r="C2553" s="2">
        <f t="shared" si="309"/>
        <v>0</v>
      </c>
      <c r="D2553" s="2">
        <f t="shared" si="310"/>
        <v>4.7523400000000002</v>
      </c>
      <c r="E2553" s="2">
        <f t="shared" si="312"/>
        <v>4.7523399999999985</v>
      </c>
      <c r="F2553" s="2">
        <f t="shared" si="313"/>
        <v>4.7271200000000002</v>
      </c>
      <c r="G2553" s="2">
        <f t="shared" si="315"/>
        <v>4.7366559999999973</v>
      </c>
      <c r="H2553" s="2">
        <f t="shared" si="311"/>
        <v>4.7681055000000008</v>
      </c>
      <c r="I2553" s="2">
        <f t="array" ref="I2553">SUMPRODUCT(B2537:B2556, (ROW(B2537:B2556)-ROW(B2537)+1)) / (20*21/2)</f>
        <v>4.750304285714285</v>
      </c>
      <c r="J2553" s="2">
        <f t="shared" si="314"/>
        <v>4.7388657257676154</v>
      </c>
      <c r="K2553" s="2">
        <f t="shared" si="316"/>
        <v>4.7328191077472681</v>
      </c>
    </row>
    <row r="2554" spans="1:11" ht="13.5" x14ac:dyDescent="0.25">
      <c r="A2554" s="3">
        <v>45721</v>
      </c>
      <c r="B2554" s="2">
        <v>4.7653999999999996</v>
      </c>
      <c r="C2554" s="2">
        <f t="shared" si="309"/>
        <v>-3.7400000000000766E-2</v>
      </c>
      <c r="D2554" s="2">
        <f t="shared" si="310"/>
        <v>4.7616800000000001</v>
      </c>
      <c r="E2554" s="2">
        <f t="shared" si="312"/>
        <v>4.7532699999999988</v>
      </c>
      <c r="F2554" s="2">
        <f t="shared" si="313"/>
        <v>4.730855</v>
      </c>
      <c r="G2554" s="2">
        <f t="shared" si="315"/>
        <v>4.7370279999999987</v>
      </c>
      <c r="H2554" s="2">
        <f t="shared" si="311"/>
        <v>4.768339000000001</v>
      </c>
      <c r="I2554" s="2">
        <f t="array" ref="I2554">SUMPRODUCT(B2538:B2557, (ROW(B2538:B2557)-ROW(B2538)+1)) / (20*21/2)</f>
        <v>4.7530152380952382</v>
      </c>
      <c r="J2554" s="2">
        <f t="shared" si="314"/>
        <v>4.741392799504033</v>
      </c>
      <c r="K2554" s="2">
        <f t="shared" si="316"/>
        <v>4.7340967897963955</v>
      </c>
    </row>
    <row r="2555" spans="1:11" ht="13.5" x14ac:dyDescent="0.25">
      <c r="A2555" s="3">
        <v>45722</v>
      </c>
      <c r="B2555" s="2">
        <v>4.7281000000000004</v>
      </c>
      <c r="C2555" s="2">
        <f t="shared" si="309"/>
        <v>-3.7299999999999223E-2</v>
      </c>
      <c r="D2555" s="2">
        <f t="shared" si="310"/>
        <v>4.76356</v>
      </c>
      <c r="E2555" s="2">
        <f t="shared" si="312"/>
        <v>4.7542099999999987</v>
      </c>
      <c r="F2555" s="2">
        <f t="shared" si="313"/>
        <v>4.7322600000000001</v>
      </c>
      <c r="G2555" s="2">
        <f t="shared" si="315"/>
        <v>4.7366539999999988</v>
      </c>
      <c r="H2555" s="2">
        <f t="shared" si="311"/>
        <v>4.7678720000000006</v>
      </c>
      <c r="I2555" s="2">
        <f t="array" ref="I2555">SUMPRODUCT(B2539:B2558, (ROW(B2539:B2558)-ROW(B2539)+1)) / (20*21/2)</f>
        <v>4.754529047619048</v>
      </c>
      <c r="J2555" s="2">
        <f t="shared" si="314"/>
        <v>4.7401268185988874</v>
      </c>
      <c r="K2555" s="2">
        <f t="shared" si="316"/>
        <v>4.7338616215690861</v>
      </c>
    </row>
    <row r="2556" spans="1:11" ht="13.5" x14ac:dyDescent="0.25">
      <c r="A2556" s="3">
        <v>45723</v>
      </c>
      <c r="B2556" s="2">
        <v>4.7934999999999999</v>
      </c>
      <c r="C2556" s="2">
        <f t="shared" si="309"/>
        <v>6.5399999999999459E-2</v>
      </c>
      <c r="D2556" s="2">
        <f t="shared" si="310"/>
        <v>4.7785200000000003</v>
      </c>
      <c r="E2556" s="2">
        <f t="shared" si="312"/>
        <v>4.7579500000000001</v>
      </c>
      <c r="F2556" s="2">
        <f t="shared" si="313"/>
        <v>4.7369349999999999</v>
      </c>
      <c r="G2556" s="2">
        <f t="shared" si="315"/>
        <v>4.7377759999999984</v>
      </c>
      <c r="H2556" s="2">
        <f t="shared" si="311"/>
        <v>4.7680125000000011</v>
      </c>
      <c r="I2556" s="2">
        <f t="array" ref="I2556">SUMPRODUCT(B2540:B2559, (ROW(B2540:B2559)-ROW(B2540)+1)) / (20*21/2)</f>
        <v>4.7558204761904754</v>
      </c>
      <c r="J2556" s="2">
        <f t="shared" si="314"/>
        <v>4.7452099787323272</v>
      </c>
      <c r="K2556" s="2">
        <f t="shared" si="316"/>
        <v>4.7362003815075537</v>
      </c>
    </row>
    <row r="2557" spans="1:11" ht="13.5" x14ac:dyDescent="0.25">
      <c r="A2557" s="3">
        <v>45726</v>
      </c>
      <c r="B2557" s="2">
        <v>4.7653999999999996</v>
      </c>
      <c r="C2557" s="2">
        <f t="shared" si="309"/>
        <v>-2.8100000000000236E-2</v>
      </c>
      <c r="D2557" s="2">
        <f t="shared" si="310"/>
        <v>4.7710400000000011</v>
      </c>
      <c r="E2557" s="2">
        <f t="shared" si="312"/>
        <v>4.7579500000000001</v>
      </c>
      <c r="F2557" s="2">
        <f t="shared" si="313"/>
        <v>4.7402049999999996</v>
      </c>
      <c r="G2557" s="2">
        <f t="shared" si="315"/>
        <v>4.7381479999999989</v>
      </c>
      <c r="H2557" s="2">
        <f t="shared" si="311"/>
        <v>4.7681055000000008</v>
      </c>
      <c r="I2557" s="2">
        <f t="array" ref="I2557">SUMPRODUCT(B2541:B2560, (ROW(B2541:B2560)-ROW(B2541)+1)) / (20*21/2)</f>
        <v>4.751546666666667</v>
      </c>
      <c r="J2557" s="2">
        <f t="shared" si="314"/>
        <v>4.7471328379006774</v>
      </c>
      <c r="K2557" s="2">
        <f t="shared" si="316"/>
        <v>4.7373454645856894</v>
      </c>
    </row>
    <row r="2558" spans="1:11" ht="13.5" x14ac:dyDescent="0.25">
      <c r="A2558" s="3">
        <v>45727</v>
      </c>
      <c r="B2558" s="2">
        <v>4.7561</v>
      </c>
      <c r="C2558" s="2">
        <f t="shared" si="309"/>
        <v>-9.2999999999996419E-3</v>
      </c>
      <c r="D2558" s="2">
        <f t="shared" si="310"/>
        <v>4.7616999999999994</v>
      </c>
      <c r="E2558" s="2">
        <f t="shared" si="312"/>
        <v>4.7570199999999998</v>
      </c>
      <c r="F2558" s="2">
        <f t="shared" si="313"/>
        <v>4.74254</v>
      </c>
      <c r="G2558" s="2">
        <f t="shared" si="315"/>
        <v>4.7383339999999992</v>
      </c>
      <c r="H2558" s="2">
        <f t="shared" si="311"/>
        <v>4.7678250000000011</v>
      </c>
      <c r="I2558" s="2">
        <f t="array" ref="I2558">SUMPRODUCT(B2542:B2561, (ROW(B2542:B2561)-ROW(B2542)+1)) / (20*21/2)</f>
        <v>4.7570633333333339</v>
      </c>
      <c r="J2558" s="2">
        <f t="shared" si="314"/>
        <v>4.7479868533387082</v>
      </c>
      <c r="K2558" s="2">
        <f t="shared" si="316"/>
        <v>4.7380809365627208</v>
      </c>
    </row>
    <row r="2559" spans="1:11" ht="13.5" x14ac:dyDescent="0.25">
      <c r="A2559" s="3">
        <v>45728</v>
      </c>
      <c r="B2559" s="2">
        <v>4.7561</v>
      </c>
      <c r="C2559" s="2">
        <f t="shared" si="309"/>
        <v>0</v>
      </c>
      <c r="D2559" s="2">
        <f t="shared" si="310"/>
        <v>4.7598399999999996</v>
      </c>
      <c r="E2559" s="2">
        <f t="shared" si="312"/>
        <v>4.7607600000000003</v>
      </c>
      <c r="F2559" s="2">
        <f t="shared" si="313"/>
        <v>4.7448749999999986</v>
      </c>
      <c r="G2559" s="2">
        <f t="shared" si="315"/>
        <v>4.7364659999999992</v>
      </c>
      <c r="H2559" s="2">
        <f t="shared" si="311"/>
        <v>4.7674980000000007</v>
      </c>
      <c r="I2559" s="2">
        <f t="array" ref="I2559">SUMPRODUCT(B2543:B2562, (ROW(B2543:B2562)-ROW(B2543)+1)) / (20*21/2)</f>
        <v>4.750474761904762</v>
      </c>
      <c r="J2559" s="2">
        <f t="shared" si="314"/>
        <v>4.748759533973117</v>
      </c>
      <c r="K2559" s="2">
        <f t="shared" si="316"/>
        <v>4.7387875665014381</v>
      </c>
    </row>
    <row r="2560" spans="1:11" ht="13.5" x14ac:dyDescent="0.25">
      <c r="A2560" s="3">
        <v>45729</v>
      </c>
      <c r="B2560" s="2">
        <v>4.7</v>
      </c>
      <c r="C2560" s="2">
        <f t="shared" si="309"/>
        <v>-5.6099999999999817E-2</v>
      </c>
      <c r="D2560" s="2">
        <f t="shared" si="310"/>
        <v>4.7542200000000001</v>
      </c>
      <c r="E2560" s="2">
        <f t="shared" si="312"/>
        <v>4.758890000000001</v>
      </c>
      <c r="F2560" s="2">
        <f t="shared" si="313"/>
        <v>4.7448749999999995</v>
      </c>
      <c r="G2560" s="2">
        <f t="shared" si="315"/>
        <v>4.7338500000000003</v>
      </c>
      <c r="H2560" s="2">
        <f t="shared" si="311"/>
        <v>4.7668905000000015</v>
      </c>
      <c r="I2560" s="2">
        <f t="array" ref="I2560">SUMPRODUCT(B2544:B2563, (ROW(B2544:B2563)-ROW(B2544)+1)) / (20*21/2)</f>
        <v>4.7538104761904769</v>
      </c>
      <c r="J2560" s="2">
        <f t="shared" si="314"/>
        <v>4.7441157688328204</v>
      </c>
      <c r="K2560" s="2">
        <f t="shared" si="316"/>
        <v>4.7372664854621664</v>
      </c>
    </row>
    <row r="2561" spans="1:11" ht="13.5" x14ac:dyDescent="0.25">
      <c r="A2561" s="3">
        <v>45730</v>
      </c>
      <c r="B2561" s="2">
        <v>4.8028000000000004</v>
      </c>
      <c r="C2561" s="2">
        <f t="shared" si="309"/>
        <v>0.10280000000000022</v>
      </c>
      <c r="D2561" s="2">
        <f t="shared" si="310"/>
        <v>4.7560799999999999</v>
      </c>
      <c r="E2561" s="2">
        <f t="shared" si="312"/>
        <v>4.7673000000000005</v>
      </c>
      <c r="F2561" s="2">
        <f t="shared" si="313"/>
        <v>4.7504799999999996</v>
      </c>
      <c r="G2561" s="2">
        <f t="shared" si="315"/>
        <v>4.7332899999999993</v>
      </c>
      <c r="H2561" s="2">
        <f t="shared" si="311"/>
        <v>4.7667970000000022</v>
      </c>
      <c r="I2561" s="2">
        <f t="array" ref="I2561">SUMPRODUCT(B2545:B2564, (ROW(B2545:B2564)-ROW(B2545)+1)) / (20*21/2)</f>
        <v>4.755009523809524</v>
      </c>
      <c r="J2561" s="2">
        <f t="shared" si="314"/>
        <v>4.749704743229695</v>
      </c>
      <c r="K2561" s="2">
        <f t="shared" si="316"/>
        <v>4.7398364272087488</v>
      </c>
    </row>
    <row r="2562" spans="1:11" ht="13.5" x14ac:dyDescent="0.25">
      <c r="A2562" s="3">
        <v>45733</v>
      </c>
      <c r="B2562" s="2">
        <v>4.6813000000000002</v>
      </c>
      <c r="C2562" s="2">
        <f t="shared" si="309"/>
        <v>-0.12150000000000016</v>
      </c>
      <c r="D2562" s="2">
        <f t="shared" si="310"/>
        <v>4.7392599999999998</v>
      </c>
      <c r="E2562" s="2">
        <f t="shared" si="312"/>
        <v>4.7551500000000004</v>
      </c>
      <c r="F2562" s="2">
        <f t="shared" si="313"/>
        <v>4.7490750000000004</v>
      </c>
      <c r="G2562" s="2">
        <f t="shared" si="315"/>
        <v>4.7310460000000001</v>
      </c>
      <c r="H2562" s="2">
        <f t="shared" si="311"/>
        <v>4.7660960000000019</v>
      </c>
      <c r="I2562" s="2">
        <f t="array" ref="I2562">SUMPRODUCT(B2546:B2565, (ROW(B2546:B2565)-ROW(B2546)+1)) / (20*21/2)</f>
        <v>4.7597261904761901</v>
      </c>
      <c r="J2562" s="2">
        <f t="shared" si="314"/>
        <v>4.7431900057792475</v>
      </c>
      <c r="K2562" s="2">
        <f t="shared" si="316"/>
        <v>4.7375408810436994</v>
      </c>
    </row>
    <row r="2563" spans="1:11" ht="13.5" x14ac:dyDescent="0.25">
      <c r="A2563" s="3">
        <v>45734</v>
      </c>
      <c r="B2563" s="2">
        <v>4.7840999999999996</v>
      </c>
      <c r="C2563" s="2">
        <f t="shared" si="309"/>
        <v>0.10279999999999934</v>
      </c>
      <c r="D2563" s="2">
        <f t="shared" si="310"/>
        <v>4.7448600000000001</v>
      </c>
      <c r="E2563" s="2">
        <f t="shared" si="312"/>
        <v>4.7532800000000002</v>
      </c>
      <c r="F2563" s="2">
        <f t="shared" si="313"/>
        <v>4.7528099999999993</v>
      </c>
      <c r="G2563" s="2">
        <f t="shared" si="315"/>
        <v>4.7310460000000001</v>
      </c>
      <c r="H2563" s="2">
        <f t="shared" si="311"/>
        <v>4.7659555000000022</v>
      </c>
      <c r="I2563" s="2">
        <f t="array" ref="I2563">SUMPRODUCT(B2547:B2566, (ROW(B2547:B2566)-ROW(B2547)+1)) / (20*21/2)</f>
        <v>4.7640423809523815</v>
      </c>
      <c r="J2563" s="2">
        <f t="shared" si="314"/>
        <v>4.747086195705033</v>
      </c>
      <c r="K2563" s="2">
        <f t="shared" si="316"/>
        <v>4.7393667288459076</v>
      </c>
    </row>
    <row r="2564" spans="1:11" ht="13.5" x14ac:dyDescent="0.25">
      <c r="A2564" s="3">
        <v>45735</v>
      </c>
      <c r="B2564" s="2">
        <v>4.7653999999999996</v>
      </c>
      <c r="C2564" s="2">
        <f t="shared" ref="C2564:C2627" si="317">B2564-B2563</f>
        <v>-1.8699999999999939E-2</v>
      </c>
      <c r="D2564" s="2">
        <f t="shared" si="310"/>
        <v>4.7467199999999998</v>
      </c>
      <c r="E2564" s="2">
        <f t="shared" si="312"/>
        <v>4.7532800000000002</v>
      </c>
      <c r="F2564" s="2">
        <f t="shared" si="313"/>
        <v>4.7532749999999995</v>
      </c>
      <c r="G2564" s="2">
        <f t="shared" si="315"/>
        <v>4.7310459999999992</v>
      </c>
      <c r="H2564" s="2">
        <f t="shared" si="311"/>
        <v>4.7657215000000015</v>
      </c>
      <c r="I2564" s="2">
        <f t="array" ref="I2564">SUMPRODUCT(B2548:B2567, (ROW(B2548:B2567)-ROW(B2548)+1)) / (20*21/2)</f>
        <v>4.7645742857142865</v>
      </c>
      <c r="J2564" s="2">
        <f t="shared" si="314"/>
        <v>4.7488303675426486</v>
      </c>
      <c r="K2564" s="2">
        <f t="shared" si="316"/>
        <v>4.7403876414401864</v>
      </c>
    </row>
    <row r="2565" spans="1:11" ht="13.5" x14ac:dyDescent="0.25">
      <c r="A2565" s="3">
        <v>45737</v>
      </c>
      <c r="B2565" s="2">
        <v>4.8028000000000004</v>
      </c>
      <c r="C2565" s="2">
        <f t="shared" si="317"/>
        <v>3.7400000000000766E-2</v>
      </c>
      <c r="D2565" s="2">
        <f t="shared" si="310"/>
        <v>4.7672800000000004</v>
      </c>
      <c r="E2565" s="2">
        <f t="shared" si="312"/>
        <v>4.7607499999999998</v>
      </c>
      <c r="F2565" s="2">
        <f t="shared" si="313"/>
        <v>4.7574800000000002</v>
      </c>
      <c r="G2565" s="2">
        <f t="shared" si="315"/>
        <v>4.7319800000000001</v>
      </c>
      <c r="H2565" s="2">
        <f t="shared" si="311"/>
        <v>4.7658150000000026</v>
      </c>
      <c r="I2565" s="2">
        <f t="array" ref="I2565">SUMPRODUCT(B2549:B2568, (ROW(B2549:B2568)-ROW(B2549)+1)) / (20*21/2)</f>
        <v>4.7677823809523812</v>
      </c>
      <c r="J2565" s="2">
        <f t="shared" si="314"/>
        <v>4.7539703325385867</v>
      </c>
      <c r="K2565" s="2">
        <f t="shared" si="316"/>
        <v>4.7428351849131207</v>
      </c>
    </row>
    <row r="2566" spans="1:11" ht="13.5" x14ac:dyDescent="0.25">
      <c r="A2566" s="3">
        <v>45740</v>
      </c>
      <c r="B2566" s="2">
        <v>4.8028000000000004</v>
      </c>
      <c r="C2566" s="2">
        <f t="shared" si="317"/>
        <v>0</v>
      </c>
      <c r="D2566" s="2">
        <f t="shared" ref="D2566:D2629" si="318">AVERAGE(B2562:B2566)</f>
        <v>4.7672800000000004</v>
      </c>
      <c r="E2566" s="2">
        <f t="shared" si="312"/>
        <v>4.7616800000000001</v>
      </c>
      <c r="F2566" s="2">
        <f t="shared" si="313"/>
        <v>4.7598150000000006</v>
      </c>
      <c r="G2566" s="2">
        <f t="shared" si="315"/>
        <v>4.7329140000000001</v>
      </c>
      <c r="H2566" s="2">
        <f t="shared" si="311"/>
        <v>4.7659085000000019</v>
      </c>
      <c r="I2566" s="2">
        <f t="array" ref="I2566">SUMPRODUCT(B2550:B2569, (ROW(B2550:B2569)-ROW(B2550)+1)) / (20*21/2)</f>
        <v>4.7717423809523813</v>
      </c>
      <c r="J2566" s="2">
        <f t="shared" si="314"/>
        <v>4.7586207770587219</v>
      </c>
      <c r="K2566" s="2">
        <f t="shared" si="316"/>
        <v>4.7451867462890771</v>
      </c>
    </row>
    <row r="2567" spans="1:11" ht="13.5" x14ac:dyDescent="0.25">
      <c r="A2567" s="3">
        <v>45741</v>
      </c>
      <c r="B2567" s="2">
        <v>4.7653999999999996</v>
      </c>
      <c r="C2567" s="2">
        <f t="shared" si="317"/>
        <v>-3.7400000000000766E-2</v>
      </c>
      <c r="D2567" s="2">
        <f t="shared" si="318"/>
        <v>4.7841000000000005</v>
      </c>
      <c r="E2567" s="2">
        <f t="shared" si="312"/>
        <v>4.7616800000000001</v>
      </c>
      <c r="F2567" s="2">
        <f t="shared" si="313"/>
        <v>4.7598150000000006</v>
      </c>
      <c r="G2567" s="2">
        <f t="shared" si="315"/>
        <v>4.7332859999999997</v>
      </c>
      <c r="H2567" s="2">
        <f t="shared" si="311"/>
        <v>4.765674500000002</v>
      </c>
      <c r="I2567" s="2">
        <f t="array" ref="I2567">SUMPRODUCT(B2551:B2570, (ROW(B2551:B2570)-ROW(B2551)+1)) / (20*21/2)</f>
        <v>4.7744161904761899</v>
      </c>
      <c r="J2567" s="2">
        <f t="shared" si="314"/>
        <v>4.7592664173388437</v>
      </c>
      <c r="K2567" s="2">
        <f t="shared" si="316"/>
        <v>4.7459794229051919</v>
      </c>
    </row>
    <row r="2568" spans="1:11" ht="13.5" x14ac:dyDescent="0.25">
      <c r="A2568" s="3">
        <v>45742</v>
      </c>
      <c r="B2568" s="2">
        <v>4.7934999999999999</v>
      </c>
      <c r="C2568" s="2">
        <f t="shared" si="317"/>
        <v>2.8100000000000236E-2</v>
      </c>
      <c r="D2568" s="2">
        <f t="shared" si="318"/>
        <v>4.7859800000000003</v>
      </c>
      <c r="E2568" s="2">
        <f t="shared" si="312"/>
        <v>4.7654199999999998</v>
      </c>
      <c r="F2568" s="2">
        <f t="shared" si="313"/>
        <v>4.7612199999999998</v>
      </c>
      <c r="G2568" s="2">
        <f t="shared" si="315"/>
        <v>4.7344079999999993</v>
      </c>
      <c r="H2568" s="2">
        <f t="shared" si="311"/>
        <v>4.7655810000000027</v>
      </c>
      <c r="I2568" s="2">
        <f t="array" ref="I2568">SUMPRODUCT(B2552:B2571, (ROW(B2552:B2571)-ROW(B2552)+1)) / (20*21/2)</f>
        <v>4.7776195238095243</v>
      </c>
      <c r="J2568" s="2">
        <f t="shared" si="314"/>
        <v>4.7625267585446682</v>
      </c>
      <c r="K2568" s="2">
        <f t="shared" si="316"/>
        <v>4.7478429749481261</v>
      </c>
    </row>
    <row r="2569" spans="1:11" ht="13.5" x14ac:dyDescent="0.25">
      <c r="A2569" s="3">
        <v>45743</v>
      </c>
      <c r="B2569" s="2">
        <v>4.8028000000000004</v>
      </c>
      <c r="C2569" s="2">
        <f t="shared" si="317"/>
        <v>9.3000000000005301E-3</v>
      </c>
      <c r="D2569" s="2">
        <f t="shared" si="318"/>
        <v>4.7934600000000005</v>
      </c>
      <c r="E2569" s="2">
        <f t="shared" si="312"/>
        <v>4.7700899999999997</v>
      </c>
      <c r="F2569" s="2">
        <f t="shared" si="313"/>
        <v>4.7654250000000005</v>
      </c>
      <c r="G2569" s="2">
        <f t="shared" si="315"/>
        <v>4.7355279999999995</v>
      </c>
      <c r="H2569" s="2">
        <f t="shared" si="311"/>
        <v>4.7655340000000033</v>
      </c>
      <c r="I2569" s="2">
        <f t="array" ref="I2569">SUMPRODUCT(B2553:B2572, (ROW(B2553:B2572)-ROW(B2553)+1)) / (20*21/2)</f>
        <v>4.781317619047619</v>
      </c>
      <c r="J2569" s="2">
        <f t="shared" si="314"/>
        <v>4.7663623053499382</v>
      </c>
      <c r="K2569" s="2">
        <f t="shared" si="316"/>
        <v>4.7499981524011412</v>
      </c>
    </row>
    <row r="2570" spans="1:11" ht="13.5" x14ac:dyDescent="0.25">
      <c r="A2570" s="3">
        <v>45744</v>
      </c>
      <c r="B2570" s="2">
        <v>4.7934999999999999</v>
      </c>
      <c r="C2570" s="2">
        <f t="shared" si="317"/>
        <v>-9.3000000000005301E-3</v>
      </c>
      <c r="D2570" s="2">
        <f t="shared" si="318"/>
        <v>4.7915999999999999</v>
      </c>
      <c r="E2570" s="2">
        <f t="shared" si="312"/>
        <v>4.7794400000000001</v>
      </c>
      <c r="F2570" s="2">
        <f t="shared" si="313"/>
        <v>4.7691650000000001</v>
      </c>
      <c r="G2570" s="2">
        <f t="shared" si="315"/>
        <v>4.7372099999999993</v>
      </c>
      <c r="H2570" s="2">
        <f t="shared" ref="H2570:H2633" si="319">AVERAGE(B2371:B2570)</f>
        <v>4.7655340000000033</v>
      </c>
      <c r="I2570" s="2">
        <f t="array" ref="I2570">SUMPRODUCT(B2554:B2573, (ROW(B2554:B2573)-ROW(B2554)+1)) / (20*21/2)</f>
        <v>4.7867423809523801</v>
      </c>
      <c r="J2570" s="2">
        <f t="shared" si="314"/>
        <v>4.7689468476975634</v>
      </c>
      <c r="K2570" s="2">
        <f t="shared" si="316"/>
        <v>4.7517041072089397</v>
      </c>
    </row>
    <row r="2571" spans="1:11" ht="13.5" x14ac:dyDescent="0.25">
      <c r="A2571" s="3">
        <v>45749</v>
      </c>
      <c r="B2571" s="2">
        <v>4.8028000000000004</v>
      </c>
      <c r="C2571" s="2">
        <f t="shared" si="317"/>
        <v>9.3000000000005301E-3</v>
      </c>
      <c r="D2571" s="2">
        <f t="shared" si="318"/>
        <v>4.7916000000000007</v>
      </c>
      <c r="E2571" s="2">
        <f t="shared" si="312"/>
        <v>4.7794399999999992</v>
      </c>
      <c r="F2571" s="2">
        <f t="shared" si="313"/>
        <v>4.7733700000000008</v>
      </c>
      <c r="G2571" s="2">
        <f t="shared" si="315"/>
        <v>4.7385179999999991</v>
      </c>
      <c r="H2571" s="2">
        <f t="shared" si="319"/>
        <v>4.7652535000000036</v>
      </c>
      <c r="I2571" s="2">
        <f t="array" ref="I2571">SUMPRODUCT(B2555:B2574, (ROW(B2555:B2574)-ROW(B2555)+1)) / (20*21/2)</f>
        <v>4.7902623809523819</v>
      </c>
      <c r="J2571" s="2">
        <f t="shared" si="314"/>
        <v>4.772170957440653</v>
      </c>
      <c r="K2571" s="2">
        <f t="shared" si="316"/>
        <v>4.75370786771055</v>
      </c>
    </row>
    <row r="2572" spans="1:11" ht="13.5" x14ac:dyDescent="0.25">
      <c r="A2572" s="3">
        <v>45750</v>
      </c>
      <c r="B2572" s="2">
        <v>4.8121999999999998</v>
      </c>
      <c r="C2572" s="2">
        <f t="shared" si="317"/>
        <v>9.3999999999994088E-3</v>
      </c>
      <c r="D2572" s="2">
        <f t="shared" si="318"/>
        <v>4.8009599999999999</v>
      </c>
      <c r="E2572" s="2">
        <f t="shared" ref="E2572:E2635" si="320">AVERAGE(B2563:B2572)</f>
        <v>4.7925299999999993</v>
      </c>
      <c r="F2572" s="2">
        <f t="shared" si="313"/>
        <v>4.7738400000000007</v>
      </c>
      <c r="G2572" s="2">
        <f t="shared" si="315"/>
        <v>4.7403879999999985</v>
      </c>
      <c r="H2572" s="2">
        <f t="shared" si="319"/>
        <v>4.7654875000000034</v>
      </c>
      <c r="I2572" s="2">
        <f t="array" ref="I2572">SUMPRODUCT(B2556:B2575, (ROW(B2556:B2575)-ROW(B2556)+1)) / (20*21/2)</f>
        <v>4.7935595238095239</v>
      </c>
      <c r="J2572" s="2">
        <f t="shared" si="314"/>
        <v>4.7759832472082095</v>
      </c>
      <c r="K2572" s="2">
        <f t="shared" si="316"/>
        <v>4.75600167681994</v>
      </c>
    </row>
    <row r="2573" spans="1:11" ht="13.5" x14ac:dyDescent="0.25">
      <c r="A2573" s="3">
        <v>45751</v>
      </c>
      <c r="B2573" s="2">
        <v>4.8308</v>
      </c>
      <c r="C2573" s="2">
        <f t="shared" si="317"/>
        <v>1.8600000000000172E-2</v>
      </c>
      <c r="D2573" s="2">
        <f t="shared" si="318"/>
        <v>4.8084199999999999</v>
      </c>
      <c r="E2573" s="2">
        <f t="shared" si="320"/>
        <v>4.7971999999999992</v>
      </c>
      <c r="F2573" s="2">
        <f t="shared" si="313"/>
        <v>4.7752399999999993</v>
      </c>
      <c r="G2573" s="2">
        <f t="shared" si="315"/>
        <v>4.7426299999999983</v>
      </c>
      <c r="H2573" s="2">
        <f t="shared" si="319"/>
        <v>4.7655805000000022</v>
      </c>
      <c r="I2573" s="2">
        <f t="array" ref="I2573">SUMPRODUCT(B2557:B2576, (ROW(B2557:B2576)-ROW(B2557)+1)) / (20*21/2)</f>
        <v>4.7964561904761904</v>
      </c>
      <c r="J2573" s="2">
        <f t="shared" si="314"/>
        <v>4.7812038903312368</v>
      </c>
      <c r="K2573" s="2">
        <f t="shared" si="316"/>
        <v>4.7589349443956293</v>
      </c>
    </row>
    <row r="2574" spans="1:11" ht="13.5" x14ac:dyDescent="0.25">
      <c r="A2574" s="3">
        <v>45754</v>
      </c>
      <c r="B2574" s="2">
        <v>4.8121999999999998</v>
      </c>
      <c r="C2574" s="2">
        <f t="shared" si="317"/>
        <v>-1.8600000000000172E-2</v>
      </c>
      <c r="D2574" s="2">
        <f t="shared" si="318"/>
        <v>4.8102999999999998</v>
      </c>
      <c r="E2574" s="2">
        <f t="shared" si="320"/>
        <v>4.8018799999999988</v>
      </c>
      <c r="F2574" s="2">
        <f t="shared" si="313"/>
        <v>4.7775800000000004</v>
      </c>
      <c r="G2574" s="2">
        <f t="shared" si="315"/>
        <v>4.7444999999999986</v>
      </c>
      <c r="H2574" s="2">
        <f t="shared" si="319"/>
        <v>4.765347000000002</v>
      </c>
      <c r="I2574" s="2">
        <f t="array" ref="I2574">SUMPRODUCT(B2558:B2577, (ROW(B2558:B2577)-ROW(B2558)+1)) / (20*21/2)</f>
        <v>4.801930476190476</v>
      </c>
      <c r="J2574" s="2">
        <f t="shared" si="314"/>
        <v>4.7841559007758807</v>
      </c>
      <c r="K2574" s="2">
        <f t="shared" si="316"/>
        <v>4.7610237701056048</v>
      </c>
    </row>
    <row r="2575" spans="1:11" ht="13.5" x14ac:dyDescent="0.25">
      <c r="A2575" s="3">
        <v>45755</v>
      </c>
      <c r="B2575" s="2">
        <v>4.8121999999999998</v>
      </c>
      <c r="C2575" s="2">
        <f t="shared" si="317"/>
        <v>0</v>
      </c>
      <c r="D2575" s="2">
        <f t="shared" si="318"/>
        <v>4.8140400000000003</v>
      </c>
      <c r="E2575" s="2">
        <f t="shared" si="320"/>
        <v>4.8028199999999996</v>
      </c>
      <c r="F2575" s="2">
        <f t="shared" si="313"/>
        <v>4.7817850000000011</v>
      </c>
      <c r="G2575" s="2">
        <f t="shared" si="315"/>
        <v>4.7465559999999991</v>
      </c>
      <c r="H2575" s="2">
        <f t="shared" si="319"/>
        <v>4.765347000000002</v>
      </c>
      <c r="I2575" s="2">
        <f t="array" ref="I2575">SUMPRODUCT(B2559:B2578, (ROW(B2559:B2578)-ROW(B2559)+1)) / (20*21/2)</f>
        <v>4.8061533333333335</v>
      </c>
      <c r="J2575" s="2">
        <f t="shared" si="314"/>
        <v>4.7868267673686535</v>
      </c>
      <c r="K2575" s="2">
        <f t="shared" si="316"/>
        <v>4.7630306810818555</v>
      </c>
    </row>
    <row r="2576" spans="1:11" ht="13.5" x14ac:dyDescent="0.25">
      <c r="A2576" s="3">
        <v>45757</v>
      </c>
      <c r="B2576" s="2">
        <v>4.8121999999999998</v>
      </c>
      <c r="C2576" s="2">
        <f t="shared" si="317"/>
        <v>0</v>
      </c>
      <c r="D2576" s="2">
        <f t="shared" si="318"/>
        <v>4.8159200000000002</v>
      </c>
      <c r="E2576" s="2">
        <f t="shared" si="320"/>
        <v>4.8037599999999987</v>
      </c>
      <c r="F2576" s="2">
        <f t="shared" si="313"/>
        <v>4.7827200000000003</v>
      </c>
      <c r="G2576" s="2">
        <f t="shared" si="315"/>
        <v>4.7484259999999985</v>
      </c>
      <c r="H2576" s="2">
        <f t="shared" si="319"/>
        <v>4.7651135000000018</v>
      </c>
      <c r="I2576" s="2">
        <f t="array" ref="I2576">SUMPRODUCT(B2560:B2579, (ROW(B2560:B2579)-ROW(B2560)+1)) / (20*21/2)</f>
        <v>4.8109157142857146</v>
      </c>
      <c r="J2576" s="2">
        <f t="shared" si="314"/>
        <v>4.7892432657144957</v>
      </c>
      <c r="K2576" s="2">
        <f t="shared" si="316"/>
        <v>4.7649588896668806</v>
      </c>
    </row>
    <row r="2577" spans="1:11" ht="13.5" x14ac:dyDescent="0.25">
      <c r="A2577" s="3">
        <v>45758</v>
      </c>
      <c r="B2577" s="2">
        <v>4.8402000000000003</v>
      </c>
      <c r="C2577" s="2">
        <f t="shared" si="317"/>
        <v>2.8000000000000469E-2</v>
      </c>
      <c r="D2577" s="2">
        <f t="shared" si="318"/>
        <v>4.8215200000000005</v>
      </c>
      <c r="E2577" s="2">
        <f t="shared" si="320"/>
        <v>4.8112399999999997</v>
      </c>
      <c r="F2577" s="2">
        <f t="shared" si="313"/>
        <v>4.7864599999999999</v>
      </c>
      <c r="G2577" s="2">
        <f t="shared" si="315"/>
        <v>4.7508559999999989</v>
      </c>
      <c r="H2577" s="2">
        <f t="shared" si="319"/>
        <v>4.7651135000000018</v>
      </c>
      <c r="I2577" s="2">
        <f t="array" ref="I2577">SUMPRODUCT(B2561:B2580, (ROW(B2561:B2580)-ROW(B2561)+1)) / (20*21/2)</f>
        <v>4.8170585714285714</v>
      </c>
      <c r="J2577" s="2">
        <f t="shared" si="314"/>
        <v>4.7940962880274007</v>
      </c>
      <c r="K2577" s="2">
        <f t="shared" si="316"/>
        <v>4.7679095214446505</v>
      </c>
    </row>
    <row r="2578" spans="1:11" ht="13.5" x14ac:dyDescent="0.25">
      <c r="A2578" s="3">
        <v>45761</v>
      </c>
      <c r="B2578" s="2">
        <v>4.8308</v>
      </c>
      <c r="C2578" s="2">
        <f t="shared" si="317"/>
        <v>-9.400000000000297E-3</v>
      </c>
      <c r="D2578" s="2">
        <f t="shared" si="318"/>
        <v>4.8215199999999996</v>
      </c>
      <c r="E2578" s="2">
        <f t="shared" si="320"/>
        <v>4.8149699999999998</v>
      </c>
      <c r="F2578" s="2">
        <f t="shared" si="313"/>
        <v>4.7901949999999998</v>
      </c>
      <c r="G2578" s="2">
        <f t="shared" si="315"/>
        <v>4.7530979999999987</v>
      </c>
      <c r="H2578" s="2">
        <f t="shared" si="319"/>
        <v>4.7649730000000012</v>
      </c>
      <c r="I2578" s="2">
        <f t="array" ref="I2578">SUMPRODUCT(B2562:B2581, (ROW(B2562:B2581)-ROW(B2562)+1)) / (20*21/2)</f>
        <v>4.8224447619047623</v>
      </c>
      <c r="J2578" s="2">
        <f t="shared" si="314"/>
        <v>4.7975918796438384</v>
      </c>
      <c r="K2578" s="2">
        <f t="shared" si="316"/>
        <v>4.7703758147213318</v>
      </c>
    </row>
    <row r="2579" spans="1:11" ht="13.5" x14ac:dyDescent="0.25">
      <c r="A2579" s="3">
        <v>45762</v>
      </c>
      <c r="B2579" s="2">
        <v>4.8402000000000003</v>
      </c>
      <c r="C2579" s="2">
        <f t="shared" si="317"/>
        <v>9.400000000000297E-3</v>
      </c>
      <c r="D2579" s="2">
        <f t="shared" si="318"/>
        <v>4.8271199999999999</v>
      </c>
      <c r="E2579" s="2">
        <f t="shared" si="320"/>
        <v>4.8187100000000012</v>
      </c>
      <c r="F2579" s="2">
        <f t="shared" si="313"/>
        <v>4.7943999999999996</v>
      </c>
      <c r="G2579" s="2">
        <f t="shared" si="315"/>
        <v>4.7555279999999991</v>
      </c>
      <c r="H2579" s="2">
        <f t="shared" si="319"/>
        <v>4.7651130000000013</v>
      </c>
      <c r="I2579" s="2">
        <f t="array" ref="I2579">SUMPRODUCT(B2563:B2582, (ROW(B2563:B2582)-ROW(B2563)+1)) / (20*21/2)</f>
        <v>4.8266685714285709</v>
      </c>
      <c r="J2579" s="2">
        <f t="shared" si="314"/>
        <v>4.8016497958682347</v>
      </c>
      <c r="K2579" s="2">
        <f t="shared" si="316"/>
        <v>4.7731140180655931</v>
      </c>
    </row>
    <row r="2580" spans="1:11" ht="13.5" x14ac:dyDescent="0.25">
      <c r="A2580" s="3">
        <v>45763</v>
      </c>
      <c r="B2580" s="2">
        <v>4.8589000000000002</v>
      </c>
      <c r="C2580" s="2">
        <f t="shared" si="317"/>
        <v>1.8699999999999939E-2</v>
      </c>
      <c r="D2580" s="2">
        <f t="shared" si="318"/>
        <v>4.8364599999999998</v>
      </c>
      <c r="E2580" s="2">
        <f t="shared" si="320"/>
        <v>4.8252499999999996</v>
      </c>
      <c r="F2580" s="2">
        <f t="shared" ref="F2580:F2643" si="321">AVERAGE(B2561:B2580)</f>
        <v>4.8023450000000008</v>
      </c>
      <c r="G2580" s="2">
        <f t="shared" si="315"/>
        <v>4.7587059999999983</v>
      </c>
      <c r="H2580" s="2">
        <f t="shared" si="319"/>
        <v>4.7654870000000003</v>
      </c>
      <c r="I2580" s="2">
        <f t="array" ref="I2580">SUMPRODUCT(B2564:B2583, (ROW(B2564:B2583)-ROW(B2564)+1)) / (20*21/2)</f>
        <v>4.8292057142857141</v>
      </c>
      <c r="J2580" s="2">
        <f t="shared" si="314"/>
        <v>4.8071021962617362</v>
      </c>
      <c r="K2580" s="2">
        <f t="shared" si="316"/>
        <v>4.7764781742198839</v>
      </c>
    </row>
    <row r="2581" spans="1:11" ht="13.5" x14ac:dyDescent="0.25">
      <c r="A2581" s="3">
        <v>45764</v>
      </c>
      <c r="B2581" s="2">
        <v>4.8589000000000002</v>
      </c>
      <c r="C2581" s="2">
        <f t="shared" si="317"/>
        <v>0</v>
      </c>
      <c r="D2581" s="2">
        <f t="shared" si="318"/>
        <v>4.8457999999999997</v>
      </c>
      <c r="E2581" s="2">
        <f t="shared" si="320"/>
        <v>4.8308600000000004</v>
      </c>
      <c r="F2581" s="2">
        <f t="shared" si="321"/>
        <v>4.8051499999999994</v>
      </c>
      <c r="G2581" s="2">
        <f t="shared" si="315"/>
        <v>4.7618839999999985</v>
      </c>
      <c r="H2581" s="2">
        <f t="shared" si="319"/>
        <v>4.7659075</v>
      </c>
      <c r="I2581" s="2">
        <f t="array" ref="I2581">SUMPRODUCT(B2565:B2584, (ROW(B2565:B2584)-ROW(B2565)+1)) / (20*21/2)</f>
        <v>4.8314757142857143</v>
      </c>
      <c r="J2581" s="2">
        <f t="shared" ref="J2581:J2644" si="322">$J$4*B2581+J2580*(1-$J$4)</f>
        <v>4.8120353204272854</v>
      </c>
      <c r="K2581" s="2">
        <f t="shared" si="316"/>
        <v>4.7797104026818493</v>
      </c>
    </row>
    <row r="2582" spans="1:11" ht="13.5" x14ac:dyDescent="0.25">
      <c r="A2582" s="3">
        <v>45765</v>
      </c>
      <c r="B2582" s="2">
        <v>4.8494999999999999</v>
      </c>
      <c r="C2582" s="2">
        <f t="shared" si="317"/>
        <v>-9.400000000000297E-3</v>
      </c>
      <c r="D2582" s="2">
        <f t="shared" si="318"/>
        <v>4.8476599999999994</v>
      </c>
      <c r="E2582" s="2">
        <f t="shared" si="320"/>
        <v>4.8345900000000004</v>
      </c>
      <c r="F2582" s="2">
        <f t="shared" si="321"/>
        <v>4.8135599999999998</v>
      </c>
      <c r="G2582" s="2">
        <f t="shared" si="315"/>
        <v>4.7650599999999992</v>
      </c>
      <c r="H2582" s="2">
        <f t="shared" si="319"/>
        <v>4.7663279999999997</v>
      </c>
      <c r="I2582" s="2">
        <f t="array" ref="I2582">SUMPRODUCT(B2566:B2585, (ROW(B2566:B2585)-ROW(B2566)+1)) / (20*21/2)</f>
        <v>4.8360561904761905</v>
      </c>
      <c r="J2582" s="2">
        <f t="shared" si="322"/>
        <v>4.8156033851484965</v>
      </c>
      <c r="K2582" s="2">
        <f t="shared" si="316"/>
        <v>4.7824472496355019</v>
      </c>
    </row>
    <row r="2583" spans="1:11" ht="13.5" x14ac:dyDescent="0.25">
      <c r="A2583" s="3">
        <v>45768</v>
      </c>
      <c r="B2583" s="2">
        <v>4.8402000000000003</v>
      </c>
      <c r="C2583" s="2">
        <f t="shared" si="317"/>
        <v>-9.2999999999996419E-3</v>
      </c>
      <c r="D2583" s="2">
        <f t="shared" si="318"/>
        <v>4.8495400000000002</v>
      </c>
      <c r="E2583" s="2">
        <f t="shared" si="320"/>
        <v>4.8355300000000003</v>
      </c>
      <c r="F2583" s="2">
        <f t="shared" si="321"/>
        <v>4.8163649999999993</v>
      </c>
      <c r="G2583" s="2">
        <f t="shared" si="315"/>
        <v>4.7680499999999997</v>
      </c>
      <c r="H2583" s="2">
        <f t="shared" si="319"/>
        <v>4.7668419999999996</v>
      </c>
      <c r="I2583" s="2">
        <f t="array" ref="I2583">SUMPRODUCT(B2567:B2586, (ROW(B2567:B2586)-ROW(B2567)+1)) / (20*21/2)</f>
        <v>4.8403252380952386</v>
      </c>
      <c r="J2583" s="2">
        <f t="shared" si="322"/>
        <v>4.8179459198962586</v>
      </c>
      <c r="K2583" s="2">
        <f t="shared" si="316"/>
        <v>4.7847120633752862</v>
      </c>
    </row>
    <row r="2584" spans="1:11" ht="13.5" x14ac:dyDescent="0.25">
      <c r="A2584" s="3">
        <v>45769</v>
      </c>
      <c r="B2584" s="2">
        <v>4.8402000000000003</v>
      </c>
      <c r="C2584" s="2">
        <f t="shared" si="317"/>
        <v>0</v>
      </c>
      <c r="D2584" s="2">
        <f t="shared" si="318"/>
        <v>4.8495399999999993</v>
      </c>
      <c r="E2584" s="2">
        <f t="shared" si="320"/>
        <v>4.8383300000000009</v>
      </c>
      <c r="F2584" s="2">
        <f t="shared" si="321"/>
        <v>4.8201049999999999</v>
      </c>
      <c r="G2584" s="2">
        <f t="shared" si="315"/>
        <v>4.7710400000000002</v>
      </c>
      <c r="H2584" s="2">
        <f t="shared" si="319"/>
        <v>4.7672624999999993</v>
      </c>
      <c r="I2584" s="2">
        <f t="array" ref="I2584">SUMPRODUCT(B2568:B2587, (ROW(B2568:B2587)-ROW(B2568)+1)) / (20*21/2)</f>
        <v>4.8433971428571434</v>
      </c>
      <c r="J2584" s="2">
        <f t="shared" si="322"/>
        <v>4.8200653560966149</v>
      </c>
      <c r="K2584" s="2">
        <f t="shared" si="316"/>
        <v>4.7868880608899813</v>
      </c>
    </row>
    <row r="2585" spans="1:11" ht="13.5" x14ac:dyDescent="0.25">
      <c r="A2585" s="3">
        <v>45770</v>
      </c>
      <c r="B2585" s="2">
        <v>4.8681999999999999</v>
      </c>
      <c r="C2585" s="2">
        <f t="shared" si="317"/>
        <v>2.7999999999999581E-2</v>
      </c>
      <c r="D2585" s="2">
        <f t="shared" si="318"/>
        <v>4.8513999999999999</v>
      </c>
      <c r="E2585" s="2">
        <f t="shared" si="320"/>
        <v>4.8439300000000003</v>
      </c>
      <c r="F2585" s="2">
        <f t="shared" si="321"/>
        <v>4.8233750000000004</v>
      </c>
      <c r="G2585" s="2">
        <f t="shared" si="315"/>
        <v>4.7744040000000005</v>
      </c>
      <c r="H2585" s="2">
        <f t="shared" si="319"/>
        <v>4.7677764999999992</v>
      </c>
      <c r="I2585" s="2">
        <f t="array" ref="I2585">SUMPRODUCT(B2569:B2588, (ROW(B2569:B2588)-ROW(B2569)+1)) / (20*21/2)</f>
        <v>4.8486904761904768</v>
      </c>
      <c r="J2585" s="2">
        <f t="shared" si="322"/>
        <v>4.8246496078969372</v>
      </c>
      <c r="K2585" s="2">
        <f t="shared" si="316"/>
        <v>4.7900767643844926</v>
      </c>
    </row>
    <row r="2586" spans="1:11" ht="13.5" x14ac:dyDescent="0.25">
      <c r="A2586" s="3">
        <v>45771</v>
      </c>
      <c r="B2586" s="2">
        <v>4.8681999999999999</v>
      </c>
      <c r="C2586" s="2">
        <f t="shared" si="317"/>
        <v>0</v>
      </c>
      <c r="D2586" s="2">
        <f t="shared" si="318"/>
        <v>4.8532600000000006</v>
      </c>
      <c r="E2586" s="2">
        <f t="shared" si="320"/>
        <v>4.8495300000000006</v>
      </c>
      <c r="F2586" s="2">
        <f t="shared" si="321"/>
        <v>4.8266450000000001</v>
      </c>
      <c r="G2586" s="2">
        <f t="shared" si="315"/>
        <v>4.777768</v>
      </c>
      <c r="H2586" s="2">
        <f t="shared" si="319"/>
        <v>4.7682904999999991</v>
      </c>
      <c r="I2586" s="2">
        <f t="array" ref="I2586">SUMPRODUCT(B2570:B2589, (ROW(B2570:B2589)-ROW(B2570)+1)) / (20*21/2)</f>
        <v>4.8517580952380959</v>
      </c>
      <c r="J2586" s="2">
        <f t="shared" si="322"/>
        <v>4.8287972642877053</v>
      </c>
      <c r="K2586" s="2">
        <f t="shared" si="316"/>
        <v>4.7931404206831401</v>
      </c>
    </row>
    <row r="2587" spans="1:11" ht="13.5" x14ac:dyDescent="0.25">
      <c r="A2587" s="3">
        <v>45772</v>
      </c>
      <c r="B2587" s="2">
        <v>4.8589000000000002</v>
      </c>
      <c r="C2587" s="2">
        <f t="shared" si="317"/>
        <v>-9.2999999999996419E-3</v>
      </c>
      <c r="D2587" s="2">
        <f t="shared" si="318"/>
        <v>4.8551400000000005</v>
      </c>
      <c r="E2587" s="2">
        <f t="shared" si="320"/>
        <v>4.8513999999999999</v>
      </c>
      <c r="F2587" s="2">
        <f t="shared" si="321"/>
        <v>4.8313199999999998</v>
      </c>
      <c r="G2587" s="2">
        <f t="shared" si="315"/>
        <v>4.7809460000000001</v>
      </c>
      <c r="H2587" s="2">
        <f t="shared" si="319"/>
        <v>4.7687579999999992</v>
      </c>
      <c r="I2587" s="2">
        <f t="array" ref="I2587">SUMPRODUCT(B2571:B2590, (ROW(B2571:B2590)-ROW(B2571)+1)) / (20*21/2)</f>
        <v>4.8545142857142869</v>
      </c>
      <c r="J2587" s="2">
        <f t="shared" si="322"/>
        <v>4.8316641914984002</v>
      </c>
      <c r="K2587" s="2">
        <f t="shared" si="316"/>
        <v>4.7957192277151739</v>
      </c>
    </row>
    <row r="2588" spans="1:11" ht="13.5" x14ac:dyDescent="0.25">
      <c r="A2588" s="3">
        <v>45775</v>
      </c>
      <c r="B2588" s="2">
        <v>4.8868999999999998</v>
      </c>
      <c r="C2588" s="2">
        <f t="shared" si="317"/>
        <v>2.7999999999999581E-2</v>
      </c>
      <c r="D2588" s="2">
        <f t="shared" si="318"/>
        <v>4.8644800000000004</v>
      </c>
      <c r="E2588" s="2">
        <f t="shared" si="320"/>
        <v>4.8570099999999998</v>
      </c>
      <c r="F2588" s="2">
        <f t="shared" si="321"/>
        <v>4.8359899999999998</v>
      </c>
      <c r="G2588" s="2">
        <f t="shared" si="315"/>
        <v>4.7844959999999999</v>
      </c>
      <c r="H2588" s="2">
        <f t="shared" si="319"/>
        <v>4.7691314999999985</v>
      </c>
      <c r="I2588" s="2">
        <f t="array" ref="I2588">SUMPRODUCT(B2572:B2591, (ROW(B2572:B2591)-ROW(B2572)+1)) / (20*21/2)</f>
        <v>4.8586957142857141</v>
      </c>
      <c r="J2588" s="2">
        <f t="shared" si="322"/>
        <v>4.8369247446890284</v>
      </c>
      <c r="K2588" s="2">
        <f t="shared" si="316"/>
        <v>4.7992949442753634</v>
      </c>
    </row>
    <row r="2589" spans="1:11" ht="13.5" x14ac:dyDescent="0.25">
      <c r="A2589" s="3">
        <v>45776</v>
      </c>
      <c r="B2589" s="2">
        <v>4.8681999999999999</v>
      </c>
      <c r="C2589" s="2">
        <f t="shared" si="317"/>
        <v>-1.8699999999999939E-2</v>
      </c>
      <c r="D2589" s="2">
        <f t="shared" si="318"/>
        <v>4.8700799999999997</v>
      </c>
      <c r="E2589" s="2">
        <f t="shared" si="320"/>
        <v>4.8598099999999995</v>
      </c>
      <c r="F2589" s="2">
        <f t="shared" si="321"/>
        <v>4.8392600000000003</v>
      </c>
      <c r="G2589" s="2">
        <f t="shared" si="315"/>
        <v>4.7876719999999997</v>
      </c>
      <c r="H2589" s="2">
        <f t="shared" si="319"/>
        <v>4.7696454999999984</v>
      </c>
      <c r="I2589" s="2">
        <f t="array" ref="I2589">SUMPRODUCT(B2573:B2592, (ROW(B2573:B2592)-ROW(B2573)+1)) / (20*21/2)</f>
        <v>4.8722671428571429</v>
      </c>
      <c r="J2589" s="2">
        <f t="shared" si="322"/>
        <v>4.8399033404329304</v>
      </c>
      <c r="K2589" s="2">
        <f t="shared" si="316"/>
        <v>4.801997103323389</v>
      </c>
    </row>
    <row r="2590" spans="1:11" ht="13.5" x14ac:dyDescent="0.25">
      <c r="A2590" s="3">
        <v>45777</v>
      </c>
      <c r="B2590" s="2">
        <v>4.8681999999999999</v>
      </c>
      <c r="C2590" s="2">
        <f t="shared" si="317"/>
        <v>0</v>
      </c>
      <c r="D2590" s="2">
        <f t="shared" si="318"/>
        <v>4.8700799999999997</v>
      </c>
      <c r="E2590" s="2">
        <f t="shared" si="320"/>
        <v>4.8607399999999998</v>
      </c>
      <c r="F2590" s="2">
        <f t="shared" si="321"/>
        <v>4.8429950000000002</v>
      </c>
      <c r="G2590" s="2">
        <f t="shared" si="315"/>
        <v>4.7910360000000001</v>
      </c>
      <c r="H2590" s="2">
        <f t="shared" si="319"/>
        <v>4.7699254999999985</v>
      </c>
      <c r="I2590" s="2">
        <f t="array" ref="I2590">SUMPRODUCT(B2574:B2593, (ROW(B2574:B2593)-ROW(B2574)+1)) / (20*21/2)</f>
        <v>4.8849933333333349</v>
      </c>
      <c r="J2590" s="2">
        <f t="shared" si="322"/>
        <v>4.842598260391699</v>
      </c>
      <c r="K2590" s="2">
        <f t="shared" si="316"/>
        <v>4.8045932953499229</v>
      </c>
    </row>
    <row r="2591" spans="1:11" ht="13.5" x14ac:dyDescent="0.25">
      <c r="A2591" s="3">
        <v>45779</v>
      </c>
      <c r="B2591" s="2">
        <v>4.8868999999999998</v>
      </c>
      <c r="C2591" s="2">
        <f t="shared" si="317"/>
        <v>1.8699999999999939E-2</v>
      </c>
      <c r="D2591" s="2">
        <f t="shared" si="318"/>
        <v>4.8738200000000003</v>
      </c>
      <c r="E2591" s="2">
        <f t="shared" si="320"/>
        <v>4.8635399999999995</v>
      </c>
      <c r="F2591" s="2">
        <f t="shared" si="321"/>
        <v>4.8472000000000008</v>
      </c>
      <c r="G2591" s="2">
        <f t="shared" si="315"/>
        <v>4.7949600000000006</v>
      </c>
      <c r="H2591" s="2">
        <f t="shared" si="319"/>
        <v>4.7705329999999977</v>
      </c>
      <c r="I2591" s="2">
        <f t="array" ref="I2591">SUMPRODUCT(B2575:B2594, (ROW(B2575:B2594)-ROW(B2575)+1)) / (20*21/2)</f>
        <v>4.9065152380952384</v>
      </c>
      <c r="J2591" s="2">
        <f t="shared" si="322"/>
        <v>4.846817473687727</v>
      </c>
      <c r="K2591" s="2">
        <f t="shared" si="316"/>
        <v>4.8078210092577685</v>
      </c>
    </row>
    <row r="2592" spans="1:11" ht="13.5" x14ac:dyDescent="0.25">
      <c r="A2592" s="3">
        <v>45782</v>
      </c>
      <c r="B2592" s="2">
        <v>4.9897</v>
      </c>
      <c r="C2592" s="2">
        <f t="shared" si="317"/>
        <v>0.10280000000000022</v>
      </c>
      <c r="D2592" s="2">
        <f t="shared" si="318"/>
        <v>4.8999799999999993</v>
      </c>
      <c r="E2592" s="2">
        <f t="shared" si="320"/>
        <v>4.8775599999999999</v>
      </c>
      <c r="F2592" s="2">
        <f t="shared" si="321"/>
        <v>4.8560750000000006</v>
      </c>
      <c r="G2592" s="2">
        <f t="shared" si="315"/>
        <v>4.8005660000000008</v>
      </c>
      <c r="H2592" s="2">
        <f t="shared" si="319"/>
        <v>4.7711869999999976</v>
      </c>
      <c r="I2592" s="2">
        <f t="array" ref="I2592">SUMPRODUCT(B2576:B2595, (ROW(B2576:B2595)-ROW(B2576)+1)) / (20*21/2)</f>
        <v>4.9248095238095244</v>
      </c>
      <c r="J2592" s="2">
        <f t="shared" si="322"/>
        <v>4.8604253333365151</v>
      </c>
      <c r="K2592" s="2">
        <f t="shared" si="316"/>
        <v>4.8149535186986396</v>
      </c>
    </row>
    <row r="2593" spans="1:11" ht="13.5" x14ac:dyDescent="0.25">
      <c r="A2593" s="3">
        <v>45783</v>
      </c>
      <c r="B2593" s="2">
        <v>4.9897</v>
      </c>
      <c r="C2593" s="2">
        <f t="shared" si="317"/>
        <v>0</v>
      </c>
      <c r="D2593" s="2">
        <f t="shared" si="318"/>
        <v>4.9205399999999999</v>
      </c>
      <c r="E2593" s="2">
        <f t="shared" si="320"/>
        <v>4.8925099999999997</v>
      </c>
      <c r="F2593" s="2">
        <f t="shared" si="321"/>
        <v>4.86402</v>
      </c>
      <c r="G2593" s="2">
        <f t="shared" si="315"/>
        <v>4.806172000000001</v>
      </c>
      <c r="H2593" s="2">
        <f t="shared" si="319"/>
        <v>4.7718409999999976</v>
      </c>
      <c r="I2593" s="2">
        <f t="array" ref="I2593">SUMPRODUCT(B2577:B2596, (ROW(B2577:B2596)-ROW(B2577)+1)) / (20*21/2)</f>
        <v>4.9447333333333336</v>
      </c>
      <c r="J2593" s="2">
        <f t="shared" si="322"/>
        <v>4.8727372063520855</v>
      </c>
      <c r="K2593" s="2">
        <f t="shared" si="316"/>
        <v>4.8218063218869283</v>
      </c>
    </row>
    <row r="2594" spans="1:11" ht="13.5" x14ac:dyDescent="0.25">
      <c r="A2594" s="3">
        <v>45784</v>
      </c>
      <c r="B2594" s="2">
        <v>5.09</v>
      </c>
      <c r="C2594" s="2">
        <f t="shared" si="317"/>
        <v>0.10029999999999983</v>
      </c>
      <c r="D2594" s="2">
        <f t="shared" si="318"/>
        <v>4.9648999999999992</v>
      </c>
      <c r="E2594" s="2">
        <f t="shared" si="320"/>
        <v>4.917489999999999</v>
      </c>
      <c r="F2594" s="2">
        <f t="shared" si="321"/>
        <v>4.8779100000000009</v>
      </c>
      <c r="G2594" s="2">
        <f t="shared" si="315"/>
        <v>4.812850000000001</v>
      </c>
      <c r="H2594" s="2">
        <f t="shared" si="319"/>
        <v>4.7729964999999979</v>
      </c>
      <c r="I2594" s="2">
        <f t="array" ref="I2594">SUMPRODUCT(B2578:B2597, (ROW(B2578:B2597)-ROW(B2578)+1)) / (20*21/2)</f>
        <v>4.9623342857142863</v>
      </c>
      <c r="J2594" s="2">
        <f t="shared" si="322"/>
        <v>4.8934289009852208</v>
      </c>
      <c r="K2594" s="2">
        <f t="shared" si="316"/>
        <v>4.832323721028617</v>
      </c>
    </row>
    <row r="2595" spans="1:11" ht="13.5" x14ac:dyDescent="0.25">
      <c r="A2595" s="3">
        <v>45785</v>
      </c>
      <c r="B2595" s="2">
        <v>5.07</v>
      </c>
      <c r="C2595" s="2">
        <f t="shared" si="317"/>
        <v>-1.9999999999999574E-2</v>
      </c>
      <c r="D2595" s="2">
        <f t="shared" si="318"/>
        <v>5.0052599999999998</v>
      </c>
      <c r="E2595" s="2">
        <f t="shared" si="320"/>
        <v>4.9376700000000007</v>
      </c>
      <c r="F2595" s="2">
        <f t="shared" si="321"/>
        <v>4.8908000000000005</v>
      </c>
      <c r="G2595" s="2">
        <f t="shared" si="315"/>
        <v>4.8198760000000007</v>
      </c>
      <c r="H2595" s="2">
        <f t="shared" si="319"/>
        <v>4.7742854999999977</v>
      </c>
      <c r="I2595" s="2">
        <f t="array" ref="I2595">SUMPRODUCT(B2579:B2598, (ROW(B2579:B2598)-ROW(B2579)+1)) / (20*21/2)</f>
        <v>4.9768409523809538</v>
      </c>
      <c r="J2595" s="2">
        <f t="shared" si="322"/>
        <v>4.9102451961294857</v>
      </c>
      <c r="K2595" s="2">
        <f t="shared" si="316"/>
        <v>4.8416443594196519</v>
      </c>
    </row>
    <row r="2596" spans="1:11" ht="13.5" x14ac:dyDescent="0.25">
      <c r="A2596" s="3">
        <v>45786</v>
      </c>
      <c r="B2596" s="2">
        <v>5.0999999999999996</v>
      </c>
      <c r="C2596" s="2">
        <f t="shared" si="317"/>
        <v>2.9999999999999361E-2</v>
      </c>
      <c r="D2596" s="2">
        <f t="shared" si="318"/>
        <v>5.047880000000001</v>
      </c>
      <c r="E2596" s="2">
        <f t="shared" si="320"/>
        <v>4.9608500000000006</v>
      </c>
      <c r="F2596" s="2">
        <f t="shared" si="321"/>
        <v>4.9051900000000002</v>
      </c>
      <c r="G2596" s="2">
        <f t="shared" si="315"/>
        <v>4.8267540000000011</v>
      </c>
      <c r="H2596" s="2">
        <f t="shared" si="319"/>
        <v>4.7754909999999988</v>
      </c>
      <c r="I2596" s="2">
        <f t="array" ref="I2596">SUMPRODUCT(B2580:B2599, (ROW(B2580:B2599)-ROW(B2580)+1)) / (20*21/2)</f>
        <v>4.9911609523809526</v>
      </c>
      <c r="J2596" s="2">
        <f t="shared" si="322"/>
        <v>4.9283170822123923</v>
      </c>
      <c r="K2596" s="2">
        <f t="shared" si="316"/>
        <v>4.851775953167901</v>
      </c>
    </row>
    <row r="2597" spans="1:11" ht="13.5" x14ac:dyDescent="0.25">
      <c r="A2597" s="3">
        <v>45789</v>
      </c>
      <c r="B2597" s="2">
        <v>5.09</v>
      </c>
      <c r="C2597" s="2">
        <f t="shared" si="317"/>
        <v>-9.9999999999997868E-3</v>
      </c>
      <c r="D2597" s="2">
        <f t="shared" si="318"/>
        <v>5.0679399999999992</v>
      </c>
      <c r="E2597" s="2">
        <f t="shared" si="320"/>
        <v>4.9839600000000006</v>
      </c>
      <c r="F2597" s="2">
        <f t="shared" si="321"/>
        <v>4.9176799999999998</v>
      </c>
      <c r="G2597" s="2">
        <f t="shared" si="315"/>
        <v>4.8332460000000008</v>
      </c>
      <c r="H2597" s="2">
        <f t="shared" si="319"/>
        <v>4.7766934999999986</v>
      </c>
      <c r="I2597" s="2">
        <f t="array" ref="I2597">SUMPRODUCT(B2581:B2600, (ROW(B2581:B2600)-ROW(B2581)+1)) / (20*21/2)</f>
        <v>5.0024342857142852</v>
      </c>
      <c r="J2597" s="2">
        <f t="shared" si="322"/>
        <v>4.9437154553350222</v>
      </c>
      <c r="K2597" s="2">
        <f t="shared" si="316"/>
        <v>4.8611180726515126</v>
      </c>
    </row>
    <row r="2598" spans="1:11" ht="13.5" x14ac:dyDescent="0.25">
      <c r="A2598" s="3">
        <v>45790</v>
      </c>
      <c r="B2598" s="2">
        <v>5.07</v>
      </c>
      <c r="C2598" s="2">
        <f t="shared" si="317"/>
        <v>-1.9999999999999574E-2</v>
      </c>
      <c r="D2598" s="2">
        <f t="shared" si="318"/>
        <v>5.0840000000000005</v>
      </c>
      <c r="E2598" s="2">
        <f t="shared" si="320"/>
        <v>5.0022699999999993</v>
      </c>
      <c r="F2598" s="2">
        <f t="shared" si="321"/>
        <v>4.9296399999999991</v>
      </c>
      <c r="G2598" s="2">
        <f t="shared" si="315"/>
        <v>4.8393380000000015</v>
      </c>
      <c r="H2598" s="2">
        <f t="shared" si="319"/>
        <v>4.7777959999999986</v>
      </c>
      <c r="I2598" s="2">
        <f t="array" ref="I2598">SUMPRODUCT(B2582:B2601, (ROW(B2582:B2601)-ROW(B2582)+1)) / (20*21/2)</f>
        <v>5.0108452380952384</v>
      </c>
      <c r="J2598" s="2">
        <f t="shared" si="322"/>
        <v>4.9557425548269247</v>
      </c>
      <c r="K2598" s="2">
        <f t="shared" si="316"/>
        <v>4.8693095207828261</v>
      </c>
    </row>
    <row r="2599" spans="1:11" ht="13.5" x14ac:dyDescent="0.25">
      <c r="A2599" s="3">
        <v>45791</v>
      </c>
      <c r="B2599" s="2">
        <v>5.08</v>
      </c>
      <c r="C2599" s="2">
        <f t="shared" si="317"/>
        <v>9.9999999999997868E-3</v>
      </c>
      <c r="D2599" s="2">
        <f t="shared" si="318"/>
        <v>5.081999999999999</v>
      </c>
      <c r="E2599" s="2">
        <f t="shared" si="320"/>
        <v>5.0234499999999986</v>
      </c>
      <c r="F2599" s="2">
        <f t="shared" si="321"/>
        <v>4.94163</v>
      </c>
      <c r="G2599" s="2">
        <f t="shared" si="315"/>
        <v>4.8465640000000016</v>
      </c>
      <c r="H2599" s="2">
        <f t="shared" si="319"/>
        <v>4.7789014999999981</v>
      </c>
      <c r="I2599" s="2">
        <f t="array" ref="I2599">SUMPRODUCT(B2583:B2602, (ROW(B2583:B2602)-ROW(B2583)+1)) / (20*21/2)</f>
        <v>5.0183938095238103</v>
      </c>
      <c r="J2599" s="2">
        <f t="shared" si="322"/>
        <v>4.96757659722436</v>
      </c>
      <c r="K2599" s="2">
        <f t="shared" si="316"/>
        <v>4.8775718925168334</v>
      </c>
    </row>
    <row r="2600" spans="1:11" ht="13.5" x14ac:dyDescent="0.25">
      <c r="A2600" s="3">
        <v>45792</v>
      </c>
      <c r="B2600" s="2">
        <v>5.0599999999999996</v>
      </c>
      <c r="C2600" s="2">
        <f t="shared" si="317"/>
        <v>-2.0000000000000462E-2</v>
      </c>
      <c r="D2600" s="2">
        <f t="shared" si="318"/>
        <v>5.08</v>
      </c>
      <c r="E2600" s="2">
        <f t="shared" si="320"/>
        <v>5.0426300000000008</v>
      </c>
      <c r="F2600" s="2">
        <f t="shared" si="321"/>
        <v>4.9516849999999994</v>
      </c>
      <c r="G2600" s="2">
        <f t="shared" si="315"/>
        <v>4.8533900000000019</v>
      </c>
      <c r="H2600" s="2">
        <f t="shared" si="319"/>
        <v>4.7799069999999979</v>
      </c>
      <c r="I2600" s="2">
        <f t="array" ref="I2600">SUMPRODUCT(B2584:B2603, (ROW(B2584:B2603)-ROW(B2584)+1)) / (20*21/2)</f>
        <v>5.0250352380952377</v>
      </c>
      <c r="J2600" s="2">
        <f t="shared" si="322"/>
        <v>4.9763788260601354</v>
      </c>
      <c r="K2600" s="2">
        <f t="shared" si="316"/>
        <v>4.8847259359475457</v>
      </c>
    </row>
    <row r="2601" spans="1:11" ht="13.5" x14ac:dyDescent="0.25">
      <c r="A2601" s="3">
        <v>45793</v>
      </c>
      <c r="B2601" s="2">
        <v>5.04</v>
      </c>
      <c r="C2601" s="2">
        <f t="shared" si="317"/>
        <v>-1.9999999999999574E-2</v>
      </c>
      <c r="D2601" s="2">
        <f t="shared" si="318"/>
        <v>5.0679999999999996</v>
      </c>
      <c r="E2601" s="2">
        <f t="shared" si="320"/>
        <v>5.0579400000000003</v>
      </c>
      <c r="F2601" s="2">
        <f t="shared" si="321"/>
        <v>4.9607399999999995</v>
      </c>
      <c r="G2601" s="2">
        <f t="shared" si="315"/>
        <v>4.8598160000000012</v>
      </c>
      <c r="H2601" s="2">
        <f t="shared" si="319"/>
        <v>4.7809529999999985</v>
      </c>
      <c r="I2601" s="2">
        <f t="array" ref="I2601">SUMPRODUCT(B2585:B2604, (ROW(B2585:B2604)-ROW(B2585)+1)) / (20*21/2)</f>
        <v>5.0354871428571428</v>
      </c>
      <c r="J2601" s="2">
        <f t="shared" si="322"/>
        <v>4.9824379854829797</v>
      </c>
      <c r="K2601" s="2">
        <f t="shared" si="316"/>
        <v>4.8908151149299943</v>
      </c>
    </row>
    <row r="2602" spans="1:11" ht="13.5" x14ac:dyDescent="0.25">
      <c r="A2602" s="3">
        <v>45796</v>
      </c>
      <c r="B2602" s="2">
        <v>5.04</v>
      </c>
      <c r="C2602" s="2">
        <f t="shared" si="317"/>
        <v>0</v>
      </c>
      <c r="D2602" s="2">
        <f t="shared" si="318"/>
        <v>5.0579999999999998</v>
      </c>
      <c r="E2602" s="2">
        <f t="shared" si="320"/>
        <v>5.06297</v>
      </c>
      <c r="F2602" s="2">
        <f t="shared" si="321"/>
        <v>4.9702650000000013</v>
      </c>
      <c r="G2602" s="2">
        <f t="shared" si="315"/>
        <v>4.8645600000000009</v>
      </c>
      <c r="H2602" s="2">
        <f t="shared" si="319"/>
        <v>4.7818584999999976</v>
      </c>
      <c r="I2602" s="2">
        <f t="array" ref="I2602">SUMPRODUCT(B2586:B2605, (ROW(B2586:B2605)-ROW(B2586)+1)) / (20*21/2)</f>
        <v>5.0399876190476194</v>
      </c>
      <c r="J2602" s="2">
        <f t="shared" si="322"/>
        <v>4.9879200821036491</v>
      </c>
      <c r="K2602" s="2">
        <f t="shared" si="316"/>
        <v>4.8966655025797978</v>
      </c>
    </row>
    <row r="2603" spans="1:11" ht="13.5" x14ac:dyDescent="0.25">
      <c r="A2603" s="3">
        <v>45797</v>
      </c>
      <c r="B2603" s="2">
        <v>5.04</v>
      </c>
      <c r="C2603" s="2">
        <f t="shared" si="317"/>
        <v>0</v>
      </c>
      <c r="D2603" s="2">
        <f t="shared" si="318"/>
        <v>5.0519999999999996</v>
      </c>
      <c r="E2603" s="2">
        <f t="shared" si="320"/>
        <v>5.0679999999999996</v>
      </c>
      <c r="F2603" s="2">
        <f t="shared" si="321"/>
        <v>4.9802550000000014</v>
      </c>
      <c r="G2603" s="2">
        <f t="shared" si="315"/>
        <v>4.8693040000000005</v>
      </c>
      <c r="H2603" s="2">
        <f t="shared" si="319"/>
        <v>4.7829974999999978</v>
      </c>
      <c r="I2603" s="2">
        <f t="array" ref="I2603">SUMPRODUCT(B2587:B2606, (ROW(B2587:B2606)-ROW(B2587)+1)) / (20*21/2)</f>
        <v>5.0455747619047617</v>
      </c>
      <c r="J2603" s="2">
        <f t="shared" si="322"/>
        <v>4.9928800742842547</v>
      </c>
      <c r="K2603" s="2">
        <f t="shared" si="316"/>
        <v>4.9022864632629428</v>
      </c>
    </row>
    <row r="2604" spans="1:11" ht="13.5" x14ac:dyDescent="0.25">
      <c r="A2604" s="3">
        <v>45798</v>
      </c>
      <c r="B2604" s="2">
        <v>5.09</v>
      </c>
      <c r="C2604" s="2">
        <f t="shared" si="317"/>
        <v>4.9999999999999822E-2</v>
      </c>
      <c r="D2604" s="2">
        <f t="shared" si="318"/>
        <v>5.0540000000000003</v>
      </c>
      <c r="E2604" s="2">
        <f t="shared" si="320"/>
        <v>5.0679999999999996</v>
      </c>
      <c r="F2604" s="2">
        <f t="shared" si="321"/>
        <v>4.9927450000000011</v>
      </c>
      <c r="G2604" s="2">
        <f t="shared" si="315"/>
        <v>4.8757960000000002</v>
      </c>
      <c r="H2604" s="2">
        <f t="shared" si="319"/>
        <v>4.7843864999999992</v>
      </c>
      <c r="I2604" s="2">
        <f t="array" ref="I2604">SUMPRODUCT(B2588:B2607, (ROW(B2588:B2607)-ROW(B2588)+1)) / (20*21/2)</f>
        <v>5.0483438095238098</v>
      </c>
      <c r="J2604" s="2">
        <f t="shared" si="322"/>
        <v>5.0021295910190879</v>
      </c>
      <c r="K2604" s="2">
        <f t="shared" si="316"/>
        <v>4.9096477784291013</v>
      </c>
    </row>
    <row r="2605" spans="1:11" ht="13.5" x14ac:dyDescent="0.25">
      <c r="A2605" s="3">
        <v>45799</v>
      </c>
      <c r="B2605" s="2">
        <v>5.04</v>
      </c>
      <c r="C2605" s="2">
        <f t="shared" si="317"/>
        <v>-4.9999999999999822E-2</v>
      </c>
      <c r="D2605" s="2">
        <f t="shared" si="318"/>
        <v>5.05</v>
      </c>
      <c r="E2605" s="2">
        <f t="shared" si="320"/>
        <v>5.0649999999999995</v>
      </c>
      <c r="F2605" s="2">
        <f t="shared" si="321"/>
        <v>5.0013350000000028</v>
      </c>
      <c r="G2605" s="2">
        <f t="shared" si="315"/>
        <v>4.8820340000000009</v>
      </c>
      <c r="H2605" s="2">
        <f t="shared" si="319"/>
        <v>4.7852919999999983</v>
      </c>
      <c r="I2605" s="2">
        <f t="array" ref="I2605">SUMPRODUCT(B2589:B2608, (ROW(B2589:B2608)-ROW(B2589)+1)) / (20*21/2)</f>
        <v>5.0512028571428562</v>
      </c>
      <c r="J2605" s="2">
        <f t="shared" si="322"/>
        <v>5.0057362966363179</v>
      </c>
      <c r="K2605" s="2">
        <f t="shared" si="316"/>
        <v>4.9147596302554106</v>
      </c>
    </row>
    <row r="2606" spans="1:11" ht="13.5" x14ac:dyDescent="0.25">
      <c r="A2606" s="3">
        <v>45800</v>
      </c>
      <c r="B2606" s="2">
        <v>5.0599999999999996</v>
      </c>
      <c r="C2606" s="2">
        <f t="shared" si="317"/>
        <v>1.9999999999999574E-2</v>
      </c>
      <c r="D2606" s="2">
        <f t="shared" si="318"/>
        <v>5.0540000000000003</v>
      </c>
      <c r="E2606" s="2">
        <f t="shared" si="320"/>
        <v>5.0610000000000008</v>
      </c>
      <c r="F2606" s="2">
        <f t="shared" si="321"/>
        <v>5.0109250000000021</v>
      </c>
      <c r="G2606" s="2">
        <f t="shared" si="315"/>
        <v>4.8873639999999998</v>
      </c>
      <c r="H2606" s="2">
        <f t="shared" si="319"/>
        <v>4.7864379999999986</v>
      </c>
      <c r="I2606" s="2">
        <f t="array" ref="I2606">SUMPRODUCT(B2590:B2609, (ROW(B2590:B2609)-ROW(B2590)+1)) / (20*21/2)</f>
        <v>5.0561423809523811</v>
      </c>
      <c r="J2606" s="2">
        <f t="shared" si="322"/>
        <v>5.0109042683852394</v>
      </c>
      <c r="K2606" s="2">
        <f t="shared" si="316"/>
        <v>4.9204553310297081</v>
      </c>
    </row>
    <row r="2607" spans="1:11" ht="13.5" x14ac:dyDescent="0.25">
      <c r="A2607" s="3">
        <v>45803</v>
      </c>
      <c r="B2607" s="2">
        <v>5.04</v>
      </c>
      <c r="C2607" s="2">
        <f t="shared" si="317"/>
        <v>-1.9999999999999574E-2</v>
      </c>
      <c r="D2607" s="2">
        <f t="shared" si="318"/>
        <v>5.0539999999999994</v>
      </c>
      <c r="E2607" s="2">
        <f t="shared" si="320"/>
        <v>5.056</v>
      </c>
      <c r="F2607" s="2">
        <f t="shared" si="321"/>
        <v>5.0199800000000021</v>
      </c>
      <c r="G2607" s="2">
        <f t="shared" si="315"/>
        <v>4.8928560000000001</v>
      </c>
      <c r="H2607" s="2">
        <f t="shared" si="319"/>
        <v>4.787576999999998</v>
      </c>
      <c r="I2607" s="2">
        <f t="array" ref="I2607">SUMPRODUCT(B2591:B2610, (ROW(B2591:B2610)-ROW(B2591)+1)) / (20*21/2)</f>
        <v>5.0581685714285705</v>
      </c>
      <c r="J2607" s="2">
        <f t="shared" si="322"/>
        <v>5.0136752904437873</v>
      </c>
      <c r="K2607" s="2">
        <f t="shared" si="316"/>
        <v>4.9251433572638366</v>
      </c>
    </row>
    <row r="2608" spans="1:11" ht="13.5" x14ac:dyDescent="0.25">
      <c r="A2608" s="3">
        <v>45804</v>
      </c>
      <c r="B2608" s="2">
        <v>5.05</v>
      </c>
      <c r="C2608" s="2">
        <f t="shared" si="317"/>
        <v>9.9999999999997868E-3</v>
      </c>
      <c r="D2608" s="2">
        <f t="shared" si="318"/>
        <v>5.0559999999999992</v>
      </c>
      <c r="E2608" s="2">
        <f t="shared" si="320"/>
        <v>5.0540000000000003</v>
      </c>
      <c r="F2608" s="2">
        <f t="shared" si="321"/>
        <v>5.0281350000000007</v>
      </c>
      <c r="G2608" s="2">
        <f t="shared" si="315"/>
        <v>4.8987339999999993</v>
      </c>
      <c r="H2608" s="2">
        <f t="shared" si="319"/>
        <v>4.788765999999999</v>
      </c>
      <c r="I2608" s="2">
        <f t="array" ref="I2608">SUMPRODUCT(B2592:B2611, (ROW(B2592:B2611)-ROW(B2592)+1)) / (20*21/2)</f>
        <v>5.0602338095238091</v>
      </c>
      <c r="J2608" s="2">
        <f t="shared" si="322"/>
        <v>5.0171347865919982</v>
      </c>
      <c r="K2608" s="2">
        <f t="shared" si="316"/>
        <v>4.9300396961946671</v>
      </c>
    </row>
    <row r="2609" spans="1:11" ht="13.5" x14ac:dyDescent="0.25">
      <c r="A2609" s="3">
        <v>45805</v>
      </c>
      <c r="B2609" s="2">
        <v>5.08</v>
      </c>
      <c r="C2609" s="2">
        <f t="shared" si="317"/>
        <v>3.0000000000000249E-2</v>
      </c>
      <c r="D2609" s="2">
        <f t="shared" si="318"/>
        <v>5.0540000000000003</v>
      </c>
      <c r="E2609" s="2">
        <f t="shared" si="320"/>
        <v>5.0539999999999994</v>
      </c>
      <c r="F2609" s="2">
        <f t="shared" si="321"/>
        <v>5.0387250000000012</v>
      </c>
      <c r="G2609" s="2">
        <f t="shared" si="315"/>
        <v>4.9052119999999997</v>
      </c>
      <c r="H2609" s="2">
        <f t="shared" si="319"/>
        <v>4.7901049999999987</v>
      </c>
      <c r="I2609" s="2">
        <f t="array" ref="I2609">SUMPRODUCT(B2593:B2612, (ROW(B2593:B2612)-ROW(B2593)+1)) / (20*21/2)</f>
        <v>5.0642842857142849</v>
      </c>
      <c r="J2609" s="2">
        <f t="shared" si="322"/>
        <v>5.0231219497737127</v>
      </c>
      <c r="K2609" s="2">
        <f t="shared" si="316"/>
        <v>4.9359204924223272</v>
      </c>
    </row>
    <row r="2610" spans="1:11" ht="13.5" x14ac:dyDescent="0.25">
      <c r="A2610" s="3">
        <v>45806</v>
      </c>
      <c r="B2610" s="2">
        <v>5.0599999999999996</v>
      </c>
      <c r="C2610" s="2">
        <f t="shared" si="317"/>
        <v>-2.0000000000000462E-2</v>
      </c>
      <c r="D2610" s="2">
        <f t="shared" si="318"/>
        <v>5.0579999999999989</v>
      </c>
      <c r="E2610" s="2">
        <f t="shared" si="320"/>
        <v>5.0540000000000003</v>
      </c>
      <c r="F2610" s="2">
        <f t="shared" si="321"/>
        <v>5.0483150000000006</v>
      </c>
      <c r="G2610" s="2">
        <f t="shared" ref="G2610:G2673" si="323">AVERAGE(B2561:B2610)</f>
        <v>4.9124119999999998</v>
      </c>
      <c r="H2610" s="2">
        <f t="shared" si="319"/>
        <v>4.7913909999999991</v>
      </c>
      <c r="I2610" s="2">
        <f t="array" ref="I2610">SUMPRODUCT(B2594:B2613, (ROW(B2594:B2613)-ROW(B2594)+1)) / (20*21/2)</f>
        <v>5.070666666666666</v>
      </c>
      <c r="J2610" s="2">
        <f t="shared" si="322"/>
        <v>5.0266341450333591</v>
      </c>
      <c r="K2610" s="2">
        <f t="shared" si="316"/>
        <v>4.9407863554645886</v>
      </c>
    </row>
    <row r="2611" spans="1:11" ht="13.5" x14ac:dyDescent="0.25">
      <c r="A2611" s="3">
        <v>45807</v>
      </c>
      <c r="B2611" s="2">
        <v>5.07</v>
      </c>
      <c r="C2611" s="2">
        <f t="shared" si="317"/>
        <v>1.0000000000000675E-2</v>
      </c>
      <c r="D2611" s="2">
        <f t="shared" si="318"/>
        <v>5.0600000000000005</v>
      </c>
      <c r="E2611" s="2">
        <f t="shared" si="320"/>
        <v>5.0570000000000004</v>
      </c>
      <c r="F2611" s="2">
        <f t="shared" si="321"/>
        <v>5.0574700000000004</v>
      </c>
      <c r="G2611" s="2">
        <f t="shared" si="323"/>
        <v>4.9177559999999998</v>
      </c>
      <c r="H2611" s="2">
        <f t="shared" si="319"/>
        <v>4.7927269999999984</v>
      </c>
      <c r="I2611" s="2">
        <f t="array" ref="I2611">SUMPRODUCT(B2595:B2614, (ROW(B2595:B2614)-ROW(B2595)+1)) / (20*21/2)</f>
        <v>5.0735238095238095</v>
      </c>
      <c r="J2611" s="2">
        <f t="shared" si="322"/>
        <v>5.0307642264587535</v>
      </c>
      <c r="K2611" s="2">
        <f t="shared" ref="K2611:K2674" si="324">$K$4*B2611+(1-$K$4)*K2610</f>
        <v>4.945853557211076</v>
      </c>
    </row>
    <row r="2612" spans="1:11" ht="13.5" x14ac:dyDescent="0.25">
      <c r="A2612" s="3">
        <v>45810</v>
      </c>
      <c r="B2612" s="2">
        <v>5.0999999999999996</v>
      </c>
      <c r="C2612" s="2">
        <f t="shared" si="317"/>
        <v>2.9999999999999361E-2</v>
      </c>
      <c r="D2612" s="2">
        <f t="shared" si="318"/>
        <v>5.0720000000000001</v>
      </c>
      <c r="E2612" s="2">
        <f t="shared" si="320"/>
        <v>5.0630000000000006</v>
      </c>
      <c r="F2612" s="2">
        <f t="shared" si="321"/>
        <v>5.0629850000000003</v>
      </c>
      <c r="G2612" s="2">
        <f t="shared" si="323"/>
        <v>4.9261299999999997</v>
      </c>
      <c r="H2612" s="2">
        <f t="shared" si="319"/>
        <v>4.7940259999999988</v>
      </c>
      <c r="I2612" s="2">
        <f t="array" ref="I2612">SUMPRODUCT(B2596:B2615, (ROW(B2596:B2615)-ROW(B2596)+1)) / (20*21/2)</f>
        <v>5.0753809523809519</v>
      </c>
      <c r="J2612" s="2">
        <f t="shared" si="322"/>
        <v>5.0373581096531579</v>
      </c>
      <c r="K2612" s="2">
        <f t="shared" si="324"/>
        <v>4.9518985157518181</v>
      </c>
    </row>
    <row r="2613" spans="1:11" ht="13.5" x14ac:dyDescent="0.25">
      <c r="A2613" s="3">
        <v>45811</v>
      </c>
      <c r="B2613" s="2">
        <v>5.13</v>
      </c>
      <c r="C2613" s="2">
        <f t="shared" si="317"/>
        <v>3.0000000000000249E-2</v>
      </c>
      <c r="D2613" s="2">
        <f t="shared" si="318"/>
        <v>5.0880000000000001</v>
      </c>
      <c r="E2613" s="2">
        <f t="shared" si="320"/>
        <v>5.072000000000001</v>
      </c>
      <c r="F2613" s="2">
        <f t="shared" si="321"/>
        <v>5.0699999999999985</v>
      </c>
      <c r="G2613" s="2">
        <f t="shared" si="323"/>
        <v>4.9330479999999994</v>
      </c>
      <c r="H2613" s="2">
        <f t="shared" si="319"/>
        <v>4.7956149999999989</v>
      </c>
      <c r="I2613" s="2">
        <f t="array" ref="I2613">SUMPRODUCT(B2597:B2616, (ROW(B2597:B2616)-ROW(B2597)+1)) / (20*21/2)</f>
        <v>5.0790476190476186</v>
      </c>
      <c r="J2613" s="2">
        <f t="shared" si="322"/>
        <v>5.0461811468290474</v>
      </c>
      <c r="K2613" s="2">
        <f t="shared" si="324"/>
        <v>4.958882887683119</v>
      </c>
    </row>
    <row r="2614" spans="1:11" ht="13.5" x14ac:dyDescent="0.25">
      <c r="A2614" s="3">
        <v>45812</v>
      </c>
      <c r="B2614" s="2">
        <v>5.0999999999999996</v>
      </c>
      <c r="C2614" s="2">
        <f t="shared" si="317"/>
        <v>-3.0000000000000249E-2</v>
      </c>
      <c r="D2614" s="2">
        <f t="shared" si="318"/>
        <v>5.0920000000000005</v>
      </c>
      <c r="E2614" s="2">
        <f t="shared" si="320"/>
        <v>5.0730000000000013</v>
      </c>
      <c r="F2614" s="2">
        <f t="shared" si="321"/>
        <v>5.0704999999999982</v>
      </c>
      <c r="G2614" s="2">
        <f t="shared" si="323"/>
        <v>4.9397399999999996</v>
      </c>
      <c r="H2614" s="2">
        <f t="shared" si="319"/>
        <v>4.7970539999999993</v>
      </c>
      <c r="I2614" s="2">
        <f t="array" ref="I2614">SUMPRODUCT(B2598:B2617, (ROW(B2598:B2617)-ROW(B2598)+1)) / (20*21/2)</f>
        <v>5.0826666666666673</v>
      </c>
      <c r="J2614" s="2">
        <f t="shared" si="322"/>
        <v>5.0513067518929473</v>
      </c>
      <c r="K2614" s="2">
        <f t="shared" si="324"/>
        <v>4.9644168920877032</v>
      </c>
    </row>
    <row r="2615" spans="1:11" ht="13.5" x14ac:dyDescent="0.25">
      <c r="A2615" s="3">
        <v>45813</v>
      </c>
      <c r="B2615" s="2">
        <v>5.09</v>
      </c>
      <c r="C2615" s="2">
        <f t="shared" si="317"/>
        <v>-9.9999999999997868E-3</v>
      </c>
      <c r="D2615" s="2">
        <f t="shared" si="318"/>
        <v>5.0979999999999999</v>
      </c>
      <c r="E2615" s="2">
        <f t="shared" si="320"/>
        <v>5.0780000000000003</v>
      </c>
      <c r="F2615" s="2">
        <f t="shared" si="321"/>
        <v>5.0714999999999986</v>
      </c>
      <c r="G2615" s="2">
        <f t="shared" si="323"/>
        <v>4.9454839999999995</v>
      </c>
      <c r="H2615" s="2">
        <f t="shared" si="319"/>
        <v>4.798256499999999</v>
      </c>
      <c r="I2615" s="2">
        <f t="array" ref="I2615">SUMPRODUCT(B2599:B2618, (ROW(B2599:B2618)-ROW(B2599)+1)) / (20*21/2)</f>
        <v>5.0842857142857145</v>
      </c>
      <c r="J2615" s="2">
        <f t="shared" si="322"/>
        <v>5.0549918231412381</v>
      </c>
      <c r="K2615" s="2">
        <f t="shared" si="324"/>
        <v>4.9693417198489698</v>
      </c>
    </row>
    <row r="2616" spans="1:11" ht="13.5" x14ac:dyDescent="0.25">
      <c r="A2616" s="3">
        <v>45817</v>
      </c>
      <c r="B2616" s="2">
        <v>5.1100000000000003</v>
      </c>
      <c r="C2616" s="2">
        <f t="shared" si="317"/>
        <v>2.0000000000000462E-2</v>
      </c>
      <c r="D2616" s="2">
        <f t="shared" si="318"/>
        <v>5.1059999999999999</v>
      </c>
      <c r="E2616" s="2">
        <f t="shared" si="320"/>
        <v>5.0830000000000002</v>
      </c>
      <c r="F2616" s="2">
        <f t="shared" si="321"/>
        <v>5.0719999999999992</v>
      </c>
      <c r="G2616" s="2">
        <f t="shared" si="323"/>
        <v>4.9516280000000004</v>
      </c>
      <c r="H2616" s="2">
        <f t="shared" si="319"/>
        <v>4.7997924999999988</v>
      </c>
      <c r="I2616" s="2">
        <f t="array" ref="I2616">SUMPRODUCT(B2600:B2619, (ROW(B2600:B2619)-ROW(B2600)+1)) / (20*21/2)</f>
        <v>5.0867619047619064</v>
      </c>
      <c r="J2616" s="2">
        <f t="shared" si="322"/>
        <v>5.0602306971277864</v>
      </c>
      <c r="K2616" s="2">
        <f t="shared" si="324"/>
        <v>4.9748577308352848</v>
      </c>
    </row>
    <row r="2617" spans="1:11" ht="13.5" x14ac:dyDescent="0.25">
      <c r="A2617" s="3">
        <v>45818</v>
      </c>
      <c r="B2617" s="2">
        <v>5.1100000000000003</v>
      </c>
      <c r="C2617" s="2">
        <f t="shared" si="317"/>
        <v>0</v>
      </c>
      <c r="D2617" s="2">
        <f t="shared" si="318"/>
        <v>5.1079999999999997</v>
      </c>
      <c r="E2617" s="2">
        <f t="shared" si="320"/>
        <v>5.089999999999999</v>
      </c>
      <c r="F2617" s="2">
        <f t="shared" si="321"/>
        <v>5.0729999999999986</v>
      </c>
      <c r="G2617" s="2">
        <f t="shared" si="323"/>
        <v>4.95852</v>
      </c>
      <c r="H2617" s="2">
        <f t="shared" si="319"/>
        <v>4.8013749999999993</v>
      </c>
      <c r="I2617" s="2">
        <f t="array" ref="I2617">SUMPRODUCT(B2601:B2620, (ROW(B2601:B2620)-ROW(B2601)+1)) / (20*21/2)</f>
        <v>5.0891428571428561</v>
      </c>
      <c r="J2617" s="2">
        <f t="shared" si="322"/>
        <v>5.0649706307346634</v>
      </c>
      <c r="K2617" s="2">
        <f t="shared" si="324"/>
        <v>4.980157427665274</v>
      </c>
    </row>
    <row r="2618" spans="1:11" ht="13.5" x14ac:dyDescent="0.25">
      <c r="A2618" s="3">
        <v>45819</v>
      </c>
      <c r="B2618" s="2">
        <v>5.09</v>
      </c>
      <c r="C2618" s="2">
        <f t="shared" si="317"/>
        <v>-2.0000000000000462E-2</v>
      </c>
      <c r="D2618" s="2">
        <f t="shared" si="318"/>
        <v>5.0999999999999996</v>
      </c>
      <c r="E2618" s="2">
        <f t="shared" si="320"/>
        <v>5.0939999999999994</v>
      </c>
      <c r="F2618" s="2">
        <f t="shared" si="321"/>
        <v>5.0739999999999998</v>
      </c>
      <c r="G2618" s="2">
        <f t="shared" si="323"/>
        <v>4.9644500000000003</v>
      </c>
      <c r="H2618" s="2">
        <f t="shared" si="319"/>
        <v>4.8027174999999991</v>
      </c>
      <c r="I2618" s="2">
        <f t="array" ref="I2618">SUMPRODUCT(B2602:B2621, (ROW(B2602:B2621)-ROW(B2602)+1)) / (20*21/2)</f>
        <v>5.0884761904761904</v>
      </c>
      <c r="J2618" s="2">
        <f t="shared" si="322"/>
        <v>5.0673543801885046</v>
      </c>
      <c r="K2618" s="2">
        <f t="shared" si="324"/>
        <v>4.9844649795215377</v>
      </c>
    </row>
    <row r="2619" spans="1:11" ht="13.5" x14ac:dyDescent="0.25">
      <c r="A2619" s="3">
        <v>45820</v>
      </c>
      <c r="B2619" s="2">
        <v>5.0999999999999996</v>
      </c>
      <c r="C2619" s="2">
        <f t="shared" si="317"/>
        <v>9.9999999999997868E-3</v>
      </c>
      <c r="D2619" s="2">
        <f t="shared" si="318"/>
        <v>5.0999999999999996</v>
      </c>
      <c r="E2619" s="2">
        <f t="shared" si="320"/>
        <v>5.0960000000000001</v>
      </c>
      <c r="F2619" s="2">
        <f t="shared" si="321"/>
        <v>5.0749999999999993</v>
      </c>
      <c r="G2619" s="2">
        <f t="shared" si="323"/>
        <v>4.9703939999999998</v>
      </c>
      <c r="H2619" s="2">
        <f t="shared" si="319"/>
        <v>4.8041564999999995</v>
      </c>
      <c r="I2619" s="2">
        <f t="array" ref="I2619">SUMPRODUCT(B2603:B2622, (ROW(B2603:B2622)-ROW(B2603)+1)) / (20*21/2)</f>
        <v>5.092428571428572</v>
      </c>
      <c r="J2619" s="2">
        <f t="shared" si="322"/>
        <v>5.0704634868372187</v>
      </c>
      <c r="K2619" s="2">
        <f t="shared" si="324"/>
        <v>4.9889957646383403</v>
      </c>
    </row>
    <row r="2620" spans="1:11" ht="13.5" x14ac:dyDescent="0.25">
      <c r="A2620" s="3">
        <v>45821</v>
      </c>
      <c r="B2620" s="2">
        <v>5.0999999999999996</v>
      </c>
      <c r="C2620" s="2">
        <f t="shared" si="317"/>
        <v>0</v>
      </c>
      <c r="D2620" s="2">
        <f t="shared" si="318"/>
        <v>5.1019999999999994</v>
      </c>
      <c r="E2620" s="2">
        <f t="shared" si="320"/>
        <v>5.0999999999999996</v>
      </c>
      <c r="F2620" s="2">
        <f t="shared" si="321"/>
        <v>5.077</v>
      </c>
      <c r="G2620" s="2">
        <f t="shared" si="323"/>
        <v>4.9765240000000004</v>
      </c>
      <c r="H2620" s="2">
        <f t="shared" si="319"/>
        <v>4.8056424999999994</v>
      </c>
      <c r="I2620" s="2">
        <f t="array" ref="I2620">SUMPRODUCT(B2604:B2623, (ROW(B2604:B2623)-ROW(B2604)+1)) / (20*21/2)</f>
        <v>5.0960000000000001</v>
      </c>
      <c r="J2620" s="2">
        <f t="shared" si="322"/>
        <v>5.0732764880908174</v>
      </c>
      <c r="K2620" s="2">
        <f t="shared" si="324"/>
        <v>4.9933488719074255</v>
      </c>
    </row>
    <row r="2621" spans="1:11" ht="13.5" x14ac:dyDescent="0.25">
      <c r="A2621" s="3">
        <v>45824</v>
      </c>
      <c r="B2621" s="2">
        <v>5.07</v>
      </c>
      <c r="C2621" s="2">
        <f t="shared" si="317"/>
        <v>-2.9999999999999361E-2</v>
      </c>
      <c r="D2621" s="2">
        <f t="shared" si="318"/>
        <v>5.0939999999999994</v>
      </c>
      <c r="E2621" s="2">
        <f t="shared" si="320"/>
        <v>5.1000000000000005</v>
      </c>
      <c r="F2621" s="2">
        <f t="shared" si="321"/>
        <v>5.0785</v>
      </c>
      <c r="G2621" s="2">
        <f t="shared" si="323"/>
        <v>4.9818680000000004</v>
      </c>
      <c r="H2621" s="2">
        <f t="shared" si="319"/>
        <v>4.8071184999999996</v>
      </c>
      <c r="I2621" s="2">
        <f t="array" ref="I2621">SUMPRODUCT(B2605:B2624, (ROW(B2605:B2624)-ROW(B2605)+1)) / (20*21/2)</f>
        <v>5.098238095238095</v>
      </c>
      <c r="J2621" s="2">
        <f t="shared" si="322"/>
        <v>5.0729644416059783</v>
      </c>
      <c r="K2621" s="2">
        <f t="shared" si="324"/>
        <v>4.9963547984992918</v>
      </c>
    </row>
    <row r="2622" spans="1:11" ht="13.5" x14ac:dyDescent="0.25">
      <c r="A2622" s="3">
        <v>45825</v>
      </c>
      <c r="B2622" s="2">
        <v>5.12</v>
      </c>
      <c r="C2622" s="2">
        <f t="shared" si="317"/>
        <v>4.9999999999999822E-2</v>
      </c>
      <c r="D2622" s="2">
        <f t="shared" si="318"/>
        <v>5.0960000000000001</v>
      </c>
      <c r="E2622" s="2">
        <f t="shared" si="320"/>
        <v>5.1019999999999994</v>
      </c>
      <c r="F2622" s="2">
        <f t="shared" si="321"/>
        <v>5.0825000000000005</v>
      </c>
      <c r="G2622" s="2">
        <f t="shared" si="323"/>
        <v>4.9880240000000002</v>
      </c>
      <c r="H2622" s="2">
        <f t="shared" si="319"/>
        <v>4.8088444999999993</v>
      </c>
      <c r="I2622" s="2">
        <f t="array" ref="I2622">SUMPRODUCT(B2606:B2625, (ROW(B2606:B2625)-ROW(B2606)+1)) / (20*21/2)</f>
        <v>5.1032380952380958</v>
      </c>
      <c r="J2622" s="2">
        <f t="shared" si="322"/>
        <v>5.0774440185958856</v>
      </c>
      <c r="K2622" s="2">
        <f t="shared" si="324"/>
        <v>5.0012036299306928</v>
      </c>
    </row>
    <row r="2623" spans="1:11" ht="13.5" x14ac:dyDescent="0.25">
      <c r="A2623" s="3">
        <v>45826</v>
      </c>
      <c r="B2623" s="2">
        <v>5.12</v>
      </c>
      <c r="C2623" s="2">
        <f t="shared" si="317"/>
        <v>0</v>
      </c>
      <c r="D2623" s="2">
        <f t="shared" si="318"/>
        <v>5.1020000000000003</v>
      </c>
      <c r="E2623" s="2">
        <f t="shared" si="320"/>
        <v>5.101</v>
      </c>
      <c r="F2623" s="2">
        <f t="shared" si="321"/>
        <v>5.0865000000000009</v>
      </c>
      <c r="G2623" s="2">
        <f t="shared" si="323"/>
        <v>4.9938079999999996</v>
      </c>
      <c r="H2623" s="2">
        <f t="shared" si="319"/>
        <v>4.8104304999999989</v>
      </c>
      <c r="I2623" s="2">
        <f t="array" ref="I2623">SUMPRODUCT(B2607:B2626, (ROW(B2607:B2626)-ROW(B2607)+1)) / (20*21/2)</f>
        <v>5.1096666666666666</v>
      </c>
      <c r="J2623" s="2">
        <f t="shared" si="322"/>
        <v>5.0814969692058014</v>
      </c>
      <c r="K2623" s="2">
        <f t="shared" si="324"/>
        <v>5.0058623111098814</v>
      </c>
    </row>
    <row r="2624" spans="1:11" ht="13.5" x14ac:dyDescent="0.25">
      <c r="A2624" s="3">
        <v>45827</v>
      </c>
      <c r="B2624" s="2">
        <v>5.1100000000000003</v>
      </c>
      <c r="C2624" s="2">
        <f t="shared" si="317"/>
        <v>-9.9999999999997868E-3</v>
      </c>
      <c r="D2624" s="2">
        <f t="shared" si="318"/>
        <v>5.1040000000000001</v>
      </c>
      <c r="E2624" s="2">
        <f t="shared" si="320"/>
        <v>5.1019999999999994</v>
      </c>
      <c r="F2624" s="2">
        <f t="shared" si="321"/>
        <v>5.0875000000000004</v>
      </c>
      <c r="G2624" s="2">
        <f t="shared" si="323"/>
        <v>4.9997639999999999</v>
      </c>
      <c r="H2624" s="2">
        <f t="shared" si="319"/>
        <v>4.8120599999999989</v>
      </c>
      <c r="I2624" s="2">
        <f t="array" ref="I2624">SUMPRODUCT(B2608:B2627, (ROW(B2608:B2627)-ROW(B2608)+1)) / (20*21/2)</f>
        <v>5.1203809523809518</v>
      </c>
      <c r="J2624" s="2">
        <f t="shared" si="322"/>
        <v>5.0842115435671538</v>
      </c>
      <c r="K2624" s="2">
        <f t="shared" si="324"/>
        <v>5.0099461420467488</v>
      </c>
    </row>
    <row r="2625" spans="1:11" ht="13.5" x14ac:dyDescent="0.25">
      <c r="A2625" s="3">
        <v>45828</v>
      </c>
      <c r="B2625" s="2">
        <v>5.14</v>
      </c>
      <c r="C2625" s="2">
        <f t="shared" si="317"/>
        <v>2.9999999999999361E-2</v>
      </c>
      <c r="D2625" s="2">
        <f t="shared" si="318"/>
        <v>5.1120000000000001</v>
      </c>
      <c r="E2625" s="2">
        <f t="shared" si="320"/>
        <v>5.1069999999999993</v>
      </c>
      <c r="F2625" s="2">
        <f t="shared" si="321"/>
        <v>5.0924999999999994</v>
      </c>
      <c r="G2625" s="2">
        <f t="shared" si="323"/>
        <v>5.0063199999999997</v>
      </c>
      <c r="H2625" s="2">
        <f t="shared" si="319"/>
        <v>4.813792499999999</v>
      </c>
      <c r="I2625" s="2">
        <f t="array" ref="I2625">SUMPRODUCT(B2609:B2628, (ROW(B2609:B2628)-ROW(B2609)+1)) / (20*21/2)</f>
        <v>5.1331428571428566</v>
      </c>
      <c r="J2625" s="2">
        <f t="shared" si="322"/>
        <v>5.0895247298940909</v>
      </c>
      <c r="K2625" s="2">
        <f t="shared" si="324"/>
        <v>5.015046293339033</v>
      </c>
    </row>
    <row r="2626" spans="1:11" ht="13.5" x14ac:dyDescent="0.25">
      <c r="A2626" s="3">
        <v>45831</v>
      </c>
      <c r="B2626" s="2">
        <v>5.16</v>
      </c>
      <c r="C2626" s="2">
        <f t="shared" si="317"/>
        <v>2.0000000000000462E-2</v>
      </c>
      <c r="D2626" s="2">
        <f t="shared" si="318"/>
        <v>5.1300000000000008</v>
      </c>
      <c r="E2626" s="2">
        <f t="shared" si="320"/>
        <v>5.1120000000000001</v>
      </c>
      <c r="F2626" s="2">
        <f t="shared" si="321"/>
        <v>5.0974999999999993</v>
      </c>
      <c r="G2626" s="2">
        <f t="shared" si="323"/>
        <v>5.0132760000000003</v>
      </c>
      <c r="H2626" s="2">
        <f t="shared" si="319"/>
        <v>4.8155314999999987</v>
      </c>
      <c r="I2626" s="2">
        <f t="array" ref="I2626">SUMPRODUCT(B2610:B2629, (ROW(B2610:B2629)-ROW(B2610)+1)) / (20*21/2)</f>
        <v>5.1459523809523811</v>
      </c>
      <c r="J2626" s="2">
        <f t="shared" si="322"/>
        <v>5.0962366603803675</v>
      </c>
      <c r="K2626" s="2">
        <f t="shared" si="324"/>
        <v>5.020730752423777</v>
      </c>
    </row>
    <row r="2627" spans="1:11" ht="13.5" x14ac:dyDescent="0.25">
      <c r="A2627" s="3">
        <v>45832</v>
      </c>
      <c r="B2627" s="2">
        <v>5.21</v>
      </c>
      <c r="C2627" s="2">
        <f t="shared" si="317"/>
        <v>4.9999999999999822E-2</v>
      </c>
      <c r="D2627" s="2">
        <f t="shared" si="318"/>
        <v>5.1480000000000006</v>
      </c>
      <c r="E2627" s="2">
        <f t="shared" si="320"/>
        <v>5.1220000000000008</v>
      </c>
      <c r="F2627" s="2">
        <f t="shared" si="321"/>
        <v>5.1059999999999999</v>
      </c>
      <c r="G2627" s="2">
        <f t="shared" si="323"/>
        <v>5.0206720000000011</v>
      </c>
      <c r="H2627" s="2">
        <f t="shared" si="319"/>
        <v>4.817613999999999</v>
      </c>
      <c r="I2627" s="2">
        <f t="array" ref="I2627">SUMPRODUCT(B2611:B2630, (ROW(B2611:B2630)-ROW(B2611)+1)) / (20*21/2)</f>
        <v>5.1617619047619048</v>
      </c>
      <c r="J2627" s="2">
        <f t="shared" si="322"/>
        <v>5.1070712641536655</v>
      </c>
      <c r="K2627" s="2">
        <f t="shared" si="324"/>
        <v>5.028153075858139</v>
      </c>
    </row>
    <row r="2628" spans="1:11" ht="13.5" x14ac:dyDescent="0.25">
      <c r="A2628" s="3">
        <v>45833</v>
      </c>
      <c r="B2628" s="2">
        <v>5.24</v>
      </c>
      <c r="C2628" s="2">
        <f t="shared" ref="C2628:C2691" si="325">B2628-B2627</f>
        <v>3.0000000000000249E-2</v>
      </c>
      <c r="D2628" s="2">
        <f t="shared" si="318"/>
        <v>5.1719999999999997</v>
      </c>
      <c r="E2628" s="2">
        <f t="shared" si="320"/>
        <v>5.1370000000000005</v>
      </c>
      <c r="F2628" s="2">
        <f t="shared" si="321"/>
        <v>5.1154999999999999</v>
      </c>
      <c r="G2628" s="2">
        <f t="shared" si="323"/>
        <v>5.0288560000000011</v>
      </c>
      <c r="H2628" s="2">
        <f t="shared" si="319"/>
        <v>4.8197529999999986</v>
      </c>
      <c r="I2628" s="2">
        <f t="array" ref="I2628">SUMPRODUCT(B2612:B2631, (ROW(B2612:B2631)-ROW(B2612)+1)) / (20*21/2)</f>
        <v>5.1726666666666663</v>
      </c>
      <c r="J2628" s="2">
        <f t="shared" si="322"/>
        <v>5.119731143758079</v>
      </c>
      <c r="K2628" s="2">
        <f t="shared" si="324"/>
        <v>5.0364607983735059</v>
      </c>
    </row>
    <row r="2629" spans="1:11" ht="13.5" x14ac:dyDescent="0.25">
      <c r="A2629" s="3">
        <v>45835</v>
      </c>
      <c r="B2629" s="2">
        <v>5.25</v>
      </c>
      <c r="C2629" s="2">
        <f t="shared" si="325"/>
        <v>9.9999999999997868E-3</v>
      </c>
      <c r="D2629" s="2">
        <f t="shared" si="318"/>
        <v>5.2</v>
      </c>
      <c r="E2629" s="2">
        <f t="shared" si="320"/>
        <v>5.1520000000000001</v>
      </c>
      <c r="F2629" s="2">
        <f t="shared" si="321"/>
        <v>5.1239999999999997</v>
      </c>
      <c r="G2629" s="2">
        <f t="shared" si="323"/>
        <v>5.037052000000001</v>
      </c>
      <c r="H2629" s="2">
        <f t="shared" si="319"/>
        <v>4.8220824999999978</v>
      </c>
      <c r="I2629" s="2">
        <f t="array" ref="I2629">SUMPRODUCT(B2613:B2632, (ROW(B2613:B2632)-ROW(B2613)+1)) / (20*21/2)</f>
        <v>5.1827142857142849</v>
      </c>
      <c r="J2629" s="2">
        <f t="shared" si="322"/>
        <v>5.132137701495405</v>
      </c>
      <c r="K2629" s="2">
        <f t="shared" si="324"/>
        <v>5.0448348847118005</v>
      </c>
    </row>
    <row r="2630" spans="1:11" ht="13.5" x14ac:dyDescent="0.25">
      <c r="A2630" s="3">
        <v>45838</v>
      </c>
      <c r="B2630" s="2">
        <v>5.29</v>
      </c>
      <c r="C2630" s="2">
        <f t="shared" si="325"/>
        <v>4.0000000000000036E-2</v>
      </c>
      <c r="D2630" s="2">
        <f t="shared" ref="D2630:D2692" si="326">AVERAGE(B2626:B2630)</f>
        <v>5.2299999999999995</v>
      </c>
      <c r="E2630" s="2">
        <f t="shared" si="320"/>
        <v>5.1710000000000003</v>
      </c>
      <c r="F2630" s="2">
        <f t="shared" si="321"/>
        <v>5.1354999999999995</v>
      </c>
      <c r="G2630" s="2">
        <f t="shared" si="323"/>
        <v>5.0456740000000009</v>
      </c>
      <c r="H2630" s="2">
        <f t="shared" si="319"/>
        <v>4.8245184999999982</v>
      </c>
      <c r="I2630" s="2">
        <f t="array" ref="I2630">SUMPRODUCT(B2614:B2633, (ROW(B2614:B2633)-ROW(B2614)+1)) / (20*21/2)</f>
        <v>5.192047619047619</v>
      </c>
      <c r="J2630" s="2">
        <f t="shared" si="322"/>
        <v>5.1471722061148908</v>
      </c>
      <c r="K2630" s="2">
        <f t="shared" si="324"/>
        <v>5.0544492029583967</v>
      </c>
    </row>
    <row r="2631" spans="1:11" ht="13.5" x14ac:dyDescent="0.25">
      <c r="A2631" s="3">
        <v>45839</v>
      </c>
      <c r="B2631" s="2">
        <v>5.25</v>
      </c>
      <c r="C2631" s="2">
        <f t="shared" si="325"/>
        <v>-4.0000000000000036E-2</v>
      </c>
      <c r="D2631" s="2">
        <f t="shared" si="326"/>
        <v>5.2479999999999993</v>
      </c>
      <c r="E2631" s="2">
        <f t="shared" si="320"/>
        <v>5.1890000000000001</v>
      </c>
      <c r="F2631" s="2">
        <f t="shared" si="321"/>
        <v>5.1444999999999999</v>
      </c>
      <c r="G2631" s="2">
        <f t="shared" si="323"/>
        <v>5.0534960000000009</v>
      </c>
      <c r="H2631" s="2">
        <f t="shared" si="319"/>
        <v>4.8267544999999981</v>
      </c>
      <c r="I2631" s="2">
        <f t="array" ref="I2631">SUMPRODUCT(B2615:B2634, (ROW(B2615:B2634)-ROW(B2615)+1)) / (20*21/2)</f>
        <v>5.2093809523809522</v>
      </c>
      <c r="J2631" s="2">
        <f t="shared" si="322"/>
        <v>5.1569653293420439</v>
      </c>
      <c r="K2631" s="2">
        <f t="shared" si="324"/>
        <v>5.0621178616659108</v>
      </c>
    </row>
    <row r="2632" spans="1:11" ht="13.5" x14ac:dyDescent="0.25">
      <c r="A2632" s="3">
        <v>45840</v>
      </c>
      <c r="B2632" s="2">
        <v>5.25</v>
      </c>
      <c r="C2632" s="2">
        <f t="shared" si="325"/>
        <v>0</v>
      </c>
      <c r="D2632" s="2">
        <f t="shared" si="326"/>
        <v>5.2560000000000002</v>
      </c>
      <c r="E2632" s="2">
        <f t="shared" si="320"/>
        <v>5.202</v>
      </c>
      <c r="F2632" s="2">
        <f t="shared" si="321"/>
        <v>5.1519999999999992</v>
      </c>
      <c r="G2632" s="2">
        <f t="shared" si="323"/>
        <v>5.0615060000000014</v>
      </c>
      <c r="H2632" s="2">
        <f t="shared" si="319"/>
        <v>4.828990499999998</v>
      </c>
      <c r="I2632" s="2">
        <f t="array" ref="I2632">SUMPRODUCT(B2616:B2635, (ROW(B2616:B2635)-ROW(B2616)+1)) / (20*21/2)</f>
        <v>5.2217619047619053</v>
      </c>
      <c r="J2632" s="2">
        <f t="shared" si="322"/>
        <v>5.1658257741666116</v>
      </c>
      <c r="K2632" s="2">
        <f t="shared" si="324"/>
        <v>5.0694857886594047</v>
      </c>
    </row>
    <row r="2633" spans="1:11" ht="13.5" x14ac:dyDescent="0.25">
      <c r="A2633" s="3">
        <v>45841</v>
      </c>
      <c r="B2633" s="2">
        <v>5.25</v>
      </c>
      <c r="C2633" s="2">
        <f t="shared" si="325"/>
        <v>0</v>
      </c>
      <c r="D2633" s="2">
        <f t="shared" si="326"/>
        <v>5.258</v>
      </c>
      <c r="E2633" s="2">
        <f t="shared" si="320"/>
        <v>5.2149999999999999</v>
      </c>
      <c r="F2633" s="2">
        <f t="shared" si="321"/>
        <v>5.1579999999999995</v>
      </c>
      <c r="G2633" s="2">
        <f t="shared" si="323"/>
        <v>5.0697020000000013</v>
      </c>
      <c r="H2633" s="2">
        <f t="shared" si="319"/>
        <v>4.8312264999999979</v>
      </c>
      <c r="I2633" s="2">
        <f t="array" ref="I2633">SUMPRODUCT(B2617:B2636, (ROW(B2617:B2636)-ROW(B2617)+1)) / (20*21/2)</f>
        <v>5.2331428571428571</v>
      </c>
      <c r="J2633" s="2">
        <f t="shared" si="322"/>
        <v>5.1738423671031244</v>
      </c>
      <c r="K2633" s="2">
        <f t="shared" si="324"/>
        <v>5.0765647773394287</v>
      </c>
    </row>
    <row r="2634" spans="1:11" ht="13.5" x14ac:dyDescent="0.25">
      <c r="A2634" s="3">
        <v>45842</v>
      </c>
      <c r="B2634" s="2">
        <v>5.34</v>
      </c>
      <c r="C2634" s="2">
        <f t="shared" si="325"/>
        <v>8.9999999999999858E-2</v>
      </c>
      <c r="D2634" s="2">
        <f t="shared" si="326"/>
        <v>5.2759999999999998</v>
      </c>
      <c r="E2634" s="2">
        <f t="shared" si="320"/>
        <v>5.2379999999999995</v>
      </c>
      <c r="F2634" s="2">
        <f t="shared" si="321"/>
        <v>5.17</v>
      </c>
      <c r="G2634" s="2">
        <f t="shared" si="323"/>
        <v>5.0796980000000005</v>
      </c>
      <c r="H2634" s="2">
        <f t="shared" ref="H2634:H2692" si="327">AVERAGE(B2435:B2634)</f>
        <v>4.8338654999999981</v>
      </c>
      <c r="I2634" s="2">
        <f t="array" ref="I2634">SUMPRODUCT(B2618:B2637, (ROW(B2618:B2637)-ROW(B2618)+1)) / (20*21/2)</f>
        <v>5.2464761904761907</v>
      </c>
      <c r="J2634" s="2">
        <f t="shared" si="322"/>
        <v>5.1896669035694938</v>
      </c>
      <c r="K2634" s="2">
        <f t="shared" si="324"/>
        <v>5.0868955703849412</v>
      </c>
    </row>
    <row r="2635" spans="1:11" ht="13.5" x14ac:dyDescent="0.25">
      <c r="A2635" s="3">
        <v>45845</v>
      </c>
      <c r="B2635" s="2">
        <v>5.3</v>
      </c>
      <c r="C2635" s="2">
        <f t="shared" si="325"/>
        <v>-4.0000000000000036E-2</v>
      </c>
      <c r="D2635" s="2">
        <f t="shared" si="326"/>
        <v>5.2780000000000005</v>
      </c>
      <c r="E2635" s="2">
        <f t="shared" si="320"/>
        <v>5.2539999999999996</v>
      </c>
      <c r="F2635" s="2">
        <f t="shared" si="321"/>
        <v>5.1805000000000003</v>
      </c>
      <c r="G2635" s="2">
        <f t="shared" si="323"/>
        <v>5.0883340000000015</v>
      </c>
      <c r="H2635" s="2">
        <f t="shared" si="327"/>
        <v>4.8363044999999989</v>
      </c>
      <c r="I2635" s="2">
        <f t="array" ref="I2635">SUMPRODUCT(B2619:B2638, (ROW(B2619:B2638)-ROW(B2619)+1)) / (20*21/2)</f>
        <v>5.2559047619047616</v>
      </c>
      <c r="J2635" s="2">
        <f t="shared" si="322"/>
        <v>5.200174817515256</v>
      </c>
      <c r="K2635" s="2">
        <f t="shared" si="324"/>
        <v>5.0952526068404342</v>
      </c>
    </row>
    <row r="2636" spans="1:11" ht="13.5" x14ac:dyDescent="0.25">
      <c r="A2636" s="3">
        <v>45846</v>
      </c>
      <c r="B2636" s="2">
        <v>5.3</v>
      </c>
      <c r="C2636" s="2">
        <f t="shared" si="325"/>
        <v>0</v>
      </c>
      <c r="D2636" s="2">
        <f t="shared" si="326"/>
        <v>5.2880000000000003</v>
      </c>
      <c r="E2636" s="2">
        <f t="shared" ref="E2636:E2692" si="328">AVERAGE(B2627:B2636)</f>
        <v>5.2679999999999989</v>
      </c>
      <c r="F2636" s="2">
        <f t="shared" si="321"/>
        <v>5.19</v>
      </c>
      <c r="G2636" s="2">
        <f t="shared" si="323"/>
        <v>5.0969700000000016</v>
      </c>
      <c r="H2636" s="2">
        <f t="shared" si="327"/>
        <v>4.8387434999999979</v>
      </c>
      <c r="I2636" s="2">
        <f t="array" ref="I2636">SUMPRODUCT(B2620:B2639, (ROW(B2620:B2639)-ROW(B2620)+1)) / (20*21/2)</f>
        <v>5.262428571428571</v>
      </c>
      <c r="J2636" s="2">
        <f t="shared" si="322"/>
        <v>5.2096819777518979</v>
      </c>
      <c r="K2636" s="2">
        <f t="shared" si="324"/>
        <v>5.1032819163761038</v>
      </c>
    </row>
    <row r="2637" spans="1:11" ht="13.5" x14ac:dyDescent="0.25">
      <c r="A2637" s="3">
        <v>45847</v>
      </c>
      <c r="B2637" s="2">
        <v>5.33</v>
      </c>
      <c r="C2637" s="2">
        <f t="shared" si="325"/>
        <v>3.0000000000000249E-2</v>
      </c>
      <c r="D2637" s="2">
        <f t="shared" si="326"/>
        <v>5.3040000000000003</v>
      </c>
      <c r="E2637" s="2">
        <f t="shared" si="328"/>
        <v>5.2799999999999994</v>
      </c>
      <c r="F2637" s="2">
        <f t="shared" si="321"/>
        <v>5.2010000000000005</v>
      </c>
      <c r="G2637" s="2">
        <f t="shared" si="323"/>
        <v>5.1063920000000023</v>
      </c>
      <c r="H2637" s="2">
        <f t="shared" si="327"/>
        <v>4.8413324999999983</v>
      </c>
      <c r="I2637" s="2">
        <f t="array" ref="I2637">SUMPRODUCT(B2621:B2640, (ROW(B2621:B2640)-ROW(B2621)+1)) / (20*21/2)</f>
        <v>5.269047619047619</v>
      </c>
      <c r="J2637" s="2">
        <f t="shared" si="322"/>
        <v>5.2211408370136221</v>
      </c>
      <c r="K2637" s="2">
        <f t="shared" si="324"/>
        <v>5.112172821616257</v>
      </c>
    </row>
    <row r="2638" spans="1:11" ht="13.5" x14ac:dyDescent="0.25">
      <c r="A2638" s="3">
        <v>45848</v>
      </c>
      <c r="B2638" s="2">
        <v>5.3</v>
      </c>
      <c r="C2638" s="2">
        <f t="shared" si="325"/>
        <v>-3.0000000000000249E-2</v>
      </c>
      <c r="D2638" s="2">
        <f t="shared" si="326"/>
        <v>5.3140000000000009</v>
      </c>
      <c r="E2638" s="2">
        <f t="shared" si="328"/>
        <v>5.2859999999999996</v>
      </c>
      <c r="F2638" s="2">
        <f t="shared" si="321"/>
        <v>5.2114999999999991</v>
      </c>
      <c r="G2638" s="2">
        <f t="shared" si="323"/>
        <v>5.1146540000000016</v>
      </c>
      <c r="H2638" s="2">
        <f t="shared" si="327"/>
        <v>4.843771499999999</v>
      </c>
      <c r="I2638" s="2">
        <f t="array" ref="I2638">SUMPRODUCT(B2622:B2641, (ROW(B2622:B2641)-ROW(B2622)+1)) / (20*21/2)</f>
        <v>5.2757142857142858</v>
      </c>
      <c r="J2638" s="2">
        <f t="shared" si="322"/>
        <v>5.2286512334885149</v>
      </c>
      <c r="K2638" s="2">
        <f t="shared" si="324"/>
        <v>5.1195385933175803</v>
      </c>
    </row>
    <row r="2639" spans="1:11" ht="13.5" x14ac:dyDescent="0.25">
      <c r="A2639" s="3">
        <v>45849</v>
      </c>
      <c r="B2639" s="2">
        <v>5.28</v>
      </c>
      <c r="C2639" s="2">
        <f t="shared" si="325"/>
        <v>-1.9999999999999574E-2</v>
      </c>
      <c r="D2639" s="2">
        <f t="shared" si="326"/>
        <v>5.3020000000000005</v>
      </c>
      <c r="E2639" s="2">
        <f t="shared" si="328"/>
        <v>5.2889999999999997</v>
      </c>
      <c r="F2639" s="2">
        <f t="shared" si="321"/>
        <v>5.2204999999999995</v>
      </c>
      <c r="G2639" s="2">
        <f t="shared" si="323"/>
        <v>5.1228900000000008</v>
      </c>
      <c r="H2639" s="2">
        <f t="shared" si="327"/>
        <v>4.8461574999999986</v>
      </c>
      <c r="I2639" s="2">
        <f t="array" ref="I2639">SUMPRODUCT(B2623:B2642, (ROW(B2623:B2642)-ROW(B2623)+1)) / (20*21/2)</f>
        <v>5.2831904761904767</v>
      </c>
      <c r="J2639" s="2">
        <f t="shared" si="322"/>
        <v>5.2335415922038946</v>
      </c>
      <c r="K2639" s="2">
        <f t="shared" si="324"/>
        <v>5.1258311975012045</v>
      </c>
    </row>
    <row r="2640" spans="1:11" ht="13.5" x14ac:dyDescent="0.25">
      <c r="A2640" s="3">
        <v>45852</v>
      </c>
      <c r="B2640" s="2">
        <v>5.29</v>
      </c>
      <c r="C2640" s="2">
        <f t="shared" si="325"/>
        <v>9.9999999999997868E-3</v>
      </c>
      <c r="D2640" s="2">
        <f t="shared" si="326"/>
        <v>5.3</v>
      </c>
      <c r="E2640" s="2">
        <f t="shared" si="328"/>
        <v>5.2889999999999997</v>
      </c>
      <c r="F2640" s="2">
        <f t="shared" si="321"/>
        <v>5.23</v>
      </c>
      <c r="G2640" s="2">
        <f t="shared" si="323"/>
        <v>5.1313260000000014</v>
      </c>
      <c r="H2640" s="2">
        <f t="shared" si="327"/>
        <v>4.8486869999999982</v>
      </c>
      <c r="I2640" s="2">
        <f t="array" ref="I2640">SUMPRODUCT(B2624:B2643, (ROW(B2624:B2643)-ROW(B2624)+1)) / (20*21/2)</f>
        <v>5.289714285714286</v>
      </c>
      <c r="J2640" s="2">
        <f t="shared" si="322"/>
        <v>5.2389185834225716</v>
      </c>
      <c r="K2640" s="2">
        <f t="shared" si="324"/>
        <v>5.1322691897560588</v>
      </c>
    </row>
    <row r="2641" spans="1:11" ht="13.5" x14ac:dyDescent="0.25">
      <c r="A2641" s="3">
        <v>45853</v>
      </c>
      <c r="B2641" s="2">
        <v>5.3</v>
      </c>
      <c r="C2641" s="2">
        <f t="shared" si="325"/>
        <v>9.9999999999997868E-3</v>
      </c>
      <c r="D2641" s="2">
        <f t="shared" si="326"/>
        <v>5.3</v>
      </c>
      <c r="E2641" s="2">
        <f t="shared" si="328"/>
        <v>5.2939999999999996</v>
      </c>
      <c r="F2641" s="2">
        <f t="shared" si="321"/>
        <v>5.2415000000000003</v>
      </c>
      <c r="G2641" s="2">
        <f t="shared" si="323"/>
        <v>5.1395880000000007</v>
      </c>
      <c r="H2641" s="2">
        <f t="shared" si="327"/>
        <v>4.8511259999999981</v>
      </c>
      <c r="I2641" s="2">
        <f t="array" ref="I2641">SUMPRODUCT(B2625:B2644, (ROW(B2625:B2644)-ROW(B2625)+1)) / (20*21/2)</f>
        <v>5.2952857142857157</v>
      </c>
      <c r="J2641" s="2">
        <f t="shared" si="322"/>
        <v>5.2447358611918506</v>
      </c>
      <c r="K2641" s="2">
        <f t="shared" si="324"/>
        <v>5.1388468685891553</v>
      </c>
    </row>
    <row r="2642" spans="1:11" ht="13.5" x14ac:dyDescent="0.25">
      <c r="A2642" s="3">
        <v>45854</v>
      </c>
      <c r="B2642" s="2">
        <v>5.32</v>
      </c>
      <c r="C2642" s="2">
        <f t="shared" si="325"/>
        <v>2.0000000000000462E-2</v>
      </c>
      <c r="D2642" s="2">
        <f t="shared" si="326"/>
        <v>5.298</v>
      </c>
      <c r="E2642" s="2">
        <f t="shared" si="328"/>
        <v>5.3010000000000002</v>
      </c>
      <c r="F2642" s="2">
        <f t="shared" si="321"/>
        <v>5.2515000000000001</v>
      </c>
      <c r="G2642" s="2">
        <f t="shared" si="323"/>
        <v>5.1461940000000013</v>
      </c>
      <c r="H2642" s="2">
        <f t="shared" si="327"/>
        <v>4.8538054999999982</v>
      </c>
      <c r="I2642" s="2">
        <f t="array" ref="I2642">SUMPRODUCT(B2626:B2645, (ROW(B2626:B2645)-ROW(B2626)+1)) / (20*21/2)</f>
        <v>5.2979523809523821</v>
      </c>
      <c r="J2642" s="2">
        <f t="shared" si="322"/>
        <v>5.2519038744116742</v>
      </c>
      <c r="K2642" s="2">
        <f t="shared" si="324"/>
        <v>5.1459509129582086</v>
      </c>
    </row>
    <row r="2643" spans="1:11" ht="13.5" x14ac:dyDescent="0.25">
      <c r="A2643" s="3">
        <v>45855</v>
      </c>
      <c r="B2643" s="2">
        <v>5.32</v>
      </c>
      <c r="C2643" s="2">
        <f t="shared" si="325"/>
        <v>0</v>
      </c>
      <c r="D2643" s="2">
        <f t="shared" si="326"/>
        <v>5.3020000000000005</v>
      </c>
      <c r="E2643" s="2">
        <f t="shared" si="328"/>
        <v>5.3080000000000007</v>
      </c>
      <c r="F2643" s="2">
        <f t="shared" si="321"/>
        <v>5.2614999999999998</v>
      </c>
      <c r="G2643" s="2">
        <f t="shared" si="323"/>
        <v>5.1528000000000009</v>
      </c>
      <c r="H2643" s="2">
        <f t="shared" si="327"/>
        <v>4.8564379999999989</v>
      </c>
      <c r="I2643" s="2">
        <f t="array" ref="I2643">SUMPRODUCT(B2627:B2646, (ROW(B2627:B2646)-ROW(B2627)+1)) / (20*21/2)</f>
        <v>5.3017619047619053</v>
      </c>
      <c r="J2643" s="2">
        <f t="shared" si="322"/>
        <v>5.2583892197058004</v>
      </c>
      <c r="K2643" s="2">
        <f t="shared" si="324"/>
        <v>5.1527763673520051</v>
      </c>
    </row>
    <row r="2644" spans="1:11" ht="13.5" x14ac:dyDescent="0.25">
      <c r="A2644" s="3">
        <v>45856</v>
      </c>
      <c r="B2644" s="2">
        <v>5.32</v>
      </c>
      <c r="C2644" s="2">
        <f t="shared" si="325"/>
        <v>0</v>
      </c>
      <c r="D2644" s="2">
        <f t="shared" si="326"/>
        <v>5.3100000000000005</v>
      </c>
      <c r="E2644" s="2">
        <f t="shared" si="328"/>
        <v>5.306</v>
      </c>
      <c r="F2644" s="2">
        <f t="shared" ref="F2644:F2692" si="329">AVERAGE(B2625:B2644)</f>
        <v>5.2719999999999985</v>
      </c>
      <c r="G2644" s="2">
        <f t="shared" si="323"/>
        <v>5.1574</v>
      </c>
      <c r="H2644" s="2">
        <f t="shared" si="327"/>
        <v>4.8587434999999992</v>
      </c>
      <c r="I2644" s="2">
        <f t="array" ref="I2644">SUMPRODUCT(B2628:B2647, (ROW(B2628:B2647)-ROW(B2628)+1)) / (20*21/2)</f>
        <v>5.3048095238095234</v>
      </c>
      <c r="J2644" s="2">
        <f t="shared" si="322"/>
        <v>5.264256913067153</v>
      </c>
      <c r="K2644" s="2">
        <f t="shared" si="324"/>
        <v>5.1593341568676134</v>
      </c>
    </row>
    <row r="2645" spans="1:11" ht="13.5" x14ac:dyDescent="0.25">
      <c r="A2645" s="3">
        <v>45859</v>
      </c>
      <c r="B2645" s="2">
        <v>5.3</v>
      </c>
      <c r="C2645" s="2">
        <f t="shared" si="325"/>
        <v>-2.0000000000000462E-2</v>
      </c>
      <c r="D2645" s="2">
        <f t="shared" si="326"/>
        <v>5.3120000000000003</v>
      </c>
      <c r="E2645" s="2">
        <f t="shared" si="328"/>
        <v>5.306</v>
      </c>
      <c r="F2645" s="2">
        <f t="shared" si="329"/>
        <v>5.2799999999999994</v>
      </c>
      <c r="G2645" s="2">
        <f t="shared" si="323"/>
        <v>5.1620000000000008</v>
      </c>
      <c r="H2645" s="2">
        <f t="shared" si="327"/>
        <v>4.8611824999999982</v>
      </c>
      <c r="I2645" s="2">
        <f t="array" ref="I2645">SUMPRODUCT(B2629:B2648, (ROW(B2629:B2648)-ROW(B2629)+1)) / (20*21/2)</f>
        <v>5.3054285714285712</v>
      </c>
      <c r="J2645" s="2">
        <f t="shared" ref="J2645:J2692" si="330">$J$4*B2645+J2644*(1-$J$4)</f>
        <v>5.267661016584567</v>
      </c>
      <c r="K2645" s="2">
        <f t="shared" si="324"/>
        <v>5.1648504644414324</v>
      </c>
    </row>
    <row r="2646" spans="1:11" ht="13.5" x14ac:dyDescent="0.25">
      <c r="A2646" s="3">
        <v>45860</v>
      </c>
      <c r="B2646" s="2">
        <v>5.32</v>
      </c>
      <c r="C2646" s="2">
        <f t="shared" si="325"/>
        <v>2.0000000000000462E-2</v>
      </c>
      <c r="D2646" s="2">
        <f t="shared" si="326"/>
        <v>5.3160000000000007</v>
      </c>
      <c r="E2646" s="2">
        <f t="shared" si="328"/>
        <v>5.3079999999999998</v>
      </c>
      <c r="F2646" s="2">
        <f t="shared" si="329"/>
        <v>5.2879999999999994</v>
      </c>
      <c r="G2646" s="2">
        <f t="shared" si="323"/>
        <v>5.1664000000000012</v>
      </c>
      <c r="H2646" s="2">
        <f t="shared" si="327"/>
        <v>4.8634879999999985</v>
      </c>
      <c r="I2646" s="2">
        <f t="array" ref="I2646">SUMPRODUCT(B2630:B2649, (ROW(B2630:B2649)-ROW(B2630)+1)) / (20*21/2)</f>
        <v>5.3057619047619049</v>
      </c>
      <c r="J2646" s="2">
        <f t="shared" si="330"/>
        <v>5.2726456816717509</v>
      </c>
      <c r="K2646" s="2">
        <f t="shared" si="324"/>
        <v>5.1709347599535338</v>
      </c>
    </row>
    <row r="2647" spans="1:11" ht="13.5" x14ac:dyDescent="0.25">
      <c r="A2647" s="3">
        <v>45861</v>
      </c>
      <c r="B2647" s="2">
        <v>5.32</v>
      </c>
      <c r="C2647" s="2">
        <f t="shared" si="325"/>
        <v>0</v>
      </c>
      <c r="D2647" s="2">
        <f t="shared" si="326"/>
        <v>5.3160000000000007</v>
      </c>
      <c r="E2647" s="2">
        <f t="shared" si="328"/>
        <v>5.3070000000000004</v>
      </c>
      <c r="F2647" s="2">
        <f t="shared" si="329"/>
        <v>5.293499999999999</v>
      </c>
      <c r="G2647" s="2">
        <f t="shared" si="323"/>
        <v>5.1710000000000003</v>
      </c>
      <c r="H2647" s="2">
        <f t="shared" si="327"/>
        <v>4.8657934999999988</v>
      </c>
      <c r="I2647" s="2">
        <f t="array" ref="I2647">SUMPRODUCT(B2631:B2650, (ROW(B2631:B2650)-ROW(B2631)+1)) / (20*21/2)</f>
        <v>5.3058571428571426</v>
      </c>
      <c r="J2647" s="2">
        <f t="shared" si="330"/>
        <v>5.2771556167506315</v>
      </c>
      <c r="K2647" s="2">
        <f t="shared" si="324"/>
        <v>5.176780455641631</v>
      </c>
    </row>
    <row r="2648" spans="1:11" ht="13.5" x14ac:dyDescent="0.25">
      <c r="A2648" s="3">
        <v>45862</v>
      </c>
      <c r="B2648" s="2">
        <v>5.3</v>
      </c>
      <c r="C2648" s="2">
        <f t="shared" si="325"/>
        <v>-2.0000000000000462E-2</v>
      </c>
      <c r="D2648" s="2">
        <f t="shared" si="326"/>
        <v>5.3120000000000003</v>
      </c>
      <c r="E2648" s="2">
        <f t="shared" si="328"/>
        <v>5.3070000000000004</v>
      </c>
      <c r="F2648" s="2">
        <f t="shared" si="329"/>
        <v>5.2964999999999982</v>
      </c>
      <c r="G2648" s="2">
        <f t="shared" si="323"/>
        <v>5.1756000000000002</v>
      </c>
      <c r="H2648" s="2">
        <f t="shared" si="327"/>
        <v>4.8679989999999984</v>
      </c>
      <c r="I2648" s="2">
        <f t="array" ref="I2648">SUMPRODUCT(B2632:B2651, (ROW(B2632:B2651)-ROW(B2632)+1)) / (20*21/2)</f>
        <v>5.3078095238095244</v>
      </c>
      <c r="J2648" s="2">
        <f t="shared" si="330"/>
        <v>5.2793312722981902</v>
      </c>
      <c r="K2648" s="2">
        <f t="shared" si="324"/>
        <v>5.1816125946360776</v>
      </c>
    </row>
    <row r="2649" spans="1:11" ht="13.5" x14ac:dyDescent="0.25">
      <c r="A2649" s="3">
        <v>45866</v>
      </c>
      <c r="B2649" s="2">
        <v>5.3</v>
      </c>
      <c r="C2649" s="2">
        <f t="shared" si="325"/>
        <v>0</v>
      </c>
      <c r="D2649" s="2">
        <f t="shared" si="326"/>
        <v>5.3080000000000007</v>
      </c>
      <c r="E2649" s="2">
        <f t="shared" si="328"/>
        <v>5.3089999999999993</v>
      </c>
      <c r="F2649" s="2">
        <f t="shared" si="329"/>
        <v>5.2989999999999977</v>
      </c>
      <c r="G2649" s="2">
        <f t="shared" si="323"/>
        <v>5.1800000000000015</v>
      </c>
      <c r="H2649" s="2">
        <f t="shared" si="327"/>
        <v>4.8704379999999983</v>
      </c>
      <c r="I2649" s="2">
        <f t="array" ref="I2649">SUMPRODUCT(B2633:B2652, (ROW(B2633:B2652)-ROW(B2633)+1)) / (20*21/2)</f>
        <v>5.3094285714285716</v>
      </c>
      <c r="J2649" s="2">
        <f t="shared" si="330"/>
        <v>5.2812997225555058</v>
      </c>
      <c r="K2649" s="2">
        <f t="shared" si="324"/>
        <v>5.1862552379836826</v>
      </c>
    </row>
    <row r="2650" spans="1:11" ht="13.5" x14ac:dyDescent="0.25">
      <c r="A2650" s="3">
        <v>45867</v>
      </c>
      <c r="B2650" s="2">
        <v>5.3</v>
      </c>
      <c r="C2650" s="2">
        <f t="shared" si="325"/>
        <v>0</v>
      </c>
      <c r="D2650" s="2">
        <f t="shared" si="326"/>
        <v>5.3080000000000007</v>
      </c>
      <c r="E2650" s="2">
        <f t="shared" si="328"/>
        <v>5.31</v>
      </c>
      <c r="F2650" s="2">
        <f t="shared" si="329"/>
        <v>5.2995000000000001</v>
      </c>
      <c r="G2650" s="2">
        <f t="shared" si="323"/>
        <v>5.184800000000001</v>
      </c>
      <c r="H2650" s="2">
        <f t="shared" si="327"/>
        <v>4.872876999999999</v>
      </c>
      <c r="I2650" s="2">
        <f t="array" ref="I2650">SUMPRODUCT(B2634:B2653, (ROW(B2634:B2653)-ROW(B2634)+1)) / (20*21/2)</f>
        <v>5.3107142857142859</v>
      </c>
      <c r="J2650" s="2">
        <f t="shared" si="330"/>
        <v>5.2830807013597436</v>
      </c>
      <c r="K2650" s="2">
        <f t="shared" si="324"/>
        <v>5.1907158168862839</v>
      </c>
    </row>
    <row r="2651" spans="1:11" ht="13.5" x14ac:dyDescent="0.25">
      <c r="A2651" s="3">
        <v>45868</v>
      </c>
      <c r="B2651" s="2">
        <v>5.32</v>
      </c>
      <c r="C2651" s="2">
        <f t="shared" si="325"/>
        <v>2.0000000000000462E-2</v>
      </c>
      <c r="D2651" s="2">
        <f t="shared" si="326"/>
        <v>5.3080000000000007</v>
      </c>
      <c r="E2651" s="2">
        <f t="shared" si="328"/>
        <v>5.3119999999999994</v>
      </c>
      <c r="F2651" s="2">
        <f t="shared" si="329"/>
        <v>5.3029999999999999</v>
      </c>
      <c r="G2651" s="2">
        <f t="shared" si="323"/>
        <v>5.1904000000000021</v>
      </c>
      <c r="H2651" s="2">
        <f t="shared" si="327"/>
        <v>4.8754159999999986</v>
      </c>
      <c r="I2651" s="2">
        <f t="array" ref="I2651">SUMPRODUCT(B2635:B2654, (ROW(B2635:B2654)-ROW(B2635)+1)) / (20*21/2)</f>
        <v>5.3116666666666665</v>
      </c>
      <c r="J2651" s="2">
        <f t="shared" si="330"/>
        <v>5.2865968250397684</v>
      </c>
      <c r="K2651" s="2">
        <f t="shared" si="324"/>
        <v>5.1957857848515285</v>
      </c>
    </row>
    <row r="2652" spans="1:11" ht="13.5" x14ac:dyDescent="0.25">
      <c r="A2652" s="3">
        <v>45869</v>
      </c>
      <c r="B2652" s="2">
        <v>5.32</v>
      </c>
      <c r="C2652" s="2">
        <f t="shared" si="325"/>
        <v>0</v>
      </c>
      <c r="D2652" s="2">
        <f t="shared" si="326"/>
        <v>5.3079999999999998</v>
      </c>
      <c r="E2652" s="2">
        <f t="shared" si="328"/>
        <v>5.3119999999999994</v>
      </c>
      <c r="F2652" s="2">
        <f t="shared" si="329"/>
        <v>5.3064999999999998</v>
      </c>
      <c r="G2652" s="2">
        <f t="shared" si="323"/>
        <v>5.1960000000000015</v>
      </c>
      <c r="H2652" s="2">
        <f t="shared" si="327"/>
        <v>4.8779549999999992</v>
      </c>
      <c r="I2652" s="2">
        <f t="array" ref="I2652">SUMPRODUCT(B2636:B2655, (ROW(B2636:B2655)-ROW(B2636)+1)) / (20*21/2)</f>
        <v>5.3127142857142857</v>
      </c>
      <c r="J2652" s="2">
        <f t="shared" si="330"/>
        <v>5.2897780797978857</v>
      </c>
      <c r="K2652" s="2">
        <f t="shared" si="324"/>
        <v>5.2006569305436257</v>
      </c>
    </row>
    <row r="2653" spans="1:11" ht="13.5" x14ac:dyDescent="0.25">
      <c r="A2653" s="3">
        <v>45870</v>
      </c>
      <c r="B2653" s="2">
        <v>5.32</v>
      </c>
      <c r="C2653" s="2">
        <f t="shared" si="325"/>
        <v>0</v>
      </c>
      <c r="D2653" s="2">
        <f t="shared" si="326"/>
        <v>5.3120000000000003</v>
      </c>
      <c r="E2653" s="2">
        <f t="shared" si="328"/>
        <v>5.3120000000000003</v>
      </c>
      <c r="F2653" s="2">
        <f t="shared" si="329"/>
        <v>5.31</v>
      </c>
      <c r="G2653" s="2">
        <f t="shared" si="323"/>
        <v>5.2016000000000009</v>
      </c>
      <c r="H2653" s="2">
        <f t="shared" si="327"/>
        <v>4.8808679999999995</v>
      </c>
      <c r="I2653" s="2">
        <f t="array" ref="I2653">SUMPRODUCT(B2637:B2656, (ROW(B2637:B2656)-ROW(B2637)+1)) / (20*21/2)</f>
        <v>5.3050952380952374</v>
      </c>
      <c r="J2653" s="2">
        <f t="shared" si="330"/>
        <v>5.2926563579123727</v>
      </c>
      <c r="K2653" s="2">
        <f t="shared" si="324"/>
        <v>5.2053370509144647</v>
      </c>
    </row>
    <row r="2654" spans="1:11" ht="13.5" x14ac:dyDescent="0.25">
      <c r="A2654" s="3">
        <v>45873</v>
      </c>
      <c r="B2654" s="2">
        <v>5.32</v>
      </c>
      <c r="C2654" s="2">
        <f t="shared" si="325"/>
        <v>0</v>
      </c>
      <c r="D2654" s="2">
        <f t="shared" si="326"/>
        <v>5.3160000000000007</v>
      </c>
      <c r="E2654" s="2">
        <f t="shared" si="328"/>
        <v>5.3120000000000003</v>
      </c>
      <c r="F2654" s="2">
        <f t="shared" si="329"/>
        <v>5.3089999999999993</v>
      </c>
      <c r="G2654" s="2">
        <f t="shared" si="323"/>
        <v>5.2062000000000008</v>
      </c>
      <c r="H2654" s="2">
        <f t="shared" si="327"/>
        <v>4.8836409999999999</v>
      </c>
      <c r="I2654" s="2">
        <f t="array" ref="I2654">SUMPRODUCT(B2638:B2657, (ROW(B2638:B2657)-ROW(B2638)+1)) / (20*21/2)</f>
        <v>5.3044761904761906</v>
      </c>
      <c r="J2654" s="2">
        <f t="shared" si="330"/>
        <v>5.2952605143016704</v>
      </c>
      <c r="K2654" s="2">
        <f t="shared" si="324"/>
        <v>5.209833637153114</v>
      </c>
    </row>
    <row r="2655" spans="1:11" ht="13.5" x14ac:dyDescent="0.25">
      <c r="A2655" s="3">
        <v>45874</v>
      </c>
      <c r="B2655" s="2">
        <v>5.32</v>
      </c>
      <c r="C2655" s="2">
        <f t="shared" si="325"/>
        <v>0</v>
      </c>
      <c r="D2655" s="2">
        <f t="shared" si="326"/>
        <v>5.32</v>
      </c>
      <c r="E2655" s="2">
        <f t="shared" si="328"/>
        <v>5.3140000000000009</v>
      </c>
      <c r="F2655" s="2">
        <f t="shared" si="329"/>
        <v>5.3099999999999978</v>
      </c>
      <c r="G2655" s="2">
        <f t="shared" si="323"/>
        <v>5.2118000000000002</v>
      </c>
      <c r="H2655" s="2">
        <f t="shared" si="327"/>
        <v>4.8864140000000011</v>
      </c>
      <c r="I2655" s="2">
        <f t="array" ref="I2655">SUMPRODUCT(B2639:B2658, (ROW(B2639:B2658)-ROW(B2639)+1)) / (20*21/2)</f>
        <v>5.3040000000000003</v>
      </c>
      <c r="J2655" s="2">
        <f t="shared" si="330"/>
        <v>5.2976166557967499</v>
      </c>
      <c r="K2655" s="2">
        <f t="shared" si="324"/>
        <v>5.214153886676522</v>
      </c>
    </row>
    <row r="2656" spans="1:11" ht="13.5" x14ac:dyDescent="0.25">
      <c r="A2656" s="3">
        <v>45875</v>
      </c>
      <c r="B2656" s="2">
        <v>5.23</v>
      </c>
      <c r="C2656" s="2">
        <f t="shared" si="325"/>
        <v>-8.9999999999999858E-2</v>
      </c>
      <c r="D2656" s="2">
        <f t="shared" si="326"/>
        <v>5.3020000000000005</v>
      </c>
      <c r="E2656" s="2">
        <f t="shared" si="328"/>
        <v>5.3050000000000015</v>
      </c>
      <c r="F2656" s="2">
        <f t="shared" si="329"/>
        <v>5.3064999999999989</v>
      </c>
      <c r="G2656" s="2">
        <f t="shared" si="323"/>
        <v>5.2152000000000012</v>
      </c>
      <c r="H2656" s="2">
        <f t="shared" si="327"/>
        <v>4.8890170000000008</v>
      </c>
      <c r="I2656" s="2">
        <f t="array" ref="I2656">SUMPRODUCT(B2640:B2659, (ROW(B2640:B2659)-ROW(B2640)+1)) / (20*21/2)</f>
        <v>5.3035238095238082</v>
      </c>
      <c r="J2656" s="2">
        <f t="shared" si="330"/>
        <v>5.2911769742922976</v>
      </c>
      <c r="K2656" s="2">
        <f t="shared" si="324"/>
        <v>5.2147753028852861</v>
      </c>
    </row>
    <row r="2657" spans="1:11" ht="13.5" x14ac:dyDescent="0.25">
      <c r="A2657" s="3">
        <v>45876</v>
      </c>
      <c r="B2657" s="2">
        <v>5.3</v>
      </c>
      <c r="C2657" s="2">
        <f t="shared" si="325"/>
        <v>6.9999999999999396E-2</v>
      </c>
      <c r="D2657" s="2">
        <f t="shared" si="326"/>
        <v>5.298</v>
      </c>
      <c r="E2657" s="2">
        <f t="shared" si="328"/>
        <v>5.3029999999999999</v>
      </c>
      <c r="F2657" s="2">
        <f t="shared" si="329"/>
        <v>5.3049999999999979</v>
      </c>
      <c r="G2657" s="2">
        <f t="shared" si="323"/>
        <v>5.2203999999999997</v>
      </c>
      <c r="H2657" s="2">
        <f t="shared" si="327"/>
        <v>4.8919234999999999</v>
      </c>
      <c r="I2657" s="2">
        <f t="array" ref="I2657">SUMPRODUCT(B2641:B2660, (ROW(B2641:B2660)-ROW(B2641)+1)) / (20*21/2)</f>
        <v>5.3039047619047626</v>
      </c>
      <c r="J2657" s="2">
        <f t="shared" si="330"/>
        <v>5.2920172624549355</v>
      </c>
      <c r="K2657" s="2">
        <f t="shared" si="324"/>
        <v>5.2181174478701768</v>
      </c>
    </row>
    <row r="2658" spans="1:11" ht="13.5" x14ac:dyDescent="0.25">
      <c r="A2658" s="3">
        <v>45877</v>
      </c>
      <c r="B2658" s="2">
        <v>5.3</v>
      </c>
      <c r="C2658" s="2">
        <f t="shared" si="325"/>
        <v>0</v>
      </c>
      <c r="D2658" s="2">
        <f t="shared" si="326"/>
        <v>5.2940000000000005</v>
      </c>
      <c r="E2658" s="2">
        <f t="shared" si="328"/>
        <v>5.3029999999999999</v>
      </c>
      <c r="F2658" s="2">
        <f t="shared" si="329"/>
        <v>5.3049999999999988</v>
      </c>
      <c r="G2658" s="2">
        <f t="shared" si="323"/>
        <v>5.2254000000000005</v>
      </c>
      <c r="H2658" s="2">
        <f t="shared" si="327"/>
        <v>4.8945964999999996</v>
      </c>
      <c r="I2658" s="2">
        <f t="array" ref="I2658">SUMPRODUCT(B2642:B2661, (ROW(B2642:B2661)-ROW(B2642)+1)) / (20*21/2)</f>
        <v>5.3051428571428572</v>
      </c>
      <c r="J2658" s="2">
        <f t="shared" si="330"/>
        <v>5.2927775231735135</v>
      </c>
      <c r="K2658" s="2">
        <f t="shared" si="324"/>
        <v>5.2213285283458566</v>
      </c>
    </row>
    <row r="2659" spans="1:11" ht="13.5" x14ac:dyDescent="0.25">
      <c r="A2659" s="3">
        <v>45880</v>
      </c>
      <c r="B2659" s="2">
        <v>5.3</v>
      </c>
      <c r="C2659" s="2">
        <f t="shared" si="325"/>
        <v>0</v>
      </c>
      <c r="D2659" s="2">
        <f t="shared" si="326"/>
        <v>5.2900000000000009</v>
      </c>
      <c r="E2659" s="2">
        <f t="shared" si="328"/>
        <v>5.302999999999999</v>
      </c>
      <c r="F2659" s="2">
        <f t="shared" si="329"/>
        <v>5.3059999999999992</v>
      </c>
      <c r="G2659" s="2">
        <f t="shared" si="323"/>
        <v>5.2298</v>
      </c>
      <c r="H2659" s="2">
        <f t="shared" si="327"/>
        <v>4.8974094999999993</v>
      </c>
      <c r="I2659" s="2">
        <f t="array" ref="I2659">SUMPRODUCT(B2643:B2662, (ROW(B2643:B2662)-ROW(B2643)+1)) / (20*21/2)</f>
        <v>5.3043809523809529</v>
      </c>
      <c r="J2659" s="2">
        <f t="shared" si="330"/>
        <v>5.293465378109369</v>
      </c>
      <c r="K2659" s="2">
        <f t="shared" si="324"/>
        <v>5.2244136840969997</v>
      </c>
    </row>
    <row r="2660" spans="1:11" ht="13.5" x14ac:dyDescent="0.25">
      <c r="A2660" s="3">
        <v>45881</v>
      </c>
      <c r="B2660" s="2">
        <v>5.31</v>
      </c>
      <c r="C2660" s="2">
        <f t="shared" si="325"/>
        <v>9.9999999999997868E-3</v>
      </c>
      <c r="D2660" s="2">
        <f t="shared" si="326"/>
        <v>5.2880000000000003</v>
      </c>
      <c r="E2660" s="2">
        <f t="shared" si="328"/>
        <v>5.3040000000000003</v>
      </c>
      <c r="F2660" s="2">
        <f t="shared" si="329"/>
        <v>5.3069999999999995</v>
      </c>
      <c r="G2660" s="2">
        <f t="shared" si="323"/>
        <v>5.2347999999999999</v>
      </c>
      <c r="H2660" s="2">
        <f t="shared" si="327"/>
        <v>4.9003659999999991</v>
      </c>
      <c r="I2660" s="2">
        <f t="array" ref="I2660">SUMPRODUCT(B2644:B2663, (ROW(B2644:B2663)-ROW(B2644)+1)) / (20*21/2)</f>
        <v>5.3056190476190483</v>
      </c>
      <c r="J2660" s="2">
        <f t="shared" si="330"/>
        <v>5.2950401040037143</v>
      </c>
      <c r="K2660" s="2">
        <f t="shared" si="324"/>
        <v>5.2277700102108424</v>
      </c>
    </row>
    <row r="2661" spans="1:11" ht="13.5" x14ac:dyDescent="0.25">
      <c r="A2661" s="3">
        <v>45883</v>
      </c>
      <c r="B2661" s="2">
        <v>5.32</v>
      </c>
      <c r="C2661" s="2">
        <f t="shared" si="325"/>
        <v>1.0000000000000675E-2</v>
      </c>
      <c r="D2661" s="2">
        <f t="shared" si="326"/>
        <v>5.3059999999999992</v>
      </c>
      <c r="E2661" s="2">
        <f t="shared" si="328"/>
        <v>5.3040000000000003</v>
      </c>
      <c r="F2661" s="2">
        <f t="shared" si="329"/>
        <v>5.3079999999999998</v>
      </c>
      <c r="G2661" s="2">
        <f t="shared" si="323"/>
        <v>5.2397999999999998</v>
      </c>
      <c r="H2661" s="2">
        <f t="shared" si="327"/>
        <v>4.9033724999999997</v>
      </c>
      <c r="I2661" s="2">
        <f t="array" ref="I2661">SUMPRODUCT(B2645:B2664, (ROW(B2645:B2664)-ROW(B2645)+1)) / (20*21/2)</f>
        <v>5.3068571428571429</v>
      </c>
      <c r="J2661" s="2">
        <f t="shared" si="330"/>
        <v>5.2974172369557415</v>
      </c>
      <c r="K2661" s="2">
        <f t="shared" si="324"/>
        <v>5.2313868725555155</v>
      </c>
    </row>
    <row r="2662" spans="1:11" ht="13.5" x14ac:dyDescent="0.25">
      <c r="A2662" s="3">
        <v>45884</v>
      </c>
      <c r="B2662" s="2">
        <v>5.3</v>
      </c>
      <c r="C2662" s="2">
        <f t="shared" si="325"/>
        <v>-2.0000000000000462E-2</v>
      </c>
      <c r="D2662" s="2">
        <f t="shared" si="326"/>
        <v>5.306</v>
      </c>
      <c r="E2662" s="2">
        <f t="shared" si="328"/>
        <v>5.3020000000000005</v>
      </c>
      <c r="F2662" s="2">
        <f t="shared" si="329"/>
        <v>5.3070000000000004</v>
      </c>
      <c r="G2662" s="2">
        <f t="shared" si="323"/>
        <v>5.2438000000000002</v>
      </c>
      <c r="H2662" s="2">
        <f t="shared" si="327"/>
        <v>4.9065124999999981</v>
      </c>
      <c r="I2662" s="2">
        <f t="array" ref="I2662">SUMPRODUCT(B2646:B2665, (ROW(B2646:B2665)-ROW(B2646)+1)) / (20*21/2)</f>
        <v>5.3080952380952384</v>
      </c>
      <c r="J2662" s="2">
        <f t="shared" si="330"/>
        <v>5.2976632143885283</v>
      </c>
      <c r="K2662" s="2">
        <f t="shared" si="324"/>
        <v>5.2340775834356918</v>
      </c>
    </row>
    <row r="2663" spans="1:11" ht="13.5" x14ac:dyDescent="0.25">
      <c r="A2663" s="3">
        <v>45887</v>
      </c>
      <c r="B2663" s="2">
        <v>5.32</v>
      </c>
      <c r="C2663" s="2">
        <f t="shared" si="325"/>
        <v>2.0000000000000462E-2</v>
      </c>
      <c r="D2663" s="2">
        <f t="shared" si="326"/>
        <v>5.3100000000000005</v>
      </c>
      <c r="E2663" s="2">
        <f t="shared" si="328"/>
        <v>5.3020000000000005</v>
      </c>
      <c r="F2663" s="2">
        <f t="shared" si="329"/>
        <v>5.3070000000000004</v>
      </c>
      <c r="G2663" s="2">
        <f t="shared" si="323"/>
        <v>5.2476000000000003</v>
      </c>
      <c r="H2663" s="2">
        <f t="shared" si="327"/>
        <v>4.9095654999999985</v>
      </c>
      <c r="I2663" s="2">
        <f t="array" ref="I2663">SUMPRODUCT(B2647:B2666, (ROW(B2647:B2666)-ROW(B2647)+1)) / (20*21/2)</f>
        <v>5.3092380952380953</v>
      </c>
      <c r="J2663" s="2">
        <f t="shared" si="330"/>
        <v>5.299790527303907</v>
      </c>
      <c r="K2663" s="2">
        <f t="shared" si="324"/>
        <v>5.2374470899676258</v>
      </c>
    </row>
    <row r="2664" spans="1:11" ht="13.5" x14ac:dyDescent="0.25">
      <c r="A2664" s="3">
        <v>45888</v>
      </c>
      <c r="B2664" s="2">
        <v>5.32</v>
      </c>
      <c r="C2664" s="2">
        <f t="shared" si="325"/>
        <v>0</v>
      </c>
      <c r="D2664" s="2">
        <f t="shared" si="326"/>
        <v>5.3140000000000001</v>
      </c>
      <c r="E2664" s="2">
        <f t="shared" si="328"/>
        <v>5.3019999999999996</v>
      </c>
      <c r="F2664" s="2">
        <f t="shared" si="329"/>
        <v>5.3069999999999995</v>
      </c>
      <c r="G2664" s="2">
        <f t="shared" si="323"/>
        <v>5.2519999999999989</v>
      </c>
      <c r="H2664" s="2">
        <f t="shared" si="327"/>
        <v>4.9126184999999998</v>
      </c>
      <c r="I2664" s="2">
        <f t="array" ref="I2664">SUMPRODUCT(B2648:B2667, (ROW(B2648:B2667)-ROW(B2648)+1)) / (20*21/2)</f>
        <v>5.3103809523809531</v>
      </c>
      <c r="J2664" s="2">
        <f t="shared" si="330"/>
        <v>5.3017152389892495</v>
      </c>
      <c r="K2664" s="2">
        <f t="shared" si="324"/>
        <v>5.240684458988504</v>
      </c>
    </row>
    <row r="2665" spans="1:11" ht="13.5" x14ac:dyDescent="0.25">
      <c r="A2665" s="3">
        <v>45889</v>
      </c>
      <c r="B2665" s="2">
        <v>5.32</v>
      </c>
      <c r="C2665" s="2">
        <f t="shared" si="325"/>
        <v>0</v>
      </c>
      <c r="D2665" s="2">
        <f t="shared" si="326"/>
        <v>5.3160000000000007</v>
      </c>
      <c r="E2665" s="2">
        <f t="shared" si="328"/>
        <v>5.3020000000000005</v>
      </c>
      <c r="F2665" s="2">
        <f t="shared" si="329"/>
        <v>5.3079999999999998</v>
      </c>
      <c r="G2665" s="2">
        <f t="shared" si="323"/>
        <v>5.2565999999999997</v>
      </c>
      <c r="H2665" s="2">
        <f t="shared" si="327"/>
        <v>4.9156715000000002</v>
      </c>
      <c r="I2665" s="2">
        <f t="array" ref="I2665">SUMPRODUCT(B2649:B2668, (ROW(B2649:B2668)-ROW(B2649)+1)) / (20*21/2)</f>
        <v>5.3096190476190479</v>
      </c>
      <c r="J2665" s="2">
        <f t="shared" si="330"/>
        <v>5.3034566447997973</v>
      </c>
      <c r="K2665" s="2">
        <f t="shared" si="324"/>
        <v>5.2437948723615042</v>
      </c>
    </row>
    <row r="2666" spans="1:11" ht="13.5" x14ac:dyDescent="0.25">
      <c r="A2666" s="3">
        <v>45890</v>
      </c>
      <c r="B2666" s="2">
        <v>5.32</v>
      </c>
      <c r="C2666" s="2">
        <f t="shared" si="325"/>
        <v>0</v>
      </c>
      <c r="D2666" s="2">
        <f t="shared" si="326"/>
        <v>5.3160000000000007</v>
      </c>
      <c r="E2666" s="2">
        <f t="shared" si="328"/>
        <v>5.3109999999999999</v>
      </c>
      <c r="F2666" s="2">
        <f t="shared" si="329"/>
        <v>5.3079999999999998</v>
      </c>
      <c r="G2666" s="2">
        <f t="shared" si="323"/>
        <v>5.2608000000000006</v>
      </c>
      <c r="H2666" s="2">
        <f t="shared" si="327"/>
        <v>4.9187245000000006</v>
      </c>
      <c r="I2666" s="2">
        <f t="array" ref="I2666">SUMPRODUCT(B2650:B2669, (ROW(B2650:B2669)-ROW(B2650)+1)) / (20*21/2)</f>
        <v>5.3088571428571427</v>
      </c>
      <c r="J2666" s="2">
        <f t="shared" si="330"/>
        <v>5.3050322024379124</v>
      </c>
      <c r="K2666" s="2">
        <f t="shared" si="324"/>
        <v>5.2467833087394853</v>
      </c>
    </row>
    <row r="2667" spans="1:11" ht="13.5" x14ac:dyDescent="0.25">
      <c r="A2667" s="3">
        <v>45891</v>
      </c>
      <c r="B2667" s="2">
        <v>5.32</v>
      </c>
      <c r="C2667" s="2">
        <f t="shared" si="325"/>
        <v>0</v>
      </c>
      <c r="D2667" s="2">
        <f t="shared" si="326"/>
        <v>5.32</v>
      </c>
      <c r="E2667" s="2">
        <f t="shared" si="328"/>
        <v>5.3130000000000006</v>
      </c>
      <c r="F2667" s="2">
        <f t="shared" si="329"/>
        <v>5.3079999999999981</v>
      </c>
      <c r="G2667" s="2">
        <f t="shared" si="323"/>
        <v>5.2649999999999997</v>
      </c>
      <c r="H2667" s="2">
        <f t="shared" si="327"/>
        <v>4.921777500000001</v>
      </c>
      <c r="I2667" s="2">
        <f t="array" ref="I2667">SUMPRODUCT(B2651:B2670, (ROW(B2651:B2670)-ROW(B2651)+1)) / (20*21/2)</f>
        <v>5.3080952380952375</v>
      </c>
      <c r="J2667" s="2">
        <f t="shared" si="330"/>
        <v>5.3064577069676355</v>
      </c>
      <c r="K2667" s="2">
        <f t="shared" si="324"/>
        <v>5.2496545515340154</v>
      </c>
    </row>
    <row r="2668" spans="1:11" ht="13.5" x14ac:dyDescent="0.25">
      <c r="A2668" s="3">
        <v>45894</v>
      </c>
      <c r="B2668" s="2">
        <v>5.3</v>
      </c>
      <c r="C2668" s="2">
        <f t="shared" si="325"/>
        <v>-2.0000000000000462E-2</v>
      </c>
      <c r="D2668" s="2">
        <f t="shared" si="326"/>
        <v>5.3160000000000007</v>
      </c>
      <c r="E2668" s="2">
        <f t="shared" si="328"/>
        <v>5.3129999999999997</v>
      </c>
      <c r="F2668" s="2">
        <f t="shared" si="329"/>
        <v>5.3079999999999989</v>
      </c>
      <c r="G2668" s="2">
        <f t="shared" si="323"/>
        <v>5.2691999999999997</v>
      </c>
      <c r="H2668" s="2">
        <f t="shared" si="327"/>
        <v>4.9247305000000008</v>
      </c>
      <c r="I2668" s="2">
        <f t="array" ref="I2668">SUMPRODUCT(B2652:B2671, (ROW(B2652:B2671)-ROW(B2652)+1)) / (20*21/2)</f>
        <v>5.30352380952381</v>
      </c>
      <c r="J2668" s="2">
        <f t="shared" si="330"/>
        <v>5.3058426872564324</v>
      </c>
      <c r="K2668" s="2">
        <f t="shared" si="324"/>
        <v>5.2516288828464068</v>
      </c>
    </row>
    <row r="2669" spans="1:11" ht="13.5" x14ac:dyDescent="0.25">
      <c r="A2669" s="3">
        <v>45895</v>
      </c>
      <c r="B2669" s="2">
        <v>5.3</v>
      </c>
      <c r="C2669" s="2">
        <f t="shared" si="325"/>
        <v>0</v>
      </c>
      <c r="D2669" s="2">
        <f t="shared" si="326"/>
        <v>5.3120000000000003</v>
      </c>
      <c r="E2669" s="2">
        <f t="shared" si="328"/>
        <v>5.3129999999999997</v>
      </c>
      <c r="F2669" s="2">
        <f t="shared" si="329"/>
        <v>5.3079999999999981</v>
      </c>
      <c r="G2669" s="2">
        <f t="shared" si="323"/>
        <v>5.2731999999999992</v>
      </c>
      <c r="H2669" s="2">
        <f t="shared" si="327"/>
        <v>4.9278240000000011</v>
      </c>
      <c r="I2669" s="2">
        <f t="array" ref="I2669">SUMPRODUCT(B2653:B2672, (ROW(B2653:B2672)-ROW(B2653)+1)) / (20*21/2)</f>
        <v>5.3011428571428576</v>
      </c>
      <c r="J2669" s="2">
        <f t="shared" si="330"/>
        <v>5.3052862408510579</v>
      </c>
      <c r="K2669" s="2">
        <f t="shared" si="324"/>
        <v>5.2535257894014498</v>
      </c>
    </row>
    <row r="2670" spans="1:11" ht="13.5" x14ac:dyDescent="0.25">
      <c r="A2670" s="3">
        <v>45896</v>
      </c>
      <c r="B2670" s="2">
        <v>5.3</v>
      </c>
      <c r="C2670" s="2">
        <f t="shared" si="325"/>
        <v>0</v>
      </c>
      <c r="D2670" s="2">
        <f t="shared" si="326"/>
        <v>5.3080000000000007</v>
      </c>
      <c r="E2670" s="2">
        <f t="shared" si="328"/>
        <v>5.3119999999999994</v>
      </c>
      <c r="F2670" s="2">
        <f t="shared" si="329"/>
        <v>5.3079999999999981</v>
      </c>
      <c r="G2670" s="2">
        <f t="shared" si="323"/>
        <v>5.2772000000000006</v>
      </c>
      <c r="H2670" s="2">
        <f t="shared" si="327"/>
        <v>4.9306835000000007</v>
      </c>
      <c r="I2670" s="2">
        <f t="array" ref="I2670">SUMPRODUCT(B2654:B2673, (ROW(B2654:B2673)-ROW(B2654)+1)) / (20*21/2)</f>
        <v>5.2960952380952371</v>
      </c>
      <c r="J2670" s="2">
        <f t="shared" si="330"/>
        <v>5.3047827893414334</v>
      </c>
      <c r="K2670" s="2">
        <f t="shared" si="324"/>
        <v>5.2553483074641383</v>
      </c>
    </row>
    <row r="2671" spans="1:11" ht="13.5" x14ac:dyDescent="0.25">
      <c r="A2671" s="3">
        <v>45897</v>
      </c>
      <c r="B2671" s="2">
        <v>5.26</v>
      </c>
      <c r="C2671" s="2">
        <f t="shared" si="325"/>
        <v>-4.0000000000000036E-2</v>
      </c>
      <c r="D2671" s="2">
        <f t="shared" si="326"/>
        <v>5.2960000000000012</v>
      </c>
      <c r="E2671" s="2">
        <f t="shared" si="328"/>
        <v>5.3059999999999992</v>
      </c>
      <c r="F2671" s="2">
        <f t="shared" si="329"/>
        <v>5.3049999999999979</v>
      </c>
      <c r="G2671" s="2">
        <f t="shared" si="323"/>
        <v>5.2810000000000006</v>
      </c>
      <c r="H2671" s="2">
        <f t="shared" si="327"/>
        <v>4.9333900000000002</v>
      </c>
      <c r="I2671" s="2">
        <f t="array" ref="I2671">SUMPRODUCT(B2655:B2674, (ROW(B2655:B2674)-ROW(B2655)+1)) / (20*21/2)</f>
        <v>5.2866190476190464</v>
      </c>
      <c r="J2671" s="2">
        <f t="shared" si="330"/>
        <v>5.3005177617851063</v>
      </c>
      <c r="K2671" s="2">
        <f t="shared" si="324"/>
        <v>5.2555307267792699</v>
      </c>
    </row>
    <row r="2672" spans="1:11" ht="13.5" x14ac:dyDescent="0.25">
      <c r="A2672" s="3">
        <v>45898</v>
      </c>
      <c r="B2672" s="2">
        <v>5.28</v>
      </c>
      <c r="C2672" s="2">
        <f t="shared" si="325"/>
        <v>2.0000000000000462E-2</v>
      </c>
      <c r="D2672" s="2">
        <f t="shared" si="326"/>
        <v>5.2879999999999994</v>
      </c>
      <c r="E2672" s="2">
        <f t="shared" si="328"/>
        <v>5.3040000000000003</v>
      </c>
      <c r="F2672" s="2">
        <f t="shared" si="329"/>
        <v>5.3029999999999999</v>
      </c>
      <c r="G2672" s="2">
        <f t="shared" si="323"/>
        <v>5.2841999999999993</v>
      </c>
      <c r="H2672" s="2">
        <f t="shared" si="327"/>
        <v>4.936243000000001</v>
      </c>
      <c r="I2672" s="2">
        <f t="array" ref="I2672">SUMPRODUCT(B2656:B2675, (ROW(B2656:B2675)-ROW(B2656)+1)) / (20*21/2)</f>
        <v>5.2777142857142856</v>
      </c>
      <c r="J2672" s="2">
        <f t="shared" si="330"/>
        <v>5.2985636892341432</v>
      </c>
      <c r="K2672" s="2">
        <f t="shared" si="324"/>
        <v>5.2564903061212593</v>
      </c>
    </row>
    <row r="2673" spans="1:11" ht="13.5" x14ac:dyDescent="0.25">
      <c r="A2673" s="3">
        <v>45901</v>
      </c>
      <c r="B2673" s="2">
        <v>5.25</v>
      </c>
      <c r="C2673" s="2">
        <f t="shared" si="325"/>
        <v>-3.0000000000000249E-2</v>
      </c>
      <c r="D2673" s="2">
        <f t="shared" si="326"/>
        <v>5.2780000000000005</v>
      </c>
      <c r="E2673" s="2">
        <f t="shared" si="328"/>
        <v>5.2969999999999997</v>
      </c>
      <c r="F2673" s="2">
        <f t="shared" si="329"/>
        <v>5.2995000000000001</v>
      </c>
      <c r="G2673" s="2">
        <f t="shared" si="323"/>
        <v>5.2867999999999995</v>
      </c>
      <c r="H2673" s="2">
        <f t="shared" si="327"/>
        <v>4.9388995000000016</v>
      </c>
      <c r="I2673" s="2">
        <f t="array" ref="I2673">SUMPRODUCT(B2657:B2676, (ROW(B2657:B2676)-ROW(B2657)+1)) / (20*21/2)</f>
        <v>5.2693809523809518</v>
      </c>
      <c r="J2673" s="2">
        <f t="shared" si="330"/>
        <v>5.2939385759737485</v>
      </c>
      <c r="K2673" s="2">
        <f t="shared" si="324"/>
        <v>5.2562357843125831</v>
      </c>
    </row>
    <row r="2674" spans="1:11" ht="13.5" x14ac:dyDescent="0.25">
      <c r="A2674" s="3">
        <v>45902</v>
      </c>
      <c r="B2674" s="2">
        <v>5.2</v>
      </c>
      <c r="C2674" s="2">
        <f t="shared" si="325"/>
        <v>-4.9999999999999822E-2</v>
      </c>
      <c r="D2674" s="2">
        <f t="shared" si="326"/>
        <v>5.258</v>
      </c>
      <c r="E2674" s="2">
        <f t="shared" si="328"/>
        <v>5.285000000000001</v>
      </c>
      <c r="F2674" s="2">
        <f t="shared" si="329"/>
        <v>5.2934999999999999</v>
      </c>
      <c r="G2674" s="2">
        <f t="shared" ref="G2674:G2692" si="331">AVERAGE(B2625:B2674)</f>
        <v>5.2885999999999989</v>
      </c>
      <c r="H2674" s="2">
        <f t="shared" si="327"/>
        <v>4.9414930000000012</v>
      </c>
      <c r="I2674" s="2">
        <f t="array" ref="I2674">SUMPRODUCT(B2658:B2677, (ROW(B2658:B2677)-ROW(B2658)+1)) / (20*21/2)</f>
        <v>5.2602380952380958</v>
      </c>
      <c r="J2674" s="2">
        <f t="shared" si="330"/>
        <v>5.2849920449286296</v>
      </c>
      <c r="K2674" s="2">
        <f t="shared" si="324"/>
        <v>5.2540304594375797</v>
      </c>
    </row>
    <row r="2675" spans="1:11" ht="13.5" x14ac:dyDescent="0.25">
      <c r="A2675" s="3">
        <v>45903</v>
      </c>
      <c r="B2675" s="2">
        <v>5.2</v>
      </c>
      <c r="C2675" s="2">
        <f t="shared" si="325"/>
        <v>0</v>
      </c>
      <c r="D2675" s="2">
        <f t="shared" si="326"/>
        <v>5.2379999999999995</v>
      </c>
      <c r="E2675" s="2">
        <f t="shared" si="328"/>
        <v>5.2730000000000015</v>
      </c>
      <c r="F2675" s="2">
        <f t="shared" si="329"/>
        <v>5.2875000000000005</v>
      </c>
      <c r="G2675" s="2">
        <f t="shared" si="331"/>
        <v>5.2897999999999987</v>
      </c>
      <c r="H2675" s="2">
        <f t="shared" si="327"/>
        <v>4.9439930000000016</v>
      </c>
      <c r="I2675" s="2">
        <f t="array" ref="I2675">SUMPRODUCT(B2659:B2678, (ROW(B2659:B2678)-ROW(B2659)+1)) / (20*21/2)</f>
        <v>5.2525714285714287</v>
      </c>
      <c r="J2675" s="2">
        <f t="shared" si="330"/>
        <v>5.2768975644592366</v>
      </c>
      <c r="K2675" s="2">
        <f t="shared" ref="K2675:K2692" si="332">$K$4*B2675+(1-$K$4)*K2674</f>
        <v>5.2519116178910084</v>
      </c>
    </row>
    <row r="2676" spans="1:11" ht="13.5" x14ac:dyDescent="0.25">
      <c r="A2676" s="3">
        <v>45905</v>
      </c>
      <c r="B2676" s="2">
        <v>5.2</v>
      </c>
      <c r="C2676" s="2">
        <f t="shared" si="325"/>
        <v>0</v>
      </c>
      <c r="D2676" s="2">
        <f t="shared" si="326"/>
        <v>5.226</v>
      </c>
      <c r="E2676" s="2">
        <f t="shared" si="328"/>
        <v>5.261000000000001</v>
      </c>
      <c r="F2676" s="2">
        <f t="shared" si="329"/>
        <v>5.2860000000000005</v>
      </c>
      <c r="G2676" s="2">
        <f t="shared" si="331"/>
        <v>5.2905999999999995</v>
      </c>
      <c r="H2676" s="2">
        <f t="shared" si="327"/>
        <v>4.9464460000000017</v>
      </c>
      <c r="I2676" s="2">
        <f t="array" ref="I2676">SUMPRODUCT(B2660:B2679, (ROW(B2660:B2679)-ROW(B2660)+1)) / (20*21/2)</f>
        <v>5.2453809523809518</v>
      </c>
      <c r="J2676" s="2">
        <f t="shared" si="330"/>
        <v>5.2695739868916904</v>
      </c>
      <c r="K2676" s="2">
        <f t="shared" si="332"/>
        <v>5.2498758681697923</v>
      </c>
    </row>
    <row r="2677" spans="1:11" ht="13.5" x14ac:dyDescent="0.25">
      <c r="A2677" s="3">
        <v>45908</v>
      </c>
      <c r="B2677" s="2">
        <v>5.19</v>
      </c>
      <c r="C2677" s="2">
        <f t="shared" si="325"/>
        <v>-9.9999999999997868E-3</v>
      </c>
      <c r="D2677" s="2">
        <f t="shared" si="326"/>
        <v>5.2080000000000002</v>
      </c>
      <c r="E2677" s="2">
        <f t="shared" si="328"/>
        <v>5.2480000000000002</v>
      </c>
      <c r="F2677" s="2">
        <f t="shared" si="329"/>
        <v>5.2805000000000009</v>
      </c>
      <c r="G2677" s="2">
        <f t="shared" si="331"/>
        <v>5.2901999999999987</v>
      </c>
      <c r="H2677" s="2">
        <f t="shared" si="327"/>
        <v>4.9488490000000018</v>
      </c>
      <c r="I2677" s="2">
        <f t="array" ref="I2677">SUMPRODUCT(B2661:B2680, (ROW(B2661:B2680)-ROW(B2661)+1)) / (20*21/2)</f>
        <v>5.245333333333333</v>
      </c>
      <c r="J2677" s="2">
        <f t="shared" si="330"/>
        <v>5.2619955119496247</v>
      </c>
      <c r="K2677" s="2">
        <f t="shared" si="332"/>
        <v>5.2475277949082315</v>
      </c>
    </row>
    <row r="2678" spans="1:11" ht="13.5" x14ac:dyDescent="0.25">
      <c r="A2678" s="3">
        <v>45909</v>
      </c>
      <c r="B2678" s="2">
        <v>5.2</v>
      </c>
      <c r="C2678" s="2">
        <f t="shared" si="325"/>
        <v>9.9999999999997868E-3</v>
      </c>
      <c r="D2678" s="2">
        <f t="shared" si="326"/>
        <v>5.1980000000000004</v>
      </c>
      <c r="E2678" s="2">
        <f t="shared" si="328"/>
        <v>5.2380000000000004</v>
      </c>
      <c r="F2678" s="2">
        <f t="shared" si="329"/>
        <v>5.2755000000000001</v>
      </c>
      <c r="G2678" s="2">
        <f t="shared" si="331"/>
        <v>5.2893999999999979</v>
      </c>
      <c r="H2678" s="2">
        <f t="shared" si="327"/>
        <v>4.9513020000000019</v>
      </c>
      <c r="I2678" s="2">
        <f t="array" ref="I2678">SUMPRODUCT(B2662:B2681, (ROW(B2662:B2681)-ROW(B2662)+1)) / (20*21/2)</f>
        <v>5.2454761904761904</v>
      </c>
      <c r="J2678" s="2">
        <f t="shared" si="330"/>
        <v>5.2560911774782317</v>
      </c>
      <c r="K2678" s="2">
        <f t="shared" si="332"/>
        <v>5.2456639598137915</v>
      </c>
    </row>
    <row r="2679" spans="1:11" ht="13.5" x14ac:dyDescent="0.25">
      <c r="A2679" s="3">
        <v>45910</v>
      </c>
      <c r="B2679" s="2">
        <v>5.2</v>
      </c>
      <c r="C2679" s="2">
        <f t="shared" si="325"/>
        <v>0</v>
      </c>
      <c r="D2679" s="2">
        <f t="shared" si="326"/>
        <v>5.1979999999999995</v>
      </c>
      <c r="E2679" s="2">
        <f t="shared" si="328"/>
        <v>5.2279999999999998</v>
      </c>
      <c r="F2679" s="2">
        <f t="shared" si="329"/>
        <v>5.2705000000000002</v>
      </c>
      <c r="G2679" s="2">
        <f t="shared" si="331"/>
        <v>5.2883999999999984</v>
      </c>
      <c r="H2679" s="2">
        <f t="shared" si="327"/>
        <v>4.9538020000000023</v>
      </c>
      <c r="I2679" s="2">
        <f t="array" ref="I2679">SUMPRODUCT(B2663:B2682, (ROW(B2663:B2682)-ROW(B2663)+1)) / (20*21/2)</f>
        <v>5.2468095238095236</v>
      </c>
      <c r="J2679" s="2">
        <f t="shared" si="330"/>
        <v>5.250749160575543</v>
      </c>
      <c r="K2679" s="2">
        <f t="shared" si="332"/>
        <v>5.2438732162916821</v>
      </c>
    </row>
    <row r="2680" spans="1:11" ht="13.5" x14ac:dyDescent="0.25">
      <c r="A2680" s="3">
        <v>45911</v>
      </c>
      <c r="B2680" s="2">
        <v>5.27</v>
      </c>
      <c r="C2680" s="2">
        <f t="shared" si="325"/>
        <v>6.9999999999999396E-2</v>
      </c>
      <c r="D2680" s="2">
        <f t="shared" si="326"/>
        <v>5.2119999999999997</v>
      </c>
      <c r="E2680" s="2">
        <f t="shared" si="328"/>
        <v>5.2249999999999996</v>
      </c>
      <c r="F2680" s="2">
        <f t="shared" si="329"/>
        <v>5.2685000000000004</v>
      </c>
      <c r="G2680" s="2">
        <f t="shared" si="331"/>
        <v>5.2879999999999985</v>
      </c>
      <c r="H2680" s="2">
        <f t="shared" si="327"/>
        <v>4.9566520000000027</v>
      </c>
      <c r="I2680" s="2">
        <f t="array" ref="I2680">SUMPRODUCT(B2664:B2683, (ROW(B2664:B2683)-ROW(B2664)+1)) / (20*21/2)</f>
        <v>5.2482380952380954</v>
      </c>
      <c r="J2680" s="2">
        <f t="shared" si="330"/>
        <v>5.2525825738540632</v>
      </c>
      <c r="K2680" s="2">
        <f t="shared" si="332"/>
        <v>5.2448977960449499</v>
      </c>
    </row>
    <row r="2681" spans="1:11" ht="13.5" x14ac:dyDescent="0.25">
      <c r="A2681" s="3">
        <v>45912</v>
      </c>
      <c r="B2681" s="2">
        <v>5.27</v>
      </c>
      <c r="C2681" s="2">
        <f t="shared" si="325"/>
        <v>0</v>
      </c>
      <c r="D2681" s="2">
        <f t="shared" si="326"/>
        <v>5.226</v>
      </c>
      <c r="E2681" s="2">
        <f t="shared" si="328"/>
        <v>5.2260000000000009</v>
      </c>
      <c r="F2681" s="2">
        <f t="shared" si="329"/>
        <v>5.266</v>
      </c>
      <c r="G2681" s="2">
        <f t="shared" si="331"/>
        <v>5.2883999999999984</v>
      </c>
      <c r="H2681" s="2">
        <f t="shared" si="327"/>
        <v>4.9594550000000028</v>
      </c>
      <c r="I2681" s="2">
        <f t="array" ref="I2681">SUMPRODUCT(B2665:B2684, (ROW(B2665:B2684)-ROW(B2665)+1)) / (20*21/2)</f>
        <v>5.250809523809524</v>
      </c>
      <c r="J2681" s="2">
        <f t="shared" si="330"/>
        <v>5.2542413763441527</v>
      </c>
      <c r="K2681" s="2">
        <f t="shared" si="332"/>
        <v>5.2458821962000508</v>
      </c>
    </row>
    <row r="2682" spans="1:11" ht="13.5" x14ac:dyDescent="0.25">
      <c r="A2682" s="3">
        <v>45915</v>
      </c>
      <c r="B2682" s="2">
        <v>5.28</v>
      </c>
      <c r="C2682" s="2">
        <f t="shared" si="325"/>
        <v>1.0000000000000675E-2</v>
      </c>
      <c r="D2682" s="2">
        <f t="shared" si="326"/>
        <v>5.2439999999999998</v>
      </c>
      <c r="E2682" s="2">
        <f t="shared" si="328"/>
        <v>5.2259999999999991</v>
      </c>
      <c r="F2682" s="2">
        <f t="shared" si="329"/>
        <v>5.2649999999999997</v>
      </c>
      <c r="G2682" s="2">
        <f t="shared" si="331"/>
        <v>5.2889999999999988</v>
      </c>
      <c r="H2682" s="2">
        <f t="shared" si="327"/>
        <v>4.9624015000000021</v>
      </c>
      <c r="I2682" s="2">
        <f t="array" ref="I2682">SUMPRODUCT(B2666:B2685, (ROW(B2666:B2685)-ROW(B2666)+1)) / (20*21/2)</f>
        <v>5.2544761904761899</v>
      </c>
      <c r="J2682" s="2">
        <f t="shared" si="330"/>
        <v>5.2566945785970907</v>
      </c>
      <c r="K2682" s="2">
        <f t="shared" si="332"/>
        <v>5.2472201492902446</v>
      </c>
    </row>
    <row r="2683" spans="1:11" ht="13.5" x14ac:dyDescent="0.25">
      <c r="A2683" s="3">
        <v>45916</v>
      </c>
      <c r="B2683" s="2">
        <v>5.28</v>
      </c>
      <c r="C2683" s="2">
        <f t="shared" si="325"/>
        <v>0</v>
      </c>
      <c r="D2683" s="2">
        <f t="shared" si="326"/>
        <v>5.26</v>
      </c>
      <c r="E2683" s="2">
        <f t="shared" si="328"/>
        <v>5.229000000000001</v>
      </c>
      <c r="F2683" s="2">
        <f t="shared" si="329"/>
        <v>5.2629999999999999</v>
      </c>
      <c r="G2683" s="2">
        <f t="shared" si="331"/>
        <v>5.2895999999999983</v>
      </c>
      <c r="H2683" s="2">
        <f t="shared" si="327"/>
        <v>4.9652080000000023</v>
      </c>
      <c r="I2683" s="2">
        <f t="array" ref="I2683">SUMPRODUCT(B2667:B2686, (ROW(B2667:B2686)-ROW(B2667)+1)) / (20*21/2)</f>
        <v>5.2610952380952378</v>
      </c>
      <c r="J2683" s="2">
        <f t="shared" si="330"/>
        <v>5.2589141425402248</v>
      </c>
      <c r="K2683" s="2">
        <f t="shared" si="332"/>
        <v>5.2485056336318037</v>
      </c>
    </row>
    <row r="2684" spans="1:11" ht="13.5" x14ac:dyDescent="0.25">
      <c r="A2684" s="3">
        <v>45917</v>
      </c>
      <c r="B2684" s="2">
        <v>5.29</v>
      </c>
      <c r="C2684" s="2">
        <f t="shared" si="325"/>
        <v>9.9999999999997868E-3</v>
      </c>
      <c r="D2684" s="2">
        <f t="shared" si="326"/>
        <v>5.2780000000000005</v>
      </c>
      <c r="E2684" s="2">
        <f t="shared" si="328"/>
        <v>5.2380000000000004</v>
      </c>
      <c r="F2684" s="2">
        <f t="shared" si="329"/>
        <v>5.2615000000000007</v>
      </c>
      <c r="G2684" s="2">
        <f t="shared" si="331"/>
        <v>5.2885999999999989</v>
      </c>
      <c r="H2684" s="2">
        <f t="shared" si="327"/>
        <v>4.9680645000000023</v>
      </c>
      <c r="I2684" s="2">
        <f t="array" ref="I2684">SUMPRODUCT(B2668:B2687, (ROW(B2668:B2687)-ROW(B2668)+1)) / (20*21/2)</f>
        <v>5.2657619047619049</v>
      </c>
      <c r="J2684" s="2">
        <f t="shared" si="330"/>
        <v>5.2618747003935376</v>
      </c>
      <c r="K2684" s="2">
        <f t="shared" si="332"/>
        <v>5.2501328636854581</v>
      </c>
    </row>
    <row r="2685" spans="1:11" ht="13.5" x14ac:dyDescent="0.35">
      <c r="A2685" s="3">
        <v>45918</v>
      </c>
      <c r="B2685" s="11">
        <v>5.3</v>
      </c>
      <c r="C2685" s="2">
        <f t="shared" si="325"/>
        <v>9.9999999999997868E-3</v>
      </c>
      <c r="D2685" s="2">
        <f t="shared" si="326"/>
        <v>5.2840000000000007</v>
      </c>
      <c r="E2685" s="2">
        <f t="shared" si="328"/>
        <v>5.2479999999999993</v>
      </c>
      <c r="F2685" s="2">
        <f t="shared" si="329"/>
        <v>5.2605000000000004</v>
      </c>
      <c r="G2685" s="2">
        <f t="shared" si="331"/>
        <v>5.2885999999999989</v>
      </c>
      <c r="H2685" s="2">
        <f t="shared" si="327"/>
        <v>4.9710645000000024</v>
      </c>
      <c r="I2685" s="2">
        <f t="array" ref="I2685">SUMPRODUCT(B2669:B2688, (ROW(B2669:B2688)-ROW(B2669)+1)) / (20*21/2)</f>
        <v>5.2733333333333334</v>
      </c>
      <c r="J2685" s="2">
        <f t="shared" si="330"/>
        <v>5.2655056813084391</v>
      </c>
      <c r="K2685" s="2">
        <f t="shared" si="332"/>
        <v>5.2520884376585775</v>
      </c>
    </row>
    <row r="2686" spans="1:11" ht="13.5" x14ac:dyDescent="0.35">
      <c r="A2686" s="3">
        <v>45919</v>
      </c>
      <c r="B2686" s="11">
        <v>5.33</v>
      </c>
      <c r="C2686" s="2">
        <f t="shared" si="325"/>
        <v>3.0000000000000249E-2</v>
      </c>
      <c r="D2686" s="2">
        <f t="shared" si="326"/>
        <v>5.2960000000000012</v>
      </c>
      <c r="E2686" s="2">
        <f t="shared" si="328"/>
        <v>5.2609999999999992</v>
      </c>
      <c r="F2686" s="2">
        <f t="shared" si="329"/>
        <v>5.261000000000001</v>
      </c>
      <c r="G2686" s="2">
        <f t="shared" si="331"/>
        <v>5.2891999999999983</v>
      </c>
      <c r="H2686" s="2">
        <f t="shared" si="327"/>
        <v>4.974261000000002</v>
      </c>
      <c r="I2686" s="2">
        <f t="array" ref="I2686">SUMPRODUCT(B2670:B2689, (ROW(B2670:B2689)-ROW(B2670)+1)) / (20*21/2)</f>
        <v>5.2807142857142857</v>
      </c>
      <c r="J2686" s="2">
        <f t="shared" si="330"/>
        <v>5.271647997374302</v>
      </c>
      <c r="K2686" s="2">
        <f t="shared" si="332"/>
        <v>5.2551437930445157</v>
      </c>
    </row>
    <row r="2687" spans="1:11" ht="13.5" x14ac:dyDescent="0.35">
      <c r="A2687" s="3">
        <v>45922</v>
      </c>
      <c r="B2687" s="11">
        <v>5.31</v>
      </c>
      <c r="C2687" s="2">
        <f t="shared" si="325"/>
        <v>-2.0000000000000462E-2</v>
      </c>
      <c r="D2687" s="2">
        <f t="shared" si="326"/>
        <v>5.3020000000000005</v>
      </c>
      <c r="E2687" s="2">
        <f t="shared" si="328"/>
        <v>5.2729999999999997</v>
      </c>
      <c r="F2687" s="2">
        <f t="shared" si="329"/>
        <v>5.2605000000000004</v>
      </c>
      <c r="G2687" s="2">
        <f t="shared" si="331"/>
        <v>5.2887999999999984</v>
      </c>
      <c r="H2687" s="2">
        <f t="shared" si="327"/>
        <v>4.977311000000002</v>
      </c>
      <c r="I2687" s="2">
        <f t="array" ref="I2687">SUMPRODUCT(B2671:B2690, (ROW(B2671:B2690)-ROW(B2671)+1)) / (20*21/2)</f>
        <v>5.2859999999999996</v>
      </c>
      <c r="J2687" s="2">
        <f t="shared" si="330"/>
        <v>5.2753005690529395</v>
      </c>
      <c r="K2687" s="2">
        <f t="shared" si="332"/>
        <v>5.2572950168466912</v>
      </c>
    </row>
    <row r="2688" spans="1:11" ht="13.5" x14ac:dyDescent="0.35">
      <c r="A2688" s="3">
        <v>45923</v>
      </c>
      <c r="B2688" s="11">
        <v>5.34</v>
      </c>
      <c r="C2688" s="2">
        <f t="shared" si="325"/>
        <v>3.0000000000000249E-2</v>
      </c>
      <c r="D2688" s="2">
        <f t="shared" si="326"/>
        <v>5.3140000000000001</v>
      </c>
      <c r="E2688" s="2">
        <f t="shared" si="328"/>
        <v>5.2870000000000008</v>
      </c>
      <c r="F2688" s="2">
        <f t="shared" si="329"/>
        <v>5.2625000000000011</v>
      </c>
      <c r="G2688" s="2">
        <f t="shared" si="331"/>
        <v>5.2895999999999983</v>
      </c>
      <c r="H2688" s="2">
        <f t="shared" si="327"/>
        <v>4.9805110000000017</v>
      </c>
      <c r="I2688" s="2">
        <f t="array" ref="I2688">SUMPRODUCT(B2672:B2691, (ROW(B2672:B2691)-ROW(B2672)+1)) / (20*21/2)</f>
        <v>5.2930952380952387</v>
      </c>
      <c r="J2688" s="2">
        <f t="shared" si="330"/>
        <v>5.2814624196193263</v>
      </c>
      <c r="K2688" s="2">
        <f t="shared" si="332"/>
        <v>5.2605383495193694</v>
      </c>
    </row>
    <row r="2689" spans="1:11" ht="13.5" x14ac:dyDescent="0.35">
      <c r="A2689" s="3">
        <v>45925</v>
      </c>
      <c r="B2689" s="11">
        <v>5.34</v>
      </c>
      <c r="C2689" s="2">
        <f t="shared" si="325"/>
        <v>0</v>
      </c>
      <c r="D2689" s="2">
        <f t="shared" si="326"/>
        <v>5.3239999999999998</v>
      </c>
      <c r="E2689" s="2">
        <f t="shared" si="328"/>
        <v>5.3010000000000002</v>
      </c>
      <c r="F2689" s="2">
        <f t="shared" si="329"/>
        <v>5.2645</v>
      </c>
      <c r="G2689" s="2">
        <f t="shared" si="331"/>
        <v>5.2907999999999982</v>
      </c>
      <c r="H2689" s="2">
        <f t="shared" si="327"/>
        <v>4.9837575000000012</v>
      </c>
      <c r="I2689" s="2">
        <f t="array" ref="I2689">SUMPRODUCT(B2673:B2692, (ROW(B2673:B2692)-ROW(B2673)+1)) / (20*21/2)</f>
        <v>5.3007619047619041</v>
      </c>
      <c r="J2689" s="2">
        <f t="shared" si="330"/>
        <v>5.2870374272746288</v>
      </c>
      <c r="K2689" s="2">
        <f t="shared" si="332"/>
        <v>5.2636544926754727</v>
      </c>
    </row>
    <row r="2690" spans="1:11" ht="13.5" x14ac:dyDescent="0.35">
      <c r="A2690" s="3">
        <v>45926</v>
      </c>
      <c r="B2690" s="11">
        <v>5.32</v>
      </c>
      <c r="C2690" s="2">
        <f t="shared" si="325"/>
        <v>-1.9999999999999574E-2</v>
      </c>
      <c r="D2690" s="2">
        <f t="shared" si="326"/>
        <v>5.3280000000000003</v>
      </c>
      <c r="E2690" s="2">
        <f t="shared" si="328"/>
        <v>5.3060000000000009</v>
      </c>
      <c r="F2690" s="2">
        <f t="shared" si="329"/>
        <v>5.2655000000000003</v>
      </c>
      <c r="G2690" s="2">
        <f t="shared" si="331"/>
        <v>5.2913999999999985</v>
      </c>
      <c r="H2690" s="2">
        <f t="shared" si="327"/>
        <v>4.9869040000000009</v>
      </c>
      <c r="I2690" s="2">
        <f t="array" ref="I2690">SUMPRODUCT(B2674:B2692, (ROW(B2674:B2692)-ROW(B2674)+1)) / (20*21/2)</f>
        <v>4.7985714285714289</v>
      </c>
      <c r="J2690" s="2">
        <f t="shared" si="330"/>
        <v>5.2901767199151406</v>
      </c>
      <c r="K2690" s="2">
        <f t="shared" si="332"/>
        <v>5.2658641204136902</v>
      </c>
    </row>
    <row r="2691" spans="1:11" ht="13.5" x14ac:dyDescent="0.35">
      <c r="A2691" s="3">
        <v>45929</v>
      </c>
      <c r="B2691" s="11">
        <v>5.34</v>
      </c>
      <c r="C2691" s="2">
        <f t="shared" si="325"/>
        <v>1.9999999999999574E-2</v>
      </c>
      <c r="D2691" s="2">
        <f t="shared" si="326"/>
        <v>5.33</v>
      </c>
      <c r="E2691" s="2">
        <f t="shared" si="328"/>
        <v>5.3129999999999997</v>
      </c>
      <c r="F2691" s="2">
        <f t="shared" si="329"/>
        <v>5.2695000000000007</v>
      </c>
      <c r="G2691" s="2">
        <f t="shared" si="331"/>
        <v>5.2921999999999993</v>
      </c>
      <c r="H2691" s="2">
        <f t="shared" si="327"/>
        <v>4.9901505000000013</v>
      </c>
      <c r="I2691" s="2">
        <f t="array" ref="I2691">SUMPRODUCT(B2675:B2693, (ROW(B2675:B2693)-ROW(B2675)+1)) / (20*21/2)</f>
        <v>4.3213809523809523</v>
      </c>
      <c r="J2691" s="2">
        <f t="shared" si="330"/>
        <v>5.2949217942089373</v>
      </c>
      <c r="K2691" s="2">
        <f t="shared" si="332"/>
        <v>5.268771409809232</v>
      </c>
    </row>
    <row r="2692" spans="1:11" ht="13.5" x14ac:dyDescent="0.35">
      <c r="A2692" s="3">
        <v>45930</v>
      </c>
      <c r="B2692" s="11">
        <v>5.35</v>
      </c>
      <c r="C2692" s="2">
        <f>B2692-B2691</f>
        <v>9.9999999999997868E-3</v>
      </c>
      <c r="D2692" s="2">
        <f t="shared" si="326"/>
        <v>5.3379999999999992</v>
      </c>
      <c r="E2692" s="2">
        <f t="shared" si="328"/>
        <v>5.3199999999999994</v>
      </c>
      <c r="F2692" s="2">
        <f t="shared" si="329"/>
        <v>5.2730000000000006</v>
      </c>
      <c r="G2692" s="2">
        <f t="shared" si="331"/>
        <v>5.2927999999999997</v>
      </c>
      <c r="H2692" s="2">
        <f t="shared" si="327"/>
        <v>4.9934470000000015</v>
      </c>
      <c r="I2692" s="2">
        <f t="array" ref="I2692">SUMPRODUCT(B2676:B2694, (ROW(B2676:B2694)-ROW(B2676)+1)) / (20*21/2)</f>
        <v>3.8689523809523809</v>
      </c>
      <c r="J2692" s="2">
        <f t="shared" si="330"/>
        <v>5.3001673376176095</v>
      </c>
      <c r="K2692" s="2">
        <f t="shared" si="332"/>
        <v>5.271956844718674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7A11-D1EE-422F-9364-1CC0DBD3CBAD}">
  <dimension ref="A1:I2692"/>
  <sheetViews>
    <sheetView topLeftCell="A2676" workbookViewId="0">
      <selection activeCell="D2693" sqref="A2693:XFD2693"/>
    </sheetView>
  </sheetViews>
  <sheetFormatPr defaultRowHeight="12.5" x14ac:dyDescent="0.25"/>
  <cols>
    <col min="1" max="1" width="12.08984375" customWidth="1"/>
    <col min="2" max="2" width="16.4531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3.7673999999999999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3.7673999999999999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3.7673999999999999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v>42011</v>
      </c>
      <c r="B5" s="2">
        <v>3.7673999999999999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3.7673999999999999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v>42013</v>
      </c>
      <c r="B7" s="2">
        <v>3.7351000000000001</v>
      </c>
      <c r="C7" s="2">
        <f t="shared" si="0"/>
        <v>-3.2299999999999773E-2</v>
      </c>
      <c r="D7" s="2">
        <f t="shared" si="1"/>
        <v>0</v>
      </c>
      <c r="E7" s="2">
        <f t="shared" si="2"/>
        <v>3.2299999999999773E-2</v>
      </c>
      <c r="F7" s="2"/>
      <c r="G7" s="2"/>
      <c r="H7" s="2"/>
      <c r="I7" s="2"/>
    </row>
    <row r="8" spans="1:9" ht="13.5" x14ac:dyDescent="0.25">
      <c r="A8" s="3">
        <v>42016</v>
      </c>
      <c r="B8" s="2">
        <v>3.7673999999999999</v>
      </c>
      <c r="C8" s="2">
        <f t="shared" si="0"/>
        <v>3.2299999999999773E-2</v>
      </c>
      <c r="D8" s="2">
        <f t="shared" si="1"/>
        <v>3.2299999999999773E-2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3.7673999999999999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3.7709999999999999</v>
      </c>
      <c r="C10" s="2">
        <f t="shared" si="0"/>
        <v>3.6000000000000476E-3</v>
      </c>
      <c r="D10" s="2">
        <f t="shared" si="1"/>
        <v>3.6000000000000476E-3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3.7709999999999999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3.7673999999999999</v>
      </c>
      <c r="C12" s="2">
        <f t="shared" si="0"/>
        <v>-3.6000000000000476E-3</v>
      </c>
      <c r="D12" s="2">
        <f t="shared" si="1"/>
        <v>0</v>
      </c>
      <c r="E12" s="2">
        <f t="shared" si="2"/>
        <v>3.6000000000000476E-3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3.7673999999999999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3.7673999999999999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3.7673999999999999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3.7709999999999999</v>
      </c>
      <c r="C16" s="2">
        <f t="shared" si="0"/>
        <v>3.6000000000000476E-3</v>
      </c>
      <c r="D16" s="2">
        <f t="shared" si="1"/>
        <v>3.6000000000000476E-3</v>
      </c>
      <c r="E16" s="2">
        <f t="shared" si="2"/>
        <v>0</v>
      </c>
      <c r="F16" s="2">
        <f>(SUM(D3:D16)/14)</f>
        <v>2.821428571428562E-3</v>
      </c>
      <c r="G16" s="2">
        <f>SUM(E3:E16)/14</f>
        <v>2.5642857142857017E-3</v>
      </c>
      <c r="H16" s="2">
        <f>F16/G16</f>
        <v>1.1002785515320352</v>
      </c>
      <c r="I16" s="2">
        <f>IF(G16=0,100,100-(100/(1+H16)))</f>
        <v>52.387267904509329</v>
      </c>
    </row>
    <row r="17" spans="1:9" ht="13.5" x14ac:dyDescent="0.25">
      <c r="A17" s="3">
        <v>42030</v>
      </c>
      <c r="B17" s="2">
        <v>3.7854000000000001</v>
      </c>
      <c r="C17" s="2">
        <f t="shared" si="0"/>
        <v>1.440000000000019E-2</v>
      </c>
      <c r="D17" s="2">
        <f t="shared" si="1"/>
        <v>1.440000000000019E-2</v>
      </c>
      <c r="E17" s="2">
        <f t="shared" si="2"/>
        <v>0</v>
      </c>
      <c r="F17" s="2">
        <f>((F16*13)+D17)/14</f>
        <v>3.6484693877551068E-3</v>
      </c>
      <c r="G17" s="2">
        <f>((G16*13)+E17)/14</f>
        <v>2.3811224489795799E-3</v>
      </c>
      <c r="H17" s="2">
        <f t="shared" ref="H17:H80" si="3">F17/G17</f>
        <v>1.5322476965931102</v>
      </c>
      <c r="I17" s="2">
        <f t="shared" ref="I17:I80" si="4">IF(G17=0,100,100-(100/(1+H17)))</f>
        <v>60.509392452191726</v>
      </c>
    </row>
    <row r="18" spans="1:9" ht="13.5" x14ac:dyDescent="0.25">
      <c r="A18" s="3">
        <v>42031</v>
      </c>
      <c r="B18" s="2">
        <v>3.7709999999999999</v>
      </c>
      <c r="C18" s="2">
        <f t="shared" si="0"/>
        <v>-1.440000000000019E-2</v>
      </c>
      <c r="D18" s="2">
        <f t="shared" si="1"/>
        <v>0</v>
      </c>
      <c r="E18" s="2">
        <f t="shared" si="2"/>
        <v>1.440000000000019E-2</v>
      </c>
      <c r="F18" s="2">
        <f t="shared" ref="F18:G27" si="5">((F17*13)+D18)/14</f>
        <v>3.3878644314868848E-3</v>
      </c>
      <c r="G18" s="2">
        <f t="shared" si="5"/>
        <v>3.2396137026239093E-3</v>
      </c>
      <c r="H18" s="2">
        <f t="shared" si="3"/>
        <v>1.0457618538725468</v>
      </c>
      <c r="I18" s="2">
        <f t="shared" si="4"/>
        <v>51.118455058342228</v>
      </c>
    </row>
    <row r="19" spans="1:9" ht="13.5" x14ac:dyDescent="0.25">
      <c r="A19" s="3">
        <v>42032</v>
      </c>
      <c r="B19" s="2">
        <v>3.7709999999999999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3.1458741149521072E-3</v>
      </c>
      <c r="G19" s="2">
        <f t="shared" si="5"/>
        <v>3.0082127238650583E-3</v>
      </c>
      <c r="H19" s="2">
        <f t="shared" si="3"/>
        <v>1.0457618538725468</v>
      </c>
      <c r="I19" s="2">
        <f t="shared" si="4"/>
        <v>51.118455058342228</v>
      </c>
    </row>
    <row r="20" spans="1:9" ht="13.5" x14ac:dyDescent="0.25">
      <c r="A20" s="3">
        <v>42033</v>
      </c>
      <c r="B20" s="2">
        <v>3.7709999999999999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2.9211688210269565E-3</v>
      </c>
      <c r="G20" s="2">
        <f t="shared" si="5"/>
        <v>2.7933403864461256E-3</v>
      </c>
      <c r="H20" s="2">
        <f t="shared" si="3"/>
        <v>1.0457618538725468</v>
      </c>
      <c r="I20" s="2">
        <f t="shared" si="4"/>
        <v>51.118455058342228</v>
      </c>
    </row>
    <row r="21" spans="1:9" ht="13.5" x14ac:dyDescent="0.25">
      <c r="A21" s="3">
        <v>42034</v>
      </c>
      <c r="B21" s="2">
        <v>3.7709999999999999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2.7125139052393168E-3</v>
      </c>
      <c r="G21" s="2">
        <f t="shared" si="5"/>
        <v>2.593816073128545E-3</v>
      </c>
      <c r="H21" s="2">
        <f t="shared" si="3"/>
        <v>1.0457618538725468</v>
      </c>
      <c r="I21" s="2">
        <f t="shared" si="4"/>
        <v>51.118455058342228</v>
      </c>
    </row>
    <row r="22" spans="1:9" ht="13.5" x14ac:dyDescent="0.25">
      <c r="A22" s="3">
        <v>42037</v>
      </c>
      <c r="B22" s="2">
        <v>3.8391999999999999</v>
      </c>
      <c r="C22" s="2">
        <f t="shared" si="0"/>
        <v>6.8200000000000038E-2</v>
      </c>
      <c r="D22" s="2">
        <f t="shared" si="1"/>
        <v>6.8200000000000038E-2</v>
      </c>
      <c r="E22" s="2">
        <f t="shared" si="2"/>
        <v>0</v>
      </c>
      <c r="F22" s="2">
        <f t="shared" si="5"/>
        <v>7.3901914834365113E-3</v>
      </c>
      <c r="G22" s="2">
        <f t="shared" si="5"/>
        <v>2.4085434964765057E-3</v>
      </c>
      <c r="H22" s="2">
        <f t="shared" si="3"/>
        <v>3.0683238622211859</v>
      </c>
      <c r="I22" s="2">
        <f t="shared" si="4"/>
        <v>75.419852650225607</v>
      </c>
    </row>
    <row r="23" spans="1:9" ht="13.5" x14ac:dyDescent="0.25">
      <c r="A23" s="3">
        <v>42038</v>
      </c>
      <c r="B23" s="2">
        <v>3.8607</v>
      </c>
      <c r="C23" s="2">
        <f t="shared" si="0"/>
        <v>2.1500000000000075E-2</v>
      </c>
      <c r="D23" s="2">
        <f t="shared" si="1"/>
        <v>2.1500000000000075E-2</v>
      </c>
      <c r="E23" s="2">
        <f t="shared" si="2"/>
        <v>0</v>
      </c>
      <c r="F23" s="2">
        <f t="shared" si="5"/>
        <v>8.3980349489053367E-3</v>
      </c>
      <c r="G23" s="2">
        <f t="shared" si="5"/>
        <v>2.2365046752996125E-3</v>
      </c>
      <c r="H23" s="2">
        <f t="shared" si="3"/>
        <v>3.7549820671760039</v>
      </c>
      <c r="I23" s="2">
        <f t="shared" si="4"/>
        <v>78.969426469490287</v>
      </c>
    </row>
    <row r="24" spans="1:9" ht="13.5" x14ac:dyDescent="0.25">
      <c r="A24" s="3">
        <v>42039</v>
      </c>
      <c r="B24" s="2">
        <v>3.8571</v>
      </c>
      <c r="C24" s="2">
        <f t="shared" si="0"/>
        <v>-3.6000000000000476E-3</v>
      </c>
      <c r="D24" s="2">
        <f t="shared" si="1"/>
        <v>0</v>
      </c>
      <c r="E24" s="2">
        <f t="shared" si="2"/>
        <v>3.6000000000000476E-3</v>
      </c>
      <c r="F24" s="2">
        <f t="shared" si="5"/>
        <v>7.7981753096978126E-3</v>
      </c>
      <c r="G24" s="2">
        <f t="shared" si="5"/>
        <v>2.3338971984925008E-3</v>
      </c>
      <c r="H24" s="2">
        <f t="shared" si="3"/>
        <v>3.3412676936819543</v>
      </c>
      <c r="I24" s="2">
        <f t="shared" si="4"/>
        <v>76.965253687181146</v>
      </c>
    </row>
    <row r="25" spans="1:9" ht="13.5" x14ac:dyDescent="0.25">
      <c r="A25" s="3">
        <v>42040</v>
      </c>
      <c r="B25" s="2">
        <v>3.8534999999999999</v>
      </c>
      <c r="C25" s="2">
        <f t="shared" si="0"/>
        <v>-3.6000000000000476E-3</v>
      </c>
      <c r="D25" s="2">
        <f t="shared" si="1"/>
        <v>0</v>
      </c>
      <c r="E25" s="2">
        <f t="shared" si="2"/>
        <v>3.6000000000000476E-3</v>
      </c>
      <c r="F25" s="2">
        <f t="shared" si="5"/>
        <v>7.2411627875765402E-3</v>
      </c>
      <c r="G25" s="2">
        <f t="shared" si="5"/>
        <v>2.4243331128858967E-3</v>
      </c>
      <c r="H25" s="2">
        <f t="shared" si="3"/>
        <v>2.9868679139380925</v>
      </c>
      <c r="I25" s="2">
        <f t="shared" si="4"/>
        <v>74.917654118813431</v>
      </c>
    </row>
    <row r="26" spans="1:9" ht="13.5" x14ac:dyDescent="0.25">
      <c r="A26" s="3">
        <v>42041</v>
      </c>
      <c r="B26" s="2">
        <v>3.8391999999999999</v>
      </c>
      <c r="C26" s="2">
        <f t="shared" si="0"/>
        <v>-1.4299999999999979E-2</v>
      </c>
      <c r="D26" s="2">
        <f t="shared" si="1"/>
        <v>0</v>
      </c>
      <c r="E26" s="2">
        <f t="shared" si="2"/>
        <v>1.4299999999999979E-2</v>
      </c>
      <c r="F26" s="2">
        <f t="shared" si="5"/>
        <v>6.7239368741782157E-3</v>
      </c>
      <c r="G26" s="2">
        <f t="shared" si="5"/>
        <v>3.2725950333940454E-3</v>
      </c>
      <c r="H26" s="2">
        <f t="shared" si="3"/>
        <v>2.0546192870080673</v>
      </c>
      <c r="I26" s="2">
        <f t="shared" si="4"/>
        <v>67.262696066471904</v>
      </c>
    </row>
    <row r="27" spans="1:9" ht="13.5" x14ac:dyDescent="0.25">
      <c r="A27" s="3">
        <v>42044</v>
      </c>
      <c r="B27" s="2">
        <v>3.8391999999999999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6.2436556688797717E-3</v>
      </c>
      <c r="G27" s="2">
        <f t="shared" si="5"/>
        <v>3.0388382452944708E-3</v>
      </c>
      <c r="H27" s="2">
        <f t="shared" si="3"/>
        <v>2.0546192870080673</v>
      </c>
      <c r="I27" s="2">
        <f t="shared" si="4"/>
        <v>67.262696066471904</v>
      </c>
    </row>
    <row r="28" spans="1:9" ht="13.5" x14ac:dyDescent="0.25">
      <c r="A28" s="3">
        <v>42045</v>
      </c>
      <c r="B28" s="2">
        <v>3.8929999999999998</v>
      </c>
      <c r="C28" s="2">
        <f t="shared" si="0"/>
        <v>5.3799999999999848E-2</v>
      </c>
      <c r="D28" s="2">
        <f t="shared" si="1"/>
        <v>5.3799999999999848E-2</v>
      </c>
      <c r="E28" s="2">
        <f t="shared" si="2"/>
        <v>0</v>
      </c>
      <c r="F28" s="2">
        <f>((F27*13)+D28)/14</f>
        <v>9.6405374068169198E-3</v>
      </c>
      <c r="G28" s="2">
        <f>((G27*13)+E28)/14</f>
        <v>2.8217783706305797E-3</v>
      </c>
      <c r="H28" s="2">
        <f t="shared" si="3"/>
        <v>3.4164757612280372</v>
      </c>
      <c r="I28" s="2">
        <f t="shared" si="4"/>
        <v>77.357511870008722</v>
      </c>
    </row>
    <row r="29" spans="1:9" ht="13.5" x14ac:dyDescent="0.25">
      <c r="A29" s="3">
        <v>42046</v>
      </c>
      <c r="B29" s="2">
        <v>3.9647999999999999</v>
      </c>
      <c r="C29" s="2">
        <f t="shared" si="0"/>
        <v>7.1800000000000086E-2</v>
      </c>
      <c r="D29" s="2">
        <f t="shared" si="1"/>
        <v>7.1800000000000086E-2</v>
      </c>
      <c r="E29" s="2">
        <f t="shared" si="2"/>
        <v>0</v>
      </c>
      <c r="F29" s="2">
        <f t="shared" ref="F29:G44" si="6">((F28*13)+D29)/14</f>
        <v>1.4080499020615717E-2</v>
      </c>
      <c r="G29" s="2">
        <f t="shared" si="6"/>
        <v>2.6202227727283958E-3</v>
      </c>
      <c r="H29" s="2">
        <f t="shared" si="3"/>
        <v>5.3737793469957218</v>
      </c>
      <c r="I29" s="2">
        <f t="shared" si="4"/>
        <v>84.310721385870536</v>
      </c>
    </row>
    <row r="30" spans="1:9" ht="13.5" x14ac:dyDescent="0.25">
      <c r="A30" s="3">
        <v>42047</v>
      </c>
      <c r="B30" s="2">
        <v>3.9647999999999999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1.3074749090571738E-2</v>
      </c>
      <c r="G30" s="2">
        <f t="shared" si="6"/>
        <v>2.4330640032477961E-3</v>
      </c>
      <c r="H30" s="2">
        <f t="shared" si="3"/>
        <v>5.3737793469957218</v>
      </c>
      <c r="I30" s="2">
        <f t="shared" si="4"/>
        <v>84.310721385870536</v>
      </c>
    </row>
    <row r="31" spans="1:9" ht="13.5" x14ac:dyDescent="0.25">
      <c r="A31" s="3">
        <v>42048</v>
      </c>
      <c r="B31" s="2">
        <v>3.9611999999999998</v>
      </c>
      <c r="C31" s="2">
        <f t="shared" si="0"/>
        <v>-3.6000000000000476E-3</v>
      </c>
      <c r="D31" s="2">
        <f t="shared" si="1"/>
        <v>0</v>
      </c>
      <c r="E31" s="2">
        <f t="shared" si="2"/>
        <v>3.6000000000000476E-3</v>
      </c>
      <c r="F31" s="2">
        <f t="shared" si="6"/>
        <v>1.2140838441245184E-2</v>
      </c>
      <c r="G31" s="2">
        <f t="shared" si="6"/>
        <v>2.5164165744443853E-3</v>
      </c>
      <c r="H31" s="2">
        <f t="shared" si="3"/>
        <v>4.8246536620932217</v>
      </c>
      <c r="I31" s="2">
        <f t="shared" si="4"/>
        <v>82.831597241429336</v>
      </c>
    </row>
    <row r="32" spans="1:9" ht="13.5" x14ac:dyDescent="0.25">
      <c r="A32" s="3">
        <v>42051</v>
      </c>
      <c r="B32" s="2">
        <v>3.9468000000000001</v>
      </c>
      <c r="C32" s="2">
        <f t="shared" si="0"/>
        <v>-1.4399999999999746E-2</v>
      </c>
      <c r="D32" s="2">
        <f t="shared" si="1"/>
        <v>0</v>
      </c>
      <c r="E32" s="2">
        <f t="shared" si="2"/>
        <v>1.4399999999999746E-2</v>
      </c>
      <c r="F32" s="2">
        <f t="shared" si="6"/>
        <v>1.1273635695441956E-2</v>
      </c>
      <c r="G32" s="2">
        <f t="shared" si="6"/>
        <v>3.365243961984054E-3</v>
      </c>
      <c r="H32" s="2">
        <f t="shared" si="3"/>
        <v>3.3500203321946782</v>
      </c>
      <c r="I32" s="2">
        <f t="shared" si="4"/>
        <v>77.011601702204487</v>
      </c>
    </row>
    <row r="33" spans="1:9" ht="13.5" x14ac:dyDescent="0.25">
      <c r="A33" s="3">
        <v>42052</v>
      </c>
      <c r="B33" s="2">
        <v>3.9253</v>
      </c>
      <c r="C33" s="2">
        <f t="shared" si="0"/>
        <v>-2.1500000000000075E-2</v>
      </c>
      <c r="D33" s="2">
        <f t="shared" si="1"/>
        <v>0</v>
      </c>
      <c r="E33" s="2">
        <f t="shared" si="2"/>
        <v>2.1500000000000075E-2</v>
      </c>
      <c r="F33" s="2">
        <f t="shared" si="6"/>
        <v>1.0468376002910387E-2</v>
      </c>
      <c r="G33" s="2">
        <f t="shared" si="6"/>
        <v>4.6605836789851982E-3</v>
      </c>
      <c r="H33" s="2">
        <f t="shared" si="3"/>
        <v>2.2461512814613354</v>
      </c>
      <c r="I33" s="2">
        <f t="shared" si="4"/>
        <v>69.194288457504513</v>
      </c>
    </row>
    <row r="34" spans="1:9" ht="13.5" x14ac:dyDescent="0.25">
      <c r="A34" s="3">
        <v>42053</v>
      </c>
      <c r="B34" s="2">
        <v>3.911</v>
      </c>
      <c r="C34" s="2">
        <f t="shared" si="0"/>
        <v>-1.4299999999999979E-2</v>
      </c>
      <c r="D34" s="2">
        <f t="shared" si="1"/>
        <v>0</v>
      </c>
      <c r="E34" s="2">
        <f t="shared" si="2"/>
        <v>1.4299999999999979E-2</v>
      </c>
      <c r="F34" s="2">
        <f t="shared" si="6"/>
        <v>9.7206348598453587E-3</v>
      </c>
      <c r="G34" s="2">
        <f t="shared" si="6"/>
        <v>5.3491134162005401E-3</v>
      </c>
      <c r="H34" s="2">
        <f t="shared" si="3"/>
        <v>1.8172422425004213</v>
      </c>
      <c r="I34" s="2">
        <f t="shared" si="4"/>
        <v>64.504294841452548</v>
      </c>
    </row>
    <row r="35" spans="1:9" ht="13.5" x14ac:dyDescent="0.25">
      <c r="A35" s="3">
        <v>42054</v>
      </c>
      <c r="B35" s="2">
        <v>3.911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9.0263037984278337E-3</v>
      </c>
      <c r="G35" s="2">
        <f t="shared" si="6"/>
        <v>4.9670338864719306E-3</v>
      </c>
      <c r="H35" s="2">
        <f t="shared" si="3"/>
        <v>1.8172422425004211</v>
      </c>
      <c r="I35" s="2">
        <f t="shared" si="4"/>
        <v>64.504294841452548</v>
      </c>
    </row>
    <row r="36" spans="1:9" ht="13.5" x14ac:dyDescent="0.25">
      <c r="A36" s="3">
        <v>42055</v>
      </c>
      <c r="B36" s="2">
        <v>3.911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8.3815678128258461E-3</v>
      </c>
      <c r="G36" s="2">
        <f t="shared" si="6"/>
        <v>4.6122457517239358E-3</v>
      </c>
      <c r="H36" s="2">
        <f t="shared" si="3"/>
        <v>1.8172422425004213</v>
      </c>
      <c r="I36" s="2">
        <f t="shared" si="4"/>
        <v>64.504294841452548</v>
      </c>
    </row>
    <row r="37" spans="1:9" ht="13.5" x14ac:dyDescent="0.25">
      <c r="A37" s="3">
        <v>42058</v>
      </c>
      <c r="B37" s="2">
        <v>3.9397000000000002</v>
      </c>
      <c r="C37" s="2">
        <f t="shared" si="0"/>
        <v>2.870000000000017E-2</v>
      </c>
      <c r="D37" s="2">
        <f t="shared" si="1"/>
        <v>2.870000000000017E-2</v>
      </c>
      <c r="E37" s="2">
        <f t="shared" si="2"/>
        <v>0</v>
      </c>
      <c r="F37" s="2">
        <f t="shared" si="6"/>
        <v>9.8328843976240119E-3</v>
      </c>
      <c r="G37" s="2">
        <f t="shared" si="6"/>
        <v>4.2827996266007976E-3</v>
      </c>
      <c r="H37" s="2">
        <f t="shared" si="3"/>
        <v>2.2959011055645031</v>
      </c>
      <c r="I37" s="2">
        <f t="shared" si="4"/>
        <v>69.659283820388609</v>
      </c>
    </row>
    <row r="38" spans="1:9" ht="13.5" x14ac:dyDescent="0.25">
      <c r="A38" s="3">
        <v>42059</v>
      </c>
      <c r="B38" s="2">
        <v>3.9826999999999999</v>
      </c>
      <c r="C38" s="2">
        <f t="shared" si="0"/>
        <v>4.2999999999999705E-2</v>
      </c>
      <c r="D38" s="2">
        <f t="shared" si="1"/>
        <v>4.2999999999999705E-2</v>
      </c>
      <c r="E38" s="2">
        <f t="shared" si="2"/>
        <v>0</v>
      </c>
      <c r="F38" s="2">
        <f t="shared" si="6"/>
        <v>1.220196408350799E-2</v>
      </c>
      <c r="G38" s="2">
        <f t="shared" si="6"/>
        <v>3.9768853675578838E-3</v>
      </c>
      <c r="H38" s="2">
        <f t="shared" si="3"/>
        <v>3.0682212223283023</v>
      </c>
      <c r="I38" s="2">
        <f t="shared" si="4"/>
        <v>75.419232501135099</v>
      </c>
    </row>
    <row r="39" spans="1:9" ht="13.5" x14ac:dyDescent="0.25">
      <c r="A39" s="3">
        <v>42060</v>
      </c>
      <c r="B39" s="2">
        <v>3.9468000000000001</v>
      </c>
      <c r="C39" s="2">
        <f t="shared" si="0"/>
        <v>-3.5899999999999821E-2</v>
      </c>
      <c r="D39" s="2">
        <f t="shared" si="1"/>
        <v>0</v>
      </c>
      <c r="E39" s="2">
        <f t="shared" si="2"/>
        <v>3.5899999999999821E-2</v>
      </c>
      <c r="F39" s="2">
        <f t="shared" si="6"/>
        <v>1.1330395220400276E-2</v>
      </c>
      <c r="G39" s="2">
        <f t="shared" si="6"/>
        <v>6.2571078413037372E-3</v>
      </c>
      <c r="H39" s="2">
        <f t="shared" si="3"/>
        <v>1.8108038901946533</v>
      </c>
      <c r="I39" s="2">
        <f t="shared" si="4"/>
        <v>64.422989327414513</v>
      </c>
    </row>
    <row r="40" spans="1:9" ht="13.5" x14ac:dyDescent="0.25">
      <c r="A40" s="3">
        <v>42061</v>
      </c>
      <c r="B40" s="2">
        <v>3.9468000000000001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1.0521081276085972E-2</v>
      </c>
      <c r="G40" s="2">
        <f t="shared" si="6"/>
        <v>5.8101715669248988E-3</v>
      </c>
      <c r="H40" s="2">
        <f t="shared" si="3"/>
        <v>1.8108038901946535</v>
      </c>
      <c r="I40" s="2">
        <f t="shared" si="4"/>
        <v>64.422989327414513</v>
      </c>
    </row>
    <row r="41" spans="1:9" ht="13.5" x14ac:dyDescent="0.25">
      <c r="A41" s="3">
        <v>42062</v>
      </c>
      <c r="B41" s="2">
        <v>3.9397000000000002</v>
      </c>
      <c r="C41" s="2">
        <f t="shared" si="0"/>
        <v>-7.0999999999998842E-3</v>
      </c>
      <c r="D41" s="2">
        <f t="shared" si="1"/>
        <v>0</v>
      </c>
      <c r="E41" s="2">
        <f t="shared" si="2"/>
        <v>7.0999999999998842E-3</v>
      </c>
      <c r="F41" s="2">
        <f t="shared" si="6"/>
        <v>9.7695754706512584E-3</v>
      </c>
      <c r="G41" s="2">
        <f t="shared" si="6"/>
        <v>5.9023021692873974E-3</v>
      </c>
      <c r="H41" s="2">
        <f t="shared" si="3"/>
        <v>1.6552143876142431</v>
      </c>
      <c r="I41" s="2">
        <f t="shared" si="4"/>
        <v>62.338257706620908</v>
      </c>
    </row>
    <row r="42" spans="1:9" ht="13.5" x14ac:dyDescent="0.25">
      <c r="A42" s="3">
        <v>42065</v>
      </c>
      <c r="B42" s="2">
        <v>3.9289000000000001</v>
      </c>
      <c r="C42" s="2">
        <f t="shared" si="0"/>
        <v>-1.0800000000000143E-2</v>
      </c>
      <c r="D42" s="2">
        <f t="shared" si="1"/>
        <v>0</v>
      </c>
      <c r="E42" s="2">
        <f t="shared" si="2"/>
        <v>1.0800000000000143E-2</v>
      </c>
      <c r="F42" s="2">
        <f t="shared" si="6"/>
        <v>9.0717486513190258E-3</v>
      </c>
      <c r="G42" s="2">
        <f t="shared" si="6"/>
        <v>6.2521377286240219E-3</v>
      </c>
      <c r="H42" s="2">
        <f t="shared" si="3"/>
        <v>1.4509834947790805</v>
      </c>
      <c r="I42" s="2">
        <f t="shared" si="4"/>
        <v>59.200051647425113</v>
      </c>
    </row>
    <row r="43" spans="1:9" ht="13.5" x14ac:dyDescent="0.25">
      <c r="A43" s="3">
        <v>42066</v>
      </c>
      <c r="B43" s="2">
        <v>3.9289000000000001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8.4237666047962383E-3</v>
      </c>
      <c r="G43" s="2">
        <f t="shared" si="6"/>
        <v>5.8055564622937345E-3</v>
      </c>
      <c r="H43" s="2">
        <f t="shared" si="3"/>
        <v>1.4509834947790805</v>
      </c>
      <c r="I43" s="2">
        <f t="shared" si="4"/>
        <v>59.200051647425113</v>
      </c>
    </row>
    <row r="44" spans="1:9" ht="13.5" x14ac:dyDescent="0.25">
      <c r="A44" s="3">
        <v>42067</v>
      </c>
      <c r="B44" s="2">
        <v>3.9289000000000001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7.8220689901679352E-3</v>
      </c>
      <c r="G44" s="2">
        <f t="shared" si="6"/>
        <v>5.390873857844182E-3</v>
      </c>
      <c r="H44" s="2">
        <f t="shared" si="3"/>
        <v>1.4509834947790805</v>
      </c>
      <c r="I44" s="2">
        <f t="shared" si="4"/>
        <v>59.200051647425113</v>
      </c>
    </row>
    <row r="45" spans="1:9" ht="13.5" x14ac:dyDescent="0.25">
      <c r="A45" s="3">
        <v>42068</v>
      </c>
      <c r="B45" s="2">
        <v>3.9432</v>
      </c>
      <c r="C45" s="2">
        <f t="shared" si="0"/>
        <v>1.4299999999999979E-2</v>
      </c>
      <c r="D45" s="2">
        <f t="shared" si="1"/>
        <v>1.4299999999999979E-2</v>
      </c>
      <c r="E45" s="2">
        <f t="shared" si="2"/>
        <v>0</v>
      </c>
      <c r="F45" s="2">
        <f t="shared" ref="F45:G60" si="7">((F44*13)+D45)/14</f>
        <v>8.2847783480130815E-3</v>
      </c>
      <c r="G45" s="2">
        <f t="shared" si="7"/>
        <v>5.0058114394267396E-3</v>
      </c>
      <c r="H45" s="2">
        <f t="shared" si="3"/>
        <v>1.6550320459057974</v>
      </c>
      <c r="I45" s="2">
        <f t="shared" si="4"/>
        <v>62.335671181745099</v>
      </c>
    </row>
    <row r="46" spans="1:9" ht="13.5" x14ac:dyDescent="0.25">
      <c r="A46" s="3">
        <v>42069</v>
      </c>
      <c r="B46" s="2">
        <v>3.9289000000000001</v>
      </c>
      <c r="C46" s="2">
        <f t="shared" si="0"/>
        <v>-1.4299999999999979E-2</v>
      </c>
      <c r="D46" s="2">
        <f t="shared" si="1"/>
        <v>0</v>
      </c>
      <c r="E46" s="2">
        <f t="shared" si="2"/>
        <v>1.4299999999999979E-2</v>
      </c>
      <c r="F46" s="2">
        <f t="shared" si="7"/>
        <v>7.6930084660121467E-3</v>
      </c>
      <c r="G46" s="2">
        <f t="shared" si="7"/>
        <v>5.6696820508962565E-3</v>
      </c>
      <c r="H46" s="2">
        <f t="shared" si="3"/>
        <v>1.3568677038593453</v>
      </c>
      <c r="I46" s="2">
        <f t="shared" si="4"/>
        <v>57.570804743833911</v>
      </c>
    </row>
    <row r="47" spans="1:9" ht="13.5" x14ac:dyDescent="0.25">
      <c r="A47" s="3">
        <v>42072</v>
      </c>
      <c r="B47" s="2">
        <v>3.9468000000000001</v>
      </c>
      <c r="C47" s="2">
        <f t="shared" si="0"/>
        <v>1.7900000000000027E-2</v>
      </c>
      <c r="D47" s="2">
        <f t="shared" si="1"/>
        <v>1.7900000000000027E-2</v>
      </c>
      <c r="E47" s="2">
        <f t="shared" si="2"/>
        <v>0</v>
      </c>
      <c r="F47" s="2">
        <f t="shared" si="7"/>
        <v>8.4220792898684234E-3</v>
      </c>
      <c r="G47" s="2">
        <f t="shared" si="7"/>
        <v>5.264704761546524E-3</v>
      </c>
      <c r="H47" s="2">
        <f t="shared" si="3"/>
        <v>1.5997248984185033</v>
      </c>
      <c r="I47" s="2">
        <f t="shared" si="4"/>
        <v>61.534391557801662</v>
      </c>
    </row>
    <row r="48" spans="1:9" ht="13.5" x14ac:dyDescent="0.25">
      <c r="A48" s="3">
        <v>42073</v>
      </c>
      <c r="B48" s="2">
        <v>3.9361000000000002</v>
      </c>
      <c r="C48" s="2">
        <f t="shared" si="0"/>
        <v>-1.0699999999999932E-2</v>
      </c>
      <c r="D48" s="2">
        <f t="shared" si="1"/>
        <v>0</v>
      </c>
      <c r="E48" s="2">
        <f t="shared" si="2"/>
        <v>1.0699999999999932E-2</v>
      </c>
      <c r="F48" s="2">
        <f t="shared" si="7"/>
        <v>7.8205021977349638E-3</v>
      </c>
      <c r="G48" s="2">
        <f t="shared" si="7"/>
        <v>5.6529401357217676E-3</v>
      </c>
      <c r="H48" s="2">
        <f t="shared" si="3"/>
        <v>1.3834397693893925</v>
      </c>
      <c r="I48" s="2">
        <f t="shared" si="4"/>
        <v>58.043831740871404</v>
      </c>
    </row>
    <row r="49" spans="1:9" ht="13.5" x14ac:dyDescent="0.25">
      <c r="A49" s="3">
        <v>42074</v>
      </c>
      <c r="B49" s="2">
        <v>3.9468000000000001</v>
      </c>
      <c r="C49" s="2">
        <f t="shared" si="0"/>
        <v>1.0699999999999932E-2</v>
      </c>
      <c r="D49" s="2">
        <f t="shared" si="1"/>
        <v>1.0699999999999932E-2</v>
      </c>
      <c r="E49" s="2">
        <f t="shared" si="2"/>
        <v>0</v>
      </c>
      <c r="F49" s="2">
        <f t="shared" si="7"/>
        <v>8.0261806121824618E-3</v>
      </c>
      <c r="G49" s="2">
        <f t="shared" si="7"/>
        <v>5.2491586974559275E-3</v>
      </c>
      <c r="H49" s="2">
        <f t="shared" si="3"/>
        <v>1.5290413330563721</v>
      </c>
      <c r="I49" s="2">
        <f t="shared" si="4"/>
        <v>60.459325558294069</v>
      </c>
    </row>
    <row r="50" spans="1:9" ht="13.5" x14ac:dyDescent="0.25">
      <c r="A50" s="3">
        <v>42075</v>
      </c>
      <c r="B50" s="2">
        <v>3.9397000000000002</v>
      </c>
      <c r="C50" s="2">
        <f t="shared" si="0"/>
        <v>-7.0999999999998842E-3</v>
      </c>
      <c r="D50" s="2">
        <f t="shared" si="1"/>
        <v>0</v>
      </c>
      <c r="E50" s="2">
        <f t="shared" si="2"/>
        <v>7.0999999999998842E-3</v>
      </c>
      <c r="F50" s="2">
        <f t="shared" si="7"/>
        <v>7.4528819970265722E-3</v>
      </c>
      <c r="G50" s="2">
        <f t="shared" si="7"/>
        <v>5.3813616476376391E-3</v>
      </c>
      <c r="H50" s="2">
        <f t="shared" si="3"/>
        <v>1.3849435301004736</v>
      </c>
      <c r="I50" s="2">
        <f t="shared" si="4"/>
        <v>58.070286051683929</v>
      </c>
    </row>
    <row r="51" spans="1:9" ht="13.5" x14ac:dyDescent="0.25">
      <c r="A51" s="3">
        <v>42076</v>
      </c>
      <c r="B51" s="2">
        <v>3.9397000000000002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6.9205332829532454E-3</v>
      </c>
      <c r="G51" s="2">
        <f t="shared" si="7"/>
        <v>4.9969786728063792E-3</v>
      </c>
      <c r="H51" s="2">
        <f t="shared" si="3"/>
        <v>1.3849435301004733</v>
      </c>
      <c r="I51" s="2">
        <f t="shared" si="4"/>
        <v>58.070286051683929</v>
      </c>
    </row>
    <row r="52" spans="1:9" ht="13.5" x14ac:dyDescent="0.25">
      <c r="A52" s="3">
        <v>42079</v>
      </c>
      <c r="B52" s="2">
        <v>3.9397000000000002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6.4262094770280139E-3</v>
      </c>
      <c r="G52" s="2">
        <f t="shared" si="7"/>
        <v>4.6400516247487806E-3</v>
      </c>
      <c r="H52" s="2">
        <f t="shared" si="3"/>
        <v>1.3849435301004736</v>
      </c>
      <c r="I52" s="2">
        <f t="shared" si="4"/>
        <v>58.070286051683929</v>
      </c>
    </row>
    <row r="53" spans="1:9" ht="13.5" x14ac:dyDescent="0.25">
      <c r="A53" s="3">
        <v>42080</v>
      </c>
      <c r="B53" s="2">
        <v>3.9397000000000002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5.9671945143831562E-3</v>
      </c>
      <c r="G53" s="2">
        <f t="shared" si="7"/>
        <v>4.3086193658381537E-3</v>
      </c>
      <c r="H53" s="2">
        <f t="shared" si="3"/>
        <v>1.3849435301004736</v>
      </c>
      <c r="I53" s="2">
        <f t="shared" si="4"/>
        <v>58.070286051683929</v>
      </c>
    </row>
    <row r="54" spans="1:9" ht="13.5" x14ac:dyDescent="0.25">
      <c r="A54" s="3">
        <v>42081</v>
      </c>
      <c r="B54" s="2">
        <v>3.8751000000000002</v>
      </c>
      <c r="C54" s="2">
        <f t="shared" si="0"/>
        <v>-6.4599999999999991E-2</v>
      </c>
      <c r="D54" s="2">
        <f t="shared" si="1"/>
        <v>0</v>
      </c>
      <c r="E54" s="2">
        <f t="shared" si="2"/>
        <v>6.4599999999999991E-2</v>
      </c>
      <c r="F54" s="2">
        <f t="shared" si="7"/>
        <v>5.5409663347843596E-3</v>
      </c>
      <c r="G54" s="2">
        <f t="shared" si="7"/>
        <v>8.6151465539925694E-3</v>
      </c>
      <c r="H54" s="2">
        <f t="shared" si="3"/>
        <v>0.64316565017880933</v>
      </c>
      <c r="I54" s="2">
        <f t="shared" si="4"/>
        <v>39.141863153530501</v>
      </c>
    </row>
    <row r="55" spans="1:9" ht="13.5" x14ac:dyDescent="0.25">
      <c r="A55" s="3">
        <v>42082</v>
      </c>
      <c r="B55" s="2">
        <v>3.8751000000000002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5.1451830251569046E-3</v>
      </c>
      <c r="G55" s="2">
        <f t="shared" si="7"/>
        <v>7.9997789429931011E-3</v>
      </c>
      <c r="H55" s="2">
        <f t="shared" si="3"/>
        <v>0.64316565017880911</v>
      </c>
      <c r="I55" s="2">
        <f t="shared" si="4"/>
        <v>39.141863153530501</v>
      </c>
    </row>
    <row r="56" spans="1:9" ht="13.5" x14ac:dyDescent="0.25">
      <c r="A56" s="3">
        <v>42086</v>
      </c>
      <c r="B56" s="2">
        <v>3.8751000000000002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4.7776699519314113E-3</v>
      </c>
      <c r="G56" s="2">
        <f t="shared" si="7"/>
        <v>7.4283661613507371E-3</v>
      </c>
      <c r="H56" s="2">
        <f t="shared" si="3"/>
        <v>0.64316565017880911</v>
      </c>
      <c r="I56" s="2">
        <f t="shared" si="4"/>
        <v>39.141863153530501</v>
      </c>
    </row>
    <row r="57" spans="1:9" ht="13.5" x14ac:dyDescent="0.25">
      <c r="A57" s="3">
        <v>42087</v>
      </c>
      <c r="B57" s="2">
        <v>3.911</v>
      </c>
      <c r="C57" s="2">
        <f t="shared" si="0"/>
        <v>3.5899999999999821E-2</v>
      </c>
      <c r="D57" s="2">
        <f t="shared" si="1"/>
        <v>3.5899999999999821E-2</v>
      </c>
      <c r="E57" s="2">
        <f t="shared" si="2"/>
        <v>0</v>
      </c>
      <c r="F57" s="2">
        <f t="shared" si="7"/>
        <v>7.0006935267934401E-3</v>
      </c>
      <c r="G57" s="2">
        <f t="shared" si="7"/>
        <v>6.8977685783971126E-3</v>
      </c>
      <c r="H57" s="2">
        <f t="shared" si="3"/>
        <v>1.0149214847129946</v>
      </c>
      <c r="I57" s="2">
        <f t="shared" si="4"/>
        <v>50.370274594474331</v>
      </c>
    </row>
    <row r="58" spans="1:9" ht="13.5" x14ac:dyDescent="0.25">
      <c r="A58" s="3">
        <v>42088</v>
      </c>
      <c r="B58" s="2">
        <v>3.911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6.5006439891653377E-3</v>
      </c>
      <c r="G58" s="2">
        <f t="shared" si="7"/>
        <v>6.4050708227973195E-3</v>
      </c>
      <c r="H58" s="2">
        <f t="shared" si="3"/>
        <v>1.0149214847129946</v>
      </c>
      <c r="I58" s="2">
        <f t="shared" si="4"/>
        <v>50.370274594474331</v>
      </c>
    </row>
    <row r="59" spans="1:9" ht="13.5" x14ac:dyDescent="0.25">
      <c r="A59" s="3">
        <v>42089</v>
      </c>
      <c r="B59" s="2">
        <v>3.911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6.0363122756535281E-3</v>
      </c>
      <c r="G59" s="2">
        <f t="shared" si="7"/>
        <v>5.9475657640260821E-3</v>
      </c>
      <c r="H59" s="2">
        <f t="shared" si="3"/>
        <v>1.0149214847129948</v>
      </c>
      <c r="I59" s="2">
        <f t="shared" si="4"/>
        <v>50.370274594474338</v>
      </c>
    </row>
    <row r="60" spans="1:9" ht="13.5" x14ac:dyDescent="0.25">
      <c r="A60" s="3">
        <v>42090</v>
      </c>
      <c r="B60" s="2">
        <v>3.911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5.6051471131068472E-3</v>
      </c>
      <c r="G60" s="2">
        <f t="shared" si="7"/>
        <v>5.5227396380242199E-3</v>
      </c>
      <c r="H60" s="2">
        <f t="shared" si="3"/>
        <v>1.0149214847129946</v>
      </c>
      <c r="I60" s="2">
        <f t="shared" si="4"/>
        <v>50.370274594474331</v>
      </c>
    </row>
    <row r="61" spans="1:9" ht="13.5" x14ac:dyDescent="0.25">
      <c r="A61" s="3">
        <v>42093</v>
      </c>
      <c r="B61" s="2">
        <v>3.9180999999999999</v>
      </c>
      <c r="C61" s="2">
        <f t="shared" si="0"/>
        <v>7.0999999999998842E-3</v>
      </c>
      <c r="D61" s="2">
        <f t="shared" si="1"/>
        <v>7.0999999999998842E-3</v>
      </c>
      <c r="E61" s="2">
        <f t="shared" si="2"/>
        <v>0</v>
      </c>
      <c r="F61" s="2">
        <f t="shared" ref="F61:G76" si="8">((F60*13)+D61)/14</f>
        <v>5.7119223193134927E-3</v>
      </c>
      <c r="G61" s="2">
        <f t="shared" si="8"/>
        <v>5.1282582353082045E-3</v>
      </c>
      <c r="H61" s="2">
        <f t="shared" si="3"/>
        <v>1.1138133177433898</v>
      </c>
      <c r="I61" s="2">
        <f t="shared" si="4"/>
        <v>52.692132668198241</v>
      </c>
    </row>
    <row r="62" spans="1:9" ht="13.5" x14ac:dyDescent="0.25">
      <c r="A62" s="3">
        <v>42094</v>
      </c>
      <c r="B62" s="2">
        <v>3.9037999999999999</v>
      </c>
      <c r="C62" s="2">
        <f t="shared" si="0"/>
        <v>-1.4299999999999979E-2</v>
      </c>
      <c r="D62" s="2">
        <f t="shared" si="1"/>
        <v>0</v>
      </c>
      <c r="E62" s="2">
        <f t="shared" si="2"/>
        <v>1.4299999999999979E-2</v>
      </c>
      <c r="F62" s="2">
        <f t="shared" si="8"/>
        <v>5.3039278679339582E-3</v>
      </c>
      <c r="G62" s="2">
        <f t="shared" si="8"/>
        <v>5.7833826470719022E-3</v>
      </c>
      <c r="H62" s="2">
        <f t="shared" si="3"/>
        <v>0.91709786324086828</v>
      </c>
      <c r="I62" s="2">
        <f t="shared" si="4"/>
        <v>47.837821992587664</v>
      </c>
    </row>
    <row r="63" spans="1:9" ht="13.5" x14ac:dyDescent="0.25">
      <c r="A63" s="3">
        <v>42095</v>
      </c>
      <c r="B63" s="2">
        <v>3.9074</v>
      </c>
      <c r="C63" s="2">
        <f t="shared" si="0"/>
        <v>3.6000000000000476E-3</v>
      </c>
      <c r="D63" s="2">
        <f t="shared" si="1"/>
        <v>3.6000000000000476E-3</v>
      </c>
      <c r="E63" s="2">
        <f t="shared" si="2"/>
        <v>0</v>
      </c>
      <c r="F63" s="2">
        <f t="shared" si="8"/>
        <v>5.1822187345101078E-3</v>
      </c>
      <c r="G63" s="2">
        <f t="shared" si="8"/>
        <v>5.3702838865667662E-3</v>
      </c>
      <c r="H63" s="2">
        <f t="shared" si="3"/>
        <v>0.96498040773466653</v>
      </c>
      <c r="I63" s="2">
        <f t="shared" si="4"/>
        <v>49.108907342600283</v>
      </c>
    </row>
    <row r="64" spans="1:9" ht="13.5" x14ac:dyDescent="0.25">
      <c r="A64" s="3">
        <v>42096</v>
      </c>
      <c r="B64" s="2">
        <v>3.9037999999999999</v>
      </c>
      <c r="C64" s="2">
        <f t="shared" si="0"/>
        <v>-3.6000000000000476E-3</v>
      </c>
      <c r="D64" s="2">
        <f t="shared" si="1"/>
        <v>0</v>
      </c>
      <c r="E64" s="2">
        <f t="shared" si="2"/>
        <v>3.6000000000000476E-3</v>
      </c>
      <c r="F64" s="2">
        <f t="shared" si="8"/>
        <v>4.8120602534736717E-3</v>
      </c>
      <c r="G64" s="2">
        <f t="shared" si="8"/>
        <v>5.2438350375262855E-3</v>
      </c>
      <c r="H64" s="2">
        <f t="shared" si="3"/>
        <v>0.91766049447346876</v>
      </c>
      <c r="I64" s="2">
        <f t="shared" si="4"/>
        <v>47.853126093909047</v>
      </c>
    </row>
    <row r="65" spans="1:9" ht="13.5" x14ac:dyDescent="0.25">
      <c r="A65" s="3">
        <v>42097</v>
      </c>
      <c r="B65" s="2">
        <v>3.9074</v>
      </c>
      <c r="C65" s="2">
        <f t="shared" si="0"/>
        <v>3.6000000000000476E-3</v>
      </c>
      <c r="D65" s="2">
        <f t="shared" si="1"/>
        <v>3.6000000000000476E-3</v>
      </c>
      <c r="E65" s="2">
        <f t="shared" si="2"/>
        <v>0</v>
      </c>
      <c r="F65" s="2">
        <f t="shared" si="8"/>
        <v>4.725484521082699E-3</v>
      </c>
      <c r="G65" s="2">
        <f t="shared" si="8"/>
        <v>4.8692753919886934E-3</v>
      </c>
      <c r="H65" s="2">
        <f t="shared" si="3"/>
        <v>0.97046976000934959</v>
      </c>
      <c r="I65" s="2">
        <f t="shared" si="4"/>
        <v>49.250680203523899</v>
      </c>
    </row>
    <row r="66" spans="1:9" ht="13.5" x14ac:dyDescent="0.25">
      <c r="A66" s="3">
        <v>42100</v>
      </c>
      <c r="B66" s="2">
        <v>3.8965999999999998</v>
      </c>
      <c r="C66" s="2">
        <f t="shared" si="0"/>
        <v>-1.0800000000000143E-2</v>
      </c>
      <c r="D66" s="2">
        <f t="shared" si="1"/>
        <v>0</v>
      </c>
      <c r="E66" s="2">
        <f t="shared" si="2"/>
        <v>1.0800000000000143E-2</v>
      </c>
      <c r="F66" s="2">
        <f t="shared" si="8"/>
        <v>4.3879499124339343E-3</v>
      </c>
      <c r="G66" s="2">
        <f t="shared" si="8"/>
        <v>5.2928985782752253E-3</v>
      </c>
      <c r="H66" s="2">
        <f t="shared" si="3"/>
        <v>0.82902588204586702</v>
      </c>
      <c r="I66" s="2">
        <f t="shared" si="4"/>
        <v>45.326088065990383</v>
      </c>
    </row>
    <row r="67" spans="1:9" ht="13.5" x14ac:dyDescent="0.25">
      <c r="A67" s="3">
        <v>42101</v>
      </c>
      <c r="B67" s="2">
        <v>3.8965999999999998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4.0745249186886533E-3</v>
      </c>
      <c r="G67" s="2">
        <f t="shared" si="8"/>
        <v>4.9148343941127094E-3</v>
      </c>
      <c r="H67" s="2">
        <f t="shared" si="3"/>
        <v>0.82902588204586702</v>
      </c>
      <c r="I67" s="2">
        <f t="shared" si="4"/>
        <v>45.326088065990383</v>
      </c>
    </row>
    <row r="68" spans="1:9" ht="13.5" x14ac:dyDescent="0.25">
      <c r="A68" s="3">
        <v>42102</v>
      </c>
      <c r="B68" s="2">
        <v>3.8751000000000002</v>
      </c>
      <c r="C68" s="2">
        <f t="shared" si="9"/>
        <v>-2.1499999999999631E-2</v>
      </c>
      <c r="D68" s="2">
        <f t="shared" si="10"/>
        <v>0</v>
      </c>
      <c r="E68" s="2">
        <f t="shared" si="11"/>
        <v>2.1499999999999631E-2</v>
      </c>
      <c r="F68" s="2">
        <f t="shared" si="8"/>
        <v>3.7834874244966066E-3</v>
      </c>
      <c r="G68" s="2">
        <f t="shared" si="8"/>
        <v>6.0994890802474897E-3</v>
      </c>
      <c r="H68" s="2">
        <f t="shared" si="3"/>
        <v>0.62029579440497817</v>
      </c>
      <c r="I68" s="2">
        <f t="shared" si="4"/>
        <v>38.282873815195558</v>
      </c>
    </row>
    <row r="69" spans="1:9" ht="13.5" x14ac:dyDescent="0.25">
      <c r="A69" s="3">
        <v>42104</v>
      </c>
      <c r="B69" s="2">
        <v>3.8715000000000002</v>
      </c>
      <c r="C69" s="2">
        <f t="shared" si="9"/>
        <v>-3.6000000000000476E-3</v>
      </c>
      <c r="D69" s="2">
        <f t="shared" si="10"/>
        <v>0</v>
      </c>
      <c r="E69" s="2">
        <f t="shared" si="11"/>
        <v>3.6000000000000476E-3</v>
      </c>
      <c r="F69" s="2">
        <f t="shared" si="8"/>
        <v>3.5132383227468489E-3</v>
      </c>
      <c r="G69" s="2">
        <f t="shared" si="8"/>
        <v>5.9209541459441014E-3</v>
      </c>
      <c r="H69" s="2">
        <f t="shared" si="3"/>
        <v>0.59335678611080678</v>
      </c>
      <c r="I69" s="2">
        <f t="shared" si="4"/>
        <v>37.239417516720756</v>
      </c>
    </row>
    <row r="70" spans="1:9" ht="13.5" x14ac:dyDescent="0.25">
      <c r="A70" s="3">
        <v>42107</v>
      </c>
      <c r="B70" s="2">
        <v>3.8679000000000001</v>
      </c>
      <c r="C70" s="2">
        <f t="shared" si="9"/>
        <v>-3.6000000000000476E-3</v>
      </c>
      <c r="D70" s="2">
        <f t="shared" si="10"/>
        <v>0</v>
      </c>
      <c r="E70" s="2">
        <f t="shared" si="11"/>
        <v>3.6000000000000476E-3</v>
      </c>
      <c r="F70" s="2">
        <f t="shared" si="8"/>
        <v>3.262292728264931E-3</v>
      </c>
      <c r="G70" s="2">
        <f t="shared" si="8"/>
        <v>5.755171706948098E-3</v>
      </c>
      <c r="H70" s="2">
        <f t="shared" si="3"/>
        <v>0.56684542084581657</v>
      </c>
      <c r="I70" s="2">
        <f t="shared" si="4"/>
        <v>36.177494812463465</v>
      </c>
    </row>
    <row r="71" spans="1:9" ht="13.5" x14ac:dyDescent="0.25">
      <c r="A71" s="3">
        <v>42108</v>
      </c>
      <c r="B71" s="2">
        <v>3.8715000000000002</v>
      </c>
      <c r="C71" s="2">
        <f t="shared" si="9"/>
        <v>3.6000000000000476E-3</v>
      </c>
      <c r="D71" s="2">
        <f t="shared" si="10"/>
        <v>3.6000000000000476E-3</v>
      </c>
      <c r="E71" s="2">
        <f t="shared" si="11"/>
        <v>0</v>
      </c>
      <c r="F71" s="2">
        <f t="shared" si="8"/>
        <v>3.2864146762460111E-3</v>
      </c>
      <c r="G71" s="2">
        <f t="shared" si="8"/>
        <v>5.344088013594663E-3</v>
      </c>
      <c r="H71" s="2">
        <f t="shared" si="3"/>
        <v>0.61496267798842397</v>
      </c>
      <c r="I71" s="2">
        <f t="shared" si="4"/>
        <v>38.079064387693045</v>
      </c>
    </row>
    <row r="72" spans="1:9" ht="13.5" x14ac:dyDescent="0.25">
      <c r="A72" s="3">
        <v>42109</v>
      </c>
      <c r="B72" s="2">
        <v>3.8679000000000001</v>
      </c>
      <c r="C72" s="2">
        <f t="shared" si="9"/>
        <v>-3.6000000000000476E-3</v>
      </c>
      <c r="D72" s="2">
        <f t="shared" si="10"/>
        <v>0</v>
      </c>
      <c r="E72" s="2">
        <f t="shared" si="11"/>
        <v>3.6000000000000476E-3</v>
      </c>
      <c r="F72" s="2">
        <f t="shared" si="8"/>
        <v>3.0516707707998673E-3</v>
      </c>
      <c r="G72" s="2">
        <f t="shared" si="8"/>
        <v>5.2195102983379048E-3</v>
      </c>
      <c r="H72" s="2">
        <f t="shared" si="3"/>
        <v>0.58466610780931649</v>
      </c>
      <c r="I72" s="2">
        <f t="shared" si="4"/>
        <v>36.895223853659246</v>
      </c>
    </row>
    <row r="73" spans="1:9" ht="13.5" x14ac:dyDescent="0.25">
      <c r="A73" s="3">
        <v>42110</v>
      </c>
      <c r="B73" s="2">
        <v>3.8643000000000001</v>
      </c>
      <c r="C73" s="2">
        <f t="shared" si="9"/>
        <v>-3.6000000000000476E-3</v>
      </c>
      <c r="D73" s="2">
        <f t="shared" si="10"/>
        <v>0</v>
      </c>
      <c r="E73" s="2">
        <f t="shared" si="11"/>
        <v>3.6000000000000476E-3</v>
      </c>
      <c r="F73" s="2">
        <f t="shared" si="8"/>
        <v>2.8336942871713053E-3</v>
      </c>
      <c r="G73" s="2">
        <f t="shared" si="8"/>
        <v>5.1038309913137717E-3</v>
      </c>
      <c r="H73" s="2">
        <f t="shared" si="3"/>
        <v>0.55520927162243028</v>
      </c>
      <c r="I73" s="2">
        <f t="shared" si="4"/>
        <v>35.699971814289867</v>
      </c>
    </row>
    <row r="74" spans="1:9" ht="13.5" x14ac:dyDescent="0.25">
      <c r="A74" s="3">
        <v>42111</v>
      </c>
      <c r="B74" s="2">
        <v>3.8679000000000001</v>
      </c>
      <c r="C74" s="2">
        <f t="shared" si="9"/>
        <v>3.6000000000000476E-3</v>
      </c>
      <c r="D74" s="2">
        <f t="shared" si="10"/>
        <v>3.6000000000000476E-3</v>
      </c>
      <c r="E74" s="2">
        <f t="shared" si="11"/>
        <v>0</v>
      </c>
      <c r="F74" s="2">
        <f t="shared" si="8"/>
        <v>2.8884304095162156E-3</v>
      </c>
      <c r="G74" s="2">
        <f t="shared" si="8"/>
        <v>4.7392716347913599E-3</v>
      </c>
      <c r="H74" s="2">
        <f t="shared" si="3"/>
        <v>0.60946715700193765</v>
      </c>
      <c r="I74" s="2">
        <f t="shared" si="4"/>
        <v>37.867635530832018</v>
      </c>
    </row>
    <row r="75" spans="1:9" ht="13.5" x14ac:dyDescent="0.25">
      <c r="A75" s="3">
        <v>42114</v>
      </c>
      <c r="B75" s="2">
        <v>3.8679000000000001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2.6821139516936291E-3</v>
      </c>
      <c r="G75" s="2">
        <f t="shared" si="8"/>
        <v>4.4007522323062627E-3</v>
      </c>
      <c r="H75" s="2">
        <f t="shared" si="3"/>
        <v>0.60946715700193776</v>
      </c>
      <c r="I75" s="2">
        <f t="shared" si="4"/>
        <v>37.867635530832018</v>
      </c>
    </row>
    <row r="76" spans="1:9" ht="13.5" x14ac:dyDescent="0.25">
      <c r="A76" s="3">
        <v>42115</v>
      </c>
      <c r="B76" s="2">
        <v>3.8751000000000002</v>
      </c>
      <c r="C76" s="2">
        <f t="shared" si="9"/>
        <v>7.2000000000000952E-3</v>
      </c>
      <c r="D76" s="2">
        <f t="shared" si="10"/>
        <v>7.2000000000000952E-3</v>
      </c>
      <c r="E76" s="2">
        <f t="shared" si="11"/>
        <v>0</v>
      </c>
      <c r="F76" s="2">
        <f t="shared" si="8"/>
        <v>3.0048200980012339E-3</v>
      </c>
      <c r="G76" s="2">
        <f t="shared" si="8"/>
        <v>4.0864127871415292E-3</v>
      </c>
      <c r="H76" s="2">
        <f t="shared" si="3"/>
        <v>0.73531976687629841</v>
      </c>
      <c r="I76" s="2">
        <f t="shared" si="4"/>
        <v>42.373733124698248</v>
      </c>
    </row>
    <row r="77" spans="1:9" ht="13.5" x14ac:dyDescent="0.25">
      <c r="A77" s="3">
        <v>42116</v>
      </c>
      <c r="B77" s="2">
        <v>3.8751000000000002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2.790190091001146E-3</v>
      </c>
      <c r="G77" s="2">
        <f t="shared" si="12"/>
        <v>3.7945261594885629E-3</v>
      </c>
      <c r="H77" s="2">
        <f t="shared" si="3"/>
        <v>0.73531976687629841</v>
      </c>
      <c r="I77" s="2">
        <f t="shared" si="4"/>
        <v>42.373733124698248</v>
      </c>
    </row>
    <row r="78" spans="1:9" ht="13.5" x14ac:dyDescent="0.25">
      <c r="A78" s="3">
        <v>42117</v>
      </c>
      <c r="B78" s="2">
        <v>3.8248000000000002</v>
      </c>
      <c r="C78" s="2">
        <f t="shared" si="9"/>
        <v>-5.0300000000000011E-2</v>
      </c>
      <c r="D78" s="2">
        <f t="shared" si="10"/>
        <v>0</v>
      </c>
      <c r="E78" s="2">
        <f t="shared" si="11"/>
        <v>5.0300000000000011E-2</v>
      </c>
      <c r="F78" s="2">
        <f t="shared" si="12"/>
        <v>2.5908907987867782E-3</v>
      </c>
      <c r="G78" s="2">
        <f t="shared" si="12"/>
        <v>7.1163457195250945E-3</v>
      </c>
      <c r="H78" s="2">
        <f t="shared" si="3"/>
        <v>0.36407601610446771</v>
      </c>
      <c r="I78" s="2">
        <f t="shared" si="4"/>
        <v>26.690302578898581</v>
      </c>
    </row>
    <row r="79" spans="1:9" ht="13.5" x14ac:dyDescent="0.25">
      <c r="A79" s="3">
        <v>42118</v>
      </c>
      <c r="B79" s="2">
        <v>3.8391999999999999</v>
      </c>
      <c r="C79" s="2">
        <f t="shared" si="9"/>
        <v>1.4399999999999746E-2</v>
      </c>
      <c r="D79" s="2">
        <f t="shared" si="10"/>
        <v>1.4399999999999746E-2</v>
      </c>
      <c r="E79" s="2">
        <f t="shared" si="11"/>
        <v>0</v>
      </c>
      <c r="F79" s="2">
        <f t="shared" si="12"/>
        <v>3.4343985988734187E-3</v>
      </c>
      <c r="G79" s="2">
        <f t="shared" si="12"/>
        <v>6.6080353109875881E-3</v>
      </c>
      <c r="H79" s="2">
        <f t="shared" si="3"/>
        <v>0.51973066686899083</v>
      </c>
      <c r="I79" s="2">
        <f t="shared" si="4"/>
        <v>34.198866825511942</v>
      </c>
    </row>
    <row r="80" spans="1:9" ht="13.5" x14ac:dyDescent="0.25">
      <c r="A80" s="3">
        <v>42121</v>
      </c>
      <c r="B80" s="2">
        <v>3.8391999999999999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3.1890844132396031E-3</v>
      </c>
      <c r="G80" s="2">
        <f t="shared" si="12"/>
        <v>6.1360327887741888E-3</v>
      </c>
      <c r="H80" s="2">
        <f t="shared" si="3"/>
        <v>0.51973066686899094</v>
      </c>
      <c r="I80" s="2">
        <f t="shared" si="4"/>
        <v>34.198866825511956</v>
      </c>
    </row>
    <row r="81" spans="1:9" ht="13.5" x14ac:dyDescent="0.25">
      <c r="A81" s="3">
        <v>42122</v>
      </c>
      <c r="B81" s="2">
        <v>3.8391999999999999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2.9612926694367742E-3</v>
      </c>
      <c r="G81" s="2">
        <f t="shared" si="12"/>
        <v>5.6977447324331751E-3</v>
      </c>
      <c r="H81" s="2">
        <f t="shared" ref="H81:H144" si="13">F81/G81</f>
        <v>0.51973066686899094</v>
      </c>
      <c r="I81" s="2">
        <f t="shared" ref="I81:I144" si="14">IF(G81=0,100,100-(100/(1+H81)))</f>
        <v>34.198866825511956</v>
      </c>
    </row>
    <row r="82" spans="1:9" ht="13.5" x14ac:dyDescent="0.25">
      <c r="A82" s="3">
        <v>42123</v>
      </c>
      <c r="B82" s="2">
        <v>3.8751000000000002</v>
      </c>
      <c r="C82" s="2">
        <f t="shared" si="9"/>
        <v>3.5900000000000265E-2</v>
      </c>
      <c r="D82" s="2">
        <f t="shared" si="10"/>
        <v>3.5900000000000265E-2</v>
      </c>
      <c r="E82" s="2">
        <f t="shared" si="11"/>
        <v>0</v>
      </c>
      <c r="F82" s="2">
        <f t="shared" si="12"/>
        <v>5.3140574787627374E-3</v>
      </c>
      <c r="G82" s="2">
        <f t="shared" si="12"/>
        <v>5.290762965830806E-3</v>
      </c>
      <c r="H82" s="2">
        <f t="shared" si="13"/>
        <v>1.004402864592947</v>
      </c>
      <c r="I82" s="2">
        <f t="shared" si="14"/>
        <v>50.109829831884653</v>
      </c>
    </row>
    <row r="83" spans="1:9" ht="13.5" x14ac:dyDescent="0.25">
      <c r="A83" s="3">
        <v>42124</v>
      </c>
      <c r="B83" s="2">
        <v>3.8894000000000002</v>
      </c>
      <c r="C83" s="2">
        <f t="shared" si="9"/>
        <v>1.4299999999999979E-2</v>
      </c>
      <c r="D83" s="2">
        <f t="shared" si="10"/>
        <v>1.4299999999999979E-2</v>
      </c>
      <c r="E83" s="2">
        <f t="shared" si="11"/>
        <v>0</v>
      </c>
      <c r="F83" s="2">
        <f t="shared" si="12"/>
        <v>5.9559105159939689E-3</v>
      </c>
      <c r="G83" s="2">
        <f t="shared" si="12"/>
        <v>4.9128513254143207E-3</v>
      </c>
      <c r="H83" s="2">
        <f t="shared" si="13"/>
        <v>1.212312386736369</v>
      </c>
      <c r="I83" s="2">
        <f t="shared" si="14"/>
        <v>54.79842693123404</v>
      </c>
    </row>
    <row r="84" spans="1:9" ht="13.5" x14ac:dyDescent="0.25">
      <c r="A84" s="3">
        <v>42128</v>
      </c>
      <c r="B84" s="2">
        <v>3.8751000000000002</v>
      </c>
      <c r="C84" s="2">
        <f t="shared" si="9"/>
        <v>-1.4299999999999979E-2</v>
      </c>
      <c r="D84" s="2">
        <f t="shared" si="10"/>
        <v>0</v>
      </c>
      <c r="E84" s="2">
        <f t="shared" si="11"/>
        <v>1.4299999999999979E-2</v>
      </c>
      <c r="F84" s="2">
        <f t="shared" si="12"/>
        <v>5.5304883362801141E-3</v>
      </c>
      <c r="G84" s="2">
        <f t="shared" si="12"/>
        <v>5.5833619450275816E-3</v>
      </c>
      <c r="H84" s="2">
        <f t="shared" si="13"/>
        <v>0.99053014845391574</v>
      </c>
      <c r="I84" s="2">
        <f t="shared" si="14"/>
        <v>49.762127402254123</v>
      </c>
    </row>
    <row r="85" spans="1:9" ht="13.5" x14ac:dyDescent="0.25">
      <c r="A85" s="3">
        <v>42129</v>
      </c>
      <c r="B85" s="2">
        <v>3.8751000000000002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5.1354534551172485E-3</v>
      </c>
      <c r="G85" s="2">
        <f t="shared" si="12"/>
        <v>5.184550377525611E-3</v>
      </c>
      <c r="H85" s="2">
        <f t="shared" si="13"/>
        <v>0.99053014845391574</v>
      </c>
      <c r="I85" s="2">
        <f t="shared" si="14"/>
        <v>49.762127402254123</v>
      </c>
    </row>
    <row r="86" spans="1:9" ht="13.5" x14ac:dyDescent="0.25">
      <c r="A86" s="3">
        <v>42130</v>
      </c>
      <c r="B86" s="2">
        <v>3.8751000000000002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4.7686353511803021E-3</v>
      </c>
      <c r="G86" s="2">
        <f t="shared" si="12"/>
        <v>4.8142253505594956E-3</v>
      </c>
      <c r="H86" s="2">
        <f t="shared" si="13"/>
        <v>0.99053014845391585</v>
      </c>
      <c r="I86" s="2">
        <f t="shared" si="14"/>
        <v>49.76212740225413</v>
      </c>
    </row>
    <row r="87" spans="1:9" ht="13.5" x14ac:dyDescent="0.25">
      <c r="A87" s="3">
        <v>42131</v>
      </c>
      <c r="B87" s="2">
        <v>3.8069000000000002</v>
      </c>
      <c r="C87" s="2">
        <f t="shared" si="9"/>
        <v>-6.8200000000000038E-2</v>
      </c>
      <c r="D87" s="2">
        <f t="shared" si="10"/>
        <v>0</v>
      </c>
      <c r="E87" s="2">
        <f t="shared" si="11"/>
        <v>6.8200000000000038E-2</v>
      </c>
      <c r="F87" s="2">
        <f t="shared" si="12"/>
        <v>4.4280185403817087E-3</v>
      </c>
      <c r="G87" s="2">
        <f t="shared" si="12"/>
        <v>9.3417806826623928E-3</v>
      </c>
      <c r="H87" s="2">
        <f t="shared" si="13"/>
        <v>0.47400155182402876</v>
      </c>
      <c r="I87" s="2">
        <f t="shared" si="14"/>
        <v>32.15746626843557</v>
      </c>
    </row>
    <row r="88" spans="1:9" ht="13.5" x14ac:dyDescent="0.25">
      <c r="A88" s="3">
        <v>42132</v>
      </c>
      <c r="B88" s="2">
        <v>3.8751000000000002</v>
      </c>
      <c r="C88" s="2">
        <f t="shared" si="9"/>
        <v>6.8200000000000038E-2</v>
      </c>
      <c r="D88" s="2">
        <f t="shared" si="10"/>
        <v>6.8200000000000038E-2</v>
      </c>
      <c r="E88" s="2">
        <f t="shared" si="11"/>
        <v>0</v>
      </c>
      <c r="F88" s="2">
        <f t="shared" si="12"/>
        <v>8.98316007321159E-3</v>
      </c>
      <c r="G88" s="2">
        <f t="shared" si="12"/>
        <v>8.6745106339007928E-3</v>
      </c>
      <c r="H88" s="2">
        <f t="shared" si="13"/>
        <v>1.0355811932611583</v>
      </c>
      <c r="I88" s="2">
        <f t="shared" si="14"/>
        <v>50.873981184807334</v>
      </c>
    </row>
    <row r="89" spans="1:9" ht="13.5" x14ac:dyDescent="0.25">
      <c r="A89" s="3">
        <v>42135</v>
      </c>
      <c r="B89" s="2">
        <v>3.8751000000000002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8.3415057822679058E-3</v>
      </c>
      <c r="G89" s="2">
        <f t="shared" si="12"/>
        <v>8.0549027314793069E-3</v>
      </c>
      <c r="H89" s="2">
        <f t="shared" si="13"/>
        <v>1.0355811932611585</v>
      </c>
      <c r="I89" s="2">
        <f t="shared" si="14"/>
        <v>50.873981184807342</v>
      </c>
    </row>
    <row r="90" spans="1:9" ht="13.5" x14ac:dyDescent="0.25">
      <c r="A90" s="3">
        <v>42136</v>
      </c>
      <c r="B90" s="2">
        <v>3.8751000000000002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7.7456839406773404E-3</v>
      </c>
      <c r="G90" s="2">
        <f t="shared" si="12"/>
        <v>7.4795525363736421E-3</v>
      </c>
      <c r="H90" s="2">
        <f t="shared" si="13"/>
        <v>1.0355811932611585</v>
      </c>
      <c r="I90" s="2">
        <f t="shared" si="14"/>
        <v>50.873981184807342</v>
      </c>
    </row>
    <row r="91" spans="1:9" ht="13.5" x14ac:dyDescent="0.25">
      <c r="A91" s="3">
        <v>42137</v>
      </c>
      <c r="B91" s="2">
        <v>3.8751000000000002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7.1924208020575304E-3</v>
      </c>
      <c r="G91" s="2">
        <f t="shared" si="12"/>
        <v>6.9452987837755253E-3</v>
      </c>
      <c r="H91" s="2">
        <f t="shared" si="13"/>
        <v>1.0355811932611583</v>
      </c>
      <c r="I91" s="2">
        <f t="shared" si="14"/>
        <v>50.873981184807334</v>
      </c>
    </row>
    <row r="92" spans="1:9" ht="13.5" x14ac:dyDescent="0.25">
      <c r="A92" s="3">
        <v>42138</v>
      </c>
      <c r="B92" s="2">
        <v>3.8751000000000002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6.6786764590534209E-3</v>
      </c>
      <c r="G92" s="2">
        <f t="shared" si="12"/>
        <v>6.4492060135058456E-3</v>
      </c>
      <c r="H92" s="2">
        <f t="shared" si="13"/>
        <v>1.0355811932611583</v>
      </c>
      <c r="I92" s="2">
        <f t="shared" si="14"/>
        <v>50.873981184807334</v>
      </c>
    </row>
    <row r="93" spans="1:9" ht="13.5" x14ac:dyDescent="0.25">
      <c r="A93" s="3">
        <v>42139</v>
      </c>
      <c r="B93" s="2">
        <v>3.8786999999999998</v>
      </c>
      <c r="C93" s="2">
        <f t="shared" si="9"/>
        <v>3.5999999999996035E-3</v>
      </c>
      <c r="D93" s="2">
        <f t="shared" si="10"/>
        <v>3.5999999999996035E-3</v>
      </c>
      <c r="E93" s="2">
        <f t="shared" si="11"/>
        <v>0</v>
      </c>
      <c r="F93" s="2">
        <f t="shared" ref="F93:G108" si="15">((F92*13)+D93)/14</f>
        <v>6.4587709976924338E-3</v>
      </c>
      <c r="G93" s="2">
        <f t="shared" si="15"/>
        <v>5.9885484411125716E-3</v>
      </c>
      <c r="H93" s="2">
        <f t="shared" si="13"/>
        <v>1.0785202893829315</v>
      </c>
      <c r="I93" s="2">
        <f t="shared" si="14"/>
        <v>51.888850683440829</v>
      </c>
    </row>
    <row r="94" spans="1:9" ht="13.5" x14ac:dyDescent="0.25">
      <c r="A94" s="3">
        <v>42142</v>
      </c>
      <c r="B94" s="2">
        <v>3.8751000000000002</v>
      </c>
      <c r="C94" s="2">
        <f t="shared" si="9"/>
        <v>-3.5999999999996035E-3</v>
      </c>
      <c r="D94" s="2">
        <f t="shared" si="10"/>
        <v>0</v>
      </c>
      <c r="E94" s="2">
        <f t="shared" si="11"/>
        <v>3.5999999999996035E-3</v>
      </c>
      <c r="F94" s="2">
        <f t="shared" si="15"/>
        <v>5.997430212142974E-3</v>
      </c>
      <c r="G94" s="2">
        <f t="shared" si="15"/>
        <v>5.817937838175931E-3</v>
      </c>
      <c r="H94" s="2">
        <f t="shared" si="13"/>
        <v>1.0308515455062541</v>
      </c>
      <c r="I94" s="2">
        <f t="shared" si="14"/>
        <v>50.7595716578723</v>
      </c>
    </row>
    <row r="95" spans="1:9" ht="13.5" x14ac:dyDescent="0.25">
      <c r="A95" s="3">
        <v>42143</v>
      </c>
      <c r="B95" s="2">
        <v>3.8751000000000002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5.5690423398470478E-3</v>
      </c>
      <c r="G95" s="2">
        <f t="shared" si="15"/>
        <v>5.402370849734793E-3</v>
      </c>
      <c r="H95" s="2">
        <f t="shared" si="13"/>
        <v>1.0308515455062544</v>
      </c>
      <c r="I95" s="2">
        <f t="shared" si="14"/>
        <v>50.759571657872307</v>
      </c>
    </row>
    <row r="96" spans="1:9" ht="13.5" x14ac:dyDescent="0.25">
      <c r="A96" s="3">
        <v>42144</v>
      </c>
      <c r="B96" s="2">
        <v>3.8751000000000002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5.1712536012865438E-3</v>
      </c>
      <c r="G96" s="2">
        <f t="shared" si="15"/>
        <v>5.0164872176108799E-3</v>
      </c>
      <c r="H96" s="2">
        <f t="shared" si="13"/>
        <v>1.0308515455062541</v>
      </c>
      <c r="I96" s="2">
        <f t="shared" si="14"/>
        <v>50.7595716578723</v>
      </c>
    </row>
    <row r="97" spans="1:9" ht="13.5" x14ac:dyDescent="0.25">
      <c r="A97" s="3">
        <v>42145</v>
      </c>
      <c r="B97" s="2">
        <v>3.8751000000000002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4.8018783440517904E-3</v>
      </c>
      <c r="G97" s="2">
        <f t="shared" si="15"/>
        <v>4.6581667020672455E-3</v>
      </c>
      <c r="H97" s="2">
        <f t="shared" si="13"/>
        <v>1.0308515455062541</v>
      </c>
      <c r="I97" s="2">
        <f t="shared" si="14"/>
        <v>50.7595716578723</v>
      </c>
    </row>
    <row r="98" spans="1:9" ht="13.5" x14ac:dyDescent="0.25">
      <c r="A98" s="3">
        <v>42146</v>
      </c>
      <c r="B98" s="2">
        <v>3.8894000000000002</v>
      </c>
      <c r="C98" s="2">
        <f t="shared" si="9"/>
        <v>1.4299999999999979E-2</v>
      </c>
      <c r="D98" s="2">
        <f t="shared" si="10"/>
        <v>1.4299999999999979E-2</v>
      </c>
      <c r="E98" s="2">
        <f t="shared" si="11"/>
        <v>0</v>
      </c>
      <c r="F98" s="2">
        <f t="shared" si="15"/>
        <v>5.4803156051909463E-3</v>
      </c>
      <c r="G98" s="2">
        <f t="shared" si="15"/>
        <v>4.3254405090624422E-3</v>
      </c>
      <c r="H98" s="2">
        <f t="shared" si="13"/>
        <v>1.2669959495937739</v>
      </c>
      <c r="I98" s="2">
        <f t="shared" si="14"/>
        <v>55.888761063768492</v>
      </c>
    </row>
    <row r="99" spans="1:9" ht="13.5" x14ac:dyDescent="0.25">
      <c r="A99" s="3">
        <v>42149</v>
      </c>
      <c r="B99" s="2">
        <v>3.8751000000000002</v>
      </c>
      <c r="C99" s="2">
        <f t="shared" si="9"/>
        <v>-1.4299999999999979E-2</v>
      </c>
      <c r="D99" s="2">
        <f t="shared" si="10"/>
        <v>0</v>
      </c>
      <c r="E99" s="2">
        <f t="shared" si="11"/>
        <v>1.4299999999999979E-2</v>
      </c>
      <c r="F99" s="2">
        <f t="shared" si="15"/>
        <v>5.0888644905344501E-3</v>
      </c>
      <c r="G99" s="2">
        <f t="shared" si="15"/>
        <v>5.0379090441294095E-3</v>
      </c>
      <c r="H99" s="2">
        <f t="shared" si="13"/>
        <v>1.010114403804971</v>
      </c>
      <c r="I99" s="2">
        <f t="shared" si="14"/>
        <v>50.251587765000473</v>
      </c>
    </row>
    <row r="100" spans="1:9" ht="13.5" x14ac:dyDescent="0.25">
      <c r="A100" s="3">
        <v>42150</v>
      </c>
      <c r="B100" s="2">
        <v>3.8822999999999999</v>
      </c>
      <c r="C100" s="2">
        <f t="shared" si="9"/>
        <v>7.1999999999996511E-3</v>
      </c>
      <c r="D100" s="2">
        <f t="shared" si="10"/>
        <v>7.1999999999996511E-3</v>
      </c>
      <c r="E100" s="2">
        <f t="shared" si="11"/>
        <v>0</v>
      </c>
      <c r="F100" s="2">
        <f t="shared" si="15"/>
        <v>5.2396598840676791E-3</v>
      </c>
      <c r="G100" s="2">
        <f t="shared" si="15"/>
        <v>4.6780583981201659E-3</v>
      </c>
      <c r="H100" s="2">
        <f t="shared" si="13"/>
        <v>1.1200501229683639</v>
      </c>
      <c r="I100" s="2">
        <f t="shared" si="14"/>
        <v>52.831303884463757</v>
      </c>
    </row>
    <row r="101" spans="1:9" ht="13.5" x14ac:dyDescent="0.25">
      <c r="A101" s="3">
        <v>42151</v>
      </c>
      <c r="B101" s="2">
        <v>3.8965999999999998</v>
      </c>
      <c r="C101" s="2">
        <f t="shared" si="9"/>
        <v>1.4299999999999979E-2</v>
      </c>
      <c r="D101" s="2">
        <f t="shared" si="10"/>
        <v>1.4299999999999979E-2</v>
      </c>
      <c r="E101" s="2">
        <f t="shared" si="11"/>
        <v>0</v>
      </c>
      <c r="F101" s="2">
        <f t="shared" si="15"/>
        <v>5.8868270352057011E-3</v>
      </c>
      <c r="G101" s="2">
        <f t="shared" si="15"/>
        <v>4.3439113696830114E-3</v>
      </c>
      <c r="H101" s="2">
        <f t="shared" si="13"/>
        <v>1.355190411178965</v>
      </c>
      <c r="I101" s="2">
        <f t="shared" si="14"/>
        <v>57.540588002843542</v>
      </c>
    </row>
    <row r="102" spans="1:9" ht="13.5" x14ac:dyDescent="0.25">
      <c r="A102" s="3">
        <v>42152</v>
      </c>
      <c r="B102" s="2">
        <v>3.9397000000000002</v>
      </c>
      <c r="C102" s="2">
        <f t="shared" si="9"/>
        <v>4.310000000000036E-2</v>
      </c>
      <c r="D102" s="2">
        <f t="shared" si="10"/>
        <v>4.310000000000036E-2</v>
      </c>
      <c r="E102" s="2">
        <f t="shared" si="11"/>
        <v>0</v>
      </c>
      <c r="F102" s="2">
        <f t="shared" si="15"/>
        <v>8.5449108184053203E-3</v>
      </c>
      <c r="G102" s="2">
        <f t="shared" si="15"/>
        <v>4.0336319861342248E-3</v>
      </c>
      <c r="H102" s="2">
        <f t="shared" si="13"/>
        <v>2.1184160696312406</v>
      </c>
      <c r="I102" s="2">
        <f t="shared" si="14"/>
        <v>67.932438209945076</v>
      </c>
    </row>
    <row r="103" spans="1:9" ht="13.5" x14ac:dyDescent="0.25">
      <c r="A103" s="3">
        <v>42153</v>
      </c>
      <c r="B103" s="2">
        <v>3.8751000000000002</v>
      </c>
      <c r="C103" s="2">
        <f t="shared" si="9"/>
        <v>-6.4599999999999991E-2</v>
      </c>
      <c r="D103" s="2">
        <f t="shared" si="10"/>
        <v>0</v>
      </c>
      <c r="E103" s="2">
        <f t="shared" si="11"/>
        <v>6.4599999999999991E-2</v>
      </c>
      <c r="F103" s="2">
        <f t="shared" si="15"/>
        <v>7.9345600456620837E-3</v>
      </c>
      <c r="G103" s="2">
        <f t="shared" si="15"/>
        <v>8.3598011299817788E-3</v>
      </c>
      <c r="H103" s="2">
        <f t="shared" si="13"/>
        <v>0.94913263154136518</v>
      </c>
      <c r="I103" s="2">
        <f t="shared" si="14"/>
        <v>48.695128088374126</v>
      </c>
    </row>
    <row r="104" spans="1:9" ht="13.5" x14ac:dyDescent="0.25">
      <c r="A104" s="3">
        <v>42156</v>
      </c>
      <c r="B104" s="2">
        <v>3.8929999999999998</v>
      </c>
      <c r="C104" s="2">
        <f t="shared" si="9"/>
        <v>1.7899999999999583E-2</v>
      </c>
      <c r="D104" s="2">
        <f t="shared" si="10"/>
        <v>1.7899999999999583E-2</v>
      </c>
      <c r="E104" s="2">
        <f t="shared" si="11"/>
        <v>0</v>
      </c>
      <c r="F104" s="2">
        <f t="shared" si="15"/>
        <v>8.6463771852576202E-3</v>
      </c>
      <c r="G104" s="2">
        <f t="shared" si="15"/>
        <v>7.7626724778402231E-3</v>
      </c>
      <c r="H104" s="2">
        <f t="shared" si="13"/>
        <v>1.113840266987957</v>
      </c>
      <c r="I104" s="2">
        <f t="shared" si="14"/>
        <v>52.692735793849018</v>
      </c>
    </row>
    <row r="105" spans="1:9" ht="13.5" x14ac:dyDescent="0.25">
      <c r="A105" s="3">
        <v>42157</v>
      </c>
      <c r="B105" s="2">
        <v>3.9325000000000001</v>
      </c>
      <c r="C105" s="2">
        <f t="shared" si="9"/>
        <v>3.9500000000000313E-2</v>
      </c>
      <c r="D105" s="2">
        <f t="shared" si="10"/>
        <v>3.9500000000000313E-2</v>
      </c>
      <c r="E105" s="2">
        <f t="shared" si="11"/>
        <v>0</v>
      </c>
      <c r="F105" s="2">
        <f t="shared" si="15"/>
        <v>1.085020738631067E-2</v>
      </c>
      <c r="G105" s="2">
        <f t="shared" si="15"/>
        <v>7.208195872280207E-3</v>
      </c>
      <c r="H105" s="2">
        <f t="shared" si="13"/>
        <v>1.505259787408963</v>
      </c>
      <c r="I105" s="2">
        <f t="shared" si="14"/>
        <v>60.083979911950017</v>
      </c>
    </row>
    <row r="106" spans="1:9" ht="13.5" x14ac:dyDescent="0.25">
      <c r="A106" s="3">
        <v>42158</v>
      </c>
      <c r="B106" s="2">
        <v>3.9325000000000001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1.0075192573002765E-2</v>
      </c>
      <c r="G106" s="2">
        <f t="shared" si="15"/>
        <v>6.6933247385459064E-3</v>
      </c>
      <c r="H106" s="2">
        <f t="shared" si="13"/>
        <v>1.5052597874089633</v>
      </c>
      <c r="I106" s="2">
        <f t="shared" si="14"/>
        <v>60.083979911950024</v>
      </c>
    </row>
    <row r="107" spans="1:9" ht="13.5" x14ac:dyDescent="0.25">
      <c r="A107" s="3">
        <v>42159</v>
      </c>
      <c r="B107" s="2">
        <v>3.911</v>
      </c>
      <c r="C107" s="2">
        <f t="shared" si="9"/>
        <v>-2.1500000000000075E-2</v>
      </c>
      <c r="D107" s="2">
        <f t="shared" si="10"/>
        <v>0</v>
      </c>
      <c r="E107" s="2">
        <f t="shared" si="11"/>
        <v>2.1500000000000075E-2</v>
      </c>
      <c r="F107" s="2">
        <f t="shared" si="15"/>
        <v>9.3555359606454242E-3</v>
      </c>
      <c r="G107" s="2">
        <f t="shared" si="15"/>
        <v>7.7509444000783473E-3</v>
      </c>
      <c r="H107" s="2">
        <f t="shared" si="13"/>
        <v>1.2070188454133224</v>
      </c>
      <c r="I107" s="2">
        <f t="shared" si="14"/>
        <v>54.690010822597948</v>
      </c>
    </row>
    <row r="108" spans="1:9" ht="13.5" x14ac:dyDescent="0.25">
      <c r="A108" s="3">
        <v>42160</v>
      </c>
      <c r="B108" s="2">
        <v>3.8929999999999998</v>
      </c>
      <c r="C108" s="2">
        <f t="shared" si="9"/>
        <v>-1.8000000000000238E-2</v>
      </c>
      <c r="D108" s="2">
        <f t="shared" si="10"/>
        <v>0</v>
      </c>
      <c r="E108" s="2">
        <f t="shared" si="11"/>
        <v>1.8000000000000238E-2</v>
      </c>
      <c r="F108" s="2">
        <f t="shared" si="15"/>
        <v>8.687283392027895E-3</v>
      </c>
      <c r="G108" s="2">
        <f t="shared" si="15"/>
        <v>8.4830198000727681E-3</v>
      </c>
      <c r="H108" s="2">
        <f t="shared" si="13"/>
        <v>1.0240791129537827</v>
      </c>
      <c r="I108" s="2">
        <f t="shared" si="14"/>
        <v>50.594816497035126</v>
      </c>
    </row>
    <row r="109" spans="1:9" ht="13.5" x14ac:dyDescent="0.25">
      <c r="A109" s="3">
        <v>42163</v>
      </c>
      <c r="B109" s="2">
        <v>3.9074</v>
      </c>
      <c r="C109" s="2">
        <f t="shared" si="9"/>
        <v>1.440000000000019E-2</v>
      </c>
      <c r="D109" s="2">
        <f t="shared" si="10"/>
        <v>1.440000000000019E-2</v>
      </c>
      <c r="E109" s="2">
        <f t="shared" si="11"/>
        <v>0</v>
      </c>
      <c r="F109" s="2">
        <f t="shared" ref="F109:G124" si="16">((F108*13)+D109)/14</f>
        <v>9.0953345783116313E-3</v>
      </c>
      <c r="G109" s="2">
        <f t="shared" si="16"/>
        <v>7.8770898143532848E-3</v>
      </c>
      <c r="H109" s="2">
        <f t="shared" si="13"/>
        <v>1.1546567060513282</v>
      </c>
      <c r="I109" s="2">
        <f t="shared" si="14"/>
        <v>53.588894361152214</v>
      </c>
    </row>
    <row r="110" spans="1:9" ht="13.5" x14ac:dyDescent="0.25">
      <c r="A110" s="3">
        <v>42164</v>
      </c>
      <c r="B110" s="2">
        <v>3.911</v>
      </c>
      <c r="C110" s="2">
        <f t="shared" si="9"/>
        <v>3.6000000000000476E-3</v>
      </c>
      <c r="D110" s="2">
        <f t="shared" si="10"/>
        <v>3.6000000000000476E-3</v>
      </c>
      <c r="E110" s="2">
        <f t="shared" si="11"/>
        <v>0</v>
      </c>
      <c r="F110" s="2">
        <f t="shared" si="16"/>
        <v>8.7028106798608031E-3</v>
      </c>
      <c r="G110" s="2">
        <f t="shared" si="16"/>
        <v>7.3144405418994795E-3</v>
      </c>
      <c r="H110" s="2">
        <f t="shared" si="13"/>
        <v>1.1898122118852823</v>
      </c>
      <c r="I110" s="2">
        <f t="shared" si="14"/>
        <v>54.333983773929795</v>
      </c>
    </row>
    <row r="111" spans="1:9" ht="13.5" x14ac:dyDescent="0.25">
      <c r="A111" s="3">
        <v>42165</v>
      </c>
      <c r="B111" s="2">
        <v>3.9325000000000001</v>
      </c>
      <c r="C111" s="2">
        <f t="shared" si="9"/>
        <v>2.1500000000000075E-2</v>
      </c>
      <c r="D111" s="2">
        <f t="shared" si="10"/>
        <v>2.1500000000000075E-2</v>
      </c>
      <c r="E111" s="2">
        <f t="shared" si="11"/>
        <v>0</v>
      </c>
      <c r="F111" s="2">
        <f t="shared" si="16"/>
        <v>9.6168956312993222E-3</v>
      </c>
      <c r="G111" s="2">
        <f t="shared" si="16"/>
        <v>6.7919805031923736E-3</v>
      </c>
      <c r="H111" s="2">
        <f t="shared" si="13"/>
        <v>1.4159192045352866</v>
      </c>
      <c r="I111" s="2">
        <f t="shared" si="14"/>
        <v>58.607887295123568</v>
      </c>
    </row>
    <row r="112" spans="1:9" ht="13.5" x14ac:dyDescent="0.25">
      <c r="A112" s="3">
        <v>42166</v>
      </c>
      <c r="B112" s="2">
        <v>3.911</v>
      </c>
      <c r="C112" s="2">
        <f t="shared" si="9"/>
        <v>-2.1500000000000075E-2</v>
      </c>
      <c r="D112" s="2">
        <f t="shared" si="10"/>
        <v>0</v>
      </c>
      <c r="E112" s="2">
        <f t="shared" si="11"/>
        <v>2.1500000000000075E-2</v>
      </c>
      <c r="F112" s="2">
        <f t="shared" si="16"/>
        <v>8.929974514777941E-3</v>
      </c>
      <c r="G112" s="2">
        <f t="shared" si="16"/>
        <v>7.8425533243929226E-3</v>
      </c>
      <c r="H112" s="2">
        <f t="shared" si="13"/>
        <v>1.1386565249104244</v>
      </c>
      <c r="I112" s="2">
        <f t="shared" si="14"/>
        <v>53.241673529512461</v>
      </c>
    </row>
    <row r="113" spans="1:9" ht="13.5" x14ac:dyDescent="0.25">
      <c r="A113" s="3">
        <v>42167</v>
      </c>
      <c r="B113" s="2">
        <v>3.911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8.292119192293803E-3</v>
      </c>
      <c r="G113" s="2">
        <f t="shared" si="16"/>
        <v>7.2823709440791428E-3</v>
      </c>
      <c r="H113" s="2">
        <f t="shared" si="13"/>
        <v>1.1386565249104244</v>
      </c>
      <c r="I113" s="2">
        <f t="shared" si="14"/>
        <v>53.241673529512461</v>
      </c>
    </row>
    <row r="114" spans="1:9" ht="13.5" x14ac:dyDescent="0.25">
      <c r="A114" s="3">
        <v>42170</v>
      </c>
      <c r="B114" s="2">
        <v>3.911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7.6998249642728171E-3</v>
      </c>
      <c r="G114" s="2">
        <f t="shared" si="16"/>
        <v>6.7622015909306324E-3</v>
      </c>
      <c r="H114" s="2">
        <f t="shared" si="13"/>
        <v>1.1386565249104244</v>
      </c>
      <c r="I114" s="2">
        <f t="shared" si="14"/>
        <v>53.241673529512461</v>
      </c>
    </row>
    <row r="115" spans="1:9" ht="13.5" x14ac:dyDescent="0.25">
      <c r="A115" s="3">
        <v>42171</v>
      </c>
      <c r="B115" s="2">
        <v>3.911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7.1498374668247586E-3</v>
      </c>
      <c r="G115" s="2">
        <f t="shared" si="16"/>
        <v>6.2791871915784444E-3</v>
      </c>
      <c r="H115" s="2">
        <f t="shared" si="13"/>
        <v>1.1386565249104244</v>
      </c>
      <c r="I115" s="2">
        <f t="shared" si="14"/>
        <v>53.241673529512461</v>
      </c>
    </row>
    <row r="116" spans="1:9" ht="13.5" x14ac:dyDescent="0.25">
      <c r="A116" s="3">
        <v>42172</v>
      </c>
      <c r="B116" s="2">
        <v>3.9432</v>
      </c>
      <c r="C116" s="2">
        <f t="shared" si="9"/>
        <v>3.2200000000000006E-2</v>
      </c>
      <c r="D116" s="2">
        <f t="shared" si="10"/>
        <v>3.2200000000000006E-2</v>
      </c>
      <c r="E116" s="2">
        <f t="shared" si="11"/>
        <v>0</v>
      </c>
      <c r="F116" s="2">
        <f t="shared" si="16"/>
        <v>8.9391347906229903E-3</v>
      </c>
      <c r="G116" s="2">
        <f t="shared" si="16"/>
        <v>5.8306738207514128E-3</v>
      </c>
      <c r="H116" s="2">
        <f t="shared" si="13"/>
        <v>1.5331220825299026</v>
      </c>
      <c r="I116" s="2">
        <f t="shared" si="14"/>
        <v>60.523023864634624</v>
      </c>
    </row>
    <row r="117" spans="1:9" ht="13.5" x14ac:dyDescent="0.25">
      <c r="A117" s="3">
        <v>42173</v>
      </c>
      <c r="B117" s="2">
        <v>3.9432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8.3006251627213475E-3</v>
      </c>
      <c r="G117" s="2">
        <f t="shared" si="16"/>
        <v>5.4141971192691691E-3</v>
      </c>
      <c r="H117" s="2">
        <f t="shared" si="13"/>
        <v>1.5331220825299026</v>
      </c>
      <c r="I117" s="2">
        <f t="shared" si="14"/>
        <v>60.523023864634624</v>
      </c>
    </row>
    <row r="118" spans="1:9" ht="13.5" x14ac:dyDescent="0.25">
      <c r="A118" s="3">
        <v>42174</v>
      </c>
      <c r="B118" s="2">
        <v>3.9432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7.7077233653841089E-3</v>
      </c>
      <c r="G118" s="2">
        <f t="shared" si="16"/>
        <v>5.0274687536070858E-3</v>
      </c>
      <c r="H118" s="2">
        <f t="shared" si="13"/>
        <v>1.5331220825299026</v>
      </c>
      <c r="I118" s="2">
        <f t="shared" si="14"/>
        <v>60.523023864634624</v>
      </c>
    </row>
    <row r="119" spans="1:9" ht="13.5" x14ac:dyDescent="0.25">
      <c r="A119" s="3">
        <v>42177</v>
      </c>
      <c r="B119" s="2">
        <v>3.9432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7.1571716964281013E-3</v>
      </c>
      <c r="G119" s="2">
        <f t="shared" si="16"/>
        <v>4.6683638426351509E-3</v>
      </c>
      <c r="H119" s="2">
        <f t="shared" si="13"/>
        <v>1.5331220825299026</v>
      </c>
      <c r="I119" s="2">
        <f t="shared" si="14"/>
        <v>60.523023864634624</v>
      </c>
    </row>
    <row r="120" spans="1:9" ht="13.5" x14ac:dyDescent="0.25">
      <c r="A120" s="3">
        <v>42178</v>
      </c>
      <c r="B120" s="2">
        <v>3.9432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6.6459451466832371E-3</v>
      </c>
      <c r="G120" s="2">
        <f t="shared" si="16"/>
        <v>4.3349092824469257E-3</v>
      </c>
      <c r="H120" s="2">
        <f t="shared" si="13"/>
        <v>1.5331220825299028</v>
      </c>
      <c r="I120" s="2">
        <f t="shared" si="14"/>
        <v>60.523023864634624</v>
      </c>
    </row>
    <row r="121" spans="1:9" ht="13.5" x14ac:dyDescent="0.25">
      <c r="A121" s="3">
        <v>42179</v>
      </c>
      <c r="B121" s="2">
        <v>3.9432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6.1712347790630062E-3</v>
      </c>
      <c r="G121" s="2">
        <f t="shared" si="16"/>
        <v>4.0252729051292882E-3</v>
      </c>
      <c r="H121" s="2">
        <f t="shared" si="13"/>
        <v>1.5331220825299028</v>
      </c>
      <c r="I121" s="2">
        <f t="shared" si="14"/>
        <v>60.523023864634624</v>
      </c>
    </row>
    <row r="122" spans="1:9" ht="13.5" x14ac:dyDescent="0.25">
      <c r="A122" s="3">
        <v>42180</v>
      </c>
      <c r="B122" s="2">
        <v>3.9325000000000001</v>
      </c>
      <c r="C122" s="2">
        <f t="shared" si="9"/>
        <v>-1.0699999999999932E-2</v>
      </c>
      <c r="D122" s="2">
        <f t="shared" si="10"/>
        <v>0</v>
      </c>
      <c r="E122" s="2">
        <f t="shared" si="11"/>
        <v>1.0699999999999932E-2</v>
      </c>
      <c r="F122" s="2">
        <f t="shared" si="16"/>
        <v>5.7304322948442199E-3</v>
      </c>
      <c r="G122" s="2">
        <f t="shared" si="16"/>
        <v>4.5020391261914776E-3</v>
      </c>
      <c r="H122" s="2">
        <f t="shared" si="13"/>
        <v>1.2728526194955367</v>
      </c>
      <c r="I122" s="2">
        <f t="shared" si="14"/>
        <v>56.002426579601476</v>
      </c>
    </row>
    <row r="123" spans="1:9" ht="13.5" x14ac:dyDescent="0.25">
      <c r="A123" s="3">
        <v>42181</v>
      </c>
      <c r="B123" s="2">
        <v>3.9321999999999999</v>
      </c>
      <c r="C123" s="2">
        <f t="shared" si="9"/>
        <v>-3.00000000000189E-4</v>
      </c>
      <c r="D123" s="2">
        <f t="shared" si="10"/>
        <v>0</v>
      </c>
      <c r="E123" s="2">
        <f t="shared" si="11"/>
        <v>3.00000000000189E-4</v>
      </c>
      <c r="F123" s="2">
        <f t="shared" si="16"/>
        <v>5.321115702355347E-3</v>
      </c>
      <c r="G123" s="2">
        <f t="shared" si="16"/>
        <v>4.2018934743206712E-3</v>
      </c>
      <c r="H123" s="2">
        <f t="shared" si="13"/>
        <v>1.2663613998961796</v>
      </c>
      <c r="I123" s="2">
        <f t="shared" si="14"/>
        <v>55.876410529855946</v>
      </c>
    </row>
    <row r="124" spans="1:9" ht="13.5" x14ac:dyDescent="0.25">
      <c r="A124" s="3">
        <v>42184</v>
      </c>
      <c r="B124" s="2">
        <v>3.8584000000000001</v>
      </c>
      <c r="C124" s="2">
        <f t="shared" si="9"/>
        <v>-7.3799999999999866E-2</v>
      </c>
      <c r="D124" s="2">
        <f t="shared" si="10"/>
        <v>0</v>
      </c>
      <c r="E124" s="2">
        <f t="shared" si="11"/>
        <v>7.3799999999999866E-2</v>
      </c>
      <c r="F124" s="2">
        <f t="shared" si="16"/>
        <v>4.941036009329965E-3</v>
      </c>
      <c r="G124" s="2">
        <f t="shared" si="16"/>
        <v>9.1731867975834713E-3</v>
      </c>
      <c r="H124" s="2">
        <f t="shared" si="13"/>
        <v>0.53863898319737713</v>
      </c>
      <c r="I124" s="2">
        <f t="shared" si="14"/>
        <v>35.007496175487205</v>
      </c>
    </row>
    <row r="125" spans="1:9" ht="13.5" x14ac:dyDescent="0.25">
      <c r="A125" s="3">
        <v>42185</v>
      </c>
      <c r="B125" s="2">
        <v>3.8769</v>
      </c>
      <c r="C125" s="2">
        <f t="shared" si="9"/>
        <v>1.8499999999999961E-2</v>
      </c>
      <c r="D125" s="2">
        <f t="shared" si="10"/>
        <v>1.8499999999999961E-2</v>
      </c>
      <c r="E125" s="2">
        <f t="shared" si="11"/>
        <v>0</v>
      </c>
      <c r="F125" s="2">
        <f t="shared" ref="F125:G140" si="17">((F124*13)+D125)/14</f>
        <v>5.909533437234965E-3</v>
      </c>
      <c r="G125" s="2">
        <f t="shared" si="17"/>
        <v>8.5179591691846527E-3</v>
      </c>
      <c r="H125" s="2">
        <f t="shared" si="13"/>
        <v>0.6937733933515241</v>
      </c>
      <c r="I125" s="2">
        <f t="shared" si="14"/>
        <v>40.960225026249361</v>
      </c>
    </row>
    <row r="126" spans="1:9" ht="13.5" x14ac:dyDescent="0.25">
      <c r="A126" s="3">
        <v>42186</v>
      </c>
      <c r="B126" s="2">
        <v>3.8769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5.487423906003896E-3</v>
      </c>
      <c r="G126" s="2">
        <f t="shared" si="17"/>
        <v>7.9095335142428912E-3</v>
      </c>
      <c r="H126" s="2">
        <f t="shared" si="13"/>
        <v>0.6937733933515241</v>
      </c>
      <c r="I126" s="2">
        <f t="shared" si="14"/>
        <v>40.960225026249361</v>
      </c>
    </row>
    <row r="127" spans="1:9" ht="13.5" x14ac:dyDescent="0.25">
      <c r="A127" s="3">
        <v>42187</v>
      </c>
      <c r="B127" s="2">
        <v>3.9100999999999999</v>
      </c>
      <c r="C127" s="2">
        <f t="shared" si="9"/>
        <v>3.3199999999999896E-2</v>
      </c>
      <c r="D127" s="2">
        <f t="shared" si="10"/>
        <v>3.3199999999999896E-2</v>
      </c>
      <c r="E127" s="2">
        <f t="shared" si="11"/>
        <v>0</v>
      </c>
      <c r="F127" s="2">
        <f t="shared" si="17"/>
        <v>7.4668936270036101E-3</v>
      </c>
      <c r="G127" s="2">
        <f t="shared" si="17"/>
        <v>7.3445668346541135E-3</v>
      </c>
      <c r="H127" s="2">
        <f t="shared" si="13"/>
        <v>1.016655412783817</v>
      </c>
      <c r="I127" s="2">
        <f t="shared" si="14"/>
        <v>50.412946423028849</v>
      </c>
    </row>
    <row r="128" spans="1:9" ht="13.5" x14ac:dyDescent="0.25">
      <c r="A128" s="3">
        <v>42188</v>
      </c>
      <c r="B128" s="2">
        <v>3.9137</v>
      </c>
      <c r="C128" s="2">
        <f t="shared" si="9"/>
        <v>3.6000000000000476E-3</v>
      </c>
      <c r="D128" s="2">
        <f t="shared" si="10"/>
        <v>3.6000000000000476E-3</v>
      </c>
      <c r="E128" s="2">
        <f t="shared" si="11"/>
        <v>0</v>
      </c>
      <c r="F128" s="2">
        <f t="shared" si="17"/>
        <v>7.1906869393604991E-3</v>
      </c>
      <c r="G128" s="2">
        <f t="shared" si="17"/>
        <v>6.8199549178931057E-3</v>
      </c>
      <c r="H128" s="2">
        <f t="shared" si="13"/>
        <v>1.0543598932735943</v>
      </c>
      <c r="I128" s="2">
        <f t="shared" si="14"/>
        <v>51.323037249986726</v>
      </c>
    </row>
    <row r="129" spans="1:9" ht="13.5" x14ac:dyDescent="0.25">
      <c r="A129" s="3">
        <v>42191</v>
      </c>
      <c r="B129" s="2">
        <v>3.9468999999999999</v>
      </c>
      <c r="C129" s="2">
        <f t="shared" si="9"/>
        <v>3.3199999999999896E-2</v>
      </c>
      <c r="D129" s="2">
        <f t="shared" si="10"/>
        <v>3.3199999999999896E-2</v>
      </c>
      <c r="E129" s="2">
        <f t="shared" si="11"/>
        <v>0</v>
      </c>
      <c r="F129" s="2">
        <f t="shared" si="17"/>
        <v>9.0484950151204554E-3</v>
      </c>
      <c r="G129" s="2">
        <f t="shared" si="17"/>
        <v>6.3328152809007405E-3</v>
      </c>
      <c r="H129" s="2">
        <f t="shared" si="13"/>
        <v>1.4288266140353068</v>
      </c>
      <c r="I129" s="2">
        <f t="shared" si="14"/>
        <v>58.827855631136323</v>
      </c>
    </row>
    <row r="130" spans="1:9" ht="13.5" x14ac:dyDescent="0.25">
      <c r="A130" s="3">
        <v>42192</v>
      </c>
      <c r="B130" s="2">
        <v>3.9468999999999999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8.402173942611852E-3</v>
      </c>
      <c r="G130" s="2">
        <f t="shared" si="17"/>
        <v>5.8804713322649733E-3</v>
      </c>
      <c r="H130" s="2">
        <f t="shared" si="13"/>
        <v>1.428826614035307</v>
      </c>
      <c r="I130" s="2">
        <f t="shared" si="14"/>
        <v>58.827855631136323</v>
      </c>
    </row>
    <row r="131" spans="1:9" ht="13.5" x14ac:dyDescent="0.25">
      <c r="A131" s="3">
        <v>42193</v>
      </c>
      <c r="B131" s="2">
        <v>3.9506000000000001</v>
      </c>
      <c r="C131" s="2">
        <f t="shared" ref="C131:C194" si="18">B131-B130</f>
        <v>3.7000000000002586E-3</v>
      </c>
      <c r="D131" s="2">
        <f t="shared" ref="D131:D194" si="19">IF(C131&gt;0,C131,0)</f>
        <v>3.7000000000002586E-3</v>
      </c>
      <c r="E131" s="2">
        <f t="shared" ref="E131:E194" si="20">IF(C131&lt;0,-C131,0)</f>
        <v>0</v>
      </c>
      <c r="F131" s="2">
        <f t="shared" si="17"/>
        <v>8.0663043752824525E-3</v>
      </c>
      <c r="G131" s="2">
        <f t="shared" si="17"/>
        <v>5.4604376656746181E-3</v>
      </c>
      <c r="H131" s="2">
        <f t="shared" si="13"/>
        <v>1.4772267113291713</v>
      </c>
      <c r="I131" s="2">
        <f t="shared" si="14"/>
        <v>59.632277682673468</v>
      </c>
    </row>
    <row r="132" spans="1:9" ht="13.5" x14ac:dyDescent="0.25">
      <c r="A132" s="3">
        <v>42194</v>
      </c>
      <c r="B132" s="2">
        <v>3.9542999999999999</v>
      </c>
      <c r="C132" s="2">
        <f t="shared" si="18"/>
        <v>3.6999999999998145E-3</v>
      </c>
      <c r="D132" s="2">
        <f t="shared" si="19"/>
        <v>3.6999999999998145E-3</v>
      </c>
      <c r="E132" s="2">
        <f t="shared" si="20"/>
        <v>0</v>
      </c>
      <c r="F132" s="2">
        <f t="shared" si="17"/>
        <v>7.7544254913336922E-3</v>
      </c>
      <c r="G132" s="2">
        <f t="shared" si="17"/>
        <v>5.0704064038407165E-3</v>
      </c>
      <c r="H132" s="2">
        <f t="shared" si="13"/>
        <v>1.5293498930302496</v>
      </c>
      <c r="I132" s="2">
        <f t="shared" si="14"/>
        <v>60.464149196773839</v>
      </c>
    </row>
    <row r="133" spans="1:9" ht="13.5" x14ac:dyDescent="0.25">
      <c r="A133" s="3">
        <v>42195</v>
      </c>
      <c r="B133" s="2">
        <v>3.9174000000000002</v>
      </c>
      <c r="C133" s="2">
        <f t="shared" si="18"/>
        <v>-3.6899999999999711E-2</v>
      </c>
      <c r="D133" s="2">
        <f t="shared" si="19"/>
        <v>0</v>
      </c>
      <c r="E133" s="2">
        <f t="shared" si="20"/>
        <v>3.6899999999999711E-2</v>
      </c>
      <c r="F133" s="2">
        <f t="shared" si="17"/>
        <v>7.2005379562384286E-3</v>
      </c>
      <c r="G133" s="2">
        <f t="shared" si="17"/>
        <v>7.3439488035663596E-3</v>
      </c>
      <c r="H133" s="2">
        <f t="shared" si="13"/>
        <v>0.98047224304473801</v>
      </c>
      <c r="I133" s="2">
        <f t="shared" si="14"/>
        <v>49.506992409920358</v>
      </c>
    </row>
    <row r="134" spans="1:9" ht="13.5" x14ac:dyDescent="0.25">
      <c r="A134" s="3">
        <v>42198</v>
      </c>
      <c r="B134" s="2">
        <v>3.9100999999999999</v>
      </c>
      <c r="C134" s="2">
        <f t="shared" si="18"/>
        <v>-7.3000000000003062E-3</v>
      </c>
      <c r="D134" s="2">
        <f t="shared" si="19"/>
        <v>0</v>
      </c>
      <c r="E134" s="2">
        <f t="shared" si="20"/>
        <v>7.3000000000003062E-3</v>
      </c>
      <c r="F134" s="2">
        <f t="shared" si="17"/>
        <v>6.6862138165071127E-3</v>
      </c>
      <c r="G134" s="2">
        <f t="shared" si="17"/>
        <v>7.3408096033116413E-3</v>
      </c>
      <c r="H134" s="2">
        <f t="shared" si="13"/>
        <v>0.91082784840118691</v>
      </c>
      <c r="I134" s="2">
        <f t="shared" si="14"/>
        <v>47.666661816933832</v>
      </c>
    </row>
    <row r="135" spans="1:9" ht="13.5" x14ac:dyDescent="0.25">
      <c r="A135" s="3">
        <v>42199</v>
      </c>
      <c r="B135" s="2">
        <v>3.8732000000000002</v>
      </c>
      <c r="C135" s="2">
        <f t="shared" si="18"/>
        <v>-3.6899999999999711E-2</v>
      </c>
      <c r="D135" s="2">
        <f t="shared" si="19"/>
        <v>0</v>
      </c>
      <c r="E135" s="2">
        <f t="shared" si="20"/>
        <v>3.6899999999999711E-2</v>
      </c>
      <c r="F135" s="2">
        <f t="shared" si="17"/>
        <v>6.2086271153280331E-3</v>
      </c>
      <c r="G135" s="2">
        <f t="shared" si="17"/>
        <v>9.4521803459322179E-3</v>
      </c>
      <c r="H135" s="2">
        <f t="shared" si="13"/>
        <v>0.65684602791142677</v>
      </c>
      <c r="I135" s="2">
        <f t="shared" si="14"/>
        <v>39.644361446152502</v>
      </c>
    </row>
    <row r="136" spans="1:9" ht="13.5" x14ac:dyDescent="0.25">
      <c r="A136" s="3">
        <v>42200</v>
      </c>
      <c r="B136" s="2">
        <v>3.8658000000000001</v>
      </c>
      <c r="C136" s="2">
        <f t="shared" si="18"/>
        <v>-7.4000000000000732E-3</v>
      </c>
      <c r="D136" s="2">
        <f t="shared" si="19"/>
        <v>0</v>
      </c>
      <c r="E136" s="2">
        <f t="shared" si="20"/>
        <v>7.4000000000000732E-3</v>
      </c>
      <c r="F136" s="2">
        <f t="shared" si="17"/>
        <v>5.7651537499474595E-3</v>
      </c>
      <c r="G136" s="2">
        <f t="shared" si="17"/>
        <v>9.305596035508493E-3</v>
      </c>
      <c r="H136" s="2">
        <f t="shared" si="13"/>
        <v>0.61953621540723047</v>
      </c>
      <c r="I136" s="2">
        <f t="shared" si="14"/>
        <v>38.253927853749708</v>
      </c>
    </row>
    <row r="137" spans="1:9" ht="13.5" x14ac:dyDescent="0.25">
      <c r="A137" s="3">
        <v>42201</v>
      </c>
      <c r="B137" s="2">
        <v>3.8658000000000001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5.3533570535226407E-3</v>
      </c>
      <c r="G137" s="2">
        <f t="shared" si="17"/>
        <v>8.6409106044007429E-3</v>
      </c>
      <c r="H137" s="2">
        <f t="shared" si="13"/>
        <v>0.61953621540723047</v>
      </c>
      <c r="I137" s="2">
        <f t="shared" si="14"/>
        <v>38.253927853749708</v>
      </c>
    </row>
    <row r="138" spans="1:9" ht="13.5" x14ac:dyDescent="0.25">
      <c r="A138" s="3">
        <v>42205</v>
      </c>
      <c r="B138" s="2">
        <v>3.8732000000000002</v>
      </c>
      <c r="C138" s="2">
        <f t="shared" si="18"/>
        <v>7.4000000000000732E-3</v>
      </c>
      <c r="D138" s="2">
        <f t="shared" si="19"/>
        <v>7.4000000000000732E-3</v>
      </c>
      <c r="E138" s="2">
        <f t="shared" si="20"/>
        <v>0</v>
      </c>
      <c r="F138" s="2">
        <f t="shared" si="17"/>
        <v>5.4995458354138854E-3</v>
      </c>
      <c r="G138" s="2">
        <f t="shared" si="17"/>
        <v>8.0237027040864044E-3</v>
      </c>
      <c r="H138" s="2">
        <f t="shared" si="13"/>
        <v>0.68541246332731309</v>
      </c>
      <c r="I138" s="2">
        <f t="shared" si="14"/>
        <v>40.667342756810001</v>
      </c>
    </row>
    <row r="139" spans="1:9" ht="13.5" x14ac:dyDescent="0.25">
      <c r="A139" s="3">
        <v>42206</v>
      </c>
      <c r="B139" s="2">
        <v>3.8732000000000002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5.1067211328843223E-3</v>
      </c>
      <c r="G139" s="2">
        <f t="shared" si="17"/>
        <v>7.4505810823659469E-3</v>
      </c>
      <c r="H139" s="2">
        <f t="shared" si="13"/>
        <v>0.68541246332731309</v>
      </c>
      <c r="I139" s="2">
        <f t="shared" si="14"/>
        <v>40.667342756810001</v>
      </c>
    </row>
    <row r="140" spans="1:9" ht="13.5" x14ac:dyDescent="0.25">
      <c r="A140" s="3">
        <v>42207</v>
      </c>
      <c r="B140" s="2">
        <v>3.8769</v>
      </c>
      <c r="C140" s="2">
        <f t="shared" si="18"/>
        <v>3.6999999999998145E-3</v>
      </c>
      <c r="D140" s="2">
        <f t="shared" si="19"/>
        <v>3.6999999999998145E-3</v>
      </c>
      <c r="E140" s="2">
        <f t="shared" si="20"/>
        <v>0</v>
      </c>
      <c r="F140" s="2">
        <f t="shared" si="17"/>
        <v>5.0062410519639998E-3</v>
      </c>
      <c r="G140" s="2">
        <f t="shared" si="17"/>
        <v>6.9183967193398085E-3</v>
      </c>
      <c r="H140" s="2">
        <f t="shared" si="13"/>
        <v>0.72361289111528759</v>
      </c>
      <c r="I140" s="2">
        <f t="shared" si="14"/>
        <v>41.982332276887519</v>
      </c>
    </row>
    <row r="141" spans="1:9" ht="13.5" x14ac:dyDescent="0.25">
      <c r="A141" s="3">
        <v>42208</v>
      </c>
      <c r="B141" s="2">
        <v>3.8732000000000002</v>
      </c>
      <c r="C141" s="2">
        <f t="shared" si="18"/>
        <v>-3.6999999999998145E-3</v>
      </c>
      <c r="D141" s="2">
        <f t="shared" si="19"/>
        <v>0</v>
      </c>
      <c r="E141" s="2">
        <f t="shared" si="20"/>
        <v>3.6999999999998145E-3</v>
      </c>
      <c r="F141" s="2">
        <f t="shared" ref="F141:G156" si="21">((F140*13)+D141)/14</f>
        <v>4.6486524053951424E-3</v>
      </c>
      <c r="G141" s="2">
        <f t="shared" si="21"/>
        <v>6.6885112393869515E-3</v>
      </c>
      <c r="H141" s="2">
        <f t="shared" si="13"/>
        <v>0.69502049694114343</v>
      </c>
      <c r="I141" s="2">
        <f t="shared" si="14"/>
        <v>41.003663271056993</v>
      </c>
    </row>
    <row r="142" spans="1:9" ht="13.5" x14ac:dyDescent="0.25">
      <c r="A142" s="3">
        <v>42209</v>
      </c>
      <c r="B142" s="2">
        <v>3.8732000000000002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4.3166058050097753E-3</v>
      </c>
      <c r="G142" s="2">
        <f t="shared" si="21"/>
        <v>6.2107604365735977E-3</v>
      </c>
      <c r="H142" s="2">
        <f t="shared" si="13"/>
        <v>0.69502049694114354</v>
      </c>
      <c r="I142" s="2">
        <f t="shared" si="14"/>
        <v>41.003663271057</v>
      </c>
    </row>
    <row r="143" spans="1:9" ht="13.5" x14ac:dyDescent="0.25">
      <c r="A143" s="3">
        <v>42212</v>
      </c>
      <c r="B143" s="2">
        <v>3.8805999999999998</v>
      </c>
      <c r="C143" s="2">
        <f t="shared" si="18"/>
        <v>7.3999999999996291E-3</v>
      </c>
      <c r="D143" s="2">
        <f t="shared" si="19"/>
        <v>7.3999999999996291E-3</v>
      </c>
      <c r="E143" s="2">
        <f t="shared" si="20"/>
        <v>0</v>
      </c>
      <c r="F143" s="2">
        <f t="shared" si="21"/>
        <v>4.536848247509051E-3</v>
      </c>
      <c r="G143" s="2">
        <f t="shared" si="21"/>
        <v>5.7671346911040552E-3</v>
      </c>
      <c r="H143" s="2">
        <f t="shared" si="13"/>
        <v>0.78667284370993606</v>
      </c>
      <c r="I143" s="2">
        <f t="shared" si="14"/>
        <v>44.030044251215543</v>
      </c>
    </row>
    <row r="144" spans="1:9" ht="13.5" x14ac:dyDescent="0.25">
      <c r="A144" s="3">
        <v>42213</v>
      </c>
      <c r="B144" s="2">
        <v>3.9064000000000001</v>
      </c>
      <c r="C144" s="2">
        <f t="shared" si="18"/>
        <v>2.5800000000000267E-2</v>
      </c>
      <c r="D144" s="2">
        <f t="shared" si="19"/>
        <v>2.5800000000000267E-2</v>
      </c>
      <c r="E144" s="2">
        <f t="shared" si="20"/>
        <v>0</v>
      </c>
      <c r="F144" s="2">
        <f t="shared" si="21"/>
        <v>6.055644801258424E-3</v>
      </c>
      <c r="G144" s="2">
        <f t="shared" si="21"/>
        <v>5.3551964988823369E-3</v>
      </c>
      <c r="H144" s="2">
        <f t="shared" si="13"/>
        <v>1.1307978712867539</v>
      </c>
      <c r="I144" s="2">
        <f t="shared" si="14"/>
        <v>53.069222873020976</v>
      </c>
    </row>
    <row r="145" spans="1:9" ht="13.5" x14ac:dyDescent="0.25">
      <c r="A145" s="3">
        <v>42214</v>
      </c>
      <c r="B145" s="2">
        <v>3.8841999999999999</v>
      </c>
      <c r="C145" s="2">
        <f t="shared" si="18"/>
        <v>-2.220000000000022E-2</v>
      </c>
      <c r="D145" s="2">
        <f t="shared" si="19"/>
        <v>0</v>
      </c>
      <c r="E145" s="2">
        <f t="shared" si="20"/>
        <v>2.220000000000022E-2</v>
      </c>
      <c r="F145" s="2">
        <f t="shared" si="21"/>
        <v>5.6230987440256796E-3</v>
      </c>
      <c r="G145" s="2">
        <f t="shared" si="21"/>
        <v>6.5583967489621859E-3</v>
      </c>
      <c r="H145" s="2">
        <f t="shared" ref="H145:H208" si="22">F145/G145</f>
        <v>0.85738923082314134</v>
      </c>
      <c r="I145" s="2">
        <f t="shared" ref="I145:I208" si="23">IF(G145=0,100,100-(100/(1+H145)))</f>
        <v>46.160988585207377</v>
      </c>
    </row>
    <row r="146" spans="1:9" ht="13.5" x14ac:dyDescent="0.25">
      <c r="A146" s="3">
        <v>42215</v>
      </c>
      <c r="B146" s="2">
        <v>3.9026999999999998</v>
      </c>
      <c r="C146" s="2">
        <f t="shared" si="18"/>
        <v>1.8499999999999961E-2</v>
      </c>
      <c r="D146" s="2">
        <f t="shared" si="19"/>
        <v>1.8499999999999961E-2</v>
      </c>
      <c r="E146" s="2">
        <f t="shared" si="20"/>
        <v>0</v>
      </c>
      <c r="F146" s="2">
        <f t="shared" si="21"/>
        <v>6.5428774051666996E-3</v>
      </c>
      <c r="G146" s="2">
        <f t="shared" si="21"/>
        <v>6.0899398383220298E-3</v>
      </c>
      <c r="H146" s="2">
        <f t="shared" si="22"/>
        <v>1.0743747194339228</v>
      </c>
      <c r="I146" s="2">
        <f t="shared" si="23"/>
        <v>51.792702126986462</v>
      </c>
    </row>
    <row r="147" spans="1:9" ht="13.5" x14ac:dyDescent="0.25">
      <c r="A147" s="3">
        <v>42216</v>
      </c>
      <c r="B147" s="2">
        <v>3.8879000000000001</v>
      </c>
      <c r="C147" s="2">
        <f t="shared" si="18"/>
        <v>-1.4799999999999702E-2</v>
      </c>
      <c r="D147" s="2">
        <f t="shared" si="19"/>
        <v>0</v>
      </c>
      <c r="E147" s="2">
        <f t="shared" si="20"/>
        <v>1.4799999999999702E-2</v>
      </c>
      <c r="F147" s="2">
        <f t="shared" si="21"/>
        <v>6.0755290190833639E-3</v>
      </c>
      <c r="G147" s="2">
        <f t="shared" si="21"/>
        <v>6.712086992727578E-3</v>
      </c>
      <c r="H147" s="2">
        <f t="shared" si="22"/>
        <v>0.90516243690912934</v>
      </c>
      <c r="I147" s="2">
        <f t="shared" si="23"/>
        <v>47.511037346381556</v>
      </c>
    </row>
    <row r="148" spans="1:9" ht="13.5" x14ac:dyDescent="0.25">
      <c r="A148" s="3">
        <v>42219</v>
      </c>
      <c r="B148" s="2">
        <v>3.8732000000000002</v>
      </c>
      <c r="C148" s="2">
        <f t="shared" si="18"/>
        <v>-1.4699999999999935E-2</v>
      </c>
      <c r="D148" s="2">
        <f t="shared" si="19"/>
        <v>0</v>
      </c>
      <c r="E148" s="2">
        <f t="shared" si="20"/>
        <v>1.4699999999999935E-2</v>
      </c>
      <c r="F148" s="2">
        <f t="shared" si="21"/>
        <v>5.6415626605774089E-3</v>
      </c>
      <c r="G148" s="2">
        <f t="shared" si="21"/>
        <v>7.2826522075327468E-3</v>
      </c>
      <c r="H148" s="2">
        <f t="shared" si="22"/>
        <v>0.77465770708398085</v>
      </c>
      <c r="I148" s="2">
        <f t="shared" si="23"/>
        <v>43.651105449335098</v>
      </c>
    </row>
    <row r="149" spans="1:9" ht="13.5" x14ac:dyDescent="0.25">
      <c r="A149" s="3">
        <v>42220</v>
      </c>
      <c r="B149" s="2">
        <v>3.8732000000000002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5.2385938991075937E-3</v>
      </c>
      <c r="G149" s="2">
        <f t="shared" si="21"/>
        <v>6.7624627641375504E-3</v>
      </c>
      <c r="H149" s="2">
        <f t="shared" si="22"/>
        <v>0.77465770708398074</v>
      </c>
      <c r="I149" s="2">
        <f t="shared" si="23"/>
        <v>43.651105449335091</v>
      </c>
    </row>
    <row r="150" spans="1:9" ht="13.5" x14ac:dyDescent="0.25">
      <c r="A150" s="3">
        <v>42221</v>
      </c>
      <c r="B150" s="2">
        <v>3.9100999999999999</v>
      </c>
      <c r="C150" s="2">
        <f t="shared" si="18"/>
        <v>3.6899999999999711E-2</v>
      </c>
      <c r="D150" s="2">
        <f t="shared" si="19"/>
        <v>3.6899999999999711E-2</v>
      </c>
      <c r="E150" s="2">
        <f t="shared" si="20"/>
        <v>0</v>
      </c>
      <c r="F150" s="2">
        <f t="shared" si="21"/>
        <v>7.5001229063141736E-3</v>
      </c>
      <c r="G150" s="2">
        <f t="shared" si="21"/>
        <v>6.279429709556297E-3</v>
      </c>
      <c r="H150" s="2">
        <f t="shared" si="22"/>
        <v>1.1943955507456632</v>
      </c>
      <c r="I150" s="2">
        <f t="shared" si="23"/>
        <v>54.429364402411565</v>
      </c>
    </row>
    <row r="151" spans="1:9" ht="13.5" x14ac:dyDescent="0.25">
      <c r="A151" s="3">
        <v>42222</v>
      </c>
      <c r="B151" s="2">
        <v>3.9100999999999999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6.9643998415774471E-3</v>
      </c>
      <c r="G151" s="2">
        <f t="shared" si="21"/>
        <v>5.8308990160165618E-3</v>
      </c>
      <c r="H151" s="2">
        <f t="shared" si="22"/>
        <v>1.1943955507456632</v>
      </c>
      <c r="I151" s="2">
        <f t="shared" si="23"/>
        <v>54.429364402411565</v>
      </c>
    </row>
    <row r="152" spans="1:9" ht="13.5" x14ac:dyDescent="0.25">
      <c r="A152" s="3">
        <v>42223</v>
      </c>
      <c r="B152" s="2">
        <v>3.8732000000000002</v>
      </c>
      <c r="C152" s="2">
        <f t="shared" si="18"/>
        <v>-3.6899999999999711E-2</v>
      </c>
      <c r="D152" s="2">
        <f t="shared" si="19"/>
        <v>0</v>
      </c>
      <c r="E152" s="2">
        <f t="shared" si="20"/>
        <v>3.6899999999999711E-2</v>
      </c>
      <c r="F152" s="2">
        <f t="shared" si="21"/>
        <v>6.4669427100362007E-3</v>
      </c>
      <c r="G152" s="2">
        <f t="shared" si="21"/>
        <v>8.0501205148725014E-3</v>
      </c>
      <c r="H152" s="2">
        <f t="shared" si="22"/>
        <v>0.80333489394209701</v>
      </c>
      <c r="I152" s="2">
        <f t="shared" si="23"/>
        <v>44.547182924298873</v>
      </c>
    </row>
    <row r="153" spans="1:9" ht="13.5" x14ac:dyDescent="0.25">
      <c r="A153" s="3">
        <v>42226</v>
      </c>
      <c r="B153" s="2">
        <v>3.8732000000000002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6.0050182307479008E-3</v>
      </c>
      <c r="G153" s="2">
        <f t="shared" si="21"/>
        <v>7.4751119066673232E-3</v>
      </c>
      <c r="H153" s="2">
        <f t="shared" si="22"/>
        <v>0.80333489394209701</v>
      </c>
      <c r="I153" s="2">
        <f t="shared" si="23"/>
        <v>44.547182924298873</v>
      </c>
    </row>
    <row r="154" spans="1:9" ht="13.5" x14ac:dyDescent="0.25">
      <c r="A154" s="3">
        <v>42227</v>
      </c>
      <c r="B154" s="2">
        <v>3.8732000000000002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5.5760883571230506E-3</v>
      </c>
      <c r="G154" s="2">
        <f t="shared" si="21"/>
        <v>6.941175341905372E-3</v>
      </c>
      <c r="H154" s="2">
        <f t="shared" si="22"/>
        <v>0.80333489394209701</v>
      </c>
      <c r="I154" s="2">
        <f t="shared" si="23"/>
        <v>44.547182924298873</v>
      </c>
    </row>
    <row r="155" spans="1:9" ht="13.5" x14ac:dyDescent="0.25">
      <c r="A155" s="3">
        <v>42228</v>
      </c>
      <c r="B155" s="2">
        <v>3.8546999999999998</v>
      </c>
      <c r="C155" s="2">
        <f t="shared" si="18"/>
        <v>-1.8500000000000405E-2</v>
      </c>
      <c r="D155" s="2">
        <f t="shared" si="19"/>
        <v>0</v>
      </c>
      <c r="E155" s="2">
        <f t="shared" si="20"/>
        <v>1.8500000000000405E-2</v>
      </c>
      <c r="F155" s="2">
        <f t="shared" si="21"/>
        <v>5.1777963316142614E-3</v>
      </c>
      <c r="G155" s="2">
        <f t="shared" si="21"/>
        <v>7.7668056746264457E-3</v>
      </c>
      <c r="H155" s="2">
        <f t="shared" si="22"/>
        <v>0.6666571237297364</v>
      </c>
      <c r="I155" s="2">
        <f t="shared" si="23"/>
        <v>39.999656452303441</v>
      </c>
    </row>
    <row r="156" spans="1:9" ht="13.5" x14ac:dyDescent="0.25">
      <c r="A156" s="3">
        <v>42230</v>
      </c>
      <c r="B156" s="2">
        <v>3.8473999999999999</v>
      </c>
      <c r="C156" s="2">
        <f t="shared" si="18"/>
        <v>-7.2999999999998622E-3</v>
      </c>
      <c r="D156" s="2">
        <f t="shared" si="19"/>
        <v>0</v>
      </c>
      <c r="E156" s="2">
        <f t="shared" si="20"/>
        <v>7.2999999999998622E-3</v>
      </c>
      <c r="F156" s="2">
        <f t="shared" si="21"/>
        <v>4.8079537364989567E-3</v>
      </c>
      <c r="G156" s="2">
        <f t="shared" si="21"/>
        <v>7.7334624121531189E-3</v>
      </c>
      <c r="H156" s="2">
        <f t="shared" si="22"/>
        <v>0.62170777851629155</v>
      </c>
      <c r="I156" s="2">
        <f t="shared" si="23"/>
        <v>38.336609514514087</v>
      </c>
    </row>
    <row r="157" spans="1:9" ht="13.5" x14ac:dyDescent="0.25">
      <c r="A157" s="3">
        <v>42233</v>
      </c>
      <c r="B157" s="2">
        <v>3.851</v>
      </c>
      <c r="C157" s="2">
        <f t="shared" si="18"/>
        <v>3.6000000000000476E-3</v>
      </c>
      <c r="D157" s="2">
        <f t="shared" si="19"/>
        <v>3.6000000000000476E-3</v>
      </c>
      <c r="E157" s="2">
        <f t="shared" si="20"/>
        <v>0</v>
      </c>
      <c r="F157" s="2">
        <f t="shared" ref="F157:G172" si="24">((F156*13)+D157)/14</f>
        <v>4.7216713267490343E-3</v>
      </c>
      <c r="G157" s="2">
        <f t="shared" si="24"/>
        <v>7.1810722398564673E-3</v>
      </c>
      <c r="H157" s="2">
        <f t="shared" si="22"/>
        <v>0.65751619939746064</v>
      </c>
      <c r="I157" s="2">
        <f t="shared" si="23"/>
        <v>39.668764603114013</v>
      </c>
    </row>
    <row r="158" spans="1:9" ht="13.5" x14ac:dyDescent="0.25">
      <c r="A158" s="3">
        <v>42234</v>
      </c>
      <c r="B158" s="2">
        <v>3.851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4.3844090891241036E-3</v>
      </c>
      <c r="G158" s="2">
        <f t="shared" si="24"/>
        <v>6.668138508438148E-3</v>
      </c>
      <c r="H158" s="2">
        <f t="shared" si="22"/>
        <v>0.65751619939746075</v>
      </c>
      <c r="I158" s="2">
        <f t="shared" si="23"/>
        <v>39.66876460311402</v>
      </c>
    </row>
    <row r="159" spans="1:9" ht="13.5" x14ac:dyDescent="0.25">
      <c r="A159" s="3">
        <v>42235</v>
      </c>
      <c r="B159" s="2">
        <v>3.8732000000000002</v>
      </c>
      <c r="C159" s="2">
        <f t="shared" si="18"/>
        <v>2.220000000000022E-2</v>
      </c>
      <c r="D159" s="2">
        <f t="shared" si="19"/>
        <v>2.220000000000022E-2</v>
      </c>
      <c r="E159" s="2">
        <f t="shared" si="20"/>
        <v>0</v>
      </c>
      <c r="F159" s="2">
        <f t="shared" si="24"/>
        <v>5.6569512970438265E-3</v>
      </c>
      <c r="G159" s="2">
        <f t="shared" si="24"/>
        <v>6.191842900692566E-3</v>
      </c>
      <c r="H159" s="2">
        <f t="shared" si="22"/>
        <v>0.91361350534444097</v>
      </c>
      <c r="I159" s="2">
        <f t="shared" si="23"/>
        <v>47.742843724338947</v>
      </c>
    </row>
    <row r="160" spans="1:9" ht="13.5" x14ac:dyDescent="0.25">
      <c r="A160" s="3">
        <v>42236</v>
      </c>
      <c r="B160" s="2">
        <v>3.8732000000000002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5.2528833472549816E-3</v>
      </c>
      <c r="G160" s="2">
        <f t="shared" si="24"/>
        <v>5.7495684077859543E-3</v>
      </c>
      <c r="H160" s="2">
        <f t="shared" si="22"/>
        <v>0.91361350534444086</v>
      </c>
      <c r="I160" s="2">
        <f t="shared" si="23"/>
        <v>47.74284372433894</v>
      </c>
    </row>
    <row r="161" spans="1:9" ht="13.5" x14ac:dyDescent="0.25">
      <c r="A161" s="3">
        <v>42237</v>
      </c>
      <c r="B161" s="2">
        <v>3.8658000000000001</v>
      </c>
      <c r="C161" s="2">
        <f t="shared" si="18"/>
        <v>-7.4000000000000732E-3</v>
      </c>
      <c r="D161" s="2">
        <f t="shared" si="19"/>
        <v>0</v>
      </c>
      <c r="E161" s="2">
        <f t="shared" si="20"/>
        <v>7.4000000000000732E-3</v>
      </c>
      <c r="F161" s="2">
        <f t="shared" si="24"/>
        <v>4.8776773938796264E-3</v>
      </c>
      <c r="G161" s="2">
        <f t="shared" si="24"/>
        <v>5.8674563786583912E-3</v>
      </c>
      <c r="H161" s="2">
        <f t="shared" si="22"/>
        <v>0.83131038035853622</v>
      </c>
      <c r="I161" s="2">
        <f t="shared" si="23"/>
        <v>45.394291938419592</v>
      </c>
    </row>
    <row r="162" spans="1:9" ht="13.5" x14ac:dyDescent="0.25">
      <c r="A162" s="3">
        <v>42240</v>
      </c>
      <c r="B162" s="2">
        <v>3.8658000000000001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4.5292718657453674E-3</v>
      </c>
      <c r="G162" s="2">
        <f t="shared" si="24"/>
        <v>5.4483523516113633E-3</v>
      </c>
      <c r="H162" s="2">
        <f t="shared" si="22"/>
        <v>0.83131038035853611</v>
      </c>
      <c r="I162" s="2">
        <f t="shared" si="23"/>
        <v>45.394291938419585</v>
      </c>
    </row>
    <row r="163" spans="1:9" ht="13.5" x14ac:dyDescent="0.25">
      <c r="A163" s="3">
        <v>42241</v>
      </c>
      <c r="B163" s="2">
        <v>3.8437000000000001</v>
      </c>
      <c r="C163" s="2">
        <f t="shared" si="18"/>
        <v>-2.2100000000000009E-2</v>
      </c>
      <c r="D163" s="2">
        <f t="shared" si="19"/>
        <v>0</v>
      </c>
      <c r="E163" s="2">
        <f t="shared" si="20"/>
        <v>2.2100000000000009E-2</v>
      </c>
      <c r="F163" s="2">
        <f t="shared" si="24"/>
        <v>4.2057524467635551E-3</v>
      </c>
      <c r="G163" s="2">
        <f t="shared" si="24"/>
        <v>6.6377557550676954E-3</v>
      </c>
      <c r="H163" s="2">
        <f t="shared" si="22"/>
        <v>0.63361060604747466</v>
      </c>
      <c r="I163" s="2">
        <f t="shared" si="23"/>
        <v>38.785901836209135</v>
      </c>
    </row>
    <row r="164" spans="1:9" ht="13.5" x14ac:dyDescent="0.25">
      <c r="A164" s="3">
        <v>42242</v>
      </c>
      <c r="B164" s="2">
        <v>3.8437000000000001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3.9053415577090154E-3</v>
      </c>
      <c r="G164" s="2">
        <f t="shared" si="24"/>
        <v>6.1636303439914315E-3</v>
      </c>
      <c r="H164" s="2">
        <f t="shared" si="22"/>
        <v>0.63361060604747466</v>
      </c>
      <c r="I164" s="2">
        <f t="shared" si="23"/>
        <v>38.785901836209135</v>
      </c>
    </row>
    <row r="165" spans="1:9" ht="13.5" x14ac:dyDescent="0.25">
      <c r="A165" s="3">
        <v>42243</v>
      </c>
      <c r="B165" s="2">
        <v>3.8732000000000002</v>
      </c>
      <c r="C165" s="2">
        <f t="shared" si="18"/>
        <v>2.9500000000000082E-2</v>
      </c>
      <c r="D165" s="2">
        <f t="shared" si="19"/>
        <v>2.9500000000000082E-2</v>
      </c>
      <c r="E165" s="2">
        <f t="shared" si="20"/>
        <v>0</v>
      </c>
      <c r="F165" s="2">
        <f t="shared" si="24"/>
        <v>5.7335314464440918E-3</v>
      </c>
      <c r="G165" s="2">
        <f t="shared" si="24"/>
        <v>5.7233710337063291E-3</v>
      </c>
      <c r="H165" s="2">
        <f t="shared" si="22"/>
        <v>1.0017752497047501</v>
      </c>
      <c r="I165" s="2">
        <f t="shared" si="23"/>
        <v>50.044341883660813</v>
      </c>
    </row>
    <row r="166" spans="1:9" ht="13.5" x14ac:dyDescent="0.25">
      <c r="A166" s="3">
        <v>42244</v>
      </c>
      <c r="B166" s="2">
        <v>3.8732000000000002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5.3239934859838E-3</v>
      </c>
      <c r="G166" s="2">
        <f t="shared" si="24"/>
        <v>5.3145588170130193E-3</v>
      </c>
      <c r="H166" s="2">
        <f t="shared" si="22"/>
        <v>1.0017752497047503</v>
      </c>
      <c r="I166" s="2">
        <f t="shared" si="23"/>
        <v>50.044341883660827</v>
      </c>
    </row>
    <row r="167" spans="1:9" ht="13.5" x14ac:dyDescent="0.25">
      <c r="A167" s="3">
        <v>42247</v>
      </c>
      <c r="B167" s="2">
        <v>3.8363</v>
      </c>
      <c r="C167" s="2">
        <f t="shared" si="18"/>
        <v>-3.6900000000000155E-2</v>
      </c>
      <c r="D167" s="2">
        <f t="shared" si="19"/>
        <v>0</v>
      </c>
      <c r="E167" s="2">
        <f t="shared" si="20"/>
        <v>3.6900000000000155E-2</v>
      </c>
      <c r="F167" s="2">
        <f t="shared" si="24"/>
        <v>4.9437082369849575E-3</v>
      </c>
      <c r="G167" s="2">
        <f t="shared" si="24"/>
        <v>7.5706617586549577E-3</v>
      </c>
      <c r="H167" s="2">
        <f t="shared" si="22"/>
        <v>0.65300873220669176</v>
      </c>
      <c r="I167" s="2">
        <f t="shared" si="23"/>
        <v>39.504251821764711</v>
      </c>
    </row>
    <row r="168" spans="1:9" ht="13.5" x14ac:dyDescent="0.25">
      <c r="A168" s="3">
        <v>42248</v>
      </c>
      <c r="B168" s="2">
        <v>3.84</v>
      </c>
      <c r="C168" s="2">
        <f t="shared" si="18"/>
        <v>3.6999999999998145E-3</v>
      </c>
      <c r="D168" s="2">
        <f t="shared" si="19"/>
        <v>3.6999999999998145E-3</v>
      </c>
      <c r="E168" s="2">
        <f t="shared" si="20"/>
        <v>0</v>
      </c>
      <c r="F168" s="2">
        <f t="shared" si="24"/>
        <v>4.8548719343431612E-3</v>
      </c>
      <c r="G168" s="2">
        <f t="shared" si="24"/>
        <v>7.0299002044653175E-3</v>
      </c>
      <c r="H168" s="2">
        <f t="shared" si="22"/>
        <v>0.6906032508483404</v>
      </c>
      <c r="I168" s="2">
        <f t="shared" si="23"/>
        <v>40.849516319207211</v>
      </c>
    </row>
    <row r="169" spans="1:9" ht="13.5" x14ac:dyDescent="0.25">
      <c r="A169" s="3">
        <v>42249</v>
      </c>
      <c r="B169" s="2">
        <v>3.84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4.5080953676043646E-3</v>
      </c>
      <c r="G169" s="2">
        <f t="shared" si="24"/>
        <v>6.5277644755749381E-3</v>
      </c>
      <c r="H169" s="2">
        <f t="shared" si="22"/>
        <v>0.69060325084834051</v>
      </c>
      <c r="I169" s="2">
        <f t="shared" si="23"/>
        <v>40.849516319207218</v>
      </c>
    </row>
    <row r="170" spans="1:9" ht="13.5" x14ac:dyDescent="0.25">
      <c r="A170" s="3">
        <v>42250</v>
      </c>
      <c r="B170" s="2">
        <v>3.84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4.1860885556326242E-3</v>
      </c>
      <c r="G170" s="2">
        <f t="shared" si="24"/>
        <v>6.0614955844624429E-3</v>
      </c>
      <c r="H170" s="2">
        <f t="shared" si="22"/>
        <v>0.6906032508483404</v>
      </c>
      <c r="I170" s="2">
        <f t="shared" si="23"/>
        <v>40.849516319207211</v>
      </c>
    </row>
    <row r="171" spans="1:9" ht="13.5" x14ac:dyDescent="0.25">
      <c r="A171" s="3">
        <v>42251</v>
      </c>
      <c r="B171" s="2">
        <v>3.84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3.8870822302302941E-3</v>
      </c>
      <c r="G171" s="2">
        <f t="shared" si="24"/>
        <v>5.6285316141436977E-3</v>
      </c>
      <c r="H171" s="2">
        <f t="shared" si="22"/>
        <v>0.6906032508483404</v>
      </c>
      <c r="I171" s="2">
        <f t="shared" si="23"/>
        <v>40.849516319207211</v>
      </c>
    </row>
    <row r="172" spans="1:9" ht="13.5" x14ac:dyDescent="0.25">
      <c r="A172" s="3">
        <v>42254</v>
      </c>
      <c r="B172" s="2">
        <v>3.84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3.6094334994995589E-3</v>
      </c>
      <c r="G172" s="2">
        <f t="shared" si="24"/>
        <v>5.2264936417048624E-3</v>
      </c>
      <c r="H172" s="2">
        <f t="shared" si="22"/>
        <v>0.69060325084834029</v>
      </c>
      <c r="I172" s="2">
        <f t="shared" si="23"/>
        <v>40.849516319207204</v>
      </c>
    </row>
    <row r="173" spans="1:9" ht="13.5" x14ac:dyDescent="0.25">
      <c r="A173" s="3">
        <v>42255</v>
      </c>
      <c r="B173" s="2">
        <v>3.84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3.3516168209638758E-3</v>
      </c>
      <c r="G173" s="2">
        <f t="shared" si="25"/>
        <v>4.8531726672973721E-3</v>
      </c>
      <c r="H173" s="2">
        <f t="shared" si="22"/>
        <v>0.69060325084834029</v>
      </c>
      <c r="I173" s="2">
        <f t="shared" si="23"/>
        <v>40.849516319207204</v>
      </c>
    </row>
    <row r="174" spans="1:9" ht="13.5" x14ac:dyDescent="0.25">
      <c r="A174" s="3">
        <v>42256</v>
      </c>
      <c r="B174" s="2">
        <v>3.8437000000000001</v>
      </c>
      <c r="C174" s="2">
        <f t="shared" si="18"/>
        <v>3.7000000000002586E-3</v>
      </c>
      <c r="D174" s="2">
        <f t="shared" si="19"/>
        <v>3.7000000000002586E-3</v>
      </c>
      <c r="E174" s="2">
        <f t="shared" si="20"/>
        <v>0</v>
      </c>
      <c r="F174" s="2">
        <f t="shared" si="25"/>
        <v>3.3765013337521891E-3</v>
      </c>
      <c r="G174" s="2">
        <f t="shared" si="25"/>
        <v>4.5065174767761314E-3</v>
      </c>
      <c r="H174" s="2">
        <f t="shared" si="22"/>
        <v>0.74924847205245226</v>
      </c>
      <c r="I174" s="2">
        <f t="shared" si="23"/>
        <v>42.832592626096954</v>
      </c>
    </row>
    <row r="175" spans="1:9" ht="13.5" x14ac:dyDescent="0.25">
      <c r="A175" s="3">
        <v>42257</v>
      </c>
      <c r="B175" s="2">
        <v>3.8363</v>
      </c>
      <c r="C175" s="2">
        <f t="shared" si="18"/>
        <v>-7.4000000000000732E-3</v>
      </c>
      <c r="D175" s="2">
        <f t="shared" si="19"/>
        <v>0</v>
      </c>
      <c r="E175" s="2">
        <f t="shared" si="20"/>
        <v>7.4000000000000732E-3</v>
      </c>
      <c r="F175" s="2">
        <f t="shared" si="25"/>
        <v>3.1353226670556042E-3</v>
      </c>
      <c r="G175" s="2">
        <f t="shared" si="25"/>
        <v>4.713194799863556E-3</v>
      </c>
      <c r="H175" s="2">
        <f t="shared" si="22"/>
        <v>0.66522238103682241</v>
      </c>
      <c r="I175" s="2">
        <f t="shared" si="23"/>
        <v>39.947960621489671</v>
      </c>
    </row>
    <row r="176" spans="1:9" ht="13.5" x14ac:dyDescent="0.25">
      <c r="A176" s="3">
        <v>42258</v>
      </c>
      <c r="B176" s="2">
        <v>3.8325999999999998</v>
      </c>
      <c r="C176" s="2">
        <f t="shared" si="18"/>
        <v>-3.7000000000002586E-3</v>
      </c>
      <c r="D176" s="2">
        <f t="shared" si="19"/>
        <v>0</v>
      </c>
      <c r="E176" s="2">
        <f t="shared" si="20"/>
        <v>3.7000000000002586E-3</v>
      </c>
      <c r="F176" s="2">
        <f t="shared" si="25"/>
        <v>2.9113710479802038E-3</v>
      </c>
      <c r="G176" s="2">
        <f t="shared" si="25"/>
        <v>4.6408237427304627E-3</v>
      </c>
      <c r="H176" s="2">
        <f t="shared" si="22"/>
        <v>0.62733928487171486</v>
      </c>
      <c r="I176" s="2">
        <f t="shared" si="23"/>
        <v>38.549999419522941</v>
      </c>
    </row>
    <row r="177" spans="1:9" ht="13.5" x14ac:dyDescent="0.25">
      <c r="A177" s="3">
        <v>42261</v>
      </c>
      <c r="B177" s="2">
        <v>3.8325999999999998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2.7034159731244749E-3</v>
      </c>
      <c r="G177" s="2">
        <f t="shared" si="25"/>
        <v>4.3093363325354293E-3</v>
      </c>
      <c r="H177" s="2">
        <f t="shared" si="22"/>
        <v>0.62733928487171498</v>
      </c>
      <c r="I177" s="2">
        <f t="shared" si="23"/>
        <v>38.549999419522948</v>
      </c>
    </row>
    <row r="178" spans="1:9" ht="13.5" x14ac:dyDescent="0.25">
      <c r="A178" s="3">
        <v>42262</v>
      </c>
      <c r="B178" s="2">
        <v>3.8325999999999998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2.5103148321870125E-3</v>
      </c>
      <c r="G178" s="2">
        <f t="shared" si="25"/>
        <v>4.0015265944971842E-3</v>
      </c>
      <c r="H178" s="2">
        <f t="shared" si="22"/>
        <v>0.62733928487171498</v>
      </c>
      <c r="I178" s="2">
        <f t="shared" si="23"/>
        <v>38.549999419522948</v>
      </c>
    </row>
    <row r="179" spans="1:9" ht="13.5" x14ac:dyDescent="0.25">
      <c r="A179" s="3">
        <v>42263</v>
      </c>
      <c r="B179" s="2">
        <v>3.7993999999999999</v>
      </c>
      <c r="C179" s="2">
        <f t="shared" si="18"/>
        <v>-3.3199999999999896E-2</v>
      </c>
      <c r="D179" s="2">
        <f t="shared" si="19"/>
        <v>0</v>
      </c>
      <c r="E179" s="2">
        <f t="shared" si="20"/>
        <v>3.3199999999999896E-2</v>
      </c>
      <c r="F179" s="2">
        <f t="shared" si="25"/>
        <v>2.33100662988794E-3</v>
      </c>
      <c r="G179" s="2">
        <f t="shared" si="25"/>
        <v>6.0871318377473784E-3</v>
      </c>
      <c r="H179" s="2">
        <f t="shared" si="22"/>
        <v>0.38294005978857837</v>
      </c>
      <c r="I179" s="2">
        <f t="shared" si="23"/>
        <v>27.690286146394627</v>
      </c>
    </row>
    <row r="180" spans="1:9" ht="13.5" x14ac:dyDescent="0.25">
      <c r="A180" s="3">
        <v>42264</v>
      </c>
      <c r="B180" s="2">
        <v>3.7993999999999999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2.1645061563245155E-3</v>
      </c>
      <c r="G180" s="2">
        <f t="shared" si="25"/>
        <v>5.6523367064797089E-3</v>
      </c>
      <c r="H180" s="2">
        <f t="shared" si="22"/>
        <v>0.38294005978857831</v>
      </c>
      <c r="I180" s="2">
        <f t="shared" si="23"/>
        <v>27.690286146394627</v>
      </c>
    </row>
    <row r="181" spans="1:9" ht="13.5" x14ac:dyDescent="0.25">
      <c r="A181" s="3">
        <v>42265</v>
      </c>
      <c r="B181" s="2">
        <v>3.8325999999999998</v>
      </c>
      <c r="C181" s="2">
        <f t="shared" si="18"/>
        <v>3.3199999999999896E-2</v>
      </c>
      <c r="D181" s="2">
        <f t="shared" si="19"/>
        <v>3.3199999999999896E-2</v>
      </c>
      <c r="E181" s="2">
        <f t="shared" si="20"/>
        <v>0</v>
      </c>
      <c r="F181" s="2">
        <f t="shared" si="25"/>
        <v>4.3813271451584711E-3</v>
      </c>
      <c r="G181" s="2">
        <f t="shared" si="25"/>
        <v>5.2485983703025874E-3</v>
      </c>
      <c r="H181" s="2">
        <f t="shared" si="22"/>
        <v>0.83476136599605788</v>
      </c>
      <c r="I181" s="2">
        <f t="shared" si="23"/>
        <v>45.496999308293226</v>
      </c>
    </row>
    <row r="182" spans="1:9" ht="13.5" x14ac:dyDescent="0.25">
      <c r="A182" s="3">
        <v>42268</v>
      </c>
      <c r="B182" s="2">
        <v>3.8732000000000002</v>
      </c>
      <c r="C182" s="2">
        <f t="shared" si="18"/>
        <v>4.0600000000000414E-2</v>
      </c>
      <c r="D182" s="2">
        <f t="shared" si="19"/>
        <v>4.0600000000000414E-2</v>
      </c>
      <c r="E182" s="2">
        <f t="shared" si="20"/>
        <v>0</v>
      </c>
      <c r="F182" s="2">
        <f t="shared" si="25"/>
        <v>6.9683752062186105E-3</v>
      </c>
      <c r="G182" s="2">
        <f t="shared" si="25"/>
        <v>4.8736984867095452E-3</v>
      </c>
      <c r="H182" s="2">
        <f t="shared" si="22"/>
        <v>1.429792020417594</v>
      </c>
      <c r="I182" s="2">
        <f t="shared" si="23"/>
        <v>58.844214171543129</v>
      </c>
    </row>
    <row r="183" spans="1:9" ht="13.5" x14ac:dyDescent="0.25">
      <c r="A183" s="3">
        <v>42269</v>
      </c>
      <c r="B183" s="2">
        <v>3.8178000000000001</v>
      </c>
      <c r="C183" s="2">
        <f t="shared" si="18"/>
        <v>-5.5400000000000116E-2</v>
      </c>
      <c r="D183" s="2">
        <f t="shared" si="19"/>
        <v>0</v>
      </c>
      <c r="E183" s="2">
        <f t="shared" si="20"/>
        <v>5.5400000000000116E-2</v>
      </c>
      <c r="F183" s="2">
        <f t="shared" si="25"/>
        <v>6.4706341200601383E-3</v>
      </c>
      <c r="G183" s="2">
        <f t="shared" si="25"/>
        <v>8.4827200233731585E-3</v>
      </c>
      <c r="H183" s="2">
        <f t="shared" si="22"/>
        <v>0.76280180204357217</v>
      </c>
      <c r="I183" s="2">
        <f t="shared" si="23"/>
        <v>43.272125156627084</v>
      </c>
    </row>
    <row r="184" spans="1:9" ht="13.5" x14ac:dyDescent="0.25">
      <c r="A184" s="3">
        <v>42270</v>
      </c>
      <c r="B184" s="2">
        <v>3.8178000000000001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6.0084459686272707E-3</v>
      </c>
      <c r="G184" s="2">
        <f t="shared" si="25"/>
        <v>7.8768114502750751E-3</v>
      </c>
      <c r="H184" s="2">
        <f t="shared" si="22"/>
        <v>0.76280180204357217</v>
      </c>
      <c r="I184" s="2">
        <f t="shared" si="23"/>
        <v>43.272125156627084</v>
      </c>
    </row>
    <row r="185" spans="1:9" ht="13.5" x14ac:dyDescent="0.25">
      <c r="A185" s="3">
        <v>42275</v>
      </c>
      <c r="B185" s="2">
        <v>3.8178000000000001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5.5792712565824656E-3</v>
      </c>
      <c r="G185" s="2">
        <f t="shared" si="25"/>
        <v>7.3141820609697126E-3</v>
      </c>
      <c r="H185" s="2">
        <f t="shared" si="22"/>
        <v>0.76280180204357217</v>
      </c>
      <c r="I185" s="2">
        <f t="shared" si="23"/>
        <v>43.272125156627084</v>
      </c>
    </row>
    <row r="186" spans="1:9" ht="13.5" x14ac:dyDescent="0.25">
      <c r="A186" s="3">
        <v>42276</v>
      </c>
      <c r="B186" s="2">
        <v>3.8178000000000001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5.1807518811122898E-3</v>
      </c>
      <c r="G186" s="2">
        <f t="shared" si="25"/>
        <v>6.7917404851861613E-3</v>
      </c>
      <c r="H186" s="2">
        <f t="shared" si="22"/>
        <v>0.76280180204357229</v>
      </c>
      <c r="I186" s="2">
        <f t="shared" si="23"/>
        <v>43.272125156627091</v>
      </c>
    </row>
    <row r="187" spans="1:9" ht="13.5" x14ac:dyDescent="0.25">
      <c r="A187" s="3">
        <v>42277</v>
      </c>
      <c r="B187" s="2">
        <v>3.7993999999999999</v>
      </c>
      <c r="C187" s="2">
        <f t="shared" si="18"/>
        <v>-1.8400000000000194E-2</v>
      </c>
      <c r="D187" s="2">
        <f t="shared" si="19"/>
        <v>0</v>
      </c>
      <c r="E187" s="2">
        <f t="shared" si="20"/>
        <v>1.8400000000000194E-2</v>
      </c>
      <c r="F187" s="2">
        <f t="shared" si="25"/>
        <v>4.8106981753185543E-3</v>
      </c>
      <c r="G187" s="2">
        <f t="shared" si="25"/>
        <v>7.6209018791014499E-3</v>
      </c>
      <c r="H187" s="2">
        <f t="shared" si="22"/>
        <v>0.63125050704441876</v>
      </c>
      <c r="I187" s="2">
        <f t="shared" si="23"/>
        <v>38.697337062481594</v>
      </c>
    </row>
    <row r="188" spans="1:9" ht="13.5" x14ac:dyDescent="0.25">
      <c r="A188" s="3">
        <v>42278</v>
      </c>
      <c r="B188" s="2">
        <v>3.7625000000000002</v>
      </c>
      <c r="C188" s="2">
        <f t="shared" si="18"/>
        <v>-3.6899999999999711E-2</v>
      </c>
      <c r="D188" s="2">
        <f t="shared" si="19"/>
        <v>0</v>
      </c>
      <c r="E188" s="2">
        <f t="shared" si="20"/>
        <v>3.6899999999999711E-2</v>
      </c>
      <c r="F188" s="2">
        <f t="shared" si="25"/>
        <v>4.4670768770815146E-3</v>
      </c>
      <c r="G188" s="2">
        <f t="shared" si="25"/>
        <v>9.7122660305941824E-3</v>
      </c>
      <c r="H188" s="2">
        <f t="shared" si="22"/>
        <v>0.459941774968887</v>
      </c>
      <c r="I188" s="2">
        <f t="shared" si="23"/>
        <v>31.504117688439251</v>
      </c>
    </row>
    <row r="189" spans="1:9" ht="13.5" x14ac:dyDescent="0.25">
      <c r="A189" s="3">
        <v>42279</v>
      </c>
      <c r="B189" s="2">
        <v>3.6886999999999999</v>
      </c>
      <c r="C189" s="2">
        <f t="shared" si="18"/>
        <v>-7.380000000000031E-2</v>
      </c>
      <c r="D189" s="2">
        <f t="shared" si="19"/>
        <v>0</v>
      </c>
      <c r="E189" s="2">
        <f t="shared" si="20"/>
        <v>7.380000000000031E-2</v>
      </c>
      <c r="F189" s="2">
        <f t="shared" ref="F189:G204" si="26">((F188*13)+D189)/14</f>
        <v>4.1479999572899776E-3</v>
      </c>
      <c r="G189" s="2">
        <f t="shared" si="26"/>
        <v>1.4289961314123191E-2</v>
      </c>
      <c r="H189" s="2">
        <f t="shared" si="22"/>
        <v>0.29027370096449362</v>
      </c>
      <c r="I189" s="2">
        <f t="shared" si="23"/>
        <v>22.497064052961079</v>
      </c>
    </row>
    <row r="190" spans="1:9" ht="13.5" x14ac:dyDescent="0.25">
      <c r="A190" s="3">
        <v>42282</v>
      </c>
      <c r="B190" s="2">
        <v>3.6886999999999999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3.8517142460549789E-3</v>
      </c>
      <c r="G190" s="2">
        <f t="shared" si="26"/>
        <v>1.3269249791685821E-2</v>
      </c>
      <c r="H190" s="2">
        <f t="shared" si="22"/>
        <v>0.29027370096449356</v>
      </c>
      <c r="I190" s="2">
        <f t="shared" si="23"/>
        <v>22.497064052961079</v>
      </c>
    </row>
    <row r="191" spans="1:9" ht="13.5" x14ac:dyDescent="0.25">
      <c r="A191" s="3">
        <v>42283</v>
      </c>
      <c r="B191" s="2">
        <v>3.6886999999999999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3.5765917999081949E-3</v>
      </c>
      <c r="G191" s="2">
        <f t="shared" si="26"/>
        <v>1.2321446235136835E-2</v>
      </c>
      <c r="H191" s="2">
        <f t="shared" si="22"/>
        <v>0.29027370096449356</v>
      </c>
      <c r="I191" s="2">
        <f t="shared" si="23"/>
        <v>22.497064052961079</v>
      </c>
    </row>
    <row r="192" spans="1:9" ht="13.5" x14ac:dyDescent="0.25">
      <c r="A192" s="3">
        <v>42284</v>
      </c>
      <c r="B192" s="2">
        <v>3.6850000000000001</v>
      </c>
      <c r="C192" s="2">
        <f t="shared" si="18"/>
        <v>-3.6999999999998145E-3</v>
      </c>
      <c r="D192" s="2">
        <f t="shared" si="19"/>
        <v>0</v>
      </c>
      <c r="E192" s="2">
        <f t="shared" si="20"/>
        <v>3.6999999999998145E-3</v>
      </c>
      <c r="F192" s="2">
        <f t="shared" si="26"/>
        <v>3.3211209570576097E-3</v>
      </c>
      <c r="G192" s="2">
        <f t="shared" si="26"/>
        <v>1.1705628646912764E-2</v>
      </c>
      <c r="H192" s="2">
        <f t="shared" si="22"/>
        <v>0.2837199997740848</v>
      </c>
      <c r="I192" s="2">
        <f t="shared" si="23"/>
        <v>22.101392813387292</v>
      </c>
    </row>
    <row r="193" spans="1:9" ht="13.5" x14ac:dyDescent="0.25">
      <c r="A193" s="3">
        <v>42285</v>
      </c>
      <c r="B193" s="2">
        <v>3.6850000000000001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3.0838980315534945E-3</v>
      </c>
      <c r="G193" s="2">
        <f t="shared" si="26"/>
        <v>1.0869512314990424E-2</v>
      </c>
      <c r="H193" s="2">
        <f t="shared" si="22"/>
        <v>0.28371999977408474</v>
      </c>
      <c r="I193" s="2">
        <f t="shared" si="23"/>
        <v>22.101392813387278</v>
      </c>
    </row>
    <row r="194" spans="1:9" ht="13.5" x14ac:dyDescent="0.25">
      <c r="A194" s="3">
        <v>42286</v>
      </c>
      <c r="B194" s="2">
        <v>3.6555</v>
      </c>
      <c r="C194" s="2">
        <f t="shared" si="18"/>
        <v>-2.9500000000000082E-2</v>
      </c>
      <c r="D194" s="2">
        <f t="shared" si="19"/>
        <v>0</v>
      </c>
      <c r="E194" s="2">
        <f t="shared" si="20"/>
        <v>2.9500000000000082E-2</v>
      </c>
      <c r="F194" s="2">
        <f t="shared" si="26"/>
        <v>2.8636196007282449E-3</v>
      </c>
      <c r="G194" s="2">
        <f t="shared" si="26"/>
        <v>1.2200261435348258E-2</v>
      </c>
      <c r="H194" s="2">
        <f t="shared" si="22"/>
        <v>0.23471788829306367</v>
      </c>
      <c r="I194" s="2">
        <f t="shared" si="23"/>
        <v>19.009839455517195</v>
      </c>
    </row>
    <row r="195" spans="1:9" ht="13.5" x14ac:dyDescent="0.25">
      <c r="A195" s="3">
        <v>42289</v>
      </c>
      <c r="B195" s="2">
        <v>3.6555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2.65907534353337E-3</v>
      </c>
      <c r="G195" s="2">
        <f t="shared" si="26"/>
        <v>1.132881418996624E-2</v>
      </c>
      <c r="H195" s="2">
        <f t="shared" si="22"/>
        <v>0.23471788829306361</v>
      </c>
      <c r="I195" s="2">
        <f t="shared" si="23"/>
        <v>19.009839455517195</v>
      </c>
    </row>
    <row r="196" spans="1:9" ht="13.5" x14ac:dyDescent="0.25">
      <c r="A196" s="3">
        <v>42290</v>
      </c>
      <c r="B196" s="2">
        <v>3.6518000000000002</v>
      </c>
      <c r="C196" s="2">
        <f t="shared" si="27"/>
        <v>-3.6999999999998145E-3</v>
      </c>
      <c r="D196" s="2">
        <f t="shared" si="28"/>
        <v>0</v>
      </c>
      <c r="E196" s="2">
        <f t="shared" si="29"/>
        <v>3.6999999999998145E-3</v>
      </c>
      <c r="F196" s="2">
        <f t="shared" si="26"/>
        <v>2.4691413904238436E-3</v>
      </c>
      <c r="G196" s="2">
        <f t="shared" si="26"/>
        <v>1.0783898890682925E-2</v>
      </c>
      <c r="H196" s="2">
        <f t="shared" si="22"/>
        <v>0.22896555461560686</v>
      </c>
      <c r="I196" s="2">
        <f t="shared" si="23"/>
        <v>18.630754438615838</v>
      </c>
    </row>
    <row r="197" spans="1:9" ht="13.5" x14ac:dyDescent="0.25">
      <c r="A197" s="3">
        <v>42293</v>
      </c>
      <c r="B197" s="2">
        <v>3.6223000000000001</v>
      </c>
      <c r="C197" s="2">
        <f t="shared" si="27"/>
        <v>-2.9500000000000082E-2</v>
      </c>
      <c r="D197" s="2">
        <f t="shared" si="28"/>
        <v>0</v>
      </c>
      <c r="E197" s="2">
        <f t="shared" si="29"/>
        <v>2.9500000000000082E-2</v>
      </c>
      <c r="F197" s="2">
        <f t="shared" si="26"/>
        <v>2.2927741482507116E-3</v>
      </c>
      <c r="G197" s="2">
        <f t="shared" si="26"/>
        <v>1.2120763255634151E-2</v>
      </c>
      <c r="H197" s="2">
        <f t="shared" si="22"/>
        <v>0.18916087212452984</v>
      </c>
      <c r="I197" s="2">
        <f t="shared" si="23"/>
        <v>15.907088482198304</v>
      </c>
    </row>
    <row r="198" spans="1:9" ht="13.5" x14ac:dyDescent="0.25">
      <c r="A198" s="3">
        <v>42296</v>
      </c>
      <c r="B198" s="2">
        <v>3.6150000000000002</v>
      </c>
      <c r="C198" s="2">
        <f t="shared" si="27"/>
        <v>-7.2999999999998622E-3</v>
      </c>
      <c r="D198" s="2">
        <f t="shared" si="28"/>
        <v>0</v>
      </c>
      <c r="E198" s="2">
        <f t="shared" si="29"/>
        <v>7.2999999999998622E-3</v>
      </c>
      <c r="F198" s="2">
        <f t="shared" si="26"/>
        <v>2.1290045662328036E-3</v>
      </c>
      <c r="G198" s="2">
        <f t="shared" si="26"/>
        <v>1.1776423023088844E-2</v>
      </c>
      <c r="H198" s="2">
        <f t="shared" si="22"/>
        <v>0.18078533371794467</v>
      </c>
      <c r="I198" s="2">
        <f t="shared" si="23"/>
        <v>15.310601220689705</v>
      </c>
    </row>
    <row r="199" spans="1:9" ht="13.5" x14ac:dyDescent="0.25">
      <c r="A199" s="3">
        <v>42297</v>
      </c>
      <c r="B199" s="2">
        <v>3.5781000000000001</v>
      </c>
      <c r="C199" s="2">
        <f t="shared" si="27"/>
        <v>-3.6900000000000155E-2</v>
      </c>
      <c r="D199" s="2">
        <f t="shared" si="28"/>
        <v>0</v>
      </c>
      <c r="E199" s="2">
        <f t="shared" si="29"/>
        <v>3.6900000000000155E-2</v>
      </c>
      <c r="F199" s="2">
        <f t="shared" si="26"/>
        <v>1.9769328115018889E-3</v>
      </c>
      <c r="G199" s="2">
        <f t="shared" si="26"/>
        <v>1.3570964235725366E-2</v>
      </c>
      <c r="H199" s="2">
        <f t="shared" si="22"/>
        <v>0.14567371759020939</v>
      </c>
      <c r="I199" s="2">
        <f t="shared" si="23"/>
        <v>12.715113854284539</v>
      </c>
    </row>
    <row r="200" spans="1:9" ht="13.5" x14ac:dyDescent="0.25">
      <c r="A200" s="3">
        <v>42298</v>
      </c>
      <c r="B200" s="2">
        <v>3.5411999999999999</v>
      </c>
      <c r="C200" s="2">
        <f t="shared" si="27"/>
        <v>-3.6900000000000155E-2</v>
      </c>
      <c r="D200" s="2">
        <f t="shared" si="28"/>
        <v>0</v>
      </c>
      <c r="E200" s="2">
        <f t="shared" si="29"/>
        <v>3.6900000000000155E-2</v>
      </c>
      <c r="F200" s="2">
        <f t="shared" si="26"/>
        <v>1.8357233249660396E-3</v>
      </c>
      <c r="G200" s="2">
        <f t="shared" si="26"/>
        <v>1.5237323933173565E-2</v>
      </c>
      <c r="H200" s="2">
        <f t="shared" si="22"/>
        <v>0.12047544129251198</v>
      </c>
      <c r="I200" s="2">
        <f t="shared" si="23"/>
        <v>10.752171520469815</v>
      </c>
    </row>
    <row r="201" spans="1:9" ht="13.5" x14ac:dyDescent="0.25">
      <c r="A201" s="3">
        <v>42299</v>
      </c>
      <c r="B201" s="2">
        <v>3.5411999999999999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1.7046002303256081E-3</v>
      </c>
      <c r="G201" s="2">
        <f t="shared" si="26"/>
        <v>1.4148943652232597E-2</v>
      </c>
      <c r="H201" s="2">
        <f t="shared" si="22"/>
        <v>0.12047544129251198</v>
      </c>
      <c r="I201" s="2">
        <f t="shared" si="23"/>
        <v>10.752171520469815</v>
      </c>
    </row>
    <row r="202" spans="1:9" ht="13.5" x14ac:dyDescent="0.25">
      <c r="A202" s="3">
        <v>42300</v>
      </c>
      <c r="B202" s="2">
        <v>3.5411999999999999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1.5828430710166359E-3</v>
      </c>
      <c r="G202" s="2">
        <f t="shared" si="26"/>
        <v>1.3138304819930268E-2</v>
      </c>
      <c r="H202" s="2">
        <f t="shared" si="22"/>
        <v>0.12047544129251196</v>
      </c>
      <c r="I202" s="2">
        <f t="shared" si="23"/>
        <v>10.752171520469815</v>
      </c>
    </row>
    <row r="203" spans="1:9" ht="13.5" x14ac:dyDescent="0.25">
      <c r="A203" s="3">
        <v>42303</v>
      </c>
      <c r="B203" s="2">
        <v>3.5411999999999999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1.4697828516583046E-3</v>
      </c>
      <c r="G203" s="2">
        <f t="shared" si="26"/>
        <v>1.2199854475649533E-2</v>
      </c>
      <c r="H203" s="2">
        <f t="shared" si="22"/>
        <v>0.12047544129251196</v>
      </c>
      <c r="I203" s="2">
        <f t="shared" si="23"/>
        <v>10.752171520469815</v>
      </c>
    </row>
    <row r="204" spans="1:9" ht="13.5" x14ac:dyDescent="0.25">
      <c r="A204" s="3">
        <v>42304</v>
      </c>
      <c r="B204" s="2">
        <v>3.5411999999999999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1.3647983622541401E-3</v>
      </c>
      <c r="G204" s="2">
        <f t="shared" si="26"/>
        <v>1.1328436298817425E-2</v>
      </c>
      <c r="H204" s="2">
        <f t="shared" si="22"/>
        <v>0.12047544129251195</v>
      </c>
      <c r="I204" s="2">
        <f t="shared" si="23"/>
        <v>10.752171520469815</v>
      </c>
    </row>
    <row r="205" spans="1:9" ht="13.5" x14ac:dyDescent="0.25">
      <c r="A205" s="3">
        <v>42305</v>
      </c>
      <c r="B205" s="2">
        <v>3.4416000000000002</v>
      </c>
      <c r="C205" s="2">
        <f t="shared" si="27"/>
        <v>-9.9599999999999689E-2</v>
      </c>
      <c r="D205" s="2">
        <f t="shared" si="28"/>
        <v>0</v>
      </c>
      <c r="E205" s="2">
        <f t="shared" si="29"/>
        <v>9.9599999999999689E-2</v>
      </c>
      <c r="F205" s="2">
        <f t="shared" ref="F205:G220" si="30">((F204*13)+D205)/14</f>
        <v>1.2673127649502729E-3</v>
      </c>
      <c r="G205" s="2">
        <f t="shared" si="30"/>
        <v>1.7633547991759015E-2</v>
      </c>
      <c r="H205" s="2">
        <f t="shared" si="22"/>
        <v>7.1869414229203774E-2</v>
      </c>
      <c r="I205" s="2">
        <f t="shared" si="23"/>
        <v>6.705053178598817</v>
      </c>
    </row>
    <row r="206" spans="1:9" ht="13.5" x14ac:dyDescent="0.25">
      <c r="A206" s="3">
        <v>42306</v>
      </c>
      <c r="B206" s="2">
        <v>3.4489999999999998</v>
      </c>
      <c r="C206" s="2">
        <f t="shared" si="27"/>
        <v>7.3999999999996291E-3</v>
      </c>
      <c r="D206" s="2">
        <f t="shared" si="28"/>
        <v>7.3999999999996291E-3</v>
      </c>
      <c r="E206" s="2">
        <f t="shared" si="29"/>
        <v>0</v>
      </c>
      <c r="F206" s="2">
        <f t="shared" si="30"/>
        <v>1.705361853168084E-3</v>
      </c>
      <c r="G206" s="2">
        <f t="shared" si="30"/>
        <v>1.6374008849490512E-2</v>
      </c>
      <c r="H206" s="2">
        <f t="shared" si="22"/>
        <v>0.10415053936050288</v>
      </c>
      <c r="I206" s="2">
        <f t="shared" si="23"/>
        <v>9.4326394497641957</v>
      </c>
    </row>
    <row r="207" spans="1:9" ht="13.5" x14ac:dyDescent="0.25">
      <c r="A207" s="3">
        <v>42307</v>
      </c>
      <c r="B207" s="2">
        <v>3.4121000000000001</v>
      </c>
      <c r="C207" s="2">
        <f t="shared" si="27"/>
        <v>-3.6899999999999711E-2</v>
      </c>
      <c r="D207" s="2">
        <f t="shared" si="28"/>
        <v>0</v>
      </c>
      <c r="E207" s="2">
        <f t="shared" si="29"/>
        <v>3.6899999999999711E-2</v>
      </c>
      <c r="F207" s="2">
        <f t="shared" si="30"/>
        <v>1.5835502922275067E-3</v>
      </c>
      <c r="G207" s="2">
        <f t="shared" si="30"/>
        <v>1.7840151074526883E-2</v>
      </c>
      <c r="H207" s="2">
        <f t="shared" si="22"/>
        <v>8.8763278159038908E-2</v>
      </c>
      <c r="I207" s="2">
        <f t="shared" si="23"/>
        <v>8.1526700927245059</v>
      </c>
    </row>
    <row r="208" spans="1:9" ht="13.5" x14ac:dyDescent="0.25">
      <c r="A208" s="3">
        <v>42310</v>
      </c>
      <c r="B208" s="2">
        <v>3.3936000000000002</v>
      </c>
      <c r="C208" s="2">
        <f t="shared" si="27"/>
        <v>-1.8499999999999961E-2</v>
      </c>
      <c r="D208" s="2">
        <f t="shared" si="28"/>
        <v>0</v>
      </c>
      <c r="E208" s="2">
        <f t="shared" si="29"/>
        <v>1.8499999999999961E-2</v>
      </c>
      <c r="F208" s="2">
        <f t="shared" si="30"/>
        <v>1.470439557068399E-3</v>
      </c>
      <c r="G208" s="2">
        <f t="shared" si="30"/>
        <v>1.78872831406321E-2</v>
      </c>
      <c r="H208" s="2">
        <f t="shared" si="22"/>
        <v>8.2205863546052013E-2</v>
      </c>
      <c r="I208" s="2">
        <f t="shared" si="23"/>
        <v>7.5961391741760735</v>
      </c>
    </row>
    <row r="209" spans="1:9" ht="13.5" x14ac:dyDescent="0.25">
      <c r="A209" s="3">
        <v>42311</v>
      </c>
      <c r="B209" s="2">
        <v>3.3936000000000002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1.365408160134942E-3</v>
      </c>
      <c r="G209" s="2">
        <f t="shared" si="30"/>
        <v>1.6609620059158378E-2</v>
      </c>
      <c r="H209" s="2">
        <f t="shared" ref="H209:H272" si="31">F209/G209</f>
        <v>8.2205863546052013E-2</v>
      </c>
      <c r="I209" s="2">
        <f t="shared" ref="I209:I272" si="32">IF(G209=0,100,100-(100/(1+H209)))</f>
        <v>7.5961391741760735</v>
      </c>
    </row>
    <row r="210" spans="1:9" ht="13.5" x14ac:dyDescent="0.25">
      <c r="A210" s="3">
        <v>42312</v>
      </c>
      <c r="B210" s="2">
        <v>3.3199000000000001</v>
      </c>
      <c r="C210" s="2">
        <f t="shared" si="27"/>
        <v>-7.3700000000000099E-2</v>
      </c>
      <c r="D210" s="2">
        <f t="shared" si="28"/>
        <v>0</v>
      </c>
      <c r="E210" s="2">
        <f t="shared" si="29"/>
        <v>7.3700000000000099E-2</v>
      </c>
      <c r="F210" s="2">
        <f t="shared" si="30"/>
        <v>1.267879005839589E-3</v>
      </c>
      <c r="G210" s="2">
        <f t="shared" si="30"/>
        <v>2.0687504340647072E-2</v>
      </c>
      <c r="H210" s="2">
        <f t="shared" si="31"/>
        <v>6.1287189839928841E-2</v>
      </c>
      <c r="I210" s="2">
        <f t="shared" si="32"/>
        <v>5.7747978517645748</v>
      </c>
    </row>
    <row r="211" spans="1:9" ht="13.5" x14ac:dyDescent="0.25">
      <c r="A211" s="3">
        <v>42313</v>
      </c>
      <c r="B211" s="2">
        <v>3.3199000000000001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1.1773162197081899E-3</v>
      </c>
      <c r="G211" s="2">
        <f t="shared" si="30"/>
        <v>1.920982545917228E-2</v>
      </c>
      <c r="H211" s="2">
        <f t="shared" si="31"/>
        <v>6.1287189839928848E-2</v>
      </c>
      <c r="I211" s="2">
        <f t="shared" si="32"/>
        <v>5.7747978517645748</v>
      </c>
    </row>
    <row r="212" spans="1:9" ht="13.5" x14ac:dyDescent="0.25">
      <c r="A212" s="3">
        <v>42314</v>
      </c>
      <c r="B212" s="2">
        <v>3.3014000000000001</v>
      </c>
      <c r="C212" s="2">
        <f t="shared" si="27"/>
        <v>-1.8499999999999961E-2</v>
      </c>
      <c r="D212" s="2">
        <f t="shared" si="28"/>
        <v>0</v>
      </c>
      <c r="E212" s="2">
        <f t="shared" si="29"/>
        <v>1.8499999999999961E-2</v>
      </c>
      <c r="F212" s="2">
        <f t="shared" si="30"/>
        <v>1.0932222040147478E-3</v>
      </c>
      <c r="G212" s="2">
        <f t="shared" si="30"/>
        <v>1.915912364065997E-2</v>
      </c>
      <c r="H212" s="2">
        <f t="shared" si="31"/>
        <v>5.7060136179438004E-2</v>
      </c>
      <c r="I212" s="2">
        <f t="shared" si="32"/>
        <v>5.3980028407534206</v>
      </c>
    </row>
    <row r="213" spans="1:9" ht="13.5" x14ac:dyDescent="0.25">
      <c r="A213" s="3">
        <v>42317</v>
      </c>
      <c r="B213" s="2">
        <v>3.2829999999999999</v>
      </c>
      <c r="C213" s="2">
        <f t="shared" si="27"/>
        <v>-1.8400000000000194E-2</v>
      </c>
      <c r="D213" s="2">
        <f t="shared" si="28"/>
        <v>0</v>
      </c>
      <c r="E213" s="2">
        <f t="shared" si="29"/>
        <v>1.8400000000000194E-2</v>
      </c>
      <c r="F213" s="2">
        <f t="shared" si="30"/>
        <v>1.01513490372798E-3</v>
      </c>
      <c r="G213" s="2">
        <f t="shared" si="30"/>
        <v>1.9104900523469987E-2</v>
      </c>
      <c r="H213" s="2">
        <f t="shared" si="31"/>
        <v>5.313479138406961E-2</v>
      </c>
      <c r="I213" s="2">
        <f t="shared" si="32"/>
        <v>5.0453932221000741</v>
      </c>
    </row>
    <row r="214" spans="1:9" ht="13.5" x14ac:dyDescent="0.25">
      <c r="A214" s="3">
        <v>42318</v>
      </c>
      <c r="B214" s="2">
        <v>3.2755999999999998</v>
      </c>
      <c r="C214" s="2">
        <f t="shared" si="27"/>
        <v>-7.4000000000000732E-3</v>
      </c>
      <c r="D214" s="2">
        <f t="shared" si="28"/>
        <v>0</v>
      </c>
      <c r="E214" s="2">
        <f t="shared" si="29"/>
        <v>7.4000000000000732E-3</v>
      </c>
      <c r="F214" s="2">
        <f t="shared" si="30"/>
        <v>9.4262526774741007E-4</v>
      </c>
      <c r="G214" s="2">
        <f t="shared" si="30"/>
        <v>1.8268836200364992E-2</v>
      </c>
      <c r="H214" s="2">
        <f t="shared" si="31"/>
        <v>5.1597444818547195E-2</v>
      </c>
      <c r="I214" s="2">
        <f t="shared" si="32"/>
        <v>4.9065776141601702</v>
      </c>
    </row>
    <row r="215" spans="1:9" ht="13.5" x14ac:dyDescent="0.25">
      <c r="A215" s="3">
        <v>42319</v>
      </c>
      <c r="B215" s="2">
        <v>3.2275999999999998</v>
      </c>
      <c r="C215" s="2">
        <f t="shared" si="27"/>
        <v>-4.8000000000000043E-2</v>
      </c>
      <c r="D215" s="2">
        <f t="shared" si="28"/>
        <v>0</v>
      </c>
      <c r="E215" s="2">
        <f t="shared" si="29"/>
        <v>4.8000000000000043E-2</v>
      </c>
      <c r="F215" s="2">
        <f t="shared" si="30"/>
        <v>8.7529489147973789E-4</v>
      </c>
      <c r="G215" s="2">
        <f t="shared" si="30"/>
        <v>2.0392490757481781E-2</v>
      </c>
      <c r="H215" s="2">
        <f t="shared" si="31"/>
        <v>4.2922412072620493E-2</v>
      </c>
      <c r="I215" s="2">
        <f t="shared" si="32"/>
        <v>4.1155901508838042</v>
      </c>
    </row>
    <row r="216" spans="1:9" ht="13.5" x14ac:dyDescent="0.25">
      <c r="A216" s="3">
        <v>42320</v>
      </c>
      <c r="B216" s="2">
        <v>3.2054999999999998</v>
      </c>
      <c r="C216" s="2">
        <f t="shared" si="27"/>
        <v>-2.2100000000000009E-2</v>
      </c>
      <c r="D216" s="2">
        <f t="shared" si="28"/>
        <v>0</v>
      </c>
      <c r="E216" s="2">
        <f t="shared" si="29"/>
        <v>2.2100000000000009E-2</v>
      </c>
      <c r="F216" s="2">
        <f t="shared" si="30"/>
        <v>8.1277382780261382E-4</v>
      </c>
      <c r="G216" s="2">
        <f t="shared" si="30"/>
        <v>2.0514455703375938E-2</v>
      </c>
      <c r="H216" s="2">
        <f t="shared" si="31"/>
        <v>3.961956581031105E-2</v>
      </c>
      <c r="I216" s="2">
        <f t="shared" si="32"/>
        <v>3.810967695613769</v>
      </c>
    </row>
    <row r="217" spans="1:9" ht="13.5" x14ac:dyDescent="0.25">
      <c r="A217" s="3">
        <v>42321</v>
      </c>
      <c r="B217" s="2">
        <v>3.2054999999999998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7.5471855438814133E-4</v>
      </c>
      <c r="G217" s="2">
        <f t="shared" si="30"/>
        <v>1.9049137438849086E-2</v>
      </c>
      <c r="H217" s="2">
        <f t="shared" si="31"/>
        <v>3.9619565810311043E-2</v>
      </c>
      <c r="I217" s="2">
        <f t="shared" si="32"/>
        <v>3.810967695613769</v>
      </c>
    </row>
    <row r="218" spans="1:9" ht="13.5" x14ac:dyDescent="0.25">
      <c r="A218" s="3">
        <v>42324</v>
      </c>
      <c r="B218" s="2">
        <v>3.2054999999999998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7.0081008621755974E-4</v>
      </c>
      <c r="G218" s="2">
        <f t="shared" si="30"/>
        <v>1.768848476464558E-2</v>
      </c>
      <c r="H218" s="2">
        <f t="shared" si="31"/>
        <v>3.9619565810311036E-2</v>
      </c>
      <c r="I218" s="2">
        <f t="shared" si="32"/>
        <v>3.810967695613769</v>
      </c>
    </row>
    <row r="219" spans="1:9" ht="13.5" x14ac:dyDescent="0.25">
      <c r="A219" s="3">
        <v>42325</v>
      </c>
      <c r="B219" s="2">
        <v>3.1981000000000002</v>
      </c>
      <c r="C219" s="2">
        <f t="shared" si="27"/>
        <v>-7.3999999999996291E-3</v>
      </c>
      <c r="D219" s="2">
        <f t="shared" si="28"/>
        <v>0</v>
      </c>
      <c r="E219" s="2">
        <f t="shared" si="29"/>
        <v>7.3999999999996291E-3</v>
      </c>
      <c r="F219" s="2">
        <f t="shared" si="30"/>
        <v>6.5075222291630542E-4</v>
      </c>
      <c r="G219" s="2">
        <f t="shared" si="30"/>
        <v>1.6953592995742298E-2</v>
      </c>
      <c r="H219" s="2">
        <f t="shared" si="31"/>
        <v>3.8384324967559058E-2</v>
      </c>
      <c r="I219" s="2">
        <f t="shared" si="32"/>
        <v>3.6965431820013492</v>
      </c>
    </row>
    <row r="220" spans="1:9" ht="13.5" x14ac:dyDescent="0.25">
      <c r="A220" s="3">
        <v>42326</v>
      </c>
      <c r="B220" s="2">
        <v>3.2054999999999998</v>
      </c>
      <c r="C220" s="2">
        <f t="shared" si="27"/>
        <v>7.3999999999996291E-3</v>
      </c>
      <c r="D220" s="2">
        <f t="shared" si="28"/>
        <v>7.3999999999996291E-3</v>
      </c>
      <c r="E220" s="2">
        <f t="shared" si="29"/>
        <v>0</v>
      </c>
      <c r="F220" s="2">
        <f t="shared" si="30"/>
        <v>1.1328413498508283E-3</v>
      </c>
      <c r="G220" s="2">
        <f t="shared" si="30"/>
        <v>1.5742622067474989E-2</v>
      </c>
      <c r="H220" s="2">
        <f t="shared" si="31"/>
        <v>7.1960143932523979E-2</v>
      </c>
      <c r="I220" s="2">
        <f t="shared" si="32"/>
        <v>6.7129495755817601</v>
      </c>
    </row>
    <row r="221" spans="1:9" ht="13.5" x14ac:dyDescent="0.25">
      <c r="A221" s="3">
        <v>42327</v>
      </c>
      <c r="B221" s="2">
        <v>3.2054999999999998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1.0519241105757691E-3</v>
      </c>
      <c r="G221" s="2">
        <f t="shared" si="33"/>
        <v>1.4618149062655347E-2</v>
      </c>
      <c r="H221" s="2">
        <f t="shared" si="31"/>
        <v>7.1960143932523965E-2</v>
      </c>
      <c r="I221" s="2">
        <f t="shared" si="32"/>
        <v>6.7129495755817601</v>
      </c>
    </row>
    <row r="222" spans="1:9" ht="13.5" x14ac:dyDescent="0.25">
      <c r="A222" s="3">
        <v>42328</v>
      </c>
      <c r="B222" s="2">
        <v>3.2054999999999998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9.7678667410607141E-4</v>
      </c>
      <c r="G222" s="2">
        <f t="shared" si="33"/>
        <v>1.3573995558179964E-2</v>
      </c>
      <c r="H222" s="2">
        <f t="shared" si="31"/>
        <v>7.1960143932523979E-2</v>
      </c>
      <c r="I222" s="2">
        <f t="shared" si="32"/>
        <v>6.7129495755817601</v>
      </c>
    </row>
    <row r="223" spans="1:9" ht="13.5" x14ac:dyDescent="0.25">
      <c r="A223" s="3">
        <v>42331</v>
      </c>
      <c r="B223" s="2">
        <v>3.3014000000000001</v>
      </c>
      <c r="C223" s="2">
        <f t="shared" si="27"/>
        <v>9.5900000000000318E-2</v>
      </c>
      <c r="D223" s="2">
        <f t="shared" si="28"/>
        <v>9.5900000000000318E-2</v>
      </c>
      <c r="E223" s="2">
        <f t="shared" si="29"/>
        <v>0</v>
      </c>
      <c r="F223" s="2">
        <f t="shared" si="33"/>
        <v>7.7570161973842316E-3</v>
      </c>
      <c r="G223" s="2">
        <f t="shared" si="33"/>
        <v>1.2604424446881396E-2</v>
      </c>
      <c r="H223" s="2">
        <f t="shared" si="31"/>
        <v>0.61542010347830545</v>
      </c>
      <c r="I223" s="2">
        <f t="shared" si="32"/>
        <v>38.096598039927159</v>
      </c>
    </row>
    <row r="224" spans="1:9" ht="13.5" x14ac:dyDescent="0.25">
      <c r="A224" s="3">
        <v>42332</v>
      </c>
      <c r="B224" s="2">
        <v>3.3715000000000002</v>
      </c>
      <c r="C224" s="2">
        <f t="shared" si="27"/>
        <v>7.0100000000000051E-2</v>
      </c>
      <c r="D224" s="2">
        <f t="shared" si="28"/>
        <v>7.0100000000000051E-2</v>
      </c>
      <c r="E224" s="2">
        <f t="shared" si="29"/>
        <v>0</v>
      </c>
      <c r="F224" s="2">
        <f t="shared" si="33"/>
        <v>1.2210086468999648E-2</v>
      </c>
      <c r="G224" s="2">
        <f t="shared" si="33"/>
        <v>1.1704108414961296E-2</v>
      </c>
      <c r="H224" s="2">
        <f t="shared" si="31"/>
        <v>1.0432308071746468</v>
      </c>
      <c r="I224" s="2">
        <f t="shared" si="32"/>
        <v>51.057903175276259</v>
      </c>
    </row>
    <row r="225" spans="1:9" ht="13.5" x14ac:dyDescent="0.25">
      <c r="A225" s="3">
        <v>42333</v>
      </c>
      <c r="B225" s="2">
        <v>3.3752</v>
      </c>
      <c r="C225" s="2">
        <f t="shared" si="27"/>
        <v>3.6999999999998145E-3</v>
      </c>
      <c r="D225" s="2">
        <f t="shared" si="28"/>
        <v>3.6999999999998145E-3</v>
      </c>
      <c r="E225" s="2">
        <f t="shared" si="29"/>
        <v>0</v>
      </c>
      <c r="F225" s="2">
        <f t="shared" si="33"/>
        <v>1.1602223149785375E-2</v>
      </c>
      <c r="G225" s="2">
        <f t="shared" si="33"/>
        <v>1.0868100671035488E-2</v>
      </c>
      <c r="H225" s="2">
        <f t="shared" si="31"/>
        <v>1.0675483693950676</v>
      </c>
      <c r="I225" s="2">
        <f t="shared" si="32"/>
        <v>51.63353782661035</v>
      </c>
    </row>
    <row r="226" spans="1:9" ht="13.5" x14ac:dyDescent="0.25">
      <c r="A226" s="3">
        <v>42334</v>
      </c>
      <c r="B226" s="2">
        <v>3.3788999999999998</v>
      </c>
      <c r="C226" s="2">
        <f t="shared" si="27"/>
        <v>3.6999999999998145E-3</v>
      </c>
      <c r="D226" s="2">
        <f t="shared" si="28"/>
        <v>3.6999999999998145E-3</v>
      </c>
      <c r="E226" s="2">
        <f t="shared" si="29"/>
        <v>0</v>
      </c>
      <c r="F226" s="2">
        <f t="shared" si="33"/>
        <v>1.1037778639086407E-2</v>
      </c>
      <c r="G226" s="2">
        <f t="shared" si="33"/>
        <v>1.0091807765961525E-2</v>
      </c>
      <c r="H226" s="2">
        <f t="shared" si="31"/>
        <v>1.0937365133247514</v>
      </c>
      <c r="I226" s="2">
        <f t="shared" si="32"/>
        <v>52.238498319349226</v>
      </c>
    </row>
    <row r="227" spans="1:9" ht="13.5" x14ac:dyDescent="0.25">
      <c r="A227" s="3">
        <v>42335</v>
      </c>
      <c r="B227" s="2">
        <v>3.3862999999999999</v>
      </c>
      <c r="C227" s="2">
        <f t="shared" si="27"/>
        <v>7.4000000000000732E-3</v>
      </c>
      <c r="D227" s="2">
        <f t="shared" si="28"/>
        <v>7.4000000000000732E-3</v>
      </c>
      <c r="E227" s="2">
        <f t="shared" si="29"/>
        <v>0</v>
      </c>
      <c r="F227" s="2">
        <f t="shared" si="33"/>
        <v>1.0777937307723097E-2</v>
      </c>
      <c r="G227" s="2">
        <f t="shared" si="33"/>
        <v>9.3709643541071298E-3</v>
      </c>
      <c r="H227" s="2">
        <f t="shared" si="31"/>
        <v>1.1501417464040737</v>
      </c>
      <c r="I227" s="2">
        <f t="shared" si="32"/>
        <v>53.491438335523064</v>
      </c>
    </row>
    <row r="228" spans="1:9" ht="13.5" x14ac:dyDescent="0.25">
      <c r="A228" s="3">
        <v>42338</v>
      </c>
      <c r="B228" s="2">
        <v>3.4784999999999999</v>
      </c>
      <c r="C228" s="2">
        <f t="shared" si="27"/>
        <v>9.220000000000006E-2</v>
      </c>
      <c r="D228" s="2">
        <f t="shared" si="28"/>
        <v>9.220000000000006E-2</v>
      </c>
      <c r="E228" s="2">
        <f t="shared" si="29"/>
        <v>0</v>
      </c>
      <c r="F228" s="2">
        <f t="shared" si="33"/>
        <v>1.6593798928600023E-2</v>
      </c>
      <c r="G228" s="2">
        <f t="shared" si="33"/>
        <v>8.7016097573851918E-3</v>
      </c>
      <c r="H228" s="2">
        <f t="shared" si="31"/>
        <v>1.906980362399797</v>
      </c>
      <c r="I228" s="2">
        <f t="shared" si="32"/>
        <v>65.600042816440947</v>
      </c>
    </row>
    <row r="229" spans="1:9" ht="13.5" x14ac:dyDescent="0.25">
      <c r="A229" s="3">
        <v>42339</v>
      </c>
      <c r="B229" s="2">
        <v>3.5817999999999999</v>
      </c>
      <c r="C229" s="2">
        <f t="shared" si="27"/>
        <v>0.10329999999999995</v>
      </c>
      <c r="D229" s="2">
        <f t="shared" si="28"/>
        <v>0.10329999999999995</v>
      </c>
      <c r="E229" s="2">
        <f t="shared" si="29"/>
        <v>0</v>
      </c>
      <c r="F229" s="2">
        <f t="shared" si="33"/>
        <v>2.278709900512859E-2</v>
      </c>
      <c r="G229" s="2">
        <f t="shared" si="33"/>
        <v>8.0800662032862493E-3</v>
      </c>
      <c r="H229" s="2">
        <f t="shared" si="31"/>
        <v>2.8201624135035965</v>
      </c>
      <c r="I229" s="2">
        <f t="shared" si="32"/>
        <v>73.823102482104503</v>
      </c>
    </row>
    <row r="230" spans="1:9" ht="13.5" x14ac:dyDescent="0.25">
      <c r="A230" s="3">
        <v>42340</v>
      </c>
      <c r="B230" s="2">
        <v>3.4748000000000001</v>
      </c>
      <c r="C230" s="2">
        <f t="shared" si="27"/>
        <v>-0.10699999999999976</v>
      </c>
      <c r="D230" s="2">
        <f t="shared" si="28"/>
        <v>0</v>
      </c>
      <c r="E230" s="2">
        <f t="shared" si="29"/>
        <v>0.10699999999999976</v>
      </c>
      <c r="F230" s="2">
        <f t="shared" si="33"/>
        <v>2.1159449076190832E-2</v>
      </c>
      <c r="G230" s="2">
        <f t="shared" si="33"/>
        <v>1.5145775760194356E-2</v>
      </c>
      <c r="H230" s="2">
        <f t="shared" si="31"/>
        <v>1.3970528424038484</v>
      </c>
      <c r="I230" s="2">
        <f t="shared" si="32"/>
        <v>58.282104494735918</v>
      </c>
    </row>
    <row r="231" spans="1:9" ht="13.5" x14ac:dyDescent="0.25">
      <c r="A231" s="3">
        <v>42341</v>
      </c>
      <c r="B231" s="2">
        <v>3.4748000000000001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1.9648059856462917E-2</v>
      </c>
      <c r="G231" s="2">
        <f t="shared" si="33"/>
        <v>1.4063934634466188E-2</v>
      </c>
      <c r="H231" s="2">
        <f t="shared" si="31"/>
        <v>1.3970528424038484</v>
      </c>
      <c r="I231" s="2">
        <f t="shared" si="32"/>
        <v>58.282104494735918</v>
      </c>
    </row>
    <row r="232" spans="1:9" ht="13.5" x14ac:dyDescent="0.25">
      <c r="A232" s="3">
        <v>42342</v>
      </c>
      <c r="B232" s="2">
        <v>3.4748000000000001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1.824462700957271E-2</v>
      </c>
      <c r="G232" s="2">
        <f t="shared" si="33"/>
        <v>1.3059367874861462E-2</v>
      </c>
      <c r="H232" s="2">
        <f t="shared" si="31"/>
        <v>1.3970528424038484</v>
      </c>
      <c r="I232" s="2">
        <f t="shared" si="32"/>
        <v>58.282104494735918</v>
      </c>
    </row>
    <row r="233" spans="1:9" ht="13.5" x14ac:dyDescent="0.25">
      <c r="A233" s="3">
        <v>42345</v>
      </c>
      <c r="B233" s="2">
        <v>3.4674</v>
      </c>
      <c r="C233" s="2">
        <f t="shared" si="27"/>
        <v>-7.4000000000000732E-3</v>
      </c>
      <c r="D233" s="2">
        <f t="shared" si="28"/>
        <v>0</v>
      </c>
      <c r="E233" s="2">
        <f t="shared" si="29"/>
        <v>7.4000000000000732E-3</v>
      </c>
      <c r="F233" s="2">
        <f t="shared" si="33"/>
        <v>1.6941439366031801E-2</v>
      </c>
      <c r="G233" s="2">
        <f t="shared" si="33"/>
        <v>1.2655127312371364E-2</v>
      </c>
      <c r="H233" s="2">
        <f t="shared" si="31"/>
        <v>1.338701614599344</v>
      </c>
      <c r="I233" s="2">
        <f t="shared" si="32"/>
        <v>57.241231897327118</v>
      </c>
    </row>
    <row r="234" spans="1:9" ht="13.5" x14ac:dyDescent="0.25">
      <c r="A234" s="3">
        <v>42346</v>
      </c>
      <c r="B234" s="2">
        <v>3.4304999999999999</v>
      </c>
      <c r="C234" s="2">
        <f t="shared" si="27"/>
        <v>-3.6900000000000155E-2</v>
      </c>
      <c r="D234" s="2">
        <f t="shared" si="28"/>
        <v>0</v>
      </c>
      <c r="E234" s="2">
        <f t="shared" si="29"/>
        <v>3.6900000000000155E-2</v>
      </c>
      <c r="F234" s="2">
        <f t="shared" si="33"/>
        <v>1.5731336554172387E-2</v>
      </c>
      <c r="G234" s="2">
        <f t="shared" si="33"/>
        <v>1.4386903932916277E-2</v>
      </c>
      <c r="H234" s="2">
        <f t="shared" si="31"/>
        <v>1.0934483630060348</v>
      </c>
      <c r="I234" s="2">
        <f t="shared" si="32"/>
        <v>52.231924241777087</v>
      </c>
    </row>
    <row r="235" spans="1:9" ht="13.5" x14ac:dyDescent="0.25">
      <c r="A235" s="3">
        <v>42347</v>
      </c>
      <c r="B235" s="2">
        <v>3.4304999999999999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1.4607669657445787E-2</v>
      </c>
      <c r="G235" s="2">
        <f t="shared" si="33"/>
        <v>1.3359267937707971E-2</v>
      </c>
      <c r="H235" s="2">
        <f t="shared" si="31"/>
        <v>1.0934483630060348</v>
      </c>
      <c r="I235" s="2">
        <f t="shared" si="32"/>
        <v>52.231924241777087</v>
      </c>
    </row>
    <row r="236" spans="1:9" ht="13.5" x14ac:dyDescent="0.25">
      <c r="A236" s="3">
        <v>42348</v>
      </c>
      <c r="B236" s="2">
        <v>3.4304999999999999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1.3564264681913945E-2</v>
      </c>
      <c r="G236" s="2">
        <f t="shared" si="33"/>
        <v>1.2405034513585973E-2</v>
      </c>
      <c r="H236" s="2">
        <f t="shared" si="31"/>
        <v>1.0934483630060348</v>
      </c>
      <c r="I236" s="2">
        <f t="shared" si="32"/>
        <v>52.231924241777087</v>
      </c>
    </row>
    <row r="237" spans="1:9" ht="13.5" x14ac:dyDescent="0.25">
      <c r="A237" s="3">
        <v>42349</v>
      </c>
      <c r="B237" s="2">
        <v>3.4268000000000001</v>
      </c>
      <c r="C237" s="2">
        <f t="shared" si="27"/>
        <v>-3.6999999999998145E-3</v>
      </c>
      <c r="D237" s="2">
        <f t="shared" si="28"/>
        <v>0</v>
      </c>
      <c r="E237" s="2">
        <f t="shared" si="29"/>
        <v>3.6999999999998145E-3</v>
      </c>
      <c r="F237" s="2">
        <f t="shared" ref="F237:G252" si="34">((F236*13)+D237)/14</f>
        <v>1.2595388633205806E-2</v>
      </c>
      <c r="G237" s="2">
        <f t="shared" si="34"/>
        <v>1.1783246334044106E-2</v>
      </c>
      <c r="H237" s="2">
        <f t="shared" si="31"/>
        <v>1.0689234762762501</v>
      </c>
      <c r="I237" s="2">
        <f t="shared" si="32"/>
        <v>51.665684523052107</v>
      </c>
    </row>
    <row r="238" spans="1:9" ht="13.5" x14ac:dyDescent="0.25">
      <c r="A238" s="3">
        <v>42352</v>
      </c>
      <c r="B238" s="2">
        <v>3.4121000000000001</v>
      </c>
      <c r="C238" s="2">
        <f t="shared" si="27"/>
        <v>-1.4699999999999935E-2</v>
      </c>
      <c r="D238" s="2">
        <f t="shared" si="28"/>
        <v>0</v>
      </c>
      <c r="E238" s="2">
        <f t="shared" si="29"/>
        <v>1.4699999999999935E-2</v>
      </c>
      <c r="F238" s="2">
        <f t="shared" si="34"/>
        <v>1.1695718016548248E-2</v>
      </c>
      <c r="G238" s="2">
        <f t="shared" si="34"/>
        <v>1.1991585881612379E-2</v>
      </c>
      <c r="H238" s="2">
        <f t="shared" si="31"/>
        <v>0.97532704448059626</v>
      </c>
      <c r="I238" s="2">
        <f t="shared" si="32"/>
        <v>49.375471631688931</v>
      </c>
    </row>
    <row r="239" spans="1:9" ht="13.5" x14ac:dyDescent="0.25">
      <c r="A239" s="3">
        <v>42353</v>
      </c>
      <c r="B239" s="2">
        <v>3.4009999999999998</v>
      </c>
      <c r="C239" s="2">
        <f t="shared" si="27"/>
        <v>-1.1100000000000332E-2</v>
      </c>
      <c r="D239" s="2">
        <f t="shared" si="28"/>
        <v>0</v>
      </c>
      <c r="E239" s="2">
        <f t="shared" si="29"/>
        <v>1.1100000000000332E-2</v>
      </c>
      <c r="F239" s="2">
        <f t="shared" si="34"/>
        <v>1.0860309586794802E-2</v>
      </c>
      <c r="G239" s="2">
        <f t="shared" si="34"/>
        <v>1.1927901175782947E-2</v>
      </c>
      <c r="H239" s="2">
        <f t="shared" si="31"/>
        <v>0.91049627480518858</v>
      </c>
      <c r="I239" s="2">
        <f t="shared" si="32"/>
        <v>47.65757917523451</v>
      </c>
    </row>
    <row r="240" spans="1:9" ht="13.5" x14ac:dyDescent="0.25">
      <c r="A240" s="3">
        <v>42354</v>
      </c>
      <c r="B240" s="2">
        <v>3.3936000000000002</v>
      </c>
      <c r="C240" s="2">
        <f t="shared" si="27"/>
        <v>-7.3999999999996291E-3</v>
      </c>
      <c r="D240" s="2">
        <f t="shared" si="28"/>
        <v>0</v>
      </c>
      <c r="E240" s="2">
        <f t="shared" si="29"/>
        <v>7.3999999999996291E-3</v>
      </c>
      <c r="F240" s="2">
        <f t="shared" si="34"/>
        <v>1.0084573187738031E-2</v>
      </c>
      <c r="G240" s="2">
        <f t="shared" si="34"/>
        <v>1.1604479663226997E-2</v>
      </c>
      <c r="H240" s="2">
        <f t="shared" si="31"/>
        <v>0.86902415966953339</v>
      </c>
      <c r="I240" s="2">
        <f t="shared" si="32"/>
        <v>46.496143732202349</v>
      </c>
    </row>
    <row r="241" spans="1:9" ht="13.5" x14ac:dyDescent="0.25">
      <c r="A241" s="3">
        <v>42355</v>
      </c>
      <c r="B241" s="2">
        <v>3.3567</v>
      </c>
      <c r="C241" s="2">
        <f t="shared" si="27"/>
        <v>-3.6900000000000155E-2</v>
      </c>
      <c r="D241" s="2">
        <f t="shared" si="28"/>
        <v>0</v>
      </c>
      <c r="E241" s="2">
        <f t="shared" si="29"/>
        <v>3.6900000000000155E-2</v>
      </c>
      <c r="F241" s="2">
        <f t="shared" si="34"/>
        <v>9.3642465314710283E-3</v>
      </c>
      <c r="G241" s="2">
        <f t="shared" si="34"/>
        <v>1.341130254442508E-2</v>
      </c>
      <c r="H241" s="2">
        <f t="shared" si="31"/>
        <v>0.69823542496725166</v>
      </c>
      <c r="I241" s="2">
        <f t="shared" si="32"/>
        <v>41.115349185506254</v>
      </c>
    </row>
    <row r="242" spans="1:9" ht="13.5" x14ac:dyDescent="0.25">
      <c r="A242" s="3">
        <v>42356</v>
      </c>
      <c r="B242" s="2">
        <v>3.3567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8.6953717792230979E-3</v>
      </c>
      <c r="G242" s="2">
        <f t="shared" si="34"/>
        <v>1.245335236268043E-2</v>
      </c>
      <c r="H242" s="2">
        <f t="shared" si="31"/>
        <v>0.69823542496725166</v>
      </c>
      <c r="I242" s="2">
        <f t="shared" si="32"/>
        <v>41.115349185506254</v>
      </c>
    </row>
    <row r="243" spans="1:9" ht="13.5" x14ac:dyDescent="0.25">
      <c r="A243" s="3">
        <v>42359</v>
      </c>
      <c r="B243" s="2">
        <v>3.3567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8.074273794992877E-3</v>
      </c>
      <c r="G243" s="2">
        <f t="shared" si="34"/>
        <v>1.1563827193917542E-2</v>
      </c>
      <c r="H243" s="2">
        <f t="shared" si="31"/>
        <v>0.69823542496725166</v>
      </c>
      <c r="I243" s="2">
        <f t="shared" si="32"/>
        <v>41.115349185506254</v>
      </c>
    </row>
    <row r="244" spans="1:9" ht="13.5" x14ac:dyDescent="0.25">
      <c r="A244" s="3">
        <v>42360</v>
      </c>
      <c r="B244" s="2">
        <v>3.3382999999999998</v>
      </c>
      <c r="C244" s="2">
        <f t="shared" si="27"/>
        <v>-1.8400000000000194E-2</v>
      </c>
      <c r="D244" s="2">
        <f t="shared" si="28"/>
        <v>0</v>
      </c>
      <c r="E244" s="2">
        <f t="shared" si="29"/>
        <v>1.8400000000000194E-2</v>
      </c>
      <c r="F244" s="2">
        <f t="shared" si="34"/>
        <v>7.4975399524933855E-3</v>
      </c>
      <c r="G244" s="2">
        <f t="shared" si="34"/>
        <v>1.2052125251494876E-2</v>
      </c>
      <c r="H244" s="2">
        <f t="shared" si="31"/>
        <v>0.62209276754433285</v>
      </c>
      <c r="I244" s="2">
        <f t="shared" si="32"/>
        <v>38.351244761796934</v>
      </c>
    </row>
    <row r="245" spans="1:9" ht="13.5" x14ac:dyDescent="0.25">
      <c r="A245" s="3">
        <v>42361</v>
      </c>
      <c r="B245" s="2">
        <v>3.3382999999999998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6.9620013844581431E-3</v>
      </c>
      <c r="G245" s="2">
        <f t="shared" si="34"/>
        <v>1.1191259162102384E-2</v>
      </c>
      <c r="H245" s="2">
        <f t="shared" si="31"/>
        <v>0.62209276754433285</v>
      </c>
      <c r="I245" s="2">
        <f t="shared" si="32"/>
        <v>38.351244761796934</v>
      </c>
    </row>
    <row r="246" spans="1:9" ht="13.5" x14ac:dyDescent="0.25">
      <c r="A246" s="3">
        <v>42363</v>
      </c>
      <c r="B246" s="2">
        <v>3.3420000000000001</v>
      </c>
      <c r="C246" s="2">
        <f t="shared" si="27"/>
        <v>3.7000000000002586E-3</v>
      </c>
      <c r="D246" s="2">
        <f t="shared" si="28"/>
        <v>3.7000000000002586E-3</v>
      </c>
      <c r="E246" s="2">
        <f t="shared" si="29"/>
        <v>0</v>
      </c>
      <c r="F246" s="2">
        <f t="shared" si="34"/>
        <v>6.7290012855682948E-3</v>
      </c>
      <c r="G246" s="2">
        <f t="shared" si="34"/>
        <v>1.0391883507666498E-2</v>
      </c>
      <c r="H246" s="2">
        <f t="shared" si="31"/>
        <v>0.6475247033518079</v>
      </c>
      <c r="I246" s="2">
        <f t="shared" si="32"/>
        <v>39.302882805608363</v>
      </c>
    </row>
    <row r="247" spans="1:9" ht="13.5" x14ac:dyDescent="0.25">
      <c r="A247" s="3">
        <v>42366</v>
      </c>
      <c r="B247" s="2">
        <v>3.3567</v>
      </c>
      <c r="C247" s="2">
        <f t="shared" si="27"/>
        <v>1.4699999999999935E-2</v>
      </c>
      <c r="D247" s="2">
        <f t="shared" si="28"/>
        <v>1.4699999999999935E-2</v>
      </c>
      <c r="E247" s="2">
        <f t="shared" si="29"/>
        <v>0</v>
      </c>
      <c r="F247" s="2">
        <f t="shared" si="34"/>
        <v>7.2983583365991266E-3</v>
      </c>
      <c r="G247" s="2">
        <f t="shared" si="34"/>
        <v>9.6496061142617474E-3</v>
      </c>
      <c r="H247" s="2">
        <f t="shared" si="31"/>
        <v>0.75633743493554961</v>
      </c>
      <c r="I247" s="2">
        <f t="shared" si="32"/>
        <v>43.063332813566326</v>
      </c>
    </row>
    <row r="248" spans="1:9" ht="13.5" x14ac:dyDescent="0.25">
      <c r="A248" s="3">
        <v>42367</v>
      </c>
      <c r="B248" s="2">
        <v>3.3567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6.7770470268420455E-3</v>
      </c>
      <c r="G248" s="2">
        <f t="shared" si="34"/>
        <v>8.9603485346716229E-3</v>
      </c>
      <c r="H248" s="2">
        <f t="shared" si="31"/>
        <v>0.75633743493554961</v>
      </c>
      <c r="I248" s="2">
        <f t="shared" si="32"/>
        <v>43.063332813566326</v>
      </c>
    </row>
    <row r="249" spans="1:9" ht="13.5" x14ac:dyDescent="0.25">
      <c r="A249" s="3">
        <v>42368</v>
      </c>
      <c r="B249" s="2">
        <v>3.3199000000000001</v>
      </c>
      <c r="C249" s="2">
        <f t="shared" si="27"/>
        <v>-3.6799999999999944E-2</v>
      </c>
      <c r="D249" s="2">
        <f t="shared" si="28"/>
        <v>0</v>
      </c>
      <c r="E249" s="2">
        <f t="shared" si="29"/>
        <v>3.6799999999999944E-2</v>
      </c>
      <c r="F249" s="2">
        <f t="shared" si="34"/>
        <v>6.2929722392104709E-3</v>
      </c>
      <c r="G249" s="2">
        <f t="shared" si="34"/>
        <v>1.0948895067909359E-2</v>
      </c>
      <c r="H249" s="2">
        <f t="shared" si="31"/>
        <v>0.57475865831017459</v>
      </c>
      <c r="I249" s="2">
        <f t="shared" si="32"/>
        <v>36.498205949026527</v>
      </c>
    </row>
    <row r="250" spans="1:9" ht="13.5" x14ac:dyDescent="0.25">
      <c r="A250" s="3">
        <v>42369</v>
      </c>
      <c r="B250" s="2">
        <v>3.3199000000000001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5.8434742221240088E-3</v>
      </c>
      <c r="G250" s="2">
        <f t="shared" si="34"/>
        <v>1.0166831134487261E-2</v>
      </c>
      <c r="H250" s="2">
        <f t="shared" si="31"/>
        <v>0.57475865831017459</v>
      </c>
      <c r="I250" s="2">
        <f t="shared" si="32"/>
        <v>36.498205949026527</v>
      </c>
    </row>
    <row r="251" spans="1:9" ht="13.5" x14ac:dyDescent="0.25">
      <c r="A251" s="3">
        <v>42373</v>
      </c>
      <c r="B251" s="2">
        <v>3.3199000000000001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5.426083206258008E-3</v>
      </c>
      <c r="G251" s="2">
        <f t="shared" si="34"/>
        <v>9.4406289105953139E-3</v>
      </c>
      <c r="H251" s="2">
        <f t="shared" si="31"/>
        <v>0.57475865831017459</v>
      </c>
      <c r="I251" s="2">
        <f t="shared" si="32"/>
        <v>36.498205949026527</v>
      </c>
    </row>
    <row r="252" spans="1:9" ht="13.5" x14ac:dyDescent="0.25">
      <c r="A252" s="3">
        <v>42374</v>
      </c>
      <c r="B252" s="2">
        <v>3.3567</v>
      </c>
      <c r="C252" s="2">
        <f t="shared" si="27"/>
        <v>3.6799999999999944E-2</v>
      </c>
      <c r="D252" s="2">
        <f t="shared" si="28"/>
        <v>3.6799999999999944E-2</v>
      </c>
      <c r="E252" s="2">
        <f t="shared" si="29"/>
        <v>0</v>
      </c>
      <c r="F252" s="2">
        <f t="shared" si="34"/>
        <v>7.6670772629538605E-3</v>
      </c>
      <c r="G252" s="2">
        <f t="shared" si="34"/>
        <v>8.7662982741242203E-3</v>
      </c>
      <c r="H252" s="2">
        <f t="shared" si="31"/>
        <v>0.87460830366507514</v>
      </c>
      <c r="I252" s="2">
        <f t="shared" si="32"/>
        <v>46.655522754012942</v>
      </c>
    </row>
    <row r="253" spans="1:9" ht="13.5" x14ac:dyDescent="0.25">
      <c r="A253" s="3">
        <v>42375</v>
      </c>
      <c r="B253" s="2">
        <v>3.4304999999999999</v>
      </c>
      <c r="C253" s="2">
        <f t="shared" si="27"/>
        <v>7.3799999999999866E-2</v>
      </c>
      <c r="D253" s="2">
        <f t="shared" si="28"/>
        <v>7.3799999999999866E-2</v>
      </c>
      <c r="E253" s="2">
        <f t="shared" si="29"/>
        <v>0</v>
      </c>
      <c r="F253" s="2">
        <f t="shared" ref="F253:G268" si="35">((F252*13)+D253)/14</f>
        <v>1.2390857458457147E-2</v>
      </c>
      <c r="G253" s="2">
        <f t="shared" si="35"/>
        <v>8.1401341116867764E-3</v>
      </c>
      <c r="H253" s="2">
        <f t="shared" si="31"/>
        <v>1.5221932818855668</v>
      </c>
      <c r="I253" s="2">
        <f t="shared" si="32"/>
        <v>60.351967980328226</v>
      </c>
    </row>
    <row r="254" spans="1:9" ht="13.5" x14ac:dyDescent="0.25">
      <c r="A254" s="3">
        <v>42376</v>
      </c>
      <c r="B254" s="2">
        <v>3.4379</v>
      </c>
      <c r="C254" s="2">
        <f t="shared" si="27"/>
        <v>7.4000000000000732E-3</v>
      </c>
      <c r="D254" s="2">
        <f t="shared" si="28"/>
        <v>7.4000000000000732E-3</v>
      </c>
      <c r="E254" s="2">
        <f t="shared" si="29"/>
        <v>0</v>
      </c>
      <c r="F254" s="2">
        <f t="shared" si="35"/>
        <v>1.2034367639995927E-2</v>
      </c>
      <c r="G254" s="2">
        <f t="shared" si="35"/>
        <v>7.5586959608520063E-3</v>
      </c>
      <c r="H254" s="2">
        <f t="shared" si="31"/>
        <v>1.5921221996921582</v>
      </c>
      <c r="I254" s="2">
        <f t="shared" si="32"/>
        <v>61.421571864213789</v>
      </c>
    </row>
    <row r="255" spans="1:9" ht="13.5" x14ac:dyDescent="0.25">
      <c r="A255" s="3">
        <v>42377</v>
      </c>
      <c r="B255" s="2">
        <v>3.4121000000000001</v>
      </c>
      <c r="C255" s="2">
        <f t="shared" si="27"/>
        <v>-2.5799999999999823E-2</v>
      </c>
      <c r="D255" s="2">
        <f t="shared" si="28"/>
        <v>0</v>
      </c>
      <c r="E255" s="2">
        <f t="shared" si="29"/>
        <v>2.5799999999999823E-2</v>
      </c>
      <c r="F255" s="2">
        <f t="shared" si="35"/>
        <v>1.1174769951424789E-2</v>
      </c>
      <c r="G255" s="2">
        <f t="shared" si="35"/>
        <v>8.8616462493625644E-3</v>
      </c>
      <c r="H255" s="2">
        <f t="shared" si="31"/>
        <v>1.261026409424616</v>
      </c>
      <c r="I255" s="2">
        <f t="shared" si="32"/>
        <v>55.772298995194888</v>
      </c>
    </row>
    <row r="256" spans="1:9" ht="13.5" x14ac:dyDescent="0.25">
      <c r="A256" s="3">
        <v>42380</v>
      </c>
      <c r="B256" s="2">
        <v>3.4674</v>
      </c>
      <c r="C256" s="2">
        <f t="shared" si="27"/>
        <v>5.5299999999999905E-2</v>
      </c>
      <c r="D256" s="2">
        <f t="shared" si="28"/>
        <v>5.5299999999999905E-2</v>
      </c>
      <c r="E256" s="2">
        <f t="shared" si="29"/>
        <v>0</v>
      </c>
      <c r="F256" s="2">
        <f t="shared" si="35"/>
        <v>1.4326572097751582E-2</v>
      </c>
      <c r="G256" s="2">
        <f t="shared" si="35"/>
        <v>8.2286715172652392E-3</v>
      </c>
      <c r="H256" s="2">
        <f t="shared" si="31"/>
        <v>1.7410552927883736</v>
      </c>
      <c r="I256" s="2">
        <f t="shared" si="32"/>
        <v>63.517700550187101</v>
      </c>
    </row>
    <row r="257" spans="1:9" ht="13.5" x14ac:dyDescent="0.25">
      <c r="A257" s="3">
        <v>42381</v>
      </c>
      <c r="B257" s="2">
        <v>3.5043000000000002</v>
      </c>
      <c r="C257" s="2">
        <f t="shared" si="27"/>
        <v>3.6900000000000155E-2</v>
      </c>
      <c r="D257" s="2">
        <f t="shared" si="28"/>
        <v>3.6900000000000155E-2</v>
      </c>
      <c r="E257" s="2">
        <f t="shared" si="29"/>
        <v>0</v>
      </c>
      <c r="F257" s="2">
        <f t="shared" si="35"/>
        <v>1.5938959805055049E-2</v>
      </c>
      <c r="G257" s="2">
        <f t="shared" si="35"/>
        <v>7.6409092660320085E-3</v>
      </c>
      <c r="H257" s="2">
        <f t="shared" si="31"/>
        <v>2.0860030200741138</v>
      </c>
      <c r="I257" s="2">
        <f t="shared" si="32"/>
        <v>67.595624712772192</v>
      </c>
    </row>
    <row r="258" spans="1:9" ht="13.5" x14ac:dyDescent="0.25">
      <c r="A258" s="3">
        <v>42382</v>
      </c>
      <c r="B258" s="2">
        <v>3.5781000000000001</v>
      </c>
      <c r="C258" s="2">
        <f t="shared" si="27"/>
        <v>7.3799999999999866E-2</v>
      </c>
      <c r="D258" s="2">
        <f t="shared" si="28"/>
        <v>7.3799999999999866E-2</v>
      </c>
      <c r="E258" s="2">
        <f t="shared" si="29"/>
        <v>0</v>
      </c>
      <c r="F258" s="2">
        <f t="shared" si="35"/>
        <v>2.0071891247551106E-2</v>
      </c>
      <c r="G258" s="2">
        <f t="shared" si="35"/>
        <v>7.0951300327440079E-3</v>
      </c>
      <c r="H258" s="2">
        <f t="shared" si="31"/>
        <v>2.8289673557664732</v>
      </c>
      <c r="I258" s="2">
        <f t="shared" si="32"/>
        <v>73.883297842850823</v>
      </c>
    </row>
    <row r="259" spans="1:9" ht="13.5" x14ac:dyDescent="0.25">
      <c r="A259" s="3">
        <v>42384</v>
      </c>
      <c r="B259" s="2">
        <v>3.5781000000000001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1.8638184729868886E-2</v>
      </c>
      <c r="G259" s="2">
        <f t="shared" si="35"/>
        <v>6.5883350304051505E-3</v>
      </c>
      <c r="H259" s="2">
        <f t="shared" si="31"/>
        <v>2.8289673557664732</v>
      </c>
      <c r="I259" s="2">
        <f t="shared" si="32"/>
        <v>73.883297842850823</v>
      </c>
    </row>
    <row r="260" spans="1:9" ht="13.5" x14ac:dyDescent="0.25">
      <c r="A260" s="3">
        <v>42387</v>
      </c>
      <c r="B260" s="2">
        <v>3.5596000000000001</v>
      </c>
      <c r="C260" s="2">
        <f t="shared" si="36"/>
        <v>-1.8499999999999961E-2</v>
      </c>
      <c r="D260" s="2">
        <f t="shared" si="37"/>
        <v>0</v>
      </c>
      <c r="E260" s="2">
        <f t="shared" si="38"/>
        <v>1.8499999999999961E-2</v>
      </c>
      <c r="F260" s="2">
        <f t="shared" si="35"/>
        <v>1.7306885820592536E-2</v>
      </c>
      <c r="G260" s="2">
        <f t="shared" si="35"/>
        <v>7.4391682425190651E-3</v>
      </c>
      <c r="H260" s="2">
        <f t="shared" si="31"/>
        <v>2.3264544175347277</v>
      </c>
      <c r="I260" s="2">
        <f t="shared" si="32"/>
        <v>69.937961731003938</v>
      </c>
    </row>
    <row r="261" spans="1:9" ht="13.5" x14ac:dyDescent="0.25">
      <c r="A261" s="3">
        <v>42388</v>
      </c>
      <c r="B261" s="2">
        <v>3.5781000000000001</v>
      </c>
      <c r="C261" s="2">
        <f t="shared" si="36"/>
        <v>1.8499999999999961E-2</v>
      </c>
      <c r="D261" s="2">
        <f t="shared" si="37"/>
        <v>1.8499999999999961E-2</v>
      </c>
      <c r="E261" s="2">
        <f t="shared" si="38"/>
        <v>0</v>
      </c>
      <c r="F261" s="2">
        <f t="shared" si="35"/>
        <v>1.7392108261978782E-2</v>
      </c>
      <c r="G261" s="2">
        <f t="shared" si="35"/>
        <v>6.9077990823391321E-3</v>
      </c>
      <c r="H261" s="2">
        <f t="shared" si="31"/>
        <v>2.5177495834301875</v>
      </c>
      <c r="I261" s="2">
        <f t="shared" si="32"/>
        <v>71.572734889648075</v>
      </c>
    </row>
    <row r="262" spans="1:9" ht="13.5" x14ac:dyDescent="0.25">
      <c r="A262" s="3">
        <v>42389</v>
      </c>
      <c r="B262" s="2">
        <v>3.6150000000000002</v>
      </c>
      <c r="C262" s="2">
        <f t="shared" si="36"/>
        <v>3.6900000000000155E-2</v>
      </c>
      <c r="D262" s="2">
        <f t="shared" si="37"/>
        <v>3.6900000000000155E-2</v>
      </c>
      <c r="E262" s="2">
        <f t="shared" si="38"/>
        <v>0</v>
      </c>
      <c r="F262" s="2">
        <f t="shared" si="35"/>
        <v>1.8785529100408878E-2</v>
      </c>
      <c r="G262" s="2">
        <f t="shared" si="35"/>
        <v>6.4143848621720512E-3</v>
      </c>
      <c r="H262" s="2">
        <f t="shared" si="31"/>
        <v>2.9286563722102086</v>
      </c>
      <c r="I262" s="2">
        <f t="shared" si="32"/>
        <v>74.54600491217272</v>
      </c>
    </row>
    <row r="263" spans="1:9" ht="13.5" x14ac:dyDescent="0.25">
      <c r="A263" s="3">
        <v>42390</v>
      </c>
      <c r="B263" s="2">
        <v>3.6924000000000001</v>
      </c>
      <c r="C263" s="2">
        <f t="shared" si="36"/>
        <v>7.7399999999999913E-2</v>
      </c>
      <c r="D263" s="2">
        <f t="shared" si="37"/>
        <v>7.7399999999999913E-2</v>
      </c>
      <c r="E263" s="2">
        <f t="shared" si="38"/>
        <v>0</v>
      </c>
      <c r="F263" s="2">
        <f t="shared" si="35"/>
        <v>2.2972277021808239E-2</v>
      </c>
      <c r="G263" s="2">
        <f t="shared" si="35"/>
        <v>5.9562145148740475E-3</v>
      </c>
      <c r="H263" s="2">
        <f t="shared" si="31"/>
        <v>3.8568585742573811</v>
      </c>
      <c r="I263" s="2">
        <f t="shared" si="32"/>
        <v>79.410559630040268</v>
      </c>
    </row>
    <row r="264" spans="1:9" ht="13.5" x14ac:dyDescent="0.25">
      <c r="A264" s="3">
        <v>42391</v>
      </c>
      <c r="B264" s="2">
        <v>3.6886999999999999</v>
      </c>
      <c r="C264" s="2">
        <f t="shared" si="36"/>
        <v>-3.7000000000002586E-3</v>
      </c>
      <c r="D264" s="2">
        <f t="shared" si="37"/>
        <v>0</v>
      </c>
      <c r="E264" s="2">
        <f t="shared" si="38"/>
        <v>3.7000000000002586E-3</v>
      </c>
      <c r="F264" s="2">
        <f t="shared" si="35"/>
        <v>2.1331400091679078E-2</v>
      </c>
      <c r="G264" s="2">
        <f t="shared" si="35"/>
        <v>5.7950563352402052E-3</v>
      </c>
      <c r="H264" s="2">
        <f t="shared" si="31"/>
        <v>3.6809650946723527</v>
      </c>
      <c r="I264" s="2">
        <f t="shared" si="32"/>
        <v>78.636884066105267</v>
      </c>
    </row>
    <row r="265" spans="1:9" ht="13.5" x14ac:dyDescent="0.25">
      <c r="A265" s="3">
        <v>42394</v>
      </c>
      <c r="B265" s="2">
        <v>3.6886999999999999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1.9807728656559144E-2</v>
      </c>
      <c r="G265" s="2">
        <f t="shared" si="35"/>
        <v>5.3811237398659053E-3</v>
      </c>
      <c r="H265" s="2">
        <f t="shared" si="31"/>
        <v>3.6809650946723522</v>
      </c>
      <c r="I265" s="2">
        <f t="shared" si="32"/>
        <v>78.636884066105267</v>
      </c>
    </row>
    <row r="266" spans="1:9" ht="13.5" x14ac:dyDescent="0.25">
      <c r="A266" s="3">
        <v>42395</v>
      </c>
      <c r="B266" s="2">
        <v>3.6777000000000002</v>
      </c>
      <c r="C266" s="2">
        <f t="shared" si="36"/>
        <v>-1.0999999999999677E-2</v>
      </c>
      <c r="D266" s="2">
        <f t="shared" si="37"/>
        <v>0</v>
      </c>
      <c r="E266" s="2">
        <f t="shared" si="38"/>
        <v>1.0999999999999677E-2</v>
      </c>
      <c r="F266" s="2">
        <f t="shared" si="35"/>
        <v>1.8392890895376348E-2</v>
      </c>
      <c r="G266" s="2">
        <f t="shared" si="35"/>
        <v>5.7824720441611742E-3</v>
      </c>
      <c r="H266" s="2">
        <f t="shared" si="31"/>
        <v>3.1808006601516543</v>
      </c>
      <c r="I266" s="2">
        <f t="shared" si="32"/>
        <v>76.081136574358311</v>
      </c>
    </row>
    <row r="267" spans="1:9" ht="13.5" x14ac:dyDescent="0.25">
      <c r="A267" s="3">
        <v>42396</v>
      </c>
      <c r="B267" s="2">
        <v>3.6518000000000002</v>
      </c>
      <c r="C267" s="2">
        <f t="shared" si="36"/>
        <v>-2.5900000000000034E-2</v>
      </c>
      <c r="D267" s="2">
        <f t="shared" si="37"/>
        <v>0</v>
      </c>
      <c r="E267" s="2">
        <f t="shared" si="38"/>
        <v>2.5900000000000034E-2</v>
      </c>
      <c r="F267" s="2">
        <f t="shared" si="35"/>
        <v>1.7079112974278037E-2</v>
      </c>
      <c r="G267" s="2">
        <f t="shared" si="35"/>
        <v>7.2194383267210919E-3</v>
      </c>
      <c r="H267" s="2">
        <f t="shared" si="31"/>
        <v>2.36571215118822</v>
      </c>
      <c r="I267" s="2">
        <f t="shared" si="32"/>
        <v>70.288605944897483</v>
      </c>
    </row>
    <row r="268" spans="1:9" ht="13.5" x14ac:dyDescent="0.25">
      <c r="A268" s="3">
        <v>42397</v>
      </c>
      <c r="B268" s="2">
        <v>3.6002000000000001</v>
      </c>
      <c r="C268" s="2">
        <f t="shared" si="36"/>
        <v>-5.160000000000009E-2</v>
      </c>
      <c r="D268" s="2">
        <f t="shared" si="37"/>
        <v>0</v>
      </c>
      <c r="E268" s="2">
        <f t="shared" si="38"/>
        <v>5.160000000000009E-2</v>
      </c>
      <c r="F268" s="2">
        <f t="shared" si="35"/>
        <v>1.5859176333258177E-2</v>
      </c>
      <c r="G268" s="2">
        <f t="shared" si="35"/>
        <v>1.038947844624102E-2</v>
      </c>
      <c r="H268" s="2">
        <f t="shared" si="31"/>
        <v>1.5264651074949895</v>
      </c>
      <c r="I268" s="2">
        <f t="shared" si="32"/>
        <v>60.419006103293945</v>
      </c>
    </row>
    <row r="269" spans="1:9" ht="13.5" x14ac:dyDescent="0.25">
      <c r="A269" s="3">
        <v>42398</v>
      </c>
      <c r="B269" s="2">
        <v>3.6703000000000001</v>
      </c>
      <c r="C269" s="2">
        <f t="shared" si="36"/>
        <v>7.0100000000000051E-2</v>
      </c>
      <c r="D269" s="2">
        <f t="shared" si="37"/>
        <v>7.0100000000000051E-2</v>
      </c>
      <c r="E269" s="2">
        <f t="shared" si="38"/>
        <v>0</v>
      </c>
      <c r="F269" s="2">
        <f t="shared" ref="F269:G284" si="39">((F268*13)+D269)/14</f>
        <v>1.9733520880882597E-2</v>
      </c>
      <c r="G269" s="2">
        <f t="shared" si="39"/>
        <v>9.6473728429380904E-3</v>
      </c>
      <c r="H269" s="2">
        <f t="shared" si="31"/>
        <v>2.0454813141515102</v>
      </c>
      <c r="I269" s="2">
        <f t="shared" si="32"/>
        <v>67.164467719658091</v>
      </c>
    </row>
    <row r="270" spans="1:9" ht="13.5" x14ac:dyDescent="0.25">
      <c r="A270" s="3">
        <v>42401</v>
      </c>
      <c r="B270" s="2">
        <v>3.7772999999999999</v>
      </c>
      <c r="C270" s="2">
        <f t="shared" si="36"/>
        <v>0.10699999999999976</v>
      </c>
      <c r="D270" s="2">
        <f t="shared" si="37"/>
        <v>0.10699999999999976</v>
      </c>
      <c r="E270" s="2">
        <f t="shared" si="38"/>
        <v>0</v>
      </c>
      <c r="F270" s="2">
        <f t="shared" si="39"/>
        <v>2.5966840817962394E-2</v>
      </c>
      <c r="G270" s="2">
        <f t="shared" si="39"/>
        <v>8.9582747827282282E-3</v>
      </c>
      <c r="H270" s="2">
        <f t="shared" si="31"/>
        <v>2.8986430364948275</v>
      </c>
      <c r="I270" s="2">
        <f t="shared" si="32"/>
        <v>74.350049731686255</v>
      </c>
    </row>
    <row r="271" spans="1:9" ht="13.5" x14ac:dyDescent="0.25">
      <c r="A271" s="3">
        <v>42402</v>
      </c>
      <c r="B271" s="2">
        <v>4.0023</v>
      </c>
      <c r="C271" s="2">
        <f t="shared" si="36"/>
        <v>0.22500000000000009</v>
      </c>
      <c r="D271" s="2">
        <f t="shared" si="37"/>
        <v>0.22500000000000009</v>
      </c>
      <c r="E271" s="2">
        <f t="shared" si="38"/>
        <v>0</v>
      </c>
      <c r="F271" s="2">
        <f t="shared" si="39"/>
        <v>4.0183495045250803E-2</v>
      </c>
      <c r="G271" s="2">
        <f t="shared" si="39"/>
        <v>8.3183980125333557E-3</v>
      </c>
      <c r="H271" s="2">
        <f t="shared" si="31"/>
        <v>4.8306771309459116</v>
      </c>
      <c r="I271" s="2">
        <f t="shared" si="32"/>
        <v>82.849333318551118</v>
      </c>
    </row>
    <row r="272" spans="1:9" ht="13.5" x14ac:dyDescent="0.25">
      <c r="A272" s="3">
        <v>42403</v>
      </c>
      <c r="B272" s="2">
        <v>3.9468999999999999</v>
      </c>
      <c r="C272" s="2">
        <f t="shared" si="36"/>
        <v>-5.5400000000000116E-2</v>
      </c>
      <c r="D272" s="2">
        <f t="shared" si="37"/>
        <v>0</v>
      </c>
      <c r="E272" s="2">
        <f t="shared" si="38"/>
        <v>5.5400000000000116E-2</v>
      </c>
      <c r="F272" s="2">
        <f t="shared" si="39"/>
        <v>3.7313245399161463E-2</v>
      </c>
      <c r="G272" s="2">
        <f t="shared" si="39"/>
        <v>1.1681369583066694E-2</v>
      </c>
      <c r="H272" s="2">
        <f t="shared" si="31"/>
        <v>3.1942526202792796</v>
      </c>
      <c r="I272" s="2">
        <f t="shared" si="32"/>
        <v>76.157850026367413</v>
      </c>
    </row>
    <row r="273" spans="1:9" ht="13.5" x14ac:dyDescent="0.25">
      <c r="A273" s="3">
        <v>42404</v>
      </c>
      <c r="B273" s="2">
        <v>3.8325999999999998</v>
      </c>
      <c r="C273" s="2">
        <f t="shared" si="36"/>
        <v>-0.11430000000000007</v>
      </c>
      <c r="D273" s="2">
        <f t="shared" si="37"/>
        <v>0</v>
      </c>
      <c r="E273" s="2">
        <f t="shared" si="38"/>
        <v>0.11430000000000007</v>
      </c>
      <c r="F273" s="2">
        <f t="shared" si="39"/>
        <v>3.4648013584935647E-2</v>
      </c>
      <c r="G273" s="2">
        <f t="shared" si="39"/>
        <v>1.9011271755704794E-2</v>
      </c>
      <c r="H273" s="2">
        <f t="shared" ref="H273:H336" si="40">F273/G273</f>
        <v>1.8224984646036986</v>
      </c>
      <c r="I273" s="2">
        <f t="shared" ref="I273:I336" si="41">IF(G273=0,100,100-(100/(1+H273)))</f>
        <v>64.570397024453015</v>
      </c>
    </row>
    <row r="274" spans="1:9" ht="13.5" x14ac:dyDescent="0.25">
      <c r="A274" s="3">
        <v>42405</v>
      </c>
      <c r="B274" s="2">
        <v>3.7993999999999999</v>
      </c>
      <c r="C274" s="2">
        <f t="shared" si="36"/>
        <v>-3.3199999999999896E-2</v>
      </c>
      <c r="D274" s="2">
        <f t="shared" si="37"/>
        <v>0</v>
      </c>
      <c r="E274" s="2">
        <f t="shared" si="38"/>
        <v>3.3199999999999896E-2</v>
      </c>
      <c r="F274" s="2">
        <f t="shared" si="39"/>
        <v>3.2173155471725959E-2</v>
      </c>
      <c r="G274" s="2">
        <f t="shared" si="39"/>
        <v>2.0024752344583015E-2</v>
      </c>
      <c r="H274" s="2">
        <f t="shared" si="40"/>
        <v>1.6066693319395415</v>
      </c>
      <c r="I274" s="2">
        <f t="shared" si="41"/>
        <v>61.636867870159385</v>
      </c>
    </row>
    <row r="275" spans="1:9" ht="13.5" x14ac:dyDescent="0.25">
      <c r="A275" s="3">
        <v>42408</v>
      </c>
      <c r="B275" s="2">
        <v>3.8363</v>
      </c>
      <c r="C275" s="2">
        <f t="shared" si="36"/>
        <v>3.6900000000000155E-2</v>
      </c>
      <c r="D275" s="2">
        <f t="shared" si="37"/>
        <v>3.6900000000000155E-2</v>
      </c>
      <c r="E275" s="2">
        <f t="shared" si="38"/>
        <v>0</v>
      </c>
      <c r="F275" s="2">
        <f t="shared" si="39"/>
        <v>3.2510787223745542E-2</v>
      </c>
      <c r="G275" s="2">
        <f t="shared" si="39"/>
        <v>1.8594412891398515E-2</v>
      </c>
      <c r="H275" s="2">
        <f t="shared" si="40"/>
        <v>1.748416979531767</v>
      </c>
      <c r="I275" s="2">
        <f t="shared" si="41"/>
        <v>63.615419077698881</v>
      </c>
    </row>
    <row r="276" spans="1:9" ht="13.5" x14ac:dyDescent="0.25">
      <c r="A276" s="3">
        <v>42409</v>
      </c>
      <c r="B276" s="2">
        <v>3.7993999999999999</v>
      </c>
      <c r="C276" s="2">
        <f t="shared" si="36"/>
        <v>-3.6900000000000155E-2</v>
      </c>
      <c r="D276" s="2">
        <f t="shared" si="37"/>
        <v>0</v>
      </c>
      <c r="E276" s="2">
        <f t="shared" si="38"/>
        <v>3.6900000000000155E-2</v>
      </c>
      <c r="F276" s="2">
        <f t="shared" si="39"/>
        <v>3.0188588136335147E-2</v>
      </c>
      <c r="G276" s="2">
        <f t="shared" si="39"/>
        <v>1.9901954827727202E-2</v>
      </c>
      <c r="H276" s="2">
        <f t="shared" si="40"/>
        <v>1.5168654736506944</v>
      </c>
      <c r="I276" s="2">
        <f t="shared" si="41"/>
        <v>60.268039334279258</v>
      </c>
    </row>
    <row r="277" spans="1:9" ht="13.5" x14ac:dyDescent="0.25">
      <c r="A277" s="3">
        <v>42410</v>
      </c>
      <c r="B277" s="2">
        <v>3.7772999999999999</v>
      </c>
      <c r="C277" s="2">
        <f t="shared" si="36"/>
        <v>-2.2100000000000009E-2</v>
      </c>
      <c r="D277" s="2">
        <f t="shared" si="37"/>
        <v>0</v>
      </c>
      <c r="E277" s="2">
        <f t="shared" si="38"/>
        <v>2.2100000000000009E-2</v>
      </c>
      <c r="F277" s="2">
        <f t="shared" si="39"/>
        <v>2.8032260412311209E-2</v>
      </c>
      <c r="G277" s="2">
        <f t="shared" si="39"/>
        <v>2.0058958054318118E-2</v>
      </c>
      <c r="H277" s="2">
        <f t="shared" si="40"/>
        <v>1.3974933461848817</v>
      </c>
      <c r="I277" s="2">
        <f t="shared" si="41"/>
        <v>58.28976953820144</v>
      </c>
    </row>
    <row r="278" spans="1:9" ht="13.5" x14ac:dyDescent="0.25">
      <c r="A278" s="3">
        <v>42411</v>
      </c>
      <c r="B278" s="2">
        <v>3.7625000000000002</v>
      </c>
      <c r="C278" s="2">
        <f t="shared" si="36"/>
        <v>-1.4799999999999702E-2</v>
      </c>
      <c r="D278" s="2">
        <f t="shared" si="37"/>
        <v>0</v>
      </c>
      <c r="E278" s="2">
        <f t="shared" si="38"/>
        <v>1.4799999999999702E-2</v>
      </c>
      <c r="F278" s="2">
        <f t="shared" si="39"/>
        <v>2.6029956097146121E-2</v>
      </c>
      <c r="G278" s="2">
        <f t="shared" si="39"/>
        <v>1.9683318193295374E-2</v>
      </c>
      <c r="H278" s="2">
        <f t="shared" si="40"/>
        <v>1.3224373980812121</v>
      </c>
      <c r="I278" s="2">
        <f t="shared" si="41"/>
        <v>56.941788793695984</v>
      </c>
    </row>
    <row r="279" spans="1:9" ht="13.5" x14ac:dyDescent="0.25">
      <c r="A279" s="3">
        <v>42412</v>
      </c>
      <c r="B279" s="2">
        <v>3.7551000000000001</v>
      </c>
      <c r="C279" s="2">
        <f t="shared" si="36"/>
        <v>-7.4000000000000732E-3</v>
      </c>
      <c r="D279" s="2">
        <f t="shared" si="37"/>
        <v>0</v>
      </c>
      <c r="E279" s="2">
        <f t="shared" si="38"/>
        <v>7.4000000000000732E-3</v>
      </c>
      <c r="F279" s="2">
        <f t="shared" si="39"/>
        <v>2.4170673518778541E-2</v>
      </c>
      <c r="G279" s="2">
        <f t="shared" si="39"/>
        <v>1.880593832234571E-2</v>
      </c>
      <c r="H279" s="2">
        <f t="shared" si="40"/>
        <v>1.2852681479901649</v>
      </c>
      <c r="I279" s="2">
        <f t="shared" si="41"/>
        <v>56.241458978042708</v>
      </c>
    </row>
    <row r="280" spans="1:9" ht="13.5" x14ac:dyDescent="0.25">
      <c r="A280" s="3">
        <v>42415</v>
      </c>
      <c r="B280" s="2">
        <v>3.7551000000000001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2.2444196838865789E-2</v>
      </c>
      <c r="G280" s="2">
        <f t="shared" si="39"/>
        <v>1.746265701360673E-2</v>
      </c>
      <c r="H280" s="2">
        <f t="shared" si="40"/>
        <v>1.2852681479901651</v>
      </c>
      <c r="I280" s="2">
        <f t="shared" si="41"/>
        <v>56.241458978042715</v>
      </c>
    </row>
    <row r="281" spans="1:9" ht="13.5" x14ac:dyDescent="0.25">
      <c r="A281" s="3">
        <v>42416</v>
      </c>
      <c r="B281" s="2">
        <v>3.7071999999999998</v>
      </c>
      <c r="C281" s="2">
        <f t="shared" si="36"/>
        <v>-4.7900000000000276E-2</v>
      </c>
      <c r="D281" s="2">
        <f t="shared" si="37"/>
        <v>0</v>
      </c>
      <c r="E281" s="2">
        <f t="shared" si="38"/>
        <v>4.7900000000000276E-2</v>
      </c>
      <c r="F281" s="2">
        <f t="shared" si="39"/>
        <v>2.0841039921803948E-2</v>
      </c>
      <c r="G281" s="2">
        <f t="shared" si="39"/>
        <v>1.9636752941206266E-2</v>
      </c>
      <c r="H281" s="2">
        <f t="shared" si="40"/>
        <v>1.0613282136921209</v>
      </c>
      <c r="I281" s="2">
        <f t="shared" si="41"/>
        <v>51.487589731823292</v>
      </c>
    </row>
    <row r="282" spans="1:9" ht="13.5" x14ac:dyDescent="0.25">
      <c r="A282" s="3">
        <v>42417</v>
      </c>
      <c r="B282" s="2">
        <v>3.7071999999999998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1.9352394213103665E-2</v>
      </c>
      <c r="G282" s="2">
        <f t="shared" si="39"/>
        <v>1.8234127731120105E-2</v>
      </c>
      <c r="H282" s="2">
        <f t="shared" si="40"/>
        <v>1.0613282136921209</v>
      </c>
      <c r="I282" s="2">
        <f t="shared" si="41"/>
        <v>51.487589731823292</v>
      </c>
    </row>
    <row r="283" spans="1:9" ht="13.5" x14ac:dyDescent="0.25">
      <c r="A283" s="3">
        <v>42418</v>
      </c>
      <c r="B283" s="2">
        <v>3.7625000000000002</v>
      </c>
      <c r="C283" s="2">
        <f t="shared" si="36"/>
        <v>5.5300000000000349E-2</v>
      </c>
      <c r="D283" s="2">
        <f t="shared" si="37"/>
        <v>5.5300000000000349E-2</v>
      </c>
      <c r="E283" s="2">
        <f t="shared" si="38"/>
        <v>0</v>
      </c>
      <c r="F283" s="2">
        <f t="shared" si="39"/>
        <v>2.1920080340739143E-2</v>
      </c>
      <c r="G283" s="2">
        <f t="shared" si="39"/>
        <v>1.6931690036040097E-2</v>
      </c>
      <c r="H283" s="2">
        <f t="shared" si="40"/>
        <v>1.2946185699171768</v>
      </c>
      <c r="I283" s="2">
        <f t="shared" si="41"/>
        <v>56.419772196121706</v>
      </c>
    </row>
    <row r="284" spans="1:9" ht="13.5" x14ac:dyDescent="0.25">
      <c r="A284" s="3">
        <v>42419</v>
      </c>
      <c r="B284" s="2">
        <v>3.7513999999999998</v>
      </c>
      <c r="C284" s="2">
        <f t="shared" si="36"/>
        <v>-1.1100000000000332E-2</v>
      </c>
      <c r="D284" s="2">
        <f t="shared" si="37"/>
        <v>0</v>
      </c>
      <c r="E284" s="2">
        <f t="shared" si="38"/>
        <v>1.1100000000000332E-2</v>
      </c>
      <c r="F284" s="2">
        <f t="shared" si="39"/>
        <v>2.0354360316400633E-2</v>
      </c>
      <c r="G284" s="2">
        <f t="shared" si="39"/>
        <v>1.6515140747751542E-2</v>
      </c>
      <c r="H284" s="2">
        <f t="shared" si="40"/>
        <v>1.2324666575531174</v>
      </c>
      <c r="I284" s="2">
        <f t="shared" si="41"/>
        <v>55.206497861157558</v>
      </c>
    </row>
    <row r="285" spans="1:9" ht="13.5" x14ac:dyDescent="0.25">
      <c r="A285" s="3">
        <v>42422</v>
      </c>
      <c r="B285" s="2">
        <v>3.7071999999999998</v>
      </c>
      <c r="C285" s="2">
        <f t="shared" si="36"/>
        <v>-4.4200000000000017E-2</v>
      </c>
      <c r="D285" s="2">
        <f t="shared" si="37"/>
        <v>0</v>
      </c>
      <c r="E285" s="2">
        <f t="shared" si="38"/>
        <v>4.4200000000000017E-2</v>
      </c>
      <c r="F285" s="2">
        <f t="shared" ref="F285:G300" si="42">((F284*13)+D285)/14</f>
        <v>1.8900477436657733E-2</v>
      </c>
      <c r="G285" s="2">
        <f t="shared" si="42"/>
        <v>1.8492630694340723E-2</v>
      </c>
      <c r="H285" s="2">
        <f t="shared" si="40"/>
        <v>1.0220545550851141</v>
      </c>
      <c r="I285" s="2">
        <f t="shared" si="41"/>
        <v>50.545350149669574</v>
      </c>
    </row>
    <row r="286" spans="1:9" ht="13.5" x14ac:dyDescent="0.25">
      <c r="A286" s="3">
        <v>42423</v>
      </c>
      <c r="B286" s="2">
        <v>3.7145999999999999</v>
      </c>
      <c r="C286" s="2">
        <f t="shared" si="36"/>
        <v>7.4000000000000732E-3</v>
      </c>
      <c r="D286" s="2">
        <f t="shared" si="37"/>
        <v>7.4000000000000732E-3</v>
      </c>
      <c r="E286" s="2">
        <f t="shared" si="38"/>
        <v>0</v>
      </c>
      <c r="F286" s="2">
        <f t="shared" si="42"/>
        <v>1.8079014762610757E-2</v>
      </c>
      <c r="G286" s="2">
        <f t="shared" si="42"/>
        <v>1.7171728501887813E-2</v>
      </c>
      <c r="H286" s="2">
        <f t="shared" si="40"/>
        <v>1.0528360473800409</v>
      </c>
      <c r="I286" s="2">
        <f t="shared" si="41"/>
        <v>51.28690373124229</v>
      </c>
    </row>
    <row r="287" spans="1:9" ht="13.5" x14ac:dyDescent="0.25">
      <c r="A287" s="3">
        <v>42424</v>
      </c>
      <c r="B287" s="2">
        <v>3.7256</v>
      </c>
      <c r="C287" s="2">
        <f t="shared" si="36"/>
        <v>1.1000000000000121E-2</v>
      </c>
      <c r="D287" s="2">
        <f t="shared" si="37"/>
        <v>1.1000000000000121E-2</v>
      </c>
      <c r="E287" s="2">
        <f t="shared" si="38"/>
        <v>0</v>
      </c>
      <c r="F287" s="2">
        <f t="shared" si="42"/>
        <v>1.7573370850995713E-2</v>
      </c>
      <c r="G287" s="2">
        <f t="shared" si="42"/>
        <v>1.5945176466038682E-2</v>
      </c>
      <c r="H287" s="2">
        <f t="shared" si="40"/>
        <v>1.1021120329665144</v>
      </c>
      <c r="I287" s="2">
        <f t="shared" si="41"/>
        <v>52.428796167024771</v>
      </c>
    </row>
    <row r="288" spans="1:9" ht="13.5" x14ac:dyDescent="0.25">
      <c r="A288" s="3">
        <v>42425</v>
      </c>
      <c r="B288" s="2">
        <v>3.6886999999999999</v>
      </c>
      <c r="C288" s="2">
        <f t="shared" si="36"/>
        <v>-3.6900000000000155E-2</v>
      </c>
      <c r="D288" s="2">
        <f t="shared" si="37"/>
        <v>0</v>
      </c>
      <c r="E288" s="2">
        <f t="shared" si="38"/>
        <v>3.6900000000000155E-2</v>
      </c>
      <c r="F288" s="2">
        <f t="shared" si="42"/>
        <v>1.631813007592459E-2</v>
      </c>
      <c r="G288" s="2">
        <f t="shared" si="42"/>
        <v>1.7441949575607359E-2</v>
      </c>
      <c r="H288" s="2">
        <f t="shared" si="40"/>
        <v>0.93556801120131461</v>
      </c>
      <c r="I288" s="2">
        <f t="shared" si="41"/>
        <v>48.335579312485756</v>
      </c>
    </row>
    <row r="289" spans="1:9" ht="13.5" x14ac:dyDescent="0.25">
      <c r="A289" s="3">
        <v>42426</v>
      </c>
      <c r="B289" s="2">
        <v>3.7587999999999999</v>
      </c>
      <c r="C289" s="2">
        <f t="shared" si="36"/>
        <v>7.0100000000000051E-2</v>
      </c>
      <c r="D289" s="2">
        <f t="shared" si="37"/>
        <v>7.0100000000000051E-2</v>
      </c>
      <c r="E289" s="2">
        <f t="shared" si="38"/>
        <v>0</v>
      </c>
      <c r="F289" s="2">
        <f t="shared" si="42"/>
        <v>2.0159692213358553E-2</v>
      </c>
      <c r="G289" s="2">
        <f t="shared" si="42"/>
        <v>1.6196096034492548E-2</v>
      </c>
      <c r="H289" s="2">
        <f t="shared" si="40"/>
        <v>1.2447254060746986</v>
      </c>
      <c r="I289" s="2">
        <f t="shared" si="41"/>
        <v>55.451121224280264</v>
      </c>
    </row>
    <row r="290" spans="1:9" ht="13.5" x14ac:dyDescent="0.25">
      <c r="A290" s="3">
        <v>42429</v>
      </c>
      <c r="B290" s="2">
        <v>3.6886999999999999</v>
      </c>
      <c r="C290" s="2">
        <f t="shared" si="36"/>
        <v>-7.0100000000000051E-2</v>
      </c>
      <c r="D290" s="2">
        <f t="shared" si="37"/>
        <v>0</v>
      </c>
      <c r="E290" s="2">
        <f t="shared" si="38"/>
        <v>7.0100000000000051E-2</v>
      </c>
      <c r="F290" s="2">
        <f t="shared" si="42"/>
        <v>1.8719714198118655E-2</v>
      </c>
      <c r="G290" s="2">
        <f t="shared" si="42"/>
        <v>2.0046374889171655E-2</v>
      </c>
      <c r="H290" s="2">
        <f t="shared" si="40"/>
        <v>0.93382041898410195</v>
      </c>
      <c r="I290" s="2">
        <f t="shared" si="41"/>
        <v>48.288890210119298</v>
      </c>
    </row>
    <row r="291" spans="1:9" ht="13.5" x14ac:dyDescent="0.25">
      <c r="A291" s="3">
        <v>42430</v>
      </c>
      <c r="B291" s="2">
        <v>3.7256</v>
      </c>
      <c r="C291" s="2">
        <f t="shared" si="36"/>
        <v>3.6900000000000155E-2</v>
      </c>
      <c r="D291" s="2">
        <f t="shared" si="37"/>
        <v>3.6900000000000155E-2</v>
      </c>
      <c r="E291" s="2">
        <f t="shared" si="38"/>
        <v>0</v>
      </c>
      <c r="F291" s="2">
        <f t="shared" si="42"/>
        <v>2.0018306041110188E-2</v>
      </c>
      <c r="G291" s="2">
        <f t="shared" si="42"/>
        <v>1.8614490968516535E-2</v>
      </c>
      <c r="H291" s="2">
        <f t="shared" si="40"/>
        <v>1.0754151738539606</v>
      </c>
      <c r="I291" s="2">
        <f t="shared" si="41"/>
        <v>51.816869578772469</v>
      </c>
    </row>
    <row r="292" spans="1:9" ht="13.5" x14ac:dyDescent="0.25">
      <c r="A292" s="3">
        <v>42431</v>
      </c>
      <c r="B292" s="2">
        <v>3.8732000000000002</v>
      </c>
      <c r="C292" s="2">
        <f t="shared" si="36"/>
        <v>0.14760000000000018</v>
      </c>
      <c r="D292" s="2">
        <f t="shared" si="37"/>
        <v>0.14760000000000018</v>
      </c>
      <c r="E292" s="2">
        <f t="shared" si="38"/>
        <v>0</v>
      </c>
      <c r="F292" s="2">
        <f t="shared" si="42"/>
        <v>2.9131284181030899E-2</v>
      </c>
      <c r="G292" s="2">
        <f t="shared" si="42"/>
        <v>1.7284884470765354E-2</v>
      </c>
      <c r="H292" s="2">
        <f t="shared" si="40"/>
        <v>1.6853618102164267</v>
      </c>
      <c r="I292" s="2">
        <f t="shared" si="41"/>
        <v>62.761070177005124</v>
      </c>
    </row>
    <row r="293" spans="1:9" ht="13.5" x14ac:dyDescent="0.25">
      <c r="A293" s="3">
        <v>42432</v>
      </c>
      <c r="B293" s="2">
        <v>3.9100999999999999</v>
      </c>
      <c r="C293" s="2">
        <f t="shared" si="36"/>
        <v>3.6899999999999711E-2</v>
      </c>
      <c r="D293" s="2">
        <f t="shared" si="37"/>
        <v>3.6899999999999711E-2</v>
      </c>
      <c r="E293" s="2">
        <f t="shared" si="38"/>
        <v>0</v>
      </c>
      <c r="F293" s="2">
        <f t="shared" si="42"/>
        <v>2.9686192453814386E-2</v>
      </c>
      <c r="G293" s="2">
        <f t="shared" si="42"/>
        <v>1.6050249865710686E-2</v>
      </c>
      <c r="H293" s="2">
        <f t="shared" si="40"/>
        <v>1.8495782123140123</v>
      </c>
      <c r="I293" s="2">
        <f t="shared" si="41"/>
        <v>64.907087102271674</v>
      </c>
    </row>
    <row r="294" spans="1:9" ht="13.5" x14ac:dyDescent="0.25">
      <c r="A294" s="3">
        <v>42433</v>
      </c>
      <c r="B294" s="2">
        <v>3.9100999999999999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2.7565750135684786E-2</v>
      </c>
      <c r="G294" s="2">
        <f t="shared" si="42"/>
        <v>1.4903803446731352E-2</v>
      </c>
      <c r="H294" s="2">
        <f t="shared" si="40"/>
        <v>1.8495782123140121</v>
      </c>
      <c r="I294" s="2">
        <f t="shared" si="41"/>
        <v>64.907087102271674</v>
      </c>
    </row>
    <row r="295" spans="1:9" ht="13.5" x14ac:dyDescent="0.25">
      <c r="A295" s="3">
        <v>42436</v>
      </c>
      <c r="B295" s="2">
        <v>3.9100999999999999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2.5596767983135874E-2</v>
      </c>
      <c r="G295" s="2">
        <f t="shared" si="42"/>
        <v>1.3839246057679113E-2</v>
      </c>
      <c r="H295" s="2">
        <f t="shared" si="40"/>
        <v>1.8495782123140121</v>
      </c>
      <c r="I295" s="2">
        <f t="shared" si="41"/>
        <v>64.907087102271674</v>
      </c>
    </row>
    <row r="296" spans="1:9" ht="13.5" x14ac:dyDescent="0.25">
      <c r="A296" s="3">
        <v>42437</v>
      </c>
      <c r="B296" s="2">
        <v>3.7993999999999999</v>
      </c>
      <c r="C296" s="2">
        <f t="shared" si="36"/>
        <v>-0.11070000000000002</v>
      </c>
      <c r="D296" s="2">
        <f t="shared" si="37"/>
        <v>0</v>
      </c>
      <c r="E296" s="2">
        <f t="shared" si="38"/>
        <v>0.11070000000000002</v>
      </c>
      <c r="F296" s="2">
        <f t="shared" si="42"/>
        <v>2.3768427412911883E-2</v>
      </c>
      <c r="G296" s="2">
        <f t="shared" si="42"/>
        <v>2.0757871339273464E-2</v>
      </c>
      <c r="H296" s="2">
        <f t="shared" si="40"/>
        <v>1.1450320230062565</v>
      </c>
      <c r="I296" s="2">
        <f t="shared" si="41"/>
        <v>53.380649366786479</v>
      </c>
    </row>
    <row r="297" spans="1:9" ht="13.5" x14ac:dyDescent="0.25">
      <c r="A297" s="3">
        <v>42438</v>
      </c>
      <c r="B297" s="2">
        <v>3.8252000000000002</v>
      </c>
      <c r="C297" s="2">
        <f t="shared" si="36"/>
        <v>2.5800000000000267E-2</v>
      </c>
      <c r="D297" s="2">
        <f t="shared" si="37"/>
        <v>2.5800000000000267E-2</v>
      </c>
      <c r="E297" s="2">
        <f t="shared" si="38"/>
        <v>0</v>
      </c>
      <c r="F297" s="2">
        <f t="shared" si="42"/>
        <v>2.3913539740561051E-2</v>
      </c>
      <c r="G297" s="2">
        <f t="shared" si="42"/>
        <v>1.9275166243611076E-2</v>
      </c>
      <c r="H297" s="2">
        <f t="shared" si="40"/>
        <v>1.2406398698889254</v>
      </c>
      <c r="I297" s="2">
        <f t="shared" si="41"/>
        <v>55.369891724296913</v>
      </c>
    </row>
    <row r="298" spans="1:9" ht="13.5" x14ac:dyDescent="0.25">
      <c r="A298" s="3">
        <v>42439</v>
      </c>
      <c r="B298" s="2">
        <v>3.7993999999999999</v>
      </c>
      <c r="C298" s="2">
        <f t="shared" si="36"/>
        <v>-2.5800000000000267E-2</v>
      </c>
      <c r="D298" s="2">
        <f t="shared" si="37"/>
        <v>0</v>
      </c>
      <c r="E298" s="2">
        <f t="shared" si="38"/>
        <v>2.5800000000000267E-2</v>
      </c>
      <c r="F298" s="2">
        <f t="shared" si="42"/>
        <v>2.2205429759092402E-2</v>
      </c>
      <c r="G298" s="2">
        <f t="shared" si="42"/>
        <v>1.9741225797638876E-2</v>
      </c>
      <c r="H298" s="2">
        <f t="shared" si="40"/>
        <v>1.1248252761360065</v>
      </c>
      <c r="I298" s="2">
        <f t="shared" si="41"/>
        <v>52.937306835011896</v>
      </c>
    </row>
    <row r="299" spans="1:9" ht="13.5" x14ac:dyDescent="0.25">
      <c r="A299" s="3">
        <v>42440</v>
      </c>
      <c r="B299" s="2">
        <v>3.7993999999999999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2.0619327633442947E-2</v>
      </c>
      <c r="G299" s="2">
        <f t="shared" si="42"/>
        <v>1.8331138240664673E-2</v>
      </c>
      <c r="H299" s="2">
        <f t="shared" si="40"/>
        <v>1.1248252761360065</v>
      </c>
      <c r="I299" s="2">
        <f t="shared" si="41"/>
        <v>52.937306835011896</v>
      </c>
    </row>
    <row r="300" spans="1:9" ht="13.5" x14ac:dyDescent="0.25">
      <c r="A300" s="3">
        <v>42443</v>
      </c>
      <c r="B300" s="2">
        <v>3.8031000000000001</v>
      </c>
      <c r="C300" s="2">
        <f t="shared" si="36"/>
        <v>3.7000000000002586E-3</v>
      </c>
      <c r="D300" s="2">
        <f t="shared" si="37"/>
        <v>3.7000000000002586E-3</v>
      </c>
      <c r="E300" s="2">
        <f t="shared" si="38"/>
        <v>0</v>
      </c>
      <c r="F300" s="2">
        <f t="shared" si="42"/>
        <v>1.9410804231054183E-2</v>
      </c>
      <c r="G300" s="2">
        <f t="shared" si="42"/>
        <v>1.7021771223474338E-2</v>
      </c>
      <c r="H300" s="2">
        <f t="shared" si="40"/>
        <v>1.1403516106646518</v>
      </c>
      <c r="I300" s="2">
        <f t="shared" si="41"/>
        <v>53.278704535397999</v>
      </c>
    </row>
    <row r="301" spans="1:9" ht="13.5" x14ac:dyDescent="0.25">
      <c r="A301" s="3">
        <v>42444</v>
      </c>
      <c r="B301" s="2">
        <v>3.7993999999999999</v>
      </c>
      <c r="C301" s="2">
        <f t="shared" si="36"/>
        <v>-3.7000000000002586E-3</v>
      </c>
      <c r="D301" s="2">
        <f t="shared" si="37"/>
        <v>0</v>
      </c>
      <c r="E301" s="2">
        <f t="shared" si="38"/>
        <v>3.7000000000002586E-3</v>
      </c>
      <c r="F301" s="2">
        <f t="shared" ref="F301:G316" si="43">((F300*13)+D301)/14</f>
        <v>1.8024318214550313E-2</v>
      </c>
      <c r="G301" s="2">
        <f t="shared" si="43"/>
        <v>1.607021613608333E-2</v>
      </c>
      <c r="H301" s="2">
        <f t="shared" si="40"/>
        <v>1.1215977471565757</v>
      </c>
      <c r="I301" s="2">
        <f t="shared" si="41"/>
        <v>52.865711639247927</v>
      </c>
    </row>
    <row r="302" spans="1:9" ht="13.5" x14ac:dyDescent="0.25">
      <c r="A302" s="3">
        <v>42445</v>
      </c>
      <c r="B302" s="2">
        <v>3.7993999999999999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1.6736866913511003E-2</v>
      </c>
      <c r="G302" s="2">
        <f t="shared" si="43"/>
        <v>1.4922343554934521E-2</v>
      </c>
      <c r="H302" s="2">
        <f t="shared" si="40"/>
        <v>1.1215977471565755</v>
      </c>
      <c r="I302" s="2">
        <f t="shared" si="41"/>
        <v>52.86571163924792</v>
      </c>
    </row>
    <row r="303" spans="1:9" ht="13.5" x14ac:dyDescent="0.25">
      <c r="A303" s="3">
        <v>42446</v>
      </c>
      <c r="B303" s="2">
        <v>3.8068</v>
      </c>
      <c r="C303" s="2">
        <f t="shared" si="36"/>
        <v>7.4000000000000732E-3</v>
      </c>
      <c r="D303" s="2">
        <f t="shared" si="37"/>
        <v>7.4000000000000732E-3</v>
      </c>
      <c r="E303" s="2">
        <f t="shared" si="38"/>
        <v>0</v>
      </c>
      <c r="F303" s="2">
        <f t="shared" si="43"/>
        <v>1.606994784826022E-2</v>
      </c>
      <c r="G303" s="2">
        <f t="shared" si="43"/>
        <v>1.3856461872439199E-2</v>
      </c>
      <c r="H303" s="2">
        <f t="shared" si="40"/>
        <v>1.1597439516810342</v>
      </c>
      <c r="I303" s="2">
        <f t="shared" si="41"/>
        <v>53.698215048980636</v>
      </c>
    </row>
    <row r="304" spans="1:9" ht="13.5" x14ac:dyDescent="0.25">
      <c r="A304" s="3">
        <v>42447</v>
      </c>
      <c r="B304" s="2">
        <v>3.8178000000000001</v>
      </c>
      <c r="C304" s="2">
        <f t="shared" si="36"/>
        <v>1.1000000000000121E-2</v>
      </c>
      <c r="D304" s="2">
        <f t="shared" si="37"/>
        <v>1.1000000000000121E-2</v>
      </c>
      <c r="E304" s="2">
        <f t="shared" si="38"/>
        <v>0</v>
      </c>
      <c r="F304" s="2">
        <f t="shared" si="43"/>
        <v>1.5707808716241643E-2</v>
      </c>
      <c r="G304" s="2">
        <f t="shared" si="43"/>
        <v>1.2866714595836399E-2</v>
      </c>
      <c r="H304" s="2">
        <f t="shared" si="40"/>
        <v>1.2208096013355738</v>
      </c>
      <c r="I304" s="2">
        <f t="shared" si="41"/>
        <v>54.971376231505417</v>
      </c>
    </row>
    <row r="305" spans="1:9" ht="13.5" x14ac:dyDescent="0.25">
      <c r="A305" s="3">
        <v>42450</v>
      </c>
      <c r="B305" s="2">
        <v>3.8031000000000001</v>
      </c>
      <c r="C305" s="2">
        <f t="shared" si="36"/>
        <v>-1.4699999999999935E-2</v>
      </c>
      <c r="D305" s="2">
        <f t="shared" si="37"/>
        <v>0</v>
      </c>
      <c r="E305" s="2">
        <f t="shared" si="38"/>
        <v>1.4699999999999935E-2</v>
      </c>
      <c r="F305" s="2">
        <f t="shared" si="43"/>
        <v>1.4585822379367241E-2</v>
      </c>
      <c r="G305" s="2">
        <f t="shared" si="43"/>
        <v>1.2997663553276652E-2</v>
      </c>
      <c r="H305" s="2">
        <f t="shared" si="40"/>
        <v>1.1221880239922215</v>
      </c>
      <c r="I305" s="2">
        <f t="shared" si="41"/>
        <v>52.87882182471192</v>
      </c>
    </row>
    <row r="306" spans="1:9" ht="13.5" x14ac:dyDescent="0.25">
      <c r="A306" s="3">
        <v>42451</v>
      </c>
      <c r="B306" s="2">
        <v>3.7993999999999999</v>
      </c>
      <c r="C306" s="2">
        <f t="shared" si="36"/>
        <v>-3.7000000000002586E-3</v>
      </c>
      <c r="D306" s="2">
        <f t="shared" si="37"/>
        <v>0</v>
      </c>
      <c r="E306" s="2">
        <f t="shared" si="38"/>
        <v>3.7000000000002586E-3</v>
      </c>
      <c r="F306" s="2">
        <f t="shared" si="43"/>
        <v>1.3543977923698153E-2</v>
      </c>
      <c r="G306" s="2">
        <f t="shared" si="43"/>
        <v>1.2333544728042625E-2</v>
      </c>
      <c r="H306" s="2">
        <f t="shared" si="40"/>
        <v>1.0981415499230633</v>
      </c>
      <c r="I306" s="2">
        <f t="shared" si="41"/>
        <v>52.338773328392982</v>
      </c>
    </row>
    <row r="307" spans="1:9" ht="13.5" x14ac:dyDescent="0.25">
      <c r="A307" s="3">
        <v>42452</v>
      </c>
      <c r="B307" s="2">
        <v>3.7993999999999999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1.2576550929148287E-2</v>
      </c>
      <c r="G307" s="2">
        <f t="shared" si="43"/>
        <v>1.145257724746815E-2</v>
      </c>
      <c r="H307" s="2">
        <f t="shared" si="40"/>
        <v>1.0981415499230636</v>
      </c>
      <c r="I307" s="2">
        <f t="shared" si="41"/>
        <v>52.338773328392982</v>
      </c>
    </row>
    <row r="308" spans="1:9" ht="13.5" x14ac:dyDescent="0.25">
      <c r="A308" s="3">
        <v>42453</v>
      </c>
      <c r="B308" s="2">
        <v>3.8031000000000001</v>
      </c>
      <c r="C308" s="2">
        <f t="shared" si="36"/>
        <v>3.7000000000002586E-3</v>
      </c>
      <c r="D308" s="2">
        <f t="shared" si="37"/>
        <v>3.7000000000002586E-3</v>
      </c>
      <c r="E308" s="2">
        <f t="shared" si="38"/>
        <v>0</v>
      </c>
      <c r="F308" s="2">
        <f t="shared" si="43"/>
        <v>1.1942511577066285E-2</v>
      </c>
      <c r="G308" s="2">
        <f t="shared" si="43"/>
        <v>1.063453601550614E-2</v>
      </c>
      <c r="H308" s="2">
        <f t="shared" si="40"/>
        <v>1.1229931949690137</v>
      </c>
      <c r="I308" s="2">
        <f t="shared" si="41"/>
        <v>52.896693104350923</v>
      </c>
    </row>
    <row r="309" spans="1:9" ht="13.5" x14ac:dyDescent="0.25">
      <c r="A309" s="3">
        <v>42454</v>
      </c>
      <c r="B309" s="2">
        <v>3.8363</v>
      </c>
      <c r="C309" s="2">
        <f t="shared" si="36"/>
        <v>3.3199999999999896E-2</v>
      </c>
      <c r="D309" s="2">
        <f t="shared" si="37"/>
        <v>3.3199999999999896E-2</v>
      </c>
      <c r="E309" s="2">
        <f t="shared" si="38"/>
        <v>0</v>
      </c>
      <c r="F309" s="2">
        <f t="shared" si="43"/>
        <v>1.3460903607275828E-2</v>
      </c>
      <c r="G309" s="2">
        <f t="shared" si="43"/>
        <v>9.8749263001128434E-3</v>
      </c>
      <c r="H309" s="2">
        <f t="shared" si="40"/>
        <v>1.3631396527103201</v>
      </c>
      <c r="I309" s="2">
        <f t="shared" si="41"/>
        <v>57.683414991869604</v>
      </c>
    </row>
    <row r="310" spans="1:9" ht="13.5" x14ac:dyDescent="0.25">
      <c r="A310" s="3">
        <v>42457</v>
      </c>
      <c r="B310" s="2">
        <v>3.7993999999999999</v>
      </c>
      <c r="C310" s="2">
        <f t="shared" si="36"/>
        <v>-3.6900000000000155E-2</v>
      </c>
      <c r="D310" s="2">
        <f t="shared" si="37"/>
        <v>0</v>
      </c>
      <c r="E310" s="2">
        <f t="shared" si="38"/>
        <v>3.6900000000000155E-2</v>
      </c>
      <c r="F310" s="2">
        <f t="shared" si="43"/>
        <v>1.2499410492470412E-2</v>
      </c>
      <c r="G310" s="2">
        <f t="shared" si="43"/>
        <v>1.180528870724765E-2</v>
      </c>
      <c r="H310" s="2">
        <f t="shared" si="40"/>
        <v>1.0587975273147381</v>
      </c>
      <c r="I310" s="2">
        <f t="shared" si="41"/>
        <v>51.427957983596052</v>
      </c>
    </row>
    <row r="311" spans="1:9" ht="13.5" x14ac:dyDescent="0.25">
      <c r="A311" s="3">
        <v>42458</v>
      </c>
      <c r="B311" s="2">
        <v>3.7993999999999999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1.1606595457293954E-2</v>
      </c>
      <c r="G311" s="2">
        <f t="shared" si="43"/>
        <v>1.0962053799587104E-2</v>
      </c>
      <c r="H311" s="2">
        <f t="shared" si="40"/>
        <v>1.0587975273147379</v>
      </c>
      <c r="I311" s="2">
        <f t="shared" si="41"/>
        <v>51.427957983596052</v>
      </c>
    </row>
    <row r="312" spans="1:9" ht="13.5" x14ac:dyDescent="0.25">
      <c r="A312" s="3">
        <v>42459</v>
      </c>
      <c r="B312" s="2">
        <v>3.7993999999999999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1.0777552924630101E-2</v>
      </c>
      <c r="G312" s="2">
        <f t="shared" si="43"/>
        <v>1.0179049956759454E-2</v>
      </c>
      <c r="H312" s="2">
        <f t="shared" si="40"/>
        <v>1.0587975273147381</v>
      </c>
      <c r="I312" s="2">
        <f t="shared" si="41"/>
        <v>51.427957983596052</v>
      </c>
    </row>
    <row r="313" spans="1:9" ht="13.5" x14ac:dyDescent="0.25">
      <c r="A313" s="3">
        <v>42460</v>
      </c>
      <c r="B313" s="2">
        <v>3.7993999999999999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1.0007727715727952E-2</v>
      </c>
      <c r="G313" s="2">
        <f t="shared" si="43"/>
        <v>9.451974959848064E-3</v>
      </c>
      <c r="H313" s="2">
        <f t="shared" si="40"/>
        <v>1.0587975273147381</v>
      </c>
      <c r="I313" s="2">
        <f t="shared" si="41"/>
        <v>51.427957983596052</v>
      </c>
    </row>
    <row r="314" spans="1:9" ht="13.5" x14ac:dyDescent="0.25">
      <c r="A314" s="3">
        <v>42461</v>
      </c>
      <c r="B314" s="2">
        <v>3.7993999999999999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9.2928900217473832E-3</v>
      </c>
      <c r="G314" s="2">
        <f t="shared" si="43"/>
        <v>8.7768338912874878E-3</v>
      </c>
      <c r="H314" s="2">
        <f t="shared" si="40"/>
        <v>1.0587975273147381</v>
      </c>
      <c r="I314" s="2">
        <f t="shared" si="41"/>
        <v>51.427957983596052</v>
      </c>
    </row>
    <row r="315" spans="1:9" ht="13.5" x14ac:dyDescent="0.25">
      <c r="A315" s="3">
        <v>42464</v>
      </c>
      <c r="B315" s="2">
        <v>3.7993999999999999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8.6291121630511416E-3</v>
      </c>
      <c r="G315" s="2">
        <f t="shared" si="43"/>
        <v>8.1499171847669531E-3</v>
      </c>
      <c r="H315" s="2">
        <f t="shared" si="40"/>
        <v>1.0587975273147381</v>
      </c>
      <c r="I315" s="2">
        <f t="shared" si="41"/>
        <v>51.427957983596052</v>
      </c>
    </row>
    <row r="316" spans="1:9" ht="13.5" x14ac:dyDescent="0.25">
      <c r="A316" s="3">
        <v>42465</v>
      </c>
      <c r="B316" s="2">
        <v>3.7919999999999998</v>
      </c>
      <c r="C316" s="2">
        <f t="shared" si="36"/>
        <v>-7.4000000000000732E-3</v>
      </c>
      <c r="D316" s="2">
        <f t="shared" si="37"/>
        <v>0</v>
      </c>
      <c r="E316" s="2">
        <f t="shared" si="38"/>
        <v>7.4000000000000732E-3</v>
      </c>
      <c r="F316" s="2">
        <f t="shared" si="43"/>
        <v>8.012747008547488E-3</v>
      </c>
      <c r="G316" s="2">
        <f t="shared" si="43"/>
        <v>8.0963516715693191E-3</v>
      </c>
      <c r="H316" s="2">
        <f t="shared" si="40"/>
        <v>0.98967378562428154</v>
      </c>
      <c r="I316" s="2">
        <f t="shared" si="41"/>
        <v>49.740504839277492</v>
      </c>
    </row>
    <row r="317" spans="1:9" ht="13.5" x14ac:dyDescent="0.25">
      <c r="A317" s="3">
        <v>42466</v>
      </c>
      <c r="B317" s="2">
        <v>3.7625000000000002</v>
      </c>
      <c r="C317" s="2">
        <f t="shared" si="36"/>
        <v>-2.9499999999999638E-2</v>
      </c>
      <c r="D317" s="2">
        <f t="shared" si="37"/>
        <v>0</v>
      </c>
      <c r="E317" s="2">
        <f t="shared" si="38"/>
        <v>2.9499999999999638E-2</v>
      </c>
      <c r="F317" s="2">
        <f t="shared" ref="F317:G332" si="44">((F316*13)+D317)/14</f>
        <v>7.4404079365083817E-3</v>
      </c>
      <c r="G317" s="2">
        <f t="shared" si="44"/>
        <v>9.6251836950286274E-3</v>
      </c>
      <c r="H317" s="2">
        <f t="shared" si="40"/>
        <v>0.77301464286352539</v>
      </c>
      <c r="I317" s="2">
        <f t="shared" si="41"/>
        <v>43.598886561650737</v>
      </c>
    </row>
    <row r="318" spans="1:9" ht="13.5" x14ac:dyDescent="0.25">
      <c r="A318" s="3">
        <v>42467</v>
      </c>
      <c r="B318" s="2">
        <v>3.7587999999999999</v>
      </c>
      <c r="C318" s="2">
        <f t="shared" si="36"/>
        <v>-3.7000000000002586E-3</v>
      </c>
      <c r="D318" s="2">
        <f t="shared" si="37"/>
        <v>0</v>
      </c>
      <c r="E318" s="2">
        <f t="shared" si="38"/>
        <v>3.7000000000002586E-3</v>
      </c>
      <c r="F318" s="2">
        <f t="shared" si="44"/>
        <v>6.9089502267577832E-3</v>
      </c>
      <c r="G318" s="2">
        <f t="shared" si="44"/>
        <v>9.2019562882408867E-3</v>
      </c>
      <c r="H318" s="2">
        <f t="shared" si="40"/>
        <v>0.75081319779650335</v>
      </c>
      <c r="I318" s="2">
        <f t="shared" si="41"/>
        <v>42.88368392135974</v>
      </c>
    </row>
    <row r="319" spans="1:9" ht="13.5" x14ac:dyDescent="0.25">
      <c r="A319" s="3">
        <v>42468</v>
      </c>
      <c r="B319" s="2">
        <v>3.7587999999999999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6.4154537819893697E-3</v>
      </c>
      <c r="G319" s="2">
        <f t="shared" si="44"/>
        <v>8.5446736962236803E-3</v>
      </c>
      <c r="H319" s="2">
        <f t="shared" si="40"/>
        <v>0.75081319779650335</v>
      </c>
      <c r="I319" s="2">
        <f t="shared" si="41"/>
        <v>42.88368392135974</v>
      </c>
    </row>
    <row r="320" spans="1:9" ht="13.5" x14ac:dyDescent="0.25">
      <c r="A320" s="3">
        <v>42471</v>
      </c>
      <c r="B320" s="2">
        <v>3.7366999999999999</v>
      </c>
      <c r="C320" s="2">
        <f t="shared" si="36"/>
        <v>-2.2100000000000009E-2</v>
      </c>
      <c r="D320" s="2">
        <f t="shared" si="37"/>
        <v>0</v>
      </c>
      <c r="E320" s="2">
        <f t="shared" si="38"/>
        <v>2.2100000000000009E-2</v>
      </c>
      <c r="F320" s="2">
        <f t="shared" si="44"/>
        <v>5.9572070832758436E-3</v>
      </c>
      <c r="G320" s="2">
        <f t="shared" si="44"/>
        <v>9.5129112893505598E-3</v>
      </c>
      <c r="H320" s="2">
        <f t="shared" si="40"/>
        <v>0.62622334026648308</v>
      </c>
      <c r="I320" s="2">
        <f t="shared" si="41"/>
        <v>38.50783128988089</v>
      </c>
    </row>
    <row r="321" spans="1:9" ht="13.5" x14ac:dyDescent="0.25">
      <c r="A321" s="3">
        <v>42472</v>
      </c>
      <c r="B321" s="2">
        <v>3.7441</v>
      </c>
      <c r="C321" s="2">
        <f t="shared" si="36"/>
        <v>7.4000000000000732E-3</v>
      </c>
      <c r="D321" s="2">
        <f t="shared" si="37"/>
        <v>7.4000000000000732E-3</v>
      </c>
      <c r="E321" s="2">
        <f t="shared" si="38"/>
        <v>0</v>
      </c>
      <c r="F321" s="2">
        <f t="shared" si="44"/>
        <v>6.060263720184718E-3</v>
      </c>
      <c r="G321" s="2">
        <f t="shared" si="44"/>
        <v>8.8334176258255195E-3</v>
      </c>
      <c r="H321" s="2">
        <f t="shared" si="40"/>
        <v>0.68606104419503899</v>
      </c>
      <c r="I321" s="2">
        <f t="shared" si="41"/>
        <v>40.690166382592572</v>
      </c>
    </row>
    <row r="322" spans="1:9" ht="13.5" x14ac:dyDescent="0.25">
      <c r="A322" s="3">
        <v>42473</v>
      </c>
      <c r="B322" s="2">
        <v>3.7441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5.6273877401715241E-3</v>
      </c>
      <c r="G322" s="2">
        <f t="shared" si="44"/>
        <v>8.2024592239808396E-3</v>
      </c>
      <c r="H322" s="2">
        <f t="shared" si="40"/>
        <v>0.68606104419503899</v>
      </c>
      <c r="I322" s="2">
        <f t="shared" si="41"/>
        <v>40.690166382592572</v>
      </c>
    </row>
    <row r="323" spans="1:9" ht="13.5" x14ac:dyDescent="0.25">
      <c r="A323" s="3">
        <v>42474</v>
      </c>
      <c r="B323" s="2">
        <v>3.7330000000000001</v>
      </c>
      <c r="C323" s="2">
        <f t="shared" ref="C323:C386" si="45">B323-B322</f>
        <v>-1.1099999999999888E-2</v>
      </c>
      <c r="D323" s="2">
        <f t="shared" ref="D323:D386" si="46">IF(C323&gt;0,C323,0)</f>
        <v>0</v>
      </c>
      <c r="E323" s="2">
        <f t="shared" ref="E323:E386" si="47">IF(C323&lt;0,-C323,0)</f>
        <v>1.1099999999999888E-2</v>
      </c>
      <c r="F323" s="2">
        <f t="shared" si="44"/>
        <v>5.2254314730164151E-3</v>
      </c>
      <c r="G323" s="2">
        <f t="shared" si="44"/>
        <v>8.4094264222679144E-3</v>
      </c>
      <c r="H323" s="2">
        <f t="shared" si="40"/>
        <v>0.62137786938472117</v>
      </c>
      <c r="I323" s="2">
        <f t="shared" si="41"/>
        <v>38.324062583913339</v>
      </c>
    </row>
    <row r="324" spans="1:9" ht="13.5" x14ac:dyDescent="0.25">
      <c r="A324" s="3">
        <v>42475</v>
      </c>
      <c r="B324" s="2">
        <v>3.7256</v>
      </c>
      <c r="C324" s="2">
        <f t="shared" si="45"/>
        <v>-7.4000000000000732E-3</v>
      </c>
      <c r="D324" s="2">
        <f t="shared" si="46"/>
        <v>0</v>
      </c>
      <c r="E324" s="2">
        <f t="shared" si="47"/>
        <v>7.4000000000000732E-3</v>
      </c>
      <c r="F324" s="2">
        <f t="shared" si="44"/>
        <v>4.8521863678009569E-3</v>
      </c>
      <c r="G324" s="2">
        <f t="shared" si="44"/>
        <v>8.3373245349630688E-3</v>
      </c>
      <c r="H324" s="2">
        <f t="shared" si="40"/>
        <v>0.58198362645630786</v>
      </c>
      <c r="I324" s="2">
        <f t="shared" si="41"/>
        <v>36.788220606301039</v>
      </c>
    </row>
    <row r="325" spans="1:9" ht="13.5" x14ac:dyDescent="0.25">
      <c r="A325" s="3">
        <v>42478</v>
      </c>
      <c r="B325" s="2">
        <v>3.7071999999999998</v>
      </c>
      <c r="C325" s="2">
        <f t="shared" si="45"/>
        <v>-1.8400000000000194E-2</v>
      </c>
      <c r="D325" s="2">
        <f t="shared" si="46"/>
        <v>0</v>
      </c>
      <c r="E325" s="2">
        <f t="shared" si="47"/>
        <v>1.8400000000000194E-2</v>
      </c>
      <c r="F325" s="2">
        <f t="shared" si="44"/>
        <v>4.5056016272437462E-3</v>
      </c>
      <c r="G325" s="2">
        <f t="shared" si="44"/>
        <v>9.0560870681800076E-3</v>
      </c>
      <c r="H325" s="2">
        <f t="shared" si="40"/>
        <v>0.49752189806951935</v>
      </c>
      <c r="I325" s="2">
        <f t="shared" si="41"/>
        <v>33.223013213421666</v>
      </c>
    </row>
    <row r="326" spans="1:9" ht="13.5" x14ac:dyDescent="0.25">
      <c r="A326" s="3">
        <v>42479</v>
      </c>
      <c r="B326" s="2">
        <v>3.7071999999999998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4.1837729395834784E-3</v>
      </c>
      <c r="G326" s="2">
        <f t="shared" si="44"/>
        <v>8.4092237061671495E-3</v>
      </c>
      <c r="H326" s="2">
        <f t="shared" si="40"/>
        <v>0.49752189806951935</v>
      </c>
      <c r="I326" s="2">
        <f t="shared" si="41"/>
        <v>33.223013213421666</v>
      </c>
    </row>
    <row r="327" spans="1:9" ht="13.5" x14ac:dyDescent="0.25">
      <c r="A327" s="3">
        <v>42480</v>
      </c>
      <c r="B327" s="2">
        <v>3.7071999999999998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3.8849320153275155E-3</v>
      </c>
      <c r="G327" s="2">
        <f t="shared" si="44"/>
        <v>7.8085648700123526E-3</v>
      </c>
      <c r="H327" s="2">
        <f t="shared" si="40"/>
        <v>0.49752189806951941</v>
      </c>
      <c r="I327" s="2">
        <f t="shared" si="41"/>
        <v>33.22301321342168</v>
      </c>
    </row>
    <row r="328" spans="1:9" ht="13.5" x14ac:dyDescent="0.25">
      <c r="A328" s="3">
        <v>42481</v>
      </c>
      <c r="B328" s="2">
        <v>3.8732000000000002</v>
      </c>
      <c r="C328" s="2">
        <f t="shared" si="45"/>
        <v>0.16600000000000037</v>
      </c>
      <c r="D328" s="2">
        <f t="shared" si="46"/>
        <v>0.16600000000000037</v>
      </c>
      <c r="E328" s="2">
        <f t="shared" si="47"/>
        <v>0</v>
      </c>
      <c r="F328" s="2">
        <f t="shared" si="44"/>
        <v>1.5464579728518434E-2</v>
      </c>
      <c r="G328" s="2">
        <f t="shared" si="44"/>
        <v>7.2508102364400419E-3</v>
      </c>
      <c r="H328" s="2">
        <f t="shared" si="40"/>
        <v>2.1328071242023205</v>
      </c>
      <c r="I328" s="2">
        <f t="shared" si="41"/>
        <v>68.079745724703002</v>
      </c>
    </row>
    <row r="329" spans="1:9" ht="13.5" x14ac:dyDescent="0.25">
      <c r="A329" s="3">
        <v>42482</v>
      </c>
      <c r="B329" s="2">
        <v>3.9468999999999999</v>
      </c>
      <c r="C329" s="2">
        <f t="shared" si="45"/>
        <v>7.3699999999999655E-2</v>
      </c>
      <c r="D329" s="2">
        <f t="shared" si="46"/>
        <v>7.3699999999999655E-2</v>
      </c>
      <c r="E329" s="2">
        <f t="shared" si="47"/>
        <v>0</v>
      </c>
      <c r="F329" s="2">
        <f t="shared" si="44"/>
        <v>1.9624252605052805E-2</v>
      </c>
      <c r="G329" s="2">
        <f t="shared" si="44"/>
        <v>6.7328952195514682E-3</v>
      </c>
      <c r="H329" s="2">
        <f t="shared" si="40"/>
        <v>2.914682609060435</v>
      </c>
      <c r="I329" s="2">
        <f t="shared" si="41"/>
        <v>74.455144902794288</v>
      </c>
    </row>
    <row r="330" spans="1:9" ht="13.5" x14ac:dyDescent="0.25">
      <c r="A330" s="3">
        <v>42485</v>
      </c>
      <c r="B330" s="2">
        <v>3.9100999999999999</v>
      </c>
      <c r="C330" s="2">
        <f t="shared" si="45"/>
        <v>-3.6799999999999944E-2</v>
      </c>
      <c r="D330" s="2">
        <f t="shared" si="46"/>
        <v>0</v>
      </c>
      <c r="E330" s="2">
        <f t="shared" si="47"/>
        <v>3.6799999999999944E-2</v>
      </c>
      <c r="F330" s="2">
        <f t="shared" si="44"/>
        <v>1.8222520276120459E-2</v>
      </c>
      <c r="G330" s="2">
        <f t="shared" si="44"/>
        <v>8.8805455610120737E-3</v>
      </c>
      <c r="H330" s="2">
        <f t="shared" si="40"/>
        <v>2.0519595503368744</v>
      </c>
      <c r="I330" s="2">
        <f t="shared" si="41"/>
        <v>67.234166000344914</v>
      </c>
    </row>
    <row r="331" spans="1:9" ht="13.5" x14ac:dyDescent="0.25">
      <c r="A331" s="3">
        <v>42486</v>
      </c>
      <c r="B331" s="2">
        <v>3.8732000000000002</v>
      </c>
      <c r="C331" s="2">
        <f t="shared" si="45"/>
        <v>-3.6899999999999711E-2</v>
      </c>
      <c r="D331" s="2">
        <f t="shared" si="46"/>
        <v>0</v>
      </c>
      <c r="E331" s="2">
        <f t="shared" si="47"/>
        <v>3.6899999999999711E-2</v>
      </c>
      <c r="F331" s="2">
        <f t="shared" si="44"/>
        <v>1.6920911684968998E-2</v>
      </c>
      <c r="G331" s="2">
        <f t="shared" si="44"/>
        <v>1.0881935163796905E-2</v>
      </c>
      <c r="H331" s="2">
        <f t="shared" si="40"/>
        <v>1.5549542825124667</v>
      </c>
      <c r="I331" s="2">
        <f t="shared" si="41"/>
        <v>60.860356412458799</v>
      </c>
    </row>
    <row r="332" spans="1:9" ht="13.5" x14ac:dyDescent="0.25">
      <c r="A332" s="3">
        <v>42487</v>
      </c>
      <c r="B332" s="2">
        <v>3.851</v>
      </c>
      <c r="C332" s="2">
        <f t="shared" si="45"/>
        <v>-2.220000000000022E-2</v>
      </c>
      <c r="D332" s="2">
        <f t="shared" si="46"/>
        <v>0</v>
      </c>
      <c r="E332" s="2">
        <f t="shared" si="47"/>
        <v>2.220000000000022E-2</v>
      </c>
      <c r="F332" s="2">
        <f t="shared" si="44"/>
        <v>1.571227513604264E-2</v>
      </c>
      <c r="G332" s="2">
        <f t="shared" si="44"/>
        <v>1.1690368366382858E-2</v>
      </c>
      <c r="H332" s="2">
        <f t="shared" si="40"/>
        <v>1.3440359314275576</v>
      </c>
      <c r="I332" s="2">
        <f t="shared" si="41"/>
        <v>57.338537921174996</v>
      </c>
    </row>
    <row r="333" spans="1:9" ht="13.5" x14ac:dyDescent="0.25">
      <c r="A333" s="3">
        <v>42488</v>
      </c>
      <c r="B333" s="2">
        <v>3.8437000000000001</v>
      </c>
      <c r="C333" s="2">
        <f t="shared" si="45"/>
        <v>-7.2999999999998622E-3</v>
      </c>
      <c r="D333" s="2">
        <f t="shared" si="46"/>
        <v>0</v>
      </c>
      <c r="E333" s="2">
        <f t="shared" si="47"/>
        <v>7.2999999999998622E-3</v>
      </c>
      <c r="F333" s="2">
        <f t="shared" ref="F333:G348" si="48">((F332*13)+D333)/14</f>
        <v>1.4589969769182452E-2</v>
      </c>
      <c r="G333" s="2">
        <f t="shared" si="48"/>
        <v>1.137677062592693E-2</v>
      </c>
      <c r="H333" s="2">
        <f t="shared" si="40"/>
        <v>1.2824350818792853</v>
      </c>
      <c r="I333" s="2">
        <f t="shared" si="41"/>
        <v>56.187143812360631</v>
      </c>
    </row>
    <row r="334" spans="1:9" ht="13.5" x14ac:dyDescent="0.25">
      <c r="A334" s="3">
        <v>42489</v>
      </c>
      <c r="B334" s="2">
        <v>3.8437000000000001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1.3547829071383705E-2</v>
      </c>
      <c r="G334" s="2">
        <f t="shared" si="48"/>
        <v>1.0564144152646435E-2</v>
      </c>
      <c r="H334" s="2">
        <f t="shared" si="40"/>
        <v>1.2824350818792856</v>
      </c>
      <c r="I334" s="2">
        <f t="shared" si="41"/>
        <v>56.187143812360645</v>
      </c>
    </row>
    <row r="335" spans="1:9" ht="13.5" x14ac:dyDescent="0.25">
      <c r="A335" s="3">
        <v>42492</v>
      </c>
      <c r="B335" s="2">
        <v>3.8732000000000002</v>
      </c>
      <c r="C335" s="2">
        <f t="shared" si="45"/>
        <v>2.9500000000000082E-2</v>
      </c>
      <c r="D335" s="2">
        <f t="shared" si="46"/>
        <v>2.9500000000000082E-2</v>
      </c>
      <c r="E335" s="2">
        <f t="shared" si="47"/>
        <v>0</v>
      </c>
      <c r="F335" s="2">
        <f t="shared" si="48"/>
        <v>1.468726985199916E-2</v>
      </c>
      <c r="G335" s="2">
        <f t="shared" si="48"/>
        <v>9.8095624274574054E-3</v>
      </c>
      <c r="H335" s="2">
        <f t="shared" si="40"/>
        <v>1.4972400614821342</v>
      </c>
      <c r="I335" s="2">
        <f t="shared" si="41"/>
        <v>59.955792179367364</v>
      </c>
    </row>
    <row r="336" spans="1:9" ht="13.5" x14ac:dyDescent="0.25">
      <c r="A336" s="3">
        <v>42493</v>
      </c>
      <c r="B336" s="2">
        <v>3.8546999999999998</v>
      </c>
      <c r="C336" s="2">
        <f t="shared" si="45"/>
        <v>-1.8500000000000405E-2</v>
      </c>
      <c r="D336" s="2">
        <f t="shared" si="46"/>
        <v>0</v>
      </c>
      <c r="E336" s="2">
        <f t="shared" si="47"/>
        <v>1.8500000000000405E-2</v>
      </c>
      <c r="F336" s="2">
        <f t="shared" si="48"/>
        <v>1.3638179148284935E-2</v>
      </c>
      <c r="G336" s="2">
        <f t="shared" si="48"/>
        <v>1.0430307968353333E-2</v>
      </c>
      <c r="H336" s="2">
        <f t="shared" si="40"/>
        <v>1.3075528728072676</v>
      </c>
      <c r="I336" s="2">
        <f t="shared" si="41"/>
        <v>56.664048231170369</v>
      </c>
    </row>
    <row r="337" spans="1:9" ht="13.5" x14ac:dyDescent="0.25">
      <c r="A337" s="3">
        <v>42494</v>
      </c>
      <c r="B337" s="2">
        <v>3.9285000000000001</v>
      </c>
      <c r="C337" s="2">
        <f t="shared" si="45"/>
        <v>7.380000000000031E-2</v>
      </c>
      <c r="D337" s="2">
        <f t="shared" si="46"/>
        <v>7.380000000000031E-2</v>
      </c>
      <c r="E337" s="2">
        <f t="shared" si="47"/>
        <v>0</v>
      </c>
      <c r="F337" s="2">
        <f t="shared" si="48"/>
        <v>1.7935452066264606E-2</v>
      </c>
      <c r="G337" s="2">
        <f t="shared" si="48"/>
        <v>9.6852859706138099E-3</v>
      </c>
      <c r="H337" s="2">
        <f t="shared" ref="H337:H400" si="49">F337/G337</f>
        <v>1.8518247288394662</v>
      </c>
      <c r="I337" s="2">
        <f t="shared" ref="I337:I400" si="50">IF(G337=0,100,100-(100/(1+H337)))</f>
        <v>64.934731440983597</v>
      </c>
    </row>
    <row r="338" spans="1:9" ht="13.5" x14ac:dyDescent="0.25">
      <c r="A338" s="3">
        <v>42495</v>
      </c>
      <c r="B338" s="2">
        <v>3.9100999999999999</v>
      </c>
      <c r="C338" s="2">
        <f t="shared" si="45"/>
        <v>-1.8400000000000194E-2</v>
      </c>
      <c r="D338" s="2">
        <f t="shared" si="46"/>
        <v>0</v>
      </c>
      <c r="E338" s="2">
        <f t="shared" si="47"/>
        <v>1.8400000000000194E-2</v>
      </c>
      <c r="F338" s="2">
        <f t="shared" si="48"/>
        <v>1.6654348347245707E-2</v>
      </c>
      <c r="G338" s="2">
        <f t="shared" si="48"/>
        <v>1.0307765544141409E-2</v>
      </c>
      <c r="H338" s="2">
        <f t="shared" si="49"/>
        <v>1.6157088823883354</v>
      </c>
      <c r="I338" s="2">
        <f t="shared" si="50"/>
        <v>61.76944587629621</v>
      </c>
    </row>
    <row r="339" spans="1:9" ht="13.5" x14ac:dyDescent="0.25">
      <c r="A339" s="3">
        <v>42496</v>
      </c>
      <c r="B339" s="2">
        <v>3.8732000000000002</v>
      </c>
      <c r="C339" s="2">
        <f t="shared" si="45"/>
        <v>-3.6899999999999711E-2</v>
      </c>
      <c r="D339" s="2">
        <f t="shared" si="46"/>
        <v>0</v>
      </c>
      <c r="E339" s="2">
        <f t="shared" si="47"/>
        <v>3.6899999999999711E-2</v>
      </c>
      <c r="F339" s="2">
        <f t="shared" si="48"/>
        <v>1.5464752036728157E-2</v>
      </c>
      <c r="G339" s="2">
        <f t="shared" si="48"/>
        <v>1.2207210862417004E-2</v>
      </c>
      <c r="H339" s="2">
        <f t="shared" si="49"/>
        <v>1.2668538465523129</v>
      </c>
      <c r="I339" s="2">
        <f t="shared" si="50"/>
        <v>55.885995847464415</v>
      </c>
    </row>
    <row r="340" spans="1:9" ht="13.5" x14ac:dyDescent="0.25">
      <c r="A340" s="3">
        <v>42499</v>
      </c>
      <c r="B340" s="2">
        <v>3.8732000000000002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1.4360126891247575E-2</v>
      </c>
      <c r="G340" s="2">
        <f t="shared" si="48"/>
        <v>1.1335267229387217E-2</v>
      </c>
      <c r="H340" s="2">
        <f t="shared" si="49"/>
        <v>1.2668538465523129</v>
      </c>
      <c r="I340" s="2">
        <f t="shared" si="50"/>
        <v>55.885995847464415</v>
      </c>
    </row>
    <row r="341" spans="1:9" ht="13.5" x14ac:dyDescent="0.25">
      <c r="A341" s="3">
        <v>42500</v>
      </c>
      <c r="B341" s="2">
        <v>3.8769</v>
      </c>
      <c r="C341" s="2">
        <f t="shared" si="45"/>
        <v>3.6999999999998145E-3</v>
      </c>
      <c r="D341" s="2">
        <f t="shared" si="46"/>
        <v>3.6999999999998145E-3</v>
      </c>
      <c r="E341" s="2">
        <f t="shared" si="47"/>
        <v>0</v>
      </c>
      <c r="F341" s="2">
        <f t="shared" si="48"/>
        <v>1.3598689256158449E-2</v>
      </c>
      <c r="G341" s="2">
        <f t="shared" si="48"/>
        <v>1.0525605284430988E-2</v>
      </c>
      <c r="H341" s="2">
        <f t="shared" si="49"/>
        <v>1.2919626842052525</v>
      </c>
      <c r="I341" s="2">
        <f t="shared" si="50"/>
        <v>56.369272201010801</v>
      </c>
    </row>
    <row r="342" spans="1:9" ht="13.5" x14ac:dyDescent="0.25">
      <c r="A342" s="3">
        <v>42501</v>
      </c>
      <c r="B342" s="2">
        <v>3.9100999999999999</v>
      </c>
      <c r="C342" s="2">
        <f t="shared" si="45"/>
        <v>3.3199999999999896E-2</v>
      </c>
      <c r="D342" s="2">
        <f t="shared" si="46"/>
        <v>3.3199999999999896E-2</v>
      </c>
      <c r="E342" s="2">
        <f t="shared" si="47"/>
        <v>0</v>
      </c>
      <c r="F342" s="2">
        <f t="shared" si="48"/>
        <v>1.4998782880718552E-2</v>
      </c>
      <c r="G342" s="2">
        <f t="shared" si="48"/>
        <v>9.77377633554306E-3</v>
      </c>
      <c r="H342" s="2">
        <f t="shared" si="49"/>
        <v>1.5345944459742107</v>
      </c>
      <c r="I342" s="2">
        <f t="shared" si="50"/>
        <v>60.545956313116022</v>
      </c>
    </row>
    <row r="343" spans="1:9" ht="13.5" x14ac:dyDescent="0.25">
      <c r="A343" s="3">
        <v>42502</v>
      </c>
      <c r="B343" s="2">
        <v>3.9100999999999999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1.3927441246381513E-2</v>
      </c>
      <c r="G343" s="2">
        <f t="shared" si="48"/>
        <v>9.0756494544328419E-3</v>
      </c>
      <c r="H343" s="2">
        <f t="shared" si="49"/>
        <v>1.5345944459742105</v>
      </c>
      <c r="I343" s="2">
        <f t="shared" si="50"/>
        <v>60.545956313116022</v>
      </c>
    </row>
    <row r="344" spans="1:9" ht="13.5" x14ac:dyDescent="0.25">
      <c r="A344" s="3">
        <v>42503</v>
      </c>
      <c r="B344" s="2">
        <v>3.899</v>
      </c>
      <c r="C344" s="2">
        <f t="shared" si="45"/>
        <v>-1.1099999999999888E-2</v>
      </c>
      <c r="D344" s="2">
        <f t="shared" si="46"/>
        <v>0</v>
      </c>
      <c r="E344" s="2">
        <f t="shared" si="47"/>
        <v>1.1099999999999888E-2</v>
      </c>
      <c r="F344" s="2">
        <f t="shared" si="48"/>
        <v>1.2932624014497119E-2</v>
      </c>
      <c r="G344" s="2">
        <f t="shared" si="48"/>
        <v>9.2202459219733451E-3</v>
      </c>
      <c r="H344" s="2">
        <f t="shared" si="49"/>
        <v>1.4026333054389117</v>
      </c>
      <c r="I344" s="2">
        <f t="shared" si="50"/>
        <v>58.379000335329131</v>
      </c>
    </row>
    <row r="345" spans="1:9" ht="13.5" x14ac:dyDescent="0.25">
      <c r="A345" s="3">
        <v>42506</v>
      </c>
      <c r="B345" s="2">
        <v>3.899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1.2008865156318754E-2</v>
      </c>
      <c r="G345" s="2">
        <f t="shared" si="48"/>
        <v>8.5616569275466774E-3</v>
      </c>
      <c r="H345" s="2">
        <f t="shared" si="49"/>
        <v>1.4026333054389117</v>
      </c>
      <c r="I345" s="2">
        <f t="shared" si="50"/>
        <v>58.379000335329131</v>
      </c>
    </row>
    <row r="346" spans="1:9" ht="13.5" x14ac:dyDescent="0.25">
      <c r="A346" s="3">
        <v>42507</v>
      </c>
      <c r="B346" s="2">
        <v>3.9468999999999999</v>
      </c>
      <c r="C346" s="2">
        <f t="shared" si="45"/>
        <v>4.7899999999999832E-2</v>
      </c>
      <c r="D346" s="2">
        <f t="shared" si="46"/>
        <v>4.7899999999999832E-2</v>
      </c>
      <c r="E346" s="2">
        <f t="shared" si="47"/>
        <v>0</v>
      </c>
      <c r="F346" s="2">
        <f t="shared" si="48"/>
        <v>1.4572517645153117E-2</v>
      </c>
      <c r="G346" s="2">
        <f t="shared" si="48"/>
        <v>7.9501100041504853E-3</v>
      </c>
      <c r="H346" s="2">
        <f t="shared" si="49"/>
        <v>1.8329957242786949</v>
      </c>
      <c r="I346" s="2">
        <f t="shared" si="50"/>
        <v>64.701676341053826</v>
      </c>
    </row>
    <row r="347" spans="1:9" ht="13.5" x14ac:dyDescent="0.25">
      <c r="A347" s="3">
        <v>42508</v>
      </c>
      <c r="B347" s="2">
        <v>3.9468999999999999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1.3531623527642181E-2</v>
      </c>
      <c r="G347" s="2">
        <f t="shared" si="48"/>
        <v>7.3822450038540221E-3</v>
      </c>
      <c r="H347" s="2">
        <f t="shared" si="49"/>
        <v>1.8329957242786952</v>
      </c>
      <c r="I347" s="2">
        <f t="shared" si="50"/>
        <v>64.701676341053826</v>
      </c>
    </row>
    <row r="348" spans="1:9" ht="13.5" x14ac:dyDescent="0.25">
      <c r="A348" s="3">
        <v>42509</v>
      </c>
      <c r="B348" s="2">
        <v>3.9321999999999999</v>
      </c>
      <c r="C348" s="2">
        <f t="shared" si="45"/>
        <v>-1.4699999999999935E-2</v>
      </c>
      <c r="D348" s="2">
        <f t="shared" si="46"/>
        <v>0</v>
      </c>
      <c r="E348" s="2">
        <f t="shared" si="47"/>
        <v>1.4699999999999935E-2</v>
      </c>
      <c r="F348" s="2">
        <f t="shared" si="48"/>
        <v>1.2565078989953455E-2</v>
      </c>
      <c r="G348" s="2">
        <f t="shared" si="48"/>
        <v>7.904941789293015E-3</v>
      </c>
      <c r="H348" s="2">
        <f t="shared" si="49"/>
        <v>1.5895220135551718</v>
      </c>
      <c r="I348" s="2">
        <f t="shared" si="50"/>
        <v>61.382834563082419</v>
      </c>
    </row>
    <row r="349" spans="1:9" ht="13.5" x14ac:dyDescent="0.25">
      <c r="A349" s="3">
        <v>42510</v>
      </c>
      <c r="B349" s="2">
        <v>3.9468999999999999</v>
      </c>
      <c r="C349" s="2">
        <f t="shared" si="45"/>
        <v>1.4699999999999935E-2</v>
      </c>
      <c r="D349" s="2">
        <f t="shared" si="46"/>
        <v>1.4699999999999935E-2</v>
      </c>
      <c r="E349" s="2">
        <f t="shared" si="47"/>
        <v>0</v>
      </c>
      <c r="F349" s="2">
        <f t="shared" ref="F349:G364" si="51">((F348*13)+D349)/14</f>
        <v>1.2717573347813918E-2</v>
      </c>
      <c r="G349" s="2">
        <f t="shared" si="51"/>
        <v>7.3403030900578E-3</v>
      </c>
      <c r="H349" s="2">
        <f t="shared" si="49"/>
        <v>1.7325678778904177</v>
      </c>
      <c r="I349" s="2">
        <f t="shared" si="50"/>
        <v>63.404385739467351</v>
      </c>
    </row>
    <row r="350" spans="1:9" ht="13.5" x14ac:dyDescent="0.25">
      <c r="A350" s="3">
        <v>42513</v>
      </c>
      <c r="B350" s="2">
        <v>3.9948999999999999</v>
      </c>
      <c r="C350" s="2">
        <f t="shared" si="45"/>
        <v>4.8000000000000043E-2</v>
      </c>
      <c r="D350" s="2">
        <f t="shared" si="46"/>
        <v>4.8000000000000043E-2</v>
      </c>
      <c r="E350" s="2">
        <f t="shared" si="47"/>
        <v>0</v>
      </c>
      <c r="F350" s="2">
        <f t="shared" si="51"/>
        <v>1.5237746680112926E-2</v>
      </c>
      <c r="G350" s="2">
        <f t="shared" si="51"/>
        <v>6.8159957264822425E-3</v>
      </c>
      <c r="H350" s="2">
        <f t="shared" si="49"/>
        <v>2.2355863019264506</v>
      </c>
      <c r="I350" s="2">
        <f t="shared" si="50"/>
        <v>69.09370028533607</v>
      </c>
    </row>
    <row r="351" spans="1:9" ht="13.5" x14ac:dyDescent="0.25">
      <c r="A351" s="3">
        <v>42514</v>
      </c>
      <c r="B351" s="2">
        <v>4.0133000000000001</v>
      </c>
      <c r="C351" s="2">
        <f t="shared" si="45"/>
        <v>1.8400000000000194E-2</v>
      </c>
      <c r="D351" s="2">
        <f t="shared" si="46"/>
        <v>1.8400000000000194E-2</v>
      </c>
      <c r="E351" s="2">
        <f t="shared" si="47"/>
        <v>0</v>
      </c>
      <c r="F351" s="2">
        <f t="shared" si="51"/>
        <v>1.5463621917247731E-2</v>
      </c>
      <c r="G351" s="2">
        <f t="shared" si="51"/>
        <v>6.3291388888763681E-3</v>
      </c>
      <c r="H351" s="2">
        <f t="shared" si="49"/>
        <v>2.4432426256951736</v>
      </c>
      <c r="I351" s="2">
        <f t="shared" si="50"/>
        <v>70.95760860598358</v>
      </c>
    </row>
    <row r="352" spans="1:9" ht="13.5" x14ac:dyDescent="0.25">
      <c r="A352" s="3">
        <v>42515</v>
      </c>
      <c r="B352" s="2">
        <v>4.0206999999999997</v>
      </c>
      <c r="C352" s="2">
        <f t="shared" si="45"/>
        <v>7.3999999999996291E-3</v>
      </c>
      <c r="D352" s="2">
        <f t="shared" si="46"/>
        <v>7.3999999999996291E-3</v>
      </c>
      <c r="E352" s="2">
        <f t="shared" si="47"/>
        <v>0</v>
      </c>
      <c r="F352" s="2">
        <f t="shared" si="51"/>
        <v>1.4887648923158581E-2</v>
      </c>
      <c r="G352" s="2">
        <f t="shared" si="51"/>
        <v>5.8770575396709128E-3</v>
      </c>
      <c r="H352" s="2">
        <f t="shared" si="49"/>
        <v>2.533180732477943</v>
      </c>
      <c r="I352" s="2">
        <f t="shared" si="50"/>
        <v>71.696890826791503</v>
      </c>
    </row>
    <row r="353" spans="1:9" ht="13.5" x14ac:dyDescent="0.25">
      <c r="A353" s="3">
        <v>42516</v>
      </c>
      <c r="B353" s="2">
        <v>3.9542999999999999</v>
      </c>
      <c r="C353" s="2">
        <f t="shared" si="45"/>
        <v>-6.6399999999999793E-2</v>
      </c>
      <c r="D353" s="2">
        <f t="shared" si="46"/>
        <v>0</v>
      </c>
      <c r="E353" s="2">
        <f t="shared" si="47"/>
        <v>6.6399999999999793E-2</v>
      </c>
      <c r="F353" s="2">
        <f t="shared" si="51"/>
        <v>1.3824245428647254E-2</v>
      </c>
      <c r="G353" s="2">
        <f t="shared" si="51"/>
        <v>1.0200124858265833E-2</v>
      </c>
      <c r="H353" s="2">
        <f t="shared" si="49"/>
        <v>1.3553015890236439</v>
      </c>
      <c r="I353" s="2">
        <f t="shared" si="50"/>
        <v>57.542592224270713</v>
      </c>
    </row>
    <row r="354" spans="1:9" ht="13.5" x14ac:dyDescent="0.25">
      <c r="A354" s="3">
        <v>42517</v>
      </c>
      <c r="B354" s="2">
        <v>3.9432999999999998</v>
      </c>
      <c r="C354" s="2">
        <f t="shared" si="45"/>
        <v>-1.1000000000000121E-2</v>
      </c>
      <c r="D354" s="2">
        <f t="shared" si="46"/>
        <v>0</v>
      </c>
      <c r="E354" s="2">
        <f t="shared" si="47"/>
        <v>1.1000000000000121E-2</v>
      </c>
      <c r="F354" s="2">
        <f t="shared" si="51"/>
        <v>1.2836799326601022E-2</v>
      </c>
      <c r="G354" s="2">
        <f t="shared" si="51"/>
        <v>1.0257258796961139E-2</v>
      </c>
      <c r="H354" s="2">
        <f t="shared" si="49"/>
        <v>1.2514843956558948</v>
      </c>
      <c r="I354" s="2">
        <f t="shared" si="50"/>
        <v>55.584857619735651</v>
      </c>
    </row>
    <row r="355" spans="1:9" ht="13.5" x14ac:dyDescent="0.25">
      <c r="A355" s="3">
        <v>42520</v>
      </c>
      <c r="B355" s="2">
        <v>3.8915999999999999</v>
      </c>
      <c r="C355" s="2">
        <f t="shared" si="45"/>
        <v>-5.1699999999999857E-2</v>
      </c>
      <c r="D355" s="2">
        <f t="shared" si="46"/>
        <v>0</v>
      </c>
      <c r="E355" s="2">
        <f t="shared" si="47"/>
        <v>5.1699999999999857E-2</v>
      </c>
      <c r="F355" s="2">
        <f t="shared" si="51"/>
        <v>1.1919885088986662E-2</v>
      </c>
      <c r="G355" s="2">
        <f t="shared" si="51"/>
        <v>1.3217454597178191E-2</v>
      </c>
      <c r="H355" s="2">
        <f t="shared" si="49"/>
        <v>0.9018290928369409</v>
      </c>
      <c r="I355" s="2">
        <f t="shared" si="50"/>
        <v>47.419039714640753</v>
      </c>
    </row>
    <row r="356" spans="1:9" ht="13.5" x14ac:dyDescent="0.25">
      <c r="A356" s="3">
        <v>42521</v>
      </c>
      <c r="B356" s="2">
        <v>3.7810000000000001</v>
      </c>
      <c r="C356" s="2">
        <f t="shared" si="45"/>
        <v>-0.11059999999999981</v>
      </c>
      <c r="D356" s="2">
        <f t="shared" si="46"/>
        <v>0</v>
      </c>
      <c r="E356" s="2">
        <f t="shared" si="47"/>
        <v>0.11059999999999981</v>
      </c>
      <c r="F356" s="2">
        <f t="shared" si="51"/>
        <v>1.1068464725487615E-2</v>
      </c>
      <c r="G356" s="2">
        <f t="shared" si="51"/>
        <v>2.0173350697379737E-2</v>
      </c>
      <c r="H356" s="2">
        <f t="shared" si="49"/>
        <v>0.54866764036998916</v>
      </c>
      <c r="I356" s="2">
        <f t="shared" si="50"/>
        <v>35.42836603978553</v>
      </c>
    </row>
    <row r="357" spans="1:9" ht="13.5" x14ac:dyDescent="0.25">
      <c r="A357" s="3">
        <v>42522</v>
      </c>
      <c r="B357" s="2">
        <v>3.8732000000000002</v>
      </c>
      <c r="C357" s="2">
        <f t="shared" si="45"/>
        <v>9.220000000000006E-2</v>
      </c>
      <c r="D357" s="2">
        <f t="shared" si="46"/>
        <v>9.220000000000006E-2</v>
      </c>
      <c r="E357" s="2">
        <f t="shared" si="47"/>
        <v>0</v>
      </c>
      <c r="F357" s="2">
        <f t="shared" si="51"/>
        <v>1.6863574387952791E-2</v>
      </c>
      <c r="G357" s="2">
        <f t="shared" si="51"/>
        <v>1.8732397076138326E-2</v>
      </c>
      <c r="H357" s="2">
        <f t="shared" si="49"/>
        <v>0.90023579573988022</v>
      </c>
      <c r="I357" s="2">
        <f t="shared" si="50"/>
        <v>47.37495198007057</v>
      </c>
    </row>
    <row r="358" spans="1:9" ht="13.5" x14ac:dyDescent="0.25">
      <c r="A358" s="3">
        <v>42523</v>
      </c>
      <c r="B358" s="2">
        <v>3.9468999999999999</v>
      </c>
      <c r="C358" s="2">
        <f t="shared" si="45"/>
        <v>7.3699999999999655E-2</v>
      </c>
      <c r="D358" s="2">
        <f t="shared" si="46"/>
        <v>7.3699999999999655E-2</v>
      </c>
      <c r="E358" s="2">
        <f t="shared" si="47"/>
        <v>0</v>
      </c>
      <c r="F358" s="2">
        <f t="shared" si="51"/>
        <v>2.0923319074527567E-2</v>
      </c>
      <c r="G358" s="2">
        <f t="shared" si="51"/>
        <v>1.7394368713557016E-2</v>
      </c>
      <c r="H358" s="2">
        <f t="shared" si="49"/>
        <v>1.2028788982850593</v>
      </c>
      <c r="I358" s="2">
        <f t="shared" si="50"/>
        <v>54.604858179970776</v>
      </c>
    </row>
    <row r="359" spans="1:9" ht="13.5" x14ac:dyDescent="0.25">
      <c r="A359" s="3">
        <v>42524</v>
      </c>
      <c r="B359" s="2">
        <v>3.3113000000000001</v>
      </c>
      <c r="C359" s="2">
        <f t="shared" si="45"/>
        <v>-0.63559999999999972</v>
      </c>
      <c r="D359" s="2">
        <f t="shared" si="46"/>
        <v>0</v>
      </c>
      <c r="E359" s="2">
        <f t="shared" si="47"/>
        <v>0.63559999999999972</v>
      </c>
      <c r="F359" s="2">
        <f t="shared" si="51"/>
        <v>1.9428796283489886E-2</v>
      </c>
      <c r="G359" s="2">
        <f t="shared" si="51"/>
        <v>6.1551913805445779E-2</v>
      </c>
      <c r="H359" s="2">
        <f t="shared" si="49"/>
        <v>0.31564893895745821</v>
      </c>
      <c r="I359" s="2">
        <f t="shared" si="50"/>
        <v>23.991881847112154</v>
      </c>
    </row>
    <row r="360" spans="1:9" ht="13.5" x14ac:dyDescent="0.25">
      <c r="A360" s="3">
        <v>42527</v>
      </c>
      <c r="B360" s="2">
        <v>3.9546999999999999</v>
      </c>
      <c r="C360" s="2">
        <f t="shared" si="45"/>
        <v>0.64339999999999975</v>
      </c>
      <c r="D360" s="2">
        <f t="shared" si="46"/>
        <v>0.64339999999999975</v>
      </c>
      <c r="E360" s="2">
        <f t="shared" si="47"/>
        <v>0</v>
      </c>
      <c r="F360" s="2">
        <f t="shared" si="51"/>
        <v>6.3998167977526305E-2</v>
      </c>
      <c r="G360" s="2">
        <f t="shared" si="51"/>
        <v>5.7155348533628227E-2</v>
      </c>
      <c r="H360" s="2">
        <f t="shared" si="49"/>
        <v>1.1197231688627005</v>
      </c>
      <c r="I360" s="2">
        <f t="shared" si="50"/>
        <v>52.824028406665377</v>
      </c>
    </row>
    <row r="361" spans="1:9" ht="13.5" x14ac:dyDescent="0.25">
      <c r="A361" s="3">
        <v>42528</v>
      </c>
      <c r="B361" s="2">
        <v>3.9683000000000002</v>
      </c>
      <c r="C361" s="2">
        <f t="shared" si="45"/>
        <v>1.3600000000000279E-2</v>
      </c>
      <c r="D361" s="2">
        <f t="shared" si="46"/>
        <v>1.3600000000000279E-2</v>
      </c>
      <c r="E361" s="2">
        <f t="shared" si="47"/>
        <v>0</v>
      </c>
      <c r="F361" s="2">
        <f t="shared" si="51"/>
        <v>6.0398298836274449E-2</v>
      </c>
      <c r="G361" s="2">
        <f t="shared" si="51"/>
        <v>5.3072823638369071E-2</v>
      </c>
      <c r="H361" s="2">
        <f t="shared" si="49"/>
        <v>1.1380268599956196</v>
      </c>
      <c r="I361" s="2">
        <f t="shared" si="50"/>
        <v>53.227902852350098</v>
      </c>
    </row>
    <row r="362" spans="1:9" ht="13.5" x14ac:dyDescent="0.25">
      <c r="A362" s="3">
        <v>42529</v>
      </c>
      <c r="B362" s="2">
        <v>3.9683000000000002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5.6084134633683412E-2</v>
      </c>
      <c r="G362" s="2">
        <f t="shared" si="51"/>
        <v>4.9281907664199855E-2</v>
      </c>
      <c r="H362" s="2">
        <f t="shared" si="49"/>
        <v>1.1380268599956194</v>
      </c>
      <c r="I362" s="2">
        <f t="shared" si="50"/>
        <v>53.227902852350098</v>
      </c>
    </row>
    <row r="363" spans="1:9" ht="13.5" x14ac:dyDescent="0.25">
      <c r="A363" s="3">
        <v>42530</v>
      </c>
      <c r="B363" s="2">
        <v>3.9683000000000002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5.2078125016991737E-2</v>
      </c>
      <c r="G363" s="2">
        <f t="shared" si="51"/>
        <v>4.5761771402471292E-2</v>
      </c>
      <c r="H363" s="2">
        <f t="shared" si="49"/>
        <v>1.1380268599956194</v>
      </c>
      <c r="I363" s="2">
        <f t="shared" si="50"/>
        <v>53.227902852350098</v>
      </c>
    </row>
    <row r="364" spans="1:9" ht="13.5" x14ac:dyDescent="0.25">
      <c r="A364" s="3">
        <v>42531</v>
      </c>
      <c r="B364" s="2">
        <v>3.9683000000000002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4.8358258944349468E-2</v>
      </c>
      <c r="G364" s="2">
        <f t="shared" si="51"/>
        <v>4.2493073445151915E-2</v>
      </c>
      <c r="H364" s="2">
        <f t="shared" si="49"/>
        <v>1.1380268599956194</v>
      </c>
      <c r="I364" s="2">
        <f t="shared" si="50"/>
        <v>53.227902852350098</v>
      </c>
    </row>
    <row r="365" spans="1:9" ht="13.5" x14ac:dyDescent="0.25">
      <c r="A365" s="3">
        <v>42534</v>
      </c>
      <c r="B365" s="2">
        <v>3.9729000000000001</v>
      </c>
      <c r="C365" s="2">
        <f t="shared" si="45"/>
        <v>4.5999999999999375E-3</v>
      </c>
      <c r="D365" s="2">
        <f t="shared" si="46"/>
        <v>4.5999999999999375E-3</v>
      </c>
      <c r="E365" s="2">
        <f t="shared" si="47"/>
        <v>0</v>
      </c>
      <c r="F365" s="2">
        <f t="shared" ref="F365:G380" si="52">((F364*13)+D365)/14</f>
        <v>4.5232669019753077E-2</v>
      </c>
      <c r="G365" s="2">
        <f t="shared" si="52"/>
        <v>3.9457853913355344E-2</v>
      </c>
      <c r="H365" s="2">
        <f t="shared" si="49"/>
        <v>1.146354008990923</v>
      </c>
      <c r="I365" s="2">
        <f t="shared" si="50"/>
        <v>53.409363235930719</v>
      </c>
    </row>
    <row r="366" spans="1:9" ht="13.5" x14ac:dyDescent="0.25">
      <c r="A366" s="3">
        <v>42535</v>
      </c>
      <c r="B366" s="2">
        <v>3.9502000000000002</v>
      </c>
      <c r="C366" s="2">
        <f t="shared" si="45"/>
        <v>-2.2699999999999942E-2</v>
      </c>
      <c r="D366" s="2">
        <f t="shared" si="46"/>
        <v>0</v>
      </c>
      <c r="E366" s="2">
        <f t="shared" si="47"/>
        <v>2.2699999999999942E-2</v>
      </c>
      <c r="F366" s="2">
        <f t="shared" si="52"/>
        <v>4.2001764089770709E-2</v>
      </c>
      <c r="G366" s="2">
        <f t="shared" si="52"/>
        <v>3.8260864348115667E-2</v>
      </c>
      <c r="H366" s="2">
        <f t="shared" si="49"/>
        <v>1.0977735293070889</v>
      </c>
      <c r="I366" s="2">
        <f t="shared" si="50"/>
        <v>52.330411932964573</v>
      </c>
    </row>
    <row r="367" spans="1:9" ht="13.5" x14ac:dyDescent="0.25">
      <c r="A367" s="3">
        <v>42536</v>
      </c>
      <c r="B367" s="2">
        <v>3.8731</v>
      </c>
      <c r="C367" s="2">
        <f t="shared" si="45"/>
        <v>-7.7100000000000168E-2</v>
      </c>
      <c r="D367" s="2">
        <f t="shared" si="46"/>
        <v>0</v>
      </c>
      <c r="E367" s="2">
        <f t="shared" si="47"/>
        <v>7.7100000000000168E-2</v>
      </c>
      <c r="F367" s="2">
        <f t="shared" si="52"/>
        <v>3.9001638083358513E-2</v>
      </c>
      <c r="G367" s="2">
        <f t="shared" si="52"/>
        <v>4.1035088323250271E-2</v>
      </c>
      <c r="H367" s="2">
        <f t="shared" si="49"/>
        <v>0.95044606157848532</v>
      </c>
      <c r="I367" s="2">
        <f t="shared" si="50"/>
        <v>48.72967678015636</v>
      </c>
    </row>
    <row r="368" spans="1:9" ht="13.5" x14ac:dyDescent="0.25">
      <c r="A368" s="3">
        <v>42537</v>
      </c>
      <c r="B368" s="2">
        <v>3.8096000000000001</v>
      </c>
      <c r="C368" s="2">
        <f t="shared" si="45"/>
        <v>-6.349999999999989E-2</v>
      </c>
      <c r="D368" s="2">
        <f t="shared" si="46"/>
        <v>0</v>
      </c>
      <c r="E368" s="2">
        <f t="shared" si="47"/>
        <v>6.349999999999989E-2</v>
      </c>
      <c r="F368" s="2">
        <f t="shared" si="52"/>
        <v>3.621580679169005E-2</v>
      </c>
      <c r="G368" s="2">
        <f t="shared" si="52"/>
        <v>4.2639724871589527E-2</v>
      </c>
      <c r="H368" s="2">
        <f t="shared" si="49"/>
        <v>0.84934428870624168</v>
      </c>
      <c r="I368" s="2">
        <f t="shared" si="50"/>
        <v>45.926780313060213</v>
      </c>
    </row>
    <row r="369" spans="1:9" ht="13.5" x14ac:dyDescent="0.25">
      <c r="A369" s="3">
        <v>42538</v>
      </c>
      <c r="B369" s="2">
        <v>3.7597</v>
      </c>
      <c r="C369" s="2">
        <f t="shared" si="45"/>
        <v>-4.9900000000000055E-2</v>
      </c>
      <c r="D369" s="2">
        <f t="shared" si="46"/>
        <v>0</v>
      </c>
      <c r="E369" s="2">
        <f t="shared" si="47"/>
        <v>4.9900000000000055E-2</v>
      </c>
      <c r="F369" s="2">
        <f t="shared" si="52"/>
        <v>3.3628963449426473E-2</v>
      </c>
      <c r="G369" s="2">
        <f t="shared" si="52"/>
        <v>4.3158315952190281E-2</v>
      </c>
      <c r="H369" s="2">
        <f t="shared" si="49"/>
        <v>0.77920008479199721</v>
      </c>
      <c r="I369" s="2">
        <f t="shared" si="50"/>
        <v>43.794966707361191</v>
      </c>
    </row>
    <row r="370" spans="1:9" ht="13.5" x14ac:dyDescent="0.25">
      <c r="A370" s="3">
        <v>42541</v>
      </c>
      <c r="B370" s="2">
        <v>3.7597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3.1226894631610297E-2</v>
      </c>
      <c r="G370" s="2">
        <f t="shared" si="52"/>
        <v>4.0075579098462398E-2</v>
      </c>
      <c r="H370" s="2">
        <f t="shared" si="49"/>
        <v>0.77920008479199732</v>
      </c>
      <c r="I370" s="2">
        <f t="shared" si="50"/>
        <v>43.794966707361191</v>
      </c>
    </row>
    <row r="371" spans="1:9" ht="13.5" x14ac:dyDescent="0.25">
      <c r="A371" s="3">
        <v>42542</v>
      </c>
      <c r="B371" s="2">
        <v>3.7597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2.8996402157923849E-2</v>
      </c>
      <c r="G371" s="2">
        <f t="shared" si="52"/>
        <v>3.7213037734286511E-2</v>
      </c>
      <c r="H371" s="2">
        <f t="shared" si="49"/>
        <v>0.77920008479199743</v>
      </c>
      <c r="I371" s="2">
        <f t="shared" si="50"/>
        <v>43.794966707361191</v>
      </c>
    </row>
    <row r="372" spans="1:9" ht="13.5" x14ac:dyDescent="0.25">
      <c r="A372" s="3">
        <v>42543</v>
      </c>
      <c r="B372" s="2">
        <v>3.7505999999999999</v>
      </c>
      <c r="C372" s="2">
        <f t="shared" si="45"/>
        <v>-9.100000000000108E-3</v>
      </c>
      <c r="D372" s="2">
        <f t="shared" si="46"/>
        <v>0</v>
      </c>
      <c r="E372" s="2">
        <f t="shared" si="47"/>
        <v>9.100000000000108E-3</v>
      </c>
      <c r="F372" s="2">
        <f t="shared" si="52"/>
        <v>2.6925230575215002E-2</v>
      </c>
      <c r="G372" s="2">
        <f t="shared" si="52"/>
        <v>3.520496361040891E-2</v>
      </c>
      <c r="H372" s="2">
        <f t="shared" si="49"/>
        <v>0.76481347554224222</v>
      </c>
      <c r="I372" s="2">
        <f t="shared" si="50"/>
        <v>43.336788059556937</v>
      </c>
    </row>
    <row r="373" spans="1:9" ht="13.5" x14ac:dyDescent="0.25">
      <c r="A373" s="3">
        <v>42544</v>
      </c>
      <c r="B373" s="2">
        <v>3.7370000000000001</v>
      </c>
      <c r="C373" s="2">
        <f t="shared" si="45"/>
        <v>-1.3599999999999834E-2</v>
      </c>
      <c r="D373" s="2">
        <f t="shared" si="46"/>
        <v>0</v>
      </c>
      <c r="E373" s="2">
        <f t="shared" si="47"/>
        <v>1.3599999999999834E-2</v>
      </c>
      <c r="F373" s="2">
        <f t="shared" si="52"/>
        <v>2.50019998198425E-2</v>
      </c>
      <c r="G373" s="2">
        <f t="shared" si="52"/>
        <v>3.3661751923951121E-2</v>
      </c>
      <c r="H373" s="2">
        <f t="shared" si="49"/>
        <v>0.7427420853295813</v>
      </c>
      <c r="I373" s="2">
        <f t="shared" si="50"/>
        <v>42.619162731077132</v>
      </c>
    </row>
    <row r="374" spans="1:9" ht="13.5" x14ac:dyDescent="0.25">
      <c r="A374" s="3">
        <v>42545</v>
      </c>
      <c r="B374" s="2">
        <v>3.6191</v>
      </c>
      <c r="C374" s="2">
        <f t="shared" si="45"/>
        <v>-0.11790000000000012</v>
      </c>
      <c r="D374" s="2">
        <f t="shared" si="46"/>
        <v>0</v>
      </c>
      <c r="E374" s="2">
        <f t="shared" si="47"/>
        <v>0.11790000000000012</v>
      </c>
      <c r="F374" s="2">
        <f t="shared" si="52"/>
        <v>2.3216142689853749E-2</v>
      </c>
      <c r="G374" s="2">
        <f t="shared" si="52"/>
        <v>3.9678769643668906E-2</v>
      </c>
      <c r="H374" s="2">
        <f t="shared" si="49"/>
        <v>0.58510238342428256</v>
      </c>
      <c r="I374" s="2">
        <f t="shared" si="50"/>
        <v>36.912592495147919</v>
      </c>
    </row>
    <row r="375" spans="1:9" ht="13.5" x14ac:dyDescent="0.25">
      <c r="A375" s="3">
        <v>42548</v>
      </c>
      <c r="B375" s="2">
        <v>3.6326999999999998</v>
      </c>
      <c r="C375" s="2">
        <f t="shared" si="45"/>
        <v>1.3599999999999834E-2</v>
      </c>
      <c r="D375" s="2">
        <f t="shared" si="46"/>
        <v>1.3599999999999834E-2</v>
      </c>
      <c r="E375" s="2">
        <f t="shared" si="47"/>
        <v>0</v>
      </c>
      <c r="F375" s="2">
        <f t="shared" si="52"/>
        <v>2.2529275354864185E-2</v>
      </c>
      <c r="G375" s="2">
        <f t="shared" si="52"/>
        <v>3.6844571811978269E-2</v>
      </c>
      <c r="H375" s="2">
        <f t="shared" si="49"/>
        <v>0.61146796520891733</v>
      </c>
      <c r="I375" s="2">
        <f t="shared" si="50"/>
        <v>37.944779443980082</v>
      </c>
    </row>
    <row r="376" spans="1:9" ht="13.5" x14ac:dyDescent="0.25">
      <c r="A376" s="3">
        <v>42549</v>
      </c>
      <c r="B376" s="2">
        <v>3.6326999999999998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2.0920041400945312E-2</v>
      </c>
      <c r="G376" s="2">
        <f t="shared" si="52"/>
        <v>3.4212816682551252E-2</v>
      </c>
      <c r="H376" s="2">
        <f t="shared" si="49"/>
        <v>0.61146796520891722</v>
      </c>
      <c r="I376" s="2">
        <f t="shared" si="50"/>
        <v>37.944779443980075</v>
      </c>
    </row>
    <row r="377" spans="1:9" ht="13.5" x14ac:dyDescent="0.25">
      <c r="A377" s="3">
        <v>42550</v>
      </c>
      <c r="B377" s="2">
        <v>3.6282000000000001</v>
      </c>
      <c r="C377" s="2">
        <f t="shared" si="45"/>
        <v>-4.4999999999997264E-3</v>
      </c>
      <c r="D377" s="2">
        <f t="shared" si="46"/>
        <v>0</v>
      </c>
      <c r="E377" s="2">
        <f t="shared" si="47"/>
        <v>4.4999999999997264E-3</v>
      </c>
      <c r="F377" s="2">
        <f t="shared" si="52"/>
        <v>1.9425752729449217E-2</v>
      </c>
      <c r="G377" s="2">
        <f t="shared" si="52"/>
        <v>3.2090472633797572E-2</v>
      </c>
      <c r="H377" s="2">
        <f t="shared" si="49"/>
        <v>0.60534330394966152</v>
      </c>
      <c r="I377" s="2">
        <f t="shared" si="50"/>
        <v>37.708028087221095</v>
      </c>
    </row>
    <row r="378" spans="1:9" ht="13.5" x14ac:dyDescent="0.25">
      <c r="A378" s="3">
        <v>42551</v>
      </c>
      <c r="B378" s="2">
        <v>3.6055000000000001</v>
      </c>
      <c r="C378" s="2">
        <f t="shared" si="45"/>
        <v>-2.2699999999999942E-2</v>
      </c>
      <c r="D378" s="2">
        <f t="shared" si="46"/>
        <v>0</v>
      </c>
      <c r="E378" s="2">
        <f t="shared" si="47"/>
        <v>2.2699999999999942E-2</v>
      </c>
      <c r="F378" s="2">
        <f t="shared" si="52"/>
        <v>1.8038198963059988E-2</v>
      </c>
      <c r="G378" s="2">
        <f t="shared" si="52"/>
        <v>3.1419724588526314E-2</v>
      </c>
      <c r="H378" s="2">
        <f t="shared" si="49"/>
        <v>0.5741042991079266</v>
      </c>
      <c r="I378" s="2">
        <f t="shared" si="50"/>
        <v>36.471808090053621</v>
      </c>
    </row>
    <row r="379" spans="1:9" ht="13.5" x14ac:dyDescent="0.25">
      <c r="A379" s="3">
        <v>42552</v>
      </c>
      <c r="B379" s="2">
        <v>3.6509</v>
      </c>
      <c r="C379" s="2">
        <f t="shared" si="45"/>
        <v>4.5399999999999885E-2</v>
      </c>
      <c r="D379" s="2">
        <f t="shared" si="46"/>
        <v>4.5399999999999885E-2</v>
      </c>
      <c r="E379" s="2">
        <f t="shared" si="47"/>
        <v>0</v>
      </c>
      <c r="F379" s="2">
        <f t="shared" si="52"/>
        <v>1.9992613322841409E-2</v>
      </c>
      <c r="G379" s="2">
        <f t="shared" si="52"/>
        <v>2.917545854648872E-2</v>
      </c>
      <c r="H379" s="2">
        <f t="shared" si="49"/>
        <v>0.6852544679284065</v>
      </c>
      <c r="I379" s="2">
        <f t="shared" si="50"/>
        <v>40.661780221876718</v>
      </c>
    </row>
    <row r="380" spans="1:9" ht="13.5" x14ac:dyDescent="0.25">
      <c r="A380" s="3">
        <v>42555</v>
      </c>
      <c r="B380" s="2">
        <v>3.7551999999999999</v>
      </c>
      <c r="C380" s="2">
        <f t="shared" si="45"/>
        <v>0.10429999999999984</v>
      </c>
      <c r="D380" s="2">
        <f t="shared" si="46"/>
        <v>0.10429999999999984</v>
      </c>
      <c r="E380" s="2">
        <f t="shared" si="47"/>
        <v>0</v>
      </c>
      <c r="F380" s="2">
        <f t="shared" si="52"/>
        <v>2.6014569514067009E-2</v>
      </c>
      <c r="G380" s="2">
        <f t="shared" si="52"/>
        <v>2.7091497221739529E-2</v>
      </c>
      <c r="H380" s="2">
        <f t="shared" si="49"/>
        <v>0.96024849793800471</v>
      </c>
      <c r="I380" s="2">
        <f t="shared" si="50"/>
        <v>48.986059621935425</v>
      </c>
    </row>
    <row r="381" spans="1:9" ht="13.5" x14ac:dyDescent="0.25">
      <c r="A381" s="3">
        <v>42559</v>
      </c>
      <c r="B381" s="2">
        <v>3.7551999999999999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2.4156385977347934E-2</v>
      </c>
      <c r="G381" s="2">
        <f t="shared" si="53"/>
        <v>2.5156390277329559E-2</v>
      </c>
      <c r="H381" s="2">
        <f t="shared" si="49"/>
        <v>0.96024849793800471</v>
      </c>
      <c r="I381" s="2">
        <f t="shared" si="50"/>
        <v>48.986059621935425</v>
      </c>
    </row>
    <row r="382" spans="1:9" ht="13.5" x14ac:dyDescent="0.25">
      <c r="A382" s="3">
        <v>42562</v>
      </c>
      <c r="B382" s="2">
        <v>3.7416</v>
      </c>
      <c r="C382" s="2">
        <f t="shared" si="45"/>
        <v>-1.3599999999999834E-2</v>
      </c>
      <c r="D382" s="2">
        <f t="shared" si="46"/>
        <v>0</v>
      </c>
      <c r="E382" s="2">
        <f t="shared" si="47"/>
        <v>1.3599999999999834E-2</v>
      </c>
      <c r="F382" s="2">
        <f t="shared" si="53"/>
        <v>2.2430929836108799E-2</v>
      </c>
      <c r="G382" s="2">
        <f t="shared" si="53"/>
        <v>2.4330933828948863E-2</v>
      </c>
      <c r="H382" s="2">
        <f t="shared" si="49"/>
        <v>0.92190994368742862</v>
      </c>
      <c r="I382" s="2">
        <f t="shared" si="50"/>
        <v>47.96842571710863</v>
      </c>
    </row>
    <row r="383" spans="1:9" ht="13.5" x14ac:dyDescent="0.25">
      <c r="A383" s="3">
        <v>42563</v>
      </c>
      <c r="B383" s="2">
        <v>3.6825999999999999</v>
      </c>
      <c r="C383" s="2">
        <f t="shared" si="45"/>
        <v>-5.9000000000000163E-2</v>
      </c>
      <c r="D383" s="2">
        <f t="shared" si="46"/>
        <v>0</v>
      </c>
      <c r="E383" s="2">
        <f t="shared" si="47"/>
        <v>5.9000000000000163E-2</v>
      </c>
      <c r="F383" s="2">
        <f t="shared" si="53"/>
        <v>2.0828720562101027E-2</v>
      </c>
      <c r="G383" s="2">
        <f t="shared" si="53"/>
        <v>2.6807295698309669E-2</v>
      </c>
      <c r="H383" s="2">
        <f t="shared" si="49"/>
        <v>0.77697955051148182</v>
      </c>
      <c r="I383" s="2">
        <f t="shared" si="50"/>
        <v>43.724732245108719</v>
      </c>
    </row>
    <row r="384" spans="1:9" ht="13.5" x14ac:dyDescent="0.25">
      <c r="A384" s="3">
        <v>42564</v>
      </c>
      <c r="B384" s="2">
        <v>3.6735000000000002</v>
      </c>
      <c r="C384" s="2">
        <f t="shared" si="45"/>
        <v>-9.0999999999996639E-3</v>
      </c>
      <c r="D384" s="2">
        <f t="shared" si="46"/>
        <v>0</v>
      </c>
      <c r="E384" s="2">
        <f t="shared" si="47"/>
        <v>9.0999999999996639E-3</v>
      </c>
      <c r="F384" s="2">
        <f t="shared" si="53"/>
        <v>1.9340954807665241E-2</v>
      </c>
      <c r="G384" s="2">
        <f t="shared" si="53"/>
        <v>2.5542488862716095E-2</v>
      </c>
      <c r="H384" s="2">
        <f t="shared" si="49"/>
        <v>0.7572071348104561</v>
      </c>
      <c r="I384" s="2">
        <f t="shared" si="50"/>
        <v>43.091512651531168</v>
      </c>
    </row>
    <row r="385" spans="1:9" ht="13.5" x14ac:dyDescent="0.25">
      <c r="A385" s="3">
        <v>42565</v>
      </c>
      <c r="B385" s="2">
        <v>3.6735000000000002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1.7959458035689154E-2</v>
      </c>
      <c r="G385" s="2">
        <f t="shared" si="53"/>
        <v>2.371802537252209E-2</v>
      </c>
      <c r="H385" s="2">
        <f t="shared" si="49"/>
        <v>0.75720713481045621</v>
      </c>
      <c r="I385" s="2">
        <f t="shared" si="50"/>
        <v>43.091512651531175</v>
      </c>
    </row>
    <row r="386" spans="1:9" ht="13.5" x14ac:dyDescent="0.25">
      <c r="A386" s="3">
        <v>42566</v>
      </c>
      <c r="B386" s="2">
        <v>3.6735000000000002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1.6676639604568499E-2</v>
      </c>
      <c r="G386" s="2">
        <f t="shared" si="53"/>
        <v>2.2023880703056227E-2</v>
      </c>
      <c r="H386" s="2">
        <f t="shared" si="49"/>
        <v>0.7572071348104561</v>
      </c>
      <c r="I386" s="2">
        <f t="shared" si="50"/>
        <v>43.091512651531168</v>
      </c>
    </row>
    <row r="387" spans="1:9" ht="13.5" x14ac:dyDescent="0.25">
      <c r="A387" s="3">
        <v>42569</v>
      </c>
      <c r="B387" s="2">
        <v>3.6735000000000002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1.5485451061385035E-2</v>
      </c>
      <c r="G387" s="2">
        <f t="shared" si="53"/>
        <v>2.0450746367123639E-2</v>
      </c>
      <c r="H387" s="2">
        <f t="shared" si="49"/>
        <v>0.7572071348104561</v>
      </c>
      <c r="I387" s="2">
        <f t="shared" si="50"/>
        <v>43.091512651531168</v>
      </c>
    </row>
    <row r="388" spans="1:9" ht="13.5" x14ac:dyDescent="0.25">
      <c r="A388" s="3">
        <v>42570</v>
      </c>
      <c r="B388" s="2">
        <v>3.6282000000000001</v>
      </c>
      <c r="C388" s="2">
        <f t="shared" si="54"/>
        <v>-4.5300000000000118E-2</v>
      </c>
      <c r="D388" s="2">
        <f t="shared" si="55"/>
        <v>0</v>
      </c>
      <c r="E388" s="2">
        <f t="shared" si="56"/>
        <v>4.5300000000000118E-2</v>
      </c>
      <c r="F388" s="2">
        <f t="shared" si="53"/>
        <v>1.4379347414143246E-2</v>
      </c>
      <c r="G388" s="2">
        <f t="shared" si="53"/>
        <v>2.2225693055186242E-2</v>
      </c>
      <c r="H388" s="2">
        <f t="shared" si="49"/>
        <v>0.6469695850851277</v>
      </c>
      <c r="I388" s="2">
        <f t="shared" si="50"/>
        <v>39.282424578088829</v>
      </c>
    </row>
    <row r="389" spans="1:9" ht="13.5" x14ac:dyDescent="0.25">
      <c r="A389" s="3">
        <v>42571</v>
      </c>
      <c r="B389" s="2">
        <v>3.5874000000000001</v>
      </c>
      <c r="C389" s="2">
        <f t="shared" si="54"/>
        <v>-4.0799999999999947E-2</v>
      </c>
      <c r="D389" s="2">
        <f t="shared" si="55"/>
        <v>0</v>
      </c>
      <c r="E389" s="2">
        <f t="shared" si="56"/>
        <v>4.0799999999999947E-2</v>
      </c>
      <c r="F389" s="2">
        <f t="shared" si="53"/>
        <v>1.3352251170275872E-2</v>
      </c>
      <c r="G389" s="2">
        <f t="shared" si="53"/>
        <v>2.355242926553008E-2</v>
      </c>
      <c r="H389" s="2">
        <f t="shared" si="49"/>
        <v>0.5669160925925133</v>
      </c>
      <c r="I389" s="2">
        <f t="shared" si="50"/>
        <v>36.180373363485742</v>
      </c>
    </row>
    <row r="390" spans="1:9" ht="13.5" x14ac:dyDescent="0.25">
      <c r="A390" s="3">
        <v>42572</v>
      </c>
      <c r="B390" s="2">
        <v>3.6917</v>
      </c>
      <c r="C390" s="2">
        <f t="shared" si="54"/>
        <v>0.10429999999999984</v>
      </c>
      <c r="D390" s="2">
        <f t="shared" si="55"/>
        <v>0.10429999999999984</v>
      </c>
      <c r="E390" s="2">
        <f t="shared" si="56"/>
        <v>0</v>
      </c>
      <c r="F390" s="2">
        <f t="shared" si="53"/>
        <v>1.9848518943827585E-2</v>
      </c>
      <c r="G390" s="2">
        <f t="shared" si="53"/>
        <v>2.1870112889420788E-2</v>
      </c>
      <c r="H390" s="2">
        <f t="shared" si="49"/>
        <v>0.90756362549133862</v>
      </c>
      <c r="I390" s="2">
        <f t="shared" si="50"/>
        <v>47.577109007704735</v>
      </c>
    </row>
    <row r="391" spans="1:9" ht="13.5" x14ac:dyDescent="0.25">
      <c r="A391" s="3">
        <v>42573</v>
      </c>
      <c r="B391" s="2">
        <v>3.6282000000000001</v>
      </c>
      <c r="C391" s="2">
        <f t="shared" si="54"/>
        <v>-6.349999999999989E-2</v>
      </c>
      <c r="D391" s="2">
        <f t="shared" si="55"/>
        <v>0</v>
      </c>
      <c r="E391" s="2">
        <f t="shared" si="56"/>
        <v>6.349999999999989E-2</v>
      </c>
      <c r="F391" s="2">
        <f t="shared" si="53"/>
        <v>1.8430767590697041E-2</v>
      </c>
      <c r="G391" s="2">
        <f t="shared" si="53"/>
        <v>2.4843676254462151E-2</v>
      </c>
      <c r="H391" s="2">
        <f t="shared" si="49"/>
        <v>0.74186957686613331</v>
      </c>
      <c r="I391" s="2">
        <f t="shared" si="50"/>
        <v>42.590420472287043</v>
      </c>
    </row>
    <row r="392" spans="1:9" ht="13.5" x14ac:dyDescent="0.25">
      <c r="A392" s="3">
        <v>42577</v>
      </c>
      <c r="B392" s="2">
        <v>3.6735000000000002</v>
      </c>
      <c r="C392" s="2">
        <f t="shared" si="54"/>
        <v>4.5300000000000118E-2</v>
      </c>
      <c r="D392" s="2">
        <f t="shared" si="55"/>
        <v>4.5300000000000118E-2</v>
      </c>
      <c r="E392" s="2">
        <f t="shared" si="56"/>
        <v>0</v>
      </c>
      <c r="F392" s="2">
        <f t="shared" si="53"/>
        <v>2.0349998477075831E-2</v>
      </c>
      <c r="G392" s="2">
        <f t="shared" si="53"/>
        <v>2.3069127950571998E-2</v>
      </c>
      <c r="H392" s="2">
        <f t="shared" si="49"/>
        <v>0.88213124140096744</v>
      </c>
      <c r="I392" s="2">
        <f t="shared" si="50"/>
        <v>46.868742306426604</v>
      </c>
    </row>
    <row r="393" spans="1:9" ht="13.5" x14ac:dyDescent="0.25">
      <c r="A393" s="3">
        <v>42578</v>
      </c>
      <c r="B393" s="2">
        <v>3.6735000000000002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1.8896427157284703E-2</v>
      </c>
      <c r="G393" s="2">
        <f t="shared" si="53"/>
        <v>2.1421333096959712E-2</v>
      </c>
      <c r="H393" s="2">
        <f t="shared" si="49"/>
        <v>0.88213124140096755</v>
      </c>
      <c r="I393" s="2">
        <f t="shared" si="50"/>
        <v>46.868742306426604</v>
      </c>
    </row>
    <row r="394" spans="1:9" ht="13.5" x14ac:dyDescent="0.25">
      <c r="A394" s="3">
        <v>42579</v>
      </c>
      <c r="B394" s="2">
        <v>3.6962000000000002</v>
      </c>
      <c r="C394" s="2">
        <f t="shared" si="54"/>
        <v>2.2699999999999942E-2</v>
      </c>
      <c r="D394" s="2">
        <f t="shared" si="55"/>
        <v>2.2699999999999942E-2</v>
      </c>
      <c r="E394" s="2">
        <f t="shared" si="56"/>
        <v>0</v>
      </c>
      <c r="F394" s="2">
        <f t="shared" si="53"/>
        <v>1.9168110931764366E-2</v>
      </c>
      <c r="G394" s="2">
        <f t="shared" si="53"/>
        <v>1.9891237875748306E-2</v>
      </c>
      <c r="H394" s="2">
        <f t="shared" si="49"/>
        <v>0.9636459556463508</v>
      </c>
      <c r="I394" s="2">
        <f t="shared" si="50"/>
        <v>49.074322836835343</v>
      </c>
    </row>
    <row r="395" spans="1:9" ht="13.5" x14ac:dyDescent="0.25">
      <c r="A395" s="3">
        <v>42580</v>
      </c>
      <c r="B395" s="2">
        <v>3.6962000000000002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1.7798960150924054E-2</v>
      </c>
      <c r="G395" s="2">
        <f t="shared" si="53"/>
        <v>1.8470435170337713E-2</v>
      </c>
      <c r="H395" s="2">
        <f t="shared" si="49"/>
        <v>0.9636459556463508</v>
      </c>
      <c r="I395" s="2">
        <f t="shared" si="50"/>
        <v>49.074322836835343</v>
      </c>
    </row>
    <row r="396" spans="1:9" ht="13.5" x14ac:dyDescent="0.25">
      <c r="A396" s="3">
        <v>42583</v>
      </c>
      <c r="B396" s="2">
        <v>3.7052999999999998</v>
      </c>
      <c r="C396" s="2">
        <f t="shared" si="54"/>
        <v>9.0999999999996639E-3</v>
      </c>
      <c r="D396" s="2">
        <f t="shared" si="55"/>
        <v>9.0999999999996639E-3</v>
      </c>
      <c r="E396" s="2">
        <f t="shared" si="56"/>
        <v>0</v>
      </c>
      <c r="F396" s="2">
        <f t="shared" si="53"/>
        <v>1.7177605854429453E-2</v>
      </c>
      <c r="G396" s="2">
        <f t="shared" si="53"/>
        <v>1.7151118372456448E-2</v>
      </c>
      <c r="H396" s="2">
        <f t="shared" si="49"/>
        <v>1.0015443588807329</v>
      </c>
      <c r="I396" s="2">
        <f t="shared" si="50"/>
        <v>50.038579181967187</v>
      </c>
    </row>
    <row r="397" spans="1:9" ht="13.5" x14ac:dyDescent="0.25">
      <c r="A397" s="3">
        <v>42584</v>
      </c>
      <c r="B397" s="2">
        <v>3.7052999999999998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1.595063400768449E-2</v>
      </c>
      <c r="G397" s="2">
        <f t="shared" si="57"/>
        <v>1.5926038488709559E-2</v>
      </c>
      <c r="H397" s="2">
        <f t="shared" si="49"/>
        <v>1.0015443588807329</v>
      </c>
      <c r="I397" s="2">
        <f t="shared" si="50"/>
        <v>50.038579181967187</v>
      </c>
    </row>
    <row r="398" spans="1:9" ht="13.5" x14ac:dyDescent="0.25">
      <c r="A398" s="3">
        <v>42585</v>
      </c>
      <c r="B398" s="2">
        <v>3.7052999999999998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1.4811303007135597E-2</v>
      </c>
      <c r="G398" s="2">
        <f t="shared" si="57"/>
        <v>1.4788464310944591E-2</v>
      </c>
      <c r="H398" s="2">
        <f t="shared" si="49"/>
        <v>1.0015443588807327</v>
      </c>
      <c r="I398" s="2">
        <f t="shared" si="50"/>
        <v>50.038579181967172</v>
      </c>
    </row>
    <row r="399" spans="1:9" ht="13.5" x14ac:dyDescent="0.25">
      <c r="A399" s="3">
        <v>42586</v>
      </c>
      <c r="B399" s="2">
        <v>3.7370000000000001</v>
      </c>
      <c r="C399" s="2">
        <f t="shared" si="54"/>
        <v>3.1700000000000284E-2</v>
      </c>
      <c r="D399" s="2">
        <f t="shared" si="55"/>
        <v>3.1700000000000284E-2</v>
      </c>
      <c r="E399" s="2">
        <f t="shared" si="56"/>
        <v>0</v>
      </c>
      <c r="F399" s="2">
        <f t="shared" si="57"/>
        <v>1.6017638506625933E-2</v>
      </c>
      <c r="G399" s="2">
        <f t="shared" si="57"/>
        <v>1.3732145431591406E-2</v>
      </c>
      <c r="H399" s="2">
        <f t="shared" si="49"/>
        <v>1.1664337948079584</v>
      </c>
      <c r="I399" s="2">
        <f t="shared" si="50"/>
        <v>53.841192728963868</v>
      </c>
    </row>
    <row r="400" spans="1:9" ht="13.5" x14ac:dyDescent="0.25">
      <c r="A400" s="3">
        <v>42587</v>
      </c>
      <c r="B400" s="2">
        <v>3.7189000000000001</v>
      </c>
      <c r="C400" s="2">
        <f t="shared" si="54"/>
        <v>-1.8100000000000005E-2</v>
      </c>
      <c r="D400" s="2">
        <f t="shared" si="55"/>
        <v>0</v>
      </c>
      <c r="E400" s="2">
        <f t="shared" si="56"/>
        <v>1.8100000000000005E-2</v>
      </c>
      <c r="F400" s="2">
        <f t="shared" si="57"/>
        <v>1.4873521470438366E-2</v>
      </c>
      <c r="G400" s="2">
        <f t="shared" si="57"/>
        <v>1.4044135043620593E-2</v>
      </c>
      <c r="H400" s="2">
        <f t="shared" si="49"/>
        <v>1.0590557143064865</v>
      </c>
      <c r="I400" s="2">
        <f t="shared" si="50"/>
        <v>51.434048479022756</v>
      </c>
    </row>
    <row r="401" spans="1:9" ht="13.5" x14ac:dyDescent="0.25">
      <c r="A401" s="3">
        <v>42590</v>
      </c>
      <c r="B401" s="2">
        <v>3.7189000000000001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1.3811127079692769E-2</v>
      </c>
      <c r="G401" s="2">
        <f t="shared" si="57"/>
        <v>1.3040982540504837E-2</v>
      </c>
      <c r="H401" s="2">
        <f t="shared" ref="H401:H464" si="58">F401/G401</f>
        <v>1.0590557143064865</v>
      </c>
      <c r="I401" s="2">
        <f t="shared" ref="I401:I464" si="59">IF(G401=0,100,100-(100/(1+H401)))</f>
        <v>51.434048479022756</v>
      </c>
    </row>
    <row r="402" spans="1:9" ht="13.5" x14ac:dyDescent="0.25">
      <c r="A402" s="3">
        <v>42591</v>
      </c>
      <c r="B402" s="2">
        <v>3.7189000000000001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1.2824618002571857E-2</v>
      </c>
      <c r="G402" s="2">
        <f t="shared" si="57"/>
        <v>1.2109483787611635E-2</v>
      </c>
      <c r="H402" s="2">
        <f t="shared" si="58"/>
        <v>1.0590557143064865</v>
      </c>
      <c r="I402" s="2">
        <f t="shared" si="59"/>
        <v>51.434048479022756</v>
      </c>
    </row>
    <row r="403" spans="1:9" ht="13.5" x14ac:dyDescent="0.25">
      <c r="A403" s="3">
        <v>42592</v>
      </c>
      <c r="B403" s="2">
        <v>3.6962000000000002</v>
      </c>
      <c r="C403" s="2">
        <f t="shared" si="54"/>
        <v>-2.2699999999999942E-2</v>
      </c>
      <c r="D403" s="2">
        <f t="shared" si="55"/>
        <v>0</v>
      </c>
      <c r="E403" s="2">
        <f t="shared" si="56"/>
        <v>2.2699999999999942E-2</v>
      </c>
      <c r="F403" s="2">
        <f t="shared" si="57"/>
        <v>1.1908573859531009E-2</v>
      </c>
      <c r="G403" s="2">
        <f t="shared" si="57"/>
        <v>1.2865949231353657E-2</v>
      </c>
      <c r="H403" s="2">
        <f t="shared" si="58"/>
        <v>0.92558843855146167</v>
      </c>
      <c r="I403" s="2">
        <f t="shared" si="59"/>
        <v>48.067822802661951</v>
      </c>
    </row>
    <row r="404" spans="1:9" ht="13.5" x14ac:dyDescent="0.25">
      <c r="A404" s="3">
        <v>42593</v>
      </c>
      <c r="B404" s="2">
        <v>3.6962000000000002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1.105796144099308E-2</v>
      </c>
      <c r="G404" s="2">
        <f t="shared" si="57"/>
        <v>1.1946952857685539E-2</v>
      </c>
      <c r="H404" s="2">
        <f t="shared" si="58"/>
        <v>0.92558843855146167</v>
      </c>
      <c r="I404" s="2">
        <f t="shared" si="59"/>
        <v>48.067822802661951</v>
      </c>
    </row>
    <row r="405" spans="1:9" ht="13.5" x14ac:dyDescent="0.25">
      <c r="A405" s="3">
        <v>42594</v>
      </c>
      <c r="B405" s="2">
        <v>3.6735000000000002</v>
      </c>
      <c r="C405" s="2">
        <f t="shared" si="54"/>
        <v>-2.2699999999999942E-2</v>
      </c>
      <c r="D405" s="2">
        <f t="shared" si="55"/>
        <v>0</v>
      </c>
      <c r="E405" s="2">
        <f t="shared" si="56"/>
        <v>2.2699999999999942E-2</v>
      </c>
      <c r="F405" s="2">
        <f t="shared" si="57"/>
        <v>1.0268107052350718E-2</v>
      </c>
      <c r="G405" s="2">
        <f t="shared" si="57"/>
        <v>1.271502765356514E-2</v>
      </c>
      <c r="H405" s="2">
        <f t="shared" si="58"/>
        <v>0.80755680067055657</v>
      </c>
      <c r="I405" s="2">
        <f t="shared" si="59"/>
        <v>44.67670395591297</v>
      </c>
    </row>
    <row r="406" spans="1:9" ht="13.5" x14ac:dyDescent="0.25">
      <c r="A406" s="3">
        <v>42597</v>
      </c>
      <c r="B406" s="2">
        <v>3.6509</v>
      </c>
      <c r="C406" s="2">
        <f t="shared" si="54"/>
        <v>-2.2600000000000176E-2</v>
      </c>
      <c r="D406" s="2">
        <f t="shared" si="55"/>
        <v>0</v>
      </c>
      <c r="E406" s="2">
        <f t="shared" si="56"/>
        <v>2.2600000000000176E-2</v>
      </c>
      <c r="F406" s="2">
        <f t="shared" si="57"/>
        <v>9.5346708343256679E-3</v>
      </c>
      <c r="G406" s="2">
        <f t="shared" si="57"/>
        <v>1.3421097106881929E-2</v>
      </c>
      <c r="H406" s="2">
        <f t="shared" si="58"/>
        <v>0.71042410008616808</v>
      </c>
      <c r="I406" s="2">
        <f t="shared" si="59"/>
        <v>41.5349678509779</v>
      </c>
    </row>
    <row r="407" spans="1:9" ht="13.5" x14ac:dyDescent="0.25">
      <c r="A407" s="3">
        <v>42598</v>
      </c>
      <c r="B407" s="2">
        <v>3.6326999999999998</v>
      </c>
      <c r="C407" s="2">
        <f t="shared" si="54"/>
        <v>-1.8200000000000216E-2</v>
      </c>
      <c r="D407" s="2">
        <f t="shared" si="55"/>
        <v>0</v>
      </c>
      <c r="E407" s="2">
        <f t="shared" si="56"/>
        <v>1.8200000000000216E-2</v>
      </c>
      <c r="F407" s="2">
        <f t="shared" si="57"/>
        <v>8.8536229175881203E-3</v>
      </c>
      <c r="G407" s="2">
        <f t="shared" si="57"/>
        <v>1.3762447313533235E-2</v>
      </c>
      <c r="H407" s="2">
        <f t="shared" si="58"/>
        <v>0.64331747950685736</v>
      </c>
      <c r="I407" s="2">
        <f t="shared" si="59"/>
        <v>39.147485956268802</v>
      </c>
    </row>
    <row r="408" spans="1:9" ht="13.5" x14ac:dyDescent="0.25">
      <c r="A408" s="3">
        <v>42599</v>
      </c>
      <c r="B408" s="2">
        <v>3.6598999999999999</v>
      </c>
      <c r="C408" s="2">
        <f t="shared" si="54"/>
        <v>2.7200000000000113E-2</v>
      </c>
      <c r="D408" s="2">
        <f t="shared" si="55"/>
        <v>2.7200000000000113E-2</v>
      </c>
      <c r="E408" s="2">
        <f t="shared" si="56"/>
        <v>0</v>
      </c>
      <c r="F408" s="2">
        <f t="shared" si="57"/>
        <v>1.0164078423474691E-2</v>
      </c>
      <c r="G408" s="2">
        <f t="shared" si="57"/>
        <v>1.2779415362566575E-2</v>
      </c>
      <c r="H408" s="2">
        <f t="shared" si="58"/>
        <v>0.79534768493770691</v>
      </c>
      <c r="I408" s="2">
        <f t="shared" si="59"/>
        <v>44.300482386246152</v>
      </c>
    </row>
    <row r="409" spans="1:9" ht="13.5" x14ac:dyDescent="0.25">
      <c r="A409" s="3">
        <v>42600</v>
      </c>
      <c r="B409" s="2">
        <v>3.6598999999999999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9.4380728217979271E-3</v>
      </c>
      <c r="G409" s="2">
        <f t="shared" si="57"/>
        <v>1.1866599979526105E-2</v>
      </c>
      <c r="H409" s="2">
        <f t="shared" si="58"/>
        <v>0.79534768493770691</v>
      </c>
      <c r="I409" s="2">
        <f t="shared" si="59"/>
        <v>44.300482386246152</v>
      </c>
    </row>
    <row r="410" spans="1:9" ht="13.5" x14ac:dyDescent="0.25">
      <c r="A410" s="3">
        <v>42601</v>
      </c>
      <c r="B410" s="2">
        <v>3.6781000000000001</v>
      </c>
      <c r="C410" s="2">
        <f t="shared" si="54"/>
        <v>1.8200000000000216E-2</v>
      </c>
      <c r="D410" s="2">
        <f t="shared" si="55"/>
        <v>1.8200000000000216E-2</v>
      </c>
      <c r="E410" s="2">
        <f t="shared" si="56"/>
        <v>0</v>
      </c>
      <c r="F410" s="2">
        <f t="shared" si="57"/>
        <v>1.006392476309809E-2</v>
      </c>
      <c r="G410" s="2">
        <f t="shared" si="57"/>
        <v>1.1018985695274239E-2</v>
      </c>
      <c r="H410" s="2">
        <f t="shared" si="58"/>
        <v>0.91332587602997339</v>
      </c>
      <c r="I410" s="2">
        <f t="shared" si="59"/>
        <v>47.734987932377997</v>
      </c>
    </row>
    <row r="411" spans="1:9" ht="13.5" x14ac:dyDescent="0.25">
      <c r="A411" s="3">
        <v>42604</v>
      </c>
      <c r="B411" s="2">
        <v>3.6735000000000002</v>
      </c>
      <c r="C411" s="2">
        <f t="shared" si="54"/>
        <v>-4.5999999999999375E-3</v>
      </c>
      <c r="D411" s="2">
        <f t="shared" si="55"/>
        <v>0</v>
      </c>
      <c r="E411" s="2">
        <f t="shared" si="56"/>
        <v>4.5999999999999375E-3</v>
      </c>
      <c r="F411" s="2">
        <f t="shared" si="57"/>
        <v>9.3450729943053701E-3</v>
      </c>
      <c r="G411" s="2">
        <f t="shared" si="57"/>
        <v>1.0560486717040362E-2</v>
      </c>
      <c r="H411" s="2">
        <f t="shared" si="58"/>
        <v>0.88490930813124313</v>
      </c>
      <c r="I411" s="2">
        <f t="shared" si="59"/>
        <v>46.947049617393496</v>
      </c>
    </row>
    <row r="412" spans="1:9" ht="13.5" x14ac:dyDescent="0.25">
      <c r="A412" s="3">
        <v>42605</v>
      </c>
      <c r="B412" s="2">
        <v>3.6509</v>
      </c>
      <c r="C412" s="2">
        <f t="shared" si="54"/>
        <v>-2.2600000000000176E-2</v>
      </c>
      <c r="D412" s="2">
        <f t="shared" si="55"/>
        <v>0</v>
      </c>
      <c r="E412" s="2">
        <f t="shared" si="56"/>
        <v>2.2600000000000176E-2</v>
      </c>
      <c r="F412" s="2">
        <f t="shared" si="57"/>
        <v>8.6775677804264151E-3</v>
      </c>
      <c r="G412" s="2">
        <f t="shared" si="57"/>
        <v>1.1420451951537491E-2</v>
      </c>
      <c r="H412" s="2">
        <f t="shared" si="58"/>
        <v>0.75982700310368956</v>
      </c>
      <c r="I412" s="2">
        <f t="shared" si="59"/>
        <v>43.176232763995174</v>
      </c>
    </row>
    <row r="413" spans="1:9" ht="13.5" x14ac:dyDescent="0.25">
      <c r="A413" s="3">
        <v>42606</v>
      </c>
      <c r="B413" s="2">
        <v>3.6509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8.0577415103959566E-3</v>
      </c>
      <c r="G413" s="2">
        <f t="shared" si="60"/>
        <v>1.0604705383570527E-2</v>
      </c>
      <c r="H413" s="2">
        <f t="shared" si="58"/>
        <v>0.75982700310368967</v>
      </c>
      <c r="I413" s="2">
        <f t="shared" si="59"/>
        <v>43.176232763995181</v>
      </c>
    </row>
    <row r="414" spans="1:9" ht="13.5" x14ac:dyDescent="0.25">
      <c r="A414" s="3">
        <v>42607</v>
      </c>
      <c r="B414" s="2">
        <v>3.7098</v>
      </c>
      <c r="C414" s="2">
        <f t="shared" si="54"/>
        <v>5.8899999999999952E-2</v>
      </c>
      <c r="D414" s="2">
        <f t="shared" si="55"/>
        <v>5.8899999999999952E-2</v>
      </c>
      <c r="E414" s="2">
        <f t="shared" si="56"/>
        <v>0</v>
      </c>
      <c r="F414" s="2">
        <f t="shared" si="60"/>
        <v>1.1689331402510527E-2</v>
      </c>
      <c r="G414" s="2">
        <f t="shared" si="60"/>
        <v>9.8472264276012033E-3</v>
      </c>
      <c r="H414" s="2">
        <f t="shared" si="58"/>
        <v>1.1870684083942673</v>
      </c>
      <c r="I414" s="2">
        <f t="shared" si="59"/>
        <v>54.276693122086925</v>
      </c>
    </row>
    <row r="415" spans="1:9" ht="13.5" x14ac:dyDescent="0.25">
      <c r="A415" s="3">
        <v>42608</v>
      </c>
      <c r="B415" s="2">
        <v>3.7052999999999998</v>
      </c>
      <c r="C415" s="2">
        <f t="shared" si="54"/>
        <v>-4.5000000000001705E-3</v>
      </c>
      <c r="D415" s="2">
        <f t="shared" si="55"/>
        <v>0</v>
      </c>
      <c r="E415" s="2">
        <f t="shared" si="56"/>
        <v>4.5000000000001705E-3</v>
      </c>
      <c r="F415" s="2">
        <f t="shared" si="60"/>
        <v>1.085437915947406E-2</v>
      </c>
      <c r="G415" s="2">
        <f t="shared" si="60"/>
        <v>9.465281682772558E-3</v>
      </c>
      <c r="H415" s="2">
        <f t="shared" si="58"/>
        <v>1.1467571196776691</v>
      </c>
      <c r="I415" s="2">
        <f t="shared" si="59"/>
        <v>53.418111865857099</v>
      </c>
    </row>
    <row r="416" spans="1:9" ht="13.5" x14ac:dyDescent="0.25">
      <c r="A416" s="3">
        <v>42611</v>
      </c>
      <c r="B416" s="2">
        <v>3.7052999999999998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1.007906636236877E-2</v>
      </c>
      <c r="G416" s="2">
        <f t="shared" si="60"/>
        <v>8.7891901340030904E-3</v>
      </c>
      <c r="H416" s="2">
        <f t="shared" si="58"/>
        <v>1.1467571196776689</v>
      </c>
      <c r="I416" s="2">
        <f t="shared" si="59"/>
        <v>53.418111865857092</v>
      </c>
    </row>
    <row r="417" spans="1:9" ht="13.5" x14ac:dyDescent="0.25">
      <c r="A417" s="3">
        <v>42612</v>
      </c>
      <c r="B417" s="2">
        <v>3.7052999999999998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9.3591330507710006E-3</v>
      </c>
      <c r="G417" s="2">
        <f t="shared" si="60"/>
        <v>8.1613908387171558E-3</v>
      </c>
      <c r="H417" s="2">
        <f t="shared" si="58"/>
        <v>1.1467571196776689</v>
      </c>
      <c r="I417" s="2">
        <f t="shared" si="59"/>
        <v>53.418111865857092</v>
      </c>
    </row>
    <row r="418" spans="1:9" ht="13.5" x14ac:dyDescent="0.25">
      <c r="A418" s="3">
        <v>42613</v>
      </c>
      <c r="B418" s="2">
        <v>3.6962000000000002</v>
      </c>
      <c r="C418" s="2">
        <f t="shared" si="54"/>
        <v>-9.0999999999996639E-3</v>
      </c>
      <c r="D418" s="2">
        <f t="shared" si="55"/>
        <v>0</v>
      </c>
      <c r="E418" s="2">
        <f t="shared" si="56"/>
        <v>9.0999999999996639E-3</v>
      </c>
      <c r="F418" s="2">
        <f t="shared" si="60"/>
        <v>8.6906235471445013E-3</v>
      </c>
      <c r="G418" s="2">
        <f t="shared" si="60"/>
        <v>8.2284343502373354E-3</v>
      </c>
      <c r="H418" s="2">
        <f t="shared" si="58"/>
        <v>1.0561697617352728</v>
      </c>
      <c r="I418" s="2">
        <f t="shared" si="59"/>
        <v>51.365883371611041</v>
      </c>
    </row>
    <row r="419" spans="1:9" ht="13.5" x14ac:dyDescent="0.25">
      <c r="A419" s="3">
        <v>42614</v>
      </c>
      <c r="B419" s="2">
        <v>3.6781000000000001</v>
      </c>
      <c r="C419" s="2">
        <f t="shared" si="54"/>
        <v>-1.8100000000000005E-2</v>
      </c>
      <c r="D419" s="2">
        <f t="shared" si="55"/>
        <v>0</v>
      </c>
      <c r="E419" s="2">
        <f t="shared" si="56"/>
        <v>1.8100000000000005E-2</v>
      </c>
      <c r="F419" s="2">
        <f t="shared" si="60"/>
        <v>8.0698647223484653E-3</v>
      </c>
      <c r="G419" s="2">
        <f t="shared" si="60"/>
        <v>8.9335461823632396E-3</v>
      </c>
      <c r="H419" s="2">
        <f t="shared" si="58"/>
        <v>0.90332154304861945</v>
      </c>
      <c r="I419" s="2">
        <f t="shared" si="59"/>
        <v>47.460269986842917</v>
      </c>
    </row>
    <row r="420" spans="1:9" ht="13.5" x14ac:dyDescent="0.25">
      <c r="A420" s="3">
        <v>42615</v>
      </c>
      <c r="B420" s="2">
        <v>3.6735000000000002</v>
      </c>
      <c r="C420" s="2">
        <f t="shared" si="54"/>
        <v>-4.5999999999999375E-3</v>
      </c>
      <c r="D420" s="2">
        <f t="shared" si="55"/>
        <v>0</v>
      </c>
      <c r="E420" s="2">
        <f t="shared" si="56"/>
        <v>4.5999999999999375E-3</v>
      </c>
      <c r="F420" s="2">
        <f t="shared" si="60"/>
        <v>7.4934458136092898E-3</v>
      </c>
      <c r="G420" s="2">
        <f t="shared" si="60"/>
        <v>8.6240071693372885E-3</v>
      </c>
      <c r="H420" s="2">
        <f t="shared" si="58"/>
        <v>0.86890533211200049</v>
      </c>
      <c r="I420" s="2">
        <f t="shared" si="59"/>
        <v>46.492741883831727</v>
      </c>
    </row>
    <row r="421" spans="1:9" ht="13.5" x14ac:dyDescent="0.25">
      <c r="A421" s="3">
        <v>42618</v>
      </c>
      <c r="B421" s="2">
        <v>3.6509</v>
      </c>
      <c r="C421" s="2">
        <f t="shared" si="54"/>
        <v>-2.2600000000000176E-2</v>
      </c>
      <c r="D421" s="2">
        <f t="shared" si="55"/>
        <v>0</v>
      </c>
      <c r="E421" s="2">
        <f t="shared" si="56"/>
        <v>2.2600000000000176E-2</v>
      </c>
      <c r="F421" s="2">
        <f t="shared" si="60"/>
        <v>6.9581996840657693E-3</v>
      </c>
      <c r="G421" s="2">
        <f t="shared" si="60"/>
        <v>9.6222923715274956E-3</v>
      </c>
      <c r="H421" s="2">
        <f t="shared" si="58"/>
        <v>0.72313326340562922</v>
      </c>
      <c r="I421" s="2">
        <f t="shared" si="59"/>
        <v>41.966183275715807</v>
      </c>
    </row>
    <row r="422" spans="1:9" ht="13.5" x14ac:dyDescent="0.25">
      <c r="A422" s="3">
        <v>42619</v>
      </c>
      <c r="B422" s="2">
        <v>3.6509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6.4611854209182138E-3</v>
      </c>
      <c r="G422" s="2">
        <f t="shared" si="60"/>
        <v>8.9349857735612458E-3</v>
      </c>
      <c r="H422" s="2">
        <f t="shared" si="58"/>
        <v>0.72313326340562922</v>
      </c>
      <c r="I422" s="2">
        <f t="shared" si="59"/>
        <v>41.966183275715807</v>
      </c>
    </row>
    <row r="423" spans="1:9" ht="13.5" x14ac:dyDescent="0.25">
      <c r="A423" s="3">
        <v>42620</v>
      </c>
      <c r="B423" s="2">
        <v>3.6372</v>
      </c>
      <c r="C423" s="2">
        <f t="shared" si="54"/>
        <v>-1.3700000000000045E-2</v>
      </c>
      <c r="D423" s="2">
        <f t="shared" si="55"/>
        <v>0</v>
      </c>
      <c r="E423" s="2">
        <f t="shared" si="56"/>
        <v>1.3700000000000045E-2</v>
      </c>
      <c r="F423" s="2">
        <f t="shared" si="60"/>
        <v>5.9996721765669123E-3</v>
      </c>
      <c r="G423" s="2">
        <f t="shared" si="60"/>
        <v>9.2753439325925901E-3</v>
      </c>
      <c r="H423" s="2">
        <f t="shared" si="58"/>
        <v>0.64684093874780113</v>
      </c>
      <c r="I423" s="2">
        <f t="shared" si="59"/>
        <v>39.277681500900492</v>
      </c>
    </row>
    <row r="424" spans="1:9" ht="13.5" x14ac:dyDescent="0.25">
      <c r="A424" s="3">
        <v>42621</v>
      </c>
      <c r="B424" s="2">
        <v>3.6282000000000001</v>
      </c>
      <c r="C424" s="2">
        <f t="shared" si="54"/>
        <v>-8.999999999999897E-3</v>
      </c>
      <c r="D424" s="2">
        <f t="shared" si="55"/>
        <v>0</v>
      </c>
      <c r="E424" s="2">
        <f t="shared" si="56"/>
        <v>8.999999999999897E-3</v>
      </c>
      <c r="F424" s="2">
        <f t="shared" si="60"/>
        <v>5.5711241639549904E-3</v>
      </c>
      <c r="G424" s="2">
        <f t="shared" si="60"/>
        <v>9.2556765088359673E-3</v>
      </c>
      <c r="H424" s="2">
        <f t="shared" si="58"/>
        <v>0.60191431265305084</v>
      </c>
      <c r="I424" s="2">
        <f t="shared" si="59"/>
        <v>37.574688477324059</v>
      </c>
    </row>
    <row r="425" spans="1:9" ht="13.5" x14ac:dyDescent="0.25">
      <c r="A425" s="3">
        <v>42622</v>
      </c>
      <c r="B425" s="2">
        <v>3.6282000000000001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5.1731867236724915E-3</v>
      </c>
      <c r="G425" s="2">
        <f t="shared" si="60"/>
        <v>8.5945567582048268E-3</v>
      </c>
      <c r="H425" s="2">
        <f t="shared" si="58"/>
        <v>0.60191431265305084</v>
      </c>
      <c r="I425" s="2">
        <f t="shared" si="59"/>
        <v>37.574688477324059</v>
      </c>
    </row>
    <row r="426" spans="1:9" ht="13.5" x14ac:dyDescent="0.25">
      <c r="A426" s="3">
        <v>42627</v>
      </c>
      <c r="B426" s="2">
        <v>3.6282000000000001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4.8036733862673129E-3</v>
      </c>
      <c r="G426" s="2">
        <f t="shared" si="60"/>
        <v>7.9806598469044816E-3</v>
      </c>
      <c r="H426" s="2">
        <f t="shared" si="58"/>
        <v>0.60191431265305084</v>
      </c>
      <c r="I426" s="2">
        <f t="shared" si="59"/>
        <v>37.574688477324059</v>
      </c>
    </row>
    <row r="427" spans="1:9" ht="13.5" x14ac:dyDescent="0.25">
      <c r="A427" s="3">
        <v>42628</v>
      </c>
      <c r="B427" s="2">
        <v>3.6372</v>
      </c>
      <c r="C427" s="2">
        <f t="shared" si="54"/>
        <v>8.999999999999897E-3</v>
      </c>
      <c r="D427" s="2">
        <f t="shared" si="55"/>
        <v>8.999999999999897E-3</v>
      </c>
      <c r="E427" s="2">
        <f t="shared" si="56"/>
        <v>0</v>
      </c>
      <c r="F427" s="2">
        <f t="shared" si="60"/>
        <v>5.1034110015339262E-3</v>
      </c>
      <c r="G427" s="2">
        <f t="shared" si="60"/>
        <v>7.4106127149827323E-3</v>
      </c>
      <c r="H427" s="2">
        <f t="shared" si="58"/>
        <v>0.6886624895693011</v>
      </c>
      <c r="I427" s="2">
        <f t="shared" si="59"/>
        <v>40.781535317039385</v>
      </c>
    </row>
    <row r="428" spans="1:9" ht="13.5" x14ac:dyDescent="0.25">
      <c r="A428" s="3">
        <v>42629</v>
      </c>
      <c r="B428" s="2">
        <v>3.6326999999999998</v>
      </c>
      <c r="C428" s="2">
        <f t="shared" si="54"/>
        <v>-4.5000000000001705E-3</v>
      </c>
      <c r="D428" s="2">
        <f t="shared" si="55"/>
        <v>0</v>
      </c>
      <c r="E428" s="2">
        <f t="shared" si="56"/>
        <v>4.5000000000001705E-3</v>
      </c>
      <c r="F428" s="2">
        <f t="shared" si="60"/>
        <v>4.7388816442815026E-3</v>
      </c>
      <c r="G428" s="2">
        <f t="shared" si="60"/>
        <v>7.2027118067696924E-3</v>
      </c>
      <c r="H428" s="2">
        <f t="shared" si="58"/>
        <v>0.65793020343081299</v>
      </c>
      <c r="I428" s="2">
        <f t="shared" si="59"/>
        <v>39.683829998955019</v>
      </c>
    </row>
    <row r="429" spans="1:9" ht="13.5" x14ac:dyDescent="0.25">
      <c r="A429" s="3">
        <v>42632</v>
      </c>
      <c r="B429" s="2">
        <v>3.6372</v>
      </c>
      <c r="C429" s="2">
        <f t="shared" si="54"/>
        <v>4.5000000000001705E-3</v>
      </c>
      <c r="D429" s="2">
        <f t="shared" si="55"/>
        <v>4.5000000000001705E-3</v>
      </c>
      <c r="E429" s="2">
        <f t="shared" si="56"/>
        <v>0</v>
      </c>
      <c r="F429" s="2">
        <f t="shared" ref="F429:G444" si="61">((F428*13)+D429)/14</f>
        <v>4.7218186696899788E-3</v>
      </c>
      <c r="G429" s="2">
        <f t="shared" si="61"/>
        <v>6.6882323920004283E-3</v>
      </c>
      <c r="H429" s="2">
        <f t="shared" si="58"/>
        <v>0.70598902564115273</v>
      </c>
      <c r="I429" s="2">
        <f t="shared" si="59"/>
        <v>41.382975800552096</v>
      </c>
    </row>
    <row r="430" spans="1:9" ht="13.5" x14ac:dyDescent="0.25">
      <c r="A430" s="3">
        <v>42633</v>
      </c>
      <c r="B430" s="2">
        <v>3.6282000000000001</v>
      </c>
      <c r="C430" s="2">
        <f t="shared" si="54"/>
        <v>-8.999999999999897E-3</v>
      </c>
      <c r="D430" s="2">
        <f t="shared" si="55"/>
        <v>0</v>
      </c>
      <c r="E430" s="2">
        <f t="shared" si="56"/>
        <v>8.999999999999897E-3</v>
      </c>
      <c r="F430" s="2">
        <f t="shared" si="61"/>
        <v>4.3845459075692655E-3</v>
      </c>
      <c r="G430" s="2">
        <f t="shared" si="61"/>
        <v>6.8533586497146757E-3</v>
      </c>
      <c r="H430" s="2">
        <f t="shared" si="58"/>
        <v>0.63976600841571396</v>
      </c>
      <c r="I430" s="2">
        <f t="shared" si="59"/>
        <v>39.015689136880823</v>
      </c>
    </row>
    <row r="431" spans="1:9" ht="13.5" x14ac:dyDescent="0.25">
      <c r="A431" s="3">
        <v>42634</v>
      </c>
      <c r="B431" s="2">
        <v>3.6282000000000001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4.0713640570286033E-3</v>
      </c>
      <c r="G431" s="2">
        <f t="shared" si="61"/>
        <v>6.3638330318779137E-3</v>
      </c>
      <c r="H431" s="2">
        <f t="shared" si="58"/>
        <v>0.63976600841571385</v>
      </c>
      <c r="I431" s="2">
        <f t="shared" si="59"/>
        <v>39.015689136880816</v>
      </c>
    </row>
    <row r="432" spans="1:9" ht="13.5" x14ac:dyDescent="0.25">
      <c r="A432" s="3">
        <v>42635</v>
      </c>
      <c r="B432" s="2">
        <v>3.6282000000000001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3.7805523386694176E-3</v>
      </c>
      <c r="G432" s="2">
        <f t="shared" si="61"/>
        <v>5.90927352960092E-3</v>
      </c>
      <c r="H432" s="2">
        <f t="shared" si="58"/>
        <v>0.63976600841571385</v>
      </c>
      <c r="I432" s="2">
        <f t="shared" si="59"/>
        <v>39.015689136880816</v>
      </c>
    </row>
    <row r="433" spans="1:9" ht="13.5" x14ac:dyDescent="0.25">
      <c r="A433" s="3">
        <v>42636</v>
      </c>
      <c r="B433" s="2">
        <v>3.6282000000000001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3.5105128859073162E-3</v>
      </c>
      <c r="G433" s="2">
        <f t="shared" si="61"/>
        <v>5.4871825632008542E-3</v>
      </c>
      <c r="H433" s="2">
        <f t="shared" si="58"/>
        <v>0.63976600841571385</v>
      </c>
      <c r="I433" s="2">
        <f t="shared" si="59"/>
        <v>39.015689136880816</v>
      </c>
    </row>
    <row r="434" spans="1:9" ht="13.5" x14ac:dyDescent="0.25">
      <c r="A434" s="3">
        <v>42639</v>
      </c>
      <c r="B434" s="2">
        <v>3.6191</v>
      </c>
      <c r="C434" s="2">
        <f t="shared" si="54"/>
        <v>-9.100000000000108E-3</v>
      </c>
      <c r="D434" s="2">
        <f t="shared" si="55"/>
        <v>0</v>
      </c>
      <c r="E434" s="2">
        <f t="shared" si="56"/>
        <v>9.100000000000108E-3</v>
      </c>
      <c r="F434" s="2">
        <f t="shared" si="61"/>
        <v>3.2597619654853652E-3</v>
      </c>
      <c r="G434" s="2">
        <f t="shared" si="61"/>
        <v>5.7452409515436577E-3</v>
      </c>
      <c r="H434" s="2">
        <f t="shared" si="58"/>
        <v>0.56738472641595949</v>
      </c>
      <c r="I434" s="2">
        <f t="shared" si="59"/>
        <v>36.199454853267753</v>
      </c>
    </row>
    <row r="435" spans="1:9" ht="13.5" x14ac:dyDescent="0.25">
      <c r="A435" s="3">
        <v>42640</v>
      </c>
      <c r="B435" s="2">
        <v>3.6145999999999998</v>
      </c>
      <c r="C435" s="2">
        <f t="shared" si="54"/>
        <v>-4.5000000000001705E-3</v>
      </c>
      <c r="D435" s="2">
        <f t="shared" si="55"/>
        <v>0</v>
      </c>
      <c r="E435" s="2">
        <f t="shared" si="56"/>
        <v>4.5000000000001705E-3</v>
      </c>
      <c r="F435" s="2">
        <f t="shared" si="61"/>
        <v>3.0269218250935535E-3</v>
      </c>
      <c r="G435" s="2">
        <f t="shared" si="61"/>
        <v>5.6562951692905516E-3</v>
      </c>
      <c r="H435" s="2">
        <f t="shared" si="58"/>
        <v>0.53514212651551019</v>
      </c>
      <c r="I435" s="2">
        <f t="shared" si="59"/>
        <v>34.85945159554602</v>
      </c>
    </row>
    <row r="436" spans="1:9" ht="13.5" x14ac:dyDescent="0.25">
      <c r="A436" s="3">
        <v>42641</v>
      </c>
      <c r="B436" s="2">
        <v>3.6191</v>
      </c>
      <c r="C436" s="2">
        <f t="shared" si="54"/>
        <v>4.5000000000001705E-3</v>
      </c>
      <c r="D436" s="2">
        <f t="shared" si="55"/>
        <v>4.5000000000001705E-3</v>
      </c>
      <c r="E436" s="2">
        <f t="shared" si="56"/>
        <v>0</v>
      </c>
      <c r="F436" s="2">
        <f t="shared" si="61"/>
        <v>3.1321416947297405E-3</v>
      </c>
      <c r="G436" s="2">
        <f t="shared" si="61"/>
        <v>5.2522740857697979E-3</v>
      </c>
      <c r="H436" s="2">
        <f t="shared" si="58"/>
        <v>0.5963401078431495</v>
      </c>
      <c r="I436" s="2">
        <f t="shared" si="59"/>
        <v>37.356707691124662</v>
      </c>
    </row>
    <row r="437" spans="1:9" ht="13.5" x14ac:dyDescent="0.25">
      <c r="A437" s="3">
        <v>42642</v>
      </c>
      <c r="B437" s="2">
        <v>3.6236000000000002</v>
      </c>
      <c r="C437" s="2">
        <f t="shared" si="54"/>
        <v>4.5000000000001705E-3</v>
      </c>
      <c r="D437" s="2">
        <f t="shared" si="55"/>
        <v>4.5000000000001705E-3</v>
      </c>
      <c r="E437" s="2">
        <f t="shared" si="56"/>
        <v>0</v>
      </c>
      <c r="F437" s="2">
        <f t="shared" si="61"/>
        <v>3.2298458593919138E-3</v>
      </c>
      <c r="G437" s="2">
        <f t="shared" si="61"/>
        <v>4.877111651071955E-3</v>
      </c>
      <c r="H437" s="2">
        <f t="shared" si="58"/>
        <v>0.6622456261959917</v>
      </c>
      <c r="I437" s="2">
        <f t="shared" si="59"/>
        <v>39.840419235244106</v>
      </c>
    </row>
    <row r="438" spans="1:9" ht="13.5" x14ac:dyDescent="0.25">
      <c r="A438" s="3">
        <v>42643</v>
      </c>
      <c r="B438" s="2">
        <v>3.6236000000000002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2.999142583721063E-3</v>
      </c>
      <c r="G438" s="2">
        <f t="shared" si="61"/>
        <v>4.5287465331382438E-3</v>
      </c>
      <c r="H438" s="2">
        <f t="shared" si="58"/>
        <v>0.66224562619599181</v>
      </c>
      <c r="I438" s="2">
        <f t="shared" si="59"/>
        <v>39.840419235244113</v>
      </c>
    </row>
    <row r="439" spans="1:9" ht="13.5" x14ac:dyDescent="0.25">
      <c r="A439" s="3">
        <v>42647</v>
      </c>
      <c r="B439" s="2">
        <v>3.6191</v>
      </c>
      <c r="C439" s="2">
        <f t="shared" si="54"/>
        <v>-4.5000000000001705E-3</v>
      </c>
      <c r="D439" s="2">
        <f t="shared" si="55"/>
        <v>0</v>
      </c>
      <c r="E439" s="2">
        <f t="shared" si="56"/>
        <v>4.5000000000001705E-3</v>
      </c>
      <c r="F439" s="2">
        <f t="shared" si="61"/>
        <v>2.7849181134552729E-3</v>
      </c>
      <c r="G439" s="2">
        <f t="shared" si="61"/>
        <v>4.5266932093426665E-3</v>
      </c>
      <c r="H439" s="2">
        <f t="shared" si="58"/>
        <v>0.61522130718014323</v>
      </c>
      <c r="I439" s="2">
        <f t="shared" si="59"/>
        <v>38.08897916621703</v>
      </c>
    </row>
    <row r="440" spans="1:9" ht="13.5" x14ac:dyDescent="0.25">
      <c r="A440" s="3">
        <v>42648</v>
      </c>
      <c r="B440" s="2">
        <v>3.6145999999999998</v>
      </c>
      <c r="C440" s="2">
        <f t="shared" si="54"/>
        <v>-4.5000000000001705E-3</v>
      </c>
      <c r="D440" s="2">
        <f t="shared" si="55"/>
        <v>0</v>
      </c>
      <c r="E440" s="2">
        <f t="shared" si="56"/>
        <v>4.5000000000001705E-3</v>
      </c>
      <c r="F440" s="2">
        <f t="shared" si="61"/>
        <v>2.5859953910656107E-3</v>
      </c>
      <c r="G440" s="2">
        <f t="shared" si="61"/>
        <v>4.5247865515324883E-3</v>
      </c>
      <c r="H440" s="2">
        <f t="shared" si="58"/>
        <v>0.57151765317852765</v>
      </c>
      <c r="I440" s="2">
        <f t="shared" si="59"/>
        <v>36.367243601914673</v>
      </c>
    </row>
    <row r="441" spans="1:9" ht="13.5" x14ac:dyDescent="0.25">
      <c r="A441" s="3">
        <v>42649</v>
      </c>
      <c r="B441" s="2">
        <v>3.5828000000000002</v>
      </c>
      <c r="C441" s="2">
        <f t="shared" si="54"/>
        <v>-3.1799999999999606E-2</v>
      </c>
      <c r="D441" s="2">
        <f t="shared" si="55"/>
        <v>0</v>
      </c>
      <c r="E441" s="2">
        <f t="shared" si="56"/>
        <v>3.1799999999999606E-2</v>
      </c>
      <c r="F441" s="2">
        <f t="shared" si="61"/>
        <v>2.401281434560924E-3</v>
      </c>
      <c r="G441" s="2">
        <f t="shared" si="61"/>
        <v>6.4730160835658537E-3</v>
      </c>
      <c r="H441" s="2">
        <f t="shared" si="58"/>
        <v>0.37096793883418044</v>
      </c>
      <c r="I441" s="2">
        <f t="shared" si="59"/>
        <v>27.058834005238495</v>
      </c>
    </row>
    <row r="442" spans="1:9" ht="13.5" x14ac:dyDescent="0.25">
      <c r="A442" s="3">
        <v>42650</v>
      </c>
      <c r="B442" s="2">
        <v>3.5828000000000002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2.2297613320922866E-3</v>
      </c>
      <c r="G442" s="2">
        <f t="shared" si="61"/>
        <v>6.0106577918825777E-3</v>
      </c>
      <c r="H442" s="2">
        <f t="shared" si="58"/>
        <v>0.3709679388341805</v>
      </c>
      <c r="I442" s="2">
        <f t="shared" si="59"/>
        <v>27.058834005238495</v>
      </c>
    </row>
    <row r="443" spans="1:9" ht="13.5" x14ac:dyDescent="0.25">
      <c r="A443" s="3">
        <v>42653</v>
      </c>
      <c r="B443" s="2">
        <v>3.6282000000000001</v>
      </c>
      <c r="C443" s="2">
        <f t="shared" si="54"/>
        <v>4.5399999999999885E-2</v>
      </c>
      <c r="D443" s="2">
        <f t="shared" si="55"/>
        <v>4.5399999999999885E-2</v>
      </c>
      <c r="E443" s="2">
        <f t="shared" si="56"/>
        <v>0</v>
      </c>
      <c r="F443" s="2">
        <f t="shared" si="61"/>
        <v>5.3133498083714004E-3</v>
      </c>
      <c r="G443" s="2">
        <f t="shared" si="61"/>
        <v>5.5813250924623943E-3</v>
      </c>
      <c r="H443" s="2">
        <f t="shared" si="58"/>
        <v>0.95198715723388061</v>
      </c>
      <c r="I443" s="2">
        <f t="shared" si="59"/>
        <v>48.77015474747904</v>
      </c>
    </row>
    <row r="444" spans="1:9" ht="13.5" x14ac:dyDescent="0.25">
      <c r="A444" s="3">
        <v>42654</v>
      </c>
      <c r="B444" s="2">
        <v>3.6236000000000002</v>
      </c>
      <c r="C444" s="2">
        <f t="shared" si="54"/>
        <v>-4.5999999999999375E-3</v>
      </c>
      <c r="D444" s="2">
        <f t="shared" si="55"/>
        <v>0</v>
      </c>
      <c r="E444" s="2">
        <f t="shared" si="56"/>
        <v>4.5999999999999375E-3</v>
      </c>
      <c r="F444" s="2">
        <f t="shared" si="61"/>
        <v>4.9338248220591576E-3</v>
      </c>
      <c r="G444" s="2">
        <f t="shared" si="61"/>
        <v>5.5112304430007903E-3</v>
      </c>
      <c r="H444" s="2">
        <f t="shared" si="58"/>
        <v>0.89523108733823087</v>
      </c>
      <c r="I444" s="2">
        <f t="shared" si="59"/>
        <v>47.235985802424956</v>
      </c>
    </row>
    <row r="445" spans="1:9" ht="13.5" x14ac:dyDescent="0.25">
      <c r="A445" s="3">
        <v>42655</v>
      </c>
      <c r="B445" s="2">
        <v>3.61</v>
      </c>
      <c r="C445" s="2">
        <f t="shared" si="54"/>
        <v>-1.3600000000000279E-2</v>
      </c>
      <c r="D445" s="2">
        <f t="shared" si="55"/>
        <v>0</v>
      </c>
      <c r="E445" s="2">
        <f t="shared" si="56"/>
        <v>1.3600000000000279E-2</v>
      </c>
      <c r="F445" s="2">
        <f t="shared" ref="F445:G460" si="62">((F444*13)+D445)/14</f>
        <v>4.5814087633406471E-3</v>
      </c>
      <c r="G445" s="2">
        <f t="shared" si="62"/>
        <v>6.0889996970721824E-3</v>
      </c>
      <c r="H445" s="2">
        <f t="shared" si="58"/>
        <v>0.75240745463389647</v>
      </c>
      <c r="I445" s="2">
        <f t="shared" si="59"/>
        <v>42.935645625354034</v>
      </c>
    </row>
    <row r="446" spans="1:9" ht="13.5" x14ac:dyDescent="0.25">
      <c r="A446" s="3">
        <v>42656</v>
      </c>
      <c r="B446" s="2">
        <v>3.601</v>
      </c>
      <c r="C446" s="2">
        <f t="shared" si="54"/>
        <v>-8.999999999999897E-3</v>
      </c>
      <c r="D446" s="2">
        <f t="shared" si="55"/>
        <v>0</v>
      </c>
      <c r="E446" s="2">
        <f t="shared" si="56"/>
        <v>8.999999999999897E-3</v>
      </c>
      <c r="F446" s="2">
        <f t="shared" si="62"/>
        <v>4.2541652802448862E-3</v>
      </c>
      <c r="G446" s="2">
        <f t="shared" si="62"/>
        <v>6.2969282901384482E-3</v>
      </c>
      <c r="H446" s="2">
        <f t="shared" si="58"/>
        <v>0.67559373145590507</v>
      </c>
      <c r="I446" s="2">
        <f t="shared" si="59"/>
        <v>40.31966214560191</v>
      </c>
    </row>
    <row r="447" spans="1:9" ht="13.5" x14ac:dyDescent="0.25">
      <c r="A447" s="3">
        <v>42657</v>
      </c>
      <c r="B447" s="2">
        <v>3.5828000000000002</v>
      </c>
      <c r="C447" s="2">
        <f t="shared" si="54"/>
        <v>-1.8199999999999772E-2</v>
      </c>
      <c r="D447" s="2">
        <f t="shared" si="55"/>
        <v>0</v>
      </c>
      <c r="E447" s="2">
        <f t="shared" si="56"/>
        <v>1.8199999999999772E-2</v>
      </c>
      <c r="F447" s="2">
        <f t="shared" si="62"/>
        <v>3.9502963316559656E-3</v>
      </c>
      <c r="G447" s="2">
        <f t="shared" si="62"/>
        <v>7.1471476979856853E-3</v>
      </c>
      <c r="H447" s="2">
        <f t="shared" si="58"/>
        <v>0.55270948615897453</v>
      </c>
      <c r="I447" s="2">
        <f t="shared" si="59"/>
        <v>35.59645194969751</v>
      </c>
    </row>
    <row r="448" spans="1:9" ht="13.5" x14ac:dyDescent="0.25">
      <c r="A448" s="3">
        <v>42660</v>
      </c>
      <c r="B448" s="2">
        <v>3.5874000000000001</v>
      </c>
      <c r="C448" s="2">
        <f t="shared" si="54"/>
        <v>4.5999999999999375E-3</v>
      </c>
      <c r="D448" s="2">
        <f t="shared" si="55"/>
        <v>4.5999999999999375E-3</v>
      </c>
      <c r="E448" s="2">
        <f t="shared" si="56"/>
        <v>0</v>
      </c>
      <c r="F448" s="2">
        <f t="shared" si="62"/>
        <v>3.996703736537678E-3</v>
      </c>
      <c r="G448" s="2">
        <f t="shared" si="62"/>
        <v>6.636637148129565E-3</v>
      </c>
      <c r="H448" s="2">
        <f t="shared" si="58"/>
        <v>0.60221820891083189</v>
      </c>
      <c r="I448" s="2">
        <f t="shared" si="59"/>
        <v>37.58652882369951</v>
      </c>
    </row>
    <row r="449" spans="1:9" ht="13.5" x14ac:dyDescent="0.25">
      <c r="A449" s="3">
        <v>42661</v>
      </c>
      <c r="B449" s="2">
        <v>3.6055000000000001</v>
      </c>
      <c r="C449" s="2">
        <f t="shared" si="54"/>
        <v>1.8100000000000005E-2</v>
      </c>
      <c r="D449" s="2">
        <f t="shared" si="55"/>
        <v>1.8100000000000005E-2</v>
      </c>
      <c r="E449" s="2">
        <f t="shared" si="56"/>
        <v>0</v>
      </c>
      <c r="F449" s="2">
        <f t="shared" si="62"/>
        <v>5.0040820410707015E-3</v>
      </c>
      <c r="G449" s="2">
        <f t="shared" si="62"/>
        <v>6.162591637548882E-3</v>
      </c>
      <c r="H449" s="2">
        <f t="shared" si="58"/>
        <v>0.81200935180917366</v>
      </c>
      <c r="I449" s="2">
        <f t="shared" si="59"/>
        <v>44.8126468551851</v>
      </c>
    </row>
    <row r="450" spans="1:9" ht="13.5" x14ac:dyDescent="0.25">
      <c r="A450" s="3">
        <v>42662</v>
      </c>
      <c r="B450" s="2">
        <v>3.6055000000000001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4.6466476095656517E-3</v>
      </c>
      <c r="G450" s="2">
        <f t="shared" si="62"/>
        <v>5.7224065205811045E-3</v>
      </c>
      <c r="H450" s="2">
        <f t="shared" si="58"/>
        <v>0.81200935180917366</v>
      </c>
      <c r="I450" s="2">
        <f t="shared" si="59"/>
        <v>44.8126468551851</v>
      </c>
    </row>
    <row r="451" spans="1:9" ht="13.5" x14ac:dyDescent="0.25">
      <c r="A451" s="3">
        <v>42663</v>
      </c>
      <c r="B451" s="2">
        <v>3.5419999999999998</v>
      </c>
      <c r="C451" s="2">
        <f t="shared" ref="C451:C514" si="63">B451-B450</f>
        <v>-6.3500000000000334E-2</v>
      </c>
      <c r="D451" s="2">
        <f t="shared" ref="D451:D514" si="64">IF(C451&gt;0,C451,0)</f>
        <v>0</v>
      </c>
      <c r="E451" s="2">
        <f t="shared" ref="E451:E514" si="65">IF(C451&lt;0,-C451,0)</f>
        <v>6.3500000000000334E-2</v>
      </c>
      <c r="F451" s="2">
        <f t="shared" si="62"/>
        <v>4.3147442088823911E-3</v>
      </c>
      <c r="G451" s="2">
        <f t="shared" si="62"/>
        <v>9.849377483396763E-3</v>
      </c>
      <c r="H451" s="2">
        <f t="shared" si="58"/>
        <v>0.43807278339730782</v>
      </c>
      <c r="I451" s="2">
        <f t="shared" si="59"/>
        <v>30.462490386780232</v>
      </c>
    </row>
    <row r="452" spans="1:9" ht="13.5" x14ac:dyDescent="0.25">
      <c r="A452" s="3">
        <v>42664</v>
      </c>
      <c r="B452" s="2">
        <v>3.5918999999999999</v>
      </c>
      <c r="C452" s="2">
        <f t="shared" si="63"/>
        <v>4.9900000000000055E-2</v>
      </c>
      <c r="D452" s="2">
        <f t="shared" si="64"/>
        <v>4.9900000000000055E-2</v>
      </c>
      <c r="E452" s="2">
        <f t="shared" si="65"/>
        <v>0</v>
      </c>
      <c r="F452" s="2">
        <f t="shared" si="62"/>
        <v>7.5708339082479386E-3</v>
      </c>
      <c r="G452" s="2">
        <f t="shared" si="62"/>
        <v>9.1458505202969952E-3</v>
      </c>
      <c r="H452" s="2">
        <f t="shared" si="58"/>
        <v>0.82778894007138104</v>
      </c>
      <c r="I452" s="2">
        <f t="shared" si="59"/>
        <v>45.289087920569933</v>
      </c>
    </row>
    <row r="453" spans="1:9" ht="13.5" x14ac:dyDescent="0.25">
      <c r="A453" s="3">
        <v>42667</v>
      </c>
      <c r="B453" s="2">
        <v>3.5918999999999999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7.0300600576587999E-3</v>
      </c>
      <c r="G453" s="2">
        <f t="shared" si="62"/>
        <v>8.492575483132923E-3</v>
      </c>
      <c r="H453" s="2">
        <f t="shared" si="58"/>
        <v>0.82778894007138115</v>
      </c>
      <c r="I453" s="2">
        <f t="shared" si="59"/>
        <v>45.289087920569933</v>
      </c>
    </row>
    <row r="454" spans="1:9" ht="13.5" x14ac:dyDescent="0.25">
      <c r="A454" s="3">
        <v>42668</v>
      </c>
      <c r="B454" s="2">
        <v>3.601</v>
      </c>
      <c r="C454" s="2">
        <f t="shared" si="63"/>
        <v>9.100000000000108E-3</v>
      </c>
      <c r="D454" s="2">
        <f t="shared" si="64"/>
        <v>9.100000000000108E-3</v>
      </c>
      <c r="E454" s="2">
        <f t="shared" si="65"/>
        <v>0</v>
      </c>
      <c r="F454" s="2">
        <f t="shared" si="62"/>
        <v>7.1779129106831789E-3</v>
      </c>
      <c r="G454" s="2">
        <f t="shared" si="62"/>
        <v>7.8859629486234279E-3</v>
      </c>
      <c r="H454" s="2">
        <f t="shared" si="58"/>
        <v>0.91021387716970614</v>
      </c>
      <c r="I454" s="2">
        <f t="shared" si="59"/>
        <v>47.649841101475857</v>
      </c>
    </row>
    <row r="455" spans="1:9" ht="13.5" x14ac:dyDescent="0.25">
      <c r="A455" s="3">
        <v>42669</v>
      </c>
      <c r="B455" s="2">
        <v>3.6282000000000001</v>
      </c>
      <c r="C455" s="2">
        <f t="shared" si="63"/>
        <v>2.7200000000000113E-2</v>
      </c>
      <c r="D455" s="2">
        <f t="shared" si="64"/>
        <v>2.7200000000000113E-2</v>
      </c>
      <c r="E455" s="2">
        <f t="shared" si="65"/>
        <v>0</v>
      </c>
      <c r="F455" s="2">
        <f t="shared" si="62"/>
        <v>8.6080619884915301E-3</v>
      </c>
      <c r="G455" s="2">
        <f t="shared" si="62"/>
        <v>7.3226798808646116E-3</v>
      </c>
      <c r="H455" s="2">
        <f t="shared" si="58"/>
        <v>1.175534384752478</v>
      </c>
      <c r="I455" s="2">
        <f t="shared" si="59"/>
        <v>54.034282013254625</v>
      </c>
    </row>
    <row r="456" spans="1:9" ht="13.5" x14ac:dyDescent="0.25">
      <c r="A456" s="3">
        <v>42670</v>
      </c>
      <c r="B456" s="2">
        <v>3.6191</v>
      </c>
      <c r="C456" s="2">
        <f t="shared" si="63"/>
        <v>-9.100000000000108E-3</v>
      </c>
      <c r="D456" s="2">
        <f t="shared" si="64"/>
        <v>0</v>
      </c>
      <c r="E456" s="2">
        <f t="shared" si="65"/>
        <v>9.100000000000108E-3</v>
      </c>
      <c r="F456" s="2">
        <f t="shared" si="62"/>
        <v>7.9932004178849929E-3</v>
      </c>
      <c r="G456" s="2">
        <f t="shared" si="62"/>
        <v>7.4496313179457183E-3</v>
      </c>
      <c r="H456" s="2">
        <f t="shared" si="58"/>
        <v>1.0729659061959012</v>
      </c>
      <c r="I456" s="2">
        <f t="shared" si="59"/>
        <v>51.759939851828079</v>
      </c>
    </row>
    <row r="457" spans="1:9" ht="13.5" x14ac:dyDescent="0.25">
      <c r="A457" s="3">
        <v>42671</v>
      </c>
      <c r="B457" s="2">
        <v>3.6191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7.4222575308932077E-3</v>
      </c>
      <c r="G457" s="2">
        <f t="shared" si="62"/>
        <v>6.9175147952353095E-3</v>
      </c>
      <c r="H457" s="2">
        <f t="shared" si="58"/>
        <v>1.0729659061959012</v>
      </c>
      <c r="I457" s="2">
        <f t="shared" si="59"/>
        <v>51.759939851828079</v>
      </c>
    </row>
    <row r="458" spans="1:9" ht="13.5" x14ac:dyDescent="0.25">
      <c r="A458" s="3">
        <v>42674</v>
      </c>
      <c r="B458" s="2">
        <v>3.5918999999999999</v>
      </c>
      <c r="C458" s="2">
        <f t="shared" si="63"/>
        <v>-2.7200000000000113E-2</v>
      </c>
      <c r="D458" s="2">
        <f t="shared" si="64"/>
        <v>0</v>
      </c>
      <c r="E458" s="2">
        <f t="shared" si="65"/>
        <v>2.7200000000000113E-2</v>
      </c>
      <c r="F458" s="2">
        <f t="shared" si="62"/>
        <v>6.8920962786865507E-3</v>
      </c>
      <c r="G458" s="2">
        <f t="shared" si="62"/>
        <v>8.3662637384327963E-3</v>
      </c>
      <c r="H458" s="2">
        <f t="shared" si="58"/>
        <v>0.82379620033083101</v>
      </c>
      <c r="I458" s="2">
        <f t="shared" si="59"/>
        <v>45.169312239020833</v>
      </c>
    </row>
    <row r="459" spans="1:9" ht="13.5" x14ac:dyDescent="0.25">
      <c r="A459" s="3">
        <v>42675</v>
      </c>
      <c r="B459" s="2">
        <v>3.5828000000000002</v>
      </c>
      <c r="C459" s="2">
        <f t="shared" si="63"/>
        <v>-9.0999999999996639E-3</v>
      </c>
      <c r="D459" s="2">
        <f t="shared" si="64"/>
        <v>0</v>
      </c>
      <c r="E459" s="2">
        <f t="shared" si="65"/>
        <v>9.0999999999996639E-3</v>
      </c>
      <c r="F459" s="2">
        <f t="shared" si="62"/>
        <v>6.3998036873517969E-3</v>
      </c>
      <c r="G459" s="2">
        <f t="shared" si="62"/>
        <v>8.4186734714018583E-3</v>
      </c>
      <c r="H459" s="2">
        <f t="shared" si="58"/>
        <v>0.76019146117162761</v>
      </c>
      <c r="I459" s="2">
        <f t="shared" si="59"/>
        <v>43.18799846157787</v>
      </c>
    </row>
    <row r="460" spans="1:9" ht="13.5" x14ac:dyDescent="0.25">
      <c r="A460" s="3">
        <v>42676</v>
      </c>
      <c r="B460" s="2">
        <v>3.5828000000000002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5.9426748525409547E-3</v>
      </c>
      <c r="G460" s="2">
        <f t="shared" si="62"/>
        <v>7.8173396520160119E-3</v>
      </c>
      <c r="H460" s="2">
        <f t="shared" si="58"/>
        <v>0.76019146117162761</v>
      </c>
      <c r="I460" s="2">
        <f t="shared" si="59"/>
        <v>43.18799846157787</v>
      </c>
    </row>
    <row r="461" spans="1:9" ht="13.5" x14ac:dyDescent="0.25">
      <c r="A461" s="3">
        <v>42677</v>
      </c>
      <c r="B461" s="2">
        <v>3.5556000000000001</v>
      </c>
      <c r="C461" s="2">
        <f t="shared" si="63"/>
        <v>-2.7200000000000113E-2</v>
      </c>
      <c r="D461" s="2">
        <f t="shared" si="64"/>
        <v>0</v>
      </c>
      <c r="E461" s="2">
        <f t="shared" si="65"/>
        <v>2.7200000000000113E-2</v>
      </c>
      <c r="F461" s="2">
        <f t="shared" ref="F461:G476" si="66">((F460*13)+D461)/14</f>
        <v>5.5181980773594584E-3</v>
      </c>
      <c r="G461" s="2">
        <f t="shared" si="66"/>
        <v>9.2018153911577333E-3</v>
      </c>
      <c r="H461" s="2">
        <f t="shared" si="58"/>
        <v>0.59968580576633179</v>
      </c>
      <c r="I461" s="2">
        <f t="shared" si="59"/>
        <v>37.487724377166145</v>
      </c>
    </row>
    <row r="462" spans="1:9" ht="13.5" x14ac:dyDescent="0.25">
      <c r="A462" s="3">
        <v>42678</v>
      </c>
      <c r="B462" s="2">
        <v>3.5556000000000001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5.124041071833783E-3</v>
      </c>
      <c r="G462" s="2">
        <f t="shared" si="66"/>
        <v>8.5445428632178952E-3</v>
      </c>
      <c r="H462" s="2">
        <f t="shared" si="58"/>
        <v>0.59968580576633179</v>
      </c>
      <c r="I462" s="2">
        <f t="shared" si="59"/>
        <v>37.487724377166145</v>
      </c>
    </row>
    <row r="463" spans="1:9" ht="13.5" x14ac:dyDescent="0.25">
      <c r="A463" s="3">
        <v>42681</v>
      </c>
      <c r="B463" s="2">
        <v>3.6145999999999998</v>
      </c>
      <c r="C463" s="2">
        <f t="shared" si="63"/>
        <v>5.8999999999999719E-2</v>
      </c>
      <c r="D463" s="2">
        <f t="shared" si="64"/>
        <v>5.8999999999999719E-2</v>
      </c>
      <c r="E463" s="2">
        <f t="shared" si="65"/>
        <v>0</v>
      </c>
      <c r="F463" s="2">
        <f t="shared" si="66"/>
        <v>8.9723238524170631E-3</v>
      </c>
      <c r="G463" s="2">
        <f t="shared" si="66"/>
        <v>7.9342183729880465E-3</v>
      </c>
      <c r="H463" s="2">
        <f t="shared" si="58"/>
        <v>1.1308390355076732</v>
      </c>
      <c r="I463" s="2">
        <f t="shared" si="59"/>
        <v>53.070129496583505</v>
      </c>
    </row>
    <row r="464" spans="1:9" ht="13.5" x14ac:dyDescent="0.25">
      <c r="A464" s="3">
        <v>42682</v>
      </c>
      <c r="B464" s="2">
        <v>3.5828000000000002</v>
      </c>
      <c r="C464" s="2">
        <f t="shared" si="63"/>
        <v>-3.1799999999999606E-2</v>
      </c>
      <c r="D464" s="2">
        <f t="shared" si="64"/>
        <v>0</v>
      </c>
      <c r="E464" s="2">
        <f t="shared" si="65"/>
        <v>3.1799999999999606E-2</v>
      </c>
      <c r="F464" s="2">
        <f t="shared" si="66"/>
        <v>8.3314435772444163E-3</v>
      </c>
      <c r="G464" s="2">
        <f t="shared" si="66"/>
        <v>9.6389170606317309E-3</v>
      </c>
      <c r="H464" s="2">
        <f t="shared" si="58"/>
        <v>0.86435473247016159</v>
      </c>
      <c r="I464" s="2">
        <f t="shared" si="59"/>
        <v>46.362138997278798</v>
      </c>
    </row>
    <row r="465" spans="1:9" ht="13.5" x14ac:dyDescent="0.25">
      <c r="A465" s="3">
        <v>42683</v>
      </c>
      <c r="B465" s="2">
        <v>3.5828000000000002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7.7363404645841008E-3</v>
      </c>
      <c r="G465" s="2">
        <f t="shared" si="66"/>
        <v>8.9504229848723221E-3</v>
      </c>
      <c r="H465" s="2">
        <f t="shared" ref="H465:H528" si="67">F465/G465</f>
        <v>0.86435473247016159</v>
      </c>
      <c r="I465" s="2">
        <f t="shared" ref="I465:I528" si="68">IF(G465=0,100,100-(100/(1+H465)))</f>
        <v>46.362138997278798</v>
      </c>
    </row>
    <row r="466" spans="1:9" ht="13.5" x14ac:dyDescent="0.25">
      <c r="A466" s="3">
        <v>42684</v>
      </c>
      <c r="B466" s="2">
        <v>3.5647000000000002</v>
      </c>
      <c r="C466" s="2">
        <f t="shared" si="63"/>
        <v>-1.8100000000000005E-2</v>
      </c>
      <c r="D466" s="2">
        <f t="shared" si="64"/>
        <v>0</v>
      </c>
      <c r="E466" s="2">
        <f t="shared" si="65"/>
        <v>1.8100000000000005E-2</v>
      </c>
      <c r="F466" s="2">
        <f t="shared" si="66"/>
        <v>7.1837447171138073E-3</v>
      </c>
      <c r="G466" s="2">
        <f t="shared" si="66"/>
        <v>9.603964200238584E-3</v>
      </c>
      <c r="H466" s="2">
        <f t="shared" si="67"/>
        <v>0.74799786497906218</v>
      </c>
      <c r="I466" s="2">
        <f t="shared" si="68"/>
        <v>42.791692139053147</v>
      </c>
    </row>
    <row r="467" spans="1:9" ht="13.5" x14ac:dyDescent="0.25">
      <c r="A467" s="3">
        <v>42685</v>
      </c>
      <c r="B467" s="2">
        <v>3.5828000000000002</v>
      </c>
      <c r="C467" s="2">
        <f t="shared" si="63"/>
        <v>1.8100000000000005E-2</v>
      </c>
      <c r="D467" s="2">
        <f t="shared" si="64"/>
        <v>1.8100000000000005E-2</v>
      </c>
      <c r="E467" s="2">
        <f t="shared" si="65"/>
        <v>0</v>
      </c>
      <c r="F467" s="2">
        <f t="shared" si="66"/>
        <v>7.9634772373199641E-3</v>
      </c>
      <c r="G467" s="2">
        <f t="shared" si="66"/>
        <v>8.9179667573643998E-3</v>
      </c>
      <c r="H467" s="2">
        <f t="shared" si="67"/>
        <v>0.89297005180511302</v>
      </c>
      <c r="I467" s="2">
        <f t="shared" si="68"/>
        <v>47.172962454085727</v>
      </c>
    </row>
    <row r="468" spans="1:9" ht="13.5" x14ac:dyDescent="0.25">
      <c r="A468" s="3">
        <v>42688</v>
      </c>
      <c r="B468" s="2">
        <v>3.6145999999999998</v>
      </c>
      <c r="C468" s="2">
        <f t="shared" si="63"/>
        <v>3.1799999999999606E-2</v>
      </c>
      <c r="D468" s="2">
        <f t="shared" si="64"/>
        <v>3.1799999999999606E-2</v>
      </c>
      <c r="E468" s="2">
        <f t="shared" si="65"/>
        <v>0</v>
      </c>
      <c r="F468" s="2">
        <f t="shared" si="66"/>
        <v>9.6660860060827948E-3</v>
      </c>
      <c r="G468" s="2">
        <f t="shared" si="66"/>
        <v>8.280969131838371E-3</v>
      </c>
      <c r="H468" s="2">
        <f t="shared" si="67"/>
        <v>1.1672650691232476</v>
      </c>
      <c r="I468" s="2">
        <f t="shared" si="68"/>
        <v>53.858897361154661</v>
      </c>
    </row>
    <row r="469" spans="1:9" ht="13.5" x14ac:dyDescent="0.25">
      <c r="A469" s="3">
        <v>42689</v>
      </c>
      <c r="B469" s="2">
        <v>3.6055000000000001</v>
      </c>
      <c r="C469" s="2">
        <f t="shared" si="63"/>
        <v>-9.0999999999996639E-3</v>
      </c>
      <c r="D469" s="2">
        <f t="shared" si="64"/>
        <v>0</v>
      </c>
      <c r="E469" s="2">
        <f t="shared" si="65"/>
        <v>9.0999999999996639E-3</v>
      </c>
      <c r="F469" s="2">
        <f t="shared" si="66"/>
        <v>8.9756512913625967E-3</v>
      </c>
      <c r="G469" s="2">
        <f t="shared" si="66"/>
        <v>8.3394713367070349E-3</v>
      </c>
      <c r="H469" s="2">
        <f t="shared" si="67"/>
        <v>1.076285405749325</v>
      </c>
      <c r="I469" s="2">
        <f t="shared" si="68"/>
        <v>51.837064536939081</v>
      </c>
    </row>
    <row r="470" spans="1:9" ht="13.5" x14ac:dyDescent="0.25">
      <c r="A470" s="3">
        <v>42690</v>
      </c>
      <c r="B470" s="2">
        <v>3.6055000000000001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8.3345333419795539E-3</v>
      </c>
      <c r="G470" s="2">
        <f t="shared" si="66"/>
        <v>7.7437948126565324E-3</v>
      </c>
      <c r="H470" s="2">
        <f t="shared" si="67"/>
        <v>1.076285405749325</v>
      </c>
      <c r="I470" s="2">
        <f t="shared" si="68"/>
        <v>51.837064536939081</v>
      </c>
    </row>
    <row r="471" spans="1:9" ht="13.5" x14ac:dyDescent="0.25">
      <c r="A471" s="3">
        <v>42691</v>
      </c>
      <c r="B471" s="2">
        <v>3.6055000000000001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7.7392095318381581E-3</v>
      </c>
      <c r="G471" s="2">
        <f t="shared" si="66"/>
        <v>7.1906666117524942E-3</v>
      </c>
      <c r="H471" s="2">
        <f t="shared" si="67"/>
        <v>1.0762854057493252</v>
      </c>
      <c r="I471" s="2">
        <f t="shared" si="68"/>
        <v>51.837064536939081</v>
      </c>
    </row>
    <row r="472" spans="1:9" ht="13.5" x14ac:dyDescent="0.25">
      <c r="A472" s="3">
        <v>42692</v>
      </c>
      <c r="B472" s="2">
        <v>3.5828000000000002</v>
      </c>
      <c r="C472" s="2">
        <f t="shared" si="63"/>
        <v>-2.2699999999999942E-2</v>
      </c>
      <c r="D472" s="2">
        <f t="shared" si="64"/>
        <v>0</v>
      </c>
      <c r="E472" s="2">
        <f t="shared" si="65"/>
        <v>2.2699999999999942E-2</v>
      </c>
      <c r="F472" s="2">
        <f t="shared" si="66"/>
        <v>7.1864088509925751E-3</v>
      </c>
      <c r="G472" s="2">
        <f t="shared" si="66"/>
        <v>8.2984761394844543E-3</v>
      </c>
      <c r="H472" s="2">
        <f t="shared" si="67"/>
        <v>0.86599138567132561</v>
      </c>
      <c r="I472" s="2">
        <f t="shared" si="68"/>
        <v>46.409184539711525</v>
      </c>
    </row>
    <row r="473" spans="1:9" ht="13.5" x14ac:dyDescent="0.25">
      <c r="A473" s="3">
        <v>42695</v>
      </c>
      <c r="B473" s="2">
        <v>3.5691999999999999</v>
      </c>
      <c r="C473" s="2">
        <f t="shared" si="63"/>
        <v>-1.3600000000000279E-2</v>
      </c>
      <c r="D473" s="2">
        <f t="shared" si="64"/>
        <v>0</v>
      </c>
      <c r="E473" s="2">
        <f t="shared" si="65"/>
        <v>1.3600000000000279E-2</v>
      </c>
      <c r="F473" s="2">
        <f t="shared" si="66"/>
        <v>6.6730939330645342E-3</v>
      </c>
      <c r="G473" s="2">
        <f t="shared" si="66"/>
        <v>8.6771564152355839E-3</v>
      </c>
      <c r="H473" s="2">
        <f t="shared" si="67"/>
        <v>0.76904156312634142</v>
      </c>
      <c r="I473" s="2">
        <f t="shared" si="68"/>
        <v>43.472215642421176</v>
      </c>
    </row>
    <row r="474" spans="1:9" ht="13.5" x14ac:dyDescent="0.25">
      <c r="A474" s="3">
        <v>42696</v>
      </c>
      <c r="B474" s="2">
        <v>3.5691999999999999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6.1964443664170674E-3</v>
      </c>
      <c r="G474" s="2">
        <f t="shared" si="66"/>
        <v>8.0573595284330422E-3</v>
      </c>
      <c r="H474" s="2">
        <f t="shared" si="67"/>
        <v>0.76904156312634131</v>
      </c>
      <c r="I474" s="2">
        <f t="shared" si="68"/>
        <v>43.472215642421169</v>
      </c>
    </row>
    <row r="475" spans="1:9" ht="13.5" x14ac:dyDescent="0.25">
      <c r="A475" s="3">
        <v>42697</v>
      </c>
      <c r="B475" s="2">
        <v>3.5600999999999998</v>
      </c>
      <c r="C475" s="2">
        <f t="shared" si="63"/>
        <v>-9.100000000000108E-3</v>
      </c>
      <c r="D475" s="2">
        <f t="shared" si="64"/>
        <v>0</v>
      </c>
      <c r="E475" s="2">
        <f t="shared" si="65"/>
        <v>9.100000000000108E-3</v>
      </c>
      <c r="F475" s="2">
        <f t="shared" si="66"/>
        <v>5.7538411973872767E-3</v>
      </c>
      <c r="G475" s="2">
        <f t="shared" si="66"/>
        <v>8.1318338478306891E-3</v>
      </c>
      <c r="H475" s="2">
        <f t="shared" si="67"/>
        <v>0.70756994117903871</v>
      </c>
      <c r="I475" s="2">
        <f t="shared" si="68"/>
        <v>41.437245064789408</v>
      </c>
    </row>
    <row r="476" spans="1:9" ht="13.5" x14ac:dyDescent="0.25">
      <c r="A476" s="3">
        <v>42698</v>
      </c>
      <c r="B476" s="2">
        <v>3.5600999999999998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5.3428525404310423E-3</v>
      </c>
      <c r="G476" s="2">
        <f t="shared" si="66"/>
        <v>7.5509885729856396E-3</v>
      </c>
      <c r="H476" s="2">
        <f t="shared" si="67"/>
        <v>0.70756994117903871</v>
      </c>
      <c r="I476" s="2">
        <f t="shared" si="68"/>
        <v>41.437245064789408</v>
      </c>
    </row>
    <row r="477" spans="1:9" ht="13.5" x14ac:dyDescent="0.25">
      <c r="A477" s="3">
        <v>42699</v>
      </c>
      <c r="B477" s="2">
        <v>3.5647000000000002</v>
      </c>
      <c r="C477" s="2">
        <f t="shared" si="63"/>
        <v>4.6000000000003816E-3</v>
      </c>
      <c r="D477" s="2">
        <f t="shared" si="64"/>
        <v>4.6000000000003816E-3</v>
      </c>
      <c r="E477" s="2">
        <f t="shared" si="65"/>
        <v>0</v>
      </c>
      <c r="F477" s="2">
        <f t="shared" ref="F477:G492" si="69">((F476*13)+D477)/14</f>
        <v>5.289791644685995E-3</v>
      </c>
      <c r="G477" s="2">
        <f t="shared" si="69"/>
        <v>7.0116322463438085E-3</v>
      </c>
      <c r="H477" s="2">
        <f t="shared" si="67"/>
        <v>0.75443084560579154</v>
      </c>
      <c r="I477" s="2">
        <f t="shared" si="68"/>
        <v>43.001458136430131</v>
      </c>
    </row>
    <row r="478" spans="1:9" ht="13.5" x14ac:dyDescent="0.25">
      <c r="A478" s="3">
        <v>42702</v>
      </c>
      <c r="B478" s="2">
        <v>3.5647000000000002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4.9119493843512805E-3</v>
      </c>
      <c r="G478" s="2">
        <f t="shared" si="69"/>
        <v>6.5108013716049648E-3</v>
      </c>
      <c r="H478" s="2">
        <f t="shared" si="67"/>
        <v>0.75443084560579143</v>
      </c>
      <c r="I478" s="2">
        <f t="shared" si="68"/>
        <v>43.001458136430124</v>
      </c>
    </row>
    <row r="479" spans="1:9" ht="13.5" x14ac:dyDescent="0.25">
      <c r="A479" s="3">
        <v>42703</v>
      </c>
      <c r="B479" s="2">
        <v>3.5828000000000002</v>
      </c>
      <c r="C479" s="2">
        <f t="shared" si="63"/>
        <v>1.8100000000000005E-2</v>
      </c>
      <c r="D479" s="2">
        <f t="shared" si="64"/>
        <v>1.8100000000000005E-2</v>
      </c>
      <c r="E479" s="2">
        <f t="shared" si="65"/>
        <v>0</v>
      </c>
      <c r="F479" s="2">
        <f t="shared" si="69"/>
        <v>5.8539529997547607E-3</v>
      </c>
      <c r="G479" s="2">
        <f t="shared" si="69"/>
        <v>6.0457441307760389E-3</v>
      </c>
      <c r="H479" s="2">
        <f t="shared" si="67"/>
        <v>0.9682766708493401</v>
      </c>
      <c r="I479" s="2">
        <f t="shared" si="68"/>
        <v>49.194134401415965</v>
      </c>
    </row>
    <row r="480" spans="1:9" ht="13.5" x14ac:dyDescent="0.25">
      <c r="A480" s="3">
        <v>42704</v>
      </c>
      <c r="B480" s="2">
        <v>3.5647000000000002</v>
      </c>
      <c r="C480" s="2">
        <f t="shared" si="63"/>
        <v>-1.8100000000000005E-2</v>
      </c>
      <c r="D480" s="2">
        <f t="shared" si="64"/>
        <v>0</v>
      </c>
      <c r="E480" s="2">
        <f t="shared" si="65"/>
        <v>1.8100000000000005E-2</v>
      </c>
      <c r="F480" s="2">
        <f t="shared" si="69"/>
        <v>5.4358134997722777E-3</v>
      </c>
      <c r="G480" s="2">
        <f t="shared" si="69"/>
        <v>6.9067624071491793E-3</v>
      </c>
      <c r="H480" s="2">
        <f t="shared" si="67"/>
        <v>0.78702772432792467</v>
      </c>
      <c r="I480" s="2">
        <f t="shared" si="68"/>
        <v>44.041159161305927</v>
      </c>
    </row>
    <row r="481" spans="1:9" ht="13.5" x14ac:dyDescent="0.25">
      <c r="A481" s="3">
        <v>42705</v>
      </c>
      <c r="B481" s="2">
        <v>3.5600999999999998</v>
      </c>
      <c r="C481" s="2">
        <f t="shared" si="63"/>
        <v>-4.6000000000003816E-3</v>
      </c>
      <c r="D481" s="2">
        <f t="shared" si="64"/>
        <v>0</v>
      </c>
      <c r="E481" s="2">
        <f t="shared" si="65"/>
        <v>4.6000000000003816E-3</v>
      </c>
      <c r="F481" s="2">
        <f t="shared" si="69"/>
        <v>5.0475411069314012E-3</v>
      </c>
      <c r="G481" s="2">
        <f t="shared" si="69"/>
        <v>6.7419936637814083E-3</v>
      </c>
      <c r="H481" s="2">
        <f t="shared" si="67"/>
        <v>0.74867188529814888</v>
      </c>
      <c r="I481" s="2">
        <f t="shared" si="68"/>
        <v>42.813742909265116</v>
      </c>
    </row>
    <row r="482" spans="1:9" ht="13.5" x14ac:dyDescent="0.25">
      <c r="A482" s="3">
        <v>42706</v>
      </c>
      <c r="B482" s="2">
        <v>3.5600999999999998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4.6870024564363011E-3</v>
      </c>
      <c r="G482" s="2">
        <f t="shared" si="69"/>
        <v>6.2604226877970223E-3</v>
      </c>
      <c r="H482" s="2">
        <f t="shared" si="67"/>
        <v>0.74867188529814888</v>
      </c>
      <c r="I482" s="2">
        <f t="shared" si="68"/>
        <v>42.813742909265116</v>
      </c>
    </row>
    <row r="483" spans="1:9" ht="13.5" x14ac:dyDescent="0.25">
      <c r="A483" s="3">
        <v>42709</v>
      </c>
      <c r="B483" s="2">
        <v>3.5556000000000001</v>
      </c>
      <c r="C483" s="2">
        <f t="shared" si="63"/>
        <v>-4.4999999999997264E-3</v>
      </c>
      <c r="D483" s="2">
        <f t="shared" si="64"/>
        <v>0</v>
      </c>
      <c r="E483" s="2">
        <f t="shared" si="65"/>
        <v>4.4999999999997264E-3</v>
      </c>
      <c r="F483" s="2">
        <f t="shared" si="69"/>
        <v>4.3522165666908513E-3</v>
      </c>
      <c r="G483" s="2">
        <f t="shared" si="69"/>
        <v>6.1346782100972158E-3</v>
      </c>
      <c r="H483" s="2">
        <f t="shared" si="67"/>
        <v>0.70944496477866315</v>
      </c>
      <c r="I483" s="2">
        <f t="shared" si="68"/>
        <v>41.501480269680471</v>
      </c>
    </row>
    <row r="484" spans="1:9" ht="13.5" x14ac:dyDescent="0.25">
      <c r="A484" s="3">
        <v>42710</v>
      </c>
      <c r="B484" s="2">
        <v>3.5465</v>
      </c>
      <c r="C484" s="2">
        <f t="shared" si="63"/>
        <v>-9.100000000000108E-3</v>
      </c>
      <c r="D484" s="2">
        <f t="shared" si="64"/>
        <v>0</v>
      </c>
      <c r="E484" s="2">
        <f t="shared" si="65"/>
        <v>9.100000000000108E-3</v>
      </c>
      <c r="F484" s="2">
        <f t="shared" si="69"/>
        <v>4.041343954784362E-3</v>
      </c>
      <c r="G484" s="2">
        <f t="shared" si="69"/>
        <v>6.3464869093759939E-3</v>
      </c>
      <c r="H484" s="2">
        <f t="shared" si="67"/>
        <v>0.63678441514058359</v>
      </c>
      <c r="I484" s="2">
        <f t="shared" si="68"/>
        <v>38.904599118258965</v>
      </c>
    </row>
    <row r="485" spans="1:9" ht="13.5" x14ac:dyDescent="0.25">
      <c r="A485" s="3">
        <v>42711</v>
      </c>
      <c r="B485" s="2">
        <v>3.5375000000000001</v>
      </c>
      <c r="C485" s="2">
        <f t="shared" si="63"/>
        <v>-8.999999999999897E-3</v>
      </c>
      <c r="D485" s="2">
        <f t="shared" si="64"/>
        <v>0</v>
      </c>
      <c r="E485" s="2">
        <f t="shared" si="65"/>
        <v>8.999999999999897E-3</v>
      </c>
      <c r="F485" s="2">
        <f t="shared" si="69"/>
        <v>3.7526765294426221E-3</v>
      </c>
      <c r="G485" s="2">
        <f t="shared" si="69"/>
        <v>6.5360235587062724E-3</v>
      </c>
      <c r="H485" s="2">
        <f t="shared" si="67"/>
        <v>0.57415284625831731</v>
      </c>
      <c r="I485" s="2">
        <f t="shared" si="68"/>
        <v>36.473767310655383</v>
      </c>
    </row>
    <row r="486" spans="1:9" ht="13.5" x14ac:dyDescent="0.25">
      <c r="A486" s="3">
        <v>42712</v>
      </c>
      <c r="B486" s="2">
        <v>3.5600999999999998</v>
      </c>
      <c r="C486" s="2">
        <f t="shared" si="63"/>
        <v>2.2599999999999731E-2</v>
      </c>
      <c r="D486" s="2">
        <f t="shared" si="64"/>
        <v>2.2599999999999731E-2</v>
      </c>
      <c r="E486" s="2">
        <f t="shared" si="65"/>
        <v>0</v>
      </c>
      <c r="F486" s="2">
        <f t="shared" si="69"/>
        <v>5.098913920196701E-3</v>
      </c>
      <c r="G486" s="2">
        <f t="shared" si="69"/>
        <v>6.0691647330843954E-3</v>
      </c>
      <c r="H486" s="2">
        <f t="shared" si="67"/>
        <v>0.84013437506505029</v>
      </c>
      <c r="I486" s="2">
        <f t="shared" si="68"/>
        <v>45.656142640960709</v>
      </c>
    </row>
    <row r="487" spans="1:9" ht="13.5" x14ac:dyDescent="0.25">
      <c r="A487" s="3">
        <v>42713</v>
      </c>
      <c r="B487" s="2">
        <v>3.5375000000000001</v>
      </c>
      <c r="C487" s="2">
        <f t="shared" si="63"/>
        <v>-2.2599999999999731E-2</v>
      </c>
      <c r="D487" s="2">
        <f t="shared" si="64"/>
        <v>0</v>
      </c>
      <c r="E487" s="2">
        <f t="shared" si="65"/>
        <v>2.2599999999999731E-2</v>
      </c>
      <c r="F487" s="2">
        <f t="shared" si="69"/>
        <v>4.7347057830397932E-3</v>
      </c>
      <c r="G487" s="2">
        <f t="shared" si="69"/>
        <v>7.2499386807212051E-3</v>
      </c>
      <c r="H487" s="2">
        <f t="shared" si="67"/>
        <v>0.65306839016861817</v>
      </c>
      <c r="I487" s="2">
        <f t="shared" si="68"/>
        <v>39.50643506660986</v>
      </c>
    </row>
    <row r="488" spans="1:9" ht="13.5" x14ac:dyDescent="0.25">
      <c r="A488" s="3">
        <v>42717</v>
      </c>
      <c r="B488" s="2">
        <v>3.5329000000000002</v>
      </c>
      <c r="C488" s="2">
        <f t="shared" si="63"/>
        <v>-4.5999999999999375E-3</v>
      </c>
      <c r="D488" s="2">
        <f t="shared" si="64"/>
        <v>0</v>
      </c>
      <c r="E488" s="2">
        <f t="shared" si="65"/>
        <v>4.5999999999999375E-3</v>
      </c>
      <c r="F488" s="2">
        <f t="shared" si="69"/>
        <v>4.3965125128226654E-3</v>
      </c>
      <c r="G488" s="2">
        <f t="shared" si="69"/>
        <v>7.0606573463839724E-3</v>
      </c>
      <c r="H488" s="2">
        <f t="shared" si="67"/>
        <v>0.62267750680101819</v>
      </c>
      <c r="I488" s="2">
        <f t="shared" si="68"/>
        <v>38.373460172537804</v>
      </c>
    </row>
    <row r="489" spans="1:9" ht="13.5" x14ac:dyDescent="0.25">
      <c r="A489" s="3">
        <v>42718</v>
      </c>
      <c r="B489" s="2">
        <v>3.5375000000000001</v>
      </c>
      <c r="C489" s="2">
        <f t="shared" si="63"/>
        <v>4.5999999999999375E-3</v>
      </c>
      <c r="D489" s="2">
        <f t="shared" si="64"/>
        <v>4.5999999999999375E-3</v>
      </c>
      <c r="E489" s="2">
        <f t="shared" si="65"/>
        <v>0</v>
      </c>
      <c r="F489" s="2">
        <f t="shared" si="69"/>
        <v>4.4110473333353276E-3</v>
      </c>
      <c r="G489" s="2">
        <f t="shared" si="69"/>
        <v>6.556324678785118E-3</v>
      </c>
      <c r="H489" s="2">
        <f t="shared" si="67"/>
        <v>0.67279269246816664</v>
      </c>
      <c r="I489" s="2">
        <f t="shared" si="68"/>
        <v>40.219729288479655</v>
      </c>
    </row>
    <row r="490" spans="1:9" ht="13.5" x14ac:dyDescent="0.25">
      <c r="A490" s="3">
        <v>42719</v>
      </c>
      <c r="B490" s="2">
        <v>3.5329000000000002</v>
      </c>
      <c r="C490" s="2">
        <f t="shared" si="63"/>
        <v>-4.5999999999999375E-3</v>
      </c>
      <c r="D490" s="2">
        <f t="shared" si="64"/>
        <v>0</v>
      </c>
      <c r="E490" s="2">
        <f t="shared" si="65"/>
        <v>4.5999999999999375E-3</v>
      </c>
      <c r="F490" s="2">
        <f t="shared" si="69"/>
        <v>4.0959725238113752E-3</v>
      </c>
      <c r="G490" s="2">
        <f t="shared" si="69"/>
        <v>6.4165872017290333E-3</v>
      </c>
      <c r="H490" s="2">
        <f t="shared" si="67"/>
        <v>0.63834128564599912</v>
      </c>
      <c r="I490" s="2">
        <f t="shared" si="68"/>
        <v>38.962656391479548</v>
      </c>
    </row>
    <row r="491" spans="1:9" ht="13.5" x14ac:dyDescent="0.25">
      <c r="A491" s="3">
        <v>42720</v>
      </c>
      <c r="B491" s="2">
        <v>3.5329000000000002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3.8034030578248485E-3</v>
      </c>
      <c r="G491" s="2">
        <f t="shared" si="69"/>
        <v>5.9582595444626742E-3</v>
      </c>
      <c r="H491" s="2">
        <f t="shared" si="67"/>
        <v>0.63834128564599912</v>
      </c>
      <c r="I491" s="2">
        <f t="shared" si="68"/>
        <v>38.962656391479548</v>
      </c>
    </row>
    <row r="492" spans="1:9" ht="13.5" x14ac:dyDescent="0.25">
      <c r="A492" s="3">
        <v>42723</v>
      </c>
      <c r="B492" s="2">
        <v>3.5238999999999998</v>
      </c>
      <c r="C492" s="2">
        <f t="shared" si="63"/>
        <v>-9.0000000000003411E-3</v>
      </c>
      <c r="D492" s="2">
        <f t="shared" si="64"/>
        <v>0</v>
      </c>
      <c r="E492" s="2">
        <f t="shared" si="65"/>
        <v>9.0000000000003411E-3</v>
      </c>
      <c r="F492" s="2">
        <f t="shared" si="69"/>
        <v>3.5317314108373596E-3</v>
      </c>
      <c r="G492" s="2">
        <f t="shared" si="69"/>
        <v>6.1755267198582223E-3</v>
      </c>
      <c r="H492" s="2">
        <f t="shared" si="67"/>
        <v>0.57189152780775943</v>
      </c>
      <c r="I492" s="2">
        <f t="shared" si="68"/>
        <v>36.38237866230812</v>
      </c>
    </row>
    <row r="493" spans="1:9" ht="13.5" x14ac:dyDescent="0.25">
      <c r="A493" s="3">
        <v>42724</v>
      </c>
      <c r="B493" s="2">
        <v>3.5238999999999998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3.2794648814918337E-3</v>
      </c>
      <c r="G493" s="2">
        <f t="shared" si="70"/>
        <v>5.734417668439777E-3</v>
      </c>
      <c r="H493" s="2">
        <f t="shared" si="67"/>
        <v>0.57189152780775943</v>
      </c>
      <c r="I493" s="2">
        <f t="shared" si="68"/>
        <v>36.38237866230812</v>
      </c>
    </row>
    <row r="494" spans="1:9" ht="13.5" x14ac:dyDescent="0.25">
      <c r="A494" s="3">
        <v>42725</v>
      </c>
      <c r="B494" s="2">
        <v>3.5465</v>
      </c>
      <c r="C494" s="2">
        <f t="shared" si="63"/>
        <v>2.2600000000000176E-2</v>
      </c>
      <c r="D494" s="2">
        <f t="shared" si="64"/>
        <v>2.2600000000000176E-2</v>
      </c>
      <c r="E494" s="2">
        <f t="shared" si="65"/>
        <v>0</v>
      </c>
      <c r="F494" s="2">
        <f t="shared" si="70"/>
        <v>4.6595031042424295E-3</v>
      </c>
      <c r="G494" s="2">
        <f t="shared" si="70"/>
        <v>5.324816406408364E-3</v>
      </c>
      <c r="H494" s="2">
        <f t="shared" si="67"/>
        <v>0.87505422696541491</v>
      </c>
      <c r="I494" s="2">
        <f t="shared" si="68"/>
        <v>46.668209077963652</v>
      </c>
    </row>
    <row r="495" spans="1:9" ht="13.5" x14ac:dyDescent="0.25">
      <c r="A495" s="3">
        <v>42726</v>
      </c>
      <c r="B495" s="2">
        <v>3.5329000000000002</v>
      </c>
      <c r="C495" s="2">
        <f t="shared" si="63"/>
        <v>-1.3599999999999834E-2</v>
      </c>
      <c r="D495" s="2">
        <f t="shared" si="64"/>
        <v>0</v>
      </c>
      <c r="E495" s="2">
        <f t="shared" si="65"/>
        <v>1.3599999999999834E-2</v>
      </c>
      <c r="F495" s="2">
        <f t="shared" si="70"/>
        <v>4.3266814539393988E-3</v>
      </c>
      <c r="G495" s="2">
        <f t="shared" si="70"/>
        <v>5.9159009488077546E-3</v>
      </c>
      <c r="H495" s="2">
        <f t="shared" si="67"/>
        <v>0.73136475599906137</v>
      </c>
      <c r="I495" s="2">
        <f t="shared" si="68"/>
        <v>42.242095633801718</v>
      </c>
    </row>
    <row r="496" spans="1:9" ht="13.5" x14ac:dyDescent="0.25">
      <c r="A496" s="3">
        <v>42727</v>
      </c>
      <c r="B496" s="2">
        <v>3.5465</v>
      </c>
      <c r="C496" s="2">
        <f t="shared" si="63"/>
        <v>1.3599999999999834E-2</v>
      </c>
      <c r="D496" s="2">
        <f t="shared" si="64"/>
        <v>1.3599999999999834E-2</v>
      </c>
      <c r="E496" s="2">
        <f t="shared" si="65"/>
        <v>0</v>
      </c>
      <c r="F496" s="2">
        <f t="shared" si="70"/>
        <v>4.9890613500865729E-3</v>
      </c>
      <c r="G496" s="2">
        <f t="shared" si="70"/>
        <v>5.4933365953214863E-3</v>
      </c>
      <c r="H496" s="2">
        <f t="shared" si="67"/>
        <v>0.90820237637278778</v>
      </c>
      <c r="I496" s="2">
        <f t="shared" si="68"/>
        <v>47.594657024751591</v>
      </c>
    </row>
    <row r="497" spans="1:9" ht="13.5" x14ac:dyDescent="0.25">
      <c r="A497" s="3">
        <v>42730</v>
      </c>
      <c r="B497" s="2">
        <v>3.5465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4.6326998250803891E-3</v>
      </c>
      <c r="G497" s="2">
        <f t="shared" si="70"/>
        <v>5.1009554099413794E-3</v>
      </c>
      <c r="H497" s="2">
        <f t="shared" si="67"/>
        <v>0.90820237637278789</v>
      </c>
      <c r="I497" s="2">
        <f t="shared" si="68"/>
        <v>47.594657024751591</v>
      </c>
    </row>
    <row r="498" spans="1:9" ht="13.5" x14ac:dyDescent="0.25">
      <c r="A498" s="3">
        <v>42731</v>
      </c>
      <c r="B498" s="2">
        <v>3.5465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4.3017926947175036E-3</v>
      </c>
      <c r="G498" s="2">
        <f t="shared" si="70"/>
        <v>4.7366014520884231E-3</v>
      </c>
      <c r="H498" s="2">
        <f t="shared" si="67"/>
        <v>0.90820237637278789</v>
      </c>
      <c r="I498" s="2">
        <f t="shared" si="68"/>
        <v>47.594657024751591</v>
      </c>
    </row>
    <row r="499" spans="1:9" ht="13.5" x14ac:dyDescent="0.25">
      <c r="A499" s="3">
        <v>42732</v>
      </c>
      <c r="B499" s="2">
        <v>3.5375000000000001</v>
      </c>
      <c r="C499" s="2">
        <f t="shared" si="63"/>
        <v>-8.999999999999897E-3</v>
      </c>
      <c r="D499" s="2">
        <f t="shared" si="64"/>
        <v>0</v>
      </c>
      <c r="E499" s="2">
        <f t="shared" si="65"/>
        <v>8.999999999999897E-3</v>
      </c>
      <c r="F499" s="2">
        <f t="shared" si="70"/>
        <v>3.9945217879519676E-3</v>
      </c>
      <c r="G499" s="2">
        <f t="shared" si="70"/>
        <v>5.041129919796385E-3</v>
      </c>
      <c r="H499" s="2">
        <f t="shared" si="67"/>
        <v>0.79238620140805838</v>
      </c>
      <c r="I499" s="2">
        <f t="shared" si="68"/>
        <v>44.208452440973801</v>
      </c>
    </row>
    <row r="500" spans="1:9" ht="13.5" x14ac:dyDescent="0.25">
      <c r="A500" s="3">
        <v>42733</v>
      </c>
      <c r="B500" s="2">
        <v>3.5556000000000001</v>
      </c>
      <c r="C500" s="2">
        <f t="shared" si="63"/>
        <v>1.8100000000000005E-2</v>
      </c>
      <c r="D500" s="2">
        <f t="shared" si="64"/>
        <v>1.8100000000000005E-2</v>
      </c>
      <c r="E500" s="2">
        <f t="shared" si="65"/>
        <v>0</v>
      </c>
      <c r="F500" s="2">
        <f t="shared" si="70"/>
        <v>5.0020559459553983E-3</v>
      </c>
      <c r="G500" s="2">
        <f t="shared" si="70"/>
        <v>4.6810492112395003E-3</v>
      </c>
      <c r="H500" s="2">
        <f t="shared" si="67"/>
        <v>1.0685758085911894</v>
      </c>
      <c r="I500" s="2">
        <f t="shared" si="68"/>
        <v>51.657560924438478</v>
      </c>
    </row>
    <row r="501" spans="1:9" ht="13.5" x14ac:dyDescent="0.25">
      <c r="A501" s="3">
        <v>42734</v>
      </c>
      <c r="B501" s="2">
        <v>3.5556000000000001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4.6447662355300129E-3</v>
      </c>
      <c r="G501" s="2">
        <f t="shared" si="70"/>
        <v>4.3466885532938218E-3</v>
      </c>
      <c r="H501" s="2">
        <f t="shared" si="67"/>
        <v>1.0685758085911894</v>
      </c>
      <c r="I501" s="2">
        <f t="shared" si="68"/>
        <v>51.657560924438478</v>
      </c>
    </row>
    <row r="502" spans="1:9" ht="13.5" x14ac:dyDescent="0.25">
      <c r="A502" s="3">
        <v>42737</v>
      </c>
      <c r="B502" s="2">
        <v>3.5375000000000001</v>
      </c>
      <c r="C502" s="2">
        <f t="shared" si="63"/>
        <v>-1.8100000000000005E-2</v>
      </c>
      <c r="D502" s="2">
        <f t="shared" si="64"/>
        <v>0</v>
      </c>
      <c r="E502" s="2">
        <f t="shared" si="65"/>
        <v>1.8100000000000005E-2</v>
      </c>
      <c r="F502" s="2">
        <f t="shared" si="70"/>
        <v>4.3129972187064399E-3</v>
      </c>
      <c r="G502" s="2">
        <f t="shared" si="70"/>
        <v>5.3290679423442632E-3</v>
      </c>
      <c r="H502" s="2">
        <f t="shared" si="67"/>
        <v>0.80933425232502243</v>
      </c>
      <c r="I502" s="2">
        <f t="shared" si="68"/>
        <v>44.731052390403569</v>
      </c>
    </row>
    <row r="503" spans="1:9" ht="13.5" x14ac:dyDescent="0.25">
      <c r="A503" s="3">
        <v>42738</v>
      </c>
      <c r="B503" s="2">
        <v>3.5375000000000001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4.0049259887988365E-3</v>
      </c>
      <c r="G503" s="2">
        <f t="shared" si="70"/>
        <v>4.9484202321768153E-3</v>
      </c>
      <c r="H503" s="2">
        <f t="shared" si="67"/>
        <v>0.80933425232502243</v>
      </c>
      <c r="I503" s="2">
        <f t="shared" si="68"/>
        <v>44.731052390403569</v>
      </c>
    </row>
    <row r="504" spans="1:9" ht="13.5" x14ac:dyDescent="0.25">
      <c r="A504" s="3">
        <v>42739</v>
      </c>
      <c r="B504" s="2">
        <v>3.5375000000000001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3.7188598467417767E-3</v>
      </c>
      <c r="G504" s="2">
        <f t="shared" si="70"/>
        <v>4.5949616441641862E-3</v>
      </c>
      <c r="H504" s="2">
        <f t="shared" si="67"/>
        <v>0.80933425232502221</v>
      </c>
      <c r="I504" s="2">
        <f t="shared" si="68"/>
        <v>44.731052390403562</v>
      </c>
    </row>
    <row r="505" spans="1:9" ht="13.5" x14ac:dyDescent="0.25">
      <c r="A505" s="3">
        <v>42740</v>
      </c>
      <c r="B505" s="2">
        <v>3.5375000000000001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3.4532270005459354E-3</v>
      </c>
      <c r="G505" s="2">
        <f t="shared" si="70"/>
        <v>4.266750098152459E-3</v>
      </c>
      <c r="H505" s="2">
        <f t="shared" si="67"/>
        <v>0.80933425232502221</v>
      </c>
      <c r="I505" s="2">
        <f t="shared" si="68"/>
        <v>44.731052390403562</v>
      </c>
    </row>
    <row r="506" spans="1:9" ht="13.5" x14ac:dyDescent="0.25">
      <c r="A506" s="3">
        <v>42741</v>
      </c>
      <c r="B506" s="2">
        <v>3.5419999999999998</v>
      </c>
      <c r="C506" s="2">
        <f t="shared" si="63"/>
        <v>4.4999999999997264E-3</v>
      </c>
      <c r="D506" s="2">
        <f t="shared" si="64"/>
        <v>4.4999999999997264E-3</v>
      </c>
      <c r="E506" s="2">
        <f t="shared" si="65"/>
        <v>0</v>
      </c>
      <c r="F506" s="2">
        <f t="shared" si="70"/>
        <v>3.5279965005069205E-3</v>
      </c>
      <c r="G506" s="2">
        <f t="shared" si="70"/>
        <v>3.9619822339987121E-3</v>
      </c>
      <c r="H506" s="2">
        <f t="shared" si="67"/>
        <v>0.89046247361544006</v>
      </c>
      <c r="I506" s="2">
        <f t="shared" si="68"/>
        <v>47.102890749926566</v>
      </c>
    </row>
    <row r="507" spans="1:9" ht="13.5" x14ac:dyDescent="0.25">
      <c r="A507" s="3">
        <v>42744</v>
      </c>
      <c r="B507" s="2">
        <v>3.5375000000000001</v>
      </c>
      <c r="C507" s="2">
        <f t="shared" si="63"/>
        <v>-4.4999999999997264E-3</v>
      </c>
      <c r="D507" s="2">
        <f t="shared" si="64"/>
        <v>0</v>
      </c>
      <c r="E507" s="2">
        <f t="shared" si="65"/>
        <v>4.4999999999997264E-3</v>
      </c>
      <c r="F507" s="2">
        <f t="shared" si="70"/>
        <v>3.2759967504707118E-3</v>
      </c>
      <c r="G507" s="2">
        <f t="shared" si="70"/>
        <v>4.0004120744273558E-3</v>
      </c>
      <c r="H507" s="2">
        <f t="shared" si="67"/>
        <v>0.81891482415337391</v>
      </c>
      <c r="I507" s="2">
        <f t="shared" si="68"/>
        <v>45.022164494950623</v>
      </c>
    </row>
    <row r="508" spans="1:9" ht="13.5" x14ac:dyDescent="0.25">
      <c r="A508" s="3">
        <v>42745</v>
      </c>
      <c r="B508" s="2">
        <v>3.5419999999999998</v>
      </c>
      <c r="C508" s="2">
        <f t="shared" si="63"/>
        <v>4.4999999999997264E-3</v>
      </c>
      <c r="D508" s="2">
        <f t="shared" si="64"/>
        <v>4.4999999999997264E-3</v>
      </c>
      <c r="E508" s="2">
        <f t="shared" si="65"/>
        <v>0</v>
      </c>
      <c r="F508" s="2">
        <f t="shared" si="70"/>
        <v>3.3634255540084985E-3</v>
      </c>
      <c r="G508" s="2">
        <f t="shared" si="70"/>
        <v>3.7146683548254021E-3</v>
      </c>
      <c r="H508" s="2">
        <f t="shared" si="67"/>
        <v>0.90544437153840807</v>
      </c>
      <c r="I508" s="2">
        <f t="shared" si="68"/>
        <v>47.518803753235524</v>
      </c>
    </row>
    <row r="509" spans="1:9" ht="13.5" x14ac:dyDescent="0.25">
      <c r="A509" s="3">
        <v>42746</v>
      </c>
      <c r="B509" s="2">
        <v>3.5375000000000001</v>
      </c>
      <c r="C509" s="2">
        <f t="shared" si="63"/>
        <v>-4.4999999999997264E-3</v>
      </c>
      <c r="D509" s="2">
        <f t="shared" si="64"/>
        <v>0</v>
      </c>
      <c r="E509" s="2">
        <f t="shared" si="65"/>
        <v>4.4999999999997264E-3</v>
      </c>
      <c r="F509" s="2">
        <f t="shared" ref="F509:G524" si="71">((F508*13)+D509)/14</f>
        <v>3.1231808715793197E-3</v>
      </c>
      <c r="G509" s="2">
        <f t="shared" si="71"/>
        <v>3.7707634723378536E-3</v>
      </c>
      <c r="H509" s="2">
        <f t="shared" si="67"/>
        <v>0.82826220591422139</v>
      </c>
      <c r="I509" s="2">
        <f t="shared" si="68"/>
        <v>45.303250443775887</v>
      </c>
    </row>
    <row r="510" spans="1:9" ht="13.5" x14ac:dyDescent="0.25">
      <c r="A510" s="3">
        <v>42747</v>
      </c>
      <c r="B510" s="2">
        <v>3.5375000000000001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2.9000965236093685E-3</v>
      </c>
      <c r="G510" s="2">
        <f t="shared" si="71"/>
        <v>3.5014232243137213E-3</v>
      </c>
      <c r="H510" s="2">
        <f t="shared" si="67"/>
        <v>0.82826220591422139</v>
      </c>
      <c r="I510" s="2">
        <f t="shared" si="68"/>
        <v>45.303250443775887</v>
      </c>
    </row>
    <row r="511" spans="1:9" ht="13.5" x14ac:dyDescent="0.25">
      <c r="A511" s="3">
        <v>42748</v>
      </c>
      <c r="B511" s="2">
        <v>3.5329000000000002</v>
      </c>
      <c r="C511" s="2">
        <f t="shared" si="63"/>
        <v>-4.5999999999999375E-3</v>
      </c>
      <c r="D511" s="2">
        <f t="shared" si="64"/>
        <v>0</v>
      </c>
      <c r="E511" s="2">
        <f t="shared" si="65"/>
        <v>4.5999999999999375E-3</v>
      </c>
      <c r="F511" s="2">
        <f t="shared" si="71"/>
        <v>2.692946771922985E-3</v>
      </c>
      <c r="G511" s="2">
        <f t="shared" si="71"/>
        <v>3.5798929940055939E-3</v>
      </c>
      <c r="H511" s="2">
        <f t="shared" si="67"/>
        <v>0.75224225317131843</v>
      </c>
      <c r="I511" s="2">
        <f t="shared" si="68"/>
        <v>42.930265595973559</v>
      </c>
    </row>
    <row r="512" spans="1:9" ht="13.5" x14ac:dyDescent="0.25">
      <c r="A512" s="3">
        <v>42751</v>
      </c>
      <c r="B512" s="2">
        <v>3.5375000000000001</v>
      </c>
      <c r="C512" s="2">
        <f t="shared" si="63"/>
        <v>4.5999999999999375E-3</v>
      </c>
      <c r="D512" s="2">
        <f t="shared" si="64"/>
        <v>4.5999999999999375E-3</v>
      </c>
      <c r="E512" s="2">
        <f t="shared" si="65"/>
        <v>0</v>
      </c>
      <c r="F512" s="2">
        <f t="shared" si="71"/>
        <v>2.8291648596427675E-3</v>
      </c>
      <c r="G512" s="2">
        <f t="shared" si="71"/>
        <v>3.3241863515766227E-3</v>
      </c>
      <c r="H512" s="2">
        <f t="shared" si="67"/>
        <v>0.85108491535106856</v>
      </c>
      <c r="I512" s="2">
        <f t="shared" si="68"/>
        <v>45.977626865899637</v>
      </c>
    </row>
    <row r="513" spans="1:9" ht="13.5" x14ac:dyDescent="0.25">
      <c r="A513" s="3">
        <v>42752</v>
      </c>
      <c r="B513" s="2">
        <v>3.5375000000000001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2.6270816553825701E-3</v>
      </c>
      <c r="G513" s="2">
        <f t="shared" si="71"/>
        <v>3.0867444693211499E-3</v>
      </c>
      <c r="H513" s="2">
        <f t="shared" si="67"/>
        <v>0.85108491535106867</v>
      </c>
      <c r="I513" s="2">
        <f t="shared" si="68"/>
        <v>45.977626865899644</v>
      </c>
    </row>
    <row r="514" spans="1:9" ht="13.5" x14ac:dyDescent="0.25">
      <c r="A514" s="3">
        <v>42753</v>
      </c>
      <c r="B514" s="2">
        <v>3.5375000000000001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2.4394329657123864E-3</v>
      </c>
      <c r="G514" s="2">
        <f t="shared" si="71"/>
        <v>2.8662627215124965E-3</v>
      </c>
      <c r="H514" s="2">
        <f t="shared" si="67"/>
        <v>0.85108491535106856</v>
      </c>
      <c r="I514" s="2">
        <f t="shared" si="68"/>
        <v>45.977626865899637</v>
      </c>
    </row>
    <row r="515" spans="1:9" ht="13.5" x14ac:dyDescent="0.25">
      <c r="A515" s="3">
        <v>42754</v>
      </c>
      <c r="B515" s="2">
        <v>3.5375000000000001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2.2651877538757874E-3</v>
      </c>
      <c r="G515" s="2">
        <f t="shared" si="71"/>
        <v>2.6615296699758896E-3</v>
      </c>
      <c r="H515" s="2">
        <f t="shared" si="67"/>
        <v>0.85108491535106856</v>
      </c>
      <c r="I515" s="2">
        <f t="shared" si="68"/>
        <v>45.977626865899637</v>
      </c>
    </row>
    <row r="516" spans="1:9" ht="13.5" x14ac:dyDescent="0.25">
      <c r="A516" s="3">
        <v>42755</v>
      </c>
      <c r="B516" s="2">
        <v>3.5556000000000001</v>
      </c>
      <c r="C516" s="2">
        <f t="shared" si="72"/>
        <v>1.8100000000000005E-2</v>
      </c>
      <c r="D516" s="2">
        <f t="shared" si="73"/>
        <v>1.8100000000000005E-2</v>
      </c>
      <c r="E516" s="2">
        <f t="shared" si="74"/>
        <v>0</v>
      </c>
      <c r="F516" s="2">
        <f t="shared" si="71"/>
        <v>3.3962457714560887E-3</v>
      </c>
      <c r="G516" s="2">
        <f t="shared" si="71"/>
        <v>2.4714204078347545E-3</v>
      </c>
      <c r="H516" s="2">
        <f t="shared" si="67"/>
        <v>1.3742080306084332</v>
      </c>
      <c r="I516" s="2">
        <f t="shared" si="68"/>
        <v>57.880691704015</v>
      </c>
    </row>
    <row r="517" spans="1:9" ht="13.5" x14ac:dyDescent="0.25">
      <c r="A517" s="3">
        <v>42758</v>
      </c>
      <c r="B517" s="2">
        <v>3.6917</v>
      </c>
      <c r="C517" s="2">
        <f t="shared" si="72"/>
        <v>0.13609999999999989</v>
      </c>
      <c r="D517" s="2">
        <f t="shared" si="73"/>
        <v>0.13609999999999989</v>
      </c>
      <c r="E517" s="2">
        <f t="shared" si="74"/>
        <v>0</v>
      </c>
      <c r="F517" s="2">
        <f t="shared" si="71"/>
        <v>1.2875085359209218E-2</v>
      </c>
      <c r="G517" s="2">
        <f t="shared" si="71"/>
        <v>2.2948903787037007E-3</v>
      </c>
      <c r="H517" s="2">
        <f t="shared" si="67"/>
        <v>5.610326958833598</v>
      </c>
      <c r="I517" s="2">
        <f t="shared" si="68"/>
        <v>84.87215524697055</v>
      </c>
    </row>
    <row r="518" spans="1:9" ht="13.5" x14ac:dyDescent="0.25">
      <c r="A518" s="3">
        <v>42759</v>
      </c>
      <c r="B518" s="2">
        <v>3.6917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1.1955436404979989E-2</v>
      </c>
      <c r="G518" s="2">
        <f t="shared" si="71"/>
        <v>2.1309696373677219E-3</v>
      </c>
      <c r="H518" s="2">
        <f t="shared" si="67"/>
        <v>5.6103269588335989</v>
      </c>
      <c r="I518" s="2">
        <f t="shared" si="68"/>
        <v>84.87215524697055</v>
      </c>
    </row>
    <row r="519" spans="1:9" ht="13.5" x14ac:dyDescent="0.25">
      <c r="A519" s="3">
        <v>42760</v>
      </c>
      <c r="B519" s="2">
        <v>3.7189000000000001</v>
      </c>
      <c r="C519" s="2">
        <f t="shared" si="72"/>
        <v>2.7200000000000113E-2</v>
      </c>
      <c r="D519" s="2">
        <f t="shared" si="73"/>
        <v>2.7200000000000113E-2</v>
      </c>
      <c r="E519" s="2">
        <f t="shared" si="74"/>
        <v>0</v>
      </c>
      <c r="F519" s="2">
        <f t="shared" si="71"/>
        <v>1.3044333804624284E-2</v>
      </c>
      <c r="G519" s="2">
        <f t="shared" si="71"/>
        <v>1.9787575204128845E-3</v>
      </c>
      <c r="H519" s="2">
        <f t="shared" si="67"/>
        <v>6.5921840700837731</v>
      </c>
      <c r="I519" s="2">
        <f t="shared" si="68"/>
        <v>86.828559598016099</v>
      </c>
    </row>
    <row r="520" spans="1:9" ht="13.5" x14ac:dyDescent="0.25">
      <c r="A520" s="3">
        <v>42761</v>
      </c>
      <c r="B520" s="2">
        <v>3.6417999999999999</v>
      </c>
      <c r="C520" s="2">
        <f t="shared" si="72"/>
        <v>-7.7100000000000168E-2</v>
      </c>
      <c r="D520" s="2">
        <f t="shared" si="73"/>
        <v>0</v>
      </c>
      <c r="E520" s="2">
        <f t="shared" si="74"/>
        <v>7.7100000000000168E-2</v>
      </c>
      <c r="F520" s="2">
        <f t="shared" si="71"/>
        <v>1.2112595675722549E-2</v>
      </c>
      <c r="G520" s="2">
        <f t="shared" si="71"/>
        <v>7.3445605546691188E-3</v>
      </c>
      <c r="H520" s="2">
        <f t="shared" si="67"/>
        <v>1.649192703302347</v>
      </c>
      <c r="I520" s="2">
        <f t="shared" si="68"/>
        <v>62.252651581236371</v>
      </c>
    </row>
    <row r="521" spans="1:9" ht="13.5" x14ac:dyDescent="0.25">
      <c r="A521" s="3">
        <v>42762</v>
      </c>
      <c r="B521" s="2">
        <v>3.6282000000000001</v>
      </c>
      <c r="C521" s="2">
        <f t="shared" si="72"/>
        <v>-1.3599999999999834E-2</v>
      </c>
      <c r="D521" s="2">
        <f t="shared" si="73"/>
        <v>0</v>
      </c>
      <c r="E521" s="2">
        <f t="shared" si="74"/>
        <v>1.3599999999999834E-2</v>
      </c>
      <c r="F521" s="2">
        <f t="shared" si="71"/>
        <v>1.1247410270313797E-2</v>
      </c>
      <c r="G521" s="2">
        <f t="shared" si="71"/>
        <v>7.791377657907027E-3</v>
      </c>
      <c r="H521" s="2">
        <f t="shared" si="67"/>
        <v>1.4435714406552271</v>
      </c>
      <c r="I521" s="2">
        <f t="shared" si="68"/>
        <v>59.076293683811564</v>
      </c>
    </row>
    <row r="522" spans="1:9" ht="13.5" x14ac:dyDescent="0.25">
      <c r="A522" s="3">
        <v>42765</v>
      </c>
      <c r="B522" s="2">
        <v>3.6236000000000002</v>
      </c>
      <c r="C522" s="2">
        <f t="shared" si="72"/>
        <v>-4.5999999999999375E-3</v>
      </c>
      <c r="D522" s="2">
        <f t="shared" si="73"/>
        <v>0</v>
      </c>
      <c r="E522" s="2">
        <f t="shared" si="74"/>
        <v>4.5999999999999375E-3</v>
      </c>
      <c r="F522" s="2">
        <f t="shared" si="71"/>
        <v>1.0444023822434241E-2</v>
      </c>
      <c r="G522" s="2">
        <f t="shared" si="71"/>
        <v>7.563422110913663E-3</v>
      </c>
      <c r="H522" s="2">
        <f t="shared" si="67"/>
        <v>1.3808595724631056</v>
      </c>
      <c r="I522" s="2">
        <f t="shared" si="68"/>
        <v>57.998362794431621</v>
      </c>
    </row>
    <row r="523" spans="1:9" ht="13.5" x14ac:dyDescent="0.25">
      <c r="A523" s="3">
        <v>42766</v>
      </c>
      <c r="B523" s="2">
        <v>3.6191</v>
      </c>
      <c r="C523" s="2">
        <f t="shared" si="72"/>
        <v>-4.5000000000001705E-3</v>
      </c>
      <c r="D523" s="2">
        <f t="shared" si="73"/>
        <v>0</v>
      </c>
      <c r="E523" s="2">
        <f t="shared" si="74"/>
        <v>4.5000000000001705E-3</v>
      </c>
      <c r="F523" s="2">
        <f t="shared" si="71"/>
        <v>9.6980221208317948E-3</v>
      </c>
      <c r="G523" s="2">
        <f t="shared" si="71"/>
        <v>7.3446062458484137E-3</v>
      </c>
      <c r="H523" s="2">
        <f t="shared" si="67"/>
        <v>1.320427780088778</v>
      </c>
      <c r="I523" s="2">
        <f t="shared" si="68"/>
        <v>56.904498016234719</v>
      </c>
    </row>
    <row r="524" spans="1:9" ht="13.5" x14ac:dyDescent="0.25">
      <c r="A524" s="3">
        <v>42767</v>
      </c>
      <c r="B524" s="2">
        <v>3.6236000000000002</v>
      </c>
      <c r="C524" s="2">
        <f t="shared" si="72"/>
        <v>4.5000000000001705E-3</v>
      </c>
      <c r="D524" s="2">
        <f t="shared" si="73"/>
        <v>4.5000000000001705E-3</v>
      </c>
      <c r="E524" s="2">
        <f t="shared" si="74"/>
        <v>0</v>
      </c>
      <c r="F524" s="2">
        <f t="shared" si="71"/>
        <v>9.3267348264866774E-3</v>
      </c>
      <c r="G524" s="2">
        <f t="shared" si="71"/>
        <v>6.8199915140020979E-3</v>
      </c>
      <c r="H524" s="2">
        <f t="shared" si="67"/>
        <v>1.3675581277979592</v>
      </c>
      <c r="I524" s="2">
        <f t="shared" si="68"/>
        <v>57.762388671314717</v>
      </c>
    </row>
    <row r="525" spans="1:9" ht="13.5" x14ac:dyDescent="0.25">
      <c r="A525" s="3">
        <v>42768</v>
      </c>
      <c r="B525" s="2">
        <v>3.6236000000000002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8.660539481737629E-3</v>
      </c>
      <c r="G525" s="2">
        <f t="shared" si="75"/>
        <v>6.3328492630019481E-3</v>
      </c>
      <c r="H525" s="2">
        <f t="shared" si="67"/>
        <v>1.3675581277979592</v>
      </c>
      <c r="I525" s="2">
        <f t="shared" si="68"/>
        <v>57.762388671314717</v>
      </c>
    </row>
    <row r="526" spans="1:9" ht="13.5" x14ac:dyDescent="0.25">
      <c r="A526" s="3">
        <v>42769</v>
      </c>
      <c r="B526" s="2">
        <v>3.6282000000000001</v>
      </c>
      <c r="C526" s="2">
        <f t="shared" si="72"/>
        <v>4.5999999999999375E-3</v>
      </c>
      <c r="D526" s="2">
        <f t="shared" si="73"/>
        <v>4.5999999999999375E-3</v>
      </c>
      <c r="E526" s="2">
        <f t="shared" si="74"/>
        <v>0</v>
      </c>
      <c r="F526" s="2">
        <f t="shared" si="75"/>
        <v>8.3705009473277938E-3</v>
      </c>
      <c r="G526" s="2">
        <f t="shared" si="75"/>
        <v>5.8805028870732379E-3</v>
      </c>
      <c r="H526" s="2">
        <f t="shared" si="67"/>
        <v>1.4234328437671839</v>
      </c>
      <c r="I526" s="2">
        <f t="shared" si="68"/>
        <v>58.736219880328214</v>
      </c>
    </row>
    <row r="527" spans="1:9" ht="13.5" x14ac:dyDescent="0.25">
      <c r="A527" s="3">
        <v>42772</v>
      </c>
      <c r="B527" s="2">
        <v>3.6282000000000001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7.772608022518666E-3</v>
      </c>
      <c r="G527" s="2">
        <f t="shared" si="75"/>
        <v>5.4604669665680059E-3</v>
      </c>
      <c r="H527" s="2">
        <f t="shared" si="67"/>
        <v>1.4234328437671842</v>
      </c>
      <c r="I527" s="2">
        <f t="shared" si="68"/>
        <v>58.736219880328214</v>
      </c>
    </row>
    <row r="528" spans="1:9" ht="13.5" x14ac:dyDescent="0.25">
      <c r="A528" s="3">
        <v>42773</v>
      </c>
      <c r="B528" s="2">
        <v>3.6282000000000001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7.2174217351959041E-3</v>
      </c>
      <c r="G528" s="2">
        <f t="shared" si="75"/>
        <v>5.0704336118131479E-3</v>
      </c>
      <c r="H528" s="2">
        <f t="shared" si="67"/>
        <v>1.4234328437671842</v>
      </c>
      <c r="I528" s="2">
        <f t="shared" si="68"/>
        <v>58.736219880328214</v>
      </c>
    </row>
    <row r="529" spans="1:9" ht="13.5" x14ac:dyDescent="0.25">
      <c r="A529" s="3">
        <v>42774</v>
      </c>
      <c r="B529" s="2">
        <v>3.6282000000000001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6.7018916112533394E-3</v>
      </c>
      <c r="G529" s="2">
        <f t="shared" si="75"/>
        <v>4.7082597823979227E-3</v>
      </c>
      <c r="H529" s="2">
        <f t="shared" ref="H529:H592" si="76">F529/G529</f>
        <v>1.4234328437671844</v>
      </c>
      <c r="I529" s="2">
        <f t="shared" ref="I529:I592" si="77">IF(G529=0,100,100-(100/(1+H529)))</f>
        <v>58.736219880328214</v>
      </c>
    </row>
    <row r="530" spans="1:9" ht="13.5" x14ac:dyDescent="0.25">
      <c r="A530" s="3">
        <v>42775</v>
      </c>
      <c r="B530" s="2">
        <v>3.6282000000000001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6.2231850675923866E-3</v>
      </c>
      <c r="G530" s="2">
        <f t="shared" si="75"/>
        <v>4.3719555122266425E-3</v>
      </c>
      <c r="H530" s="2">
        <f t="shared" si="76"/>
        <v>1.4234328437671844</v>
      </c>
      <c r="I530" s="2">
        <f t="shared" si="77"/>
        <v>58.736219880328214</v>
      </c>
    </row>
    <row r="531" spans="1:9" ht="13.5" x14ac:dyDescent="0.25">
      <c r="A531" s="3">
        <v>42776</v>
      </c>
      <c r="B531" s="2">
        <v>3.6282000000000001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5.778671848478645E-3</v>
      </c>
      <c r="G531" s="2">
        <f t="shared" si="75"/>
        <v>4.0596729756390256E-3</v>
      </c>
      <c r="H531" s="2">
        <f t="shared" si="76"/>
        <v>1.4234328437671842</v>
      </c>
      <c r="I531" s="2">
        <f t="shared" si="77"/>
        <v>58.736219880328214</v>
      </c>
    </row>
    <row r="532" spans="1:9" ht="13.5" x14ac:dyDescent="0.25">
      <c r="A532" s="3">
        <v>42779</v>
      </c>
      <c r="B532" s="2">
        <v>3.6282000000000001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5.3659095735873134E-3</v>
      </c>
      <c r="G532" s="2">
        <f t="shared" si="75"/>
        <v>3.7696963345219521E-3</v>
      </c>
      <c r="H532" s="2">
        <f t="shared" si="76"/>
        <v>1.4234328437671844</v>
      </c>
      <c r="I532" s="2">
        <f t="shared" si="77"/>
        <v>58.736219880328214</v>
      </c>
    </row>
    <row r="533" spans="1:9" ht="13.5" x14ac:dyDescent="0.25">
      <c r="A533" s="3">
        <v>42780</v>
      </c>
      <c r="B533" s="2">
        <v>3.6282000000000001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4.9826303183310768E-3</v>
      </c>
      <c r="G533" s="2">
        <f t="shared" si="75"/>
        <v>3.5004323106275271E-3</v>
      </c>
      <c r="H533" s="2">
        <f t="shared" si="76"/>
        <v>1.4234328437671844</v>
      </c>
      <c r="I533" s="2">
        <f t="shared" si="77"/>
        <v>58.736219880328214</v>
      </c>
    </row>
    <row r="534" spans="1:9" ht="13.5" x14ac:dyDescent="0.25">
      <c r="A534" s="3">
        <v>42781</v>
      </c>
      <c r="B534" s="2">
        <v>3.6282000000000001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4.6267281527360002E-3</v>
      </c>
      <c r="G534" s="2">
        <f t="shared" si="75"/>
        <v>3.2504014312969899E-3</v>
      </c>
      <c r="H534" s="2">
        <f t="shared" si="76"/>
        <v>1.4234328437671842</v>
      </c>
      <c r="I534" s="2">
        <f t="shared" si="77"/>
        <v>58.736219880328214</v>
      </c>
    </row>
    <row r="535" spans="1:9" ht="13.5" x14ac:dyDescent="0.25">
      <c r="A535" s="3">
        <v>42782</v>
      </c>
      <c r="B535" s="2">
        <v>3.6236000000000002</v>
      </c>
      <c r="C535" s="2">
        <f t="shared" si="72"/>
        <v>-4.5999999999999375E-3</v>
      </c>
      <c r="D535" s="2">
        <f t="shared" si="73"/>
        <v>0</v>
      </c>
      <c r="E535" s="2">
        <f t="shared" si="74"/>
        <v>4.5999999999999375E-3</v>
      </c>
      <c r="F535" s="2">
        <f t="shared" si="75"/>
        <v>4.2962475703977139E-3</v>
      </c>
      <c r="G535" s="2">
        <f t="shared" si="75"/>
        <v>3.3468013290614863E-3</v>
      </c>
      <c r="H535" s="2">
        <f t="shared" si="76"/>
        <v>1.2836876611383659</v>
      </c>
      <c r="I535" s="2">
        <f t="shared" si="77"/>
        <v>56.211174714605107</v>
      </c>
    </row>
    <row r="536" spans="1:9" ht="13.5" x14ac:dyDescent="0.25">
      <c r="A536" s="3">
        <v>42783</v>
      </c>
      <c r="B536" s="2">
        <v>3.6191</v>
      </c>
      <c r="C536" s="2">
        <f t="shared" si="72"/>
        <v>-4.5000000000001705E-3</v>
      </c>
      <c r="D536" s="2">
        <f t="shared" si="73"/>
        <v>0</v>
      </c>
      <c r="E536" s="2">
        <f t="shared" si="74"/>
        <v>4.5000000000001705E-3</v>
      </c>
      <c r="F536" s="2">
        <f t="shared" si="75"/>
        <v>3.9893727439407342E-3</v>
      </c>
      <c r="G536" s="2">
        <f t="shared" si="75"/>
        <v>3.4291726626999633E-3</v>
      </c>
      <c r="H536" s="2">
        <f t="shared" si="76"/>
        <v>1.1633630430261557</v>
      </c>
      <c r="I536" s="2">
        <f t="shared" si="77"/>
        <v>53.775673333072199</v>
      </c>
    </row>
    <row r="537" spans="1:9" ht="13.5" x14ac:dyDescent="0.25">
      <c r="A537" s="3">
        <v>42786</v>
      </c>
      <c r="B537" s="2">
        <v>3.6282000000000001</v>
      </c>
      <c r="C537" s="2">
        <f t="shared" si="72"/>
        <v>9.100000000000108E-3</v>
      </c>
      <c r="D537" s="2">
        <f t="shared" si="73"/>
        <v>9.100000000000108E-3</v>
      </c>
      <c r="E537" s="2">
        <f t="shared" si="74"/>
        <v>0</v>
      </c>
      <c r="F537" s="2">
        <f t="shared" si="75"/>
        <v>4.3544175479449752E-3</v>
      </c>
      <c r="G537" s="2">
        <f t="shared" si="75"/>
        <v>3.1842317582213946E-3</v>
      </c>
      <c r="H537" s="2">
        <f t="shared" si="76"/>
        <v>1.3674939133127695</v>
      </c>
      <c r="I537" s="2">
        <f t="shared" si="77"/>
        <v>57.761243043673666</v>
      </c>
    </row>
    <row r="538" spans="1:9" ht="13.5" x14ac:dyDescent="0.25">
      <c r="A538" s="3">
        <v>42787</v>
      </c>
      <c r="B538" s="2">
        <v>3.6282000000000001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4.0433877230917625E-3</v>
      </c>
      <c r="G538" s="2">
        <f t="shared" si="75"/>
        <v>2.9567866326341524E-3</v>
      </c>
      <c r="H538" s="2">
        <f t="shared" si="76"/>
        <v>1.3674939133127693</v>
      </c>
      <c r="I538" s="2">
        <f t="shared" si="77"/>
        <v>57.761243043673659</v>
      </c>
    </row>
    <row r="539" spans="1:9" ht="13.5" x14ac:dyDescent="0.25">
      <c r="A539" s="3">
        <v>42788</v>
      </c>
      <c r="B539" s="2">
        <v>3.6282000000000001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3.7545743142994937E-3</v>
      </c>
      <c r="G539" s="2">
        <f t="shared" si="75"/>
        <v>2.7455875874459988E-3</v>
      </c>
      <c r="H539" s="2">
        <f t="shared" si="76"/>
        <v>1.367493913312769</v>
      </c>
      <c r="I539" s="2">
        <f t="shared" si="77"/>
        <v>57.761243043673659</v>
      </c>
    </row>
    <row r="540" spans="1:9" ht="13.5" x14ac:dyDescent="0.25">
      <c r="A540" s="3">
        <v>42789</v>
      </c>
      <c r="B540" s="2">
        <v>3.6735000000000002</v>
      </c>
      <c r="C540" s="2">
        <f t="shared" si="72"/>
        <v>4.5300000000000118E-2</v>
      </c>
      <c r="D540" s="2">
        <f t="shared" si="73"/>
        <v>4.5300000000000118E-2</v>
      </c>
      <c r="E540" s="2">
        <f t="shared" si="74"/>
        <v>0</v>
      </c>
      <c r="F540" s="2">
        <f t="shared" si="75"/>
        <v>6.7221047204209673E-3</v>
      </c>
      <c r="G540" s="2">
        <f t="shared" si="75"/>
        <v>2.5494741883427133E-3</v>
      </c>
      <c r="H540" s="2">
        <f t="shared" si="76"/>
        <v>2.6366631798655997</v>
      </c>
      <c r="I540" s="2">
        <f t="shared" si="77"/>
        <v>72.502265111146286</v>
      </c>
    </row>
    <row r="541" spans="1:9" ht="13.5" x14ac:dyDescent="0.25">
      <c r="A541" s="3">
        <v>42790</v>
      </c>
      <c r="B541" s="2">
        <v>3.6917</v>
      </c>
      <c r="C541" s="2">
        <f t="shared" si="72"/>
        <v>1.8199999999999772E-2</v>
      </c>
      <c r="D541" s="2">
        <f t="shared" si="73"/>
        <v>1.8199999999999772E-2</v>
      </c>
      <c r="E541" s="2">
        <f t="shared" si="74"/>
        <v>0</v>
      </c>
      <c r="F541" s="2">
        <f t="shared" ref="F541:G556" si="78">((F540*13)+D541)/14</f>
        <v>7.5419543832480253E-3</v>
      </c>
      <c r="G541" s="2">
        <f t="shared" si="78"/>
        <v>2.3673688891753769E-3</v>
      </c>
      <c r="H541" s="2">
        <f t="shared" si="76"/>
        <v>3.1857960192571029</v>
      </c>
      <c r="I541" s="2">
        <f t="shared" si="77"/>
        <v>76.109681518176785</v>
      </c>
    </row>
    <row r="542" spans="1:9" ht="13.5" x14ac:dyDescent="0.25">
      <c r="A542" s="3">
        <v>42793</v>
      </c>
      <c r="B542" s="2">
        <v>3.6917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7.0032433558731661E-3</v>
      </c>
      <c r="G542" s="2">
        <f t="shared" si="78"/>
        <v>2.1982711113771357E-3</v>
      </c>
      <c r="H542" s="2">
        <f t="shared" si="76"/>
        <v>3.1857960192571029</v>
      </c>
      <c r="I542" s="2">
        <f t="shared" si="77"/>
        <v>76.109681518176785</v>
      </c>
    </row>
    <row r="543" spans="1:9" ht="13.5" x14ac:dyDescent="0.25">
      <c r="A543" s="3">
        <v>42794</v>
      </c>
      <c r="B543" s="2">
        <v>3.6825999999999999</v>
      </c>
      <c r="C543" s="2">
        <f t="shared" si="72"/>
        <v>-9.100000000000108E-3</v>
      </c>
      <c r="D543" s="2">
        <f t="shared" si="73"/>
        <v>0</v>
      </c>
      <c r="E543" s="2">
        <f t="shared" si="74"/>
        <v>9.100000000000108E-3</v>
      </c>
      <c r="F543" s="2">
        <f t="shared" si="78"/>
        <v>6.5030116875965114E-3</v>
      </c>
      <c r="G543" s="2">
        <f t="shared" si="78"/>
        <v>2.6912517462787766E-3</v>
      </c>
      <c r="H543" s="2">
        <f t="shared" si="76"/>
        <v>2.4163520549827036</v>
      </c>
      <c r="I543" s="2">
        <f t="shared" si="77"/>
        <v>70.729012001514491</v>
      </c>
    </row>
    <row r="544" spans="1:9" ht="13.5" x14ac:dyDescent="0.25">
      <c r="A544" s="3">
        <v>42795</v>
      </c>
      <c r="B544" s="2">
        <v>3.6735000000000002</v>
      </c>
      <c r="C544" s="2">
        <f t="shared" si="72"/>
        <v>-9.0999999999996639E-3</v>
      </c>
      <c r="D544" s="2">
        <f t="shared" si="73"/>
        <v>0</v>
      </c>
      <c r="E544" s="2">
        <f t="shared" si="74"/>
        <v>9.0999999999996639E-3</v>
      </c>
      <c r="F544" s="2">
        <f t="shared" si="78"/>
        <v>6.0385108527681889E-3</v>
      </c>
      <c r="G544" s="2">
        <f t="shared" si="78"/>
        <v>3.1490194786874116E-3</v>
      </c>
      <c r="H544" s="2">
        <f t="shared" si="76"/>
        <v>1.9175844714956123</v>
      </c>
      <c r="I544" s="2">
        <f t="shared" si="77"/>
        <v>65.725071209767577</v>
      </c>
    </row>
    <row r="545" spans="1:9" ht="13.5" x14ac:dyDescent="0.25">
      <c r="A545" s="3">
        <v>42796</v>
      </c>
      <c r="B545" s="2">
        <v>3.6735000000000002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5.6071886489990324E-3</v>
      </c>
      <c r="G545" s="2">
        <f t="shared" si="78"/>
        <v>2.9240895159240248E-3</v>
      </c>
      <c r="H545" s="2">
        <f t="shared" si="76"/>
        <v>1.9175844714956125</v>
      </c>
      <c r="I545" s="2">
        <f t="shared" si="77"/>
        <v>65.725071209767577</v>
      </c>
    </row>
    <row r="546" spans="1:9" ht="13.5" x14ac:dyDescent="0.25">
      <c r="A546" s="3">
        <v>42797</v>
      </c>
      <c r="B546" s="2">
        <v>3.6735000000000002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5.2066751740705297E-3</v>
      </c>
      <c r="G546" s="2">
        <f t="shared" si="78"/>
        <v>2.7152259790723084E-3</v>
      </c>
      <c r="H546" s="2">
        <f t="shared" si="76"/>
        <v>1.9175844714956125</v>
      </c>
      <c r="I546" s="2">
        <f t="shared" si="77"/>
        <v>65.725071209767577</v>
      </c>
    </row>
    <row r="547" spans="1:9" ht="13.5" x14ac:dyDescent="0.25">
      <c r="A547" s="3">
        <v>42800</v>
      </c>
      <c r="B547" s="2">
        <v>3.6735000000000002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4.8347698044940634E-3</v>
      </c>
      <c r="G547" s="2">
        <f t="shared" si="78"/>
        <v>2.521281266281429E-3</v>
      </c>
      <c r="H547" s="2">
        <f t="shared" si="76"/>
        <v>1.9175844714956127</v>
      </c>
      <c r="I547" s="2">
        <f t="shared" si="77"/>
        <v>65.725071209767592</v>
      </c>
    </row>
    <row r="548" spans="1:9" ht="13.5" x14ac:dyDescent="0.25">
      <c r="A548" s="3">
        <v>42801</v>
      </c>
      <c r="B548" s="2">
        <v>3.6735000000000002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4.4894291041730596E-3</v>
      </c>
      <c r="G548" s="2">
        <f t="shared" si="78"/>
        <v>2.3411897472613266E-3</v>
      </c>
      <c r="H548" s="2">
        <f t="shared" si="76"/>
        <v>1.9175844714956134</v>
      </c>
      <c r="I548" s="2">
        <f t="shared" si="77"/>
        <v>65.725071209767592</v>
      </c>
    </row>
    <row r="549" spans="1:9" ht="13.5" x14ac:dyDescent="0.25">
      <c r="A549" s="3">
        <v>42802</v>
      </c>
      <c r="B549" s="2">
        <v>3.6735000000000002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4.1687555967321269E-3</v>
      </c>
      <c r="G549" s="2">
        <f t="shared" si="78"/>
        <v>2.1739619081712321E-3</v>
      </c>
      <c r="H549" s="2">
        <f t="shared" si="76"/>
        <v>1.9175844714956132</v>
      </c>
      <c r="I549" s="2">
        <f t="shared" si="77"/>
        <v>65.725071209767592</v>
      </c>
    </row>
    <row r="550" spans="1:9" ht="13.5" x14ac:dyDescent="0.25">
      <c r="A550" s="3">
        <v>42803</v>
      </c>
      <c r="B550" s="2">
        <v>3.6735000000000002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3.8709873398226893E-3</v>
      </c>
      <c r="G550" s="2">
        <f t="shared" si="78"/>
        <v>2.0186789147304297E-3</v>
      </c>
      <c r="H550" s="2">
        <f t="shared" si="76"/>
        <v>1.9175844714956132</v>
      </c>
      <c r="I550" s="2">
        <f t="shared" si="77"/>
        <v>65.725071209767592</v>
      </c>
    </row>
    <row r="551" spans="1:9" ht="13.5" x14ac:dyDescent="0.25">
      <c r="A551" s="3">
        <v>42804</v>
      </c>
      <c r="B551" s="2">
        <v>3.6735000000000002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3.5944882441210683E-3</v>
      </c>
      <c r="G551" s="2">
        <f t="shared" si="78"/>
        <v>1.8744875636782562E-3</v>
      </c>
      <c r="H551" s="2">
        <f t="shared" si="76"/>
        <v>1.9175844714956132</v>
      </c>
      <c r="I551" s="2">
        <f t="shared" si="77"/>
        <v>65.725071209767592</v>
      </c>
    </row>
    <row r="552" spans="1:9" ht="13.5" x14ac:dyDescent="0.25">
      <c r="A552" s="3">
        <v>42807</v>
      </c>
      <c r="B552" s="2">
        <v>3.6735000000000002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3.3377390838267062E-3</v>
      </c>
      <c r="G552" s="2">
        <f t="shared" si="78"/>
        <v>1.7405955948440952E-3</v>
      </c>
      <c r="H552" s="2">
        <f t="shared" si="76"/>
        <v>1.917584471495613</v>
      </c>
      <c r="I552" s="2">
        <f t="shared" si="77"/>
        <v>65.725071209767592</v>
      </c>
    </row>
    <row r="553" spans="1:9" ht="13.5" x14ac:dyDescent="0.25">
      <c r="A553" s="3">
        <v>42808</v>
      </c>
      <c r="B553" s="2">
        <v>3.6735000000000002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3.0993291492676556E-3</v>
      </c>
      <c r="G553" s="2">
        <f t="shared" si="78"/>
        <v>1.6162673380695168E-3</v>
      </c>
      <c r="H553" s="2">
        <f t="shared" si="76"/>
        <v>1.917584471495613</v>
      </c>
      <c r="I553" s="2">
        <f t="shared" si="77"/>
        <v>65.725071209767592</v>
      </c>
    </row>
    <row r="554" spans="1:9" ht="13.5" x14ac:dyDescent="0.25">
      <c r="A554" s="3">
        <v>42809</v>
      </c>
      <c r="B554" s="2">
        <v>3.6735000000000002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2.8779484957485372E-3</v>
      </c>
      <c r="G554" s="2">
        <f t="shared" si="78"/>
        <v>1.5008196710645514E-3</v>
      </c>
      <c r="H554" s="2">
        <f t="shared" si="76"/>
        <v>1.9175844714956127</v>
      </c>
      <c r="I554" s="2">
        <f t="shared" si="77"/>
        <v>65.725071209767592</v>
      </c>
    </row>
    <row r="555" spans="1:9" ht="13.5" x14ac:dyDescent="0.25">
      <c r="A555" s="3">
        <v>42810</v>
      </c>
      <c r="B555" s="2">
        <v>3.6781000000000001</v>
      </c>
      <c r="C555" s="2">
        <f t="shared" si="72"/>
        <v>4.5999999999999375E-3</v>
      </c>
      <c r="D555" s="2">
        <f t="shared" si="73"/>
        <v>4.5999999999999375E-3</v>
      </c>
      <c r="E555" s="2">
        <f t="shared" si="74"/>
        <v>0</v>
      </c>
      <c r="F555" s="2">
        <f t="shared" si="78"/>
        <v>3.000952174623637E-3</v>
      </c>
      <c r="G555" s="2">
        <f t="shared" si="78"/>
        <v>1.3936182659885119E-3</v>
      </c>
      <c r="H555" s="2">
        <f t="shared" si="76"/>
        <v>2.1533530722597281</v>
      </c>
      <c r="I555" s="2">
        <f t="shared" si="77"/>
        <v>68.287724936447134</v>
      </c>
    </row>
    <row r="556" spans="1:9" ht="13.5" x14ac:dyDescent="0.25">
      <c r="A556" s="3">
        <v>42811</v>
      </c>
      <c r="B556" s="2">
        <v>3.6781000000000001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2.7865984478648059E-3</v>
      </c>
      <c r="G556" s="2">
        <f t="shared" si="78"/>
        <v>1.2940741041321897E-3</v>
      </c>
      <c r="H556" s="2">
        <f t="shared" si="76"/>
        <v>2.1533530722597281</v>
      </c>
      <c r="I556" s="2">
        <f t="shared" si="77"/>
        <v>68.287724936447134</v>
      </c>
    </row>
    <row r="557" spans="1:9" ht="13.5" x14ac:dyDescent="0.25">
      <c r="A557" s="3">
        <v>42815</v>
      </c>
      <c r="B557" s="2">
        <v>3.6781000000000001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2.5875557015887481E-3</v>
      </c>
      <c r="G557" s="2">
        <f t="shared" si="79"/>
        <v>1.201640239551319E-3</v>
      </c>
      <c r="H557" s="2">
        <f t="shared" si="76"/>
        <v>2.1533530722597276</v>
      </c>
      <c r="I557" s="2">
        <f t="shared" si="77"/>
        <v>68.28772493644712</v>
      </c>
    </row>
    <row r="558" spans="1:9" ht="13.5" x14ac:dyDescent="0.25">
      <c r="A558" s="3">
        <v>42816</v>
      </c>
      <c r="B558" s="2">
        <v>3.6781000000000001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2.4027302943324088E-3</v>
      </c>
      <c r="G558" s="2">
        <f t="shared" si="79"/>
        <v>1.1158087938690821E-3</v>
      </c>
      <c r="H558" s="2">
        <f t="shared" si="76"/>
        <v>2.1533530722597276</v>
      </c>
      <c r="I558" s="2">
        <f t="shared" si="77"/>
        <v>68.28772493644712</v>
      </c>
    </row>
    <row r="559" spans="1:9" ht="13.5" x14ac:dyDescent="0.25">
      <c r="A559" s="3">
        <v>42817</v>
      </c>
      <c r="B559" s="2">
        <v>3.6781000000000001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2.2311067018800936E-3</v>
      </c>
      <c r="G559" s="2">
        <f t="shared" si="79"/>
        <v>1.0361081657355761E-3</v>
      </c>
      <c r="H559" s="2">
        <f t="shared" si="76"/>
        <v>2.1533530722597276</v>
      </c>
      <c r="I559" s="2">
        <f t="shared" si="77"/>
        <v>68.28772493644712</v>
      </c>
    </row>
    <row r="560" spans="1:9" ht="13.5" x14ac:dyDescent="0.25">
      <c r="A560" s="3">
        <v>42818</v>
      </c>
      <c r="B560" s="2">
        <v>3.6781000000000001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2.0717419374600868E-3</v>
      </c>
      <c r="G560" s="2">
        <f t="shared" si="79"/>
        <v>9.6210043961160636E-4</v>
      </c>
      <c r="H560" s="2">
        <f t="shared" si="76"/>
        <v>2.1533530722597272</v>
      </c>
      <c r="I560" s="2">
        <f t="shared" si="77"/>
        <v>68.28772493644712</v>
      </c>
    </row>
    <row r="561" spans="1:9" ht="13.5" x14ac:dyDescent="0.25">
      <c r="A561" s="3">
        <v>42821</v>
      </c>
      <c r="B561" s="2">
        <v>3.6825999999999999</v>
      </c>
      <c r="C561" s="2">
        <f t="shared" si="72"/>
        <v>4.4999999999997264E-3</v>
      </c>
      <c r="D561" s="2">
        <f t="shared" si="73"/>
        <v>4.4999999999997264E-3</v>
      </c>
      <c r="E561" s="2">
        <f t="shared" si="74"/>
        <v>0</v>
      </c>
      <c r="F561" s="2">
        <f t="shared" si="79"/>
        <v>2.2451889419272042E-3</v>
      </c>
      <c r="G561" s="2">
        <f t="shared" si="79"/>
        <v>8.9337897963934882E-4</v>
      </c>
      <c r="H561" s="2">
        <f t="shared" si="76"/>
        <v>2.5131427905697672</v>
      </c>
      <c r="I561" s="2">
        <f t="shared" si="77"/>
        <v>71.535458146356234</v>
      </c>
    </row>
    <row r="562" spans="1:9" ht="13.5" x14ac:dyDescent="0.25">
      <c r="A562" s="3">
        <v>42822</v>
      </c>
      <c r="B562" s="2">
        <v>3.6781000000000001</v>
      </c>
      <c r="C562" s="2">
        <f t="shared" si="72"/>
        <v>-4.4999999999997264E-3</v>
      </c>
      <c r="D562" s="2">
        <f t="shared" si="73"/>
        <v>0</v>
      </c>
      <c r="E562" s="2">
        <f t="shared" si="74"/>
        <v>4.4999999999997264E-3</v>
      </c>
      <c r="F562" s="2">
        <f t="shared" si="79"/>
        <v>2.0848183032181181E-3</v>
      </c>
      <c r="G562" s="2">
        <f t="shared" si="79"/>
        <v>1.1509947668079472E-3</v>
      </c>
      <c r="H562" s="2">
        <f t="shared" si="76"/>
        <v>1.8113186639414034</v>
      </c>
      <c r="I562" s="2">
        <f t="shared" si="77"/>
        <v>64.429503747610624</v>
      </c>
    </row>
    <row r="563" spans="1:9" ht="13.5" x14ac:dyDescent="0.25">
      <c r="A563" s="3">
        <v>42823</v>
      </c>
      <c r="B563" s="2">
        <v>3.6825999999999999</v>
      </c>
      <c r="C563" s="2">
        <f t="shared" si="72"/>
        <v>4.4999999999997264E-3</v>
      </c>
      <c r="D563" s="2">
        <f t="shared" si="73"/>
        <v>4.4999999999997264E-3</v>
      </c>
      <c r="E563" s="2">
        <f t="shared" si="74"/>
        <v>0</v>
      </c>
      <c r="F563" s="2">
        <f t="shared" si="79"/>
        <v>2.2573312815596619E-3</v>
      </c>
      <c r="G563" s="2">
        <f t="shared" si="79"/>
        <v>1.0687808548930939E-3</v>
      </c>
      <c r="H563" s="2">
        <f t="shared" si="76"/>
        <v>2.1120618611618509</v>
      </c>
      <c r="I563" s="2">
        <f t="shared" si="77"/>
        <v>67.866962656498671</v>
      </c>
    </row>
    <row r="564" spans="1:9" ht="13.5" x14ac:dyDescent="0.25">
      <c r="A564" s="3">
        <v>42824</v>
      </c>
      <c r="B564" s="2">
        <v>3.6825999999999999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2.0960933328768288E-3</v>
      </c>
      <c r="G564" s="2">
        <f t="shared" si="79"/>
        <v>9.924393652578729E-4</v>
      </c>
      <c r="H564" s="2">
        <f t="shared" si="76"/>
        <v>2.1120618611618509</v>
      </c>
      <c r="I564" s="2">
        <f t="shared" si="77"/>
        <v>67.866962656498671</v>
      </c>
    </row>
    <row r="565" spans="1:9" ht="13.5" x14ac:dyDescent="0.25">
      <c r="A565" s="3">
        <v>42825</v>
      </c>
      <c r="B565" s="2">
        <v>3.6825999999999999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1.946372380528484E-3</v>
      </c>
      <c r="G565" s="2">
        <f t="shared" si="79"/>
        <v>9.2155083916802493E-4</v>
      </c>
      <c r="H565" s="2">
        <f t="shared" si="76"/>
        <v>2.1120618611618505</v>
      </c>
      <c r="I565" s="2">
        <f t="shared" si="77"/>
        <v>67.866962656498657</v>
      </c>
    </row>
    <row r="566" spans="1:9" ht="13.5" x14ac:dyDescent="0.25">
      <c r="A566" s="3">
        <v>42828</v>
      </c>
      <c r="B566" s="2">
        <v>3.6871</v>
      </c>
      <c r="C566" s="2">
        <f t="shared" si="72"/>
        <v>4.5000000000001705E-3</v>
      </c>
      <c r="D566" s="2">
        <f t="shared" si="73"/>
        <v>4.5000000000001705E-3</v>
      </c>
      <c r="E566" s="2">
        <f t="shared" si="74"/>
        <v>0</v>
      </c>
      <c r="F566" s="2">
        <f t="shared" si="79"/>
        <v>2.12877435334789E-3</v>
      </c>
      <c r="G566" s="2">
        <f t="shared" si="79"/>
        <v>8.5572577922745166E-4</v>
      </c>
      <c r="H566" s="2">
        <f t="shared" si="76"/>
        <v>2.4876828594199245</v>
      </c>
      <c r="I566" s="2">
        <f t="shared" si="77"/>
        <v>71.32766824543441</v>
      </c>
    </row>
    <row r="567" spans="1:9" ht="13.5" x14ac:dyDescent="0.25">
      <c r="A567" s="3">
        <v>42829</v>
      </c>
      <c r="B567" s="2">
        <v>3.7416</v>
      </c>
      <c r="C567" s="2">
        <f t="shared" si="72"/>
        <v>5.4499999999999993E-2</v>
      </c>
      <c r="D567" s="2">
        <f t="shared" si="73"/>
        <v>5.4499999999999993E-2</v>
      </c>
      <c r="E567" s="2">
        <f t="shared" si="74"/>
        <v>0</v>
      </c>
      <c r="F567" s="2">
        <f t="shared" si="79"/>
        <v>5.8695761852516114E-3</v>
      </c>
      <c r="G567" s="2">
        <f t="shared" si="79"/>
        <v>7.9460250928263369E-4</v>
      </c>
      <c r="H567" s="2">
        <f t="shared" si="76"/>
        <v>7.3868080161874374</v>
      </c>
      <c r="I567" s="2">
        <f t="shared" si="77"/>
        <v>88.076512565091591</v>
      </c>
    </row>
    <row r="568" spans="1:9" ht="13.5" x14ac:dyDescent="0.25">
      <c r="A568" s="3">
        <v>42830</v>
      </c>
      <c r="B568" s="2">
        <v>3.7461000000000002</v>
      </c>
      <c r="C568" s="2">
        <f t="shared" si="72"/>
        <v>4.5000000000001705E-3</v>
      </c>
      <c r="D568" s="2">
        <f t="shared" si="73"/>
        <v>4.5000000000001705E-3</v>
      </c>
      <c r="E568" s="2">
        <f t="shared" si="74"/>
        <v>0</v>
      </c>
      <c r="F568" s="2">
        <f t="shared" si="79"/>
        <v>5.7717493148765082E-3</v>
      </c>
      <c r="G568" s="2">
        <f t="shared" si="79"/>
        <v>7.3784518719101702E-4</v>
      </c>
      <c r="H568" s="2">
        <f t="shared" si="76"/>
        <v>7.8224394697885167</v>
      </c>
      <c r="I568" s="2">
        <f t="shared" si="77"/>
        <v>88.665266523795481</v>
      </c>
    </row>
    <row r="569" spans="1:9" ht="13.5" x14ac:dyDescent="0.25">
      <c r="A569" s="3">
        <v>42831</v>
      </c>
      <c r="B569" s="2">
        <v>3.7597</v>
      </c>
      <c r="C569" s="2">
        <f t="shared" si="72"/>
        <v>1.3599999999999834E-2</v>
      </c>
      <c r="D569" s="2">
        <f t="shared" si="73"/>
        <v>1.3599999999999834E-2</v>
      </c>
      <c r="E569" s="2">
        <f t="shared" si="74"/>
        <v>0</v>
      </c>
      <c r="F569" s="2">
        <f t="shared" si="79"/>
        <v>6.3309100780996035E-3</v>
      </c>
      <c r="G569" s="2">
        <f t="shared" si="79"/>
        <v>6.8514195953451576E-4</v>
      </c>
      <c r="H569" s="2">
        <f t="shared" si="76"/>
        <v>9.2402895341584586</v>
      </c>
      <c r="I569" s="2">
        <f t="shared" si="77"/>
        <v>90.234651113483579</v>
      </c>
    </row>
    <row r="570" spans="1:9" ht="13.5" x14ac:dyDescent="0.25">
      <c r="A570" s="3">
        <v>42832</v>
      </c>
      <c r="B570" s="2">
        <v>3.7233999999999998</v>
      </c>
      <c r="C570" s="2">
        <f t="shared" si="72"/>
        <v>-3.6300000000000221E-2</v>
      </c>
      <c r="D570" s="2">
        <f t="shared" si="73"/>
        <v>0</v>
      </c>
      <c r="E570" s="2">
        <f t="shared" si="74"/>
        <v>3.6300000000000221E-2</v>
      </c>
      <c r="F570" s="2">
        <f t="shared" si="79"/>
        <v>5.8787022153782027E-3</v>
      </c>
      <c r="G570" s="2">
        <f t="shared" si="79"/>
        <v>3.2290603909963518E-3</v>
      </c>
      <c r="H570" s="2">
        <f t="shared" si="76"/>
        <v>1.8205612480243156</v>
      </c>
      <c r="I570" s="2">
        <f t="shared" si="77"/>
        <v>64.546063280829017</v>
      </c>
    </row>
    <row r="571" spans="1:9" ht="13.5" x14ac:dyDescent="0.25">
      <c r="A571" s="3">
        <v>42835</v>
      </c>
      <c r="B571" s="2">
        <v>3.7324999999999999</v>
      </c>
      <c r="C571" s="2">
        <f t="shared" si="72"/>
        <v>9.100000000000108E-3</v>
      </c>
      <c r="D571" s="2">
        <f t="shared" si="73"/>
        <v>9.100000000000108E-3</v>
      </c>
      <c r="E571" s="2">
        <f t="shared" si="74"/>
        <v>0</v>
      </c>
      <c r="F571" s="2">
        <f t="shared" si="79"/>
        <v>6.1087949142797681E-3</v>
      </c>
      <c r="G571" s="2">
        <f t="shared" si="79"/>
        <v>2.9984132202108978E-3</v>
      </c>
      <c r="H571" s="2">
        <f t="shared" si="76"/>
        <v>2.0373425761010009</v>
      </c>
      <c r="I571" s="2">
        <f t="shared" si="77"/>
        <v>67.076482979944672</v>
      </c>
    </row>
    <row r="572" spans="1:9" ht="13.5" x14ac:dyDescent="0.25">
      <c r="A572" s="3">
        <v>42836</v>
      </c>
      <c r="B572" s="2">
        <v>3.7642000000000002</v>
      </c>
      <c r="C572" s="2">
        <f t="shared" si="72"/>
        <v>3.1700000000000284E-2</v>
      </c>
      <c r="D572" s="2">
        <f t="shared" si="73"/>
        <v>3.1700000000000284E-2</v>
      </c>
      <c r="E572" s="2">
        <f t="shared" si="74"/>
        <v>0</v>
      </c>
      <c r="F572" s="2">
        <f t="shared" si="79"/>
        <v>7.9367381346883755E-3</v>
      </c>
      <c r="G572" s="2">
        <f t="shared" si="79"/>
        <v>2.7842408473386904E-3</v>
      </c>
      <c r="H572" s="2">
        <f t="shared" si="76"/>
        <v>2.85059323882655</v>
      </c>
      <c r="I572" s="2">
        <f t="shared" si="77"/>
        <v>74.029975695258187</v>
      </c>
    </row>
    <row r="573" spans="1:9" ht="13.5" x14ac:dyDescent="0.25">
      <c r="A573" s="3">
        <v>42837</v>
      </c>
      <c r="B573" s="2">
        <v>3.8504</v>
      </c>
      <c r="C573" s="2">
        <f t="shared" si="72"/>
        <v>8.6199999999999832E-2</v>
      </c>
      <c r="D573" s="2">
        <f t="shared" si="73"/>
        <v>8.6199999999999832E-2</v>
      </c>
      <c r="E573" s="2">
        <f t="shared" si="74"/>
        <v>0</v>
      </c>
      <c r="F573" s="2">
        <f t="shared" ref="F573:G588" si="80">((F572*13)+D573)/14</f>
        <v>1.3526971125067764E-2</v>
      </c>
      <c r="G573" s="2">
        <f t="shared" si="80"/>
        <v>2.5853665011002125E-3</v>
      </c>
      <c r="H573" s="2">
        <f t="shared" si="76"/>
        <v>5.2321290305692871</v>
      </c>
      <c r="I573" s="2">
        <f t="shared" si="77"/>
        <v>83.954119128553202</v>
      </c>
    </row>
    <row r="574" spans="1:9" ht="13.5" x14ac:dyDescent="0.25">
      <c r="A574" s="3">
        <v>42838</v>
      </c>
      <c r="B574" s="2">
        <v>3.8504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1.2560758901848639E-2</v>
      </c>
      <c r="G574" s="2">
        <f t="shared" si="80"/>
        <v>2.4006974653073402E-3</v>
      </c>
      <c r="H574" s="2">
        <f t="shared" si="76"/>
        <v>5.2321290305692871</v>
      </c>
      <c r="I574" s="2">
        <f t="shared" si="77"/>
        <v>83.954119128553202</v>
      </c>
    </row>
    <row r="575" spans="1:9" ht="13.5" x14ac:dyDescent="0.25">
      <c r="A575" s="3">
        <v>42839</v>
      </c>
      <c r="B575" s="2">
        <v>3.8504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1.1663561837430879E-2</v>
      </c>
      <c r="G575" s="2">
        <f t="shared" si="80"/>
        <v>2.2292190749282443E-3</v>
      </c>
      <c r="H575" s="2">
        <f t="shared" si="76"/>
        <v>5.232129030569288</v>
      </c>
      <c r="I575" s="2">
        <f t="shared" si="77"/>
        <v>83.954119128553202</v>
      </c>
    </row>
    <row r="576" spans="1:9" ht="13.5" x14ac:dyDescent="0.25">
      <c r="A576" s="3">
        <v>42842</v>
      </c>
      <c r="B576" s="2">
        <v>3.8412999999999999</v>
      </c>
      <c r="C576" s="2">
        <f t="shared" si="72"/>
        <v>-9.100000000000108E-3</v>
      </c>
      <c r="D576" s="2">
        <f t="shared" si="73"/>
        <v>0</v>
      </c>
      <c r="E576" s="2">
        <f t="shared" si="74"/>
        <v>9.100000000000108E-3</v>
      </c>
      <c r="F576" s="2">
        <f t="shared" si="80"/>
        <v>1.0830450277614386E-2</v>
      </c>
      <c r="G576" s="2">
        <f t="shared" si="80"/>
        <v>2.7199891410048063E-3</v>
      </c>
      <c r="H576" s="2">
        <f t="shared" si="76"/>
        <v>3.9817990867468867</v>
      </c>
      <c r="I576" s="2">
        <f t="shared" si="77"/>
        <v>79.926930360152284</v>
      </c>
    </row>
    <row r="577" spans="1:9" ht="13.5" x14ac:dyDescent="0.25">
      <c r="A577" s="3">
        <v>42843</v>
      </c>
      <c r="B577" s="2">
        <v>3.8096000000000001</v>
      </c>
      <c r="C577" s="2">
        <f t="shared" si="72"/>
        <v>-3.1699999999999839E-2</v>
      </c>
      <c r="D577" s="2">
        <f t="shared" si="73"/>
        <v>0</v>
      </c>
      <c r="E577" s="2">
        <f t="shared" si="74"/>
        <v>3.1699999999999839E-2</v>
      </c>
      <c r="F577" s="2">
        <f t="shared" si="80"/>
        <v>1.0056846686356216E-2</v>
      </c>
      <c r="G577" s="2">
        <f t="shared" si="80"/>
        <v>4.7899899166473081E-3</v>
      </c>
      <c r="H577" s="2">
        <f t="shared" si="76"/>
        <v>2.0995548761813212</v>
      </c>
      <c r="I577" s="2">
        <f t="shared" si="77"/>
        <v>67.737302937123388</v>
      </c>
    </row>
    <row r="578" spans="1:9" ht="13.5" x14ac:dyDescent="0.25">
      <c r="A578" s="3">
        <v>42844</v>
      </c>
      <c r="B578" s="2">
        <v>3.8096000000000001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9.3385004944736283E-3</v>
      </c>
      <c r="G578" s="2">
        <f t="shared" si="80"/>
        <v>4.4478477797439287E-3</v>
      </c>
      <c r="H578" s="2">
        <f t="shared" si="76"/>
        <v>2.0995548761813212</v>
      </c>
      <c r="I578" s="2">
        <f t="shared" si="77"/>
        <v>67.737302937123388</v>
      </c>
    </row>
    <row r="579" spans="1:9" ht="13.5" x14ac:dyDescent="0.25">
      <c r="A579" s="3">
        <v>42845</v>
      </c>
      <c r="B579" s="2">
        <v>3.7642000000000002</v>
      </c>
      <c r="C579" s="2">
        <f t="shared" ref="C579:C642" si="81">B579-B578</f>
        <v>-4.5399999999999885E-2</v>
      </c>
      <c r="D579" s="2">
        <f t="shared" ref="D579:D642" si="82">IF(C579&gt;0,C579,0)</f>
        <v>0</v>
      </c>
      <c r="E579" s="2">
        <f t="shared" ref="E579:E642" si="83">IF(C579&lt;0,-C579,0)</f>
        <v>4.5399999999999885E-2</v>
      </c>
      <c r="F579" s="2">
        <f t="shared" si="80"/>
        <v>8.6714647448683686E-3</v>
      </c>
      <c r="G579" s="2">
        <f t="shared" si="80"/>
        <v>7.3730015097622104E-3</v>
      </c>
      <c r="H579" s="2">
        <f t="shared" si="76"/>
        <v>1.176110534276567</v>
      </c>
      <c r="I579" s="2">
        <f t="shared" si="77"/>
        <v>54.046451949535587</v>
      </c>
    </row>
    <row r="580" spans="1:9" ht="13.5" x14ac:dyDescent="0.25">
      <c r="A580" s="3">
        <v>42846</v>
      </c>
      <c r="B580" s="2">
        <v>3.7642000000000002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8.0520744059491989E-3</v>
      </c>
      <c r="G580" s="2">
        <f t="shared" si="80"/>
        <v>6.846358544779196E-3</v>
      </c>
      <c r="H580" s="2">
        <f t="shared" si="76"/>
        <v>1.1761105342765668</v>
      </c>
      <c r="I580" s="2">
        <f t="shared" si="77"/>
        <v>54.04645194953558</v>
      </c>
    </row>
    <row r="581" spans="1:9" ht="13.5" x14ac:dyDescent="0.25">
      <c r="A581" s="3">
        <v>42849</v>
      </c>
      <c r="B581" s="2">
        <v>3.7642000000000002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7.4769262340956847E-3</v>
      </c>
      <c r="G581" s="2">
        <f t="shared" si="80"/>
        <v>6.3573329344378251E-3</v>
      </c>
      <c r="H581" s="2">
        <f t="shared" si="76"/>
        <v>1.1761105342765668</v>
      </c>
      <c r="I581" s="2">
        <f t="shared" si="77"/>
        <v>54.04645194953558</v>
      </c>
    </row>
    <row r="582" spans="1:9" ht="13.5" x14ac:dyDescent="0.25">
      <c r="A582" s="3">
        <v>42850</v>
      </c>
      <c r="B582" s="2">
        <v>3.7642000000000002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6.9428600745174212E-3</v>
      </c>
      <c r="G582" s="2">
        <f t="shared" si="80"/>
        <v>5.9032377248351229E-3</v>
      </c>
      <c r="H582" s="2">
        <f t="shared" si="76"/>
        <v>1.1761105342765668</v>
      </c>
      <c r="I582" s="2">
        <f t="shared" si="77"/>
        <v>54.04645194953558</v>
      </c>
    </row>
    <row r="583" spans="1:9" ht="13.5" x14ac:dyDescent="0.25">
      <c r="A583" s="3">
        <v>42851</v>
      </c>
      <c r="B583" s="2">
        <v>3.7642000000000002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6.4469414977661775E-3</v>
      </c>
      <c r="G583" s="2">
        <f t="shared" si="80"/>
        <v>5.4815778873468996E-3</v>
      </c>
      <c r="H583" s="2">
        <f t="shared" si="76"/>
        <v>1.176110534276567</v>
      </c>
      <c r="I583" s="2">
        <f t="shared" si="77"/>
        <v>54.046451949535587</v>
      </c>
    </row>
    <row r="584" spans="1:9" ht="13.5" x14ac:dyDescent="0.25">
      <c r="A584" s="3">
        <v>42852</v>
      </c>
      <c r="B584" s="2">
        <v>3.8096000000000001</v>
      </c>
      <c r="C584" s="2">
        <f t="shared" si="81"/>
        <v>4.5399999999999885E-2</v>
      </c>
      <c r="D584" s="2">
        <f t="shared" si="82"/>
        <v>4.5399999999999885E-2</v>
      </c>
      <c r="E584" s="2">
        <f t="shared" si="83"/>
        <v>0</v>
      </c>
      <c r="F584" s="2">
        <f t="shared" si="80"/>
        <v>9.2293028193542997E-3</v>
      </c>
      <c r="G584" s="2">
        <f t="shared" si="80"/>
        <v>5.0900366096792637E-3</v>
      </c>
      <c r="H584" s="2">
        <f t="shared" si="76"/>
        <v>1.8132095163723905</v>
      </c>
      <c r="I584" s="2">
        <f t="shared" si="77"/>
        <v>64.453411870670351</v>
      </c>
    </row>
    <row r="585" spans="1:9" ht="13.5" x14ac:dyDescent="0.25">
      <c r="A585" s="3">
        <v>42853</v>
      </c>
      <c r="B585" s="2">
        <v>3.7869000000000002</v>
      </c>
      <c r="C585" s="2">
        <f t="shared" si="81"/>
        <v>-2.2699999999999942E-2</v>
      </c>
      <c r="D585" s="2">
        <f t="shared" si="82"/>
        <v>0</v>
      </c>
      <c r="E585" s="2">
        <f t="shared" si="83"/>
        <v>2.2699999999999942E-2</v>
      </c>
      <c r="F585" s="2">
        <f t="shared" si="80"/>
        <v>8.5700669036861358E-3</v>
      </c>
      <c r="G585" s="2">
        <f t="shared" si="80"/>
        <v>6.3478911375593125E-3</v>
      </c>
      <c r="H585" s="2">
        <f t="shared" si="76"/>
        <v>1.350065197712452</v>
      </c>
      <c r="I585" s="2">
        <f t="shared" si="77"/>
        <v>57.447989061180188</v>
      </c>
    </row>
    <row r="586" spans="1:9" ht="13.5" x14ac:dyDescent="0.25">
      <c r="A586" s="3">
        <v>42857</v>
      </c>
      <c r="B586" s="2">
        <v>3.7869000000000002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7.957919267708554E-3</v>
      </c>
      <c r="G586" s="2">
        <f t="shared" si="80"/>
        <v>5.8944703420193622E-3</v>
      </c>
      <c r="H586" s="2">
        <f t="shared" si="76"/>
        <v>1.3500651977124518</v>
      </c>
      <c r="I586" s="2">
        <f t="shared" si="77"/>
        <v>57.447989061180181</v>
      </c>
    </row>
    <row r="587" spans="1:9" ht="13.5" x14ac:dyDescent="0.25">
      <c r="A587" s="3">
        <v>42858</v>
      </c>
      <c r="B587" s="2">
        <v>3.7869000000000002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7.389496462872229E-3</v>
      </c>
      <c r="G587" s="2">
        <f t="shared" si="80"/>
        <v>5.473436746160837E-3</v>
      </c>
      <c r="H587" s="2">
        <f t="shared" si="76"/>
        <v>1.3500651977124518</v>
      </c>
      <c r="I587" s="2">
        <f t="shared" si="77"/>
        <v>57.447989061180181</v>
      </c>
    </row>
    <row r="588" spans="1:9" ht="13.5" x14ac:dyDescent="0.25">
      <c r="A588" s="3">
        <v>42859</v>
      </c>
      <c r="B588" s="2">
        <v>3.7824</v>
      </c>
      <c r="C588" s="2">
        <f t="shared" si="81"/>
        <v>-4.5000000000001705E-3</v>
      </c>
      <c r="D588" s="2">
        <f t="shared" si="82"/>
        <v>0</v>
      </c>
      <c r="E588" s="2">
        <f t="shared" si="83"/>
        <v>4.5000000000001705E-3</v>
      </c>
      <c r="F588" s="2">
        <f t="shared" si="80"/>
        <v>6.8616752869527847E-3</v>
      </c>
      <c r="G588" s="2">
        <f t="shared" si="80"/>
        <v>5.4039055500065044E-3</v>
      </c>
      <c r="H588" s="2">
        <f t="shared" si="76"/>
        <v>1.2697622531438444</v>
      </c>
      <c r="I588" s="2">
        <f t="shared" si="77"/>
        <v>55.942522234877181</v>
      </c>
    </row>
    <row r="589" spans="1:9" ht="13.5" x14ac:dyDescent="0.25">
      <c r="A589" s="3">
        <v>42860</v>
      </c>
      <c r="B589" s="2">
        <v>3.7919999999999998</v>
      </c>
      <c r="C589" s="2">
        <f t="shared" si="81"/>
        <v>9.5999999999998309E-3</v>
      </c>
      <c r="D589" s="2">
        <f t="shared" si="82"/>
        <v>9.5999999999998309E-3</v>
      </c>
      <c r="E589" s="2">
        <f t="shared" si="83"/>
        <v>0</v>
      </c>
      <c r="F589" s="2">
        <f t="shared" ref="F589:G604" si="84">((F588*13)+D589)/14</f>
        <v>7.0572699093132884E-3</v>
      </c>
      <c r="G589" s="2">
        <f t="shared" si="84"/>
        <v>5.0179122964346115E-3</v>
      </c>
      <c r="H589" s="2">
        <f t="shared" si="76"/>
        <v>1.4064155553949611</v>
      </c>
      <c r="I589" s="2">
        <f t="shared" si="77"/>
        <v>58.444417558800581</v>
      </c>
    </row>
    <row r="590" spans="1:9" ht="13.5" x14ac:dyDescent="0.25">
      <c r="A590" s="3">
        <v>42863</v>
      </c>
      <c r="B590" s="2">
        <v>3.7778</v>
      </c>
      <c r="C590" s="2">
        <f t="shared" si="81"/>
        <v>-1.4199999999999768E-2</v>
      </c>
      <c r="D590" s="2">
        <f t="shared" si="82"/>
        <v>0</v>
      </c>
      <c r="E590" s="2">
        <f t="shared" si="83"/>
        <v>1.4199999999999768E-2</v>
      </c>
      <c r="F590" s="2">
        <f t="shared" si="84"/>
        <v>6.5531792015051963E-3</v>
      </c>
      <c r="G590" s="2">
        <f t="shared" si="84"/>
        <v>5.6737757038321226E-3</v>
      </c>
      <c r="H590" s="2">
        <f t="shared" si="76"/>
        <v>1.154994406472416</v>
      </c>
      <c r="I590" s="2">
        <f t="shared" si="77"/>
        <v>53.596167257021598</v>
      </c>
    </row>
    <row r="591" spans="1:9" ht="13.5" x14ac:dyDescent="0.25">
      <c r="A591" s="3">
        <v>42864</v>
      </c>
      <c r="B591" s="2">
        <v>3.7683</v>
      </c>
      <c r="C591" s="2">
        <f t="shared" si="81"/>
        <v>-9.5000000000000639E-3</v>
      </c>
      <c r="D591" s="2">
        <f t="shared" si="82"/>
        <v>0</v>
      </c>
      <c r="E591" s="2">
        <f t="shared" si="83"/>
        <v>9.5000000000000639E-3</v>
      </c>
      <c r="F591" s="2">
        <f t="shared" si="84"/>
        <v>6.0850949728262537E-3</v>
      </c>
      <c r="G591" s="2">
        <f t="shared" si="84"/>
        <v>5.9470774392726897E-3</v>
      </c>
      <c r="H591" s="2">
        <f t="shared" si="76"/>
        <v>1.0232076234020662</v>
      </c>
      <c r="I591" s="2">
        <f t="shared" si="77"/>
        <v>50.573535388400771</v>
      </c>
    </row>
    <row r="592" spans="1:9" ht="13.5" x14ac:dyDescent="0.25">
      <c r="A592" s="3">
        <v>42865</v>
      </c>
      <c r="B592" s="2">
        <v>3.7541000000000002</v>
      </c>
      <c r="C592" s="2">
        <f t="shared" si="81"/>
        <v>-1.4199999999999768E-2</v>
      </c>
      <c r="D592" s="2">
        <f t="shared" si="82"/>
        <v>0</v>
      </c>
      <c r="E592" s="2">
        <f t="shared" si="83"/>
        <v>1.4199999999999768E-2</v>
      </c>
      <c r="F592" s="2">
        <f t="shared" si="84"/>
        <v>5.6504453319100928E-3</v>
      </c>
      <c r="G592" s="2">
        <f t="shared" si="84"/>
        <v>6.5365719078960532E-3</v>
      </c>
      <c r="H592" s="2">
        <f t="shared" si="76"/>
        <v>0.8644355805348769</v>
      </c>
      <c r="I592" s="2">
        <f t="shared" si="77"/>
        <v>46.364464911514084</v>
      </c>
    </row>
    <row r="593" spans="1:9" ht="13.5" x14ac:dyDescent="0.25">
      <c r="A593" s="3">
        <v>42866</v>
      </c>
      <c r="B593" s="2">
        <v>3.7730000000000001</v>
      </c>
      <c r="C593" s="2">
        <f t="shared" si="81"/>
        <v>1.8899999999999917E-2</v>
      </c>
      <c r="D593" s="2">
        <f t="shared" si="82"/>
        <v>1.8899999999999917E-2</v>
      </c>
      <c r="E593" s="2">
        <f t="shared" si="83"/>
        <v>0</v>
      </c>
      <c r="F593" s="2">
        <f t="shared" si="84"/>
        <v>6.5968420939165094E-3</v>
      </c>
      <c r="G593" s="2">
        <f t="shared" si="84"/>
        <v>6.0696739144749058E-3</v>
      </c>
      <c r="H593" s="2">
        <f t="shared" ref="H593:H656" si="85">F593/G593</f>
        <v>1.0868528008044085</v>
      </c>
      <c r="I593" s="2">
        <f t="shared" ref="I593:I656" si="86">IF(G593=0,100,100-(100/(1+H593)))</f>
        <v>52.080951775106747</v>
      </c>
    </row>
    <row r="594" spans="1:9" ht="13.5" x14ac:dyDescent="0.25">
      <c r="A594" s="3">
        <v>42867</v>
      </c>
      <c r="B594" s="2">
        <v>3.7683</v>
      </c>
      <c r="C594" s="2">
        <f t="shared" si="81"/>
        <v>-4.7000000000001485E-3</v>
      </c>
      <c r="D594" s="2">
        <f t="shared" si="82"/>
        <v>0</v>
      </c>
      <c r="E594" s="2">
        <f t="shared" si="83"/>
        <v>4.7000000000001485E-3</v>
      </c>
      <c r="F594" s="2">
        <f t="shared" si="84"/>
        <v>6.1256390872081873E-3</v>
      </c>
      <c r="G594" s="2">
        <f t="shared" si="84"/>
        <v>5.9718400634409946E-3</v>
      </c>
      <c r="H594" s="2">
        <f t="shared" si="85"/>
        <v>1.025754042662451</v>
      </c>
      <c r="I594" s="2">
        <f t="shared" si="86"/>
        <v>50.635665587234925</v>
      </c>
    </row>
    <row r="595" spans="1:9" ht="13.5" x14ac:dyDescent="0.25">
      <c r="A595" s="3">
        <v>42870</v>
      </c>
      <c r="B595" s="2">
        <v>3.7541000000000002</v>
      </c>
      <c r="C595" s="2">
        <f t="shared" si="81"/>
        <v>-1.4199999999999768E-2</v>
      </c>
      <c r="D595" s="2">
        <f t="shared" si="82"/>
        <v>0</v>
      </c>
      <c r="E595" s="2">
        <f t="shared" si="83"/>
        <v>1.4199999999999768E-2</v>
      </c>
      <c r="F595" s="2">
        <f t="shared" si="84"/>
        <v>5.6880934381218886E-3</v>
      </c>
      <c r="G595" s="2">
        <f t="shared" si="84"/>
        <v>6.5595657731951926E-3</v>
      </c>
      <c r="H595" s="2">
        <f t="shared" si="85"/>
        <v>0.86714481336028948</v>
      </c>
      <c r="I595" s="2">
        <f t="shared" si="86"/>
        <v>46.442290236700714</v>
      </c>
    </row>
    <row r="596" spans="1:9" ht="13.5" x14ac:dyDescent="0.25">
      <c r="A596" s="3">
        <v>42871</v>
      </c>
      <c r="B596" s="2">
        <v>3.7446000000000002</v>
      </c>
      <c r="C596" s="2">
        <f t="shared" si="81"/>
        <v>-9.5000000000000639E-3</v>
      </c>
      <c r="D596" s="2">
        <f t="shared" si="82"/>
        <v>0</v>
      </c>
      <c r="E596" s="2">
        <f t="shared" si="83"/>
        <v>9.5000000000000639E-3</v>
      </c>
      <c r="F596" s="2">
        <f t="shared" si="84"/>
        <v>5.2818010496846115E-3</v>
      </c>
      <c r="G596" s="2">
        <f t="shared" si="84"/>
        <v>6.7695967893955404E-3</v>
      </c>
      <c r="H596" s="2">
        <f t="shared" si="85"/>
        <v>0.78022387654733949</v>
      </c>
      <c r="I596" s="2">
        <f t="shared" si="86"/>
        <v>43.827289748553817</v>
      </c>
    </row>
    <row r="597" spans="1:9" ht="13.5" x14ac:dyDescent="0.25">
      <c r="A597" s="3">
        <v>42872</v>
      </c>
      <c r="B597" s="2">
        <v>3.7446000000000002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4.9045295461357108E-3</v>
      </c>
      <c r="G597" s="2">
        <f t="shared" si="84"/>
        <v>6.2860541615815729E-3</v>
      </c>
      <c r="H597" s="2">
        <f t="shared" si="85"/>
        <v>0.78022387654733949</v>
      </c>
      <c r="I597" s="2">
        <f t="shared" si="86"/>
        <v>43.827289748553817</v>
      </c>
    </row>
    <row r="598" spans="1:9" ht="13.5" x14ac:dyDescent="0.25">
      <c r="A598" s="3">
        <v>42873</v>
      </c>
      <c r="B598" s="2">
        <v>3.7446000000000002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4.5542060071260175E-3</v>
      </c>
      <c r="G598" s="2">
        <f t="shared" si="84"/>
        <v>5.8370502928971751E-3</v>
      </c>
      <c r="H598" s="2">
        <f t="shared" si="85"/>
        <v>0.78022387654733949</v>
      </c>
      <c r="I598" s="2">
        <f t="shared" si="86"/>
        <v>43.827289748553817</v>
      </c>
    </row>
    <row r="599" spans="1:9" ht="13.5" x14ac:dyDescent="0.25">
      <c r="A599" s="3">
        <v>42874</v>
      </c>
      <c r="B599" s="2">
        <v>3.7351000000000001</v>
      </c>
      <c r="C599" s="2">
        <f t="shared" si="81"/>
        <v>-9.5000000000000639E-3</v>
      </c>
      <c r="D599" s="2">
        <f t="shared" si="82"/>
        <v>0</v>
      </c>
      <c r="E599" s="2">
        <f t="shared" si="83"/>
        <v>9.5000000000000639E-3</v>
      </c>
      <c r="F599" s="2">
        <f t="shared" si="84"/>
        <v>4.2289055780455878E-3</v>
      </c>
      <c r="G599" s="2">
        <f t="shared" si="84"/>
        <v>6.0986895576902386E-3</v>
      </c>
      <c r="H599" s="2">
        <f t="shared" si="85"/>
        <v>0.69341217290082957</v>
      </c>
      <c r="I599" s="2">
        <f t="shared" si="86"/>
        <v>40.947631297170176</v>
      </c>
    </row>
    <row r="600" spans="1:9" ht="13.5" x14ac:dyDescent="0.25">
      <c r="A600" s="3">
        <v>42877</v>
      </c>
      <c r="B600" s="2">
        <v>3.6640000000000001</v>
      </c>
      <c r="C600" s="2">
        <f t="shared" si="81"/>
        <v>-7.1099999999999941E-2</v>
      </c>
      <c r="D600" s="2">
        <f t="shared" si="82"/>
        <v>0</v>
      </c>
      <c r="E600" s="2">
        <f t="shared" si="83"/>
        <v>7.1099999999999941E-2</v>
      </c>
      <c r="F600" s="2">
        <f t="shared" si="84"/>
        <v>3.9268408938994744E-3</v>
      </c>
      <c r="G600" s="2">
        <f t="shared" si="84"/>
        <v>1.0741640303569503E-2</v>
      </c>
      <c r="H600" s="2">
        <f t="shared" si="85"/>
        <v>0.36557181053573023</v>
      </c>
      <c r="I600" s="2">
        <f t="shared" si="86"/>
        <v>26.77060317994642</v>
      </c>
    </row>
    <row r="601" spans="1:9" ht="13.5" x14ac:dyDescent="0.25">
      <c r="A601" s="3">
        <v>42878</v>
      </c>
      <c r="B601" s="2">
        <v>3.6545000000000001</v>
      </c>
      <c r="C601" s="2">
        <f t="shared" si="81"/>
        <v>-9.5000000000000639E-3</v>
      </c>
      <c r="D601" s="2">
        <f t="shared" si="82"/>
        <v>0</v>
      </c>
      <c r="E601" s="2">
        <f t="shared" si="83"/>
        <v>9.5000000000000639E-3</v>
      </c>
      <c r="F601" s="2">
        <f t="shared" si="84"/>
        <v>3.6463522586209405E-3</v>
      </c>
      <c r="G601" s="2">
        <f t="shared" si="84"/>
        <v>1.06529517104574E-2</v>
      </c>
      <c r="H601" s="2">
        <f t="shared" si="85"/>
        <v>0.34228562728220413</v>
      </c>
      <c r="I601" s="2">
        <f t="shared" si="86"/>
        <v>25.500208027649649</v>
      </c>
    </row>
    <row r="602" spans="1:9" ht="13.5" x14ac:dyDescent="0.25">
      <c r="A602" s="3">
        <v>42879</v>
      </c>
      <c r="B602" s="2">
        <v>3.6640000000000001</v>
      </c>
      <c r="C602" s="2">
        <f t="shared" si="81"/>
        <v>9.5000000000000639E-3</v>
      </c>
      <c r="D602" s="2">
        <f t="shared" si="82"/>
        <v>9.5000000000000639E-3</v>
      </c>
      <c r="E602" s="2">
        <f t="shared" si="83"/>
        <v>0</v>
      </c>
      <c r="F602" s="2">
        <f t="shared" si="84"/>
        <v>4.0644699544337354E-3</v>
      </c>
      <c r="G602" s="2">
        <f t="shared" si="84"/>
        <v>9.8920265882818711E-3</v>
      </c>
      <c r="H602" s="2">
        <f t="shared" si="85"/>
        <v>0.41088344417194761</v>
      </c>
      <c r="I602" s="2">
        <f t="shared" si="86"/>
        <v>29.122422966207282</v>
      </c>
    </row>
    <row r="603" spans="1:9" ht="13.5" x14ac:dyDescent="0.25">
      <c r="A603" s="3">
        <v>42880</v>
      </c>
      <c r="B603" s="2">
        <v>3.6688000000000001</v>
      </c>
      <c r="C603" s="2">
        <f t="shared" si="81"/>
        <v>4.7999999999999154E-3</v>
      </c>
      <c r="D603" s="2">
        <f t="shared" si="82"/>
        <v>4.7999999999999154E-3</v>
      </c>
      <c r="E603" s="2">
        <f t="shared" si="83"/>
        <v>0</v>
      </c>
      <c r="F603" s="2">
        <f t="shared" si="84"/>
        <v>4.1170078148313203E-3</v>
      </c>
      <c r="G603" s="2">
        <f t="shared" si="84"/>
        <v>9.1854532605474513E-3</v>
      </c>
      <c r="H603" s="2">
        <f t="shared" si="85"/>
        <v>0.44820954372652783</v>
      </c>
      <c r="I603" s="2">
        <f t="shared" si="86"/>
        <v>30.949219031742928</v>
      </c>
    </row>
    <row r="604" spans="1:9" ht="13.5" x14ac:dyDescent="0.25">
      <c r="A604" s="3">
        <v>42881</v>
      </c>
      <c r="B604" s="2">
        <v>3.6688000000000001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3.8229358280576545E-3</v>
      </c>
      <c r="G604" s="2">
        <f t="shared" si="84"/>
        <v>8.5293494562226329E-3</v>
      </c>
      <c r="H604" s="2">
        <f t="shared" si="85"/>
        <v>0.44820954372652783</v>
      </c>
      <c r="I604" s="2">
        <f t="shared" si="86"/>
        <v>30.949219031742928</v>
      </c>
    </row>
    <row r="605" spans="1:9" ht="13.5" x14ac:dyDescent="0.25">
      <c r="A605" s="3">
        <v>42884</v>
      </c>
      <c r="B605" s="2">
        <v>3.6688000000000001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3.5498689831963935E-3</v>
      </c>
      <c r="G605" s="2">
        <f t="shared" si="87"/>
        <v>7.9201102093495873E-3</v>
      </c>
      <c r="H605" s="2">
        <f t="shared" si="85"/>
        <v>0.44820954372652783</v>
      </c>
      <c r="I605" s="2">
        <f t="shared" si="86"/>
        <v>30.949219031742928</v>
      </c>
    </row>
    <row r="606" spans="1:9" ht="13.5" x14ac:dyDescent="0.25">
      <c r="A606" s="3">
        <v>42885</v>
      </c>
      <c r="B606" s="2">
        <v>3.6593</v>
      </c>
      <c r="C606" s="2">
        <f t="shared" si="81"/>
        <v>-9.5000000000000639E-3</v>
      </c>
      <c r="D606" s="2">
        <f t="shared" si="82"/>
        <v>0</v>
      </c>
      <c r="E606" s="2">
        <f t="shared" si="83"/>
        <v>9.5000000000000639E-3</v>
      </c>
      <c r="F606" s="2">
        <f t="shared" si="87"/>
        <v>3.2963069129680798E-3</v>
      </c>
      <c r="G606" s="2">
        <f t="shared" si="87"/>
        <v>8.0329594801103361E-3</v>
      </c>
      <c r="H606" s="2">
        <f t="shared" si="85"/>
        <v>0.41034775802489215</v>
      </c>
      <c r="I606" s="2">
        <f t="shared" si="86"/>
        <v>29.095501849810418</v>
      </c>
    </row>
    <row r="607" spans="1:9" ht="13.5" x14ac:dyDescent="0.25">
      <c r="A607" s="3">
        <v>42886</v>
      </c>
      <c r="B607" s="2">
        <v>3.6593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3.0608564191846456E-3</v>
      </c>
      <c r="G607" s="2">
        <f t="shared" si="87"/>
        <v>7.459176660102455E-3</v>
      </c>
      <c r="H607" s="2">
        <f t="shared" si="85"/>
        <v>0.41034775802489215</v>
      </c>
      <c r="I607" s="2">
        <f t="shared" si="86"/>
        <v>29.095501849810418</v>
      </c>
    </row>
    <row r="608" spans="1:9" ht="13.5" x14ac:dyDescent="0.25">
      <c r="A608" s="3">
        <v>42887</v>
      </c>
      <c r="B608" s="2">
        <v>3.6688000000000001</v>
      </c>
      <c r="C608" s="2">
        <f t="shared" si="81"/>
        <v>9.5000000000000639E-3</v>
      </c>
      <c r="D608" s="2">
        <f t="shared" si="82"/>
        <v>9.5000000000000639E-3</v>
      </c>
      <c r="E608" s="2">
        <f t="shared" si="83"/>
        <v>0</v>
      </c>
      <c r="F608" s="2">
        <f t="shared" si="87"/>
        <v>3.5207952463857466E-3</v>
      </c>
      <c r="G608" s="2">
        <f t="shared" si="87"/>
        <v>6.9263783272379932E-3</v>
      </c>
      <c r="H608" s="2">
        <f t="shared" si="85"/>
        <v>0.50831691254002309</v>
      </c>
      <c r="I608" s="2">
        <f t="shared" si="86"/>
        <v>33.700935679625275</v>
      </c>
    </row>
    <row r="609" spans="1:9" ht="13.5" x14ac:dyDescent="0.25">
      <c r="A609" s="3">
        <v>42888</v>
      </c>
      <c r="B609" s="2">
        <v>3.6688000000000001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3.2693098716439074E-3</v>
      </c>
      <c r="G609" s="2">
        <f t="shared" si="87"/>
        <v>6.4316370181495648E-3</v>
      </c>
      <c r="H609" s="2">
        <f t="shared" si="85"/>
        <v>0.50831691254002309</v>
      </c>
      <c r="I609" s="2">
        <f t="shared" si="86"/>
        <v>33.700935679625275</v>
      </c>
    </row>
    <row r="610" spans="1:9" ht="13.5" x14ac:dyDescent="0.25">
      <c r="A610" s="3">
        <v>42891</v>
      </c>
      <c r="B610" s="2">
        <v>3.6735000000000002</v>
      </c>
      <c r="C610" s="2">
        <f t="shared" si="81"/>
        <v>4.7000000000001485E-3</v>
      </c>
      <c r="D610" s="2">
        <f t="shared" si="82"/>
        <v>4.7000000000001485E-3</v>
      </c>
      <c r="E610" s="2">
        <f t="shared" si="83"/>
        <v>0</v>
      </c>
      <c r="F610" s="2">
        <f t="shared" si="87"/>
        <v>3.3715020236693531E-3</v>
      </c>
      <c r="G610" s="2">
        <f t="shared" si="87"/>
        <v>5.9722343739960241E-3</v>
      </c>
      <c r="H610" s="2">
        <f t="shared" si="85"/>
        <v>0.56452942274827034</v>
      </c>
      <c r="I610" s="2">
        <f t="shared" si="86"/>
        <v>36.083017330323614</v>
      </c>
    </row>
    <row r="611" spans="1:9" ht="13.5" x14ac:dyDescent="0.25">
      <c r="A611" s="3">
        <v>42892</v>
      </c>
      <c r="B611" s="2">
        <v>3.7208999999999999</v>
      </c>
      <c r="C611" s="2">
        <f t="shared" si="81"/>
        <v>4.7399999999999665E-2</v>
      </c>
      <c r="D611" s="2">
        <f t="shared" si="82"/>
        <v>4.7399999999999665E-2</v>
      </c>
      <c r="E611" s="2">
        <f t="shared" si="83"/>
        <v>0</v>
      </c>
      <c r="F611" s="2">
        <f t="shared" si="87"/>
        <v>6.5163947362643759E-3</v>
      </c>
      <c r="G611" s="2">
        <f t="shared" si="87"/>
        <v>5.5456462044248794E-3</v>
      </c>
      <c r="H611" s="2">
        <f t="shared" si="85"/>
        <v>1.1750469640607319</v>
      </c>
      <c r="I611" s="2">
        <f t="shared" si="86"/>
        <v>54.023981250821492</v>
      </c>
    </row>
    <row r="612" spans="1:9" ht="13.5" x14ac:dyDescent="0.25">
      <c r="A612" s="3">
        <v>42893</v>
      </c>
      <c r="B612" s="2">
        <v>3.7446000000000002</v>
      </c>
      <c r="C612" s="2">
        <f t="shared" si="81"/>
        <v>2.3700000000000276E-2</v>
      </c>
      <c r="D612" s="2">
        <f t="shared" si="82"/>
        <v>2.3700000000000276E-2</v>
      </c>
      <c r="E612" s="2">
        <f t="shared" si="83"/>
        <v>0</v>
      </c>
      <c r="F612" s="2">
        <f t="shared" si="87"/>
        <v>7.743795112245511E-3</v>
      </c>
      <c r="G612" s="2">
        <f t="shared" si="87"/>
        <v>5.1495286183945305E-3</v>
      </c>
      <c r="H612" s="2">
        <f t="shared" si="85"/>
        <v>1.5037871786136021</v>
      </c>
      <c r="I612" s="2">
        <f t="shared" si="86"/>
        <v>60.060503203242682</v>
      </c>
    </row>
    <row r="613" spans="1:9" ht="13.5" x14ac:dyDescent="0.25">
      <c r="A613" s="3">
        <v>42894</v>
      </c>
      <c r="B613" s="2">
        <v>3.7541000000000002</v>
      </c>
      <c r="C613" s="2">
        <f t="shared" si="81"/>
        <v>9.5000000000000639E-3</v>
      </c>
      <c r="D613" s="2">
        <f t="shared" si="82"/>
        <v>9.5000000000000639E-3</v>
      </c>
      <c r="E613" s="2">
        <f t="shared" si="83"/>
        <v>0</v>
      </c>
      <c r="F613" s="2">
        <f t="shared" si="87"/>
        <v>7.8692383185136935E-3</v>
      </c>
      <c r="G613" s="2">
        <f t="shared" si="87"/>
        <v>4.781705145652064E-3</v>
      </c>
      <c r="H613" s="2">
        <f t="shared" si="85"/>
        <v>1.6456971057006891</v>
      </c>
      <c r="I613" s="2">
        <f t="shared" si="86"/>
        <v>62.2027783208706</v>
      </c>
    </row>
    <row r="614" spans="1:9" ht="13.5" x14ac:dyDescent="0.25">
      <c r="A614" s="3">
        <v>42895</v>
      </c>
      <c r="B614" s="2">
        <v>3.7919999999999998</v>
      </c>
      <c r="C614" s="2">
        <f t="shared" si="81"/>
        <v>3.7899999999999601E-2</v>
      </c>
      <c r="D614" s="2">
        <f t="shared" si="82"/>
        <v>3.7899999999999601E-2</v>
      </c>
      <c r="E614" s="2">
        <f t="shared" si="83"/>
        <v>0</v>
      </c>
      <c r="F614" s="2">
        <f t="shared" si="87"/>
        <v>1.0014292724334116E-2</v>
      </c>
      <c r="G614" s="2">
        <f t="shared" si="87"/>
        <v>4.440154778105488E-3</v>
      </c>
      <c r="H614" s="2">
        <f t="shared" si="85"/>
        <v>2.2553927114691676</v>
      </c>
      <c r="I614" s="2">
        <f t="shared" si="86"/>
        <v>69.281739911843161</v>
      </c>
    </row>
    <row r="615" spans="1:9" ht="13.5" x14ac:dyDescent="0.25">
      <c r="A615" s="3">
        <v>42898</v>
      </c>
      <c r="B615" s="2">
        <v>3.8393999999999999</v>
      </c>
      <c r="C615" s="2">
        <f t="shared" si="81"/>
        <v>4.7400000000000109E-2</v>
      </c>
      <c r="D615" s="2">
        <f t="shared" si="82"/>
        <v>4.7400000000000109E-2</v>
      </c>
      <c r="E615" s="2">
        <f t="shared" si="83"/>
        <v>0</v>
      </c>
      <c r="F615" s="2">
        <f t="shared" si="87"/>
        <v>1.2684700386881687E-2</v>
      </c>
      <c r="G615" s="2">
        <f t="shared" si="87"/>
        <v>4.1230008653836674E-3</v>
      </c>
      <c r="H615" s="2">
        <f t="shared" si="85"/>
        <v>3.0765699064924417</v>
      </c>
      <c r="I615" s="2">
        <f t="shared" si="86"/>
        <v>75.469573123046985</v>
      </c>
    </row>
    <row r="616" spans="1:9" ht="13.5" x14ac:dyDescent="0.25">
      <c r="A616" s="3">
        <v>42899</v>
      </c>
      <c r="B616" s="2">
        <v>3.8393999999999999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1.1778650359247281E-2</v>
      </c>
      <c r="G616" s="2">
        <f t="shared" si="87"/>
        <v>3.8285008035705485E-3</v>
      </c>
      <c r="H616" s="2">
        <f t="shared" si="85"/>
        <v>3.0765699064924421</v>
      </c>
      <c r="I616" s="2">
        <f t="shared" si="86"/>
        <v>75.469573123046999</v>
      </c>
    </row>
    <row r="617" spans="1:9" ht="13.5" x14ac:dyDescent="0.25">
      <c r="A617" s="3">
        <v>42900</v>
      </c>
      <c r="B617" s="2">
        <v>3.7967</v>
      </c>
      <c r="C617" s="2">
        <f t="shared" si="81"/>
        <v>-4.269999999999996E-2</v>
      </c>
      <c r="D617" s="2">
        <f t="shared" si="82"/>
        <v>0</v>
      </c>
      <c r="E617" s="2">
        <f t="shared" si="83"/>
        <v>4.269999999999996E-2</v>
      </c>
      <c r="F617" s="2">
        <f t="shared" si="87"/>
        <v>1.0937318190729618E-2</v>
      </c>
      <c r="G617" s="2">
        <f t="shared" si="87"/>
        <v>6.6050364604583632E-3</v>
      </c>
      <c r="H617" s="2">
        <f t="shared" si="85"/>
        <v>1.6559058010060721</v>
      </c>
      <c r="I617" s="2">
        <f t="shared" si="86"/>
        <v>62.34806220833606</v>
      </c>
    </row>
    <row r="618" spans="1:9" ht="13.5" x14ac:dyDescent="0.25">
      <c r="A618" s="3">
        <v>42901</v>
      </c>
      <c r="B618" s="2">
        <v>3.7967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1.0156081177106074E-2</v>
      </c>
      <c r="G618" s="2">
        <f t="shared" si="87"/>
        <v>6.1332481418541942E-3</v>
      </c>
      <c r="H618" s="2">
        <f t="shared" si="85"/>
        <v>1.6559058010060723</v>
      </c>
      <c r="I618" s="2">
        <f t="shared" si="86"/>
        <v>62.348062208336067</v>
      </c>
    </row>
    <row r="619" spans="1:9" ht="13.5" x14ac:dyDescent="0.25">
      <c r="A619" s="3">
        <v>42902</v>
      </c>
      <c r="B619" s="2">
        <v>3.8014999999999999</v>
      </c>
      <c r="C619" s="2">
        <f t="shared" si="81"/>
        <v>4.7999999999999154E-3</v>
      </c>
      <c r="D619" s="2">
        <f t="shared" si="82"/>
        <v>4.7999999999999154E-3</v>
      </c>
      <c r="E619" s="2">
        <f t="shared" si="83"/>
        <v>0</v>
      </c>
      <c r="F619" s="2">
        <f t="shared" si="87"/>
        <v>9.7735039501699195E-3</v>
      </c>
      <c r="G619" s="2">
        <f t="shared" si="87"/>
        <v>5.6951589888646088E-3</v>
      </c>
      <c r="H619" s="2">
        <f t="shared" si="85"/>
        <v>1.7161073060961856</v>
      </c>
      <c r="I619" s="2">
        <f t="shared" si="86"/>
        <v>63.182603361967949</v>
      </c>
    </row>
    <row r="620" spans="1:9" ht="13.5" x14ac:dyDescent="0.25">
      <c r="A620" s="3">
        <v>42905</v>
      </c>
      <c r="B620" s="2">
        <v>3.7919999999999998</v>
      </c>
      <c r="C620" s="2">
        <f t="shared" si="81"/>
        <v>-9.5000000000000639E-3</v>
      </c>
      <c r="D620" s="2">
        <f t="shared" si="82"/>
        <v>0</v>
      </c>
      <c r="E620" s="2">
        <f t="shared" si="83"/>
        <v>9.5000000000000639E-3</v>
      </c>
      <c r="F620" s="2">
        <f t="shared" si="87"/>
        <v>9.0753965251577813E-3</v>
      </c>
      <c r="G620" s="2">
        <f t="shared" si="87"/>
        <v>5.9669333468028562E-3</v>
      </c>
      <c r="H620" s="2">
        <f t="shared" si="85"/>
        <v>1.5209481986287765</v>
      </c>
      <c r="I620" s="2">
        <f t="shared" si="86"/>
        <v>60.332386022690521</v>
      </c>
    </row>
    <row r="621" spans="1:9" ht="13.5" x14ac:dyDescent="0.25">
      <c r="A621" s="3">
        <v>42906</v>
      </c>
      <c r="B621" s="2">
        <v>3.7919999999999998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8.4271539162179398E-3</v>
      </c>
      <c r="G621" s="2">
        <f t="shared" si="88"/>
        <v>5.5407238220312235E-3</v>
      </c>
      <c r="H621" s="2">
        <f t="shared" si="85"/>
        <v>1.5209481986287767</v>
      </c>
      <c r="I621" s="2">
        <f t="shared" si="86"/>
        <v>60.332386022690528</v>
      </c>
    </row>
    <row r="622" spans="1:9" ht="13.5" x14ac:dyDescent="0.25">
      <c r="A622" s="3">
        <v>42907</v>
      </c>
      <c r="B622" s="2">
        <v>3.7967</v>
      </c>
      <c r="C622" s="2">
        <f t="shared" si="81"/>
        <v>4.7000000000001485E-3</v>
      </c>
      <c r="D622" s="2">
        <f t="shared" si="82"/>
        <v>4.7000000000001485E-3</v>
      </c>
      <c r="E622" s="2">
        <f t="shared" si="83"/>
        <v>0</v>
      </c>
      <c r="F622" s="2">
        <f t="shared" si="88"/>
        <v>8.1609286364880979E-3</v>
      </c>
      <c r="G622" s="2">
        <f t="shared" si="88"/>
        <v>5.1449578347432792E-3</v>
      </c>
      <c r="H622" s="2">
        <f t="shared" si="85"/>
        <v>1.5861993234188105</v>
      </c>
      <c r="I622" s="2">
        <f t="shared" si="86"/>
        <v>61.333220106250124</v>
      </c>
    </row>
    <row r="623" spans="1:9" ht="13.5" x14ac:dyDescent="0.25">
      <c r="A623" s="3">
        <v>42908</v>
      </c>
      <c r="B623" s="2">
        <v>3.8014999999999999</v>
      </c>
      <c r="C623" s="2">
        <f t="shared" si="81"/>
        <v>4.7999999999999154E-3</v>
      </c>
      <c r="D623" s="2">
        <f t="shared" si="82"/>
        <v>4.7999999999999154E-3</v>
      </c>
      <c r="E623" s="2">
        <f t="shared" si="83"/>
        <v>0</v>
      </c>
      <c r="F623" s="2">
        <f t="shared" si="88"/>
        <v>7.9208623053103715E-3</v>
      </c>
      <c r="G623" s="2">
        <f t="shared" si="88"/>
        <v>4.7774608465473304E-3</v>
      </c>
      <c r="H623" s="2">
        <f t="shared" si="85"/>
        <v>1.6579648812893519</v>
      </c>
      <c r="I623" s="2">
        <f t="shared" si="86"/>
        <v>62.377230525524851</v>
      </c>
    </row>
    <row r="624" spans="1:9" ht="13.5" x14ac:dyDescent="0.25">
      <c r="A624" s="3">
        <v>42909</v>
      </c>
      <c r="B624" s="2">
        <v>3.8393999999999999</v>
      </c>
      <c r="C624" s="2">
        <f t="shared" si="81"/>
        <v>3.7900000000000045E-2</v>
      </c>
      <c r="D624" s="2">
        <f t="shared" si="82"/>
        <v>3.7900000000000045E-2</v>
      </c>
      <c r="E624" s="2">
        <f t="shared" si="83"/>
        <v>0</v>
      </c>
      <c r="F624" s="2">
        <f t="shared" si="88"/>
        <v>1.0062229283502491E-2</v>
      </c>
      <c r="G624" s="2">
        <f t="shared" si="88"/>
        <v>4.4362136432225209E-3</v>
      </c>
      <c r="H624" s="2">
        <f t="shared" si="85"/>
        <v>2.2682021410026509</v>
      </c>
      <c r="I624" s="2">
        <f t="shared" si="86"/>
        <v>69.402137418182761</v>
      </c>
    </row>
    <row r="625" spans="1:9" ht="13.5" x14ac:dyDescent="0.25">
      <c r="A625" s="3">
        <v>42914</v>
      </c>
      <c r="B625" s="2">
        <v>3.8393999999999999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9.3434986203951697E-3</v>
      </c>
      <c r="G625" s="2">
        <f t="shared" si="88"/>
        <v>4.1193412401351976E-3</v>
      </c>
      <c r="H625" s="2">
        <f t="shared" si="85"/>
        <v>2.2682021410026509</v>
      </c>
      <c r="I625" s="2">
        <f t="shared" si="86"/>
        <v>69.402137418182761</v>
      </c>
    </row>
    <row r="626" spans="1:9" ht="13.5" x14ac:dyDescent="0.25">
      <c r="A626" s="3">
        <v>42915</v>
      </c>
      <c r="B626" s="2">
        <v>3.8631000000000002</v>
      </c>
      <c r="C626" s="2">
        <f t="shared" si="81"/>
        <v>2.3700000000000276E-2</v>
      </c>
      <c r="D626" s="2">
        <f t="shared" si="82"/>
        <v>2.3700000000000276E-2</v>
      </c>
      <c r="E626" s="2">
        <f t="shared" si="83"/>
        <v>0</v>
      </c>
      <c r="F626" s="2">
        <f t="shared" si="88"/>
        <v>1.0368963004652676E-2</v>
      </c>
      <c r="G626" s="2">
        <f t="shared" si="88"/>
        <v>3.8251025801255409E-3</v>
      </c>
      <c r="H626" s="2">
        <f t="shared" si="85"/>
        <v>2.7107673029548827</v>
      </c>
      <c r="I626" s="2">
        <f t="shared" si="86"/>
        <v>73.051395618267406</v>
      </c>
    </row>
    <row r="627" spans="1:9" ht="13.5" x14ac:dyDescent="0.25">
      <c r="A627" s="3">
        <v>42916</v>
      </c>
      <c r="B627" s="2">
        <v>3.8631000000000002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9.6283227900346279E-3</v>
      </c>
      <c r="G627" s="2">
        <f t="shared" si="88"/>
        <v>3.5518809672594304E-3</v>
      </c>
      <c r="H627" s="2">
        <f t="shared" si="85"/>
        <v>2.7107673029548831</v>
      </c>
      <c r="I627" s="2">
        <f t="shared" si="86"/>
        <v>73.051395618267406</v>
      </c>
    </row>
    <row r="628" spans="1:9" ht="13.5" x14ac:dyDescent="0.25">
      <c r="A628" s="3">
        <v>42919</v>
      </c>
      <c r="B628" s="2">
        <v>3.9342000000000001</v>
      </c>
      <c r="C628" s="2">
        <f t="shared" si="81"/>
        <v>7.1099999999999941E-2</v>
      </c>
      <c r="D628" s="2">
        <f t="shared" si="82"/>
        <v>7.1099999999999941E-2</v>
      </c>
      <c r="E628" s="2">
        <f t="shared" si="83"/>
        <v>0</v>
      </c>
      <c r="F628" s="2">
        <f t="shared" si="88"/>
        <v>1.4019156876460723E-2</v>
      </c>
      <c r="G628" s="2">
        <f t="shared" si="88"/>
        <v>3.2981751838837567E-3</v>
      </c>
      <c r="H628" s="2">
        <f t="shared" si="85"/>
        <v>4.2505798190963597</v>
      </c>
      <c r="I628" s="2">
        <f t="shared" si="86"/>
        <v>80.954484372125918</v>
      </c>
    </row>
    <row r="629" spans="1:9" ht="13.5" x14ac:dyDescent="0.25">
      <c r="A629" s="3">
        <v>42920</v>
      </c>
      <c r="B629" s="2">
        <v>3.9104999999999999</v>
      </c>
      <c r="C629" s="2">
        <f t="shared" si="81"/>
        <v>-2.3700000000000276E-2</v>
      </c>
      <c r="D629" s="2">
        <f t="shared" si="82"/>
        <v>0</v>
      </c>
      <c r="E629" s="2">
        <f t="shared" si="83"/>
        <v>2.3700000000000276E-2</v>
      </c>
      <c r="F629" s="2">
        <f t="shared" si="88"/>
        <v>1.30177885281421E-2</v>
      </c>
      <c r="G629" s="2">
        <f t="shared" si="88"/>
        <v>4.7554483850349369E-3</v>
      </c>
      <c r="H629" s="2">
        <f t="shared" si="85"/>
        <v>2.737447128878145</v>
      </c>
      <c r="I629" s="2">
        <f t="shared" si="86"/>
        <v>73.243768660343136</v>
      </c>
    </row>
    <row r="630" spans="1:9" ht="13.5" x14ac:dyDescent="0.25">
      <c r="A630" s="3">
        <v>42921</v>
      </c>
      <c r="B630" s="2">
        <v>3.8631000000000002</v>
      </c>
      <c r="C630" s="2">
        <f t="shared" si="81"/>
        <v>-4.7399999999999665E-2</v>
      </c>
      <c r="D630" s="2">
        <f t="shared" si="82"/>
        <v>0</v>
      </c>
      <c r="E630" s="2">
        <f t="shared" si="83"/>
        <v>4.7399999999999665E-2</v>
      </c>
      <c r="F630" s="2">
        <f t="shared" si="88"/>
        <v>1.2087946490417665E-2</v>
      </c>
      <c r="G630" s="2">
        <f t="shared" si="88"/>
        <v>7.8014877861038463E-3</v>
      </c>
      <c r="H630" s="2">
        <f t="shared" si="85"/>
        <v>1.5494411863271693</v>
      </c>
      <c r="I630" s="2">
        <f t="shared" si="86"/>
        <v>60.775718013693762</v>
      </c>
    </row>
    <row r="631" spans="1:9" ht="13.5" x14ac:dyDescent="0.25">
      <c r="A631" s="3">
        <v>42922</v>
      </c>
      <c r="B631" s="2">
        <v>3.8631000000000002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1.1224521741102117E-2</v>
      </c>
      <c r="G631" s="2">
        <f t="shared" si="88"/>
        <v>7.2442386585250002E-3</v>
      </c>
      <c r="H631" s="2">
        <f t="shared" si="85"/>
        <v>1.5494411863271691</v>
      </c>
      <c r="I631" s="2">
        <f t="shared" si="86"/>
        <v>60.775718013693755</v>
      </c>
    </row>
    <row r="632" spans="1:9" ht="13.5" x14ac:dyDescent="0.25">
      <c r="A632" s="3">
        <v>42923</v>
      </c>
      <c r="B632" s="2">
        <v>3.8631000000000002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1.042277018816625E-2</v>
      </c>
      <c r="G632" s="2">
        <f t="shared" si="88"/>
        <v>6.7267930400589293E-3</v>
      </c>
      <c r="H632" s="2">
        <f t="shared" si="85"/>
        <v>1.5494411863271689</v>
      </c>
      <c r="I632" s="2">
        <f t="shared" si="86"/>
        <v>60.775718013693748</v>
      </c>
    </row>
    <row r="633" spans="1:9" ht="13.5" x14ac:dyDescent="0.25">
      <c r="A633" s="3">
        <v>42926</v>
      </c>
      <c r="B633" s="2">
        <v>3.8631000000000002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9.6782866032972311E-3</v>
      </c>
      <c r="G633" s="2">
        <f t="shared" si="88"/>
        <v>6.2463078229118632E-3</v>
      </c>
      <c r="H633" s="2">
        <f t="shared" si="85"/>
        <v>1.5494411863271687</v>
      </c>
      <c r="I633" s="2">
        <f t="shared" si="86"/>
        <v>60.775718013693748</v>
      </c>
    </row>
    <row r="634" spans="1:9" ht="13.5" x14ac:dyDescent="0.25">
      <c r="A634" s="3">
        <v>42927</v>
      </c>
      <c r="B634" s="2">
        <v>3.8631000000000002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8.9869804173474278E-3</v>
      </c>
      <c r="G634" s="2">
        <f t="shared" si="88"/>
        <v>5.8001429784181584E-3</v>
      </c>
      <c r="H634" s="2">
        <f t="shared" si="85"/>
        <v>1.5494411863271684</v>
      </c>
      <c r="I634" s="2">
        <f t="shared" si="86"/>
        <v>60.775718013693748</v>
      </c>
    </row>
    <row r="635" spans="1:9" ht="13.5" x14ac:dyDescent="0.25">
      <c r="A635" s="3">
        <v>42928</v>
      </c>
      <c r="B635" s="2">
        <v>3.8393999999999999</v>
      </c>
      <c r="C635" s="2">
        <f t="shared" si="81"/>
        <v>-2.3700000000000276E-2</v>
      </c>
      <c r="D635" s="2">
        <f t="shared" si="82"/>
        <v>0</v>
      </c>
      <c r="E635" s="2">
        <f t="shared" si="83"/>
        <v>2.3700000000000276E-2</v>
      </c>
      <c r="F635" s="2">
        <f t="shared" si="88"/>
        <v>8.3450532446797555E-3</v>
      </c>
      <c r="G635" s="2">
        <f t="shared" si="88"/>
        <v>7.0787041942454521E-3</v>
      </c>
      <c r="H635" s="2">
        <f t="shared" si="85"/>
        <v>1.1788956023143002</v>
      </c>
      <c r="I635" s="2">
        <f t="shared" si="86"/>
        <v>54.105189852241836</v>
      </c>
    </row>
    <row r="636" spans="1:9" ht="13.5" x14ac:dyDescent="0.25">
      <c r="A636" s="3">
        <v>42929</v>
      </c>
      <c r="B636" s="2">
        <v>3.8631000000000002</v>
      </c>
      <c r="C636" s="2">
        <f t="shared" si="81"/>
        <v>2.3700000000000276E-2</v>
      </c>
      <c r="D636" s="2">
        <f t="shared" si="82"/>
        <v>2.3700000000000276E-2</v>
      </c>
      <c r="E636" s="2">
        <f t="shared" si="83"/>
        <v>0</v>
      </c>
      <c r="F636" s="2">
        <f t="shared" si="88"/>
        <v>9.4418351557740785E-3</v>
      </c>
      <c r="G636" s="2">
        <f t="shared" si="88"/>
        <v>6.5730824660850621E-3</v>
      </c>
      <c r="H636" s="2">
        <f t="shared" si="85"/>
        <v>1.4364394794209314</v>
      </c>
      <c r="I636" s="2">
        <f t="shared" si="86"/>
        <v>58.956501548822793</v>
      </c>
    </row>
    <row r="637" spans="1:9" ht="13.5" x14ac:dyDescent="0.25">
      <c r="A637" s="3">
        <v>42930</v>
      </c>
      <c r="B637" s="2">
        <v>3.8631000000000002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8.7674183589330733E-3</v>
      </c>
      <c r="G637" s="2">
        <f t="shared" si="89"/>
        <v>6.1035765756504148E-3</v>
      </c>
      <c r="H637" s="2">
        <f t="shared" si="85"/>
        <v>1.4364394794209314</v>
      </c>
      <c r="I637" s="2">
        <f t="shared" si="86"/>
        <v>58.956501548822793</v>
      </c>
    </row>
    <row r="638" spans="1:9" ht="13.5" x14ac:dyDescent="0.25">
      <c r="A638" s="3">
        <v>42933</v>
      </c>
      <c r="B638" s="2">
        <v>3.8868</v>
      </c>
      <c r="C638" s="2">
        <f t="shared" si="81"/>
        <v>2.3699999999999832E-2</v>
      </c>
      <c r="D638" s="2">
        <f t="shared" si="82"/>
        <v>2.3699999999999832E-2</v>
      </c>
      <c r="E638" s="2">
        <f t="shared" si="83"/>
        <v>0</v>
      </c>
      <c r="F638" s="2">
        <f t="shared" si="89"/>
        <v>9.8340313332949836E-3</v>
      </c>
      <c r="G638" s="2">
        <f t="shared" si="89"/>
        <v>5.6676068202468136E-3</v>
      </c>
      <c r="H638" s="2">
        <f t="shared" si="85"/>
        <v>1.7351294197339415</v>
      </c>
      <c r="I638" s="2">
        <f t="shared" si="86"/>
        <v>63.438658778447326</v>
      </c>
    </row>
    <row r="639" spans="1:9" ht="13.5" x14ac:dyDescent="0.25">
      <c r="A639" s="3">
        <v>42934</v>
      </c>
      <c r="B639" s="2">
        <v>3.8725999999999998</v>
      </c>
      <c r="C639" s="2">
        <f t="shared" si="81"/>
        <v>-1.4200000000000212E-2</v>
      </c>
      <c r="D639" s="2">
        <f t="shared" si="82"/>
        <v>0</v>
      </c>
      <c r="E639" s="2">
        <f t="shared" si="83"/>
        <v>1.4200000000000212E-2</v>
      </c>
      <c r="F639" s="2">
        <f t="shared" si="89"/>
        <v>9.1316005237739133E-3</v>
      </c>
      <c r="G639" s="2">
        <f t="shared" si="89"/>
        <v>6.2770634759434845E-3</v>
      </c>
      <c r="H639" s="2">
        <f t="shared" si="85"/>
        <v>1.4547567598719198</v>
      </c>
      <c r="I639" s="2">
        <f t="shared" si="86"/>
        <v>59.26276621997463</v>
      </c>
    </row>
    <row r="640" spans="1:9" ht="13.5" x14ac:dyDescent="0.25">
      <c r="A640" s="3">
        <v>42935</v>
      </c>
      <c r="B640" s="2">
        <v>3.8677999999999999</v>
      </c>
      <c r="C640" s="2">
        <f t="shared" si="81"/>
        <v>-4.7999999999999154E-3</v>
      </c>
      <c r="D640" s="2">
        <f t="shared" si="82"/>
        <v>0</v>
      </c>
      <c r="E640" s="2">
        <f t="shared" si="83"/>
        <v>4.7999999999999154E-3</v>
      </c>
      <c r="F640" s="2">
        <f t="shared" si="89"/>
        <v>8.4793433435043485E-3</v>
      </c>
      <c r="G640" s="2">
        <f t="shared" si="89"/>
        <v>6.1715589419475154E-3</v>
      </c>
      <c r="H640" s="2">
        <f t="shared" si="85"/>
        <v>1.3739386471497559</v>
      </c>
      <c r="I640" s="2">
        <f t="shared" si="86"/>
        <v>57.8759122018322</v>
      </c>
    </row>
    <row r="641" spans="1:9" ht="13.5" x14ac:dyDescent="0.25">
      <c r="A641" s="3">
        <v>42936</v>
      </c>
      <c r="B641" s="2">
        <v>3.9815999999999998</v>
      </c>
      <c r="C641" s="2">
        <f t="shared" si="81"/>
        <v>0.1137999999999999</v>
      </c>
      <c r="D641" s="2">
        <f t="shared" si="82"/>
        <v>0.1137999999999999</v>
      </c>
      <c r="E641" s="2">
        <f t="shared" si="83"/>
        <v>0</v>
      </c>
      <c r="F641" s="2">
        <f t="shared" si="89"/>
        <v>1.6002247390396886E-2</v>
      </c>
      <c r="G641" s="2">
        <f t="shared" si="89"/>
        <v>5.7307333032369789E-3</v>
      </c>
      <c r="H641" s="2">
        <f t="shared" si="85"/>
        <v>2.7923559767400254</v>
      </c>
      <c r="I641" s="2">
        <f t="shared" si="86"/>
        <v>73.63116737633851</v>
      </c>
    </row>
    <row r="642" spans="1:9" ht="13.5" x14ac:dyDescent="0.25">
      <c r="A642" s="3">
        <v>42937</v>
      </c>
      <c r="B642" s="2">
        <v>3.8868</v>
      </c>
      <c r="C642" s="2">
        <f t="shared" si="81"/>
        <v>-9.4799999999999773E-2</v>
      </c>
      <c r="D642" s="2">
        <f t="shared" si="82"/>
        <v>0</v>
      </c>
      <c r="E642" s="2">
        <f t="shared" si="83"/>
        <v>9.4799999999999773E-2</v>
      </c>
      <c r="F642" s="2">
        <f t="shared" si="89"/>
        <v>1.4859229719654251E-2</v>
      </c>
      <c r="G642" s="2">
        <f t="shared" si="89"/>
        <v>1.2092823781577179E-2</v>
      </c>
      <c r="H642" s="2">
        <f t="shared" si="85"/>
        <v>1.2287642644963996</v>
      </c>
      <c r="I642" s="2">
        <f t="shared" si="86"/>
        <v>55.132087501144724</v>
      </c>
    </row>
    <row r="643" spans="1:9" ht="13.5" x14ac:dyDescent="0.25">
      <c r="A643" s="3">
        <v>42940</v>
      </c>
      <c r="B643" s="2">
        <v>3.8915000000000002</v>
      </c>
      <c r="C643" s="2">
        <f t="shared" ref="C643:C706" si="90">B643-B642</f>
        <v>4.7000000000001485E-3</v>
      </c>
      <c r="D643" s="2">
        <f t="shared" ref="D643:D706" si="91">IF(C643&gt;0,C643,0)</f>
        <v>4.7000000000001485E-3</v>
      </c>
      <c r="E643" s="2">
        <f t="shared" ref="E643:E706" si="92">IF(C643&lt;0,-C643,0)</f>
        <v>0</v>
      </c>
      <c r="F643" s="2">
        <f t="shared" si="89"/>
        <v>1.4133570453964671E-2</v>
      </c>
      <c r="G643" s="2">
        <f t="shared" si="89"/>
        <v>1.1229050654321667E-2</v>
      </c>
      <c r="H643" s="2">
        <f t="shared" si="85"/>
        <v>1.2586612073501651</v>
      </c>
      <c r="I643" s="2">
        <f t="shared" si="86"/>
        <v>55.725985077098471</v>
      </c>
    </row>
    <row r="644" spans="1:9" ht="13.5" x14ac:dyDescent="0.25">
      <c r="A644" s="3">
        <v>42942</v>
      </c>
      <c r="B644" s="2">
        <v>3.9388999999999998</v>
      </c>
      <c r="C644" s="2">
        <f t="shared" si="90"/>
        <v>4.7399999999999665E-2</v>
      </c>
      <c r="D644" s="2">
        <f t="shared" si="91"/>
        <v>4.7399999999999665E-2</v>
      </c>
      <c r="E644" s="2">
        <f t="shared" si="92"/>
        <v>0</v>
      </c>
      <c r="F644" s="2">
        <f t="shared" si="89"/>
        <v>1.6509743992967171E-2</v>
      </c>
      <c r="G644" s="2">
        <f t="shared" si="89"/>
        <v>1.0426975607584404E-2</v>
      </c>
      <c r="H644" s="2">
        <f t="shared" si="85"/>
        <v>1.5833684295720674</v>
      </c>
      <c r="I644" s="2">
        <f t="shared" si="86"/>
        <v>61.290848469273541</v>
      </c>
    </row>
    <row r="645" spans="1:9" ht="13.5" x14ac:dyDescent="0.25">
      <c r="A645" s="3">
        <v>42943</v>
      </c>
      <c r="B645" s="2">
        <v>3.9342000000000001</v>
      </c>
      <c r="C645" s="2">
        <f t="shared" si="90"/>
        <v>-4.6999999999997044E-3</v>
      </c>
      <c r="D645" s="2">
        <f t="shared" si="91"/>
        <v>0</v>
      </c>
      <c r="E645" s="2">
        <f t="shared" si="92"/>
        <v>4.6999999999997044E-3</v>
      </c>
      <c r="F645" s="2">
        <f t="shared" si="89"/>
        <v>1.5330476564898086E-2</v>
      </c>
      <c r="G645" s="2">
        <f t="shared" si="89"/>
        <v>1.0017905921328354E-2</v>
      </c>
      <c r="H645" s="2">
        <f t="shared" si="85"/>
        <v>1.5303074999196333</v>
      </c>
      <c r="I645" s="2">
        <f t="shared" si="86"/>
        <v>60.479111727259962</v>
      </c>
    </row>
    <row r="646" spans="1:9" ht="13.5" x14ac:dyDescent="0.25">
      <c r="A646" s="3">
        <v>42944</v>
      </c>
      <c r="B646" s="2">
        <v>3.9342000000000001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1.4235442524548223E-2</v>
      </c>
      <c r="G646" s="2">
        <f t="shared" si="89"/>
        <v>9.3023412126620429E-3</v>
      </c>
      <c r="H646" s="2">
        <f t="shared" si="85"/>
        <v>1.5303074999196336</v>
      </c>
      <c r="I646" s="2">
        <f t="shared" si="86"/>
        <v>60.479111727259962</v>
      </c>
    </row>
    <row r="647" spans="1:9" ht="13.5" x14ac:dyDescent="0.25">
      <c r="A647" s="3">
        <v>42947</v>
      </c>
      <c r="B647" s="2">
        <v>3.8393999999999999</v>
      </c>
      <c r="C647" s="2">
        <f t="shared" si="90"/>
        <v>-9.4800000000000217E-2</v>
      </c>
      <c r="D647" s="2">
        <f t="shared" si="91"/>
        <v>0</v>
      </c>
      <c r="E647" s="2">
        <f t="shared" si="92"/>
        <v>9.4800000000000217E-2</v>
      </c>
      <c r="F647" s="2">
        <f t="shared" si="89"/>
        <v>1.3218625201366208E-2</v>
      </c>
      <c r="G647" s="2">
        <f t="shared" si="89"/>
        <v>1.5409316840329054E-2</v>
      </c>
      <c r="H647" s="2">
        <f t="shared" si="85"/>
        <v>0.8578333055473687</v>
      </c>
      <c r="I647" s="2">
        <f t="shared" si="86"/>
        <v>46.173857632217839</v>
      </c>
    </row>
    <row r="648" spans="1:9" ht="13.5" x14ac:dyDescent="0.25">
      <c r="A648" s="3">
        <v>42948</v>
      </c>
      <c r="B648" s="2">
        <v>3.8489</v>
      </c>
      <c r="C648" s="2">
        <f t="shared" si="90"/>
        <v>9.5000000000000639E-3</v>
      </c>
      <c r="D648" s="2">
        <f t="shared" si="91"/>
        <v>9.5000000000000639E-3</v>
      </c>
      <c r="E648" s="2">
        <f t="shared" si="92"/>
        <v>0</v>
      </c>
      <c r="F648" s="2">
        <f t="shared" si="89"/>
        <v>1.2953009115554342E-2</v>
      </c>
      <c r="G648" s="2">
        <f t="shared" si="89"/>
        <v>1.4308651351734121E-2</v>
      </c>
      <c r="H648" s="2">
        <f t="shared" si="85"/>
        <v>0.90525716205842954</v>
      </c>
      <c r="I648" s="2">
        <f t="shared" si="86"/>
        <v>47.513646980882861</v>
      </c>
    </row>
    <row r="649" spans="1:9" ht="13.5" x14ac:dyDescent="0.25">
      <c r="A649" s="3">
        <v>42949</v>
      </c>
      <c r="B649" s="2">
        <v>3.8868</v>
      </c>
      <c r="C649" s="2">
        <f t="shared" si="90"/>
        <v>3.7900000000000045E-2</v>
      </c>
      <c r="D649" s="2">
        <f t="shared" si="91"/>
        <v>3.7900000000000045E-2</v>
      </c>
      <c r="E649" s="2">
        <f t="shared" si="92"/>
        <v>0</v>
      </c>
      <c r="F649" s="2">
        <f t="shared" si="89"/>
        <v>1.4734937035871892E-2</v>
      </c>
      <c r="G649" s="2">
        <f t="shared" si="89"/>
        <v>1.3286604826610256E-2</v>
      </c>
      <c r="H649" s="2">
        <f t="shared" si="85"/>
        <v>1.1090069455788234</v>
      </c>
      <c r="I649" s="2">
        <f t="shared" si="86"/>
        <v>52.584319264745375</v>
      </c>
    </row>
    <row r="650" spans="1:9" ht="13.5" x14ac:dyDescent="0.25">
      <c r="A650" s="3">
        <v>42950</v>
      </c>
      <c r="B650" s="2">
        <v>3.8393999999999999</v>
      </c>
      <c r="C650" s="2">
        <f t="shared" si="90"/>
        <v>-4.7400000000000109E-2</v>
      </c>
      <c r="D650" s="2">
        <f t="shared" si="91"/>
        <v>0</v>
      </c>
      <c r="E650" s="2">
        <f t="shared" si="92"/>
        <v>4.7400000000000109E-2</v>
      </c>
      <c r="F650" s="2">
        <f t="shared" si="89"/>
        <v>1.3682441533309614E-2</v>
      </c>
      <c r="G650" s="2">
        <f t="shared" si="89"/>
        <v>1.5723275910423818E-2</v>
      </c>
      <c r="H650" s="2">
        <f t="shared" si="85"/>
        <v>0.87020297877230379</v>
      </c>
      <c r="I650" s="2">
        <f t="shared" si="86"/>
        <v>46.52986807579299</v>
      </c>
    </row>
    <row r="651" spans="1:9" ht="13.5" x14ac:dyDescent="0.25">
      <c r="A651" s="3">
        <v>42951</v>
      </c>
      <c r="B651" s="2">
        <v>3.8393999999999999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1.2705124280930355E-2</v>
      </c>
      <c r="G651" s="2">
        <f t="shared" si="89"/>
        <v>1.4600184773964974E-2</v>
      </c>
      <c r="H651" s="2">
        <f t="shared" si="85"/>
        <v>0.87020297877230379</v>
      </c>
      <c r="I651" s="2">
        <f t="shared" si="86"/>
        <v>46.52986807579299</v>
      </c>
    </row>
    <row r="652" spans="1:9" ht="13.5" x14ac:dyDescent="0.25">
      <c r="A652" s="3">
        <v>42954</v>
      </c>
      <c r="B652" s="2">
        <v>3.8393999999999999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1.1797615403721044E-2</v>
      </c>
      <c r="G652" s="2">
        <f t="shared" si="89"/>
        <v>1.3557314432967477E-2</v>
      </c>
      <c r="H652" s="2">
        <f t="shared" si="85"/>
        <v>0.87020297877230368</v>
      </c>
      <c r="I652" s="2">
        <f t="shared" si="86"/>
        <v>46.52986807579299</v>
      </c>
    </row>
    <row r="653" spans="1:9" ht="13.5" x14ac:dyDescent="0.25">
      <c r="A653" s="3">
        <v>42955</v>
      </c>
      <c r="B653" s="2">
        <v>3.8393999999999999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1.095492858916954E-2</v>
      </c>
      <c r="G653" s="2">
        <f t="shared" si="93"/>
        <v>1.2588934830612658E-2</v>
      </c>
      <c r="H653" s="2">
        <f t="shared" si="85"/>
        <v>0.87020297877230357</v>
      </c>
      <c r="I653" s="2">
        <f t="shared" si="86"/>
        <v>46.52986807579299</v>
      </c>
    </row>
    <row r="654" spans="1:9" ht="13.5" x14ac:dyDescent="0.25">
      <c r="A654" s="3">
        <v>42956</v>
      </c>
      <c r="B654" s="2">
        <v>3.8393999999999999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1.0172433689943144E-2</v>
      </c>
      <c r="G654" s="2">
        <f t="shared" si="93"/>
        <v>1.1689725199854612E-2</v>
      </c>
      <c r="H654" s="2">
        <f t="shared" si="85"/>
        <v>0.87020297877230346</v>
      </c>
      <c r="I654" s="2">
        <f t="shared" si="86"/>
        <v>46.52986807579299</v>
      </c>
    </row>
    <row r="655" spans="1:9" ht="13.5" x14ac:dyDescent="0.25">
      <c r="A655" s="3">
        <v>42957</v>
      </c>
      <c r="B655" s="2">
        <v>3.8393999999999999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9.4458312835186322E-3</v>
      </c>
      <c r="G655" s="2">
        <f t="shared" si="93"/>
        <v>1.0854744828436427E-2</v>
      </c>
      <c r="H655" s="2">
        <f t="shared" si="85"/>
        <v>0.87020297877230324</v>
      </c>
      <c r="I655" s="2">
        <f t="shared" si="86"/>
        <v>46.529868075792976</v>
      </c>
    </row>
    <row r="656" spans="1:9" ht="13.5" x14ac:dyDescent="0.25">
      <c r="A656" s="3">
        <v>42958</v>
      </c>
      <c r="B656" s="2">
        <v>3.8631000000000002</v>
      </c>
      <c r="C656" s="2">
        <f t="shared" si="90"/>
        <v>2.3700000000000276E-2</v>
      </c>
      <c r="D656" s="2">
        <f t="shared" si="91"/>
        <v>2.3700000000000276E-2</v>
      </c>
      <c r="E656" s="2">
        <f t="shared" si="92"/>
        <v>0</v>
      </c>
      <c r="F656" s="2">
        <f t="shared" si="93"/>
        <v>1.046398619183875E-2</v>
      </c>
      <c r="G656" s="2">
        <f t="shared" si="93"/>
        <v>1.0079405912119538E-2</v>
      </c>
      <c r="H656" s="2">
        <f t="shared" si="85"/>
        <v>1.0381550542831885</v>
      </c>
      <c r="I656" s="2">
        <f t="shared" si="86"/>
        <v>50.93601942116733</v>
      </c>
    </row>
    <row r="657" spans="1:9" ht="13.5" x14ac:dyDescent="0.25">
      <c r="A657" s="3">
        <v>42961</v>
      </c>
      <c r="B657" s="2">
        <v>3.8631000000000002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9.7165586067074101E-3</v>
      </c>
      <c r="G657" s="2">
        <f t="shared" si="93"/>
        <v>9.3594483469681411E-3</v>
      </c>
      <c r="H657" s="2">
        <f t="shared" ref="H657:H720" si="94">F657/G657</f>
        <v>1.0381550542831885</v>
      </c>
      <c r="I657" s="2">
        <f t="shared" ref="I657:I720" si="95">IF(G657=0,100,100-(100/(1+H657)))</f>
        <v>50.93601942116733</v>
      </c>
    </row>
    <row r="658" spans="1:9" ht="13.5" x14ac:dyDescent="0.25">
      <c r="A658" s="3">
        <v>42962</v>
      </c>
      <c r="B658" s="2">
        <v>3.8441000000000001</v>
      </c>
      <c r="C658" s="2">
        <f t="shared" si="90"/>
        <v>-1.9000000000000128E-2</v>
      </c>
      <c r="D658" s="2">
        <f t="shared" si="91"/>
        <v>0</v>
      </c>
      <c r="E658" s="2">
        <f t="shared" si="92"/>
        <v>1.9000000000000128E-2</v>
      </c>
      <c r="F658" s="2">
        <f t="shared" si="93"/>
        <v>9.0225187062283087E-3</v>
      </c>
      <c r="G658" s="2">
        <f t="shared" si="93"/>
        <v>1.0048059179327568E-2</v>
      </c>
      <c r="H658" s="2">
        <f t="shared" si="94"/>
        <v>0.89793646167917074</v>
      </c>
      <c r="I658" s="2">
        <f t="shared" si="95"/>
        <v>47.311197176997958</v>
      </c>
    </row>
    <row r="659" spans="1:9" ht="13.5" x14ac:dyDescent="0.25">
      <c r="A659" s="3">
        <v>42963</v>
      </c>
      <c r="B659" s="2">
        <v>3.8536000000000001</v>
      </c>
      <c r="C659" s="2">
        <f t="shared" si="90"/>
        <v>9.5000000000000639E-3</v>
      </c>
      <c r="D659" s="2">
        <f t="shared" si="91"/>
        <v>9.5000000000000639E-3</v>
      </c>
      <c r="E659" s="2">
        <f t="shared" si="92"/>
        <v>0</v>
      </c>
      <c r="F659" s="2">
        <f t="shared" si="93"/>
        <v>9.0566245129262892E-3</v>
      </c>
      <c r="G659" s="2">
        <f t="shared" si="93"/>
        <v>9.3303406665184562E-3</v>
      </c>
      <c r="H659" s="2">
        <f t="shared" si="94"/>
        <v>0.97066386283467798</v>
      </c>
      <c r="I659" s="2">
        <f t="shared" si="95"/>
        <v>49.255678816702819</v>
      </c>
    </row>
    <row r="660" spans="1:9" ht="13.5" x14ac:dyDescent="0.25">
      <c r="A660" s="3">
        <v>42964</v>
      </c>
      <c r="B660" s="2">
        <v>3.8868</v>
      </c>
      <c r="C660" s="2">
        <f t="shared" si="90"/>
        <v>3.3199999999999896E-2</v>
      </c>
      <c r="D660" s="2">
        <f t="shared" si="91"/>
        <v>3.3199999999999896E-2</v>
      </c>
      <c r="E660" s="2">
        <f t="shared" si="92"/>
        <v>0</v>
      </c>
      <c r="F660" s="2">
        <f t="shared" si="93"/>
        <v>1.0781151333431547E-2</v>
      </c>
      <c r="G660" s="2">
        <f t="shared" si="93"/>
        <v>8.6638877617671375E-3</v>
      </c>
      <c r="H660" s="2">
        <f t="shared" si="94"/>
        <v>1.2443780009486827</v>
      </c>
      <c r="I660" s="2">
        <f t="shared" si="95"/>
        <v>55.444225545905944</v>
      </c>
    </row>
    <row r="661" spans="1:9" ht="13.5" x14ac:dyDescent="0.25">
      <c r="A661" s="3">
        <v>42965</v>
      </c>
      <c r="B661" s="2">
        <v>3.8868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1.0011069095329294E-2</v>
      </c>
      <c r="G661" s="2">
        <f t="shared" si="93"/>
        <v>8.0450386359266265E-3</v>
      </c>
      <c r="H661" s="2">
        <f t="shared" si="94"/>
        <v>1.2443780009486829</v>
      </c>
      <c r="I661" s="2">
        <f t="shared" si="95"/>
        <v>55.444225545905951</v>
      </c>
    </row>
    <row r="662" spans="1:9" ht="13.5" x14ac:dyDescent="0.25">
      <c r="A662" s="3">
        <v>42968</v>
      </c>
      <c r="B662" s="2">
        <v>3.8868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9.2959927313772013E-3</v>
      </c>
      <c r="G662" s="2">
        <f t="shared" si="93"/>
        <v>7.470393019074725E-3</v>
      </c>
      <c r="H662" s="2">
        <f t="shared" si="94"/>
        <v>1.2443780009486827</v>
      </c>
      <c r="I662" s="2">
        <f t="shared" si="95"/>
        <v>55.444225545905944</v>
      </c>
    </row>
    <row r="663" spans="1:9" ht="13.5" x14ac:dyDescent="0.25">
      <c r="A663" s="3">
        <v>42969</v>
      </c>
      <c r="B663" s="2">
        <v>3.8915000000000002</v>
      </c>
      <c r="C663" s="2">
        <f t="shared" si="90"/>
        <v>4.7000000000001485E-3</v>
      </c>
      <c r="D663" s="2">
        <f t="shared" si="91"/>
        <v>4.7000000000001485E-3</v>
      </c>
      <c r="E663" s="2">
        <f t="shared" si="92"/>
        <v>0</v>
      </c>
      <c r="F663" s="2">
        <f t="shared" si="93"/>
        <v>8.9677075362788409E-3</v>
      </c>
      <c r="G663" s="2">
        <f t="shared" si="93"/>
        <v>6.9367935177122447E-3</v>
      </c>
      <c r="H663" s="2">
        <f t="shared" si="94"/>
        <v>1.2927741777783797</v>
      </c>
      <c r="I663" s="2">
        <f t="shared" si="95"/>
        <v>56.384714653016282</v>
      </c>
    </row>
    <row r="664" spans="1:9" ht="13.5" x14ac:dyDescent="0.25">
      <c r="A664" s="3">
        <v>42970</v>
      </c>
      <c r="B664" s="2">
        <v>3.8868</v>
      </c>
      <c r="C664" s="2">
        <f t="shared" si="90"/>
        <v>-4.7000000000001485E-3</v>
      </c>
      <c r="D664" s="2">
        <f t="shared" si="91"/>
        <v>0</v>
      </c>
      <c r="E664" s="2">
        <f t="shared" si="92"/>
        <v>4.7000000000001485E-3</v>
      </c>
      <c r="F664" s="2">
        <f t="shared" si="93"/>
        <v>8.3271569979732098E-3</v>
      </c>
      <c r="G664" s="2">
        <f t="shared" si="93"/>
        <v>6.7770225521613806E-3</v>
      </c>
      <c r="H664" s="2">
        <f t="shared" si="94"/>
        <v>1.2287338479222631</v>
      </c>
      <c r="I664" s="2">
        <f t="shared" si="95"/>
        <v>55.131475167739303</v>
      </c>
    </row>
    <row r="665" spans="1:9" ht="13.5" x14ac:dyDescent="0.25">
      <c r="A665" s="3">
        <v>42971</v>
      </c>
      <c r="B665" s="2">
        <v>3.8868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7.7323600695465514E-3</v>
      </c>
      <c r="G665" s="2">
        <f t="shared" si="93"/>
        <v>6.292949512721282E-3</v>
      </c>
      <c r="H665" s="2">
        <f t="shared" si="94"/>
        <v>1.2287338479222631</v>
      </c>
      <c r="I665" s="2">
        <f t="shared" si="95"/>
        <v>55.131475167739303</v>
      </c>
    </row>
    <row r="666" spans="1:9" ht="13.5" x14ac:dyDescent="0.25">
      <c r="A666" s="3">
        <v>42972</v>
      </c>
      <c r="B666" s="2">
        <v>3.9104999999999999</v>
      </c>
      <c r="C666" s="2">
        <f t="shared" si="90"/>
        <v>2.3699999999999832E-2</v>
      </c>
      <c r="D666" s="2">
        <f t="shared" si="91"/>
        <v>2.3699999999999832E-2</v>
      </c>
      <c r="E666" s="2">
        <f t="shared" si="92"/>
        <v>0</v>
      </c>
      <c r="F666" s="2">
        <f t="shared" si="93"/>
        <v>8.8729057788646433E-3</v>
      </c>
      <c r="G666" s="2">
        <f t="shared" si="93"/>
        <v>5.8434531189554759E-3</v>
      </c>
      <c r="H666" s="2">
        <f t="shared" si="94"/>
        <v>1.5184353494823084</v>
      </c>
      <c r="I666" s="2">
        <f t="shared" si="95"/>
        <v>60.29280639641749</v>
      </c>
    </row>
    <row r="667" spans="1:9" ht="13.5" x14ac:dyDescent="0.25">
      <c r="A667" s="3">
        <v>42975</v>
      </c>
      <c r="B667" s="2">
        <v>3.9342000000000001</v>
      </c>
      <c r="C667" s="2">
        <f t="shared" si="90"/>
        <v>2.3700000000000276E-2</v>
      </c>
      <c r="D667" s="2">
        <f t="shared" si="91"/>
        <v>2.3700000000000276E-2</v>
      </c>
      <c r="E667" s="2">
        <f t="shared" si="92"/>
        <v>0</v>
      </c>
      <c r="F667" s="2">
        <f t="shared" si="93"/>
        <v>9.931983937517189E-3</v>
      </c>
      <c r="G667" s="2">
        <f t="shared" si="93"/>
        <v>5.4260636104586568E-3</v>
      </c>
      <c r="H667" s="2">
        <f t="shared" si="94"/>
        <v>1.8304215819315937</v>
      </c>
      <c r="I667" s="2">
        <f t="shared" si="95"/>
        <v>64.669574088056535</v>
      </c>
    </row>
    <row r="668" spans="1:9" ht="13.5" x14ac:dyDescent="0.25">
      <c r="A668" s="3">
        <v>42976</v>
      </c>
      <c r="B668" s="2">
        <v>3.9579</v>
      </c>
      <c r="C668" s="2">
        <f t="shared" si="90"/>
        <v>2.3699999999999832E-2</v>
      </c>
      <c r="D668" s="2">
        <f t="shared" si="91"/>
        <v>2.3699999999999832E-2</v>
      </c>
      <c r="E668" s="2">
        <f t="shared" si="92"/>
        <v>0</v>
      </c>
      <c r="F668" s="2">
        <f t="shared" si="93"/>
        <v>1.0915413656265948E-2</v>
      </c>
      <c r="G668" s="2">
        <f t="shared" si="93"/>
        <v>5.0384876382830387E-3</v>
      </c>
      <c r="H668" s="2">
        <f t="shared" si="94"/>
        <v>2.1664067553385098</v>
      </c>
      <c r="I668" s="2">
        <f t="shared" si="95"/>
        <v>68.418460505302534</v>
      </c>
    </row>
    <row r="669" spans="1:9" ht="13.5" x14ac:dyDescent="0.25">
      <c r="A669" s="3">
        <v>42977</v>
      </c>
      <c r="B669" s="2">
        <v>3.9342000000000001</v>
      </c>
      <c r="C669" s="2">
        <f t="shared" si="90"/>
        <v>-2.3699999999999832E-2</v>
      </c>
      <c r="D669" s="2">
        <f t="shared" si="91"/>
        <v>0</v>
      </c>
      <c r="E669" s="2">
        <f t="shared" si="92"/>
        <v>2.3699999999999832E-2</v>
      </c>
      <c r="F669" s="2">
        <f t="shared" ref="F669:G684" si="96">((F668*13)+D669)/14</f>
        <v>1.0135741252246951E-2</v>
      </c>
      <c r="G669" s="2">
        <f t="shared" si="96"/>
        <v>6.3714528069770959E-3</v>
      </c>
      <c r="H669" s="2">
        <f t="shared" si="94"/>
        <v>1.5908053562207585</v>
      </c>
      <c r="I669" s="2">
        <f t="shared" si="95"/>
        <v>61.401963385674286</v>
      </c>
    </row>
    <row r="670" spans="1:9" ht="13.5" x14ac:dyDescent="0.25">
      <c r="A670" s="3">
        <v>42978</v>
      </c>
      <c r="B670" s="2">
        <v>3.8631000000000002</v>
      </c>
      <c r="C670" s="2">
        <f t="shared" si="90"/>
        <v>-7.1099999999999941E-2</v>
      </c>
      <c r="D670" s="2">
        <f t="shared" si="91"/>
        <v>0</v>
      </c>
      <c r="E670" s="2">
        <f t="shared" si="92"/>
        <v>7.1099999999999941E-2</v>
      </c>
      <c r="F670" s="2">
        <f t="shared" si="96"/>
        <v>9.4117597342293115E-3</v>
      </c>
      <c r="G670" s="2">
        <f t="shared" si="96"/>
        <v>1.0994920463621586E-2</v>
      </c>
      <c r="H670" s="2">
        <f t="shared" si="94"/>
        <v>0.85600980610724664</v>
      </c>
      <c r="I670" s="2">
        <f t="shared" si="95"/>
        <v>46.120974323008689</v>
      </c>
    </row>
    <row r="671" spans="1:9" ht="13.5" x14ac:dyDescent="0.25">
      <c r="A671" s="3">
        <v>42982</v>
      </c>
      <c r="B671" s="2">
        <v>3.8868</v>
      </c>
      <c r="C671" s="2">
        <f t="shared" si="90"/>
        <v>2.3699999999999832E-2</v>
      </c>
      <c r="D671" s="2">
        <f t="shared" si="91"/>
        <v>2.3699999999999832E-2</v>
      </c>
      <c r="E671" s="2">
        <f t="shared" si="92"/>
        <v>0</v>
      </c>
      <c r="F671" s="2">
        <f t="shared" si="96"/>
        <v>1.0432348324641492E-2</v>
      </c>
      <c r="G671" s="2">
        <f t="shared" si="96"/>
        <v>1.0209569001934329E-2</v>
      </c>
      <c r="H671" s="2">
        <f t="shared" si="94"/>
        <v>1.0218206393105287</v>
      </c>
      <c r="I671" s="2">
        <f t="shared" si="95"/>
        <v>50.53962846372886</v>
      </c>
    </row>
    <row r="672" spans="1:9" ht="13.5" x14ac:dyDescent="0.25">
      <c r="A672" s="3">
        <v>42983</v>
      </c>
      <c r="B672" s="2">
        <v>3.9104999999999999</v>
      </c>
      <c r="C672" s="2">
        <f t="shared" si="90"/>
        <v>2.3699999999999832E-2</v>
      </c>
      <c r="D672" s="2">
        <f t="shared" si="91"/>
        <v>2.3699999999999832E-2</v>
      </c>
      <c r="E672" s="2">
        <f t="shared" si="92"/>
        <v>0</v>
      </c>
      <c r="F672" s="2">
        <f t="shared" si="96"/>
        <v>1.1380037730024231E-2</v>
      </c>
      <c r="G672" s="2">
        <f t="shared" si="96"/>
        <v>9.4803140732247337E-3</v>
      </c>
      <c r="H672" s="2">
        <f t="shared" si="94"/>
        <v>1.2003861519909862</v>
      </c>
      <c r="I672" s="2">
        <f t="shared" si="95"/>
        <v>54.553431492233074</v>
      </c>
    </row>
    <row r="673" spans="1:9" ht="13.5" x14ac:dyDescent="0.25">
      <c r="A673" s="3">
        <v>42984</v>
      </c>
      <c r="B673" s="2">
        <v>3.9104999999999999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1.0567177892165356E-2</v>
      </c>
      <c r="G673" s="2">
        <f t="shared" si="96"/>
        <v>8.803148782280109E-3</v>
      </c>
      <c r="H673" s="2">
        <f t="shared" si="94"/>
        <v>1.2003861519909862</v>
      </c>
      <c r="I673" s="2">
        <f t="shared" si="95"/>
        <v>54.553431492233074</v>
      </c>
    </row>
    <row r="674" spans="1:9" ht="13.5" x14ac:dyDescent="0.25">
      <c r="A674" s="3">
        <v>42985</v>
      </c>
      <c r="B674" s="2">
        <v>3.8868</v>
      </c>
      <c r="C674" s="2">
        <f t="shared" si="90"/>
        <v>-2.3699999999999832E-2</v>
      </c>
      <c r="D674" s="2">
        <f t="shared" si="91"/>
        <v>0</v>
      </c>
      <c r="E674" s="2">
        <f t="shared" si="92"/>
        <v>2.3699999999999832E-2</v>
      </c>
      <c r="F674" s="2">
        <f t="shared" si="96"/>
        <v>9.8123794712964025E-3</v>
      </c>
      <c r="G674" s="2">
        <f t="shared" si="96"/>
        <v>9.867209583545802E-3</v>
      </c>
      <c r="H674" s="2">
        <f t="shared" si="94"/>
        <v>0.99444319979370543</v>
      </c>
      <c r="I674" s="2">
        <f t="shared" si="95"/>
        <v>49.860692944104166</v>
      </c>
    </row>
    <row r="675" spans="1:9" ht="13.5" x14ac:dyDescent="0.25">
      <c r="A675" s="3">
        <v>42986</v>
      </c>
      <c r="B675" s="2">
        <v>3.8868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9.1114952233466596E-3</v>
      </c>
      <c r="G675" s="2">
        <f t="shared" si="96"/>
        <v>9.1624088990068155E-3</v>
      </c>
      <c r="H675" s="2">
        <f t="shared" si="94"/>
        <v>0.99444319979370543</v>
      </c>
      <c r="I675" s="2">
        <f t="shared" si="95"/>
        <v>49.860692944104166</v>
      </c>
    </row>
    <row r="676" spans="1:9" ht="13.5" x14ac:dyDescent="0.25">
      <c r="A676" s="3">
        <v>42989</v>
      </c>
      <c r="B676" s="2">
        <v>3.8868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8.4606741359647564E-3</v>
      </c>
      <c r="G676" s="2">
        <f t="shared" si="96"/>
        <v>8.5079511205063286E-3</v>
      </c>
      <c r="H676" s="2">
        <f t="shared" si="94"/>
        <v>0.99444319979370566</v>
      </c>
      <c r="I676" s="2">
        <f t="shared" si="95"/>
        <v>49.860692944104166</v>
      </c>
    </row>
    <row r="677" spans="1:9" ht="13.5" x14ac:dyDescent="0.25">
      <c r="A677" s="3">
        <v>42990</v>
      </c>
      <c r="B677" s="2">
        <v>3.8868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7.8563402691101316E-3</v>
      </c>
      <c r="G677" s="2">
        <f t="shared" si="96"/>
        <v>7.9002403261844486E-3</v>
      </c>
      <c r="H677" s="2">
        <f t="shared" si="94"/>
        <v>0.99444319979370566</v>
      </c>
      <c r="I677" s="2">
        <f t="shared" si="95"/>
        <v>49.860692944104166</v>
      </c>
    </row>
    <row r="678" spans="1:9" ht="13.5" x14ac:dyDescent="0.25">
      <c r="A678" s="3">
        <v>42991</v>
      </c>
      <c r="B678" s="2">
        <v>3.8868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7.2951731070308367E-3</v>
      </c>
      <c r="G678" s="2">
        <f t="shared" si="96"/>
        <v>7.3359374457427021E-3</v>
      </c>
      <c r="H678" s="2">
        <f t="shared" si="94"/>
        <v>0.99444319979370566</v>
      </c>
      <c r="I678" s="2">
        <f t="shared" si="95"/>
        <v>49.860692944104166</v>
      </c>
    </row>
    <row r="679" spans="1:9" ht="13.5" x14ac:dyDescent="0.25">
      <c r="A679" s="3">
        <v>42992</v>
      </c>
      <c r="B679" s="2">
        <v>3.8868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6.7740893136714912E-3</v>
      </c>
      <c r="G679" s="2">
        <f t="shared" si="96"/>
        <v>6.8119419139039379E-3</v>
      </c>
      <c r="H679" s="2">
        <f t="shared" si="94"/>
        <v>0.99444319979370566</v>
      </c>
      <c r="I679" s="2">
        <f t="shared" si="95"/>
        <v>49.860692944104166</v>
      </c>
    </row>
    <row r="680" spans="1:9" ht="13.5" x14ac:dyDescent="0.25">
      <c r="A680" s="3">
        <v>42993</v>
      </c>
      <c r="B680" s="2">
        <v>3.8631000000000002</v>
      </c>
      <c r="C680" s="2">
        <f t="shared" si="90"/>
        <v>-2.3699999999999832E-2</v>
      </c>
      <c r="D680" s="2">
        <f t="shared" si="91"/>
        <v>0</v>
      </c>
      <c r="E680" s="2">
        <f t="shared" si="92"/>
        <v>2.3699999999999832E-2</v>
      </c>
      <c r="F680" s="2">
        <f t="shared" si="96"/>
        <v>6.290225791266384E-3</v>
      </c>
      <c r="G680" s="2">
        <f t="shared" si="96"/>
        <v>8.0182317771965023E-3</v>
      </c>
      <c r="H680" s="2">
        <f t="shared" si="94"/>
        <v>0.78449039215298177</v>
      </c>
      <c r="I680" s="2">
        <f t="shared" si="95"/>
        <v>43.961592374083715</v>
      </c>
    </row>
    <row r="681" spans="1:9" ht="13.5" x14ac:dyDescent="0.25">
      <c r="A681" s="3">
        <v>42996</v>
      </c>
      <c r="B681" s="2">
        <v>3.8393999999999999</v>
      </c>
      <c r="C681" s="2">
        <f t="shared" si="90"/>
        <v>-2.3700000000000276E-2</v>
      </c>
      <c r="D681" s="2">
        <f t="shared" si="91"/>
        <v>0</v>
      </c>
      <c r="E681" s="2">
        <f t="shared" si="92"/>
        <v>2.3700000000000276E-2</v>
      </c>
      <c r="F681" s="2">
        <f t="shared" si="96"/>
        <v>5.8409239490330713E-3</v>
      </c>
      <c r="G681" s="2">
        <f t="shared" si="96"/>
        <v>9.1383580788253448E-3</v>
      </c>
      <c r="H681" s="2">
        <f t="shared" si="94"/>
        <v>0.63916558080244001</v>
      </c>
      <c r="I681" s="2">
        <f t="shared" si="95"/>
        <v>38.993350536895839</v>
      </c>
    </row>
    <row r="682" spans="1:9" ht="13.5" x14ac:dyDescent="0.25">
      <c r="A682" s="3">
        <v>42997</v>
      </c>
      <c r="B682" s="2">
        <v>3.8489</v>
      </c>
      <c r="C682" s="2">
        <f t="shared" si="90"/>
        <v>9.5000000000000639E-3</v>
      </c>
      <c r="D682" s="2">
        <f t="shared" si="91"/>
        <v>9.5000000000000639E-3</v>
      </c>
      <c r="E682" s="2">
        <f t="shared" si="92"/>
        <v>0</v>
      </c>
      <c r="F682" s="2">
        <f t="shared" si="96"/>
        <v>6.1022865241021421E-3</v>
      </c>
      <c r="G682" s="2">
        <f t="shared" si="96"/>
        <v>8.4856182160521054E-3</v>
      </c>
      <c r="H682" s="2">
        <f t="shared" si="94"/>
        <v>0.71913281610508306</v>
      </c>
      <c r="I682" s="2">
        <f t="shared" si="95"/>
        <v>41.831137732241721</v>
      </c>
    </row>
    <row r="683" spans="1:9" ht="13.5" x14ac:dyDescent="0.25">
      <c r="A683" s="3">
        <v>42998</v>
      </c>
      <c r="B683" s="2">
        <v>3.8489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5.6664089152377028E-3</v>
      </c>
      <c r="G683" s="2">
        <f t="shared" si="96"/>
        <v>7.8795026291912408E-3</v>
      </c>
      <c r="H683" s="2">
        <f t="shared" si="94"/>
        <v>0.71913281610508306</v>
      </c>
      <c r="I683" s="2">
        <f t="shared" si="95"/>
        <v>41.831137732241721</v>
      </c>
    </row>
    <row r="684" spans="1:9" ht="13.5" x14ac:dyDescent="0.25">
      <c r="A684" s="3">
        <v>43000</v>
      </c>
      <c r="B684" s="2">
        <v>3.8868</v>
      </c>
      <c r="C684" s="2">
        <f t="shared" si="90"/>
        <v>3.7900000000000045E-2</v>
      </c>
      <c r="D684" s="2">
        <f t="shared" si="91"/>
        <v>3.7900000000000045E-2</v>
      </c>
      <c r="E684" s="2">
        <f t="shared" si="92"/>
        <v>0</v>
      </c>
      <c r="F684" s="2">
        <f t="shared" si="96"/>
        <v>7.9688082784350137E-3</v>
      </c>
      <c r="G684" s="2">
        <f t="shared" si="96"/>
        <v>7.3166810128204376E-3</v>
      </c>
      <c r="H684" s="2">
        <f t="shared" si="94"/>
        <v>1.0891288364863667</v>
      </c>
      <c r="I684" s="2">
        <f t="shared" si="95"/>
        <v>52.133157968281878</v>
      </c>
    </row>
    <row r="685" spans="1:9" ht="13.5" x14ac:dyDescent="0.25">
      <c r="A685" s="3">
        <v>43003</v>
      </c>
      <c r="B685" s="2">
        <v>3.8773</v>
      </c>
      <c r="C685" s="2">
        <f t="shared" si="90"/>
        <v>-9.5000000000000639E-3</v>
      </c>
      <c r="D685" s="2">
        <f t="shared" si="91"/>
        <v>0</v>
      </c>
      <c r="E685" s="2">
        <f t="shared" si="92"/>
        <v>9.5000000000000639E-3</v>
      </c>
      <c r="F685" s="2">
        <f t="shared" ref="F685:G700" si="97">((F684*13)+D685)/14</f>
        <v>7.3996076871182268E-3</v>
      </c>
      <c r="G685" s="2">
        <f t="shared" si="97"/>
        <v>7.4726323690475537E-3</v>
      </c>
      <c r="H685" s="2">
        <f t="shared" si="94"/>
        <v>0.99022771650967301</v>
      </c>
      <c r="I685" s="2">
        <f t="shared" si="95"/>
        <v>49.754493332364369</v>
      </c>
    </row>
    <row r="686" spans="1:9" ht="13.5" x14ac:dyDescent="0.25">
      <c r="A686" s="3">
        <v>43004</v>
      </c>
      <c r="B686" s="2">
        <v>3.8582999999999998</v>
      </c>
      <c r="C686" s="2">
        <f t="shared" si="90"/>
        <v>-1.9000000000000128E-2</v>
      </c>
      <c r="D686" s="2">
        <f t="shared" si="91"/>
        <v>0</v>
      </c>
      <c r="E686" s="2">
        <f t="shared" si="92"/>
        <v>1.9000000000000128E-2</v>
      </c>
      <c r="F686" s="2">
        <f t="shared" si="97"/>
        <v>6.8710642808954966E-3</v>
      </c>
      <c r="G686" s="2">
        <f t="shared" si="97"/>
        <v>8.2960157712584515E-3</v>
      </c>
      <c r="H686" s="2">
        <f t="shared" si="94"/>
        <v>0.82823664640324102</v>
      </c>
      <c r="I686" s="2">
        <f t="shared" si="95"/>
        <v>45.302485760399911</v>
      </c>
    </row>
    <row r="687" spans="1:9" ht="13.5" x14ac:dyDescent="0.25">
      <c r="A687" s="3">
        <v>43005</v>
      </c>
      <c r="B687" s="2">
        <v>3.8393999999999999</v>
      </c>
      <c r="C687" s="2">
        <f t="shared" si="90"/>
        <v>-1.8899999999999917E-2</v>
      </c>
      <c r="D687" s="2">
        <f t="shared" si="91"/>
        <v>0</v>
      </c>
      <c r="E687" s="2">
        <f t="shared" si="92"/>
        <v>1.8899999999999917E-2</v>
      </c>
      <c r="F687" s="2">
        <f t="shared" si="97"/>
        <v>6.380273975117247E-3</v>
      </c>
      <c r="G687" s="2">
        <f t="shared" si="97"/>
        <v>9.0534432161685583E-3</v>
      </c>
      <c r="H687" s="2">
        <f t="shared" si="94"/>
        <v>0.70473452174778162</v>
      </c>
      <c r="I687" s="2">
        <f t="shared" si="95"/>
        <v>41.339839884585167</v>
      </c>
    </row>
    <row r="688" spans="1:9" ht="13.5" x14ac:dyDescent="0.25">
      <c r="A688" s="3">
        <v>43006</v>
      </c>
      <c r="B688" s="2">
        <v>3.8393999999999999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5.9245401197517292E-3</v>
      </c>
      <c r="G688" s="2">
        <f t="shared" si="97"/>
        <v>8.4067687007279464E-3</v>
      </c>
      <c r="H688" s="2">
        <f t="shared" si="94"/>
        <v>0.70473452174778173</v>
      </c>
      <c r="I688" s="2">
        <f t="shared" si="95"/>
        <v>41.339839884585167</v>
      </c>
    </row>
    <row r="689" spans="1:9" ht="13.5" x14ac:dyDescent="0.25">
      <c r="A689" s="3">
        <v>43007</v>
      </c>
      <c r="B689" s="2">
        <v>3.8346</v>
      </c>
      <c r="C689" s="2">
        <f t="shared" si="90"/>
        <v>-4.7999999999999154E-3</v>
      </c>
      <c r="D689" s="2">
        <f t="shared" si="91"/>
        <v>0</v>
      </c>
      <c r="E689" s="2">
        <f t="shared" si="92"/>
        <v>4.7999999999999154E-3</v>
      </c>
      <c r="F689" s="2">
        <f t="shared" si="97"/>
        <v>5.5013586826266059E-3</v>
      </c>
      <c r="G689" s="2">
        <f t="shared" si="97"/>
        <v>8.149142364961658E-3</v>
      </c>
      <c r="H689" s="2">
        <f t="shared" si="94"/>
        <v>0.67508437529333676</v>
      </c>
      <c r="I689" s="2">
        <f t="shared" si="95"/>
        <v>40.301514672961929</v>
      </c>
    </row>
    <row r="690" spans="1:9" ht="13.5" x14ac:dyDescent="0.25">
      <c r="A690" s="3">
        <v>43010</v>
      </c>
      <c r="B690" s="2">
        <v>3.8203999999999998</v>
      </c>
      <c r="C690" s="2">
        <f t="shared" si="90"/>
        <v>-1.4200000000000212E-2</v>
      </c>
      <c r="D690" s="2">
        <f t="shared" si="91"/>
        <v>0</v>
      </c>
      <c r="E690" s="2">
        <f t="shared" si="92"/>
        <v>1.4200000000000212E-2</v>
      </c>
      <c r="F690" s="2">
        <f t="shared" si="97"/>
        <v>5.1084044910104194E-3</v>
      </c>
      <c r="G690" s="2">
        <f t="shared" si="97"/>
        <v>8.581346481750126E-3</v>
      </c>
      <c r="H690" s="2">
        <f t="shared" si="94"/>
        <v>0.59529171813239545</v>
      </c>
      <c r="I690" s="2">
        <f t="shared" si="95"/>
        <v>37.31553993330462</v>
      </c>
    </row>
    <row r="691" spans="1:9" ht="13.5" x14ac:dyDescent="0.25">
      <c r="A691" s="3">
        <v>43011</v>
      </c>
      <c r="B691" s="2">
        <v>3.8157000000000001</v>
      </c>
      <c r="C691" s="2">
        <f t="shared" si="90"/>
        <v>-4.6999999999997044E-3</v>
      </c>
      <c r="D691" s="2">
        <f t="shared" si="91"/>
        <v>0</v>
      </c>
      <c r="E691" s="2">
        <f t="shared" si="92"/>
        <v>4.6999999999997044E-3</v>
      </c>
      <c r="F691" s="2">
        <f t="shared" si="97"/>
        <v>4.7435184559382467E-3</v>
      </c>
      <c r="G691" s="2">
        <f t="shared" si="97"/>
        <v>8.3041074473393824E-3</v>
      </c>
      <c r="H691" s="2">
        <f t="shared" si="94"/>
        <v>0.57122556349605758</v>
      </c>
      <c r="I691" s="2">
        <f t="shared" si="95"/>
        <v>36.355414319065133</v>
      </c>
    </row>
    <row r="692" spans="1:9" ht="13.5" x14ac:dyDescent="0.25">
      <c r="A692" s="3">
        <v>43012</v>
      </c>
      <c r="B692" s="2">
        <v>3.8157000000000001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4.4046957090855144E-3</v>
      </c>
      <c r="G692" s="2">
        <f t="shared" si="97"/>
        <v>7.7109569153865692E-3</v>
      </c>
      <c r="H692" s="2">
        <f t="shared" si="94"/>
        <v>0.57122556349605746</v>
      </c>
      <c r="I692" s="2">
        <f t="shared" si="95"/>
        <v>36.355414319065133</v>
      </c>
    </row>
    <row r="693" spans="1:9" ht="13.5" x14ac:dyDescent="0.25">
      <c r="A693" s="3">
        <v>43013</v>
      </c>
      <c r="B693" s="2">
        <v>3.8157000000000001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4.0900745870079778E-3</v>
      </c>
      <c r="G693" s="2">
        <f t="shared" si="97"/>
        <v>7.1601742785732435E-3</v>
      </c>
      <c r="H693" s="2">
        <f t="shared" si="94"/>
        <v>0.57122556349605746</v>
      </c>
      <c r="I693" s="2">
        <f t="shared" si="95"/>
        <v>36.355414319065133</v>
      </c>
    </row>
    <row r="694" spans="1:9" ht="13.5" x14ac:dyDescent="0.25">
      <c r="A694" s="3">
        <v>43014</v>
      </c>
      <c r="B694" s="2">
        <v>3.8157000000000001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3.7979264022216935E-3</v>
      </c>
      <c r="G694" s="2">
        <f t="shared" si="97"/>
        <v>6.6487332586751546E-3</v>
      </c>
      <c r="H694" s="2">
        <f t="shared" si="94"/>
        <v>0.57122556349605746</v>
      </c>
      <c r="I694" s="2">
        <f t="shared" si="95"/>
        <v>36.355414319065133</v>
      </c>
    </row>
    <row r="695" spans="1:9" ht="13.5" x14ac:dyDescent="0.25">
      <c r="A695" s="3">
        <v>43017</v>
      </c>
      <c r="B695" s="2">
        <v>3.8157000000000001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3.526645944920144E-3</v>
      </c>
      <c r="G695" s="2">
        <f t="shared" si="97"/>
        <v>6.1738237401983576E-3</v>
      </c>
      <c r="H695" s="2">
        <f t="shared" si="94"/>
        <v>0.57122556349605746</v>
      </c>
      <c r="I695" s="2">
        <f t="shared" si="95"/>
        <v>36.355414319065133</v>
      </c>
    </row>
    <row r="696" spans="1:9" ht="13.5" x14ac:dyDescent="0.25">
      <c r="A696" s="3">
        <v>43018</v>
      </c>
      <c r="B696" s="2">
        <v>3.8157000000000001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3.2747426631401337E-3</v>
      </c>
      <c r="G696" s="2">
        <f t="shared" si="97"/>
        <v>5.7328363301841897E-3</v>
      </c>
      <c r="H696" s="2">
        <f t="shared" si="94"/>
        <v>0.57122556349605746</v>
      </c>
      <c r="I696" s="2">
        <f t="shared" si="95"/>
        <v>36.355414319065133</v>
      </c>
    </row>
    <row r="697" spans="1:9" ht="13.5" x14ac:dyDescent="0.25">
      <c r="A697" s="3">
        <v>43019</v>
      </c>
      <c r="B697" s="2">
        <v>3.8157000000000001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3.0408324729158387E-3</v>
      </c>
      <c r="G697" s="2">
        <f t="shared" si="97"/>
        <v>5.323348020885319E-3</v>
      </c>
      <c r="H697" s="2">
        <f t="shared" si="94"/>
        <v>0.57122556349605746</v>
      </c>
      <c r="I697" s="2">
        <f t="shared" si="95"/>
        <v>36.355414319065133</v>
      </c>
    </row>
    <row r="698" spans="1:9" ht="13.5" x14ac:dyDescent="0.25">
      <c r="A698" s="3">
        <v>43020</v>
      </c>
      <c r="B698" s="2">
        <v>3.8109000000000002</v>
      </c>
      <c r="C698" s="2">
        <f t="shared" si="90"/>
        <v>-4.7999999999999154E-3</v>
      </c>
      <c r="D698" s="2">
        <f t="shared" si="91"/>
        <v>0</v>
      </c>
      <c r="E698" s="2">
        <f t="shared" si="92"/>
        <v>4.7999999999999154E-3</v>
      </c>
      <c r="F698" s="2">
        <f t="shared" si="97"/>
        <v>2.82363015342185E-3</v>
      </c>
      <c r="G698" s="2">
        <f t="shared" si="97"/>
        <v>5.2859660193935046E-3</v>
      </c>
      <c r="H698" s="2">
        <f t="shared" si="94"/>
        <v>0.53417485906309792</v>
      </c>
      <c r="I698" s="2">
        <f t="shared" si="95"/>
        <v>34.818381744914788</v>
      </c>
    </row>
    <row r="699" spans="1:9" ht="13.5" x14ac:dyDescent="0.25">
      <c r="A699" s="3">
        <v>43021</v>
      </c>
      <c r="B699" s="2">
        <v>3.7967</v>
      </c>
      <c r="C699" s="2">
        <f t="shared" si="90"/>
        <v>-1.4200000000000212E-2</v>
      </c>
      <c r="D699" s="2">
        <f t="shared" si="91"/>
        <v>0</v>
      </c>
      <c r="E699" s="2">
        <f t="shared" si="92"/>
        <v>1.4200000000000212E-2</v>
      </c>
      <c r="F699" s="2">
        <f t="shared" si="97"/>
        <v>2.6219422853202895E-3</v>
      </c>
      <c r="G699" s="2">
        <f t="shared" si="97"/>
        <v>5.9226827322939836E-3</v>
      </c>
      <c r="H699" s="2">
        <f t="shared" si="94"/>
        <v>0.44269504274201671</v>
      </c>
      <c r="I699" s="2">
        <f t="shared" si="95"/>
        <v>30.685282033035975</v>
      </c>
    </row>
    <row r="700" spans="1:9" ht="13.5" x14ac:dyDescent="0.25">
      <c r="A700" s="3">
        <v>43024</v>
      </c>
      <c r="B700" s="2">
        <v>3.7825000000000002</v>
      </c>
      <c r="C700" s="2">
        <f t="shared" si="90"/>
        <v>-1.4199999999999768E-2</v>
      </c>
      <c r="D700" s="2">
        <f t="shared" si="91"/>
        <v>0</v>
      </c>
      <c r="E700" s="2">
        <f t="shared" si="92"/>
        <v>1.4199999999999768E-2</v>
      </c>
      <c r="F700" s="2">
        <f t="shared" si="97"/>
        <v>2.4346606935116972E-3</v>
      </c>
      <c r="G700" s="2">
        <f t="shared" si="97"/>
        <v>6.513919679987254E-3</v>
      </c>
      <c r="H700" s="2">
        <f t="shared" si="94"/>
        <v>0.3737627746611179</v>
      </c>
      <c r="I700" s="2">
        <f t="shared" si="95"/>
        <v>27.207228318828072</v>
      </c>
    </row>
    <row r="701" spans="1:9" ht="13.5" x14ac:dyDescent="0.25">
      <c r="A701" s="3">
        <v>43025</v>
      </c>
      <c r="B701" s="2">
        <v>3.7825000000000002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2.2607563582608616E-3</v>
      </c>
      <c r="G701" s="2">
        <f t="shared" si="98"/>
        <v>6.0486397028453069E-3</v>
      </c>
      <c r="H701" s="2">
        <f t="shared" si="94"/>
        <v>0.3737627746611179</v>
      </c>
      <c r="I701" s="2">
        <f t="shared" si="95"/>
        <v>27.207228318828072</v>
      </c>
    </row>
    <row r="702" spans="1:9" ht="13.5" x14ac:dyDescent="0.25">
      <c r="A702" s="3">
        <v>43026</v>
      </c>
      <c r="B702" s="2">
        <v>3.7683</v>
      </c>
      <c r="C702" s="2">
        <f t="shared" si="90"/>
        <v>-1.4200000000000212E-2</v>
      </c>
      <c r="D702" s="2">
        <f t="shared" si="91"/>
        <v>0</v>
      </c>
      <c r="E702" s="2">
        <f t="shared" si="92"/>
        <v>1.4200000000000212E-2</v>
      </c>
      <c r="F702" s="2">
        <f t="shared" si="98"/>
        <v>2.0992737612422286E-3</v>
      </c>
      <c r="G702" s="2">
        <f t="shared" si="98"/>
        <v>6.6308797240706568E-3</v>
      </c>
      <c r="H702" s="2">
        <f t="shared" si="94"/>
        <v>0.31659053528322739</v>
      </c>
      <c r="I702" s="2">
        <f t="shared" si="95"/>
        <v>24.046241166022199</v>
      </c>
    </row>
    <row r="703" spans="1:9" ht="13.5" x14ac:dyDescent="0.25">
      <c r="A703" s="3">
        <v>43027</v>
      </c>
      <c r="B703" s="2">
        <v>3.7683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1.9493256354392121E-3</v>
      </c>
      <c r="G703" s="2">
        <f t="shared" si="98"/>
        <v>6.1572454580656102E-3</v>
      </c>
      <c r="H703" s="2">
        <f t="shared" si="94"/>
        <v>0.31659053528322739</v>
      </c>
      <c r="I703" s="2">
        <f t="shared" si="95"/>
        <v>24.046241166022199</v>
      </c>
    </row>
    <row r="704" spans="1:9" ht="13.5" x14ac:dyDescent="0.25">
      <c r="A704" s="3">
        <v>43028</v>
      </c>
      <c r="B704" s="2">
        <v>3.7683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1.810088090050697E-3</v>
      </c>
      <c r="G704" s="2">
        <f t="shared" si="98"/>
        <v>5.7174422110609236E-3</v>
      </c>
      <c r="H704" s="2">
        <f t="shared" si="94"/>
        <v>0.31659053528322739</v>
      </c>
      <c r="I704" s="2">
        <f t="shared" si="95"/>
        <v>24.046241166022199</v>
      </c>
    </row>
    <row r="705" spans="1:9" ht="13.5" x14ac:dyDescent="0.25">
      <c r="A705" s="3">
        <v>43031</v>
      </c>
      <c r="B705" s="2">
        <v>3.7587999999999999</v>
      </c>
      <c r="C705" s="2">
        <f t="shared" si="90"/>
        <v>-9.5000000000000639E-3</v>
      </c>
      <c r="D705" s="2">
        <f t="shared" si="91"/>
        <v>0</v>
      </c>
      <c r="E705" s="2">
        <f t="shared" si="92"/>
        <v>9.5000000000000639E-3</v>
      </c>
      <c r="F705" s="2">
        <f t="shared" si="98"/>
        <v>1.6807960836185043E-3</v>
      </c>
      <c r="G705" s="2">
        <f t="shared" si="98"/>
        <v>5.9876249102708626E-3</v>
      </c>
      <c r="H705" s="2">
        <f t="shared" si="94"/>
        <v>0.28071165258454206</v>
      </c>
      <c r="I705" s="2">
        <f t="shared" si="95"/>
        <v>21.918411690723005</v>
      </c>
    </row>
    <row r="706" spans="1:9" ht="13.5" x14ac:dyDescent="0.25">
      <c r="A706" s="3">
        <v>43032</v>
      </c>
      <c r="B706" s="2">
        <v>3.7541000000000002</v>
      </c>
      <c r="C706" s="2">
        <f t="shared" si="90"/>
        <v>-4.6999999999997044E-3</v>
      </c>
      <c r="D706" s="2">
        <f t="shared" si="91"/>
        <v>0</v>
      </c>
      <c r="E706" s="2">
        <f t="shared" si="92"/>
        <v>4.6999999999997044E-3</v>
      </c>
      <c r="F706" s="2">
        <f t="shared" si="98"/>
        <v>1.560739220502897E-3</v>
      </c>
      <c r="G706" s="2">
        <f t="shared" si="98"/>
        <v>5.895651702394351E-3</v>
      </c>
      <c r="H706" s="2">
        <f t="shared" si="94"/>
        <v>0.26472717509228832</v>
      </c>
      <c r="I706" s="2">
        <f t="shared" si="95"/>
        <v>20.931563763779408</v>
      </c>
    </row>
    <row r="707" spans="1:9" ht="13.5" x14ac:dyDescent="0.25">
      <c r="A707" s="3">
        <v>43033</v>
      </c>
      <c r="B707" s="2">
        <v>3.7541000000000002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1.449257847609833E-3</v>
      </c>
      <c r="G707" s="2">
        <f t="shared" si="98"/>
        <v>5.4745337236518973E-3</v>
      </c>
      <c r="H707" s="2">
        <f t="shared" si="94"/>
        <v>0.26472717509228832</v>
      </c>
      <c r="I707" s="2">
        <f t="shared" si="95"/>
        <v>20.931563763779408</v>
      </c>
    </row>
    <row r="708" spans="1:9" ht="13.5" x14ac:dyDescent="0.25">
      <c r="A708" s="3">
        <v>43034</v>
      </c>
      <c r="B708" s="2">
        <v>3.7541000000000002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1.3457394299234164E-3</v>
      </c>
      <c r="G708" s="2">
        <f t="shared" si="98"/>
        <v>5.0834956005339051E-3</v>
      </c>
      <c r="H708" s="2">
        <f t="shared" si="94"/>
        <v>0.26472717509228832</v>
      </c>
      <c r="I708" s="2">
        <f t="shared" si="95"/>
        <v>20.931563763779408</v>
      </c>
    </row>
    <row r="709" spans="1:9" ht="13.5" x14ac:dyDescent="0.25">
      <c r="A709" s="3">
        <v>43035</v>
      </c>
      <c r="B709" s="2">
        <v>3.7541000000000002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1.2496151849288868E-3</v>
      </c>
      <c r="G709" s="2">
        <f t="shared" si="98"/>
        <v>4.7203887719243411E-3</v>
      </c>
      <c r="H709" s="2">
        <f t="shared" si="94"/>
        <v>0.26472717509228832</v>
      </c>
      <c r="I709" s="2">
        <f t="shared" si="95"/>
        <v>20.931563763779408</v>
      </c>
    </row>
    <row r="710" spans="1:9" ht="13.5" x14ac:dyDescent="0.25">
      <c r="A710" s="3">
        <v>43038</v>
      </c>
      <c r="B710" s="2">
        <v>3.7446000000000002</v>
      </c>
      <c r="C710" s="2">
        <f t="shared" si="99"/>
        <v>-9.5000000000000639E-3</v>
      </c>
      <c r="D710" s="2">
        <f t="shared" si="100"/>
        <v>0</v>
      </c>
      <c r="E710" s="2">
        <f t="shared" si="101"/>
        <v>9.5000000000000639E-3</v>
      </c>
      <c r="F710" s="2">
        <f t="shared" si="98"/>
        <v>1.1603569574339663E-3</v>
      </c>
      <c r="G710" s="2">
        <f t="shared" si="98"/>
        <v>5.0617895739297498E-3</v>
      </c>
      <c r="H710" s="2">
        <f t="shared" si="94"/>
        <v>0.22923848186227869</v>
      </c>
      <c r="I710" s="2">
        <f t="shared" si="95"/>
        <v>18.648820814247983</v>
      </c>
    </row>
    <row r="711" spans="1:9" ht="13.5" x14ac:dyDescent="0.25">
      <c r="A711" s="3">
        <v>43039</v>
      </c>
      <c r="B711" s="2">
        <v>3.7351000000000001</v>
      </c>
      <c r="C711" s="2">
        <f t="shared" si="99"/>
        <v>-9.5000000000000639E-3</v>
      </c>
      <c r="D711" s="2">
        <f t="shared" si="100"/>
        <v>0</v>
      </c>
      <c r="E711" s="2">
        <f t="shared" si="101"/>
        <v>9.5000000000000639E-3</v>
      </c>
      <c r="F711" s="2">
        <f t="shared" si="98"/>
        <v>1.0774743176172545E-3</v>
      </c>
      <c r="G711" s="2">
        <f t="shared" si="98"/>
        <v>5.3788046043633441E-3</v>
      </c>
      <c r="H711" s="2">
        <f t="shared" si="94"/>
        <v>0.20031854600986912</v>
      </c>
      <c r="I711" s="2">
        <f t="shared" si="95"/>
        <v>16.688782046713627</v>
      </c>
    </row>
    <row r="712" spans="1:9" ht="13.5" x14ac:dyDescent="0.25">
      <c r="A712" s="3">
        <v>43040</v>
      </c>
      <c r="B712" s="2">
        <v>3.7351000000000001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1.0005118663588791E-3</v>
      </c>
      <c r="G712" s="2">
        <f t="shared" si="98"/>
        <v>4.9946042754802486E-3</v>
      </c>
      <c r="H712" s="2">
        <f t="shared" si="94"/>
        <v>0.20031854600986909</v>
      </c>
      <c r="I712" s="2">
        <f t="shared" si="95"/>
        <v>16.688782046713627</v>
      </c>
    </row>
    <row r="713" spans="1:9" ht="13.5" x14ac:dyDescent="0.25">
      <c r="A713" s="3">
        <v>43041</v>
      </c>
      <c r="B713" s="2">
        <v>3.6972</v>
      </c>
      <c r="C713" s="2">
        <f t="shared" si="99"/>
        <v>-3.7900000000000045E-2</v>
      </c>
      <c r="D713" s="2">
        <f t="shared" si="100"/>
        <v>0</v>
      </c>
      <c r="E713" s="2">
        <f t="shared" si="101"/>
        <v>3.7900000000000045E-2</v>
      </c>
      <c r="F713" s="2">
        <f t="shared" si="98"/>
        <v>9.2904673304753066E-4</v>
      </c>
      <c r="G713" s="2">
        <f t="shared" si="98"/>
        <v>7.3449896843745194E-3</v>
      </c>
      <c r="H713" s="2">
        <f t="shared" si="94"/>
        <v>0.12648713925683966</v>
      </c>
      <c r="I713" s="2">
        <f t="shared" si="95"/>
        <v>11.228458350646164</v>
      </c>
    </row>
    <row r="714" spans="1:9" ht="13.5" x14ac:dyDescent="0.25">
      <c r="A714" s="3">
        <v>43042</v>
      </c>
      <c r="B714" s="2">
        <v>3.6972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8.626862521155642E-4</v>
      </c>
      <c r="G714" s="2">
        <f t="shared" si="98"/>
        <v>6.8203475640620532E-3</v>
      </c>
      <c r="H714" s="2">
        <f t="shared" si="94"/>
        <v>0.12648713925683969</v>
      </c>
      <c r="I714" s="2">
        <f t="shared" si="95"/>
        <v>11.228458350646164</v>
      </c>
    </row>
    <row r="715" spans="1:9" ht="13.5" x14ac:dyDescent="0.25">
      <c r="A715" s="3">
        <v>43045</v>
      </c>
      <c r="B715" s="2">
        <v>3.6972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8.0106580553588106E-4</v>
      </c>
      <c r="G715" s="2">
        <f t="shared" si="98"/>
        <v>6.3331798809147643E-3</v>
      </c>
      <c r="H715" s="2">
        <f t="shared" si="94"/>
        <v>0.12648713925683966</v>
      </c>
      <c r="I715" s="2">
        <f t="shared" si="95"/>
        <v>11.228458350646164</v>
      </c>
    </row>
    <row r="716" spans="1:9" ht="13.5" x14ac:dyDescent="0.25">
      <c r="A716" s="3">
        <v>43046</v>
      </c>
      <c r="B716" s="2">
        <v>3.6972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7.4384681942617529E-4</v>
      </c>
      <c r="G716" s="2">
        <f t="shared" si="98"/>
        <v>5.8808098894208519E-3</v>
      </c>
      <c r="H716" s="2">
        <f t="shared" si="94"/>
        <v>0.12648713925683969</v>
      </c>
      <c r="I716" s="2">
        <f t="shared" si="95"/>
        <v>11.228458350646164</v>
      </c>
    </row>
    <row r="717" spans="1:9" ht="13.5" x14ac:dyDescent="0.25">
      <c r="A717" s="3">
        <v>43047</v>
      </c>
      <c r="B717" s="2">
        <v>3.7351000000000001</v>
      </c>
      <c r="C717" s="2">
        <f t="shared" si="99"/>
        <v>3.7900000000000045E-2</v>
      </c>
      <c r="D717" s="2">
        <f t="shared" si="100"/>
        <v>3.7900000000000045E-2</v>
      </c>
      <c r="E717" s="2">
        <f t="shared" si="101"/>
        <v>0</v>
      </c>
      <c r="F717" s="2">
        <f t="shared" ref="F717:G732" si="102">((F716*13)+D717)/14</f>
        <v>3.3978577608957373E-3</v>
      </c>
      <c r="G717" s="2">
        <f t="shared" si="102"/>
        <v>5.4607520401765055E-3</v>
      </c>
      <c r="H717" s="2">
        <f t="shared" si="94"/>
        <v>0.62223256721722708</v>
      </c>
      <c r="I717" s="2">
        <f t="shared" si="95"/>
        <v>38.35655748698246</v>
      </c>
    </row>
    <row r="718" spans="1:9" ht="13.5" x14ac:dyDescent="0.25">
      <c r="A718" s="3">
        <v>43048</v>
      </c>
      <c r="B718" s="2">
        <v>3.7351000000000001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3.1551536351174703E-3</v>
      </c>
      <c r="G718" s="2">
        <f t="shared" si="102"/>
        <v>5.0706983230210407E-3</v>
      </c>
      <c r="H718" s="2">
        <f t="shared" si="94"/>
        <v>0.62223256721722708</v>
      </c>
      <c r="I718" s="2">
        <f t="shared" si="95"/>
        <v>38.35655748698246</v>
      </c>
    </row>
    <row r="719" spans="1:9" ht="13.5" x14ac:dyDescent="0.25">
      <c r="A719" s="3">
        <v>43049</v>
      </c>
      <c r="B719" s="2">
        <v>3.7351000000000001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2.929785518323365E-3</v>
      </c>
      <c r="G719" s="2">
        <f t="shared" si="102"/>
        <v>4.7085055856623953E-3</v>
      </c>
      <c r="H719" s="2">
        <f t="shared" si="94"/>
        <v>0.62223256721722697</v>
      </c>
      <c r="I719" s="2">
        <f t="shared" si="95"/>
        <v>38.356557486982453</v>
      </c>
    </row>
    <row r="720" spans="1:9" ht="13.5" x14ac:dyDescent="0.25">
      <c r="A720" s="3">
        <v>43052</v>
      </c>
      <c r="B720" s="2">
        <v>3.6972</v>
      </c>
      <c r="C720" s="2">
        <f t="shared" si="99"/>
        <v>-3.7900000000000045E-2</v>
      </c>
      <c r="D720" s="2">
        <f t="shared" si="100"/>
        <v>0</v>
      </c>
      <c r="E720" s="2">
        <f t="shared" si="101"/>
        <v>3.7900000000000045E-2</v>
      </c>
      <c r="F720" s="2">
        <f t="shared" si="102"/>
        <v>2.7205151241574102E-3</v>
      </c>
      <c r="G720" s="2">
        <f t="shared" si="102"/>
        <v>7.0793266152579413E-3</v>
      </c>
      <c r="H720" s="2">
        <f t="shared" si="94"/>
        <v>0.38429009876362175</v>
      </c>
      <c r="I720" s="2">
        <f t="shared" si="95"/>
        <v>27.760806720126823</v>
      </c>
    </row>
    <row r="721" spans="1:9" ht="13.5" x14ac:dyDescent="0.25">
      <c r="A721" s="3">
        <v>43053</v>
      </c>
      <c r="B721" s="2">
        <v>3.7351000000000001</v>
      </c>
      <c r="C721" s="2">
        <f t="shared" si="99"/>
        <v>3.7900000000000045E-2</v>
      </c>
      <c r="D721" s="2">
        <f t="shared" si="100"/>
        <v>3.7900000000000045E-2</v>
      </c>
      <c r="E721" s="2">
        <f t="shared" si="101"/>
        <v>0</v>
      </c>
      <c r="F721" s="2">
        <f t="shared" si="102"/>
        <v>5.233335472431884E-3</v>
      </c>
      <c r="G721" s="2">
        <f t="shared" si="102"/>
        <v>6.5736604284538022E-3</v>
      </c>
      <c r="H721" s="2">
        <f t="shared" ref="H721:H784" si="103">F721/G721</f>
        <v>0.79610675504010209</v>
      </c>
      <c r="I721" s="2">
        <f t="shared" ref="I721:I784" si="104">IF(G721=0,100,100-(100/(1+H721)))</f>
        <v>44.324022099807046</v>
      </c>
    </row>
    <row r="722" spans="1:9" ht="13.5" x14ac:dyDescent="0.25">
      <c r="A722" s="3">
        <v>43054</v>
      </c>
      <c r="B722" s="2">
        <v>3.6972</v>
      </c>
      <c r="C722" s="2">
        <f t="shared" si="99"/>
        <v>-3.7900000000000045E-2</v>
      </c>
      <c r="D722" s="2">
        <f t="shared" si="100"/>
        <v>0</v>
      </c>
      <c r="E722" s="2">
        <f t="shared" si="101"/>
        <v>3.7900000000000045E-2</v>
      </c>
      <c r="F722" s="2">
        <f t="shared" si="102"/>
        <v>4.8595257958296062E-3</v>
      </c>
      <c r="G722" s="2">
        <f t="shared" si="102"/>
        <v>8.8112561121356774E-3</v>
      </c>
      <c r="H722" s="2">
        <f t="shared" si="103"/>
        <v>0.5515133976342621</v>
      </c>
      <c r="I722" s="2">
        <f t="shared" si="104"/>
        <v>35.54680214010439</v>
      </c>
    </row>
    <row r="723" spans="1:9" ht="13.5" x14ac:dyDescent="0.25">
      <c r="A723" s="3">
        <v>43055</v>
      </c>
      <c r="B723" s="2">
        <v>3.7351000000000001</v>
      </c>
      <c r="C723" s="2">
        <f t="shared" si="99"/>
        <v>3.7900000000000045E-2</v>
      </c>
      <c r="D723" s="2">
        <f t="shared" si="100"/>
        <v>3.7900000000000045E-2</v>
      </c>
      <c r="E723" s="2">
        <f t="shared" si="101"/>
        <v>0</v>
      </c>
      <c r="F723" s="2">
        <f t="shared" si="102"/>
        <v>7.2195596675560664E-3</v>
      </c>
      <c r="G723" s="2">
        <f t="shared" si="102"/>
        <v>8.1818806755545575E-3</v>
      </c>
      <c r="H723" s="2">
        <f t="shared" si="103"/>
        <v>0.88238388627767828</v>
      </c>
      <c r="I723" s="2">
        <f t="shared" si="104"/>
        <v>46.875873338596683</v>
      </c>
    </row>
    <row r="724" spans="1:9" ht="13.5" x14ac:dyDescent="0.25">
      <c r="A724" s="3">
        <v>43056</v>
      </c>
      <c r="B724" s="2">
        <v>3.7208999999999999</v>
      </c>
      <c r="C724" s="2">
        <f t="shared" si="99"/>
        <v>-1.4200000000000212E-2</v>
      </c>
      <c r="D724" s="2">
        <f t="shared" si="100"/>
        <v>0</v>
      </c>
      <c r="E724" s="2">
        <f t="shared" si="101"/>
        <v>1.4200000000000212E-2</v>
      </c>
      <c r="F724" s="2">
        <f t="shared" si="102"/>
        <v>6.7038768341592045E-3</v>
      </c>
      <c r="G724" s="2">
        <f t="shared" si="102"/>
        <v>8.6117463415863894E-3</v>
      </c>
      <c r="H724" s="2">
        <f t="shared" si="103"/>
        <v>0.77845730334461616</v>
      </c>
      <c r="I724" s="2">
        <f t="shared" si="104"/>
        <v>43.77149239853145</v>
      </c>
    </row>
    <row r="725" spans="1:9" ht="13.5" x14ac:dyDescent="0.25">
      <c r="A725" s="3">
        <v>43059</v>
      </c>
      <c r="B725" s="2">
        <v>3.7208999999999999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6.2250284888621188E-3</v>
      </c>
      <c r="G725" s="2">
        <f t="shared" si="102"/>
        <v>7.9966216029016476E-3</v>
      </c>
      <c r="H725" s="2">
        <f t="shared" si="103"/>
        <v>0.77845730334461616</v>
      </c>
      <c r="I725" s="2">
        <f t="shared" si="104"/>
        <v>43.77149239853145</v>
      </c>
    </row>
    <row r="726" spans="1:9" ht="13.5" x14ac:dyDescent="0.25">
      <c r="A726" s="3">
        <v>43060</v>
      </c>
      <c r="B726" s="2">
        <v>3.7351000000000001</v>
      </c>
      <c r="C726" s="2">
        <f t="shared" si="99"/>
        <v>1.4200000000000212E-2</v>
      </c>
      <c r="D726" s="2">
        <f t="shared" si="100"/>
        <v>1.4200000000000212E-2</v>
      </c>
      <c r="E726" s="2">
        <f t="shared" si="101"/>
        <v>0</v>
      </c>
      <c r="F726" s="2">
        <f t="shared" si="102"/>
        <v>6.7946693110862684E-3</v>
      </c>
      <c r="G726" s="2">
        <f t="shared" si="102"/>
        <v>7.4254343455515308E-3</v>
      </c>
      <c r="H726" s="2">
        <f t="shared" si="103"/>
        <v>0.91505344938600874</v>
      </c>
      <c r="I726" s="2">
        <f t="shared" si="104"/>
        <v>47.782136299087988</v>
      </c>
    </row>
    <row r="727" spans="1:9" ht="13.5" x14ac:dyDescent="0.25">
      <c r="A727" s="3">
        <v>43061</v>
      </c>
      <c r="B727" s="2">
        <v>3.7919999999999998</v>
      </c>
      <c r="C727" s="2">
        <f t="shared" si="99"/>
        <v>5.6899999999999729E-2</v>
      </c>
      <c r="D727" s="2">
        <f t="shared" si="100"/>
        <v>5.6899999999999729E-2</v>
      </c>
      <c r="E727" s="2">
        <f t="shared" si="101"/>
        <v>0</v>
      </c>
      <c r="F727" s="2">
        <f t="shared" si="102"/>
        <v>1.0373621503151517E-2</v>
      </c>
      <c r="G727" s="2">
        <f t="shared" si="102"/>
        <v>6.8950461780121356E-3</v>
      </c>
      <c r="H727" s="2">
        <f t="shared" si="103"/>
        <v>1.5045035573847694</v>
      </c>
      <c r="I727" s="2">
        <f t="shared" si="104"/>
        <v>60.071927346583159</v>
      </c>
    </row>
    <row r="728" spans="1:9" ht="13.5" x14ac:dyDescent="0.25">
      <c r="A728" s="3">
        <v>43062</v>
      </c>
      <c r="B728" s="2">
        <v>3.7873000000000001</v>
      </c>
      <c r="C728" s="2">
        <f t="shared" si="99"/>
        <v>-4.6999999999997044E-3</v>
      </c>
      <c r="D728" s="2">
        <f t="shared" si="100"/>
        <v>0</v>
      </c>
      <c r="E728" s="2">
        <f t="shared" si="101"/>
        <v>4.6999999999997044E-3</v>
      </c>
      <c r="F728" s="2">
        <f t="shared" si="102"/>
        <v>9.6326485386406934E-3</v>
      </c>
      <c r="G728" s="2">
        <f t="shared" si="102"/>
        <v>6.738257165296962E-3</v>
      </c>
      <c r="H728" s="2">
        <f t="shared" si="103"/>
        <v>1.4295459942149853</v>
      </c>
      <c r="I728" s="2">
        <f t="shared" si="104"/>
        <v>58.840046560916754</v>
      </c>
    </row>
    <row r="729" spans="1:9" ht="13.5" x14ac:dyDescent="0.25">
      <c r="A729" s="3">
        <v>43063</v>
      </c>
      <c r="B729" s="2">
        <v>3.7825000000000002</v>
      </c>
      <c r="C729" s="2">
        <f t="shared" si="99"/>
        <v>-4.7999999999999154E-3</v>
      </c>
      <c r="D729" s="2">
        <f t="shared" si="100"/>
        <v>0</v>
      </c>
      <c r="E729" s="2">
        <f t="shared" si="101"/>
        <v>4.7999999999999154E-3</v>
      </c>
      <c r="F729" s="2">
        <f t="shared" si="102"/>
        <v>8.9446022144520736E-3</v>
      </c>
      <c r="G729" s="2">
        <f t="shared" si="102"/>
        <v>6.5998102249186013E-3</v>
      </c>
      <c r="H729" s="2">
        <f t="shared" si="103"/>
        <v>1.3552817292655399</v>
      </c>
      <c r="I729" s="2">
        <f t="shared" si="104"/>
        <v>57.542234223001628</v>
      </c>
    </row>
    <row r="730" spans="1:9" ht="13.5" x14ac:dyDescent="0.25">
      <c r="A730" s="3">
        <v>43066</v>
      </c>
      <c r="B730" s="2">
        <v>3.7919999999999998</v>
      </c>
      <c r="C730" s="2">
        <f t="shared" si="99"/>
        <v>9.4999999999996199E-3</v>
      </c>
      <c r="D730" s="2">
        <f t="shared" si="100"/>
        <v>9.4999999999996199E-3</v>
      </c>
      <c r="E730" s="2">
        <f t="shared" si="101"/>
        <v>0</v>
      </c>
      <c r="F730" s="2">
        <f t="shared" si="102"/>
        <v>8.9842734848483274E-3</v>
      </c>
      <c r="G730" s="2">
        <f t="shared" si="102"/>
        <v>6.128395208852987E-3</v>
      </c>
      <c r="H730" s="2">
        <f t="shared" si="103"/>
        <v>1.4660075237755199</v>
      </c>
      <c r="I730" s="2">
        <f t="shared" si="104"/>
        <v>59.448623316891805</v>
      </c>
    </row>
    <row r="731" spans="1:9" ht="13.5" x14ac:dyDescent="0.25">
      <c r="A731" s="3">
        <v>43067</v>
      </c>
      <c r="B731" s="2">
        <v>3.7113999999999998</v>
      </c>
      <c r="C731" s="2">
        <f t="shared" si="99"/>
        <v>-8.0600000000000005E-2</v>
      </c>
      <c r="D731" s="2">
        <f t="shared" si="100"/>
        <v>0</v>
      </c>
      <c r="E731" s="2">
        <f t="shared" si="101"/>
        <v>8.0600000000000005E-2</v>
      </c>
      <c r="F731" s="2">
        <f t="shared" si="102"/>
        <v>8.3425396645020172E-3</v>
      </c>
      <c r="G731" s="2">
        <f t="shared" si="102"/>
        <v>1.1447795551077774E-2</v>
      </c>
      <c r="H731" s="2">
        <f t="shared" si="103"/>
        <v>0.7287463885321217</v>
      </c>
      <c r="I731" s="2">
        <f t="shared" si="104"/>
        <v>42.154615238323082</v>
      </c>
    </row>
    <row r="732" spans="1:9" ht="13.5" x14ac:dyDescent="0.25">
      <c r="A732" s="3">
        <v>43068</v>
      </c>
      <c r="B732" s="2">
        <v>3.7446000000000002</v>
      </c>
      <c r="C732" s="2">
        <f t="shared" si="99"/>
        <v>3.320000000000034E-2</v>
      </c>
      <c r="D732" s="2">
        <f t="shared" si="100"/>
        <v>3.320000000000034E-2</v>
      </c>
      <c r="E732" s="2">
        <f t="shared" si="101"/>
        <v>0</v>
      </c>
      <c r="F732" s="2">
        <f t="shared" si="102"/>
        <v>1.0118072545609039E-2</v>
      </c>
      <c r="G732" s="2">
        <f t="shared" si="102"/>
        <v>1.0630095868857933E-2</v>
      </c>
      <c r="H732" s="2">
        <f t="shared" si="103"/>
        <v>0.95183267116631343</v>
      </c>
      <c r="I732" s="2">
        <f t="shared" si="104"/>
        <v>48.766099944292243</v>
      </c>
    </row>
    <row r="733" spans="1:9" ht="13.5" x14ac:dyDescent="0.25">
      <c r="A733" s="3">
        <v>43069</v>
      </c>
      <c r="B733" s="2">
        <v>3.7919999999999998</v>
      </c>
      <c r="C733" s="2">
        <f t="shared" si="99"/>
        <v>4.7399999999999665E-2</v>
      </c>
      <c r="D733" s="2">
        <f t="shared" si="100"/>
        <v>4.7399999999999665E-2</v>
      </c>
      <c r="E733" s="2">
        <f t="shared" si="101"/>
        <v>0</v>
      </c>
      <c r="F733" s="2">
        <f t="shared" ref="F733:G748" si="105">((F732*13)+D733)/14</f>
        <v>1.27810673637798E-2</v>
      </c>
      <c r="G733" s="2">
        <f t="shared" si="105"/>
        <v>9.8708033067966515E-3</v>
      </c>
      <c r="H733" s="2">
        <f t="shared" si="103"/>
        <v>1.2948355839467749</v>
      </c>
      <c r="I733" s="2">
        <f t="shared" si="104"/>
        <v>56.423893415486042</v>
      </c>
    </row>
    <row r="734" spans="1:9" ht="13.5" x14ac:dyDescent="0.25">
      <c r="A734" s="3">
        <v>43073</v>
      </c>
      <c r="B734" s="2">
        <v>3.7919999999999998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1.1868133980652671E-2</v>
      </c>
      <c r="G734" s="2">
        <f t="shared" si="105"/>
        <v>9.1657459277397473E-3</v>
      </c>
      <c r="H734" s="2">
        <f t="shared" si="103"/>
        <v>1.2948355839467751</v>
      </c>
      <c r="I734" s="2">
        <f t="shared" si="104"/>
        <v>56.423893415486049</v>
      </c>
    </row>
    <row r="735" spans="1:9" ht="13.5" x14ac:dyDescent="0.25">
      <c r="A735" s="3">
        <v>43074</v>
      </c>
      <c r="B735" s="2">
        <v>3.7873000000000001</v>
      </c>
      <c r="C735" s="2">
        <f t="shared" si="99"/>
        <v>-4.6999999999997044E-3</v>
      </c>
      <c r="D735" s="2">
        <f t="shared" si="100"/>
        <v>0</v>
      </c>
      <c r="E735" s="2">
        <f t="shared" si="101"/>
        <v>4.6999999999997044E-3</v>
      </c>
      <c r="F735" s="2">
        <f t="shared" si="105"/>
        <v>1.1020410124891767E-2</v>
      </c>
      <c r="G735" s="2">
        <f t="shared" si="105"/>
        <v>8.8467640757583146E-3</v>
      </c>
      <c r="H735" s="2">
        <f t="shared" si="103"/>
        <v>1.2456995609377246</v>
      </c>
      <c r="I735" s="2">
        <f t="shared" si="104"/>
        <v>55.470445940576518</v>
      </c>
    </row>
    <row r="736" spans="1:9" ht="13.5" x14ac:dyDescent="0.25">
      <c r="A736" s="3">
        <v>43075</v>
      </c>
      <c r="B736" s="2">
        <v>3.7446000000000002</v>
      </c>
      <c r="C736" s="2">
        <f t="shared" si="99"/>
        <v>-4.269999999999996E-2</v>
      </c>
      <c r="D736" s="2">
        <f t="shared" si="100"/>
        <v>0</v>
      </c>
      <c r="E736" s="2">
        <f t="shared" si="101"/>
        <v>4.269999999999996E-2</v>
      </c>
      <c r="F736" s="2">
        <f t="shared" si="105"/>
        <v>1.0233237973113785E-2</v>
      </c>
      <c r="G736" s="2">
        <f t="shared" si="105"/>
        <v>1.1264852356061289E-2</v>
      </c>
      <c r="H736" s="2">
        <f t="shared" si="103"/>
        <v>0.90842184608017329</v>
      </c>
      <c r="I736" s="2">
        <f t="shared" si="104"/>
        <v>47.600683672010859</v>
      </c>
    </row>
    <row r="737" spans="1:9" ht="13.5" x14ac:dyDescent="0.25">
      <c r="A737" s="3">
        <v>43076</v>
      </c>
      <c r="B737" s="2">
        <v>3.7351000000000001</v>
      </c>
      <c r="C737" s="2">
        <f t="shared" si="99"/>
        <v>-9.5000000000000639E-3</v>
      </c>
      <c r="D737" s="2">
        <f t="shared" si="100"/>
        <v>0</v>
      </c>
      <c r="E737" s="2">
        <f t="shared" si="101"/>
        <v>9.5000000000000639E-3</v>
      </c>
      <c r="F737" s="2">
        <f t="shared" si="105"/>
        <v>9.5022924036056583E-3</v>
      </c>
      <c r="G737" s="2">
        <f t="shared" si="105"/>
        <v>1.1138791473485486E-2</v>
      </c>
      <c r="H737" s="2">
        <f t="shared" si="103"/>
        <v>0.85308109288379164</v>
      </c>
      <c r="I737" s="2">
        <f t="shared" si="104"/>
        <v>46.035820890936542</v>
      </c>
    </row>
    <row r="738" spans="1:9" ht="13.5" x14ac:dyDescent="0.25">
      <c r="A738" s="3">
        <v>43077</v>
      </c>
      <c r="B738" s="2">
        <v>3.7351000000000001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8.8235572319195401E-3</v>
      </c>
      <c r="G738" s="2">
        <f t="shared" si="105"/>
        <v>1.0343163511093666E-2</v>
      </c>
      <c r="H738" s="2">
        <f t="shared" si="103"/>
        <v>0.85308109288379164</v>
      </c>
      <c r="I738" s="2">
        <f t="shared" si="104"/>
        <v>46.035820890936542</v>
      </c>
    </row>
    <row r="739" spans="1:9" ht="13.5" x14ac:dyDescent="0.25">
      <c r="A739" s="3">
        <v>43080</v>
      </c>
      <c r="B739" s="2">
        <v>3.7351000000000001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8.1933031439252874E-3</v>
      </c>
      <c r="G739" s="2">
        <f t="shared" si="105"/>
        <v>9.6043661174441183E-3</v>
      </c>
      <c r="H739" s="2">
        <f t="shared" si="103"/>
        <v>0.85308109288379164</v>
      </c>
      <c r="I739" s="2">
        <f t="shared" si="104"/>
        <v>46.035820890936542</v>
      </c>
    </row>
    <row r="740" spans="1:9" ht="13.5" x14ac:dyDescent="0.25">
      <c r="A740" s="3">
        <v>43081</v>
      </c>
      <c r="B740" s="2">
        <v>3.7303999999999999</v>
      </c>
      <c r="C740" s="2">
        <f t="shared" si="99"/>
        <v>-4.7000000000001485E-3</v>
      </c>
      <c r="D740" s="2">
        <f t="shared" si="100"/>
        <v>0</v>
      </c>
      <c r="E740" s="2">
        <f t="shared" si="101"/>
        <v>4.7000000000001485E-3</v>
      </c>
      <c r="F740" s="2">
        <f t="shared" si="105"/>
        <v>7.6080672050734812E-3</v>
      </c>
      <c r="G740" s="2">
        <f t="shared" si="105"/>
        <v>9.254054251912407E-3</v>
      </c>
      <c r="H740" s="2">
        <f t="shared" si="103"/>
        <v>0.82213341287698061</v>
      </c>
      <c r="I740" s="2">
        <f t="shared" si="104"/>
        <v>45.119276506702533</v>
      </c>
    </row>
    <row r="741" spans="1:9" ht="13.5" x14ac:dyDescent="0.25">
      <c r="A741" s="3">
        <v>43082</v>
      </c>
      <c r="B741" s="2">
        <v>3.7303999999999999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7.0646338332825184E-3</v>
      </c>
      <c r="G741" s="2">
        <f t="shared" si="105"/>
        <v>8.5930503767758064E-3</v>
      </c>
      <c r="H741" s="2">
        <f t="shared" si="103"/>
        <v>0.82213341287698072</v>
      </c>
      <c r="I741" s="2">
        <f t="shared" si="104"/>
        <v>45.119276506702533</v>
      </c>
    </row>
    <row r="742" spans="1:9" ht="13.5" x14ac:dyDescent="0.25">
      <c r="A742" s="3">
        <v>43083</v>
      </c>
      <c r="B742" s="2">
        <v>3.7303999999999999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6.560017130905196E-3</v>
      </c>
      <c r="G742" s="2">
        <f t="shared" si="105"/>
        <v>7.9792610641489636E-3</v>
      </c>
      <c r="H742" s="2">
        <f t="shared" si="103"/>
        <v>0.82213341287698072</v>
      </c>
      <c r="I742" s="2">
        <f t="shared" si="104"/>
        <v>45.119276506702533</v>
      </c>
    </row>
    <row r="743" spans="1:9" ht="13.5" x14ac:dyDescent="0.25">
      <c r="A743" s="3">
        <v>43084</v>
      </c>
      <c r="B743" s="2">
        <v>3.7446000000000002</v>
      </c>
      <c r="C743" s="2">
        <f t="shared" si="99"/>
        <v>1.4200000000000212E-2</v>
      </c>
      <c r="D743" s="2">
        <f t="shared" si="100"/>
        <v>1.4200000000000212E-2</v>
      </c>
      <c r="E743" s="2">
        <f t="shared" si="101"/>
        <v>0</v>
      </c>
      <c r="F743" s="2">
        <f t="shared" si="105"/>
        <v>7.1057301929834116E-3</v>
      </c>
      <c r="G743" s="2">
        <f t="shared" si="105"/>
        <v>7.40931384528118E-3</v>
      </c>
      <c r="H743" s="2">
        <f t="shared" si="103"/>
        <v>0.95902675218824562</v>
      </c>
      <c r="I743" s="2">
        <f t="shared" si="104"/>
        <v>48.954244811460924</v>
      </c>
    </row>
    <row r="744" spans="1:9" ht="13.5" x14ac:dyDescent="0.25">
      <c r="A744" s="3">
        <v>43087</v>
      </c>
      <c r="B744" s="2">
        <v>3.7446000000000002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6.5981780363417392E-3</v>
      </c>
      <c r="G744" s="2">
        <f t="shared" si="105"/>
        <v>6.8800771420468101E-3</v>
      </c>
      <c r="H744" s="2">
        <f t="shared" si="103"/>
        <v>0.95902675218824562</v>
      </c>
      <c r="I744" s="2">
        <f t="shared" si="104"/>
        <v>48.954244811460924</v>
      </c>
    </row>
    <row r="745" spans="1:9" ht="13.5" x14ac:dyDescent="0.25">
      <c r="A745" s="3">
        <v>43088</v>
      </c>
      <c r="B745" s="2">
        <v>3.7446000000000002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6.1268796051744722E-3</v>
      </c>
      <c r="G745" s="2">
        <f t="shared" si="105"/>
        <v>6.3886430604720374E-3</v>
      </c>
      <c r="H745" s="2">
        <f t="shared" si="103"/>
        <v>0.95902675218824573</v>
      </c>
      <c r="I745" s="2">
        <f t="shared" si="104"/>
        <v>48.954244811460924</v>
      </c>
    </row>
    <row r="746" spans="1:9" ht="13.5" x14ac:dyDescent="0.25">
      <c r="A746" s="3">
        <v>43089</v>
      </c>
      <c r="B746" s="2">
        <v>3.7399</v>
      </c>
      <c r="C746" s="2">
        <f t="shared" si="99"/>
        <v>-4.7000000000001485E-3</v>
      </c>
      <c r="D746" s="2">
        <f t="shared" si="100"/>
        <v>0</v>
      </c>
      <c r="E746" s="2">
        <f t="shared" si="101"/>
        <v>4.7000000000001485E-3</v>
      </c>
      <c r="F746" s="2">
        <f t="shared" si="105"/>
        <v>5.6892453476620102E-3</v>
      </c>
      <c r="G746" s="2">
        <f t="shared" si="105"/>
        <v>6.2680256990097589E-3</v>
      </c>
      <c r="H746" s="2">
        <f t="shared" si="103"/>
        <v>0.90766145846543256</v>
      </c>
      <c r="I746" s="2">
        <f t="shared" si="104"/>
        <v>47.579797475993281</v>
      </c>
    </row>
    <row r="747" spans="1:9" ht="13.5" x14ac:dyDescent="0.25">
      <c r="A747" s="3">
        <v>43090</v>
      </c>
      <c r="B747" s="2">
        <v>3.7446000000000002</v>
      </c>
      <c r="C747" s="2">
        <f t="shared" si="99"/>
        <v>4.7000000000001485E-3</v>
      </c>
      <c r="D747" s="2">
        <f t="shared" si="100"/>
        <v>4.7000000000001485E-3</v>
      </c>
      <c r="E747" s="2">
        <f t="shared" si="101"/>
        <v>0</v>
      </c>
      <c r="F747" s="2">
        <f t="shared" si="105"/>
        <v>5.6185849656861632E-3</v>
      </c>
      <c r="G747" s="2">
        <f t="shared" si="105"/>
        <v>5.8203095776519194E-3</v>
      </c>
      <c r="H747" s="2">
        <f t="shared" si="103"/>
        <v>0.96534125732069087</v>
      </c>
      <c r="I747" s="2">
        <f t="shared" si="104"/>
        <v>49.118251282055752</v>
      </c>
    </row>
    <row r="748" spans="1:9" ht="13.5" x14ac:dyDescent="0.25">
      <c r="A748" s="3">
        <v>43091</v>
      </c>
      <c r="B748" s="2">
        <v>3.7446000000000002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5.2172574681371518E-3</v>
      </c>
      <c r="G748" s="2">
        <f t="shared" si="105"/>
        <v>5.4045731792482111E-3</v>
      </c>
      <c r="H748" s="2">
        <f t="shared" si="103"/>
        <v>0.96534125732069087</v>
      </c>
      <c r="I748" s="2">
        <f t="shared" si="104"/>
        <v>49.118251282055752</v>
      </c>
    </row>
    <row r="749" spans="1:9" ht="13.5" x14ac:dyDescent="0.25">
      <c r="A749" s="3">
        <v>43094</v>
      </c>
      <c r="B749" s="2">
        <v>3.8062</v>
      </c>
      <c r="C749" s="2">
        <f t="shared" si="99"/>
        <v>6.1599999999999877E-2</v>
      </c>
      <c r="D749" s="2">
        <f t="shared" si="100"/>
        <v>6.1599999999999877E-2</v>
      </c>
      <c r="E749" s="2">
        <f t="shared" si="101"/>
        <v>0</v>
      </c>
      <c r="F749" s="2">
        <f t="shared" ref="F749:G764" si="106">((F748*13)+D749)/14</f>
        <v>9.2445962204130601E-3</v>
      </c>
      <c r="G749" s="2">
        <f t="shared" si="106"/>
        <v>5.0185322378733391E-3</v>
      </c>
      <c r="H749" s="2">
        <f t="shared" si="103"/>
        <v>1.8420916280355637</v>
      </c>
      <c r="I749" s="2">
        <f t="shared" si="104"/>
        <v>64.814646011564605</v>
      </c>
    </row>
    <row r="750" spans="1:9" ht="13.5" x14ac:dyDescent="0.25">
      <c r="A750" s="3">
        <v>43095</v>
      </c>
      <c r="B750" s="2">
        <v>3.8062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8.5842679189549846E-3</v>
      </c>
      <c r="G750" s="2">
        <f t="shared" si="106"/>
        <v>4.6600656494538151E-3</v>
      </c>
      <c r="H750" s="2">
        <f t="shared" si="103"/>
        <v>1.8420916280355637</v>
      </c>
      <c r="I750" s="2">
        <f t="shared" si="104"/>
        <v>64.814646011564605</v>
      </c>
    </row>
    <row r="751" spans="1:9" ht="13.5" x14ac:dyDescent="0.25">
      <c r="A751" s="3">
        <v>43096</v>
      </c>
      <c r="B751" s="2">
        <v>3.7919999999999998</v>
      </c>
      <c r="C751" s="2">
        <f t="shared" si="99"/>
        <v>-1.4200000000000212E-2</v>
      </c>
      <c r="D751" s="2">
        <f t="shared" si="100"/>
        <v>0</v>
      </c>
      <c r="E751" s="2">
        <f t="shared" si="101"/>
        <v>1.4200000000000212E-2</v>
      </c>
      <c r="F751" s="2">
        <f t="shared" si="106"/>
        <v>7.9711059247439143E-3</v>
      </c>
      <c r="G751" s="2">
        <f t="shared" si="106"/>
        <v>5.3414895316357004E-3</v>
      </c>
      <c r="H751" s="2">
        <f t="shared" si="103"/>
        <v>1.4923002053142578</v>
      </c>
      <c r="I751" s="2">
        <f t="shared" si="104"/>
        <v>59.876422677022227</v>
      </c>
    </row>
    <row r="752" spans="1:9" ht="13.5" x14ac:dyDescent="0.25">
      <c r="A752" s="3">
        <v>43097</v>
      </c>
      <c r="B752" s="2">
        <v>3.8157000000000001</v>
      </c>
      <c r="C752" s="2">
        <f t="shared" si="99"/>
        <v>2.3700000000000276E-2</v>
      </c>
      <c r="D752" s="2">
        <f t="shared" si="100"/>
        <v>2.3700000000000276E-2</v>
      </c>
      <c r="E752" s="2">
        <f t="shared" si="101"/>
        <v>0</v>
      </c>
      <c r="F752" s="2">
        <f t="shared" si="106"/>
        <v>9.0945983586907964E-3</v>
      </c>
      <c r="G752" s="2">
        <f t="shared" si="106"/>
        <v>4.9599545650902939E-3</v>
      </c>
      <c r="H752" s="2">
        <f t="shared" si="103"/>
        <v>1.8336051750758795</v>
      </c>
      <c r="I752" s="2">
        <f t="shared" si="104"/>
        <v>64.709268292001141</v>
      </c>
    </row>
    <row r="753" spans="1:9" ht="13.5" x14ac:dyDescent="0.25">
      <c r="A753" s="3">
        <v>43098</v>
      </c>
      <c r="B753" s="2">
        <v>3.8393999999999999</v>
      </c>
      <c r="C753" s="2">
        <f t="shared" si="99"/>
        <v>2.3699999999999832E-2</v>
      </c>
      <c r="D753" s="2">
        <f t="shared" si="100"/>
        <v>2.3699999999999832E-2</v>
      </c>
      <c r="E753" s="2">
        <f t="shared" si="101"/>
        <v>0</v>
      </c>
      <c r="F753" s="2">
        <f t="shared" si="106"/>
        <v>1.0137841333070012E-2</v>
      </c>
      <c r="G753" s="2">
        <f t="shared" si="106"/>
        <v>4.6056720961552737E-3</v>
      </c>
      <c r="H753" s="2">
        <f t="shared" si="103"/>
        <v>2.201164373280696</v>
      </c>
      <c r="I753" s="2">
        <f t="shared" si="104"/>
        <v>68.76136669685738</v>
      </c>
    </row>
    <row r="754" spans="1:9" ht="13.5" x14ac:dyDescent="0.25">
      <c r="A754" s="3">
        <v>43102</v>
      </c>
      <c r="B754" s="2">
        <v>3.7019000000000002</v>
      </c>
      <c r="C754" s="2">
        <f t="shared" si="99"/>
        <v>-0.13749999999999973</v>
      </c>
      <c r="D754" s="2">
        <f t="shared" si="100"/>
        <v>0</v>
      </c>
      <c r="E754" s="2">
        <f t="shared" si="101"/>
        <v>0.13749999999999973</v>
      </c>
      <c r="F754" s="2">
        <f t="shared" si="106"/>
        <v>9.4137098092792974E-3</v>
      </c>
      <c r="G754" s="2">
        <f t="shared" si="106"/>
        <v>1.4098124089287021E-2</v>
      </c>
      <c r="H754" s="2">
        <f t="shared" si="103"/>
        <v>0.66772783028861638</v>
      </c>
      <c r="I754" s="2">
        <f t="shared" si="104"/>
        <v>40.038177582792969</v>
      </c>
    </row>
    <row r="755" spans="1:9" ht="13.5" x14ac:dyDescent="0.25">
      <c r="A755" s="3">
        <v>43103</v>
      </c>
      <c r="B755" s="2">
        <v>3.7067000000000001</v>
      </c>
      <c r="C755" s="2">
        <f t="shared" si="99"/>
        <v>4.7999999999999154E-3</v>
      </c>
      <c r="D755" s="2">
        <f t="shared" si="100"/>
        <v>4.7999999999999154E-3</v>
      </c>
      <c r="E755" s="2">
        <f t="shared" si="101"/>
        <v>0</v>
      </c>
      <c r="F755" s="2">
        <f t="shared" si="106"/>
        <v>9.0841591086164852E-3</v>
      </c>
      <c r="G755" s="2">
        <f t="shared" si="106"/>
        <v>1.3091115225766519E-2</v>
      </c>
      <c r="H755" s="2">
        <f t="shared" si="103"/>
        <v>0.69391789407953852</v>
      </c>
      <c r="I755" s="2">
        <f t="shared" si="104"/>
        <v>40.965261451270514</v>
      </c>
    </row>
    <row r="756" spans="1:9" ht="13.5" x14ac:dyDescent="0.25">
      <c r="A756" s="3">
        <v>43104</v>
      </c>
      <c r="B756" s="2">
        <v>3.7067000000000001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8.4352906008581651E-3</v>
      </c>
      <c r="G756" s="2">
        <f t="shared" si="106"/>
        <v>1.2156035566783196E-2</v>
      </c>
      <c r="H756" s="2">
        <f t="shared" si="103"/>
        <v>0.69391789407953852</v>
      </c>
      <c r="I756" s="2">
        <f t="shared" si="104"/>
        <v>40.965261451270514</v>
      </c>
    </row>
    <row r="757" spans="1:9" ht="13.5" x14ac:dyDescent="0.25">
      <c r="A757" s="3">
        <v>43105</v>
      </c>
      <c r="B757" s="2">
        <v>3.7067000000000001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7.8327698436540093E-3</v>
      </c>
      <c r="G757" s="2">
        <f t="shared" si="106"/>
        <v>1.1287747312012968E-2</v>
      </c>
      <c r="H757" s="2">
        <f t="shared" si="103"/>
        <v>0.69391789407953841</v>
      </c>
      <c r="I757" s="2">
        <f t="shared" si="104"/>
        <v>40.965261451270507</v>
      </c>
    </row>
    <row r="758" spans="1:9" ht="13.5" x14ac:dyDescent="0.25">
      <c r="A758" s="3">
        <v>43108</v>
      </c>
      <c r="B758" s="2">
        <v>3.7067000000000001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7.2732862833930082E-3</v>
      </c>
      <c r="G758" s="2">
        <f t="shared" si="106"/>
        <v>1.0481479646869185E-2</v>
      </c>
      <c r="H758" s="2">
        <f t="shared" si="103"/>
        <v>0.6939178940795383</v>
      </c>
      <c r="I758" s="2">
        <f t="shared" si="104"/>
        <v>40.965261451270507</v>
      </c>
    </row>
    <row r="759" spans="1:9" ht="13.5" x14ac:dyDescent="0.25">
      <c r="A759" s="3">
        <v>43109</v>
      </c>
      <c r="B759" s="2">
        <v>3.7067000000000001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6.7537658345792218E-3</v>
      </c>
      <c r="G759" s="2">
        <f t="shared" si="106"/>
        <v>9.7328025292356714E-3</v>
      </c>
      <c r="H759" s="2">
        <f t="shared" si="103"/>
        <v>0.69391789407953841</v>
      </c>
      <c r="I759" s="2">
        <f t="shared" si="104"/>
        <v>40.965261451270507</v>
      </c>
    </row>
    <row r="760" spans="1:9" ht="13.5" x14ac:dyDescent="0.25">
      <c r="A760" s="3">
        <v>43110</v>
      </c>
      <c r="B760" s="2">
        <v>3.7019000000000002</v>
      </c>
      <c r="C760" s="2">
        <f t="shared" si="99"/>
        <v>-4.7999999999999154E-3</v>
      </c>
      <c r="D760" s="2">
        <f t="shared" si="100"/>
        <v>0</v>
      </c>
      <c r="E760" s="2">
        <f t="shared" si="101"/>
        <v>4.7999999999999154E-3</v>
      </c>
      <c r="F760" s="2">
        <f t="shared" si="106"/>
        <v>6.2713539892521345E-3</v>
      </c>
      <c r="G760" s="2">
        <f t="shared" si="106"/>
        <v>9.3804594914331189E-3</v>
      </c>
      <c r="H760" s="2">
        <f t="shared" si="103"/>
        <v>0.66855509529992285</v>
      </c>
      <c r="I760" s="2">
        <f t="shared" si="104"/>
        <v>40.067906488862448</v>
      </c>
    </row>
    <row r="761" spans="1:9" ht="13.5" x14ac:dyDescent="0.25">
      <c r="A761" s="3">
        <v>43111</v>
      </c>
      <c r="B761" s="2">
        <v>3.7067000000000001</v>
      </c>
      <c r="C761" s="2">
        <f t="shared" si="99"/>
        <v>4.7999999999999154E-3</v>
      </c>
      <c r="D761" s="2">
        <f t="shared" si="100"/>
        <v>4.7999999999999154E-3</v>
      </c>
      <c r="E761" s="2">
        <f t="shared" si="101"/>
        <v>0</v>
      </c>
      <c r="F761" s="2">
        <f t="shared" si="106"/>
        <v>6.1662572757341183E-3</v>
      </c>
      <c r="G761" s="2">
        <f t="shared" si="106"/>
        <v>8.7104266706164672E-3</v>
      </c>
      <c r="H761" s="2">
        <f t="shared" si="103"/>
        <v>0.70791678856963625</v>
      </c>
      <c r="I761" s="2">
        <f t="shared" si="104"/>
        <v>41.449138114188202</v>
      </c>
    </row>
    <row r="762" spans="1:9" ht="13.5" x14ac:dyDescent="0.25">
      <c r="A762" s="3">
        <v>43112</v>
      </c>
      <c r="B762" s="2">
        <v>3.6924999999999999</v>
      </c>
      <c r="C762" s="2">
        <f t="shared" si="99"/>
        <v>-1.4200000000000212E-2</v>
      </c>
      <c r="D762" s="2">
        <f t="shared" si="100"/>
        <v>0</v>
      </c>
      <c r="E762" s="2">
        <f t="shared" si="101"/>
        <v>1.4200000000000212E-2</v>
      </c>
      <c r="F762" s="2">
        <f t="shared" si="106"/>
        <v>5.7258103274673957E-3</v>
      </c>
      <c r="G762" s="2">
        <f t="shared" si="106"/>
        <v>9.1025390512867333E-3</v>
      </c>
      <c r="H762" s="2">
        <f t="shared" si="103"/>
        <v>0.62903441503587909</v>
      </c>
      <c r="I762" s="2">
        <f t="shared" si="104"/>
        <v>38.613942666277232</v>
      </c>
    </row>
    <row r="763" spans="1:9" ht="13.5" x14ac:dyDescent="0.25">
      <c r="A763" s="3">
        <v>43115</v>
      </c>
      <c r="B763" s="2">
        <v>3.6972</v>
      </c>
      <c r="C763" s="2">
        <f t="shared" si="99"/>
        <v>4.7000000000001485E-3</v>
      </c>
      <c r="D763" s="2">
        <f t="shared" si="100"/>
        <v>4.7000000000001485E-3</v>
      </c>
      <c r="E763" s="2">
        <f t="shared" si="101"/>
        <v>0</v>
      </c>
      <c r="F763" s="2">
        <f t="shared" si="106"/>
        <v>5.6525381612197358E-3</v>
      </c>
      <c r="G763" s="2">
        <f t="shared" si="106"/>
        <v>8.4523576904805379E-3</v>
      </c>
      <c r="H763" s="2">
        <f t="shared" si="103"/>
        <v>0.66875283420457976</v>
      </c>
      <c r="I763" s="2">
        <f t="shared" si="104"/>
        <v>40.075008143632274</v>
      </c>
    </row>
    <row r="764" spans="1:9" ht="13.5" x14ac:dyDescent="0.25">
      <c r="A764" s="3">
        <v>43116</v>
      </c>
      <c r="B764" s="2">
        <v>3.6972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5.2487854354183261E-3</v>
      </c>
      <c r="G764" s="2">
        <f t="shared" si="106"/>
        <v>7.8486178554462143E-3</v>
      </c>
      <c r="H764" s="2">
        <f t="shared" si="103"/>
        <v>0.66875283420457976</v>
      </c>
      <c r="I764" s="2">
        <f t="shared" si="104"/>
        <v>40.075008143632274</v>
      </c>
    </row>
    <row r="765" spans="1:9" ht="13.5" x14ac:dyDescent="0.25">
      <c r="A765" s="3">
        <v>43117</v>
      </c>
      <c r="B765" s="2">
        <v>3.7067000000000001</v>
      </c>
      <c r="C765" s="2">
        <f t="shared" si="99"/>
        <v>9.5000000000000639E-3</v>
      </c>
      <c r="D765" s="2">
        <f t="shared" si="100"/>
        <v>9.5000000000000639E-3</v>
      </c>
      <c r="E765" s="2">
        <f t="shared" si="101"/>
        <v>0</v>
      </c>
      <c r="F765" s="2">
        <f t="shared" ref="F765:G780" si="107">((F764*13)+D765)/14</f>
        <v>5.5524436186027357E-3</v>
      </c>
      <c r="G765" s="2">
        <f t="shared" si="107"/>
        <v>7.2880022943429129E-3</v>
      </c>
      <c r="H765" s="2">
        <f t="shared" si="103"/>
        <v>0.76186084942819632</v>
      </c>
      <c r="I765" s="2">
        <f t="shared" si="104"/>
        <v>43.241828642452361</v>
      </c>
    </row>
    <row r="766" spans="1:9" ht="13.5" x14ac:dyDescent="0.25">
      <c r="A766" s="3">
        <v>43118</v>
      </c>
      <c r="B766" s="2">
        <v>3.7208999999999999</v>
      </c>
      <c r="C766" s="2">
        <f t="shared" si="99"/>
        <v>1.4199999999999768E-2</v>
      </c>
      <c r="D766" s="2">
        <f t="shared" si="100"/>
        <v>1.4199999999999768E-2</v>
      </c>
      <c r="E766" s="2">
        <f t="shared" si="101"/>
        <v>0</v>
      </c>
      <c r="F766" s="2">
        <f t="shared" si="107"/>
        <v>6.1701262172739529E-3</v>
      </c>
      <c r="G766" s="2">
        <f t="shared" si="107"/>
        <v>6.767430701889848E-3</v>
      </c>
      <c r="H766" s="2">
        <f t="shared" si="103"/>
        <v>0.91173836705131028</v>
      </c>
      <c r="I766" s="2">
        <f t="shared" si="104"/>
        <v>47.69158702702542</v>
      </c>
    </row>
    <row r="767" spans="1:9" ht="13.5" x14ac:dyDescent="0.25">
      <c r="A767" s="3">
        <v>43119</v>
      </c>
      <c r="B767" s="2">
        <v>3.7825000000000002</v>
      </c>
      <c r="C767" s="2">
        <f t="shared" si="99"/>
        <v>6.1600000000000321E-2</v>
      </c>
      <c r="D767" s="2">
        <f t="shared" si="100"/>
        <v>6.1600000000000321E-2</v>
      </c>
      <c r="E767" s="2">
        <f t="shared" si="101"/>
        <v>0</v>
      </c>
      <c r="F767" s="2">
        <f t="shared" si="107"/>
        <v>1.0129402916040123E-2</v>
      </c>
      <c r="G767" s="2">
        <f t="shared" si="107"/>
        <v>6.2840427946120022E-3</v>
      </c>
      <c r="H767" s="2">
        <f t="shared" si="103"/>
        <v>1.6119245598908347</v>
      </c>
      <c r="I767" s="2">
        <f t="shared" si="104"/>
        <v>61.714055016895472</v>
      </c>
    </row>
    <row r="768" spans="1:9" ht="13.5" x14ac:dyDescent="0.25">
      <c r="A768" s="3">
        <v>43122</v>
      </c>
      <c r="B768" s="2">
        <v>3.7446000000000002</v>
      </c>
      <c r="C768" s="2">
        <f t="shared" si="99"/>
        <v>-3.7900000000000045E-2</v>
      </c>
      <c r="D768" s="2">
        <f t="shared" si="100"/>
        <v>0</v>
      </c>
      <c r="E768" s="2">
        <f t="shared" si="101"/>
        <v>3.7900000000000045E-2</v>
      </c>
      <c r="F768" s="2">
        <f t="shared" si="107"/>
        <v>9.4058741363229718E-3</v>
      </c>
      <c r="G768" s="2">
        <f t="shared" si="107"/>
        <v>8.5423254521397197E-3</v>
      </c>
      <c r="H768" s="2">
        <f t="shared" si="103"/>
        <v>1.1010905858154756</v>
      </c>
      <c r="I768" s="2">
        <f t="shared" si="104"/>
        <v>52.405669381842479</v>
      </c>
    </row>
    <row r="769" spans="1:9" ht="13.5" x14ac:dyDescent="0.25">
      <c r="A769" s="3">
        <v>43123</v>
      </c>
      <c r="B769" s="2">
        <v>3.7446000000000002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8.7340259837284748E-3</v>
      </c>
      <c r="G769" s="2">
        <f t="shared" si="107"/>
        <v>7.9321593484154539E-3</v>
      </c>
      <c r="H769" s="2">
        <f t="shared" si="103"/>
        <v>1.1010905858154758</v>
      </c>
      <c r="I769" s="2">
        <f t="shared" si="104"/>
        <v>52.405669381842493</v>
      </c>
    </row>
    <row r="770" spans="1:9" ht="13.5" x14ac:dyDescent="0.25">
      <c r="A770" s="3">
        <v>43124</v>
      </c>
      <c r="B770" s="2">
        <v>3.7446000000000002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8.1101669848907265E-3</v>
      </c>
      <c r="G770" s="2">
        <f t="shared" si="107"/>
        <v>7.3655765378143499E-3</v>
      </c>
      <c r="H770" s="2">
        <f t="shared" si="103"/>
        <v>1.1010905858154758</v>
      </c>
      <c r="I770" s="2">
        <f t="shared" si="104"/>
        <v>52.405669381842493</v>
      </c>
    </row>
    <row r="771" spans="1:9" ht="13.5" x14ac:dyDescent="0.25">
      <c r="A771" s="3">
        <v>43125</v>
      </c>
      <c r="B771" s="2">
        <v>3.7446000000000002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7.5308693431128176E-3</v>
      </c>
      <c r="G771" s="2">
        <f t="shared" si="107"/>
        <v>6.8394639279704674E-3</v>
      </c>
      <c r="H771" s="2">
        <f t="shared" si="103"/>
        <v>1.1010905858154758</v>
      </c>
      <c r="I771" s="2">
        <f t="shared" si="104"/>
        <v>52.405669381842493</v>
      </c>
    </row>
    <row r="772" spans="1:9" ht="13.5" x14ac:dyDescent="0.25">
      <c r="A772" s="3">
        <v>43126</v>
      </c>
      <c r="B772" s="2">
        <v>3.7446000000000002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6.9929501043190451E-3</v>
      </c>
      <c r="G772" s="2">
        <f t="shared" si="107"/>
        <v>6.3509307902582914E-3</v>
      </c>
      <c r="H772" s="2">
        <f t="shared" si="103"/>
        <v>1.1010905858154758</v>
      </c>
      <c r="I772" s="2">
        <f t="shared" si="104"/>
        <v>52.405669381842493</v>
      </c>
    </row>
    <row r="773" spans="1:9" ht="13.5" x14ac:dyDescent="0.25">
      <c r="A773" s="3">
        <v>43129</v>
      </c>
      <c r="B773" s="2">
        <v>3.7446000000000002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6.4934536682962557E-3</v>
      </c>
      <c r="G773" s="2">
        <f t="shared" si="107"/>
        <v>5.8972928766684142E-3</v>
      </c>
      <c r="H773" s="2">
        <f t="shared" si="103"/>
        <v>1.1010905858154756</v>
      </c>
      <c r="I773" s="2">
        <f t="shared" si="104"/>
        <v>52.405669381842479</v>
      </c>
    </row>
    <row r="774" spans="1:9" ht="13.5" x14ac:dyDescent="0.25">
      <c r="A774" s="3">
        <v>43130</v>
      </c>
      <c r="B774" s="2">
        <v>3.7446000000000002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6.0296355491322373E-3</v>
      </c>
      <c r="G774" s="2">
        <f t="shared" si="107"/>
        <v>5.4760576711920996E-3</v>
      </c>
      <c r="H774" s="2">
        <f t="shared" si="103"/>
        <v>1.1010905858154754</v>
      </c>
      <c r="I774" s="2">
        <f t="shared" si="104"/>
        <v>52.405669381842479</v>
      </c>
    </row>
    <row r="775" spans="1:9" ht="13.5" x14ac:dyDescent="0.25">
      <c r="A775" s="3">
        <v>43131</v>
      </c>
      <c r="B775" s="2">
        <v>3.7446000000000002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5.5989472956227918E-3</v>
      </c>
      <c r="G775" s="2">
        <f t="shared" si="107"/>
        <v>5.084910694678378E-3</v>
      </c>
      <c r="H775" s="2">
        <f t="shared" si="103"/>
        <v>1.1010905858154756</v>
      </c>
      <c r="I775" s="2">
        <f t="shared" si="104"/>
        <v>52.405669381842479</v>
      </c>
    </row>
    <row r="776" spans="1:9" ht="13.5" x14ac:dyDescent="0.25">
      <c r="A776" s="3">
        <v>43132</v>
      </c>
      <c r="B776" s="2">
        <v>3.7541000000000002</v>
      </c>
      <c r="C776" s="2">
        <f t="shared" si="108"/>
        <v>9.5000000000000639E-3</v>
      </c>
      <c r="D776" s="2">
        <f t="shared" si="109"/>
        <v>9.5000000000000639E-3</v>
      </c>
      <c r="E776" s="2">
        <f t="shared" si="110"/>
        <v>0</v>
      </c>
      <c r="F776" s="2">
        <f t="shared" si="107"/>
        <v>5.8775939173640254E-3</v>
      </c>
      <c r="G776" s="2">
        <f t="shared" si="107"/>
        <v>4.7217027879156367E-3</v>
      </c>
      <c r="H776" s="2">
        <f t="shared" si="103"/>
        <v>1.2448038729601294</v>
      </c>
      <c r="I776" s="2">
        <f t="shared" si="104"/>
        <v>55.452678425695083</v>
      </c>
    </row>
    <row r="777" spans="1:9" ht="13.5" x14ac:dyDescent="0.25">
      <c r="A777" s="3">
        <v>43133</v>
      </c>
      <c r="B777" s="2">
        <v>3.7587999999999999</v>
      </c>
      <c r="C777" s="2">
        <f t="shared" si="108"/>
        <v>4.6999999999997044E-3</v>
      </c>
      <c r="D777" s="2">
        <f t="shared" si="109"/>
        <v>4.6999999999997044E-3</v>
      </c>
      <c r="E777" s="2">
        <f t="shared" si="110"/>
        <v>0</v>
      </c>
      <c r="F777" s="2">
        <f t="shared" si="107"/>
        <v>5.7934800661237169E-3</v>
      </c>
      <c r="G777" s="2">
        <f t="shared" si="107"/>
        <v>4.3844383030645197E-3</v>
      </c>
      <c r="H777" s="2">
        <f t="shared" si="103"/>
        <v>1.3213733814145228</v>
      </c>
      <c r="I777" s="2">
        <f t="shared" si="104"/>
        <v>56.922052781071663</v>
      </c>
    </row>
    <row r="778" spans="1:9" ht="13.5" x14ac:dyDescent="0.25">
      <c r="A778" s="3">
        <v>43136</v>
      </c>
      <c r="B778" s="2">
        <v>3.7587999999999999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5.3796600614005943E-3</v>
      </c>
      <c r="G778" s="2">
        <f t="shared" si="107"/>
        <v>4.0712641385599107E-3</v>
      </c>
      <c r="H778" s="2">
        <f t="shared" si="103"/>
        <v>1.321373381414523</v>
      </c>
      <c r="I778" s="2">
        <f t="shared" si="104"/>
        <v>56.92205278107167</v>
      </c>
    </row>
    <row r="779" spans="1:9" ht="13.5" x14ac:dyDescent="0.25">
      <c r="A779" s="3">
        <v>43137</v>
      </c>
      <c r="B779" s="2">
        <v>3.7587999999999999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4.9953986284434083E-3</v>
      </c>
      <c r="G779" s="2">
        <f t="shared" si="107"/>
        <v>3.7804595572342027E-3</v>
      </c>
      <c r="H779" s="2">
        <f t="shared" si="103"/>
        <v>1.3213733814145228</v>
      </c>
      <c r="I779" s="2">
        <f t="shared" si="104"/>
        <v>56.922052781071663</v>
      </c>
    </row>
    <row r="780" spans="1:9" ht="13.5" x14ac:dyDescent="0.25">
      <c r="A780" s="3">
        <v>43138</v>
      </c>
      <c r="B780" s="2">
        <v>3.7587999999999999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4.638584440697451E-3</v>
      </c>
      <c r="G780" s="2">
        <f t="shared" si="107"/>
        <v>3.510426731717474E-3</v>
      </c>
      <c r="H780" s="2">
        <f t="shared" si="103"/>
        <v>1.321373381414523</v>
      </c>
      <c r="I780" s="2">
        <f t="shared" si="104"/>
        <v>56.92205278107167</v>
      </c>
    </row>
    <row r="781" spans="1:9" ht="13.5" x14ac:dyDescent="0.25">
      <c r="A781" s="3">
        <v>43139</v>
      </c>
      <c r="B781" s="2">
        <v>3.7587999999999999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4.3072569806476332E-3</v>
      </c>
      <c r="G781" s="2">
        <f t="shared" si="111"/>
        <v>3.259681965166226E-3</v>
      </c>
      <c r="H781" s="2">
        <f t="shared" si="103"/>
        <v>1.321373381414523</v>
      </c>
      <c r="I781" s="2">
        <f t="shared" si="104"/>
        <v>56.92205278107167</v>
      </c>
    </row>
    <row r="782" spans="1:9" ht="13.5" x14ac:dyDescent="0.25">
      <c r="A782" s="3">
        <v>43140</v>
      </c>
      <c r="B782" s="2">
        <v>3.7635999999999998</v>
      </c>
      <c r="C782" s="2">
        <f t="shared" si="108"/>
        <v>4.7999999999999154E-3</v>
      </c>
      <c r="D782" s="2">
        <f t="shared" si="109"/>
        <v>4.7999999999999154E-3</v>
      </c>
      <c r="E782" s="2">
        <f t="shared" si="110"/>
        <v>0</v>
      </c>
      <c r="F782" s="2">
        <f t="shared" si="111"/>
        <v>4.3424529106013679E-3</v>
      </c>
      <c r="G782" s="2">
        <f t="shared" si="111"/>
        <v>3.0268475390829242E-3</v>
      </c>
      <c r="H782" s="2">
        <f t="shared" si="103"/>
        <v>1.4346454040156402</v>
      </c>
      <c r="I782" s="2">
        <f t="shared" si="104"/>
        <v>58.926256844194796</v>
      </c>
    </row>
    <row r="783" spans="1:9" ht="13.5" x14ac:dyDescent="0.25">
      <c r="A783" s="3">
        <v>43143</v>
      </c>
      <c r="B783" s="2">
        <v>3.7635999999999998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4.0322777027012703E-3</v>
      </c>
      <c r="G783" s="2">
        <f t="shared" si="111"/>
        <v>2.8106441434341441E-3</v>
      </c>
      <c r="H783" s="2">
        <f t="shared" si="103"/>
        <v>1.43464540401564</v>
      </c>
      <c r="I783" s="2">
        <f t="shared" si="104"/>
        <v>58.926256844194796</v>
      </c>
    </row>
    <row r="784" spans="1:9" ht="13.5" x14ac:dyDescent="0.25">
      <c r="A784" s="3">
        <v>43144</v>
      </c>
      <c r="B784" s="2">
        <v>3.8157000000000001</v>
      </c>
      <c r="C784" s="2">
        <f t="shared" si="108"/>
        <v>5.2100000000000257E-2</v>
      </c>
      <c r="D784" s="2">
        <f t="shared" si="109"/>
        <v>5.2100000000000257E-2</v>
      </c>
      <c r="E784" s="2">
        <f t="shared" si="110"/>
        <v>0</v>
      </c>
      <c r="F784" s="2">
        <f t="shared" si="111"/>
        <v>7.4656864382226257E-3</v>
      </c>
      <c r="G784" s="2">
        <f t="shared" si="111"/>
        <v>2.6098838474745622E-3</v>
      </c>
      <c r="H784" s="2">
        <f t="shared" si="103"/>
        <v>2.8605435622917668</v>
      </c>
      <c r="I784" s="2">
        <f t="shared" si="104"/>
        <v>74.096911902054501</v>
      </c>
    </row>
    <row r="785" spans="1:9" ht="13.5" x14ac:dyDescent="0.25">
      <c r="A785" s="3">
        <v>43145</v>
      </c>
      <c r="B785" s="2">
        <v>3.7919999999999998</v>
      </c>
      <c r="C785" s="2">
        <f t="shared" si="108"/>
        <v>-2.3700000000000276E-2</v>
      </c>
      <c r="D785" s="2">
        <f t="shared" si="109"/>
        <v>0</v>
      </c>
      <c r="E785" s="2">
        <f t="shared" si="110"/>
        <v>2.3700000000000276E-2</v>
      </c>
      <c r="F785" s="2">
        <f t="shared" si="111"/>
        <v>6.9324231212067244E-3</v>
      </c>
      <c r="G785" s="2">
        <f t="shared" si="111"/>
        <v>4.1163207155121128E-3</v>
      </c>
      <c r="H785" s="2">
        <f t="shared" ref="H785:H848" si="112">F785/G785</f>
        <v>1.6841309509927871</v>
      </c>
      <c r="I785" s="2">
        <f t="shared" ref="I785:I848" si="113">IF(G785=0,100,100-(100/(1+H785)))</f>
        <v>62.743993558506261</v>
      </c>
    </row>
    <row r="786" spans="1:9" ht="13.5" x14ac:dyDescent="0.25">
      <c r="A786" s="3">
        <v>43146</v>
      </c>
      <c r="B786" s="2">
        <v>3.7919999999999998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6.43725004112053E-3</v>
      </c>
      <c r="G786" s="2">
        <f t="shared" si="111"/>
        <v>3.8222978072612475E-3</v>
      </c>
      <c r="H786" s="2">
        <f t="shared" si="112"/>
        <v>1.6841309509927871</v>
      </c>
      <c r="I786" s="2">
        <f t="shared" si="113"/>
        <v>62.743993558506261</v>
      </c>
    </row>
    <row r="787" spans="1:9" ht="13.5" x14ac:dyDescent="0.25">
      <c r="A787" s="3">
        <v>43147</v>
      </c>
      <c r="B787" s="2">
        <v>3.8062</v>
      </c>
      <c r="C787" s="2">
        <f t="shared" si="108"/>
        <v>1.4200000000000212E-2</v>
      </c>
      <c r="D787" s="2">
        <f t="shared" si="109"/>
        <v>1.4200000000000212E-2</v>
      </c>
      <c r="E787" s="2">
        <f t="shared" si="110"/>
        <v>0</v>
      </c>
      <c r="F787" s="2">
        <f t="shared" si="111"/>
        <v>6.9917321810405077E-3</v>
      </c>
      <c r="G787" s="2">
        <f t="shared" si="111"/>
        <v>3.5492765353140154E-3</v>
      </c>
      <c r="H787" s="2">
        <f t="shared" si="112"/>
        <v>1.9699034751097317</v>
      </c>
      <c r="I787" s="2">
        <f t="shared" si="113"/>
        <v>66.328872019551</v>
      </c>
    </row>
    <row r="788" spans="1:9" ht="13.5" x14ac:dyDescent="0.25">
      <c r="A788" s="3">
        <v>43150</v>
      </c>
      <c r="B788" s="2">
        <v>3.8441000000000001</v>
      </c>
      <c r="C788" s="2">
        <f t="shared" si="108"/>
        <v>3.7900000000000045E-2</v>
      </c>
      <c r="D788" s="2">
        <f t="shared" si="109"/>
        <v>3.7900000000000045E-2</v>
      </c>
      <c r="E788" s="2">
        <f t="shared" si="110"/>
        <v>0</v>
      </c>
      <c r="F788" s="2">
        <f t="shared" si="111"/>
        <v>9.1994655966804745E-3</v>
      </c>
      <c r="G788" s="2">
        <f t="shared" si="111"/>
        <v>3.2957567827915858E-3</v>
      </c>
      <c r="H788" s="2">
        <f t="shared" si="112"/>
        <v>2.79130597400707</v>
      </c>
      <c r="I788" s="2">
        <f t="shared" si="113"/>
        <v>73.623864524363626</v>
      </c>
    </row>
    <row r="789" spans="1:9" ht="13.5" x14ac:dyDescent="0.25">
      <c r="A789" s="3">
        <v>43151</v>
      </c>
      <c r="B789" s="2">
        <v>3.8441000000000001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8.5423609112032974E-3</v>
      </c>
      <c r="G789" s="2">
        <f t="shared" si="111"/>
        <v>3.0603455840207583E-3</v>
      </c>
      <c r="H789" s="2">
        <f t="shared" si="112"/>
        <v>2.7913059740070696</v>
      </c>
      <c r="I789" s="2">
        <f t="shared" si="113"/>
        <v>73.623864524363626</v>
      </c>
    </row>
    <row r="790" spans="1:9" ht="13.5" x14ac:dyDescent="0.25">
      <c r="A790" s="3">
        <v>43152</v>
      </c>
      <c r="B790" s="2">
        <v>3.8489</v>
      </c>
      <c r="C790" s="2">
        <f t="shared" si="108"/>
        <v>4.7999999999999154E-3</v>
      </c>
      <c r="D790" s="2">
        <f t="shared" si="109"/>
        <v>4.7999999999999154E-3</v>
      </c>
      <c r="E790" s="2">
        <f t="shared" si="110"/>
        <v>0</v>
      </c>
      <c r="F790" s="2">
        <f t="shared" si="111"/>
        <v>8.2750494175459124E-3</v>
      </c>
      <c r="G790" s="2">
        <f t="shared" si="111"/>
        <v>2.8417494708764183E-3</v>
      </c>
      <c r="H790" s="2">
        <f t="shared" si="112"/>
        <v>2.9119559983568224</v>
      </c>
      <c r="I790" s="2">
        <f t="shared" si="113"/>
        <v>74.437340286546174</v>
      </c>
    </row>
    <row r="791" spans="1:9" ht="13.5" x14ac:dyDescent="0.25">
      <c r="A791" s="3">
        <v>43153</v>
      </c>
      <c r="B791" s="2">
        <v>3.8582999999999998</v>
      </c>
      <c r="C791" s="2">
        <f t="shared" si="108"/>
        <v>9.3999999999998529E-3</v>
      </c>
      <c r="D791" s="2">
        <f t="shared" si="109"/>
        <v>9.3999999999998529E-3</v>
      </c>
      <c r="E791" s="2">
        <f t="shared" si="110"/>
        <v>0</v>
      </c>
      <c r="F791" s="2">
        <f t="shared" si="111"/>
        <v>8.3554030305783376E-3</v>
      </c>
      <c r="G791" s="2">
        <f t="shared" si="111"/>
        <v>2.6387673658138169E-3</v>
      </c>
      <c r="H791" s="2">
        <f t="shared" si="112"/>
        <v>3.1664038061200839</v>
      </c>
      <c r="I791" s="2">
        <f t="shared" si="113"/>
        <v>75.998485827727805</v>
      </c>
    </row>
    <row r="792" spans="1:9" ht="13.5" x14ac:dyDescent="0.25">
      <c r="A792" s="3">
        <v>43154</v>
      </c>
      <c r="B792" s="2">
        <v>3.8489</v>
      </c>
      <c r="C792" s="2">
        <f t="shared" si="108"/>
        <v>-9.3999999999998529E-3</v>
      </c>
      <c r="D792" s="2">
        <f t="shared" si="109"/>
        <v>0</v>
      </c>
      <c r="E792" s="2">
        <f t="shared" si="110"/>
        <v>9.3999999999998529E-3</v>
      </c>
      <c r="F792" s="2">
        <f t="shared" si="111"/>
        <v>7.7585885283941707E-3</v>
      </c>
      <c r="G792" s="2">
        <f t="shared" si="111"/>
        <v>3.1217125539699624E-3</v>
      </c>
      <c r="H792" s="2">
        <f t="shared" si="112"/>
        <v>2.4853628879210463</v>
      </c>
      <c r="I792" s="2">
        <f t="shared" si="113"/>
        <v>71.308583003921257</v>
      </c>
    </row>
    <row r="793" spans="1:9" ht="13.5" x14ac:dyDescent="0.25">
      <c r="A793" s="3">
        <v>43157</v>
      </c>
      <c r="B793" s="2">
        <v>3.8631000000000002</v>
      </c>
      <c r="C793" s="2">
        <f t="shared" si="108"/>
        <v>1.4200000000000212E-2</v>
      </c>
      <c r="D793" s="2">
        <f t="shared" si="109"/>
        <v>1.4200000000000212E-2</v>
      </c>
      <c r="E793" s="2">
        <f t="shared" si="110"/>
        <v>0</v>
      </c>
      <c r="F793" s="2">
        <f t="shared" si="111"/>
        <v>8.2186893477946017E-3</v>
      </c>
      <c r="G793" s="2">
        <f t="shared" si="111"/>
        <v>2.898733085829251E-3</v>
      </c>
      <c r="H793" s="2">
        <f t="shared" si="112"/>
        <v>2.8352694451146583</v>
      </c>
      <c r="I793" s="2">
        <f t="shared" si="113"/>
        <v>73.92621263484385</v>
      </c>
    </row>
    <row r="794" spans="1:9" ht="13.5" x14ac:dyDescent="0.25">
      <c r="A794" s="3">
        <v>43158</v>
      </c>
      <c r="B794" s="2">
        <v>3.8725999999999998</v>
      </c>
      <c r="C794" s="2">
        <f t="shared" si="108"/>
        <v>9.4999999999996199E-3</v>
      </c>
      <c r="D794" s="2">
        <f t="shared" si="109"/>
        <v>9.4999999999996199E-3</v>
      </c>
      <c r="E794" s="2">
        <f t="shared" si="110"/>
        <v>0</v>
      </c>
      <c r="F794" s="2">
        <f t="shared" si="111"/>
        <v>8.3102115372378181E-3</v>
      </c>
      <c r="G794" s="2">
        <f t="shared" si="111"/>
        <v>2.6916807225557328E-3</v>
      </c>
      <c r="H794" s="2">
        <f t="shared" si="112"/>
        <v>3.0873689689865325</v>
      </c>
      <c r="I794" s="2">
        <f t="shared" si="113"/>
        <v>75.534383913279271</v>
      </c>
    </row>
    <row r="795" spans="1:9" ht="13.5" x14ac:dyDescent="0.25">
      <c r="A795" s="3">
        <v>43159</v>
      </c>
      <c r="B795" s="2">
        <v>3.8725999999999998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7.7166249988636889E-3</v>
      </c>
      <c r="G795" s="2">
        <f t="shared" si="111"/>
        <v>2.499417813801752E-3</v>
      </c>
      <c r="H795" s="2">
        <f t="shared" si="112"/>
        <v>3.0873689689865329</v>
      </c>
      <c r="I795" s="2">
        <f t="shared" si="113"/>
        <v>75.534383913279285</v>
      </c>
    </row>
    <row r="796" spans="1:9" ht="13.5" x14ac:dyDescent="0.25">
      <c r="A796" s="3">
        <v>43160</v>
      </c>
      <c r="B796" s="2">
        <v>3.8868</v>
      </c>
      <c r="C796" s="2">
        <f t="shared" si="108"/>
        <v>1.4200000000000212E-2</v>
      </c>
      <c r="D796" s="2">
        <f t="shared" si="109"/>
        <v>1.4200000000000212E-2</v>
      </c>
      <c r="E796" s="2">
        <f t="shared" si="110"/>
        <v>0</v>
      </c>
      <c r="F796" s="2">
        <f t="shared" si="111"/>
        <v>8.1797232132305841E-3</v>
      </c>
      <c r="G796" s="2">
        <f t="shared" si="111"/>
        <v>2.3208879699587698E-3</v>
      </c>
      <c r="H796" s="2">
        <f t="shared" si="112"/>
        <v>3.5243938178437348</v>
      </c>
      <c r="I796" s="2">
        <f t="shared" si="113"/>
        <v>77.897591583294428</v>
      </c>
    </row>
    <row r="797" spans="1:9" ht="13.5" x14ac:dyDescent="0.25">
      <c r="A797" s="3">
        <v>43161</v>
      </c>
      <c r="B797" s="2">
        <v>3.8868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7.5954572694283988E-3</v>
      </c>
      <c r="G797" s="2">
        <f t="shared" si="114"/>
        <v>2.1551102578188574E-3</v>
      </c>
      <c r="H797" s="2">
        <f t="shared" si="112"/>
        <v>3.5243938178437348</v>
      </c>
      <c r="I797" s="2">
        <f t="shared" si="113"/>
        <v>77.897591583294428</v>
      </c>
    </row>
    <row r="798" spans="1:9" ht="13.5" x14ac:dyDescent="0.25">
      <c r="A798" s="3">
        <v>43164</v>
      </c>
      <c r="B798" s="2">
        <v>3.8868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7.0529246073263701E-3</v>
      </c>
      <c r="G798" s="2">
        <f t="shared" si="114"/>
        <v>2.0011738108317964E-3</v>
      </c>
      <c r="H798" s="2">
        <f t="shared" si="112"/>
        <v>3.5243938178437344</v>
      </c>
      <c r="I798" s="2">
        <f t="shared" si="113"/>
        <v>77.897591583294428</v>
      </c>
    </row>
    <row r="799" spans="1:9" ht="13.5" x14ac:dyDescent="0.25">
      <c r="A799" s="3">
        <v>43165</v>
      </c>
      <c r="B799" s="2">
        <v>3.8915000000000002</v>
      </c>
      <c r="C799" s="2">
        <f t="shared" si="108"/>
        <v>4.7000000000001485E-3</v>
      </c>
      <c r="D799" s="2">
        <f t="shared" si="109"/>
        <v>4.7000000000001485E-3</v>
      </c>
      <c r="E799" s="2">
        <f t="shared" si="110"/>
        <v>0</v>
      </c>
      <c r="F799" s="2">
        <f t="shared" si="114"/>
        <v>6.8848585639459253E-3</v>
      </c>
      <c r="G799" s="2">
        <f t="shared" si="114"/>
        <v>1.8582328243438111E-3</v>
      </c>
      <c r="H799" s="2">
        <f t="shared" si="112"/>
        <v>3.7050570164032823</v>
      </c>
      <c r="I799" s="2">
        <f t="shared" si="113"/>
        <v>78.746272435940924</v>
      </c>
    </row>
    <row r="800" spans="1:9" ht="13.5" x14ac:dyDescent="0.25">
      <c r="A800" s="3">
        <v>43166</v>
      </c>
      <c r="B800" s="2">
        <v>3.9104999999999999</v>
      </c>
      <c r="C800" s="2">
        <f t="shared" si="108"/>
        <v>1.8999999999999684E-2</v>
      </c>
      <c r="D800" s="2">
        <f t="shared" si="109"/>
        <v>1.8999999999999684E-2</v>
      </c>
      <c r="E800" s="2">
        <f t="shared" si="110"/>
        <v>0</v>
      </c>
      <c r="F800" s="2">
        <f t="shared" si="114"/>
        <v>7.7502258093783364E-3</v>
      </c>
      <c r="G800" s="2">
        <f t="shared" si="114"/>
        <v>1.7255019083192533E-3</v>
      </c>
      <c r="H800" s="2">
        <f t="shared" si="112"/>
        <v>4.4915776517034054</v>
      </c>
      <c r="I800" s="2">
        <f t="shared" si="113"/>
        <v>81.79029664289979</v>
      </c>
    </row>
    <row r="801" spans="1:9" ht="13.5" x14ac:dyDescent="0.25">
      <c r="A801" s="3">
        <v>43167</v>
      </c>
      <c r="B801" s="2">
        <v>3.9437000000000002</v>
      </c>
      <c r="C801" s="2">
        <f t="shared" si="108"/>
        <v>3.320000000000034E-2</v>
      </c>
      <c r="D801" s="2">
        <f t="shared" si="109"/>
        <v>3.320000000000034E-2</v>
      </c>
      <c r="E801" s="2">
        <f t="shared" si="110"/>
        <v>0</v>
      </c>
      <c r="F801" s="2">
        <f t="shared" si="114"/>
        <v>9.5680668229941954E-3</v>
      </c>
      <c r="G801" s="2">
        <f t="shared" si="114"/>
        <v>1.6022517720107354E-3</v>
      </c>
      <c r="H801" s="2">
        <f t="shared" si="112"/>
        <v>5.9716375354584956</v>
      </c>
      <c r="I801" s="2">
        <f t="shared" si="113"/>
        <v>85.656167651948437</v>
      </c>
    </row>
    <row r="802" spans="1:9" ht="13.5" x14ac:dyDescent="0.25">
      <c r="A802" s="3">
        <v>43168</v>
      </c>
      <c r="B802" s="2">
        <v>3.9626000000000001</v>
      </c>
      <c r="C802" s="2">
        <f t="shared" si="108"/>
        <v>1.8899999999999917E-2</v>
      </c>
      <c r="D802" s="2">
        <f t="shared" si="109"/>
        <v>1.8899999999999917E-2</v>
      </c>
      <c r="E802" s="2">
        <f t="shared" si="110"/>
        <v>0</v>
      </c>
      <c r="F802" s="2">
        <f t="shared" si="114"/>
        <v>1.0234633478494603E-2</v>
      </c>
      <c r="G802" s="2">
        <f t="shared" si="114"/>
        <v>1.4878052168671113E-3</v>
      </c>
      <c r="H802" s="2">
        <f t="shared" si="112"/>
        <v>6.8790143780015702</v>
      </c>
      <c r="I802" s="2">
        <f t="shared" si="113"/>
        <v>87.308057175374273</v>
      </c>
    </row>
    <row r="803" spans="1:9" ht="13.5" x14ac:dyDescent="0.25">
      <c r="A803" s="3">
        <v>43171</v>
      </c>
      <c r="B803" s="2">
        <v>3.9815999999999998</v>
      </c>
      <c r="C803" s="2">
        <f t="shared" si="108"/>
        <v>1.8999999999999684E-2</v>
      </c>
      <c r="D803" s="2">
        <f t="shared" si="109"/>
        <v>1.8999999999999684E-2</v>
      </c>
      <c r="E803" s="2">
        <f t="shared" si="110"/>
        <v>0</v>
      </c>
      <c r="F803" s="2">
        <f t="shared" si="114"/>
        <v>1.0860731087173536E-2</v>
      </c>
      <c r="G803" s="2">
        <f t="shared" si="114"/>
        <v>1.3815334156623176E-3</v>
      </c>
      <c r="H803" s="2">
        <f t="shared" si="112"/>
        <v>7.8613596776208405</v>
      </c>
      <c r="I803" s="2">
        <f t="shared" si="113"/>
        <v>88.715050100883758</v>
      </c>
    </row>
    <row r="804" spans="1:9" ht="13.5" x14ac:dyDescent="0.25">
      <c r="A804" s="3">
        <v>43172</v>
      </c>
      <c r="B804" s="2">
        <v>3.9815999999999998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1.0084964580946853E-2</v>
      </c>
      <c r="G804" s="2">
        <f t="shared" si="114"/>
        <v>1.2828524574007235E-3</v>
      </c>
      <c r="H804" s="2">
        <f t="shared" si="112"/>
        <v>7.8613596776208388</v>
      </c>
      <c r="I804" s="2">
        <f t="shared" si="113"/>
        <v>88.715050100883758</v>
      </c>
    </row>
    <row r="805" spans="1:9" ht="13.5" x14ac:dyDescent="0.25">
      <c r="A805" s="3">
        <v>43173</v>
      </c>
      <c r="B805" s="2">
        <v>3.9815999999999998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9.3646099680220769E-3</v>
      </c>
      <c r="G805" s="2">
        <f t="shared" si="114"/>
        <v>1.1912201390149575E-3</v>
      </c>
      <c r="H805" s="2">
        <f t="shared" si="112"/>
        <v>7.8613596776208388</v>
      </c>
      <c r="I805" s="2">
        <f t="shared" si="113"/>
        <v>88.715050100883758</v>
      </c>
    </row>
    <row r="806" spans="1:9" ht="13.5" x14ac:dyDescent="0.25">
      <c r="A806" s="3">
        <v>43174</v>
      </c>
      <c r="B806" s="2">
        <v>4.0289999999999999</v>
      </c>
      <c r="C806" s="2">
        <f t="shared" si="108"/>
        <v>4.7400000000000109E-2</v>
      </c>
      <c r="D806" s="2">
        <f t="shared" si="109"/>
        <v>4.7400000000000109E-2</v>
      </c>
      <c r="E806" s="2">
        <f t="shared" si="110"/>
        <v>0</v>
      </c>
      <c r="F806" s="2">
        <f t="shared" si="114"/>
        <v>1.2081423541734793E-2</v>
      </c>
      <c r="G806" s="2">
        <f t="shared" si="114"/>
        <v>1.106132986228175E-3</v>
      </c>
      <c r="H806" s="2">
        <f t="shared" si="112"/>
        <v>10.922216127855911</v>
      </c>
      <c r="I806" s="2">
        <f t="shared" si="113"/>
        <v>91.612297669528658</v>
      </c>
    </row>
    <row r="807" spans="1:9" ht="13.5" x14ac:dyDescent="0.25">
      <c r="A807" s="3">
        <v>43175</v>
      </c>
      <c r="B807" s="2">
        <v>4.2706999999999997</v>
      </c>
      <c r="C807" s="2">
        <f t="shared" si="108"/>
        <v>0.2416999999999998</v>
      </c>
      <c r="D807" s="2">
        <f t="shared" si="109"/>
        <v>0.2416999999999998</v>
      </c>
      <c r="E807" s="2">
        <f t="shared" si="110"/>
        <v>0</v>
      </c>
      <c r="F807" s="2">
        <f t="shared" si="114"/>
        <v>2.8482750431610866E-2</v>
      </c>
      <c r="G807" s="2">
        <f t="shared" si="114"/>
        <v>1.0271234872118768E-3</v>
      </c>
      <c r="H807" s="2">
        <f t="shared" si="112"/>
        <v>27.730599860905912</v>
      </c>
      <c r="I807" s="2">
        <f t="shared" si="113"/>
        <v>96.51939045880934</v>
      </c>
    </row>
    <row r="808" spans="1:9" ht="13.5" x14ac:dyDescent="0.25">
      <c r="A808" s="3">
        <v>43178</v>
      </c>
      <c r="B808" s="2">
        <v>4.4603000000000002</v>
      </c>
      <c r="C808" s="2">
        <f t="shared" si="108"/>
        <v>0.18960000000000043</v>
      </c>
      <c r="D808" s="2">
        <f t="shared" si="109"/>
        <v>0.18960000000000043</v>
      </c>
      <c r="E808" s="2">
        <f t="shared" si="110"/>
        <v>0</v>
      </c>
      <c r="F808" s="2">
        <f t="shared" si="114"/>
        <v>3.9991125400781549E-2</v>
      </c>
      <c r="G808" s="2">
        <f t="shared" si="114"/>
        <v>9.537575238395998E-4</v>
      </c>
      <c r="H808" s="2">
        <f t="shared" si="112"/>
        <v>41.930075937736078</v>
      </c>
      <c r="I808" s="2">
        <f t="shared" si="113"/>
        <v>97.670630721803619</v>
      </c>
    </row>
    <row r="809" spans="1:9" ht="13.5" x14ac:dyDescent="0.25">
      <c r="A809" s="3">
        <v>43180</v>
      </c>
      <c r="B809" s="2">
        <v>4.6356999999999999</v>
      </c>
      <c r="C809" s="2">
        <f t="shared" si="108"/>
        <v>0.17539999999999978</v>
      </c>
      <c r="D809" s="2">
        <f t="shared" si="109"/>
        <v>0.17539999999999978</v>
      </c>
      <c r="E809" s="2">
        <f t="shared" si="110"/>
        <v>0</v>
      </c>
      <c r="F809" s="2">
        <f t="shared" si="114"/>
        <v>4.9663187872154284E-2</v>
      </c>
      <c r="G809" s="2">
        <f t="shared" si="114"/>
        <v>8.8563198642248558E-4</v>
      </c>
      <c r="H809" s="2">
        <f t="shared" si="112"/>
        <v>56.0765516981483</v>
      </c>
      <c r="I809" s="2">
        <f t="shared" si="113"/>
        <v>98.247967036816547</v>
      </c>
    </row>
    <row r="810" spans="1:9" ht="13.5" x14ac:dyDescent="0.25">
      <c r="A810" s="3">
        <v>43181</v>
      </c>
      <c r="B810" s="2">
        <v>4.6736000000000004</v>
      </c>
      <c r="C810" s="2">
        <f t="shared" si="108"/>
        <v>3.7900000000000489E-2</v>
      </c>
      <c r="D810" s="2">
        <f t="shared" si="109"/>
        <v>3.7900000000000489E-2</v>
      </c>
      <c r="E810" s="2">
        <f t="shared" si="110"/>
        <v>0</v>
      </c>
      <c r="F810" s="2">
        <f t="shared" si="114"/>
        <v>4.882296016700044E-2</v>
      </c>
      <c r="G810" s="2">
        <f t="shared" si="114"/>
        <v>8.2237255882087947E-4</v>
      </c>
      <c r="H810" s="2">
        <f t="shared" si="112"/>
        <v>59.368420849308208</v>
      </c>
      <c r="I810" s="2">
        <f t="shared" si="113"/>
        <v>98.343504789538557</v>
      </c>
    </row>
    <row r="811" spans="1:9" ht="13.5" x14ac:dyDescent="0.25">
      <c r="A811" s="3">
        <v>43182</v>
      </c>
      <c r="B811" s="2">
        <v>4.6688999999999998</v>
      </c>
      <c r="C811" s="2">
        <f t="shared" si="108"/>
        <v>-4.7000000000005926E-3</v>
      </c>
      <c r="D811" s="2">
        <f t="shared" si="109"/>
        <v>0</v>
      </c>
      <c r="E811" s="2">
        <f t="shared" si="110"/>
        <v>4.7000000000005926E-3</v>
      </c>
      <c r="F811" s="2">
        <f t="shared" si="114"/>
        <v>4.5335605869357552E-2</v>
      </c>
      <c r="G811" s="2">
        <f t="shared" si="114"/>
        <v>1.0993459474765732E-3</v>
      </c>
      <c r="H811" s="2">
        <f t="shared" si="112"/>
        <v>41.238707409092115</v>
      </c>
      <c r="I811" s="2">
        <f t="shared" si="113"/>
        <v>97.6325033095479</v>
      </c>
    </row>
    <row r="812" spans="1:9" ht="13.5" x14ac:dyDescent="0.25">
      <c r="A812" s="3">
        <v>43185</v>
      </c>
      <c r="B812" s="2">
        <v>4.6688999999999998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4.2097348307260585E-2</v>
      </c>
      <c r="G812" s="2">
        <f t="shared" si="114"/>
        <v>1.0208212369425321E-3</v>
      </c>
      <c r="H812" s="2">
        <f t="shared" si="112"/>
        <v>41.238707409092122</v>
      </c>
      <c r="I812" s="2">
        <f t="shared" si="113"/>
        <v>97.6325033095479</v>
      </c>
    </row>
    <row r="813" spans="1:9" ht="13.5" x14ac:dyDescent="0.25">
      <c r="A813" s="3">
        <v>43186</v>
      </c>
      <c r="B813" s="2">
        <v>4.6736000000000004</v>
      </c>
      <c r="C813" s="2">
        <f t="shared" si="108"/>
        <v>4.7000000000005926E-3</v>
      </c>
      <c r="D813" s="2">
        <f t="shared" si="109"/>
        <v>4.7000000000005926E-3</v>
      </c>
      <c r="E813" s="2">
        <f t="shared" si="110"/>
        <v>0</v>
      </c>
      <c r="F813" s="2">
        <f t="shared" ref="F813:G828" si="115">((F812*13)+D813)/14</f>
        <v>3.9426109142456305E-2</v>
      </c>
      <c r="G813" s="2">
        <f t="shared" si="115"/>
        <v>9.4790543430377987E-4</v>
      </c>
      <c r="H813" s="2">
        <f t="shared" si="112"/>
        <v>41.592871731360098</v>
      </c>
      <c r="I813" s="2">
        <f t="shared" si="113"/>
        <v>97.652189299873569</v>
      </c>
    </row>
    <row r="814" spans="1:9" ht="13.5" x14ac:dyDescent="0.25">
      <c r="A814" s="3">
        <v>43187</v>
      </c>
      <c r="B814" s="2">
        <v>4.6925999999999997</v>
      </c>
      <c r="C814" s="2">
        <f t="shared" si="108"/>
        <v>1.899999999999924E-2</v>
      </c>
      <c r="D814" s="2">
        <f t="shared" si="109"/>
        <v>1.899999999999924E-2</v>
      </c>
      <c r="E814" s="2">
        <f t="shared" si="110"/>
        <v>0</v>
      </c>
      <c r="F814" s="2">
        <f t="shared" si="115"/>
        <v>3.7967101346566515E-2</v>
      </c>
      <c r="G814" s="2">
        <f t="shared" si="115"/>
        <v>8.8019790328208128E-4</v>
      </c>
      <c r="H814" s="2">
        <f t="shared" si="112"/>
        <v>43.134732774294072</v>
      </c>
      <c r="I814" s="2">
        <f t="shared" si="113"/>
        <v>97.734210819596399</v>
      </c>
    </row>
    <row r="815" spans="1:9" ht="13.5" x14ac:dyDescent="0.25">
      <c r="A815" s="3">
        <v>43188</v>
      </c>
      <c r="B815" s="2">
        <v>4.7968999999999999</v>
      </c>
      <c r="C815" s="2">
        <f t="shared" si="108"/>
        <v>0.10430000000000028</v>
      </c>
      <c r="D815" s="2">
        <f t="shared" si="109"/>
        <v>0.10430000000000028</v>
      </c>
      <c r="E815" s="2">
        <f t="shared" si="110"/>
        <v>0</v>
      </c>
      <c r="F815" s="2">
        <f t="shared" si="115"/>
        <v>4.2705165536097496E-2</v>
      </c>
      <c r="G815" s="2">
        <f t="shared" si="115"/>
        <v>8.173266244762183E-4</v>
      </c>
      <c r="H815" s="2">
        <f t="shared" si="112"/>
        <v>52.249815749566451</v>
      </c>
      <c r="I815" s="2">
        <f t="shared" si="113"/>
        <v>98.122059229832843</v>
      </c>
    </row>
    <row r="816" spans="1:9" ht="13.5" x14ac:dyDescent="0.25">
      <c r="A816" s="3">
        <v>43189</v>
      </c>
      <c r="B816" s="2">
        <v>4.8822000000000001</v>
      </c>
      <c r="C816" s="2">
        <f t="shared" si="108"/>
        <v>8.5300000000000153E-2</v>
      </c>
      <c r="D816" s="2">
        <f t="shared" si="109"/>
        <v>8.5300000000000153E-2</v>
      </c>
      <c r="E816" s="2">
        <f t="shared" si="110"/>
        <v>0</v>
      </c>
      <c r="F816" s="2">
        <f t="shared" si="115"/>
        <v>4.5747653712090545E-2</v>
      </c>
      <c r="G816" s="2">
        <f t="shared" si="115"/>
        <v>7.5894615129934548E-4</v>
      </c>
      <c r="H816" s="2">
        <f t="shared" si="112"/>
        <v>60.277865081427414</v>
      </c>
      <c r="I816" s="2">
        <f t="shared" si="113"/>
        <v>98.368089360373148</v>
      </c>
    </row>
    <row r="817" spans="1:9" ht="13.5" x14ac:dyDescent="0.25">
      <c r="A817" s="3">
        <v>43192</v>
      </c>
      <c r="B817" s="2">
        <v>4.9058999999999999</v>
      </c>
      <c r="C817" s="2">
        <f t="shared" si="108"/>
        <v>2.3699999999999832E-2</v>
      </c>
      <c r="D817" s="2">
        <f t="shared" si="109"/>
        <v>2.3699999999999832E-2</v>
      </c>
      <c r="E817" s="2">
        <f t="shared" si="110"/>
        <v>0</v>
      </c>
      <c r="F817" s="2">
        <f t="shared" si="115"/>
        <v>4.4172821304084064E-2</v>
      </c>
      <c r="G817" s="2">
        <f t="shared" si="115"/>
        <v>7.0473571192082075E-4</v>
      </c>
      <c r="H817" s="2">
        <f t="shared" si="112"/>
        <v>62.679981384350533</v>
      </c>
      <c r="I817" s="2">
        <f t="shared" si="113"/>
        <v>98.429647782143121</v>
      </c>
    </row>
    <row r="818" spans="1:9" ht="13.5" x14ac:dyDescent="0.25">
      <c r="A818" s="3">
        <v>43193</v>
      </c>
      <c r="B818" s="2">
        <v>4.9154</v>
      </c>
      <c r="C818" s="2">
        <f t="shared" si="108"/>
        <v>9.5000000000000639E-3</v>
      </c>
      <c r="D818" s="2">
        <f t="shared" si="109"/>
        <v>9.5000000000000639E-3</v>
      </c>
      <c r="E818" s="2">
        <f t="shared" si="110"/>
        <v>0</v>
      </c>
      <c r="F818" s="2">
        <f t="shared" si="115"/>
        <v>4.1696191210935207E-2</v>
      </c>
      <c r="G818" s="2">
        <f t="shared" si="115"/>
        <v>6.5439744678361925E-4</v>
      </c>
      <c r="H818" s="2">
        <f t="shared" si="112"/>
        <v>63.716922209695483</v>
      </c>
      <c r="I818" s="2">
        <f t="shared" si="113"/>
        <v>98.454809088788551</v>
      </c>
    </row>
    <row r="819" spans="1:9" ht="13.5" x14ac:dyDescent="0.25">
      <c r="A819" s="3">
        <v>43194</v>
      </c>
      <c r="B819" s="2">
        <v>4.9248000000000003</v>
      </c>
      <c r="C819" s="2">
        <f t="shared" si="108"/>
        <v>9.400000000000297E-3</v>
      </c>
      <c r="D819" s="2">
        <f t="shared" si="109"/>
        <v>9.400000000000297E-3</v>
      </c>
      <c r="E819" s="2">
        <f t="shared" si="110"/>
        <v>0</v>
      </c>
      <c r="F819" s="2">
        <f t="shared" si="115"/>
        <v>3.9389320410154145E-2</v>
      </c>
      <c r="G819" s="2">
        <f t="shared" si="115"/>
        <v>6.0765477201336069E-4</v>
      </c>
      <c r="H819" s="2">
        <f t="shared" si="112"/>
        <v>64.82187291913192</v>
      </c>
      <c r="I819" s="2">
        <f t="shared" si="113"/>
        <v>98.480748183466929</v>
      </c>
    </row>
    <row r="820" spans="1:9" ht="13.5" x14ac:dyDescent="0.25">
      <c r="A820" s="3">
        <v>43195</v>
      </c>
      <c r="B820" s="2">
        <v>4.9200999999999997</v>
      </c>
      <c r="C820" s="2">
        <f t="shared" si="108"/>
        <v>-4.7000000000005926E-3</v>
      </c>
      <c r="D820" s="2">
        <f t="shared" si="109"/>
        <v>0</v>
      </c>
      <c r="E820" s="2">
        <f t="shared" si="110"/>
        <v>4.7000000000005926E-3</v>
      </c>
      <c r="F820" s="2">
        <f t="shared" si="115"/>
        <v>3.6575797523714558E-2</v>
      </c>
      <c r="G820" s="2">
        <f t="shared" si="115"/>
        <v>8.9996514544102009E-4</v>
      </c>
      <c r="H820" s="2">
        <f t="shared" si="112"/>
        <v>40.641348955565284</v>
      </c>
      <c r="I820" s="2">
        <f t="shared" si="113"/>
        <v>97.598540813202092</v>
      </c>
    </row>
    <row r="821" spans="1:9" ht="13.5" x14ac:dyDescent="0.25">
      <c r="A821" s="3">
        <v>43196</v>
      </c>
      <c r="B821" s="2">
        <v>4.9154</v>
      </c>
      <c r="C821" s="2">
        <f t="shared" si="108"/>
        <v>-4.6999999999997044E-3</v>
      </c>
      <c r="D821" s="2">
        <f t="shared" si="109"/>
        <v>0</v>
      </c>
      <c r="E821" s="2">
        <f t="shared" si="110"/>
        <v>4.6999999999997044E-3</v>
      </c>
      <c r="F821" s="2">
        <f t="shared" si="115"/>
        <v>3.3963240557734947E-2</v>
      </c>
      <c r="G821" s="2">
        <f t="shared" si="115"/>
        <v>1.1713962064809262E-3</v>
      </c>
      <c r="H821" s="2">
        <f t="shared" si="112"/>
        <v>28.99381129102877</v>
      </c>
      <c r="I821" s="2">
        <f t="shared" si="113"/>
        <v>96.665978890454966</v>
      </c>
    </row>
    <row r="822" spans="1:9" ht="13.5" x14ac:dyDescent="0.25">
      <c r="A822" s="3">
        <v>43200</v>
      </c>
      <c r="B822" s="2">
        <v>4.9154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3.1537294803611018E-2</v>
      </c>
      <c r="G822" s="2">
        <f t="shared" si="115"/>
        <v>1.0877250488751458E-3</v>
      </c>
      <c r="H822" s="2">
        <f t="shared" si="112"/>
        <v>28.993811291028766</v>
      </c>
      <c r="I822" s="2">
        <f t="shared" si="113"/>
        <v>96.665978890454966</v>
      </c>
    </row>
    <row r="823" spans="1:9" ht="13.5" x14ac:dyDescent="0.25">
      <c r="A823" s="3">
        <v>43201</v>
      </c>
      <c r="B823" s="2">
        <v>4.8585000000000003</v>
      </c>
      <c r="C823" s="2">
        <f t="shared" si="108"/>
        <v>-5.6899999999999729E-2</v>
      </c>
      <c r="D823" s="2">
        <f t="shared" si="109"/>
        <v>0</v>
      </c>
      <c r="E823" s="2">
        <f t="shared" si="110"/>
        <v>5.6899999999999729E-2</v>
      </c>
      <c r="F823" s="2">
        <f t="shared" si="115"/>
        <v>2.9284630889067374E-2</v>
      </c>
      <c r="G823" s="2">
        <f t="shared" si="115"/>
        <v>5.0743161168126166E-3</v>
      </c>
      <c r="H823" s="2">
        <f t="shared" si="112"/>
        <v>5.771148311402845</v>
      </c>
      <c r="I823" s="2">
        <f t="shared" si="113"/>
        <v>85.231456261030857</v>
      </c>
    </row>
    <row r="824" spans="1:9" ht="13.5" x14ac:dyDescent="0.25">
      <c r="A824" s="3">
        <v>43202</v>
      </c>
      <c r="B824" s="2">
        <v>4.8822000000000001</v>
      </c>
      <c r="C824" s="2">
        <f t="shared" si="108"/>
        <v>2.3699999999999832E-2</v>
      </c>
      <c r="D824" s="2">
        <f t="shared" si="109"/>
        <v>2.3699999999999832E-2</v>
      </c>
      <c r="E824" s="2">
        <f t="shared" si="110"/>
        <v>0</v>
      </c>
      <c r="F824" s="2">
        <f t="shared" si="115"/>
        <v>2.8885728682705409E-2</v>
      </c>
      <c r="G824" s="2">
        <f t="shared" si="115"/>
        <v>4.7118649656117161E-3</v>
      </c>
      <c r="H824" s="2">
        <f t="shared" si="112"/>
        <v>6.1304237055858266</v>
      </c>
      <c r="I824" s="2">
        <f t="shared" si="113"/>
        <v>85.975587969385032</v>
      </c>
    </row>
    <row r="825" spans="1:9" ht="13.5" x14ac:dyDescent="0.25">
      <c r="A825" s="3">
        <v>43203</v>
      </c>
      <c r="B825" s="2">
        <v>4.9058999999999999</v>
      </c>
      <c r="C825" s="2">
        <f t="shared" si="108"/>
        <v>2.3699999999999832E-2</v>
      </c>
      <c r="D825" s="2">
        <f t="shared" si="109"/>
        <v>2.3699999999999832E-2</v>
      </c>
      <c r="E825" s="2">
        <f t="shared" si="110"/>
        <v>0</v>
      </c>
      <c r="F825" s="2">
        <f t="shared" si="115"/>
        <v>2.8515319491083581E-2</v>
      </c>
      <c r="G825" s="2">
        <f t="shared" si="115"/>
        <v>4.3753031823537359E-3</v>
      </c>
      <c r="H825" s="2">
        <f t="shared" si="112"/>
        <v>6.5173356685521151</v>
      </c>
      <c r="I825" s="2">
        <f t="shared" si="113"/>
        <v>86.697414561606166</v>
      </c>
    </row>
    <row r="826" spans="1:9" ht="13.5" x14ac:dyDescent="0.25">
      <c r="A826" s="3">
        <v>43206</v>
      </c>
      <c r="B826" s="2">
        <v>4.9154</v>
      </c>
      <c r="C826" s="2">
        <f t="shared" si="108"/>
        <v>9.5000000000000639E-3</v>
      </c>
      <c r="D826" s="2">
        <f t="shared" si="109"/>
        <v>9.5000000000000639E-3</v>
      </c>
      <c r="E826" s="2">
        <f t="shared" si="110"/>
        <v>0</v>
      </c>
      <c r="F826" s="2">
        <f t="shared" si="115"/>
        <v>2.7157082384577615E-2</v>
      </c>
      <c r="G826" s="2">
        <f t="shared" si="115"/>
        <v>4.0627815264713263E-3</v>
      </c>
      <c r="H826" s="2">
        <f t="shared" si="112"/>
        <v>6.6843570611990382</v>
      </c>
      <c r="I826" s="2">
        <f t="shared" si="113"/>
        <v>86.986549531263407</v>
      </c>
    </row>
    <row r="827" spans="1:9" ht="13.5" x14ac:dyDescent="0.25">
      <c r="A827" s="3">
        <v>43207</v>
      </c>
      <c r="B827" s="2">
        <v>4.9154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2.5217290785679216E-2</v>
      </c>
      <c r="G827" s="2">
        <f t="shared" si="115"/>
        <v>3.7725828460090888E-3</v>
      </c>
      <c r="H827" s="2">
        <f t="shared" si="112"/>
        <v>6.6843570611990382</v>
      </c>
      <c r="I827" s="2">
        <f t="shared" si="113"/>
        <v>86.986549531263407</v>
      </c>
    </row>
    <row r="828" spans="1:9" ht="13.5" x14ac:dyDescent="0.25">
      <c r="A828" s="3">
        <v>43208</v>
      </c>
      <c r="B828" s="2">
        <v>4.9154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2.3416055729559272E-2</v>
      </c>
      <c r="G828" s="2">
        <f t="shared" si="115"/>
        <v>3.5031126427227254E-3</v>
      </c>
      <c r="H828" s="2">
        <f t="shared" si="112"/>
        <v>6.6843570611990382</v>
      </c>
      <c r="I828" s="2">
        <f t="shared" si="113"/>
        <v>86.986549531263407</v>
      </c>
    </row>
    <row r="829" spans="1:9" ht="13.5" x14ac:dyDescent="0.25">
      <c r="A829" s="3">
        <v>43209</v>
      </c>
      <c r="B829" s="2">
        <v>4.9248000000000003</v>
      </c>
      <c r="C829" s="2">
        <f t="shared" si="108"/>
        <v>9.400000000000297E-3</v>
      </c>
      <c r="D829" s="2">
        <f t="shared" si="109"/>
        <v>9.400000000000297E-3</v>
      </c>
      <c r="E829" s="2">
        <f t="shared" si="110"/>
        <v>0</v>
      </c>
      <c r="F829" s="2">
        <f t="shared" ref="F829:G844" si="116">((F828*13)+D829)/14</f>
        <v>2.2414908891733632E-2</v>
      </c>
      <c r="G829" s="2">
        <f t="shared" si="116"/>
        <v>3.2528903110996738E-3</v>
      </c>
      <c r="H829" s="2">
        <f t="shared" si="112"/>
        <v>6.8907669020527278</v>
      </c>
      <c r="I829" s="2">
        <f t="shared" si="113"/>
        <v>87.326960580474662</v>
      </c>
    </row>
    <row r="830" spans="1:9" ht="13.5" x14ac:dyDescent="0.25">
      <c r="A830" s="3">
        <v>43210</v>
      </c>
      <c r="B830" s="2">
        <v>4.9154</v>
      </c>
      <c r="C830" s="2">
        <f t="shared" si="108"/>
        <v>-9.400000000000297E-3</v>
      </c>
      <c r="D830" s="2">
        <f t="shared" si="109"/>
        <v>0</v>
      </c>
      <c r="E830" s="2">
        <f t="shared" si="110"/>
        <v>9.400000000000297E-3</v>
      </c>
      <c r="F830" s="2">
        <f t="shared" si="116"/>
        <v>2.0813843970895519E-2</v>
      </c>
      <c r="G830" s="2">
        <f t="shared" si="116"/>
        <v>3.6919695745925756E-3</v>
      </c>
      <c r="H830" s="2">
        <f t="shared" si="112"/>
        <v>5.637598997059019</v>
      </c>
      <c r="I830" s="2">
        <f t="shared" si="113"/>
        <v>84.934311330903256</v>
      </c>
    </row>
    <row r="831" spans="1:9" ht="13.5" x14ac:dyDescent="0.25">
      <c r="A831" s="3">
        <v>43213</v>
      </c>
      <c r="B831" s="2">
        <v>4.9154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1.932714083011727E-2</v>
      </c>
      <c r="G831" s="2">
        <f t="shared" si="116"/>
        <v>3.4282574621216774E-3</v>
      </c>
      <c r="H831" s="2">
        <f t="shared" si="112"/>
        <v>5.6375989970590199</v>
      </c>
      <c r="I831" s="2">
        <f t="shared" si="113"/>
        <v>84.934311330903256</v>
      </c>
    </row>
    <row r="832" spans="1:9" ht="13.5" x14ac:dyDescent="0.25">
      <c r="A832" s="3">
        <v>43214</v>
      </c>
      <c r="B832" s="2">
        <v>4.9200999999999997</v>
      </c>
      <c r="C832" s="2">
        <f t="shared" si="108"/>
        <v>4.6999999999997044E-3</v>
      </c>
      <c r="D832" s="2">
        <f t="shared" si="109"/>
        <v>4.6999999999997044E-3</v>
      </c>
      <c r="E832" s="2">
        <f t="shared" si="110"/>
        <v>0</v>
      </c>
      <c r="F832" s="2">
        <f t="shared" si="116"/>
        <v>1.8282345056537443E-2</v>
      </c>
      <c r="G832" s="2">
        <f t="shared" si="116"/>
        <v>3.1833819291129861E-3</v>
      </c>
      <c r="H832" s="2">
        <f t="shared" si="112"/>
        <v>5.7430573722052936</v>
      </c>
      <c r="I832" s="2">
        <f t="shared" si="113"/>
        <v>85.16993190474733</v>
      </c>
    </row>
    <row r="833" spans="1:9" ht="13.5" x14ac:dyDescent="0.25">
      <c r="A833" s="3">
        <v>43215</v>
      </c>
      <c r="B833" s="2">
        <v>4.9200999999999997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1.6976463266784769E-2</v>
      </c>
      <c r="G833" s="2">
        <f t="shared" si="116"/>
        <v>2.9559975056049153E-3</v>
      </c>
      <c r="H833" s="2">
        <f t="shared" si="112"/>
        <v>5.7430573722052936</v>
      </c>
      <c r="I833" s="2">
        <f t="shared" si="113"/>
        <v>85.16993190474733</v>
      </c>
    </row>
    <row r="834" spans="1:9" ht="13.5" x14ac:dyDescent="0.25">
      <c r="A834" s="3">
        <v>43216</v>
      </c>
      <c r="B834" s="2">
        <v>4.9200999999999997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1.5763858747728714E-2</v>
      </c>
      <c r="G834" s="2">
        <f t="shared" si="116"/>
        <v>2.7448548266331353E-3</v>
      </c>
      <c r="H834" s="2">
        <f t="shared" si="112"/>
        <v>5.7430573722052944</v>
      </c>
      <c r="I834" s="2">
        <f t="shared" si="113"/>
        <v>85.16993190474733</v>
      </c>
    </row>
    <row r="835" spans="1:9" ht="13.5" x14ac:dyDescent="0.25">
      <c r="A835" s="3">
        <v>43217</v>
      </c>
      <c r="B835" s="2">
        <v>4.9200999999999997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1.4637868837176663E-2</v>
      </c>
      <c r="G835" s="2">
        <f t="shared" si="116"/>
        <v>2.5487937675879114E-3</v>
      </c>
      <c r="H835" s="2">
        <f t="shared" si="112"/>
        <v>5.7430573722052944</v>
      </c>
      <c r="I835" s="2">
        <f t="shared" si="113"/>
        <v>85.16993190474733</v>
      </c>
    </row>
    <row r="836" spans="1:9" ht="13.5" x14ac:dyDescent="0.25">
      <c r="A836" s="3">
        <v>43220</v>
      </c>
      <c r="B836" s="2">
        <v>4.9154</v>
      </c>
      <c r="C836" s="2">
        <f t="shared" si="117"/>
        <v>-4.6999999999997044E-3</v>
      </c>
      <c r="D836" s="2">
        <f t="shared" si="118"/>
        <v>0</v>
      </c>
      <c r="E836" s="2">
        <f t="shared" si="119"/>
        <v>4.6999999999997044E-3</v>
      </c>
      <c r="F836" s="2">
        <f t="shared" si="116"/>
        <v>1.359230677737833E-2</v>
      </c>
      <c r="G836" s="2">
        <f t="shared" si="116"/>
        <v>2.7024513556173253E-3</v>
      </c>
      <c r="H836" s="2">
        <f t="shared" si="112"/>
        <v>5.0296212544678411</v>
      </c>
      <c r="I836" s="2">
        <f t="shared" si="113"/>
        <v>83.415210378943485</v>
      </c>
    </row>
    <row r="837" spans="1:9" ht="13.5" x14ac:dyDescent="0.25">
      <c r="A837" s="3">
        <v>43222</v>
      </c>
      <c r="B837" s="2">
        <v>4.9627999999999997</v>
      </c>
      <c r="C837" s="2">
        <f t="shared" si="117"/>
        <v>4.7399999999999665E-2</v>
      </c>
      <c r="D837" s="2">
        <f t="shared" si="118"/>
        <v>4.7399999999999665E-2</v>
      </c>
      <c r="E837" s="2">
        <f t="shared" si="119"/>
        <v>0</v>
      </c>
      <c r="F837" s="2">
        <f t="shared" si="116"/>
        <v>1.6007142007565568E-2</v>
      </c>
      <c r="G837" s="2">
        <f t="shared" si="116"/>
        <v>2.5094191159303731E-3</v>
      </c>
      <c r="H837" s="2">
        <f t="shared" si="112"/>
        <v>6.3788236512380605</v>
      </c>
      <c r="I837" s="2">
        <f t="shared" si="113"/>
        <v>86.447704305384576</v>
      </c>
    </row>
    <row r="838" spans="1:9" ht="13.5" x14ac:dyDescent="0.25">
      <c r="A838" s="3">
        <v>43223</v>
      </c>
      <c r="B838" s="2">
        <v>5.0148999999999999</v>
      </c>
      <c r="C838" s="2">
        <f t="shared" si="117"/>
        <v>5.2100000000000257E-2</v>
      </c>
      <c r="D838" s="2">
        <f t="shared" si="118"/>
        <v>5.2100000000000257E-2</v>
      </c>
      <c r="E838" s="2">
        <f t="shared" si="119"/>
        <v>0</v>
      </c>
      <c r="F838" s="2">
        <f t="shared" si="116"/>
        <v>1.8585203292739473E-2</v>
      </c>
      <c r="G838" s="2">
        <f t="shared" si="116"/>
        <v>2.330174893363918E-3</v>
      </c>
      <c r="H838" s="2">
        <f t="shared" si="112"/>
        <v>7.9758834178790998</v>
      </c>
      <c r="I838" s="2">
        <f t="shared" si="113"/>
        <v>88.859035334526567</v>
      </c>
    </row>
    <row r="839" spans="1:9" ht="13.5" x14ac:dyDescent="0.25">
      <c r="A839" s="3">
        <v>43224</v>
      </c>
      <c r="B839" s="2">
        <v>4.9710000000000001</v>
      </c>
      <c r="C839" s="2">
        <f t="shared" si="117"/>
        <v>-4.3899999999999828E-2</v>
      </c>
      <c r="D839" s="2">
        <f t="shared" si="118"/>
        <v>0</v>
      </c>
      <c r="E839" s="2">
        <f t="shared" si="119"/>
        <v>4.3899999999999828E-2</v>
      </c>
      <c r="F839" s="2">
        <f t="shared" si="116"/>
        <v>1.725768877182951E-2</v>
      </c>
      <c r="G839" s="2">
        <f t="shared" si="116"/>
        <v>5.299448115266483E-3</v>
      </c>
      <c r="H839" s="2">
        <f t="shared" si="112"/>
        <v>3.25650679022861</v>
      </c>
      <c r="I839" s="2">
        <f t="shared" si="113"/>
        <v>76.506556919029563</v>
      </c>
    </row>
    <row r="840" spans="1:9" ht="13.5" x14ac:dyDescent="0.25">
      <c r="A840" s="3">
        <v>43227</v>
      </c>
      <c r="B840" s="2">
        <v>4.8486000000000002</v>
      </c>
      <c r="C840" s="2">
        <f t="shared" si="117"/>
        <v>-0.12239999999999984</v>
      </c>
      <c r="D840" s="2">
        <f t="shared" si="118"/>
        <v>0</v>
      </c>
      <c r="E840" s="2">
        <f t="shared" si="119"/>
        <v>0.12239999999999984</v>
      </c>
      <c r="F840" s="2">
        <f t="shared" si="116"/>
        <v>1.6024996716698832E-2</v>
      </c>
      <c r="G840" s="2">
        <f t="shared" si="116"/>
        <v>1.3663773249890293E-2</v>
      </c>
      <c r="H840" s="2">
        <f t="shared" si="112"/>
        <v>1.1728090347830895</v>
      </c>
      <c r="I840" s="2">
        <f t="shared" si="113"/>
        <v>53.976627306327927</v>
      </c>
    </row>
    <row r="841" spans="1:9" ht="13.5" x14ac:dyDescent="0.25">
      <c r="A841" s="3">
        <v>43228</v>
      </c>
      <c r="B841" s="2">
        <v>4.8975</v>
      </c>
      <c r="C841" s="2">
        <f t="shared" si="117"/>
        <v>4.8899999999999721E-2</v>
      </c>
      <c r="D841" s="2">
        <f t="shared" si="118"/>
        <v>4.8899999999999721E-2</v>
      </c>
      <c r="E841" s="2">
        <f t="shared" si="119"/>
        <v>0</v>
      </c>
      <c r="F841" s="2">
        <f t="shared" si="116"/>
        <v>1.8373211236934608E-2</v>
      </c>
      <c r="G841" s="2">
        <f t="shared" si="116"/>
        <v>1.2687789446326701E-2</v>
      </c>
      <c r="H841" s="2">
        <f t="shared" si="112"/>
        <v>1.4481018395410021</v>
      </c>
      <c r="I841" s="2">
        <f t="shared" si="113"/>
        <v>59.152026118836169</v>
      </c>
    </row>
    <row r="842" spans="1:9" ht="13.5" x14ac:dyDescent="0.25">
      <c r="A842" s="3">
        <v>43229</v>
      </c>
      <c r="B842" s="2">
        <v>4.8975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1.7060839005724991E-2</v>
      </c>
      <c r="G842" s="2">
        <f t="shared" si="116"/>
        <v>1.1781518771589079E-2</v>
      </c>
      <c r="H842" s="2">
        <f t="shared" si="112"/>
        <v>1.4481018395410021</v>
      </c>
      <c r="I842" s="2">
        <f t="shared" si="113"/>
        <v>59.152026118836169</v>
      </c>
    </row>
    <row r="843" spans="1:9" ht="13.5" x14ac:dyDescent="0.25">
      <c r="A843" s="3">
        <v>43230</v>
      </c>
      <c r="B843" s="2">
        <v>5.1056999999999997</v>
      </c>
      <c r="C843" s="2">
        <f t="shared" si="117"/>
        <v>0.20819999999999972</v>
      </c>
      <c r="D843" s="2">
        <f t="shared" si="118"/>
        <v>0.20819999999999972</v>
      </c>
      <c r="E843" s="2">
        <f t="shared" si="119"/>
        <v>0</v>
      </c>
      <c r="F843" s="2">
        <f t="shared" si="116"/>
        <v>3.0713636219601759E-2</v>
      </c>
      <c r="G843" s="2">
        <f t="shared" si="116"/>
        <v>1.0939981716475573E-2</v>
      </c>
      <c r="H843" s="2">
        <f t="shared" si="112"/>
        <v>2.8074668692861828</v>
      </c>
      <c r="I843" s="2">
        <f t="shared" si="113"/>
        <v>73.735818739048455</v>
      </c>
    </row>
    <row r="844" spans="1:9" ht="13.5" x14ac:dyDescent="0.25">
      <c r="A844" s="3">
        <v>43231</v>
      </c>
      <c r="B844" s="2">
        <v>5.2342000000000004</v>
      </c>
      <c r="C844" s="2">
        <f t="shared" si="117"/>
        <v>0.12850000000000072</v>
      </c>
      <c r="D844" s="2">
        <f t="shared" si="118"/>
        <v>0.12850000000000072</v>
      </c>
      <c r="E844" s="2">
        <f t="shared" si="119"/>
        <v>0</v>
      </c>
      <c r="F844" s="2">
        <f t="shared" si="116"/>
        <v>3.7698376489630259E-2</v>
      </c>
      <c r="G844" s="2">
        <f t="shared" si="116"/>
        <v>1.0158554451013033E-2</v>
      </c>
      <c r="H844" s="2">
        <f t="shared" si="112"/>
        <v>3.7109981219691051</v>
      </c>
      <c r="I844" s="2">
        <f t="shared" si="113"/>
        <v>78.773075808783815</v>
      </c>
    </row>
    <row r="845" spans="1:9" ht="13.5" x14ac:dyDescent="0.25">
      <c r="A845" s="3">
        <v>43234</v>
      </c>
      <c r="B845" s="2">
        <v>5.3076999999999996</v>
      </c>
      <c r="C845" s="2">
        <f t="shared" si="117"/>
        <v>7.3499999999999233E-2</v>
      </c>
      <c r="D845" s="2">
        <f t="shared" si="118"/>
        <v>7.3499999999999233E-2</v>
      </c>
      <c r="E845" s="2">
        <f t="shared" si="119"/>
        <v>0</v>
      </c>
      <c r="F845" s="2">
        <f t="shared" ref="F845:G860" si="120">((F844*13)+D845)/14</f>
        <v>4.0255635311799473E-2</v>
      </c>
      <c r="G845" s="2">
        <f t="shared" si="120"/>
        <v>9.4329434187978168E-3</v>
      </c>
      <c r="H845" s="2">
        <f t="shared" si="112"/>
        <v>4.2675582291290644</v>
      </c>
      <c r="I845" s="2">
        <f t="shared" si="113"/>
        <v>81.015871937208004</v>
      </c>
    </row>
    <row r="846" spans="1:9" ht="13.5" x14ac:dyDescent="0.25">
      <c r="A846" s="3">
        <v>43235</v>
      </c>
      <c r="B846" s="2">
        <v>5.3628</v>
      </c>
      <c r="C846" s="2">
        <f t="shared" si="117"/>
        <v>5.5100000000000371E-2</v>
      </c>
      <c r="D846" s="2">
        <f t="shared" si="118"/>
        <v>5.5100000000000371E-2</v>
      </c>
      <c r="E846" s="2">
        <f t="shared" si="119"/>
        <v>0</v>
      </c>
      <c r="F846" s="2">
        <f t="shared" si="120"/>
        <v>4.1315947075242394E-2</v>
      </c>
      <c r="G846" s="2">
        <f t="shared" si="120"/>
        <v>8.759161746026544E-3</v>
      </c>
      <c r="H846" s="2">
        <f t="shared" si="112"/>
        <v>4.7168836782794568</v>
      </c>
      <c r="I846" s="2">
        <f t="shared" si="113"/>
        <v>82.507952649109029</v>
      </c>
    </row>
    <row r="847" spans="1:9" ht="13.5" x14ac:dyDescent="0.25">
      <c r="A847" s="3">
        <v>43236</v>
      </c>
      <c r="B847" s="2">
        <v>5.3567</v>
      </c>
      <c r="C847" s="2">
        <f t="shared" si="117"/>
        <v>-6.0999999999999943E-3</v>
      </c>
      <c r="D847" s="2">
        <f t="shared" si="118"/>
        <v>0</v>
      </c>
      <c r="E847" s="2">
        <f t="shared" si="119"/>
        <v>6.0999999999999943E-3</v>
      </c>
      <c r="F847" s="2">
        <f t="shared" si="120"/>
        <v>3.8364807998439367E-2</v>
      </c>
      <c r="G847" s="2">
        <f t="shared" si="120"/>
        <v>8.5692216213103627E-3</v>
      </c>
      <c r="H847" s="2">
        <f t="shared" si="112"/>
        <v>4.4770470054166731</v>
      </c>
      <c r="I847" s="2">
        <f t="shared" si="113"/>
        <v>81.741986164971323</v>
      </c>
    </row>
    <row r="848" spans="1:9" ht="13.5" x14ac:dyDescent="0.25">
      <c r="A848" s="3">
        <v>43237</v>
      </c>
      <c r="B848" s="2">
        <v>5.1974999999999998</v>
      </c>
      <c r="C848" s="2">
        <f t="shared" si="117"/>
        <v>-0.15920000000000023</v>
      </c>
      <c r="D848" s="2">
        <f t="shared" si="118"/>
        <v>0</v>
      </c>
      <c r="E848" s="2">
        <f t="shared" si="119"/>
        <v>0.15920000000000023</v>
      </c>
      <c r="F848" s="2">
        <f t="shared" si="120"/>
        <v>3.5624464569979412E-2</v>
      </c>
      <c r="G848" s="2">
        <f t="shared" si="120"/>
        <v>1.9328562934073923E-2</v>
      </c>
      <c r="H848" s="2">
        <f t="shared" si="112"/>
        <v>1.8430994943332173</v>
      </c>
      <c r="I848" s="2">
        <f t="shared" si="113"/>
        <v>64.827119065190274</v>
      </c>
    </row>
    <row r="849" spans="1:9" ht="13.5" x14ac:dyDescent="0.25">
      <c r="A849" s="3">
        <v>43238</v>
      </c>
      <c r="B849" s="2">
        <v>5.2648999999999999</v>
      </c>
      <c r="C849" s="2">
        <f t="shared" si="117"/>
        <v>6.7400000000000126E-2</v>
      </c>
      <c r="D849" s="2">
        <f t="shared" si="118"/>
        <v>6.7400000000000126E-2</v>
      </c>
      <c r="E849" s="2">
        <f t="shared" si="119"/>
        <v>0</v>
      </c>
      <c r="F849" s="2">
        <f t="shared" si="120"/>
        <v>3.7894145672123743E-2</v>
      </c>
      <c r="G849" s="2">
        <f t="shared" si="120"/>
        <v>1.7947951295925784E-2</v>
      </c>
      <c r="H849" s="2">
        <f t="shared" ref="H849:H912" si="121">F849/G849</f>
        <v>2.1113354414286705</v>
      </c>
      <c r="I849" s="2">
        <f t="shared" ref="I849:I912" si="122">IF(G849=0,100,100-(100/(1+H849)))</f>
        <v>67.859460388468506</v>
      </c>
    </row>
    <row r="850" spans="1:9" ht="13.5" x14ac:dyDescent="0.25">
      <c r="A850" s="3">
        <v>43241</v>
      </c>
      <c r="B850" s="2">
        <v>5.4179000000000004</v>
      </c>
      <c r="C850" s="2">
        <f t="shared" si="117"/>
        <v>0.15300000000000047</v>
      </c>
      <c r="D850" s="2">
        <f t="shared" si="118"/>
        <v>0.15300000000000047</v>
      </c>
      <c r="E850" s="2">
        <f t="shared" si="119"/>
        <v>0</v>
      </c>
      <c r="F850" s="2">
        <f t="shared" si="120"/>
        <v>4.6115992409829221E-2</v>
      </c>
      <c r="G850" s="2">
        <f t="shared" si="120"/>
        <v>1.6665954774788227E-2</v>
      </c>
      <c r="H850" s="2">
        <f t="shared" si="121"/>
        <v>2.767077736199798</v>
      </c>
      <c r="I850" s="2">
        <f t="shared" si="122"/>
        <v>73.454224467138474</v>
      </c>
    </row>
    <row r="851" spans="1:9" ht="13.5" x14ac:dyDescent="0.25">
      <c r="A851" s="3">
        <v>43242</v>
      </c>
      <c r="B851" s="2">
        <v>5.3872999999999998</v>
      </c>
      <c r="C851" s="2">
        <f t="shared" si="117"/>
        <v>-3.0600000000000627E-2</v>
      </c>
      <c r="D851" s="2">
        <f t="shared" si="118"/>
        <v>0</v>
      </c>
      <c r="E851" s="2">
        <f t="shared" si="119"/>
        <v>3.0600000000000627E-2</v>
      </c>
      <c r="F851" s="2">
        <f t="shared" si="120"/>
        <v>4.2821992951984279E-2</v>
      </c>
      <c r="G851" s="2">
        <f t="shared" si="120"/>
        <v>1.7661243719446256E-2</v>
      </c>
      <c r="H851" s="2">
        <f t="shared" si="121"/>
        <v>2.4246306563809146</v>
      </c>
      <c r="I851" s="2">
        <f t="shared" si="122"/>
        <v>70.799770826767599</v>
      </c>
    </row>
    <row r="852" spans="1:9" ht="13.5" x14ac:dyDescent="0.25">
      <c r="A852" s="3">
        <v>43243</v>
      </c>
      <c r="B852" s="2">
        <v>5.4485000000000001</v>
      </c>
      <c r="C852" s="2">
        <f t="shared" si="117"/>
        <v>6.1200000000000365E-2</v>
      </c>
      <c r="D852" s="2">
        <f t="shared" si="118"/>
        <v>6.1200000000000365E-2</v>
      </c>
      <c r="E852" s="2">
        <f t="shared" si="119"/>
        <v>0</v>
      </c>
      <c r="F852" s="2">
        <f t="shared" si="120"/>
        <v>4.4134707741128286E-2</v>
      </c>
      <c r="G852" s="2">
        <f t="shared" si="120"/>
        <v>1.6399726310914381E-2</v>
      </c>
      <c r="H852" s="2">
        <f t="shared" si="121"/>
        <v>2.6911856273940171</v>
      </c>
      <c r="I852" s="2">
        <f t="shared" si="122"/>
        <v>72.908433740678561</v>
      </c>
    </row>
    <row r="853" spans="1:9" ht="13.5" x14ac:dyDescent="0.25">
      <c r="A853" s="3">
        <v>43244</v>
      </c>
      <c r="B853" s="2">
        <v>5.6566999999999998</v>
      </c>
      <c r="C853" s="2">
        <f t="shared" si="117"/>
        <v>0.20819999999999972</v>
      </c>
      <c r="D853" s="2">
        <f t="shared" si="118"/>
        <v>0.20819999999999972</v>
      </c>
      <c r="E853" s="2">
        <f t="shared" si="119"/>
        <v>0</v>
      </c>
      <c r="F853" s="2">
        <f t="shared" si="120"/>
        <v>5.5853657188190527E-2</v>
      </c>
      <c r="G853" s="2">
        <f t="shared" si="120"/>
        <v>1.5228317288706212E-2</v>
      </c>
      <c r="H853" s="2">
        <f t="shared" si="121"/>
        <v>3.6677497670483472</v>
      </c>
      <c r="I853" s="2">
        <f t="shared" si="122"/>
        <v>78.57640083752068</v>
      </c>
    </row>
    <row r="854" spans="1:9" ht="13.5" x14ac:dyDescent="0.25">
      <c r="A854" s="3">
        <v>43245</v>
      </c>
      <c r="B854" s="2">
        <v>5.6994999999999996</v>
      </c>
      <c r="C854" s="2">
        <f t="shared" si="117"/>
        <v>4.2799999999999727E-2</v>
      </c>
      <c r="D854" s="2">
        <f t="shared" si="118"/>
        <v>4.2799999999999727E-2</v>
      </c>
      <c r="E854" s="2">
        <f t="shared" si="119"/>
        <v>0</v>
      </c>
      <c r="F854" s="2">
        <f t="shared" si="120"/>
        <v>5.4921253103319752E-2</v>
      </c>
      <c r="G854" s="2">
        <f t="shared" si="120"/>
        <v>1.4140580339512912E-2</v>
      </c>
      <c r="H854" s="2">
        <f t="shared" si="121"/>
        <v>3.8839461878275054</v>
      </c>
      <c r="I854" s="2">
        <f t="shared" si="122"/>
        <v>79.524753927626222</v>
      </c>
    </row>
    <row r="855" spans="1:9" ht="13.5" x14ac:dyDescent="0.25">
      <c r="A855" s="3">
        <v>43248</v>
      </c>
      <c r="B855" s="2">
        <v>5.5342000000000002</v>
      </c>
      <c r="C855" s="2">
        <f t="shared" si="117"/>
        <v>-0.16529999999999934</v>
      </c>
      <c r="D855" s="2">
        <f t="shared" si="118"/>
        <v>0</v>
      </c>
      <c r="E855" s="2">
        <f t="shared" si="119"/>
        <v>0.16529999999999934</v>
      </c>
      <c r="F855" s="2">
        <f t="shared" si="120"/>
        <v>5.0998306453082627E-2</v>
      </c>
      <c r="G855" s="2">
        <f t="shared" si="120"/>
        <v>2.4937681743833373E-2</v>
      </c>
      <c r="H855" s="2">
        <f t="shared" si="121"/>
        <v>2.0450299661753268</v>
      </c>
      <c r="I855" s="2">
        <f t="shared" si="122"/>
        <v>67.15960069003728</v>
      </c>
    </row>
    <row r="856" spans="1:9" ht="13.5" x14ac:dyDescent="0.25">
      <c r="A856" s="3">
        <v>43249</v>
      </c>
      <c r="B856" s="2">
        <v>5.4790999999999999</v>
      </c>
      <c r="C856" s="2">
        <f t="shared" si="117"/>
        <v>-5.5100000000000371E-2</v>
      </c>
      <c r="D856" s="2">
        <f t="shared" si="118"/>
        <v>0</v>
      </c>
      <c r="E856" s="2">
        <f t="shared" si="119"/>
        <v>5.5100000000000371E-2</v>
      </c>
      <c r="F856" s="2">
        <f t="shared" si="120"/>
        <v>4.7355570277862434E-2</v>
      </c>
      <c r="G856" s="2">
        <f t="shared" si="120"/>
        <v>2.7092133047845302E-2</v>
      </c>
      <c r="H856" s="2">
        <f t="shared" si="121"/>
        <v>1.747945434722008</v>
      </c>
      <c r="I856" s="2">
        <f t="shared" si="122"/>
        <v>63.60917551839367</v>
      </c>
    </row>
    <row r="857" spans="1:9" ht="13.5" x14ac:dyDescent="0.25">
      <c r="A857" s="3">
        <v>43250</v>
      </c>
      <c r="B857" s="2">
        <v>5.3872999999999998</v>
      </c>
      <c r="C857" s="2">
        <f t="shared" si="117"/>
        <v>-9.1800000000000104E-2</v>
      </c>
      <c r="D857" s="2">
        <f t="shared" si="118"/>
        <v>0</v>
      </c>
      <c r="E857" s="2">
        <f t="shared" si="119"/>
        <v>9.1800000000000104E-2</v>
      </c>
      <c r="F857" s="2">
        <f t="shared" si="120"/>
        <v>4.3973029543729399E-2</v>
      </c>
      <c r="G857" s="2">
        <f t="shared" si="120"/>
        <v>3.1714123544427784E-2</v>
      </c>
      <c r="H857" s="2">
        <f t="shared" si="121"/>
        <v>1.3865440576381787</v>
      </c>
      <c r="I857" s="2">
        <f t="shared" si="122"/>
        <v>58.098406069668755</v>
      </c>
    </row>
    <row r="858" spans="1:9" ht="13.5" x14ac:dyDescent="0.25">
      <c r="A858" s="3">
        <v>43251</v>
      </c>
      <c r="B858" s="2">
        <v>5.4485000000000001</v>
      </c>
      <c r="C858" s="2">
        <f t="shared" si="117"/>
        <v>6.1200000000000365E-2</v>
      </c>
      <c r="D858" s="2">
        <f t="shared" si="118"/>
        <v>6.1200000000000365E-2</v>
      </c>
      <c r="E858" s="2">
        <f t="shared" si="119"/>
        <v>0</v>
      </c>
      <c r="F858" s="2">
        <f t="shared" si="120"/>
        <v>4.5203527433463044E-2</v>
      </c>
      <c r="G858" s="2">
        <f t="shared" si="120"/>
        <v>2.9448829005540085E-2</v>
      </c>
      <c r="H858" s="2">
        <f t="shared" si="121"/>
        <v>1.5349855651292312</v>
      </c>
      <c r="I858" s="2">
        <f t="shared" si="122"/>
        <v>60.552043618874769</v>
      </c>
    </row>
    <row r="859" spans="1:9" ht="13.5" x14ac:dyDescent="0.25">
      <c r="A859" s="3">
        <v>43252</v>
      </c>
      <c r="B859" s="2">
        <v>5.3567</v>
      </c>
      <c r="C859" s="2">
        <f t="shared" si="117"/>
        <v>-9.1800000000000104E-2</v>
      </c>
      <c r="D859" s="2">
        <f t="shared" si="118"/>
        <v>0</v>
      </c>
      <c r="E859" s="2">
        <f t="shared" si="119"/>
        <v>9.1800000000000104E-2</v>
      </c>
      <c r="F859" s="2">
        <f t="shared" si="120"/>
        <v>4.1974704045358538E-2</v>
      </c>
      <c r="G859" s="2">
        <f t="shared" si="120"/>
        <v>3.3902484076572946E-2</v>
      </c>
      <c r="H859" s="2">
        <f t="shared" si="121"/>
        <v>1.2381011359094951</v>
      </c>
      <c r="I859" s="2">
        <f t="shared" si="122"/>
        <v>55.319266678552893</v>
      </c>
    </row>
    <row r="860" spans="1:9" ht="13.5" x14ac:dyDescent="0.25">
      <c r="A860" s="3">
        <v>43255</v>
      </c>
      <c r="B860" s="2">
        <v>5.3689</v>
      </c>
      <c r="C860" s="2">
        <f t="shared" si="117"/>
        <v>1.2199999999999989E-2</v>
      </c>
      <c r="D860" s="2">
        <f t="shared" si="118"/>
        <v>1.2199999999999989E-2</v>
      </c>
      <c r="E860" s="2">
        <f t="shared" si="119"/>
        <v>0</v>
      </c>
      <c r="F860" s="2">
        <f t="shared" si="120"/>
        <v>3.9847939470690076E-2</v>
      </c>
      <c r="G860" s="2">
        <f t="shared" si="120"/>
        <v>3.1480878071103453E-2</v>
      </c>
      <c r="H860" s="2">
        <f t="shared" si="121"/>
        <v>1.2657823387482579</v>
      </c>
      <c r="I860" s="2">
        <f t="shared" si="122"/>
        <v>55.865133958434207</v>
      </c>
    </row>
    <row r="861" spans="1:9" ht="13.5" x14ac:dyDescent="0.25">
      <c r="A861" s="3">
        <v>43256</v>
      </c>
      <c r="B861" s="2">
        <v>5.3567</v>
      </c>
      <c r="C861" s="2">
        <f t="shared" si="117"/>
        <v>-1.2199999999999989E-2</v>
      </c>
      <c r="D861" s="2">
        <f t="shared" si="118"/>
        <v>0</v>
      </c>
      <c r="E861" s="2">
        <f t="shared" si="119"/>
        <v>1.2199999999999989E-2</v>
      </c>
      <c r="F861" s="2">
        <f t="shared" ref="F861:G876" si="123">((F860*13)+D861)/14</f>
        <v>3.7001658079926503E-2</v>
      </c>
      <c r="G861" s="2">
        <f t="shared" si="123"/>
        <v>3.0103672494596063E-2</v>
      </c>
      <c r="H861" s="2">
        <f t="shared" si="121"/>
        <v>1.2291409988787483</v>
      </c>
      <c r="I861" s="2">
        <f t="shared" si="122"/>
        <v>55.139670370649625</v>
      </c>
    </row>
    <row r="862" spans="1:9" ht="13.5" x14ac:dyDescent="0.25">
      <c r="A862" s="3">
        <v>43257</v>
      </c>
      <c r="B862" s="2">
        <v>5.3567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3.4358682502788895E-2</v>
      </c>
      <c r="G862" s="2">
        <f t="shared" si="123"/>
        <v>2.7953410173553489E-2</v>
      </c>
      <c r="H862" s="2">
        <f t="shared" si="121"/>
        <v>1.2291409988787481</v>
      </c>
      <c r="I862" s="2">
        <f t="shared" si="122"/>
        <v>55.139670370649618</v>
      </c>
    </row>
    <row r="863" spans="1:9" ht="13.5" x14ac:dyDescent="0.25">
      <c r="A863" s="3">
        <v>43258</v>
      </c>
      <c r="B863" s="2">
        <v>5.3506</v>
      </c>
      <c r="C863" s="2">
        <f t="shared" si="117"/>
        <v>-6.0999999999999943E-3</v>
      </c>
      <c r="D863" s="2">
        <f t="shared" si="118"/>
        <v>0</v>
      </c>
      <c r="E863" s="2">
        <f t="shared" si="119"/>
        <v>6.0999999999999943E-3</v>
      </c>
      <c r="F863" s="2">
        <f t="shared" si="123"/>
        <v>3.1904490895446828E-2</v>
      </c>
      <c r="G863" s="2">
        <f t="shared" si="123"/>
        <v>2.6392452304013953E-2</v>
      </c>
      <c r="H863" s="2">
        <f t="shared" si="121"/>
        <v>1.2088490500215687</v>
      </c>
      <c r="I863" s="2">
        <f t="shared" si="122"/>
        <v>54.727553700863567</v>
      </c>
    </row>
    <row r="864" spans="1:9" ht="13.5" x14ac:dyDescent="0.25">
      <c r="A864" s="3">
        <v>43259</v>
      </c>
      <c r="B864" s="2">
        <v>5.3567</v>
      </c>
      <c r="C864" s="2">
        <f t="shared" si="117"/>
        <v>6.0999999999999943E-3</v>
      </c>
      <c r="D864" s="2">
        <f t="shared" si="118"/>
        <v>6.0999999999999943E-3</v>
      </c>
      <c r="E864" s="2">
        <f t="shared" si="119"/>
        <v>0</v>
      </c>
      <c r="F864" s="2">
        <f t="shared" si="123"/>
        <v>3.0061312974343481E-2</v>
      </c>
      <c r="G864" s="2">
        <f t="shared" si="123"/>
        <v>2.4507277139441529E-2</v>
      </c>
      <c r="H864" s="2">
        <f t="shared" si="121"/>
        <v>1.2266280257615154</v>
      </c>
      <c r="I864" s="2">
        <f t="shared" si="122"/>
        <v>55.0890409879757</v>
      </c>
    </row>
    <row r="865" spans="1:9" ht="13.5" x14ac:dyDescent="0.25">
      <c r="A865" s="3">
        <v>43262</v>
      </c>
      <c r="B865" s="2">
        <v>5.3506</v>
      </c>
      <c r="C865" s="2">
        <f t="shared" si="117"/>
        <v>-6.0999999999999943E-3</v>
      </c>
      <c r="D865" s="2">
        <f t="shared" si="118"/>
        <v>0</v>
      </c>
      <c r="E865" s="2">
        <f t="shared" si="119"/>
        <v>6.0999999999999943E-3</v>
      </c>
      <c r="F865" s="2">
        <f t="shared" si="123"/>
        <v>2.7914076333318945E-2</v>
      </c>
      <c r="G865" s="2">
        <f t="shared" si="123"/>
        <v>2.3192471629481421E-2</v>
      </c>
      <c r="H865" s="2">
        <f t="shared" si="121"/>
        <v>1.2035835067201546</v>
      </c>
      <c r="I865" s="2">
        <f t="shared" si="122"/>
        <v>54.619373536317021</v>
      </c>
    </row>
    <row r="866" spans="1:9" ht="13.5" x14ac:dyDescent="0.25">
      <c r="A866" s="3">
        <v>43263</v>
      </c>
      <c r="B866" s="2">
        <v>5.3383000000000003</v>
      </c>
      <c r="C866" s="2">
        <f t="shared" si="117"/>
        <v>-1.2299999999999756E-2</v>
      </c>
      <c r="D866" s="2">
        <f t="shared" si="118"/>
        <v>0</v>
      </c>
      <c r="E866" s="2">
        <f t="shared" si="119"/>
        <v>1.2299999999999756E-2</v>
      </c>
      <c r="F866" s="2">
        <f t="shared" si="123"/>
        <v>2.5920213738081878E-2</v>
      </c>
      <c r="G866" s="2">
        <f t="shared" si="123"/>
        <v>2.2414437941661303E-2</v>
      </c>
      <c r="H866" s="2">
        <f t="shared" si="121"/>
        <v>1.1564070357483491</v>
      </c>
      <c r="I866" s="2">
        <f t="shared" si="122"/>
        <v>53.626565698299864</v>
      </c>
    </row>
    <row r="867" spans="1:9" ht="13.5" x14ac:dyDescent="0.25">
      <c r="A867" s="3">
        <v>43264</v>
      </c>
      <c r="B867" s="2">
        <v>5.3076999999999996</v>
      </c>
      <c r="C867" s="2">
        <f t="shared" si="117"/>
        <v>-3.0600000000000627E-2</v>
      </c>
      <c r="D867" s="2">
        <f t="shared" si="118"/>
        <v>0</v>
      </c>
      <c r="E867" s="2">
        <f t="shared" si="119"/>
        <v>3.0600000000000627E-2</v>
      </c>
      <c r="F867" s="2">
        <f t="shared" si="123"/>
        <v>2.4068769899647457E-2</v>
      </c>
      <c r="G867" s="2">
        <f t="shared" si="123"/>
        <v>2.29991209458284E-2</v>
      </c>
      <c r="H867" s="2">
        <f t="shared" si="121"/>
        <v>1.0465082537866766</v>
      </c>
      <c r="I867" s="2">
        <f t="shared" si="122"/>
        <v>51.136283073880151</v>
      </c>
    </row>
    <row r="868" spans="1:9" ht="13.5" x14ac:dyDescent="0.25">
      <c r="A868" s="3">
        <v>43265</v>
      </c>
      <c r="B868" s="2">
        <v>5.2035999999999998</v>
      </c>
      <c r="C868" s="2">
        <f t="shared" si="117"/>
        <v>-0.10409999999999986</v>
      </c>
      <c r="D868" s="2">
        <f t="shared" si="118"/>
        <v>0</v>
      </c>
      <c r="E868" s="2">
        <f t="shared" si="119"/>
        <v>0.10409999999999986</v>
      </c>
      <c r="F868" s="2">
        <f t="shared" si="123"/>
        <v>2.2349572049672639E-2</v>
      </c>
      <c r="G868" s="2">
        <f t="shared" si="123"/>
        <v>2.8792040878269219E-2</v>
      </c>
      <c r="H868" s="2">
        <f t="shared" si="121"/>
        <v>0.77624132808664392</v>
      </c>
      <c r="I868" s="2">
        <f t="shared" si="122"/>
        <v>43.701343720158015</v>
      </c>
    </row>
    <row r="869" spans="1:9" ht="13.5" x14ac:dyDescent="0.25">
      <c r="A869" s="3">
        <v>43269</v>
      </c>
      <c r="B869" s="2">
        <v>5.2035999999999998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2.0753174046124593E-2</v>
      </c>
      <c r="G869" s="2">
        <f t="shared" si="123"/>
        <v>2.6735466529821419E-2</v>
      </c>
      <c r="H869" s="2">
        <f t="shared" si="121"/>
        <v>0.77624132808664381</v>
      </c>
      <c r="I869" s="2">
        <f t="shared" si="122"/>
        <v>43.701343720158015</v>
      </c>
    </row>
    <row r="870" spans="1:9" ht="13.5" x14ac:dyDescent="0.25">
      <c r="A870" s="3">
        <v>43270</v>
      </c>
      <c r="B870" s="2">
        <v>5.2035999999999998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1.927080447140141E-2</v>
      </c>
      <c r="G870" s="2">
        <f t="shared" si="123"/>
        <v>2.482579034911989E-2</v>
      </c>
      <c r="H870" s="2">
        <f t="shared" si="121"/>
        <v>0.77624132808664392</v>
      </c>
      <c r="I870" s="2">
        <f t="shared" si="122"/>
        <v>43.701343720158015</v>
      </c>
    </row>
    <row r="871" spans="1:9" ht="13.5" x14ac:dyDescent="0.25">
      <c r="A871" s="3">
        <v>43271</v>
      </c>
      <c r="B871" s="2">
        <v>5.2035999999999998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1.7894318437729879E-2</v>
      </c>
      <c r="G871" s="2">
        <f t="shared" si="123"/>
        <v>2.305251960989704E-2</v>
      </c>
      <c r="H871" s="2">
        <f t="shared" si="121"/>
        <v>0.77624132808664392</v>
      </c>
      <c r="I871" s="2">
        <f t="shared" si="122"/>
        <v>43.701343720158015</v>
      </c>
    </row>
    <row r="872" spans="1:9" ht="13.5" x14ac:dyDescent="0.25">
      <c r="A872" s="3">
        <v>43272</v>
      </c>
      <c r="B872" s="2">
        <v>5.2648999999999999</v>
      </c>
      <c r="C872" s="2">
        <f t="shared" si="117"/>
        <v>6.1300000000000132E-2</v>
      </c>
      <c r="D872" s="2">
        <f t="shared" si="118"/>
        <v>6.1300000000000132E-2</v>
      </c>
      <c r="E872" s="2">
        <f t="shared" si="119"/>
        <v>0</v>
      </c>
      <c r="F872" s="2">
        <f t="shared" si="123"/>
        <v>2.0994724263606324E-2</v>
      </c>
      <c r="G872" s="2">
        <f t="shared" si="123"/>
        <v>2.1405911066332967E-2</v>
      </c>
      <c r="H872" s="2">
        <f t="shared" si="121"/>
        <v>0.98079096930504617</v>
      </c>
      <c r="I872" s="2">
        <f t="shared" si="122"/>
        <v>49.515117168024723</v>
      </c>
    </row>
    <row r="873" spans="1:9" ht="13.5" x14ac:dyDescent="0.25">
      <c r="A873" s="3">
        <v>43273</v>
      </c>
      <c r="B873" s="2">
        <v>5.3567</v>
      </c>
      <c r="C873" s="2">
        <f t="shared" si="117"/>
        <v>9.1800000000000104E-2</v>
      </c>
      <c r="D873" s="2">
        <f t="shared" si="118"/>
        <v>9.1800000000000104E-2</v>
      </c>
      <c r="E873" s="2">
        <f t="shared" si="119"/>
        <v>0</v>
      </c>
      <c r="F873" s="2">
        <f t="shared" si="123"/>
        <v>2.6052243959063023E-2</v>
      </c>
      <c r="G873" s="2">
        <f t="shared" si="123"/>
        <v>1.9876917418737754E-2</v>
      </c>
      <c r="H873" s="2">
        <f t="shared" si="121"/>
        <v>1.3106782812562201</v>
      </c>
      <c r="I873" s="2">
        <f t="shared" si="122"/>
        <v>56.72266415832059</v>
      </c>
    </row>
    <row r="874" spans="1:9" ht="13.5" x14ac:dyDescent="0.25">
      <c r="A874" s="3">
        <v>43276</v>
      </c>
      <c r="B874" s="2">
        <v>5.3261000000000003</v>
      </c>
      <c r="C874" s="2">
        <f t="shared" si="117"/>
        <v>-3.0599999999999739E-2</v>
      </c>
      <c r="D874" s="2">
        <f t="shared" si="118"/>
        <v>0</v>
      </c>
      <c r="E874" s="2">
        <f t="shared" si="119"/>
        <v>3.0599999999999739E-2</v>
      </c>
      <c r="F874" s="2">
        <f t="shared" si="123"/>
        <v>2.419136939055852E-2</v>
      </c>
      <c r="G874" s="2">
        <f t="shared" si="123"/>
        <v>2.0642851888827893E-2</v>
      </c>
      <c r="H874" s="2">
        <f t="shared" si="121"/>
        <v>1.1719005455661442</v>
      </c>
      <c r="I874" s="2">
        <f t="shared" si="122"/>
        <v>53.957376085131358</v>
      </c>
    </row>
    <row r="875" spans="1:9" ht="13.5" x14ac:dyDescent="0.25">
      <c r="A875" s="3">
        <v>43277</v>
      </c>
      <c r="B875" s="2">
        <v>5.3261000000000003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2.2463414434090057E-2</v>
      </c>
      <c r="G875" s="2">
        <f t="shared" si="123"/>
        <v>1.9168362468197329E-2</v>
      </c>
      <c r="H875" s="2">
        <f t="shared" si="121"/>
        <v>1.1719005455661444</v>
      </c>
      <c r="I875" s="2">
        <f t="shared" si="122"/>
        <v>53.957376085131358</v>
      </c>
    </row>
    <row r="876" spans="1:9" ht="13.5" x14ac:dyDescent="0.25">
      <c r="A876" s="3">
        <v>43278</v>
      </c>
      <c r="B876" s="2">
        <v>5.3015999999999996</v>
      </c>
      <c r="C876" s="2">
        <f t="shared" si="117"/>
        <v>-2.4500000000000632E-2</v>
      </c>
      <c r="D876" s="2">
        <f t="shared" si="118"/>
        <v>0</v>
      </c>
      <c r="E876" s="2">
        <f t="shared" si="119"/>
        <v>2.4500000000000632E-2</v>
      </c>
      <c r="F876" s="2">
        <f t="shared" si="123"/>
        <v>2.0858884831655052E-2</v>
      </c>
      <c r="G876" s="2">
        <f t="shared" si="123"/>
        <v>1.9549193720468993E-2</v>
      </c>
      <c r="H876" s="2">
        <f t="shared" si="121"/>
        <v>1.0669946356823272</v>
      </c>
      <c r="I876" s="2">
        <f t="shared" si="122"/>
        <v>51.620580782499516</v>
      </c>
    </row>
    <row r="877" spans="1:9" ht="13.5" x14ac:dyDescent="0.25">
      <c r="A877" s="3">
        <v>43279</v>
      </c>
      <c r="B877" s="2">
        <v>5.2342000000000004</v>
      </c>
      <c r="C877" s="2">
        <f t="shared" si="117"/>
        <v>-6.7399999999999238E-2</v>
      </c>
      <c r="D877" s="2">
        <f t="shared" si="118"/>
        <v>0</v>
      </c>
      <c r="E877" s="2">
        <f t="shared" si="119"/>
        <v>6.7399999999999238E-2</v>
      </c>
      <c r="F877" s="2">
        <f t="shared" ref="F877:G892" si="124">((F876*13)+D877)/14</f>
        <v>1.9368964486536834E-2</v>
      </c>
      <c r="G877" s="2">
        <f t="shared" si="124"/>
        <v>2.2967108454721153E-2</v>
      </c>
      <c r="H877" s="2">
        <f t="shared" si="121"/>
        <v>0.8433349163096463</v>
      </c>
      <c r="I877" s="2">
        <f t="shared" si="122"/>
        <v>45.750498666731794</v>
      </c>
    </row>
    <row r="878" spans="1:9" ht="13.5" x14ac:dyDescent="0.25">
      <c r="A878" s="3">
        <v>43280</v>
      </c>
      <c r="B878" s="2">
        <v>5.2035999999999998</v>
      </c>
      <c r="C878" s="2">
        <f t="shared" si="117"/>
        <v>-3.0600000000000627E-2</v>
      </c>
      <c r="D878" s="2">
        <f t="shared" si="118"/>
        <v>0</v>
      </c>
      <c r="E878" s="2">
        <f t="shared" si="119"/>
        <v>3.0600000000000627E-2</v>
      </c>
      <c r="F878" s="2">
        <f t="shared" si="124"/>
        <v>1.7985467023212773E-2</v>
      </c>
      <c r="G878" s="2">
        <f t="shared" si="124"/>
        <v>2.3512314993669688E-2</v>
      </c>
      <c r="H878" s="2">
        <f t="shared" si="121"/>
        <v>0.76493816232281131</v>
      </c>
      <c r="I878" s="2">
        <f t="shared" si="122"/>
        <v>43.340791119621237</v>
      </c>
    </row>
    <row r="879" spans="1:9" ht="13.5" x14ac:dyDescent="0.25">
      <c r="A879" s="3">
        <v>43283</v>
      </c>
      <c r="B879" s="2">
        <v>5.1913999999999998</v>
      </c>
      <c r="C879" s="2">
        <f t="shared" si="117"/>
        <v>-1.2199999999999989E-2</v>
      </c>
      <c r="D879" s="2">
        <f t="shared" si="118"/>
        <v>0</v>
      </c>
      <c r="E879" s="2">
        <f t="shared" si="119"/>
        <v>1.2199999999999989E-2</v>
      </c>
      <c r="F879" s="2">
        <f t="shared" si="124"/>
        <v>1.6700790807269005E-2</v>
      </c>
      <c r="G879" s="2">
        <f t="shared" si="124"/>
        <v>2.2704292494121852E-2</v>
      </c>
      <c r="H879" s="2">
        <f t="shared" si="121"/>
        <v>0.73557856126073273</v>
      </c>
      <c r="I879" s="2">
        <f t="shared" si="122"/>
        <v>42.382325852562097</v>
      </c>
    </row>
    <row r="880" spans="1:9" ht="13.5" x14ac:dyDescent="0.25">
      <c r="A880" s="3">
        <v>43284</v>
      </c>
      <c r="B880" s="2">
        <v>5.1363000000000003</v>
      </c>
      <c r="C880" s="2">
        <f t="shared" si="117"/>
        <v>-5.5099999999999483E-2</v>
      </c>
      <c r="D880" s="2">
        <f t="shared" si="118"/>
        <v>0</v>
      </c>
      <c r="E880" s="2">
        <f t="shared" si="119"/>
        <v>5.5099999999999483E-2</v>
      </c>
      <c r="F880" s="2">
        <f t="shared" si="124"/>
        <v>1.5507877178178362E-2</v>
      </c>
      <c r="G880" s="2">
        <f t="shared" si="124"/>
        <v>2.5018271601684541E-2</v>
      </c>
      <c r="H880" s="2">
        <f t="shared" si="121"/>
        <v>0.61986205222642876</v>
      </c>
      <c r="I880" s="2">
        <f t="shared" si="122"/>
        <v>38.266348135907982</v>
      </c>
    </row>
    <row r="881" spans="1:9" ht="13.5" x14ac:dyDescent="0.25">
      <c r="A881" s="3">
        <v>43285</v>
      </c>
      <c r="B881" s="2">
        <v>5.173</v>
      </c>
      <c r="C881" s="2">
        <f t="shared" si="117"/>
        <v>3.6699999999999733E-2</v>
      </c>
      <c r="D881" s="2">
        <f t="shared" si="118"/>
        <v>3.6699999999999733E-2</v>
      </c>
      <c r="E881" s="2">
        <f t="shared" si="119"/>
        <v>0</v>
      </c>
      <c r="F881" s="2">
        <f t="shared" si="124"/>
        <v>1.7021600236879889E-2</v>
      </c>
      <c r="G881" s="2">
        <f t="shared" si="124"/>
        <v>2.3231252201564218E-2</v>
      </c>
      <c r="H881" s="2">
        <f t="shared" si="121"/>
        <v>0.73270265800539935</v>
      </c>
      <c r="I881" s="2">
        <f t="shared" si="122"/>
        <v>42.286693254620495</v>
      </c>
    </row>
    <row r="882" spans="1:9" ht="13.5" x14ac:dyDescent="0.25">
      <c r="A882" s="3">
        <v>43286</v>
      </c>
      <c r="B882" s="2">
        <v>5.1913999999999998</v>
      </c>
      <c r="C882" s="2">
        <f t="shared" si="117"/>
        <v>1.839999999999975E-2</v>
      </c>
      <c r="D882" s="2">
        <f t="shared" si="118"/>
        <v>1.839999999999975E-2</v>
      </c>
      <c r="E882" s="2">
        <f t="shared" si="119"/>
        <v>0</v>
      </c>
      <c r="F882" s="2">
        <f t="shared" si="124"/>
        <v>1.7120057362817021E-2</v>
      </c>
      <c r="G882" s="2">
        <f t="shared" si="124"/>
        <v>2.1571877044309629E-2</v>
      </c>
      <c r="H882" s="2">
        <f t="shared" si="121"/>
        <v>0.79362854366597935</v>
      </c>
      <c r="I882" s="2">
        <f t="shared" si="122"/>
        <v>44.247096003718248</v>
      </c>
    </row>
    <row r="883" spans="1:9" ht="13.5" x14ac:dyDescent="0.25">
      <c r="A883" s="3">
        <v>43287</v>
      </c>
      <c r="B883" s="2">
        <v>5.1913999999999998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1.5897196122615805E-2</v>
      </c>
      <c r="G883" s="2">
        <f t="shared" si="124"/>
        <v>2.0031028684001799E-2</v>
      </c>
      <c r="H883" s="2">
        <f t="shared" si="121"/>
        <v>0.79362854366597924</v>
      </c>
      <c r="I883" s="2">
        <f t="shared" si="122"/>
        <v>44.247096003718248</v>
      </c>
    </row>
    <row r="884" spans="1:9" ht="13.5" x14ac:dyDescent="0.25">
      <c r="A884" s="3">
        <v>43290</v>
      </c>
      <c r="B884" s="2">
        <v>5.2035999999999998</v>
      </c>
      <c r="C884" s="2">
        <f t="shared" si="117"/>
        <v>1.2199999999999989E-2</v>
      </c>
      <c r="D884" s="2">
        <f t="shared" si="118"/>
        <v>1.2199999999999989E-2</v>
      </c>
      <c r="E884" s="2">
        <f t="shared" si="119"/>
        <v>0</v>
      </c>
      <c r="F884" s="2">
        <f t="shared" si="124"/>
        <v>1.5633110685286104E-2</v>
      </c>
      <c r="G884" s="2">
        <f t="shared" si="124"/>
        <v>1.8600240920858813E-2</v>
      </c>
      <c r="H884" s="2">
        <f t="shared" si="121"/>
        <v>0.84047893528920425</v>
      </c>
      <c r="I884" s="2">
        <f t="shared" si="122"/>
        <v>45.666316477408387</v>
      </c>
    </row>
    <row r="885" spans="1:9" ht="13.5" x14ac:dyDescent="0.25">
      <c r="A885" s="3">
        <v>43291</v>
      </c>
      <c r="B885" s="2">
        <v>5.1913999999999998</v>
      </c>
      <c r="C885" s="2">
        <f t="shared" si="117"/>
        <v>-1.2199999999999989E-2</v>
      </c>
      <c r="D885" s="2">
        <f t="shared" si="118"/>
        <v>0</v>
      </c>
      <c r="E885" s="2">
        <f t="shared" si="119"/>
        <v>1.2199999999999989E-2</v>
      </c>
      <c r="F885" s="2">
        <f t="shared" si="124"/>
        <v>1.4516459922051384E-2</v>
      </c>
      <c r="G885" s="2">
        <f t="shared" si="124"/>
        <v>1.814308085508318E-2</v>
      </c>
      <c r="H885" s="2">
        <f t="shared" si="121"/>
        <v>0.80010997239117088</v>
      </c>
      <c r="I885" s="2">
        <f t="shared" si="122"/>
        <v>44.447838446689296</v>
      </c>
    </row>
    <row r="886" spans="1:9" ht="13.5" x14ac:dyDescent="0.25">
      <c r="A886" s="3">
        <v>43292</v>
      </c>
      <c r="B886" s="2">
        <v>5.1913999999999998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1.3479569927619143E-2</v>
      </c>
      <c r="G886" s="2">
        <f t="shared" si="124"/>
        <v>1.6847146508291524E-2</v>
      </c>
      <c r="H886" s="2">
        <f t="shared" si="121"/>
        <v>0.80010997239117099</v>
      </c>
      <c r="I886" s="2">
        <f t="shared" si="122"/>
        <v>44.447838446689303</v>
      </c>
    </row>
    <row r="887" spans="1:9" ht="13.5" x14ac:dyDescent="0.25">
      <c r="A887" s="3">
        <v>43293</v>
      </c>
      <c r="B887" s="2">
        <v>5.1913999999999998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1.2516743504217775E-2</v>
      </c>
      <c r="G887" s="2">
        <f t="shared" si="124"/>
        <v>1.5643778900556415E-2</v>
      </c>
      <c r="H887" s="2">
        <f t="shared" si="121"/>
        <v>0.80010997239117099</v>
      </c>
      <c r="I887" s="2">
        <f t="shared" si="122"/>
        <v>44.447838446689303</v>
      </c>
    </row>
    <row r="888" spans="1:9" ht="13.5" x14ac:dyDescent="0.25">
      <c r="A888" s="3">
        <v>43294</v>
      </c>
      <c r="B888" s="2">
        <v>5.1913999999999998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1.1622690396773648E-2</v>
      </c>
      <c r="G888" s="2">
        <f t="shared" si="124"/>
        <v>1.4526366121945243E-2</v>
      </c>
      <c r="H888" s="2">
        <f t="shared" si="121"/>
        <v>0.80010997239117088</v>
      </c>
      <c r="I888" s="2">
        <f t="shared" si="122"/>
        <v>44.447838446689296</v>
      </c>
    </row>
    <row r="889" spans="1:9" ht="13.5" x14ac:dyDescent="0.25">
      <c r="A889" s="3">
        <v>43297</v>
      </c>
      <c r="B889" s="2">
        <v>5.1913999999999998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1.079249822557553E-2</v>
      </c>
      <c r="G889" s="2">
        <f t="shared" si="124"/>
        <v>1.3488768541806296E-2</v>
      </c>
      <c r="H889" s="2">
        <f t="shared" si="121"/>
        <v>0.80010997239117088</v>
      </c>
      <c r="I889" s="2">
        <f t="shared" si="122"/>
        <v>44.447838446689296</v>
      </c>
    </row>
    <row r="890" spans="1:9" ht="13.5" x14ac:dyDescent="0.25">
      <c r="A890" s="3">
        <v>43298</v>
      </c>
      <c r="B890" s="2">
        <v>5.1913999999999998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1.0021605495177277E-2</v>
      </c>
      <c r="G890" s="2">
        <f t="shared" si="124"/>
        <v>1.2525285074534417E-2</v>
      </c>
      <c r="H890" s="2">
        <f t="shared" si="121"/>
        <v>0.80010997239117088</v>
      </c>
      <c r="I890" s="2">
        <f t="shared" si="122"/>
        <v>44.447838446689296</v>
      </c>
    </row>
    <row r="891" spans="1:9" ht="13.5" x14ac:dyDescent="0.25">
      <c r="A891" s="3">
        <v>43299</v>
      </c>
      <c r="B891" s="2">
        <v>5.1913999999999998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9.305776531236043E-3</v>
      </c>
      <c r="G891" s="2">
        <f t="shared" si="124"/>
        <v>1.1630621854924817E-2</v>
      </c>
      <c r="H891" s="2">
        <f t="shared" si="121"/>
        <v>0.80010997239117077</v>
      </c>
      <c r="I891" s="2">
        <f t="shared" si="122"/>
        <v>44.447838446689289</v>
      </c>
    </row>
    <row r="892" spans="1:9" ht="13.5" x14ac:dyDescent="0.25">
      <c r="A892" s="3">
        <v>43300</v>
      </c>
      <c r="B892" s="2">
        <v>5.1913999999999998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8.6410782075763259E-3</v>
      </c>
      <c r="G892" s="2">
        <f t="shared" si="124"/>
        <v>1.0799863151001617E-2</v>
      </c>
      <c r="H892" s="2">
        <f t="shared" si="121"/>
        <v>0.80010997239117065</v>
      </c>
      <c r="I892" s="2">
        <f t="shared" si="122"/>
        <v>44.447838446689289</v>
      </c>
    </row>
    <row r="893" spans="1:9" ht="13.5" x14ac:dyDescent="0.25">
      <c r="A893" s="3">
        <v>43301</v>
      </c>
      <c r="B893" s="2">
        <v>5.3261000000000003</v>
      </c>
      <c r="C893" s="2">
        <f t="shared" si="117"/>
        <v>0.13470000000000049</v>
      </c>
      <c r="D893" s="2">
        <f t="shared" si="118"/>
        <v>0.13470000000000049</v>
      </c>
      <c r="E893" s="2">
        <f t="shared" si="119"/>
        <v>0</v>
      </c>
      <c r="F893" s="2">
        <f t="shared" ref="F893:G908" si="125">((F892*13)+D893)/14</f>
        <v>1.7645286907035197E-2</v>
      </c>
      <c r="G893" s="2">
        <f t="shared" si="125"/>
        <v>1.00284443545015E-2</v>
      </c>
      <c r="H893" s="2">
        <f t="shared" si="121"/>
        <v>1.7595238387212768</v>
      </c>
      <c r="I893" s="2">
        <f t="shared" si="122"/>
        <v>63.761864059004274</v>
      </c>
    </row>
    <row r="894" spans="1:9" ht="13.5" x14ac:dyDescent="0.25">
      <c r="A894" s="3">
        <v>43304</v>
      </c>
      <c r="B894" s="2">
        <v>5.3261000000000003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1.6384909270818395E-2</v>
      </c>
      <c r="G894" s="2">
        <f t="shared" si="125"/>
        <v>9.3121269006085361E-3</v>
      </c>
      <c r="H894" s="2">
        <f t="shared" si="121"/>
        <v>1.7595238387212766</v>
      </c>
      <c r="I894" s="2">
        <f t="shared" si="122"/>
        <v>63.761864059004267</v>
      </c>
    </row>
    <row r="895" spans="1:9" ht="13.5" x14ac:dyDescent="0.25">
      <c r="A895" s="3">
        <v>43305</v>
      </c>
      <c r="B895" s="2">
        <v>5.2035999999999998</v>
      </c>
      <c r="C895" s="2">
        <f t="shared" si="117"/>
        <v>-0.1225000000000005</v>
      </c>
      <c r="D895" s="2">
        <f t="shared" si="118"/>
        <v>0</v>
      </c>
      <c r="E895" s="2">
        <f t="shared" si="119"/>
        <v>0.1225000000000005</v>
      </c>
      <c r="F895" s="2">
        <f t="shared" si="125"/>
        <v>1.521455860861708E-2</v>
      </c>
      <c r="G895" s="2">
        <f t="shared" si="125"/>
        <v>1.7396974979136535E-2</v>
      </c>
      <c r="H895" s="2">
        <f t="shared" si="121"/>
        <v>0.8745519624453828</v>
      </c>
      <c r="I895" s="2">
        <f t="shared" si="122"/>
        <v>46.653919441342978</v>
      </c>
    </row>
    <row r="896" spans="1:9" ht="13.5" x14ac:dyDescent="0.25">
      <c r="A896" s="3">
        <v>43307</v>
      </c>
      <c r="B896" s="2">
        <v>5.2035999999999998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1.4127804422287287E-2</v>
      </c>
      <c r="G896" s="2">
        <f t="shared" si="125"/>
        <v>1.6154333909198213E-2</v>
      </c>
      <c r="H896" s="2">
        <f t="shared" si="121"/>
        <v>0.87455196244538269</v>
      </c>
      <c r="I896" s="2">
        <f t="shared" si="122"/>
        <v>46.653919441342978</v>
      </c>
    </row>
    <row r="897" spans="1:9" ht="13.5" x14ac:dyDescent="0.25">
      <c r="A897" s="3">
        <v>43308</v>
      </c>
      <c r="B897" s="2">
        <v>5.3261000000000003</v>
      </c>
      <c r="C897" s="2">
        <f t="shared" si="117"/>
        <v>0.1225000000000005</v>
      </c>
      <c r="D897" s="2">
        <f t="shared" si="118"/>
        <v>0.1225000000000005</v>
      </c>
      <c r="E897" s="2">
        <f t="shared" si="119"/>
        <v>0</v>
      </c>
      <c r="F897" s="2">
        <f t="shared" si="125"/>
        <v>2.1868675534981088E-2</v>
      </c>
      <c r="G897" s="2">
        <f t="shared" si="125"/>
        <v>1.5000452915684056E-2</v>
      </c>
      <c r="H897" s="2">
        <f t="shared" si="121"/>
        <v>1.4578676829228143</v>
      </c>
      <c r="I897" s="2">
        <f t="shared" si="122"/>
        <v>59.31432733552063</v>
      </c>
    </row>
    <row r="898" spans="1:9" ht="13.5" x14ac:dyDescent="0.25">
      <c r="A898" s="3">
        <v>43311</v>
      </c>
      <c r="B898" s="2">
        <v>5.3261000000000003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2.0306627282482441E-2</v>
      </c>
      <c r="G898" s="2">
        <f t="shared" si="125"/>
        <v>1.3928991993135196E-2</v>
      </c>
      <c r="H898" s="2">
        <f t="shared" si="121"/>
        <v>1.4578676829228143</v>
      </c>
      <c r="I898" s="2">
        <f t="shared" si="122"/>
        <v>59.31432733552063</v>
      </c>
    </row>
    <row r="899" spans="1:9" ht="13.5" x14ac:dyDescent="0.25">
      <c r="A899" s="3">
        <v>43312</v>
      </c>
      <c r="B899" s="2">
        <v>5.3628</v>
      </c>
      <c r="C899" s="2">
        <f t="shared" ref="C899:C962" si="126">B899-B898</f>
        <v>3.6699999999999733E-2</v>
      </c>
      <c r="D899" s="2">
        <f t="shared" ref="D899:D962" si="127">IF(C899&gt;0,C899,0)</f>
        <v>3.6699999999999733E-2</v>
      </c>
      <c r="E899" s="2">
        <f t="shared" ref="E899:E962" si="128">IF(C899&lt;0,-C899,0)</f>
        <v>0</v>
      </c>
      <c r="F899" s="2">
        <f t="shared" si="125"/>
        <v>2.1477582476590817E-2</v>
      </c>
      <c r="G899" s="2">
        <f t="shared" si="125"/>
        <v>1.2934063993625539E-2</v>
      </c>
      <c r="H899" s="2">
        <f t="shared" si="121"/>
        <v>1.6605440089963905</v>
      </c>
      <c r="I899" s="2">
        <f t="shared" si="122"/>
        <v>62.413701986564035</v>
      </c>
    </row>
    <row r="900" spans="1:9" ht="13.5" x14ac:dyDescent="0.25">
      <c r="A900" s="3">
        <v>43313</v>
      </c>
      <c r="B900" s="2">
        <v>5.3261000000000003</v>
      </c>
      <c r="C900" s="2">
        <f t="shared" si="126"/>
        <v>-3.6699999999999733E-2</v>
      </c>
      <c r="D900" s="2">
        <f t="shared" si="127"/>
        <v>0</v>
      </c>
      <c r="E900" s="2">
        <f t="shared" si="128"/>
        <v>3.6699999999999733E-2</v>
      </c>
      <c r="F900" s="2">
        <f t="shared" si="125"/>
        <v>1.9943469442548618E-2</v>
      </c>
      <c r="G900" s="2">
        <f t="shared" si="125"/>
        <v>1.4631630851223695E-2</v>
      </c>
      <c r="H900" s="2">
        <f t="shared" si="121"/>
        <v>1.3630380403480911</v>
      </c>
      <c r="I900" s="2">
        <f t="shared" si="122"/>
        <v>57.681595347796708</v>
      </c>
    </row>
    <row r="901" spans="1:9" ht="13.5" x14ac:dyDescent="0.25">
      <c r="A901" s="3">
        <v>43314</v>
      </c>
      <c r="B901" s="2">
        <v>5.3261000000000003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1.8518935910938002E-2</v>
      </c>
      <c r="G901" s="2">
        <f t="shared" si="125"/>
        <v>1.3586514361850575E-2</v>
      </c>
      <c r="H901" s="2">
        <f t="shared" si="121"/>
        <v>1.3630380403480911</v>
      </c>
      <c r="I901" s="2">
        <f t="shared" si="122"/>
        <v>57.681595347796708</v>
      </c>
    </row>
    <row r="902" spans="1:9" ht="13.5" x14ac:dyDescent="0.25">
      <c r="A902" s="3">
        <v>43315</v>
      </c>
      <c r="B902" s="2">
        <v>5.2404000000000002</v>
      </c>
      <c r="C902" s="2">
        <f t="shared" si="126"/>
        <v>-8.5700000000000109E-2</v>
      </c>
      <c r="D902" s="2">
        <f t="shared" si="127"/>
        <v>0</v>
      </c>
      <c r="E902" s="2">
        <f t="shared" si="128"/>
        <v>8.5700000000000109E-2</v>
      </c>
      <c r="F902" s="2">
        <f t="shared" si="125"/>
        <v>1.7196154774442429E-2</v>
      </c>
      <c r="G902" s="2">
        <f t="shared" si="125"/>
        <v>1.8737477621718401E-2</v>
      </c>
      <c r="H902" s="2">
        <f t="shared" si="121"/>
        <v>0.91774117742030326</v>
      </c>
      <c r="I902" s="2">
        <f t="shared" si="122"/>
        <v>47.855320010118646</v>
      </c>
    </row>
    <row r="903" spans="1:9" ht="13.5" x14ac:dyDescent="0.25">
      <c r="A903" s="3">
        <v>43318</v>
      </c>
      <c r="B903" s="2">
        <v>5.2648999999999999</v>
      </c>
      <c r="C903" s="2">
        <f t="shared" si="126"/>
        <v>2.4499999999999744E-2</v>
      </c>
      <c r="D903" s="2">
        <f t="shared" si="127"/>
        <v>2.4499999999999744E-2</v>
      </c>
      <c r="E903" s="2">
        <f t="shared" si="128"/>
        <v>0</v>
      </c>
      <c r="F903" s="2">
        <f t="shared" si="125"/>
        <v>1.7717858004839378E-2</v>
      </c>
      <c r="G903" s="2">
        <f t="shared" si="125"/>
        <v>1.739908636302423E-2</v>
      </c>
      <c r="H903" s="2">
        <f t="shared" si="121"/>
        <v>1.0183211713054421</v>
      </c>
      <c r="I903" s="2">
        <f t="shared" si="122"/>
        <v>50.453871553395835</v>
      </c>
    </row>
    <row r="904" spans="1:9" ht="13.5" x14ac:dyDescent="0.25">
      <c r="A904" s="3">
        <v>43319</v>
      </c>
      <c r="B904" s="2">
        <v>5.2648999999999999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1.6452296718779423E-2</v>
      </c>
      <c r="G904" s="2">
        <f t="shared" si="125"/>
        <v>1.615629447995107E-2</v>
      </c>
      <c r="H904" s="2">
        <f t="shared" si="121"/>
        <v>1.0183211713054421</v>
      </c>
      <c r="I904" s="2">
        <f t="shared" si="122"/>
        <v>50.453871553395835</v>
      </c>
    </row>
    <row r="905" spans="1:9" ht="13.5" x14ac:dyDescent="0.25">
      <c r="A905" s="3">
        <v>43320</v>
      </c>
      <c r="B905" s="2">
        <v>5.2954999999999997</v>
      </c>
      <c r="C905" s="2">
        <f t="shared" si="126"/>
        <v>3.0599999999999739E-2</v>
      </c>
      <c r="D905" s="2">
        <f t="shared" si="127"/>
        <v>3.0599999999999739E-2</v>
      </c>
      <c r="E905" s="2">
        <f t="shared" si="128"/>
        <v>0</v>
      </c>
      <c r="F905" s="2">
        <f t="shared" si="125"/>
        <v>1.7462846953152304E-2</v>
      </c>
      <c r="G905" s="2">
        <f t="shared" si="125"/>
        <v>1.5002273445668851E-2</v>
      </c>
      <c r="H905" s="2">
        <f t="shared" si="121"/>
        <v>1.1640133754656912</v>
      </c>
      <c r="I905" s="2">
        <f t="shared" si="122"/>
        <v>53.789564734792727</v>
      </c>
    </row>
    <row r="906" spans="1:9" ht="13.5" x14ac:dyDescent="0.25">
      <c r="A906" s="3">
        <v>43321</v>
      </c>
      <c r="B906" s="2">
        <v>5.3261000000000003</v>
      </c>
      <c r="C906" s="2">
        <f t="shared" si="126"/>
        <v>3.0600000000000627E-2</v>
      </c>
      <c r="D906" s="2">
        <f t="shared" si="127"/>
        <v>3.0600000000000627E-2</v>
      </c>
      <c r="E906" s="2">
        <f t="shared" si="128"/>
        <v>0</v>
      </c>
      <c r="F906" s="2">
        <f t="shared" si="125"/>
        <v>1.8401215027927187E-2</v>
      </c>
      <c r="G906" s="2">
        <f t="shared" si="125"/>
        <v>1.3930682485263931E-2</v>
      </c>
      <c r="H906" s="2">
        <f t="shared" si="121"/>
        <v>1.3209126722536564</v>
      </c>
      <c r="I906" s="2">
        <f t="shared" si="122"/>
        <v>56.913501660147411</v>
      </c>
    </row>
    <row r="907" spans="1:9" ht="13.5" x14ac:dyDescent="0.25">
      <c r="A907" s="3">
        <v>43322</v>
      </c>
      <c r="B907" s="2">
        <v>5.2954999999999997</v>
      </c>
      <c r="C907" s="2">
        <f t="shared" si="126"/>
        <v>-3.0600000000000627E-2</v>
      </c>
      <c r="D907" s="2">
        <f t="shared" si="127"/>
        <v>0</v>
      </c>
      <c r="E907" s="2">
        <f t="shared" si="128"/>
        <v>3.0600000000000627E-2</v>
      </c>
      <c r="F907" s="2">
        <f t="shared" si="125"/>
        <v>1.7086842525932389E-2</v>
      </c>
      <c r="G907" s="2">
        <f t="shared" si="125"/>
        <v>1.5121348022030839E-2</v>
      </c>
      <c r="H907" s="2">
        <f t="shared" si="121"/>
        <v>1.1299814342635293</v>
      </c>
      <c r="I907" s="2">
        <f t="shared" si="122"/>
        <v>53.051233972573847</v>
      </c>
    </row>
    <row r="908" spans="1:9" ht="13.5" x14ac:dyDescent="0.25">
      <c r="A908" s="3">
        <v>43326</v>
      </c>
      <c r="B908" s="2">
        <v>5.2954999999999997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1.5866353774080074E-2</v>
      </c>
      <c r="G908" s="2">
        <f t="shared" si="125"/>
        <v>1.4041251734742922E-2</v>
      </c>
      <c r="H908" s="2">
        <f t="shared" si="121"/>
        <v>1.1299814342635293</v>
      </c>
      <c r="I908" s="2">
        <f t="shared" si="122"/>
        <v>53.051233972573847</v>
      </c>
    </row>
    <row r="909" spans="1:9" ht="13.5" x14ac:dyDescent="0.25">
      <c r="A909" s="3">
        <v>43327</v>
      </c>
      <c r="B909" s="2">
        <v>5.2954999999999997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1.4733042790217211E-2</v>
      </c>
      <c r="G909" s="2">
        <f t="shared" si="129"/>
        <v>1.3038305182261286E-2</v>
      </c>
      <c r="H909" s="2">
        <f t="shared" si="121"/>
        <v>1.129981434263529</v>
      </c>
      <c r="I909" s="2">
        <f t="shared" si="122"/>
        <v>53.051233972573847</v>
      </c>
    </row>
    <row r="910" spans="1:9" ht="13.5" x14ac:dyDescent="0.25">
      <c r="A910" s="3">
        <v>43328</v>
      </c>
      <c r="B910" s="2">
        <v>5.2954999999999997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1.3680682590915982E-2</v>
      </c>
      <c r="G910" s="2">
        <f t="shared" si="129"/>
        <v>1.2106997669242623E-2</v>
      </c>
      <c r="H910" s="2">
        <f t="shared" si="121"/>
        <v>1.129981434263529</v>
      </c>
      <c r="I910" s="2">
        <f t="shared" si="122"/>
        <v>53.051233972573847</v>
      </c>
    </row>
    <row r="911" spans="1:9" ht="13.5" x14ac:dyDescent="0.25">
      <c r="A911" s="3">
        <v>43329</v>
      </c>
      <c r="B911" s="2">
        <v>5.2648999999999999</v>
      </c>
      <c r="C911" s="2">
        <f t="shared" si="126"/>
        <v>-3.0599999999999739E-2</v>
      </c>
      <c r="D911" s="2">
        <f t="shared" si="127"/>
        <v>0</v>
      </c>
      <c r="E911" s="2">
        <f t="shared" si="128"/>
        <v>3.0599999999999739E-2</v>
      </c>
      <c r="F911" s="2">
        <f t="shared" si="129"/>
        <v>1.2703490977279127E-2</v>
      </c>
      <c r="G911" s="2">
        <f t="shared" si="129"/>
        <v>1.3427926407153845E-2</v>
      </c>
      <c r="H911" s="2">
        <f t="shared" si="121"/>
        <v>0.94605008935044743</v>
      </c>
      <c r="I911" s="2">
        <f t="shared" si="122"/>
        <v>48.613861201600422</v>
      </c>
    </row>
    <row r="912" spans="1:9" ht="13.5" x14ac:dyDescent="0.25">
      <c r="A912" s="3">
        <v>43332</v>
      </c>
      <c r="B912" s="2">
        <v>5.2342000000000004</v>
      </c>
      <c r="C912" s="2">
        <f t="shared" si="126"/>
        <v>-3.0699999999999505E-2</v>
      </c>
      <c r="D912" s="2">
        <f t="shared" si="127"/>
        <v>0</v>
      </c>
      <c r="E912" s="2">
        <f t="shared" si="128"/>
        <v>3.0699999999999505E-2</v>
      </c>
      <c r="F912" s="2">
        <f t="shared" si="129"/>
        <v>1.1796098764616332E-2</v>
      </c>
      <c r="G912" s="2">
        <f t="shared" si="129"/>
        <v>1.4661645949499964E-2</v>
      </c>
      <c r="H912" s="2">
        <f t="shared" si="121"/>
        <v>0.80455487775699819</v>
      </c>
      <c r="I912" s="2">
        <f t="shared" si="122"/>
        <v>44.58467224654499</v>
      </c>
    </row>
    <row r="913" spans="1:9" ht="13.5" x14ac:dyDescent="0.25">
      <c r="A913" s="3">
        <v>43335</v>
      </c>
      <c r="B913" s="2">
        <v>5.2035999999999998</v>
      </c>
      <c r="C913" s="2">
        <f t="shared" si="126"/>
        <v>-3.0600000000000627E-2</v>
      </c>
      <c r="D913" s="2">
        <f t="shared" si="127"/>
        <v>0</v>
      </c>
      <c r="E913" s="2">
        <f t="shared" si="128"/>
        <v>3.0600000000000627E-2</v>
      </c>
      <c r="F913" s="2">
        <f t="shared" si="129"/>
        <v>1.0953520281429452E-2</v>
      </c>
      <c r="G913" s="2">
        <f t="shared" si="129"/>
        <v>1.5800099810250011E-2</v>
      </c>
      <c r="H913" s="2">
        <f t="shared" ref="H913:H976" si="130">F913/G913</f>
        <v>0.6932563979325983</v>
      </c>
      <c r="I913" s="2">
        <f t="shared" ref="I913:I976" si="131">IF(G913=0,100,100-(100/(1+H913)))</f>
        <v>40.942198640385357</v>
      </c>
    </row>
    <row r="914" spans="1:9" ht="13.5" x14ac:dyDescent="0.25">
      <c r="A914" s="3">
        <v>43336</v>
      </c>
      <c r="B914" s="2">
        <v>5.2342000000000004</v>
      </c>
      <c r="C914" s="2">
        <f t="shared" si="126"/>
        <v>3.0600000000000627E-2</v>
      </c>
      <c r="D914" s="2">
        <f t="shared" si="127"/>
        <v>3.0600000000000627E-2</v>
      </c>
      <c r="E914" s="2">
        <f t="shared" si="128"/>
        <v>0</v>
      </c>
      <c r="F914" s="2">
        <f t="shared" si="129"/>
        <v>1.2356840261327395E-2</v>
      </c>
      <c r="G914" s="2">
        <f t="shared" si="129"/>
        <v>1.4671521252375011E-2</v>
      </c>
      <c r="H914" s="2">
        <f t="shared" si="130"/>
        <v>0.842233061505267</v>
      </c>
      <c r="I914" s="2">
        <f t="shared" si="131"/>
        <v>45.718051592076421</v>
      </c>
    </row>
    <row r="915" spans="1:9" ht="13.5" x14ac:dyDescent="0.25">
      <c r="A915" s="3">
        <v>43339</v>
      </c>
      <c r="B915" s="2">
        <v>5.2159000000000004</v>
      </c>
      <c r="C915" s="2">
        <f t="shared" si="126"/>
        <v>-1.8299999999999983E-2</v>
      </c>
      <c r="D915" s="2">
        <f t="shared" si="127"/>
        <v>0</v>
      </c>
      <c r="E915" s="2">
        <f t="shared" si="128"/>
        <v>1.8299999999999983E-2</v>
      </c>
      <c r="F915" s="2">
        <f t="shared" si="129"/>
        <v>1.1474208814089724E-2</v>
      </c>
      <c r="G915" s="2">
        <f t="shared" si="129"/>
        <v>1.4930698305776795E-2</v>
      </c>
      <c r="H915" s="2">
        <f t="shared" si="130"/>
        <v>0.76849780091332165</v>
      </c>
      <c r="I915" s="2">
        <f t="shared" si="131"/>
        <v>43.454834974430796</v>
      </c>
    </row>
    <row r="916" spans="1:9" ht="13.5" x14ac:dyDescent="0.25">
      <c r="A916" s="3">
        <v>43340</v>
      </c>
      <c r="B916" s="2">
        <v>5.2035999999999998</v>
      </c>
      <c r="C916" s="2">
        <f t="shared" si="126"/>
        <v>-1.2300000000000644E-2</v>
      </c>
      <c r="D916" s="2">
        <f t="shared" si="127"/>
        <v>0</v>
      </c>
      <c r="E916" s="2">
        <f t="shared" si="128"/>
        <v>1.2300000000000644E-2</v>
      </c>
      <c r="F916" s="2">
        <f t="shared" si="129"/>
        <v>1.0654622470226171E-2</v>
      </c>
      <c r="G916" s="2">
        <f t="shared" si="129"/>
        <v>1.4742791283935642E-2</v>
      </c>
      <c r="H916" s="2">
        <f t="shared" si="130"/>
        <v>0.72270048900684702</v>
      </c>
      <c r="I916" s="2">
        <f t="shared" si="131"/>
        <v>41.951604101737423</v>
      </c>
    </row>
    <row r="917" spans="1:9" ht="13.5" x14ac:dyDescent="0.25">
      <c r="A917" s="3">
        <v>43341</v>
      </c>
      <c r="B917" s="2">
        <v>5.0872999999999999</v>
      </c>
      <c r="C917" s="2">
        <f t="shared" si="126"/>
        <v>-0.11629999999999985</v>
      </c>
      <c r="D917" s="2">
        <f t="shared" si="127"/>
        <v>0</v>
      </c>
      <c r="E917" s="2">
        <f t="shared" si="128"/>
        <v>0.11629999999999985</v>
      </c>
      <c r="F917" s="2">
        <f t="shared" si="129"/>
        <v>9.8935780080671581E-3</v>
      </c>
      <c r="G917" s="2">
        <f t="shared" si="129"/>
        <v>2.1996877620797373E-2</v>
      </c>
      <c r="H917" s="2">
        <f t="shared" si="130"/>
        <v>0.44977192575336616</v>
      </c>
      <c r="I917" s="2">
        <f t="shared" si="131"/>
        <v>31.023633287673476</v>
      </c>
    </row>
    <row r="918" spans="1:9" ht="13.5" x14ac:dyDescent="0.25">
      <c r="A918" s="3">
        <v>43342</v>
      </c>
      <c r="B918" s="2">
        <v>5.1424000000000003</v>
      </c>
      <c r="C918" s="2">
        <f t="shared" si="126"/>
        <v>5.5100000000000371E-2</v>
      </c>
      <c r="D918" s="2">
        <f t="shared" si="127"/>
        <v>5.5100000000000371E-2</v>
      </c>
      <c r="E918" s="2">
        <f t="shared" si="128"/>
        <v>0</v>
      </c>
      <c r="F918" s="2">
        <f t="shared" si="129"/>
        <v>1.3122608150348103E-2</v>
      </c>
      <c r="G918" s="2">
        <f t="shared" si="129"/>
        <v>2.0425672076454706E-2</v>
      </c>
      <c r="H918" s="2">
        <f t="shared" si="130"/>
        <v>0.64245661544106214</v>
      </c>
      <c r="I918" s="2">
        <f t="shared" si="131"/>
        <v>39.115591206562137</v>
      </c>
    </row>
    <row r="919" spans="1:9" ht="13.5" x14ac:dyDescent="0.25">
      <c r="A919" s="3">
        <v>43343</v>
      </c>
      <c r="B919" s="2">
        <v>5.2035999999999998</v>
      </c>
      <c r="C919" s="2">
        <f t="shared" si="126"/>
        <v>6.1199999999999477E-2</v>
      </c>
      <c r="D919" s="2">
        <f t="shared" si="127"/>
        <v>6.1199999999999477E-2</v>
      </c>
      <c r="E919" s="2">
        <f t="shared" si="128"/>
        <v>0</v>
      </c>
      <c r="F919" s="2">
        <f t="shared" si="129"/>
        <v>1.6556707568180343E-2</v>
      </c>
      <c r="G919" s="2">
        <f t="shared" si="129"/>
        <v>1.8966695499565086E-2</v>
      </c>
      <c r="H919" s="2">
        <f t="shared" si="130"/>
        <v>0.87293580310602847</v>
      </c>
      <c r="I919" s="2">
        <f t="shared" si="131"/>
        <v>46.607887021988375</v>
      </c>
    </row>
    <row r="920" spans="1:9" ht="13.5" x14ac:dyDescent="0.25">
      <c r="A920" s="3">
        <v>43346</v>
      </c>
      <c r="B920" s="2">
        <v>5.2035999999999998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1.5374085599024605E-2</v>
      </c>
      <c r="G920" s="2">
        <f t="shared" si="129"/>
        <v>1.7611931535310436E-2</v>
      </c>
      <c r="H920" s="2">
        <f t="shared" si="130"/>
        <v>0.87293580310602847</v>
      </c>
      <c r="I920" s="2">
        <f t="shared" si="131"/>
        <v>46.607887021988375</v>
      </c>
    </row>
    <row r="921" spans="1:9" ht="13.5" x14ac:dyDescent="0.25">
      <c r="A921" s="3">
        <v>43347</v>
      </c>
      <c r="B921" s="2">
        <v>5.2035999999999998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1.4275936627665704E-2</v>
      </c>
      <c r="G921" s="2">
        <f t="shared" si="129"/>
        <v>1.6353936425645404E-2</v>
      </c>
      <c r="H921" s="2">
        <f t="shared" si="130"/>
        <v>0.87293580310602847</v>
      </c>
      <c r="I921" s="2">
        <f t="shared" si="131"/>
        <v>46.607887021988375</v>
      </c>
    </row>
    <row r="922" spans="1:9" ht="13.5" x14ac:dyDescent="0.25">
      <c r="A922" s="3">
        <v>43348</v>
      </c>
      <c r="B922" s="2">
        <v>5.1424000000000003</v>
      </c>
      <c r="C922" s="2">
        <f t="shared" si="126"/>
        <v>-6.1199999999999477E-2</v>
      </c>
      <c r="D922" s="2">
        <f t="shared" si="127"/>
        <v>0</v>
      </c>
      <c r="E922" s="2">
        <f t="shared" si="128"/>
        <v>6.1199999999999477E-2</v>
      </c>
      <c r="F922" s="2">
        <f t="shared" si="129"/>
        <v>1.3256226868546725E-2</v>
      </c>
      <c r="G922" s="2">
        <f t="shared" si="129"/>
        <v>1.955722668095641E-2</v>
      </c>
      <c r="H922" s="2">
        <f t="shared" si="130"/>
        <v>0.67781731453032656</v>
      </c>
      <c r="I922" s="2">
        <f t="shared" si="131"/>
        <v>40.398755493834486</v>
      </c>
    </row>
    <row r="923" spans="1:9" ht="13.5" x14ac:dyDescent="0.25">
      <c r="A923" s="3">
        <v>43349</v>
      </c>
      <c r="B923" s="2">
        <v>4.8975</v>
      </c>
      <c r="C923" s="2">
        <f t="shared" si="126"/>
        <v>-0.24490000000000034</v>
      </c>
      <c r="D923" s="2">
        <f t="shared" si="127"/>
        <v>0</v>
      </c>
      <c r="E923" s="2">
        <f t="shared" si="128"/>
        <v>0.24490000000000034</v>
      </c>
      <c r="F923" s="2">
        <f t="shared" si="129"/>
        <v>1.2309353520793388E-2</v>
      </c>
      <c r="G923" s="2">
        <f t="shared" si="129"/>
        <v>3.5653139060888121E-2</v>
      </c>
      <c r="H923" s="2">
        <f t="shared" si="130"/>
        <v>0.34525300843136369</v>
      </c>
      <c r="I923" s="2">
        <f t="shared" si="131"/>
        <v>25.66454089063491</v>
      </c>
    </row>
    <row r="924" spans="1:9" ht="13.5" x14ac:dyDescent="0.25">
      <c r="A924" s="3">
        <v>43350</v>
      </c>
      <c r="B924" s="2">
        <v>5.0445000000000002</v>
      </c>
      <c r="C924" s="2">
        <f t="shared" si="126"/>
        <v>0.14700000000000024</v>
      </c>
      <c r="D924" s="2">
        <f t="shared" si="127"/>
        <v>0.14700000000000024</v>
      </c>
      <c r="E924" s="2">
        <f t="shared" si="128"/>
        <v>0</v>
      </c>
      <c r="F924" s="2">
        <f t="shared" si="129"/>
        <v>2.1930113983593878E-2</v>
      </c>
      <c r="G924" s="2">
        <f t="shared" si="129"/>
        <v>3.310648627082468E-2</v>
      </c>
      <c r="H924" s="2">
        <f t="shared" si="130"/>
        <v>0.66241140192880998</v>
      </c>
      <c r="I924" s="2">
        <f t="shared" si="131"/>
        <v>39.846418351092169</v>
      </c>
    </row>
    <row r="925" spans="1:9" ht="13.5" x14ac:dyDescent="0.25">
      <c r="A925" s="3">
        <v>43353</v>
      </c>
      <c r="B925" s="2">
        <v>5.0811999999999999</v>
      </c>
      <c r="C925" s="2">
        <f t="shared" si="126"/>
        <v>3.6699999999999733E-2</v>
      </c>
      <c r="D925" s="2">
        <f t="shared" si="127"/>
        <v>3.6699999999999733E-2</v>
      </c>
      <c r="E925" s="2">
        <f t="shared" si="128"/>
        <v>0</v>
      </c>
      <c r="F925" s="2">
        <f t="shared" ref="F925:G940" si="132">((F924*13)+D925)/14</f>
        <v>2.298510584190858E-2</v>
      </c>
      <c r="G925" s="2">
        <f t="shared" si="132"/>
        <v>3.0741737251480057E-2</v>
      </c>
      <c r="H925" s="2">
        <f t="shared" si="130"/>
        <v>0.74768402494240838</v>
      </c>
      <c r="I925" s="2">
        <f t="shared" si="131"/>
        <v>42.781418967713392</v>
      </c>
    </row>
    <row r="926" spans="1:9" ht="13.5" x14ac:dyDescent="0.25">
      <c r="A926" s="3">
        <v>43355</v>
      </c>
      <c r="B926" s="2">
        <v>5.0811999999999999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2.1343312567486537E-2</v>
      </c>
      <c r="G926" s="2">
        <f t="shared" si="132"/>
        <v>2.8545898876374341E-2</v>
      </c>
      <c r="H926" s="2">
        <f t="shared" si="130"/>
        <v>0.74768402494240827</v>
      </c>
      <c r="I926" s="2">
        <f t="shared" si="131"/>
        <v>42.781418967713385</v>
      </c>
    </row>
    <row r="927" spans="1:9" ht="13.5" x14ac:dyDescent="0.25">
      <c r="A927" s="3">
        <v>43356</v>
      </c>
      <c r="B927" s="2">
        <v>5.0750999999999999</v>
      </c>
      <c r="C927" s="2">
        <f t="shared" si="126"/>
        <v>-6.0999999999999943E-3</v>
      </c>
      <c r="D927" s="2">
        <f t="shared" si="127"/>
        <v>0</v>
      </c>
      <c r="E927" s="2">
        <f t="shared" si="128"/>
        <v>6.0999999999999943E-3</v>
      </c>
      <c r="F927" s="2">
        <f t="shared" si="132"/>
        <v>1.9818790241237498E-2</v>
      </c>
      <c r="G927" s="2">
        <f t="shared" si="132"/>
        <v>2.6942620385204747E-2</v>
      </c>
      <c r="H927" s="2">
        <f t="shared" si="130"/>
        <v>0.73559252804232711</v>
      </c>
      <c r="I927" s="2">
        <f t="shared" si="131"/>
        <v>42.382789517539784</v>
      </c>
    </row>
    <row r="928" spans="1:9" ht="13.5" x14ac:dyDescent="0.25">
      <c r="A928" s="3">
        <v>43357</v>
      </c>
      <c r="B928" s="2">
        <v>5.0260999999999996</v>
      </c>
      <c r="C928" s="2">
        <f t="shared" si="126"/>
        <v>-4.9000000000000377E-2</v>
      </c>
      <c r="D928" s="2">
        <f t="shared" si="127"/>
        <v>0</v>
      </c>
      <c r="E928" s="2">
        <f t="shared" si="128"/>
        <v>4.9000000000000377E-2</v>
      </c>
      <c r="F928" s="2">
        <f t="shared" si="132"/>
        <v>1.8403162366863391E-2</v>
      </c>
      <c r="G928" s="2">
        <f t="shared" si="132"/>
        <v>2.8518147500547292E-2</v>
      </c>
      <c r="H928" s="2">
        <f t="shared" si="130"/>
        <v>0.64531408873981788</v>
      </c>
      <c r="I928" s="2">
        <f t="shared" si="131"/>
        <v>39.221331243451402</v>
      </c>
    </row>
    <row r="929" spans="1:9" ht="13.5" x14ac:dyDescent="0.25">
      <c r="A929" s="3">
        <v>43360</v>
      </c>
      <c r="B929" s="2">
        <v>5.0506000000000002</v>
      </c>
      <c r="C929" s="2">
        <f t="shared" si="126"/>
        <v>2.4500000000000632E-2</v>
      </c>
      <c r="D929" s="2">
        <f t="shared" si="127"/>
        <v>2.4500000000000632E-2</v>
      </c>
      <c r="E929" s="2">
        <f t="shared" si="128"/>
        <v>0</v>
      </c>
      <c r="F929" s="2">
        <f t="shared" si="132"/>
        <v>1.8838650769230334E-2</v>
      </c>
      <c r="G929" s="2">
        <f t="shared" si="132"/>
        <v>2.648113696479391E-2</v>
      </c>
      <c r="H929" s="2">
        <f t="shared" si="130"/>
        <v>0.71139886456823609</v>
      </c>
      <c r="I929" s="2">
        <f t="shared" si="131"/>
        <v>41.568267882876789</v>
      </c>
    </row>
    <row r="930" spans="1:9" ht="13.5" x14ac:dyDescent="0.25">
      <c r="A930" s="3">
        <v>43361</v>
      </c>
      <c r="B930" s="2">
        <v>5.0199999999999996</v>
      </c>
      <c r="C930" s="2">
        <f t="shared" si="126"/>
        <v>-3.0600000000000627E-2</v>
      </c>
      <c r="D930" s="2">
        <f t="shared" si="127"/>
        <v>0</v>
      </c>
      <c r="E930" s="2">
        <f t="shared" si="128"/>
        <v>3.0600000000000627E-2</v>
      </c>
      <c r="F930" s="2">
        <f t="shared" si="132"/>
        <v>1.7493032857142453E-2</v>
      </c>
      <c r="G930" s="2">
        <f t="shared" si="132"/>
        <v>2.6775341467308676E-2</v>
      </c>
      <c r="H930" s="2">
        <f t="shared" si="130"/>
        <v>0.65332622848155097</v>
      </c>
      <c r="I930" s="2">
        <f t="shared" si="131"/>
        <v>39.515869114444477</v>
      </c>
    </row>
    <row r="931" spans="1:9" ht="13.5" x14ac:dyDescent="0.25">
      <c r="A931" s="3">
        <v>43362</v>
      </c>
      <c r="B931" s="2">
        <v>5.0506000000000002</v>
      </c>
      <c r="C931" s="2">
        <f t="shared" si="126"/>
        <v>3.0600000000000627E-2</v>
      </c>
      <c r="D931" s="2">
        <f t="shared" si="127"/>
        <v>3.0600000000000627E-2</v>
      </c>
      <c r="E931" s="2">
        <f t="shared" si="128"/>
        <v>0</v>
      </c>
      <c r="F931" s="2">
        <f t="shared" si="132"/>
        <v>1.8429244795918037E-2</v>
      </c>
      <c r="G931" s="2">
        <f t="shared" si="132"/>
        <v>2.4862817076786625E-2</v>
      </c>
      <c r="H931" s="2">
        <f t="shared" si="130"/>
        <v>0.74123719524625609</v>
      </c>
      <c r="I931" s="2">
        <f t="shared" si="131"/>
        <v>42.569570491022382</v>
      </c>
    </row>
    <row r="932" spans="1:9" ht="13.5" x14ac:dyDescent="0.25">
      <c r="A932" s="3">
        <v>43363</v>
      </c>
      <c r="B932" s="2">
        <v>4.9588000000000001</v>
      </c>
      <c r="C932" s="2">
        <f t="shared" si="126"/>
        <v>-9.1800000000000104E-2</v>
      </c>
      <c r="D932" s="2">
        <f t="shared" si="127"/>
        <v>0</v>
      </c>
      <c r="E932" s="2">
        <f t="shared" si="128"/>
        <v>9.1800000000000104E-2</v>
      </c>
      <c r="F932" s="2">
        <f t="shared" si="132"/>
        <v>1.7112870167638176E-2</v>
      </c>
      <c r="G932" s="2">
        <f t="shared" si="132"/>
        <v>2.9644044428444729E-2</v>
      </c>
      <c r="H932" s="2">
        <f t="shared" si="130"/>
        <v>0.57727852246833244</v>
      </c>
      <c r="I932" s="2">
        <f t="shared" si="131"/>
        <v>36.599656575867854</v>
      </c>
    </row>
    <row r="933" spans="1:9" ht="13.5" x14ac:dyDescent="0.25">
      <c r="A933" s="3">
        <v>43364</v>
      </c>
      <c r="B933" s="2">
        <v>4.9588000000000001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1.5890522298521163E-2</v>
      </c>
      <c r="G933" s="2">
        <f t="shared" si="132"/>
        <v>2.7526612683555822E-2</v>
      </c>
      <c r="H933" s="2">
        <f t="shared" si="130"/>
        <v>0.57727852246833244</v>
      </c>
      <c r="I933" s="2">
        <f t="shared" si="131"/>
        <v>36.599656575867854</v>
      </c>
    </row>
    <row r="934" spans="1:9" ht="13.5" x14ac:dyDescent="0.25">
      <c r="A934" s="3">
        <v>43367</v>
      </c>
      <c r="B934" s="2">
        <v>4.9588000000000001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1.4755484991483938E-2</v>
      </c>
      <c r="G934" s="2">
        <f t="shared" si="132"/>
        <v>2.5560426063301833E-2</v>
      </c>
      <c r="H934" s="2">
        <f t="shared" si="130"/>
        <v>0.57727852246833244</v>
      </c>
      <c r="I934" s="2">
        <f t="shared" si="131"/>
        <v>36.599656575867854</v>
      </c>
    </row>
    <row r="935" spans="1:9" ht="13.5" x14ac:dyDescent="0.25">
      <c r="A935" s="3">
        <v>43368</v>
      </c>
      <c r="B935" s="2">
        <v>4.9588000000000001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1.3701521777806513E-2</v>
      </c>
      <c r="G935" s="2">
        <f t="shared" si="132"/>
        <v>2.3734681344494558E-2</v>
      </c>
      <c r="H935" s="2">
        <f t="shared" si="130"/>
        <v>0.57727852246833244</v>
      </c>
      <c r="I935" s="2">
        <f t="shared" si="131"/>
        <v>36.599656575867854</v>
      </c>
    </row>
    <row r="936" spans="1:9" ht="13.5" x14ac:dyDescent="0.25">
      <c r="A936" s="3">
        <v>43369</v>
      </c>
      <c r="B936" s="2">
        <v>4.9343000000000004</v>
      </c>
      <c r="C936" s="2">
        <f t="shared" si="126"/>
        <v>-2.4499999999999744E-2</v>
      </c>
      <c r="D936" s="2">
        <f t="shared" si="127"/>
        <v>0</v>
      </c>
      <c r="E936" s="2">
        <f t="shared" si="128"/>
        <v>2.4499999999999744E-2</v>
      </c>
      <c r="F936" s="2">
        <f t="shared" si="132"/>
        <v>1.2722841650820332E-2</v>
      </c>
      <c r="G936" s="2">
        <f t="shared" si="132"/>
        <v>2.3789346962744928E-2</v>
      </c>
      <c r="H936" s="2">
        <f t="shared" si="130"/>
        <v>0.53481256424334855</v>
      </c>
      <c r="I936" s="2">
        <f t="shared" si="131"/>
        <v>34.845464306386319</v>
      </c>
    </row>
    <row r="937" spans="1:9" ht="13.5" x14ac:dyDescent="0.25">
      <c r="A937" s="3">
        <v>43370</v>
      </c>
      <c r="B937" s="2">
        <v>4.9280999999999997</v>
      </c>
      <c r="C937" s="2">
        <f t="shared" si="126"/>
        <v>-6.2000000000006494E-3</v>
      </c>
      <c r="D937" s="2">
        <f t="shared" si="127"/>
        <v>0</v>
      </c>
      <c r="E937" s="2">
        <f t="shared" si="128"/>
        <v>6.2000000000006494E-3</v>
      </c>
      <c r="F937" s="2">
        <f t="shared" si="132"/>
        <v>1.1814067247190307E-2</v>
      </c>
      <c r="G937" s="2">
        <f t="shared" si="132"/>
        <v>2.2532965036834624E-2</v>
      </c>
      <c r="H937" s="2">
        <f t="shared" si="130"/>
        <v>0.52430149462699915</v>
      </c>
      <c r="I937" s="2">
        <f t="shared" si="131"/>
        <v>34.396180576815439</v>
      </c>
    </row>
    <row r="938" spans="1:9" ht="13.5" x14ac:dyDescent="0.25">
      <c r="A938" s="3">
        <v>43371</v>
      </c>
      <c r="B938" s="2">
        <v>4.9219999999999997</v>
      </c>
      <c r="C938" s="2">
        <f t="shared" si="126"/>
        <v>-6.0999999999999943E-3</v>
      </c>
      <c r="D938" s="2">
        <f t="shared" si="127"/>
        <v>0</v>
      </c>
      <c r="E938" s="2">
        <f t="shared" si="128"/>
        <v>6.0999999999999943E-3</v>
      </c>
      <c r="F938" s="2">
        <f t="shared" si="132"/>
        <v>1.0970205300962429E-2</v>
      </c>
      <c r="G938" s="2">
        <f t="shared" si="132"/>
        <v>2.1359181819917864E-2</v>
      </c>
      <c r="H938" s="2">
        <f t="shared" si="130"/>
        <v>0.51360606382087604</v>
      </c>
      <c r="I938" s="2">
        <f t="shared" si="131"/>
        <v>33.932611403812231</v>
      </c>
    </row>
    <row r="939" spans="1:9" ht="13.5" x14ac:dyDescent="0.25">
      <c r="A939" s="3">
        <v>43374</v>
      </c>
      <c r="B939" s="2">
        <v>4.9280999999999997</v>
      </c>
      <c r="C939" s="2">
        <f t="shared" si="126"/>
        <v>6.0999999999999943E-3</v>
      </c>
      <c r="D939" s="2">
        <f t="shared" si="127"/>
        <v>6.0999999999999943E-3</v>
      </c>
      <c r="E939" s="2">
        <f t="shared" si="128"/>
        <v>0</v>
      </c>
      <c r="F939" s="2">
        <f t="shared" si="132"/>
        <v>1.0622333493750826E-2</v>
      </c>
      <c r="G939" s="2">
        <f t="shared" si="132"/>
        <v>1.9833525975638016E-2</v>
      </c>
      <c r="H939" s="2">
        <f t="shared" si="130"/>
        <v>0.53557463795386084</v>
      </c>
      <c r="I939" s="2">
        <f t="shared" si="131"/>
        <v>34.877799145439724</v>
      </c>
    </row>
    <row r="940" spans="1:9" ht="13.5" x14ac:dyDescent="0.25">
      <c r="A940" s="3">
        <v>43375</v>
      </c>
      <c r="B940" s="2">
        <v>4.9219999999999997</v>
      </c>
      <c r="C940" s="2">
        <f t="shared" si="126"/>
        <v>-6.0999999999999943E-3</v>
      </c>
      <c r="D940" s="2">
        <f t="shared" si="127"/>
        <v>0</v>
      </c>
      <c r="E940" s="2">
        <f t="shared" si="128"/>
        <v>6.0999999999999943E-3</v>
      </c>
      <c r="F940" s="2">
        <f t="shared" si="132"/>
        <v>9.8635953870543375E-3</v>
      </c>
      <c r="G940" s="2">
        <f t="shared" si="132"/>
        <v>1.8852559834521016E-2</v>
      </c>
      <c r="H940" s="2">
        <f t="shared" si="130"/>
        <v>0.52319660956561764</v>
      </c>
      <c r="I940" s="2">
        <f t="shared" si="131"/>
        <v>34.348593364767382</v>
      </c>
    </row>
    <row r="941" spans="1:9" ht="13.5" x14ac:dyDescent="0.25">
      <c r="A941" s="3">
        <v>43376</v>
      </c>
      <c r="B941" s="2">
        <v>4.8975</v>
      </c>
      <c r="C941" s="2">
        <f t="shared" si="126"/>
        <v>-2.4499999999999744E-2</v>
      </c>
      <c r="D941" s="2">
        <f t="shared" si="127"/>
        <v>0</v>
      </c>
      <c r="E941" s="2">
        <f t="shared" si="128"/>
        <v>2.4499999999999744E-2</v>
      </c>
      <c r="F941" s="2">
        <f t="shared" ref="F941:G956" si="133">((F940*13)+D941)/14</f>
        <v>9.1590528594075998E-3</v>
      </c>
      <c r="G941" s="2">
        <f t="shared" si="133"/>
        <v>1.9255948417769498E-2</v>
      </c>
      <c r="H941" s="2">
        <f t="shared" si="130"/>
        <v>0.47564797436596651</v>
      </c>
      <c r="I941" s="2">
        <f t="shared" si="131"/>
        <v>32.233160118715688</v>
      </c>
    </row>
    <row r="942" spans="1:9" ht="13.5" x14ac:dyDescent="0.25">
      <c r="A942" s="3">
        <v>43377</v>
      </c>
      <c r="B942" s="2">
        <v>4.8975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8.5048347980213428E-3</v>
      </c>
      <c r="G942" s="2">
        <f t="shared" si="133"/>
        <v>1.7880523530785963E-2</v>
      </c>
      <c r="H942" s="2">
        <f t="shared" si="130"/>
        <v>0.47564797436596651</v>
      </c>
      <c r="I942" s="2">
        <f t="shared" si="131"/>
        <v>32.233160118715688</v>
      </c>
    </row>
    <row r="943" spans="1:9" ht="13.5" x14ac:dyDescent="0.25">
      <c r="A943" s="3">
        <v>43378</v>
      </c>
      <c r="B943" s="2">
        <v>4.8975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7.8973465981626752E-3</v>
      </c>
      <c r="G943" s="2">
        <f t="shared" si="133"/>
        <v>1.6603343278586966E-2</v>
      </c>
      <c r="H943" s="2">
        <f t="shared" si="130"/>
        <v>0.47564797436596651</v>
      </c>
      <c r="I943" s="2">
        <f t="shared" si="131"/>
        <v>32.233160118715688</v>
      </c>
    </row>
    <row r="944" spans="1:9" ht="13.5" x14ac:dyDescent="0.25">
      <c r="A944" s="3">
        <v>43381</v>
      </c>
      <c r="B944" s="2">
        <v>4.8975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7.3332504125796271E-3</v>
      </c>
      <c r="G944" s="2">
        <f t="shared" si="133"/>
        <v>1.5417390187259326E-2</v>
      </c>
      <c r="H944" s="2">
        <f t="shared" si="130"/>
        <v>0.47564797436596651</v>
      </c>
      <c r="I944" s="2">
        <f t="shared" si="131"/>
        <v>32.233160118715688</v>
      </c>
    </row>
    <row r="945" spans="1:9" ht="13.5" x14ac:dyDescent="0.25">
      <c r="A945" s="3">
        <v>43382</v>
      </c>
      <c r="B945" s="2">
        <v>4.8975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6.809446811681082E-3</v>
      </c>
      <c r="G945" s="2">
        <f t="shared" si="133"/>
        <v>1.4316148031026517E-2</v>
      </c>
      <c r="H945" s="2">
        <f t="shared" si="130"/>
        <v>0.47564797436596645</v>
      </c>
      <c r="I945" s="2">
        <f t="shared" si="131"/>
        <v>32.233160118715688</v>
      </c>
    </row>
    <row r="946" spans="1:9" ht="13.5" x14ac:dyDescent="0.25">
      <c r="A946" s="3">
        <v>43383</v>
      </c>
      <c r="B946" s="2">
        <v>4.8975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6.3230577537038623E-3</v>
      </c>
      <c r="G946" s="2">
        <f t="shared" si="133"/>
        <v>1.3293566028810338E-2</v>
      </c>
      <c r="H946" s="2">
        <f t="shared" si="130"/>
        <v>0.47564797436596651</v>
      </c>
      <c r="I946" s="2">
        <f t="shared" si="131"/>
        <v>32.233160118715688</v>
      </c>
    </row>
    <row r="947" spans="1:9" ht="13.5" x14ac:dyDescent="0.25">
      <c r="A947" s="3">
        <v>43384</v>
      </c>
      <c r="B947" s="2">
        <v>4.8975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5.8714107712964439E-3</v>
      </c>
      <c r="G947" s="2">
        <f t="shared" si="133"/>
        <v>1.2344025598181027E-2</v>
      </c>
      <c r="H947" s="2">
        <f t="shared" si="130"/>
        <v>0.47564797436596651</v>
      </c>
      <c r="I947" s="2">
        <f t="shared" si="131"/>
        <v>32.233160118715688</v>
      </c>
    </row>
    <row r="948" spans="1:9" ht="13.5" x14ac:dyDescent="0.25">
      <c r="A948" s="3">
        <v>43385</v>
      </c>
      <c r="B948" s="2">
        <v>4.8362999999999996</v>
      </c>
      <c r="C948" s="2">
        <f t="shared" si="126"/>
        <v>-6.1200000000000365E-2</v>
      </c>
      <c r="D948" s="2">
        <f t="shared" si="127"/>
        <v>0</v>
      </c>
      <c r="E948" s="2">
        <f t="shared" si="128"/>
        <v>6.1200000000000365E-2</v>
      </c>
      <c r="F948" s="2">
        <f t="shared" si="133"/>
        <v>5.4520242876324116E-3</v>
      </c>
      <c r="G948" s="2">
        <f t="shared" si="133"/>
        <v>1.5833738055453839E-2</v>
      </c>
      <c r="H948" s="2">
        <f t="shared" si="130"/>
        <v>0.34432957451601226</v>
      </c>
      <c r="I948" s="2">
        <f t="shared" si="131"/>
        <v>25.613479093471426</v>
      </c>
    </row>
    <row r="949" spans="1:9" ht="13.5" x14ac:dyDescent="0.25">
      <c r="A949" s="3">
        <v>43389</v>
      </c>
      <c r="B949" s="2">
        <v>4.8362999999999996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5.0625939813729532E-3</v>
      </c>
      <c r="G949" s="2">
        <f t="shared" si="133"/>
        <v>1.4702756765778565E-2</v>
      </c>
      <c r="H949" s="2">
        <f t="shared" si="130"/>
        <v>0.3443295745160122</v>
      </c>
      <c r="I949" s="2">
        <f t="shared" si="131"/>
        <v>25.613479093471426</v>
      </c>
    </row>
    <row r="950" spans="1:9" ht="13.5" x14ac:dyDescent="0.25">
      <c r="A950" s="3">
        <v>43390</v>
      </c>
      <c r="B950" s="2">
        <v>4.8362999999999996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4.7009801255605988E-3</v>
      </c>
      <c r="G950" s="2">
        <f t="shared" si="133"/>
        <v>1.3652559853937239E-2</v>
      </c>
      <c r="H950" s="2">
        <f t="shared" si="130"/>
        <v>0.3443295745160122</v>
      </c>
      <c r="I950" s="2">
        <f t="shared" si="131"/>
        <v>25.613479093471426</v>
      </c>
    </row>
    <row r="951" spans="1:9" ht="13.5" x14ac:dyDescent="0.25">
      <c r="A951" s="3">
        <v>43391</v>
      </c>
      <c r="B951" s="2">
        <v>4.7812000000000001</v>
      </c>
      <c r="C951" s="2">
        <f t="shared" si="126"/>
        <v>-5.5099999999999483E-2</v>
      </c>
      <c r="D951" s="2">
        <f t="shared" si="127"/>
        <v>0</v>
      </c>
      <c r="E951" s="2">
        <f t="shared" si="128"/>
        <v>5.5099999999999483E-2</v>
      </c>
      <c r="F951" s="2">
        <f t="shared" si="133"/>
        <v>4.3651958308776988E-3</v>
      </c>
      <c r="G951" s="2">
        <f t="shared" si="133"/>
        <v>1.6613091292941685E-2</v>
      </c>
      <c r="H951" s="2">
        <f t="shared" si="130"/>
        <v>0.26275638614785174</v>
      </c>
      <c r="I951" s="2">
        <f t="shared" si="131"/>
        <v>20.808161338974728</v>
      </c>
    </row>
    <row r="952" spans="1:9" ht="13.5" x14ac:dyDescent="0.25">
      <c r="A952" s="3">
        <v>43392</v>
      </c>
      <c r="B952" s="2">
        <v>4.8362999999999996</v>
      </c>
      <c r="C952" s="2">
        <f t="shared" si="126"/>
        <v>5.5099999999999483E-2</v>
      </c>
      <c r="D952" s="2">
        <f t="shared" si="127"/>
        <v>5.5099999999999483E-2</v>
      </c>
      <c r="E952" s="2">
        <f t="shared" si="128"/>
        <v>0</v>
      </c>
      <c r="F952" s="2">
        <f t="shared" si="133"/>
        <v>7.9891104143863974E-3</v>
      </c>
      <c r="G952" s="2">
        <f t="shared" si="133"/>
        <v>1.5426441914874422E-2</v>
      </c>
      <c r="H952" s="2">
        <f t="shared" si="130"/>
        <v>0.51788419250995066</v>
      </c>
      <c r="I952" s="2">
        <f t="shared" si="131"/>
        <v>34.118821123868813</v>
      </c>
    </row>
    <row r="953" spans="1:9" ht="13.5" x14ac:dyDescent="0.25">
      <c r="A953" s="3">
        <v>43395</v>
      </c>
      <c r="B953" s="2">
        <v>4.7873000000000001</v>
      </c>
      <c r="C953" s="2">
        <f t="shared" si="126"/>
        <v>-4.8999999999999488E-2</v>
      </c>
      <c r="D953" s="2">
        <f t="shared" si="127"/>
        <v>0</v>
      </c>
      <c r="E953" s="2">
        <f t="shared" si="128"/>
        <v>4.8999999999999488E-2</v>
      </c>
      <c r="F953" s="2">
        <f t="shared" si="133"/>
        <v>7.4184596705016547E-3</v>
      </c>
      <c r="G953" s="2">
        <f t="shared" si="133"/>
        <v>1.7824553206669071E-2</v>
      </c>
      <c r="H953" s="2">
        <f t="shared" si="130"/>
        <v>0.41619330282713801</v>
      </c>
      <c r="I953" s="2">
        <f t="shared" si="131"/>
        <v>29.388170527024371</v>
      </c>
    </row>
    <row r="954" spans="1:9" ht="13.5" x14ac:dyDescent="0.25">
      <c r="A954" s="3">
        <v>43396</v>
      </c>
      <c r="B954" s="2">
        <v>4.7873000000000001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6.8885696940372502E-3</v>
      </c>
      <c r="G954" s="2">
        <f t="shared" si="133"/>
        <v>1.6551370834764136E-2</v>
      </c>
      <c r="H954" s="2">
        <f t="shared" si="130"/>
        <v>0.41619330282713801</v>
      </c>
      <c r="I954" s="2">
        <f t="shared" si="131"/>
        <v>29.388170527024371</v>
      </c>
    </row>
    <row r="955" spans="1:9" ht="13.5" x14ac:dyDescent="0.25">
      <c r="A955" s="3">
        <v>43397</v>
      </c>
      <c r="B955" s="2">
        <v>4.7751000000000001</v>
      </c>
      <c r="C955" s="2">
        <f t="shared" si="126"/>
        <v>-1.2199999999999989E-2</v>
      </c>
      <c r="D955" s="2">
        <f t="shared" si="127"/>
        <v>0</v>
      </c>
      <c r="E955" s="2">
        <f t="shared" si="128"/>
        <v>1.2199999999999989E-2</v>
      </c>
      <c r="F955" s="2">
        <f t="shared" si="133"/>
        <v>6.396529001606018E-3</v>
      </c>
      <c r="G955" s="2">
        <f t="shared" si="133"/>
        <v>1.6240558632280983E-2</v>
      </c>
      <c r="H955" s="2">
        <f t="shared" si="130"/>
        <v>0.39386139026595951</v>
      </c>
      <c r="I955" s="2">
        <f t="shared" si="131"/>
        <v>28.256854879293826</v>
      </c>
    </row>
    <row r="956" spans="1:9" ht="13.5" x14ac:dyDescent="0.25">
      <c r="A956" s="3">
        <v>43398</v>
      </c>
      <c r="B956" s="2">
        <v>4.7751000000000001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5.9396340729198733E-3</v>
      </c>
      <c r="G956" s="2">
        <f t="shared" si="133"/>
        <v>1.5080518729975198E-2</v>
      </c>
      <c r="H956" s="2">
        <f t="shared" si="130"/>
        <v>0.39386139026595951</v>
      </c>
      <c r="I956" s="2">
        <f t="shared" si="131"/>
        <v>28.256854879293826</v>
      </c>
    </row>
    <row r="957" spans="1:9" ht="13.5" x14ac:dyDescent="0.25">
      <c r="A957" s="3">
        <v>43399</v>
      </c>
      <c r="B957" s="2">
        <v>4.7751000000000001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5.5153744962827397E-3</v>
      </c>
      <c r="G957" s="2">
        <f t="shared" si="134"/>
        <v>1.4003338820691255E-2</v>
      </c>
      <c r="H957" s="2">
        <f t="shared" si="130"/>
        <v>0.39386139026595951</v>
      </c>
      <c r="I957" s="2">
        <f t="shared" si="131"/>
        <v>28.256854879293826</v>
      </c>
    </row>
    <row r="958" spans="1:9" ht="13.5" x14ac:dyDescent="0.25">
      <c r="A958" s="3">
        <v>43402</v>
      </c>
      <c r="B958" s="2">
        <v>4.7751000000000001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5.1214191751196864E-3</v>
      </c>
      <c r="G958" s="2">
        <f t="shared" si="134"/>
        <v>1.3003100333499024E-2</v>
      </c>
      <c r="H958" s="2">
        <f t="shared" si="130"/>
        <v>0.39386139026595945</v>
      </c>
      <c r="I958" s="2">
        <f t="shared" si="131"/>
        <v>28.256854879293812</v>
      </c>
    </row>
    <row r="959" spans="1:9" ht="13.5" x14ac:dyDescent="0.25">
      <c r="A959" s="3">
        <v>43403</v>
      </c>
      <c r="B959" s="2">
        <v>4.7751000000000001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4.7556035197539948E-3</v>
      </c>
      <c r="G959" s="2">
        <f t="shared" si="134"/>
        <v>1.2074307452534808E-2</v>
      </c>
      <c r="H959" s="2">
        <f t="shared" si="130"/>
        <v>0.39386139026595945</v>
      </c>
      <c r="I959" s="2">
        <f t="shared" si="131"/>
        <v>28.256854879293812</v>
      </c>
    </row>
    <row r="960" spans="1:9" ht="13.5" x14ac:dyDescent="0.25">
      <c r="A960" s="3">
        <v>43404</v>
      </c>
      <c r="B960" s="2">
        <v>4.7690000000000001</v>
      </c>
      <c r="C960" s="2">
        <f t="shared" si="126"/>
        <v>-6.0999999999999943E-3</v>
      </c>
      <c r="D960" s="2">
        <f t="shared" si="127"/>
        <v>0</v>
      </c>
      <c r="E960" s="2">
        <f t="shared" si="128"/>
        <v>6.0999999999999943E-3</v>
      </c>
      <c r="F960" s="2">
        <f t="shared" si="134"/>
        <v>4.4159175540572811E-3</v>
      </c>
      <c r="G960" s="2">
        <f t="shared" si="134"/>
        <v>1.1647571205925177E-2</v>
      </c>
      <c r="H960" s="2">
        <f t="shared" si="130"/>
        <v>0.37912775770891033</v>
      </c>
      <c r="I960" s="2">
        <f t="shared" si="131"/>
        <v>27.490401493966019</v>
      </c>
    </row>
    <row r="961" spans="1:9" ht="13.5" x14ac:dyDescent="0.25">
      <c r="A961" s="3">
        <v>43405</v>
      </c>
      <c r="B961" s="2">
        <v>4.72</v>
      </c>
      <c r="C961" s="2">
        <f t="shared" si="126"/>
        <v>-4.9000000000000377E-2</v>
      </c>
      <c r="D961" s="2">
        <f t="shared" si="127"/>
        <v>0</v>
      </c>
      <c r="E961" s="2">
        <f t="shared" si="128"/>
        <v>4.9000000000000377E-2</v>
      </c>
      <c r="F961" s="2">
        <f t="shared" si="134"/>
        <v>4.1004948716246176E-3</v>
      </c>
      <c r="G961" s="2">
        <f t="shared" si="134"/>
        <v>1.4315601834073405E-2</v>
      </c>
      <c r="H961" s="2">
        <f t="shared" si="130"/>
        <v>0.28643538142174291</v>
      </c>
      <c r="I961" s="2">
        <f t="shared" si="131"/>
        <v>22.265819609623932</v>
      </c>
    </row>
    <row r="962" spans="1:9" ht="13.5" x14ac:dyDescent="0.25">
      <c r="A962" s="3">
        <v>43406</v>
      </c>
      <c r="B962" s="2">
        <v>4.7751000000000001</v>
      </c>
      <c r="C962" s="2">
        <f t="shared" si="126"/>
        <v>5.5100000000000371E-2</v>
      </c>
      <c r="D962" s="2">
        <f t="shared" si="127"/>
        <v>5.5100000000000371E-2</v>
      </c>
      <c r="E962" s="2">
        <f t="shared" si="128"/>
        <v>0</v>
      </c>
      <c r="F962" s="2">
        <f t="shared" si="134"/>
        <v>7.7433166665086001E-3</v>
      </c>
      <c r="G962" s="2">
        <f t="shared" si="134"/>
        <v>1.3293058845925304E-2</v>
      </c>
      <c r="H962" s="2">
        <f t="shared" si="130"/>
        <v>0.58250826662684518</v>
      </c>
      <c r="I962" s="2">
        <f t="shared" si="131"/>
        <v>36.809176856211678</v>
      </c>
    </row>
    <row r="963" spans="1:9" ht="13.5" x14ac:dyDescent="0.25">
      <c r="A963" s="3">
        <v>43409</v>
      </c>
      <c r="B963" s="2">
        <v>4.7445000000000004</v>
      </c>
      <c r="C963" s="2">
        <f t="shared" ref="C963:C1026" si="135">B963-B962</f>
        <v>-3.0599999999999739E-2</v>
      </c>
      <c r="D963" s="2">
        <f t="shared" ref="D963:D1026" si="136">IF(C963&gt;0,C963,0)</f>
        <v>0</v>
      </c>
      <c r="E963" s="2">
        <f t="shared" ref="E963:E1026" si="137">IF(C963&lt;0,-C963,0)</f>
        <v>3.0599999999999739E-2</v>
      </c>
      <c r="F963" s="2">
        <f t="shared" si="134"/>
        <v>7.1902226189008434E-3</v>
      </c>
      <c r="G963" s="2">
        <f t="shared" si="134"/>
        <v>1.4529268928359191E-2</v>
      </c>
      <c r="H963" s="2">
        <f t="shared" si="130"/>
        <v>0.49487848661583306</v>
      </c>
      <c r="I963" s="2">
        <f t="shared" si="131"/>
        <v>33.104930671399202</v>
      </c>
    </row>
    <row r="964" spans="1:9" ht="13.5" x14ac:dyDescent="0.25">
      <c r="A964" s="3">
        <v>43410</v>
      </c>
      <c r="B964" s="2">
        <v>4.7445000000000004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6.6766352889793545E-3</v>
      </c>
      <c r="G964" s="2">
        <f t="shared" si="134"/>
        <v>1.3491464004904963E-2</v>
      </c>
      <c r="H964" s="2">
        <f t="shared" si="130"/>
        <v>0.49487848661583306</v>
      </c>
      <c r="I964" s="2">
        <f t="shared" si="131"/>
        <v>33.104930671399202</v>
      </c>
    </row>
    <row r="965" spans="1:9" ht="13.5" x14ac:dyDescent="0.25">
      <c r="A965" s="3">
        <v>43411</v>
      </c>
      <c r="B965" s="2">
        <v>4.7260999999999997</v>
      </c>
      <c r="C965" s="2">
        <f t="shared" si="135"/>
        <v>-1.8400000000000638E-2</v>
      </c>
      <c r="D965" s="2">
        <f t="shared" si="136"/>
        <v>0</v>
      </c>
      <c r="E965" s="2">
        <f t="shared" si="137"/>
        <v>1.8400000000000638E-2</v>
      </c>
      <c r="F965" s="2">
        <f t="shared" si="134"/>
        <v>6.1997327683379717E-3</v>
      </c>
      <c r="G965" s="2">
        <f t="shared" si="134"/>
        <v>1.3842073718840369E-2</v>
      </c>
      <c r="H965" s="2">
        <f t="shared" si="130"/>
        <v>0.44789046022053403</v>
      </c>
      <c r="I965" s="2">
        <f t="shared" si="131"/>
        <v>30.934001744324917</v>
      </c>
    </row>
    <row r="966" spans="1:9" ht="13.5" x14ac:dyDescent="0.25">
      <c r="A966" s="3">
        <v>43412</v>
      </c>
      <c r="B966" s="2">
        <v>4.7138999999999998</v>
      </c>
      <c r="C966" s="2">
        <f t="shared" si="135"/>
        <v>-1.2199999999999989E-2</v>
      </c>
      <c r="D966" s="2">
        <f t="shared" si="136"/>
        <v>0</v>
      </c>
      <c r="E966" s="2">
        <f t="shared" si="137"/>
        <v>1.2199999999999989E-2</v>
      </c>
      <c r="F966" s="2">
        <f t="shared" si="134"/>
        <v>5.7568947134566881E-3</v>
      </c>
      <c r="G966" s="2">
        <f t="shared" si="134"/>
        <v>1.37247827389232E-2</v>
      </c>
      <c r="H966" s="2">
        <f t="shared" si="130"/>
        <v>0.41945252052189169</v>
      </c>
      <c r="I966" s="2">
        <f t="shared" si="131"/>
        <v>29.550302983552498</v>
      </c>
    </row>
    <row r="967" spans="1:9" ht="13.5" x14ac:dyDescent="0.25">
      <c r="A967" s="3">
        <v>43413</v>
      </c>
      <c r="B967" s="2">
        <v>4.7384000000000004</v>
      </c>
      <c r="C967" s="2">
        <f t="shared" si="135"/>
        <v>2.4500000000000632E-2</v>
      </c>
      <c r="D967" s="2">
        <f t="shared" si="136"/>
        <v>2.4500000000000632E-2</v>
      </c>
      <c r="E967" s="2">
        <f t="shared" si="137"/>
        <v>0</v>
      </c>
      <c r="F967" s="2">
        <f t="shared" si="134"/>
        <v>7.0956879482098273E-3</v>
      </c>
      <c r="G967" s="2">
        <f t="shared" si="134"/>
        <v>1.27444411147144E-2</v>
      </c>
      <c r="H967" s="2">
        <f t="shared" si="130"/>
        <v>0.55676729048693474</v>
      </c>
      <c r="I967" s="2">
        <f t="shared" si="131"/>
        <v>35.764323536935692</v>
      </c>
    </row>
    <row r="968" spans="1:9" ht="13.5" x14ac:dyDescent="0.25">
      <c r="A968" s="3">
        <v>43416</v>
      </c>
      <c r="B968" s="2">
        <v>4.7384000000000004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6.5888530947662682E-3</v>
      </c>
      <c r="G968" s="2">
        <f t="shared" si="134"/>
        <v>1.18341238922348E-2</v>
      </c>
      <c r="H968" s="2">
        <f t="shared" si="130"/>
        <v>0.55676729048693474</v>
      </c>
      <c r="I968" s="2">
        <f t="shared" si="131"/>
        <v>35.764323536935692</v>
      </c>
    </row>
    <row r="969" spans="1:9" ht="13.5" x14ac:dyDescent="0.25">
      <c r="A969" s="3">
        <v>43417</v>
      </c>
      <c r="B969" s="2">
        <v>4.7445000000000004</v>
      </c>
      <c r="C969" s="2">
        <f t="shared" si="135"/>
        <v>6.0999999999999943E-3</v>
      </c>
      <c r="D969" s="2">
        <f t="shared" si="136"/>
        <v>6.0999999999999943E-3</v>
      </c>
      <c r="E969" s="2">
        <f t="shared" si="137"/>
        <v>0</v>
      </c>
      <c r="F969" s="2">
        <f t="shared" si="134"/>
        <v>6.5539350165686764E-3</v>
      </c>
      <c r="G969" s="2">
        <f t="shared" si="134"/>
        <v>1.0988829328503744E-2</v>
      </c>
      <c r="H969" s="2">
        <f t="shared" si="130"/>
        <v>0.59641794595612951</v>
      </c>
      <c r="I969" s="2">
        <f t="shared" si="131"/>
        <v>37.359762051467158</v>
      </c>
    </row>
    <row r="970" spans="1:9" ht="13.5" x14ac:dyDescent="0.25">
      <c r="A970" s="3">
        <v>43418</v>
      </c>
      <c r="B970" s="2">
        <v>4.7751000000000001</v>
      </c>
      <c r="C970" s="2">
        <f t="shared" si="135"/>
        <v>3.0599999999999739E-2</v>
      </c>
      <c r="D970" s="2">
        <f t="shared" si="136"/>
        <v>3.0599999999999739E-2</v>
      </c>
      <c r="E970" s="2">
        <f t="shared" si="137"/>
        <v>0</v>
      </c>
      <c r="F970" s="2">
        <f t="shared" si="134"/>
        <v>8.2715110868137511E-3</v>
      </c>
      <c r="G970" s="2">
        <f t="shared" si="134"/>
        <v>1.0203912947896335E-2</v>
      </c>
      <c r="H970" s="2">
        <f t="shared" si="130"/>
        <v>0.81062148697760372</v>
      </c>
      <c r="I970" s="2">
        <f t="shared" si="131"/>
        <v>44.770345033888944</v>
      </c>
    </row>
    <row r="971" spans="1:9" ht="13.5" x14ac:dyDescent="0.25">
      <c r="A971" s="3">
        <v>43419</v>
      </c>
      <c r="B971" s="2">
        <v>4.7751000000000001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7.680688866327055E-3</v>
      </c>
      <c r="G971" s="2">
        <f t="shared" si="134"/>
        <v>9.475062023046597E-3</v>
      </c>
      <c r="H971" s="2">
        <f t="shared" si="130"/>
        <v>0.81062148697760372</v>
      </c>
      <c r="I971" s="2">
        <f t="shared" si="131"/>
        <v>44.770345033888944</v>
      </c>
    </row>
    <row r="972" spans="1:9" ht="13.5" x14ac:dyDescent="0.25">
      <c r="A972" s="3">
        <v>43420</v>
      </c>
      <c r="B972" s="2">
        <v>4.7751000000000001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7.1320682330179791E-3</v>
      </c>
      <c r="G972" s="2">
        <f t="shared" si="134"/>
        <v>8.7982718785432675E-3</v>
      </c>
      <c r="H972" s="2">
        <f t="shared" si="130"/>
        <v>0.81062148697760383</v>
      </c>
      <c r="I972" s="2">
        <f t="shared" si="131"/>
        <v>44.770345033888944</v>
      </c>
    </row>
    <row r="973" spans="1:9" ht="13.5" x14ac:dyDescent="0.25">
      <c r="A973" s="3">
        <v>43423</v>
      </c>
      <c r="B973" s="2">
        <v>4.7751000000000001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6.6226347878024089E-3</v>
      </c>
      <c r="G973" s="2">
        <f t="shared" si="138"/>
        <v>8.1698238872187478E-3</v>
      </c>
      <c r="H973" s="2">
        <f t="shared" si="130"/>
        <v>0.81062148697760383</v>
      </c>
      <c r="I973" s="2">
        <f t="shared" si="131"/>
        <v>44.770345033888944</v>
      </c>
    </row>
    <row r="974" spans="1:9" ht="13.5" x14ac:dyDescent="0.25">
      <c r="A974" s="3">
        <v>43425</v>
      </c>
      <c r="B974" s="2">
        <v>4.7629000000000001</v>
      </c>
      <c r="C974" s="2">
        <f t="shared" si="135"/>
        <v>-1.2199999999999989E-2</v>
      </c>
      <c r="D974" s="2">
        <f t="shared" si="136"/>
        <v>0</v>
      </c>
      <c r="E974" s="2">
        <f t="shared" si="137"/>
        <v>1.2199999999999989E-2</v>
      </c>
      <c r="F974" s="2">
        <f t="shared" si="138"/>
        <v>6.1495894458165222E-3</v>
      </c>
      <c r="G974" s="2">
        <f t="shared" si="138"/>
        <v>8.4576936095602639E-3</v>
      </c>
      <c r="H974" s="2">
        <f t="shared" si="130"/>
        <v>0.72710004993149124</v>
      </c>
      <c r="I974" s="2">
        <f t="shared" si="131"/>
        <v>42.099474779143982</v>
      </c>
    </row>
    <row r="975" spans="1:9" ht="13.5" x14ac:dyDescent="0.25">
      <c r="A975" s="3">
        <v>43426</v>
      </c>
      <c r="B975" s="2">
        <v>4.8301999999999996</v>
      </c>
      <c r="C975" s="2">
        <f t="shared" si="135"/>
        <v>6.7299999999999471E-2</v>
      </c>
      <c r="D975" s="2">
        <f t="shared" si="136"/>
        <v>6.7299999999999471E-2</v>
      </c>
      <c r="E975" s="2">
        <f t="shared" si="137"/>
        <v>0</v>
      </c>
      <c r="F975" s="2">
        <f t="shared" si="138"/>
        <v>1.0517475913972448E-2</v>
      </c>
      <c r="G975" s="2">
        <f t="shared" si="138"/>
        <v>7.8535726374488156E-3</v>
      </c>
      <c r="H975" s="2">
        <f t="shared" si="130"/>
        <v>1.3391963631712185</v>
      </c>
      <c r="I975" s="2">
        <f t="shared" si="131"/>
        <v>57.250275532905121</v>
      </c>
    </row>
    <row r="976" spans="1:9" ht="13.5" x14ac:dyDescent="0.25">
      <c r="A976" s="3">
        <v>43427</v>
      </c>
      <c r="B976" s="2">
        <v>4.8362999999999996</v>
      </c>
      <c r="C976" s="2">
        <f t="shared" si="135"/>
        <v>6.0999999999999943E-3</v>
      </c>
      <c r="D976" s="2">
        <f t="shared" si="136"/>
        <v>6.0999999999999943E-3</v>
      </c>
      <c r="E976" s="2">
        <f t="shared" si="137"/>
        <v>0</v>
      </c>
      <c r="F976" s="2">
        <f t="shared" si="138"/>
        <v>1.0201941920117271E-2</v>
      </c>
      <c r="G976" s="2">
        <f t="shared" si="138"/>
        <v>7.2926031633453294E-3</v>
      </c>
      <c r="H976" s="2">
        <f t="shared" si="130"/>
        <v>1.3989437916209531</v>
      </c>
      <c r="I976" s="2">
        <f t="shared" si="131"/>
        <v>58.31498830890466</v>
      </c>
    </row>
    <row r="977" spans="1:9" ht="13.5" x14ac:dyDescent="0.25">
      <c r="A977" s="3">
        <v>43430</v>
      </c>
      <c r="B977" s="2">
        <v>4.7751000000000001</v>
      </c>
      <c r="C977" s="2">
        <f t="shared" si="135"/>
        <v>-6.1199999999999477E-2</v>
      </c>
      <c r="D977" s="2">
        <f t="shared" si="136"/>
        <v>0</v>
      </c>
      <c r="E977" s="2">
        <f t="shared" si="137"/>
        <v>6.1199999999999477E-2</v>
      </c>
      <c r="F977" s="2">
        <f t="shared" si="138"/>
        <v>9.4732317829660379E-3</v>
      </c>
      <c r="G977" s="2">
        <f t="shared" si="138"/>
        <v>1.1143131508820625E-2</v>
      </c>
      <c r="H977" s="2">
        <f t="shared" ref="H977:H1040" si="139">F977/G977</f>
        <v>0.85014089400876802</v>
      </c>
      <c r="I977" s="2">
        <f t="shared" ref="I977:I1040" si="140">IF(G977=0,100,100-(100/(1+H977)))</f>
        <v>45.950062331022622</v>
      </c>
    </row>
    <row r="978" spans="1:9" ht="13.5" x14ac:dyDescent="0.25">
      <c r="A978" s="3">
        <v>43431</v>
      </c>
      <c r="B978" s="2">
        <v>4.7751000000000001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8.7965723698970356E-3</v>
      </c>
      <c r="G978" s="2">
        <f t="shared" si="138"/>
        <v>1.0347193543904867E-2</v>
      </c>
      <c r="H978" s="2">
        <f t="shared" si="139"/>
        <v>0.85014089400876802</v>
      </c>
      <c r="I978" s="2">
        <f t="shared" si="140"/>
        <v>45.950062331022622</v>
      </c>
    </row>
    <row r="979" spans="1:9" ht="13.5" x14ac:dyDescent="0.25">
      <c r="A979" s="3">
        <v>43432</v>
      </c>
      <c r="B979" s="2">
        <v>4.7629000000000001</v>
      </c>
      <c r="C979" s="2">
        <f t="shared" si="135"/>
        <v>-1.2199999999999989E-2</v>
      </c>
      <c r="D979" s="2">
        <f t="shared" si="136"/>
        <v>0</v>
      </c>
      <c r="E979" s="2">
        <f t="shared" si="137"/>
        <v>1.2199999999999989E-2</v>
      </c>
      <c r="F979" s="2">
        <f t="shared" si="138"/>
        <v>8.1682457720472466E-3</v>
      </c>
      <c r="G979" s="2">
        <f t="shared" si="138"/>
        <v>1.0479536862197375E-2</v>
      </c>
      <c r="H979" s="2">
        <f t="shared" si="139"/>
        <v>0.77944721025910957</v>
      </c>
      <c r="I979" s="2">
        <f t="shared" si="140"/>
        <v>43.80277233094273</v>
      </c>
    </row>
    <row r="980" spans="1:9" ht="13.5" x14ac:dyDescent="0.25">
      <c r="A980" s="3">
        <v>43433</v>
      </c>
      <c r="B980" s="2">
        <v>4.7445000000000004</v>
      </c>
      <c r="C980" s="2">
        <f t="shared" si="135"/>
        <v>-1.839999999999975E-2</v>
      </c>
      <c r="D980" s="2">
        <f t="shared" si="136"/>
        <v>0</v>
      </c>
      <c r="E980" s="2">
        <f t="shared" si="137"/>
        <v>1.839999999999975E-2</v>
      </c>
      <c r="F980" s="2">
        <f t="shared" si="138"/>
        <v>7.5847996454724434E-3</v>
      </c>
      <c r="G980" s="2">
        <f t="shared" si="138"/>
        <v>1.104528422918326E-2</v>
      </c>
      <c r="H980" s="2">
        <f t="shared" si="139"/>
        <v>0.68670026846681687</v>
      </c>
      <c r="I980" s="2">
        <f t="shared" si="140"/>
        <v>40.71264357425023</v>
      </c>
    </row>
    <row r="981" spans="1:9" ht="13.5" x14ac:dyDescent="0.25">
      <c r="A981" s="3">
        <v>43434</v>
      </c>
      <c r="B981" s="2">
        <v>4.7629000000000001</v>
      </c>
      <c r="C981" s="2">
        <f t="shared" si="135"/>
        <v>1.839999999999975E-2</v>
      </c>
      <c r="D981" s="2">
        <f t="shared" si="136"/>
        <v>1.839999999999975E-2</v>
      </c>
      <c r="E981" s="2">
        <f t="shared" si="137"/>
        <v>0</v>
      </c>
      <c r="F981" s="2">
        <f t="shared" si="138"/>
        <v>8.3573139565101089E-3</v>
      </c>
      <c r="G981" s="2">
        <f t="shared" si="138"/>
        <v>1.0256335355670169E-2</v>
      </c>
      <c r="H981" s="2">
        <f t="shared" si="139"/>
        <v>0.81484406142100307</v>
      </c>
      <c r="I981" s="2">
        <f t="shared" si="140"/>
        <v>44.898847165028002</v>
      </c>
    </row>
    <row r="982" spans="1:9" ht="13.5" x14ac:dyDescent="0.25">
      <c r="A982" s="3">
        <v>43437</v>
      </c>
      <c r="B982" s="2">
        <v>4.8240999999999996</v>
      </c>
      <c r="C982" s="2">
        <f t="shared" si="135"/>
        <v>6.1199999999999477E-2</v>
      </c>
      <c r="D982" s="2">
        <f t="shared" si="136"/>
        <v>6.1199999999999477E-2</v>
      </c>
      <c r="E982" s="2">
        <f t="shared" si="137"/>
        <v>0</v>
      </c>
      <c r="F982" s="2">
        <f t="shared" si="138"/>
        <v>1.2131791531045063E-2</v>
      </c>
      <c r="G982" s="2">
        <f t="shared" si="138"/>
        <v>9.5237399731222996E-3</v>
      </c>
      <c r="H982" s="2">
        <f t="shared" si="139"/>
        <v>1.2738474134408491</v>
      </c>
      <c r="I982" s="2">
        <f t="shared" si="140"/>
        <v>56.021675241313915</v>
      </c>
    </row>
    <row r="983" spans="1:9" ht="13.5" x14ac:dyDescent="0.25">
      <c r="A983" s="3">
        <v>43438</v>
      </c>
      <c r="B983" s="2">
        <v>4.9280999999999997</v>
      </c>
      <c r="C983" s="2">
        <f t="shared" si="135"/>
        <v>0.10400000000000009</v>
      </c>
      <c r="D983" s="2">
        <f t="shared" si="136"/>
        <v>0.10400000000000009</v>
      </c>
      <c r="E983" s="2">
        <f t="shared" si="137"/>
        <v>0</v>
      </c>
      <c r="F983" s="2">
        <f t="shared" si="138"/>
        <v>1.8693806421684705E-2</v>
      </c>
      <c r="G983" s="2">
        <f t="shared" si="138"/>
        <v>8.8434728321849926E-3</v>
      </c>
      <c r="H983" s="2">
        <f t="shared" si="139"/>
        <v>2.113853547856261</v>
      </c>
      <c r="I983" s="2">
        <f t="shared" si="140"/>
        <v>67.885451751947301</v>
      </c>
    </row>
    <row r="984" spans="1:9" ht="13.5" x14ac:dyDescent="0.25">
      <c r="A984" s="3">
        <v>43439</v>
      </c>
      <c r="B984" s="2">
        <v>4.8056999999999999</v>
      </c>
      <c r="C984" s="2">
        <f t="shared" si="135"/>
        <v>-0.12239999999999984</v>
      </c>
      <c r="D984" s="2">
        <f t="shared" si="136"/>
        <v>0</v>
      </c>
      <c r="E984" s="2">
        <f t="shared" si="137"/>
        <v>0.12239999999999984</v>
      </c>
      <c r="F984" s="2">
        <f t="shared" si="138"/>
        <v>1.7358534534421512E-2</v>
      </c>
      <c r="G984" s="2">
        <f t="shared" si="138"/>
        <v>1.6954653344171768E-2</v>
      </c>
      <c r="H984" s="2">
        <f t="shared" si="139"/>
        <v>1.0238212590992655</v>
      </c>
      <c r="I984" s="2">
        <f t="shared" si="140"/>
        <v>50.588521812194706</v>
      </c>
    </row>
    <row r="985" spans="1:9" ht="13.5" x14ac:dyDescent="0.25">
      <c r="A985" s="3">
        <v>43440</v>
      </c>
      <c r="B985" s="2">
        <v>4.8056999999999999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1.6118639210534261E-2</v>
      </c>
      <c r="G985" s="2">
        <f t="shared" si="138"/>
        <v>1.5743606676730925E-2</v>
      </c>
      <c r="H985" s="2">
        <f t="shared" si="139"/>
        <v>1.0238212590992657</v>
      </c>
      <c r="I985" s="2">
        <f t="shared" si="140"/>
        <v>50.588521812194706</v>
      </c>
    </row>
    <row r="986" spans="1:9" ht="13.5" x14ac:dyDescent="0.25">
      <c r="A986" s="3">
        <v>43441</v>
      </c>
      <c r="B986" s="2">
        <v>4.8362999999999996</v>
      </c>
      <c r="C986" s="2">
        <f t="shared" si="135"/>
        <v>3.0599999999999739E-2</v>
      </c>
      <c r="D986" s="2">
        <f t="shared" si="136"/>
        <v>3.0599999999999739E-2</v>
      </c>
      <c r="E986" s="2">
        <f t="shared" si="137"/>
        <v>0</v>
      </c>
      <c r="F986" s="2">
        <f t="shared" si="138"/>
        <v>1.7153022124067507E-2</v>
      </c>
      <c r="G986" s="2">
        <f t="shared" si="138"/>
        <v>1.4619063342678717E-2</v>
      </c>
      <c r="H986" s="2">
        <f t="shared" si="139"/>
        <v>1.1733324989427456</v>
      </c>
      <c r="I986" s="2">
        <f t="shared" si="140"/>
        <v>53.98771239621793</v>
      </c>
    </row>
    <row r="987" spans="1:9" ht="13.5" x14ac:dyDescent="0.25">
      <c r="A987" s="3">
        <v>43444</v>
      </c>
      <c r="B987" s="2">
        <v>4.6036999999999999</v>
      </c>
      <c r="C987" s="2">
        <f t="shared" si="135"/>
        <v>-0.2325999999999997</v>
      </c>
      <c r="D987" s="2">
        <f t="shared" si="136"/>
        <v>0</v>
      </c>
      <c r="E987" s="2">
        <f t="shared" si="137"/>
        <v>0.2325999999999997</v>
      </c>
      <c r="F987" s="2">
        <f t="shared" si="138"/>
        <v>1.5927806258062685E-2</v>
      </c>
      <c r="G987" s="2">
        <f t="shared" si="138"/>
        <v>3.0189130246773072E-2</v>
      </c>
      <c r="H987" s="2">
        <f t="shared" si="139"/>
        <v>0.52760070024757388</v>
      </c>
      <c r="I987" s="2">
        <f t="shared" si="140"/>
        <v>34.537867137797662</v>
      </c>
    </row>
    <row r="988" spans="1:9" ht="13.5" x14ac:dyDescent="0.25">
      <c r="A988" s="3">
        <v>43445</v>
      </c>
      <c r="B988" s="2">
        <v>4.7138999999999998</v>
      </c>
      <c r="C988" s="2">
        <f t="shared" si="135"/>
        <v>0.11019999999999985</v>
      </c>
      <c r="D988" s="2">
        <f t="shared" si="136"/>
        <v>0.11019999999999985</v>
      </c>
      <c r="E988" s="2">
        <f t="shared" si="137"/>
        <v>0</v>
      </c>
      <c r="F988" s="2">
        <f t="shared" si="138"/>
        <v>2.2661534382486768E-2</v>
      </c>
      <c r="G988" s="2">
        <f t="shared" si="138"/>
        <v>2.8032763800574994E-2</v>
      </c>
      <c r="H988" s="2">
        <f t="shared" si="139"/>
        <v>0.80839458227168981</v>
      </c>
      <c r="I988" s="2">
        <f t="shared" si="140"/>
        <v>44.702333782497369</v>
      </c>
    </row>
    <row r="989" spans="1:9" ht="13.5" x14ac:dyDescent="0.25">
      <c r="A989" s="3">
        <v>43446</v>
      </c>
      <c r="B989" s="2">
        <v>4.8117999999999999</v>
      </c>
      <c r="C989" s="2">
        <f t="shared" si="135"/>
        <v>9.7900000000000098E-2</v>
      </c>
      <c r="D989" s="2">
        <f t="shared" si="136"/>
        <v>9.7900000000000098E-2</v>
      </c>
      <c r="E989" s="2">
        <f t="shared" si="137"/>
        <v>0</v>
      </c>
      <c r="F989" s="2">
        <f t="shared" ref="F989:G1004" si="141">((F988*13)+D989)/14</f>
        <v>2.8035710498023437E-2</v>
      </c>
      <c r="G989" s="2">
        <f t="shared" si="141"/>
        <v>2.603042352910535E-2</v>
      </c>
      <c r="H989" s="2">
        <f t="shared" si="139"/>
        <v>1.0770362789785544</v>
      </c>
      <c r="I989" s="2">
        <f t="shared" si="140"/>
        <v>51.854476008874521</v>
      </c>
    </row>
    <row r="990" spans="1:9" ht="13.5" x14ac:dyDescent="0.25">
      <c r="A990" s="3">
        <v>43447</v>
      </c>
      <c r="B990" s="2">
        <v>4.7751000000000001</v>
      </c>
      <c r="C990" s="2">
        <f t="shared" si="135"/>
        <v>-3.6699999999999733E-2</v>
      </c>
      <c r="D990" s="2">
        <f t="shared" si="136"/>
        <v>0</v>
      </c>
      <c r="E990" s="2">
        <f t="shared" si="137"/>
        <v>3.6699999999999733E-2</v>
      </c>
      <c r="F990" s="2">
        <f t="shared" si="141"/>
        <v>2.6033159748164621E-2</v>
      </c>
      <c r="G990" s="2">
        <f t="shared" si="141"/>
        <v>2.6792536134169233E-2</v>
      </c>
      <c r="H990" s="2">
        <f t="shared" si="139"/>
        <v>0.9716571666750069</v>
      </c>
      <c r="I990" s="2">
        <f t="shared" si="140"/>
        <v>49.28124336715215</v>
      </c>
    </row>
    <row r="991" spans="1:9" ht="13.5" x14ac:dyDescent="0.25">
      <c r="A991" s="3">
        <v>43448</v>
      </c>
      <c r="B991" s="2">
        <v>4.7995999999999999</v>
      </c>
      <c r="C991" s="2">
        <f t="shared" si="135"/>
        <v>2.4499999999999744E-2</v>
      </c>
      <c r="D991" s="2">
        <f t="shared" si="136"/>
        <v>2.4499999999999744E-2</v>
      </c>
      <c r="E991" s="2">
        <f t="shared" si="137"/>
        <v>0</v>
      </c>
      <c r="F991" s="2">
        <f t="shared" si="141"/>
        <v>2.5923648337581418E-2</v>
      </c>
      <c r="G991" s="2">
        <f t="shared" si="141"/>
        <v>2.4878783553157147E-2</v>
      </c>
      <c r="H991" s="2">
        <f t="shared" si="139"/>
        <v>1.0419982264081267</v>
      </c>
      <c r="I991" s="2">
        <f t="shared" si="140"/>
        <v>51.028360991331546</v>
      </c>
    </row>
    <row r="992" spans="1:9" ht="13.5" x14ac:dyDescent="0.25">
      <c r="A992" s="3">
        <v>43451</v>
      </c>
      <c r="B992" s="2">
        <v>4.7934999999999999</v>
      </c>
      <c r="C992" s="2">
        <f t="shared" si="135"/>
        <v>-6.0999999999999943E-3</v>
      </c>
      <c r="D992" s="2">
        <f t="shared" si="136"/>
        <v>0</v>
      </c>
      <c r="E992" s="2">
        <f t="shared" si="137"/>
        <v>6.0999999999999943E-3</v>
      </c>
      <c r="F992" s="2">
        <f t="shared" si="141"/>
        <v>2.4071959170611317E-2</v>
      </c>
      <c r="G992" s="2">
        <f t="shared" si="141"/>
        <v>2.3537441870788777E-2</v>
      </c>
      <c r="H992" s="2">
        <f t="shared" si="139"/>
        <v>1.0227092350458826</v>
      </c>
      <c r="I992" s="2">
        <f t="shared" si="140"/>
        <v>50.561356883441718</v>
      </c>
    </row>
    <row r="993" spans="1:9" ht="13.5" x14ac:dyDescent="0.25">
      <c r="A993" s="3">
        <v>43452</v>
      </c>
      <c r="B993" s="2">
        <v>4.7629000000000001</v>
      </c>
      <c r="C993" s="2">
        <f t="shared" si="135"/>
        <v>-3.0599999999999739E-2</v>
      </c>
      <c r="D993" s="2">
        <f t="shared" si="136"/>
        <v>0</v>
      </c>
      <c r="E993" s="2">
        <f t="shared" si="137"/>
        <v>3.0599999999999739E-2</v>
      </c>
      <c r="F993" s="2">
        <f t="shared" si="141"/>
        <v>2.2352533515567652E-2</v>
      </c>
      <c r="G993" s="2">
        <f t="shared" si="141"/>
        <v>2.404191030858956E-2</v>
      </c>
      <c r="H993" s="2">
        <f t="shared" si="139"/>
        <v>0.92973200667759182</v>
      </c>
      <c r="I993" s="2">
        <f t="shared" si="140"/>
        <v>48.179332853493264</v>
      </c>
    </row>
    <row r="994" spans="1:9" ht="13.5" x14ac:dyDescent="0.25">
      <c r="A994" s="3">
        <v>43453</v>
      </c>
      <c r="B994" s="2">
        <v>4.7629000000000001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2.0755923978741393E-2</v>
      </c>
      <c r="G994" s="2">
        <f t="shared" si="141"/>
        <v>2.2324631000833161E-2</v>
      </c>
      <c r="H994" s="2">
        <f t="shared" si="139"/>
        <v>0.92973200667759193</v>
      </c>
      <c r="I994" s="2">
        <f t="shared" si="140"/>
        <v>48.179332853493264</v>
      </c>
    </row>
    <row r="995" spans="1:9" ht="13.5" x14ac:dyDescent="0.25">
      <c r="A995" s="3">
        <v>43454</v>
      </c>
      <c r="B995" s="2">
        <v>4.7751000000000001</v>
      </c>
      <c r="C995" s="2">
        <f t="shared" si="135"/>
        <v>1.2199999999999989E-2</v>
      </c>
      <c r="D995" s="2">
        <f t="shared" si="136"/>
        <v>1.2199999999999989E-2</v>
      </c>
      <c r="E995" s="2">
        <f t="shared" si="137"/>
        <v>0</v>
      </c>
      <c r="F995" s="2">
        <f t="shared" si="141"/>
        <v>2.0144786551688436E-2</v>
      </c>
      <c r="G995" s="2">
        <f t="shared" si="141"/>
        <v>2.0730014500773646E-2</v>
      </c>
      <c r="H995" s="2">
        <f t="shared" si="139"/>
        <v>0.9717690525945667</v>
      </c>
      <c r="I995" s="2">
        <f t="shared" si="140"/>
        <v>49.284121348585792</v>
      </c>
    </row>
    <row r="996" spans="1:9" ht="13.5" x14ac:dyDescent="0.25">
      <c r="A996" s="3">
        <v>43455</v>
      </c>
      <c r="B996" s="2">
        <v>4.8117999999999999</v>
      </c>
      <c r="C996" s="2">
        <f t="shared" si="135"/>
        <v>3.6699999999999733E-2</v>
      </c>
      <c r="D996" s="2">
        <f t="shared" si="136"/>
        <v>3.6699999999999733E-2</v>
      </c>
      <c r="E996" s="2">
        <f t="shared" si="137"/>
        <v>0</v>
      </c>
      <c r="F996" s="2">
        <f t="shared" si="141"/>
        <v>2.1327301797996384E-2</v>
      </c>
      <c r="G996" s="2">
        <f t="shared" si="141"/>
        <v>1.9249299179289813E-2</v>
      </c>
      <c r="H996" s="2">
        <f t="shared" si="139"/>
        <v>1.1079521181187875</v>
      </c>
      <c r="I996" s="2">
        <f t="shared" si="140"/>
        <v>52.560592273204193</v>
      </c>
    </row>
    <row r="997" spans="1:9" ht="13.5" x14ac:dyDescent="0.25">
      <c r="A997" s="3">
        <v>43458</v>
      </c>
      <c r="B997" s="2">
        <v>4.8362999999999996</v>
      </c>
      <c r="C997" s="2">
        <f t="shared" si="135"/>
        <v>2.4499999999999744E-2</v>
      </c>
      <c r="D997" s="2">
        <f t="shared" si="136"/>
        <v>2.4499999999999744E-2</v>
      </c>
      <c r="E997" s="2">
        <f t="shared" si="137"/>
        <v>0</v>
      </c>
      <c r="F997" s="2">
        <f t="shared" si="141"/>
        <v>2.1553923098139478E-2</v>
      </c>
      <c r="G997" s="2">
        <f t="shared" si="141"/>
        <v>1.7874349237911969E-2</v>
      </c>
      <c r="H997" s="2">
        <f t="shared" si="139"/>
        <v>1.2058577804009243</v>
      </c>
      <c r="I997" s="2">
        <f t="shared" si="140"/>
        <v>54.666161668036203</v>
      </c>
    </row>
    <row r="998" spans="1:9" ht="13.5" x14ac:dyDescent="0.25">
      <c r="A998" s="3">
        <v>43459</v>
      </c>
      <c r="B998" s="2">
        <v>4.8240999999999996</v>
      </c>
      <c r="C998" s="2">
        <f t="shared" si="135"/>
        <v>-1.2199999999999989E-2</v>
      </c>
      <c r="D998" s="2">
        <f t="shared" si="136"/>
        <v>0</v>
      </c>
      <c r="E998" s="2">
        <f t="shared" si="137"/>
        <v>1.2199999999999989E-2</v>
      </c>
      <c r="F998" s="2">
        <f t="shared" si="141"/>
        <v>2.0014357162558088E-2</v>
      </c>
      <c r="G998" s="2">
        <f t="shared" si="141"/>
        <v>1.7469038578061112E-2</v>
      </c>
      <c r="H998" s="2">
        <f t="shared" si="139"/>
        <v>1.1457045602780667</v>
      </c>
      <c r="I998" s="2">
        <f t="shared" si="140"/>
        <v>53.395261467384508</v>
      </c>
    </row>
    <row r="999" spans="1:9" ht="13.5" x14ac:dyDescent="0.25">
      <c r="A999" s="3">
        <v>43460</v>
      </c>
      <c r="B999" s="2">
        <v>4.8240999999999996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1.8584760222375367E-2</v>
      </c>
      <c r="G999" s="2">
        <f t="shared" si="141"/>
        <v>1.6221250108199605E-2</v>
      </c>
      <c r="H999" s="2">
        <f t="shared" si="139"/>
        <v>1.1457045602780664</v>
      </c>
      <c r="I999" s="2">
        <f t="shared" si="140"/>
        <v>53.395261467384501</v>
      </c>
    </row>
    <row r="1000" spans="1:9" ht="13.5" x14ac:dyDescent="0.25">
      <c r="A1000" s="3">
        <v>43461</v>
      </c>
      <c r="B1000" s="2">
        <v>4.8914</v>
      </c>
      <c r="C1000" s="2">
        <f t="shared" si="135"/>
        <v>6.730000000000036E-2</v>
      </c>
      <c r="D1000" s="2">
        <f t="shared" si="136"/>
        <v>6.730000000000036E-2</v>
      </c>
      <c r="E1000" s="2">
        <f t="shared" si="137"/>
        <v>0</v>
      </c>
      <c r="F1000" s="2">
        <f t="shared" si="141"/>
        <v>2.206442020649144E-2</v>
      </c>
      <c r="G1000" s="2">
        <f t="shared" si="141"/>
        <v>1.5062589386185347E-2</v>
      </c>
      <c r="H1000" s="2">
        <f t="shared" si="139"/>
        <v>1.4648490801141949</v>
      </c>
      <c r="I1000" s="2">
        <f t="shared" si="140"/>
        <v>59.429564752351062</v>
      </c>
    </row>
    <row r="1001" spans="1:9" ht="13.5" x14ac:dyDescent="0.25">
      <c r="A1001" s="3">
        <v>43462</v>
      </c>
      <c r="B1001" s="2">
        <v>4.8914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2.0488390191742051E-2</v>
      </c>
      <c r="G1001" s="2">
        <f t="shared" si="141"/>
        <v>1.3986690144314964E-2</v>
      </c>
      <c r="H1001" s="2">
        <f t="shared" si="139"/>
        <v>1.4648490801141949</v>
      </c>
      <c r="I1001" s="2">
        <f t="shared" si="140"/>
        <v>59.429564752351062</v>
      </c>
    </row>
    <row r="1002" spans="1:9" ht="13.5" x14ac:dyDescent="0.25">
      <c r="A1002" s="3">
        <v>43465</v>
      </c>
      <c r="B1002" s="2">
        <v>4.8914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1.9024933749474761E-2</v>
      </c>
      <c r="G1002" s="2">
        <f t="shared" si="141"/>
        <v>1.2987640848292467E-2</v>
      </c>
      <c r="H1002" s="2">
        <f t="shared" si="139"/>
        <v>1.4648490801141947</v>
      </c>
      <c r="I1002" s="2">
        <f t="shared" si="140"/>
        <v>59.429564752351055</v>
      </c>
    </row>
    <row r="1003" spans="1:9" ht="13.5" x14ac:dyDescent="0.25">
      <c r="A1003" s="3">
        <v>43467</v>
      </c>
      <c r="B1003" s="2">
        <v>4.7751000000000001</v>
      </c>
      <c r="C1003" s="2">
        <f t="shared" si="135"/>
        <v>-0.11629999999999985</v>
      </c>
      <c r="D1003" s="2">
        <f t="shared" si="136"/>
        <v>0</v>
      </c>
      <c r="E1003" s="2">
        <f t="shared" si="137"/>
        <v>0.11629999999999985</v>
      </c>
      <c r="F1003" s="2">
        <f t="shared" si="141"/>
        <v>1.7666009910226564E-2</v>
      </c>
      <c r="G1003" s="2">
        <f t="shared" si="141"/>
        <v>2.0367095073414422E-2</v>
      </c>
      <c r="H1003" s="2">
        <f t="shared" si="139"/>
        <v>0.86737995018672842</v>
      </c>
      <c r="I1003" s="2">
        <f t="shared" si="140"/>
        <v>46.449034118632092</v>
      </c>
    </row>
    <row r="1004" spans="1:9" ht="13.5" x14ac:dyDescent="0.25">
      <c r="A1004" s="3">
        <v>43468</v>
      </c>
      <c r="B1004" s="2">
        <v>4.7751000000000001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1.6404152059496097E-2</v>
      </c>
      <c r="G1004" s="2">
        <f t="shared" si="141"/>
        <v>1.8912302568170534E-2</v>
      </c>
      <c r="H1004" s="2">
        <f t="shared" si="139"/>
        <v>0.86737995018672864</v>
      </c>
      <c r="I1004" s="2">
        <f t="shared" si="140"/>
        <v>46.449034118632092</v>
      </c>
    </row>
    <row r="1005" spans="1:9" ht="13.5" x14ac:dyDescent="0.25">
      <c r="A1005" s="3">
        <v>43469</v>
      </c>
      <c r="B1005" s="2">
        <v>4.7384000000000004</v>
      </c>
      <c r="C1005" s="2">
        <f t="shared" si="135"/>
        <v>-3.6699999999999733E-2</v>
      </c>
      <c r="D1005" s="2">
        <f t="shared" si="136"/>
        <v>0</v>
      </c>
      <c r="E1005" s="2">
        <f t="shared" si="137"/>
        <v>3.6699999999999733E-2</v>
      </c>
      <c r="F1005" s="2">
        <f t="shared" ref="F1005:G1020" si="142">((F1004*13)+D1005)/14</f>
        <v>1.5232426912389232E-2</v>
      </c>
      <c r="G1005" s="2">
        <f t="shared" si="142"/>
        <v>2.018285238472976E-2</v>
      </c>
      <c r="H1005" s="2">
        <f t="shared" si="139"/>
        <v>0.75472121690361305</v>
      </c>
      <c r="I1005" s="2">
        <f t="shared" si="140"/>
        <v>43.010890256139753</v>
      </c>
    </row>
    <row r="1006" spans="1:9" ht="13.5" x14ac:dyDescent="0.25">
      <c r="A1006" s="3">
        <v>43472</v>
      </c>
      <c r="B1006" s="2">
        <v>4.7506000000000004</v>
      </c>
      <c r="C1006" s="2">
        <f t="shared" si="135"/>
        <v>1.2199999999999989E-2</v>
      </c>
      <c r="D1006" s="2">
        <f t="shared" si="136"/>
        <v>1.2199999999999989E-2</v>
      </c>
      <c r="E1006" s="2">
        <f t="shared" si="137"/>
        <v>0</v>
      </c>
      <c r="F1006" s="2">
        <f t="shared" si="142"/>
        <v>1.5015824990075715E-2</v>
      </c>
      <c r="G1006" s="2">
        <f t="shared" si="142"/>
        <v>1.8741220071534778E-2</v>
      </c>
      <c r="H1006" s="2">
        <f t="shared" si="139"/>
        <v>0.80121918064889475</v>
      </c>
      <c r="I1006" s="2">
        <f t="shared" si="140"/>
        <v>44.482048007075576</v>
      </c>
    </row>
    <row r="1007" spans="1:9" ht="13.5" x14ac:dyDescent="0.25">
      <c r="A1007" s="3">
        <v>43473</v>
      </c>
      <c r="B1007" s="2">
        <v>4.7751000000000001</v>
      </c>
      <c r="C1007" s="2">
        <f t="shared" si="135"/>
        <v>2.4499999999999744E-2</v>
      </c>
      <c r="D1007" s="2">
        <f t="shared" si="136"/>
        <v>2.4499999999999744E-2</v>
      </c>
      <c r="E1007" s="2">
        <f t="shared" si="137"/>
        <v>0</v>
      </c>
      <c r="F1007" s="2">
        <f t="shared" si="142"/>
        <v>1.5693266062213145E-2</v>
      </c>
      <c r="G1007" s="2">
        <f t="shared" si="142"/>
        <v>1.7402561494996579E-2</v>
      </c>
      <c r="H1007" s="2">
        <f t="shared" si="139"/>
        <v>0.90177908963143882</v>
      </c>
      <c r="I1007" s="2">
        <f t="shared" si="140"/>
        <v>47.417657210975115</v>
      </c>
    </row>
    <row r="1008" spans="1:9" ht="13.5" x14ac:dyDescent="0.25">
      <c r="A1008" s="3">
        <v>43474</v>
      </c>
      <c r="B1008" s="2">
        <v>4.7445000000000004</v>
      </c>
      <c r="C1008" s="2">
        <f t="shared" si="135"/>
        <v>-3.0599999999999739E-2</v>
      </c>
      <c r="D1008" s="2">
        <f t="shared" si="136"/>
        <v>0</v>
      </c>
      <c r="E1008" s="2">
        <f t="shared" si="137"/>
        <v>3.0599999999999739E-2</v>
      </c>
      <c r="F1008" s="2">
        <f t="shared" si="142"/>
        <v>1.4572318486340777E-2</v>
      </c>
      <c r="G1008" s="2">
        <f t="shared" si="142"/>
        <v>1.8345235673925375E-2</v>
      </c>
      <c r="H1008" s="2">
        <f t="shared" si="139"/>
        <v>0.79433803660821012</v>
      </c>
      <c r="I1008" s="2">
        <f t="shared" si="140"/>
        <v>44.26914106495375</v>
      </c>
    </row>
    <row r="1009" spans="1:9" ht="13.5" x14ac:dyDescent="0.25">
      <c r="A1009" s="3">
        <v>43475</v>
      </c>
      <c r="B1009" s="2">
        <v>4.7384000000000004</v>
      </c>
      <c r="C1009" s="2">
        <f t="shared" si="135"/>
        <v>-6.0999999999999943E-3</v>
      </c>
      <c r="D1009" s="2">
        <f t="shared" si="136"/>
        <v>0</v>
      </c>
      <c r="E1009" s="2">
        <f t="shared" si="137"/>
        <v>6.0999999999999943E-3</v>
      </c>
      <c r="F1009" s="2">
        <f t="shared" si="142"/>
        <v>1.3531438594459294E-2</v>
      </c>
      <c r="G1009" s="2">
        <f t="shared" si="142"/>
        <v>1.7470575982930704E-2</v>
      </c>
      <c r="H1009" s="2">
        <f t="shared" si="139"/>
        <v>0.77452733142169616</v>
      </c>
      <c r="I1009" s="2">
        <f t="shared" si="140"/>
        <v>43.646965459876519</v>
      </c>
    </row>
    <row r="1010" spans="1:9" ht="13.5" x14ac:dyDescent="0.25">
      <c r="A1010" s="3">
        <v>43476</v>
      </c>
      <c r="B1010" s="2">
        <v>4.6955</v>
      </c>
      <c r="C1010" s="2">
        <f t="shared" si="135"/>
        <v>-4.2900000000000382E-2</v>
      </c>
      <c r="D1010" s="2">
        <f t="shared" si="136"/>
        <v>0</v>
      </c>
      <c r="E1010" s="2">
        <f t="shared" si="137"/>
        <v>4.2900000000000382E-2</v>
      </c>
      <c r="F1010" s="2">
        <f t="shared" si="142"/>
        <v>1.2564907266283631E-2</v>
      </c>
      <c r="G1010" s="2">
        <f t="shared" si="142"/>
        <v>1.9286963412721396E-2</v>
      </c>
      <c r="H1010" s="2">
        <f t="shared" si="139"/>
        <v>0.65147151458772423</v>
      </c>
      <c r="I1010" s="2">
        <f t="shared" si="140"/>
        <v>39.447941356127998</v>
      </c>
    </row>
    <row r="1011" spans="1:9" ht="13.5" x14ac:dyDescent="0.25">
      <c r="A1011" s="3">
        <v>43480</v>
      </c>
      <c r="B1011" s="2">
        <v>4.7506000000000004</v>
      </c>
      <c r="C1011" s="2">
        <f t="shared" si="135"/>
        <v>5.5100000000000371E-2</v>
      </c>
      <c r="D1011" s="2">
        <f t="shared" si="136"/>
        <v>5.5100000000000371E-2</v>
      </c>
      <c r="E1011" s="2">
        <f t="shared" si="137"/>
        <v>0</v>
      </c>
      <c r="F1011" s="2">
        <f t="shared" si="142"/>
        <v>1.5603128175834827E-2</v>
      </c>
      <c r="G1011" s="2">
        <f t="shared" si="142"/>
        <v>1.790932316895558E-2</v>
      </c>
      <c r="H1011" s="2">
        <f t="shared" si="139"/>
        <v>0.87122936074332713</v>
      </c>
      <c r="I1011" s="2">
        <f t="shared" si="140"/>
        <v>46.559196805101436</v>
      </c>
    </row>
    <row r="1012" spans="1:9" ht="13.5" x14ac:dyDescent="0.25">
      <c r="A1012" s="3">
        <v>43481</v>
      </c>
      <c r="B1012" s="2">
        <v>4.7751000000000001</v>
      </c>
      <c r="C1012" s="2">
        <f t="shared" si="135"/>
        <v>2.4499999999999744E-2</v>
      </c>
      <c r="D1012" s="2">
        <f t="shared" si="136"/>
        <v>2.4499999999999744E-2</v>
      </c>
      <c r="E1012" s="2">
        <f t="shared" si="137"/>
        <v>0</v>
      </c>
      <c r="F1012" s="2">
        <f t="shared" si="142"/>
        <v>1.6238619020418035E-2</v>
      </c>
      <c r="G1012" s="2">
        <f t="shared" si="142"/>
        <v>1.6630085799744468E-2</v>
      </c>
      <c r="H1012" s="2">
        <f t="shared" si="139"/>
        <v>0.97646032714200137</v>
      </c>
      <c r="I1012" s="2">
        <f t="shared" si="140"/>
        <v>49.404499231916347</v>
      </c>
    </row>
    <row r="1013" spans="1:9" ht="13.5" x14ac:dyDescent="0.25">
      <c r="A1013" s="3">
        <v>43482</v>
      </c>
      <c r="B1013" s="2">
        <v>4.7690000000000001</v>
      </c>
      <c r="C1013" s="2">
        <f t="shared" si="135"/>
        <v>-6.0999999999999943E-3</v>
      </c>
      <c r="D1013" s="2">
        <f t="shared" si="136"/>
        <v>0</v>
      </c>
      <c r="E1013" s="2">
        <f t="shared" si="137"/>
        <v>6.0999999999999943E-3</v>
      </c>
      <c r="F1013" s="2">
        <f t="shared" si="142"/>
        <v>1.5078717661816746E-2</v>
      </c>
      <c r="G1013" s="2">
        <f t="shared" si="142"/>
        <v>1.5877936814048432E-2</v>
      </c>
      <c r="H1013" s="2">
        <f t="shared" si="139"/>
        <v>0.94966479829265005</v>
      </c>
      <c r="I1013" s="2">
        <f t="shared" si="140"/>
        <v>48.709131904329674</v>
      </c>
    </row>
    <row r="1014" spans="1:9" ht="13.5" x14ac:dyDescent="0.25">
      <c r="A1014" s="3">
        <v>43483</v>
      </c>
      <c r="B1014" s="2">
        <v>4.7629000000000001</v>
      </c>
      <c r="C1014" s="2">
        <f t="shared" si="135"/>
        <v>-6.0999999999999943E-3</v>
      </c>
      <c r="D1014" s="2">
        <f t="shared" si="136"/>
        <v>0</v>
      </c>
      <c r="E1014" s="2">
        <f t="shared" si="137"/>
        <v>6.0999999999999943E-3</v>
      </c>
      <c r="F1014" s="2">
        <f t="shared" si="142"/>
        <v>1.4001666400258406E-2</v>
      </c>
      <c r="G1014" s="2">
        <f t="shared" si="142"/>
        <v>1.5179512755902114E-2</v>
      </c>
      <c r="H1014" s="2">
        <f t="shared" si="139"/>
        <v>0.92240552285278476</v>
      </c>
      <c r="I1014" s="2">
        <f t="shared" si="140"/>
        <v>47.981838997422678</v>
      </c>
    </row>
    <row r="1015" spans="1:9" ht="13.5" x14ac:dyDescent="0.25">
      <c r="A1015" s="3">
        <v>43486</v>
      </c>
      <c r="B1015" s="2">
        <v>4.7751000000000001</v>
      </c>
      <c r="C1015" s="2">
        <f t="shared" si="135"/>
        <v>1.2199999999999989E-2</v>
      </c>
      <c r="D1015" s="2">
        <f t="shared" si="136"/>
        <v>1.2199999999999989E-2</v>
      </c>
      <c r="E1015" s="2">
        <f t="shared" si="137"/>
        <v>0</v>
      </c>
      <c r="F1015" s="2">
        <f t="shared" si="142"/>
        <v>1.3872975943097091E-2</v>
      </c>
      <c r="G1015" s="2">
        <f t="shared" si="142"/>
        <v>1.409526184476625E-2</v>
      </c>
      <c r="H1015" s="2">
        <f t="shared" si="139"/>
        <v>0.98422974300745636</v>
      </c>
      <c r="I1015" s="2">
        <f t="shared" si="140"/>
        <v>49.602610104799638</v>
      </c>
    </row>
    <row r="1016" spans="1:9" ht="13.5" x14ac:dyDescent="0.25">
      <c r="A1016" s="3">
        <v>43487</v>
      </c>
      <c r="B1016" s="2">
        <v>4.8362999999999996</v>
      </c>
      <c r="C1016" s="2">
        <f t="shared" si="135"/>
        <v>6.1199999999999477E-2</v>
      </c>
      <c r="D1016" s="2">
        <f t="shared" si="136"/>
        <v>6.1199999999999477E-2</v>
      </c>
      <c r="E1016" s="2">
        <f t="shared" si="137"/>
        <v>0</v>
      </c>
      <c r="F1016" s="2">
        <f t="shared" si="142"/>
        <v>1.7253477661447261E-2</v>
      </c>
      <c r="G1016" s="2">
        <f t="shared" si="142"/>
        <v>1.3088457427282946E-2</v>
      </c>
      <c r="H1016" s="2">
        <f t="shared" si="139"/>
        <v>1.3182208642465623</v>
      </c>
      <c r="I1016" s="2">
        <f t="shared" si="140"/>
        <v>56.863471663861212</v>
      </c>
    </row>
    <row r="1017" spans="1:9" ht="13.5" x14ac:dyDescent="0.25">
      <c r="A1017" s="3">
        <v>43488</v>
      </c>
      <c r="B1017" s="2">
        <v>5.0260999999999996</v>
      </c>
      <c r="C1017" s="2">
        <f t="shared" si="135"/>
        <v>0.18979999999999997</v>
      </c>
      <c r="D1017" s="2">
        <f t="shared" si="136"/>
        <v>0.18979999999999997</v>
      </c>
      <c r="E1017" s="2">
        <f t="shared" si="137"/>
        <v>0</v>
      </c>
      <c r="F1017" s="2">
        <f t="shared" si="142"/>
        <v>2.9578229257058167E-2</v>
      </c>
      <c r="G1017" s="2">
        <f t="shared" si="142"/>
        <v>1.215356761104845E-2</v>
      </c>
      <c r="H1017" s="2">
        <f t="shared" si="139"/>
        <v>2.4337075502150882</v>
      </c>
      <c r="I1017" s="2">
        <f t="shared" si="140"/>
        <v>70.876960679503412</v>
      </c>
    </row>
    <row r="1018" spans="1:9" ht="13.5" x14ac:dyDescent="0.25">
      <c r="A1018" s="3">
        <v>43489</v>
      </c>
      <c r="B1018" s="2">
        <v>4.8486000000000002</v>
      </c>
      <c r="C1018" s="2">
        <f t="shared" si="135"/>
        <v>-0.17749999999999932</v>
      </c>
      <c r="D1018" s="2">
        <f t="shared" si="136"/>
        <v>0</v>
      </c>
      <c r="E1018" s="2">
        <f t="shared" si="137"/>
        <v>0.17749999999999932</v>
      </c>
      <c r="F1018" s="2">
        <f t="shared" si="142"/>
        <v>2.7465498595839726E-2</v>
      </c>
      <c r="G1018" s="2">
        <f t="shared" si="142"/>
        <v>2.3964027067402083E-2</v>
      </c>
      <c r="H1018" s="2">
        <f t="shared" si="139"/>
        <v>1.1461136527090909</v>
      </c>
      <c r="I1018" s="2">
        <f t="shared" si="140"/>
        <v>53.404145267997528</v>
      </c>
    </row>
    <row r="1019" spans="1:9" ht="13.5" x14ac:dyDescent="0.25">
      <c r="A1019" s="3">
        <v>43490</v>
      </c>
      <c r="B1019" s="2">
        <v>4.9404000000000003</v>
      </c>
      <c r="C1019" s="2">
        <f t="shared" si="135"/>
        <v>9.1800000000000104E-2</v>
      </c>
      <c r="D1019" s="2">
        <f t="shared" si="136"/>
        <v>9.1800000000000104E-2</v>
      </c>
      <c r="E1019" s="2">
        <f t="shared" si="137"/>
        <v>0</v>
      </c>
      <c r="F1019" s="2">
        <f t="shared" si="142"/>
        <v>3.2060820124708324E-2</v>
      </c>
      <c r="G1019" s="2">
        <f t="shared" si="142"/>
        <v>2.2252310848301933E-2</v>
      </c>
      <c r="H1019" s="2">
        <f t="shared" si="139"/>
        <v>1.4407860982741429</v>
      </c>
      <c r="I1019" s="2">
        <f t="shared" si="140"/>
        <v>59.02959293700129</v>
      </c>
    </row>
    <row r="1020" spans="1:9" ht="13.5" x14ac:dyDescent="0.25">
      <c r="A1020" s="3">
        <v>43493</v>
      </c>
      <c r="B1020" s="2">
        <v>4.8914</v>
      </c>
      <c r="C1020" s="2">
        <f t="shared" si="135"/>
        <v>-4.9000000000000377E-2</v>
      </c>
      <c r="D1020" s="2">
        <f t="shared" si="136"/>
        <v>0</v>
      </c>
      <c r="E1020" s="2">
        <f t="shared" si="137"/>
        <v>4.9000000000000377E-2</v>
      </c>
      <c r="F1020" s="2">
        <f t="shared" si="142"/>
        <v>2.9770761544372016E-2</v>
      </c>
      <c r="G1020" s="2">
        <f t="shared" si="142"/>
        <v>2.4162860073423251E-2</v>
      </c>
      <c r="H1020" s="2">
        <f t="shared" si="139"/>
        <v>1.232087652451247</v>
      </c>
      <c r="I1020" s="2">
        <f t="shared" si="140"/>
        <v>55.198891992354589</v>
      </c>
    </row>
    <row r="1021" spans="1:9" ht="13.5" x14ac:dyDescent="0.25">
      <c r="A1021" s="3">
        <v>43494</v>
      </c>
      <c r="B1021" s="2">
        <v>4.8853</v>
      </c>
      <c r="C1021" s="2">
        <f t="shared" si="135"/>
        <v>-6.0999999999999943E-3</v>
      </c>
      <c r="D1021" s="2">
        <f t="shared" si="136"/>
        <v>0</v>
      </c>
      <c r="E1021" s="2">
        <f t="shared" si="137"/>
        <v>6.0999999999999943E-3</v>
      </c>
      <c r="F1021" s="2">
        <f t="shared" ref="F1021:G1036" si="143">((F1020*13)+D1021)/14</f>
        <v>2.7644278576916873E-2</v>
      </c>
      <c r="G1021" s="2">
        <f t="shared" si="143"/>
        <v>2.2872655782464446E-2</v>
      </c>
      <c r="H1021" s="2">
        <f t="shared" si="139"/>
        <v>1.20861691094528</v>
      </c>
      <c r="I1021" s="2">
        <f t="shared" si="140"/>
        <v>54.722795291284648</v>
      </c>
    </row>
    <row r="1022" spans="1:9" ht="13.5" x14ac:dyDescent="0.25">
      <c r="A1022" s="3">
        <v>43495</v>
      </c>
      <c r="B1022" s="2">
        <v>4.8914</v>
      </c>
      <c r="C1022" s="2">
        <f t="shared" si="135"/>
        <v>6.0999999999999943E-3</v>
      </c>
      <c r="D1022" s="2">
        <f t="shared" si="136"/>
        <v>6.0999999999999943E-3</v>
      </c>
      <c r="E1022" s="2">
        <f t="shared" si="137"/>
        <v>0</v>
      </c>
      <c r="F1022" s="2">
        <f t="shared" si="143"/>
        <v>2.6105401535708526E-2</v>
      </c>
      <c r="G1022" s="2">
        <f t="shared" si="143"/>
        <v>2.1238894655145557E-2</v>
      </c>
      <c r="H1022" s="2">
        <f t="shared" si="139"/>
        <v>1.2291318338162178</v>
      </c>
      <c r="I1022" s="2">
        <f t="shared" si="140"/>
        <v>55.139485927666058</v>
      </c>
    </row>
    <row r="1023" spans="1:9" ht="13.5" x14ac:dyDescent="0.25">
      <c r="A1023" s="3">
        <v>43496</v>
      </c>
      <c r="B1023" s="2">
        <v>4.8914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2.4240729997443634E-2</v>
      </c>
      <c r="G1023" s="2">
        <f t="shared" si="143"/>
        <v>1.9721830751206589E-2</v>
      </c>
      <c r="H1023" s="2">
        <f t="shared" si="139"/>
        <v>1.2291318338162178</v>
      </c>
      <c r="I1023" s="2">
        <f t="shared" si="140"/>
        <v>55.139485927666058</v>
      </c>
    </row>
    <row r="1024" spans="1:9" ht="13.5" x14ac:dyDescent="0.25">
      <c r="A1024" s="3">
        <v>43497</v>
      </c>
      <c r="B1024" s="2">
        <v>4.8914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2.250924928334052E-2</v>
      </c>
      <c r="G1024" s="2">
        <f t="shared" si="143"/>
        <v>1.8313128554691832E-2</v>
      </c>
      <c r="H1024" s="2">
        <f t="shared" si="139"/>
        <v>1.229131833816218</v>
      </c>
      <c r="I1024" s="2">
        <f t="shared" si="140"/>
        <v>55.139485927666065</v>
      </c>
    </row>
    <row r="1025" spans="1:9" ht="13.5" x14ac:dyDescent="0.25">
      <c r="A1025" s="3">
        <v>43500</v>
      </c>
      <c r="B1025" s="2">
        <v>4.8914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2.0901445763101909E-2</v>
      </c>
      <c r="G1025" s="2">
        <f t="shared" si="143"/>
        <v>1.7005047943642417E-2</v>
      </c>
      <c r="H1025" s="2">
        <f t="shared" si="139"/>
        <v>1.2291318338162178</v>
      </c>
      <c r="I1025" s="2">
        <f t="shared" si="140"/>
        <v>55.139485927666058</v>
      </c>
    </row>
    <row r="1026" spans="1:9" ht="13.5" x14ac:dyDescent="0.25">
      <c r="A1026" s="3">
        <v>43501</v>
      </c>
      <c r="B1026" s="2">
        <v>4.8914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1.940848535145177E-2</v>
      </c>
      <c r="G1026" s="2">
        <f t="shared" si="143"/>
        <v>1.5790401661953671E-2</v>
      </c>
      <c r="H1026" s="2">
        <f t="shared" si="139"/>
        <v>1.2291318338162178</v>
      </c>
      <c r="I1026" s="2">
        <f t="shared" si="140"/>
        <v>55.139485927666058</v>
      </c>
    </row>
    <row r="1027" spans="1:9" ht="13.5" x14ac:dyDescent="0.25">
      <c r="A1027" s="3">
        <v>43502</v>
      </c>
      <c r="B1027" s="2">
        <v>4.8914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1.8022164969205216E-2</v>
      </c>
      <c r="G1027" s="2">
        <f t="shared" si="143"/>
        <v>1.4662515828956982E-2</v>
      </c>
      <c r="H1027" s="2">
        <f t="shared" si="139"/>
        <v>1.2291318338162178</v>
      </c>
      <c r="I1027" s="2">
        <f t="shared" si="140"/>
        <v>55.139485927666058</v>
      </c>
    </row>
    <row r="1028" spans="1:9" ht="13.5" x14ac:dyDescent="0.25">
      <c r="A1028" s="3">
        <v>43503</v>
      </c>
      <c r="B1028" s="2">
        <v>4.8914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1.6734867471404843E-2</v>
      </c>
      <c r="G1028" s="2">
        <f t="shared" si="143"/>
        <v>1.3615193269745769E-2</v>
      </c>
      <c r="H1028" s="2">
        <f t="shared" si="139"/>
        <v>1.2291318338162178</v>
      </c>
      <c r="I1028" s="2">
        <f t="shared" si="140"/>
        <v>55.139485927666058</v>
      </c>
    </row>
    <row r="1029" spans="1:9" ht="13.5" x14ac:dyDescent="0.25">
      <c r="A1029" s="3">
        <v>43504</v>
      </c>
      <c r="B1029" s="2">
        <v>4.8914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1.5539519794875925E-2</v>
      </c>
      <c r="G1029" s="2">
        <f t="shared" si="143"/>
        <v>1.2642679464763927E-2</v>
      </c>
      <c r="H1029" s="2">
        <f t="shared" si="139"/>
        <v>1.2291318338162178</v>
      </c>
      <c r="I1029" s="2">
        <f t="shared" si="140"/>
        <v>55.139485927666058</v>
      </c>
    </row>
    <row r="1030" spans="1:9" ht="13.5" x14ac:dyDescent="0.25">
      <c r="A1030" s="3">
        <v>43507</v>
      </c>
      <c r="B1030" s="2">
        <v>4.8914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1.4429554095241931E-2</v>
      </c>
      <c r="G1030" s="2">
        <f t="shared" si="143"/>
        <v>1.1739630931566504E-2</v>
      </c>
      <c r="H1030" s="2">
        <f t="shared" si="139"/>
        <v>1.2291318338162178</v>
      </c>
      <c r="I1030" s="2">
        <f t="shared" si="140"/>
        <v>55.139485927666058</v>
      </c>
    </row>
    <row r="1031" spans="1:9" ht="13.5" x14ac:dyDescent="0.25">
      <c r="A1031" s="3">
        <v>43508</v>
      </c>
      <c r="B1031" s="2">
        <v>4.8853</v>
      </c>
      <c r="C1031" s="2">
        <f t="shared" si="144"/>
        <v>-6.0999999999999943E-3</v>
      </c>
      <c r="D1031" s="2">
        <f t="shared" si="145"/>
        <v>0</v>
      </c>
      <c r="E1031" s="2">
        <f t="shared" si="146"/>
        <v>6.0999999999999943E-3</v>
      </c>
      <c r="F1031" s="2">
        <f t="shared" si="143"/>
        <v>1.3398871659867509E-2</v>
      </c>
      <c r="G1031" s="2">
        <f t="shared" si="143"/>
        <v>1.1336800150740326E-2</v>
      </c>
      <c r="H1031" s="2">
        <f t="shared" si="139"/>
        <v>1.1818918461742949</v>
      </c>
      <c r="I1031" s="2">
        <f t="shared" si="140"/>
        <v>54.168214077458103</v>
      </c>
    </row>
    <row r="1032" spans="1:9" ht="13.5" x14ac:dyDescent="0.25">
      <c r="A1032" s="3">
        <v>43509</v>
      </c>
      <c r="B1032" s="2">
        <v>4.8914</v>
      </c>
      <c r="C1032" s="2">
        <f t="shared" si="144"/>
        <v>6.0999999999999943E-3</v>
      </c>
      <c r="D1032" s="2">
        <f t="shared" si="145"/>
        <v>6.0999999999999943E-3</v>
      </c>
      <c r="E1032" s="2">
        <f t="shared" si="146"/>
        <v>0</v>
      </c>
      <c r="F1032" s="2">
        <f t="shared" si="143"/>
        <v>1.2877523684162687E-2</v>
      </c>
      <c r="G1032" s="2">
        <f t="shared" si="143"/>
        <v>1.0527028711401732E-2</v>
      </c>
      <c r="H1032" s="2">
        <f t="shared" si="139"/>
        <v>1.2232819000688346</v>
      </c>
      <c r="I1032" s="2">
        <f t="shared" si="140"/>
        <v>55.021448248688607</v>
      </c>
    </row>
    <row r="1033" spans="1:9" ht="13.5" x14ac:dyDescent="0.25">
      <c r="A1033" s="3">
        <v>43510</v>
      </c>
      <c r="B1033" s="2">
        <v>4.8853</v>
      </c>
      <c r="C1033" s="2">
        <f t="shared" si="144"/>
        <v>-6.0999999999999943E-3</v>
      </c>
      <c r="D1033" s="2">
        <f t="shared" si="145"/>
        <v>0</v>
      </c>
      <c r="E1033" s="2">
        <f t="shared" si="146"/>
        <v>6.0999999999999943E-3</v>
      </c>
      <c r="F1033" s="2">
        <f t="shared" si="143"/>
        <v>1.195770056386535E-2</v>
      </c>
      <c r="G1033" s="2">
        <f t="shared" si="143"/>
        <v>1.0210812374873037E-2</v>
      </c>
      <c r="H1033" s="2">
        <f t="shared" si="139"/>
        <v>1.1710821945265677</v>
      </c>
      <c r="I1033" s="2">
        <f t="shared" si="140"/>
        <v>53.940021132269344</v>
      </c>
    </row>
    <row r="1034" spans="1:9" ht="13.5" x14ac:dyDescent="0.25">
      <c r="A1034" s="3">
        <v>43511</v>
      </c>
      <c r="B1034" s="2">
        <v>4.8853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1.1103579095017826E-2</v>
      </c>
      <c r="G1034" s="2">
        <f t="shared" si="143"/>
        <v>9.4814686338106774E-3</v>
      </c>
      <c r="H1034" s="2">
        <f t="shared" si="139"/>
        <v>1.1710821945265677</v>
      </c>
      <c r="I1034" s="2">
        <f t="shared" si="140"/>
        <v>53.940021132269344</v>
      </c>
    </row>
    <row r="1035" spans="1:9" ht="13.5" x14ac:dyDescent="0.25">
      <c r="A1035" s="3">
        <v>43514</v>
      </c>
      <c r="B1035" s="2">
        <v>4.8853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1.0310466302516553E-2</v>
      </c>
      <c r="G1035" s="2">
        <f t="shared" si="143"/>
        <v>8.8042208742527724E-3</v>
      </c>
      <c r="H1035" s="2">
        <f t="shared" si="139"/>
        <v>1.1710821945265677</v>
      </c>
      <c r="I1035" s="2">
        <f t="shared" si="140"/>
        <v>53.940021132269344</v>
      </c>
    </row>
    <row r="1036" spans="1:9" ht="13.5" x14ac:dyDescent="0.25">
      <c r="A1036" s="3">
        <v>43515</v>
      </c>
      <c r="B1036" s="2">
        <v>4.8853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9.5740044237653706E-3</v>
      </c>
      <c r="G1036" s="2">
        <f t="shared" si="143"/>
        <v>8.1753479546632889E-3</v>
      </c>
      <c r="H1036" s="2">
        <f t="shared" si="139"/>
        <v>1.1710821945265677</v>
      </c>
      <c r="I1036" s="2">
        <f t="shared" si="140"/>
        <v>53.940021132269344</v>
      </c>
    </row>
    <row r="1037" spans="1:9" ht="13.5" x14ac:dyDescent="0.25">
      <c r="A1037" s="3">
        <v>43516</v>
      </c>
      <c r="B1037" s="2">
        <v>4.8853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8.8901469649249869E-3</v>
      </c>
      <c r="G1037" s="2">
        <f t="shared" si="147"/>
        <v>7.5913945293301973E-3</v>
      </c>
      <c r="H1037" s="2">
        <f t="shared" si="139"/>
        <v>1.1710821945265675</v>
      </c>
      <c r="I1037" s="2">
        <f t="shared" si="140"/>
        <v>53.940021132269344</v>
      </c>
    </row>
    <row r="1038" spans="1:9" ht="13.5" x14ac:dyDescent="0.25">
      <c r="A1038" s="3">
        <v>43517</v>
      </c>
      <c r="B1038" s="2">
        <v>4.8853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8.2551364674303442E-3</v>
      </c>
      <c r="G1038" s="2">
        <f t="shared" si="147"/>
        <v>7.0491520629494689E-3</v>
      </c>
      <c r="H1038" s="2">
        <f t="shared" si="139"/>
        <v>1.1710821945265675</v>
      </c>
      <c r="I1038" s="2">
        <f t="shared" si="140"/>
        <v>53.940021132269344</v>
      </c>
    </row>
    <row r="1039" spans="1:9" ht="13.5" x14ac:dyDescent="0.25">
      <c r="A1039" s="3">
        <v>43518</v>
      </c>
      <c r="B1039" s="2">
        <v>4.8792</v>
      </c>
      <c r="C1039" s="2">
        <f t="shared" si="144"/>
        <v>-6.0999999999999943E-3</v>
      </c>
      <c r="D1039" s="2">
        <f t="shared" si="145"/>
        <v>0</v>
      </c>
      <c r="E1039" s="2">
        <f t="shared" si="146"/>
        <v>6.0999999999999943E-3</v>
      </c>
      <c r="F1039" s="2">
        <f t="shared" si="147"/>
        <v>7.6654838626138908E-3</v>
      </c>
      <c r="G1039" s="2">
        <f t="shared" si="147"/>
        <v>6.9813554870245065E-3</v>
      </c>
      <c r="H1039" s="2">
        <f t="shared" si="139"/>
        <v>1.097993631302818</v>
      </c>
      <c r="I1039" s="2">
        <f t="shared" si="140"/>
        <v>52.335412983164431</v>
      </c>
    </row>
    <row r="1040" spans="1:9" ht="13.5" x14ac:dyDescent="0.25">
      <c r="A1040" s="3">
        <v>43521</v>
      </c>
      <c r="B1040" s="2">
        <v>4.8792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7.1179493009986133E-3</v>
      </c>
      <c r="G1040" s="2">
        <f t="shared" si="147"/>
        <v>6.482687237951327E-3</v>
      </c>
      <c r="H1040" s="2">
        <f t="shared" si="139"/>
        <v>1.097993631302818</v>
      </c>
      <c r="I1040" s="2">
        <f t="shared" si="140"/>
        <v>52.335412983164431</v>
      </c>
    </row>
    <row r="1041" spans="1:9" ht="13.5" x14ac:dyDescent="0.25">
      <c r="A1041" s="3">
        <v>43522</v>
      </c>
      <c r="B1041" s="2">
        <v>4.8792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6.6095243509272841E-3</v>
      </c>
      <c r="G1041" s="2">
        <f t="shared" si="147"/>
        <v>6.0196381495262324E-3</v>
      </c>
      <c r="H1041" s="2">
        <f t="shared" ref="H1041:H1104" si="148">F1041/G1041</f>
        <v>1.097993631302818</v>
      </c>
      <c r="I1041" s="2">
        <f t="shared" ref="I1041:I1104" si="149">IF(G1041=0,100,100-(100/(1+H1041)))</f>
        <v>52.335412983164431</v>
      </c>
    </row>
    <row r="1042" spans="1:9" ht="13.5" x14ac:dyDescent="0.25">
      <c r="A1042" s="3">
        <v>43523</v>
      </c>
      <c r="B1042" s="2">
        <v>4.8792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6.1374154687181921E-3</v>
      </c>
      <c r="G1042" s="2">
        <f t="shared" si="147"/>
        <v>5.5896639959886448E-3</v>
      </c>
      <c r="H1042" s="2">
        <f t="shared" si="148"/>
        <v>1.097993631302818</v>
      </c>
      <c r="I1042" s="2">
        <f t="shared" si="149"/>
        <v>52.335412983164431</v>
      </c>
    </row>
    <row r="1043" spans="1:9" ht="13.5" x14ac:dyDescent="0.25">
      <c r="A1043" s="3">
        <v>43524</v>
      </c>
      <c r="B1043" s="2">
        <v>4.8792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5.6990286495240353E-3</v>
      </c>
      <c r="G1043" s="2">
        <f t="shared" si="147"/>
        <v>5.1904022819894563E-3</v>
      </c>
      <c r="H1043" s="2">
        <f t="shared" si="148"/>
        <v>1.0979936313028178</v>
      </c>
      <c r="I1043" s="2">
        <f t="shared" si="149"/>
        <v>52.335412983164431</v>
      </c>
    </row>
    <row r="1044" spans="1:9" ht="13.5" x14ac:dyDescent="0.25">
      <c r="A1044" s="3">
        <v>43525</v>
      </c>
      <c r="B1044" s="2">
        <v>4.8792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5.2919551745580331E-3</v>
      </c>
      <c r="G1044" s="2">
        <f t="shared" si="147"/>
        <v>4.8196592618473524E-3</v>
      </c>
      <c r="H1044" s="2">
        <f t="shared" si="148"/>
        <v>1.0979936313028178</v>
      </c>
      <c r="I1044" s="2">
        <f t="shared" si="149"/>
        <v>52.335412983164431</v>
      </c>
    </row>
    <row r="1045" spans="1:9" ht="13.5" x14ac:dyDescent="0.25">
      <c r="A1045" s="3">
        <v>43528</v>
      </c>
      <c r="B1045" s="2">
        <v>4.8792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4.9139583763753167E-3</v>
      </c>
      <c r="G1045" s="2">
        <f t="shared" si="147"/>
        <v>4.4753978860011126E-3</v>
      </c>
      <c r="H1045" s="2">
        <f t="shared" si="148"/>
        <v>1.097993631302818</v>
      </c>
      <c r="I1045" s="2">
        <f t="shared" si="149"/>
        <v>52.335412983164431</v>
      </c>
    </row>
    <row r="1046" spans="1:9" ht="13.5" x14ac:dyDescent="0.25">
      <c r="A1046" s="3">
        <v>43529</v>
      </c>
      <c r="B1046" s="2">
        <v>4.8792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4.5629613494913655E-3</v>
      </c>
      <c r="G1046" s="2">
        <f t="shared" si="147"/>
        <v>4.1557266084296047E-3</v>
      </c>
      <c r="H1046" s="2">
        <f t="shared" si="148"/>
        <v>1.097993631302818</v>
      </c>
      <c r="I1046" s="2">
        <f t="shared" si="149"/>
        <v>52.335412983164431</v>
      </c>
    </row>
    <row r="1047" spans="1:9" ht="13.5" x14ac:dyDescent="0.25">
      <c r="A1047" s="3">
        <v>43530</v>
      </c>
      <c r="B1047" s="2">
        <v>4.8792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4.2370355388134107E-3</v>
      </c>
      <c r="G1047" s="2">
        <f t="shared" si="147"/>
        <v>3.8588889935417757E-3</v>
      </c>
      <c r="H1047" s="2">
        <f t="shared" si="148"/>
        <v>1.097993631302818</v>
      </c>
      <c r="I1047" s="2">
        <f t="shared" si="149"/>
        <v>52.335412983164431</v>
      </c>
    </row>
    <row r="1048" spans="1:9" ht="13.5" x14ac:dyDescent="0.25">
      <c r="A1048" s="3">
        <v>43531</v>
      </c>
      <c r="B1048" s="2">
        <v>4.8853</v>
      </c>
      <c r="C1048" s="2">
        <f t="shared" si="144"/>
        <v>6.0999999999999943E-3</v>
      </c>
      <c r="D1048" s="2">
        <f t="shared" si="145"/>
        <v>6.0999999999999943E-3</v>
      </c>
      <c r="E1048" s="2">
        <f t="shared" si="146"/>
        <v>0</v>
      </c>
      <c r="F1048" s="2">
        <f t="shared" si="147"/>
        <v>4.3701044288981666E-3</v>
      </c>
      <c r="G1048" s="2">
        <f t="shared" si="147"/>
        <v>3.5832540654316485E-3</v>
      </c>
      <c r="H1048" s="2">
        <f t="shared" si="148"/>
        <v>1.2195910055771422</v>
      </c>
      <c r="I1048" s="2">
        <f t="shared" si="149"/>
        <v>54.946654699568036</v>
      </c>
    </row>
    <row r="1049" spans="1:9" ht="13.5" x14ac:dyDescent="0.25">
      <c r="A1049" s="3">
        <v>43532</v>
      </c>
      <c r="B1049" s="2">
        <v>4.8792</v>
      </c>
      <c r="C1049" s="2">
        <f t="shared" si="144"/>
        <v>-6.0999999999999943E-3</v>
      </c>
      <c r="D1049" s="2">
        <f t="shared" si="145"/>
        <v>0</v>
      </c>
      <c r="E1049" s="2">
        <f t="shared" si="146"/>
        <v>6.0999999999999943E-3</v>
      </c>
      <c r="F1049" s="2">
        <f t="shared" si="147"/>
        <v>4.0579541125482978E-3</v>
      </c>
      <c r="G1049" s="2">
        <f t="shared" si="147"/>
        <v>3.7630216321865302E-3</v>
      </c>
      <c r="H1049" s="2">
        <f t="shared" si="148"/>
        <v>1.0783765040942364</v>
      </c>
      <c r="I1049" s="2">
        <f t="shared" si="149"/>
        <v>51.885522280006548</v>
      </c>
    </row>
    <row r="1050" spans="1:9" ht="13.5" x14ac:dyDescent="0.25">
      <c r="A1050" s="3">
        <v>43535</v>
      </c>
      <c r="B1050" s="2">
        <v>4.8792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3.7681002473662767E-3</v>
      </c>
      <c r="G1050" s="2">
        <f t="shared" si="147"/>
        <v>3.4942343727446352E-3</v>
      </c>
      <c r="H1050" s="2">
        <f t="shared" si="148"/>
        <v>1.0783765040942364</v>
      </c>
      <c r="I1050" s="2">
        <f t="shared" si="149"/>
        <v>51.885522280006548</v>
      </c>
    </row>
    <row r="1051" spans="1:9" ht="13.5" x14ac:dyDescent="0.25">
      <c r="A1051" s="3">
        <v>43536</v>
      </c>
      <c r="B1051" s="2">
        <v>4.8792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3.4989502296972571E-3</v>
      </c>
      <c r="G1051" s="2">
        <f t="shared" si="147"/>
        <v>3.2446462032628756E-3</v>
      </c>
      <c r="H1051" s="2">
        <f t="shared" si="148"/>
        <v>1.0783765040942364</v>
      </c>
      <c r="I1051" s="2">
        <f t="shared" si="149"/>
        <v>51.885522280006548</v>
      </c>
    </row>
    <row r="1052" spans="1:9" ht="13.5" x14ac:dyDescent="0.25">
      <c r="A1052" s="3">
        <v>43537</v>
      </c>
      <c r="B1052" s="2">
        <v>4.8792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3.2490252132903103E-3</v>
      </c>
      <c r="G1052" s="2">
        <f t="shared" si="147"/>
        <v>3.0128857601726703E-3</v>
      </c>
      <c r="H1052" s="2">
        <f t="shared" si="148"/>
        <v>1.0783765040942364</v>
      </c>
      <c r="I1052" s="2">
        <f t="shared" si="149"/>
        <v>51.885522280006548</v>
      </c>
    </row>
    <row r="1053" spans="1:9" ht="13.5" x14ac:dyDescent="0.25">
      <c r="A1053" s="3">
        <v>43538</v>
      </c>
      <c r="B1053" s="2">
        <v>4.8792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3.016951983769574E-3</v>
      </c>
      <c r="G1053" s="2">
        <f t="shared" si="150"/>
        <v>2.7976796344460512E-3</v>
      </c>
      <c r="H1053" s="2">
        <f t="shared" si="148"/>
        <v>1.0783765040942364</v>
      </c>
      <c r="I1053" s="2">
        <f t="shared" si="149"/>
        <v>51.885522280006548</v>
      </c>
    </row>
    <row r="1054" spans="1:9" ht="13.5" x14ac:dyDescent="0.25">
      <c r="A1054" s="3">
        <v>43539</v>
      </c>
      <c r="B1054" s="2">
        <v>4.9588000000000001</v>
      </c>
      <c r="C1054" s="2">
        <f t="shared" si="144"/>
        <v>7.9600000000000115E-2</v>
      </c>
      <c r="D1054" s="2">
        <f t="shared" si="145"/>
        <v>7.9600000000000115E-2</v>
      </c>
      <c r="E1054" s="2">
        <f t="shared" si="146"/>
        <v>0</v>
      </c>
      <c r="F1054" s="2">
        <f t="shared" si="150"/>
        <v>8.4871696992146126E-3</v>
      </c>
      <c r="G1054" s="2">
        <f t="shared" si="150"/>
        <v>2.597845374842762E-3</v>
      </c>
      <c r="H1054" s="2">
        <f t="shared" si="148"/>
        <v>3.2670034103659114</v>
      </c>
      <c r="I1054" s="2">
        <f t="shared" si="149"/>
        <v>76.564349642405219</v>
      </c>
    </row>
    <row r="1055" spans="1:9" ht="13.5" x14ac:dyDescent="0.25">
      <c r="A1055" s="3">
        <v>43542</v>
      </c>
      <c r="B1055" s="2">
        <v>4.8608000000000002</v>
      </c>
      <c r="C1055" s="2">
        <f t="shared" si="144"/>
        <v>-9.7999999999999865E-2</v>
      </c>
      <c r="D1055" s="2">
        <f t="shared" si="145"/>
        <v>0</v>
      </c>
      <c r="E1055" s="2">
        <f t="shared" si="146"/>
        <v>9.7999999999999865E-2</v>
      </c>
      <c r="F1055" s="2">
        <f t="shared" si="150"/>
        <v>7.8809432921278545E-3</v>
      </c>
      <c r="G1055" s="2">
        <f t="shared" si="150"/>
        <v>9.4122849909254128E-3</v>
      </c>
      <c r="H1055" s="2">
        <f t="shared" si="148"/>
        <v>0.83730393838754802</v>
      </c>
      <c r="I1055" s="2">
        <f t="shared" si="149"/>
        <v>45.572423859406818</v>
      </c>
    </row>
    <row r="1056" spans="1:9" ht="13.5" x14ac:dyDescent="0.25">
      <c r="A1056" s="3">
        <v>43543</v>
      </c>
      <c r="B1056" s="2">
        <v>4.5914000000000001</v>
      </c>
      <c r="C1056" s="2">
        <f t="shared" si="144"/>
        <v>-0.26940000000000008</v>
      </c>
      <c r="D1056" s="2">
        <f t="shared" si="145"/>
        <v>0</v>
      </c>
      <c r="E1056" s="2">
        <f t="shared" si="146"/>
        <v>0.26940000000000008</v>
      </c>
      <c r="F1056" s="2">
        <f t="shared" si="150"/>
        <v>7.3180187712615788E-3</v>
      </c>
      <c r="G1056" s="2">
        <f t="shared" si="150"/>
        <v>2.7982836063002173E-2</v>
      </c>
      <c r="H1056" s="2">
        <f t="shared" si="148"/>
        <v>0.26151812328047697</v>
      </c>
      <c r="I1056" s="2">
        <f t="shared" si="149"/>
        <v>20.730429349712395</v>
      </c>
    </row>
    <row r="1057" spans="1:9" ht="13.5" x14ac:dyDescent="0.25">
      <c r="A1057" s="3">
        <v>43545</v>
      </c>
      <c r="B1057" s="2">
        <v>4.5914000000000001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6.7953031447428947E-3</v>
      </c>
      <c r="G1057" s="2">
        <f t="shared" si="150"/>
        <v>2.5984062058502018E-2</v>
      </c>
      <c r="H1057" s="2">
        <f t="shared" si="148"/>
        <v>0.26151812328047697</v>
      </c>
      <c r="I1057" s="2">
        <f t="shared" si="149"/>
        <v>20.730429349712395</v>
      </c>
    </row>
    <row r="1058" spans="1:9" ht="13.5" x14ac:dyDescent="0.25">
      <c r="A1058" s="3">
        <v>43546</v>
      </c>
      <c r="B1058" s="2">
        <v>4.5914000000000001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6.3099243486898302E-3</v>
      </c>
      <c r="G1058" s="2">
        <f t="shared" si="150"/>
        <v>2.4128057625751875E-2</v>
      </c>
      <c r="H1058" s="2">
        <f t="shared" si="148"/>
        <v>0.26151812328047691</v>
      </c>
      <c r="I1058" s="2">
        <f t="shared" si="149"/>
        <v>20.730429349712381</v>
      </c>
    </row>
    <row r="1059" spans="1:9" ht="13.5" x14ac:dyDescent="0.25">
      <c r="A1059" s="3">
        <v>43549</v>
      </c>
      <c r="B1059" s="2">
        <v>4.5914000000000001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5.8592154666405561E-3</v>
      </c>
      <c r="G1059" s="2">
        <f t="shared" si="150"/>
        <v>2.240462493819817E-2</v>
      </c>
      <c r="H1059" s="2">
        <f t="shared" si="148"/>
        <v>0.26151812328047691</v>
      </c>
      <c r="I1059" s="2">
        <f t="shared" si="149"/>
        <v>20.730429349712381</v>
      </c>
    </row>
    <row r="1060" spans="1:9" ht="13.5" x14ac:dyDescent="0.25">
      <c r="A1060" s="3">
        <v>43550</v>
      </c>
      <c r="B1060" s="2">
        <v>4.5914000000000001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5.440700076166231E-3</v>
      </c>
      <c r="G1060" s="2">
        <f t="shared" si="150"/>
        <v>2.0804294585469729E-2</v>
      </c>
      <c r="H1060" s="2">
        <f t="shared" si="148"/>
        <v>0.26151812328047691</v>
      </c>
      <c r="I1060" s="2">
        <f t="shared" si="149"/>
        <v>20.730429349712381</v>
      </c>
    </row>
    <row r="1061" spans="1:9" ht="13.5" x14ac:dyDescent="0.25">
      <c r="A1061" s="3">
        <v>43551</v>
      </c>
      <c r="B1061" s="2">
        <v>4.5914000000000001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5.0520786421543572E-3</v>
      </c>
      <c r="G1061" s="2">
        <f t="shared" si="150"/>
        <v>1.9318273543650462E-2</v>
      </c>
      <c r="H1061" s="2">
        <f t="shared" si="148"/>
        <v>0.26151812328047691</v>
      </c>
      <c r="I1061" s="2">
        <f t="shared" si="149"/>
        <v>20.730429349712381</v>
      </c>
    </row>
    <row r="1062" spans="1:9" ht="13.5" x14ac:dyDescent="0.25">
      <c r="A1062" s="3">
        <v>43552</v>
      </c>
      <c r="B1062" s="2">
        <v>4.5792000000000002</v>
      </c>
      <c r="C1062" s="2">
        <f t="shared" si="144"/>
        <v>-1.2199999999999989E-2</v>
      </c>
      <c r="D1062" s="2">
        <f t="shared" si="145"/>
        <v>0</v>
      </c>
      <c r="E1062" s="2">
        <f t="shared" si="146"/>
        <v>1.2199999999999989E-2</v>
      </c>
      <c r="F1062" s="2">
        <f t="shared" si="150"/>
        <v>4.6912158820004738E-3</v>
      </c>
      <c r="G1062" s="2">
        <f t="shared" si="150"/>
        <v>1.8809825433389715E-2</v>
      </c>
      <c r="H1062" s="2">
        <f t="shared" si="148"/>
        <v>0.24940241463767113</v>
      </c>
      <c r="I1062" s="2">
        <f t="shared" si="149"/>
        <v>19.961736244122619</v>
      </c>
    </row>
    <row r="1063" spans="1:9" ht="13.5" x14ac:dyDescent="0.25">
      <c r="A1063" s="3">
        <v>43553</v>
      </c>
      <c r="B1063" s="2">
        <v>4.5792000000000002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4.3561290332861545E-3</v>
      </c>
      <c r="G1063" s="2">
        <f t="shared" si="150"/>
        <v>1.7466266473861878E-2</v>
      </c>
      <c r="H1063" s="2">
        <f t="shared" si="148"/>
        <v>0.24940241463767115</v>
      </c>
      <c r="I1063" s="2">
        <f t="shared" si="149"/>
        <v>19.961736244122619</v>
      </c>
    </row>
    <row r="1064" spans="1:9" ht="13.5" x14ac:dyDescent="0.25">
      <c r="A1064" s="3">
        <v>43556</v>
      </c>
      <c r="B1064" s="2">
        <v>4.5792000000000002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4.0449769594800003E-3</v>
      </c>
      <c r="G1064" s="2">
        <f t="shared" si="150"/>
        <v>1.6218676011443174E-2</v>
      </c>
      <c r="H1064" s="2">
        <f t="shared" si="148"/>
        <v>0.2494024146376711</v>
      </c>
      <c r="I1064" s="2">
        <f t="shared" si="149"/>
        <v>19.961736244122619</v>
      </c>
    </row>
    <row r="1065" spans="1:9" ht="13.5" x14ac:dyDescent="0.25">
      <c r="A1065" s="3">
        <v>43557</v>
      </c>
      <c r="B1065" s="2">
        <v>4.5914000000000001</v>
      </c>
      <c r="C1065" s="2">
        <f t="shared" si="144"/>
        <v>1.2199999999999989E-2</v>
      </c>
      <c r="D1065" s="2">
        <f t="shared" si="145"/>
        <v>1.2199999999999989E-2</v>
      </c>
      <c r="E1065" s="2">
        <f t="shared" si="146"/>
        <v>0</v>
      </c>
      <c r="F1065" s="2">
        <f t="shared" si="150"/>
        <v>4.6274786052314274E-3</v>
      </c>
      <c r="G1065" s="2">
        <f t="shared" si="150"/>
        <v>1.5060199153482947E-2</v>
      </c>
      <c r="H1065" s="2">
        <f t="shared" si="148"/>
        <v>0.30726543242034343</v>
      </c>
      <c r="I1065" s="2">
        <f t="shared" si="149"/>
        <v>23.504441010993091</v>
      </c>
    </row>
    <row r="1066" spans="1:9" ht="13.5" x14ac:dyDescent="0.25">
      <c r="A1066" s="3">
        <v>43558</v>
      </c>
      <c r="B1066" s="2">
        <v>4.5914000000000001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4.2969444191434687E-3</v>
      </c>
      <c r="G1066" s="2">
        <f t="shared" si="150"/>
        <v>1.398447064251988E-2</v>
      </c>
      <c r="H1066" s="2">
        <f t="shared" si="148"/>
        <v>0.30726543242034343</v>
      </c>
      <c r="I1066" s="2">
        <f t="shared" si="149"/>
        <v>23.504441010993091</v>
      </c>
    </row>
    <row r="1067" spans="1:9" ht="13.5" x14ac:dyDescent="0.25">
      <c r="A1067" s="3">
        <v>43559</v>
      </c>
      <c r="B1067" s="2">
        <v>4.7260999999999997</v>
      </c>
      <c r="C1067" s="2">
        <f t="shared" si="144"/>
        <v>0.1346999999999996</v>
      </c>
      <c r="D1067" s="2">
        <f t="shared" si="145"/>
        <v>0.1346999999999996</v>
      </c>
      <c r="E1067" s="2">
        <f t="shared" si="146"/>
        <v>0</v>
      </c>
      <c r="F1067" s="2">
        <f t="shared" si="150"/>
        <v>1.3611448389204622E-2</v>
      </c>
      <c r="G1067" s="2">
        <f t="shared" si="150"/>
        <v>1.2985579882339889E-2</v>
      </c>
      <c r="H1067" s="2">
        <f t="shared" si="148"/>
        <v>1.0481971935435783</v>
      </c>
      <c r="I1067" s="2">
        <f t="shared" si="149"/>
        <v>51.176576007805984</v>
      </c>
    </row>
    <row r="1068" spans="1:9" ht="13.5" x14ac:dyDescent="0.25">
      <c r="A1068" s="3">
        <v>43560</v>
      </c>
      <c r="B1068" s="2">
        <v>4.8362999999999996</v>
      </c>
      <c r="C1068" s="2">
        <f t="shared" si="144"/>
        <v>0.11019999999999985</v>
      </c>
      <c r="D1068" s="2">
        <f t="shared" si="145"/>
        <v>0.11019999999999985</v>
      </c>
      <c r="E1068" s="2">
        <f t="shared" si="146"/>
        <v>0</v>
      </c>
      <c r="F1068" s="2">
        <f t="shared" si="150"/>
        <v>2.0510630647118566E-2</v>
      </c>
      <c r="G1068" s="2">
        <f t="shared" si="150"/>
        <v>1.2058038462172753E-2</v>
      </c>
      <c r="H1068" s="2">
        <f t="shared" si="148"/>
        <v>1.7009923057935519</v>
      </c>
      <c r="I1068" s="2">
        <f t="shared" si="149"/>
        <v>62.976569838609741</v>
      </c>
    </row>
    <row r="1069" spans="1:9" ht="13.5" x14ac:dyDescent="0.25">
      <c r="A1069" s="3">
        <v>43563</v>
      </c>
      <c r="B1069" s="2">
        <v>4.8362999999999996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1.9045585600895809E-2</v>
      </c>
      <c r="G1069" s="2">
        <f t="shared" si="151"/>
        <v>1.1196750000588984E-2</v>
      </c>
      <c r="H1069" s="2">
        <f t="shared" si="148"/>
        <v>1.7009923057935519</v>
      </c>
      <c r="I1069" s="2">
        <f t="shared" si="149"/>
        <v>62.976569838609741</v>
      </c>
    </row>
    <row r="1070" spans="1:9" ht="13.5" x14ac:dyDescent="0.25">
      <c r="A1070" s="3">
        <v>43565</v>
      </c>
      <c r="B1070" s="2">
        <v>4.8240999999999996</v>
      </c>
      <c r="C1070" s="2">
        <f t="shared" si="144"/>
        <v>-1.2199999999999989E-2</v>
      </c>
      <c r="D1070" s="2">
        <f t="shared" si="145"/>
        <v>0</v>
      </c>
      <c r="E1070" s="2">
        <f t="shared" si="146"/>
        <v>1.2199999999999989E-2</v>
      </c>
      <c r="F1070" s="2">
        <f t="shared" si="151"/>
        <v>1.768518662940325E-2</v>
      </c>
      <c r="G1070" s="2">
        <f t="shared" si="151"/>
        <v>1.1268410714832627E-2</v>
      </c>
      <c r="H1070" s="2">
        <f t="shared" si="148"/>
        <v>1.5694481748099767</v>
      </c>
      <c r="I1070" s="2">
        <f t="shared" si="149"/>
        <v>61.081137584183615</v>
      </c>
    </row>
    <row r="1071" spans="1:9" ht="13.5" x14ac:dyDescent="0.25">
      <c r="A1071" s="3">
        <v>43566</v>
      </c>
      <c r="B1071" s="2">
        <v>4.8240999999999996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1.6421959013017302E-2</v>
      </c>
      <c r="G1071" s="2">
        <f t="shared" si="151"/>
        <v>1.0463524235201725E-2</v>
      </c>
      <c r="H1071" s="2">
        <f t="shared" si="148"/>
        <v>1.5694481748099764</v>
      </c>
      <c r="I1071" s="2">
        <f t="shared" si="149"/>
        <v>61.081137584183615</v>
      </c>
    </row>
    <row r="1072" spans="1:9" ht="13.5" x14ac:dyDescent="0.25">
      <c r="A1072" s="3">
        <v>43567</v>
      </c>
      <c r="B1072" s="2">
        <v>4.8240999999999996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1.5248961940658922E-2</v>
      </c>
      <c r="G1072" s="2">
        <f t="shared" si="151"/>
        <v>9.7161296469730311E-3</v>
      </c>
      <c r="H1072" s="2">
        <f t="shared" si="148"/>
        <v>1.5694481748099762</v>
      </c>
      <c r="I1072" s="2">
        <f t="shared" si="149"/>
        <v>61.081137584183615</v>
      </c>
    </row>
    <row r="1073" spans="1:9" ht="13.5" x14ac:dyDescent="0.25">
      <c r="A1073" s="3">
        <v>43570</v>
      </c>
      <c r="B1073" s="2">
        <v>4.8240999999999996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1.4159750373468999E-2</v>
      </c>
      <c r="G1073" s="2">
        <f t="shared" si="151"/>
        <v>9.0221203864749577E-3</v>
      </c>
      <c r="H1073" s="2">
        <f t="shared" si="148"/>
        <v>1.5694481748099762</v>
      </c>
      <c r="I1073" s="2">
        <f t="shared" si="149"/>
        <v>61.081137584183615</v>
      </c>
    </row>
    <row r="1074" spans="1:9" ht="13.5" x14ac:dyDescent="0.25">
      <c r="A1074" s="3">
        <v>43571</v>
      </c>
      <c r="B1074" s="2">
        <v>4.8240999999999996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1.3148339632506929E-2</v>
      </c>
      <c r="G1074" s="2">
        <f t="shared" si="151"/>
        <v>8.37768321601246E-3</v>
      </c>
      <c r="H1074" s="2">
        <f t="shared" si="148"/>
        <v>1.5694481748099764</v>
      </c>
      <c r="I1074" s="2">
        <f t="shared" si="149"/>
        <v>61.081137584183615</v>
      </c>
    </row>
    <row r="1075" spans="1:9" ht="13.5" x14ac:dyDescent="0.25">
      <c r="A1075" s="3">
        <v>43572</v>
      </c>
      <c r="B1075" s="2">
        <v>4.8240999999999996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1.2209172515899291E-2</v>
      </c>
      <c r="G1075" s="2">
        <f t="shared" si="151"/>
        <v>7.7792772720115698E-3</v>
      </c>
      <c r="H1075" s="2">
        <f t="shared" si="148"/>
        <v>1.5694481748099764</v>
      </c>
      <c r="I1075" s="2">
        <f t="shared" si="149"/>
        <v>61.081137584183615</v>
      </c>
    </row>
    <row r="1076" spans="1:9" ht="13.5" x14ac:dyDescent="0.25">
      <c r="A1076" s="3">
        <v>43573</v>
      </c>
      <c r="B1076" s="2">
        <v>4.8240999999999996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1.1337088764763626E-2</v>
      </c>
      <c r="G1076" s="2">
        <f t="shared" si="151"/>
        <v>7.2236146097250289E-3</v>
      </c>
      <c r="H1076" s="2">
        <f t="shared" si="148"/>
        <v>1.5694481748099762</v>
      </c>
      <c r="I1076" s="2">
        <f t="shared" si="149"/>
        <v>61.081137584183615</v>
      </c>
    </row>
    <row r="1077" spans="1:9" ht="13.5" x14ac:dyDescent="0.25">
      <c r="A1077" s="3">
        <v>43574</v>
      </c>
      <c r="B1077" s="2">
        <v>4.8240999999999996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1.0527296710137652E-2</v>
      </c>
      <c r="G1077" s="2">
        <f t="shared" si="151"/>
        <v>6.7076421376018125E-3</v>
      </c>
      <c r="H1077" s="2">
        <f t="shared" si="148"/>
        <v>1.5694481748099762</v>
      </c>
      <c r="I1077" s="2">
        <f t="shared" si="149"/>
        <v>61.081137584183615</v>
      </c>
    </row>
    <row r="1078" spans="1:9" ht="13.5" x14ac:dyDescent="0.25">
      <c r="A1078" s="3">
        <v>43577</v>
      </c>
      <c r="B1078" s="2">
        <v>4.8240999999999996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9.7753469451278188E-3</v>
      </c>
      <c r="G1078" s="2">
        <f t="shared" si="151"/>
        <v>6.2285248420588255E-3</v>
      </c>
      <c r="H1078" s="2">
        <f t="shared" si="148"/>
        <v>1.5694481748099762</v>
      </c>
      <c r="I1078" s="2">
        <f t="shared" si="149"/>
        <v>61.081137584183615</v>
      </c>
    </row>
    <row r="1079" spans="1:9" ht="13.5" x14ac:dyDescent="0.25">
      <c r="A1079" s="3">
        <v>43578</v>
      </c>
      <c r="B1079" s="2">
        <v>4.7751000000000001</v>
      </c>
      <c r="C1079" s="2">
        <f t="shared" si="144"/>
        <v>-4.8999999999999488E-2</v>
      </c>
      <c r="D1079" s="2">
        <f t="shared" si="145"/>
        <v>0</v>
      </c>
      <c r="E1079" s="2">
        <f t="shared" si="146"/>
        <v>4.8999999999999488E-2</v>
      </c>
      <c r="F1079" s="2">
        <f t="shared" si="151"/>
        <v>9.0771078776186887E-3</v>
      </c>
      <c r="G1079" s="2">
        <f t="shared" si="151"/>
        <v>9.283630210483158E-3</v>
      </c>
      <c r="H1079" s="2">
        <f t="shared" si="148"/>
        <v>0.97775414054824561</v>
      </c>
      <c r="I1079" s="2">
        <f t="shared" si="149"/>
        <v>49.437597955285085</v>
      </c>
    </row>
    <row r="1080" spans="1:9" ht="13.5" x14ac:dyDescent="0.25">
      <c r="A1080" s="3">
        <v>43579</v>
      </c>
      <c r="B1080" s="2">
        <v>4.8240999999999996</v>
      </c>
      <c r="C1080" s="2">
        <f t="shared" si="144"/>
        <v>4.8999999999999488E-2</v>
      </c>
      <c r="D1080" s="2">
        <f t="shared" si="145"/>
        <v>4.8999999999999488E-2</v>
      </c>
      <c r="E1080" s="2">
        <f t="shared" si="146"/>
        <v>0</v>
      </c>
      <c r="F1080" s="2">
        <f t="shared" si="151"/>
        <v>1.1928743029217318E-2</v>
      </c>
      <c r="G1080" s="2">
        <f t="shared" si="151"/>
        <v>8.6205137668772178E-3</v>
      </c>
      <c r="H1080" s="2">
        <f t="shared" si="148"/>
        <v>1.3837624243524069</v>
      </c>
      <c r="I1080" s="2">
        <f t="shared" si="149"/>
        <v>58.04951073210794</v>
      </c>
    </row>
    <row r="1081" spans="1:9" ht="13.5" x14ac:dyDescent="0.25">
      <c r="A1081" s="3">
        <v>43580</v>
      </c>
      <c r="B1081" s="2">
        <v>4.8240999999999996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1.1076689955701796E-2</v>
      </c>
      <c r="G1081" s="2">
        <f t="shared" si="151"/>
        <v>8.0047627835288463E-3</v>
      </c>
      <c r="H1081" s="2">
        <f t="shared" si="148"/>
        <v>1.3837624243524067</v>
      </c>
      <c r="I1081" s="2">
        <f t="shared" si="149"/>
        <v>58.049510732107933</v>
      </c>
    </row>
    <row r="1082" spans="1:9" ht="13.5" x14ac:dyDescent="0.25">
      <c r="A1082" s="3">
        <v>43581</v>
      </c>
      <c r="B1082" s="2">
        <v>4.7751000000000001</v>
      </c>
      <c r="C1082" s="2">
        <f t="shared" si="144"/>
        <v>-4.8999999999999488E-2</v>
      </c>
      <c r="D1082" s="2">
        <f t="shared" si="145"/>
        <v>0</v>
      </c>
      <c r="E1082" s="2">
        <f t="shared" si="146"/>
        <v>4.8999999999999488E-2</v>
      </c>
      <c r="F1082" s="2">
        <f t="shared" si="151"/>
        <v>1.028549781600881E-2</v>
      </c>
      <c r="G1082" s="2">
        <f t="shared" si="151"/>
        <v>1.0932994013276751E-2</v>
      </c>
      <c r="H1082" s="2">
        <f t="shared" si="148"/>
        <v>0.94077594879484638</v>
      </c>
      <c r="I1082" s="2">
        <f t="shared" si="149"/>
        <v>48.474217200549873</v>
      </c>
    </row>
    <row r="1083" spans="1:9" ht="13.5" x14ac:dyDescent="0.25">
      <c r="A1083" s="3">
        <v>43584</v>
      </c>
      <c r="B1083" s="2">
        <v>4.7751000000000001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9.5508194005796097E-3</v>
      </c>
      <c r="G1083" s="2">
        <f t="shared" si="151"/>
        <v>1.0152065869471269E-2</v>
      </c>
      <c r="H1083" s="2">
        <f t="shared" si="148"/>
        <v>0.94077594879484627</v>
      </c>
      <c r="I1083" s="2">
        <f t="shared" si="149"/>
        <v>48.474217200549866</v>
      </c>
    </row>
    <row r="1084" spans="1:9" ht="13.5" x14ac:dyDescent="0.25">
      <c r="A1084" s="3">
        <v>43585</v>
      </c>
      <c r="B1084" s="2">
        <v>4.7751000000000001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8.8686180148239233E-3</v>
      </c>
      <c r="G1084" s="2">
        <f t="shared" si="151"/>
        <v>9.4269183073661788E-3</v>
      </c>
      <c r="H1084" s="2">
        <f t="shared" si="148"/>
        <v>0.94077594879484627</v>
      </c>
      <c r="I1084" s="2">
        <f t="shared" si="149"/>
        <v>48.474217200549866</v>
      </c>
    </row>
    <row r="1085" spans="1:9" ht="13.5" x14ac:dyDescent="0.25">
      <c r="A1085" s="3">
        <v>43587</v>
      </c>
      <c r="B1085" s="2">
        <v>4.7751000000000001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8.2351452994793573E-3</v>
      </c>
      <c r="G1085" s="2">
        <f t="shared" si="152"/>
        <v>8.7535669996971661E-3</v>
      </c>
      <c r="H1085" s="2">
        <f t="shared" si="148"/>
        <v>0.94077594879484627</v>
      </c>
      <c r="I1085" s="2">
        <f t="shared" si="149"/>
        <v>48.474217200549866</v>
      </c>
    </row>
    <row r="1086" spans="1:9" ht="13.5" x14ac:dyDescent="0.25">
      <c r="A1086" s="3">
        <v>43588</v>
      </c>
      <c r="B1086" s="2">
        <v>4.7751000000000001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7.6469206352308321E-3</v>
      </c>
      <c r="G1086" s="2">
        <f t="shared" si="152"/>
        <v>8.1283122140045107E-3</v>
      </c>
      <c r="H1086" s="2">
        <f t="shared" si="148"/>
        <v>0.94077594879484638</v>
      </c>
      <c r="I1086" s="2">
        <f t="shared" si="149"/>
        <v>48.474217200549873</v>
      </c>
    </row>
    <row r="1087" spans="1:9" ht="13.5" x14ac:dyDescent="0.25">
      <c r="A1087" s="3">
        <v>43591</v>
      </c>
      <c r="B1087" s="2">
        <v>4.8701999999999996</v>
      </c>
      <c r="C1087" s="2">
        <f t="shared" si="144"/>
        <v>9.5099999999999518E-2</v>
      </c>
      <c r="D1087" s="2">
        <f t="shared" si="145"/>
        <v>9.5099999999999518E-2</v>
      </c>
      <c r="E1087" s="2">
        <f t="shared" si="146"/>
        <v>0</v>
      </c>
      <c r="F1087" s="2">
        <f t="shared" si="152"/>
        <v>1.3893569161285738E-2</v>
      </c>
      <c r="G1087" s="2">
        <f t="shared" si="152"/>
        <v>7.5477184844327597E-3</v>
      </c>
      <c r="H1087" s="2">
        <f t="shared" si="148"/>
        <v>1.8407640918167993</v>
      </c>
      <c r="I1087" s="2">
        <f t="shared" si="149"/>
        <v>64.798203311544469</v>
      </c>
    </row>
    <row r="1088" spans="1:9" ht="13.5" x14ac:dyDescent="0.25">
      <c r="A1088" s="3">
        <v>43592</v>
      </c>
      <c r="B1088" s="2">
        <v>4.8701999999999996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1.2901171364051042E-2</v>
      </c>
      <c r="G1088" s="2">
        <f t="shared" si="152"/>
        <v>7.0085957355447053E-3</v>
      </c>
      <c r="H1088" s="2">
        <f t="shared" si="148"/>
        <v>1.8407640918167993</v>
      </c>
      <c r="I1088" s="2">
        <f t="shared" si="149"/>
        <v>64.798203311544469</v>
      </c>
    </row>
    <row r="1089" spans="1:9" ht="13.5" x14ac:dyDescent="0.25">
      <c r="A1089" s="3">
        <v>43593</v>
      </c>
      <c r="B1089" s="2">
        <v>4.8070000000000004</v>
      </c>
      <c r="C1089" s="2">
        <f t="shared" si="144"/>
        <v>-6.3199999999999257E-2</v>
      </c>
      <c r="D1089" s="2">
        <f t="shared" si="145"/>
        <v>0</v>
      </c>
      <c r="E1089" s="2">
        <f t="shared" si="146"/>
        <v>6.3199999999999257E-2</v>
      </c>
      <c r="F1089" s="2">
        <f t="shared" si="152"/>
        <v>1.1979659123761683E-2</v>
      </c>
      <c r="G1089" s="2">
        <f t="shared" si="152"/>
        <v>1.1022267468720029E-2</v>
      </c>
      <c r="H1089" s="2">
        <f t="shared" si="148"/>
        <v>1.0868597734321568</v>
      </c>
      <c r="I1089" s="2">
        <f t="shared" si="149"/>
        <v>52.081111882503322</v>
      </c>
    </row>
    <row r="1090" spans="1:9" ht="13.5" x14ac:dyDescent="0.25">
      <c r="A1090" s="3">
        <v>43594</v>
      </c>
      <c r="B1090" s="2">
        <v>4.8196000000000003</v>
      </c>
      <c r="C1090" s="2">
        <f t="shared" si="144"/>
        <v>1.2599999999999945E-2</v>
      </c>
      <c r="D1090" s="2">
        <f t="shared" si="145"/>
        <v>1.2599999999999945E-2</v>
      </c>
      <c r="E1090" s="2">
        <f t="shared" si="146"/>
        <v>0</v>
      </c>
      <c r="F1090" s="2">
        <f t="shared" si="152"/>
        <v>1.202396918635013E-2</v>
      </c>
      <c r="G1090" s="2">
        <f t="shared" si="152"/>
        <v>1.0234962649525741E-2</v>
      </c>
      <c r="H1090" s="2">
        <f t="shared" si="148"/>
        <v>1.17479365563755</v>
      </c>
      <c r="I1090" s="2">
        <f t="shared" si="149"/>
        <v>54.018626208156476</v>
      </c>
    </row>
    <row r="1091" spans="1:9" ht="13.5" x14ac:dyDescent="0.25">
      <c r="A1091" s="3">
        <v>43595</v>
      </c>
      <c r="B1091" s="2">
        <v>4.8132999999999999</v>
      </c>
      <c r="C1091" s="2">
        <f t="shared" ref="C1091:C1154" si="153">B1091-B1090</f>
        <v>-6.3000000000004164E-3</v>
      </c>
      <c r="D1091" s="2">
        <f t="shared" ref="D1091:D1154" si="154">IF(C1091&gt;0,C1091,0)</f>
        <v>0</v>
      </c>
      <c r="E1091" s="2">
        <f t="shared" ref="E1091:E1154" si="155">IF(C1091&lt;0,-C1091,0)</f>
        <v>6.3000000000004164E-3</v>
      </c>
      <c r="F1091" s="2">
        <f t="shared" si="152"/>
        <v>1.1165114244467977E-2</v>
      </c>
      <c r="G1091" s="2">
        <f t="shared" si="152"/>
        <v>9.9538938888453603E-3</v>
      </c>
      <c r="H1091" s="2">
        <f t="shared" si="148"/>
        <v>1.1216830688721675</v>
      </c>
      <c r="I1091" s="2">
        <f t="shared" si="149"/>
        <v>52.867607105354601</v>
      </c>
    </row>
    <row r="1092" spans="1:9" ht="13.5" x14ac:dyDescent="0.25">
      <c r="A1092" s="3">
        <v>43598</v>
      </c>
      <c r="B1092" s="2">
        <v>4.8070000000000004</v>
      </c>
      <c r="C1092" s="2">
        <f t="shared" si="153"/>
        <v>-6.2999999999995282E-3</v>
      </c>
      <c r="D1092" s="2">
        <f t="shared" si="154"/>
        <v>0</v>
      </c>
      <c r="E1092" s="2">
        <f t="shared" si="155"/>
        <v>6.2999999999995282E-3</v>
      </c>
      <c r="F1092" s="2">
        <f t="shared" si="152"/>
        <v>1.0367606084148837E-2</v>
      </c>
      <c r="G1092" s="2">
        <f t="shared" si="152"/>
        <v>9.6929014682135151E-3</v>
      </c>
      <c r="H1092" s="2">
        <f t="shared" si="148"/>
        <v>1.069608116635449</v>
      </c>
      <c r="I1092" s="2">
        <f t="shared" si="149"/>
        <v>51.681673841437444</v>
      </c>
    </row>
    <row r="1093" spans="1:9" ht="13.5" x14ac:dyDescent="0.25">
      <c r="A1093" s="3">
        <v>43599</v>
      </c>
      <c r="B1093" s="2">
        <v>4.7752999999999997</v>
      </c>
      <c r="C1093" s="2">
        <f t="shared" si="153"/>
        <v>-3.1700000000000728E-2</v>
      </c>
      <c r="D1093" s="2">
        <f t="shared" si="154"/>
        <v>0</v>
      </c>
      <c r="E1093" s="2">
        <f t="shared" si="155"/>
        <v>3.1700000000000728E-2</v>
      </c>
      <c r="F1093" s="2">
        <f t="shared" si="152"/>
        <v>9.6270627924239204E-3</v>
      </c>
      <c r="G1093" s="2">
        <f t="shared" si="152"/>
        <v>1.1264837077626887E-2</v>
      </c>
      <c r="H1093" s="2">
        <f t="shared" si="148"/>
        <v>0.85461180894877264</v>
      </c>
      <c r="I1093" s="2">
        <f t="shared" si="149"/>
        <v>46.080360581397464</v>
      </c>
    </row>
    <row r="1094" spans="1:9" ht="13.5" x14ac:dyDescent="0.25">
      <c r="A1094" s="3">
        <v>43600</v>
      </c>
      <c r="B1094" s="2">
        <v>4.7752999999999997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8.9394154501079258E-3</v>
      </c>
      <c r="G1094" s="2">
        <f t="shared" si="152"/>
        <v>1.0460205857796395E-2</v>
      </c>
      <c r="H1094" s="2">
        <f t="shared" si="148"/>
        <v>0.85461180894877276</v>
      </c>
      <c r="I1094" s="2">
        <f t="shared" si="149"/>
        <v>46.080360581397464</v>
      </c>
    </row>
    <row r="1095" spans="1:9" ht="13.5" x14ac:dyDescent="0.25">
      <c r="A1095" s="3">
        <v>43601</v>
      </c>
      <c r="B1095" s="2">
        <v>4.7752999999999997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8.3008857751002176E-3</v>
      </c>
      <c r="G1095" s="2">
        <f t="shared" si="152"/>
        <v>9.7130482965252229E-3</v>
      </c>
      <c r="H1095" s="2">
        <f t="shared" si="148"/>
        <v>0.85461180894877287</v>
      </c>
      <c r="I1095" s="2">
        <f t="shared" si="149"/>
        <v>46.080360581397471</v>
      </c>
    </row>
    <row r="1096" spans="1:9" ht="13.5" x14ac:dyDescent="0.25">
      <c r="A1096" s="3">
        <v>43602</v>
      </c>
      <c r="B1096" s="2">
        <v>4.7690000000000001</v>
      </c>
      <c r="C1096" s="2">
        <f t="shared" si="153"/>
        <v>-6.2999999999995282E-3</v>
      </c>
      <c r="D1096" s="2">
        <f t="shared" si="154"/>
        <v>0</v>
      </c>
      <c r="E1096" s="2">
        <f t="shared" si="155"/>
        <v>6.2999999999995282E-3</v>
      </c>
      <c r="F1096" s="2">
        <f t="shared" si="152"/>
        <v>7.7079653625930587E-3</v>
      </c>
      <c r="G1096" s="2">
        <f t="shared" si="152"/>
        <v>9.4692591324876726E-3</v>
      </c>
      <c r="H1096" s="2">
        <f t="shared" si="148"/>
        <v>0.81399877801929965</v>
      </c>
      <c r="I1096" s="2">
        <f t="shared" si="149"/>
        <v>44.873171243704071</v>
      </c>
    </row>
    <row r="1097" spans="1:9" ht="13.5" x14ac:dyDescent="0.25">
      <c r="A1097" s="3">
        <v>43605</v>
      </c>
      <c r="B1097" s="2">
        <v>4.7436999999999996</v>
      </c>
      <c r="C1097" s="2">
        <f t="shared" si="153"/>
        <v>-2.5300000000000544E-2</v>
      </c>
      <c r="D1097" s="2">
        <f t="shared" si="154"/>
        <v>0</v>
      </c>
      <c r="E1097" s="2">
        <f t="shared" si="155"/>
        <v>2.5300000000000544E-2</v>
      </c>
      <c r="F1097" s="2">
        <f t="shared" si="152"/>
        <v>7.1573964081221254E-3</v>
      </c>
      <c r="G1097" s="2">
        <f t="shared" si="152"/>
        <v>1.0600026337310022E-2</v>
      </c>
      <c r="H1097" s="2">
        <f t="shared" si="148"/>
        <v>0.67522439854035909</v>
      </c>
      <c r="I1097" s="2">
        <f t="shared" si="149"/>
        <v>40.306504557161972</v>
      </c>
    </row>
    <row r="1098" spans="1:9" ht="13.5" x14ac:dyDescent="0.25">
      <c r="A1098" s="3">
        <v>43606</v>
      </c>
      <c r="B1098" s="2">
        <v>4.7436999999999996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6.6461538075419735E-3</v>
      </c>
      <c r="G1098" s="2">
        <f t="shared" si="152"/>
        <v>9.8428815989307344E-3</v>
      </c>
      <c r="H1098" s="2">
        <f t="shared" si="148"/>
        <v>0.67522439854035909</v>
      </c>
      <c r="I1098" s="2">
        <f t="shared" si="149"/>
        <v>40.306504557161972</v>
      </c>
    </row>
    <row r="1099" spans="1:9" ht="13.5" x14ac:dyDescent="0.25">
      <c r="A1099" s="3">
        <v>43607</v>
      </c>
      <c r="B1099" s="2">
        <v>4.7436999999999996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6.1714285355746893E-3</v>
      </c>
      <c r="G1099" s="2">
        <f t="shared" si="152"/>
        <v>9.1398186275785387E-3</v>
      </c>
      <c r="H1099" s="2">
        <f t="shared" si="148"/>
        <v>0.67522439854035909</v>
      </c>
      <c r="I1099" s="2">
        <f t="shared" si="149"/>
        <v>40.306504557161972</v>
      </c>
    </row>
    <row r="1100" spans="1:9" ht="13.5" x14ac:dyDescent="0.25">
      <c r="A1100" s="3">
        <v>43608</v>
      </c>
      <c r="B1100" s="2">
        <v>4.7436999999999996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5.7306122116050689E-3</v>
      </c>
      <c r="G1100" s="2">
        <f t="shared" si="152"/>
        <v>8.4869744398943566E-3</v>
      </c>
      <c r="H1100" s="2">
        <f t="shared" si="148"/>
        <v>0.67522439854035921</v>
      </c>
      <c r="I1100" s="2">
        <f t="shared" si="149"/>
        <v>40.306504557161979</v>
      </c>
    </row>
    <row r="1101" spans="1:9" ht="13.5" x14ac:dyDescent="0.25">
      <c r="A1101" s="3">
        <v>43609</v>
      </c>
      <c r="B1101" s="2">
        <v>4.7436999999999996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5.3212827679189932E-3</v>
      </c>
      <c r="G1101" s="2">
        <f t="shared" si="156"/>
        <v>7.8807619799019027E-3</v>
      </c>
      <c r="H1101" s="2">
        <f t="shared" si="148"/>
        <v>0.67522439854035932</v>
      </c>
      <c r="I1101" s="2">
        <f t="shared" si="149"/>
        <v>40.306504557161986</v>
      </c>
    </row>
    <row r="1102" spans="1:9" ht="13.5" x14ac:dyDescent="0.25">
      <c r="A1102" s="3">
        <v>43612</v>
      </c>
      <c r="B1102" s="2">
        <v>4.7436999999999996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4.9411911416390652E-3</v>
      </c>
      <c r="G1102" s="2">
        <f t="shared" si="156"/>
        <v>7.3178504099089088E-3</v>
      </c>
      <c r="H1102" s="2">
        <f t="shared" si="148"/>
        <v>0.67522439854035943</v>
      </c>
      <c r="I1102" s="2">
        <f t="shared" si="149"/>
        <v>40.306504557161986</v>
      </c>
    </row>
    <row r="1103" spans="1:9" ht="13.5" x14ac:dyDescent="0.25">
      <c r="A1103" s="3">
        <v>43613</v>
      </c>
      <c r="B1103" s="2">
        <v>4.7436999999999996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4.5882489172362753E-3</v>
      </c>
      <c r="G1103" s="2">
        <f t="shared" si="156"/>
        <v>6.7951468092011299E-3</v>
      </c>
      <c r="H1103" s="2">
        <f t="shared" si="148"/>
        <v>0.67522439854035943</v>
      </c>
      <c r="I1103" s="2">
        <f t="shared" si="149"/>
        <v>40.306504557161986</v>
      </c>
    </row>
    <row r="1104" spans="1:9" ht="13.5" x14ac:dyDescent="0.25">
      <c r="A1104" s="3">
        <v>43614</v>
      </c>
      <c r="B1104" s="2">
        <v>4.7436999999999996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4.2605168517193979E-3</v>
      </c>
      <c r="G1104" s="2">
        <f t="shared" si="156"/>
        <v>6.3097791799724776E-3</v>
      </c>
      <c r="H1104" s="2">
        <f t="shared" si="148"/>
        <v>0.67522439854035932</v>
      </c>
      <c r="I1104" s="2">
        <f t="shared" si="149"/>
        <v>40.306504557161986</v>
      </c>
    </row>
    <row r="1105" spans="1:9" ht="13.5" x14ac:dyDescent="0.25">
      <c r="A1105" s="3">
        <v>43615</v>
      </c>
      <c r="B1105" s="2">
        <v>4.7436999999999996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3.9561942194537266E-3</v>
      </c>
      <c r="G1105" s="2">
        <f t="shared" si="156"/>
        <v>5.8590806671173007E-3</v>
      </c>
      <c r="H1105" s="2">
        <f t="shared" ref="H1105:H1168" si="157">F1105/G1105</f>
        <v>0.67522439854035932</v>
      </c>
      <c r="I1105" s="2">
        <f t="shared" ref="I1105:I1168" si="158">IF(G1105=0,100,100-(100/(1+H1105)))</f>
        <v>40.306504557161986</v>
      </c>
    </row>
    <row r="1106" spans="1:9" ht="13.5" x14ac:dyDescent="0.25">
      <c r="A1106" s="3">
        <v>43616</v>
      </c>
      <c r="B1106" s="2">
        <v>4.7436999999999996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3.6736089180641747E-3</v>
      </c>
      <c r="G1106" s="2">
        <f t="shared" si="156"/>
        <v>5.4405749051803509E-3</v>
      </c>
      <c r="H1106" s="2">
        <f t="shared" si="157"/>
        <v>0.67522439854035932</v>
      </c>
      <c r="I1106" s="2">
        <f t="shared" si="158"/>
        <v>40.306504557161986</v>
      </c>
    </row>
    <row r="1107" spans="1:9" ht="13.5" x14ac:dyDescent="0.25">
      <c r="A1107" s="3">
        <v>43619</v>
      </c>
      <c r="B1107" s="2">
        <v>4.7436999999999996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3.4112082810595907E-3</v>
      </c>
      <c r="G1107" s="2">
        <f t="shared" si="156"/>
        <v>5.0519624119531826E-3</v>
      </c>
      <c r="H1107" s="2">
        <f t="shared" si="157"/>
        <v>0.67522439854035932</v>
      </c>
      <c r="I1107" s="2">
        <f t="shared" si="158"/>
        <v>40.306504557161986</v>
      </c>
    </row>
    <row r="1108" spans="1:9" ht="13.5" x14ac:dyDescent="0.25">
      <c r="A1108" s="3">
        <v>43623</v>
      </c>
      <c r="B1108" s="2">
        <v>4.7310999999999996</v>
      </c>
      <c r="C1108" s="2">
        <f t="shared" si="153"/>
        <v>-1.2599999999999945E-2</v>
      </c>
      <c r="D1108" s="2">
        <f t="shared" si="154"/>
        <v>0</v>
      </c>
      <c r="E1108" s="2">
        <f t="shared" si="155"/>
        <v>1.2599999999999945E-2</v>
      </c>
      <c r="F1108" s="2">
        <f t="shared" si="156"/>
        <v>3.1675505466981914E-3</v>
      </c>
      <c r="G1108" s="2">
        <f t="shared" si="156"/>
        <v>5.5911079539565228E-3</v>
      </c>
      <c r="H1108" s="2">
        <f t="shared" si="157"/>
        <v>0.56653360528599495</v>
      </c>
      <c r="I1108" s="2">
        <f t="shared" si="158"/>
        <v>36.164791063168124</v>
      </c>
    </row>
    <row r="1109" spans="1:9" ht="13.5" x14ac:dyDescent="0.25">
      <c r="A1109" s="3">
        <v>43626</v>
      </c>
      <c r="B1109" s="2">
        <v>4.7310999999999996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2.9412969362197492E-3</v>
      </c>
      <c r="G1109" s="2">
        <f t="shared" si="156"/>
        <v>5.1917431001024857E-3</v>
      </c>
      <c r="H1109" s="2">
        <f t="shared" si="157"/>
        <v>0.56653360528599495</v>
      </c>
      <c r="I1109" s="2">
        <f t="shared" si="158"/>
        <v>36.164791063168124</v>
      </c>
    </row>
    <row r="1110" spans="1:9" ht="13.5" x14ac:dyDescent="0.25">
      <c r="A1110" s="3">
        <v>43627</v>
      </c>
      <c r="B1110" s="2">
        <v>4.6615000000000002</v>
      </c>
      <c r="C1110" s="2">
        <f t="shared" si="153"/>
        <v>-6.959999999999944E-2</v>
      </c>
      <c r="D1110" s="2">
        <f t="shared" si="154"/>
        <v>0</v>
      </c>
      <c r="E1110" s="2">
        <f t="shared" si="155"/>
        <v>6.959999999999944E-2</v>
      </c>
      <c r="F1110" s="2">
        <f t="shared" si="156"/>
        <v>2.731204297918339E-3</v>
      </c>
      <c r="G1110" s="2">
        <f t="shared" si="156"/>
        <v>9.7923328786665553E-3</v>
      </c>
      <c r="H1110" s="2">
        <f t="shared" si="157"/>
        <v>0.27891252592816812</v>
      </c>
      <c r="I1110" s="2">
        <f t="shared" si="158"/>
        <v>21.808569411402701</v>
      </c>
    </row>
    <row r="1111" spans="1:9" ht="13.5" x14ac:dyDescent="0.25">
      <c r="A1111" s="3">
        <v>43628</v>
      </c>
      <c r="B1111" s="2">
        <v>4.6805000000000003</v>
      </c>
      <c r="C1111" s="2">
        <f t="shared" si="153"/>
        <v>1.9000000000000128E-2</v>
      </c>
      <c r="D1111" s="2">
        <f t="shared" si="154"/>
        <v>1.9000000000000128E-2</v>
      </c>
      <c r="E1111" s="2">
        <f t="shared" si="155"/>
        <v>0</v>
      </c>
      <c r="F1111" s="2">
        <f t="shared" si="156"/>
        <v>3.893261133781324E-3</v>
      </c>
      <c r="G1111" s="2">
        <f t="shared" si="156"/>
        <v>9.0928805301903736E-3</v>
      </c>
      <c r="H1111" s="2">
        <f t="shared" si="157"/>
        <v>0.42816587338355938</v>
      </c>
      <c r="I1111" s="2">
        <f t="shared" si="158"/>
        <v>29.980122152699536</v>
      </c>
    </row>
    <row r="1112" spans="1:9" ht="13.5" x14ac:dyDescent="0.25">
      <c r="A1112" s="3">
        <v>43629</v>
      </c>
      <c r="B1112" s="2">
        <v>4.7058</v>
      </c>
      <c r="C1112" s="2">
        <f t="shared" si="153"/>
        <v>2.5299999999999656E-2</v>
      </c>
      <c r="D1112" s="2">
        <f t="shared" si="154"/>
        <v>2.5299999999999656E-2</v>
      </c>
      <c r="E1112" s="2">
        <f t="shared" si="155"/>
        <v>0</v>
      </c>
      <c r="F1112" s="2">
        <f t="shared" si="156"/>
        <v>5.4223139099397761E-3</v>
      </c>
      <c r="G1112" s="2">
        <f t="shared" si="156"/>
        <v>8.4433890637482037E-3</v>
      </c>
      <c r="H1112" s="2">
        <f t="shared" si="157"/>
        <v>0.64219638216371533</v>
      </c>
      <c r="I1112" s="2">
        <f t="shared" si="158"/>
        <v>39.105943061302696</v>
      </c>
    </row>
    <row r="1113" spans="1:9" ht="13.5" x14ac:dyDescent="0.25">
      <c r="A1113" s="3">
        <v>43630</v>
      </c>
      <c r="B1113" s="2">
        <v>4.7058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5.0350057735155064E-3</v>
      </c>
      <c r="G1113" s="2">
        <f t="shared" si="156"/>
        <v>7.8402898449090458E-3</v>
      </c>
      <c r="H1113" s="2">
        <f t="shared" si="157"/>
        <v>0.64219638216371533</v>
      </c>
      <c r="I1113" s="2">
        <f t="shared" si="158"/>
        <v>39.105943061302696</v>
      </c>
    </row>
    <row r="1114" spans="1:9" ht="13.5" x14ac:dyDescent="0.25">
      <c r="A1114" s="3">
        <v>43633</v>
      </c>
      <c r="B1114" s="2">
        <v>4.6805000000000003</v>
      </c>
      <c r="C1114" s="2">
        <f t="shared" si="153"/>
        <v>-2.5299999999999656E-2</v>
      </c>
      <c r="D1114" s="2">
        <f t="shared" si="154"/>
        <v>0</v>
      </c>
      <c r="E1114" s="2">
        <f t="shared" si="155"/>
        <v>2.5299999999999656E-2</v>
      </c>
      <c r="F1114" s="2">
        <f t="shared" si="156"/>
        <v>4.6753625039786849E-3</v>
      </c>
      <c r="G1114" s="2">
        <f t="shared" si="156"/>
        <v>9.0874119988440891E-3</v>
      </c>
      <c r="H1114" s="2">
        <f t="shared" si="157"/>
        <v>0.51448778866561651</v>
      </c>
      <c r="I1114" s="2">
        <f t="shared" si="158"/>
        <v>33.971075403580571</v>
      </c>
    </row>
    <row r="1115" spans="1:9" ht="13.5" x14ac:dyDescent="0.25">
      <c r="A1115" s="3">
        <v>43634</v>
      </c>
      <c r="B1115" s="2">
        <v>4.6805000000000003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4.3414080394087789E-3</v>
      </c>
      <c r="G1115" s="2">
        <f t="shared" si="156"/>
        <v>8.4383111417837969E-3</v>
      </c>
      <c r="H1115" s="2">
        <f t="shared" si="157"/>
        <v>0.51448778866561651</v>
      </c>
      <c r="I1115" s="2">
        <f t="shared" si="158"/>
        <v>33.971075403580571</v>
      </c>
    </row>
    <row r="1116" spans="1:9" ht="13.5" x14ac:dyDescent="0.25">
      <c r="A1116" s="3">
        <v>43635</v>
      </c>
      <c r="B1116" s="2">
        <v>4.6805000000000003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4.0313074651652948E-3</v>
      </c>
      <c r="G1116" s="2">
        <f t="shared" si="156"/>
        <v>7.8355746316563831E-3</v>
      </c>
      <c r="H1116" s="2">
        <f t="shared" si="157"/>
        <v>0.51448778866561651</v>
      </c>
      <c r="I1116" s="2">
        <f t="shared" si="158"/>
        <v>33.971075403580571</v>
      </c>
    </row>
    <row r="1117" spans="1:9" ht="13.5" x14ac:dyDescent="0.25">
      <c r="A1117" s="3">
        <v>43636</v>
      </c>
      <c r="B1117" s="2">
        <v>4.6805000000000003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3.7433569319392022E-3</v>
      </c>
      <c r="G1117" s="2">
        <f t="shared" si="159"/>
        <v>7.2758907293952128E-3</v>
      </c>
      <c r="H1117" s="2">
        <f t="shared" si="157"/>
        <v>0.51448778866561651</v>
      </c>
      <c r="I1117" s="2">
        <f t="shared" si="158"/>
        <v>33.971075403580571</v>
      </c>
    </row>
    <row r="1118" spans="1:9" ht="13.5" x14ac:dyDescent="0.25">
      <c r="A1118" s="3">
        <v>43637</v>
      </c>
      <c r="B1118" s="2">
        <v>4.6805000000000003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3.475974293943545E-3</v>
      </c>
      <c r="G1118" s="2">
        <f t="shared" si="159"/>
        <v>6.7561842487241256E-3</v>
      </c>
      <c r="H1118" s="2">
        <f t="shared" si="157"/>
        <v>0.51448778866561651</v>
      </c>
      <c r="I1118" s="2">
        <f t="shared" si="158"/>
        <v>33.971075403580571</v>
      </c>
    </row>
    <row r="1119" spans="1:9" ht="13.5" x14ac:dyDescent="0.25">
      <c r="A1119" s="3">
        <v>43640</v>
      </c>
      <c r="B1119" s="2">
        <v>4.6805000000000003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3.2276904158047202E-3</v>
      </c>
      <c r="G1119" s="2">
        <f t="shared" si="159"/>
        <v>6.2735996595295451E-3</v>
      </c>
      <c r="H1119" s="2">
        <f t="shared" si="157"/>
        <v>0.51448778866561651</v>
      </c>
      <c r="I1119" s="2">
        <f t="shared" si="158"/>
        <v>33.971075403580571</v>
      </c>
    </row>
    <row r="1120" spans="1:9" ht="13.5" x14ac:dyDescent="0.25">
      <c r="A1120" s="3">
        <v>43641</v>
      </c>
      <c r="B1120" s="2">
        <v>4.6805000000000003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2.9971411003900973E-3</v>
      </c>
      <c r="G1120" s="2">
        <f t="shared" si="159"/>
        <v>5.8254853981345774E-3</v>
      </c>
      <c r="H1120" s="2">
        <f t="shared" si="157"/>
        <v>0.51448778866561651</v>
      </c>
      <c r="I1120" s="2">
        <f t="shared" si="158"/>
        <v>33.971075403580571</v>
      </c>
    </row>
    <row r="1121" spans="1:9" ht="13.5" x14ac:dyDescent="0.25">
      <c r="A1121" s="3">
        <v>43642</v>
      </c>
      <c r="B1121" s="2">
        <v>4.6805000000000003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2.783059593219376E-3</v>
      </c>
      <c r="G1121" s="2">
        <f t="shared" si="159"/>
        <v>5.4093792982678216E-3</v>
      </c>
      <c r="H1121" s="2">
        <f t="shared" si="157"/>
        <v>0.51448778866561651</v>
      </c>
      <c r="I1121" s="2">
        <f t="shared" si="158"/>
        <v>33.971075403580571</v>
      </c>
    </row>
    <row r="1122" spans="1:9" ht="13.5" x14ac:dyDescent="0.25">
      <c r="A1122" s="3">
        <v>43643</v>
      </c>
      <c r="B1122" s="2">
        <v>4.6805000000000003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2.5842696222751348E-3</v>
      </c>
      <c r="G1122" s="2">
        <f t="shared" si="159"/>
        <v>5.0229950626772624E-3</v>
      </c>
      <c r="H1122" s="2">
        <f t="shared" si="157"/>
        <v>0.51448778866561651</v>
      </c>
      <c r="I1122" s="2">
        <f t="shared" si="158"/>
        <v>33.971075403580571</v>
      </c>
    </row>
    <row r="1123" spans="1:9" ht="13.5" x14ac:dyDescent="0.25">
      <c r="A1123" s="3">
        <v>43644</v>
      </c>
      <c r="B1123" s="2">
        <v>4.6805000000000003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2.399678934969768E-3</v>
      </c>
      <c r="G1123" s="2">
        <f t="shared" si="159"/>
        <v>4.6642097010574576E-3</v>
      </c>
      <c r="H1123" s="2">
        <f t="shared" si="157"/>
        <v>0.51448778866561662</v>
      </c>
      <c r="I1123" s="2">
        <f t="shared" si="158"/>
        <v>33.971075403580585</v>
      </c>
    </row>
    <row r="1124" spans="1:9" ht="13.5" x14ac:dyDescent="0.25">
      <c r="A1124" s="3">
        <v>43647</v>
      </c>
      <c r="B1124" s="2">
        <v>4.6805000000000003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2.2282732967576417E-3</v>
      </c>
      <c r="G1124" s="2">
        <f t="shared" si="159"/>
        <v>4.3310518652676395E-3</v>
      </c>
      <c r="H1124" s="2">
        <f t="shared" si="157"/>
        <v>0.51448778866561651</v>
      </c>
      <c r="I1124" s="2">
        <f t="shared" si="158"/>
        <v>33.971075403580571</v>
      </c>
    </row>
    <row r="1125" spans="1:9" ht="13.5" x14ac:dyDescent="0.25">
      <c r="A1125" s="3">
        <v>43648</v>
      </c>
      <c r="B1125" s="2">
        <v>4.6805000000000003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2.06911091841781E-3</v>
      </c>
      <c r="G1125" s="2">
        <f t="shared" si="159"/>
        <v>4.0216910177485223E-3</v>
      </c>
      <c r="H1125" s="2">
        <f t="shared" si="157"/>
        <v>0.51448778866561651</v>
      </c>
      <c r="I1125" s="2">
        <f t="shared" si="158"/>
        <v>33.971075403580571</v>
      </c>
    </row>
    <row r="1126" spans="1:9" ht="13.5" x14ac:dyDescent="0.25">
      <c r="A1126" s="3">
        <v>43649</v>
      </c>
      <c r="B1126" s="2">
        <v>4.6551999999999998</v>
      </c>
      <c r="C1126" s="2">
        <f t="shared" si="153"/>
        <v>-2.5300000000000544E-2</v>
      </c>
      <c r="D1126" s="2">
        <f t="shared" si="154"/>
        <v>0</v>
      </c>
      <c r="E1126" s="2">
        <f t="shared" si="155"/>
        <v>2.5300000000000544E-2</v>
      </c>
      <c r="F1126" s="2">
        <f t="shared" si="159"/>
        <v>1.9213172813879666E-3</v>
      </c>
      <c r="G1126" s="2">
        <f t="shared" si="159"/>
        <v>5.5415702307665239E-3</v>
      </c>
      <c r="H1126" s="2">
        <f t="shared" si="157"/>
        <v>0.34670990375993216</v>
      </c>
      <c r="I1126" s="2">
        <f t="shared" si="158"/>
        <v>25.744958345664443</v>
      </c>
    </row>
    <row r="1127" spans="1:9" ht="13.5" x14ac:dyDescent="0.25">
      <c r="A1127" s="3">
        <v>43650</v>
      </c>
      <c r="B1127" s="2">
        <v>4.6551999999999998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1.7840803327173976E-3</v>
      </c>
      <c r="G1127" s="2">
        <f t="shared" si="159"/>
        <v>5.1457437857117729E-3</v>
      </c>
      <c r="H1127" s="2">
        <f t="shared" si="157"/>
        <v>0.34670990375993216</v>
      </c>
      <c r="I1127" s="2">
        <f t="shared" si="158"/>
        <v>25.744958345664443</v>
      </c>
    </row>
    <row r="1128" spans="1:9" ht="13.5" x14ac:dyDescent="0.25">
      <c r="A1128" s="3">
        <v>43651</v>
      </c>
      <c r="B1128" s="2">
        <v>4.6551999999999998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1.6566460232375834E-3</v>
      </c>
      <c r="G1128" s="2">
        <f t="shared" si="159"/>
        <v>4.7781906581609319E-3</v>
      </c>
      <c r="H1128" s="2">
        <f t="shared" si="157"/>
        <v>0.3467099037599321</v>
      </c>
      <c r="I1128" s="2">
        <f t="shared" si="158"/>
        <v>25.744958345664443</v>
      </c>
    </row>
    <row r="1129" spans="1:9" ht="13.5" x14ac:dyDescent="0.25">
      <c r="A1129" s="3">
        <v>43654</v>
      </c>
      <c r="B1129" s="2">
        <v>4.6551999999999998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1.5383141644348989E-3</v>
      </c>
      <c r="G1129" s="2">
        <f t="shared" si="159"/>
        <v>4.4368913254351511E-3</v>
      </c>
      <c r="H1129" s="2">
        <f t="shared" si="157"/>
        <v>0.3467099037599321</v>
      </c>
      <c r="I1129" s="2">
        <f t="shared" si="158"/>
        <v>25.744958345664443</v>
      </c>
    </row>
    <row r="1130" spans="1:9" ht="13.5" x14ac:dyDescent="0.25">
      <c r="A1130" s="3">
        <v>43655</v>
      </c>
      <c r="B1130" s="2">
        <v>4.6615000000000002</v>
      </c>
      <c r="C1130" s="2">
        <f t="shared" si="153"/>
        <v>6.3000000000004164E-3</v>
      </c>
      <c r="D1130" s="2">
        <f t="shared" si="154"/>
        <v>6.3000000000004164E-3</v>
      </c>
      <c r="E1130" s="2">
        <f t="shared" si="155"/>
        <v>0</v>
      </c>
      <c r="F1130" s="2">
        <f t="shared" si="159"/>
        <v>1.8784345812610074E-3</v>
      </c>
      <c r="G1130" s="2">
        <f t="shared" si="159"/>
        <v>4.1199705164754975E-3</v>
      </c>
      <c r="H1130" s="2">
        <f t="shared" si="157"/>
        <v>0.45593398635967614</v>
      </c>
      <c r="I1130" s="2">
        <f t="shared" si="158"/>
        <v>31.315567232527087</v>
      </c>
    </row>
    <row r="1131" spans="1:9" ht="13.5" x14ac:dyDescent="0.25">
      <c r="A1131" s="3">
        <v>43656</v>
      </c>
      <c r="B1131" s="2">
        <v>4.6615000000000002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1.7442606825995069E-3</v>
      </c>
      <c r="G1131" s="2">
        <f t="shared" si="159"/>
        <v>3.8256869081558192E-3</v>
      </c>
      <c r="H1131" s="2">
        <f t="shared" si="157"/>
        <v>0.45593398635967614</v>
      </c>
      <c r="I1131" s="2">
        <f t="shared" si="158"/>
        <v>31.315567232527087</v>
      </c>
    </row>
    <row r="1132" spans="1:9" ht="13.5" x14ac:dyDescent="0.25">
      <c r="A1132" s="3">
        <v>43657</v>
      </c>
      <c r="B1132" s="2">
        <v>4.6615000000000002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1.6196706338423993E-3</v>
      </c>
      <c r="G1132" s="2">
        <f t="shared" si="159"/>
        <v>3.5524235575732609E-3</v>
      </c>
      <c r="H1132" s="2">
        <f t="shared" si="157"/>
        <v>0.45593398635967614</v>
      </c>
      <c r="I1132" s="2">
        <f t="shared" si="158"/>
        <v>31.315567232527087</v>
      </c>
    </row>
    <row r="1133" spans="1:9" ht="13.5" x14ac:dyDescent="0.25">
      <c r="A1133" s="3">
        <v>43658</v>
      </c>
      <c r="B1133" s="2">
        <v>4.6615000000000002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1.5039798742822279E-3</v>
      </c>
      <c r="G1133" s="2">
        <f t="shared" si="160"/>
        <v>3.2986790177465994E-3</v>
      </c>
      <c r="H1133" s="2">
        <f t="shared" si="157"/>
        <v>0.45593398635967614</v>
      </c>
      <c r="I1133" s="2">
        <f t="shared" si="158"/>
        <v>31.315567232527087</v>
      </c>
    </row>
    <row r="1134" spans="1:9" ht="13.5" x14ac:dyDescent="0.25">
      <c r="A1134" s="3">
        <v>43661</v>
      </c>
      <c r="B1134" s="2">
        <v>4.6931000000000003</v>
      </c>
      <c r="C1134" s="2">
        <f t="shared" si="153"/>
        <v>3.1600000000000072E-2</v>
      </c>
      <c r="D1134" s="2">
        <f t="shared" si="154"/>
        <v>3.1600000000000072E-2</v>
      </c>
      <c r="E1134" s="2">
        <f t="shared" si="155"/>
        <v>0</v>
      </c>
      <c r="F1134" s="2">
        <f t="shared" si="160"/>
        <v>3.6536955975477884E-3</v>
      </c>
      <c r="G1134" s="2">
        <f t="shared" si="160"/>
        <v>3.0630590879075566E-3</v>
      </c>
      <c r="H1134" s="2">
        <f t="shared" si="157"/>
        <v>1.1928256989791564</v>
      </c>
      <c r="I1134" s="2">
        <f t="shared" si="158"/>
        <v>54.396740221279877</v>
      </c>
    </row>
    <row r="1135" spans="1:9" ht="13.5" x14ac:dyDescent="0.25">
      <c r="A1135" s="3">
        <v>43662</v>
      </c>
      <c r="B1135" s="2">
        <v>4.6805000000000003</v>
      </c>
      <c r="C1135" s="2">
        <f t="shared" si="153"/>
        <v>-1.2599999999999945E-2</v>
      </c>
      <c r="D1135" s="2">
        <f t="shared" si="154"/>
        <v>0</v>
      </c>
      <c r="E1135" s="2">
        <f t="shared" si="155"/>
        <v>1.2599999999999945E-2</v>
      </c>
      <c r="F1135" s="2">
        <f t="shared" si="160"/>
        <v>3.3927173405800893E-3</v>
      </c>
      <c r="G1135" s="2">
        <f t="shared" si="160"/>
        <v>3.744269153057013E-3</v>
      </c>
      <c r="H1135" s="2">
        <f t="shared" si="157"/>
        <v>0.90610936390886887</v>
      </c>
      <c r="I1135" s="2">
        <f t="shared" si="158"/>
        <v>47.537113088343759</v>
      </c>
    </row>
    <row r="1136" spans="1:9" ht="13.5" x14ac:dyDescent="0.25">
      <c r="A1136" s="3">
        <v>43663</v>
      </c>
      <c r="B1136" s="2">
        <v>4.7121000000000004</v>
      </c>
      <c r="C1136" s="2">
        <f t="shared" si="153"/>
        <v>3.1600000000000072E-2</v>
      </c>
      <c r="D1136" s="2">
        <f t="shared" si="154"/>
        <v>3.1600000000000072E-2</v>
      </c>
      <c r="E1136" s="2">
        <f t="shared" si="155"/>
        <v>0</v>
      </c>
      <c r="F1136" s="2">
        <f t="shared" si="160"/>
        <v>5.4075232448243743E-3</v>
      </c>
      <c r="G1136" s="2">
        <f t="shared" si="160"/>
        <v>3.4768213564100835E-3</v>
      </c>
      <c r="H1136" s="2">
        <f t="shared" si="157"/>
        <v>1.5553066121314312</v>
      </c>
      <c r="I1136" s="2">
        <f t="shared" si="158"/>
        <v>60.865753046915948</v>
      </c>
    </row>
    <row r="1137" spans="1:9" ht="13.5" x14ac:dyDescent="0.25">
      <c r="A1137" s="3">
        <v>43664</v>
      </c>
      <c r="B1137" s="2">
        <v>4.7310999999999996</v>
      </c>
      <c r="C1137" s="2">
        <f t="shared" si="153"/>
        <v>1.899999999999924E-2</v>
      </c>
      <c r="D1137" s="2">
        <f t="shared" si="154"/>
        <v>1.899999999999924E-2</v>
      </c>
      <c r="E1137" s="2">
        <f t="shared" si="155"/>
        <v>0</v>
      </c>
      <c r="F1137" s="2">
        <f t="shared" si="160"/>
        <v>6.3784144416225786E-3</v>
      </c>
      <c r="G1137" s="2">
        <f t="shared" si="160"/>
        <v>3.2284769738093635E-3</v>
      </c>
      <c r="H1137" s="2">
        <f t="shared" si="157"/>
        <v>1.9756728926260614</v>
      </c>
      <c r="I1137" s="2">
        <f t="shared" si="158"/>
        <v>66.394155672215362</v>
      </c>
    </row>
    <row r="1138" spans="1:9" ht="13.5" x14ac:dyDescent="0.25">
      <c r="A1138" s="3">
        <v>43665</v>
      </c>
      <c r="B1138" s="2">
        <v>4.6993999999999998</v>
      </c>
      <c r="C1138" s="2">
        <f t="shared" si="153"/>
        <v>-3.1699999999999839E-2</v>
      </c>
      <c r="D1138" s="2">
        <f t="shared" si="154"/>
        <v>0</v>
      </c>
      <c r="E1138" s="2">
        <f t="shared" si="155"/>
        <v>3.1699999999999839E-2</v>
      </c>
      <c r="F1138" s="2">
        <f t="shared" si="160"/>
        <v>5.9228134100781085E-3</v>
      </c>
      <c r="G1138" s="2">
        <f t="shared" si="160"/>
        <v>5.262157189965826E-3</v>
      </c>
      <c r="H1138" s="2">
        <f t="shared" si="157"/>
        <v>1.125548552858143</v>
      </c>
      <c r="I1138" s="2">
        <f t="shared" si="158"/>
        <v>52.953321218876013</v>
      </c>
    </row>
    <row r="1139" spans="1:9" ht="13.5" x14ac:dyDescent="0.25">
      <c r="A1139" s="3">
        <v>43668</v>
      </c>
      <c r="B1139" s="2">
        <v>4.6931000000000003</v>
      </c>
      <c r="C1139" s="2">
        <f t="shared" si="153"/>
        <v>-6.2999999999995282E-3</v>
      </c>
      <c r="D1139" s="2">
        <f t="shared" si="154"/>
        <v>0</v>
      </c>
      <c r="E1139" s="2">
        <f t="shared" si="155"/>
        <v>6.2999999999995282E-3</v>
      </c>
      <c r="F1139" s="2">
        <f t="shared" si="160"/>
        <v>5.4997553093582433E-3</v>
      </c>
      <c r="G1139" s="2">
        <f t="shared" si="160"/>
        <v>5.3362888192539483E-3</v>
      </c>
      <c r="H1139" s="2">
        <f t="shared" si="157"/>
        <v>1.0306329915117205</v>
      </c>
      <c r="I1139" s="2">
        <f t="shared" si="158"/>
        <v>50.754271984149028</v>
      </c>
    </row>
    <row r="1140" spans="1:9" ht="13.5" x14ac:dyDescent="0.25">
      <c r="A1140" s="3">
        <v>43669</v>
      </c>
      <c r="B1140" s="2">
        <v>4.7058</v>
      </c>
      <c r="C1140" s="2">
        <f t="shared" si="153"/>
        <v>1.2699999999999712E-2</v>
      </c>
      <c r="D1140" s="2">
        <f t="shared" si="154"/>
        <v>1.2699999999999712E-2</v>
      </c>
      <c r="E1140" s="2">
        <f t="shared" si="155"/>
        <v>0</v>
      </c>
      <c r="F1140" s="2">
        <f t="shared" si="160"/>
        <v>6.0140585015469195E-3</v>
      </c>
      <c r="G1140" s="2">
        <f t="shared" si="160"/>
        <v>4.9551253321643814E-3</v>
      </c>
      <c r="H1140" s="2">
        <f t="shared" si="157"/>
        <v>1.2137046186317149</v>
      </c>
      <c r="I1140" s="2">
        <f t="shared" si="158"/>
        <v>54.826854875602258</v>
      </c>
    </row>
    <row r="1141" spans="1:9" ht="13.5" x14ac:dyDescent="0.25">
      <c r="A1141" s="3">
        <v>43670</v>
      </c>
      <c r="B1141" s="2">
        <v>4.6805000000000003</v>
      </c>
      <c r="C1141" s="2">
        <f t="shared" si="153"/>
        <v>-2.5299999999999656E-2</v>
      </c>
      <c r="D1141" s="2">
        <f t="shared" si="154"/>
        <v>0</v>
      </c>
      <c r="E1141" s="2">
        <f t="shared" si="155"/>
        <v>2.5299999999999656E-2</v>
      </c>
      <c r="F1141" s="2">
        <f t="shared" si="160"/>
        <v>5.5844828942935689E-3</v>
      </c>
      <c r="G1141" s="2">
        <f t="shared" si="160"/>
        <v>6.4083306655811868E-3</v>
      </c>
      <c r="H1141" s="2">
        <f t="shared" si="157"/>
        <v>0.87144112651482519</v>
      </c>
      <c r="I1141" s="2">
        <f t="shared" si="158"/>
        <v>46.565243980595071</v>
      </c>
    </row>
    <row r="1142" spans="1:9" ht="13.5" x14ac:dyDescent="0.25">
      <c r="A1142" s="3">
        <v>43672</v>
      </c>
      <c r="B1142" s="2">
        <v>4.6805000000000003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5.1855912589868856E-3</v>
      </c>
      <c r="G1142" s="2">
        <f t="shared" si="160"/>
        <v>5.9505927608968162E-3</v>
      </c>
      <c r="H1142" s="2">
        <f t="shared" si="157"/>
        <v>0.87144112651482519</v>
      </c>
      <c r="I1142" s="2">
        <f t="shared" si="158"/>
        <v>46.565243980595071</v>
      </c>
    </row>
    <row r="1143" spans="1:9" ht="13.5" x14ac:dyDescent="0.25">
      <c r="A1143" s="3">
        <v>43675</v>
      </c>
      <c r="B1143" s="2">
        <v>4.6805000000000003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4.8151918833449648E-3</v>
      </c>
      <c r="G1143" s="2">
        <f t="shared" si="160"/>
        <v>5.5255504208327573E-3</v>
      </c>
      <c r="H1143" s="2">
        <f t="shared" si="157"/>
        <v>0.8714411265148253</v>
      </c>
      <c r="I1143" s="2">
        <f t="shared" si="158"/>
        <v>46.565243980595071</v>
      </c>
    </row>
    <row r="1144" spans="1:9" ht="13.5" x14ac:dyDescent="0.25">
      <c r="A1144" s="3">
        <v>43676</v>
      </c>
      <c r="B1144" s="2">
        <v>4.6805000000000003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4.4712496059631816E-3</v>
      </c>
      <c r="G1144" s="2">
        <f t="shared" si="160"/>
        <v>5.1308682479161314E-3</v>
      </c>
      <c r="H1144" s="2">
        <f t="shared" si="157"/>
        <v>0.8714411265148253</v>
      </c>
      <c r="I1144" s="2">
        <f t="shared" si="158"/>
        <v>46.565243980595071</v>
      </c>
    </row>
    <row r="1145" spans="1:9" ht="13.5" x14ac:dyDescent="0.25">
      <c r="A1145" s="3">
        <v>43677</v>
      </c>
      <c r="B1145" s="2">
        <v>4.6805000000000003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4.1518746341086691E-3</v>
      </c>
      <c r="G1145" s="2">
        <f t="shared" si="160"/>
        <v>4.7643776587792648E-3</v>
      </c>
      <c r="H1145" s="2">
        <f t="shared" si="157"/>
        <v>0.87144112651482541</v>
      </c>
      <c r="I1145" s="2">
        <f t="shared" si="158"/>
        <v>46.565243980595078</v>
      </c>
    </row>
    <row r="1146" spans="1:9" ht="13.5" x14ac:dyDescent="0.25">
      <c r="A1146" s="3">
        <v>43678</v>
      </c>
      <c r="B1146" s="2">
        <v>4.6805000000000003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3.8553121602437645E-3</v>
      </c>
      <c r="G1146" s="2">
        <f t="shared" si="160"/>
        <v>4.4240649688664603E-3</v>
      </c>
      <c r="H1146" s="2">
        <f t="shared" si="157"/>
        <v>0.87144112651482553</v>
      </c>
      <c r="I1146" s="2">
        <f t="shared" si="158"/>
        <v>46.565243980595085</v>
      </c>
    </row>
    <row r="1147" spans="1:9" ht="13.5" x14ac:dyDescent="0.25">
      <c r="A1147" s="3">
        <v>43679</v>
      </c>
      <c r="B1147" s="2">
        <v>4.6234999999999999</v>
      </c>
      <c r="C1147" s="2">
        <f t="shared" si="153"/>
        <v>-5.7000000000000384E-2</v>
      </c>
      <c r="D1147" s="2">
        <f t="shared" si="154"/>
        <v>0</v>
      </c>
      <c r="E1147" s="2">
        <f t="shared" si="155"/>
        <v>5.7000000000000384E-2</v>
      </c>
      <c r="F1147" s="2">
        <f t="shared" si="160"/>
        <v>3.5799327202263526E-3</v>
      </c>
      <c r="G1147" s="2">
        <f t="shared" si="160"/>
        <v>8.1794888996617413E-3</v>
      </c>
      <c r="H1147" s="2">
        <f t="shared" si="157"/>
        <v>0.43767193331289916</v>
      </c>
      <c r="I1147" s="2">
        <f t="shared" si="158"/>
        <v>30.443102015934187</v>
      </c>
    </row>
    <row r="1148" spans="1:9" ht="13.5" x14ac:dyDescent="0.25">
      <c r="A1148" s="3">
        <v>43682</v>
      </c>
      <c r="B1148" s="2">
        <v>4.6234999999999999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3.3242232402101849E-3</v>
      </c>
      <c r="G1148" s="2">
        <f t="shared" si="160"/>
        <v>7.5952396925430456E-3</v>
      </c>
      <c r="H1148" s="2">
        <f t="shared" si="157"/>
        <v>0.43767193331289922</v>
      </c>
      <c r="I1148" s="2">
        <f t="shared" si="158"/>
        <v>30.443102015934187</v>
      </c>
    </row>
    <row r="1149" spans="1:9" ht="13.5" x14ac:dyDescent="0.25">
      <c r="A1149" s="3">
        <v>43683</v>
      </c>
      <c r="B1149" s="2">
        <v>4.6234999999999999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3.0867787230523147E-3</v>
      </c>
      <c r="G1149" s="2">
        <f t="shared" si="161"/>
        <v>7.0527225716471142E-3</v>
      </c>
      <c r="H1149" s="2">
        <f t="shared" si="157"/>
        <v>0.43767193331289922</v>
      </c>
      <c r="I1149" s="2">
        <f t="shared" si="158"/>
        <v>30.443102015934187</v>
      </c>
    </row>
    <row r="1150" spans="1:9" ht="13.5" x14ac:dyDescent="0.25">
      <c r="A1150" s="3">
        <v>43684</v>
      </c>
      <c r="B1150" s="2">
        <v>4.6234999999999999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2.8662945285485779E-3</v>
      </c>
      <c r="G1150" s="2">
        <f t="shared" si="161"/>
        <v>6.5489566736723201E-3</v>
      </c>
      <c r="H1150" s="2">
        <f t="shared" si="157"/>
        <v>0.43767193331289922</v>
      </c>
      <c r="I1150" s="2">
        <f t="shared" si="158"/>
        <v>30.443102015934187</v>
      </c>
    </row>
    <row r="1151" spans="1:9" ht="13.5" x14ac:dyDescent="0.25">
      <c r="A1151" s="3">
        <v>43685</v>
      </c>
      <c r="B1151" s="2">
        <v>4.6234999999999999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2.6615592050808221E-3</v>
      </c>
      <c r="G1151" s="2">
        <f t="shared" si="161"/>
        <v>6.081174054124297E-3</v>
      </c>
      <c r="H1151" s="2">
        <f t="shared" si="157"/>
        <v>0.43767193331289916</v>
      </c>
      <c r="I1151" s="2">
        <f t="shared" si="158"/>
        <v>30.443102015934187</v>
      </c>
    </row>
    <row r="1152" spans="1:9" ht="13.5" x14ac:dyDescent="0.25">
      <c r="A1152" s="3">
        <v>43686</v>
      </c>
      <c r="B1152" s="2">
        <v>4.6234999999999999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2.471447833289335E-3</v>
      </c>
      <c r="G1152" s="2">
        <f t="shared" si="161"/>
        <v>5.6468044788297042E-3</v>
      </c>
      <c r="H1152" s="2">
        <f t="shared" si="157"/>
        <v>0.43767193331289922</v>
      </c>
      <c r="I1152" s="2">
        <f t="shared" si="158"/>
        <v>30.443102015934187</v>
      </c>
    </row>
    <row r="1153" spans="1:9" ht="13.5" x14ac:dyDescent="0.25">
      <c r="A1153" s="3">
        <v>43691</v>
      </c>
      <c r="B1153" s="2">
        <v>4.6234999999999999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2.2949158451972397E-3</v>
      </c>
      <c r="G1153" s="2">
        <f t="shared" si="161"/>
        <v>5.2434613017704398E-3</v>
      </c>
      <c r="H1153" s="2">
        <f t="shared" si="157"/>
        <v>0.43767193331289922</v>
      </c>
      <c r="I1153" s="2">
        <f t="shared" si="158"/>
        <v>30.443102015934187</v>
      </c>
    </row>
    <row r="1154" spans="1:9" ht="13.5" x14ac:dyDescent="0.25">
      <c r="A1154" s="3">
        <v>43692</v>
      </c>
      <c r="B1154" s="2">
        <v>4.6299000000000001</v>
      </c>
      <c r="C1154" s="2">
        <f t="shared" si="153"/>
        <v>6.4000000000001833E-3</v>
      </c>
      <c r="D1154" s="2">
        <f t="shared" si="154"/>
        <v>6.4000000000001833E-3</v>
      </c>
      <c r="E1154" s="2">
        <f t="shared" si="155"/>
        <v>0</v>
      </c>
      <c r="F1154" s="2">
        <f t="shared" si="161"/>
        <v>2.5881361419688785E-3</v>
      </c>
      <c r="G1154" s="2">
        <f t="shared" si="161"/>
        <v>4.8689283516439802E-3</v>
      </c>
      <c r="H1154" s="2">
        <f t="shared" si="157"/>
        <v>0.53156176370822983</v>
      </c>
      <c r="I1154" s="2">
        <f t="shared" si="158"/>
        <v>34.707171222478692</v>
      </c>
    </row>
    <row r="1155" spans="1:9" ht="13.5" x14ac:dyDescent="0.25">
      <c r="A1155" s="3">
        <v>43693</v>
      </c>
      <c r="B1155" s="2">
        <v>4.6361999999999997</v>
      </c>
      <c r="C1155" s="2">
        <f t="shared" ref="C1155:C1218" si="162">B1155-B1154</f>
        <v>6.2999999999995282E-3</v>
      </c>
      <c r="D1155" s="2">
        <f t="shared" ref="D1155:D1218" si="163">IF(C1155&gt;0,C1155,0)</f>
        <v>6.2999999999995282E-3</v>
      </c>
      <c r="E1155" s="2">
        <f t="shared" ref="E1155:E1218" si="164">IF(C1155&lt;0,-C1155,0)</f>
        <v>0</v>
      </c>
      <c r="F1155" s="2">
        <f t="shared" si="161"/>
        <v>2.8532692746853533E-3</v>
      </c>
      <c r="G1155" s="2">
        <f t="shared" si="161"/>
        <v>4.5211477550979812E-3</v>
      </c>
      <c r="H1155" s="2">
        <f t="shared" si="157"/>
        <v>0.63109401179557734</v>
      </c>
      <c r="I1155" s="2">
        <f t="shared" si="158"/>
        <v>38.691455380971107</v>
      </c>
    </row>
    <row r="1156" spans="1:9" ht="13.5" x14ac:dyDescent="0.25">
      <c r="A1156" s="3">
        <v>43696</v>
      </c>
      <c r="B1156" s="2">
        <v>4.6299000000000001</v>
      </c>
      <c r="C1156" s="2">
        <f t="shared" si="162"/>
        <v>-6.2999999999995282E-3</v>
      </c>
      <c r="D1156" s="2">
        <f t="shared" si="163"/>
        <v>0</v>
      </c>
      <c r="E1156" s="2">
        <f t="shared" si="164"/>
        <v>6.2999999999995282E-3</v>
      </c>
      <c r="F1156" s="2">
        <f t="shared" si="161"/>
        <v>2.6494643264935421E-3</v>
      </c>
      <c r="G1156" s="2">
        <f t="shared" si="161"/>
        <v>4.6482086297338059E-3</v>
      </c>
      <c r="H1156" s="2">
        <f t="shared" si="157"/>
        <v>0.56999686062827859</v>
      </c>
      <c r="I1156" s="2">
        <f t="shared" si="158"/>
        <v>36.305605120775738</v>
      </c>
    </row>
    <row r="1157" spans="1:9" ht="13.5" x14ac:dyDescent="0.25">
      <c r="A1157" s="3">
        <v>43697</v>
      </c>
      <c r="B1157" s="2">
        <v>4.6425000000000001</v>
      </c>
      <c r="C1157" s="2">
        <f t="shared" si="162"/>
        <v>1.2599999999999945E-2</v>
      </c>
      <c r="D1157" s="2">
        <f t="shared" si="163"/>
        <v>1.2599999999999945E-2</v>
      </c>
      <c r="E1157" s="2">
        <f t="shared" si="164"/>
        <v>0</v>
      </c>
      <c r="F1157" s="2">
        <f t="shared" si="161"/>
        <v>3.360216874601142E-3</v>
      </c>
      <c r="G1157" s="2">
        <f t="shared" si="161"/>
        <v>4.316193727609963E-3</v>
      </c>
      <c r="H1157" s="2">
        <f t="shared" si="157"/>
        <v>0.77851391449517238</v>
      </c>
      <c r="I1157" s="2">
        <f t="shared" si="158"/>
        <v>43.77328218520865</v>
      </c>
    </row>
    <row r="1158" spans="1:9" ht="13.5" x14ac:dyDescent="0.25">
      <c r="A1158" s="3">
        <v>43698</v>
      </c>
      <c r="B1158" s="2">
        <v>4.6487999999999996</v>
      </c>
      <c r="C1158" s="2">
        <f t="shared" si="162"/>
        <v>6.2999999999995282E-3</v>
      </c>
      <c r="D1158" s="2">
        <f t="shared" si="163"/>
        <v>6.2999999999995282E-3</v>
      </c>
      <c r="E1158" s="2">
        <f t="shared" si="164"/>
        <v>0</v>
      </c>
      <c r="F1158" s="2">
        <f t="shared" si="161"/>
        <v>3.5702013835581694E-3</v>
      </c>
      <c r="G1158" s="2">
        <f t="shared" si="161"/>
        <v>4.0078941756378226E-3</v>
      </c>
      <c r="H1158" s="2">
        <f t="shared" si="157"/>
        <v>0.89079232811579967</v>
      </c>
      <c r="I1158" s="2">
        <f t="shared" si="158"/>
        <v>47.112118812301631</v>
      </c>
    </row>
    <row r="1159" spans="1:9" ht="13.5" x14ac:dyDescent="0.25">
      <c r="A1159" s="3">
        <v>43699</v>
      </c>
      <c r="B1159" s="2">
        <v>4.6551999999999998</v>
      </c>
      <c r="C1159" s="2">
        <f t="shared" si="162"/>
        <v>6.4000000000001833E-3</v>
      </c>
      <c r="D1159" s="2">
        <f t="shared" si="163"/>
        <v>6.4000000000001833E-3</v>
      </c>
      <c r="E1159" s="2">
        <f t="shared" si="164"/>
        <v>0</v>
      </c>
      <c r="F1159" s="2">
        <f t="shared" si="161"/>
        <v>3.7723298561611707E-3</v>
      </c>
      <c r="G1159" s="2">
        <f t="shared" si="161"/>
        <v>3.7216160202351209E-3</v>
      </c>
      <c r="H1159" s="2">
        <f t="shared" si="157"/>
        <v>1.0136268319059003</v>
      </c>
      <c r="I1159" s="2">
        <f t="shared" si="158"/>
        <v>50.338365373613001</v>
      </c>
    </row>
    <row r="1160" spans="1:9" ht="13.5" x14ac:dyDescent="0.25">
      <c r="A1160" s="3">
        <v>43700</v>
      </c>
      <c r="B1160" s="2">
        <v>4.6741000000000001</v>
      </c>
      <c r="C1160" s="2">
        <f t="shared" si="162"/>
        <v>1.8900000000000361E-2</v>
      </c>
      <c r="D1160" s="2">
        <f t="shared" si="163"/>
        <v>1.8900000000000361E-2</v>
      </c>
      <c r="E1160" s="2">
        <f t="shared" si="164"/>
        <v>0</v>
      </c>
      <c r="F1160" s="2">
        <f t="shared" si="161"/>
        <v>4.8528777235782566E-3</v>
      </c>
      <c r="G1160" s="2">
        <f t="shared" si="161"/>
        <v>3.4557863045040411E-3</v>
      </c>
      <c r="H1160" s="2">
        <f t="shared" si="157"/>
        <v>1.4042759869883563</v>
      </c>
      <c r="I1160" s="2">
        <f t="shared" si="158"/>
        <v>58.407437190577284</v>
      </c>
    </row>
    <row r="1161" spans="1:9" ht="13.5" x14ac:dyDescent="0.25">
      <c r="A1161" s="3">
        <v>43703</v>
      </c>
      <c r="B1161" s="2">
        <v>4.6741000000000001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4.5062436004655237E-3</v>
      </c>
      <c r="G1161" s="2">
        <f t="shared" si="161"/>
        <v>3.2089444256108955E-3</v>
      </c>
      <c r="H1161" s="2">
        <f t="shared" si="157"/>
        <v>1.4042759869883561</v>
      </c>
      <c r="I1161" s="2">
        <f t="shared" si="158"/>
        <v>58.407437190577284</v>
      </c>
    </row>
    <row r="1162" spans="1:9" ht="13.5" x14ac:dyDescent="0.25">
      <c r="A1162" s="3">
        <v>43704</v>
      </c>
      <c r="B1162" s="2">
        <v>4.6993999999999998</v>
      </c>
      <c r="C1162" s="2">
        <f t="shared" si="162"/>
        <v>2.5299999999999656E-2</v>
      </c>
      <c r="D1162" s="2">
        <f t="shared" si="163"/>
        <v>2.5299999999999656E-2</v>
      </c>
      <c r="E1162" s="2">
        <f t="shared" si="164"/>
        <v>0</v>
      </c>
      <c r="F1162" s="2">
        <f t="shared" si="161"/>
        <v>5.9915119147179608E-3</v>
      </c>
      <c r="G1162" s="2">
        <f t="shared" si="161"/>
        <v>2.9797341094958316E-3</v>
      </c>
      <c r="H1162" s="2">
        <f t="shared" si="157"/>
        <v>2.0107538775436979</v>
      </c>
      <c r="I1162" s="2">
        <f t="shared" si="158"/>
        <v>66.785727406723709</v>
      </c>
    </row>
    <row r="1163" spans="1:9" ht="13.5" x14ac:dyDescent="0.25">
      <c r="A1163" s="3">
        <v>43705</v>
      </c>
      <c r="B1163" s="2">
        <v>4.8070000000000004</v>
      </c>
      <c r="C1163" s="2">
        <f t="shared" si="162"/>
        <v>0.10760000000000058</v>
      </c>
      <c r="D1163" s="2">
        <f t="shared" si="163"/>
        <v>0.10760000000000058</v>
      </c>
      <c r="E1163" s="2">
        <f t="shared" si="164"/>
        <v>0</v>
      </c>
      <c r="F1163" s="2">
        <f t="shared" si="161"/>
        <v>1.3249261063666719E-2</v>
      </c>
      <c r="G1163" s="2">
        <f t="shared" si="161"/>
        <v>2.766895958817558E-3</v>
      </c>
      <c r="H1163" s="2">
        <f t="shared" si="157"/>
        <v>4.7884926867032735</v>
      </c>
      <c r="I1163" s="2">
        <f t="shared" si="158"/>
        <v>82.724345453573832</v>
      </c>
    </row>
    <row r="1164" spans="1:9" ht="13.5" x14ac:dyDescent="0.25">
      <c r="A1164" s="3">
        <v>43706</v>
      </c>
      <c r="B1164" s="2">
        <v>4.9461000000000004</v>
      </c>
      <c r="C1164" s="2">
        <f t="shared" si="162"/>
        <v>0.1391</v>
      </c>
      <c r="D1164" s="2">
        <f t="shared" si="163"/>
        <v>0.1391</v>
      </c>
      <c r="E1164" s="2">
        <f t="shared" si="164"/>
        <v>0</v>
      </c>
      <c r="F1164" s="2">
        <f t="shared" si="161"/>
        <v>2.2238599559119093E-2</v>
      </c>
      <c r="G1164" s="2">
        <f t="shared" si="161"/>
        <v>2.5692605331877325E-3</v>
      </c>
      <c r="H1164" s="2">
        <f t="shared" si="157"/>
        <v>8.6556420697153751</v>
      </c>
      <c r="I1164" s="2">
        <f t="shared" si="158"/>
        <v>89.643360920176718</v>
      </c>
    </row>
    <row r="1165" spans="1:9" ht="13.5" x14ac:dyDescent="0.25">
      <c r="A1165" s="3">
        <v>43707</v>
      </c>
      <c r="B1165" s="2">
        <v>5.0599999999999996</v>
      </c>
      <c r="C1165" s="2">
        <f t="shared" si="162"/>
        <v>0.11389999999999922</v>
      </c>
      <c r="D1165" s="2">
        <f t="shared" si="163"/>
        <v>0.11389999999999922</v>
      </c>
      <c r="E1165" s="2">
        <f t="shared" si="164"/>
        <v>0</v>
      </c>
      <c r="F1165" s="2">
        <f t="shared" ref="F1165:G1180" si="165">((F1164*13)+D1165)/14</f>
        <v>2.8785842447753389E-2</v>
      </c>
      <c r="G1165" s="2">
        <f t="shared" si="165"/>
        <v>2.3857419236743235E-3</v>
      </c>
      <c r="H1165" s="2">
        <f t="shared" si="157"/>
        <v>12.065782204732271</v>
      </c>
      <c r="I1165" s="2">
        <f t="shared" si="158"/>
        <v>92.346420716872103</v>
      </c>
    </row>
    <row r="1166" spans="1:9" ht="13.5" x14ac:dyDescent="0.25">
      <c r="A1166" s="3">
        <v>43710</v>
      </c>
      <c r="B1166" s="2">
        <v>4.9523999999999999</v>
      </c>
      <c r="C1166" s="2">
        <f t="shared" si="162"/>
        <v>-0.1075999999999997</v>
      </c>
      <c r="D1166" s="2">
        <f t="shared" si="163"/>
        <v>0</v>
      </c>
      <c r="E1166" s="2">
        <f t="shared" si="164"/>
        <v>0.1075999999999997</v>
      </c>
      <c r="F1166" s="2">
        <f t="shared" si="165"/>
        <v>2.672971084434243E-2</v>
      </c>
      <c r="G1166" s="2">
        <f t="shared" si="165"/>
        <v>9.9010460719832789E-3</v>
      </c>
      <c r="H1166" s="2">
        <f t="shared" si="157"/>
        <v>2.6996855332265111</v>
      </c>
      <c r="I1166" s="2">
        <f t="shared" si="158"/>
        <v>72.970675723136509</v>
      </c>
    </row>
    <row r="1167" spans="1:9" ht="13.5" x14ac:dyDescent="0.25">
      <c r="A1167" s="3">
        <v>43711</v>
      </c>
      <c r="B1167" s="2">
        <v>4.9271000000000003</v>
      </c>
      <c r="C1167" s="2">
        <f t="shared" si="162"/>
        <v>-2.5299999999999656E-2</v>
      </c>
      <c r="D1167" s="2">
        <f t="shared" si="163"/>
        <v>0</v>
      </c>
      <c r="E1167" s="2">
        <f t="shared" si="164"/>
        <v>2.5299999999999656E-2</v>
      </c>
      <c r="F1167" s="2">
        <f t="shared" si="165"/>
        <v>2.4820445784032256E-2</v>
      </c>
      <c r="G1167" s="2">
        <f t="shared" si="165"/>
        <v>1.1000971352555877E-2</v>
      </c>
      <c r="H1167" s="2">
        <f t="shared" si="157"/>
        <v>2.2562049285098515</v>
      </c>
      <c r="I1167" s="2">
        <f t="shared" si="158"/>
        <v>69.289402173540921</v>
      </c>
    </row>
    <row r="1168" spans="1:9" ht="13.5" x14ac:dyDescent="0.25">
      <c r="A1168" s="3">
        <v>43712</v>
      </c>
      <c r="B1168" s="2">
        <v>4.9207999999999998</v>
      </c>
      <c r="C1168" s="2">
        <f t="shared" si="162"/>
        <v>-6.3000000000004164E-3</v>
      </c>
      <c r="D1168" s="2">
        <f t="shared" si="163"/>
        <v>0</v>
      </c>
      <c r="E1168" s="2">
        <f t="shared" si="164"/>
        <v>6.3000000000004164E-3</v>
      </c>
      <c r="F1168" s="2">
        <f t="shared" si="165"/>
        <v>2.3047556799458524E-2</v>
      </c>
      <c r="G1168" s="2">
        <f t="shared" si="165"/>
        <v>1.06651876845162E-2</v>
      </c>
      <c r="H1168" s="2">
        <f t="shared" si="157"/>
        <v>2.1610080836101124</v>
      </c>
      <c r="I1168" s="2">
        <f t="shared" si="158"/>
        <v>68.364522533649335</v>
      </c>
    </row>
    <row r="1169" spans="1:9" ht="13.5" x14ac:dyDescent="0.25">
      <c r="A1169" s="3">
        <v>43713</v>
      </c>
      <c r="B1169" s="2">
        <v>4.8701999999999996</v>
      </c>
      <c r="C1169" s="2">
        <f t="shared" si="162"/>
        <v>-5.06000000000002E-2</v>
      </c>
      <c r="D1169" s="2">
        <f t="shared" si="163"/>
        <v>0</v>
      </c>
      <c r="E1169" s="2">
        <f t="shared" si="164"/>
        <v>5.06000000000002E-2</v>
      </c>
      <c r="F1169" s="2">
        <f t="shared" si="165"/>
        <v>2.1401302742354345E-2</v>
      </c>
      <c r="G1169" s="2">
        <f t="shared" si="165"/>
        <v>1.3517674278479342E-2</v>
      </c>
      <c r="H1169" s="2">
        <f t="shared" ref="H1169:H1232" si="166">F1169/G1169</f>
        <v>1.5832089382732089</v>
      </c>
      <c r="I1169" s="2">
        <f t="shared" ref="I1169:I1232" si="167">IF(G1169=0,100,100-(100/(1+H1169)))</f>
        <v>61.288458506632935</v>
      </c>
    </row>
    <row r="1170" spans="1:9" ht="13.5" x14ac:dyDescent="0.25">
      <c r="A1170" s="3">
        <v>43714</v>
      </c>
      <c r="B1170" s="2">
        <v>4.7436999999999996</v>
      </c>
      <c r="C1170" s="2">
        <f t="shared" si="162"/>
        <v>-0.12650000000000006</v>
      </c>
      <c r="D1170" s="2">
        <f t="shared" si="163"/>
        <v>0</v>
      </c>
      <c r="E1170" s="2">
        <f t="shared" si="164"/>
        <v>0.12650000000000006</v>
      </c>
      <c r="F1170" s="2">
        <f t="shared" si="165"/>
        <v>1.9872638260757608E-2</v>
      </c>
      <c r="G1170" s="2">
        <f t="shared" si="165"/>
        <v>2.1587840401445107E-2</v>
      </c>
      <c r="H1170" s="2">
        <f t="shared" si="166"/>
        <v>0.92054776629844448</v>
      </c>
      <c r="I1170" s="2">
        <f t="shared" si="167"/>
        <v>47.931521540474691</v>
      </c>
    </row>
    <row r="1171" spans="1:9" ht="13.5" x14ac:dyDescent="0.25">
      <c r="A1171" s="3">
        <v>43717</v>
      </c>
      <c r="B1171" s="2">
        <v>4.7436999999999996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1.8453164099274919E-2</v>
      </c>
      <c r="G1171" s="2">
        <f t="shared" si="165"/>
        <v>2.0045851801341885E-2</v>
      </c>
      <c r="H1171" s="2">
        <f t="shared" si="166"/>
        <v>0.92054776629844437</v>
      </c>
      <c r="I1171" s="2">
        <f t="shared" si="167"/>
        <v>47.931521540474684</v>
      </c>
    </row>
    <row r="1172" spans="1:9" ht="13.5" x14ac:dyDescent="0.25">
      <c r="A1172" s="3">
        <v>43718</v>
      </c>
      <c r="B1172" s="2">
        <v>4.6805000000000003</v>
      </c>
      <c r="C1172" s="2">
        <f t="shared" si="162"/>
        <v>-6.3199999999999257E-2</v>
      </c>
      <c r="D1172" s="2">
        <f t="shared" si="163"/>
        <v>0</v>
      </c>
      <c r="E1172" s="2">
        <f t="shared" si="164"/>
        <v>6.3199999999999257E-2</v>
      </c>
      <c r="F1172" s="2">
        <f t="shared" si="165"/>
        <v>1.7135080949326711E-2</v>
      </c>
      <c r="G1172" s="2">
        <f t="shared" si="165"/>
        <v>2.312829095838884E-2</v>
      </c>
      <c r="H1172" s="2">
        <f t="shared" si="166"/>
        <v>0.74087103885692263</v>
      </c>
      <c r="I1172" s="2">
        <f t="shared" si="167"/>
        <v>42.55749118230996</v>
      </c>
    </row>
    <row r="1173" spans="1:9" ht="13.5" x14ac:dyDescent="0.25">
      <c r="A1173" s="3">
        <v>43719</v>
      </c>
      <c r="B1173" s="2">
        <v>4.6551999999999998</v>
      </c>
      <c r="C1173" s="2">
        <f t="shared" si="162"/>
        <v>-2.5300000000000544E-2</v>
      </c>
      <c r="D1173" s="2">
        <f t="shared" si="163"/>
        <v>0</v>
      </c>
      <c r="E1173" s="2">
        <f t="shared" si="164"/>
        <v>2.5300000000000544E-2</v>
      </c>
      <c r="F1173" s="2">
        <f t="shared" si="165"/>
        <v>1.5911146595803373E-2</v>
      </c>
      <c r="G1173" s="2">
        <f t="shared" si="165"/>
        <v>2.3283413032789673E-2</v>
      </c>
      <c r="H1173" s="2">
        <f t="shared" si="166"/>
        <v>0.68336830916480973</v>
      </c>
      <c r="I1173" s="2">
        <f t="shared" si="167"/>
        <v>40.595293700393924</v>
      </c>
    </row>
    <row r="1174" spans="1:9" ht="13.5" x14ac:dyDescent="0.25">
      <c r="A1174" s="3">
        <v>43720</v>
      </c>
      <c r="B1174" s="2">
        <v>4.6551999999999998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1.477463612467456E-2</v>
      </c>
      <c r="G1174" s="2">
        <f t="shared" si="165"/>
        <v>2.1620312101876125E-2</v>
      </c>
      <c r="H1174" s="2">
        <f t="shared" si="166"/>
        <v>0.68336830916480962</v>
      </c>
      <c r="I1174" s="2">
        <f t="shared" si="167"/>
        <v>40.595293700393917</v>
      </c>
    </row>
    <row r="1175" spans="1:9" ht="13.5" x14ac:dyDescent="0.25">
      <c r="A1175" s="3">
        <v>43721</v>
      </c>
      <c r="B1175" s="2">
        <v>4.6551999999999998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1.3719304972912091E-2</v>
      </c>
      <c r="G1175" s="2">
        <f t="shared" si="165"/>
        <v>2.0076004094599257E-2</v>
      </c>
      <c r="H1175" s="2">
        <f t="shared" si="166"/>
        <v>0.68336830916480973</v>
      </c>
      <c r="I1175" s="2">
        <f t="shared" si="167"/>
        <v>40.595293700393924</v>
      </c>
    </row>
    <row r="1176" spans="1:9" ht="13.5" x14ac:dyDescent="0.25">
      <c r="A1176" s="3">
        <v>43724</v>
      </c>
      <c r="B1176" s="2">
        <v>4.6551999999999998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1.2739354617704085E-2</v>
      </c>
      <c r="G1176" s="2">
        <f t="shared" si="165"/>
        <v>1.8642003802127882E-2</v>
      </c>
      <c r="H1176" s="2">
        <f t="shared" si="166"/>
        <v>0.68336830916480973</v>
      </c>
      <c r="I1176" s="2">
        <f t="shared" si="167"/>
        <v>40.595293700393924</v>
      </c>
    </row>
    <row r="1177" spans="1:9" ht="13.5" x14ac:dyDescent="0.25">
      <c r="A1177" s="3">
        <v>43725</v>
      </c>
      <c r="B1177" s="2">
        <v>4.6551999999999998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1.1829400716439509E-2</v>
      </c>
      <c r="G1177" s="2">
        <f t="shared" si="165"/>
        <v>1.731043210197589E-2</v>
      </c>
      <c r="H1177" s="2">
        <f t="shared" si="166"/>
        <v>0.68336830916480984</v>
      </c>
      <c r="I1177" s="2">
        <f t="shared" si="167"/>
        <v>40.595293700393931</v>
      </c>
    </row>
    <row r="1178" spans="1:9" ht="13.5" x14ac:dyDescent="0.25">
      <c r="A1178" s="3">
        <v>43726</v>
      </c>
      <c r="B1178" s="2">
        <v>4.7436999999999996</v>
      </c>
      <c r="C1178" s="2">
        <f t="shared" si="162"/>
        <v>8.8499999999999801E-2</v>
      </c>
      <c r="D1178" s="2">
        <f t="shared" si="163"/>
        <v>8.8499999999999801E-2</v>
      </c>
      <c r="E1178" s="2">
        <f t="shared" si="164"/>
        <v>0</v>
      </c>
      <c r="F1178" s="2">
        <f t="shared" si="165"/>
        <v>1.7305872093836671E-2</v>
      </c>
      <c r="G1178" s="2">
        <f t="shared" si="165"/>
        <v>1.607397266612047E-2</v>
      </c>
      <c r="H1178" s="2">
        <f t="shared" si="166"/>
        <v>1.0766393879910414</v>
      </c>
      <c r="I1178" s="2">
        <f t="shared" si="167"/>
        <v>51.84527435129656</v>
      </c>
    </row>
    <row r="1179" spans="1:9" ht="13.5" x14ac:dyDescent="0.25">
      <c r="A1179" s="3">
        <v>43727</v>
      </c>
      <c r="B1179" s="2">
        <v>4.7436999999999996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1.6069738372848339E-2</v>
      </c>
      <c r="G1179" s="2">
        <f t="shared" si="165"/>
        <v>1.4925831761397581E-2</v>
      </c>
      <c r="H1179" s="2">
        <f t="shared" si="166"/>
        <v>1.0766393879910414</v>
      </c>
      <c r="I1179" s="2">
        <f t="shared" si="167"/>
        <v>51.84527435129656</v>
      </c>
    </row>
    <row r="1180" spans="1:9" ht="13.5" x14ac:dyDescent="0.25">
      <c r="A1180" s="3">
        <v>43728</v>
      </c>
      <c r="B1180" s="2">
        <v>4.7436999999999996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1.4921899917644888E-2</v>
      </c>
      <c r="G1180" s="2">
        <f t="shared" si="165"/>
        <v>1.3859700921297752E-2</v>
      </c>
      <c r="H1180" s="2">
        <f t="shared" si="166"/>
        <v>1.0766393879910416</v>
      </c>
      <c r="I1180" s="2">
        <f t="shared" si="167"/>
        <v>51.845274351296574</v>
      </c>
    </row>
    <row r="1181" spans="1:9" ht="13.5" x14ac:dyDescent="0.25">
      <c r="A1181" s="3">
        <v>43731</v>
      </c>
      <c r="B1181" s="2">
        <v>4.7436999999999996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1.3856049923527397E-2</v>
      </c>
      <c r="G1181" s="2">
        <f t="shared" si="168"/>
        <v>1.2869722284062199E-2</v>
      </c>
      <c r="H1181" s="2">
        <f t="shared" si="166"/>
        <v>1.0766393879910416</v>
      </c>
      <c r="I1181" s="2">
        <f t="shared" si="167"/>
        <v>51.845274351296574</v>
      </c>
    </row>
    <row r="1182" spans="1:9" ht="13.5" x14ac:dyDescent="0.25">
      <c r="A1182" s="3">
        <v>43732</v>
      </c>
      <c r="B1182" s="2">
        <v>4.7436999999999996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1.286633207184687E-2</v>
      </c>
      <c r="G1182" s="2">
        <f t="shared" si="168"/>
        <v>1.1950456406629185E-2</v>
      </c>
      <c r="H1182" s="2">
        <f t="shared" si="166"/>
        <v>1.0766393879910419</v>
      </c>
      <c r="I1182" s="2">
        <f t="shared" si="167"/>
        <v>51.845274351296581</v>
      </c>
    </row>
    <row r="1183" spans="1:9" ht="13.5" x14ac:dyDescent="0.25">
      <c r="A1183" s="3">
        <v>43733</v>
      </c>
      <c r="B1183" s="2">
        <v>4.7436999999999996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1.1947308352429237E-2</v>
      </c>
      <c r="G1183" s="2">
        <f t="shared" si="168"/>
        <v>1.1096852377584244E-2</v>
      </c>
      <c r="H1183" s="2">
        <f t="shared" si="166"/>
        <v>1.0766393879910416</v>
      </c>
      <c r="I1183" s="2">
        <f t="shared" si="167"/>
        <v>51.845274351296574</v>
      </c>
    </row>
    <row r="1184" spans="1:9" ht="13.5" x14ac:dyDescent="0.25">
      <c r="A1184" s="3">
        <v>43734</v>
      </c>
      <c r="B1184" s="2">
        <v>4.7121000000000004</v>
      </c>
      <c r="C1184" s="2">
        <f t="shared" si="162"/>
        <v>-3.1599999999999184E-2</v>
      </c>
      <c r="D1184" s="2">
        <f t="shared" si="163"/>
        <v>0</v>
      </c>
      <c r="E1184" s="2">
        <f t="shared" si="164"/>
        <v>3.1599999999999184E-2</v>
      </c>
      <c r="F1184" s="2">
        <f t="shared" si="168"/>
        <v>1.1093929184398579E-2</v>
      </c>
      <c r="G1184" s="2">
        <f t="shared" si="168"/>
        <v>1.2561362922042454E-2</v>
      </c>
      <c r="H1184" s="2">
        <f t="shared" si="166"/>
        <v>0.88317878030027708</v>
      </c>
      <c r="I1184" s="2">
        <f t="shared" si="167"/>
        <v>46.898297152618312</v>
      </c>
    </row>
    <row r="1185" spans="1:9" ht="13.5" x14ac:dyDescent="0.25">
      <c r="A1185" s="3">
        <v>43735</v>
      </c>
      <c r="B1185" s="2">
        <v>4.7436999999999996</v>
      </c>
      <c r="C1185" s="2">
        <f t="shared" si="162"/>
        <v>3.1599999999999184E-2</v>
      </c>
      <c r="D1185" s="2">
        <f t="shared" si="163"/>
        <v>3.1599999999999184E-2</v>
      </c>
      <c r="E1185" s="2">
        <f t="shared" si="164"/>
        <v>0</v>
      </c>
      <c r="F1185" s="2">
        <f t="shared" si="168"/>
        <v>1.2558648528370049E-2</v>
      </c>
      <c r="G1185" s="2">
        <f t="shared" si="168"/>
        <v>1.1664122713325136E-2</v>
      </c>
      <c r="H1185" s="2">
        <f t="shared" si="166"/>
        <v>1.0766903638644854</v>
      </c>
      <c r="I1185" s="2">
        <f t="shared" si="167"/>
        <v>51.846456390392575</v>
      </c>
    </row>
    <row r="1186" spans="1:9" ht="13.5" x14ac:dyDescent="0.25">
      <c r="A1186" s="3">
        <v>43738</v>
      </c>
      <c r="B1186" s="2">
        <v>4.6361999999999997</v>
      </c>
      <c r="C1186" s="2">
        <f t="shared" si="162"/>
        <v>-0.10749999999999993</v>
      </c>
      <c r="D1186" s="2">
        <f t="shared" si="163"/>
        <v>0</v>
      </c>
      <c r="E1186" s="2">
        <f t="shared" si="164"/>
        <v>0.10749999999999993</v>
      </c>
      <c r="F1186" s="2">
        <f t="shared" si="168"/>
        <v>1.1661602204915047E-2</v>
      </c>
      <c r="G1186" s="2">
        <f t="shared" si="168"/>
        <v>1.8509542519516191E-2</v>
      </c>
      <c r="H1186" s="2">
        <f t="shared" si="166"/>
        <v>0.63003189801256432</v>
      </c>
      <c r="I1186" s="2">
        <f t="shared" si="167"/>
        <v>38.651507297540505</v>
      </c>
    </row>
    <row r="1187" spans="1:9" ht="13.5" x14ac:dyDescent="0.25">
      <c r="A1187" s="3">
        <v>43739</v>
      </c>
      <c r="B1187" s="2">
        <v>4.6425000000000001</v>
      </c>
      <c r="C1187" s="2">
        <f t="shared" si="162"/>
        <v>6.3000000000004164E-3</v>
      </c>
      <c r="D1187" s="2">
        <f t="shared" si="163"/>
        <v>6.3000000000004164E-3</v>
      </c>
      <c r="E1187" s="2">
        <f t="shared" si="164"/>
        <v>0</v>
      </c>
      <c r="F1187" s="2">
        <f t="shared" si="168"/>
        <v>1.1278630618849716E-2</v>
      </c>
      <c r="G1187" s="2">
        <f t="shared" si="168"/>
        <v>1.7187432339550748E-2</v>
      </c>
      <c r="H1187" s="2">
        <f t="shared" si="166"/>
        <v>0.65621381926234368</v>
      </c>
      <c r="I1187" s="2">
        <f t="shared" si="167"/>
        <v>39.621322538814034</v>
      </c>
    </row>
    <row r="1188" spans="1:9" ht="13.5" x14ac:dyDescent="0.25">
      <c r="A1188" s="3">
        <v>43740</v>
      </c>
      <c r="B1188" s="2">
        <v>4.6425000000000001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1.0473014146074737E-2</v>
      </c>
      <c r="G1188" s="2">
        <f t="shared" si="168"/>
        <v>1.5959758601011408E-2</v>
      </c>
      <c r="H1188" s="2">
        <f t="shared" si="166"/>
        <v>0.65621381926234379</v>
      </c>
      <c r="I1188" s="2">
        <f t="shared" si="167"/>
        <v>39.621322538814042</v>
      </c>
    </row>
    <row r="1189" spans="1:9" ht="13.5" x14ac:dyDescent="0.25">
      <c r="A1189" s="3">
        <v>43741</v>
      </c>
      <c r="B1189" s="2">
        <v>4.6425000000000001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9.7249417070693987E-3</v>
      </c>
      <c r="G1189" s="2">
        <f t="shared" si="168"/>
        <v>1.4819775843796307E-2</v>
      </c>
      <c r="H1189" s="2">
        <f t="shared" si="166"/>
        <v>0.65621381926234379</v>
      </c>
      <c r="I1189" s="2">
        <f t="shared" si="167"/>
        <v>39.621322538814042</v>
      </c>
    </row>
    <row r="1190" spans="1:9" ht="13.5" x14ac:dyDescent="0.25">
      <c r="A1190" s="3">
        <v>43742</v>
      </c>
      <c r="B1190" s="2">
        <v>4.6551999999999998</v>
      </c>
      <c r="C1190" s="2">
        <f t="shared" si="162"/>
        <v>1.2699999999999712E-2</v>
      </c>
      <c r="D1190" s="2">
        <f t="shared" si="163"/>
        <v>1.2699999999999712E-2</v>
      </c>
      <c r="E1190" s="2">
        <f t="shared" si="164"/>
        <v>0</v>
      </c>
      <c r="F1190" s="2">
        <f t="shared" si="168"/>
        <v>9.9374458708501347E-3</v>
      </c>
      <c r="G1190" s="2">
        <f t="shared" si="168"/>
        <v>1.3761220426382285E-2</v>
      </c>
      <c r="H1190" s="2">
        <f t="shared" si="166"/>
        <v>0.72213405228206273</v>
      </c>
      <c r="I1190" s="2">
        <f t="shared" si="167"/>
        <v>41.932511079792917</v>
      </c>
    </row>
    <row r="1191" spans="1:9" ht="13.5" x14ac:dyDescent="0.25">
      <c r="A1191" s="3">
        <v>43745</v>
      </c>
      <c r="B1191" s="2">
        <v>4.6551999999999998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9.2276283086465544E-3</v>
      </c>
      <c r="G1191" s="2">
        <f t="shared" si="168"/>
        <v>1.2778276110212122E-2</v>
      </c>
      <c r="H1191" s="2">
        <f t="shared" si="166"/>
        <v>0.72213405228206273</v>
      </c>
      <c r="I1191" s="2">
        <f t="shared" si="167"/>
        <v>41.932511079792917</v>
      </c>
    </row>
    <row r="1192" spans="1:9" ht="13.5" x14ac:dyDescent="0.25">
      <c r="A1192" s="3">
        <v>43746</v>
      </c>
      <c r="B1192" s="2">
        <v>4.6551999999999998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8.5685120008860867E-3</v>
      </c>
      <c r="G1192" s="2">
        <f t="shared" si="168"/>
        <v>1.1865542102339827E-2</v>
      </c>
      <c r="H1192" s="2">
        <f t="shared" si="166"/>
        <v>0.72213405228206284</v>
      </c>
      <c r="I1192" s="2">
        <f t="shared" si="167"/>
        <v>41.932511079792917</v>
      </c>
    </row>
    <row r="1193" spans="1:9" ht="13.5" x14ac:dyDescent="0.25">
      <c r="A1193" s="3">
        <v>43747</v>
      </c>
      <c r="B1193" s="2">
        <v>4.6551999999999998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7.9564754293942226E-3</v>
      </c>
      <c r="G1193" s="2">
        <f t="shared" si="168"/>
        <v>1.1018003380744126E-2</v>
      </c>
      <c r="H1193" s="2">
        <f t="shared" si="166"/>
        <v>0.72213405228206273</v>
      </c>
      <c r="I1193" s="2">
        <f t="shared" si="167"/>
        <v>41.932511079792917</v>
      </c>
    </row>
    <row r="1194" spans="1:9" ht="13.5" x14ac:dyDescent="0.25">
      <c r="A1194" s="3">
        <v>43748</v>
      </c>
      <c r="B1194" s="2">
        <v>4.6551999999999998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7.3881557558660637E-3</v>
      </c>
      <c r="G1194" s="2">
        <f t="shared" si="168"/>
        <v>1.0231003139262401E-2</v>
      </c>
      <c r="H1194" s="2">
        <f t="shared" si="166"/>
        <v>0.72213405228206284</v>
      </c>
      <c r="I1194" s="2">
        <f t="shared" si="167"/>
        <v>41.932511079792917</v>
      </c>
    </row>
    <row r="1195" spans="1:9" ht="13.5" x14ac:dyDescent="0.25">
      <c r="A1195" s="3">
        <v>43749</v>
      </c>
      <c r="B1195" s="2">
        <v>4.6741000000000001</v>
      </c>
      <c r="C1195" s="2">
        <f t="shared" si="162"/>
        <v>1.8900000000000361E-2</v>
      </c>
      <c r="D1195" s="2">
        <f t="shared" si="163"/>
        <v>1.8900000000000361E-2</v>
      </c>
      <c r="E1195" s="2">
        <f t="shared" si="164"/>
        <v>0</v>
      </c>
      <c r="F1195" s="2">
        <f t="shared" si="168"/>
        <v>8.2104303447327991E-3</v>
      </c>
      <c r="G1195" s="2">
        <f t="shared" si="168"/>
        <v>9.5002172007436578E-3</v>
      </c>
      <c r="H1195" s="2">
        <f t="shared" si="166"/>
        <v>0.86423606652804774</v>
      </c>
      <c r="I1195" s="2">
        <f t="shared" si="167"/>
        <v>46.358724736915995</v>
      </c>
    </row>
    <row r="1196" spans="1:9" ht="13.5" x14ac:dyDescent="0.25">
      <c r="A1196" s="3">
        <v>43752</v>
      </c>
      <c r="B1196" s="2">
        <v>4.6677999999999997</v>
      </c>
      <c r="C1196" s="2">
        <f t="shared" si="162"/>
        <v>-6.3000000000004164E-3</v>
      </c>
      <c r="D1196" s="2">
        <f t="shared" si="163"/>
        <v>0</v>
      </c>
      <c r="E1196" s="2">
        <f t="shared" si="164"/>
        <v>6.3000000000004164E-3</v>
      </c>
      <c r="F1196" s="2">
        <f t="shared" si="168"/>
        <v>7.6239710343947425E-3</v>
      </c>
      <c r="G1196" s="2">
        <f t="shared" si="168"/>
        <v>9.2716302578334259E-3</v>
      </c>
      <c r="H1196" s="2">
        <f t="shared" si="166"/>
        <v>0.82229023616999752</v>
      </c>
      <c r="I1196" s="2">
        <f t="shared" si="167"/>
        <v>45.123999451275544</v>
      </c>
    </row>
    <row r="1197" spans="1:9" ht="13.5" x14ac:dyDescent="0.25">
      <c r="A1197" s="3">
        <v>43754</v>
      </c>
      <c r="B1197" s="2">
        <v>4.6615000000000002</v>
      </c>
      <c r="C1197" s="2">
        <f t="shared" si="162"/>
        <v>-6.2999999999995282E-3</v>
      </c>
      <c r="D1197" s="2">
        <f t="shared" si="163"/>
        <v>0</v>
      </c>
      <c r="E1197" s="2">
        <f t="shared" si="164"/>
        <v>6.2999999999995282E-3</v>
      </c>
      <c r="F1197" s="2">
        <f t="shared" ref="F1197:G1212" si="169">((F1196*13)+D1197)/14</f>
        <v>7.0794016747951173E-3</v>
      </c>
      <c r="G1197" s="2">
        <f t="shared" si="169"/>
        <v>9.0593709537024336E-3</v>
      </c>
      <c r="H1197" s="2">
        <f t="shared" si="166"/>
        <v>0.78144516997638436</v>
      </c>
      <c r="I1197" s="2">
        <f t="shared" si="167"/>
        <v>43.865799697149448</v>
      </c>
    </row>
    <row r="1198" spans="1:9" ht="13.5" x14ac:dyDescent="0.25">
      <c r="A1198" s="3">
        <v>43755</v>
      </c>
      <c r="B1198" s="2">
        <v>4.6615000000000002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6.5737301265954657E-3</v>
      </c>
      <c r="G1198" s="2">
        <f t="shared" si="169"/>
        <v>8.4122730284379738E-3</v>
      </c>
      <c r="H1198" s="2">
        <f t="shared" si="166"/>
        <v>0.78144516997638436</v>
      </c>
      <c r="I1198" s="2">
        <f t="shared" si="167"/>
        <v>43.865799697149448</v>
      </c>
    </row>
    <row r="1199" spans="1:9" ht="13.5" x14ac:dyDescent="0.25">
      <c r="A1199" s="3">
        <v>43756</v>
      </c>
      <c r="B1199" s="2">
        <v>4.6615000000000002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6.1041779746957899E-3</v>
      </c>
      <c r="G1199" s="2">
        <f t="shared" si="169"/>
        <v>7.8113963835495471E-3</v>
      </c>
      <c r="H1199" s="2">
        <f t="shared" si="166"/>
        <v>0.78144516997638436</v>
      </c>
      <c r="I1199" s="2">
        <f t="shared" si="167"/>
        <v>43.865799697149448</v>
      </c>
    </row>
    <row r="1200" spans="1:9" ht="13.5" x14ac:dyDescent="0.25">
      <c r="A1200" s="3">
        <v>43759</v>
      </c>
      <c r="B1200" s="2">
        <v>4.6805000000000003</v>
      </c>
      <c r="C1200" s="2">
        <f t="shared" si="162"/>
        <v>1.9000000000000128E-2</v>
      </c>
      <c r="D1200" s="2">
        <f t="shared" si="163"/>
        <v>1.9000000000000128E-2</v>
      </c>
      <c r="E1200" s="2">
        <f t="shared" si="164"/>
        <v>0</v>
      </c>
      <c r="F1200" s="2">
        <f t="shared" si="169"/>
        <v>7.0253081193603854E-3</v>
      </c>
      <c r="G1200" s="2">
        <f t="shared" si="169"/>
        <v>7.2534394990102936E-3</v>
      </c>
      <c r="H1200" s="2">
        <f t="shared" si="166"/>
        <v>0.96854852381673051</v>
      </c>
      <c r="I1200" s="2">
        <f t="shared" si="167"/>
        <v>49.201150598962897</v>
      </c>
    </row>
    <row r="1201" spans="1:9" ht="13.5" x14ac:dyDescent="0.25">
      <c r="A1201" s="3">
        <v>43760</v>
      </c>
      <c r="B1201" s="2">
        <v>4.6615000000000002</v>
      </c>
      <c r="C1201" s="2">
        <f t="shared" si="162"/>
        <v>-1.9000000000000128E-2</v>
      </c>
      <c r="D1201" s="2">
        <f t="shared" si="163"/>
        <v>0</v>
      </c>
      <c r="E1201" s="2">
        <f t="shared" si="164"/>
        <v>1.9000000000000128E-2</v>
      </c>
      <c r="F1201" s="2">
        <f t="shared" si="169"/>
        <v>6.5235003965489289E-3</v>
      </c>
      <c r="G1201" s="2">
        <f t="shared" si="169"/>
        <v>8.0924795347952824E-3</v>
      </c>
      <c r="H1201" s="2">
        <f t="shared" si="166"/>
        <v>0.80611886239561004</v>
      </c>
      <c r="I1201" s="2">
        <f t="shared" si="167"/>
        <v>44.632658413543481</v>
      </c>
    </row>
    <row r="1202" spans="1:9" ht="13.5" x14ac:dyDescent="0.25">
      <c r="A1202" s="3">
        <v>43761</v>
      </c>
      <c r="B1202" s="2">
        <v>4.6615000000000002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6.0575360825097192E-3</v>
      </c>
      <c r="G1202" s="2">
        <f t="shared" si="169"/>
        <v>7.5144452823099053E-3</v>
      </c>
      <c r="H1202" s="2">
        <f t="shared" si="166"/>
        <v>0.80611886239561004</v>
      </c>
      <c r="I1202" s="2">
        <f t="shared" si="167"/>
        <v>44.632658413543481</v>
      </c>
    </row>
    <row r="1203" spans="1:9" ht="13.5" x14ac:dyDescent="0.25">
      <c r="A1203" s="3">
        <v>43762</v>
      </c>
      <c r="B1203" s="2">
        <v>4.6805000000000003</v>
      </c>
      <c r="C1203" s="2">
        <f t="shared" si="162"/>
        <v>1.9000000000000128E-2</v>
      </c>
      <c r="D1203" s="2">
        <f t="shared" si="163"/>
        <v>1.9000000000000128E-2</v>
      </c>
      <c r="E1203" s="2">
        <f t="shared" si="164"/>
        <v>0</v>
      </c>
      <c r="F1203" s="2">
        <f t="shared" si="169"/>
        <v>6.9819977909018911E-3</v>
      </c>
      <c r="G1203" s="2">
        <f t="shared" si="169"/>
        <v>6.9776991907163407E-3</v>
      </c>
      <c r="H1203" s="2">
        <f t="shared" si="166"/>
        <v>1.000616048366096</v>
      </c>
      <c r="I1203" s="2">
        <f t="shared" si="167"/>
        <v>50.015396466668335</v>
      </c>
    </row>
    <row r="1204" spans="1:9" ht="13.5" x14ac:dyDescent="0.25">
      <c r="A1204" s="3">
        <v>43763</v>
      </c>
      <c r="B1204" s="2">
        <v>4.6741000000000001</v>
      </c>
      <c r="C1204" s="2">
        <f t="shared" si="162"/>
        <v>-6.4000000000001833E-3</v>
      </c>
      <c r="D1204" s="2">
        <f t="shared" si="163"/>
        <v>0</v>
      </c>
      <c r="E1204" s="2">
        <f t="shared" si="164"/>
        <v>6.4000000000001833E-3</v>
      </c>
      <c r="F1204" s="2">
        <f t="shared" si="169"/>
        <v>6.483283662980328E-3</v>
      </c>
      <c r="G1204" s="2">
        <f t="shared" si="169"/>
        <v>6.9364349628080442E-3</v>
      </c>
      <c r="H1204" s="2">
        <f t="shared" si="166"/>
        <v>0.93467086446316672</v>
      </c>
      <c r="I1204" s="2">
        <f t="shared" si="167"/>
        <v>48.311621456217026</v>
      </c>
    </row>
    <row r="1205" spans="1:9" ht="13.5" x14ac:dyDescent="0.25">
      <c r="A1205" s="3">
        <v>43766</v>
      </c>
      <c r="B1205" s="2">
        <v>4.6805000000000003</v>
      </c>
      <c r="C1205" s="2">
        <f t="shared" si="162"/>
        <v>6.4000000000001833E-3</v>
      </c>
      <c r="D1205" s="2">
        <f t="shared" si="163"/>
        <v>6.4000000000001833E-3</v>
      </c>
      <c r="E1205" s="2">
        <f t="shared" si="164"/>
        <v>0</v>
      </c>
      <c r="F1205" s="2">
        <f t="shared" si="169"/>
        <v>6.4773348299103171E-3</v>
      </c>
      <c r="G1205" s="2">
        <f t="shared" si="169"/>
        <v>6.4409753226074701E-3</v>
      </c>
      <c r="H1205" s="2">
        <f t="shared" si="166"/>
        <v>1.0056450313006522</v>
      </c>
      <c r="I1205" s="2">
        <f t="shared" si="167"/>
        <v>50.140728573913982</v>
      </c>
    </row>
    <row r="1206" spans="1:9" ht="13.5" x14ac:dyDescent="0.25">
      <c r="A1206" s="3">
        <v>43767</v>
      </c>
      <c r="B1206" s="2">
        <v>4.6805000000000003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6.0146680563452947E-3</v>
      </c>
      <c r="G1206" s="2">
        <f t="shared" si="169"/>
        <v>5.9809056567069361E-3</v>
      </c>
      <c r="H1206" s="2">
        <f t="shared" si="166"/>
        <v>1.0056450313006522</v>
      </c>
      <c r="I1206" s="2">
        <f t="shared" si="167"/>
        <v>50.140728573913982</v>
      </c>
    </row>
    <row r="1207" spans="1:9" ht="13.5" x14ac:dyDescent="0.25">
      <c r="A1207" s="3">
        <v>43768</v>
      </c>
      <c r="B1207" s="2">
        <v>4.6805000000000003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5.5850489094634876E-3</v>
      </c>
      <c r="G1207" s="2">
        <f t="shared" si="169"/>
        <v>5.5536981097992974E-3</v>
      </c>
      <c r="H1207" s="2">
        <f t="shared" si="166"/>
        <v>1.0056450313006522</v>
      </c>
      <c r="I1207" s="2">
        <f t="shared" si="167"/>
        <v>50.140728573913982</v>
      </c>
    </row>
    <row r="1208" spans="1:9" ht="13.5" x14ac:dyDescent="0.25">
      <c r="A1208" s="3">
        <v>43769</v>
      </c>
      <c r="B1208" s="2">
        <v>4.6805000000000003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5.1861168445018107E-3</v>
      </c>
      <c r="G1208" s="2">
        <f t="shared" si="169"/>
        <v>5.1570053876707767E-3</v>
      </c>
      <c r="H1208" s="2">
        <f t="shared" si="166"/>
        <v>1.0056450313006522</v>
      </c>
      <c r="I1208" s="2">
        <f t="shared" si="167"/>
        <v>50.140728573913982</v>
      </c>
    </row>
    <row r="1209" spans="1:9" ht="13.5" x14ac:dyDescent="0.25">
      <c r="A1209" s="3">
        <v>43770</v>
      </c>
      <c r="B1209" s="2">
        <v>4.6805000000000003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4.8156799270373954E-3</v>
      </c>
      <c r="G1209" s="2">
        <f t="shared" si="169"/>
        <v>4.7886478599800065E-3</v>
      </c>
      <c r="H1209" s="2">
        <f t="shared" si="166"/>
        <v>1.0056450313006524</v>
      </c>
      <c r="I1209" s="2">
        <f t="shared" si="167"/>
        <v>50.140728573913982</v>
      </c>
    </row>
    <row r="1210" spans="1:9" ht="13.5" x14ac:dyDescent="0.25">
      <c r="A1210" s="3">
        <v>43773</v>
      </c>
      <c r="B1210" s="2">
        <v>4.6805000000000003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4.4717027893918671E-3</v>
      </c>
      <c r="G1210" s="2">
        <f t="shared" si="169"/>
        <v>4.4466015842671491E-3</v>
      </c>
      <c r="H1210" s="2">
        <f t="shared" si="166"/>
        <v>1.0056450313006522</v>
      </c>
      <c r="I1210" s="2">
        <f t="shared" si="167"/>
        <v>50.140728573913982</v>
      </c>
    </row>
    <row r="1211" spans="1:9" ht="13.5" x14ac:dyDescent="0.25">
      <c r="A1211" s="3">
        <v>43774</v>
      </c>
      <c r="B1211" s="2">
        <v>4.6805000000000003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4.1522954472924482E-3</v>
      </c>
      <c r="G1211" s="2">
        <f t="shared" si="169"/>
        <v>4.1289871853909237E-3</v>
      </c>
      <c r="H1211" s="2">
        <f t="shared" si="166"/>
        <v>1.0056450313006524</v>
      </c>
      <c r="I1211" s="2">
        <f t="shared" si="167"/>
        <v>50.140728573913982</v>
      </c>
    </row>
    <row r="1212" spans="1:9" ht="13.5" x14ac:dyDescent="0.25">
      <c r="A1212" s="3">
        <v>43775</v>
      </c>
      <c r="B1212" s="2">
        <v>4.6805000000000003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3.8557029153429875E-3</v>
      </c>
      <c r="G1212" s="2">
        <f t="shared" si="169"/>
        <v>3.8340595292915723E-3</v>
      </c>
      <c r="H1212" s="2">
        <f t="shared" si="166"/>
        <v>1.0056450313006524</v>
      </c>
      <c r="I1212" s="2">
        <f t="shared" si="167"/>
        <v>50.140728573913982</v>
      </c>
    </row>
    <row r="1213" spans="1:9" ht="13.5" x14ac:dyDescent="0.25">
      <c r="A1213" s="3">
        <v>43776</v>
      </c>
      <c r="B1213" s="2">
        <v>4.6805000000000003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3.5802955642470599E-3</v>
      </c>
      <c r="G1213" s="2">
        <f t="shared" si="170"/>
        <v>3.5601981343421742E-3</v>
      </c>
      <c r="H1213" s="2">
        <f t="shared" si="166"/>
        <v>1.0056450313006524</v>
      </c>
      <c r="I1213" s="2">
        <f t="shared" si="167"/>
        <v>50.140728573913982</v>
      </c>
    </row>
    <row r="1214" spans="1:9" ht="13.5" x14ac:dyDescent="0.25">
      <c r="A1214" s="3">
        <v>43777</v>
      </c>
      <c r="B1214" s="2">
        <v>4.8070000000000004</v>
      </c>
      <c r="C1214" s="2">
        <f t="shared" si="162"/>
        <v>0.12650000000000006</v>
      </c>
      <c r="D1214" s="2">
        <f t="shared" si="163"/>
        <v>0.12650000000000006</v>
      </c>
      <c r="E1214" s="2">
        <f t="shared" si="164"/>
        <v>0</v>
      </c>
      <c r="F1214" s="2">
        <f t="shared" si="170"/>
        <v>1.236027445251513E-2</v>
      </c>
      <c r="G1214" s="2">
        <f t="shared" si="170"/>
        <v>3.3058982676034475E-3</v>
      </c>
      <c r="H1214" s="2">
        <f t="shared" si="166"/>
        <v>3.738855056019462</v>
      </c>
      <c r="I1214" s="2">
        <f t="shared" si="167"/>
        <v>78.897856377148216</v>
      </c>
    </row>
    <row r="1215" spans="1:9" ht="13.5" x14ac:dyDescent="0.25">
      <c r="A1215" s="3">
        <v>43780</v>
      </c>
      <c r="B1215" s="2">
        <v>4.8070000000000004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1.1477397705906906E-2</v>
      </c>
      <c r="G1215" s="2">
        <f t="shared" si="170"/>
        <v>3.0697626770603442E-3</v>
      </c>
      <c r="H1215" s="2">
        <f t="shared" si="166"/>
        <v>3.738855056019462</v>
      </c>
      <c r="I1215" s="2">
        <f t="shared" si="167"/>
        <v>78.897856377148216</v>
      </c>
    </row>
    <row r="1216" spans="1:9" ht="13.5" x14ac:dyDescent="0.25">
      <c r="A1216" s="3">
        <v>43781</v>
      </c>
      <c r="B1216" s="2">
        <v>4.8070000000000004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1.0657583584056413E-2</v>
      </c>
      <c r="G1216" s="2">
        <f t="shared" si="170"/>
        <v>2.8504939144131766E-3</v>
      </c>
      <c r="H1216" s="2">
        <f t="shared" si="166"/>
        <v>3.738855056019462</v>
      </c>
      <c r="I1216" s="2">
        <f t="shared" si="167"/>
        <v>78.897856377148216</v>
      </c>
    </row>
    <row r="1217" spans="1:9" ht="13.5" x14ac:dyDescent="0.25">
      <c r="A1217" s="3">
        <v>43782</v>
      </c>
      <c r="B1217" s="2">
        <v>4.8132999999999999</v>
      </c>
      <c r="C1217" s="2">
        <f t="shared" si="162"/>
        <v>6.2999999999995282E-3</v>
      </c>
      <c r="D1217" s="2">
        <f t="shared" si="163"/>
        <v>6.2999999999995282E-3</v>
      </c>
      <c r="E1217" s="2">
        <f t="shared" si="164"/>
        <v>0</v>
      </c>
      <c r="F1217" s="2">
        <f t="shared" si="170"/>
        <v>1.0346327613766635E-2</v>
      </c>
      <c r="G1217" s="2">
        <f t="shared" si="170"/>
        <v>2.6468872062408067E-3</v>
      </c>
      <c r="H1217" s="2">
        <f t="shared" si="166"/>
        <v>3.9088660783777103</v>
      </c>
      <c r="I1217" s="2">
        <f t="shared" si="167"/>
        <v>79.628696647383748</v>
      </c>
    </row>
    <row r="1218" spans="1:9" ht="13.5" x14ac:dyDescent="0.25">
      <c r="A1218" s="3">
        <v>43783</v>
      </c>
      <c r="B1218" s="2">
        <v>4.8196000000000003</v>
      </c>
      <c r="C1218" s="2">
        <f t="shared" si="162"/>
        <v>6.3000000000004164E-3</v>
      </c>
      <c r="D1218" s="2">
        <f t="shared" si="163"/>
        <v>6.3000000000004164E-3</v>
      </c>
      <c r="E1218" s="2">
        <f t="shared" si="164"/>
        <v>0</v>
      </c>
      <c r="F1218" s="2">
        <f t="shared" si="170"/>
        <v>1.0057304212783334E-2</v>
      </c>
      <c r="G1218" s="2">
        <f t="shared" si="170"/>
        <v>2.4578238343664631E-3</v>
      </c>
      <c r="H1218" s="2">
        <f t="shared" si="166"/>
        <v>4.0919548716866192</v>
      </c>
      <c r="I1218" s="2">
        <f t="shared" si="167"/>
        <v>80.361177088186409</v>
      </c>
    </row>
    <row r="1219" spans="1:9" ht="13.5" x14ac:dyDescent="0.25">
      <c r="A1219" s="3">
        <v>43784</v>
      </c>
      <c r="B1219" s="2">
        <v>4.8196000000000003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9.3389253404416676E-3</v>
      </c>
      <c r="G1219" s="2">
        <f t="shared" si="170"/>
        <v>2.282264989054573E-3</v>
      </c>
      <c r="H1219" s="2">
        <f t="shared" si="166"/>
        <v>4.0919548716866183</v>
      </c>
      <c r="I1219" s="2">
        <f t="shared" si="167"/>
        <v>80.361177088186409</v>
      </c>
    </row>
    <row r="1220" spans="1:9" ht="13.5" x14ac:dyDescent="0.25">
      <c r="A1220" s="3">
        <v>43787</v>
      </c>
      <c r="B1220" s="2">
        <v>4.8196000000000003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8.6718592446958336E-3</v>
      </c>
      <c r="G1220" s="2">
        <f t="shared" si="170"/>
        <v>2.1192460612649605E-3</v>
      </c>
      <c r="H1220" s="2">
        <f t="shared" si="166"/>
        <v>4.0919548716866183</v>
      </c>
      <c r="I1220" s="2">
        <f t="shared" si="167"/>
        <v>80.361177088186409</v>
      </c>
    </row>
    <row r="1221" spans="1:9" ht="13.5" x14ac:dyDescent="0.25">
      <c r="A1221" s="3">
        <v>43788</v>
      </c>
      <c r="B1221" s="2">
        <v>4.8196000000000003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8.0524407272175597E-3</v>
      </c>
      <c r="G1221" s="2">
        <f t="shared" si="170"/>
        <v>1.9678713426031775E-3</v>
      </c>
      <c r="H1221" s="2">
        <f t="shared" si="166"/>
        <v>4.0919548716866192</v>
      </c>
      <c r="I1221" s="2">
        <f t="shared" si="167"/>
        <v>80.361177088186409</v>
      </c>
    </row>
    <row r="1222" spans="1:9" ht="13.5" x14ac:dyDescent="0.25">
      <c r="A1222" s="3">
        <v>43789</v>
      </c>
      <c r="B1222" s="2">
        <v>4.7436999999999996</v>
      </c>
      <c r="C1222" s="2">
        <f t="shared" si="171"/>
        <v>-7.5900000000000745E-2</v>
      </c>
      <c r="D1222" s="2">
        <f t="shared" si="172"/>
        <v>0</v>
      </c>
      <c r="E1222" s="2">
        <f t="shared" si="173"/>
        <v>7.5900000000000745E-2</v>
      </c>
      <c r="F1222" s="2">
        <f t="shared" si="170"/>
        <v>7.4772663895591633E-3</v>
      </c>
      <c r="G1222" s="2">
        <f t="shared" si="170"/>
        <v>7.2487376752744326E-3</v>
      </c>
      <c r="H1222" s="2">
        <f t="shared" si="166"/>
        <v>1.0315266912009033</v>
      </c>
      <c r="I1222" s="2">
        <f t="shared" si="167"/>
        <v>50.775935933735298</v>
      </c>
    </row>
    <row r="1223" spans="1:9" ht="13.5" x14ac:dyDescent="0.25">
      <c r="A1223" s="3">
        <v>43790</v>
      </c>
      <c r="B1223" s="2">
        <v>4.6551999999999998</v>
      </c>
      <c r="C1223" s="2">
        <f t="shared" si="171"/>
        <v>-8.8499999999999801E-2</v>
      </c>
      <c r="D1223" s="2">
        <f t="shared" si="172"/>
        <v>0</v>
      </c>
      <c r="E1223" s="2">
        <f t="shared" si="173"/>
        <v>8.8499999999999801E-2</v>
      </c>
      <c r="F1223" s="2">
        <f t="shared" si="170"/>
        <v>6.9431759331620799E-3</v>
      </c>
      <c r="G1223" s="2">
        <f t="shared" si="170"/>
        <v>1.3052399269897671E-2</v>
      </c>
      <c r="H1223" s="2">
        <f t="shared" si="166"/>
        <v>0.53194633335917818</v>
      </c>
      <c r="I1223" s="2">
        <f t="shared" si="167"/>
        <v>34.72356190133317</v>
      </c>
    </row>
    <row r="1224" spans="1:9" ht="13.5" x14ac:dyDescent="0.25">
      <c r="A1224" s="3">
        <v>43791</v>
      </c>
      <c r="B1224" s="2">
        <v>4.6551999999999998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6.4472347950790742E-3</v>
      </c>
      <c r="G1224" s="2">
        <f t="shared" si="170"/>
        <v>1.2120085036333552E-2</v>
      </c>
      <c r="H1224" s="2">
        <f t="shared" si="166"/>
        <v>0.53194633335917818</v>
      </c>
      <c r="I1224" s="2">
        <f t="shared" si="167"/>
        <v>34.72356190133317</v>
      </c>
    </row>
    <row r="1225" spans="1:9" ht="13.5" x14ac:dyDescent="0.25">
      <c r="A1225" s="3">
        <v>43794</v>
      </c>
      <c r="B1225" s="2">
        <v>4.6615000000000002</v>
      </c>
      <c r="C1225" s="2">
        <f t="shared" si="171"/>
        <v>6.3000000000004164E-3</v>
      </c>
      <c r="D1225" s="2">
        <f t="shared" si="172"/>
        <v>6.3000000000004164E-3</v>
      </c>
      <c r="E1225" s="2">
        <f t="shared" si="173"/>
        <v>0</v>
      </c>
      <c r="F1225" s="2">
        <f t="shared" si="170"/>
        <v>6.4367180240020279E-3</v>
      </c>
      <c r="G1225" s="2">
        <f t="shared" si="170"/>
        <v>1.125436467659544E-2</v>
      </c>
      <c r="H1225" s="2">
        <f t="shared" si="166"/>
        <v>0.57193082052759647</v>
      </c>
      <c r="I1225" s="2">
        <f t="shared" si="167"/>
        <v>36.383968878200122</v>
      </c>
    </row>
    <row r="1226" spans="1:9" ht="13.5" x14ac:dyDescent="0.25">
      <c r="A1226" s="3">
        <v>43795</v>
      </c>
      <c r="B1226" s="2">
        <v>4.6361999999999997</v>
      </c>
      <c r="C1226" s="2">
        <f t="shared" si="171"/>
        <v>-2.5300000000000544E-2</v>
      </c>
      <c r="D1226" s="2">
        <f t="shared" si="172"/>
        <v>0</v>
      </c>
      <c r="E1226" s="2">
        <f t="shared" si="173"/>
        <v>2.5300000000000544E-2</v>
      </c>
      <c r="F1226" s="2">
        <f t="shared" si="170"/>
        <v>5.9769524508590261E-3</v>
      </c>
      <c r="G1226" s="2">
        <f t="shared" si="170"/>
        <v>1.2257624342552948E-2</v>
      </c>
      <c r="H1226" s="2">
        <f t="shared" si="166"/>
        <v>0.48761099898532057</v>
      </c>
      <c r="I1226" s="2">
        <f t="shared" si="167"/>
        <v>32.778125418399938</v>
      </c>
    </row>
    <row r="1227" spans="1:9" ht="13.5" x14ac:dyDescent="0.25">
      <c r="A1227" s="3">
        <v>43796</v>
      </c>
      <c r="B1227" s="2">
        <v>4.6234999999999999</v>
      </c>
      <c r="C1227" s="2">
        <f t="shared" si="171"/>
        <v>-1.2699999999999712E-2</v>
      </c>
      <c r="D1227" s="2">
        <f t="shared" si="172"/>
        <v>0</v>
      </c>
      <c r="E1227" s="2">
        <f t="shared" si="173"/>
        <v>1.2699999999999712E-2</v>
      </c>
      <c r="F1227" s="2">
        <f t="shared" si="170"/>
        <v>5.5500272757976676E-3</v>
      </c>
      <c r="G1227" s="2">
        <f t="shared" si="170"/>
        <v>1.2289222603799147E-2</v>
      </c>
      <c r="H1227" s="2">
        <f t="shared" si="166"/>
        <v>0.45161744194314674</v>
      </c>
      <c r="I1227" s="2">
        <f t="shared" si="167"/>
        <v>31.111326503393897</v>
      </c>
    </row>
    <row r="1228" spans="1:9" ht="13.5" x14ac:dyDescent="0.25">
      <c r="A1228" s="3">
        <v>43797</v>
      </c>
      <c r="B1228" s="2">
        <v>4.6805000000000003</v>
      </c>
      <c r="C1228" s="2">
        <f t="shared" si="171"/>
        <v>5.7000000000000384E-2</v>
      </c>
      <c r="D1228" s="2">
        <f t="shared" si="172"/>
        <v>5.7000000000000384E-2</v>
      </c>
      <c r="E1228" s="2">
        <f t="shared" si="173"/>
        <v>0</v>
      </c>
      <c r="F1228" s="2">
        <f t="shared" si="170"/>
        <v>9.2250253275264326E-3</v>
      </c>
      <c r="G1228" s="2">
        <f t="shared" si="170"/>
        <v>1.1411420989242065E-2</v>
      </c>
      <c r="H1228" s="2">
        <f t="shared" si="166"/>
        <v>0.80840285677157808</v>
      </c>
      <c r="I1228" s="2">
        <f t="shared" si="167"/>
        <v>44.702586801635903</v>
      </c>
    </row>
    <row r="1229" spans="1:9" ht="13.5" x14ac:dyDescent="0.25">
      <c r="A1229" s="3">
        <v>43798</v>
      </c>
      <c r="B1229" s="2">
        <v>4.6805000000000003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8.5660949469888292E-3</v>
      </c>
      <c r="G1229" s="2">
        <f t="shared" si="174"/>
        <v>1.0596319490010489E-2</v>
      </c>
      <c r="H1229" s="2">
        <f t="shared" si="166"/>
        <v>0.80840285677157797</v>
      </c>
      <c r="I1229" s="2">
        <f t="shared" si="167"/>
        <v>44.702586801635903</v>
      </c>
    </row>
    <row r="1230" spans="1:9" ht="13.5" x14ac:dyDescent="0.25">
      <c r="A1230" s="3">
        <v>43801</v>
      </c>
      <c r="B1230" s="2">
        <v>4.6425000000000001</v>
      </c>
      <c r="C1230" s="2">
        <f t="shared" si="171"/>
        <v>-3.8000000000000256E-2</v>
      </c>
      <c r="D1230" s="2">
        <f t="shared" si="172"/>
        <v>0</v>
      </c>
      <c r="E1230" s="2">
        <f t="shared" si="173"/>
        <v>3.8000000000000256E-2</v>
      </c>
      <c r="F1230" s="2">
        <f t="shared" si="174"/>
        <v>7.9542310222039132E-3</v>
      </c>
      <c r="G1230" s="2">
        <f t="shared" si="174"/>
        <v>1.2553725240724043E-2</v>
      </c>
      <c r="H1230" s="2">
        <f t="shared" si="166"/>
        <v>0.63361519148121392</v>
      </c>
      <c r="I1230" s="2">
        <f t="shared" si="167"/>
        <v>38.786073659532335</v>
      </c>
    </row>
    <row r="1231" spans="1:9" ht="13.5" x14ac:dyDescent="0.25">
      <c r="A1231" s="3">
        <v>43802</v>
      </c>
      <c r="B1231" s="2">
        <v>4.6551999999999998</v>
      </c>
      <c r="C1231" s="2">
        <f t="shared" si="171"/>
        <v>1.2699999999999712E-2</v>
      </c>
      <c r="D1231" s="2">
        <f t="shared" si="172"/>
        <v>1.2699999999999712E-2</v>
      </c>
      <c r="E1231" s="2">
        <f t="shared" si="173"/>
        <v>0</v>
      </c>
      <c r="F1231" s="2">
        <f t="shared" si="174"/>
        <v>8.2932145206178996E-3</v>
      </c>
      <c r="G1231" s="2">
        <f t="shared" si="174"/>
        <v>1.1657030580672327E-2</v>
      </c>
      <c r="H1231" s="2">
        <f t="shared" si="166"/>
        <v>0.71143456845418884</v>
      </c>
      <c r="I1231" s="2">
        <f t="shared" si="167"/>
        <v>41.569486883554923</v>
      </c>
    </row>
    <row r="1232" spans="1:9" ht="13.5" x14ac:dyDescent="0.25">
      <c r="A1232" s="3">
        <v>43803</v>
      </c>
      <c r="B1232" s="2">
        <v>4.6551999999999998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7.7008420548594783E-3</v>
      </c>
      <c r="G1232" s="2">
        <f t="shared" si="174"/>
        <v>1.0824385539195732E-2</v>
      </c>
      <c r="H1232" s="2">
        <f t="shared" si="166"/>
        <v>0.71143456845418884</v>
      </c>
      <c r="I1232" s="2">
        <f t="shared" si="167"/>
        <v>41.569486883554923</v>
      </c>
    </row>
    <row r="1233" spans="1:9" ht="13.5" x14ac:dyDescent="0.25">
      <c r="A1233" s="3">
        <v>43804</v>
      </c>
      <c r="B1233" s="2">
        <v>4.6867999999999999</v>
      </c>
      <c r="C1233" s="2">
        <f t="shared" si="171"/>
        <v>3.1600000000000072E-2</v>
      </c>
      <c r="D1233" s="2">
        <f t="shared" si="172"/>
        <v>3.1600000000000072E-2</v>
      </c>
      <c r="E1233" s="2">
        <f t="shared" si="173"/>
        <v>0</v>
      </c>
      <c r="F1233" s="2">
        <f t="shared" si="174"/>
        <v>9.4079247652266631E-3</v>
      </c>
      <c r="G1233" s="2">
        <f t="shared" si="174"/>
        <v>1.0051215143538893E-2</v>
      </c>
      <c r="H1233" s="2">
        <f t="shared" ref="H1233:H1296" si="175">F1233/G1233</f>
        <v>0.93599874551230267</v>
      </c>
      <c r="I1233" s="2">
        <f t="shared" ref="I1233:I1296" si="176">IF(G1233=0,100,100-(100/(1+H1233)))</f>
        <v>48.347073967995748</v>
      </c>
    </row>
    <row r="1234" spans="1:9" ht="13.5" x14ac:dyDescent="0.25">
      <c r="A1234" s="3">
        <v>43805</v>
      </c>
      <c r="B1234" s="2">
        <v>4.7880000000000003</v>
      </c>
      <c r="C1234" s="2">
        <f t="shared" si="171"/>
        <v>0.1012000000000004</v>
      </c>
      <c r="D1234" s="2">
        <f t="shared" si="172"/>
        <v>0.1012000000000004</v>
      </c>
      <c r="E1234" s="2">
        <f t="shared" si="173"/>
        <v>0</v>
      </c>
      <c r="F1234" s="2">
        <f t="shared" si="174"/>
        <v>1.5964501567710503E-2</v>
      </c>
      <c r="G1234" s="2">
        <f t="shared" si="174"/>
        <v>9.3332712047146851E-3</v>
      </c>
      <c r="H1234" s="2">
        <f t="shared" si="175"/>
        <v>1.7104936969629752</v>
      </c>
      <c r="I1234" s="2">
        <f t="shared" si="176"/>
        <v>63.106352133544185</v>
      </c>
    </row>
    <row r="1235" spans="1:9" ht="13.5" x14ac:dyDescent="0.25">
      <c r="A1235" s="3">
        <v>43808</v>
      </c>
      <c r="B1235" s="2">
        <v>4.7880000000000003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1.4824180027159753E-2</v>
      </c>
      <c r="G1235" s="2">
        <f t="shared" si="174"/>
        <v>8.6666089758064939E-3</v>
      </c>
      <c r="H1235" s="2">
        <f t="shared" si="175"/>
        <v>1.7104936969629752</v>
      </c>
      <c r="I1235" s="2">
        <f t="shared" si="176"/>
        <v>63.106352133544185</v>
      </c>
    </row>
    <row r="1236" spans="1:9" ht="13.5" x14ac:dyDescent="0.25">
      <c r="A1236" s="3">
        <v>43809</v>
      </c>
      <c r="B1236" s="2">
        <v>4.7880000000000003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1.376531002521977E-2</v>
      </c>
      <c r="G1236" s="2">
        <f t="shared" si="174"/>
        <v>8.0475654775346017E-3</v>
      </c>
      <c r="H1236" s="2">
        <f t="shared" si="175"/>
        <v>1.7104936969629749</v>
      </c>
      <c r="I1236" s="2">
        <f t="shared" si="176"/>
        <v>63.106352133544185</v>
      </c>
    </row>
    <row r="1237" spans="1:9" ht="13.5" x14ac:dyDescent="0.25">
      <c r="A1237" s="3">
        <v>43810</v>
      </c>
      <c r="B1237" s="2">
        <v>4.7121000000000004</v>
      </c>
      <c r="C1237" s="2">
        <f t="shared" si="171"/>
        <v>-7.5899999999999856E-2</v>
      </c>
      <c r="D1237" s="2">
        <f t="shared" si="172"/>
        <v>0</v>
      </c>
      <c r="E1237" s="2">
        <f t="shared" si="173"/>
        <v>7.5899999999999856E-2</v>
      </c>
      <c r="F1237" s="2">
        <f t="shared" si="174"/>
        <v>1.2782073594846928E-2</v>
      </c>
      <c r="G1237" s="2">
        <f t="shared" si="174"/>
        <v>1.2894167943424977E-2</v>
      </c>
      <c r="H1237" s="2">
        <f t="shared" si="175"/>
        <v>0.99130658534386407</v>
      </c>
      <c r="I1237" s="2">
        <f t="shared" si="176"/>
        <v>49.781715816134991</v>
      </c>
    </row>
    <row r="1238" spans="1:9" ht="13.5" x14ac:dyDescent="0.25">
      <c r="A1238" s="3">
        <v>43811</v>
      </c>
      <c r="B1238" s="2">
        <v>4.7183999999999999</v>
      </c>
      <c r="C1238" s="2">
        <f t="shared" si="171"/>
        <v>6.2999999999995282E-3</v>
      </c>
      <c r="D1238" s="2">
        <f t="shared" si="172"/>
        <v>6.2999999999995282E-3</v>
      </c>
      <c r="E1238" s="2">
        <f t="shared" si="173"/>
        <v>0</v>
      </c>
      <c r="F1238" s="2">
        <f t="shared" si="174"/>
        <v>1.2319068338072114E-2</v>
      </c>
      <c r="G1238" s="2">
        <f t="shared" si="174"/>
        <v>1.1973155947466049E-2</v>
      </c>
      <c r="H1238" s="2">
        <f t="shared" si="175"/>
        <v>1.0288906610858328</v>
      </c>
      <c r="I1238" s="2">
        <f t="shared" si="176"/>
        <v>50.71198171591886</v>
      </c>
    </row>
    <row r="1239" spans="1:9" ht="13.5" x14ac:dyDescent="0.25">
      <c r="A1239" s="3">
        <v>43812</v>
      </c>
      <c r="B1239" s="2">
        <v>4.7121000000000004</v>
      </c>
      <c r="C1239" s="2">
        <f t="shared" si="171"/>
        <v>-6.2999999999995282E-3</v>
      </c>
      <c r="D1239" s="2">
        <f t="shared" si="172"/>
        <v>0</v>
      </c>
      <c r="E1239" s="2">
        <f t="shared" si="173"/>
        <v>6.2999999999995282E-3</v>
      </c>
      <c r="F1239" s="2">
        <f t="shared" si="174"/>
        <v>1.1439134885352678E-2</v>
      </c>
      <c r="G1239" s="2">
        <f t="shared" si="174"/>
        <v>1.1567930522647013E-2</v>
      </c>
      <c r="H1239" s="2">
        <f t="shared" si="175"/>
        <v>0.98886614705697051</v>
      </c>
      <c r="I1239" s="2">
        <f t="shared" si="176"/>
        <v>49.720095468478235</v>
      </c>
    </row>
    <row r="1240" spans="1:9" ht="13.5" x14ac:dyDescent="0.25">
      <c r="A1240" s="3">
        <v>43815</v>
      </c>
      <c r="B1240" s="2">
        <v>4.7121000000000004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1.0622053822113202E-2</v>
      </c>
      <c r="G1240" s="2">
        <f t="shared" si="174"/>
        <v>1.074164977102937E-2</v>
      </c>
      <c r="H1240" s="2">
        <f t="shared" si="175"/>
        <v>0.9888661470569704</v>
      </c>
      <c r="I1240" s="2">
        <f t="shared" si="176"/>
        <v>49.720095468478235</v>
      </c>
    </row>
    <row r="1241" spans="1:9" ht="13.5" x14ac:dyDescent="0.25">
      <c r="A1241" s="3">
        <v>43816</v>
      </c>
      <c r="B1241" s="2">
        <v>4.6931000000000003</v>
      </c>
      <c r="C1241" s="2">
        <f t="shared" si="171"/>
        <v>-1.9000000000000128E-2</v>
      </c>
      <c r="D1241" s="2">
        <f t="shared" si="172"/>
        <v>0</v>
      </c>
      <c r="E1241" s="2">
        <f t="shared" si="173"/>
        <v>1.9000000000000128E-2</v>
      </c>
      <c r="F1241" s="2">
        <f t="shared" si="174"/>
        <v>9.8633356919622574E-3</v>
      </c>
      <c r="G1241" s="2">
        <f t="shared" si="174"/>
        <v>1.1331531930241567E-2</v>
      </c>
      <c r="H1241" s="2">
        <f t="shared" si="175"/>
        <v>0.87043267871301755</v>
      </c>
      <c r="I1241" s="2">
        <f t="shared" si="176"/>
        <v>46.53643451695536</v>
      </c>
    </row>
    <row r="1242" spans="1:9" ht="13.5" x14ac:dyDescent="0.25">
      <c r="A1242" s="3">
        <v>43817</v>
      </c>
      <c r="B1242" s="2">
        <v>4.6993999999999998</v>
      </c>
      <c r="C1242" s="2">
        <f t="shared" si="171"/>
        <v>6.2999999999995282E-3</v>
      </c>
      <c r="D1242" s="2">
        <f t="shared" si="172"/>
        <v>6.2999999999995282E-3</v>
      </c>
      <c r="E1242" s="2">
        <f t="shared" si="173"/>
        <v>0</v>
      </c>
      <c r="F1242" s="2">
        <f t="shared" si="174"/>
        <v>9.6088117139649203E-3</v>
      </c>
      <c r="G1242" s="2">
        <f t="shared" si="174"/>
        <v>1.052213679236717E-2</v>
      </c>
      <c r="H1242" s="2">
        <f t="shared" si="175"/>
        <v>0.91319965740563436</v>
      </c>
      <c r="I1242" s="2">
        <f t="shared" si="176"/>
        <v>47.731539877231896</v>
      </c>
    </row>
    <row r="1243" spans="1:9" ht="13.5" x14ac:dyDescent="0.25">
      <c r="A1243" s="3">
        <v>43818</v>
      </c>
      <c r="B1243" s="2">
        <v>4.6993999999999998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8.9224680201102826E-3</v>
      </c>
      <c r="G1243" s="2">
        <f t="shared" si="174"/>
        <v>9.7705555929123722E-3</v>
      </c>
      <c r="H1243" s="2">
        <f t="shared" si="175"/>
        <v>0.91319965740563436</v>
      </c>
      <c r="I1243" s="2">
        <f t="shared" si="176"/>
        <v>47.731539877231896</v>
      </c>
    </row>
    <row r="1244" spans="1:9" ht="13.5" x14ac:dyDescent="0.25">
      <c r="A1244" s="3">
        <v>43819</v>
      </c>
      <c r="B1244" s="2">
        <v>4.6993999999999998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8.2851488758166909E-3</v>
      </c>
      <c r="G1244" s="2">
        <f t="shared" si="174"/>
        <v>9.072658764847202E-3</v>
      </c>
      <c r="H1244" s="2">
        <f t="shared" si="175"/>
        <v>0.91319965740563436</v>
      </c>
      <c r="I1244" s="2">
        <f t="shared" si="176"/>
        <v>47.731539877231896</v>
      </c>
    </row>
    <row r="1245" spans="1:9" ht="13.5" x14ac:dyDescent="0.25">
      <c r="A1245" s="3">
        <v>43822</v>
      </c>
      <c r="B1245" s="2">
        <v>4.6993999999999998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7.6933525275440706E-3</v>
      </c>
      <c r="G1245" s="2">
        <f t="shared" si="177"/>
        <v>8.4246117102152584E-3</v>
      </c>
      <c r="H1245" s="2">
        <f t="shared" si="175"/>
        <v>0.91319965740563447</v>
      </c>
      <c r="I1245" s="2">
        <f t="shared" si="176"/>
        <v>47.731539877231896</v>
      </c>
    </row>
    <row r="1246" spans="1:9" ht="13.5" x14ac:dyDescent="0.25">
      <c r="A1246" s="3">
        <v>43823</v>
      </c>
      <c r="B1246" s="2">
        <v>4.6993999999999998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7.1438273470052086E-3</v>
      </c>
      <c r="G1246" s="2">
        <f t="shared" si="177"/>
        <v>7.8228537309141689E-3</v>
      </c>
      <c r="H1246" s="2">
        <f t="shared" si="175"/>
        <v>0.91319965740563447</v>
      </c>
      <c r="I1246" s="2">
        <f t="shared" si="176"/>
        <v>47.731539877231896</v>
      </c>
    </row>
    <row r="1247" spans="1:9" ht="13.5" x14ac:dyDescent="0.25">
      <c r="A1247" s="3">
        <v>43824</v>
      </c>
      <c r="B1247" s="2">
        <v>4.7436999999999996</v>
      </c>
      <c r="C1247" s="2">
        <f t="shared" si="171"/>
        <v>4.4299999999999784E-2</v>
      </c>
      <c r="D1247" s="2">
        <f t="shared" si="172"/>
        <v>4.4299999999999784E-2</v>
      </c>
      <c r="E1247" s="2">
        <f t="shared" si="173"/>
        <v>0</v>
      </c>
      <c r="F1247" s="2">
        <f t="shared" si="177"/>
        <v>9.7978396793619634E-3</v>
      </c>
      <c r="G1247" s="2">
        <f t="shared" si="177"/>
        <v>7.2640784644203002E-3</v>
      </c>
      <c r="H1247" s="2">
        <f t="shared" si="175"/>
        <v>1.34880697219229</v>
      </c>
      <c r="I1247" s="2">
        <f t="shared" si="176"/>
        <v>57.425194499204132</v>
      </c>
    </row>
    <row r="1248" spans="1:9" ht="13.5" x14ac:dyDescent="0.25">
      <c r="A1248" s="3">
        <v>43825</v>
      </c>
      <c r="B1248" s="2">
        <v>4.7564000000000002</v>
      </c>
      <c r="C1248" s="2">
        <f t="shared" si="171"/>
        <v>1.27000000000006E-2</v>
      </c>
      <c r="D1248" s="2">
        <f t="shared" si="172"/>
        <v>1.27000000000006E-2</v>
      </c>
      <c r="E1248" s="2">
        <f t="shared" si="173"/>
        <v>0</v>
      </c>
      <c r="F1248" s="2">
        <f t="shared" si="177"/>
        <v>1.0005136845121864E-2</v>
      </c>
      <c r="G1248" s="2">
        <f t="shared" si="177"/>
        <v>6.7452157169617067E-3</v>
      </c>
      <c r="H1248" s="2">
        <f t="shared" si="175"/>
        <v>1.4832938285372652</v>
      </c>
      <c r="I1248" s="2">
        <f t="shared" si="176"/>
        <v>59.730903024511193</v>
      </c>
    </row>
    <row r="1249" spans="1:9" ht="13.5" x14ac:dyDescent="0.25">
      <c r="A1249" s="3">
        <v>43826</v>
      </c>
      <c r="B1249" s="2">
        <v>4.8070000000000004</v>
      </c>
      <c r="C1249" s="2">
        <f t="shared" si="171"/>
        <v>5.06000000000002E-2</v>
      </c>
      <c r="D1249" s="2">
        <f t="shared" si="172"/>
        <v>5.06000000000002E-2</v>
      </c>
      <c r="E1249" s="2">
        <f t="shared" si="173"/>
        <v>0</v>
      </c>
      <c r="F1249" s="2">
        <f t="shared" si="177"/>
        <v>1.2904769927613174E-2</v>
      </c>
      <c r="G1249" s="2">
        <f t="shared" si="177"/>
        <v>6.2634145943215851E-3</v>
      </c>
      <c r="H1249" s="2">
        <f t="shared" si="175"/>
        <v>2.0603410062161052</v>
      </c>
      <c r="I1249" s="2">
        <f t="shared" si="176"/>
        <v>67.32390286021004</v>
      </c>
    </row>
    <row r="1250" spans="1:9" ht="13.5" x14ac:dyDescent="0.25">
      <c r="A1250" s="3">
        <v>43829</v>
      </c>
      <c r="B1250" s="2">
        <v>4.9335000000000004</v>
      </c>
      <c r="C1250" s="2">
        <f t="shared" si="171"/>
        <v>0.12650000000000006</v>
      </c>
      <c r="D1250" s="2">
        <f t="shared" si="172"/>
        <v>0.12650000000000006</v>
      </c>
      <c r="E1250" s="2">
        <f t="shared" si="173"/>
        <v>0</v>
      </c>
      <c r="F1250" s="2">
        <f t="shared" si="177"/>
        <v>2.1018714932783667E-2</v>
      </c>
      <c r="G1250" s="2">
        <f t="shared" si="177"/>
        <v>5.8160278375843288E-3</v>
      </c>
      <c r="H1250" s="2">
        <f t="shared" si="175"/>
        <v>3.6139295615052855</v>
      </c>
      <c r="I1250" s="2">
        <f t="shared" si="176"/>
        <v>78.326500509605694</v>
      </c>
    </row>
    <row r="1251" spans="1:9" ht="13.5" x14ac:dyDescent="0.25">
      <c r="A1251" s="3">
        <v>43830</v>
      </c>
      <c r="B1251" s="2">
        <v>4.9335000000000004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1.9517378151870549E-2</v>
      </c>
      <c r="G1251" s="2">
        <f t="shared" si="177"/>
        <v>5.4005972777568774E-3</v>
      </c>
      <c r="H1251" s="2">
        <f t="shared" si="175"/>
        <v>3.6139295615052851</v>
      </c>
      <c r="I1251" s="2">
        <f t="shared" si="176"/>
        <v>78.326500509605694</v>
      </c>
    </row>
    <row r="1252" spans="1:9" ht="13.5" x14ac:dyDescent="0.25">
      <c r="A1252" s="3">
        <v>43832</v>
      </c>
      <c r="B1252" s="2">
        <v>4.7880000000000003</v>
      </c>
      <c r="C1252" s="2">
        <f t="shared" si="171"/>
        <v>-0.14550000000000018</v>
      </c>
      <c r="D1252" s="2">
        <f t="shared" si="172"/>
        <v>0</v>
      </c>
      <c r="E1252" s="2">
        <f t="shared" si="173"/>
        <v>0.14550000000000018</v>
      </c>
      <c r="F1252" s="2">
        <f t="shared" si="177"/>
        <v>1.8123279712451226E-2</v>
      </c>
      <c r="G1252" s="2">
        <f t="shared" si="177"/>
        <v>1.5407697472202829E-2</v>
      </c>
      <c r="H1252" s="2">
        <f t="shared" si="175"/>
        <v>1.1762484138300096</v>
      </c>
      <c r="I1252" s="2">
        <f t="shared" si="176"/>
        <v>54.049363406997905</v>
      </c>
    </row>
    <row r="1253" spans="1:9" ht="13.5" x14ac:dyDescent="0.25">
      <c r="A1253" s="3">
        <v>43833</v>
      </c>
      <c r="B1253" s="2">
        <v>4.6425000000000001</v>
      </c>
      <c r="C1253" s="2">
        <f t="shared" si="171"/>
        <v>-0.14550000000000018</v>
      </c>
      <c r="D1253" s="2">
        <f t="shared" si="172"/>
        <v>0</v>
      </c>
      <c r="E1253" s="2">
        <f t="shared" si="173"/>
        <v>0.14550000000000018</v>
      </c>
      <c r="F1253" s="2">
        <f t="shared" si="177"/>
        <v>1.6828759732990424E-2</v>
      </c>
      <c r="G1253" s="2">
        <f t="shared" si="177"/>
        <v>2.4700004795616928E-2</v>
      </c>
      <c r="H1253" s="2">
        <f t="shared" si="175"/>
        <v>0.68132617269680551</v>
      </c>
      <c r="I1253" s="2">
        <f t="shared" si="176"/>
        <v>40.523140825433963</v>
      </c>
    </row>
    <row r="1254" spans="1:9" ht="13.5" x14ac:dyDescent="0.25">
      <c r="A1254" s="3">
        <v>43836</v>
      </c>
      <c r="B1254" s="2">
        <v>4.6172000000000004</v>
      </c>
      <c r="C1254" s="2">
        <f t="shared" si="171"/>
        <v>-2.5299999999999656E-2</v>
      </c>
      <c r="D1254" s="2">
        <f t="shared" si="172"/>
        <v>0</v>
      </c>
      <c r="E1254" s="2">
        <f t="shared" si="173"/>
        <v>2.5299999999999656E-2</v>
      </c>
      <c r="F1254" s="2">
        <f t="shared" si="177"/>
        <v>1.5626705466348249E-2</v>
      </c>
      <c r="G1254" s="2">
        <f t="shared" si="177"/>
        <v>2.474286159592998E-2</v>
      </c>
      <c r="H1254" s="2">
        <f t="shared" si="175"/>
        <v>0.63156419502094807</v>
      </c>
      <c r="I1254" s="2">
        <f t="shared" si="176"/>
        <v>38.709123241873989</v>
      </c>
    </row>
    <row r="1255" spans="1:9" ht="13.5" x14ac:dyDescent="0.25">
      <c r="A1255" s="3">
        <v>43837</v>
      </c>
      <c r="B1255" s="2">
        <v>4.6172000000000004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1.4510512218751947E-2</v>
      </c>
      <c r="G1255" s="2">
        <f t="shared" si="177"/>
        <v>2.2975514339077841E-2</v>
      </c>
      <c r="H1255" s="2">
        <f t="shared" si="175"/>
        <v>0.63156419502094807</v>
      </c>
      <c r="I1255" s="2">
        <f t="shared" si="176"/>
        <v>38.709123241873989</v>
      </c>
    </row>
    <row r="1256" spans="1:9" ht="13.5" x14ac:dyDescent="0.25">
      <c r="A1256" s="3">
        <v>43838</v>
      </c>
      <c r="B1256" s="2">
        <v>4.6172000000000004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1.3474047060269665E-2</v>
      </c>
      <c r="G1256" s="2">
        <f t="shared" si="177"/>
        <v>2.1334406172000855E-2</v>
      </c>
      <c r="H1256" s="2">
        <f t="shared" si="175"/>
        <v>0.63156419502094807</v>
      </c>
      <c r="I1256" s="2">
        <f t="shared" si="176"/>
        <v>38.709123241873989</v>
      </c>
    </row>
    <row r="1257" spans="1:9" ht="13.5" x14ac:dyDescent="0.25">
      <c r="A1257" s="3">
        <v>43839</v>
      </c>
      <c r="B1257" s="2">
        <v>4.5540000000000003</v>
      </c>
      <c r="C1257" s="2">
        <f t="shared" si="171"/>
        <v>-6.3200000000000145E-2</v>
      </c>
      <c r="D1257" s="2">
        <f t="shared" si="172"/>
        <v>0</v>
      </c>
      <c r="E1257" s="2">
        <f t="shared" si="173"/>
        <v>6.3200000000000145E-2</v>
      </c>
      <c r="F1257" s="2">
        <f t="shared" si="177"/>
        <v>1.2511615127393261E-2</v>
      </c>
      <c r="G1257" s="2">
        <f t="shared" si="177"/>
        <v>2.4324805731143661E-2</v>
      </c>
      <c r="H1257" s="2">
        <f t="shared" si="175"/>
        <v>0.51435621997072423</v>
      </c>
      <c r="I1257" s="2">
        <f t="shared" si="176"/>
        <v>33.965338748413359</v>
      </c>
    </row>
    <row r="1258" spans="1:9" ht="13.5" x14ac:dyDescent="0.25">
      <c r="A1258" s="3">
        <v>43840</v>
      </c>
      <c r="B1258" s="2">
        <v>4.6109</v>
      </c>
      <c r="C1258" s="2">
        <f t="shared" si="171"/>
        <v>5.6899999999999729E-2</v>
      </c>
      <c r="D1258" s="2">
        <f t="shared" si="172"/>
        <v>5.6899999999999729E-2</v>
      </c>
      <c r="E1258" s="2">
        <f t="shared" si="173"/>
        <v>0</v>
      </c>
      <c r="F1258" s="2">
        <f t="shared" si="177"/>
        <v>1.5682214046865154E-2</v>
      </c>
      <c r="G1258" s="2">
        <f t="shared" si="177"/>
        <v>2.2587319607490542E-2</v>
      </c>
      <c r="H1258" s="2">
        <f t="shared" si="175"/>
        <v>0.69429282975499773</v>
      </c>
      <c r="I1258" s="2">
        <f t="shared" si="176"/>
        <v>40.978325444214711</v>
      </c>
    </row>
    <row r="1259" spans="1:9" ht="13.5" x14ac:dyDescent="0.25">
      <c r="A1259" s="3">
        <v>43843</v>
      </c>
      <c r="B1259" s="2">
        <v>4.5856000000000003</v>
      </c>
      <c r="C1259" s="2">
        <f t="shared" si="171"/>
        <v>-2.5299999999999656E-2</v>
      </c>
      <c r="D1259" s="2">
        <f t="shared" si="172"/>
        <v>0</v>
      </c>
      <c r="E1259" s="2">
        <f t="shared" si="173"/>
        <v>2.5299999999999656E-2</v>
      </c>
      <c r="F1259" s="2">
        <f t="shared" si="177"/>
        <v>1.45620559006605E-2</v>
      </c>
      <c r="G1259" s="2">
        <f t="shared" si="177"/>
        <v>2.2781082492669767E-2</v>
      </c>
      <c r="H1259" s="2">
        <f t="shared" si="175"/>
        <v>0.63921703041750144</v>
      </c>
      <c r="I1259" s="2">
        <f t="shared" si="176"/>
        <v>38.995265334370984</v>
      </c>
    </row>
    <row r="1260" spans="1:9" ht="13.5" x14ac:dyDescent="0.25">
      <c r="A1260" s="3">
        <v>43845</v>
      </c>
      <c r="B1260" s="2">
        <v>4.6172000000000004</v>
      </c>
      <c r="C1260" s="2">
        <f t="shared" si="171"/>
        <v>3.1600000000000072E-2</v>
      </c>
      <c r="D1260" s="2">
        <f t="shared" si="172"/>
        <v>3.1600000000000072E-2</v>
      </c>
      <c r="E1260" s="2">
        <f t="shared" si="173"/>
        <v>0</v>
      </c>
      <c r="F1260" s="2">
        <f t="shared" si="177"/>
        <v>1.5779051907756185E-2</v>
      </c>
      <c r="G1260" s="2">
        <f t="shared" si="177"/>
        <v>2.1153862314621928E-2</v>
      </c>
      <c r="H1260" s="2">
        <f t="shared" si="175"/>
        <v>0.74591824760291747</v>
      </c>
      <c r="I1260" s="2">
        <f t="shared" si="176"/>
        <v>42.723549549186288</v>
      </c>
    </row>
    <row r="1261" spans="1:9" ht="13.5" x14ac:dyDescent="0.25">
      <c r="A1261" s="3">
        <v>43846</v>
      </c>
      <c r="B1261" s="2">
        <v>4.6172000000000004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1.4651976771487886E-2</v>
      </c>
      <c r="G1261" s="2">
        <f t="shared" si="178"/>
        <v>1.9642872149291789E-2</v>
      </c>
      <c r="H1261" s="2">
        <f t="shared" si="175"/>
        <v>0.74591824760291758</v>
      </c>
      <c r="I1261" s="2">
        <f t="shared" si="176"/>
        <v>42.723549549186295</v>
      </c>
    </row>
    <row r="1262" spans="1:9" ht="13.5" x14ac:dyDescent="0.25">
      <c r="A1262" s="3">
        <v>43847</v>
      </c>
      <c r="B1262" s="2">
        <v>4.6172000000000004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1.3605407002095895E-2</v>
      </c>
      <c r="G1262" s="2">
        <f t="shared" si="178"/>
        <v>1.8239809852913801E-2</v>
      </c>
      <c r="H1262" s="2">
        <f t="shared" si="175"/>
        <v>0.74591824760291769</v>
      </c>
      <c r="I1262" s="2">
        <f t="shared" si="176"/>
        <v>42.723549549186302</v>
      </c>
    </row>
    <row r="1263" spans="1:9" ht="13.5" x14ac:dyDescent="0.25">
      <c r="A1263" s="3">
        <v>43850</v>
      </c>
      <c r="B1263" s="2">
        <v>4.6805000000000003</v>
      </c>
      <c r="C1263" s="2">
        <f t="shared" si="171"/>
        <v>6.3299999999999912E-2</v>
      </c>
      <c r="D1263" s="2">
        <f t="shared" si="172"/>
        <v>6.3299999999999912E-2</v>
      </c>
      <c r="E1263" s="2">
        <f t="shared" si="173"/>
        <v>0</v>
      </c>
      <c r="F1263" s="2">
        <f t="shared" si="178"/>
        <v>1.7155020787660468E-2</v>
      </c>
      <c r="G1263" s="2">
        <f t="shared" si="178"/>
        <v>1.6936966291991387E-2</v>
      </c>
      <c r="H1263" s="2">
        <f t="shared" si="175"/>
        <v>1.0128744718451845</v>
      </c>
      <c r="I1263" s="2">
        <f t="shared" si="176"/>
        <v>50.319803147818313</v>
      </c>
    </row>
    <row r="1264" spans="1:9" ht="13.5" x14ac:dyDescent="0.25">
      <c r="A1264" s="3">
        <v>43851</v>
      </c>
      <c r="B1264" s="2">
        <v>4.7436999999999996</v>
      </c>
      <c r="C1264" s="2">
        <f t="shared" si="171"/>
        <v>6.3199999999999257E-2</v>
      </c>
      <c r="D1264" s="2">
        <f t="shared" si="172"/>
        <v>6.3199999999999257E-2</v>
      </c>
      <c r="E1264" s="2">
        <f t="shared" si="173"/>
        <v>0</v>
      </c>
      <c r="F1264" s="2">
        <f t="shared" si="178"/>
        <v>2.0443947874256099E-2</v>
      </c>
      <c r="G1264" s="2">
        <f t="shared" si="178"/>
        <v>1.5727182985420574E-2</v>
      </c>
      <c r="H1264" s="2">
        <f t="shared" si="175"/>
        <v>1.2999116175610128</v>
      </c>
      <c r="I1264" s="2">
        <f t="shared" si="176"/>
        <v>56.52006832069182</v>
      </c>
    </row>
    <row r="1265" spans="1:9" ht="13.5" x14ac:dyDescent="0.25">
      <c r="A1265" s="3">
        <v>43852</v>
      </c>
      <c r="B1265" s="2">
        <v>4.7436999999999996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1.8983665883237806E-2</v>
      </c>
      <c r="G1265" s="2">
        <f t="shared" si="178"/>
        <v>1.4603812772176247E-2</v>
      </c>
      <c r="H1265" s="2">
        <f t="shared" si="175"/>
        <v>1.299911617561013</v>
      </c>
      <c r="I1265" s="2">
        <f t="shared" si="176"/>
        <v>56.52006832069182</v>
      </c>
    </row>
    <row r="1266" spans="1:9" ht="13.5" x14ac:dyDescent="0.25">
      <c r="A1266" s="3">
        <v>43853</v>
      </c>
      <c r="B1266" s="2">
        <v>4.7436999999999996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1.762768974872082E-2</v>
      </c>
      <c r="G1266" s="2">
        <f t="shared" si="178"/>
        <v>1.3560683288449374E-2</v>
      </c>
      <c r="H1266" s="2">
        <f t="shared" si="175"/>
        <v>1.2999116175610128</v>
      </c>
      <c r="I1266" s="2">
        <f t="shared" si="176"/>
        <v>56.52006832069182</v>
      </c>
    </row>
    <row r="1267" spans="1:9" ht="13.5" x14ac:dyDescent="0.25">
      <c r="A1267" s="3">
        <v>43854</v>
      </c>
      <c r="B1267" s="2">
        <v>4.7436999999999996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1.6368569052383618E-2</v>
      </c>
      <c r="G1267" s="2">
        <f t="shared" si="178"/>
        <v>1.2592063053560133E-2</v>
      </c>
      <c r="H1267" s="2">
        <f t="shared" si="175"/>
        <v>1.2999116175610128</v>
      </c>
      <c r="I1267" s="2">
        <f t="shared" si="176"/>
        <v>56.52006832069182</v>
      </c>
    </row>
    <row r="1268" spans="1:9" ht="13.5" x14ac:dyDescent="0.25">
      <c r="A1268" s="3">
        <v>43857</v>
      </c>
      <c r="B1268" s="2">
        <v>4.7436999999999996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1.5199385548641932E-2</v>
      </c>
      <c r="G1268" s="2">
        <f t="shared" si="178"/>
        <v>1.1692629978305837E-2</v>
      </c>
      <c r="H1268" s="2">
        <f t="shared" si="175"/>
        <v>1.2999116175610128</v>
      </c>
      <c r="I1268" s="2">
        <f t="shared" si="176"/>
        <v>56.52006832069182</v>
      </c>
    </row>
    <row r="1269" spans="1:9" ht="13.5" x14ac:dyDescent="0.25">
      <c r="A1269" s="3">
        <v>43858</v>
      </c>
      <c r="B1269" s="2">
        <v>4.7436999999999996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1.4113715152310366E-2</v>
      </c>
      <c r="G1269" s="2">
        <f t="shared" si="178"/>
        <v>1.0857442122712562E-2</v>
      </c>
      <c r="H1269" s="2">
        <f t="shared" si="175"/>
        <v>1.299911617561013</v>
      </c>
      <c r="I1269" s="2">
        <f t="shared" si="176"/>
        <v>56.52006832069182</v>
      </c>
    </row>
    <row r="1270" spans="1:9" ht="13.5" x14ac:dyDescent="0.25">
      <c r="A1270" s="3">
        <v>43859</v>
      </c>
      <c r="B1270" s="2">
        <v>4.7690000000000001</v>
      </c>
      <c r="C1270" s="2">
        <f t="shared" si="171"/>
        <v>2.5300000000000544E-2</v>
      </c>
      <c r="D1270" s="2">
        <f t="shared" si="172"/>
        <v>2.5300000000000544E-2</v>
      </c>
      <c r="E1270" s="2">
        <f t="shared" si="173"/>
        <v>0</v>
      </c>
      <c r="F1270" s="2">
        <f t="shared" si="178"/>
        <v>1.4912735498573951E-2</v>
      </c>
      <c r="G1270" s="2">
        <f t="shared" si="178"/>
        <v>1.0081910542518807E-2</v>
      </c>
      <c r="H1270" s="2">
        <f t="shared" si="175"/>
        <v>1.4791576889798745</v>
      </c>
      <c r="I1270" s="2">
        <f t="shared" si="176"/>
        <v>59.663719478389432</v>
      </c>
    </row>
    <row r="1271" spans="1:9" ht="13.5" x14ac:dyDescent="0.25">
      <c r="A1271" s="3">
        <v>43860</v>
      </c>
      <c r="B1271" s="2">
        <v>4.7880000000000003</v>
      </c>
      <c r="C1271" s="2">
        <f t="shared" si="171"/>
        <v>1.9000000000000128E-2</v>
      </c>
      <c r="D1271" s="2">
        <f t="shared" si="172"/>
        <v>1.9000000000000128E-2</v>
      </c>
      <c r="E1271" s="2">
        <f t="shared" si="173"/>
        <v>0</v>
      </c>
      <c r="F1271" s="2">
        <f t="shared" si="178"/>
        <v>1.5204682962961536E-2</v>
      </c>
      <c r="G1271" s="2">
        <f t="shared" si="178"/>
        <v>9.361774075196035E-3</v>
      </c>
      <c r="H1271" s="2">
        <f t="shared" si="175"/>
        <v>1.6241241073362638</v>
      </c>
      <c r="I1271" s="2">
        <f t="shared" si="176"/>
        <v>61.89204629444545</v>
      </c>
    </row>
    <row r="1272" spans="1:9" ht="13.5" x14ac:dyDescent="0.25">
      <c r="A1272" s="3">
        <v>43861</v>
      </c>
      <c r="B1272" s="2">
        <v>4.8070000000000004</v>
      </c>
      <c r="C1272" s="2">
        <f t="shared" si="171"/>
        <v>1.9000000000000128E-2</v>
      </c>
      <c r="D1272" s="2">
        <f t="shared" si="172"/>
        <v>1.9000000000000128E-2</v>
      </c>
      <c r="E1272" s="2">
        <f t="shared" si="173"/>
        <v>0</v>
      </c>
      <c r="F1272" s="2">
        <f t="shared" si="178"/>
        <v>1.5475777037035721E-2</v>
      </c>
      <c r="G1272" s="2">
        <f t="shared" si="178"/>
        <v>8.6930759269677471E-3</v>
      </c>
      <c r="H1272" s="2">
        <f t="shared" si="175"/>
        <v>1.7802417886431443</v>
      </c>
      <c r="I1272" s="2">
        <f t="shared" si="176"/>
        <v>64.031905279431285</v>
      </c>
    </row>
    <row r="1273" spans="1:9" ht="13.5" x14ac:dyDescent="0.25">
      <c r="A1273" s="3">
        <v>43864</v>
      </c>
      <c r="B1273" s="2">
        <v>4.8070000000000004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1.4370364391533169E-2</v>
      </c>
      <c r="G1273" s="2">
        <f t="shared" si="178"/>
        <v>8.0721419321843364E-3</v>
      </c>
      <c r="H1273" s="2">
        <f t="shared" si="175"/>
        <v>1.7802417886431441</v>
      </c>
      <c r="I1273" s="2">
        <f t="shared" si="176"/>
        <v>64.031905279431271</v>
      </c>
    </row>
    <row r="1274" spans="1:9" ht="13.5" x14ac:dyDescent="0.25">
      <c r="A1274" s="3">
        <v>43865</v>
      </c>
      <c r="B1274" s="2">
        <v>4.8070000000000004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1.3343909792137941E-2</v>
      </c>
      <c r="G1274" s="2">
        <f t="shared" si="178"/>
        <v>7.4955603655997415E-3</v>
      </c>
      <c r="H1274" s="2">
        <f t="shared" si="175"/>
        <v>1.7802417886431439</v>
      </c>
      <c r="I1274" s="2">
        <f t="shared" si="176"/>
        <v>64.031905279431271</v>
      </c>
    </row>
    <row r="1275" spans="1:9" ht="13.5" x14ac:dyDescent="0.25">
      <c r="A1275" s="3">
        <v>43866</v>
      </c>
      <c r="B1275" s="2">
        <v>4.8070000000000004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1.2390773378413803E-2</v>
      </c>
      <c r="G1275" s="2">
        <f t="shared" si="178"/>
        <v>6.9601631966283309E-3</v>
      </c>
      <c r="H1275" s="2">
        <f t="shared" si="175"/>
        <v>1.7802417886431441</v>
      </c>
      <c r="I1275" s="2">
        <f t="shared" si="176"/>
        <v>64.031905279431271</v>
      </c>
    </row>
    <row r="1276" spans="1:9" ht="13.5" x14ac:dyDescent="0.25">
      <c r="A1276" s="3">
        <v>43867</v>
      </c>
      <c r="B1276" s="2">
        <v>4.8070000000000004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1.150571813709853E-2</v>
      </c>
      <c r="G1276" s="2">
        <f t="shared" si="178"/>
        <v>6.46300868258345E-3</v>
      </c>
      <c r="H1276" s="2">
        <f t="shared" si="175"/>
        <v>1.7802417886431439</v>
      </c>
      <c r="I1276" s="2">
        <f t="shared" si="176"/>
        <v>64.031905279431271</v>
      </c>
    </row>
    <row r="1277" spans="1:9" ht="13.5" x14ac:dyDescent="0.25">
      <c r="A1277" s="3">
        <v>43868</v>
      </c>
      <c r="B1277" s="2">
        <v>4.8385999999999996</v>
      </c>
      <c r="C1277" s="2">
        <f t="shared" si="171"/>
        <v>3.1599999999999184E-2</v>
      </c>
      <c r="D1277" s="2">
        <f t="shared" si="172"/>
        <v>3.1599999999999184E-2</v>
      </c>
      <c r="E1277" s="2">
        <f t="shared" si="173"/>
        <v>0</v>
      </c>
      <c r="F1277" s="2">
        <f t="shared" ref="F1277:G1292" si="179">((F1276*13)+D1277)/14</f>
        <v>1.2941023984448576E-2</v>
      </c>
      <c r="G1277" s="2">
        <f t="shared" si="179"/>
        <v>6.0013652052560611E-3</v>
      </c>
      <c r="H1277" s="2">
        <f t="shared" si="175"/>
        <v>2.1563466881026812</v>
      </c>
      <c r="I1277" s="2">
        <f t="shared" si="176"/>
        <v>68.317802230999149</v>
      </c>
    </row>
    <row r="1278" spans="1:9" ht="13.5" x14ac:dyDescent="0.25">
      <c r="A1278" s="3">
        <v>43871</v>
      </c>
      <c r="B1278" s="2">
        <v>4.8701999999999996</v>
      </c>
      <c r="C1278" s="2">
        <f t="shared" si="171"/>
        <v>3.1600000000000072E-2</v>
      </c>
      <c r="D1278" s="2">
        <f t="shared" si="172"/>
        <v>3.1600000000000072E-2</v>
      </c>
      <c r="E1278" s="2">
        <f t="shared" si="173"/>
        <v>0</v>
      </c>
      <c r="F1278" s="2">
        <f t="shared" si="179"/>
        <v>1.4273807985559397E-2</v>
      </c>
      <c r="G1278" s="2">
        <f t="shared" si="179"/>
        <v>5.5726962620234856E-3</v>
      </c>
      <c r="H1278" s="2">
        <f t="shared" si="175"/>
        <v>2.5613827336745025</v>
      </c>
      <c r="I1278" s="2">
        <f t="shared" si="176"/>
        <v>71.92101847003012</v>
      </c>
    </row>
    <row r="1279" spans="1:9" ht="13.5" x14ac:dyDescent="0.25">
      <c r="A1279" s="3">
        <v>43872</v>
      </c>
      <c r="B1279" s="2">
        <v>4.8639000000000001</v>
      </c>
      <c r="C1279" s="2">
        <f t="shared" si="171"/>
        <v>-6.2999999999995282E-3</v>
      </c>
      <c r="D1279" s="2">
        <f t="shared" si="172"/>
        <v>0</v>
      </c>
      <c r="E1279" s="2">
        <f t="shared" si="173"/>
        <v>6.2999999999995282E-3</v>
      </c>
      <c r="F1279" s="2">
        <f t="shared" si="179"/>
        <v>1.3254250272305155E-2</v>
      </c>
      <c r="G1279" s="2">
        <f t="shared" si="179"/>
        <v>5.6246465290217748E-3</v>
      </c>
      <c r="H1279" s="2">
        <f t="shared" si="175"/>
        <v>2.3564592377345894</v>
      </c>
      <c r="I1279" s="2">
        <f t="shared" si="176"/>
        <v>70.206699108464647</v>
      </c>
    </row>
    <row r="1280" spans="1:9" ht="13.5" x14ac:dyDescent="0.25">
      <c r="A1280" s="3">
        <v>43873</v>
      </c>
      <c r="B1280" s="2">
        <v>4.8701999999999996</v>
      </c>
      <c r="C1280" s="2">
        <f t="shared" si="171"/>
        <v>6.2999999999995282E-3</v>
      </c>
      <c r="D1280" s="2">
        <f t="shared" si="172"/>
        <v>6.2999999999995282E-3</v>
      </c>
      <c r="E1280" s="2">
        <f t="shared" si="173"/>
        <v>0</v>
      </c>
      <c r="F1280" s="2">
        <f t="shared" si="179"/>
        <v>1.2757518109997609E-2</v>
      </c>
      <c r="G1280" s="2">
        <f t="shared" si="179"/>
        <v>5.2228860626630774E-3</v>
      </c>
      <c r="H1280" s="2">
        <f t="shared" si="175"/>
        <v>2.4426184980747458</v>
      </c>
      <c r="I1280" s="2">
        <f t="shared" si="176"/>
        <v>70.952343381665983</v>
      </c>
    </row>
    <row r="1281" spans="1:9" ht="13.5" x14ac:dyDescent="0.25">
      <c r="A1281" s="3">
        <v>43874</v>
      </c>
      <c r="B1281" s="2">
        <v>4.8701999999999996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1.1846266816426351E-2</v>
      </c>
      <c r="G1281" s="2">
        <f t="shared" si="179"/>
        <v>4.8498227724728575E-3</v>
      </c>
      <c r="H1281" s="2">
        <f t="shared" si="175"/>
        <v>2.4426184980747458</v>
      </c>
      <c r="I1281" s="2">
        <f t="shared" si="176"/>
        <v>70.952343381665983</v>
      </c>
    </row>
    <row r="1282" spans="1:9" ht="13.5" x14ac:dyDescent="0.25">
      <c r="A1282" s="3">
        <v>43875</v>
      </c>
      <c r="B1282" s="2">
        <v>4.8701999999999996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1.1000104900967327E-2</v>
      </c>
      <c r="G1282" s="2">
        <f t="shared" si="179"/>
        <v>4.5034068601533675E-3</v>
      </c>
      <c r="H1282" s="2">
        <f t="shared" si="175"/>
        <v>2.4426184980747463</v>
      </c>
      <c r="I1282" s="2">
        <f t="shared" si="176"/>
        <v>70.952343381665983</v>
      </c>
    </row>
    <row r="1283" spans="1:9" ht="13.5" x14ac:dyDescent="0.25">
      <c r="A1283" s="3">
        <v>43878</v>
      </c>
      <c r="B1283" s="2">
        <v>4.8701999999999996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1.0214383122326804E-2</v>
      </c>
      <c r="G1283" s="2">
        <f t="shared" si="179"/>
        <v>4.1817349415709847E-3</v>
      </c>
      <c r="H1283" s="2">
        <f t="shared" si="175"/>
        <v>2.4426184980747458</v>
      </c>
      <c r="I1283" s="2">
        <f t="shared" si="176"/>
        <v>70.952343381665983</v>
      </c>
    </row>
    <row r="1284" spans="1:9" ht="13.5" x14ac:dyDescent="0.25">
      <c r="A1284" s="3">
        <v>43879</v>
      </c>
      <c r="B1284" s="2">
        <v>4.8701999999999996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9.48478432787489E-3</v>
      </c>
      <c r="G1284" s="2">
        <f t="shared" si="179"/>
        <v>3.8830395886016284E-3</v>
      </c>
      <c r="H1284" s="2">
        <f t="shared" si="175"/>
        <v>2.4426184980747463</v>
      </c>
      <c r="I1284" s="2">
        <f t="shared" si="176"/>
        <v>70.952343381665983</v>
      </c>
    </row>
    <row r="1285" spans="1:9" ht="13.5" x14ac:dyDescent="0.25">
      <c r="A1285" s="3">
        <v>43880</v>
      </c>
      <c r="B1285" s="2">
        <v>4.8955000000000002</v>
      </c>
      <c r="C1285" s="2">
        <f t="shared" si="180"/>
        <v>2.5300000000000544E-2</v>
      </c>
      <c r="D1285" s="2">
        <f t="shared" si="181"/>
        <v>2.5300000000000544E-2</v>
      </c>
      <c r="E1285" s="2">
        <f t="shared" si="182"/>
        <v>0</v>
      </c>
      <c r="F1285" s="2">
        <f t="shared" si="179"/>
        <v>1.061444259016958E-2</v>
      </c>
      <c r="G1285" s="2">
        <f t="shared" si="179"/>
        <v>3.6056796179872266E-3</v>
      </c>
      <c r="H1285" s="2">
        <f t="shared" si="175"/>
        <v>2.9438119064207946</v>
      </c>
      <c r="I1285" s="2">
        <f t="shared" si="176"/>
        <v>74.643821162669241</v>
      </c>
    </row>
    <row r="1286" spans="1:9" ht="13.5" x14ac:dyDescent="0.25">
      <c r="A1286" s="3">
        <v>43881</v>
      </c>
      <c r="B1286" s="2">
        <v>4.8955000000000002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9.8562681194431807E-3</v>
      </c>
      <c r="G1286" s="2">
        <f t="shared" si="179"/>
        <v>3.3481310738452817E-3</v>
      </c>
      <c r="H1286" s="2">
        <f t="shared" si="175"/>
        <v>2.9438119064207946</v>
      </c>
      <c r="I1286" s="2">
        <f t="shared" si="176"/>
        <v>74.643821162669241</v>
      </c>
    </row>
    <row r="1287" spans="1:9" ht="13.5" x14ac:dyDescent="0.25">
      <c r="A1287" s="3">
        <v>43882</v>
      </c>
      <c r="B1287" s="2">
        <v>4.9017999999999997</v>
      </c>
      <c r="C1287" s="2">
        <f t="shared" si="180"/>
        <v>6.2999999999995282E-3</v>
      </c>
      <c r="D1287" s="2">
        <f t="shared" si="181"/>
        <v>6.2999999999995282E-3</v>
      </c>
      <c r="E1287" s="2">
        <f t="shared" si="182"/>
        <v>0</v>
      </c>
      <c r="F1287" s="2">
        <f t="shared" si="179"/>
        <v>9.6022489680543492E-3</v>
      </c>
      <c r="G1287" s="2">
        <f t="shared" si="179"/>
        <v>3.1089788542849046E-3</v>
      </c>
      <c r="H1287" s="2">
        <f t="shared" si="175"/>
        <v>3.0885539651774057</v>
      </c>
      <c r="I1287" s="2">
        <f t="shared" si="176"/>
        <v>75.541474846190283</v>
      </c>
    </row>
    <row r="1288" spans="1:9" ht="13.5" x14ac:dyDescent="0.25">
      <c r="A1288" s="3">
        <v>43885</v>
      </c>
      <c r="B1288" s="2">
        <v>4.9017999999999997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8.9163740417647526E-3</v>
      </c>
      <c r="G1288" s="2">
        <f t="shared" si="179"/>
        <v>2.8869089361216972E-3</v>
      </c>
      <c r="H1288" s="2">
        <f t="shared" si="175"/>
        <v>3.0885539651774052</v>
      </c>
      <c r="I1288" s="2">
        <f t="shared" si="176"/>
        <v>75.541474846190283</v>
      </c>
    </row>
    <row r="1289" spans="1:9" ht="13.5" x14ac:dyDescent="0.25">
      <c r="A1289" s="3">
        <v>43886</v>
      </c>
      <c r="B1289" s="2">
        <v>4.9017999999999997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8.2794901816386993E-3</v>
      </c>
      <c r="G1289" s="2">
        <f t="shared" si="179"/>
        <v>2.6807011549701476E-3</v>
      </c>
      <c r="H1289" s="2">
        <f t="shared" si="175"/>
        <v>3.0885539651774052</v>
      </c>
      <c r="I1289" s="2">
        <f t="shared" si="176"/>
        <v>75.541474846190283</v>
      </c>
    </row>
    <row r="1290" spans="1:9" ht="13.5" x14ac:dyDescent="0.25">
      <c r="A1290" s="3">
        <v>43887</v>
      </c>
      <c r="B1290" s="2">
        <v>4.9017999999999997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7.6880980258073632E-3</v>
      </c>
      <c r="G1290" s="2">
        <f t="shared" si="179"/>
        <v>2.4892225010437084E-3</v>
      </c>
      <c r="H1290" s="2">
        <f t="shared" si="175"/>
        <v>3.0885539651774052</v>
      </c>
      <c r="I1290" s="2">
        <f t="shared" si="176"/>
        <v>75.541474846190283</v>
      </c>
    </row>
    <row r="1291" spans="1:9" ht="13.5" x14ac:dyDescent="0.25">
      <c r="A1291" s="3">
        <v>43888</v>
      </c>
      <c r="B1291" s="2">
        <v>4.9145000000000003</v>
      </c>
      <c r="C1291" s="2">
        <f t="shared" si="180"/>
        <v>1.27000000000006E-2</v>
      </c>
      <c r="D1291" s="2">
        <f t="shared" si="181"/>
        <v>1.27000000000006E-2</v>
      </c>
      <c r="E1291" s="2">
        <f t="shared" si="182"/>
        <v>0</v>
      </c>
      <c r="F1291" s="2">
        <f t="shared" si="179"/>
        <v>8.0460910239640217E-3</v>
      </c>
      <c r="G1291" s="2">
        <f t="shared" si="179"/>
        <v>2.3114208938263005E-3</v>
      </c>
      <c r="H1291" s="2">
        <f t="shared" si="175"/>
        <v>3.4810150957165624</v>
      </c>
      <c r="I1291" s="2">
        <f t="shared" si="176"/>
        <v>77.683627958408181</v>
      </c>
    </row>
    <row r="1292" spans="1:9" ht="13.5" x14ac:dyDescent="0.25">
      <c r="A1292" s="3">
        <v>43889</v>
      </c>
      <c r="B1292" s="2">
        <v>4.9145000000000003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7.4713702365380207E-3</v>
      </c>
      <c r="G1292" s="2">
        <f t="shared" si="179"/>
        <v>2.1463194014101363E-3</v>
      </c>
      <c r="H1292" s="2">
        <f t="shared" si="175"/>
        <v>3.4810150957165624</v>
      </c>
      <c r="I1292" s="2">
        <f t="shared" si="176"/>
        <v>77.683627958408181</v>
      </c>
    </row>
    <row r="1293" spans="1:9" ht="13.5" x14ac:dyDescent="0.25">
      <c r="A1293" s="3">
        <v>43892</v>
      </c>
      <c r="B1293" s="2">
        <v>4.9335000000000004</v>
      </c>
      <c r="C1293" s="2">
        <f t="shared" si="180"/>
        <v>1.9000000000000128E-2</v>
      </c>
      <c r="D1293" s="2">
        <f t="shared" si="181"/>
        <v>1.9000000000000128E-2</v>
      </c>
      <c r="E1293" s="2">
        <f t="shared" si="182"/>
        <v>0</v>
      </c>
      <c r="F1293" s="2">
        <f t="shared" ref="F1293:G1308" si="183">((F1292*13)+D1293)/14</f>
        <v>8.2948437910710278E-3</v>
      </c>
      <c r="G1293" s="2">
        <f t="shared" si="183"/>
        <v>1.9930108727379838E-3</v>
      </c>
      <c r="H1293" s="2">
        <f t="shared" si="175"/>
        <v>4.1619661510805672</v>
      </c>
      <c r="I1293" s="2">
        <f t="shared" si="176"/>
        <v>80.627536664674423</v>
      </c>
    </row>
    <row r="1294" spans="1:9" ht="13.5" x14ac:dyDescent="0.25">
      <c r="A1294" s="3">
        <v>43893</v>
      </c>
      <c r="B1294" s="2">
        <v>4.9145000000000003</v>
      </c>
      <c r="C1294" s="2">
        <f t="shared" si="180"/>
        <v>-1.9000000000000128E-2</v>
      </c>
      <c r="D1294" s="2">
        <f t="shared" si="181"/>
        <v>0</v>
      </c>
      <c r="E1294" s="2">
        <f t="shared" si="182"/>
        <v>1.9000000000000128E-2</v>
      </c>
      <c r="F1294" s="2">
        <f t="shared" si="183"/>
        <v>7.702354948851668E-3</v>
      </c>
      <c r="G1294" s="2">
        <f t="shared" si="183"/>
        <v>3.2077958103995654E-3</v>
      </c>
      <c r="H1294" s="2">
        <f t="shared" si="175"/>
        <v>2.401136295483925</v>
      </c>
      <c r="I1294" s="2">
        <f t="shared" si="176"/>
        <v>70.598061555844922</v>
      </c>
    </row>
    <row r="1295" spans="1:9" ht="13.5" x14ac:dyDescent="0.25">
      <c r="A1295" s="3">
        <v>43894</v>
      </c>
      <c r="B1295" s="2">
        <v>4.9145000000000003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7.1521867382194062E-3</v>
      </c>
      <c r="G1295" s="2">
        <f t="shared" si="183"/>
        <v>2.9786675382281677E-3</v>
      </c>
      <c r="H1295" s="2">
        <f t="shared" si="175"/>
        <v>2.4011362954839255</v>
      </c>
      <c r="I1295" s="2">
        <f t="shared" si="176"/>
        <v>70.598061555844922</v>
      </c>
    </row>
    <row r="1296" spans="1:9" ht="13.5" x14ac:dyDescent="0.25">
      <c r="A1296" s="3">
        <v>43895</v>
      </c>
      <c r="B1296" s="2">
        <v>4.9081999999999999</v>
      </c>
      <c r="C1296" s="2">
        <f t="shared" si="180"/>
        <v>-6.3000000000004164E-3</v>
      </c>
      <c r="D1296" s="2">
        <f t="shared" si="181"/>
        <v>0</v>
      </c>
      <c r="E1296" s="2">
        <f t="shared" si="182"/>
        <v>6.3000000000004164E-3</v>
      </c>
      <c r="F1296" s="2">
        <f t="shared" si="183"/>
        <v>6.6413162569180203E-3</v>
      </c>
      <c r="G1296" s="2">
        <f t="shared" si="183"/>
        <v>3.2159055712118996E-3</v>
      </c>
      <c r="H1296" s="2">
        <f t="shared" si="175"/>
        <v>2.0651465379983995</v>
      </c>
      <c r="I1296" s="2">
        <f t="shared" si="176"/>
        <v>67.375132392429776</v>
      </c>
    </row>
    <row r="1297" spans="1:9" ht="13.5" x14ac:dyDescent="0.25">
      <c r="A1297" s="3">
        <v>43896</v>
      </c>
      <c r="B1297" s="2">
        <v>4.8575999999999997</v>
      </c>
      <c r="C1297" s="2">
        <f t="shared" si="180"/>
        <v>-5.06000000000002E-2</v>
      </c>
      <c r="D1297" s="2">
        <f t="shared" si="181"/>
        <v>0</v>
      </c>
      <c r="E1297" s="2">
        <f t="shared" si="182"/>
        <v>5.06000000000002E-2</v>
      </c>
      <c r="F1297" s="2">
        <f t="shared" si="183"/>
        <v>6.1669365242810192E-3</v>
      </c>
      <c r="G1297" s="2">
        <f t="shared" si="183"/>
        <v>6.6004837446967789E-3</v>
      </c>
      <c r="H1297" s="2">
        <f t="shared" ref="H1297:H1360" si="184">F1297/G1297</f>
        <v>0.93431584150720814</v>
      </c>
      <c r="I1297" s="2">
        <f t="shared" ref="I1297:I1360" si="185">IF(G1297=0,100,100-(100/(1+H1297)))</f>
        <v>48.302134607923925</v>
      </c>
    </row>
    <row r="1298" spans="1:9" ht="13.5" x14ac:dyDescent="0.25">
      <c r="A1298" s="3">
        <v>43899</v>
      </c>
      <c r="B1298" s="2">
        <v>4.8006000000000002</v>
      </c>
      <c r="C1298" s="2">
        <f t="shared" si="180"/>
        <v>-5.6999999999999496E-2</v>
      </c>
      <c r="D1298" s="2">
        <f t="shared" si="181"/>
        <v>0</v>
      </c>
      <c r="E1298" s="2">
        <f t="shared" si="182"/>
        <v>5.6999999999999496E-2</v>
      </c>
      <c r="F1298" s="2">
        <f t="shared" si="183"/>
        <v>5.7264410582609461E-3</v>
      </c>
      <c r="G1298" s="2">
        <f t="shared" si="183"/>
        <v>1.0200449191504115E-2</v>
      </c>
      <c r="H1298" s="2">
        <f t="shared" si="184"/>
        <v>0.5613910672708865</v>
      </c>
      <c r="I1298" s="2">
        <f t="shared" si="185"/>
        <v>35.954545855839115</v>
      </c>
    </row>
    <row r="1299" spans="1:9" ht="13.5" x14ac:dyDescent="0.25">
      <c r="A1299" s="3">
        <v>43900</v>
      </c>
      <c r="B1299" s="2">
        <v>4.8006000000000002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5.3174095540994499E-3</v>
      </c>
      <c r="G1299" s="2">
        <f t="shared" si="183"/>
        <v>9.4718456778252486E-3</v>
      </c>
      <c r="H1299" s="2">
        <f t="shared" si="184"/>
        <v>0.5613910672708865</v>
      </c>
      <c r="I1299" s="2">
        <f t="shared" si="185"/>
        <v>35.954545855839115</v>
      </c>
    </row>
    <row r="1300" spans="1:9" ht="13.5" x14ac:dyDescent="0.25">
      <c r="A1300" s="3">
        <v>43901</v>
      </c>
      <c r="B1300" s="2">
        <v>4.8070000000000004</v>
      </c>
      <c r="C1300" s="2">
        <f t="shared" si="180"/>
        <v>6.4000000000001833E-3</v>
      </c>
      <c r="D1300" s="2">
        <f t="shared" si="181"/>
        <v>6.4000000000001833E-3</v>
      </c>
      <c r="E1300" s="2">
        <f t="shared" si="182"/>
        <v>0</v>
      </c>
      <c r="F1300" s="2">
        <f t="shared" si="183"/>
        <v>5.394737443092359E-3</v>
      </c>
      <c r="G1300" s="2">
        <f t="shared" si="183"/>
        <v>8.7952852722663032E-3</v>
      </c>
      <c r="H1300" s="2">
        <f t="shared" si="184"/>
        <v>0.61336696606115693</v>
      </c>
      <c r="I1300" s="2">
        <f t="shared" si="185"/>
        <v>38.017821051500718</v>
      </c>
    </row>
    <row r="1301" spans="1:9" ht="13.5" x14ac:dyDescent="0.25">
      <c r="A1301" s="3">
        <v>43902</v>
      </c>
      <c r="B1301" s="2">
        <v>4.8070000000000004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5.0093990543000474E-3</v>
      </c>
      <c r="G1301" s="2">
        <f t="shared" si="183"/>
        <v>8.1670506099615677E-3</v>
      </c>
      <c r="H1301" s="2">
        <f t="shared" si="184"/>
        <v>0.61336696606115682</v>
      </c>
      <c r="I1301" s="2">
        <f t="shared" si="185"/>
        <v>38.017821051500718</v>
      </c>
    </row>
    <row r="1302" spans="1:9" ht="13.5" x14ac:dyDescent="0.25">
      <c r="A1302" s="3">
        <v>43903</v>
      </c>
      <c r="B1302" s="2">
        <v>4.7816999999999998</v>
      </c>
      <c r="C1302" s="2">
        <f t="shared" si="180"/>
        <v>-2.5300000000000544E-2</v>
      </c>
      <c r="D1302" s="2">
        <f t="shared" si="181"/>
        <v>0</v>
      </c>
      <c r="E1302" s="2">
        <f t="shared" si="182"/>
        <v>2.5300000000000544E-2</v>
      </c>
      <c r="F1302" s="2">
        <f t="shared" si="183"/>
        <v>4.6515848361357581E-3</v>
      </c>
      <c r="G1302" s="2">
        <f t="shared" si="183"/>
        <v>9.3908327092500667E-3</v>
      </c>
      <c r="H1302" s="2">
        <f t="shared" si="184"/>
        <v>0.4953325205712481</v>
      </c>
      <c r="I1302" s="2">
        <f t="shared" si="185"/>
        <v>33.125242296076124</v>
      </c>
    </row>
    <row r="1303" spans="1:9" ht="13.5" x14ac:dyDescent="0.25">
      <c r="A1303" s="3">
        <v>43906</v>
      </c>
      <c r="B1303" s="2">
        <v>4.6425000000000001</v>
      </c>
      <c r="C1303" s="2">
        <f t="shared" si="180"/>
        <v>-0.13919999999999977</v>
      </c>
      <c r="D1303" s="2">
        <f t="shared" si="181"/>
        <v>0</v>
      </c>
      <c r="E1303" s="2">
        <f t="shared" si="182"/>
        <v>0.13919999999999977</v>
      </c>
      <c r="F1303" s="2">
        <f t="shared" si="183"/>
        <v>4.319328776411775E-3</v>
      </c>
      <c r="G1303" s="2">
        <f t="shared" si="183"/>
        <v>1.8662916087160759E-2</v>
      </c>
      <c r="H1303" s="2">
        <f t="shared" si="184"/>
        <v>0.23143911467207837</v>
      </c>
      <c r="I1303" s="2">
        <f t="shared" si="185"/>
        <v>18.794198747999701</v>
      </c>
    </row>
    <row r="1304" spans="1:9" ht="13.5" x14ac:dyDescent="0.25">
      <c r="A1304" s="3">
        <v>43907</v>
      </c>
      <c r="B1304" s="2">
        <v>4.4781000000000004</v>
      </c>
      <c r="C1304" s="2">
        <f t="shared" si="180"/>
        <v>-0.16439999999999966</v>
      </c>
      <c r="D1304" s="2">
        <f t="shared" si="181"/>
        <v>0</v>
      </c>
      <c r="E1304" s="2">
        <f t="shared" si="182"/>
        <v>0.16439999999999966</v>
      </c>
      <c r="F1304" s="2">
        <f t="shared" si="183"/>
        <v>4.0108052923823623E-3</v>
      </c>
      <c r="G1304" s="2">
        <f t="shared" si="183"/>
        <v>2.9072707795220681E-2</v>
      </c>
      <c r="H1304" s="2">
        <f t="shared" si="184"/>
        <v>0.13795774788620502</v>
      </c>
      <c r="I1304" s="2">
        <f t="shared" si="185"/>
        <v>12.123275063812017</v>
      </c>
    </row>
    <row r="1305" spans="1:9" ht="13.5" x14ac:dyDescent="0.25">
      <c r="A1305" s="3">
        <v>43908</v>
      </c>
      <c r="B1305" s="2">
        <v>4.5792999999999999</v>
      </c>
      <c r="C1305" s="2">
        <f t="shared" si="180"/>
        <v>0.10119999999999951</v>
      </c>
      <c r="D1305" s="2">
        <f t="shared" si="181"/>
        <v>0.10119999999999951</v>
      </c>
      <c r="E1305" s="2">
        <f t="shared" si="182"/>
        <v>0</v>
      </c>
      <c r="F1305" s="2">
        <f t="shared" si="183"/>
        <v>1.095289062864073E-2</v>
      </c>
      <c r="G1305" s="2">
        <f t="shared" si="183"/>
        <v>2.6996085809847775E-2</v>
      </c>
      <c r="H1305" s="2">
        <f t="shared" si="184"/>
        <v>0.40572143331405758</v>
      </c>
      <c r="I1305" s="2">
        <f t="shared" si="185"/>
        <v>28.862150330705944</v>
      </c>
    </row>
    <row r="1306" spans="1:9" ht="13.5" x14ac:dyDescent="0.25">
      <c r="A1306" s="3">
        <v>43909</v>
      </c>
      <c r="B1306" s="2">
        <v>4.4527999999999999</v>
      </c>
      <c r="C1306" s="2">
        <f t="shared" si="180"/>
        <v>-0.12650000000000006</v>
      </c>
      <c r="D1306" s="2">
        <f t="shared" si="181"/>
        <v>0</v>
      </c>
      <c r="E1306" s="2">
        <f t="shared" si="182"/>
        <v>0.12650000000000006</v>
      </c>
      <c r="F1306" s="2">
        <f t="shared" si="183"/>
        <v>1.0170541298023536E-2</v>
      </c>
      <c r="G1306" s="2">
        <f t="shared" si="183"/>
        <v>3.4103508252001515E-2</v>
      </c>
      <c r="H1306" s="2">
        <f t="shared" si="184"/>
        <v>0.29822566120969779</v>
      </c>
      <c r="I1306" s="2">
        <f t="shared" si="185"/>
        <v>22.971789121146216</v>
      </c>
    </row>
    <row r="1307" spans="1:9" ht="13.5" x14ac:dyDescent="0.25">
      <c r="A1307" s="3">
        <v>43913</v>
      </c>
      <c r="B1307" s="2">
        <v>4.4337999999999997</v>
      </c>
      <c r="C1307" s="2">
        <f t="shared" si="180"/>
        <v>-1.9000000000000128E-2</v>
      </c>
      <c r="D1307" s="2">
        <f t="shared" si="181"/>
        <v>0</v>
      </c>
      <c r="E1307" s="2">
        <f t="shared" si="182"/>
        <v>1.9000000000000128E-2</v>
      </c>
      <c r="F1307" s="2">
        <f t="shared" si="183"/>
        <v>9.444074062450427E-3</v>
      </c>
      <c r="G1307" s="2">
        <f t="shared" si="183"/>
        <v>3.3024686234001413E-2</v>
      </c>
      <c r="H1307" s="2">
        <f t="shared" si="184"/>
        <v>0.28597013747634153</v>
      </c>
      <c r="I1307" s="2">
        <f t="shared" si="185"/>
        <v>22.237696595159278</v>
      </c>
    </row>
    <row r="1308" spans="1:9" ht="13.5" x14ac:dyDescent="0.25">
      <c r="A1308" s="3">
        <v>43914</v>
      </c>
      <c r="B1308" s="2">
        <v>4.5666000000000002</v>
      </c>
      <c r="C1308" s="2">
        <f t="shared" si="180"/>
        <v>0.13280000000000047</v>
      </c>
      <c r="D1308" s="2">
        <f t="shared" si="181"/>
        <v>0.13280000000000047</v>
      </c>
      <c r="E1308" s="2">
        <f t="shared" si="182"/>
        <v>0</v>
      </c>
      <c r="F1308" s="2">
        <f t="shared" si="183"/>
        <v>1.8255211629418289E-2</v>
      </c>
      <c r="G1308" s="2">
        <f t="shared" si="183"/>
        <v>3.0665780074429883E-2</v>
      </c>
      <c r="H1308" s="2">
        <f t="shared" si="184"/>
        <v>0.595295850459714</v>
      </c>
      <c r="I1308" s="2">
        <f t="shared" si="185"/>
        <v>37.315702306137659</v>
      </c>
    </row>
    <row r="1309" spans="1:9" ht="13.5" x14ac:dyDescent="0.25">
      <c r="A1309" s="3">
        <v>43915</v>
      </c>
      <c r="B1309" s="2">
        <v>4.6805000000000003</v>
      </c>
      <c r="C1309" s="2">
        <f t="shared" si="180"/>
        <v>0.11390000000000011</v>
      </c>
      <c r="D1309" s="2">
        <f t="shared" si="181"/>
        <v>0.11390000000000011</v>
      </c>
      <c r="E1309" s="2">
        <f t="shared" si="182"/>
        <v>0</v>
      </c>
      <c r="F1309" s="2">
        <f t="shared" ref="F1309:G1324" si="186">((F1308*13)+D1309)/14</f>
        <v>2.5086982227316989E-2</v>
      </c>
      <c r="G1309" s="2">
        <f t="shared" si="186"/>
        <v>2.8475367211970606E-2</v>
      </c>
      <c r="H1309" s="2">
        <f t="shared" si="184"/>
        <v>0.88100645166643565</v>
      </c>
      <c r="I1309" s="2">
        <f t="shared" si="185"/>
        <v>46.836971286617739</v>
      </c>
    </row>
    <row r="1310" spans="1:9" ht="13.5" x14ac:dyDescent="0.25">
      <c r="A1310" s="3">
        <v>43916</v>
      </c>
      <c r="B1310" s="2">
        <v>4.7436999999999996</v>
      </c>
      <c r="C1310" s="2">
        <f t="shared" si="180"/>
        <v>6.3199999999999257E-2</v>
      </c>
      <c r="D1310" s="2">
        <f t="shared" si="181"/>
        <v>6.3199999999999257E-2</v>
      </c>
      <c r="E1310" s="2">
        <f t="shared" si="182"/>
        <v>0</v>
      </c>
      <c r="F1310" s="2">
        <f t="shared" si="186"/>
        <v>2.7809340639651434E-2</v>
      </c>
      <c r="G1310" s="2">
        <f t="shared" si="186"/>
        <v>2.6441412411115563E-2</v>
      </c>
      <c r="H1310" s="2">
        <f t="shared" si="184"/>
        <v>1.0517343100764471</v>
      </c>
      <c r="I1310" s="2">
        <f t="shared" si="185"/>
        <v>51.260745843708179</v>
      </c>
    </row>
    <row r="1311" spans="1:9" ht="13.5" x14ac:dyDescent="0.25">
      <c r="A1311" s="3">
        <v>43917</v>
      </c>
      <c r="B1311" s="2">
        <v>4.8070000000000004</v>
      </c>
      <c r="C1311" s="2">
        <f t="shared" si="180"/>
        <v>6.33000000000008E-2</v>
      </c>
      <c r="D1311" s="2">
        <f t="shared" si="181"/>
        <v>6.33000000000008E-2</v>
      </c>
      <c r="E1311" s="2">
        <f t="shared" si="182"/>
        <v>0</v>
      </c>
      <c r="F1311" s="2">
        <f t="shared" si="186"/>
        <v>3.0344387736819245E-2</v>
      </c>
      <c r="G1311" s="2">
        <f t="shared" si="186"/>
        <v>2.4552740096035881E-2</v>
      </c>
      <c r="H1311" s="2">
        <f t="shared" si="184"/>
        <v>1.2358859996126641</v>
      </c>
      <c r="I1311" s="2">
        <f t="shared" si="185"/>
        <v>55.275000596039519</v>
      </c>
    </row>
    <row r="1312" spans="1:9" ht="13.5" x14ac:dyDescent="0.25">
      <c r="A1312" s="3">
        <v>43920</v>
      </c>
      <c r="B1312" s="2">
        <v>4.8070000000000004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2.8176931469903584E-2</v>
      </c>
      <c r="G1312" s="2">
        <f t="shared" si="186"/>
        <v>2.2798972946319031E-2</v>
      </c>
      <c r="H1312" s="2">
        <f t="shared" si="184"/>
        <v>1.2358859996126643</v>
      </c>
      <c r="I1312" s="2">
        <f t="shared" si="185"/>
        <v>55.275000596039519</v>
      </c>
    </row>
    <row r="1313" spans="1:9" ht="13.5" x14ac:dyDescent="0.25">
      <c r="A1313" s="3">
        <v>43921</v>
      </c>
      <c r="B1313" s="2">
        <v>4.8070000000000004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2.6164293507767614E-2</v>
      </c>
      <c r="G1313" s="2">
        <f t="shared" si="186"/>
        <v>2.1170474878724813E-2</v>
      </c>
      <c r="H1313" s="2">
        <f t="shared" si="184"/>
        <v>1.2358859996126643</v>
      </c>
      <c r="I1313" s="2">
        <f t="shared" si="185"/>
        <v>55.275000596039519</v>
      </c>
    </row>
    <row r="1314" spans="1:9" ht="13.5" x14ac:dyDescent="0.25">
      <c r="A1314" s="3">
        <v>43922</v>
      </c>
      <c r="B1314" s="2">
        <v>4.8070000000000004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2.4295415400069929E-2</v>
      </c>
      <c r="G1314" s="2">
        <f t="shared" si="186"/>
        <v>1.9658298101673043E-2</v>
      </c>
      <c r="H1314" s="2">
        <f t="shared" si="184"/>
        <v>1.2358859996126643</v>
      </c>
      <c r="I1314" s="2">
        <f t="shared" si="185"/>
        <v>55.275000596039519</v>
      </c>
    </row>
    <row r="1315" spans="1:9" ht="13.5" x14ac:dyDescent="0.25">
      <c r="A1315" s="3">
        <v>43923</v>
      </c>
      <c r="B1315" s="2">
        <v>4.6677999999999997</v>
      </c>
      <c r="C1315" s="2">
        <f t="shared" si="180"/>
        <v>-0.13920000000000066</v>
      </c>
      <c r="D1315" s="2">
        <f t="shared" si="181"/>
        <v>0</v>
      </c>
      <c r="E1315" s="2">
        <f t="shared" si="182"/>
        <v>0.13920000000000066</v>
      </c>
      <c r="F1315" s="2">
        <f t="shared" si="186"/>
        <v>2.256002858577922E-2</v>
      </c>
      <c r="G1315" s="2">
        <f t="shared" si="186"/>
        <v>2.819699109441073E-2</v>
      </c>
      <c r="H1315" s="2">
        <f t="shared" si="184"/>
        <v>0.80008638192076875</v>
      </c>
      <c r="I1315" s="2">
        <f t="shared" si="185"/>
        <v>44.447110425169846</v>
      </c>
    </row>
    <row r="1316" spans="1:9" ht="13.5" x14ac:dyDescent="0.25">
      <c r="A1316" s="3">
        <v>43924</v>
      </c>
      <c r="B1316" s="2">
        <v>4.5286999999999997</v>
      </c>
      <c r="C1316" s="2">
        <f t="shared" si="180"/>
        <v>-0.1391</v>
      </c>
      <c r="D1316" s="2">
        <f t="shared" si="181"/>
        <v>0</v>
      </c>
      <c r="E1316" s="2">
        <f t="shared" si="182"/>
        <v>0.1391</v>
      </c>
      <c r="F1316" s="2">
        <f t="shared" si="186"/>
        <v>2.0948597972509277E-2</v>
      </c>
      <c r="G1316" s="2">
        <f t="shared" si="186"/>
        <v>3.6118634587667113E-2</v>
      </c>
      <c r="H1316" s="2">
        <f t="shared" si="184"/>
        <v>0.57999418338095976</v>
      </c>
      <c r="I1316" s="2">
        <f t="shared" si="185"/>
        <v>36.708627758353892</v>
      </c>
    </row>
    <row r="1317" spans="1:9" ht="13.5" x14ac:dyDescent="0.25">
      <c r="A1317" s="3">
        <v>43927</v>
      </c>
      <c r="B1317" s="2">
        <v>4.4907000000000004</v>
      </c>
      <c r="C1317" s="2">
        <f t="shared" si="180"/>
        <v>-3.7999999999999368E-2</v>
      </c>
      <c r="D1317" s="2">
        <f t="shared" si="181"/>
        <v>0</v>
      </c>
      <c r="E1317" s="2">
        <f t="shared" si="182"/>
        <v>3.7999999999999368E-2</v>
      </c>
      <c r="F1317" s="2">
        <f t="shared" si="186"/>
        <v>1.9452269545901475E-2</v>
      </c>
      <c r="G1317" s="2">
        <f t="shared" si="186"/>
        <v>3.6253017831405124E-2</v>
      </c>
      <c r="H1317" s="2">
        <f t="shared" si="184"/>
        <v>0.53656966259648697</v>
      </c>
      <c r="I1317" s="2">
        <f t="shared" si="185"/>
        <v>34.919969830056033</v>
      </c>
    </row>
    <row r="1318" spans="1:9" ht="13.5" x14ac:dyDescent="0.25">
      <c r="A1318" s="3">
        <v>43928</v>
      </c>
      <c r="B1318" s="2">
        <v>4.5540000000000003</v>
      </c>
      <c r="C1318" s="2">
        <f t="shared" si="180"/>
        <v>6.3299999999999912E-2</v>
      </c>
      <c r="D1318" s="2">
        <f t="shared" si="181"/>
        <v>6.3299999999999912E-2</v>
      </c>
      <c r="E1318" s="2">
        <f t="shared" si="182"/>
        <v>0</v>
      </c>
      <c r="F1318" s="2">
        <f t="shared" si="186"/>
        <v>2.2584250292622791E-2</v>
      </c>
      <c r="G1318" s="2">
        <f t="shared" si="186"/>
        <v>3.3663516557733329E-2</v>
      </c>
      <c r="H1318" s="2">
        <f t="shared" si="184"/>
        <v>0.67088208844404396</v>
      </c>
      <c r="I1318" s="2">
        <f t="shared" si="185"/>
        <v>40.15137232506823</v>
      </c>
    </row>
    <row r="1319" spans="1:9" ht="13.5" x14ac:dyDescent="0.25">
      <c r="A1319" s="3">
        <v>43929</v>
      </c>
      <c r="B1319" s="2">
        <v>4.5666000000000002</v>
      </c>
      <c r="C1319" s="2">
        <f t="shared" si="180"/>
        <v>1.2599999999999945E-2</v>
      </c>
      <c r="D1319" s="2">
        <f t="shared" si="181"/>
        <v>1.2599999999999945E-2</v>
      </c>
      <c r="E1319" s="2">
        <f t="shared" si="182"/>
        <v>0</v>
      </c>
      <c r="F1319" s="2">
        <f t="shared" si="186"/>
        <v>2.1871089557435445E-2</v>
      </c>
      <c r="G1319" s="2">
        <f t="shared" si="186"/>
        <v>3.1258979660752376E-2</v>
      </c>
      <c r="H1319" s="2">
        <f t="shared" si="184"/>
        <v>0.6996738151660139</v>
      </c>
      <c r="I1319" s="2">
        <f t="shared" si="185"/>
        <v>41.16518174975085</v>
      </c>
    </row>
    <row r="1320" spans="1:9" ht="13.5" x14ac:dyDescent="0.25">
      <c r="A1320" s="3">
        <v>43934</v>
      </c>
      <c r="B1320" s="2">
        <v>4.5856000000000003</v>
      </c>
      <c r="C1320" s="2">
        <f t="shared" si="180"/>
        <v>1.9000000000000128E-2</v>
      </c>
      <c r="D1320" s="2">
        <f t="shared" si="181"/>
        <v>1.9000000000000128E-2</v>
      </c>
      <c r="E1320" s="2">
        <f t="shared" si="182"/>
        <v>0</v>
      </c>
      <c r="F1320" s="2">
        <f t="shared" si="186"/>
        <v>2.1666011731904352E-2</v>
      </c>
      <c r="G1320" s="2">
        <f t="shared" si="186"/>
        <v>2.9026195399270063E-2</v>
      </c>
      <c r="H1320" s="2">
        <f t="shared" si="184"/>
        <v>0.74642961069741842</v>
      </c>
      <c r="I1320" s="2">
        <f t="shared" si="185"/>
        <v>42.740320372794159</v>
      </c>
    </row>
    <row r="1321" spans="1:9" ht="13.5" x14ac:dyDescent="0.25">
      <c r="A1321" s="3">
        <v>43935</v>
      </c>
      <c r="B1321" s="2">
        <v>4.5856000000000003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2.0118439465339755E-2</v>
      </c>
      <c r="G1321" s="2">
        <f t="shared" si="186"/>
        <v>2.6952895727893632E-2</v>
      </c>
      <c r="H1321" s="2">
        <f t="shared" si="184"/>
        <v>0.74642961069741842</v>
      </c>
      <c r="I1321" s="2">
        <f t="shared" si="185"/>
        <v>42.740320372794159</v>
      </c>
    </row>
    <row r="1322" spans="1:9" ht="13.5" x14ac:dyDescent="0.25">
      <c r="A1322" s="3">
        <v>43936</v>
      </c>
      <c r="B1322" s="2">
        <v>4.5666000000000002</v>
      </c>
      <c r="C1322" s="2">
        <f t="shared" si="180"/>
        <v>-1.9000000000000128E-2</v>
      </c>
      <c r="D1322" s="2">
        <f t="shared" si="181"/>
        <v>0</v>
      </c>
      <c r="E1322" s="2">
        <f t="shared" si="182"/>
        <v>1.9000000000000128E-2</v>
      </c>
      <c r="F1322" s="2">
        <f t="shared" si="186"/>
        <v>1.8681408074958345E-2</v>
      </c>
      <c r="G1322" s="2">
        <f t="shared" si="186"/>
        <v>2.638483174732981E-2</v>
      </c>
      <c r="H1322" s="2">
        <f t="shared" si="184"/>
        <v>0.70803589933253741</v>
      </c>
      <c r="I1322" s="2">
        <f t="shared" si="185"/>
        <v>41.453221188689433</v>
      </c>
    </row>
    <row r="1323" spans="1:9" ht="13.5" x14ac:dyDescent="0.25">
      <c r="A1323" s="3">
        <v>43937</v>
      </c>
      <c r="B1323" s="2">
        <v>4.5856000000000003</v>
      </c>
      <c r="C1323" s="2">
        <f t="shared" si="180"/>
        <v>1.9000000000000128E-2</v>
      </c>
      <c r="D1323" s="2">
        <f t="shared" si="181"/>
        <v>1.9000000000000128E-2</v>
      </c>
      <c r="E1323" s="2">
        <f t="shared" si="182"/>
        <v>0</v>
      </c>
      <c r="F1323" s="2">
        <f t="shared" si="186"/>
        <v>1.8704164641032757E-2</v>
      </c>
      <c r="G1323" s="2">
        <f t="shared" si="186"/>
        <v>2.4500200908234824E-2</v>
      </c>
      <c r="H1323" s="2">
        <f t="shared" si="184"/>
        <v>0.76342903109606963</v>
      </c>
      <c r="I1323" s="2">
        <f t="shared" si="185"/>
        <v>43.292302532955119</v>
      </c>
    </row>
    <row r="1324" spans="1:9" ht="13.5" x14ac:dyDescent="0.25">
      <c r="A1324" s="3">
        <v>43938</v>
      </c>
      <c r="B1324" s="2">
        <v>4.5856000000000003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1.7368152880958988E-2</v>
      </c>
      <c r="G1324" s="2">
        <f t="shared" si="186"/>
        <v>2.2750186557646622E-2</v>
      </c>
      <c r="H1324" s="2">
        <f t="shared" si="184"/>
        <v>0.76342903109606963</v>
      </c>
      <c r="I1324" s="2">
        <f t="shared" si="185"/>
        <v>43.292302532955119</v>
      </c>
    </row>
    <row r="1325" spans="1:9" ht="13.5" x14ac:dyDescent="0.25">
      <c r="A1325" s="3">
        <v>43941</v>
      </c>
      <c r="B1325" s="2">
        <v>4.6172000000000004</v>
      </c>
      <c r="C1325" s="2">
        <f t="shared" si="180"/>
        <v>3.1600000000000072E-2</v>
      </c>
      <c r="D1325" s="2">
        <f t="shared" si="181"/>
        <v>3.1600000000000072E-2</v>
      </c>
      <c r="E1325" s="2">
        <f t="shared" si="182"/>
        <v>0</v>
      </c>
      <c r="F1325" s="2">
        <f t="shared" ref="F1325:G1340" si="187">((F1324*13)+D1325)/14</f>
        <v>1.8384713389461921E-2</v>
      </c>
      <c r="G1325" s="2">
        <f t="shared" si="187"/>
        <v>2.1125173232100437E-2</v>
      </c>
      <c r="H1325" s="2">
        <f t="shared" si="184"/>
        <v>0.87027515407664013</v>
      </c>
      <c r="I1325" s="2">
        <f t="shared" si="185"/>
        <v>46.531931527812944</v>
      </c>
    </row>
    <row r="1326" spans="1:9" ht="13.5" x14ac:dyDescent="0.25">
      <c r="A1326" s="3">
        <v>43942</v>
      </c>
      <c r="B1326" s="2">
        <v>4.5286999999999997</v>
      </c>
      <c r="C1326" s="2">
        <f t="shared" si="180"/>
        <v>-8.8500000000000689E-2</v>
      </c>
      <c r="D1326" s="2">
        <f t="shared" si="181"/>
        <v>0</v>
      </c>
      <c r="E1326" s="2">
        <f t="shared" si="182"/>
        <v>8.8500000000000689E-2</v>
      </c>
      <c r="F1326" s="2">
        <f t="shared" si="187"/>
        <v>1.7071519575928926E-2</v>
      </c>
      <c r="G1326" s="2">
        <f t="shared" si="187"/>
        <v>2.5937660858379029E-2</v>
      </c>
      <c r="H1326" s="2">
        <f t="shared" si="184"/>
        <v>0.65817498613850756</v>
      </c>
      <c r="I1326" s="2">
        <f t="shared" si="185"/>
        <v>39.692733978048935</v>
      </c>
    </row>
    <row r="1327" spans="1:9" ht="13.5" x14ac:dyDescent="0.25">
      <c r="A1327" s="3">
        <v>43943</v>
      </c>
      <c r="B1327" s="2">
        <v>4.5856000000000003</v>
      </c>
      <c r="C1327" s="2">
        <f t="shared" si="180"/>
        <v>5.6900000000000617E-2</v>
      </c>
      <c r="D1327" s="2">
        <f t="shared" si="181"/>
        <v>5.6900000000000617E-2</v>
      </c>
      <c r="E1327" s="2">
        <f t="shared" si="182"/>
        <v>0</v>
      </c>
      <c r="F1327" s="2">
        <f t="shared" si="187"/>
        <v>1.9916411034791193E-2</v>
      </c>
      <c r="G1327" s="2">
        <f t="shared" si="187"/>
        <v>2.408497079706624E-2</v>
      </c>
      <c r="H1327" s="2">
        <f t="shared" si="184"/>
        <v>0.82692278112362028</v>
      </c>
      <c r="I1327" s="2">
        <f t="shared" si="185"/>
        <v>45.263149032223154</v>
      </c>
    </row>
    <row r="1328" spans="1:9" ht="13.5" x14ac:dyDescent="0.25">
      <c r="A1328" s="3">
        <v>43944</v>
      </c>
      <c r="B1328" s="2">
        <v>4.5792999999999999</v>
      </c>
      <c r="C1328" s="2">
        <f t="shared" si="180"/>
        <v>-6.3000000000004164E-3</v>
      </c>
      <c r="D1328" s="2">
        <f t="shared" si="181"/>
        <v>0</v>
      </c>
      <c r="E1328" s="2">
        <f t="shared" si="182"/>
        <v>6.3000000000004164E-3</v>
      </c>
      <c r="F1328" s="2">
        <f t="shared" si="187"/>
        <v>1.8493810246591823E-2</v>
      </c>
      <c r="G1328" s="2">
        <f t="shared" si="187"/>
        <v>2.2814615740132965E-2</v>
      </c>
      <c r="H1328" s="2">
        <f t="shared" si="184"/>
        <v>0.81061239239105587</v>
      </c>
      <c r="I1328" s="2">
        <f t="shared" si="185"/>
        <v>44.770067618977166</v>
      </c>
    </row>
    <row r="1329" spans="1:9" ht="13.5" x14ac:dyDescent="0.25">
      <c r="A1329" s="3">
        <v>43945</v>
      </c>
      <c r="B1329" s="2">
        <v>4.4653999999999998</v>
      </c>
      <c r="C1329" s="2">
        <f t="shared" si="180"/>
        <v>-0.11390000000000011</v>
      </c>
      <c r="D1329" s="2">
        <f t="shared" si="181"/>
        <v>0</v>
      </c>
      <c r="E1329" s="2">
        <f t="shared" si="182"/>
        <v>0.11390000000000011</v>
      </c>
      <c r="F1329" s="2">
        <f t="shared" si="187"/>
        <v>1.7172823800406693E-2</v>
      </c>
      <c r="G1329" s="2">
        <f t="shared" si="187"/>
        <v>2.9320714615837764E-2</v>
      </c>
      <c r="H1329" s="2">
        <f t="shared" si="184"/>
        <v>0.58568912884308377</v>
      </c>
      <c r="I1329" s="2">
        <f t="shared" si="185"/>
        <v>36.935936444894566</v>
      </c>
    </row>
    <row r="1330" spans="1:9" ht="13.5" x14ac:dyDescent="0.25">
      <c r="A1330" s="3">
        <v>43948</v>
      </c>
      <c r="B1330" s="2">
        <v>4.4653999999999998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1.5946193528949073E-2</v>
      </c>
      <c r="G1330" s="2">
        <f t="shared" si="187"/>
        <v>2.7226377857563638E-2</v>
      </c>
      <c r="H1330" s="2">
        <f t="shared" si="184"/>
        <v>0.58568912884308377</v>
      </c>
      <c r="I1330" s="2">
        <f t="shared" si="185"/>
        <v>36.935936444894566</v>
      </c>
    </row>
    <row r="1331" spans="1:9" ht="13.5" x14ac:dyDescent="0.25">
      <c r="A1331" s="3">
        <v>43949</v>
      </c>
      <c r="B1331" s="2">
        <v>4.4653999999999998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1.480717970545271E-2</v>
      </c>
      <c r="G1331" s="2">
        <f t="shared" si="187"/>
        <v>2.5281636582023377E-2</v>
      </c>
      <c r="H1331" s="2">
        <f t="shared" si="184"/>
        <v>0.58568912884308377</v>
      </c>
      <c r="I1331" s="2">
        <f t="shared" si="185"/>
        <v>36.935936444894566</v>
      </c>
    </row>
    <row r="1332" spans="1:9" ht="13.5" x14ac:dyDescent="0.25">
      <c r="A1332" s="3">
        <v>43950</v>
      </c>
      <c r="B1332" s="2">
        <v>4.4653999999999998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1.3749524012206088E-2</v>
      </c>
      <c r="G1332" s="2">
        <f t="shared" si="187"/>
        <v>2.3475805397593138E-2</v>
      </c>
      <c r="H1332" s="2">
        <f t="shared" si="184"/>
        <v>0.58568912884308377</v>
      </c>
      <c r="I1332" s="2">
        <f t="shared" si="185"/>
        <v>36.935936444894566</v>
      </c>
    </row>
    <row r="1333" spans="1:9" ht="13.5" x14ac:dyDescent="0.25">
      <c r="A1333" s="3">
        <v>43951</v>
      </c>
      <c r="B1333" s="2">
        <v>4.4275000000000002</v>
      </c>
      <c r="C1333" s="2">
        <f t="shared" si="180"/>
        <v>-3.7899999999999601E-2</v>
      </c>
      <c r="D1333" s="2">
        <f t="shared" si="181"/>
        <v>0</v>
      </c>
      <c r="E1333" s="2">
        <f t="shared" si="182"/>
        <v>3.7899999999999601E-2</v>
      </c>
      <c r="F1333" s="2">
        <f t="shared" si="187"/>
        <v>1.2767415154191367E-2</v>
      </c>
      <c r="G1333" s="2">
        <f t="shared" si="187"/>
        <v>2.4506105012050743E-2</v>
      </c>
      <c r="H1333" s="2">
        <f t="shared" si="184"/>
        <v>0.5209891636354721</v>
      </c>
      <c r="I1333" s="2">
        <f t="shared" si="185"/>
        <v>34.253311995346664</v>
      </c>
    </row>
    <row r="1334" spans="1:9" ht="13.5" x14ac:dyDescent="0.25">
      <c r="A1334" s="3">
        <v>43955</v>
      </c>
      <c r="B1334" s="2">
        <v>4.4907000000000004</v>
      </c>
      <c r="C1334" s="2">
        <f t="shared" si="180"/>
        <v>6.3200000000000145E-2</v>
      </c>
      <c r="D1334" s="2">
        <f t="shared" si="181"/>
        <v>6.3200000000000145E-2</v>
      </c>
      <c r="E1334" s="2">
        <f t="shared" si="182"/>
        <v>0</v>
      </c>
      <c r="F1334" s="2">
        <f t="shared" si="187"/>
        <v>1.6369742643177709E-2</v>
      </c>
      <c r="G1334" s="2">
        <f t="shared" si="187"/>
        <v>2.2755668939761404E-2</v>
      </c>
      <c r="H1334" s="2">
        <f t="shared" si="184"/>
        <v>0.7193698715916258</v>
      </c>
      <c r="I1334" s="2">
        <f t="shared" si="185"/>
        <v>41.839157674997701</v>
      </c>
    </row>
    <row r="1335" spans="1:9" ht="13.5" x14ac:dyDescent="0.25">
      <c r="A1335" s="3">
        <v>43956</v>
      </c>
      <c r="B1335" s="2">
        <v>4.4907000000000004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1.5200475311522159E-2</v>
      </c>
      <c r="G1335" s="2">
        <f t="shared" si="187"/>
        <v>2.1130264015492731E-2</v>
      </c>
      <c r="H1335" s="2">
        <f t="shared" si="184"/>
        <v>0.7193698715916258</v>
      </c>
      <c r="I1335" s="2">
        <f t="shared" si="185"/>
        <v>41.839157674997701</v>
      </c>
    </row>
    <row r="1336" spans="1:9" ht="13.5" x14ac:dyDescent="0.25">
      <c r="A1336" s="3">
        <v>43957</v>
      </c>
      <c r="B1336" s="2">
        <v>4.4843999999999999</v>
      </c>
      <c r="C1336" s="2">
        <f t="shared" si="180"/>
        <v>-6.3000000000004164E-3</v>
      </c>
      <c r="D1336" s="2">
        <f t="shared" si="181"/>
        <v>0</v>
      </c>
      <c r="E1336" s="2">
        <f t="shared" si="182"/>
        <v>6.3000000000004164E-3</v>
      </c>
      <c r="F1336" s="2">
        <f t="shared" si="187"/>
        <v>1.4114727074984861E-2</v>
      </c>
      <c r="G1336" s="2">
        <f t="shared" si="187"/>
        <v>2.0070959442957566E-2</v>
      </c>
      <c r="H1336" s="2">
        <f t="shared" si="184"/>
        <v>0.70324127329834207</v>
      </c>
      <c r="I1336" s="2">
        <f t="shared" si="185"/>
        <v>41.288411942748951</v>
      </c>
    </row>
    <row r="1337" spans="1:9" ht="13.5" x14ac:dyDescent="0.25">
      <c r="A1337" s="3">
        <v>43958</v>
      </c>
      <c r="B1337" s="2">
        <v>4.4591000000000003</v>
      </c>
      <c r="C1337" s="2">
        <f t="shared" si="180"/>
        <v>-2.5299999999999656E-2</v>
      </c>
      <c r="D1337" s="2">
        <f t="shared" si="181"/>
        <v>0</v>
      </c>
      <c r="E1337" s="2">
        <f t="shared" si="182"/>
        <v>2.5299999999999656E-2</v>
      </c>
      <c r="F1337" s="2">
        <f t="shared" si="187"/>
        <v>1.3106532283914512E-2</v>
      </c>
      <c r="G1337" s="2">
        <f t="shared" si="187"/>
        <v>2.0444462339889145E-2</v>
      </c>
      <c r="H1337" s="2">
        <f t="shared" si="184"/>
        <v>0.64107982230192406</v>
      </c>
      <c r="I1337" s="2">
        <f t="shared" si="185"/>
        <v>39.064511889658647</v>
      </c>
    </row>
    <row r="1338" spans="1:9" ht="13.5" x14ac:dyDescent="0.25">
      <c r="A1338" s="3">
        <v>43959</v>
      </c>
      <c r="B1338" s="2">
        <v>4.4275000000000002</v>
      </c>
      <c r="C1338" s="2">
        <f t="shared" si="180"/>
        <v>-3.1600000000000072E-2</v>
      </c>
      <c r="D1338" s="2">
        <f t="shared" si="181"/>
        <v>0</v>
      </c>
      <c r="E1338" s="2">
        <f t="shared" si="182"/>
        <v>3.1600000000000072E-2</v>
      </c>
      <c r="F1338" s="2">
        <f t="shared" si="187"/>
        <v>1.2170351406492046E-2</v>
      </c>
      <c r="G1338" s="2">
        <f t="shared" si="187"/>
        <v>2.1241286458468494E-2</v>
      </c>
      <c r="H1338" s="2">
        <f t="shared" si="184"/>
        <v>0.57295735972902717</v>
      </c>
      <c r="I1338" s="2">
        <f t="shared" si="185"/>
        <v>36.425485801327149</v>
      </c>
    </row>
    <row r="1339" spans="1:9" ht="13.5" x14ac:dyDescent="0.25">
      <c r="A1339" s="3">
        <v>43962</v>
      </c>
      <c r="B1339" s="2">
        <v>4.3958000000000004</v>
      </c>
      <c r="C1339" s="2">
        <f t="shared" si="180"/>
        <v>-3.1699999999999839E-2</v>
      </c>
      <c r="D1339" s="2">
        <f t="shared" si="181"/>
        <v>0</v>
      </c>
      <c r="E1339" s="2">
        <f t="shared" si="182"/>
        <v>3.1699999999999839E-2</v>
      </c>
      <c r="F1339" s="2">
        <f t="shared" si="187"/>
        <v>1.1301040591742613E-2</v>
      </c>
      <c r="G1339" s="2">
        <f t="shared" si="187"/>
        <v>2.1988337425720733E-2</v>
      </c>
      <c r="H1339" s="2">
        <f t="shared" si="184"/>
        <v>0.51395612014409442</v>
      </c>
      <c r="I1339" s="2">
        <f t="shared" si="185"/>
        <v>33.947887478745258</v>
      </c>
    </row>
    <row r="1340" spans="1:9" ht="13.5" x14ac:dyDescent="0.25">
      <c r="A1340" s="3">
        <v>43963</v>
      </c>
      <c r="B1340" s="2">
        <v>4.3958000000000004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1.0493823406618141E-2</v>
      </c>
      <c r="G1340" s="2">
        <f t="shared" si="187"/>
        <v>2.0417741895312109E-2</v>
      </c>
      <c r="H1340" s="2">
        <f t="shared" si="184"/>
        <v>0.51395612014409442</v>
      </c>
      <c r="I1340" s="2">
        <f t="shared" si="185"/>
        <v>33.947887478745258</v>
      </c>
    </row>
    <row r="1341" spans="1:9" ht="13.5" x14ac:dyDescent="0.25">
      <c r="A1341" s="3">
        <v>43964</v>
      </c>
      <c r="B1341" s="2">
        <v>4.4275000000000002</v>
      </c>
      <c r="C1341" s="2">
        <f t="shared" si="180"/>
        <v>3.1699999999999839E-2</v>
      </c>
      <c r="D1341" s="2">
        <f t="shared" si="181"/>
        <v>3.1699999999999839E-2</v>
      </c>
      <c r="E1341" s="2">
        <f t="shared" si="182"/>
        <v>0</v>
      </c>
      <c r="F1341" s="2">
        <f t="shared" ref="F1341:G1356" si="188">((F1340*13)+D1341)/14</f>
        <v>1.2008550306145406E-2</v>
      </c>
      <c r="G1341" s="2">
        <f t="shared" si="188"/>
        <v>1.8959331759932672E-2</v>
      </c>
      <c r="H1341" s="2">
        <f t="shared" si="184"/>
        <v>0.63338468139069315</v>
      </c>
      <c r="I1341" s="2">
        <f t="shared" si="185"/>
        <v>38.777434893745792</v>
      </c>
    </row>
    <row r="1342" spans="1:9" ht="13.5" x14ac:dyDescent="0.25">
      <c r="A1342" s="3">
        <v>43965</v>
      </c>
      <c r="B1342" s="2">
        <v>4.4907000000000004</v>
      </c>
      <c r="C1342" s="2">
        <f t="shared" si="180"/>
        <v>6.3200000000000145E-2</v>
      </c>
      <c r="D1342" s="2">
        <f t="shared" si="181"/>
        <v>6.3200000000000145E-2</v>
      </c>
      <c r="E1342" s="2">
        <f t="shared" si="182"/>
        <v>0</v>
      </c>
      <c r="F1342" s="2">
        <f t="shared" si="188"/>
        <v>1.5665082427135029E-2</v>
      </c>
      <c r="G1342" s="2">
        <f t="shared" si="188"/>
        <v>1.760509377708034E-2</v>
      </c>
      <c r="H1342" s="2">
        <f t="shared" si="184"/>
        <v>0.88980397522954602</v>
      </c>
      <c r="I1342" s="2">
        <f t="shared" si="185"/>
        <v>47.084458858832996</v>
      </c>
    </row>
    <row r="1343" spans="1:9" ht="13.5" x14ac:dyDescent="0.25">
      <c r="A1343" s="3">
        <v>43966</v>
      </c>
      <c r="B1343" s="2">
        <v>4.5856000000000003</v>
      </c>
      <c r="C1343" s="2">
        <f t="shared" si="180"/>
        <v>9.4899999999999984E-2</v>
      </c>
      <c r="D1343" s="2">
        <f t="shared" si="181"/>
        <v>9.4899999999999984E-2</v>
      </c>
      <c r="E1343" s="2">
        <f t="shared" si="182"/>
        <v>0</v>
      </c>
      <c r="F1343" s="2">
        <f t="shared" si="188"/>
        <v>2.1324719396625384E-2</v>
      </c>
      <c r="G1343" s="2">
        <f t="shared" si="188"/>
        <v>1.6347587078717456E-2</v>
      </c>
      <c r="H1343" s="2">
        <f t="shared" si="184"/>
        <v>1.3044566940638929</v>
      </c>
      <c r="I1343" s="2">
        <f t="shared" si="185"/>
        <v>56.605823725135522</v>
      </c>
    </row>
    <row r="1344" spans="1:9" ht="13.5" x14ac:dyDescent="0.25">
      <c r="A1344" s="3">
        <v>43969</v>
      </c>
      <c r="B1344" s="2">
        <v>4.4907000000000004</v>
      </c>
      <c r="C1344" s="2">
        <f t="shared" si="180"/>
        <v>-9.4899999999999984E-2</v>
      </c>
      <c r="D1344" s="2">
        <f t="shared" si="181"/>
        <v>0</v>
      </c>
      <c r="E1344" s="2">
        <f t="shared" si="182"/>
        <v>9.4899999999999984E-2</v>
      </c>
      <c r="F1344" s="2">
        <f t="shared" si="188"/>
        <v>1.9801525154009285E-2</v>
      </c>
      <c r="G1344" s="2">
        <f t="shared" si="188"/>
        <v>2.1958473715951922E-2</v>
      </c>
      <c r="H1344" s="2">
        <f t="shared" si="184"/>
        <v>0.90177147146726766</v>
      </c>
      <c r="I1344" s="2">
        <f t="shared" si="185"/>
        <v>47.417446575298911</v>
      </c>
    </row>
    <row r="1345" spans="1:9" ht="13.5" x14ac:dyDescent="0.25">
      <c r="A1345" s="3">
        <v>43970</v>
      </c>
      <c r="B1345" s="2">
        <v>4.4591000000000003</v>
      </c>
      <c r="C1345" s="2">
        <f t="shared" si="180"/>
        <v>-3.1600000000000072E-2</v>
      </c>
      <c r="D1345" s="2">
        <f t="shared" si="181"/>
        <v>0</v>
      </c>
      <c r="E1345" s="2">
        <f t="shared" si="182"/>
        <v>3.1600000000000072E-2</v>
      </c>
      <c r="F1345" s="2">
        <f t="shared" si="188"/>
        <v>1.8387130500151477E-2</v>
      </c>
      <c r="G1345" s="2">
        <f t="shared" si="188"/>
        <v>2.2647154164812503E-2</v>
      </c>
      <c r="H1345" s="2">
        <f t="shared" si="184"/>
        <v>0.81189585085794402</v>
      </c>
      <c r="I1345" s="2">
        <f t="shared" si="185"/>
        <v>44.809189803790666</v>
      </c>
    </row>
    <row r="1346" spans="1:9" ht="13.5" x14ac:dyDescent="0.25">
      <c r="A1346" s="3">
        <v>43971</v>
      </c>
      <c r="B1346" s="2">
        <v>4.5856000000000003</v>
      </c>
      <c r="C1346" s="2">
        <f t="shared" si="180"/>
        <v>0.12650000000000006</v>
      </c>
      <c r="D1346" s="2">
        <f t="shared" si="181"/>
        <v>0.12650000000000006</v>
      </c>
      <c r="E1346" s="2">
        <f t="shared" si="182"/>
        <v>0</v>
      </c>
      <c r="F1346" s="2">
        <f t="shared" si="188"/>
        <v>2.6109478321569235E-2</v>
      </c>
      <c r="G1346" s="2">
        <f t="shared" si="188"/>
        <v>2.1029500295897324E-2</v>
      </c>
      <c r="H1346" s="2">
        <f t="shared" si="184"/>
        <v>1.2415643716775797</v>
      </c>
      <c r="I1346" s="2">
        <f t="shared" si="185"/>
        <v>55.388298786547757</v>
      </c>
    </row>
    <row r="1347" spans="1:9" ht="13.5" x14ac:dyDescent="0.25">
      <c r="A1347" s="3">
        <v>43972</v>
      </c>
      <c r="B1347" s="2">
        <v>4.4907000000000004</v>
      </c>
      <c r="C1347" s="2">
        <f t="shared" ref="C1347:C1410" si="189">B1347-B1346</f>
        <v>-9.4899999999999984E-2</v>
      </c>
      <c r="D1347" s="2">
        <f t="shared" ref="D1347:D1410" si="190">IF(C1347&gt;0,C1347,0)</f>
        <v>0</v>
      </c>
      <c r="E1347" s="2">
        <f t="shared" ref="E1347:E1410" si="191">IF(C1347&lt;0,-C1347,0)</f>
        <v>9.4899999999999984E-2</v>
      </c>
      <c r="F1347" s="2">
        <f t="shared" si="188"/>
        <v>2.4244515584314289E-2</v>
      </c>
      <c r="G1347" s="2">
        <f t="shared" si="188"/>
        <v>2.6305964560476087E-2</v>
      </c>
      <c r="H1347" s="2">
        <f t="shared" si="184"/>
        <v>0.92163568184612166</v>
      </c>
      <c r="I1347" s="2">
        <f t="shared" si="185"/>
        <v>47.96099960845352</v>
      </c>
    </row>
    <row r="1348" spans="1:9" ht="13.5" x14ac:dyDescent="0.25">
      <c r="A1348" s="3">
        <v>43973</v>
      </c>
      <c r="B1348" s="2">
        <v>4.5792999999999999</v>
      </c>
      <c r="C1348" s="2">
        <f t="shared" si="189"/>
        <v>8.8599999999999568E-2</v>
      </c>
      <c r="D1348" s="2">
        <f t="shared" si="190"/>
        <v>8.8599999999999568E-2</v>
      </c>
      <c r="E1348" s="2">
        <f t="shared" si="191"/>
        <v>0</v>
      </c>
      <c r="F1348" s="2">
        <f t="shared" si="188"/>
        <v>2.8841335899720381E-2</v>
      </c>
      <c r="G1348" s="2">
        <f t="shared" si="188"/>
        <v>2.4426967091870651E-2</v>
      </c>
      <c r="H1348" s="2">
        <f t="shared" si="184"/>
        <v>1.1807170243955027</v>
      </c>
      <c r="I1348" s="2">
        <f t="shared" si="185"/>
        <v>54.143523033338035</v>
      </c>
    </row>
    <row r="1349" spans="1:9" ht="13.5" x14ac:dyDescent="0.25">
      <c r="A1349" s="3">
        <v>43977</v>
      </c>
      <c r="B1349" s="2">
        <v>4.5792999999999999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2.6781240478311784E-2</v>
      </c>
      <c r="G1349" s="2">
        <f t="shared" si="188"/>
        <v>2.2682183728165606E-2</v>
      </c>
      <c r="H1349" s="2">
        <f t="shared" si="184"/>
        <v>1.1807170243955027</v>
      </c>
      <c r="I1349" s="2">
        <f t="shared" si="185"/>
        <v>54.143523033338035</v>
      </c>
    </row>
    <row r="1350" spans="1:9" ht="13.5" x14ac:dyDescent="0.25">
      <c r="A1350" s="3">
        <v>43978</v>
      </c>
      <c r="B1350" s="2">
        <v>4.5792999999999999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2.4868294729860942E-2</v>
      </c>
      <c r="G1350" s="2">
        <f t="shared" si="188"/>
        <v>2.1062027747582347E-2</v>
      </c>
      <c r="H1350" s="2">
        <f t="shared" si="184"/>
        <v>1.1807170243955027</v>
      </c>
      <c r="I1350" s="2">
        <f t="shared" si="185"/>
        <v>54.143523033338035</v>
      </c>
    </row>
    <row r="1351" spans="1:9" ht="13.5" x14ac:dyDescent="0.25">
      <c r="A1351" s="3">
        <v>43979</v>
      </c>
      <c r="B1351" s="2">
        <v>4.5792999999999999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2.3091987963442303E-2</v>
      </c>
      <c r="G1351" s="2">
        <f t="shared" si="188"/>
        <v>1.9557597194183606E-2</v>
      </c>
      <c r="H1351" s="2">
        <f t="shared" si="184"/>
        <v>1.1807170243955027</v>
      </c>
      <c r="I1351" s="2">
        <f t="shared" si="185"/>
        <v>54.143523033338035</v>
      </c>
    </row>
    <row r="1352" spans="1:9" ht="13.5" x14ac:dyDescent="0.25">
      <c r="A1352" s="3">
        <v>43980</v>
      </c>
      <c r="B1352" s="2">
        <v>4.5792999999999999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2.1442560251767852E-2</v>
      </c>
      <c r="G1352" s="2">
        <f t="shared" si="188"/>
        <v>1.8160625966027633E-2</v>
      </c>
      <c r="H1352" s="2">
        <f t="shared" si="184"/>
        <v>1.180717024395503</v>
      </c>
      <c r="I1352" s="2">
        <f t="shared" si="185"/>
        <v>54.143523033338035</v>
      </c>
    </row>
    <row r="1353" spans="1:9" ht="13.5" x14ac:dyDescent="0.25">
      <c r="A1353" s="3">
        <v>43983</v>
      </c>
      <c r="B1353" s="2">
        <v>4.5792999999999999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1.9910948805213009E-2</v>
      </c>
      <c r="G1353" s="2">
        <f t="shared" si="188"/>
        <v>1.686343839702566E-2</v>
      </c>
      <c r="H1353" s="2">
        <f t="shared" si="184"/>
        <v>1.180717024395503</v>
      </c>
      <c r="I1353" s="2">
        <f t="shared" si="185"/>
        <v>54.143523033338035</v>
      </c>
    </row>
    <row r="1354" spans="1:9" ht="13.5" x14ac:dyDescent="0.25">
      <c r="A1354" s="3">
        <v>43984</v>
      </c>
      <c r="B1354" s="2">
        <v>4.5792999999999999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1.8488738176269223E-2</v>
      </c>
      <c r="G1354" s="2">
        <f t="shared" si="188"/>
        <v>1.5658907082952398E-2</v>
      </c>
      <c r="H1354" s="2">
        <f t="shared" si="184"/>
        <v>1.180717024395503</v>
      </c>
      <c r="I1354" s="2">
        <f t="shared" si="185"/>
        <v>54.143523033338035</v>
      </c>
    </row>
    <row r="1355" spans="1:9" ht="13.5" x14ac:dyDescent="0.25">
      <c r="A1355" s="3">
        <v>43985</v>
      </c>
      <c r="B1355" s="2">
        <v>4.5792999999999999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1.7168114020821419E-2</v>
      </c>
      <c r="G1355" s="2">
        <f t="shared" si="188"/>
        <v>1.4540413719884371E-2</v>
      </c>
      <c r="H1355" s="2">
        <f t="shared" si="184"/>
        <v>1.1807170243955027</v>
      </c>
      <c r="I1355" s="2">
        <f t="shared" si="185"/>
        <v>54.143523033338035</v>
      </c>
    </row>
    <row r="1356" spans="1:9" ht="13.5" x14ac:dyDescent="0.25">
      <c r="A1356" s="3">
        <v>43986</v>
      </c>
      <c r="B1356" s="2">
        <v>4.6487999999999996</v>
      </c>
      <c r="C1356" s="2">
        <f t="shared" si="189"/>
        <v>6.9499999999999673E-2</v>
      </c>
      <c r="D1356" s="2">
        <f t="shared" si="190"/>
        <v>6.9499999999999673E-2</v>
      </c>
      <c r="E1356" s="2">
        <f t="shared" si="191"/>
        <v>0</v>
      </c>
      <c r="F1356" s="2">
        <f t="shared" si="188"/>
        <v>2.090610587647701E-2</v>
      </c>
      <c r="G1356" s="2">
        <f t="shared" si="188"/>
        <v>1.3501812739892632E-2</v>
      </c>
      <c r="H1356" s="2">
        <f t="shared" si="184"/>
        <v>1.5483925217469177</v>
      </c>
      <c r="I1356" s="2">
        <f t="shared" si="185"/>
        <v>60.759577205378775</v>
      </c>
    </row>
    <row r="1357" spans="1:9" ht="13.5" x14ac:dyDescent="0.25">
      <c r="A1357" s="3">
        <v>43987</v>
      </c>
      <c r="B1357" s="2">
        <v>4.6172000000000004</v>
      </c>
      <c r="C1357" s="2">
        <f t="shared" si="189"/>
        <v>-3.1599999999999184E-2</v>
      </c>
      <c r="D1357" s="2">
        <f t="shared" si="190"/>
        <v>0</v>
      </c>
      <c r="E1357" s="2">
        <f t="shared" si="191"/>
        <v>3.1599999999999184E-2</v>
      </c>
      <c r="F1357" s="2">
        <f t="shared" ref="F1357:G1372" si="192">((F1356*13)+D1357)/14</f>
        <v>1.9412812599585796E-2</v>
      </c>
      <c r="G1357" s="2">
        <f t="shared" si="192"/>
        <v>1.4794540401328814E-2</v>
      </c>
      <c r="H1357" s="2">
        <f t="shared" si="184"/>
        <v>1.3121605722772016</v>
      </c>
      <c r="I1357" s="2">
        <f t="shared" si="185"/>
        <v>56.750408600942471</v>
      </c>
    </row>
    <row r="1358" spans="1:9" ht="13.5" x14ac:dyDescent="0.25">
      <c r="A1358" s="3">
        <v>43990</v>
      </c>
      <c r="B1358" s="2">
        <v>4.6172000000000004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1.8026183128186813E-2</v>
      </c>
      <c r="G1358" s="2">
        <f t="shared" si="192"/>
        <v>1.3737787515519613E-2</v>
      </c>
      <c r="H1358" s="2">
        <f t="shared" si="184"/>
        <v>1.3121605722772018</v>
      </c>
      <c r="I1358" s="2">
        <f t="shared" si="185"/>
        <v>56.750408600942478</v>
      </c>
    </row>
    <row r="1359" spans="1:9" ht="13.5" x14ac:dyDescent="0.25">
      <c r="A1359" s="3">
        <v>43991</v>
      </c>
      <c r="B1359" s="2">
        <v>4.6109</v>
      </c>
      <c r="C1359" s="2">
        <f t="shared" si="189"/>
        <v>-6.3000000000004164E-3</v>
      </c>
      <c r="D1359" s="2">
        <f t="shared" si="190"/>
        <v>0</v>
      </c>
      <c r="E1359" s="2">
        <f t="shared" si="191"/>
        <v>6.3000000000004164E-3</v>
      </c>
      <c r="F1359" s="2">
        <f t="shared" si="192"/>
        <v>1.6738598619030612E-2</v>
      </c>
      <c r="G1359" s="2">
        <f t="shared" si="192"/>
        <v>1.3206516978696814E-2</v>
      </c>
      <c r="H1359" s="2">
        <f t="shared" si="184"/>
        <v>1.2674498996239003</v>
      </c>
      <c r="I1359" s="2">
        <f t="shared" si="185"/>
        <v>55.897592261426858</v>
      </c>
    </row>
    <row r="1360" spans="1:9" ht="13.5" x14ac:dyDescent="0.25">
      <c r="A1360" s="3">
        <v>43992</v>
      </c>
      <c r="B1360" s="2">
        <v>4.5096999999999996</v>
      </c>
      <c r="C1360" s="2">
        <f t="shared" si="189"/>
        <v>-0.1012000000000004</v>
      </c>
      <c r="D1360" s="2">
        <f t="shared" si="190"/>
        <v>0</v>
      </c>
      <c r="E1360" s="2">
        <f t="shared" si="191"/>
        <v>0.1012000000000004</v>
      </c>
      <c r="F1360" s="2">
        <f t="shared" si="192"/>
        <v>1.5542984431956995E-2</v>
      </c>
      <c r="G1360" s="2">
        <f t="shared" si="192"/>
        <v>1.9491765765932787E-2</v>
      </c>
      <c r="H1360" s="2">
        <f t="shared" si="184"/>
        <v>0.79741284697370152</v>
      </c>
      <c r="I1360" s="2">
        <f t="shared" si="185"/>
        <v>44.364479107640911</v>
      </c>
    </row>
    <row r="1361" spans="1:9" ht="13.5" x14ac:dyDescent="0.25">
      <c r="A1361" s="3">
        <v>43993</v>
      </c>
      <c r="B1361" s="2">
        <v>4.5096999999999996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1.4432771258245781E-2</v>
      </c>
      <c r="G1361" s="2">
        <f t="shared" si="192"/>
        <v>1.8099496782651874E-2</v>
      </c>
      <c r="H1361" s="2">
        <f t="shared" ref="H1361:H1424" si="193">F1361/G1361</f>
        <v>0.79741284697370152</v>
      </c>
      <c r="I1361" s="2">
        <f t="shared" ref="I1361:I1424" si="194">IF(G1361=0,100,100-(100/(1+H1361)))</f>
        <v>44.364479107640911</v>
      </c>
    </row>
    <row r="1362" spans="1:9" ht="13.5" x14ac:dyDescent="0.25">
      <c r="A1362" s="3">
        <v>43994</v>
      </c>
      <c r="B1362" s="2">
        <v>4.5096999999999996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1.340185902551394E-2</v>
      </c>
      <c r="G1362" s="2">
        <f t="shared" si="192"/>
        <v>1.6806675583891026E-2</v>
      </c>
      <c r="H1362" s="2">
        <f t="shared" si="193"/>
        <v>0.79741284697370152</v>
      </c>
      <c r="I1362" s="2">
        <f t="shared" si="194"/>
        <v>44.364479107640911</v>
      </c>
    </row>
    <row r="1363" spans="1:9" ht="13.5" x14ac:dyDescent="0.25">
      <c r="A1363" s="3">
        <v>43997</v>
      </c>
      <c r="B1363" s="2">
        <v>4.5096999999999996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1.2444583380834373E-2</v>
      </c>
      <c r="G1363" s="2">
        <f t="shared" si="192"/>
        <v>1.5606198756470239E-2</v>
      </c>
      <c r="H1363" s="2">
        <f t="shared" si="193"/>
        <v>0.79741284697370152</v>
      </c>
      <c r="I1363" s="2">
        <f t="shared" si="194"/>
        <v>44.364479107640911</v>
      </c>
    </row>
    <row r="1364" spans="1:9" ht="13.5" x14ac:dyDescent="0.25">
      <c r="A1364" s="3">
        <v>43998</v>
      </c>
      <c r="B1364" s="2">
        <v>4.5096999999999996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1.1555684567917631E-2</v>
      </c>
      <c r="G1364" s="2">
        <f t="shared" si="192"/>
        <v>1.4491470273865223E-2</v>
      </c>
      <c r="H1364" s="2">
        <f t="shared" si="193"/>
        <v>0.79741284697370141</v>
      </c>
      <c r="I1364" s="2">
        <f t="shared" si="194"/>
        <v>44.364479107640911</v>
      </c>
    </row>
    <row r="1365" spans="1:9" ht="13.5" x14ac:dyDescent="0.25">
      <c r="A1365" s="3">
        <v>43999</v>
      </c>
      <c r="B1365" s="2">
        <v>4.4907000000000004</v>
      </c>
      <c r="C1365" s="2">
        <f t="shared" si="189"/>
        <v>-1.899999999999924E-2</v>
      </c>
      <c r="D1365" s="2">
        <f t="shared" si="190"/>
        <v>0</v>
      </c>
      <c r="E1365" s="2">
        <f t="shared" si="191"/>
        <v>1.899999999999924E-2</v>
      </c>
      <c r="F1365" s="2">
        <f t="shared" si="192"/>
        <v>1.0730278527352087E-2</v>
      </c>
      <c r="G1365" s="2">
        <f t="shared" si="192"/>
        <v>1.4813508111446225E-2</v>
      </c>
      <c r="H1365" s="2">
        <f t="shared" si="193"/>
        <v>0.72435769073909817</v>
      </c>
      <c r="I1365" s="2">
        <f t="shared" si="194"/>
        <v>42.007391774303066</v>
      </c>
    </row>
    <row r="1366" spans="1:9" ht="13.5" x14ac:dyDescent="0.25">
      <c r="A1366" s="3">
        <v>44000</v>
      </c>
      <c r="B1366" s="2">
        <v>4.5034000000000001</v>
      </c>
      <c r="C1366" s="2">
        <f t="shared" si="189"/>
        <v>1.2699999999999712E-2</v>
      </c>
      <c r="D1366" s="2">
        <f t="shared" si="190"/>
        <v>1.2699999999999712E-2</v>
      </c>
      <c r="E1366" s="2">
        <f t="shared" si="191"/>
        <v>0</v>
      </c>
      <c r="F1366" s="2">
        <f t="shared" si="192"/>
        <v>1.0870972918255489E-2</v>
      </c>
      <c r="G1366" s="2">
        <f t="shared" si="192"/>
        <v>1.3755400389200065E-2</v>
      </c>
      <c r="H1366" s="2">
        <f t="shared" si="193"/>
        <v>0.79030581521936216</v>
      </c>
      <c r="I1366" s="2">
        <f t="shared" si="194"/>
        <v>44.143621078643918</v>
      </c>
    </row>
    <row r="1367" spans="1:9" ht="13.5" x14ac:dyDescent="0.25">
      <c r="A1367" s="3">
        <v>44001</v>
      </c>
      <c r="B1367" s="2">
        <v>4.4907000000000004</v>
      </c>
      <c r="C1367" s="2">
        <f t="shared" si="189"/>
        <v>-1.2699999999999712E-2</v>
      </c>
      <c r="D1367" s="2">
        <f t="shared" si="190"/>
        <v>0</v>
      </c>
      <c r="E1367" s="2">
        <f t="shared" si="191"/>
        <v>1.2699999999999712E-2</v>
      </c>
      <c r="F1367" s="2">
        <f t="shared" si="192"/>
        <v>1.009447485266581E-2</v>
      </c>
      <c r="G1367" s="2">
        <f t="shared" si="192"/>
        <v>1.3680014647114326E-2</v>
      </c>
      <c r="H1367" s="2">
        <f t="shared" si="193"/>
        <v>0.73789941846262186</v>
      </c>
      <c r="I1367" s="2">
        <f t="shared" si="194"/>
        <v>42.459270693316732</v>
      </c>
    </row>
    <row r="1368" spans="1:9" ht="13.5" x14ac:dyDescent="0.25">
      <c r="A1368" s="3">
        <v>44004</v>
      </c>
      <c r="B1368" s="2">
        <v>4.4907000000000004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9.3734409346182528E-3</v>
      </c>
      <c r="G1368" s="2">
        <f t="shared" si="192"/>
        <v>1.2702870743749017E-2</v>
      </c>
      <c r="H1368" s="2">
        <f t="shared" si="193"/>
        <v>0.73789941846262186</v>
      </c>
      <c r="I1368" s="2">
        <f t="shared" si="194"/>
        <v>42.459270693316732</v>
      </c>
    </row>
    <row r="1369" spans="1:9" ht="13.5" x14ac:dyDescent="0.25">
      <c r="A1369" s="3">
        <v>44005</v>
      </c>
      <c r="B1369" s="2">
        <v>4.4907000000000004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8.7039094392883775E-3</v>
      </c>
      <c r="G1369" s="2">
        <f t="shared" si="192"/>
        <v>1.1795522833481229E-2</v>
      </c>
      <c r="H1369" s="2">
        <f t="shared" si="193"/>
        <v>0.73789941846262197</v>
      </c>
      <c r="I1369" s="2">
        <f t="shared" si="194"/>
        <v>42.459270693316732</v>
      </c>
    </row>
    <row r="1370" spans="1:9" ht="13.5" x14ac:dyDescent="0.25">
      <c r="A1370" s="3">
        <v>44006</v>
      </c>
      <c r="B1370" s="2">
        <v>4.4337999999999997</v>
      </c>
      <c r="C1370" s="2">
        <f t="shared" si="189"/>
        <v>-5.6900000000000617E-2</v>
      </c>
      <c r="D1370" s="2">
        <f t="shared" si="190"/>
        <v>0</v>
      </c>
      <c r="E1370" s="2">
        <f t="shared" si="191"/>
        <v>5.6900000000000617E-2</v>
      </c>
      <c r="F1370" s="2">
        <f t="shared" si="192"/>
        <v>8.0822016221963507E-3</v>
      </c>
      <c r="G1370" s="2">
        <f t="shared" si="192"/>
        <v>1.5017271202518329E-2</v>
      </c>
      <c r="H1370" s="2">
        <f t="shared" si="193"/>
        <v>0.53819375792061352</v>
      </c>
      <c r="I1370" s="2">
        <f t="shared" si="194"/>
        <v>34.988684302565588</v>
      </c>
    </row>
    <row r="1371" spans="1:9" ht="13.5" x14ac:dyDescent="0.25">
      <c r="A1371" s="3">
        <v>44007</v>
      </c>
      <c r="B1371" s="2">
        <v>4.4275000000000002</v>
      </c>
      <c r="C1371" s="2">
        <f t="shared" si="189"/>
        <v>-6.2999999999995282E-3</v>
      </c>
      <c r="D1371" s="2">
        <f t="shared" si="190"/>
        <v>0</v>
      </c>
      <c r="E1371" s="2">
        <f t="shared" si="191"/>
        <v>6.2999999999995282E-3</v>
      </c>
      <c r="F1371" s="2">
        <f t="shared" si="192"/>
        <v>7.5049015063251828E-3</v>
      </c>
      <c r="G1371" s="2">
        <f t="shared" si="192"/>
        <v>1.4394608973766987E-2</v>
      </c>
      <c r="H1371" s="2">
        <f t="shared" si="193"/>
        <v>0.52136890415031489</v>
      </c>
      <c r="I1371" s="2">
        <f t="shared" si="194"/>
        <v>34.269722664109509</v>
      </c>
    </row>
    <row r="1372" spans="1:9" ht="13.5" x14ac:dyDescent="0.25">
      <c r="A1372" s="3">
        <v>44008</v>
      </c>
      <c r="B1372" s="2">
        <v>4.4275000000000002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6.9688371130162408E-3</v>
      </c>
      <c r="G1372" s="2">
        <f t="shared" si="192"/>
        <v>1.3366422618497917E-2</v>
      </c>
      <c r="H1372" s="2">
        <f t="shared" si="193"/>
        <v>0.52136890415031478</v>
      </c>
      <c r="I1372" s="2">
        <f t="shared" si="194"/>
        <v>34.269722664109509</v>
      </c>
    </row>
    <row r="1373" spans="1:9" ht="13.5" x14ac:dyDescent="0.25">
      <c r="A1373" s="3">
        <v>44011</v>
      </c>
      <c r="B1373" s="2">
        <v>4.4275000000000002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6.4710630335150805E-3</v>
      </c>
      <c r="G1373" s="2">
        <f t="shared" si="195"/>
        <v>1.2411678145748065E-2</v>
      </c>
      <c r="H1373" s="2">
        <f t="shared" si="193"/>
        <v>0.52136890415031489</v>
      </c>
      <c r="I1373" s="2">
        <f t="shared" si="194"/>
        <v>34.269722664109509</v>
      </c>
    </row>
    <row r="1374" spans="1:9" ht="13.5" x14ac:dyDescent="0.25">
      <c r="A1374" s="3">
        <v>44012</v>
      </c>
      <c r="B1374" s="2">
        <v>4.4275000000000002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6.0088442454068608E-3</v>
      </c>
      <c r="G1374" s="2">
        <f t="shared" si="195"/>
        <v>1.1525129706766061E-2</v>
      </c>
      <c r="H1374" s="2">
        <f t="shared" si="193"/>
        <v>0.52136890415031489</v>
      </c>
      <c r="I1374" s="2">
        <f t="shared" si="194"/>
        <v>34.269722664109509</v>
      </c>
    </row>
    <row r="1375" spans="1:9" ht="13.5" x14ac:dyDescent="0.25">
      <c r="A1375" s="3">
        <v>44013</v>
      </c>
      <c r="B1375" s="2">
        <v>4.3326000000000002</v>
      </c>
      <c r="C1375" s="2">
        <f t="shared" si="189"/>
        <v>-9.4899999999999984E-2</v>
      </c>
      <c r="D1375" s="2">
        <f t="shared" si="190"/>
        <v>0</v>
      </c>
      <c r="E1375" s="2">
        <f t="shared" si="191"/>
        <v>9.4899999999999984E-2</v>
      </c>
      <c r="F1375" s="2">
        <f t="shared" si="195"/>
        <v>5.5796410850206561E-3</v>
      </c>
      <c r="G1375" s="2">
        <f t="shared" si="195"/>
        <v>1.7480477584854198E-2</v>
      </c>
      <c r="H1375" s="2">
        <f t="shared" si="193"/>
        <v>0.31919271415416511</v>
      </c>
      <c r="I1375" s="2">
        <f t="shared" si="194"/>
        <v>24.196064057162701</v>
      </c>
    </row>
    <row r="1376" spans="1:9" ht="13.5" x14ac:dyDescent="0.25">
      <c r="A1376" s="3">
        <v>44014</v>
      </c>
      <c r="B1376" s="2">
        <v>4.3010000000000002</v>
      </c>
      <c r="C1376" s="2">
        <f t="shared" si="189"/>
        <v>-3.1600000000000072E-2</v>
      </c>
      <c r="D1376" s="2">
        <f t="shared" si="190"/>
        <v>0</v>
      </c>
      <c r="E1376" s="2">
        <f t="shared" si="191"/>
        <v>3.1600000000000072E-2</v>
      </c>
      <c r="F1376" s="2">
        <f t="shared" si="195"/>
        <v>5.1810952932334663E-3</v>
      </c>
      <c r="G1376" s="2">
        <f t="shared" si="195"/>
        <v>1.848901490022176E-2</v>
      </c>
      <c r="H1376" s="2">
        <f t="shared" si="193"/>
        <v>0.28022559996808288</v>
      </c>
      <c r="I1376" s="2">
        <f t="shared" si="194"/>
        <v>21.888767102850409</v>
      </c>
    </row>
    <row r="1377" spans="1:9" ht="13.5" x14ac:dyDescent="0.25">
      <c r="A1377" s="3">
        <v>44015</v>
      </c>
      <c r="B1377" s="2">
        <v>4.3010000000000002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4.8110170580025046E-3</v>
      </c>
      <c r="G1377" s="2">
        <f t="shared" si="195"/>
        <v>1.716837097877735E-2</v>
      </c>
      <c r="H1377" s="2">
        <f t="shared" si="193"/>
        <v>0.28022559996808283</v>
      </c>
      <c r="I1377" s="2">
        <f t="shared" si="194"/>
        <v>21.888767102850409</v>
      </c>
    </row>
    <row r="1378" spans="1:9" ht="13.5" x14ac:dyDescent="0.25">
      <c r="A1378" s="3">
        <v>44018</v>
      </c>
      <c r="B1378" s="2">
        <v>4.3010000000000002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4.4673729824308969E-3</v>
      </c>
      <c r="G1378" s="2">
        <f t="shared" si="195"/>
        <v>1.5942058766007537E-2</v>
      </c>
      <c r="H1378" s="2">
        <f t="shared" si="193"/>
        <v>0.28022559996808288</v>
      </c>
      <c r="I1378" s="2">
        <f t="shared" si="194"/>
        <v>21.888767102850409</v>
      </c>
    </row>
    <row r="1379" spans="1:9" ht="13.5" x14ac:dyDescent="0.25">
      <c r="A1379" s="3">
        <v>44019</v>
      </c>
      <c r="B1379" s="2">
        <v>4.3326000000000002</v>
      </c>
      <c r="C1379" s="2">
        <f t="shared" si="189"/>
        <v>3.1600000000000072E-2</v>
      </c>
      <c r="D1379" s="2">
        <f t="shared" si="190"/>
        <v>3.1600000000000072E-2</v>
      </c>
      <c r="E1379" s="2">
        <f t="shared" si="191"/>
        <v>0</v>
      </c>
      <c r="F1379" s="2">
        <f t="shared" si="195"/>
        <v>6.4054177694001235E-3</v>
      </c>
      <c r="G1379" s="2">
        <f t="shared" si="195"/>
        <v>1.4803340282721286E-2</v>
      </c>
      <c r="H1379" s="2">
        <f t="shared" si="193"/>
        <v>0.43270083961230277</v>
      </c>
      <c r="I1379" s="2">
        <f t="shared" si="194"/>
        <v>30.201757941971621</v>
      </c>
    </row>
    <row r="1380" spans="1:9" ht="13.5" x14ac:dyDescent="0.25">
      <c r="A1380" s="3">
        <v>44020</v>
      </c>
      <c r="B1380" s="2">
        <v>4.3010000000000002</v>
      </c>
      <c r="C1380" s="2">
        <f t="shared" si="189"/>
        <v>-3.1600000000000072E-2</v>
      </c>
      <c r="D1380" s="2">
        <f t="shared" si="190"/>
        <v>0</v>
      </c>
      <c r="E1380" s="2">
        <f t="shared" si="191"/>
        <v>3.1600000000000072E-2</v>
      </c>
      <c r="F1380" s="2">
        <f t="shared" si="195"/>
        <v>5.9478879287286858E-3</v>
      </c>
      <c r="G1380" s="2">
        <f t="shared" si="195"/>
        <v>1.600310169109834E-2</v>
      </c>
      <c r="H1380" s="2">
        <f t="shared" si="193"/>
        <v>0.37167094501668846</v>
      </c>
      <c r="I1380" s="2">
        <f t="shared" si="194"/>
        <v>27.096217672830164</v>
      </c>
    </row>
    <row r="1381" spans="1:9" ht="13.5" x14ac:dyDescent="0.25">
      <c r="A1381" s="3">
        <v>44021</v>
      </c>
      <c r="B1381" s="2">
        <v>4.3010000000000002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5.5230387909623513E-3</v>
      </c>
      <c r="G1381" s="2">
        <f t="shared" si="195"/>
        <v>1.4860022998877032E-2</v>
      </c>
      <c r="H1381" s="2">
        <f t="shared" si="193"/>
        <v>0.37167094501668846</v>
      </c>
      <c r="I1381" s="2">
        <f t="shared" si="194"/>
        <v>27.096217672830164</v>
      </c>
    </row>
    <row r="1382" spans="1:9" ht="13.5" x14ac:dyDescent="0.25">
      <c r="A1382" s="3">
        <v>44022</v>
      </c>
      <c r="B1382" s="2">
        <v>4.2946</v>
      </c>
      <c r="C1382" s="2">
        <f t="shared" si="189"/>
        <v>-6.4000000000001833E-3</v>
      </c>
      <c r="D1382" s="2">
        <f t="shared" si="190"/>
        <v>0</v>
      </c>
      <c r="E1382" s="2">
        <f t="shared" si="191"/>
        <v>6.4000000000001833E-3</v>
      </c>
      <c r="F1382" s="2">
        <f t="shared" si="195"/>
        <v>5.1285360201793265E-3</v>
      </c>
      <c r="G1382" s="2">
        <f t="shared" si="195"/>
        <v>1.4255735641814401E-2</v>
      </c>
      <c r="H1382" s="2">
        <f t="shared" si="193"/>
        <v>0.35975246378282244</v>
      </c>
      <c r="I1382" s="2">
        <f t="shared" si="194"/>
        <v>26.457202569208334</v>
      </c>
    </row>
    <row r="1383" spans="1:9" ht="13.5" x14ac:dyDescent="0.25">
      <c r="A1383" s="3">
        <v>44025</v>
      </c>
      <c r="B1383" s="2">
        <v>4.2882999999999996</v>
      </c>
      <c r="C1383" s="2">
        <f t="shared" si="189"/>
        <v>-6.3000000000004164E-3</v>
      </c>
      <c r="D1383" s="2">
        <f t="shared" si="190"/>
        <v>0</v>
      </c>
      <c r="E1383" s="2">
        <f t="shared" si="191"/>
        <v>6.3000000000004164E-3</v>
      </c>
      <c r="F1383" s="2">
        <f t="shared" si="195"/>
        <v>4.7622120187379453E-3</v>
      </c>
      <c r="G1383" s="2">
        <f t="shared" si="195"/>
        <v>1.3687468810256259E-2</v>
      </c>
      <c r="H1383" s="2">
        <f t="shared" si="193"/>
        <v>0.34792495857010003</v>
      </c>
      <c r="I1383" s="2">
        <f t="shared" si="194"/>
        <v>25.811893782216501</v>
      </c>
    </row>
    <row r="1384" spans="1:9" ht="13.5" x14ac:dyDescent="0.25">
      <c r="A1384" s="3">
        <v>44026</v>
      </c>
      <c r="B1384" s="2">
        <v>4.2882999999999996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4.4220540173995201E-3</v>
      </c>
      <c r="G1384" s="2">
        <f t="shared" si="195"/>
        <v>1.2709792466666526E-2</v>
      </c>
      <c r="H1384" s="2">
        <f t="shared" si="193"/>
        <v>0.34792495857009997</v>
      </c>
      <c r="I1384" s="2">
        <f t="shared" si="194"/>
        <v>25.811893782216501</v>
      </c>
    </row>
    <row r="1385" spans="1:9" ht="13.5" x14ac:dyDescent="0.25">
      <c r="A1385" s="3">
        <v>44027</v>
      </c>
      <c r="B1385" s="2">
        <v>4.2629999999999999</v>
      </c>
      <c r="C1385" s="2">
        <f t="shared" si="189"/>
        <v>-2.5299999999999656E-2</v>
      </c>
      <c r="D1385" s="2">
        <f t="shared" si="190"/>
        <v>0</v>
      </c>
      <c r="E1385" s="2">
        <f t="shared" si="191"/>
        <v>2.5299999999999656E-2</v>
      </c>
      <c r="F1385" s="2">
        <f t="shared" si="195"/>
        <v>4.1061930161566968E-3</v>
      </c>
      <c r="G1385" s="2">
        <f t="shared" si="195"/>
        <v>1.3609093004761749E-2</v>
      </c>
      <c r="H1385" s="2">
        <f t="shared" si="193"/>
        <v>0.30172422326160619</v>
      </c>
      <c r="I1385" s="2">
        <f t="shared" si="194"/>
        <v>23.178812982799428</v>
      </c>
    </row>
    <row r="1386" spans="1:9" ht="13.5" x14ac:dyDescent="0.25">
      <c r="A1386" s="3">
        <v>44028</v>
      </c>
      <c r="B1386" s="2">
        <v>4.2693000000000003</v>
      </c>
      <c r="C1386" s="2">
        <f t="shared" si="189"/>
        <v>6.3000000000004164E-3</v>
      </c>
      <c r="D1386" s="2">
        <f t="shared" si="190"/>
        <v>6.3000000000004164E-3</v>
      </c>
      <c r="E1386" s="2">
        <f t="shared" si="191"/>
        <v>0</v>
      </c>
      <c r="F1386" s="2">
        <f t="shared" si="195"/>
        <v>4.262893515002677E-3</v>
      </c>
      <c r="G1386" s="2">
        <f t="shared" si="195"/>
        <v>1.2637014932993055E-2</v>
      </c>
      <c r="H1386" s="2">
        <f t="shared" si="193"/>
        <v>0.33733389867831853</v>
      </c>
      <c r="I1386" s="2">
        <f t="shared" si="194"/>
        <v>25.224358629636484</v>
      </c>
    </row>
    <row r="1387" spans="1:9" ht="13.5" x14ac:dyDescent="0.25">
      <c r="A1387" s="3">
        <v>44029</v>
      </c>
      <c r="B1387" s="2">
        <v>4.2567000000000004</v>
      </c>
      <c r="C1387" s="2">
        <f t="shared" si="189"/>
        <v>-1.2599999999999945E-2</v>
      </c>
      <c r="D1387" s="2">
        <f t="shared" si="190"/>
        <v>0</v>
      </c>
      <c r="E1387" s="2">
        <f t="shared" si="191"/>
        <v>1.2599999999999945E-2</v>
      </c>
      <c r="F1387" s="2">
        <f t="shared" si="195"/>
        <v>3.9584011210739142E-3</v>
      </c>
      <c r="G1387" s="2">
        <f t="shared" si="195"/>
        <v>1.2634371009207833E-2</v>
      </c>
      <c r="H1387" s="2">
        <f t="shared" si="193"/>
        <v>0.31330416988618287</v>
      </c>
      <c r="I1387" s="2">
        <f t="shared" si="194"/>
        <v>23.856177195670924</v>
      </c>
    </row>
    <row r="1388" spans="1:9" ht="13.5" x14ac:dyDescent="0.25">
      <c r="A1388" s="3">
        <v>44032</v>
      </c>
      <c r="B1388" s="2">
        <v>4.2693000000000003</v>
      </c>
      <c r="C1388" s="2">
        <f t="shared" si="189"/>
        <v>1.2599999999999945E-2</v>
      </c>
      <c r="D1388" s="2">
        <f t="shared" si="190"/>
        <v>1.2599999999999945E-2</v>
      </c>
      <c r="E1388" s="2">
        <f t="shared" si="191"/>
        <v>0</v>
      </c>
      <c r="F1388" s="2">
        <f t="shared" si="195"/>
        <v>4.5756581838543448E-3</v>
      </c>
      <c r="G1388" s="2">
        <f t="shared" si="195"/>
        <v>1.1731915937121558E-2</v>
      </c>
      <c r="H1388" s="2">
        <f t="shared" si="193"/>
        <v>0.39001798243169045</v>
      </c>
      <c r="I1388" s="2">
        <f t="shared" si="194"/>
        <v>28.058484664305922</v>
      </c>
    </row>
    <row r="1389" spans="1:9" ht="13.5" x14ac:dyDescent="0.25">
      <c r="A1389" s="3">
        <v>44033</v>
      </c>
      <c r="B1389" s="2">
        <v>4.1745000000000001</v>
      </c>
      <c r="C1389" s="2">
        <f t="shared" si="189"/>
        <v>-9.4800000000000217E-2</v>
      </c>
      <c r="D1389" s="2">
        <f t="shared" si="190"/>
        <v>0</v>
      </c>
      <c r="E1389" s="2">
        <f t="shared" si="191"/>
        <v>9.4800000000000217E-2</v>
      </c>
      <c r="F1389" s="2">
        <f t="shared" ref="F1389:G1404" si="196">((F1388*13)+D1389)/14</f>
        <v>4.2488254564361774E-3</v>
      </c>
      <c r="G1389" s="2">
        <f t="shared" si="196"/>
        <v>1.7665350513041463E-2</v>
      </c>
      <c r="H1389" s="2">
        <f t="shared" si="193"/>
        <v>0.24051747251204994</v>
      </c>
      <c r="I1389" s="2">
        <f t="shared" si="194"/>
        <v>19.388479230768255</v>
      </c>
    </row>
    <row r="1390" spans="1:9" ht="13.5" x14ac:dyDescent="0.25">
      <c r="A1390" s="3">
        <v>44034</v>
      </c>
      <c r="B1390" s="2">
        <v>4.2377000000000002</v>
      </c>
      <c r="C1390" s="2">
        <f t="shared" si="189"/>
        <v>6.3200000000000145E-2</v>
      </c>
      <c r="D1390" s="2">
        <f t="shared" si="190"/>
        <v>6.3200000000000145E-2</v>
      </c>
      <c r="E1390" s="2">
        <f t="shared" si="191"/>
        <v>0</v>
      </c>
      <c r="F1390" s="2">
        <f t="shared" si="196"/>
        <v>8.4596236381193173E-3</v>
      </c>
      <c r="G1390" s="2">
        <f t="shared" si="196"/>
        <v>1.6403539762109929E-2</v>
      </c>
      <c r="H1390" s="2">
        <f t="shared" si="193"/>
        <v>0.51571939720352078</v>
      </c>
      <c r="I1390" s="2">
        <f t="shared" si="194"/>
        <v>34.024727674199809</v>
      </c>
    </row>
    <row r="1391" spans="1:9" ht="13.5" x14ac:dyDescent="0.25">
      <c r="A1391" s="3">
        <v>44035</v>
      </c>
      <c r="B1391" s="2">
        <v>4.2377000000000002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7.8553648068250808E-3</v>
      </c>
      <c r="G1391" s="2">
        <f t="shared" si="196"/>
        <v>1.5231858350530649E-2</v>
      </c>
      <c r="H1391" s="2">
        <f t="shared" si="193"/>
        <v>0.51571939720352078</v>
      </c>
      <c r="I1391" s="2">
        <f t="shared" si="194"/>
        <v>34.024727674199809</v>
      </c>
    </row>
    <row r="1392" spans="1:9" ht="13.5" x14ac:dyDescent="0.25">
      <c r="A1392" s="3">
        <v>44036</v>
      </c>
      <c r="B1392" s="2">
        <v>4.2313999999999998</v>
      </c>
      <c r="C1392" s="2">
        <f t="shared" si="189"/>
        <v>-6.3000000000004164E-3</v>
      </c>
      <c r="D1392" s="2">
        <f t="shared" si="190"/>
        <v>0</v>
      </c>
      <c r="E1392" s="2">
        <f t="shared" si="191"/>
        <v>6.3000000000004164E-3</v>
      </c>
      <c r="F1392" s="2">
        <f t="shared" si="196"/>
        <v>7.2942673206232893E-3</v>
      </c>
      <c r="G1392" s="2">
        <f t="shared" si="196"/>
        <v>1.4593868468349919E-2</v>
      </c>
      <c r="H1392" s="2">
        <f t="shared" si="193"/>
        <v>0.49981725794243975</v>
      </c>
      <c r="I1392" s="2">
        <f t="shared" si="194"/>
        <v>33.325210474516481</v>
      </c>
    </row>
    <row r="1393" spans="1:9" ht="13.5" x14ac:dyDescent="0.25">
      <c r="A1393" s="3">
        <v>44039</v>
      </c>
      <c r="B1393" s="2">
        <v>4.2377000000000002</v>
      </c>
      <c r="C1393" s="2">
        <f t="shared" si="189"/>
        <v>6.3000000000004164E-3</v>
      </c>
      <c r="D1393" s="2">
        <f t="shared" si="190"/>
        <v>6.3000000000004164E-3</v>
      </c>
      <c r="E1393" s="2">
        <f t="shared" si="191"/>
        <v>0</v>
      </c>
      <c r="F1393" s="2">
        <f t="shared" si="196"/>
        <v>7.2232482262930839E-3</v>
      </c>
      <c r="G1393" s="2">
        <f t="shared" si="196"/>
        <v>1.3551449292039211E-2</v>
      </c>
      <c r="H1393" s="2">
        <f t="shared" si="193"/>
        <v>0.5330240382876521</v>
      </c>
      <c r="I1393" s="2">
        <f t="shared" si="194"/>
        <v>34.769450770193146</v>
      </c>
    </row>
    <row r="1394" spans="1:9" ht="13.5" x14ac:dyDescent="0.25">
      <c r="A1394" s="3">
        <v>44040</v>
      </c>
      <c r="B1394" s="2">
        <v>4.2251000000000003</v>
      </c>
      <c r="C1394" s="2">
        <f t="shared" si="189"/>
        <v>-1.2599999999999945E-2</v>
      </c>
      <c r="D1394" s="2">
        <f t="shared" si="190"/>
        <v>0</v>
      </c>
      <c r="E1394" s="2">
        <f t="shared" si="191"/>
        <v>1.2599999999999945E-2</v>
      </c>
      <c r="F1394" s="2">
        <f t="shared" si="196"/>
        <v>6.7073019244150069E-3</v>
      </c>
      <c r="G1394" s="2">
        <f t="shared" si="196"/>
        <v>1.348348862832212E-2</v>
      </c>
      <c r="H1394" s="2">
        <f t="shared" si="193"/>
        <v>0.49744558765943503</v>
      </c>
      <c r="I1394" s="2">
        <f t="shared" si="194"/>
        <v>33.219610232179562</v>
      </c>
    </row>
    <row r="1395" spans="1:9" ht="13.5" x14ac:dyDescent="0.25">
      <c r="A1395" s="3">
        <v>44041</v>
      </c>
      <c r="B1395" s="2">
        <v>4.2313999999999998</v>
      </c>
      <c r="C1395" s="2">
        <f t="shared" si="189"/>
        <v>6.2999999999995282E-3</v>
      </c>
      <c r="D1395" s="2">
        <f t="shared" si="190"/>
        <v>6.2999999999995282E-3</v>
      </c>
      <c r="E1395" s="2">
        <f t="shared" si="191"/>
        <v>0</v>
      </c>
      <c r="F1395" s="2">
        <f t="shared" si="196"/>
        <v>6.6782089298139018E-3</v>
      </c>
      <c r="G1395" s="2">
        <f t="shared" si="196"/>
        <v>1.2520382297727683E-2</v>
      </c>
      <c r="H1395" s="2">
        <f t="shared" si="193"/>
        <v>0.53338698220308545</v>
      </c>
      <c r="I1395" s="2">
        <f t="shared" si="194"/>
        <v>34.784890467554675</v>
      </c>
    </row>
    <row r="1396" spans="1:9" ht="13.5" x14ac:dyDescent="0.25">
      <c r="A1396" s="3">
        <v>44042</v>
      </c>
      <c r="B1396" s="2">
        <v>4.2187000000000001</v>
      </c>
      <c r="C1396" s="2">
        <f t="shared" si="189"/>
        <v>-1.2699999999999712E-2</v>
      </c>
      <c r="D1396" s="2">
        <f t="shared" si="190"/>
        <v>0</v>
      </c>
      <c r="E1396" s="2">
        <f t="shared" si="191"/>
        <v>1.2699999999999712E-2</v>
      </c>
      <c r="F1396" s="2">
        <f t="shared" si="196"/>
        <v>6.201194006255766E-3</v>
      </c>
      <c r="G1396" s="2">
        <f t="shared" si="196"/>
        <v>1.2533212133604256E-2</v>
      </c>
      <c r="H1396" s="2">
        <f t="shared" si="193"/>
        <v>0.49478090214630788</v>
      </c>
      <c r="I1396" s="2">
        <f t="shared" si="194"/>
        <v>33.100563529803452</v>
      </c>
    </row>
    <row r="1397" spans="1:9" ht="13.5" x14ac:dyDescent="0.25">
      <c r="A1397" s="3">
        <v>44046</v>
      </c>
      <c r="B1397" s="2">
        <v>4.1428000000000003</v>
      </c>
      <c r="C1397" s="2">
        <f t="shared" si="189"/>
        <v>-7.5899999999999856E-2</v>
      </c>
      <c r="D1397" s="2">
        <f t="shared" si="190"/>
        <v>0</v>
      </c>
      <c r="E1397" s="2">
        <f t="shared" si="191"/>
        <v>7.5899999999999856E-2</v>
      </c>
      <c r="F1397" s="2">
        <f t="shared" si="196"/>
        <v>5.7582515772374972E-3</v>
      </c>
      <c r="G1397" s="2">
        <f t="shared" si="196"/>
        <v>1.7059411266918227E-2</v>
      </c>
      <c r="H1397" s="2">
        <f t="shared" si="193"/>
        <v>0.33754104916879246</v>
      </c>
      <c r="I1397" s="2">
        <f t="shared" si="194"/>
        <v>25.23593944115251</v>
      </c>
    </row>
    <row r="1398" spans="1:9" ht="13.5" x14ac:dyDescent="0.25">
      <c r="A1398" s="3">
        <v>44047</v>
      </c>
      <c r="B1398" s="2">
        <v>4.2377000000000002</v>
      </c>
      <c r="C1398" s="2">
        <f t="shared" si="189"/>
        <v>9.4899999999999984E-2</v>
      </c>
      <c r="D1398" s="2">
        <f t="shared" si="190"/>
        <v>9.4899999999999984E-2</v>
      </c>
      <c r="E1398" s="2">
        <f t="shared" si="191"/>
        <v>0</v>
      </c>
      <c r="F1398" s="2">
        <f t="shared" si="196"/>
        <v>1.2125519321720532E-2</v>
      </c>
      <c r="G1398" s="2">
        <f t="shared" si="196"/>
        <v>1.5840881890709781E-2</v>
      </c>
      <c r="H1398" s="2">
        <f t="shared" si="193"/>
        <v>0.7654573404042484</v>
      </c>
      <c r="I1398" s="2">
        <f t="shared" si="194"/>
        <v>43.357453215435754</v>
      </c>
    </row>
    <row r="1399" spans="1:9" ht="13.5" x14ac:dyDescent="0.25">
      <c r="A1399" s="3">
        <v>44048</v>
      </c>
      <c r="B1399" s="2">
        <v>4.2313999999999998</v>
      </c>
      <c r="C1399" s="2">
        <f t="shared" si="189"/>
        <v>-6.3000000000004164E-3</v>
      </c>
      <c r="D1399" s="2">
        <f t="shared" si="190"/>
        <v>0</v>
      </c>
      <c r="E1399" s="2">
        <f t="shared" si="191"/>
        <v>6.3000000000004164E-3</v>
      </c>
      <c r="F1399" s="2">
        <f t="shared" si="196"/>
        <v>1.1259410798740493E-2</v>
      </c>
      <c r="G1399" s="2">
        <f t="shared" si="196"/>
        <v>1.5159390327087683E-2</v>
      </c>
      <c r="H1399" s="2">
        <f t="shared" si="193"/>
        <v>0.74273506755885299</v>
      </c>
      <c r="I1399" s="2">
        <f t="shared" si="194"/>
        <v>42.61893166580068</v>
      </c>
    </row>
    <row r="1400" spans="1:9" ht="13.5" x14ac:dyDescent="0.25">
      <c r="A1400" s="3">
        <v>44049</v>
      </c>
      <c r="B1400" s="2">
        <v>4.2313999999999998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1.0455167170259029E-2</v>
      </c>
      <c r="G1400" s="2">
        <f t="shared" si="196"/>
        <v>1.4076576732295705E-2</v>
      </c>
      <c r="H1400" s="2">
        <f t="shared" si="193"/>
        <v>0.74273506755885299</v>
      </c>
      <c r="I1400" s="2">
        <f t="shared" si="194"/>
        <v>42.61893166580068</v>
      </c>
    </row>
    <row r="1401" spans="1:9" ht="13.5" x14ac:dyDescent="0.25">
      <c r="A1401" s="3">
        <v>44050</v>
      </c>
      <c r="B1401" s="2">
        <v>4.2313999999999998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9.708369515240527E-3</v>
      </c>
      <c r="G1401" s="2">
        <f t="shared" si="196"/>
        <v>1.3071106965703155E-2</v>
      </c>
      <c r="H1401" s="2">
        <f t="shared" si="193"/>
        <v>0.74273506755885299</v>
      </c>
      <c r="I1401" s="2">
        <f t="shared" si="194"/>
        <v>42.61893166580068</v>
      </c>
    </row>
    <row r="1402" spans="1:9" ht="13.5" x14ac:dyDescent="0.25">
      <c r="A1402" s="3">
        <v>44053</v>
      </c>
      <c r="B1402" s="2">
        <v>4.2123999999999997</v>
      </c>
      <c r="C1402" s="2">
        <f t="shared" si="189"/>
        <v>-1.9000000000000128E-2</v>
      </c>
      <c r="D1402" s="2">
        <f t="shared" si="190"/>
        <v>0</v>
      </c>
      <c r="E1402" s="2">
        <f t="shared" si="191"/>
        <v>1.9000000000000128E-2</v>
      </c>
      <c r="F1402" s="2">
        <f t="shared" si="196"/>
        <v>9.0149145498662035E-3</v>
      </c>
      <c r="G1402" s="2">
        <f t="shared" si="196"/>
        <v>1.3494599325295797E-2</v>
      </c>
      <c r="H1402" s="2">
        <f t="shared" si="193"/>
        <v>0.6680386970043366</v>
      </c>
      <c r="I1402" s="2">
        <f t="shared" si="194"/>
        <v>40.049352464309152</v>
      </c>
    </row>
    <row r="1403" spans="1:9" ht="13.5" x14ac:dyDescent="0.25">
      <c r="A1403" s="3">
        <v>44054</v>
      </c>
      <c r="B1403" s="2">
        <v>4.2313999999999998</v>
      </c>
      <c r="C1403" s="2">
        <f t="shared" si="189"/>
        <v>1.9000000000000128E-2</v>
      </c>
      <c r="D1403" s="2">
        <f t="shared" si="190"/>
        <v>1.9000000000000128E-2</v>
      </c>
      <c r="E1403" s="2">
        <f t="shared" si="191"/>
        <v>0</v>
      </c>
      <c r="F1403" s="2">
        <f t="shared" si="196"/>
        <v>9.7281349391614841E-3</v>
      </c>
      <c r="G1403" s="2">
        <f t="shared" si="196"/>
        <v>1.2530699373488954E-2</v>
      </c>
      <c r="H1403" s="2">
        <f t="shared" si="193"/>
        <v>0.77634413285368409</v>
      </c>
      <c r="I1403" s="2">
        <f t="shared" si="194"/>
        <v>43.704601968453758</v>
      </c>
    </row>
    <row r="1404" spans="1:9" ht="13.5" x14ac:dyDescent="0.25">
      <c r="A1404" s="3">
        <v>44055</v>
      </c>
      <c r="B1404" s="2">
        <v>4.2377000000000002</v>
      </c>
      <c r="C1404" s="2">
        <f t="shared" si="189"/>
        <v>6.3000000000004164E-3</v>
      </c>
      <c r="D1404" s="2">
        <f t="shared" si="190"/>
        <v>6.3000000000004164E-3</v>
      </c>
      <c r="E1404" s="2">
        <f t="shared" si="191"/>
        <v>0</v>
      </c>
      <c r="F1404" s="2">
        <f t="shared" si="196"/>
        <v>9.4832681577928356E-3</v>
      </c>
      <c r="G1404" s="2">
        <f t="shared" si="196"/>
        <v>1.1635649418239743E-2</v>
      </c>
      <c r="H1404" s="2">
        <f t="shared" si="193"/>
        <v>0.8150183816063683</v>
      </c>
      <c r="I1404" s="2">
        <f t="shared" si="194"/>
        <v>44.904139256432344</v>
      </c>
    </row>
    <row r="1405" spans="1:9" ht="13.5" x14ac:dyDescent="0.25">
      <c r="A1405" s="3">
        <v>44057</v>
      </c>
      <c r="B1405" s="2">
        <v>4.2377000000000002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8.8058918608076332E-3</v>
      </c>
      <c r="G1405" s="2">
        <f t="shared" si="197"/>
        <v>1.0804531602651189E-2</v>
      </c>
      <c r="H1405" s="2">
        <f t="shared" si="193"/>
        <v>0.81501838160636841</v>
      </c>
      <c r="I1405" s="2">
        <f t="shared" si="194"/>
        <v>44.904139256432352</v>
      </c>
    </row>
    <row r="1406" spans="1:9" ht="13.5" x14ac:dyDescent="0.25">
      <c r="A1406" s="3">
        <v>44060</v>
      </c>
      <c r="B1406" s="2">
        <v>4.2061000000000002</v>
      </c>
      <c r="C1406" s="2">
        <f t="shared" si="189"/>
        <v>-3.1600000000000072E-2</v>
      </c>
      <c r="D1406" s="2">
        <f t="shared" si="190"/>
        <v>0</v>
      </c>
      <c r="E1406" s="2">
        <f t="shared" si="191"/>
        <v>3.1600000000000072E-2</v>
      </c>
      <c r="F1406" s="2">
        <f t="shared" si="197"/>
        <v>8.1768995850356584E-3</v>
      </c>
      <c r="G1406" s="2">
        <f t="shared" si="197"/>
        <v>1.2289922202461823E-2</v>
      </c>
      <c r="H1406" s="2">
        <f t="shared" si="193"/>
        <v>0.66533371410583253</v>
      </c>
      <c r="I1406" s="2">
        <f t="shared" si="194"/>
        <v>39.951975299021086</v>
      </c>
    </row>
    <row r="1407" spans="1:9" ht="13.5" x14ac:dyDescent="0.25">
      <c r="A1407" s="3">
        <v>44061</v>
      </c>
      <c r="B1407" s="2">
        <v>4.2377000000000002</v>
      </c>
      <c r="C1407" s="2">
        <f t="shared" si="189"/>
        <v>3.1600000000000072E-2</v>
      </c>
      <c r="D1407" s="2">
        <f t="shared" si="190"/>
        <v>3.1600000000000072E-2</v>
      </c>
      <c r="E1407" s="2">
        <f t="shared" si="191"/>
        <v>0</v>
      </c>
      <c r="F1407" s="2">
        <f t="shared" si="197"/>
        <v>9.8499781861045455E-3</v>
      </c>
      <c r="G1407" s="2">
        <f t="shared" si="197"/>
        <v>1.1412070616571693E-2</v>
      </c>
      <c r="H1407" s="2">
        <f t="shared" si="193"/>
        <v>0.86311928107079861</v>
      </c>
      <c r="I1407" s="2">
        <f t="shared" si="194"/>
        <v>46.326571242112543</v>
      </c>
    </row>
    <row r="1408" spans="1:9" ht="13.5" x14ac:dyDescent="0.25">
      <c r="A1408" s="3">
        <v>44062</v>
      </c>
      <c r="B1408" s="2">
        <v>4.2313999999999998</v>
      </c>
      <c r="C1408" s="2">
        <f t="shared" si="189"/>
        <v>-6.3000000000004164E-3</v>
      </c>
      <c r="D1408" s="2">
        <f t="shared" si="190"/>
        <v>0</v>
      </c>
      <c r="E1408" s="2">
        <f t="shared" si="191"/>
        <v>6.3000000000004164E-3</v>
      </c>
      <c r="F1408" s="2">
        <f t="shared" si="197"/>
        <v>9.1464083156685052E-3</v>
      </c>
      <c r="G1408" s="2">
        <f t="shared" si="197"/>
        <v>1.1046922715388029E-2</v>
      </c>
      <c r="H1408" s="2">
        <f t="shared" si="193"/>
        <v>0.82795983563167641</v>
      </c>
      <c r="I1408" s="2">
        <f t="shared" si="194"/>
        <v>45.294202831626421</v>
      </c>
    </row>
    <row r="1409" spans="1:9" ht="13.5" x14ac:dyDescent="0.25">
      <c r="A1409" s="3">
        <v>44064</v>
      </c>
      <c r="B1409" s="2">
        <v>4.2313999999999998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8.4930934359778981E-3</v>
      </c>
      <c r="G1409" s="2">
        <f t="shared" si="197"/>
        <v>1.0257856807146026E-2</v>
      </c>
      <c r="H1409" s="2">
        <f t="shared" si="193"/>
        <v>0.82795983563167652</v>
      </c>
      <c r="I1409" s="2">
        <f t="shared" si="194"/>
        <v>45.294202831626428</v>
      </c>
    </row>
    <row r="1410" spans="1:9" ht="13.5" x14ac:dyDescent="0.25">
      <c r="A1410" s="3">
        <v>44067</v>
      </c>
      <c r="B1410" s="2">
        <v>4.2313999999999998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7.8864439048366188E-3</v>
      </c>
      <c r="G1410" s="2">
        <f t="shared" si="197"/>
        <v>9.525152749492739E-3</v>
      </c>
      <c r="H1410" s="2">
        <f t="shared" si="193"/>
        <v>0.82795983563167641</v>
      </c>
      <c r="I1410" s="2">
        <f t="shared" si="194"/>
        <v>45.294202831626421</v>
      </c>
    </row>
    <row r="1411" spans="1:9" ht="13.5" x14ac:dyDescent="0.25">
      <c r="A1411" s="3">
        <v>44068</v>
      </c>
      <c r="B1411" s="2">
        <v>4.2251000000000003</v>
      </c>
      <c r="C1411" s="2">
        <f t="shared" ref="C1411:C1474" si="198">B1411-B1410</f>
        <v>-6.2999999999995282E-3</v>
      </c>
      <c r="D1411" s="2">
        <f t="shared" ref="D1411:D1474" si="199">IF(C1411&gt;0,C1411,0)</f>
        <v>0</v>
      </c>
      <c r="E1411" s="2">
        <f t="shared" ref="E1411:E1474" si="200">IF(C1411&lt;0,-C1411,0)</f>
        <v>6.2999999999995282E-3</v>
      </c>
      <c r="F1411" s="2">
        <f t="shared" si="197"/>
        <v>7.3231264830625744E-3</v>
      </c>
      <c r="G1411" s="2">
        <f t="shared" si="197"/>
        <v>9.2947846959575108E-3</v>
      </c>
      <c r="H1411" s="2">
        <f t="shared" si="193"/>
        <v>0.78787478382877973</v>
      </c>
      <c r="I1411" s="2">
        <f t="shared" si="194"/>
        <v>44.067671346732993</v>
      </c>
    </row>
    <row r="1412" spans="1:9" ht="13.5" x14ac:dyDescent="0.25">
      <c r="A1412" s="3">
        <v>44069</v>
      </c>
      <c r="B1412" s="2">
        <v>4.2251000000000003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6.8000460199866761E-3</v>
      </c>
      <c r="G1412" s="2">
        <f t="shared" si="197"/>
        <v>8.6308715033891169E-3</v>
      </c>
      <c r="H1412" s="2">
        <f t="shared" si="193"/>
        <v>0.78787478382877973</v>
      </c>
      <c r="I1412" s="2">
        <f t="shared" si="194"/>
        <v>44.067671346732993</v>
      </c>
    </row>
    <row r="1413" spans="1:9" ht="13.5" x14ac:dyDescent="0.25">
      <c r="A1413" s="3">
        <v>44070</v>
      </c>
      <c r="B1413" s="2">
        <v>4.2251000000000003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6.3143284471304855E-3</v>
      </c>
      <c r="G1413" s="2">
        <f t="shared" si="197"/>
        <v>8.0143806817184662E-3</v>
      </c>
      <c r="H1413" s="2">
        <f t="shared" si="193"/>
        <v>0.78787478382877985</v>
      </c>
      <c r="I1413" s="2">
        <f t="shared" si="194"/>
        <v>44.067671346733</v>
      </c>
    </row>
    <row r="1414" spans="1:9" ht="13.5" x14ac:dyDescent="0.25">
      <c r="A1414" s="3">
        <v>44071</v>
      </c>
      <c r="B1414" s="2">
        <v>4.2377000000000002</v>
      </c>
      <c r="C1414" s="2">
        <f t="shared" si="198"/>
        <v>1.2599999999999945E-2</v>
      </c>
      <c r="D1414" s="2">
        <f t="shared" si="199"/>
        <v>1.2599999999999945E-2</v>
      </c>
      <c r="E1414" s="2">
        <f t="shared" si="200"/>
        <v>0</v>
      </c>
      <c r="F1414" s="2">
        <f t="shared" si="197"/>
        <v>6.7633049866211619E-3</v>
      </c>
      <c r="G1414" s="2">
        <f t="shared" si="197"/>
        <v>7.4419249187385756E-3</v>
      </c>
      <c r="H1414" s="2">
        <f t="shared" si="193"/>
        <v>0.90881123640354577</v>
      </c>
      <c r="I1414" s="2">
        <f t="shared" si="194"/>
        <v>47.611372935747539</v>
      </c>
    </row>
    <row r="1415" spans="1:9" ht="13.5" x14ac:dyDescent="0.25">
      <c r="A1415" s="3">
        <v>44074</v>
      </c>
      <c r="B1415" s="2">
        <v>4.2693000000000003</v>
      </c>
      <c r="C1415" s="2">
        <f t="shared" si="198"/>
        <v>3.1600000000000072E-2</v>
      </c>
      <c r="D1415" s="2">
        <f t="shared" si="199"/>
        <v>3.1600000000000072E-2</v>
      </c>
      <c r="E1415" s="2">
        <f t="shared" si="200"/>
        <v>0</v>
      </c>
      <c r="F1415" s="2">
        <f t="shared" si="197"/>
        <v>8.5373546304339416E-3</v>
      </c>
      <c r="G1415" s="2">
        <f t="shared" si="197"/>
        <v>6.9103588531143918E-3</v>
      </c>
      <c r="H1415" s="2">
        <f t="shared" si="193"/>
        <v>1.2354430228447959</v>
      </c>
      <c r="I1415" s="2">
        <f t="shared" si="194"/>
        <v>55.266137862578447</v>
      </c>
    </row>
    <row r="1416" spans="1:9" ht="13.5" x14ac:dyDescent="0.25">
      <c r="A1416" s="3">
        <v>44075</v>
      </c>
      <c r="B1416" s="2">
        <v>4.2693000000000003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7.9275435854029453E-3</v>
      </c>
      <c r="G1416" s="2">
        <f t="shared" si="197"/>
        <v>6.4167617921776499E-3</v>
      </c>
      <c r="H1416" s="2">
        <f t="shared" si="193"/>
        <v>1.2354430228447959</v>
      </c>
      <c r="I1416" s="2">
        <f t="shared" si="194"/>
        <v>55.266137862578447</v>
      </c>
    </row>
    <row r="1417" spans="1:9" ht="13.5" x14ac:dyDescent="0.25">
      <c r="A1417" s="3">
        <v>44076</v>
      </c>
      <c r="B1417" s="2">
        <v>4.2756999999999996</v>
      </c>
      <c r="C1417" s="2">
        <f t="shared" si="198"/>
        <v>6.3999999999992951E-3</v>
      </c>
      <c r="D1417" s="2">
        <f t="shared" si="199"/>
        <v>6.3999999999992951E-3</v>
      </c>
      <c r="E1417" s="2">
        <f t="shared" si="200"/>
        <v>0</v>
      </c>
      <c r="F1417" s="2">
        <f t="shared" si="197"/>
        <v>7.8184333293026854E-3</v>
      </c>
      <c r="G1417" s="2">
        <f t="shared" si="197"/>
        <v>5.9584216641649602E-3</v>
      </c>
      <c r="H1417" s="2">
        <f t="shared" si="193"/>
        <v>1.3121651621811488</v>
      </c>
      <c r="I1417" s="2">
        <f t="shared" si="194"/>
        <v>56.750494456171808</v>
      </c>
    </row>
    <row r="1418" spans="1:9" ht="13.5" x14ac:dyDescent="0.25">
      <c r="A1418" s="3">
        <v>44077</v>
      </c>
      <c r="B1418" s="2">
        <v>4.2693000000000003</v>
      </c>
      <c r="C1418" s="2">
        <f t="shared" si="198"/>
        <v>-6.3999999999992951E-3</v>
      </c>
      <c r="D1418" s="2">
        <f t="shared" si="199"/>
        <v>0</v>
      </c>
      <c r="E1418" s="2">
        <f t="shared" si="200"/>
        <v>6.3999999999992951E-3</v>
      </c>
      <c r="F1418" s="2">
        <f t="shared" si="197"/>
        <v>7.2599738057810646E-3</v>
      </c>
      <c r="G1418" s="2">
        <f t="shared" si="197"/>
        <v>5.9899629738674126E-3</v>
      </c>
      <c r="H1418" s="2">
        <f t="shared" si="193"/>
        <v>1.2120231523056764</v>
      </c>
      <c r="I1418" s="2">
        <f t="shared" si="194"/>
        <v>54.792516572095472</v>
      </c>
    </row>
    <row r="1419" spans="1:9" ht="13.5" x14ac:dyDescent="0.25">
      <c r="A1419" s="3">
        <v>44078</v>
      </c>
      <c r="B1419" s="2">
        <v>4.3010000000000002</v>
      </c>
      <c r="C1419" s="2">
        <f t="shared" si="198"/>
        <v>3.1699999999999839E-2</v>
      </c>
      <c r="D1419" s="2">
        <f t="shared" si="199"/>
        <v>3.1699999999999839E-2</v>
      </c>
      <c r="E1419" s="2">
        <f t="shared" si="200"/>
        <v>0</v>
      </c>
      <c r="F1419" s="2">
        <f t="shared" si="197"/>
        <v>9.0056899625109762E-3</v>
      </c>
      <c r="G1419" s="2">
        <f t="shared" si="197"/>
        <v>5.5621084757340256E-3</v>
      </c>
      <c r="H1419" s="2">
        <f t="shared" si="193"/>
        <v>1.6191144063083927</v>
      </c>
      <c r="I1419" s="2">
        <f t="shared" si="194"/>
        <v>61.819155452262706</v>
      </c>
    </row>
    <row r="1420" spans="1:9" ht="13.5" x14ac:dyDescent="0.25">
      <c r="A1420" s="3">
        <v>44081</v>
      </c>
      <c r="B1420" s="2">
        <v>4.3262999999999998</v>
      </c>
      <c r="C1420" s="2">
        <f t="shared" si="198"/>
        <v>2.5299999999999656E-2</v>
      </c>
      <c r="D1420" s="2">
        <f t="shared" si="199"/>
        <v>2.5299999999999656E-2</v>
      </c>
      <c r="E1420" s="2">
        <f t="shared" si="200"/>
        <v>0</v>
      </c>
      <c r="F1420" s="2">
        <f t="shared" si="197"/>
        <v>1.0169569250903026E-2</v>
      </c>
      <c r="G1420" s="2">
        <f t="shared" si="197"/>
        <v>5.1648150131815953E-3</v>
      </c>
      <c r="H1420" s="2">
        <f t="shared" si="193"/>
        <v>1.9690093885160147</v>
      </c>
      <c r="I1420" s="2">
        <f t="shared" si="194"/>
        <v>66.318732306204495</v>
      </c>
    </row>
    <row r="1421" spans="1:9" ht="13.5" x14ac:dyDescent="0.25">
      <c r="A1421" s="3">
        <v>44082</v>
      </c>
      <c r="B1421" s="2">
        <v>4.3262999999999998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9.4431714472670951E-3</v>
      </c>
      <c r="G1421" s="2">
        <f t="shared" si="201"/>
        <v>4.7958996550971963E-3</v>
      </c>
      <c r="H1421" s="2">
        <f t="shared" si="193"/>
        <v>1.9690093885160145</v>
      </c>
      <c r="I1421" s="2">
        <f t="shared" si="194"/>
        <v>66.318732306204495</v>
      </c>
    </row>
    <row r="1422" spans="1:9" ht="13.5" x14ac:dyDescent="0.25">
      <c r="A1422" s="3">
        <v>44083</v>
      </c>
      <c r="B1422" s="2">
        <v>4.3958000000000004</v>
      </c>
      <c r="C1422" s="2">
        <f t="shared" si="198"/>
        <v>6.9500000000000561E-2</v>
      </c>
      <c r="D1422" s="2">
        <f t="shared" si="199"/>
        <v>6.9500000000000561E-2</v>
      </c>
      <c r="E1422" s="2">
        <f t="shared" si="200"/>
        <v>0</v>
      </c>
      <c r="F1422" s="2">
        <f t="shared" si="201"/>
        <v>1.3732944915319486E-2</v>
      </c>
      <c r="G1422" s="2">
        <f t="shared" si="201"/>
        <v>4.4533353940188255E-3</v>
      </c>
      <c r="H1422" s="2">
        <f t="shared" si="193"/>
        <v>3.0837436887785041</v>
      </c>
      <c r="I1422" s="2">
        <f t="shared" si="194"/>
        <v>75.512664941537707</v>
      </c>
    </row>
    <row r="1423" spans="1:9" ht="13.5" x14ac:dyDescent="0.25">
      <c r="A1423" s="3">
        <v>44084</v>
      </c>
      <c r="B1423" s="2">
        <v>4.4211</v>
      </c>
      <c r="C1423" s="2">
        <f t="shared" si="198"/>
        <v>2.5299999999999656E-2</v>
      </c>
      <c r="D1423" s="2">
        <f t="shared" si="199"/>
        <v>2.5299999999999656E-2</v>
      </c>
      <c r="E1423" s="2">
        <f t="shared" si="200"/>
        <v>0</v>
      </c>
      <c r="F1423" s="2">
        <f t="shared" si="201"/>
        <v>1.4559163135653783E-2</v>
      </c>
      <c r="G1423" s="2">
        <f t="shared" si="201"/>
        <v>4.1352400087317663E-3</v>
      </c>
      <c r="H1423" s="2">
        <f t="shared" si="193"/>
        <v>3.5207540807574365</v>
      </c>
      <c r="I1423" s="2">
        <f t="shared" si="194"/>
        <v>77.879796553046447</v>
      </c>
    </row>
    <row r="1424" spans="1:9" ht="13.5" x14ac:dyDescent="0.25">
      <c r="A1424" s="3">
        <v>44085</v>
      </c>
      <c r="B1424" s="2">
        <v>4.3642000000000003</v>
      </c>
      <c r="C1424" s="2">
        <f t="shared" si="198"/>
        <v>-5.6899999999999729E-2</v>
      </c>
      <c r="D1424" s="2">
        <f t="shared" si="199"/>
        <v>0</v>
      </c>
      <c r="E1424" s="2">
        <f t="shared" si="200"/>
        <v>5.6899999999999729E-2</v>
      </c>
      <c r="F1424" s="2">
        <f t="shared" si="201"/>
        <v>1.3519222911678513E-2</v>
      </c>
      <c r="G1424" s="2">
        <f t="shared" si="201"/>
        <v>7.9041514366794789E-3</v>
      </c>
      <c r="H1424" s="2">
        <f t="shared" si="193"/>
        <v>1.7103952296437677</v>
      </c>
      <c r="I1424" s="2">
        <f t="shared" si="194"/>
        <v>63.105011805550149</v>
      </c>
    </row>
    <row r="1425" spans="1:9" ht="13.5" x14ac:dyDescent="0.25">
      <c r="A1425" s="3">
        <v>44088</v>
      </c>
      <c r="B1425" s="2">
        <v>4.3895</v>
      </c>
      <c r="C1425" s="2">
        <f t="shared" si="198"/>
        <v>2.5299999999999656E-2</v>
      </c>
      <c r="D1425" s="2">
        <f t="shared" si="199"/>
        <v>2.5299999999999656E-2</v>
      </c>
      <c r="E1425" s="2">
        <f t="shared" si="200"/>
        <v>0</v>
      </c>
      <c r="F1425" s="2">
        <f t="shared" si="201"/>
        <v>1.4360706989415736E-2</v>
      </c>
      <c r="G1425" s="2">
        <f t="shared" si="201"/>
        <v>7.3395691912023732E-3</v>
      </c>
      <c r="H1425" s="2">
        <f t="shared" ref="H1425:H1488" si="202">F1425/G1425</f>
        <v>1.9566144299898827</v>
      </c>
      <c r="I1425" s="2">
        <f t="shared" ref="I1425:I1488" si="203">IF(G1425=0,100,100-(100/(1+H1425)))</f>
        <v>66.17753096728876</v>
      </c>
    </row>
    <row r="1426" spans="1:9" ht="13.5" x14ac:dyDescent="0.25">
      <c r="A1426" s="3">
        <v>44089</v>
      </c>
      <c r="B1426" s="2">
        <v>4.3895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1.3334942204457469E-2</v>
      </c>
      <c r="G1426" s="2">
        <f t="shared" si="201"/>
        <v>6.8153142489736319E-3</v>
      </c>
      <c r="H1426" s="2">
        <f t="shared" si="202"/>
        <v>1.9566144299898829</v>
      </c>
      <c r="I1426" s="2">
        <f t="shared" si="203"/>
        <v>66.17753096728876</v>
      </c>
    </row>
    <row r="1427" spans="1:9" ht="13.5" x14ac:dyDescent="0.25">
      <c r="A1427" s="3">
        <v>44090</v>
      </c>
      <c r="B1427" s="2">
        <v>4.3895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1.2382446332710507E-2</v>
      </c>
      <c r="G1427" s="2">
        <f t="shared" si="201"/>
        <v>6.3285060883326583E-3</v>
      </c>
      <c r="H1427" s="2">
        <f t="shared" si="202"/>
        <v>1.9566144299898827</v>
      </c>
      <c r="I1427" s="2">
        <f t="shared" si="203"/>
        <v>66.17753096728876</v>
      </c>
    </row>
    <row r="1428" spans="1:9" ht="13.5" x14ac:dyDescent="0.25">
      <c r="A1428" s="3">
        <v>44091</v>
      </c>
      <c r="B1428" s="2">
        <v>4.3895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1.1497985880374042E-2</v>
      </c>
      <c r="G1428" s="2">
        <f t="shared" si="201"/>
        <v>5.8764699391660397E-3</v>
      </c>
      <c r="H1428" s="2">
        <f t="shared" si="202"/>
        <v>1.9566144299898827</v>
      </c>
      <c r="I1428" s="2">
        <f t="shared" si="203"/>
        <v>66.17753096728876</v>
      </c>
    </row>
    <row r="1429" spans="1:9" ht="13.5" x14ac:dyDescent="0.25">
      <c r="A1429" s="3">
        <v>44092</v>
      </c>
      <c r="B1429" s="2">
        <v>4.3895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1.0676701174633039E-2</v>
      </c>
      <c r="G1429" s="2">
        <f t="shared" si="201"/>
        <v>5.4567220863684651E-3</v>
      </c>
      <c r="H1429" s="2">
        <f t="shared" si="202"/>
        <v>1.9566144299898829</v>
      </c>
      <c r="I1429" s="2">
        <f t="shared" si="203"/>
        <v>66.17753096728876</v>
      </c>
    </row>
    <row r="1430" spans="1:9" ht="13.5" x14ac:dyDescent="0.25">
      <c r="A1430" s="3">
        <v>44095</v>
      </c>
      <c r="B1430" s="2">
        <v>4.3832000000000004</v>
      </c>
      <c r="C1430" s="2">
        <f t="shared" si="198"/>
        <v>-6.2999999999995282E-3</v>
      </c>
      <c r="D1430" s="2">
        <f t="shared" si="199"/>
        <v>0</v>
      </c>
      <c r="E1430" s="2">
        <f t="shared" si="200"/>
        <v>6.2999999999995282E-3</v>
      </c>
      <c r="F1430" s="2">
        <f t="shared" si="201"/>
        <v>9.9140796621592503E-3</v>
      </c>
      <c r="G1430" s="2">
        <f t="shared" si="201"/>
        <v>5.5169562230563979E-3</v>
      </c>
      <c r="H1430" s="2">
        <f t="shared" si="202"/>
        <v>1.7970198169647325</v>
      </c>
      <c r="I1430" s="2">
        <f t="shared" si="203"/>
        <v>64.247661245204227</v>
      </c>
    </row>
    <row r="1431" spans="1:9" ht="13.5" x14ac:dyDescent="0.25">
      <c r="A1431" s="3">
        <v>44096</v>
      </c>
      <c r="B1431" s="2">
        <v>4.3516000000000004</v>
      </c>
      <c r="C1431" s="2">
        <f t="shared" si="198"/>
        <v>-3.1600000000000072E-2</v>
      </c>
      <c r="D1431" s="2">
        <f t="shared" si="199"/>
        <v>0</v>
      </c>
      <c r="E1431" s="2">
        <f t="shared" si="200"/>
        <v>3.1600000000000072E-2</v>
      </c>
      <c r="F1431" s="2">
        <f t="shared" si="201"/>
        <v>9.2059311148621602E-3</v>
      </c>
      <c r="G1431" s="2">
        <f t="shared" si="201"/>
        <v>7.3800307785523754E-3</v>
      </c>
      <c r="H1431" s="2">
        <f t="shared" si="202"/>
        <v>1.2474109378535605</v>
      </c>
      <c r="I1431" s="2">
        <f t="shared" si="203"/>
        <v>55.504354670665073</v>
      </c>
    </row>
    <row r="1432" spans="1:9" ht="13.5" x14ac:dyDescent="0.25">
      <c r="A1432" s="3">
        <v>44097</v>
      </c>
      <c r="B1432" s="2">
        <v>4.3516000000000004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8.5483646066577199E-3</v>
      </c>
      <c r="G1432" s="2">
        <f t="shared" si="201"/>
        <v>6.8528857229414918E-3</v>
      </c>
      <c r="H1432" s="2">
        <f t="shared" si="202"/>
        <v>1.2474109378535603</v>
      </c>
      <c r="I1432" s="2">
        <f t="shared" si="203"/>
        <v>55.504354670665073</v>
      </c>
    </row>
    <row r="1433" spans="1:9" ht="13.5" x14ac:dyDescent="0.25">
      <c r="A1433" s="3">
        <v>44098</v>
      </c>
      <c r="B1433" s="2">
        <v>4.3516000000000004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7.9377671347535973E-3</v>
      </c>
      <c r="G1433" s="2">
        <f t="shared" si="201"/>
        <v>6.363393885588528E-3</v>
      </c>
      <c r="H1433" s="2">
        <f t="shared" si="202"/>
        <v>1.2474109378535603</v>
      </c>
      <c r="I1433" s="2">
        <f t="shared" si="203"/>
        <v>55.504354670665073</v>
      </c>
    </row>
    <row r="1434" spans="1:9" ht="13.5" x14ac:dyDescent="0.25">
      <c r="A1434" s="3">
        <v>44099</v>
      </c>
      <c r="B1434" s="2">
        <v>4.3642000000000003</v>
      </c>
      <c r="C1434" s="2">
        <f t="shared" si="198"/>
        <v>1.2599999999999945E-2</v>
      </c>
      <c r="D1434" s="2">
        <f t="shared" si="199"/>
        <v>1.2599999999999945E-2</v>
      </c>
      <c r="E1434" s="2">
        <f t="shared" si="200"/>
        <v>0</v>
      </c>
      <c r="F1434" s="2">
        <f t="shared" si="201"/>
        <v>8.2707837679854793E-3</v>
      </c>
      <c r="G1434" s="2">
        <f t="shared" si="201"/>
        <v>5.9088657509036328E-3</v>
      </c>
      <c r="H1434" s="2">
        <f t="shared" si="202"/>
        <v>1.3997244338679793</v>
      </c>
      <c r="I1434" s="2">
        <f t="shared" si="203"/>
        <v>58.328548649723217</v>
      </c>
    </row>
    <row r="1435" spans="1:9" ht="13.5" x14ac:dyDescent="0.25">
      <c r="A1435" s="3">
        <v>44102</v>
      </c>
      <c r="B1435" s="2">
        <v>4.3642000000000003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7.6800134988436594E-3</v>
      </c>
      <c r="G1435" s="2">
        <f t="shared" si="201"/>
        <v>5.4868039115533729E-3</v>
      </c>
      <c r="H1435" s="2">
        <f t="shared" si="202"/>
        <v>1.3997244338679793</v>
      </c>
      <c r="I1435" s="2">
        <f t="shared" si="203"/>
        <v>58.328548649723217</v>
      </c>
    </row>
    <row r="1436" spans="1:9" ht="13.5" x14ac:dyDescent="0.25">
      <c r="A1436" s="3">
        <v>44103</v>
      </c>
      <c r="B1436" s="2">
        <v>4.4211</v>
      </c>
      <c r="C1436" s="2">
        <f t="shared" si="198"/>
        <v>5.6899999999999729E-2</v>
      </c>
      <c r="D1436" s="2">
        <f t="shared" si="199"/>
        <v>5.6899999999999729E-2</v>
      </c>
      <c r="E1436" s="2">
        <f t="shared" si="200"/>
        <v>0</v>
      </c>
      <c r="F1436" s="2">
        <f t="shared" si="201"/>
        <v>1.1195726820354806E-2</v>
      </c>
      <c r="G1436" s="2">
        <f t="shared" si="201"/>
        <v>5.0948893464424173E-3</v>
      </c>
      <c r="H1436" s="2">
        <f t="shared" si="202"/>
        <v>2.1974425859066771</v>
      </c>
      <c r="I1436" s="2">
        <f t="shared" si="203"/>
        <v>68.725005277414965</v>
      </c>
    </row>
    <row r="1437" spans="1:9" ht="13.5" x14ac:dyDescent="0.25">
      <c r="A1437" s="3">
        <v>44104</v>
      </c>
      <c r="B1437" s="2">
        <v>4.4211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1.0396032047472319E-2</v>
      </c>
      <c r="G1437" s="2">
        <f t="shared" si="204"/>
        <v>4.7309686788393878E-3</v>
      </c>
      <c r="H1437" s="2">
        <f t="shared" si="202"/>
        <v>2.1974425859066771</v>
      </c>
      <c r="I1437" s="2">
        <f t="shared" si="203"/>
        <v>68.725005277414965</v>
      </c>
    </row>
    <row r="1438" spans="1:9" ht="13.5" x14ac:dyDescent="0.25">
      <c r="A1438" s="3">
        <v>44105</v>
      </c>
      <c r="B1438" s="2">
        <v>4.2693000000000003</v>
      </c>
      <c r="C1438" s="2">
        <f t="shared" si="198"/>
        <v>-0.15179999999999971</v>
      </c>
      <c r="D1438" s="2">
        <f t="shared" si="199"/>
        <v>0</v>
      </c>
      <c r="E1438" s="2">
        <f t="shared" si="200"/>
        <v>0.15179999999999971</v>
      </c>
      <c r="F1438" s="2">
        <f t="shared" si="204"/>
        <v>9.6534583297957239E-3</v>
      </c>
      <c r="G1438" s="2">
        <f t="shared" si="204"/>
        <v>1.5235899487493697E-2</v>
      </c>
      <c r="H1438" s="2">
        <f t="shared" si="202"/>
        <v>0.63359950213111549</v>
      </c>
      <c r="I1438" s="2">
        <f t="shared" si="203"/>
        <v>38.785485751223113</v>
      </c>
    </row>
    <row r="1439" spans="1:9" ht="13.5" x14ac:dyDescent="0.25">
      <c r="A1439" s="3">
        <v>44106</v>
      </c>
      <c r="B1439" s="2">
        <v>4.3326000000000002</v>
      </c>
      <c r="C1439" s="2">
        <f t="shared" si="198"/>
        <v>6.3299999999999912E-2</v>
      </c>
      <c r="D1439" s="2">
        <f t="shared" si="199"/>
        <v>6.3299999999999912E-2</v>
      </c>
      <c r="E1439" s="2">
        <f t="shared" si="200"/>
        <v>0</v>
      </c>
      <c r="F1439" s="2">
        <f t="shared" si="204"/>
        <v>1.3485354163381738E-2</v>
      </c>
      <c r="G1439" s="2">
        <f t="shared" si="204"/>
        <v>1.4147620952672718E-2</v>
      </c>
      <c r="H1439" s="2">
        <f t="shared" si="202"/>
        <v>0.95318882294723439</v>
      </c>
      <c r="I1439" s="2">
        <f t="shared" si="203"/>
        <v>48.801673025597935</v>
      </c>
    </row>
    <row r="1440" spans="1:9" ht="13.5" x14ac:dyDescent="0.25">
      <c r="A1440" s="3">
        <v>44109</v>
      </c>
      <c r="B1440" s="2">
        <v>4.3516000000000004</v>
      </c>
      <c r="C1440" s="2">
        <f t="shared" si="198"/>
        <v>1.9000000000000128E-2</v>
      </c>
      <c r="D1440" s="2">
        <f t="shared" si="199"/>
        <v>1.9000000000000128E-2</v>
      </c>
      <c r="E1440" s="2">
        <f t="shared" si="200"/>
        <v>0</v>
      </c>
      <c r="F1440" s="2">
        <f t="shared" si="204"/>
        <v>1.3879257437425909E-2</v>
      </c>
      <c r="G1440" s="2">
        <f t="shared" si="204"/>
        <v>1.3137076598910381E-2</v>
      </c>
      <c r="H1440" s="2">
        <f t="shared" si="202"/>
        <v>1.0564951291048335</v>
      </c>
      <c r="I1440" s="2">
        <f t="shared" si="203"/>
        <v>51.373577994551951</v>
      </c>
    </row>
    <row r="1441" spans="1:9" ht="13.5" x14ac:dyDescent="0.25">
      <c r="A1441" s="3">
        <v>44110</v>
      </c>
      <c r="B1441" s="2">
        <v>4.3452000000000002</v>
      </c>
      <c r="C1441" s="2">
        <f t="shared" si="198"/>
        <v>-6.4000000000001833E-3</v>
      </c>
      <c r="D1441" s="2">
        <f t="shared" si="199"/>
        <v>0</v>
      </c>
      <c r="E1441" s="2">
        <f t="shared" si="200"/>
        <v>6.4000000000001833E-3</v>
      </c>
      <c r="F1441" s="2">
        <f t="shared" si="204"/>
        <v>1.2887881906181202E-2</v>
      </c>
      <c r="G1441" s="2">
        <f t="shared" si="204"/>
        <v>1.2655856841845366E-2</v>
      </c>
      <c r="H1441" s="2">
        <f t="shared" si="202"/>
        <v>1.0183334141050542</v>
      </c>
      <c r="I1441" s="2">
        <f t="shared" si="203"/>
        <v>50.45417209012475</v>
      </c>
    </row>
    <row r="1442" spans="1:9" ht="13.5" x14ac:dyDescent="0.25">
      <c r="A1442" s="3">
        <v>44111</v>
      </c>
      <c r="B1442" s="2">
        <v>4.2567000000000004</v>
      </c>
      <c r="C1442" s="2">
        <f t="shared" si="198"/>
        <v>-8.8499999999999801E-2</v>
      </c>
      <c r="D1442" s="2">
        <f t="shared" si="199"/>
        <v>0</v>
      </c>
      <c r="E1442" s="2">
        <f t="shared" si="200"/>
        <v>8.8499999999999801E-2</v>
      </c>
      <c r="F1442" s="2">
        <f t="shared" si="204"/>
        <v>1.1967318912882543E-2</v>
      </c>
      <c r="G1442" s="2">
        <f t="shared" si="204"/>
        <v>1.8073295638856398E-2</v>
      </c>
      <c r="H1442" s="2">
        <f t="shared" si="202"/>
        <v>0.66215476977832388</v>
      </c>
      <c r="I1442" s="2">
        <f t="shared" si="203"/>
        <v>39.837130802604698</v>
      </c>
    </row>
    <row r="1443" spans="1:9" ht="13.5" x14ac:dyDescent="0.25">
      <c r="A1443" s="3">
        <v>44112</v>
      </c>
      <c r="B1443" s="2">
        <v>4.2377000000000002</v>
      </c>
      <c r="C1443" s="2">
        <f t="shared" si="198"/>
        <v>-1.9000000000000128E-2</v>
      </c>
      <c r="D1443" s="2">
        <f t="shared" si="199"/>
        <v>0</v>
      </c>
      <c r="E1443" s="2">
        <f t="shared" si="200"/>
        <v>1.9000000000000128E-2</v>
      </c>
      <c r="F1443" s="2">
        <f t="shared" si="204"/>
        <v>1.1112510419105218E-2</v>
      </c>
      <c r="G1443" s="2">
        <f t="shared" si="204"/>
        <v>1.813948880750952E-2</v>
      </c>
      <c r="H1443" s="2">
        <f t="shared" si="202"/>
        <v>0.61261430997464372</v>
      </c>
      <c r="I1443" s="2">
        <f t="shared" si="203"/>
        <v>37.988892085688875</v>
      </c>
    </row>
    <row r="1444" spans="1:9" ht="13.5" x14ac:dyDescent="0.25">
      <c r="A1444" s="3">
        <v>44113</v>
      </c>
      <c r="B1444" s="2">
        <v>4.2567000000000004</v>
      </c>
      <c r="C1444" s="2">
        <f t="shared" si="198"/>
        <v>1.9000000000000128E-2</v>
      </c>
      <c r="D1444" s="2">
        <f t="shared" si="199"/>
        <v>1.9000000000000128E-2</v>
      </c>
      <c r="E1444" s="2">
        <f t="shared" si="200"/>
        <v>0</v>
      </c>
      <c r="F1444" s="2">
        <f t="shared" si="204"/>
        <v>1.1675902532026284E-2</v>
      </c>
      <c r="G1444" s="2">
        <f t="shared" si="204"/>
        <v>1.6843811035544554E-2</v>
      </c>
      <c r="H1444" s="2">
        <f t="shared" si="202"/>
        <v>0.69318650674644111</v>
      </c>
      <c r="I1444" s="2">
        <f t="shared" si="203"/>
        <v>40.939760858267192</v>
      </c>
    </row>
    <row r="1445" spans="1:9" ht="13.5" x14ac:dyDescent="0.25">
      <c r="A1445" s="3">
        <v>44116</v>
      </c>
      <c r="B1445" s="2">
        <v>4.2567000000000004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1.0841909494024407E-2</v>
      </c>
      <c r="G1445" s="2">
        <f t="shared" si="204"/>
        <v>1.56406816758628E-2</v>
      </c>
      <c r="H1445" s="2">
        <f t="shared" si="202"/>
        <v>0.69318650674644111</v>
      </c>
      <c r="I1445" s="2">
        <f t="shared" si="203"/>
        <v>40.939760858267192</v>
      </c>
    </row>
    <row r="1446" spans="1:9" ht="13.5" x14ac:dyDescent="0.25">
      <c r="A1446" s="3">
        <v>44117</v>
      </c>
      <c r="B1446" s="2">
        <v>4.2377000000000002</v>
      </c>
      <c r="C1446" s="2">
        <f t="shared" si="198"/>
        <v>-1.9000000000000128E-2</v>
      </c>
      <c r="D1446" s="2">
        <f t="shared" si="199"/>
        <v>0</v>
      </c>
      <c r="E1446" s="2">
        <f t="shared" si="200"/>
        <v>1.9000000000000128E-2</v>
      </c>
      <c r="F1446" s="2">
        <f t="shared" si="204"/>
        <v>1.0067487387308378E-2</v>
      </c>
      <c r="G1446" s="2">
        <f t="shared" si="204"/>
        <v>1.5880632984729751E-2</v>
      </c>
      <c r="H1446" s="2">
        <f t="shared" si="202"/>
        <v>0.63394748792374422</v>
      </c>
      <c r="I1446" s="2">
        <f t="shared" si="203"/>
        <v>38.798522756034266</v>
      </c>
    </row>
    <row r="1447" spans="1:9" ht="13.5" x14ac:dyDescent="0.25">
      <c r="A1447" s="3">
        <v>44118</v>
      </c>
      <c r="B1447" s="2">
        <v>4.2377000000000002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9.3483811453577807E-3</v>
      </c>
      <c r="G1447" s="2">
        <f t="shared" si="204"/>
        <v>1.4746302057249056E-2</v>
      </c>
      <c r="H1447" s="2">
        <f t="shared" si="202"/>
        <v>0.63394748792374422</v>
      </c>
      <c r="I1447" s="2">
        <f t="shared" si="203"/>
        <v>38.798522756034266</v>
      </c>
    </row>
    <row r="1448" spans="1:9" ht="13.5" x14ac:dyDescent="0.25">
      <c r="A1448" s="3">
        <v>44120</v>
      </c>
      <c r="B1448" s="2">
        <v>4.2567000000000004</v>
      </c>
      <c r="C1448" s="2">
        <f t="shared" si="198"/>
        <v>1.9000000000000128E-2</v>
      </c>
      <c r="D1448" s="2">
        <f t="shared" si="199"/>
        <v>1.9000000000000128E-2</v>
      </c>
      <c r="E1448" s="2">
        <f t="shared" si="200"/>
        <v>0</v>
      </c>
      <c r="F1448" s="2">
        <f t="shared" si="204"/>
        <v>1.0037782492117949E-2</v>
      </c>
      <c r="G1448" s="2">
        <f t="shared" si="204"/>
        <v>1.3692994767445552E-2</v>
      </c>
      <c r="H1448" s="2">
        <f t="shared" si="202"/>
        <v>0.73305968946853783</v>
      </c>
      <c r="I1448" s="2">
        <f t="shared" si="203"/>
        <v>42.29858290070429</v>
      </c>
    </row>
    <row r="1449" spans="1:9" ht="13.5" x14ac:dyDescent="0.25">
      <c r="A1449" s="3">
        <v>44123</v>
      </c>
      <c r="B1449" s="2">
        <v>4.2567000000000004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9.3207980283952375E-3</v>
      </c>
      <c r="G1449" s="2">
        <f t="shared" si="204"/>
        <v>1.2714923712628013E-2</v>
      </c>
      <c r="H1449" s="2">
        <f t="shared" si="202"/>
        <v>0.73305968946853761</v>
      </c>
      <c r="I1449" s="2">
        <f t="shared" si="203"/>
        <v>42.29858290070429</v>
      </c>
    </row>
    <row r="1450" spans="1:9" ht="13.5" x14ac:dyDescent="0.25">
      <c r="A1450" s="3">
        <v>44124</v>
      </c>
      <c r="B1450" s="2">
        <v>4.2377000000000002</v>
      </c>
      <c r="C1450" s="2">
        <f t="shared" si="198"/>
        <v>-1.9000000000000128E-2</v>
      </c>
      <c r="D1450" s="2">
        <f t="shared" si="199"/>
        <v>0</v>
      </c>
      <c r="E1450" s="2">
        <f t="shared" si="200"/>
        <v>1.9000000000000128E-2</v>
      </c>
      <c r="F1450" s="2">
        <f t="shared" si="204"/>
        <v>8.6550267406527211E-3</v>
      </c>
      <c r="G1450" s="2">
        <f t="shared" si="204"/>
        <v>1.3163857733154594E-2</v>
      </c>
      <c r="H1450" s="2">
        <f t="shared" si="202"/>
        <v>0.65748406858379393</v>
      </c>
      <c r="I1450" s="2">
        <f t="shared" si="203"/>
        <v>39.667595064462297</v>
      </c>
    </row>
    <row r="1451" spans="1:9" ht="13.5" x14ac:dyDescent="0.25">
      <c r="A1451" s="3">
        <v>44125</v>
      </c>
      <c r="B1451" s="2">
        <v>4.2567000000000004</v>
      </c>
      <c r="C1451" s="2">
        <f t="shared" si="198"/>
        <v>1.9000000000000128E-2</v>
      </c>
      <c r="D1451" s="2">
        <f t="shared" si="199"/>
        <v>1.9000000000000128E-2</v>
      </c>
      <c r="E1451" s="2">
        <f t="shared" si="200"/>
        <v>0</v>
      </c>
      <c r="F1451" s="2">
        <f t="shared" si="204"/>
        <v>9.3939534020346781E-3</v>
      </c>
      <c r="G1451" s="2">
        <f t="shared" si="204"/>
        <v>1.2223582180786409E-2</v>
      </c>
      <c r="H1451" s="2">
        <f t="shared" si="202"/>
        <v>0.76851067576577747</v>
      </c>
      <c r="I1451" s="2">
        <f t="shared" si="203"/>
        <v>43.455246626261221</v>
      </c>
    </row>
    <row r="1452" spans="1:9" ht="13.5" x14ac:dyDescent="0.25">
      <c r="A1452" s="3">
        <v>44126</v>
      </c>
      <c r="B1452" s="2">
        <v>4.2567000000000004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8.7229567304607722E-3</v>
      </c>
      <c r="G1452" s="2">
        <f t="shared" si="204"/>
        <v>1.1350469167873094E-2</v>
      </c>
      <c r="H1452" s="2">
        <f t="shared" si="202"/>
        <v>0.76851067576577736</v>
      </c>
      <c r="I1452" s="2">
        <f t="shared" si="203"/>
        <v>43.455246626261214</v>
      </c>
    </row>
    <row r="1453" spans="1:9" ht="13.5" x14ac:dyDescent="0.25">
      <c r="A1453" s="3">
        <v>44127</v>
      </c>
      <c r="B1453" s="2">
        <v>4.3326000000000002</v>
      </c>
      <c r="C1453" s="2">
        <f t="shared" si="198"/>
        <v>7.5899999999999856E-2</v>
      </c>
      <c r="D1453" s="2">
        <f t="shared" si="199"/>
        <v>7.5899999999999856E-2</v>
      </c>
      <c r="E1453" s="2">
        <f t="shared" si="200"/>
        <v>0</v>
      </c>
      <c r="F1453" s="2">
        <f t="shared" ref="F1453:G1468" si="205">((F1452*13)+D1453)/14</f>
        <v>1.3521316963999278E-2</v>
      </c>
      <c r="G1453" s="2">
        <f t="shared" si="205"/>
        <v>1.0539721370167872E-2</v>
      </c>
      <c r="H1453" s="2">
        <f t="shared" si="202"/>
        <v>1.2828913107960003</v>
      </c>
      <c r="I1453" s="2">
        <f t="shared" si="203"/>
        <v>56.19589967902067</v>
      </c>
    </row>
    <row r="1454" spans="1:9" ht="13.5" x14ac:dyDescent="0.25">
      <c r="A1454" s="3">
        <v>44130</v>
      </c>
      <c r="B1454" s="2">
        <v>4.3010000000000002</v>
      </c>
      <c r="C1454" s="2">
        <f t="shared" si="198"/>
        <v>-3.1600000000000072E-2</v>
      </c>
      <c r="D1454" s="2">
        <f t="shared" si="199"/>
        <v>0</v>
      </c>
      <c r="E1454" s="2">
        <f t="shared" si="200"/>
        <v>3.1600000000000072E-2</v>
      </c>
      <c r="F1454" s="2">
        <f t="shared" si="205"/>
        <v>1.2555508609427902E-2</v>
      </c>
      <c r="G1454" s="2">
        <f t="shared" si="205"/>
        <v>1.2044026986584458E-2</v>
      </c>
      <c r="H1454" s="2">
        <f t="shared" si="202"/>
        <v>1.0424676583183656</v>
      </c>
      <c r="I1454" s="2">
        <f t="shared" si="203"/>
        <v>51.039616420495257</v>
      </c>
    </row>
    <row r="1455" spans="1:9" ht="13.5" x14ac:dyDescent="0.25">
      <c r="A1455" s="3">
        <v>44131</v>
      </c>
      <c r="B1455" s="2">
        <v>4.3010000000000002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1.1658686565897339E-2</v>
      </c>
      <c r="G1455" s="2">
        <f t="shared" si="205"/>
        <v>1.1183739344685568E-2</v>
      </c>
      <c r="H1455" s="2">
        <f t="shared" si="202"/>
        <v>1.0424676583183659</v>
      </c>
      <c r="I1455" s="2">
        <f t="shared" si="203"/>
        <v>51.039616420495271</v>
      </c>
    </row>
    <row r="1456" spans="1:9" ht="13.5" x14ac:dyDescent="0.25">
      <c r="A1456" s="3">
        <v>44132</v>
      </c>
      <c r="B1456" s="2">
        <v>4.3010000000000002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1.0825923239761814E-2</v>
      </c>
      <c r="G1456" s="2">
        <f t="shared" si="205"/>
        <v>1.0384900820065171E-2</v>
      </c>
      <c r="H1456" s="2">
        <f t="shared" si="202"/>
        <v>1.0424676583183656</v>
      </c>
      <c r="I1456" s="2">
        <f t="shared" si="203"/>
        <v>51.039616420495257</v>
      </c>
    </row>
    <row r="1457" spans="1:9" ht="13.5" x14ac:dyDescent="0.25">
      <c r="A1457" s="3">
        <v>44134</v>
      </c>
      <c r="B1457" s="2">
        <v>4.1112000000000002</v>
      </c>
      <c r="C1457" s="2">
        <f t="shared" si="198"/>
        <v>-0.18979999999999997</v>
      </c>
      <c r="D1457" s="2">
        <f t="shared" si="199"/>
        <v>0</v>
      </c>
      <c r="E1457" s="2">
        <f t="shared" si="200"/>
        <v>0.18979999999999997</v>
      </c>
      <c r="F1457" s="2">
        <f t="shared" si="205"/>
        <v>1.0052643008350255E-2</v>
      </c>
      <c r="G1457" s="2">
        <f t="shared" si="205"/>
        <v>2.3200265047203371E-2</v>
      </c>
      <c r="H1457" s="2">
        <f t="shared" si="202"/>
        <v>0.43329862774830802</v>
      </c>
      <c r="I1457" s="2">
        <f t="shared" si="203"/>
        <v>30.230868805687336</v>
      </c>
    </row>
    <row r="1458" spans="1:9" ht="13.5" x14ac:dyDescent="0.25">
      <c r="A1458" s="3">
        <v>44137</v>
      </c>
      <c r="B1458" s="2">
        <v>4.1618000000000004</v>
      </c>
      <c r="C1458" s="2">
        <f t="shared" si="198"/>
        <v>5.06000000000002E-2</v>
      </c>
      <c r="D1458" s="2">
        <f t="shared" si="199"/>
        <v>5.06000000000002E-2</v>
      </c>
      <c r="E1458" s="2">
        <f t="shared" si="200"/>
        <v>0</v>
      </c>
      <c r="F1458" s="2">
        <f t="shared" si="205"/>
        <v>1.2948882793468107E-2</v>
      </c>
      <c r="G1458" s="2">
        <f t="shared" si="205"/>
        <v>2.1543103258117417E-2</v>
      </c>
      <c r="H1458" s="2">
        <f t="shared" si="202"/>
        <v>0.60106859435810311</v>
      </c>
      <c r="I1458" s="2">
        <f t="shared" si="203"/>
        <v>37.541714107450979</v>
      </c>
    </row>
    <row r="1459" spans="1:9" ht="13.5" x14ac:dyDescent="0.25">
      <c r="A1459" s="3">
        <v>44138</v>
      </c>
      <c r="B1459" s="2">
        <v>4.1618000000000004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1.202396259393467E-2</v>
      </c>
      <c r="G1459" s="2">
        <f t="shared" si="205"/>
        <v>2.0004310168251885E-2</v>
      </c>
      <c r="H1459" s="2">
        <f t="shared" si="202"/>
        <v>0.60106859435810311</v>
      </c>
      <c r="I1459" s="2">
        <f t="shared" si="203"/>
        <v>37.541714107450979</v>
      </c>
    </row>
    <row r="1460" spans="1:9" ht="13.5" x14ac:dyDescent="0.25">
      <c r="A1460" s="3">
        <v>44139</v>
      </c>
      <c r="B1460" s="2">
        <v>4.1428000000000003</v>
      </c>
      <c r="C1460" s="2">
        <f t="shared" si="198"/>
        <v>-1.9000000000000128E-2</v>
      </c>
      <c r="D1460" s="2">
        <f t="shared" si="199"/>
        <v>0</v>
      </c>
      <c r="E1460" s="2">
        <f t="shared" si="200"/>
        <v>1.9000000000000128E-2</v>
      </c>
      <c r="F1460" s="2">
        <f t="shared" si="205"/>
        <v>1.1165108122939336E-2</v>
      </c>
      <c r="G1460" s="2">
        <f t="shared" si="205"/>
        <v>1.9932573727662474E-2</v>
      </c>
      <c r="H1460" s="2">
        <f t="shared" si="202"/>
        <v>0.56014382665718532</v>
      </c>
      <c r="I1460" s="2">
        <f t="shared" si="203"/>
        <v>35.90334538946756</v>
      </c>
    </row>
    <row r="1461" spans="1:9" ht="13.5" x14ac:dyDescent="0.25">
      <c r="A1461" s="3">
        <v>44140</v>
      </c>
      <c r="B1461" s="2">
        <v>4.1428000000000003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1.0367600399872241E-2</v>
      </c>
      <c r="G1461" s="2">
        <f t="shared" si="205"/>
        <v>1.8508818461400869E-2</v>
      </c>
      <c r="H1461" s="2">
        <f t="shared" si="202"/>
        <v>0.56014382665718532</v>
      </c>
      <c r="I1461" s="2">
        <f t="shared" si="203"/>
        <v>35.90334538946756</v>
      </c>
    </row>
    <row r="1462" spans="1:9" ht="13.5" x14ac:dyDescent="0.25">
      <c r="A1462" s="3">
        <v>44141</v>
      </c>
      <c r="B1462" s="2">
        <v>4.1428000000000003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9.6270575141670801E-3</v>
      </c>
      <c r="G1462" s="2">
        <f t="shared" si="205"/>
        <v>1.7186759999872233E-2</v>
      </c>
      <c r="H1462" s="2">
        <f t="shared" si="202"/>
        <v>0.56014382665718543</v>
      </c>
      <c r="I1462" s="2">
        <f t="shared" si="203"/>
        <v>35.90334538946756</v>
      </c>
    </row>
    <row r="1463" spans="1:9" ht="13.5" x14ac:dyDescent="0.25">
      <c r="A1463" s="3">
        <v>44144</v>
      </c>
      <c r="B1463" s="2">
        <v>4.2187000000000001</v>
      </c>
      <c r="C1463" s="2">
        <f t="shared" si="198"/>
        <v>7.5899999999999856E-2</v>
      </c>
      <c r="D1463" s="2">
        <f t="shared" si="199"/>
        <v>7.5899999999999856E-2</v>
      </c>
      <c r="E1463" s="2">
        <f t="shared" si="200"/>
        <v>0</v>
      </c>
      <c r="F1463" s="2">
        <f t="shared" si="205"/>
        <v>1.4360839120297992E-2</v>
      </c>
      <c r="G1463" s="2">
        <f t="shared" si="205"/>
        <v>1.5959134285595644E-2</v>
      </c>
      <c r="H1463" s="2">
        <f t="shared" si="202"/>
        <v>0.89985076027963262</v>
      </c>
      <c r="I1463" s="2">
        <f t="shared" si="203"/>
        <v>47.364286663610706</v>
      </c>
    </row>
    <row r="1464" spans="1:9" ht="13.5" x14ac:dyDescent="0.25">
      <c r="A1464" s="3">
        <v>44145</v>
      </c>
      <c r="B1464" s="2">
        <v>4.2061000000000002</v>
      </c>
      <c r="C1464" s="2">
        <f t="shared" si="198"/>
        <v>-1.2599999999999945E-2</v>
      </c>
      <c r="D1464" s="2">
        <f t="shared" si="199"/>
        <v>0</v>
      </c>
      <c r="E1464" s="2">
        <f t="shared" si="200"/>
        <v>1.2599999999999945E-2</v>
      </c>
      <c r="F1464" s="2">
        <f t="shared" si="205"/>
        <v>1.3335064897419565E-2</v>
      </c>
      <c r="G1464" s="2">
        <f t="shared" si="205"/>
        <v>1.5719196122338807E-2</v>
      </c>
      <c r="H1464" s="2">
        <f t="shared" si="202"/>
        <v>0.84832995234844644</v>
      </c>
      <c r="I1464" s="2">
        <f t="shared" si="203"/>
        <v>45.897105723497987</v>
      </c>
    </row>
    <row r="1465" spans="1:9" ht="13.5" x14ac:dyDescent="0.25">
      <c r="A1465" s="3">
        <v>44146</v>
      </c>
      <c r="B1465" s="2">
        <v>4.2061000000000002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1.2382560261889596E-2</v>
      </c>
      <c r="G1465" s="2">
        <f t="shared" si="205"/>
        <v>1.4596396399314607E-2</v>
      </c>
      <c r="H1465" s="2">
        <f t="shared" si="202"/>
        <v>0.84832995234844644</v>
      </c>
      <c r="I1465" s="2">
        <f t="shared" si="203"/>
        <v>45.897105723497987</v>
      </c>
    </row>
    <row r="1466" spans="1:9" ht="13.5" x14ac:dyDescent="0.25">
      <c r="A1466" s="3">
        <v>44147</v>
      </c>
      <c r="B1466" s="2">
        <v>4.1745000000000001</v>
      </c>
      <c r="C1466" s="2">
        <f t="shared" si="198"/>
        <v>-3.1600000000000072E-2</v>
      </c>
      <c r="D1466" s="2">
        <f t="shared" si="199"/>
        <v>0</v>
      </c>
      <c r="E1466" s="2">
        <f t="shared" si="200"/>
        <v>3.1600000000000072E-2</v>
      </c>
      <c r="F1466" s="2">
        <f t="shared" si="205"/>
        <v>1.1498091671754624E-2</v>
      </c>
      <c r="G1466" s="2">
        <f t="shared" si="205"/>
        <v>1.5810939513649282E-2</v>
      </c>
      <c r="H1466" s="2">
        <f t="shared" si="202"/>
        <v>0.72722380993416247</v>
      </c>
      <c r="I1466" s="2">
        <f t="shared" si="203"/>
        <v>42.103623499833667</v>
      </c>
    </row>
    <row r="1467" spans="1:9" ht="13.5" x14ac:dyDescent="0.25">
      <c r="A1467" s="3">
        <v>44148</v>
      </c>
      <c r="B1467" s="2">
        <v>4.1745000000000001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1.0676799409486437E-2</v>
      </c>
      <c r="G1467" s="2">
        <f t="shared" si="205"/>
        <v>1.4681586691245762E-2</v>
      </c>
      <c r="H1467" s="2">
        <f t="shared" si="202"/>
        <v>0.72722380993416247</v>
      </c>
      <c r="I1467" s="2">
        <f t="shared" si="203"/>
        <v>42.103623499833667</v>
      </c>
    </row>
    <row r="1468" spans="1:9" ht="13.5" x14ac:dyDescent="0.25">
      <c r="A1468" s="3">
        <v>44151</v>
      </c>
      <c r="B1468" s="2">
        <v>4.2061000000000002</v>
      </c>
      <c r="C1468" s="2">
        <f t="shared" si="198"/>
        <v>3.1600000000000072E-2</v>
      </c>
      <c r="D1468" s="2">
        <f t="shared" si="199"/>
        <v>3.1600000000000072E-2</v>
      </c>
      <c r="E1468" s="2">
        <f t="shared" si="200"/>
        <v>0</v>
      </c>
      <c r="F1468" s="2">
        <f t="shared" si="205"/>
        <v>1.2171313737380268E-2</v>
      </c>
      <c r="G1468" s="2">
        <f t="shared" si="205"/>
        <v>1.363290192758535E-2</v>
      </c>
      <c r="H1468" s="2">
        <f t="shared" si="202"/>
        <v>0.89278964977752484</v>
      </c>
      <c r="I1468" s="2">
        <f t="shared" si="203"/>
        <v>47.167927502269556</v>
      </c>
    </row>
    <row r="1469" spans="1:9" ht="13.5" x14ac:dyDescent="0.25">
      <c r="A1469" s="3">
        <v>44152</v>
      </c>
      <c r="B1469" s="2">
        <v>4.2251000000000003</v>
      </c>
      <c r="C1469" s="2">
        <f t="shared" si="198"/>
        <v>1.9000000000000128E-2</v>
      </c>
      <c r="D1469" s="2">
        <f t="shared" si="199"/>
        <v>1.9000000000000128E-2</v>
      </c>
      <c r="E1469" s="2">
        <f t="shared" si="200"/>
        <v>0</v>
      </c>
      <c r="F1469" s="2">
        <f t="shared" ref="F1469:G1484" si="206">((F1468*13)+D1469)/14</f>
        <v>1.2659077041853114E-2</v>
      </c>
      <c r="G1469" s="2">
        <f t="shared" si="206"/>
        <v>1.265912321847211E-2</v>
      </c>
      <c r="H1469" s="2">
        <f t="shared" si="202"/>
        <v>0.9999963523051163</v>
      </c>
      <c r="I1469" s="2">
        <f t="shared" si="203"/>
        <v>49.999908807461587</v>
      </c>
    </row>
    <row r="1470" spans="1:9" ht="13.5" x14ac:dyDescent="0.25">
      <c r="A1470" s="3">
        <v>44153</v>
      </c>
      <c r="B1470" s="2">
        <v>4.2061000000000002</v>
      </c>
      <c r="C1470" s="2">
        <f t="shared" si="198"/>
        <v>-1.9000000000000128E-2</v>
      </c>
      <c r="D1470" s="2">
        <f t="shared" si="199"/>
        <v>0</v>
      </c>
      <c r="E1470" s="2">
        <f t="shared" si="200"/>
        <v>1.9000000000000128E-2</v>
      </c>
      <c r="F1470" s="2">
        <f t="shared" si="206"/>
        <v>1.175485725314932E-2</v>
      </c>
      <c r="G1470" s="2">
        <f t="shared" si="206"/>
        <v>1.3112042988581254E-2</v>
      </c>
      <c r="H1470" s="2">
        <f t="shared" si="202"/>
        <v>0.89649319052615584</v>
      </c>
      <c r="I1470" s="2">
        <f t="shared" si="203"/>
        <v>47.271099891343987</v>
      </c>
    </row>
    <row r="1471" spans="1:9" ht="13.5" x14ac:dyDescent="0.25">
      <c r="A1471" s="3">
        <v>44154</v>
      </c>
      <c r="B1471" s="2">
        <v>4.2061000000000002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1.0915224592210082E-2</v>
      </c>
      <c r="G1471" s="2">
        <f t="shared" si="206"/>
        <v>1.2175468489396879E-2</v>
      </c>
      <c r="H1471" s="2">
        <f t="shared" si="202"/>
        <v>0.89649319052615584</v>
      </c>
      <c r="I1471" s="2">
        <f t="shared" si="203"/>
        <v>47.271099891343987</v>
      </c>
    </row>
    <row r="1472" spans="1:9" ht="13.5" x14ac:dyDescent="0.25">
      <c r="A1472" s="3">
        <v>44155</v>
      </c>
      <c r="B1472" s="2">
        <v>4.2061000000000002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1.0135565692766507E-2</v>
      </c>
      <c r="G1472" s="2">
        <f t="shared" si="206"/>
        <v>1.1305792168725673E-2</v>
      </c>
      <c r="H1472" s="2">
        <f t="shared" si="202"/>
        <v>0.89649319052615595</v>
      </c>
      <c r="I1472" s="2">
        <f t="shared" si="203"/>
        <v>47.271099891343994</v>
      </c>
    </row>
    <row r="1473" spans="1:9" ht="13.5" x14ac:dyDescent="0.25">
      <c r="A1473" s="3">
        <v>44158</v>
      </c>
      <c r="B1473" s="2">
        <v>4.2061000000000002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9.4115967147117563E-3</v>
      </c>
      <c r="G1473" s="2">
        <f t="shared" si="206"/>
        <v>1.0498235585245267E-2</v>
      </c>
      <c r="H1473" s="2">
        <f t="shared" si="202"/>
        <v>0.89649319052615606</v>
      </c>
      <c r="I1473" s="2">
        <f t="shared" si="203"/>
        <v>47.271099891344001</v>
      </c>
    </row>
    <row r="1474" spans="1:9" ht="13.5" x14ac:dyDescent="0.25">
      <c r="A1474" s="3">
        <v>44159</v>
      </c>
      <c r="B1474" s="2">
        <v>4.2061000000000002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8.7393398065180594E-3</v>
      </c>
      <c r="G1474" s="2">
        <f t="shared" si="206"/>
        <v>9.7483616148706063E-3</v>
      </c>
      <c r="H1474" s="2">
        <f t="shared" si="202"/>
        <v>0.89649319052615595</v>
      </c>
      <c r="I1474" s="2">
        <f t="shared" si="203"/>
        <v>47.271099891343994</v>
      </c>
    </row>
    <row r="1475" spans="1:9" ht="13.5" x14ac:dyDescent="0.25">
      <c r="A1475" s="3">
        <v>44160</v>
      </c>
      <c r="B1475" s="2">
        <v>4.2061000000000002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8.1151012489096268E-3</v>
      </c>
      <c r="G1475" s="2">
        <f t="shared" si="206"/>
        <v>9.0520500709512768E-3</v>
      </c>
      <c r="H1475" s="2">
        <f t="shared" si="202"/>
        <v>0.89649319052615595</v>
      </c>
      <c r="I1475" s="2">
        <f t="shared" si="203"/>
        <v>47.271099891343994</v>
      </c>
    </row>
    <row r="1476" spans="1:9" ht="13.5" x14ac:dyDescent="0.25">
      <c r="A1476" s="3">
        <v>44161</v>
      </c>
      <c r="B1476" s="2">
        <v>4.2187000000000001</v>
      </c>
      <c r="C1476" s="2">
        <f t="shared" si="207"/>
        <v>1.2599999999999945E-2</v>
      </c>
      <c r="D1476" s="2">
        <f t="shared" si="208"/>
        <v>1.2599999999999945E-2</v>
      </c>
      <c r="E1476" s="2">
        <f t="shared" si="209"/>
        <v>0</v>
      </c>
      <c r="F1476" s="2">
        <f t="shared" si="206"/>
        <v>8.4354511597017918E-3</v>
      </c>
      <c r="G1476" s="2">
        <f t="shared" si="206"/>
        <v>8.4054750658833274E-3</v>
      </c>
      <c r="H1476" s="2">
        <f t="shared" si="202"/>
        <v>1.0035662581333604</v>
      </c>
      <c r="I1476" s="2">
        <f t="shared" si="203"/>
        <v>50.088997758843341</v>
      </c>
    </row>
    <row r="1477" spans="1:9" ht="13.5" x14ac:dyDescent="0.25">
      <c r="A1477" s="3">
        <v>44162</v>
      </c>
      <c r="B1477" s="2">
        <v>4.2061000000000002</v>
      </c>
      <c r="C1477" s="2">
        <f t="shared" si="207"/>
        <v>-1.2599999999999945E-2</v>
      </c>
      <c r="D1477" s="2">
        <f t="shared" si="208"/>
        <v>0</v>
      </c>
      <c r="E1477" s="2">
        <f t="shared" si="209"/>
        <v>1.2599999999999945E-2</v>
      </c>
      <c r="F1477" s="2">
        <f t="shared" si="206"/>
        <v>7.8329189340088073E-3</v>
      </c>
      <c r="G1477" s="2">
        <f t="shared" si="206"/>
        <v>8.7050839897488009E-3</v>
      </c>
      <c r="H1477" s="2">
        <f t="shared" si="202"/>
        <v>0.89980969089246421</v>
      </c>
      <c r="I1477" s="2">
        <f t="shared" si="203"/>
        <v>47.363148804118644</v>
      </c>
    </row>
    <row r="1478" spans="1:9" ht="13.5" x14ac:dyDescent="0.25">
      <c r="A1478" s="3">
        <v>44165</v>
      </c>
      <c r="B1478" s="2">
        <v>4.2061000000000002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7.273424724436749E-3</v>
      </c>
      <c r="G1478" s="2">
        <f t="shared" si="206"/>
        <v>8.0832922761953155E-3</v>
      </c>
      <c r="H1478" s="2">
        <f t="shared" si="202"/>
        <v>0.8998096908924641</v>
      </c>
      <c r="I1478" s="2">
        <f t="shared" si="203"/>
        <v>47.363148804118637</v>
      </c>
    </row>
    <row r="1479" spans="1:9" ht="13.5" x14ac:dyDescent="0.25">
      <c r="A1479" s="3">
        <v>44166</v>
      </c>
      <c r="B1479" s="2">
        <v>4.2377000000000002</v>
      </c>
      <c r="C1479" s="2">
        <f t="shared" si="207"/>
        <v>3.1600000000000072E-2</v>
      </c>
      <c r="D1479" s="2">
        <f t="shared" si="208"/>
        <v>3.1600000000000072E-2</v>
      </c>
      <c r="E1479" s="2">
        <f t="shared" si="209"/>
        <v>0</v>
      </c>
      <c r="F1479" s="2">
        <f t="shared" si="206"/>
        <v>9.0110372441198437E-3</v>
      </c>
      <c r="G1479" s="2">
        <f t="shared" si="206"/>
        <v>7.5059142564670783E-3</v>
      </c>
      <c r="H1479" s="2">
        <f t="shared" si="202"/>
        <v>1.2005249375658609</v>
      </c>
      <c r="I1479" s="2">
        <f t="shared" si="203"/>
        <v>54.556297775649711</v>
      </c>
    </row>
    <row r="1480" spans="1:9" ht="13.5" x14ac:dyDescent="0.25">
      <c r="A1480" s="3">
        <v>44167</v>
      </c>
      <c r="B1480" s="2">
        <v>4.2377000000000002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8.3673917266827123E-3</v>
      </c>
      <c r="G1480" s="2">
        <f t="shared" si="206"/>
        <v>6.9697775238622877E-3</v>
      </c>
      <c r="H1480" s="2">
        <f t="shared" si="202"/>
        <v>1.2005249375658607</v>
      </c>
      <c r="I1480" s="2">
        <f t="shared" si="203"/>
        <v>54.556297775649703</v>
      </c>
    </row>
    <row r="1481" spans="1:9" ht="13.5" x14ac:dyDescent="0.25">
      <c r="A1481" s="3">
        <v>44168</v>
      </c>
      <c r="B1481" s="2">
        <v>4.2377000000000002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7.7697208890625188E-3</v>
      </c>
      <c r="G1481" s="2">
        <f t="shared" si="206"/>
        <v>6.4719362721578381E-3</v>
      </c>
      <c r="H1481" s="2">
        <f t="shared" si="202"/>
        <v>1.2005249375658609</v>
      </c>
      <c r="I1481" s="2">
        <f t="shared" si="203"/>
        <v>54.556297775649711</v>
      </c>
    </row>
    <row r="1482" spans="1:9" ht="13.5" x14ac:dyDescent="0.25">
      <c r="A1482" s="3">
        <v>44169</v>
      </c>
      <c r="B1482" s="2">
        <v>4.2693000000000003</v>
      </c>
      <c r="C1482" s="2">
        <f t="shared" si="207"/>
        <v>3.1600000000000072E-2</v>
      </c>
      <c r="D1482" s="2">
        <f t="shared" si="208"/>
        <v>3.1600000000000072E-2</v>
      </c>
      <c r="E1482" s="2">
        <f t="shared" si="209"/>
        <v>0</v>
      </c>
      <c r="F1482" s="2">
        <f t="shared" si="206"/>
        <v>9.4718836827009153E-3</v>
      </c>
      <c r="G1482" s="2">
        <f t="shared" si="206"/>
        <v>6.0096551098608496E-3</v>
      </c>
      <c r="H1482" s="2">
        <f t="shared" si="202"/>
        <v>1.5761110262649052</v>
      </c>
      <c r="I1482" s="2">
        <f t="shared" si="203"/>
        <v>61.181797298158507</v>
      </c>
    </row>
    <row r="1483" spans="1:9" ht="13.5" x14ac:dyDescent="0.25">
      <c r="A1483" s="3">
        <v>44172</v>
      </c>
      <c r="B1483" s="2">
        <v>4.3578999999999999</v>
      </c>
      <c r="C1483" s="2">
        <f t="shared" si="207"/>
        <v>8.8599999999999568E-2</v>
      </c>
      <c r="D1483" s="2">
        <f t="shared" si="208"/>
        <v>8.8599999999999568E-2</v>
      </c>
      <c r="E1483" s="2">
        <f t="shared" si="209"/>
        <v>0</v>
      </c>
      <c r="F1483" s="2">
        <f t="shared" si="206"/>
        <v>1.5123891991079389E-2</v>
      </c>
      <c r="G1483" s="2">
        <f t="shared" si="206"/>
        <v>5.5803940305850742E-3</v>
      </c>
      <c r="H1483" s="2">
        <f t="shared" si="202"/>
        <v>2.7101835297271526</v>
      </c>
      <c r="I1483" s="2">
        <f t="shared" si="203"/>
        <v>73.047155430784301</v>
      </c>
    </row>
    <row r="1484" spans="1:9" ht="13.5" x14ac:dyDescent="0.25">
      <c r="A1484" s="3">
        <v>44173</v>
      </c>
      <c r="B1484" s="2">
        <v>4.3578999999999999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1.4043613991716577E-2</v>
      </c>
      <c r="G1484" s="2">
        <f t="shared" si="206"/>
        <v>5.1817944569718544E-3</v>
      </c>
      <c r="H1484" s="2">
        <f t="shared" si="202"/>
        <v>2.710183529727153</v>
      </c>
      <c r="I1484" s="2">
        <f t="shared" si="203"/>
        <v>73.047155430784301</v>
      </c>
    </row>
    <row r="1485" spans="1:9" ht="13.5" x14ac:dyDescent="0.25">
      <c r="A1485" s="3">
        <v>44174</v>
      </c>
      <c r="B1485" s="2">
        <v>4.3578999999999999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1.3040498706593963E-2</v>
      </c>
      <c r="G1485" s="2">
        <f t="shared" si="210"/>
        <v>4.8116662814738651E-3</v>
      </c>
      <c r="H1485" s="2">
        <f t="shared" si="202"/>
        <v>2.7101835297271526</v>
      </c>
      <c r="I1485" s="2">
        <f t="shared" si="203"/>
        <v>73.047155430784301</v>
      </c>
    </row>
    <row r="1486" spans="1:9" ht="13.5" x14ac:dyDescent="0.25">
      <c r="A1486" s="3">
        <v>44175</v>
      </c>
      <c r="B1486" s="2">
        <v>4.3578999999999999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1.2109034513265823E-2</v>
      </c>
      <c r="G1486" s="2">
        <f t="shared" si="210"/>
        <v>4.467975832797161E-3</v>
      </c>
      <c r="H1486" s="2">
        <f t="shared" si="202"/>
        <v>2.7101835297271526</v>
      </c>
      <c r="I1486" s="2">
        <f t="shared" si="203"/>
        <v>73.047155430784301</v>
      </c>
    </row>
    <row r="1487" spans="1:9" ht="13.5" x14ac:dyDescent="0.25">
      <c r="A1487" s="3">
        <v>44176</v>
      </c>
      <c r="B1487" s="2">
        <v>4.3326000000000002</v>
      </c>
      <c r="C1487" s="2">
        <f t="shared" si="207"/>
        <v>-2.5299999999999656E-2</v>
      </c>
      <c r="D1487" s="2">
        <f t="shared" si="208"/>
        <v>0</v>
      </c>
      <c r="E1487" s="2">
        <f t="shared" si="209"/>
        <v>2.5299999999999656E-2</v>
      </c>
      <c r="F1487" s="2">
        <f t="shared" si="210"/>
        <v>1.124410347660398E-2</v>
      </c>
      <c r="G1487" s="2">
        <f t="shared" si="210"/>
        <v>5.9559775590259101E-3</v>
      </c>
      <c r="H1487" s="2">
        <f t="shared" si="202"/>
        <v>1.8878686773364763</v>
      </c>
      <c r="I1487" s="2">
        <f t="shared" si="203"/>
        <v>65.372386637666835</v>
      </c>
    </row>
    <row r="1488" spans="1:9" ht="13.5" x14ac:dyDescent="0.25">
      <c r="A1488" s="3">
        <v>44179</v>
      </c>
      <c r="B1488" s="2">
        <v>4.3010000000000002</v>
      </c>
      <c r="C1488" s="2">
        <f t="shared" si="207"/>
        <v>-3.1600000000000072E-2</v>
      </c>
      <c r="D1488" s="2">
        <f t="shared" si="208"/>
        <v>0</v>
      </c>
      <c r="E1488" s="2">
        <f t="shared" si="209"/>
        <v>3.1600000000000072E-2</v>
      </c>
      <c r="F1488" s="2">
        <f t="shared" si="210"/>
        <v>1.0440953228275124E-2</v>
      </c>
      <c r="G1488" s="2">
        <f t="shared" si="210"/>
        <v>7.7876934476669218E-3</v>
      </c>
      <c r="H1488" s="2">
        <f t="shared" si="202"/>
        <v>1.3406990527346809</v>
      </c>
      <c r="I1488" s="2">
        <f t="shared" si="203"/>
        <v>57.277720139559079</v>
      </c>
    </row>
    <row r="1489" spans="1:9" ht="13.5" x14ac:dyDescent="0.25">
      <c r="A1489" s="3">
        <v>44180</v>
      </c>
      <c r="B1489" s="2">
        <v>4.2882999999999996</v>
      </c>
      <c r="C1489" s="2">
        <f t="shared" si="207"/>
        <v>-1.27000000000006E-2</v>
      </c>
      <c r="D1489" s="2">
        <f t="shared" si="208"/>
        <v>0</v>
      </c>
      <c r="E1489" s="2">
        <f t="shared" si="209"/>
        <v>1.27000000000006E-2</v>
      </c>
      <c r="F1489" s="2">
        <f t="shared" si="210"/>
        <v>9.6951708548269015E-3</v>
      </c>
      <c r="G1489" s="2">
        <f t="shared" si="210"/>
        <v>8.1385724871193277E-3</v>
      </c>
      <c r="H1489" s="2">
        <f t="shared" ref="H1489:H1552" si="211">F1489/G1489</f>
        <v>1.1912618423158552</v>
      </c>
      <c r="I1489" s="2">
        <f t="shared" ref="I1489:I1552" si="212">IF(G1489=0,100,100-(100/(1+H1489)))</f>
        <v>54.364194151113367</v>
      </c>
    </row>
    <row r="1490" spans="1:9" ht="13.5" x14ac:dyDescent="0.25">
      <c r="A1490" s="3">
        <v>44181</v>
      </c>
      <c r="B1490" s="2">
        <v>4.2377000000000002</v>
      </c>
      <c r="C1490" s="2">
        <f t="shared" si="207"/>
        <v>-5.0599999999999312E-2</v>
      </c>
      <c r="D1490" s="2">
        <f t="shared" si="208"/>
        <v>0</v>
      </c>
      <c r="E1490" s="2">
        <f t="shared" si="209"/>
        <v>5.0599999999999312E-2</v>
      </c>
      <c r="F1490" s="2">
        <f t="shared" si="210"/>
        <v>9.0026586509106953E-3</v>
      </c>
      <c r="G1490" s="2">
        <f t="shared" si="210"/>
        <v>1.1171531595182183E-2</v>
      </c>
      <c r="H1490" s="2">
        <f t="shared" si="211"/>
        <v>0.80585715344466891</v>
      </c>
      <c r="I1490" s="2">
        <f t="shared" si="212"/>
        <v>44.624634451706108</v>
      </c>
    </row>
    <row r="1491" spans="1:9" ht="13.5" x14ac:dyDescent="0.25">
      <c r="A1491" s="3">
        <v>44182</v>
      </c>
      <c r="B1491" s="2">
        <v>4.2377000000000002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8.3596116044170731E-3</v>
      </c>
      <c r="G1491" s="2">
        <f t="shared" si="210"/>
        <v>1.0373565052669171E-2</v>
      </c>
      <c r="H1491" s="2">
        <f t="shared" si="211"/>
        <v>0.80585715344466879</v>
      </c>
      <c r="I1491" s="2">
        <f t="shared" si="212"/>
        <v>44.6246344517061</v>
      </c>
    </row>
    <row r="1492" spans="1:9" ht="13.5" x14ac:dyDescent="0.25">
      <c r="A1492" s="3">
        <v>44183</v>
      </c>
      <c r="B1492" s="2">
        <v>4.2313999999999998</v>
      </c>
      <c r="C1492" s="2">
        <f t="shared" si="207"/>
        <v>-6.3000000000004164E-3</v>
      </c>
      <c r="D1492" s="2">
        <f t="shared" si="208"/>
        <v>0</v>
      </c>
      <c r="E1492" s="2">
        <f t="shared" si="209"/>
        <v>6.3000000000004164E-3</v>
      </c>
      <c r="F1492" s="2">
        <f t="shared" si="210"/>
        <v>7.7624964898158535E-3</v>
      </c>
      <c r="G1492" s="2">
        <f t="shared" si="210"/>
        <v>1.0082596120335689E-2</v>
      </c>
      <c r="H1492" s="2">
        <f t="shared" si="211"/>
        <v>0.76989065089690512</v>
      </c>
      <c r="I1492" s="2">
        <f t="shared" si="212"/>
        <v>43.499334295412957</v>
      </c>
    </row>
    <row r="1493" spans="1:9" ht="13.5" x14ac:dyDescent="0.25">
      <c r="A1493" s="3">
        <v>44186</v>
      </c>
      <c r="B1493" s="2">
        <v>4.2313999999999998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7.2080324548290066E-3</v>
      </c>
      <c r="G1493" s="2">
        <f t="shared" si="210"/>
        <v>9.3624106831688546E-3</v>
      </c>
      <c r="H1493" s="2">
        <f t="shared" si="211"/>
        <v>0.769890650896905</v>
      </c>
      <c r="I1493" s="2">
        <f t="shared" si="212"/>
        <v>43.499334295412957</v>
      </c>
    </row>
    <row r="1494" spans="1:9" ht="13.5" x14ac:dyDescent="0.25">
      <c r="A1494" s="3">
        <v>44187</v>
      </c>
      <c r="B1494" s="2">
        <v>4.2251000000000003</v>
      </c>
      <c r="C1494" s="2">
        <f t="shared" si="207"/>
        <v>-6.2999999999995282E-3</v>
      </c>
      <c r="D1494" s="2">
        <f t="shared" si="208"/>
        <v>0</v>
      </c>
      <c r="E1494" s="2">
        <f t="shared" si="209"/>
        <v>6.2999999999995282E-3</v>
      </c>
      <c r="F1494" s="2">
        <f t="shared" si="210"/>
        <v>6.693172993769792E-3</v>
      </c>
      <c r="G1494" s="2">
        <f t="shared" si="210"/>
        <v>9.1436670629424753E-3</v>
      </c>
      <c r="H1494" s="2">
        <f t="shared" si="211"/>
        <v>0.73200095188241654</v>
      </c>
      <c r="I1494" s="2">
        <f t="shared" si="212"/>
        <v>42.263311176985503</v>
      </c>
    </row>
    <row r="1495" spans="1:9" ht="13.5" x14ac:dyDescent="0.25">
      <c r="A1495" s="3">
        <v>44188</v>
      </c>
      <c r="B1495" s="2">
        <v>4.2251000000000003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6.2150892085005216E-3</v>
      </c>
      <c r="G1495" s="2">
        <f t="shared" si="210"/>
        <v>8.4905479870180135E-3</v>
      </c>
      <c r="H1495" s="2">
        <f t="shared" si="211"/>
        <v>0.73200095188241654</v>
      </c>
      <c r="I1495" s="2">
        <f t="shared" si="212"/>
        <v>42.263311176985503</v>
      </c>
    </row>
    <row r="1496" spans="1:9" ht="13.5" x14ac:dyDescent="0.25">
      <c r="A1496" s="3">
        <v>44189</v>
      </c>
      <c r="B1496" s="2">
        <v>4.2756999999999996</v>
      </c>
      <c r="C1496" s="2">
        <f t="shared" si="207"/>
        <v>5.0599999999999312E-2</v>
      </c>
      <c r="D1496" s="2">
        <f t="shared" si="208"/>
        <v>5.0599999999999312E-2</v>
      </c>
      <c r="E1496" s="2">
        <f t="shared" si="209"/>
        <v>0</v>
      </c>
      <c r="F1496" s="2">
        <f t="shared" si="210"/>
        <v>9.3854399793218656E-3</v>
      </c>
      <c r="G1496" s="2">
        <f t="shared" si="210"/>
        <v>7.8840802736595845E-3</v>
      </c>
      <c r="H1496" s="2">
        <f t="shared" si="211"/>
        <v>1.1904292769162013</v>
      </c>
      <c r="I1496" s="2">
        <f t="shared" si="212"/>
        <v>54.346848330668251</v>
      </c>
    </row>
    <row r="1497" spans="1:9" ht="13.5" x14ac:dyDescent="0.25">
      <c r="A1497" s="3">
        <v>44190</v>
      </c>
      <c r="B1497" s="2">
        <v>4.282</v>
      </c>
      <c r="C1497" s="2">
        <f t="shared" si="207"/>
        <v>6.3000000000004164E-3</v>
      </c>
      <c r="D1497" s="2">
        <f t="shared" si="208"/>
        <v>6.3000000000004164E-3</v>
      </c>
      <c r="E1497" s="2">
        <f t="shared" si="209"/>
        <v>0</v>
      </c>
      <c r="F1497" s="2">
        <f t="shared" si="210"/>
        <v>9.165051409370335E-3</v>
      </c>
      <c r="G1497" s="2">
        <f t="shared" si="210"/>
        <v>7.3209316826839E-3</v>
      </c>
      <c r="H1497" s="2">
        <f t="shared" si="211"/>
        <v>1.2518968632159628</v>
      </c>
      <c r="I1497" s="2">
        <f t="shared" si="212"/>
        <v>55.592992897024288</v>
      </c>
    </row>
    <row r="1498" spans="1:9" ht="13.5" x14ac:dyDescent="0.25">
      <c r="A1498" s="3">
        <v>44193</v>
      </c>
      <c r="B1498" s="2">
        <v>4.2377000000000002</v>
      </c>
      <c r="C1498" s="2">
        <f t="shared" si="207"/>
        <v>-4.4299999999999784E-2</v>
      </c>
      <c r="D1498" s="2">
        <f t="shared" si="208"/>
        <v>0</v>
      </c>
      <c r="E1498" s="2">
        <f t="shared" si="209"/>
        <v>4.4299999999999784E-2</v>
      </c>
      <c r="F1498" s="2">
        <f t="shared" si="210"/>
        <v>8.5104048801295969E-3</v>
      </c>
      <c r="G1498" s="2">
        <f t="shared" si="210"/>
        <v>9.9622937053493212E-3</v>
      </c>
      <c r="H1498" s="2">
        <f t="shared" si="211"/>
        <v>0.85426159194241358</v>
      </c>
      <c r="I1498" s="2">
        <f t="shared" si="212"/>
        <v>46.070176702928961</v>
      </c>
    </row>
    <row r="1499" spans="1:9" ht="13.5" x14ac:dyDescent="0.25">
      <c r="A1499" s="3">
        <v>44194</v>
      </c>
      <c r="B1499" s="2">
        <v>4.2377000000000002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7.9025188172631971E-3</v>
      </c>
      <c r="G1499" s="2">
        <f t="shared" si="210"/>
        <v>9.2507012978243711E-3</v>
      </c>
      <c r="H1499" s="2">
        <f t="shared" si="211"/>
        <v>0.85426159194241336</v>
      </c>
      <c r="I1499" s="2">
        <f t="shared" si="212"/>
        <v>46.070176702928961</v>
      </c>
    </row>
    <row r="1500" spans="1:9" ht="13.5" x14ac:dyDescent="0.25">
      <c r="A1500" s="3">
        <v>44195</v>
      </c>
      <c r="B1500" s="2">
        <v>4.2629999999999999</v>
      </c>
      <c r="C1500" s="2">
        <f t="shared" si="207"/>
        <v>2.5299999999999656E-2</v>
      </c>
      <c r="D1500" s="2">
        <f t="shared" si="208"/>
        <v>2.5299999999999656E-2</v>
      </c>
      <c r="E1500" s="2">
        <f t="shared" si="209"/>
        <v>0</v>
      </c>
      <c r="F1500" s="2">
        <f t="shared" si="210"/>
        <v>9.1451960446015147E-3</v>
      </c>
      <c r="G1500" s="2">
        <f t="shared" si="210"/>
        <v>8.589936919408344E-3</v>
      </c>
      <c r="H1500" s="2">
        <f t="shared" si="211"/>
        <v>1.0646406522425798</v>
      </c>
      <c r="I1500" s="2">
        <f t="shared" si="212"/>
        <v>51.565421376653802</v>
      </c>
    </row>
    <row r="1501" spans="1:9" ht="13.5" x14ac:dyDescent="0.25">
      <c r="A1501" s="3">
        <v>44196</v>
      </c>
      <c r="B1501" s="2">
        <v>4.3010000000000002</v>
      </c>
      <c r="C1501" s="2">
        <f t="shared" si="207"/>
        <v>3.8000000000000256E-2</v>
      </c>
      <c r="D1501" s="2">
        <f t="shared" si="208"/>
        <v>3.8000000000000256E-2</v>
      </c>
      <c r="E1501" s="2">
        <f t="shared" si="209"/>
        <v>0</v>
      </c>
      <c r="F1501" s="2">
        <f t="shared" ref="F1501:G1516" si="213">((F1500*13)+D1501)/14</f>
        <v>1.1206253469987141E-2</v>
      </c>
      <c r="G1501" s="2">
        <f t="shared" si="213"/>
        <v>7.9763699965934628E-3</v>
      </c>
      <c r="H1501" s="2">
        <f t="shared" si="211"/>
        <v>1.4049315007670271</v>
      </c>
      <c r="I1501" s="2">
        <f t="shared" si="212"/>
        <v>58.418774103085241</v>
      </c>
    </row>
    <row r="1502" spans="1:9" ht="13.5" x14ac:dyDescent="0.25">
      <c r="A1502" s="3">
        <v>44200</v>
      </c>
      <c r="B1502" s="2">
        <v>4.2123999999999997</v>
      </c>
      <c r="C1502" s="2">
        <f t="shared" si="207"/>
        <v>-8.8600000000000456E-2</v>
      </c>
      <c r="D1502" s="2">
        <f t="shared" si="208"/>
        <v>0</v>
      </c>
      <c r="E1502" s="2">
        <f t="shared" si="209"/>
        <v>8.8600000000000456E-2</v>
      </c>
      <c r="F1502" s="2">
        <f t="shared" si="213"/>
        <v>1.0405806793559487E-2</v>
      </c>
      <c r="G1502" s="2">
        <f t="shared" si="213"/>
        <v>1.3735200711122534E-2</v>
      </c>
      <c r="H1502" s="2">
        <f t="shared" si="211"/>
        <v>0.75760136399994804</v>
      </c>
      <c r="I1502" s="2">
        <f t="shared" si="212"/>
        <v>43.104277199455481</v>
      </c>
    </row>
    <row r="1503" spans="1:9" ht="13.5" x14ac:dyDescent="0.25">
      <c r="A1503" s="3">
        <v>44201</v>
      </c>
      <c r="B1503" s="2">
        <v>4.2313999999999998</v>
      </c>
      <c r="C1503" s="2">
        <f t="shared" si="207"/>
        <v>1.9000000000000128E-2</v>
      </c>
      <c r="D1503" s="2">
        <f t="shared" si="208"/>
        <v>1.9000000000000128E-2</v>
      </c>
      <c r="E1503" s="2">
        <f t="shared" si="209"/>
        <v>0</v>
      </c>
      <c r="F1503" s="2">
        <f t="shared" si="213"/>
        <v>1.1019677736876676E-2</v>
      </c>
      <c r="G1503" s="2">
        <f t="shared" si="213"/>
        <v>1.2754114946042353E-2</v>
      </c>
      <c r="H1503" s="2">
        <f t="shared" si="211"/>
        <v>0.86400959874492289</v>
      </c>
      <c r="I1503" s="2">
        <f t="shared" si="212"/>
        <v>46.352207591993022</v>
      </c>
    </row>
    <row r="1504" spans="1:9" ht="13.5" x14ac:dyDescent="0.25">
      <c r="A1504" s="3">
        <v>44202</v>
      </c>
      <c r="B1504" s="2">
        <v>4.2187000000000001</v>
      </c>
      <c r="C1504" s="2">
        <f t="shared" si="207"/>
        <v>-1.2699999999999712E-2</v>
      </c>
      <c r="D1504" s="2">
        <f t="shared" si="208"/>
        <v>0</v>
      </c>
      <c r="E1504" s="2">
        <f t="shared" si="209"/>
        <v>1.2699999999999712E-2</v>
      </c>
      <c r="F1504" s="2">
        <f t="shared" si="213"/>
        <v>1.0232557898528342E-2</v>
      </c>
      <c r="G1504" s="2">
        <f t="shared" si="213"/>
        <v>1.2750249592753591E-2</v>
      </c>
      <c r="H1504" s="2">
        <f t="shared" si="211"/>
        <v>0.80253785026638691</v>
      </c>
      <c r="I1504" s="2">
        <f t="shared" si="212"/>
        <v>44.522662874889669</v>
      </c>
    </row>
    <row r="1505" spans="1:9" ht="13.5" x14ac:dyDescent="0.25">
      <c r="A1505" s="3">
        <v>44203</v>
      </c>
      <c r="B1505" s="2">
        <v>4.1492000000000004</v>
      </c>
      <c r="C1505" s="2">
        <f t="shared" si="207"/>
        <v>-6.9499999999999673E-2</v>
      </c>
      <c r="D1505" s="2">
        <f t="shared" si="208"/>
        <v>0</v>
      </c>
      <c r="E1505" s="2">
        <f t="shared" si="209"/>
        <v>6.9499999999999673E-2</v>
      </c>
      <c r="F1505" s="2">
        <f t="shared" si="213"/>
        <v>9.5016609057763188E-3</v>
      </c>
      <c r="G1505" s="2">
        <f t="shared" si="213"/>
        <v>1.6803803193271169E-2</v>
      </c>
      <c r="H1505" s="2">
        <f t="shared" si="211"/>
        <v>0.56544704770055365</v>
      </c>
      <c r="I1505" s="2">
        <f t="shared" si="212"/>
        <v>36.120483827998186</v>
      </c>
    </row>
    <row r="1506" spans="1:9" ht="13.5" x14ac:dyDescent="0.25">
      <c r="A1506" s="3">
        <v>44204</v>
      </c>
      <c r="B1506" s="2">
        <v>4.1492000000000004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8.8229708410780105E-3</v>
      </c>
      <c r="G1506" s="2">
        <f t="shared" si="213"/>
        <v>1.5603531536608943E-2</v>
      </c>
      <c r="H1506" s="2">
        <f t="shared" si="211"/>
        <v>0.56544704770055365</v>
      </c>
      <c r="I1506" s="2">
        <f t="shared" si="212"/>
        <v>36.120483827998186</v>
      </c>
    </row>
    <row r="1507" spans="1:9" ht="13.5" x14ac:dyDescent="0.25">
      <c r="A1507" s="3">
        <v>44207</v>
      </c>
      <c r="B1507" s="2">
        <v>4.0732999999999997</v>
      </c>
      <c r="C1507" s="2">
        <f t="shared" si="207"/>
        <v>-7.5900000000000745E-2</v>
      </c>
      <c r="D1507" s="2">
        <f t="shared" si="208"/>
        <v>0</v>
      </c>
      <c r="E1507" s="2">
        <f t="shared" si="209"/>
        <v>7.5900000000000745E-2</v>
      </c>
      <c r="F1507" s="2">
        <f t="shared" si="213"/>
        <v>8.1927586381438672E-3</v>
      </c>
      <c r="G1507" s="2">
        <f t="shared" si="213"/>
        <v>1.9910422141136926E-2</v>
      </c>
      <c r="H1507" s="2">
        <f t="shared" si="211"/>
        <v>0.41148091085506455</v>
      </c>
      <c r="I1507" s="2">
        <f t="shared" si="212"/>
        <v>29.152424782407607</v>
      </c>
    </row>
    <row r="1508" spans="1:9" ht="13.5" x14ac:dyDescent="0.25">
      <c r="A1508" s="3">
        <v>44208</v>
      </c>
      <c r="B1508" s="2">
        <v>4.048</v>
      </c>
      <c r="C1508" s="2">
        <f t="shared" si="207"/>
        <v>-2.5299999999999656E-2</v>
      </c>
      <c r="D1508" s="2">
        <f t="shared" si="208"/>
        <v>0</v>
      </c>
      <c r="E1508" s="2">
        <f t="shared" si="209"/>
        <v>2.5299999999999656E-2</v>
      </c>
      <c r="F1508" s="2">
        <f t="shared" si="213"/>
        <v>7.6075615925621631E-3</v>
      </c>
      <c r="G1508" s="2">
        <f t="shared" si="213"/>
        <v>2.029539198819855E-2</v>
      </c>
      <c r="H1508" s="2">
        <f t="shared" si="211"/>
        <v>0.37484181616131584</v>
      </c>
      <c r="I1508" s="2">
        <f t="shared" si="212"/>
        <v>27.264359561590041</v>
      </c>
    </row>
    <row r="1509" spans="1:9" ht="13.5" x14ac:dyDescent="0.25">
      <c r="A1509" s="3">
        <v>44209</v>
      </c>
      <c r="B1509" s="2">
        <v>4.0796000000000001</v>
      </c>
      <c r="C1509" s="2">
        <f t="shared" si="207"/>
        <v>3.1600000000000072E-2</v>
      </c>
      <c r="D1509" s="2">
        <f t="shared" si="208"/>
        <v>3.1600000000000072E-2</v>
      </c>
      <c r="E1509" s="2">
        <f t="shared" si="209"/>
        <v>0</v>
      </c>
      <c r="F1509" s="2">
        <f t="shared" si="213"/>
        <v>9.3213071930934432E-3</v>
      </c>
      <c r="G1509" s="2">
        <f t="shared" si="213"/>
        <v>1.8845721131898651E-2</v>
      </c>
      <c r="H1509" s="2">
        <f t="shared" si="211"/>
        <v>0.49461132995945745</v>
      </c>
      <c r="I1509" s="2">
        <f t="shared" si="212"/>
        <v>33.092973406863862</v>
      </c>
    </row>
    <row r="1510" spans="1:9" ht="13.5" x14ac:dyDescent="0.25">
      <c r="A1510" s="3">
        <v>44211</v>
      </c>
      <c r="B1510" s="2">
        <v>4.0796000000000001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8.6554995364439107E-3</v>
      </c>
      <c r="G1510" s="2">
        <f t="shared" si="213"/>
        <v>1.7499598193905889E-2</v>
      </c>
      <c r="H1510" s="2">
        <f t="shared" si="211"/>
        <v>0.49461132995945739</v>
      </c>
      <c r="I1510" s="2">
        <f t="shared" si="212"/>
        <v>33.092973406863862</v>
      </c>
    </row>
    <row r="1511" spans="1:9" ht="13.5" x14ac:dyDescent="0.25">
      <c r="A1511" s="3">
        <v>44214</v>
      </c>
      <c r="B1511" s="2">
        <v>3.9847000000000001</v>
      </c>
      <c r="C1511" s="2">
        <f t="shared" si="207"/>
        <v>-9.4899999999999984E-2</v>
      </c>
      <c r="D1511" s="2">
        <f t="shared" si="208"/>
        <v>0</v>
      </c>
      <c r="E1511" s="2">
        <f t="shared" si="209"/>
        <v>9.4899999999999984E-2</v>
      </c>
      <c r="F1511" s="2">
        <f t="shared" si="213"/>
        <v>8.0372495695550609E-3</v>
      </c>
      <c r="G1511" s="2">
        <f t="shared" si="213"/>
        <v>2.302819832291261E-2</v>
      </c>
      <c r="H1511" s="2">
        <f t="shared" si="211"/>
        <v>0.34901773281838355</v>
      </c>
      <c r="I1511" s="2">
        <f t="shared" si="212"/>
        <v>25.871989991503796</v>
      </c>
    </row>
    <row r="1512" spans="1:9" ht="13.5" x14ac:dyDescent="0.25">
      <c r="A1512" s="3">
        <v>44215</v>
      </c>
      <c r="B1512" s="2">
        <v>4.0606</v>
      </c>
      <c r="C1512" s="2">
        <f t="shared" si="207"/>
        <v>7.5899999999999856E-2</v>
      </c>
      <c r="D1512" s="2">
        <f t="shared" si="208"/>
        <v>7.5899999999999856E-2</v>
      </c>
      <c r="E1512" s="2">
        <f t="shared" si="209"/>
        <v>0</v>
      </c>
      <c r="F1512" s="2">
        <f t="shared" si="213"/>
        <v>1.2884588886015402E-2</v>
      </c>
      <c r="G1512" s="2">
        <f t="shared" si="213"/>
        <v>2.138332701413314E-2</v>
      </c>
      <c r="H1512" s="2">
        <f t="shared" si="211"/>
        <v>0.60255304880757965</v>
      </c>
      <c r="I1512" s="2">
        <f t="shared" si="212"/>
        <v>37.599569590281241</v>
      </c>
    </row>
    <row r="1513" spans="1:9" ht="13.5" x14ac:dyDescent="0.25">
      <c r="A1513" s="3">
        <v>44216</v>
      </c>
      <c r="B1513" s="2">
        <v>4.0353000000000003</v>
      </c>
      <c r="C1513" s="2">
        <f t="shared" si="207"/>
        <v>-2.5299999999999656E-2</v>
      </c>
      <c r="D1513" s="2">
        <f t="shared" si="208"/>
        <v>0</v>
      </c>
      <c r="E1513" s="2">
        <f t="shared" si="209"/>
        <v>2.5299999999999656E-2</v>
      </c>
      <c r="F1513" s="2">
        <f t="shared" si="213"/>
        <v>1.1964261108442873E-2</v>
      </c>
      <c r="G1513" s="2">
        <f t="shared" si="213"/>
        <v>2.166308937026646E-2</v>
      </c>
      <c r="H1513" s="2">
        <f t="shared" si="211"/>
        <v>0.55228785257491231</v>
      </c>
      <c r="I1513" s="2">
        <f t="shared" si="212"/>
        <v>35.578958609950163</v>
      </c>
    </row>
    <row r="1514" spans="1:9" ht="13.5" x14ac:dyDescent="0.25">
      <c r="A1514" s="3">
        <v>44217</v>
      </c>
      <c r="B1514" s="2">
        <v>4.0732999999999997</v>
      </c>
      <c r="C1514" s="2">
        <f t="shared" si="207"/>
        <v>3.7999999999999368E-2</v>
      </c>
      <c r="D1514" s="2">
        <f t="shared" si="208"/>
        <v>3.7999999999999368E-2</v>
      </c>
      <c r="E1514" s="2">
        <f t="shared" si="209"/>
        <v>0</v>
      </c>
      <c r="F1514" s="2">
        <f t="shared" si="213"/>
        <v>1.3823956743554052E-2</v>
      </c>
      <c r="G1514" s="2">
        <f t="shared" si="213"/>
        <v>2.0115725843818856E-2</v>
      </c>
      <c r="H1514" s="2">
        <f t="shared" si="211"/>
        <v>0.68722137351070856</v>
      </c>
      <c r="I1514" s="2">
        <f t="shared" si="212"/>
        <v>40.730954710511014</v>
      </c>
    </row>
    <row r="1515" spans="1:9" ht="13.5" x14ac:dyDescent="0.25">
      <c r="A1515" s="3">
        <v>44218</v>
      </c>
      <c r="B1515" s="2">
        <v>3.9215</v>
      </c>
      <c r="C1515" s="2">
        <f t="shared" si="207"/>
        <v>-0.15179999999999971</v>
      </c>
      <c r="D1515" s="2">
        <f t="shared" si="208"/>
        <v>0</v>
      </c>
      <c r="E1515" s="2">
        <f t="shared" si="209"/>
        <v>0.15179999999999971</v>
      </c>
      <c r="F1515" s="2">
        <f t="shared" si="213"/>
        <v>1.283653126187162E-2</v>
      </c>
      <c r="G1515" s="2">
        <f t="shared" si="213"/>
        <v>2.9521745426403203E-2</v>
      </c>
      <c r="H1515" s="2">
        <f t="shared" si="211"/>
        <v>0.43481613557954069</v>
      </c>
      <c r="I1515" s="2">
        <f t="shared" si="212"/>
        <v>30.304658889545649</v>
      </c>
    </row>
    <row r="1516" spans="1:9" ht="13.5" x14ac:dyDescent="0.25">
      <c r="A1516" s="3">
        <v>44221</v>
      </c>
      <c r="B1516" s="2">
        <v>3.9847000000000001</v>
      </c>
      <c r="C1516" s="2">
        <f t="shared" si="207"/>
        <v>6.3200000000000145E-2</v>
      </c>
      <c r="D1516" s="2">
        <f t="shared" si="208"/>
        <v>6.3200000000000145E-2</v>
      </c>
      <c r="E1516" s="2">
        <f t="shared" si="209"/>
        <v>0</v>
      </c>
      <c r="F1516" s="2">
        <f t="shared" si="213"/>
        <v>1.6433921886023658E-2</v>
      </c>
      <c r="G1516" s="2">
        <f t="shared" si="213"/>
        <v>2.7413049324517262E-2</v>
      </c>
      <c r="H1516" s="2">
        <f t="shared" si="211"/>
        <v>0.59949266101256893</v>
      </c>
      <c r="I1516" s="2">
        <f t="shared" si="212"/>
        <v>37.480175784805176</v>
      </c>
    </row>
    <row r="1517" spans="1:9" ht="13.5" x14ac:dyDescent="0.25">
      <c r="A1517" s="3">
        <v>44222</v>
      </c>
      <c r="B1517" s="2">
        <v>3.9215</v>
      </c>
      <c r="C1517" s="2">
        <f t="shared" si="207"/>
        <v>-6.3200000000000145E-2</v>
      </c>
      <c r="D1517" s="2">
        <f t="shared" si="208"/>
        <v>0</v>
      </c>
      <c r="E1517" s="2">
        <f t="shared" si="209"/>
        <v>6.3200000000000145E-2</v>
      </c>
      <c r="F1517" s="2">
        <f t="shared" ref="F1517:G1532" si="214">((F1516*13)+D1517)/14</f>
        <v>1.5260070322736253E-2</v>
      </c>
      <c r="G1517" s="2">
        <f t="shared" si="214"/>
        <v>2.9969260087051752E-2</v>
      </c>
      <c r="H1517" s="2">
        <f t="shared" si="211"/>
        <v>0.5091907600791713</v>
      </c>
      <c r="I1517" s="2">
        <f t="shared" si="212"/>
        <v>33.739323983964724</v>
      </c>
    </row>
    <row r="1518" spans="1:9" ht="13.5" x14ac:dyDescent="0.25">
      <c r="A1518" s="3">
        <v>44223</v>
      </c>
      <c r="B1518" s="2">
        <v>3.9024999999999999</v>
      </c>
      <c r="C1518" s="2">
        <f t="shared" si="207"/>
        <v>-1.9000000000000128E-2</v>
      </c>
      <c r="D1518" s="2">
        <f t="shared" si="208"/>
        <v>0</v>
      </c>
      <c r="E1518" s="2">
        <f t="shared" si="209"/>
        <v>1.9000000000000128E-2</v>
      </c>
      <c r="F1518" s="2">
        <f t="shared" si="214"/>
        <v>1.4170065299683664E-2</v>
      </c>
      <c r="G1518" s="2">
        <f t="shared" si="214"/>
        <v>2.9185741509405207E-2</v>
      </c>
      <c r="H1518" s="2">
        <f t="shared" si="211"/>
        <v>0.48551328720283882</v>
      </c>
      <c r="I1518" s="2">
        <f t="shared" si="212"/>
        <v>32.683200573523024</v>
      </c>
    </row>
    <row r="1519" spans="1:9" ht="13.5" x14ac:dyDescent="0.25">
      <c r="A1519" s="3">
        <v>44224</v>
      </c>
      <c r="B1519" s="2">
        <v>3.9910000000000001</v>
      </c>
      <c r="C1519" s="2">
        <f t="shared" si="207"/>
        <v>8.8500000000000245E-2</v>
      </c>
      <c r="D1519" s="2">
        <f t="shared" si="208"/>
        <v>8.8500000000000245E-2</v>
      </c>
      <c r="E1519" s="2">
        <f t="shared" si="209"/>
        <v>0</v>
      </c>
      <c r="F1519" s="2">
        <f t="shared" si="214"/>
        <v>1.9479346349706276E-2</v>
      </c>
      <c r="G1519" s="2">
        <f t="shared" si="214"/>
        <v>2.7101045687304835E-2</v>
      </c>
      <c r="H1519" s="2">
        <f t="shared" si="211"/>
        <v>0.71876733372067436</v>
      </c>
      <c r="I1519" s="2">
        <f t="shared" si="212"/>
        <v>41.818768580197194</v>
      </c>
    </row>
    <row r="1520" spans="1:9" ht="13.5" x14ac:dyDescent="0.25">
      <c r="A1520" s="3">
        <v>44225</v>
      </c>
      <c r="B1520" s="2">
        <v>3.9847000000000001</v>
      </c>
      <c r="C1520" s="2">
        <f t="shared" si="207"/>
        <v>-6.2999999999999723E-3</v>
      </c>
      <c r="D1520" s="2">
        <f t="shared" si="208"/>
        <v>0</v>
      </c>
      <c r="E1520" s="2">
        <f t="shared" si="209"/>
        <v>6.2999999999999723E-3</v>
      </c>
      <c r="F1520" s="2">
        <f t="shared" si="214"/>
        <v>1.80879644675844E-2</v>
      </c>
      <c r="G1520" s="2">
        <f t="shared" si="214"/>
        <v>2.5615256709640204E-2</v>
      </c>
      <c r="H1520" s="2">
        <f t="shared" si="211"/>
        <v>0.70614027696927451</v>
      </c>
      <c r="I1520" s="2">
        <f t="shared" si="212"/>
        <v>41.388172268205075</v>
      </c>
    </row>
    <row r="1521" spans="1:9" ht="13.5" x14ac:dyDescent="0.25">
      <c r="A1521" s="3">
        <v>44228</v>
      </c>
      <c r="B1521" s="2">
        <v>3.9847000000000001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1.6795967005614084E-2</v>
      </c>
      <c r="G1521" s="2">
        <f t="shared" si="214"/>
        <v>2.3785595516094472E-2</v>
      </c>
      <c r="H1521" s="2">
        <f t="shared" si="211"/>
        <v>0.70614027696927451</v>
      </c>
      <c r="I1521" s="2">
        <f t="shared" si="212"/>
        <v>41.388172268205075</v>
      </c>
    </row>
    <row r="1522" spans="1:9" ht="13.5" x14ac:dyDescent="0.25">
      <c r="A1522" s="3">
        <v>44229</v>
      </c>
      <c r="B1522" s="2">
        <v>3.8898000000000001</v>
      </c>
      <c r="C1522" s="2">
        <f t="shared" si="207"/>
        <v>-9.4899999999999984E-2</v>
      </c>
      <c r="D1522" s="2">
        <f t="shared" si="208"/>
        <v>0</v>
      </c>
      <c r="E1522" s="2">
        <f t="shared" si="209"/>
        <v>9.4899999999999984E-2</v>
      </c>
      <c r="F1522" s="2">
        <f t="shared" si="214"/>
        <v>1.5596255076641649E-2</v>
      </c>
      <c r="G1522" s="2">
        <f t="shared" si="214"/>
        <v>2.8865195836373436E-2</v>
      </c>
      <c r="H1522" s="2">
        <f t="shared" si="211"/>
        <v>0.54031350298301428</v>
      </c>
      <c r="I1522" s="2">
        <f t="shared" si="212"/>
        <v>35.078151424150207</v>
      </c>
    </row>
    <row r="1523" spans="1:9" ht="13.5" x14ac:dyDescent="0.25">
      <c r="A1523" s="3">
        <v>44230</v>
      </c>
      <c r="B1523" s="2">
        <v>3.9150999999999998</v>
      </c>
      <c r="C1523" s="2">
        <f t="shared" si="207"/>
        <v>2.5299999999999656E-2</v>
      </c>
      <c r="D1523" s="2">
        <f t="shared" si="208"/>
        <v>2.5299999999999656E-2</v>
      </c>
      <c r="E1523" s="2">
        <f t="shared" si="209"/>
        <v>0</v>
      </c>
      <c r="F1523" s="2">
        <f t="shared" si="214"/>
        <v>1.6289379714024364E-2</v>
      </c>
      <c r="G1523" s="2">
        <f t="shared" si="214"/>
        <v>2.6803396133775331E-2</v>
      </c>
      <c r="H1523" s="2">
        <f t="shared" si="211"/>
        <v>0.60773566277662439</v>
      </c>
      <c r="I1523" s="2">
        <f t="shared" si="212"/>
        <v>37.800720407423221</v>
      </c>
    </row>
    <row r="1524" spans="1:9" ht="13.5" x14ac:dyDescent="0.25">
      <c r="A1524" s="3">
        <v>44231</v>
      </c>
      <c r="B1524" s="2">
        <v>3.9847000000000001</v>
      </c>
      <c r="C1524" s="2">
        <f t="shared" si="207"/>
        <v>6.9600000000000328E-2</v>
      </c>
      <c r="D1524" s="2">
        <f t="shared" si="208"/>
        <v>6.9600000000000328E-2</v>
      </c>
      <c r="E1524" s="2">
        <f t="shared" si="209"/>
        <v>0</v>
      </c>
      <c r="F1524" s="2">
        <f t="shared" si="214"/>
        <v>2.0097281163022649E-2</v>
      </c>
      <c r="G1524" s="2">
        <f t="shared" si="214"/>
        <v>2.4888867838505666E-2</v>
      </c>
      <c r="H1524" s="2">
        <f t="shared" si="211"/>
        <v>0.80748072967505835</v>
      </c>
      <c r="I1524" s="2">
        <f t="shared" si="212"/>
        <v>44.674375578002646</v>
      </c>
    </row>
    <row r="1525" spans="1:9" ht="13.5" x14ac:dyDescent="0.25">
      <c r="A1525" s="3">
        <v>44232</v>
      </c>
      <c r="B1525" s="2">
        <v>3.9784000000000002</v>
      </c>
      <c r="C1525" s="2">
        <f t="shared" si="207"/>
        <v>-6.2999999999999723E-3</v>
      </c>
      <c r="D1525" s="2">
        <f t="shared" si="208"/>
        <v>0</v>
      </c>
      <c r="E1525" s="2">
        <f t="shared" si="209"/>
        <v>6.2999999999999723E-3</v>
      </c>
      <c r="F1525" s="2">
        <f t="shared" si="214"/>
        <v>1.8661761079949601E-2</v>
      </c>
      <c r="G1525" s="2">
        <f t="shared" si="214"/>
        <v>2.3561091564326685E-2</v>
      </c>
      <c r="H1525" s="2">
        <f t="shared" si="211"/>
        <v>0.79205842517945779</v>
      </c>
      <c r="I1525" s="2">
        <f t="shared" si="212"/>
        <v>44.198247894743758</v>
      </c>
    </row>
    <row r="1526" spans="1:9" ht="13.5" x14ac:dyDescent="0.25">
      <c r="A1526" s="3">
        <v>44235</v>
      </c>
      <c r="B1526" s="2">
        <v>3.8582000000000001</v>
      </c>
      <c r="C1526" s="2">
        <f t="shared" si="207"/>
        <v>-0.12020000000000008</v>
      </c>
      <c r="D1526" s="2">
        <f t="shared" si="208"/>
        <v>0</v>
      </c>
      <c r="E1526" s="2">
        <f t="shared" si="209"/>
        <v>0.12020000000000008</v>
      </c>
      <c r="F1526" s="2">
        <f t="shared" si="214"/>
        <v>1.7328778145667488E-2</v>
      </c>
      <c r="G1526" s="2">
        <f t="shared" si="214"/>
        <v>3.0463870738303356E-2</v>
      </c>
      <c r="H1526" s="2">
        <f t="shared" si="211"/>
        <v>0.56883047773306661</v>
      </c>
      <c r="I1526" s="2">
        <f t="shared" si="212"/>
        <v>36.258250066317999</v>
      </c>
    </row>
    <row r="1527" spans="1:9" ht="13.5" x14ac:dyDescent="0.25">
      <c r="A1527" s="3">
        <v>44236</v>
      </c>
      <c r="B1527" s="2">
        <v>3.8708999999999998</v>
      </c>
      <c r="C1527" s="2">
        <f t="shared" si="207"/>
        <v>1.2699999999999712E-2</v>
      </c>
      <c r="D1527" s="2">
        <f t="shared" si="208"/>
        <v>1.2699999999999712E-2</v>
      </c>
      <c r="E1527" s="2">
        <f t="shared" si="209"/>
        <v>0</v>
      </c>
      <c r="F1527" s="2">
        <f t="shared" si="214"/>
        <v>1.6998151135262648E-2</v>
      </c>
      <c r="G1527" s="2">
        <f t="shared" si="214"/>
        <v>2.8287879971281689E-2</v>
      </c>
      <c r="H1527" s="2">
        <f t="shared" si="211"/>
        <v>0.60089872950957957</v>
      </c>
      <c r="I1527" s="2">
        <f t="shared" si="212"/>
        <v>37.535086912940415</v>
      </c>
    </row>
    <row r="1528" spans="1:9" ht="13.5" x14ac:dyDescent="0.25">
      <c r="A1528" s="3">
        <v>44237</v>
      </c>
      <c r="B1528" s="2">
        <v>3.9215</v>
      </c>
      <c r="C1528" s="2">
        <f t="shared" si="207"/>
        <v>5.06000000000002E-2</v>
      </c>
      <c r="D1528" s="2">
        <f t="shared" si="208"/>
        <v>5.06000000000002E-2</v>
      </c>
      <c r="E1528" s="2">
        <f t="shared" si="209"/>
        <v>0</v>
      </c>
      <c r="F1528" s="2">
        <f t="shared" si="214"/>
        <v>1.9398283197029614E-2</v>
      </c>
      <c r="G1528" s="2">
        <f t="shared" si="214"/>
        <v>2.6267317116190143E-2</v>
      </c>
      <c r="H1528" s="2">
        <f t="shared" si="211"/>
        <v>0.738495032104869</v>
      </c>
      <c r="I1528" s="2">
        <f t="shared" si="212"/>
        <v>42.47898432075138</v>
      </c>
    </row>
    <row r="1529" spans="1:9" ht="13.5" x14ac:dyDescent="0.25">
      <c r="A1529" s="3">
        <v>44238</v>
      </c>
      <c r="B1529" s="2">
        <v>3.9784000000000002</v>
      </c>
      <c r="C1529" s="2">
        <f t="shared" si="207"/>
        <v>5.6900000000000173E-2</v>
      </c>
      <c r="D1529" s="2">
        <f t="shared" si="208"/>
        <v>5.6900000000000173E-2</v>
      </c>
      <c r="E1529" s="2">
        <f t="shared" si="209"/>
        <v>0</v>
      </c>
      <c r="F1529" s="2">
        <f t="shared" si="214"/>
        <v>2.2076977254384653E-2</v>
      </c>
      <c r="G1529" s="2">
        <f t="shared" si="214"/>
        <v>2.4391080179319419E-2</v>
      </c>
      <c r="H1529" s="2">
        <f t="shared" si="211"/>
        <v>0.90512503308907022</v>
      </c>
      <c r="I1529" s="2">
        <f t="shared" si="212"/>
        <v>47.51000681679421</v>
      </c>
    </row>
    <row r="1530" spans="1:9" ht="13.5" x14ac:dyDescent="0.25">
      <c r="A1530" s="3">
        <v>44239</v>
      </c>
      <c r="B1530" s="2">
        <v>3.9278</v>
      </c>
      <c r="C1530" s="2">
        <f t="shared" si="207"/>
        <v>-5.06000000000002E-2</v>
      </c>
      <c r="D1530" s="2">
        <f t="shared" si="208"/>
        <v>0</v>
      </c>
      <c r="E1530" s="2">
        <f t="shared" si="209"/>
        <v>5.06000000000002E-2</v>
      </c>
      <c r="F1530" s="2">
        <f t="shared" si="214"/>
        <v>2.0500050307642893E-2</v>
      </c>
      <c r="G1530" s="2">
        <f t="shared" si="214"/>
        <v>2.6263145880796618E-2</v>
      </c>
      <c r="H1530" s="2">
        <f t="shared" si="211"/>
        <v>0.78056339483048565</v>
      </c>
      <c r="I1530" s="2">
        <f t="shared" si="212"/>
        <v>43.838000775299399</v>
      </c>
    </row>
    <row r="1531" spans="1:9" ht="13.5" x14ac:dyDescent="0.25">
      <c r="A1531" s="3">
        <v>44242</v>
      </c>
      <c r="B1531" s="2">
        <v>3.9847000000000001</v>
      </c>
      <c r="C1531" s="2">
        <f t="shared" si="207"/>
        <v>5.6900000000000173E-2</v>
      </c>
      <c r="D1531" s="2">
        <f t="shared" si="208"/>
        <v>5.6900000000000173E-2</v>
      </c>
      <c r="E1531" s="2">
        <f t="shared" si="209"/>
        <v>0</v>
      </c>
      <c r="F1531" s="2">
        <f t="shared" si="214"/>
        <v>2.3100046714239843E-2</v>
      </c>
      <c r="G1531" s="2">
        <f t="shared" si="214"/>
        <v>2.4387206889311144E-2</v>
      </c>
      <c r="H1531" s="2">
        <f t="shared" si="211"/>
        <v>0.9472198607690715</v>
      </c>
      <c r="I1531" s="2">
        <f t="shared" si="212"/>
        <v>48.644730872607205</v>
      </c>
    </row>
    <row r="1532" spans="1:9" ht="13.5" x14ac:dyDescent="0.25">
      <c r="A1532" s="3">
        <v>44243</v>
      </c>
      <c r="B1532" s="2">
        <v>4.0227000000000004</v>
      </c>
      <c r="C1532" s="2">
        <f t="shared" si="207"/>
        <v>3.8000000000000256E-2</v>
      </c>
      <c r="D1532" s="2">
        <f t="shared" si="208"/>
        <v>3.8000000000000256E-2</v>
      </c>
      <c r="E1532" s="2">
        <f t="shared" si="209"/>
        <v>0</v>
      </c>
      <c r="F1532" s="2">
        <f t="shared" si="214"/>
        <v>2.4164329091794161E-2</v>
      </c>
      <c r="G1532" s="2">
        <f t="shared" si="214"/>
        <v>2.2645263540074633E-2</v>
      </c>
      <c r="H1532" s="2">
        <f t="shared" si="211"/>
        <v>1.0670809394216714</v>
      </c>
      <c r="I1532" s="2">
        <f t="shared" si="212"/>
        <v>51.622600696043364</v>
      </c>
    </row>
    <row r="1533" spans="1:9" ht="13.5" x14ac:dyDescent="0.25">
      <c r="A1533" s="3">
        <v>44244</v>
      </c>
      <c r="B1533" s="2">
        <v>4.0163000000000002</v>
      </c>
      <c r="C1533" s="2">
        <f t="shared" si="207"/>
        <v>-6.4000000000001833E-3</v>
      </c>
      <c r="D1533" s="2">
        <f t="shared" si="208"/>
        <v>0</v>
      </c>
      <c r="E1533" s="2">
        <f t="shared" si="209"/>
        <v>6.4000000000001833E-3</v>
      </c>
      <c r="F1533" s="2">
        <f t="shared" ref="F1533:G1548" si="215">((F1532*13)+D1533)/14</f>
        <v>2.2438305585237434E-2</v>
      </c>
      <c r="G1533" s="2">
        <f t="shared" si="215"/>
        <v>2.1484887572926457E-2</v>
      </c>
      <c r="H1533" s="2">
        <f t="shared" si="211"/>
        <v>1.0443762160297454</v>
      </c>
      <c r="I1533" s="2">
        <f t="shared" si="212"/>
        <v>51.085324112112929</v>
      </c>
    </row>
    <row r="1534" spans="1:9" ht="13.5" x14ac:dyDescent="0.25">
      <c r="A1534" s="3">
        <v>44245</v>
      </c>
      <c r="B1534" s="2">
        <v>4.0796000000000001</v>
      </c>
      <c r="C1534" s="2">
        <f t="shared" si="207"/>
        <v>6.3299999999999912E-2</v>
      </c>
      <c r="D1534" s="2">
        <f t="shared" si="208"/>
        <v>6.3299999999999912E-2</v>
      </c>
      <c r="E1534" s="2">
        <f t="shared" si="209"/>
        <v>0</v>
      </c>
      <c r="F1534" s="2">
        <f t="shared" si="215"/>
        <v>2.5356998043434751E-2</v>
      </c>
      <c r="G1534" s="2">
        <f t="shared" si="215"/>
        <v>1.9950252746288855E-2</v>
      </c>
      <c r="H1534" s="2">
        <f t="shared" si="211"/>
        <v>1.2710113684224706</v>
      </c>
      <c r="I1534" s="2">
        <f t="shared" si="212"/>
        <v>55.966754992748569</v>
      </c>
    </row>
    <row r="1535" spans="1:9" ht="13.5" x14ac:dyDescent="0.25">
      <c r="A1535" s="3">
        <v>44246</v>
      </c>
      <c r="B1535" s="2">
        <v>4.0732999999999997</v>
      </c>
      <c r="C1535" s="2">
        <f t="shared" si="207"/>
        <v>-6.3000000000004164E-3</v>
      </c>
      <c r="D1535" s="2">
        <f t="shared" si="208"/>
        <v>0</v>
      </c>
      <c r="E1535" s="2">
        <f t="shared" si="209"/>
        <v>6.3000000000004164E-3</v>
      </c>
      <c r="F1535" s="2">
        <f t="shared" si="215"/>
        <v>2.3545783897475126E-2</v>
      </c>
      <c r="G1535" s="2">
        <f t="shared" si="215"/>
        <v>1.897523469298254E-2</v>
      </c>
      <c r="H1535" s="2">
        <f t="shared" si="211"/>
        <v>1.2408691791402653</v>
      </c>
      <c r="I1535" s="2">
        <f t="shared" si="212"/>
        <v>55.374458745348925</v>
      </c>
    </row>
    <row r="1536" spans="1:9" ht="13.5" x14ac:dyDescent="0.25">
      <c r="A1536" s="3">
        <v>44249</v>
      </c>
      <c r="B1536" s="2">
        <v>4.1428000000000003</v>
      </c>
      <c r="C1536" s="2">
        <f t="shared" si="207"/>
        <v>6.9500000000000561E-2</v>
      </c>
      <c r="D1536" s="2">
        <f t="shared" si="208"/>
        <v>6.9500000000000561E-2</v>
      </c>
      <c r="E1536" s="2">
        <f t="shared" si="209"/>
        <v>0</v>
      </c>
      <c r="F1536" s="2">
        <f t="shared" si="215"/>
        <v>2.6828227904798375E-2</v>
      </c>
      <c r="G1536" s="2">
        <f t="shared" si="215"/>
        <v>1.7619860786340931E-2</v>
      </c>
      <c r="H1536" s="2">
        <f t="shared" si="211"/>
        <v>1.5226129326513096</v>
      </c>
      <c r="I1536" s="2">
        <f t="shared" si="212"/>
        <v>60.358563652134187</v>
      </c>
    </row>
    <row r="1537" spans="1:9" ht="13.5" x14ac:dyDescent="0.25">
      <c r="A1537" s="3">
        <v>44250</v>
      </c>
      <c r="B1537" s="2">
        <v>4.1428000000000003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2.4911925911598493E-2</v>
      </c>
      <c r="G1537" s="2">
        <f t="shared" si="215"/>
        <v>1.6361299301602291E-2</v>
      </c>
      <c r="H1537" s="2">
        <f t="shared" si="211"/>
        <v>1.5226129326513098</v>
      </c>
      <c r="I1537" s="2">
        <f t="shared" si="212"/>
        <v>60.358563652134187</v>
      </c>
    </row>
    <row r="1538" spans="1:9" ht="13.5" x14ac:dyDescent="0.25">
      <c r="A1538" s="3">
        <v>44251</v>
      </c>
      <c r="B1538" s="2">
        <v>4.1364999999999998</v>
      </c>
      <c r="C1538" s="2">
        <f t="shared" si="207"/>
        <v>-6.3000000000004164E-3</v>
      </c>
      <c r="D1538" s="2">
        <f t="shared" si="208"/>
        <v>0</v>
      </c>
      <c r="E1538" s="2">
        <f t="shared" si="209"/>
        <v>6.3000000000004164E-3</v>
      </c>
      <c r="F1538" s="2">
        <f t="shared" si="215"/>
        <v>2.3132502632198602E-2</v>
      </c>
      <c r="G1538" s="2">
        <f t="shared" si="215"/>
        <v>1.5642635065773586E-2</v>
      </c>
      <c r="H1538" s="2">
        <f t="shared" si="211"/>
        <v>1.478811116856712</v>
      </c>
      <c r="I1538" s="2">
        <f t="shared" si="212"/>
        <v>59.658079907755834</v>
      </c>
    </row>
    <row r="1539" spans="1:9" ht="13.5" x14ac:dyDescent="0.25">
      <c r="A1539" s="3">
        <v>44252</v>
      </c>
      <c r="B1539" s="2">
        <v>4.1364999999999998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2.1480181015612988E-2</v>
      </c>
      <c r="G1539" s="2">
        <f t="shared" si="215"/>
        <v>1.4525303989646901E-2</v>
      </c>
      <c r="H1539" s="2">
        <f t="shared" si="211"/>
        <v>1.478811116856712</v>
      </c>
      <c r="I1539" s="2">
        <f t="shared" si="212"/>
        <v>59.658079907755834</v>
      </c>
    </row>
    <row r="1540" spans="1:9" ht="13.5" x14ac:dyDescent="0.25">
      <c r="A1540" s="3">
        <v>44253</v>
      </c>
      <c r="B1540" s="2">
        <v>4.1302000000000003</v>
      </c>
      <c r="C1540" s="2">
        <f t="shared" si="216"/>
        <v>-6.2999999999995282E-3</v>
      </c>
      <c r="D1540" s="2">
        <f t="shared" si="217"/>
        <v>0</v>
      </c>
      <c r="E1540" s="2">
        <f t="shared" si="218"/>
        <v>6.2999999999995282E-3</v>
      </c>
      <c r="F1540" s="2">
        <f t="shared" si="215"/>
        <v>1.9945882371640633E-2</v>
      </c>
      <c r="G1540" s="2">
        <f t="shared" si="215"/>
        <v>1.3937782276100661E-2</v>
      </c>
      <c r="H1540" s="2">
        <f t="shared" si="211"/>
        <v>1.43106571594551</v>
      </c>
      <c r="I1540" s="2">
        <f t="shared" si="212"/>
        <v>58.865776706859947</v>
      </c>
    </row>
    <row r="1541" spans="1:9" ht="13.5" x14ac:dyDescent="0.25">
      <c r="A1541" s="3">
        <v>44256</v>
      </c>
      <c r="B1541" s="2">
        <v>4.1112000000000002</v>
      </c>
      <c r="C1541" s="2">
        <f t="shared" si="216"/>
        <v>-1.9000000000000128E-2</v>
      </c>
      <c r="D1541" s="2">
        <f t="shared" si="217"/>
        <v>0</v>
      </c>
      <c r="E1541" s="2">
        <f t="shared" si="218"/>
        <v>1.9000000000000128E-2</v>
      </c>
      <c r="F1541" s="2">
        <f t="shared" si="215"/>
        <v>1.8521176487952016E-2</v>
      </c>
      <c r="G1541" s="2">
        <f t="shared" si="215"/>
        <v>1.4299369256379193E-2</v>
      </c>
      <c r="H1541" s="2">
        <f t="shared" si="211"/>
        <v>1.2952442975545513</v>
      </c>
      <c r="I1541" s="2">
        <f t="shared" si="212"/>
        <v>56.431653002451995</v>
      </c>
    </row>
    <row r="1542" spans="1:9" ht="13.5" x14ac:dyDescent="0.25">
      <c r="A1542" s="3">
        <v>44257</v>
      </c>
      <c r="B1542" s="2">
        <v>4.0796000000000001</v>
      </c>
      <c r="C1542" s="2">
        <f t="shared" si="216"/>
        <v>-3.1600000000000072E-2</v>
      </c>
      <c r="D1542" s="2">
        <f t="shared" si="217"/>
        <v>0</v>
      </c>
      <c r="E1542" s="2">
        <f t="shared" si="218"/>
        <v>3.1600000000000072E-2</v>
      </c>
      <c r="F1542" s="2">
        <f t="shared" si="215"/>
        <v>1.7198235310241158E-2</v>
      </c>
      <c r="G1542" s="2">
        <f t="shared" si="215"/>
        <v>1.5535128595209256E-2</v>
      </c>
      <c r="H1542" s="2">
        <f t="shared" si="211"/>
        <v>1.1070545830914316</v>
      </c>
      <c r="I1542" s="2">
        <f t="shared" si="212"/>
        <v>52.540384666598513</v>
      </c>
    </row>
    <row r="1543" spans="1:9" ht="13.5" x14ac:dyDescent="0.25">
      <c r="A1543" s="3">
        <v>44258</v>
      </c>
      <c r="B1543" s="2">
        <v>4.1112000000000002</v>
      </c>
      <c r="C1543" s="2">
        <f t="shared" si="216"/>
        <v>3.1600000000000072E-2</v>
      </c>
      <c r="D1543" s="2">
        <f t="shared" si="217"/>
        <v>3.1600000000000072E-2</v>
      </c>
      <c r="E1543" s="2">
        <f t="shared" si="218"/>
        <v>0</v>
      </c>
      <c r="F1543" s="2">
        <f t="shared" si="215"/>
        <v>1.8226932788081081E-2</v>
      </c>
      <c r="G1543" s="2">
        <f t="shared" si="215"/>
        <v>1.442547655269431E-2</v>
      </c>
      <c r="H1543" s="2">
        <f t="shared" si="211"/>
        <v>1.2635237887289592</v>
      </c>
      <c r="I1543" s="2">
        <f t="shared" si="212"/>
        <v>55.821096072441463</v>
      </c>
    </row>
    <row r="1544" spans="1:9" ht="13.5" x14ac:dyDescent="0.25">
      <c r="A1544" s="3">
        <v>44259</v>
      </c>
      <c r="B1544" s="2">
        <v>4.1428000000000003</v>
      </c>
      <c r="C1544" s="2">
        <f t="shared" si="216"/>
        <v>3.1600000000000072E-2</v>
      </c>
      <c r="D1544" s="2">
        <f t="shared" si="217"/>
        <v>3.1600000000000072E-2</v>
      </c>
      <c r="E1544" s="2">
        <f t="shared" si="218"/>
        <v>0</v>
      </c>
      <c r="F1544" s="2">
        <f t="shared" si="215"/>
        <v>1.9182151874646725E-2</v>
      </c>
      <c r="G1544" s="2">
        <f t="shared" si="215"/>
        <v>1.3395085370359003E-2</v>
      </c>
      <c r="H1544" s="2">
        <f t="shared" si="211"/>
        <v>1.4320290871078354</v>
      </c>
      <c r="I1544" s="2">
        <f t="shared" si="212"/>
        <v>58.882070724359714</v>
      </c>
    </row>
    <row r="1545" spans="1:9" ht="13.5" x14ac:dyDescent="0.25">
      <c r="A1545" s="3">
        <v>44260</v>
      </c>
      <c r="B1545" s="2">
        <v>4.2061000000000002</v>
      </c>
      <c r="C1545" s="2">
        <f t="shared" si="216"/>
        <v>6.3299999999999912E-2</v>
      </c>
      <c r="D1545" s="2">
        <f t="shared" si="217"/>
        <v>6.3299999999999912E-2</v>
      </c>
      <c r="E1545" s="2">
        <f t="shared" si="218"/>
        <v>0</v>
      </c>
      <c r="F1545" s="2">
        <f t="shared" si="215"/>
        <v>2.233342674074338E-2</v>
      </c>
      <c r="G1545" s="2">
        <f t="shared" si="215"/>
        <v>1.2438293558190502E-2</v>
      </c>
      <c r="H1545" s="2">
        <f t="shared" si="211"/>
        <v>1.7955378393555459</v>
      </c>
      <c r="I1545" s="2">
        <f t="shared" si="212"/>
        <v>64.228708124711716</v>
      </c>
    </row>
    <row r="1546" spans="1:9" ht="13.5" x14ac:dyDescent="0.25">
      <c r="A1546" s="3">
        <v>44263</v>
      </c>
      <c r="B1546" s="2">
        <v>4.1997999999999998</v>
      </c>
      <c r="C1546" s="2">
        <f t="shared" si="216"/>
        <v>-6.3000000000004164E-3</v>
      </c>
      <c r="D1546" s="2">
        <f t="shared" si="217"/>
        <v>0</v>
      </c>
      <c r="E1546" s="2">
        <f t="shared" si="218"/>
        <v>6.3000000000004164E-3</v>
      </c>
      <c r="F1546" s="2">
        <f t="shared" si="215"/>
        <v>2.0738181973547425E-2</v>
      </c>
      <c r="G1546" s="2">
        <f t="shared" si="215"/>
        <v>1.1999844018319782E-2</v>
      </c>
      <c r="H1546" s="2">
        <f t="shared" si="211"/>
        <v>1.7282042951464285</v>
      </c>
      <c r="I1546" s="2">
        <f t="shared" si="212"/>
        <v>63.345853469293509</v>
      </c>
    </row>
    <row r="1547" spans="1:9" ht="13.5" x14ac:dyDescent="0.25">
      <c r="A1547" s="3">
        <v>44264</v>
      </c>
      <c r="B1547" s="2">
        <v>4.1997999999999998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1.9256883261151179E-2</v>
      </c>
      <c r="G1547" s="2">
        <f t="shared" si="215"/>
        <v>1.1142712302725512E-2</v>
      </c>
      <c r="H1547" s="2">
        <f t="shared" si="211"/>
        <v>1.7282042951464285</v>
      </c>
      <c r="I1547" s="2">
        <f t="shared" si="212"/>
        <v>63.345853469293509</v>
      </c>
    </row>
    <row r="1548" spans="1:9" ht="13.5" x14ac:dyDescent="0.25">
      <c r="A1548" s="3">
        <v>44265</v>
      </c>
      <c r="B1548" s="2">
        <v>4.1871</v>
      </c>
      <c r="C1548" s="2">
        <f t="shared" si="216"/>
        <v>-1.2699999999999712E-2</v>
      </c>
      <c r="D1548" s="2">
        <f t="shared" si="217"/>
        <v>0</v>
      </c>
      <c r="E1548" s="2">
        <f t="shared" si="218"/>
        <v>1.2699999999999712E-2</v>
      </c>
      <c r="F1548" s="2">
        <f t="shared" si="215"/>
        <v>1.7881391599640382E-2</v>
      </c>
      <c r="G1548" s="2">
        <f t="shared" si="215"/>
        <v>1.1253947138245098E-2</v>
      </c>
      <c r="H1548" s="2">
        <f t="shared" si="211"/>
        <v>1.588899554972385</v>
      </c>
      <c r="I1548" s="2">
        <f t="shared" si="212"/>
        <v>61.373549696845359</v>
      </c>
    </row>
    <row r="1549" spans="1:9" ht="13.5" x14ac:dyDescent="0.25">
      <c r="A1549" s="3">
        <v>44266</v>
      </c>
      <c r="B1549" s="2">
        <v>4.1807999999999996</v>
      </c>
      <c r="C1549" s="2">
        <f t="shared" si="216"/>
        <v>-6.3000000000004164E-3</v>
      </c>
      <c r="D1549" s="2">
        <f t="shared" si="217"/>
        <v>0</v>
      </c>
      <c r="E1549" s="2">
        <f t="shared" si="218"/>
        <v>6.3000000000004164E-3</v>
      </c>
      <c r="F1549" s="2">
        <f t="shared" ref="F1549:G1564" si="219">((F1548*13)+D1549)/14</f>
        <v>1.6604149342523213E-2</v>
      </c>
      <c r="G1549" s="2">
        <f t="shared" si="219"/>
        <v>1.0900093771227621E-2</v>
      </c>
      <c r="H1549" s="2">
        <f t="shared" si="211"/>
        <v>1.5233033486695569</v>
      </c>
      <c r="I1549" s="2">
        <f t="shared" si="212"/>
        <v>60.369410181012817</v>
      </c>
    </row>
    <row r="1550" spans="1:9" ht="13.5" x14ac:dyDescent="0.25">
      <c r="A1550" s="3">
        <v>44267</v>
      </c>
      <c r="B1550" s="2">
        <v>4.1871</v>
      </c>
      <c r="C1550" s="2">
        <f t="shared" si="216"/>
        <v>6.3000000000004164E-3</v>
      </c>
      <c r="D1550" s="2">
        <f t="shared" si="217"/>
        <v>6.3000000000004164E-3</v>
      </c>
      <c r="E1550" s="2">
        <f t="shared" si="218"/>
        <v>0</v>
      </c>
      <c r="F1550" s="2">
        <f t="shared" si="219"/>
        <v>1.5868138675200157E-2</v>
      </c>
      <c r="G1550" s="2">
        <f t="shared" si="219"/>
        <v>1.0121515644711363E-2</v>
      </c>
      <c r="H1550" s="2">
        <f t="shared" si="211"/>
        <v>1.5677630932173172</v>
      </c>
      <c r="I1550" s="2">
        <f t="shared" si="212"/>
        <v>61.055597276809713</v>
      </c>
    </row>
    <row r="1551" spans="1:9" ht="13.5" x14ac:dyDescent="0.25">
      <c r="A1551" s="3">
        <v>44270</v>
      </c>
      <c r="B1551" s="2">
        <v>4.1933999999999996</v>
      </c>
      <c r="C1551" s="2">
        <f t="shared" si="216"/>
        <v>6.2999999999995282E-3</v>
      </c>
      <c r="D1551" s="2">
        <f t="shared" si="217"/>
        <v>6.2999999999995282E-3</v>
      </c>
      <c r="E1551" s="2">
        <f t="shared" si="218"/>
        <v>0</v>
      </c>
      <c r="F1551" s="2">
        <f t="shared" si="219"/>
        <v>1.5184700198400111E-2</v>
      </c>
      <c r="G1551" s="2">
        <f t="shared" si="219"/>
        <v>9.398550241517695E-3</v>
      </c>
      <c r="H1551" s="2">
        <f t="shared" si="211"/>
        <v>1.6156428181148987</v>
      </c>
      <c r="I1551" s="2">
        <f t="shared" si="212"/>
        <v>61.768480272826288</v>
      </c>
    </row>
    <row r="1552" spans="1:9" ht="13.5" x14ac:dyDescent="0.25">
      <c r="A1552" s="3">
        <v>44271</v>
      </c>
      <c r="B1552" s="2">
        <v>4.0732999999999997</v>
      </c>
      <c r="C1552" s="2">
        <f t="shared" si="216"/>
        <v>-0.12009999999999987</v>
      </c>
      <c r="D1552" s="2">
        <f t="shared" si="217"/>
        <v>0</v>
      </c>
      <c r="E1552" s="2">
        <f t="shared" si="218"/>
        <v>0.12009999999999987</v>
      </c>
      <c r="F1552" s="2">
        <f t="shared" si="219"/>
        <v>1.4100078755657247E-2</v>
      </c>
      <c r="G1552" s="2">
        <f t="shared" si="219"/>
        <v>1.7305796652837852E-2</v>
      </c>
      <c r="H1552" s="2">
        <f t="shared" si="211"/>
        <v>0.81476045503776784</v>
      </c>
      <c r="I1552" s="2">
        <f t="shared" si="212"/>
        <v>44.89630864371086</v>
      </c>
    </row>
    <row r="1553" spans="1:9" ht="13.5" x14ac:dyDescent="0.25">
      <c r="A1553" s="3">
        <v>44272</v>
      </c>
      <c r="B1553" s="2">
        <v>4.1112000000000002</v>
      </c>
      <c r="C1553" s="2">
        <f t="shared" si="216"/>
        <v>3.7900000000000489E-2</v>
      </c>
      <c r="D1553" s="2">
        <f t="shared" si="217"/>
        <v>3.7900000000000489E-2</v>
      </c>
      <c r="E1553" s="2">
        <f t="shared" si="218"/>
        <v>0</v>
      </c>
      <c r="F1553" s="2">
        <f t="shared" si="219"/>
        <v>1.5800073130253191E-2</v>
      </c>
      <c r="G1553" s="2">
        <f t="shared" si="219"/>
        <v>1.6069668320492291E-2</v>
      </c>
      <c r="H1553" s="2">
        <f t="shared" ref="H1553:H1616" si="220">F1553/G1553</f>
        <v>0.98322335067144428</v>
      </c>
      <c r="I1553" s="2">
        <f t="shared" ref="I1553:I1616" si="221">IF(G1553=0,100,100-(100/(1+H1553)))</f>
        <v>49.577035805803824</v>
      </c>
    </row>
    <row r="1554" spans="1:9" ht="13.5" x14ac:dyDescent="0.25">
      <c r="A1554" s="3">
        <v>44273</v>
      </c>
      <c r="B1554" s="2">
        <v>4.1618000000000004</v>
      </c>
      <c r="C1554" s="2">
        <f t="shared" si="216"/>
        <v>5.06000000000002E-2</v>
      </c>
      <c r="D1554" s="2">
        <f t="shared" si="217"/>
        <v>5.06000000000002E-2</v>
      </c>
      <c r="E1554" s="2">
        <f t="shared" si="218"/>
        <v>0</v>
      </c>
      <c r="F1554" s="2">
        <f t="shared" si="219"/>
        <v>1.8285782192377975E-2</v>
      </c>
      <c r="G1554" s="2">
        <f t="shared" si="219"/>
        <v>1.4921834869028556E-2</v>
      </c>
      <c r="H1554" s="2">
        <f t="shared" si="220"/>
        <v>1.2254379138273106</v>
      </c>
      <c r="I1554" s="2">
        <f t="shared" si="221"/>
        <v>55.065023661783542</v>
      </c>
    </row>
    <row r="1555" spans="1:9" ht="13.5" x14ac:dyDescent="0.25">
      <c r="A1555" s="3">
        <v>44274</v>
      </c>
      <c r="B1555" s="2">
        <v>4.1555</v>
      </c>
      <c r="C1555" s="2">
        <f t="shared" si="216"/>
        <v>-6.3000000000004164E-3</v>
      </c>
      <c r="D1555" s="2">
        <f t="shared" si="217"/>
        <v>0</v>
      </c>
      <c r="E1555" s="2">
        <f t="shared" si="218"/>
        <v>6.3000000000004164E-3</v>
      </c>
      <c r="F1555" s="2">
        <f t="shared" si="219"/>
        <v>1.6979654892922406E-2</v>
      </c>
      <c r="G1555" s="2">
        <f t="shared" si="219"/>
        <v>1.4305989521240832E-2</v>
      </c>
      <c r="H1555" s="2">
        <f t="shared" si="220"/>
        <v>1.1868913274200186</v>
      </c>
      <c r="I1555" s="2">
        <f t="shared" si="221"/>
        <v>54.27299073064831</v>
      </c>
    </row>
    <row r="1556" spans="1:9" ht="13.5" x14ac:dyDescent="0.25">
      <c r="A1556" s="3">
        <v>44277</v>
      </c>
      <c r="B1556" s="2">
        <v>4.2061000000000002</v>
      </c>
      <c r="C1556" s="2">
        <f t="shared" si="216"/>
        <v>5.06000000000002E-2</v>
      </c>
      <c r="D1556" s="2">
        <f t="shared" si="217"/>
        <v>5.06000000000002E-2</v>
      </c>
      <c r="E1556" s="2">
        <f t="shared" si="218"/>
        <v>0</v>
      </c>
      <c r="F1556" s="2">
        <f t="shared" si="219"/>
        <v>1.9381108114856532E-2</v>
      </c>
      <c r="G1556" s="2">
        <f t="shared" si="219"/>
        <v>1.3284133126866488E-2</v>
      </c>
      <c r="H1556" s="2">
        <f t="shared" si="220"/>
        <v>1.458966718397245</v>
      </c>
      <c r="I1556" s="2">
        <f t="shared" si="221"/>
        <v>59.33251180187586</v>
      </c>
    </row>
    <row r="1557" spans="1:9" ht="13.5" x14ac:dyDescent="0.25">
      <c r="A1557" s="3">
        <v>44278</v>
      </c>
      <c r="B1557" s="2">
        <v>4.2187000000000001</v>
      </c>
      <c r="C1557" s="2">
        <f t="shared" si="216"/>
        <v>1.2599999999999945E-2</v>
      </c>
      <c r="D1557" s="2">
        <f t="shared" si="217"/>
        <v>1.2599999999999945E-2</v>
      </c>
      <c r="E1557" s="2">
        <f t="shared" si="218"/>
        <v>0</v>
      </c>
      <c r="F1557" s="2">
        <f t="shared" si="219"/>
        <v>1.8896743249509632E-2</v>
      </c>
      <c r="G1557" s="2">
        <f t="shared" si="219"/>
        <v>1.2335266474947454E-2</v>
      </c>
      <c r="H1557" s="2">
        <f t="shared" si="220"/>
        <v>1.5319282552904987</v>
      </c>
      <c r="I1557" s="2">
        <f t="shared" si="221"/>
        <v>60.504410110733339</v>
      </c>
    </row>
    <row r="1558" spans="1:9" ht="13.5" x14ac:dyDescent="0.25">
      <c r="A1558" s="3">
        <v>44279</v>
      </c>
      <c r="B1558" s="2">
        <v>4.3452000000000002</v>
      </c>
      <c r="C1558" s="2">
        <f t="shared" si="216"/>
        <v>0.12650000000000006</v>
      </c>
      <c r="D1558" s="2">
        <f t="shared" si="217"/>
        <v>0.12650000000000006</v>
      </c>
      <c r="E1558" s="2">
        <f t="shared" si="218"/>
        <v>0</v>
      </c>
      <c r="F1558" s="2">
        <f t="shared" si="219"/>
        <v>2.6582690160258948E-2</v>
      </c>
      <c r="G1558" s="2">
        <f t="shared" si="219"/>
        <v>1.1454176012451207E-2</v>
      </c>
      <c r="H1558" s="2">
        <f t="shared" si="220"/>
        <v>2.3207858977688454</v>
      </c>
      <c r="I1558" s="2">
        <f t="shared" si="221"/>
        <v>69.886646390787334</v>
      </c>
    </row>
    <row r="1559" spans="1:9" ht="13.5" x14ac:dyDescent="0.25">
      <c r="A1559" s="3">
        <v>44280</v>
      </c>
      <c r="B1559" s="2">
        <v>4.3578999999999999</v>
      </c>
      <c r="C1559" s="2">
        <f t="shared" si="216"/>
        <v>1.2699999999999712E-2</v>
      </c>
      <c r="D1559" s="2">
        <f t="shared" si="217"/>
        <v>1.2699999999999712E-2</v>
      </c>
      <c r="E1559" s="2">
        <f t="shared" si="218"/>
        <v>0</v>
      </c>
      <c r="F1559" s="2">
        <f t="shared" si="219"/>
        <v>2.5591069434526142E-2</v>
      </c>
      <c r="G1559" s="2">
        <f t="shared" si="219"/>
        <v>1.0636020582990405E-2</v>
      </c>
      <c r="H1559" s="2">
        <f t="shared" si="220"/>
        <v>2.4060755838938968</v>
      </c>
      <c r="I1559" s="2">
        <f t="shared" si="221"/>
        <v>70.640698499803136</v>
      </c>
    </row>
    <row r="1560" spans="1:9" ht="13.5" x14ac:dyDescent="0.25">
      <c r="A1560" s="3">
        <v>44281</v>
      </c>
      <c r="B1560" s="2">
        <v>4.3516000000000004</v>
      </c>
      <c r="C1560" s="2">
        <f t="shared" si="216"/>
        <v>-6.2999999999995282E-3</v>
      </c>
      <c r="D1560" s="2">
        <f t="shared" si="217"/>
        <v>0</v>
      </c>
      <c r="E1560" s="2">
        <f t="shared" si="218"/>
        <v>6.2999999999995282E-3</v>
      </c>
      <c r="F1560" s="2">
        <f t="shared" si="219"/>
        <v>2.3763135903488559E-2</v>
      </c>
      <c r="G1560" s="2">
        <f t="shared" si="219"/>
        <v>1.0326304827062486E-2</v>
      </c>
      <c r="H1560" s="2">
        <f t="shared" si="220"/>
        <v>2.3012235549362954</v>
      </c>
      <c r="I1560" s="2">
        <f t="shared" si="221"/>
        <v>69.708201115168123</v>
      </c>
    </row>
    <row r="1561" spans="1:9" ht="13.5" x14ac:dyDescent="0.25">
      <c r="A1561" s="3">
        <v>44284</v>
      </c>
      <c r="B1561" s="2">
        <v>4.3516000000000004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2.2065769053239377E-2</v>
      </c>
      <c r="G1561" s="2">
        <f t="shared" si="219"/>
        <v>9.5887116251294514E-3</v>
      </c>
      <c r="H1561" s="2">
        <f t="shared" si="220"/>
        <v>2.3012235549362954</v>
      </c>
      <c r="I1561" s="2">
        <f t="shared" si="221"/>
        <v>69.708201115168123</v>
      </c>
    </row>
    <row r="1562" spans="1:9" ht="13.5" x14ac:dyDescent="0.25">
      <c r="A1562" s="3">
        <v>44285</v>
      </c>
      <c r="B1562" s="2">
        <v>4.3516000000000004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2.0489642692293707E-2</v>
      </c>
      <c r="G1562" s="2">
        <f t="shared" si="219"/>
        <v>8.9038036519059182E-3</v>
      </c>
      <c r="H1562" s="2">
        <f t="shared" si="220"/>
        <v>2.3012235549362954</v>
      </c>
      <c r="I1562" s="2">
        <f t="shared" si="221"/>
        <v>69.708201115168123</v>
      </c>
    </row>
    <row r="1563" spans="1:9" ht="13.5" x14ac:dyDescent="0.25">
      <c r="A1563" s="3">
        <v>44286</v>
      </c>
      <c r="B1563" s="2">
        <v>4.3198999999999996</v>
      </c>
      <c r="C1563" s="2">
        <f t="shared" si="216"/>
        <v>-3.1700000000000728E-2</v>
      </c>
      <c r="D1563" s="2">
        <f t="shared" si="217"/>
        <v>0</v>
      </c>
      <c r="E1563" s="2">
        <f t="shared" si="218"/>
        <v>3.1700000000000728E-2</v>
      </c>
      <c r="F1563" s="2">
        <f t="shared" si="219"/>
        <v>1.9026096785701298E-2</v>
      </c>
      <c r="G1563" s="2">
        <f t="shared" si="219"/>
        <v>1.0532103391055548E-2</v>
      </c>
      <c r="H1563" s="2">
        <f t="shared" si="220"/>
        <v>1.8064859486528897</v>
      </c>
      <c r="I1563" s="2">
        <f t="shared" si="221"/>
        <v>64.368252031334805</v>
      </c>
    </row>
    <row r="1564" spans="1:9" ht="13.5" x14ac:dyDescent="0.25">
      <c r="A1564" s="3">
        <v>44287</v>
      </c>
      <c r="B1564" s="2">
        <v>4.3452000000000002</v>
      </c>
      <c r="C1564" s="2">
        <f t="shared" si="216"/>
        <v>2.5300000000000544E-2</v>
      </c>
      <c r="D1564" s="2">
        <f t="shared" si="217"/>
        <v>2.5300000000000544E-2</v>
      </c>
      <c r="E1564" s="2">
        <f t="shared" si="218"/>
        <v>0</v>
      </c>
      <c r="F1564" s="2">
        <f t="shared" si="219"/>
        <v>1.9474232729579814E-2</v>
      </c>
      <c r="G1564" s="2">
        <f t="shared" si="219"/>
        <v>9.7798102916944376E-3</v>
      </c>
      <c r="H1564" s="2">
        <f t="shared" si="220"/>
        <v>1.9912689662414436</v>
      </c>
      <c r="I1564" s="2">
        <f t="shared" si="221"/>
        <v>66.569372019510865</v>
      </c>
    </row>
    <row r="1565" spans="1:9" ht="13.5" x14ac:dyDescent="0.25">
      <c r="A1565" s="3">
        <v>44288</v>
      </c>
      <c r="B1565" s="2">
        <v>4.3326000000000002</v>
      </c>
      <c r="C1565" s="2">
        <f t="shared" si="216"/>
        <v>-1.2599999999999945E-2</v>
      </c>
      <c r="D1565" s="2">
        <f t="shared" si="217"/>
        <v>0</v>
      </c>
      <c r="E1565" s="2">
        <f t="shared" si="218"/>
        <v>1.2599999999999945E-2</v>
      </c>
      <c r="F1565" s="2">
        <f t="shared" ref="F1565:G1580" si="222">((F1564*13)+D1565)/14</f>
        <v>1.8083216106038396E-2</v>
      </c>
      <c r="G1565" s="2">
        <f t="shared" si="222"/>
        <v>9.9812524137162604E-3</v>
      </c>
      <c r="H1565" s="2">
        <f t="shared" si="220"/>
        <v>1.8117181448280377</v>
      </c>
      <c r="I1565" s="2">
        <f t="shared" si="221"/>
        <v>64.434557502165319</v>
      </c>
    </row>
    <row r="1566" spans="1:9" ht="13.5" x14ac:dyDescent="0.25">
      <c r="A1566" s="3">
        <v>44291</v>
      </c>
      <c r="B1566" s="2">
        <v>4.3010000000000002</v>
      </c>
      <c r="C1566" s="2">
        <f t="shared" si="216"/>
        <v>-3.1600000000000072E-2</v>
      </c>
      <c r="D1566" s="2">
        <f t="shared" si="217"/>
        <v>0</v>
      </c>
      <c r="E1566" s="2">
        <f t="shared" si="218"/>
        <v>3.1600000000000072E-2</v>
      </c>
      <c r="F1566" s="2">
        <f t="shared" si="222"/>
        <v>1.6791557812749939E-2</v>
      </c>
      <c r="G1566" s="2">
        <f t="shared" si="222"/>
        <v>1.152544866987939E-2</v>
      </c>
      <c r="H1566" s="2">
        <f t="shared" si="220"/>
        <v>1.4569114221672774</v>
      </c>
      <c r="I1566" s="2">
        <f t="shared" si="221"/>
        <v>59.298491961184119</v>
      </c>
    </row>
    <row r="1567" spans="1:9" ht="13.5" x14ac:dyDescent="0.25">
      <c r="A1567" s="3">
        <v>44292</v>
      </c>
      <c r="B1567" s="2">
        <v>4.3388999999999998</v>
      </c>
      <c r="C1567" s="2">
        <f t="shared" si="216"/>
        <v>3.7899999999999601E-2</v>
      </c>
      <c r="D1567" s="2">
        <f t="shared" si="217"/>
        <v>3.7899999999999601E-2</v>
      </c>
      <c r="E1567" s="2">
        <f t="shared" si="218"/>
        <v>0</v>
      </c>
      <c r="F1567" s="2">
        <f t="shared" si="222"/>
        <v>1.8299303683267772E-2</v>
      </c>
      <c r="G1567" s="2">
        <f t="shared" si="222"/>
        <v>1.0702202336316578E-2</v>
      </c>
      <c r="H1567" s="2">
        <f t="shared" si="220"/>
        <v>1.7098633634659837</v>
      </c>
      <c r="I1567" s="2">
        <f t="shared" si="221"/>
        <v>63.097770408579763</v>
      </c>
    </row>
    <row r="1568" spans="1:9" ht="13.5" x14ac:dyDescent="0.25">
      <c r="A1568" s="3">
        <v>44293</v>
      </c>
      <c r="B1568" s="2">
        <v>4.3010000000000002</v>
      </c>
      <c r="C1568" s="2">
        <f t="shared" si="216"/>
        <v>-3.7899999999999601E-2</v>
      </c>
      <c r="D1568" s="2">
        <f t="shared" si="217"/>
        <v>0</v>
      </c>
      <c r="E1568" s="2">
        <f t="shared" si="218"/>
        <v>3.7899999999999601E-2</v>
      </c>
      <c r="F1568" s="2">
        <f t="shared" si="222"/>
        <v>1.6992210563034359E-2</v>
      </c>
      <c r="G1568" s="2">
        <f t="shared" si="222"/>
        <v>1.2644902169436794E-2</v>
      </c>
      <c r="H1568" s="2">
        <f t="shared" si="220"/>
        <v>1.3437992904449014</v>
      </c>
      <c r="I1568" s="2">
        <f t="shared" si="221"/>
        <v>57.334230619628727</v>
      </c>
    </row>
    <row r="1569" spans="1:9" ht="13.5" x14ac:dyDescent="0.25">
      <c r="A1569" s="3">
        <v>44294</v>
      </c>
      <c r="B1569" s="2">
        <v>4.3010000000000002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1.5778481237103334E-2</v>
      </c>
      <c r="G1569" s="2">
        <f t="shared" si="222"/>
        <v>1.1741694871619881E-2</v>
      </c>
      <c r="H1569" s="2">
        <f t="shared" si="220"/>
        <v>1.3437992904449014</v>
      </c>
      <c r="I1569" s="2">
        <f t="shared" si="221"/>
        <v>57.334230619628727</v>
      </c>
    </row>
    <row r="1570" spans="1:9" ht="13.5" x14ac:dyDescent="0.25">
      <c r="A1570" s="3">
        <v>44298</v>
      </c>
      <c r="B1570" s="2">
        <v>4.2882999999999996</v>
      </c>
      <c r="C1570" s="2">
        <f t="shared" si="216"/>
        <v>-1.27000000000006E-2</v>
      </c>
      <c r="D1570" s="2">
        <f t="shared" si="217"/>
        <v>0</v>
      </c>
      <c r="E1570" s="2">
        <f t="shared" si="218"/>
        <v>1.27000000000006E-2</v>
      </c>
      <c r="F1570" s="2">
        <f t="shared" si="222"/>
        <v>1.4651446863024525E-2</v>
      </c>
      <c r="G1570" s="2">
        <f t="shared" si="222"/>
        <v>1.1810145237932789E-2</v>
      </c>
      <c r="H1570" s="2">
        <f t="shared" si="220"/>
        <v>1.2405814295971409</v>
      </c>
      <c r="I1570" s="2">
        <f t="shared" si="221"/>
        <v>55.368727652991339</v>
      </c>
    </row>
    <row r="1571" spans="1:9" ht="13.5" x14ac:dyDescent="0.25">
      <c r="A1571" s="3">
        <v>44299</v>
      </c>
      <c r="B1571" s="2">
        <v>4.282</v>
      </c>
      <c r="C1571" s="2">
        <f t="shared" si="216"/>
        <v>-6.2999999999995282E-3</v>
      </c>
      <c r="D1571" s="2">
        <f t="shared" si="217"/>
        <v>0</v>
      </c>
      <c r="E1571" s="2">
        <f t="shared" si="218"/>
        <v>6.2999999999995282E-3</v>
      </c>
      <c r="F1571" s="2">
        <f t="shared" si="222"/>
        <v>1.3604914944237059E-2</v>
      </c>
      <c r="G1571" s="2">
        <f t="shared" si="222"/>
        <v>1.141656343522327E-2</v>
      </c>
      <c r="H1571" s="2">
        <f t="shared" si="220"/>
        <v>1.1916821573698893</v>
      </c>
      <c r="I1571" s="2">
        <f t="shared" si="221"/>
        <v>54.372946066228778</v>
      </c>
    </row>
    <row r="1572" spans="1:9" ht="13.5" x14ac:dyDescent="0.25">
      <c r="A1572" s="3">
        <v>44300</v>
      </c>
      <c r="B1572" s="2">
        <v>4.2629999999999999</v>
      </c>
      <c r="C1572" s="2">
        <f t="shared" si="216"/>
        <v>-1.9000000000000128E-2</v>
      </c>
      <c r="D1572" s="2">
        <f t="shared" si="217"/>
        <v>0</v>
      </c>
      <c r="E1572" s="2">
        <f t="shared" si="218"/>
        <v>1.9000000000000128E-2</v>
      </c>
      <c r="F1572" s="2">
        <f t="shared" si="222"/>
        <v>1.2633135305362983E-2</v>
      </c>
      <c r="G1572" s="2">
        <f t="shared" si="222"/>
        <v>1.1958237475564473E-2</v>
      </c>
      <c r="H1572" s="2">
        <f t="shared" si="220"/>
        <v>1.0564379015868852</v>
      </c>
      <c r="I1572" s="2">
        <f t="shared" si="221"/>
        <v>51.372224795685142</v>
      </c>
    </row>
    <row r="1573" spans="1:9" ht="13.5" x14ac:dyDescent="0.25">
      <c r="A1573" s="3">
        <v>44301</v>
      </c>
      <c r="B1573" s="2">
        <v>4.2377000000000002</v>
      </c>
      <c r="C1573" s="2">
        <f t="shared" si="216"/>
        <v>-2.5299999999999656E-2</v>
      </c>
      <c r="D1573" s="2">
        <f t="shared" si="217"/>
        <v>0</v>
      </c>
      <c r="E1573" s="2">
        <f t="shared" si="218"/>
        <v>2.5299999999999656E-2</v>
      </c>
      <c r="F1573" s="2">
        <f t="shared" si="222"/>
        <v>1.1730768497837055E-2</v>
      </c>
      <c r="G1573" s="2">
        <f t="shared" si="222"/>
        <v>1.2911220513024128E-2</v>
      </c>
      <c r="H1573" s="2">
        <f t="shared" si="220"/>
        <v>0.90857161691287847</v>
      </c>
      <c r="I1573" s="2">
        <f t="shared" si="221"/>
        <v>47.604795589619862</v>
      </c>
    </row>
    <row r="1574" spans="1:9" ht="13.5" x14ac:dyDescent="0.25">
      <c r="A1574" s="3">
        <v>44302</v>
      </c>
      <c r="B1574" s="2">
        <v>4.1745000000000001</v>
      </c>
      <c r="C1574" s="2">
        <f t="shared" si="216"/>
        <v>-6.3200000000000145E-2</v>
      </c>
      <c r="D1574" s="2">
        <f t="shared" si="217"/>
        <v>0</v>
      </c>
      <c r="E1574" s="2">
        <f t="shared" si="218"/>
        <v>6.3200000000000145E-2</v>
      </c>
      <c r="F1574" s="2">
        <f t="shared" si="222"/>
        <v>1.0892856462277266E-2</v>
      </c>
      <c r="G1574" s="2">
        <f t="shared" si="222"/>
        <v>1.6503276190665273E-2</v>
      </c>
      <c r="H1574" s="2">
        <f t="shared" si="220"/>
        <v>0.66004206294739098</v>
      </c>
      <c r="I1574" s="2">
        <f t="shared" si="221"/>
        <v>39.760562559209603</v>
      </c>
    </row>
    <row r="1575" spans="1:9" ht="13.5" x14ac:dyDescent="0.25">
      <c r="A1575" s="3">
        <v>44305</v>
      </c>
      <c r="B1575" s="2">
        <v>4.1680999999999999</v>
      </c>
      <c r="C1575" s="2">
        <f t="shared" si="216"/>
        <v>-6.4000000000001833E-3</v>
      </c>
      <c r="D1575" s="2">
        <f t="shared" si="217"/>
        <v>0</v>
      </c>
      <c r="E1575" s="2">
        <f t="shared" si="218"/>
        <v>6.4000000000001833E-3</v>
      </c>
      <c r="F1575" s="2">
        <f t="shared" si="222"/>
        <v>1.0114795286400318E-2</v>
      </c>
      <c r="G1575" s="2">
        <f t="shared" si="222"/>
        <v>1.5781613605617768E-2</v>
      </c>
      <c r="H1575" s="2">
        <f t="shared" si="220"/>
        <v>0.64092275601018156</v>
      </c>
      <c r="I1575" s="2">
        <f t="shared" si="221"/>
        <v>39.058679249994192</v>
      </c>
    </row>
    <row r="1576" spans="1:9" ht="13.5" x14ac:dyDescent="0.25">
      <c r="A1576" s="3">
        <v>44306</v>
      </c>
      <c r="B1576" s="2">
        <v>4.1618000000000004</v>
      </c>
      <c r="C1576" s="2">
        <f t="shared" si="216"/>
        <v>-6.2999999999995282E-3</v>
      </c>
      <c r="D1576" s="2">
        <f t="shared" si="217"/>
        <v>0</v>
      </c>
      <c r="E1576" s="2">
        <f t="shared" si="218"/>
        <v>6.2999999999995282E-3</v>
      </c>
      <c r="F1576" s="2">
        <f t="shared" si="222"/>
        <v>9.3923099088002952E-3</v>
      </c>
      <c r="G1576" s="2">
        <f t="shared" si="222"/>
        <v>1.5104355490930751E-2</v>
      </c>
      <c r="H1576" s="2">
        <f t="shared" si="220"/>
        <v>0.62182791675154936</v>
      </c>
      <c r="I1576" s="2">
        <f t="shared" si="221"/>
        <v>38.341177280820496</v>
      </c>
    </row>
    <row r="1577" spans="1:9" ht="13.5" x14ac:dyDescent="0.25">
      <c r="A1577" s="3">
        <v>44307</v>
      </c>
      <c r="B1577" s="2">
        <v>4.1492000000000004</v>
      </c>
      <c r="C1577" s="2">
        <f t="shared" si="216"/>
        <v>-1.2599999999999945E-2</v>
      </c>
      <c r="D1577" s="2">
        <f t="shared" si="217"/>
        <v>0</v>
      </c>
      <c r="E1577" s="2">
        <f t="shared" si="218"/>
        <v>1.2599999999999945E-2</v>
      </c>
      <c r="F1577" s="2">
        <f t="shared" si="222"/>
        <v>8.7214306296002735E-3</v>
      </c>
      <c r="G1577" s="2">
        <f t="shared" si="222"/>
        <v>1.4925472955864263E-2</v>
      </c>
      <c r="H1577" s="2">
        <f t="shared" si="220"/>
        <v>0.58433194414610479</v>
      </c>
      <c r="I1577" s="2">
        <f t="shared" si="221"/>
        <v>36.881913938877098</v>
      </c>
    </row>
    <row r="1578" spans="1:9" ht="13.5" x14ac:dyDescent="0.25">
      <c r="A1578" s="3">
        <v>44308</v>
      </c>
      <c r="B1578" s="2">
        <v>4.1492000000000004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8.0984712989145401E-3</v>
      </c>
      <c r="G1578" s="2">
        <f t="shared" si="222"/>
        <v>1.3859367744731102E-2</v>
      </c>
      <c r="H1578" s="2">
        <f t="shared" si="220"/>
        <v>0.58433194414610479</v>
      </c>
      <c r="I1578" s="2">
        <f t="shared" si="221"/>
        <v>36.881913938877098</v>
      </c>
    </row>
    <row r="1579" spans="1:9" ht="13.5" x14ac:dyDescent="0.25">
      <c r="A1579" s="3">
        <v>44309</v>
      </c>
      <c r="B1579" s="2">
        <v>4.1492000000000004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7.5200090632777869E-3</v>
      </c>
      <c r="G1579" s="2">
        <f t="shared" si="222"/>
        <v>1.2869412905821737E-2</v>
      </c>
      <c r="H1579" s="2">
        <f t="shared" si="220"/>
        <v>0.58433194414610479</v>
      </c>
      <c r="I1579" s="2">
        <f t="shared" si="221"/>
        <v>36.881913938877098</v>
      </c>
    </row>
    <row r="1580" spans="1:9" ht="13.5" x14ac:dyDescent="0.25">
      <c r="A1580" s="3">
        <v>44312</v>
      </c>
      <c r="B1580" s="2">
        <v>4.1492000000000004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6.9828655587579457E-3</v>
      </c>
      <c r="G1580" s="2">
        <f t="shared" si="222"/>
        <v>1.195016912683447E-2</v>
      </c>
      <c r="H1580" s="2">
        <f t="shared" si="220"/>
        <v>0.58433194414610479</v>
      </c>
      <c r="I1580" s="2">
        <f t="shared" si="221"/>
        <v>36.881913938877098</v>
      </c>
    </row>
    <row r="1581" spans="1:9" ht="13.5" x14ac:dyDescent="0.25">
      <c r="A1581" s="3">
        <v>44313</v>
      </c>
      <c r="B1581" s="2">
        <v>4.1492000000000004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6.4840894474180923E-3</v>
      </c>
      <c r="G1581" s="2">
        <f t="shared" si="223"/>
        <v>1.1096585617774865E-2</v>
      </c>
      <c r="H1581" s="2">
        <f t="shared" si="220"/>
        <v>0.58433194414610479</v>
      </c>
      <c r="I1581" s="2">
        <f t="shared" si="221"/>
        <v>36.881913938877098</v>
      </c>
    </row>
    <row r="1582" spans="1:9" ht="13.5" x14ac:dyDescent="0.25">
      <c r="A1582" s="3">
        <v>44314</v>
      </c>
      <c r="B1582" s="2">
        <v>4.1492000000000004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6.0209402011739428E-3</v>
      </c>
      <c r="G1582" s="2">
        <f t="shared" si="223"/>
        <v>1.0303972359362376E-2</v>
      </c>
      <c r="H1582" s="2">
        <f t="shared" si="220"/>
        <v>0.58433194414610468</v>
      </c>
      <c r="I1582" s="2">
        <f t="shared" si="221"/>
        <v>36.881913938877091</v>
      </c>
    </row>
    <row r="1583" spans="1:9" ht="13.5" x14ac:dyDescent="0.25">
      <c r="A1583" s="3">
        <v>44315</v>
      </c>
      <c r="B1583" s="2">
        <v>4.1492000000000004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5.5908730439472327E-3</v>
      </c>
      <c r="G1583" s="2">
        <f t="shared" si="223"/>
        <v>9.5679743336936351E-3</v>
      </c>
      <c r="H1583" s="2">
        <f t="shared" si="220"/>
        <v>0.58433194414610468</v>
      </c>
      <c r="I1583" s="2">
        <f t="shared" si="221"/>
        <v>36.881913938877091</v>
      </c>
    </row>
    <row r="1584" spans="1:9" ht="13.5" x14ac:dyDescent="0.25">
      <c r="A1584" s="3">
        <v>44316</v>
      </c>
      <c r="B1584" s="2">
        <v>4.1492000000000004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5.1915249693795735E-3</v>
      </c>
      <c r="G1584" s="2">
        <f t="shared" si="223"/>
        <v>8.884547595572662E-3</v>
      </c>
      <c r="H1584" s="2">
        <f t="shared" si="220"/>
        <v>0.58433194414610468</v>
      </c>
      <c r="I1584" s="2">
        <f t="shared" si="221"/>
        <v>36.881913938877091</v>
      </c>
    </row>
    <row r="1585" spans="1:9" ht="13.5" x14ac:dyDescent="0.25">
      <c r="A1585" s="3">
        <v>44319</v>
      </c>
      <c r="B1585" s="2">
        <v>4.1997999999999998</v>
      </c>
      <c r="C1585" s="2">
        <f t="shared" si="216"/>
        <v>5.0599999999999312E-2</v>
      </c>
      <c r="D1585" s="2">
        <f t="shared" si="217"/>
        <v>5.0599999999999312E-2</v>
      </c>
      <c r="E1585" s="2">
        <f t="shared" si="218"/>
        <v>0</v>
      </c>
      <c r="F1585" s="2">
        <f t="shared" si="223"/>
        <v>8.4349874715666968E-3</v>
      </c>
      <c r="G1585" s="2">
        <f t="shared" si="223"/>
        <v>8.2499370530317567E-3</v>
      </c>
      <c r="H1585" s="2">
        <f t="shared" si="220"/>
        <v>1.0224305249052701</v>
      </c>
      <c r="I1585" s="2">
        <f t="shared" si="221"/>
        <v>50.554543768724045</v>
      </c>
    </row>
    <row r="1586" spans="1:9" ht="13.5" x14ac:dyDescent="0.25">
      <c r="A1586" s="3">
        <v>44320</v>
      </c>
      <c r="B1586" s="2">
        <v>4.2027999999999999</v>
      </c>
      <c r="C1586" s="2">
        <f t="shared" si="216"/>
        <v>3.0000000000001137E-3</v>
      </c>
      <c r="D1586" s="2">
        <f t="shared" si="217"/>
        <v>3.0000000000001137E-3</v>
      </c>
      <c r="E1586" s="2">
        <f t="shared" si="218"/>
        <v>0</v>
      </c>
      <c r="F1586" s="2">
        <f t="shared" si="223"/>
        <v>8.0467740807405128E-3</v>
      </c>
      <c r="G1586" s="2">
        <f t="shared" si="223"/>
        <v>7.660655834958059E-3</v>
      </c>
      <c r="H1586" s="2">
        <f t="shared" si="220"/>
        <v>1.0504027663036983</v>
      </c>
      <c r="I1586" s="2">
        <f t="shared" si="221"/>
        <v>51.229094281670335</v>
      </c>
    </row>
    <row r="1587" spans="1:9" ht="13.5" x14ac:dyDescent="0.25">
      <c r="A1587" s="3">
        <v>44321</v>
      </c>
      <c r="B1587" s="2">
        <v>4.2027999999999999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7.4720045035447614E-3</v>
      </c>
      <c r="G1587" s="2">
        <f t="shared" si="223"/>
        <v>7.1134661324610549E-3</v>
      </c>
      <c r="H1587" s="2">
        <f t="shared" si="220"/>
        <v>1.0504027663036981</v>
      </c>
      <c r="I1587" s="2">
        <f t="shared" si="221"/>
        <v>51.229094281670328</v>
      </c>
    </row>
    <row r="1588" spans="1:9" ht="13.5" x14ac:dyDescent="0.25">
      <c r="A1588" s="3">
        <v>44322</v>
      </c>
      <c r="B1588" s="2">
        <v>4.2161999999999997</v>
      </c>
      <c r="C1588" s="2">
        <f t="shared" si="216"/>
        <v>1.3399999999999856E-2</v>
      </c>
      <c r="D1588" s="2">
        <f t="shared" si="217"/>
        <v>1.3399999999999856E-2</v>
      </c>
      <c r="E1588" s="2">
        <f t="shared" si="218"/>
        <v>0</v>
      </c>
      <c r="F1588" s="2">
        <f t="shared" si="223"/>
        <v>7.8954327532915532E-3</v>
      </c>
      <c r="G1588" s="2">
        <f t="shared" si="223"/>
        <v>6.6053614087138368E-3</v>
      </c>
      <c r="H1588" s="2">
        <f t="shared" si="220"/>
        <v>1.1953067008378748</v>
      </c>
      <c r="I1588" s="2">
        <f t="shared" si="221"/>
        <v>54.44827824657331</v>
      </c>
    </row>
    <row r="1589" spans="1:9" ht="13.5" x14ac:dyDescent="0.25">
      <c r="A1589" s="3">
        <v>44323</v>
      </c>
      <c r="B1589" s="2">
        <v>4.2161999999999997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7.3314732709135856E-3</v>
      </c>
      <c r="G1589" s="2">
        <f t="shared" si="223"/>
        <v>6.1335498795199919E-3</v>
      </c>
      <c r="H1589" s="2">
        <f t="shared" si="220"/>
        <v>1.1953067008378748</v>
      </c>
      <c r="I1589" s="2">
        <f t="shared" si="221"/>
        <v>54.44827824657331</v>
      </c>
    </row>
    <row r="1590" spans="1:9" ht="13.5" x14ac:dyDescent="0.25">
      <c r="A1590" s="3">
        <v>44326</v>
      </c>
      <c r="B1590" s="2">
        <v>4.2161999999999997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6.8077966087054728E-3</v>
      </c>
      <c r="G1590" s="2">
        <f t="shared" si="223"/>
        <v>5.6954391738399928E-3</v>
      </c>
      <c r="H1590" s="2">
        <f t="shared" si="220"/>
        <v>1.1953067008378748</v>
      </c>
      <c r="I1590" s="2">
        <f t="shared" si="221"/>
        <v>54.44827824657331</v>
      </c>
    </row>
    <row r="1591" spans="1:9" ht="13.5" x14ac:dyDescent="0.25">
      <c r="A1591" s="3">
        <v>44327</v>
      </c>
      <c r="B1591" s="2">
        <v>4.2161999999999997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6.3215254223693684E-3</v>
      </c>
      <c r="G1591" s="2">
        <f t="shared" si="223"/>
        <v>5.2886220899942783E-3</v>
      </c>
      <c r="H1591" s="2">
        <f t="shared" si="220"/>
        <v>1.195306700837875</v>
      </c>
      <c r="I1591" s="2">
        <f t="shared" si="221"/>
        <v>54.448278246573317</v>
      </c>
    </row>
    <row r="1592" spans="1:9" ht="13.5" x14ac:dyDescent="0.25">
      <c r="A1592" s="3">
        <v>44333</v>
      </c>
      <c r="B1592" s="2">
        <v>4.2161999999999997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5.8699878922001273E-3</v>
      </c>
      <c r="G1592" s="2">
        <f t="shared" si="223"/>
        <v>4.9108633692804011E-3</v>
      </c>
      <c r="H1592" s="2">
        <f t="shared" si="220"/>
        <v>1.195306700837875</v>
      </c>
      <c r="I1592" s="2">
        <f t="shared" si="221"/>
        <v>54.448278246573317</v>
      </c>
    </row>
    <row r="1593" spans="1:9" ht="13.5" x14ac:dyDescent="0.25">
      <c r="A1593" s="3">
        <v>44334</v>
      </c>
      <c r="B1593" s="2">
        <v>4.2161999999999997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5.4507030427572616E-3</v>
      </c>
      <c r="G1593" s="2">
        <f t="shared" si="223"/>
        <v>4.5600874143318015E-3</v>
      </c>
      <c r="H1593" s="2">
        <f t="shared" si="220"/>
        <v>1.195306700837875</v>
      </c>
      <c r="I1593" s="2">
        <f t="shared" si="221"/>
        <v>54.448278246573317</v>
      </c>
    </row>
    <row r="1594" spans="1:9" ht="13.5" x14ac:dyDescent="0.25">
      <c r="A1594" s="3">
        <v>44335</v>
      </c>
      <c r="B1594" s="2">
        <v>4.2161999999999997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5.0613671111317425E-3</v>
      </c>
      <c r="G1594" s="2">
        <f t="shared" si="223"/>
        <v>4.2343668847366726E-3</v>
      </c>
      <c r="H1594" s="2">
        <f t="shared" si="220"/>
        <v>1.195306700837875</v>
      </c>
      <c r="I1594" s="2">
        <f t="shared" si="221"/>
        <v>54.448278246573317</v>
      </c>
    </row>
    <row r="1595" spans="1:9" ht="13.5" x14ac:dyDescent="0.25">
      <c r="A1595" s="3">
        <v>44336</v>
      </c>
      <c r="B1595" s="2">
        <v>4.2161999999999997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4.6998408889080464E-3</v>
      </c>
      <c r="G1595" s="2">
        <f t="shared" si="223"/>
        <v>3.9319121072554824E-3</v>
      </c>
      <c r="H1595" s="2">
        <f t="shared" si="220"/>
        <v>1.1953067008378746</v>
      </c>
      <c r="I1595" s="2">
        <f t="shared" si="221"/>
        <v>54.448278246573302</v>
      </c>
    </row>
    <row r="1596" spans="1:9" ht="13.5" x14ac:dyDescent="0.25">
      <c r="A1596" s="3">
        <v>44337</v>
      </c>
      <c r="B1596" s="2">
        <v>4.2161999999999997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4.3641379682717576E-3</v>
      </c>
      <c r="G1596" s="2">
        <f t="shared" si="223"/>
        <v>3.6510612424515191E-3</v>
      </c>
      <c r="H1596" s="2">
        <f t="shared" si="220"/>
        <v>1.1953067008378748</v>
      </c>
      <c r="I1596" s="2">
        <f t="shared" si="221"/>
        <v>54.44827824657331</v>
      </c>
    </row>
    <row r="1597" spans="1:9" ht="13.5" x14ac:dyDescent="0.25">
      <c r="A1597" s="3">
        <v>44340</v>
      </c>
      <c r="B1597" s="2">
        <v>4.2161999999999997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4.0524138276809172E-3</v>
      </c>
      <c r="G1597" s="2">
        <f t="shared" si="224"/>
        <v>3.3902711537049822E-3</v>
      </c>
      <c r="H1597" s="2">
        <f t="shared" si="220"/>
        <v>1.1953067008378746</v>
      </c>
      <c r="I1597" s="2">
        <f t="shared" si="221"/>
        <v>54.448278246573302</v>
      </c>
    </row>
    <row r="1598" spans="1:9" ht="13.5" x14ac:dyDescent="0.25">
      <c r="A1598" s="3">
        <v>44341</v>
      </c>
      <c r="B1598" s="2">
        <v>4.2095000000000002</v>
      </c>
      <c r="C1598" s="2">
        <f t="shared" si="216"/>
        <v>-6.6999999999994841E-3</v>
      </c>
      <c r="D1598" s="2">
        <f t="shared" si="217"/>
        <v>0</v>
      </c>
      <c r="E1598" s="2">
        <f t="shared" si="218"/>
        <v>6.6999999999994841E-3</v>
      </c>
      <c r="F1598" s="2">
        <f t="shared" si="224"/>
        <v>3.7629556971322804E-3</v>
      </c>
      <c r="G1598" s="2">
        <f t="shared" si="224"/>
        <v>3.6266803570117324E-3</v>
      </c>
      <c r="H1598" s="2">
        <f t="shared" si="220"/>
        <v>1.0375757791438875</v>
      </c>
      <c r="I1598" s="2">
        <f t="shared" si="221"/>
        <v>50.92207071581101</v>
      </c>
    </row>
    <row r="1599" spans="1:9" ht="13.5" x14ac:dyDescent="0.25">
      <c r="A1599" s="3">
        <v>44342</v>
      </c>
      <c r="B1599" s="2">
        <v>4.2095000000000002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3.4941731473371175E-3</v>
      </c>
      <c r="G1599" s="2">
        <f t="shared" si="224"/>
        <v>3.3676317600823229E-3</v>
      </c>
      <c r="H1599" s="2">
        <f t="shared" si="220"/>
        <v>1.0375757791438875</v>
      </c>
      <c r="I1599" s="2">
        <f t="shared" si="221"/>
        <v>50.92207071581101</v>
      </c>
    </row>
    <row r="1600" spans="1:9" ht="13.5" x14ac:dyDescent="0.25">
      <c r="A1600" s="3">
        <v>44343</v>
      </c>
      <c r="B1600" s="2">
        <v>4.2763</v>
      </c>
      <c r="C1600" s="2">
        <f t="shared" si="216"/>
        <v>6.6799999999999748E-2</v>
      </c>
      <c r="D1600" s="2">
        <f t="shared" si="217"/>
        <v>6.6799999999999748E-2</v>
      </c>
      <c r="E1600" s="2">
        <f t="shared" si="218"/>
        <v>0</v>
      </c>
      <c r="F1600" s="2">
        <f t="shared" si="224"/>
        <v>8.0160179225273048E-3</v>
      </c>
      <c r="G1600" s="2">
        <f t="shared" si="224"/>
        <v>3.1270866343621573E-3</v>
      </c>
      <c r="H1600" s="2">
        <f t="shared" si="220"/>
        <v>2.5634140846764097</v>
      </c>
      <c r="I1600" s="2">
        <f t="shared" si="221"/>
        <v>71.937025104653003</v>
      </c>
    </row>
    <row r="1601" spans="1:9" ht="13.5" x14ac:dyDescent="0.25">
      <c r="A1601" s="3">
        <v>44344</v>
      </c>
      <c r="B1601" s="2">
        <v>4.2763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7.4434452137753541E-3</v>
      </c>
      <c r="G1601" s="2">
        <f t="shared" si="224"/>
        <v>2.9037233033362892E-3</v>
      </c>
      <c r="H1601" s="2">
        <f t="shared" si="220"/>
        <v>2.5634140846764097</v>
      </c>
      <c r="I1601" s="2">
        <f t="shared" si="221"/>
        <v>71.937025104653003</v>
      </c>
    </row>
    <row r="1602" spans="1:9" ht="13.5" x14ac:dyDescent="0.25">
      <c r="A1602" s="3">
        <v>44347</v>
      </c>
      <c r="B1602" s="2">
        <v>4.2428999999999997</v>
      </c>
      <c r="C1602" s="2">
        <f t="shared" si="216"/>
        <v>-3.3400000000000318E-2</v>
      </c>
      <c r="D1602" s="2">
        <f t="shared" si="217"/>
        <v>0</v>
      </c>
      <c r="E1602" s="2">
        <f t="shared" si="218"/>
        <v>3.3400000000000318E-2</v>
      </c>
      <c r="F1602" s="2">
        <f t="shared" si="224"/>
        <v>6.911770555648543E-3</v>
      </c>
      <c r="G1602" s="2">
        <f t="shared" si="224"/>
        <v>5.0820287816694338E-3</v>
      </c>
      <c r="H1602" s="2">
        <f t="shared" si="220"/>
        <v>1.3600416000355755</v>
      </c>
      <c r="I1602" s="2">
        <f t="shared" si="221"/>
        <v>57.627865543347802</v>
      </c>
    </row>
    <row r="1603" spans="1:9" ht="13.5" x14ac:dyDescent="0.25">
      <c r="A1603" s="3">
        <v>44348</v>
      </c>
      <c r="B1603" s="2">
        <v>4.2428999999999997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6.4180726588165043E-3</v>
      </c>
      <c r="G1603" s="2">
        <f t="shared" si="224"/>
        <v>4.7190267258359021E-3</v>
      </c>
      <c r="H1603" s="2">
        <f t="shared" si="220"/>
        <v>1.3600416000355757</v>
      </c>
      <c r="I1603" s="2">
        <f t="shared" si="221"/>
        <v>57.627865543347802</v>
      </c>
    </row>
    <row r="1604" spans="1:9" ht="13.5" x14ac:dyDescent="0.25">
      <c r="A1604" s="3">
        <v>44349</v>
      </c>
      <c r="B1604" s="2">
        <v>4.2095000000000002</v>
      </c>
      <c r="C1604" s="2">
        <f t="shared" si="225"/>
        <v>-3.339999999999943E-2</v>
      </c>
      <c r="D1604" s="2">
        <f t="shared" si="226"/>
        <v>0</v>
      </c>
      <c r="E1604" s="2">
        <f t="shared" si="227"/>
        <v>3.339999999999943E-2</v>
      </c>
      <c r="F1604" s="2">
        <f t="shared" si="224"/>
        <v>5.9596388974724685E-3</v>
      </c>
      <c r="G1604" s="2">
        <f t="shared" si="224"/>
        <v>6.7676676739904396E-3</v>
      </c>
      <c r="H1604" s="2">
        <f t="shared" si="220"/>
        <v>0.88060454274027156</v>
      </c>
      <c r="I1604" s="2">
        <f t="shared" si="221"/>
        <v>46.825609676403452</v>
      </c>
    </row>
    <row r="1605" spans="1:9" ht="13.5" x14ac:dyDescent="0.25">
      <c r="A1605" s="3">
        <v>44350</v>
      </c>
      <c r="B1605" s="2">
        <v>4.2095000000000002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5.5339504047958636E-3</v>
      </c>
      <c r="G1605" s="2">
        <f t="shared" si="224"/>
        <v>6.2842628401339803E-3</v>
      </c>
      <c r="H1605" s="2">
        <f t="shared" si="220"/>
        <v>0.88060454274027156</v>
      </c>
      <c r="I1605" s="2">
        <f t="shared" si="221"/>
        <v>46.825609676403452</v>
      </c>
    </row>
    <row r="1606" spans="1:9" ht="13.5" x14ac:dyDescent="0.25">
      <c r="A1606" s="3">
        <v>44351</v>
      </c>
      <c r="B1606" s="2">
        <v>4.2161999999999997</v>
      </c>
      <c r="C1606" s="2">
        <f t="shared" si="225"/>
        <v>6.6999999999994841E-3</v>
      </c>
      <c r="D1606" s="2">
        <f t="shared" si="226"/>
        <v>6.6999999999994841E-3</v>
      </c>
      <c r="E1606" s="2">
        <f t="shared" si="227"/>
        <v>0</v>
      </c>
      <c r="F1606" s="2">
        <f t="shared" si="224"/>
        <v>5.6172396615961221E-3</v>
      </c>
      <c r="G1606" s="2">
        <f t="shared" si="224"/>
        <v>5.8353869229815529E-3</v>
      </c>
      <c r="H1606" s="2">
        <f t="shared" si="220"/>
        <v>0.96261648725874549</v>
      </c>
      <c r="I1606" s="2">
        <f t="shared" si="221"/>
        <v>49.047610346087808</v>
      </c>
    </row>
    <row r="1607" spans="1:9" ht="13.5" x14ac:dyDescent="0.25">
      <c r="A1607" s="3">
        <v>44354</v>
      </c>
      <c r="B1607" s="2">
        <v>4.2161999999999997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5.216008257196399E-3</v>
      </c>
      <c r="G1607" s="2">
        <f t="shared" si="224"/>
        <v>5.4185735713400129E-3</v>
      </c>
      <c r="H1607" s="2">
        <f t="shared" si="220"/>
        <v>0.9626164872587456</v>
      </c>
      <c r="I1607" s="2">
        <f t="shared" si="221"/>
        <v>49.047610346087808</v>
      </c>
    </row>
    <row r="1608" spans="1:9" ht="13.5" x14ac:dyDescent="0.25">
      <c r="A1608" s="3">
        <v>44355</v>
      </c>
      <c r="B1608" s="2">
        <v>4.2428999999999997</v>
      </c>
      <c r="C1608" s="2">
        <f t="shared" si="225"/>
        <v>2.6699999999999946E-2</v>
      </c>
      <c r="D1608" s="2">
        <f t="shared" si="226"/>
        <v>2.6699999999999946E-2</v>
      </c>
      <c r="E1608" s="2">
        <f t="shared" si="227"/>
        <v>0</v>
      </c>
      <c r="F1608" s="2">
        <f t="shared" si="224"/>
        <v>6.7505790959680812E-3</v>
      </c>
      <c r="G1608" s="2">
        <f t="shared" si="224"/>
        <v>5.0315326019585837E-3</v>
      </c>
      <c r="H1608" s="2">
        <f t="shared" si="220"/>
        <v>1.3416546468048995</v>
      </c>
      <c r="I1608" s="2">
        <f t="shared" si="221"/>
        <v>57.295154459925904</v>
      </c>
    </row>
    <row r="1609" spans="1:9" ht="13.5" x14ac:dyDescent="0.25">
      <c r="A1609" s="3">
        <v>44356</v>
      </c>
      <c r="B1609" s="2">
        <v>4.2428999999999997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6.2683948748275039E-3</v>
      </c>
      <c r="G1609" s="2">
        <f t="shared" si="224"/>
        <v>4.672137416104399E-3</v>
      </c>
      <c r="H1609" s="2">
        <f t="shared" si="220"/>
        <v>1.3416546468048995</v>
      </c>
      <c r="I1609" s="2">
        <f t="shared" si="221"/>
        <v>57.295154459925904</v>
      </c>
    </row>
    <row r="1610" spans="1:9" ht="13.5" x14ac:dyDescent="0.25">
      <c r="A1610" s="3">
        <v>44357</v>
      </c>
      <c r="B1610" s="2">
        <v>4.2428999999999997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5.8206523837683963E-3</v>
      </c>
      <c r="G1610" s="2">
        <f t="shared" si="224"/>
        <v>4.3384133149540847E-3</v>
      </c>
      <c r="H1610" s="2">
        <f t="shared" si="220"/>
        <v>1.3416546468048995</v>
      </c>
      <c r="I1610" s="2">
        <f t="shared" si="221"/>
        <v>57.295154459925904</v>
      </c>
    </row>
    <row r="1611" spans="1:9" ht="13.5" x14ac:dyDescent="0.25">
      <c r="A1611" s="3">
        <v>44358</v>
      </c>
      <c r="B1611" s="2">
        <v>4.2695999999999996</v>
      </c>
      <c r="C1611" s="2">
        <f t="shared" si="225"/>
        <v>2.6699999999999946E-2</v>
      </c>
      <c r="D1611" s="2">
        <f t="shared" si="226"/>
        <v>2.6699999999999946E-2</v>
      </c>
      <c r="E1611" s="2">
        <f t="shared" si="227"/>
        <v>0</v>
      </c>
      <c r="F1611" s="2">
        <f t="shared" si="224"/>
        <v>7.3120343563563639E-3</v>
      </c>
      <c r="G1611" s="2">
        <f t="shared" si="224"/>
        <v>4.028526649600221E-3</v>
      </c>
      <c r="H1611" s="2">
        <f t="shared" si="220"/>
        <v>1.8150641642353262</v>
      </c>
      <c r="I1611" s="2">
        <f t="shared" si="221"/>
        <v>64.476831018463258</v>
      </c>
    </row>
    <row r="1612" spans="1:9" ht="13.5" x14ac:dyDescent="0.25">
      <c r="A1612" s="3">
        <v>44361</v>
      </c>
      <c r="B1612" s="2">
        <v>4.2695999999999996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6.789746188045195E-3</v>
      </c>
      <c r="G1612" s="2">
        <f t="shared" si="224"/>
        <v>3.7407747460573479E-3</v>
      </c>
      <c r="H1612" s="2">
        <f t="shared" si="220"/>
        <v>1.8150641642353262</v>
      </c>
      <c r="I1612" s="2">
        <f t="shared" si="221"/>
        <v>64.476831018463258</v>
      </c>
    </row>
    <row r="1613" spans="1:9" ht="13.5" x14ac:dyDescent="0.25">
      <c r="A1613" s="3">
        <v>44362</v>
      </c>
      <c r="B1613" s="2">
        <v>4.2695999999999996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6.3047643174705386E-3</v>
      </c>
      <c r="G1613" s="2">
        <f t="shared" si="228"/>
        <v>3.4735765499103945E-3</v>
      </c>
      <c r="H1613" s="2">
        <f t="shared" si="220"/>
        <v>1.8150641642353265</v>
      </c>
      <c r="I1613" s="2">
        <f t="shared" si="221"/>
        <v>64.476831018463258</v>
      </c>
    </row>
    <row r="1614" spans="1:9" ht="13.5" x14ac:dyDescent="0.25">
      <c r="A1614" s="3">
        <v>44363</v>
      </c>
      <c r="B1614" s="2">
        <v>4.1760999999999999</v>
      </c>
      <c r="C1614" s="2">
        <f t="shared" si="225"/>
        <v>-9.3499999999999694E-2</v>
      </c>
      <c r="D1614" s="2">
        <f t="shared" si="226"/>
        <v>0</v>
      </c>
      <c r="E1614" s="2">
        <f t="shared" si="227"/>
        <v>9.3499999999999694E-2</v>
      </c>
      <c r="F1614" s="2">
        <f t="shared" si="228"/>
        <v>5.8544240090797851E-3</v>
      </c>
      <c r="G1614" s="2">
        <f t="shared" si="228"/>
        <v>9.9040353677739158E-3</v>
      </c>
      <c r="H1614" s="2">
        <f t="shared" si="220"/>
        <v>0.59111501440403846</v>
      </c>
      <c r="I1614" s="2">
        <f t="shared" si="221"/>
        <v>37.15099216918923</v>
      </c>
    </row>
    <row r="1615" spans="1:9" ht="13.5" x14ac:dyDescent="0.25">
      <c r="A1615" s="3">
        <v>44364</v>
      </c>
      <c r="B1615" s="2">
        <v>4.1561000000000003</v>
      </c>
      <c r="C1615" s="2">
        <f t="shared" si="225"/>
        <v>-1.9999999999999574E-2</v>
      </c>
      <c r="D1615" s="2">
        <f t="shared" si="226"/>
        <v>0</v>
      </c>
      <c r="E1615" s="2">
        <f t="shared" si="227"/>
        <v>1.9999999999999574E-2</v>
      </c>
      <c r="F1615" s="2">
        <f t="shared" si="228"/>
        <v>5.4362508655740865E-3</v>
      </c>
      <c r="G1615" s="2">
        <f t="shared" si="228"/>
        <v>1.0625175698647177E-2</v>
      </c>
      <c r="H1615" s="2">
        <f t="shared" si="220"/>
        <v>0.51163867965649201</v>
      </c>
      <c r="I1615" s="2">
        <f t="shared" si="221"/>
        <v>33.846625290956297</v>
      </c>
    </row>
    <row r="1616" spans="1:9" ht="13.5" x14ac:dyDescent="0.25">
      <c r="A1616" s="3">
        <v>44365</v>
      </c>
      <c r="B1616" s="2">
        <v>4.2095000000000002</v>
      </c>
      <c r="C1616" s="2">
        <f t="shared" si="225"/>
        <v>5.3399999999999892E-2</v>
      </c>
      <c r="D1616" s="2">
        <f t="shared" si="226"/>
        <v>5.3399999999999892E-2</v>
      </c>
      <c r="E1616" s="2">
        <f t="shared" si="227"/>
        <v>0</v>
      </c>
      <c r="F1616" s="2">
        <f t="shared" si="228"/>
        <v>8.8622329466045008E-3</v>
      </c>
      <c r="G1616" s="2">
        <f t="shared" si="228"/>
        <v>9.8662345773152371E-3</v>
      </c>
      <c r="H1616" s="2">
        <f t="shared" si="220"/>
        <v>0.8982386215487751</v>
      </c>
      <c r="I1616" s="2">
        <f t="shared" si="221"/>
        <v>47.319584131941284</v>
      </c>
    </row>
    <row r="1617" spans="1:9" ht="13.5" x14ac:dyDescent="0.25">
      <c r="A1617" s="3">
        <v>44368</v>
      </c>
      <c r="B1617" s="2">
        <v>4.2095000000000002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8.2292163075613229E-3</v>
      </c>
      <c r="G1617" s="2">
        <f t="shared" si="228"/>
        <v>9.1615035360784348E-3</v>
      </c>
      <c r="H1617" s="2">
        <f t="shared" ref="H1617:H1680" si="229">F1617/G1617</f>
        <v>0.89823862154877521</v>
      </c>
      <c r="I1617" s="2">
        <f t="shared" ref="I1617:I1680" si="230">IF(G1617=0,100,100-(100/(1+H1617)))</f>
        <v>47.319584131941284</v>
      </c>
    </row>
    <row r="1618" spans="1:9" ht="13.5" x14ac:dyDescent="0.25">
      <c r="A1618" s="3">
        <v>44369</v>
      </c>
      <c r="B1618" s="2">
        <v>4.2095000000000002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7.6414151427355147E-3</v>
      </c>
      <c r="G1618" s="2">
        <f t="shared" si="228"/>
        <v>8.5071104263585474E-3</v>
      </c>
      <c r="H1618" s="2">
        <f t="shared" si="229"/>
        <v>0.89823862154877521</v>
      </c>
      <c r="I1618" s="2">
        <f t="shared" si="230"/>
        <v>47.319584131941284</v>
      </c>
    </row>
    <row r="1619" spans="1:9" ht="13.5" x14ac:dyDescent="0.25">
      <c r="A1619" s="3">
        <v>44370</v>
      </c>
      <c r="B1619" s="2">
        <v>4.2095000000000002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7.0955997753972631E-3</v>
      </c>
      <c r="G1619" s="2">
        <f t="shared" si="228"/>
        <v>7.8994596816186514E-3</v>
      </c>
      <c r="H1619" s="2">
        <f t="shared" si="229"/>
        <v>0.8982386215487751</v>
      </c>
      <c r="I1619" s="2">
        <f t="shared" si="230"/>
        <v>47.319584131941284</v>
      </c>
    </row>
    <row r="1620" spans="1:9" ht="13.5" x14ac:dyDescent="0.25">
      <c r="A1620" s="3">
        <v>44371</v>
      </c>
      <c r="B1620" s="2">
        <v>4.2095000000000002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6.5887712200117443E-3</v>
      </c>
      <c r="G1620" s="2">
        <f t="shared" si="228"/>
        <v>7.3352125615030331E-3</v>
      </c>
      <c r="H1620" s="2">
        <f t="shared" si="229"/>
        <v>0.8982386215487751</v>
      </c>
      <c r="I1620" s="2">
        <f t="shared" si="230"/>
        <v>47.319584131941284</v>
      </c>
    </row>
    <row r="1621" spans="1:9" ht="13.5" x14ac:dyDescent="0.25">
      <c r="A1621" s="3">
        <v>44372</v>
      </c>
      <c r="B1621" s="2">
        <v>4.1494</v>
      </c>
      <c r="C1621" s="2">
        <f t="shared" si="225"/>
        <v>-6.0100000000000264E-2</v>
      </c>
      <c r="D1621" s="2">
        <f t="shared" si="226"/>
        <v>0</v>
      </c>
      <c r="E1621" s="2">
        <f t="shared" si="227"/>
        <v>6.0100000000000264E-2</v>
      </c>
      <c r="F1621" s="2">
        <f t="shared" si="228"/>
        <v>6.11814470429662E-3</v>
      </c>
      <c r="G1621" s="2">
        <f t="shared" si="228"/>
        <v>1.1104125949967122E-2</v>
      </c>
      <c r="H1621" s="2">
        <f t="shared" si="229"/>
        <v>0.55097940458021688</v>
      </c>
      <c r="I1621" s="2">
        <f t="shared" si="230"/>
        <v>35.524611284528504</v>
      </c>
    </row>
    <row r="1622" spans="1:9" ht="13.5" x14ac:dyDescent="0.25">
      <c r="A1622" s="3">
        <v>44375</v>
      </c>
      <c r="B1622" s="2">
        <v>4.2095000000000002</v>
      </c>
      <c r="C1622" s="2">
        <f t="shared" si="225"/>
        <v>6.0100000000000264E-2</v>
      </c>
      <c r="D1622" s="2">
        <f t="shared" si="226"/>
        <v>6.0100000000000264E-2</v>
      </c>
      <c r="E1622" s="2">
        <f t="shared" si="227"/>
        <v>0</v>
      </c>
      <c r="F1622" s="2">
        <f t="shared" si="228"/>
        <v>9.9739915111325943E-3</v>
      </c>
      <c r="G1622" s="2">
        <f t="shared" si="228"/>
        <v>1.0310974096398041E-2</v>
      </c>
      <c r="H1622" s="2">
        <f t="shared" si="229"/>
        <v>0.96731806499415363</v>
      </c>
      <c r="I1622" s="2">
        <f t="shared" si="230"/>
        <v>49.169378465348885</v>
      </c>
    </row>
    <row r="1623" spans="1:9" ht="13.5" x14ac:dyDescent="0.25">
      <c r="A1623" s="3">
        <v>44376</v>
      </c>
      <c r="B1623" s="2">
        <v>4.1494</v>
      </c>
      <c r="C1623" s="2">
        <f t="shared" si="225"/>
        <v>-6.0100000000000264E-2</v>
      </c>
      <c r="D1623" s="2">
        <f t="shared" si="226"/>
        <v>0</v>
      </c>
      <c r="E1623" s="2">
        <f t="shared" si="227"/>
        <v>6.0100000000000264E-2</v>
      </c>
      <c r="F1623" s="2">
        <f t="shared" si="228"/>
        <v>9.2615635460516939E-3</v>
      </c>
      <c r="G1623" s="2">
        <f t="shared" si="228"/>
        <v>1.3867333089512487E-2</v>
      </c>
      <c r="H1623" s="2">
        <f t="shared" si="229"/>
        <v>0.66786911991433884</v>
      </c>
      <c r="I1623" s="2">
        <f t="shared" si="230"/>
        <v>40.043257108126113</v>
      </c>
    </row>
    <row r="1624" spans="1:9" ht="13.5" x14ac:dyDescent="0.25">
      <c r="A1624" s="3">
        <v>44377</v>
      </c>
      <c r="B1624" s="2">
        <v>4.1961000000000004</v>
      </c>
      <c r="C1624" s="2">
        <f t="shared" si="225"/>
        <v>4.6700000000000408E-2</v>
      </c>
      <c r="D1624" s="2">
        <f t="shared" si="226"/>
        <v>4.6700000000000408E-2</v>
      </c>
      <c r="E1624" s="2">
        <f t="shared" si="227"/>
        <v>0</v>
      </c>
      <c r="F1624" s="2">
        <f t="shared" si="228"/>
        <v>1.1935737578476602E-2</v>
      </c>
      <c r="G1624" s="2">
        <f t="shared" si="228"/>
        <v>1.2876809297404451E-2</v>
      </c>
      <c r="H1624" s="2">
        <f t="shared" si="229"/>
        <v>0.92691732111637781</v>
      </c>
      <c r="I1624" s="2">
        <f t="shared" si="230"/>
        <v>48.103637398378851</v>
      </c>
    </row>
    <row r="1625" spans="1:9" ht="13.5" x14ac:dyDescent="0.25">
      <c r="A1625" s="3">
        <v>44378</v>
      </c>
      <c r="B1625" s="2">
        <v>4.1426999999999996</v>
      </c>
      <c r="C1625" s="2">
        <f t="shared" si="225"/>
        <v>-5.340000000000078E-2</v>
      </c>
      <c r="D1625" s="2">
        <f t="shared" si="226"/>
        <v>0</v>
      </c>
      <c r="E1625" s="2">
        <f t="shared" si="227"/>
        <v>5.340000000000078E-2</v>
      </c>
      <c r="F1625" s="2">
        <f t="shared" si="228"/>
        <v>1.1083184894299701E-2</v>
      </c>
      <c r="G1625" s="2">
        <f t="shared" si="228"/>
        <v>1.5771322919018473E-2</v>
      </c>
      <c r="H1625" s="2">
        <f t="shared" si="229"/>
        <v>0.70274288030299636</v>
      </c>
      <c r="I1625" s="2">
        <f t="shared" si="230"/>
        <v>41.271227055604903</v>
      </c>
    </row>
    <row r="1626" spans="1:9" ht="13.5" x14ac:dyDescent="0.25">
      <c r="A1626" s="3">
        <v>44379</v>
      </c>
      <c r="B1626" s="2">
        <v>4.2027999999999999</v>
      </c>
      <c r="C1626" s="2">
        <f t="shared" si="225"/>
        <v>6.0100000000000264E-2</v>
      </c>
      <c r="D1626" s="2">
        <f t="shared" si="226"/>
        <v>6.0100000000000264E-2</v>
      </c>
      <c r="E1626" s="2">
        <f t="shared" si="227"/>
        <v>0</v>
      </c>
      <c r="F1626" s="2">
        <f t="shared" si="228"/>
        <v>1.4584385973278312E-2</v>
      </c>
      <c r="G1626" s="2">
        <f t="shared" si="228"/>
        <v>1.4644799853374297E-2</v>
      </c>
      <c r="H1626" s="2">
        <f t="shared" si="229"/>
        <v>0.99587472135496169</v>
      </c>
      <c r="I1626" s="2">
        <f t="shared" si="230"/>
        <v>49.896654870145412</v>
      </c>
    </row>
    <row r="1627" spans="1:9" ht="13.5" x14ac:dyDescent="0.25">
      <c r="A1627" s="3">
        <v>44382</v>
      </c>
      <c r="B1627" s="2">
        <v>4.1760999999999999</v>
      </c>
      <c r="C1627" s="2">
        <f t="shared" si="225"/>
        <v>-2.6699999999999946E-2</v>
      </c>
      <c r="D1627" s="2">
        <f t="shared" si="226"/>
        <v>0</v>
      </c>
      <c r="E1627" s="2">
        <f t="shared" si="227"/>
        <v>2.6699999999999946E-2</v>
      </c>
      <c r="F1627" s="2">
        <f t="shared" si="228"/>
        <v>1.3542644118044147E-2</v>
      </c>
      <c r="G1627" s="2">
        <f t="shared" si="228"/>
        <v>1.5505885578133273E-2</v>
      </c>
      <c r="H1627" s="2">
        <f t="shared" si="229"/>
        <v>0.87338733733094676</v>
      </c>
      <c r="I1627" s="2">
        <f t="shared" si="230"/>
        <v>46.620755885714466</v>
      </c>
    </row>
    <row r="1628" spans="1:9" ht="13.5" x14ac:dyDescent="0.25">
      <c r="A1628" s="3">
        <v>44383</v>
      </c>
      <c r="B1628" s="2">
        <v>4.1760999999999999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1.2575312395326707E-2</v>
      </c>
      <c r="G1628" s="2">
        <f t="shared" si="228"/>
        <v>1.4398322322552325E-2</v>
      </c>
      <c r="H1628" s="2">
        <f t="shared" si="229"/>
        <v>0.87338733733094664</v>
      </c>
      <c r="I1628" s="2">
        <f t="shared" si="230"/>
        <v>46.620755885714459</v>
      </c>
    </row>
    <row r="1629" spans="1:9" ht="13.5" x14ac:dyDescent="0.25">
      <c r="A1629" s="3">
        <v>44384</v>
      </c>
      <c r="B1629" s="2">
        <v>4.1561000000000003</v>
      </c>
      <c r="C1629" s="2">
        <f t="shared" si="225"/>
        <v>-1.9999999999999574E-2</v>
      </c>
      <c r="D1629" s="2">
        <f t="shared" si="226"/>
        <v>0</v>
      </c>
      <c r="E1629" s="2">
        <f t="shared" si="227"/>
        <v>1.9999999999999574E-2</v>
      </c>
      <c r="F1629" s="2">
        <f t="shared" ref="F1629:G1644" si="231">((F1628*13)+D1629)/14</f>
        <v>1.1677075795660515E-2</v>
      </c>
      <c r="G1629" s="2">
        <f t="shared" si="231"/>
        <v>1.4798442156655699E-2</v>
      </c>
      <c r="H1629" s="2">
        <f t="shared" si="229"/>
        <v>0.78907466556597461</v>
      </c>
      <c r="I1629" s="2">
        <f t="shared" si="230"/>
        <v>44.105183576357362</v>
      </c>
    </row>
    <row r="1630" spans="1:9" ht="13.5" x14ac:dyDescent="0.25">
      <c r="A1630" s="3">
        <v>44385</v>
      </c>
      <c r="B1630" s="2">
        <v>4.1760999999999999</v>
      </c>
      <c r="C1630" s="2">
        <f t="shared" si="225"/>
        <v>1.9999999999999574E-2</v>
      </c>
      <c r="D1630" s="2">
        <f t="shared" si="226"/>
        <v>1.9999999999999574E-2</v>
      </c>
      <c r="E1630" s="2">
        <f t="shared" si="227"/>
        <v>0</v>
      </c>
      <c r="F1630" s="2">
        <f t="shared" si="231"/>
        <v>1.2271570381684733E-2</v>
      </c>
      <c r="G1630" s="2">
        <f t="shared" si="231"/>
        <v>1.3741410574037435E-2</v>
      </c>
      <c r="H1630" s="2">
        <f t="shared" si="229"/>
        <v>0.89303571242316504</v>
      </c>
      <c r="I1630" s="2">
        <f t="shared" si="230"/>
        <v>47.174794778701873</v>
      </c>
    </row>
    <row r="1631" spans="1:9" ht="13.5" x14ac:dyDescent="0.25">
      <c r="A1631" s="3">
        <v>44386</v>
      </c>
      <c r="B1631" s="2">
        <v>4.1494</v>
      </c>
      <c r="C1631" s="2">
        <f t="shared" si="225"/>
        <v>-2.6699999999999946E-2</v>
      </c>
      <c r="D1631" s="2">
        <f t="shared" si="226"/>
        <v>0</v>
      </c>
      <c r="E1631" s="2">
        <f t="shared" si="227"/>
        <v>2.6699999999999946E-2</v>
      </c>
      <c r="F1631" s="2">
        <f t="shared" si="231"/>
        <v>1.1395029640135824E-2</v>
      </c>
      <c r="G1631" s="2">
        <f t="shared" si="231"/>
        <v>1.4667024104463328E-2</v>
      </c>
      <c r="H1631" s="2">
        <f t="shared" si="229"/>
        <v>0.77691490509436045</v>
      </c>
      <c r="I1631" s="2">
        <f t="shared" si="230"/>
        <v>43.722684911189013</v>
      </c>
    </row>
    <row r="1632" spans="1:9" ht="13.5" x14ac:dyDescent="0.25">
      <c r="A1632" s="3">
        <v>44389</v>
      </c>
      <c r="B1632" s="2">
        <v>4.1760999999999999</v>
      </c>
      <c r="C1632" s="2">
        <f t="shared" si="225"/>
        <v>2.6699999999999946E-2</v>
      </c>
      <c r="D1632" s="2">
        <f t="shared" si="226"/>
        <v>2.6699999999999946E-2</v>
      </c>
      <c r="E1632" s="2">
        <f t="shared" si="227"/>
        <v>0</v>
      </c>
      <c r="F1632" s="2">
        <f t="shared" si="231"/>
        <v>1.2488241808697547E-2</v>
      </c>
      <c r="G1632" s="2">
        <f t="shared" si="231"/>
        <v>1.3619379525573089E-2</v>
      </c>
      <c r="H1632" s="2">
        <f t="shared" si="229"/>
        <v>0.9169464574541295</v>
      </c>
      <c r="I1632" s="2">
        <f t="shared" si="230"/>
        <v>47.833702078038925</v>
      </c>
    </row>
    <row r="1633" spans="1:9" ht="13.5" x14ac:dyDescent="0.25">
      <c r="A1633" s="3">
        <v>44390</v>
      </c>
      <c r="B1633" s="2">
        <v>4.1694000000000004</v>
      </c>
      <c r="C1633" s="2">
        <f t="shared" si="225"/>
        <v>-6.6999999999994841E-3</v>
      </c>
      <c r="D1633" s="2">
        <f t="shared" si="226"/>
        <v>0</v>
      </c>
      <c r="E1633" s="2">
        <f t="shared" si="227"/>
        <v>6.6999999999994841E-3</v>
      </c>
      <c r="F1633" s="2">
        <f t="shared" si="231"/>
        <v>1.1596224536647723E-2</v>
      </c>
      <c r="G1633" s="2">
        <f t="shared" si="231"/>
        <v>1.3125138130889261E-2</v>
      </c>
      <c r="H1633" s="2">
        <f t="shared" si="229"/>
        <v>0.8835125711444265</v>
      </c>
      <c r="I1633" s="2">
        <f t="shared" si="230"/>
        <v>46.907707688279579</v>
      </c>
    </row>
    <row r="1634" spans="1:9" ht="13.5" x14ac:dyDescent="0.25">
      <c r="A1634" s="3">
        <v>44391</v>
      </c>
      <c r="B1634" s="2">
        <v>4.1426999999999996</v>
      </c>
      <c r="C1634" s="2">
        <f t="shared" si="225"/>
        <v>-2.6700000000000834E-2</v>
      </c>
      <c r="D1634" s="2">
        <f t="shared" si="226"/>
        <v>0</v>
      </c>
      <c r="E1634" s="2">
        <f t="shared" si="227"/>
        <v>2.6700000000000834E-2</v>
      </c>
      <c r="F1634" s="2">
        <f t="shared" si="231"/>
        <v>1.0767922784030029E-2</v>
      </c>
      <c r="G1634" s="2">
        <f t="shared" si="231"/>
        <v>1.4094771121540088E-2</v>
      </c>
      <c r="H1634" s="2">
        <f t="shared" si="229"/>
        <v>0.76396577788866249</v>
      </c>
      <c r="I1634" s="2">
        <f t="shared" si="230"/>
        <v>43.309557785359843</v>
      </c>
    </row>
    <row r="1635" spans="1:9" ht="13.5" x14ac:dyDescent="0.25">
      <c r="A1635" s="3">
        <v>44392</v>
      </c>
      <c r="B1635" s="2">
        <v>4.1426999999999996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9.9987854423135986E-3</v>
      </c>
      <c r="G1635" s="2">
        <f t="shared" si="231"/>
        <v>1.3088001755715796E-2</v>
      </c>
      <c r="H1635" s="2">
        <f t="shared" si="229"/>
        <v>0.76396577788866249</v>
      </c>
      <c r="I1635" s="2">
        <f t="shared" si="230"/>
        <v>43.309557785359843</v>
      </c>
    </row>
    <row r="1636" spans="1:9" ht="13.5" x14ac:dyDescent="0.25">
      <c r="A1636" s="3">
        <v>44393</v>
      </c>
      <c r="B1636" s="2">
        <v>4.1494</v>
      </c>
      <c r="C1636" s="2">
        <f t="shared" si="225"/>
        <v>6.7000000000003723E-3</v>
      </c>
      <c r="D1636" s="2">
        <f t="shared" si="226"/>
        <v>6.7000000000003723E-3</v>
      </c>
      <c r="E1636" s="2">
        <f t="shared" si="227"/>
        <v>0</v>
      </c>
      <c r="F1636" s="2">
        <f t="shared" si="231"/>
        <v>9.7631579107197962E-3</v>
      </c>
      <c r="G1636" s="2">
        <f t="shared" si="231"/>
        <v>1.2153144487450382E-2</v>
      </c>
      <c r="H1636" s="2">
        <f t="shared" si="229"/>
        <v>0.80334418148335673</v>
      </c>
      <c r="I1636" s="2">
        <f t="shared" si="230"/>
        <v>44.547468516107607</v>
      </c>
    </row>
    <row r="1637" spans="1:9" ht="13.5" x14ac:dyDescent="0.25">
      <c r="A1637" s="3">
        <v>44396</v>
      </c>
      <c r="B1637" s="2">
        <v>4.2027999999999999</v>
      </c>
      <c r="C1637" s="2">
        <f t="shared" si="225"/>
        <v>5.3399999999999892E-2</v>
      </c>
      <c r="D1637" s="2">
        <f t="shared" si="226"/>
        <v>5.3399999999999892E-2</v>
      </c>
      <c r="E1637" s="2">
        <f t="shared" si="227"/>
        <v>0</v>
      </c>
      <c r="F1637" s="2">
        <f t="shared" si="231"/>
        <v>1.2880075202811231E-2</v>
      </c>
      <c r="G1637" s="2">
        <f t="shared" si="231"/>
        <v>1.1285062738346783E-2</v>
      </c>
      <c r="H1637" s="2">
        <f t="shared" si="229"/>
        <v>1.1413383781239048</v>
      </c>
      <c r="I1637" s="2">
        <f t="shared" si="230"/>
        <v>53.300234553488366</v>
      </c>
    </row>
    <row r="1638" spans="1:9" ht="13.5" x14ac:dyDescent="0.25">
      <c r="A1638" s="3">
        <v>44399</v>
      </c>
      <c r="B1638" s="2">
        <v>4.1494</v>
      </c>
      <c r="C1638" s="2">
        <f t="shared" si="225"/>
        <v>-5.3399999999999892E-2</v>
      </c>
      <c r="D1638" s="2">
        <f t="shared" si="226"/>
        <v>0</v>
      </c>
      <c r="E1638" s="2">
        <f t="shared" si="227"/>
        <v>5.3399999999999892E-2</v>
      </c>
      <c r="F1638" s="2">
        <f t="shared" si="231"/>
        <v>1.1960069831181858E-2</v>
      </c>
      <c r="G1638" s="2">
        <f t="shared" si="231"/>
        <v>1.4293272542750576E-2</v>
      </c>
      <c r="H1638" s="2">
        <f t="shared" si="229"/>
        <v>0.83676217573056089</v>
      </c>
      <c r="I1638" s="2">
        <f t="shared" si="230"/>
        <v>45.556370159775526</v>
      </c>
    </row>
    <row r="1639" spans="1:9" ht="13.5" x14ac:dyDescent="0.25">
      <c r="A1639" s="3">
        <v>44400</v>
      </c>
      <c r="B1639" s="2">
        <v>4.1561000000000003</v>
      </c>
      <c r="C1639" s="2">
        <f t="shared" si="225"/>
        <v>6.7000000000003723E-3</v>
      </c>
      <c r="D1639" s="2">
        <f t="shared" si="226"/>
        <v>6.7000000000003723E-3</v>
      </c>
      <c r="E1639" s="2">
        <f t="shared" si="227"/>
        <v>0</v>
      </c>
      <c r="F1639" s="2">
        <f t="shared" si="231"/>
        <v>1.1584350557526038E-2</v>
      </c>
      <c r="G1639" s="2">
        <f t="shared" si="231"/>
        <v>1.3272324503982679E-2</v>
      </c>
      <c r="H1639" s="2">
        <f t="shared" si="229"/>
        <v>0.87282002139488646</v>
      </c>
      <c r="I1639" s="2">
        <f t="shared" si="230"/>
        <v>46.604586208172073</v>
      </c>
    </row>
    <row r="1640" spans="1:9" ht="13.5" x14ac:dyDescent="0.25">
      <c r="A1640" s="3">
        <v>44403</v>
      </c>
      <c r="B1640" s="2">
        <v>4.1426999999999996</v>
      </c>
      <c r="C1640" s="2">
        <f t="shared" si="225"/>
        <v>-1.3400000000000745E-2</v>
      </c>
      <c r="D1640" s="2">
        <f t="shared" si="226"/>
        <v>0</v>
      </c>
      <c r="E1640" s="2">
        <f t="shared" si="227"/>
        <v>1.3400000000000745E-2</v>
      </c>
      <c r="F1640" s="2">
        <f t="shared" si="231"/>
        <v>1.0756896946274177E-2</v>
      </c>
      <c r="G1640" s="2">
        <f t="shared" si="231"/>
        <v>1.3281444182269684E-2</v>
      </c>
      <c r="H1640" s="2">
        <f t="shared" si="229"/>
        <v>0.809919222537132</v>
      </c>
      <c r="I1640" s="2">
        <f t="shared" si="230"/>
        <v>44.748915446170741</v>
      </c>
    </row>
    <row r="1641" spans="1:9" ht="13.5" x14ac:dyDescent="0.25">
      <c r="A1641" s="3">
        <v>44404</v>
      </c>
      <c r="B1641" s="2">
        <v>4.1426999999999996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9.9885471643974509E-3</v>
      </c>
      <c r="G1641" s="2">
        <f t="shared" si="231"/>
        <v>1.233276959782185E-2</v>
      </c>
      <c r="H1641" s="2">
        <f t="shared" si="229"/>
        <v>0.809919222537132</v>
      </c>
      <c r="I1641" s="2">
        <f t="shared" si="230"/>
        <v>44.748915446170741</v>
      </c>
    </row>
    <row r="1642" spans="1:9" ht="13.5" x14ac:dyDescent="0.25">
      <c r="A1642" s="3">
        <v>44405</v>
      </c>
      <c r="B1642" s="2">
        <v>4.1561000000000003</v>
      </c>
      <c r="C1642" s="2">
        <f t="shared" si="225"/>
        <v>1.3400000000000745E-2</v>
      </c>
      <c r="D1642" s="2">
        <f t="shared" si="226"/>
        <v>1.3400000000000745E-2</v>
      </c>
      <c r="E1642" s="2">
        <f t="shared" si="227"/>
        <v>0</v>
      </c>
      <c r="F1642" s="2">
        <f t="shared" si="231"/>
        <v>1.0232222366940543E-2</v>
      </c>
      <c r="G1642" s="2">
        <f t="shared" si="231"/>
        <v>1.1451857483691718E-2</v>
      </c>
      <c r="H1642" s="2">
        <f t="shared" si="229"/>
        <v>0.89349892639792061</v>
      </c>
      <c r="I1642" s="2">
        <f t="shared" si="230"/>
        <v>47.187717613215639</v>
      </c>
    </row>
    <row r="1643" spans="1:9" ht="13.5" x14ac:dyDescent="0.25">
      <c r="A1643" s="3">
        <v>44406</v>
      </c>
      <c r="B1643" s="2">
        <v>4.1426999999999996</v>
      </c>
      <c r="C1643" s="2">
        <f t="shared" si="225"/>
        <v>-1.3400000000000745E-2</v>
      </c>
      <c r="D1643" s="2">
        <f t="shared" si="226"/>
        <v>0</v>
      </c>
      <c r="E1643" s="2">
        <f t="shared" si="227"/>
        <v>1.3400000000000745E-2</v>
      </c>
      <c r="F1643" s="2">
        <f t="shared" si="231"/>
        <v>9.5013493407305038E-3</v>
      </c>
      <c r="G1643" s="2">
        <f t="shared" si="231"/>
        <v>1.1591010520570934E-2</v>
      </c>
      <c r="H1643" s="2">
        <f t="shared" si="229"/>
        <v>0.81971708367170903</v>
      </c>
      <c r="I1643" s="2">
        <f t="shared" si="230"/>
        <v>45.046402598899391</v>
      </c>
    </row>
    <row r="1644" spans="1:9" ht="13.5" x14ac:dyDescent="0.25">
      <c r="A1644" s="3">
        <v>44407</v>
      </c>
      <c r="B1644" s="2">
        <v>4.1561000000000003</v>
      </c>
      <c r="C1644" s="2">
        <f t="shared" si="225"/>
        <v>1.3400000000000745E-2</v>
      </c>
      <c r="D1644" s="2">
        <f t="shared" si="226"/>
        <v>1.3400000000000745E-2</v>
      </c>
      <c r="E1644" s="2">
        <f t="shared" si="227"/>
        <v>0</v>
      </c>
      <c r="F1644" s="2">
        <f t="shared" si="231"/>
        <v>9.7798243878212364E-3</v>
      </c>
      <c r="G1644" s="2">
        <f t="shared" si="231"/>
        <v>1.0763081197673011E-2</v>
      </c>
      <c r="H1644" s="2">
        <f t="shared" si="229"/>
        <v>0.90864541558374978</v>
      </c>
      <c r="I1644" s="2">
        <f t="shared" si="230"/>
        <v>47.606821474791587</v>
      </c>
    </row>
    <row r="1645" spans="1:9" ht="13.5" x14ac:dyDescent="0.25">
      <c r="A1645" s="3">
        <v>44410</v>
      </c>
      <c r="B1645" s="2">
        <v>4.2027999999999999</v>
      </c>
      <c r="C1645" s="2">
        <f t="shared" si="225"/>
        <v>4.669999999999952E-2</v>
      </c>
      <c r="D1645" s="2">
        <f t="shared" si="226"/>
        <v>4.669999999999952E-2</v>
      </c>
      <c r="E1645" s="2">
        <f t="shared" si="227"/>
        <v>0</v>
      </c>
      <c r="F1645" s="2">
        <f t="shared" ref="F1645:G1660" si="232">((F1644*13)+D1645)/14</f>
        <v>1.2416979788691112E-2</v>
      </c>
      <c r="G1645" s="2">
        <f t="shared" si="232"/>
        <v>9.9942896835535089E-3</v>
      </c>
      <c r="H1645" s="2">
        <f t="shared" si="229"/>
        <v>1.2424074328288037</v>
      </c>
      <c r="I1645" s="2">
        <f t="shared" si="230"/>
        <v>55.405071114195472</v>
      </c>
    </row>
    <row r="1646" spans="1:9" ht="13.5" x14ac:dyDescent="0.25">
      <c r="A1646" s="3">
        <v>44411</v>
      </c>
      <c r="B1646" s="2">
        <v>4.1961000000000004</v>
      </c>
      <c r="C1646" s="2">
        <f t="shared" si="225"/>
        <v>-6.6999999999994841E-3</v>
      </c>
      <c r="D1646" s="2">
        <f t="shared" si="226"/>
        <v>0</v>
      </c>
      <c r="E1646" s="2">
        <f t="shared" si="227"/>
        <v>6.6999999999994841E-3</v>
      </c>
      <c r="F1646" s="2">
        <f t="shared" si="232"/>
        <v>1.1530052660927461E-2</v>
      </c>
      <c r="G1646" s="2">
        <f t="shared" si="232"/>
        <v>9.758983277585365E-3</v>
      </c>
      <c r="H1646" s="2">
        <f t="shared" si="229"/>
        <v>1.1814809322821491</v>
      </c>
      <c r="I1646" s="2">
        <f t="shared" si="230"/>
        <v>54.159580989146974</v>
      </c>
    </row>
    <row r="1647" spans="1:9" ht="13.5" x14ac:dyDescent="0.25">
      <c r="A1647" s="3">
        <v>44412</v>
      </c>
      <c r="B1647" s="2">
        <v>4.1894999999999998</v>
      </c>
      <c r="C1647" s="2">
        <f t="shared" si="225"/>
        <v>-6.6000000000006054E-3</v>
      </c>
      <c r="D1647" s="2">
        <f t="shared" si="226"/>
        <v>0</v>
      </c>
      <c r="E1647" s="2">
        <f t="shared" si="227"/>
        <v>6.6000000000006054E-3</v>
      </c>
      <c r="F1647" s="2">
        <f t="shared" si="232"/>
        <v>1.0706477470861214E-2</v>
      </c>
      <c r="G1647" s="2">
        <f t="shared" si="232"/>
        <v>9.5333416149007404E-3</v>
      </c>
      <c r="H1647" s="2">
        <f t="shared" si="229"/>
        <v>1.1230561017688536</v>
      </c>
      <c r="I1647" s="2">
        <f t="shared" si="230"/>
        <v>52.898088789701035</v>
      </c>
    </row>
    <row r="1648" spans="1:9" ht="13.5" x14ac:dyDescent="0.25">
      <c r="A1648" s="3">
        <v>44413</v>
      </c>
      <c r="B1648" s="2">
        <v>4.1894999999999998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9.9417290800854121E-3</v>
      </c>
      <c r="G1648" s="2">
        <f t="shared" si="232"/>
        <v>8.8523886424078293E-3</v>
      </c>
      <c r="H1648" s="2">
        <f t="shared" si="229"/>
        <v>1.1230561017688538</v>
      </c>
      <c r="I1648" s="2">
        <f t="shared" si="230"/>
        <v>52.898088789701035</v>
      </c>
    </row>
    <row r="1649" spans="1:9" ht="13.5" x14ac:dyDescent="0.25">
      <c r="A1649" s="3">
        <v>44414</v>
      </c>
      <c r="B1649" s="2">
        <v>4.1894999999999998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9.2316055743650264E-3</v>
      </c>
      <c r="G1649" s="2">
        <f t="shared" si="232"/>
        <v>8.2200751679501281E-3</v>
      </c>
      <c r="H1649" s="2">
        <f t="shared" si="229"/>
        <v>1.1230561017688536</v>
      </c>
      <c r="I1649" s="2">
        <f t="shared" si="230"/>
        <v>52.898088789701035</v>
      </c>
    </row>
    <row r="1650" spans="1:9" ht="13.5" x14ac:dyDescent="0.25">
      <c r="A1650" s="3">
        <v>44417</v>
      </c>
      <c r="B1650" s="2">
        <v>4.1894999999999998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8.5722051761960953E-3</v>
      </c>
      <c r="G1650" s="2">
        <f t="shared" si="232"/>
        <v>7.6329269416679762E-3</v>
      </c>
      <c r="H1650" s="2">
        <f t="shared" si="229"/>
        <v>1.1230561017688536</v>
      </c>
      <c r="I1650" s="2">
        <f t="shared" si="230"/>
        <v>52.898088789701035</v>
      </c>
    </row>
    <row r="1651" spans="1:9" ht="13.5" x14ac:dyDescent="0.25">
      <c r="A1651" s="3">
        <v>44419</v>
      </c>
      <c r="B1651" s="2">
        <v>4.1694000000000004</v>
      </c>
      <c r="C1651" s="2">
        <f t="shared" si="225"/>
        <v>-2.0099999999999341E-2</v>
      </c>
      <c r="D1651" s="2">
        <f t="shared" si="226"/>
        <v>0</v>
      </c>
      <c r="E1651" s="2">
        <f t="shared" si="227"/>
        <v>2.0099999999999341E-2</v>
      </c>
      <c r="F1651" s="2">
        <f t="shared" si="232"/>
        <v>7.9599048064678025E-3</v>
      </c>
      <c r="G1651" s="2">
        <f t="shared" si="232"/>
        <v>8.5234321601202166E-3</v>
      </c>
      <c r="H1651" s="2">
        <f t="shared" si="229"/>
        <v>0.93388492533687673</v>
      </c>
      <c r="I1651" s="2">
        <f t="shared" si="230"/>
        <v>48.290615077533474</v>
      </c>
    </row>
    <row r="1652" spans="1:9" ht="13.5" x14ac:dyDescent="0.25">
      <c r="A1652" s="3">
        <v>44420</v>
      </c>
      <c r="B1652" s="2">
        <v>4.1694000000000004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7.3913401774343881E-3</v>
      </c>
      <c r="G1652" s="2">
        <f t="shared" si="232"/>
        <v>7.9146155772544871E-3</v>
      </c>
      <c r="H1652" s="2">
        <f t="shared" si="229"/>
        <v>0.93388492533687673</v>
      </c>
      <c r="I1652" s="2">
        <f t="shared" si="230"/>
        <v>48.290615077533474</v>
      </c>
    </row>
    <row r="1653" spans="1:9" ht="13.5" x14ac:dyDescent="0.25">
      <c r="A1653" s="3">
        <v>44424</v>
      </c>
      <c r="B1653" s="2">
        <v>4.1894999999999998</v>
      </c>
      <c r="C1653" s="2">
        <f t="shared" si="225"/>
        <v>2.0099999999999341E-2</v>
      </c>
      <c r="D1653" s="2">
        <f t="shared" si="226"/>
        <v>2.0099999999999341E-2</v>
      </c>
      <c r="E1653" s="2">
        <f t="shared" si="227"/>
        <v>0</v>
      </c>
      <c r="F1653" s="2">
        <f t="shared" si="232"/>
        <v>8.2991015933318851E-3</v>
      </c>
      <c r="G1653" s="2">
        <f t="shared" si="232"/>
        <v>7.3492858931648803E-3</v>
      </c>
      <c r="H1653" s="2">
        <f t="shared" si="229"/>
        <v>1.1292391824150385</v>
      </c>
      <c r="I1653" s="2">
        <f t="shared" si="230"/>
        <v>53.034867653253784</v>
      </c>
    </row>
    <row r="1654" spans="1:9" ht="13.5" x14ac:dyDescent="0.25">
      <c r="A1654" s="3">
        <v>44425</v>
      </c>
      <c r="B1654" s="2">
        <v>4.1894999999999998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7.7063086223796073E-3</v>
      </c>
      <c r="G1654" s="2">
        <f t="shared" si="232"/>
        <v>6.8243369007959598E-3</v>
      </c>
      <c r="H1654" s="2">
        <f t="shared" si="229"/>
        <v>1.1292391824150385</v>
      </c>
      <c r="I1654" s="2">
        <f t="shared" si="230"/>
        <v>53.034867653253784</v>
      </c>
    </row>
    <row r="1655" spans="1:9" ht="13.5" x14ac:dyDescent="0.25">
      <c r="A1655" s="3">
        <v>44426</v>
      </c>
      <c r="B1655" s="2">
        <v>4.1828000000000003</v>
      </c>
      <c r="C1655" s="2">
        <f t="shared" si="225"/>
        <v>-6.6999999999994841E-3</v>
      </c>
      <c r="D1655" s="2">
        <f t="shared" si="226"/>
        <v>0</v>
      </c>
      <c r="E1655" s="2">
        <f t="shared" si="227"/>
        <v>6.6999999999994841E-3</v>
      </c>
      <c r="F1655" s="2">
        <f t="shared" si="232"/>
        <v>7.1558580064953496E-3</v>
      </c>
      <c r="G1655" s="2">
        <f t="shared" si="232"/>
        <v>6.8154556935962115E-3</v>
      </c>
      <c r="H1655" s="2">
        <f t="shared" si="229"/>
        <v>1.0499456424049503</v>
      </c>
      <c r="I1655" s="2">
        <f t="shared" si="230"/>
        <v>51.218218702286059</v>
      </c>
    </row>
    <row r="1656" spans="1:9" ht="13.5" x14ac:dyDescent="0.25">
      <c r="A1656" s="3">
        <v>44427</v>
      </c>
      <c r="B1656" s="2">
        <v>4.1627000000000001</v>
      </c>
      <c r="C1656" s="2">
        <f t="shared" si="225"/>
        <v>-2.0100000000000229E-2</v>
      </c>
      <c r="D1656" s="2">
        <f t="shared" si="226"/>
        <v>0</v>
      </c>
      <c r="E1656" s="2">
        <f t="shared" si="227"/>
        <v>2.0100000000000229E-2</v>
      </c>
      <c r="F1656" s="2">
        <f t="shared" si="232"/>
        <v>6.6447252917456812E-3</v>
      </c>
      <c r="G1656" s="2">
        <f t="shared" si="232"/>
        <v>7.7643517154822126E-3</v>
      </c>
      <c r="H1656" s="2">
        <f t="shared" si="229"/>
        <v>0.85579911050345869</v>
      </c>
      <c r="I1656" s="2">
        <f t="shared" si="230"/>
        <v>46.114857241810476</v>
      </c>
    </row>
    <row r="1657" spans="1:9" ht="13.5" x14ac:dyDescent="0.25">
      <c r="A1657" s="3">
        <v>44428</v>
      </c>
      <c r="B1657" s="2">
        <v>4.1627000000000001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6.1701020566209894E-3</v>
      </c>
      <c r="G1657" s="2">
        <f t="shared" si="232"/>
        <v>7.2097551643763398E-3</v>
      </c>
      <c r="H1657" s="2">
        <f t="shared" si="229"/>
        <v>0.85579911050345869</v>
      </c>
      <c r="I1657" s="2">
        <f t="shared" si="230"/>
        <v>46.114857241810476</v>
      </c>
    </row>
    <row r="1658" spans="1:9" ht="13.5" x14ac:dyDescent="0.25">
      <c r="A1658" s="3">
        <v>44431</v>
      </c>
      <c r="B1658" s="2">
        <v>4.1627000000000001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5.7293804811480624E-3</v>
      </c>
      <c r="G1658" s="2">
        <f t="shared" si="232"/>
        <v>6.6947726526351723E-3</v>
      </c>
      <c r="H1658" s="2">
        <f t="shared" si="229"/>
        <v>0.85579911050345892</v>
      </c>
      <c r="I1658" s="2">
        <f t="shared" si="230"/>
        <v>46.114857241810491</v>
      </c>
    </row>
    <row r="1659" spans="1:9" ht="13.5" x14ac:dyDescent="0.25">
      <c r="A1659" s="3">
        <v>44432</v>
      </c>
      <c r="B1659" s="2">
        <v>4.1561000000000003</v>
      </c>
      <c r="C1659" s="2">
        <f t="shared" si="225"/>
        <v>-6.5999999999997172E-3</v>
      </c>
      <c r="D1659" s="2">
        <f t="shared" si="226"/>
        <v>0</v>
      </c>
      <c r="E1659" s="2">
        <f t="shared" si="227"/>
        <v>6.5999999999997172E-3</v>
      </c>
      <c r="F1659" s="2">
        <f t="shared" si="232"/>
        <v>5.320139018208915E-3</v>
      </c>
      <c r="G1659" s="2">
        <f t="shared" si="232"/>
        <v>6.6880031774469249E-3</v>
      </c>
      <c r="H1659" s="2">
        <f t="shared" si="229"/>
        <v>0.79547495374244459</v>
      </c>
      <c r="I1659" s="2">
        <f t="shared" si="230"/>
        <v>44.304430539917909</v>
      </c>
    </row>
    <row r="1660" spans="1:9" ht="13.5" x14ac:dyDescent="0.25">
      <c r="A1660" s="3">
        <v>44433</v>
      </c>
      <c r="B1660" s="2">
        <v>4.1426999999999996</v>
      </c>
      <c r="C1660" s="2">
        <f t="shared" si="225"/>
        <v>-1.3400000000000745E-2</v>
      </c>
      <c r="D1660" s="2">
        <f t="shared" si="226"/>
        <v>0</v>
      </c>
      <c r="E1660" s="2">
        <f t="shared" si="227"/>
        <v>1.3400000000000745E-2</v>
      </c>
      <c r="F1660" s="2">
        <f t="shared" si="232"/>
        <v>4.9401290883368488E-3</v>
      </c>
      <c r="G1660" s="2">
        <f t="shared" si="232"/>
        <v>7.1674315219150547E-3</v>
      </c>
      <c r="H1660" s="2">
        <f t="shared" si="229"/>
        <v>0.68924677874242235</v>
      </c>
      <c r="I1660" s="2">
        <f t="shared" si="230"/>
        <v>40.80201823771062</v>
      </c>
    </row>
    <row r="1661" spans="1:9" ht="13.5" x14ac:dyDescent="0.25">
      <c r="A1661" s="3">
        <v>44434</v>
      </c>
      <c r="B1661" s="2">
        <v>4.1426999999999996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4.5872627248842168E-3</v>
      </c>
      <c r="G1661" s="2">
        <f t="shared" si="233"/>
        <v>6.6554721274925512E-3</v>
      </c>
      <c r="H1661" s="2">
        <f t="shared" si="229"/>
        <v>0.68924677874242224</v>
      </c>
      <c r="I1661" s="2">
        <f t="shared" si="230"/>
        <v>40.80201823771062</v>
      </c>
    </row>
    <row r="1662" spans="1:9" ht="13.5" x14ac:dyDescent="0.25">
      <c r="A1662" s="3">
        <v>44435</v>
      </c>
      <c r="B1662" s="2">
        <v>4.1426999999999996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4.2596011016782015E-3</v>
      </c>
      <c r="G1662" s="2">
        <f t="shared" si="233"/>
        <v>6.1800812612430841E-3</v>
      </c>
      <c r="H1662" s="2">
        <f t="shared" si="229"/>
        <v>0.68924677874242224</v>
      </c>
      <c r="I1662" s="2">
        <f t="shared" si="230"/>
        <v>40.80201823771062</v>
      </c>
    </row>
    <row r="1663" spans="1:9" ht="13.5" x14ac:dyDescent="0.25">
      <c r="A1663" s="3">
        <v>44438</v>
      </c>
      <c r="B1663" s="2">
        <v>4.1894999999999998</v>
      </c>
      <c r="C1663" s="2">
        <f t="shared" si="225"/>
        <v>4.6800000000000175E-2</v>
      </c>
      <c r="D1663" s="2">
        <f t="shared" si="226"/>
        <v>4.6800000000000175E-2</v>
      </c>
      <c r="E1663" s="2">
        <f t="shared" si="227"/>
        <v>0</v>
      </c>
      <c r="F1663" s="2">
        <f t="shared" si="233"/>
        <v>7.2982010229869143E-3</v>
      </c>
      <c r="G1663" s="2">
        <f t="shared" si="233"/>
        <v>5.7386468854400069E-3</v>
      </c>
      <c r="H1663" s="2">
        <f t="shared" si="229"/>
        <v>1.2717633910362702</v>
      </c>
      <c r="I1663" s="2">
        <f t="shared" si="230"/>
        <v>55.981331332932179</v>
      </c>
    </row>
    <row r="1664" spans="1:9" ht="13.5" x14ac:dyDescent="0.25">
      <c r="A1664" s="3">
        <v>44439</v>
      </c>
      <c r="B1664" s="2">
        <v>4.1093000000000002</v>
      </c>
      <c r="C1664" s="2">
        <f t="shared" si="225"/>
        <v>-8.0199999999999605E-2</v>
      </c>
      <c r="D1664" s="2">
        <f t="shared" si="226"/>
        <v>0</v>
      </c>
      <c r="E1664" s="2">
        <f t="shared" si="227"/>
        <v>8.0199999999999605E-2</v>
      </c>
      <c r="F1664" s="2">
        <f t="shared" si="233"/>
        <v>6.7769009499164205E-3</v>
      </c>
      <c r="G1664" s="2">
        <f t="shared" si="233"/>
        <v>1.1057314965051407E-2</v>
      </c>
      <c r="H1664" s="2">
        <f t="shared" si="229"/>
        <v>0.61288847892422438</v>
      </c>
      <c r="I1664" s="2">
        <f t="shared" si="230"/>
        <v>37.999433124664208</v>
      </c>
    </row>
    <row r="1665" spans="1:9" ht="13.5" x14ac:dyDescent="0.25">
      <c r="A1665" s="3">
        <v>44440</v>
      </c>
      <c r="B1665" s="2">
        <v>4.1760999999999999</v>
      </c>
      <c r="C1665" s="2">
        <f t="shared" si="225"/>
        <v>6.6799999999999748E-2</v>
      </c>
      <c r="D1665" s="2">
        <f t="shared" si="226"/>
        <v>6.6799999999999748E-2</v>
      </c>
      <c r="E1665" s="2">
        <f t="shared" si="227"/>
        <v>0</v>
      </c>
      <c r="F1665" s="2">
        <f t="shared" si="233"/>
        <v>1.1064265167779514E-2</v>
      </c>
      <c r="G1665" s="2">
        <f t="shared" si="233"/>
        <v>1.0267506753262021E-2</v>
      </c>
      <c r="H1665" s="2">
        <f t="shared" si="229"/>
        <v>1.0775999893318171</v>
      </c>
      <c r="I1665" s="2">
        <f t="shared" si="230"/>
        <v>51.867539221464241</v>
      </c>
    </row>
    <row r="1666" spans="1:9" ht="13.5" x14ac:dyDescent="0.25">
      <c r="A1666" s="3">
        <v>44441</v>
      </c>
      <c r="B1666" s="2">
        <v>4.1426999999999996</v>
      </c>
      <c r="C1666" s="2">
        <f t="shared" si="225"/>
        <v>-3.3400000000000318E-2</v>
      </c>
      <c r="D1666" s="2">
        <f t="shared" si="226"/>
        <v>0</v>
      </c>
      <c r="E1666" s="2">
        <f t="shared" si="227"/>
        <v>3.3400000000000318E-2</v>
      </c>
      <c r="F1666" s="2">
        <f t="shared" si="233"/>
        <v>1.0273960512938121E-2</v>
      </c>
      <c r="G1666" s="2">
        <f t="shared" si="233"/>
        <v>1.1919827699457614E-2</v>
      </c>
      <c r="H1666" s="2">
        <f t="shared" si="229"/>
        <v>0.86192189786481688</v>
      </c>
      <c r="I1666" s="2">
        <f t="shared" si="230"/>
        <v>46.292054401059303</v>
      </c>
    </row>
    <row r="1667" spans="1:9" ht="13.5" x14ac:dyDescent="0.25">
      <c r="A1667" s="3">
        <v>44442</v>
      </c>
      <c r="B1667" s="2">
        <v>4.1494</v>
      </c>
      <c r="C1667" s="2">
        <f t="shared" ref="C1667:C1730" si="234">B1667-B1666</f>
        <v>6.7000000000003723E-3</v>
      </c>
      <c r="D1667" s="2">
        <f t="shared" ref="D1667:D1730" si="235">IF(C1667&gt;0,C1667,0)</f>
        <v>6.7000000000003723E-3</v>
      </c>
      <c r="E1667" s="2">
        <f t="shared" ref="E1667:E1730" si="236">IF(C1667&lt;0,-C1667,0)</f>
        <v>0</v>
      </c>
      <c r="F1667" s="2">
        <f t="shared" si="233"/>
        <v>1.0018677619156853E-2</v>
      </c>
      <c r="G1667" s="2">
        <f t="shared" si="233"/>
        <v>1.1068411435210642E-2</v>
      </c>
      <c r="H1667" s="2">
        <f t="shared" si="229"/>
        <v>0.9051594872309866</v>
      </c>
      <c r="I1667" s="2">
        <f t="shared" si="230"/>
        <v>47.510956079932775</v>
      </c>
    </row>
    <row r="1668" spans="1:9" ht="13.5" x14ac:dyDescent="0.25">
      <c r="A1668" s="3">
        <v>44445</v>
      </c>
      <c r="B1668" s="2">
        <v>4.1426999999999996</v>
      </c>
      <c r="C1668" s="2">
        <f t="shared" si="234"/>
        <v>-6.7000000000003723E-3</v>
      </c>
      <c r="D1668" s="2">
        <f t="shared" si="235"/>
        <v>0</v>
      </c>
      <c r="E1668" s="2">
        <f t="shared" si="236"/>
        <v>6.7000000000003723E-3</v>
      </c>
      <c r="F1668" s="2">
        <f t="shared" si="233"/>
        <v>9.3030577892170788E-3</v>
      </c>
      <c r="G1668" s="2">
        <f t="shared" si="233"/>
        <v>1.0756382046981336E-2</v>
      </c>
      <c r="H1668" s="2">
        <f t="shared" si="229"/>
        <v>0.86488725935760935</v>
      </c>
      <c r="I1668" s="2">
        <f t="shared" si="230"/>
        <v>46.377455528090948</v>
      </c>
    </row>
    <row r="1669" spans="1:9" ht="13.5" x14ac:dyDescent="0.25">
      <c r="A1669" s="3">
        <v>44446</v>
      </c>
      <c r="B1669" s="2">
        <v>4.1426999999999996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8.6385536614158581E-3</v>
      </c>
      <c r="G1669" s="2">
        <f t="shared" si="233"/>
        <v>9.9880690436255255E-3</v>
      </c>
      <c r="H1669" s="2">
        <f t="shared" si="229"/>
        <v>0.86488725935760924</v>
      </c>
      <c r="I1669" s="2">
        <f t="shared" si="230"/>
        <v>46.377455528090941</v>
      </c>
    </row>
    <row r="1670" spans="1:9" ht="13.5" x14ac:dyDescent="0.25">
      <c r="A1670" s="3">
        <v>44447</v>
      </c>
      <c r="B1670" s="2">
        <v>4.1426999999999996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8.0215141141718686E-3</v>
      </c>
      <c r="G1670" s="2">
        <f t="shared" si="233"/>
        <v>9.2746355405094166E-3</v>
      </c>
      <c r="H1670" s="2">
        <f t="shared" si="229"/>
        <v>0.86488725935760924</v>
      </c>
      <c r="I1670" s="2">
        <f t="shared" si="230"/>
        <v>46.377455528090941</v>
      </c>
    </row>
    <row r="1671" spans="1:9" ht="13.5" x14ac:dyDescent="0.25">
      <c r="A1671" s="3">
        <v>44448</v>
      </c>
      <c r="B1671" s="2">
        <v>4.1360000000000001</v>
      </c>
      <c r="C1671" s="2">
        <f t="shared" si="234"/>
        <v>-6.6999999999994841E-3</v>
      </c>
      <c r="D1671" s="2">
        <f t="shared" si="235"/>
        <v>0</v>
      </c>
      <c r="E1671" s="2">
        <f t="shared" si="236"/>
        <v>6.6999999999994841E-3</v>
      </c>
      <c r="F1671" s="2">
        <f t="shared" si="233"/>
        <v>7.4485488203024494E-3</v>
      </c>
      <c r="G1671" s="2">
        <f t="shared" si="233"/>
        <v>9.0907330019015641E-3</v>
      </c>
      <c r="H1671" s="2">
        <f t="shared" si="229"/>
        <v>0.819356240992271</v>
      </c>
      <c r="I1671" s="2">
        <f t="shared" si="230"/>
        <v>45.03550335724227</v>
      </c>
    </row>
    <row r="1672" spans="1:9" ht="13.5" x14ac:dyDescent="0.25">
      <c r="A1672" s="3">
        <v>44449</v>
      </c>
      <c r="B1672" s="2">
        <v>4.1360000000000001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6.9165096188522745E-3</v>
      </c>
      <c r="G1672" s="2">
        <f t="shared" si="233"/>
        <v>8.4413949303371663E-3</v>
      </c>
      <c r="H1672" s="2">
        <f t="shared" si="229"/>
        <v>0.81935624099227111</v>
      </c>
      <c r="I1672" s="2">
        <f t="shared" si="230"/>
        <v>45.03550335724227</v>
      </c>
    </row>
    <row r="1673" spans="1:9" ht="13.5" x14ac:dyDescent="0.25">
      <c r="A1673" s="3">
        <v>44452</v>
      </c>
      <c r="B1673" s="2">
        <v>4.1360000000000001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6.4224732175056833E-3</v>
      </c>
      <c r="G1673" s="2">
        <f t="shared" si="233"/>
        <v>7.8384381495987965E-3</v>
      </c>
      <c r="H1673" s="2">
        <f t="shared" si="229"/>
        <v>0.81935624099227111</v>
      </c>
      <c r="I1673" s="2">
        <f t="shared" si="230"/>
        <v>45.03550335724227</v>
      </c>
    </row>
    <row r="1674" spans="1:9" ht="13.5" x14ac:dyDescent="0.25">
      <c r="A1674" s="3">
        <v>44453</v>
      </c>
      <c r="B1674" s="2">
        <v>4.1360000000000001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5.9637251305409917E-3</v>
      </c>
      <c r="G1674" s="2">
        <f t="shared" si="233"/>
        <v>7.2785497103417399E-3</v>
      </c>
      <c r="H1674" s="2">
        <f t="shared" si="229"/>
        <v>0.81935624099227111</v>
      </c>
      <c r="I1674" s="2">
        <f t="shared" si="230"/>
        <v>45.03550335724227</v>
      </c>
    </row>
    <row r="1675" spans="1:9" ht="13.5" x14ac:dyDescent="0.25">
      <c r="A1675" s="3">
        <v>44454</v>
      </c>
      <c r="B1675" s="2">
        <v>4.1292999999999997</v>
      </c>
      <c r="C1675" s="2">
        <f t="shared" si="234"/>
        <v>-6.7000000000003723E-3</v>
      </c>
      <c r="D1675" s="2">
        <f t="shared" si="235"/>
        <v>0</v>
      </c>
      <c r="E1675" s="2">
        <f t="shared" si="236"/>
        <v>6.7000000000003723E-3</v>
      </c>
      <c r="F1675" s="2">
        <f t="shared" si="233"/>
        <v>5.537744764073778E-3</v>
      </c>
      <c r="G1675" s="2">
        <f t="shared" si="233"/>
        <v>7.2372247310316428E-3</v>
      </c>
      <c r="H1675" s="2">
        <f t="shared" si="229"/>
        <v>0.76517518384210659</v>
      </c>
      <c r="I1675" s="2">
        <f t="shared" si="230"/>
        <v>43.348399119038987</v>
      </c>
    </row>
    <row r="1676" spans="1:9" ht="13.5" x14ac:dyDescent="0.25">
      <c r="A1676" s="3">
        <v>44455</v>
      </c>
      <c r="B1676" s="2">
        <v>4.1292999999999997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5.1421915666399363E-3</v>
      </c>
      <c r="G1676" s="2">
        <f t="shared" si="233"/>
        <v>6.7202801073865254E-3</v>
      </c>
      <c r="H1676" s="2">
        <f t="shared" si="229"/>
        <v>0.76517518384210659</v>
      </c>
      <c r="I1676" s="2">
        <f t="shared" si="230"/>
        <v>43.348399119038987</v>
      </c>
    </row>
    <row r="1677" spans="1:9" ht="13.5" x14ac:dyDescent="0.25">
      <c r="A1677" s="3">
        <v>44456</v>
      </c>
      <c r="B1677" s="2">
        <v>4.1360000000000001</v>
      </c>
      <c r="C1677" s="2">
        <f t="shared" si="234"/>
        <v>6.7000000000003723E-3</v>
      </c>
      <c r="D1677" s="2">
        <f t="shared" si="235"/>
        <v>6.7000000000003723E-3</v>
      </c>
      <c r="E1677" s="2">
        <f t="shared" si="236"/>
        <v>0</v>
      </c>
      <c r="F1677" s="2">
        <f t="shared" ref="F1677:G1692" si="237">((F1676*13)+D1677)/14</f>
        <v>5.2534635975942526E-3</v>
      </c>
      <c r="G1677" s="2">
        <f t="shared" si="237"/>
        <v>6.2402600997160593E-3</v>
      </c>
      <c r="H1677" s="2">
        <f t="shared" si="229"/>
        <v>0.84186612635478009</v>
      </c>
      <c r="I1677" s="2">
        <f t="shared" si="230"/>
        <v>45.707237584140238</v>
      </c>
    </row>
    <row r="1678" spans="1:9" ht="13.5" x14ac:dyDescent="0.25">
      <c r="A1678" s="3">
        <v>44459</v>
      </c>
      <c r="B1678" s="2">
        <v>4.1292999999999997</v>
      </c>
      <c r="C1678" s="2">
        <f t="shared" si="234"/>
        <v>-6.7000000000003723E-3</v>
      </c>
      <c r="D1678" s="2">
        <f t="shared" si="235"/>
        <v>0</v>
      </c>
      <c r="E1678" s="2">
        <f t="shared" si="236"/>
        <v>6.7000000000003723E-3</v>
      </c>
      <c r="F1678" s="2">
        <f t="shared" si="237"/>
        <v>4.878216197766092E-3</v>
      </c>
      <c r="G1678" s="2">
        <f t="shared" si="237"/>
        <v>6.2730986640220825E-3</v>
      </c>
      <c r="H1678" s="2">
        <f t="shared" si="229"/>
        <v>0.77764059821727038</v>
      </c>
      <c r="I1678" s="2">
        <f t="shared" si="230"/>
        <v>43.745659218018375</v>
      </c>
    </row>
    <row r="1679" spans="1:9" ht="13.5" x14ac:dyDescent="0.25">
      <c r="A1679" s="3">
        <v>44460</v>
      </c>
      <c r="B1679" s="2">
        <v>4.0758999999999999</v>
      </c>
      <c r="C1679" s="2">
        <f t="shared" si="234"/>
        <v>-5.3399999999999892E-2</v>
      </c>
      <c r="D1679" s="2">
        <f t="shared" si="235"/>
        <v>0</v>
      </c>
      <c r="E1679" s="2">
        <f t="shared" si="236"/>
        <v>5.3399999999999892E-2</v>
      </c>
      <c r="F1679" s="2">
        <f t="shared" si="237"/>
        <v>4.5297721836399431E-3</v>
      </c>
      <c r="G1679" s="2">
        <f t="shared" si="237"/>
        <v>9.6393059023062132E-3</v>
      </c>
      <c r="H1679" s="2">
        <f t="shared" si="229"/>
        <v>0.46992721566769563</v>
      </c>
      <c r="I1679" s="2">
        <f t="shared" si="230"/>
        <v>31.96942070728565</v>
      </c>
    </row>
    <row r="1680" spans="1:9" ht="13.5" x14ac:dyDescent="0.25">
      <c r="A1680" s="3">
        <v>44461</v>
      </c>
      <c r="B1680" s="2">
        <v>3.9889999999999999</v>
      </c>
      <c r="C1680" s="2">
        <f t="shared" si="234"/>
        <v>-8.6899999999999977E-2</v>
      </c>
      <c r="D1680" s="2">
        <f t="shared" si="235"/>
        <v>0</v>
      </c>
      <c r="E1680" s="2">
        <f t="shared" si="236"/>
        <v>8.6899999999999977E-2</v>
      </c>
      <c r="F1680" s="2">
        <f t="shared" si="237"/>
        <v>4.2062170276656614E-3</v>
      </c>
      <c r="G1680" s="2">
        <f t="shared" si="237"/>
        <v>1.5157926909284339E-2</v>
      </c>
      <c r="H1680" s="2">
        <f t="shared" si="229"/>
        <v>0.2774928954888497</v>
      </c>
      <c r="I1680" s="2">
        <f t="shared" si="230"/>
        <v>21.721678176743481</v>
      </c>
    </row>
    <row r="1681" spans="1:9" ht="13.5" x14ac:dyDescent="0.25">
      <c r="A1681" s="3">
        <v>44462</v>
      </c>
      <c r="B1681" s="2">
        <v>4.0891999999999999</v>
      </c>
      <c r="C1681" s="2">
        <f t="shared" si="234"/>
        <v>0.10020000000000007</v>
      </c>
      <c r="D1681" s="2">
        <f t="shared" si="235"/>
        <v>0.10020000000000007</v>
      </c>
      <c r="E1681" s="2">
        <f t="shared" si="236"/>
        <v>0</v>
      </c>
      <c r="F1681" s="2">
        <f t="shared" si="237"/>
        <v>1.1062915811403834E-2</v>
      </c>
      <c r="G1681" s="2">
        <f t="shared" si="237"/>
        <v>1.4075217844335458E-2</v>
      </c>
      <c r="H1681" s="2">
        <f t="shared" ref="H1681:H1744" si="238">F1681/G1681</f>
        <v>0.78598540596343813</v>
      </c>
      <c r="I1681" s="2">
        <f t="shared" ref="I1681:I1744" si="239">IF(G1681=0,100,100-(100/(1+H1681)))</f>
        <v>44.008501040323083</v>
      </c>
    </row>
    <row r="1682" spans="1:9" ht="13.5" x14ac:dyDescent="0.25">
      <c r="A1682" s="3">
        <v>44463</v>
      </c>
      <c r="B1682" s="2">
        <v>4.0758999999999999</v>
      </c>
      <c r="C1682" s="2">
        <f t="shared" si="234"/>
        <v>-1.330000000000009E-2</v>
      </c>
      <c r="D1682" s="2">
        <f t="shared" si="235"/>
        <v>0</v>
      </c>
      <c r="E1682" s="2">
        <f t="shared" si="236"/>
        <v>1.330000000000009E-2</v>
      </c>
      <c r="F1682" s="2">
        <f t="shared" si="237"/>
        <v>1.0272707539160705E-2</v>
      </c>
      <c r="G1682" s="2">
        <f t="shared" si="237"/>
        <v>1.4019845141168647E-2</v>
      </c>
      <c r="H1682" s="2">
        <f t="shared" si="238"/>
        <v>0.73272617748075963</v>
      </c>
      <c r="I1682" s="2">
        <f t="shared" si="239"/>
        <v>42.287476636734539</v>
      </c>
    </row>
    <row r="1683" spans="1:9" ht="13.5" x14ac:dyDescent="0.25">
      <c r="A1683" s="3">
        <v>44466</v>
      </c>
      <c r="B1683" s="2">
        <v>4.0758999999999999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9.5389427149349393E-3</v>
      </c>
      <c r="G1683" s="2">
        <f t="shared" si="237"/>
        <v>1.3018427631085173E-2</v>
      </c>
      <c r="H1683" s="2">
        <f t="shared" si="238"/>
        <v>0.73272617748075963</v>
      </c>
      <c r="I1683" s="2">
        <f t="shared" si="239"/>
        <v>42.287476636734539</v>
      </c>
    </row>
    <row r="1684" spans="1:9" ht="13.5" x14ac:dyDescent="0.25">
      <c r="A1684" s="3">
        <v>44467</v>
      </c>
      <c r="B1684" s="2">
        <v>4.0091000000000001</v>
      </c>
      <c r="C1684" s="2">
        <f t="shared" si="234"/>
        <v>-6.6799999999999748E-2</v>
      </c>
      <c r="D1684" s="2">
        <f t="shared" si="235"/>
        <v>0</v>
      </c>
      <c r="E1684" s="2">
        <f t="shared" si="236"/>
        <v>6.6799999999999748E-2</v>
      </c>
      <c r="F1684" s="2">
        <f t="shared" si="237"/>
        <v>8.8575896638681574E-3</v>
      </c>
      <c r="G1684" s="2">
        <f t="shared" si="237"/>
        <v>1.685996851457907E-2</v>
      </c>
      <c r="H1684" s="2">
        <f t="shared" si="238"/>
        <v>0.52536217112201988</v>
      </c>
      <c r="I1684" s="2">
        <f t="shared" si="239"/>
        <v>34.441798876890729</v>
      </c>
    </row>
    <row r="1685" spans="1:9" ht="13.5" x14ac:dyDescent="0.25">
      <c r="A1685" s="3">
        <v>44468</v>
      </c>
      <c r="B1685" s="2">
        <v>3.9356</v>
      </c>
      <c r="C1685" s="2">
        <f t="shared" si="234"/>
        <v>-7.3500000000000121E-2</v>
      </c>
      <c r="D1685" s="2">
        <f t="shared" si="235"/>
        <v>0</v>
      </c>
      <c r="E1685" s="2">
        <f t="shared" si="236"/>
        <v>7.3500000000000121E-2</v>
      </c>
      <c r="F1685" s="2">
        <f t="shared" si="237"/>
        <v>8.2249046878775742E-3</v>
      </c>
      <c r="G1685" s="2">
        <f t="shared" si="237"/>
        <v>2.0905685049252002E-2</v>
      </c>
      <c r="H1685" s="2">
        <f t="shared" si="238"/>
        <v>0.39342909206277643</v>
      </c>
      <c r="I1685" s="2">
        <f t="shared" si="239"/>
        <v>28.234597246736087</v>
      </c>
    </row>
    <row r="1686" spans="1:9" ht="13.5" x14ac:dyDescent="0.25">
      <c r="A1686" s="3">
        <v>44469</v>
      </c>
      <c r="B1686" s="2">
        <v>3.9622999999999999</v>
      </c>
      <c r="C1686" s="2">
        <f t="shared" si="234"/>
        <v>2.6699999999999946E-2</v>
      </c>
      <c r="D1686" s="2">
        <f t="shared" si="235"/>
        <v>2.6699999999999946E-2</v>
      </c>
      <c r="E1686" s="2">
        <f t="shared" si="236"/>
        <v>0</v>
      </c>
      <c r="F1686" s="2">
        <f t="shared" si="237"/>
        <v>9.5445543530291721E-3</v>
      </c>
      <c r="G1686" s="2">
        <f t="shared" si="237"/>
        <v>1.9412421831448288E-2</v>
      </c>
      <c r="H1686" s="2">
        <f t="shared" si="238"/>
        <v>0.49167251958057667</v>
      </c>
      <c r="I1686" s="2">
        <f t="shared" si="239"/>
        <v>32.96115689781719</v>
      </c>
    </row>
    <row r="1687" spans="1:9" ht="13.5" x14ac:dyDescent="0.25">
      <c r="A1687" s="3">
        <v>44470</v>
      </c>
      <c r="B1687" s="2">
        <v>3.9956999999999998</v>
      </c>
      <c r="C1687" s="2">
        <f t="shared" si="234"/>
        <v>3.3399999999999874E-2</v>
      </c>
      <c r="D1687" s="2">
        <f t="shared" si="235"/>
        <v>3.3399999999999874E-2</v>
      </c>
      <c r="E1687" s="2">
        <f t="shared" si="236"/>
        <v>0</v>
      </c>
      <c r="F1687" s="2">
        <f t="shared" si="237"/>
        <v>1.1248514756384222E-2</v>
      </c>
      <c r="G1687" s="2">
        <f t="shared" si="237"/>
        <v>1.8025820272059123E-2</v>
      </c>
      <c r="H1687" s="2">
        <f t="shared" si="238"/>
        <v>0.62402235163855224</v>
      </c>
      <c r="I1687" s="2">
        <f t="shared" si="239"/>
        <v>38.424492803867309</v>
      </c>
    </row>
    <row r="1688" spans="1:9" ht="13.5" x14ac:dyDescent="0.25">
      <c r="A1688" s="3">
        <v>44473</v>
      </c>
      <c r="B1688" s="2">
        <v>3.9756</v>
      </c>
      <c r="C1688" s="2">
        <f t="shared" si="234"/>
        <v>-2.0099999999999785E-2</v>
      </c>
      <c r="D1688" s="2">
        <f t="shared" si="235"/>
        <v>0</v>
      </c>
      <c r="E1688" s="2">
        <f t="shared" si="236"/>
        <v>2.0099999999999785E-2</v>
      </c>
      <c r="F1688" s="2">
        <f t="shared" si="237"/>
        <v>1.0445049416642493E-2</v>
      </c>
      <c r="G1688" s="2">
        <f t="shared" si="237"/>
        <v>1.8173975966912028E-2</v>
      </c>
      <c r="H1688" s="2">
        <f t="shared" si="238"/>
        <v>0.57472560961118235</v>
      </c>
      <c r="I1688" s="2">
        <f t="shared" si="239"/>
        <v>36.496873239591793</v>
      </c>
    </row>
    <row r="1689" spans="1:9" ht="13.5" x14ac:dyDescent="0.25">
      <c r="A1689" s="3">
        <v>44474</v>
      </c>
      <c r="B1689" s="2">
        <v>3.9756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9.6989744583108866E-3</v>
      </c>
      <c r="G1689" s="2">
        <f t="shared" si="237"/>
        <v>1.6875834826418312E-2</v>
      </c>
      <c r="H1689" s="2">
        <f t="shared" si="238"/>
        <v>0.57472560961118235</v>
      </c>
      <c r="I1689" s="2">
        <f t="shared" si="239"/>
        <v>36.496873239591793</v>
      </c>
    </row>
    <row r="1690" spans="1:9" ht="13.5" x14ac:dyDescent="0.25">
      <c r="A1690" s="3">
        <v>44475</v>
      </c>
      <c r="B1690" s="2">
        <v>3.9756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9.0061905684315369E-3</v>
      </c>
      <c r="G1690" s="2">
        <f t="shared" si="237"/>
        <v>1.5670418053102719E-2</v>
      </c>
      <c r="H1690" s="2">
        <f t="shared" si="238"/>
        <v>0.57472560961118235</v>
      </c>
      <c r="I1690" s="2">
        <f t="shared" si="239"/>
        <v>36.496873239591793</v>
      </c>
    </row>
    <row r="1691" spans="1:9" ht="13.5" x14ac:dyDescent="0.25">
      <c r="A1691" s="3">
        <v>44476</v>
      </c>
      <c r="B1691" s="2">
        <v>3.9356</v>
      </c>
      <c r="C1691" s="2">
        <f t="shared" si="234"/>
        <v>-4.0000000000000036E-2</v>
      </c>
      <c r="D1691" s="2">
        <f t="shared" si="235"/>
        <v>0</v>
      </c>
      <c r="E1691" s="2">
        <f t="shared" si="236"/>
        <v>4.0000000000000036E-2</v>
      </c>
      <c r="F1691" s="2">
        <f t="shared" si="237"/>
        <v>8.362891242114999E-3</v>
      </c>
      <c r="G1691" s="2">
        <f t="shared" si="237"/>
        <v>1.7408245335023956E-2</v>
      </c>
      <c r="H1691" s="2">
        <f t="shared" si="238"/>
        <v>0.48039828720069511</v>
      </c>
      <c r="I1691" s="2">
        <f t="shared" si="239"/>
        <v>32.450610849400988</v>
      </c>
    </row>
    <row r="1692" spans="1:9" ht="13.5" x14ac:dyDescent="0.25">
      <c r="A1692" s="3">
        <v>44477</v>
      </c>
      <c r="B1692" s="2">
        <v>3.8955000000000002</v>
      </c>
      <c r="C1692" s="2">
        <f t="shared" si="234"/>
        <v>-4.0099999999999802E-2</v>
      </c>
      <c r="D1692" s="2">
        <f t="shared" si="235"/>
        <v>0</v>
      </c>
      <c r="E1692" s="2">
        <f t="shared" si="236"/>
        <v>4.0099999999999802E-2</v>
      </c>
      <c r="F1692" s="2">
        <f t="shared" si="237"/>
        <v>7.7655418676782139E-3</v>
      </c>
      <c r="G1692" s="2">
        <f t="shared" si="237"/>
        <v>1.9029084953950802E-2</v>
      </c>
      <c r="H1692" s="2">
        <f t="shared" si="238"/>
        <v>0.40808803400007621</v>
      </c>
      <c r="I1692" s="2">
        <f t="shared" si="239"/>
        <v>28.981713085138978</v>
      </c>
    </row>
    <row r="1693" spans="1:9" ht="13.5" x14ac:dyDescent="0.25">
      <c r="A1693" s="3">
        <v>44480</v>
      </c>
      <c r="B1693" s="2">
        <v>3.8955000000000002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7.2108603057011991E-3</v>
      </c>
      <c r="G1693" s="2">
        <f t="shared" si="240"/>
        <v>1.7669864600097174E-2</v>
      </c>
      <c r="H1693" s="2">
        <f t="shared" si="238"/>
        <v>0.40808803400007626</v>
      </c>
      <c r="I1693" s="2">
        <f t="shared" si="239"/>
        <v>28.981713085138978</v>
      </c>
    </row>
    <row r="1694" spans="1:9" ht="13.5" x14ac:dyDescent="0.25">
      <c r="A1694" s="3">
        <v>44481</v>
      </c>
      <c r="B1694" s="2">
        <v>3.8754</v>
      </c>
      <c r="C1694" s="2">
        <f t="shared" si="234"/>
        <v>-2.0100000000000229E-2</v>
      </c>
      <c r="D1694" s="2">
        <f t="shared" si="235"/>
        <v>0</v>
      </c>
      <c r="E1694" s="2">
        <f t="shared" si="236"/>
        <v>2.0100000000000229E-2</v>
      </c>
      <c r="F1694" s="2">
        <f t="shared" si="240"/>
        <v>6.6957988552939704E-3</v>
      </c>
      <c r="G1694" s="2">
        <f t="shared" si="240"/>
        <v>1.7843445700090249E-2</v>
      </c>
      <c r="H1694" s="2">
        <f t="shared" si="238"/>
        <v>0.37525256992600392</v>
      </c>
      <c r="I1694" s="2">
        <f t="shared" si="239"/>
        <v>27.286083889753755</v>
      </c>
    </row>
    <row r="1695" spans="1:9" ht="13.5" x14ac:dyDescent="0.25">
      <c r="A1695" s="3">
        <v>44482</v>
      </c>
      <c r="B1695" s="2">
        <v>3.8820999999999999</v>
      </c>
      <c r="C1695" s="2">
        <f t="shared" si="234"/>
        <v>6.6999999999999282E-3</v>
      </c>
      <c r="D1695" s="2">
        <f t="shared" si="235"/>
        <v>6.6999999999999282E-3</v>
      </c>
      <c r="E1695" s="2">
        <f t="shared" si="236"/>
        <v>0</v>
      </c>
      <c r="F1695" s="2">
        <f t="shared" si="240"/>
        <v>6.6960989370586825E-3</v>
      </c>
      <c r="G1695" s="2">
        <f t="shared" si="240"/>
        <v>1.6568913864369518E-2</v>
      </c>
      <c r="H1695" s="2">
        <f t="shared" si="238"/>
        <v>0.40413626335871372</v>
      </c>
      <c r="I1695" s="2">
        <f t="shared" si="239"/>
        <v>28.781840758959831</v>
      </c>
    </row>
    <row r="1696" spans="1:9" ht="13.5" x14ac:dyDescent="0.25">
      <c r="A1696" s="3">
        <v>44483</v>
      </c>
      <c r="B1696" s="2">
        <v>3.8820999999999999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6.2178061558402055E-3</v>
      </c>
      <c r="G1696" s="2">
        <f t="shared" si="240"/>
        <v>1.5385420016914552E-2</v>
      </c>
      <c r="H1696" s="2">
        <f t="shared" si="238"/>
        <v>0.40413626335871378</v>
      </c>
      <c r="I1696" s="2">
        <f t="shared" si="239"/>
        <v>28.781840758959831</v>
      </c>
    </row>
    <row r="1697" spans="1:9" ht="13.5" x14ac:dyDescent="0.25">
      <c r="A1697" s="3">
        <v>44488</v>
      </c>
      <c r="B1697" s="2">
        <v>3.8553999999999999</v>
      </c>
      <c r="C1697" s="2">
        <f t="shared" si="234"/>
        <v>-2.6699999999999946E-2</v>
      </c>
      <c r="D1697" s="2">
        <f t="shared" si="235"/>
        <v>0</v>
      </c>
      <c r="E1697" s="2">
        <f t="shared" si="236"/>
        <v>2.6699999999999946E-2</v>
      </c>
      <c r="F1697" s="2">
        <f t="shared" si="240"/>
        <v>5.7736771447087628E-3</v>
      </c>
      <c r="G1697" s="2">
        <f t="shared" si="240"/>
        <v>1.6193604301420649E-2</v>
      </c>
      <c r="H1697" s="2">
        <f t="shared" si="238"/>
        <v>0.3565405846184746</v>
      </c>
      <c r="I1697" s="2">
        <f t="shared" si="239"/>
        <v>26.283075394957777</v>
      </c>
    </row>
    <row r="1698" spans="1:9" ht="13.5" x14ac:dyDescent="0.25">
      <c r="A1698" s="3">
        <v>44489</v>
      </c>
      <c r="B1698" s="2">
        <v>3.7284000000000002</v>
      </c>
      <c r="C1698" s="2">
        <f t="shared" si="234"/>
        <v>-0.12699999999999978</v>
      </c>
      <c r="D1698" s="2">
        <f t="shared" si="235"/>
        <v>0</v>
      </c>
      <c r="E1698" s="2">
        <f t="shared" si="236"/>
        <v>0.12699999999999978</v>
      </c>
      <c r="F1698" s="2">
        <f t="shared" si="240"/>
        <v>5.3612716343724226E-3</v>
      </c>
      <c r="G1698" s="2">
        <f t="shared" si="240"/>
        <v>2.410834685131916E-2</v>
      </c>
      <c r="H1698" s="2">
        <f t="shared" si="238"/>
        <v>0.22238238347226469</v>
      </c>
      <c r="I1698" s="2">
        <f t="shared" si="239"/>
        <v>18.192538315266916</v>
      </c>
    </row>
    <row r="1699" spans="1:9" ht="13.5" x14ac:dyDescent="0.25">
      <c r="A1699" s="3">
        <v>44490</v>
      </c>
      <c r="B1699" s="2">
        <v>3.7284000000000002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4.9783236604886783E-3</v>
      </c>
      <c r="G1699" s="2">
        <f t="shared" si="240"/>
        <v>2.2386322076224933E-2</v>
      </c>
      <c r="H1699" s="2">
        <f t="shared" si="238"/>
        <v>0.22238238347226472</v>
      </c>
      <c r="I1699" s="2">
        <f t="shared" si="239"/>
        <v>18.192538315266916</v>
      </c>
    </row>
    <row r="1700" spans="1:9" ht="13.5" x14ac:dyDescent="0.25">
      <c r="A1700" s="3">
        <v>44491</v>
      </c>
      <c r="B1700" s="2">
        <v>3.6749999999999998</v>
      </c>
      <c r="C1700" s="2">
        <f t="shared" si="234"/>
        <v>-5.3400000000000336E-2</v>
      </c>
      <c r="D1700" s="2">
        <f t="shared" si="235"/>
        <v>0</v>
      </c>
      <c r="E1700" s="2">
        <f t="shared" si="236"/>
        <v>5.3400000000000336E-2</v>
      </c>
      <c r="F1700" s="2">
        <f t="shared" si="240"/>
        <v>4.6227291133109152E-3</v>
      </c>
      <c r="G1700" s="2">
        <f t="shared" si="240"/>
        <v>2.4601584785066032E-2</v>
      </c>
      <c r="H1700" s="2">
        <f t="shared" si="238"/>
        <v>0.18790371245177112</v>
      </c>
      <c r="I1700" s="2">
        <f t="shared" si="239"/>
        <v>15.818092870839479</v>
      </c>
    </row>
    <row r="1701" spans="1:9" ht="13.5" x14ac:dyDescent="0.25">
      <c r="A1701" s="3">
        <v>44494</v>
      </c>
      <c r="B1701" s="2">
        <v>3.6749999999999998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4.2925341766458496E-3</v>
      </c>
      <c r="G1701" s="2">
        <f t="shared" si="240"/>
        <v>2.2844328728989886E-2</v>
      </c>
      <c r="H1701" s="2">
        <f t="shared" si="238"/>
        <v>0.18790371245177112</v>
      </c>
      <c r="I1701" s="2">
        <f t="shared" si="239"/>
        <v>15.818092870839479</v>
      </c>
    </row>
    <row r="1702" spans="1:9" ht="13.5" x14ac:dyDescent="0.25">
      <c r="A1702" s="3">
        <v>44495</v>
      </c>
      <c r="B1702" s="2">
        <v>3.6415999999999999</v>
      </c>
      <c r="C1702" s="2">
        <f t="shared" si="234"/>
        <v>-3.3399999999999874E-2</v>
      </c>
      <c r="D1702" s="2">
        <f t="shared" si="235"/>
        <v>0</v>
      </c>
      <c r="E1702" s="2">
        <f t="shared" si="236"/>
        <v>3.3399999999999874E-2</v>
      </c>
      <c r="F1702" s="2">
        <f t="shared" si="240"/>
        <v>3.9859245925997176E-3</v>
      </c>
      <c r="G1702" s="2">
        <f t="shared" si="240"/>
        <v>2.3598305248347742E-2</v>
      </c>
      <c r="H1702" s="2">
        <f t="shared" si="238"/>
        <v>0.16890723933994353</v>
      </c>
      <c r="I1702" s="2">
        <f t="shared" si="239"/>
        <v>14.450012255491018</v>
      </c>
    </row>
    <row r="1703" spans="1:9" ht="13.5" x14ac:dyDescent="0.25">
      <c r="A1703" s="3">
        <v>44496</v>
      </c>
      <c r="B1703" s="2">
        <v>3.6682999999999999</v>
      </c>
      <c r="C1703" s="2">
        <f t="shared" si="234"/>
        <v>2.6699999999999946E-2</v>
      </c>
      <c r="D1703" s="2">
        <f t="shared" si="235"/>
        <v>2.6699999999999946E-2</v>
      </c>
      <c r="E1703" s="2">
        <f t="shared" si="236"/>
        <v>0</v>
      </c>
      <c r="F1703" s="2">
        <f t="shared" si="240"/>
        <v>5.6083585502711628E-3</v>
      </c>
      <c r="G1703" s="2">
        <f t="shared" si="240"/>
        <v>2.1912712016322906E-2</v>
      </c>
      <c r="H1703" s="2">
        <f t="shared" si="238"/>
        <v>0.25594086875661326</v>
      </c>
      <c r="I1703" s="2">
        <f t="shared" si="239"/>
        <v>20.378417099365166</v>
      </c>
    </row>
    <row r="1704" spans="1:9" ht="13.5" x14ac:dyDescent="0.25">
      <c r="A1704" s="3">
        <v>44497</v>
      </c>
      <c r="B1704" s="2">
        <v>3.6482000000000001</v>
      </c>
      <c r="C1704" s="2">
        <f t="shared" si="234"/>
        <v>-2.0099999999999785E-2</v>
      </c>
      <c r="D1704" s="2">
        <f t="shared" si="235"/>
        <v>0</v>
      </c>
      <c r="E1704" s="2">
        <f t="shared" si="236"/>
        <v>2.0099999999999785E-2</v>
      </c>
      <c r="F1704" s="2">
        <f t="shared" si="240"/>
        <v>5.2077615109660802E-3</v>
      </c>
      <c r="G1704" s="2">
        <f t="shared" si="240"/>
        <v>2.178323258658554E-2</v>
      </c>
      <c r="H1704" s="2">
        <f t="shared" si="238"/>
        <v>0.23907202433182953</v>
      </c>
      <c r="I1704" s="2">
        <f t="shared" si="239"/>
        <v>19.294441294544555</v>
      </c>
    </row>
    <row r="1705" spans="1:9" ht="13.5" x14ac:dyDescent="0.25">
      <c r="A1705" s="3">
        <v>44498</v>
      </c>
      <c r="B1705" s="2">
        <v>3.6215000000000002</v>
      </c>
      <c r="C1705" s="2">
        <f t="shared" si="234"/>
        <v>-2.6699999999999946E-2</v>
      </c>
      <c r="D1705" s="2">
        <f t="shared" si="235"/>
        <v>0</v>
      </c>
      <c r="E1705" s="2">
        <f t="shared" si="236"/>
        <v>2.6699999999999946E-2</v>
      </c>
      <c r="F1705" s="2">
        <f t="shared" si="240"/>
        <v>4.8357785458970747E-3</v>
      </c>
      <c r="G1705" s="2">
        <f t="shared" si="240"/>
        <v>2.2134430258972281E-2</v>
      </c>
      <c r="H1705" s="2">
        <f t="shared" si="238"/>
        <v>0.21847314294149822</v>
      </c>
      <c r="I1705" s="2">
        <f t="shared" si="239"/>
        <v>17.930074553312295</v>
      </c>
    </row>
    <row r="1706" spans="1:9" ht="13.5" x14ac:dyDescent="0.25">
      <c r="A1706" s="3">
        <v>44501</v>
      </c>
      <c r="B1706" s="2">
        <v>3.5747</v>
      </c>
      <c r="C1706" s="2">
        <f t="shared" si="234"/>
        <v>-4.6800000000000175E-2</v>
      </c>
      <c r="D1706" s="2">
        <f t="shared" si="235"/>
        <v>0</v>
      </c>
      <c r="E1706" s="2">
        <f t="shared" si="236"/>
        <v>4.6800000000000175E-2</v>
      </c>
      <c r="F1706" s="2">
        <f t="shared" si="240"/>
        <v>4.4903657926187116E-3</v>
      </c>
      <c r="G1706" s="2">
        <f t="shared" si="240"/>
        <v>2.3896256669045702E-2</v>
      </c>
      <c r="H1706" s="2">
        <f t="shared" si="238"/>
        <v>0.18791084540179717</v>
      </c>
      <c r="I1706" s="2">
        <f t="shared" si="239"/>
        <v>15.818598350976288</v>
      </c>
    </row>
    <row r="1707" spans="1:9" ht="13.5" x14ac:dyDescent="0.25">
      <c r="A1707" s="3">
        <v>44502</v>
      </c>
      <c r="B1707" s="2">
        <v>3.5413000000000001</v>
      </c>
      <c r="C1707" s="2">
        <f t="shared" si="234"/>
        <v>-3.3399999999999874E-2</v>
      </c>
      <c r="D1707" s="2">
        <f t="shared" si="235"/>
        <v>0</v>
      </c>
      <c r="E1707" s="2">
        <f t="shared" si="236"/>
        <v>3.3399999999999874E-2</v>
      </c>
      <c r="F1707" s="2">
        <f t="shared" si="240"/>
        <v>4.169625378860232E-3</v>
      </c>
      <c r="G1707" s="2">
        <f t="shared" si="240"/>
        <v>2.4575095478399572E-2</v>
      </c>
      <c r="H1707" s="2">
        <f t="shared" si="238"/>
        <v>0.16966873567287458</v>
      </c>
      <c r="I1707" s="2">
        <f t="shared" si="239"/>
        <v>14.505708368384262</v>
      </c>
    </row>
    <row r="1708" spans="1:9" ht="13.5" x14ac:dyDescent="0.25">
      <c r="A1708" s="3">
        <v>44503</v>
      </c>
      <c r="B1708" s="2">
        <v>3.5413000000000001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3.8717949946559297E-3</v>
      </c>
      <c r="G1708" s="2">
        <f t="shared" si="240"/>
        <v>2.2819731515656746E-2</v>
      </c>
      <c r="H1708" s="2">
        <f t="shared" si="238"/>
        <v>0.16966873567287458</v>
      </c>
      <c r="I1708" s="2">
        <f t="shared" si="239"/>
        <v>14.505708368384262</v>
      </c>
    </row>
    <row r="1709" spans="1:9" ht="13.5" x14ac:dyDescent="0.25">
      <c r="A1709" s="3">
        <v>44504</v>
      </c>
      <c r="B1709" s="2">
        <v>3.4946000000000002</v>
      </c>
      <c r="C1709" s="2">
        <f t="shared" si="234"/>
        <v>-4.6699999999999964E-2</v>
      </c>
      <c r="D1709" s="2">
        <f t="shared" si="235"/>
        <v>0</v>
      </c>
      <c r="E1709" s="2">
        <f t="shared" si="236"/>
        <v>4.6699999999999964E-2</v>
      </c>
      <c r="F1709" s="2">
        <f t="shared" ref="F1709:G1724" si="241">((F1708*13)+D1709)/14</f>
        <v>3.5952382093233635E-3</v>
      </c>
      <c r="G1709" s="2">
        <f t="shared" si="241"/>
        <v>2.4525464978824119E-2</v>
      </c>
      <c r="H1709" s="2">
        <f t="shared" si="238"/>
        <v>0.14659205085112878</v>
      </c>
      <c r="I1709" s="2">
        <f t="shared" si="239"/>
        <v>12.78502242731507</v>
      </c>
    </row>
    <row r="1710" spans="1:9" ht="13.5" x14ac:dyDescent="0.25">
      <c r="A1710" s="3">
        <v>44505</v>
      </c>
      <c r="B1710" s="2">
        <v>3.5413000000000001</v>
      </c>
      <c r="C1710" s="2">
        <f t="shared" si="234"/>
        <v>4.6699999999999964E-2</v>
      </c>
      <c r="D1710" s="2">
        <f t="shared" si="235"/>
        <v>4.6699999999999964E-2</v>
      </c>
      <c r="E1710" s="2">
        <f t="shared" si="236"/>
        <v>0</v>
      </c>
      <c r="F1710" s="2">
        <f t="shared" si="241"/>
        <v>6.6741497658002634E-3</v>
      </c>
      <c r="G1710" s="2">
        <f t="shared" si="241"/>
        <v>2.2773646051765257E-2</v>
      </c>
      <c r="H1710" s="2">
        <f t="shared" si="238"/>
        <v>0.29306461295787678</v>
      </c>
      <c r="I1710" s="2">
        <f t="shared" si="239"/>
        <v>22.664344072296075</v>
      </c>
    </row>
    <row r="1711" spans="1:9" ht="13.5" x14ac:dyDescent="0.25">
      <c r="A1711" s="3">
        <v>44508</v>
      </c>
      <c r="B1711" s="2">
        <v>3.5347</v>
      </c>
      <c r="C1711" s="2">
        <f t="shared" si="234"/>
        <v>-6.6000000000001613E-3</v>
      </c>
      <c r="D1711" s="2">
        <f t="shared" si="235"/>
        <v>0</v>
      </c>
      <c r="E1711" s="2">
        <f t="shared" si="236"/>
        <v>6.6000000000001613E-3</v>
      </c>
      <c r="F1711" s="2">
        <f t="shared" si="241"/>
        <v>6.1974247825288152E-3</v>
      </c>
      <c r="G1711" s="2">
        <f t="shared" si="241"/>
        <v>2.1618385619496323E-2</v>
      </c>
      <c r="H1711" s="2">
        <f t="shared" si="238"/>
        <v>0.28667380125460107</v>
      </c>
      <c r="I1711" s="2">
        <f t="shared" si="239"/>
        <v>22.280223703558207</v>
      </c>
    </row>
    <row r="1712" spans="1:9" ht="13.5" x14ac:dyDescent="0.25">
      <c r="A1712" s="3">
        <v>44509</v>
      </c>
      <c r="B1712" s="2">
        <v>3.5747</v>
      </c>
      <c r="C1712" s="2">
        <f t="shared" si="234"/>
        <v>4.0000000000000036E-2</v>
      </c>
      <c r="D1712" s="2">
        <f t="shared" si="235"/>
        <v>4.0000000000000036E-2</v>
      </c>
      <c r="E1712" s="2">
        <f t="shared" si="236"/>
        <v>0</v>
      </c>
      <c r="F1712" s="2">
        <f t="shared" si="241"/>
        <v>8.6118944409196169E-3</v>
      </c>
      <c r="G1712" s="2">
        <f t="shared" si="241"/>
        <v>2.0074215218103729E-2</v>
      </c>
      <c r="H1712" s="2">
        <f t="shared" si="238"/>
        <v>0.42900279524516938</v>
      </c>
      <c r="I1712" s="2">
        <f t="shared" si="239"/>
        <v>30.021130586491736</v>
      </c>
    </row>
    <row r="1713" spans="1:9" ht="13.5" x14ac:dyDescent="0.25">
      <c r="A1713" s="3">
        <v>44510</v>
      </c>
      <c r="B1713" s="2">
        <v>3.5747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7.9967591237110735E-3</v>
      </c>
      <c r="G1713" s="2">
        <f t="shared" si="241"/>
        <v>1.8640342702524893E-2</v>
      </c>
      <c r="H1713" s="2">
        <f t="shared" si="238"/>
        <v>0.42900279524516938</v>
      </c>
      <c r="I1713" s="2">
        <f t="shared" si="239"/>
        <v>30.021130586491736</v>
      </c>
    </row>
    <row r="1714" spans="1:9" ht="13.5" x14ac:dyDescent="0.25">
      <c r="A1714" s="3">
        <v>44511</v>
      </c>
      <c r="B1714" s="2">
        <v>3.5680999999999998</v>
      </c>
      <c r="C1714" s="2">
        <f t="shared" si="234"/>
        <v>-6.6000000000001613E-3</v>
      </c>
      <c r="D1714" s="2">
        <f t="shared" si="235"/>
        <v>0</v>
      </c>
      <c r="E1714" s="2">
        <f t="shared" si="236"/>
        <v>6.6000000000001613E-3</v>
      </c>
      <c r="F1714" s="2">
        <f t="shared" si="241"/>
        <v>7.4255620434459961E-3</v>
      </c>
      <c r="G1714" s="2">
        <f t="shared" si="241"/>
        <v>1.7780318223773125E-2</v>
      </c>
      <c r="H1714" s="2">
        <f t="shared" si="238"/>
        <v>0.41762818583964761</v>
      </c>
      <c r="I1714" s="2">
        <f t="shared" si="239"/>
        <v>29.459641816608666</v>
      </c>
    </row>
    <row r="1715" spans="1:9" ht="13.5" x14ac:dyDescent="0.25">
      <c r="A1715" s="3">
        <v>44512</v>
      </c>
      <c r="B1715" s="2">
        <v>3.5547</v>
      </c>
      <c r="C1715" s="2">
        <f t="shared" si="234"/>
        <v>-1.3399999999999856E-2</v>
      </c>
      <c r="D1715" s="2">
        <f t="shared" si="235"/>
        <v>0</v>
      </c>
      <c r="E1715" s="2">
        <f t="shared" si="236"/>
        <v>1.3399999999999856E-2</v>
      </c>
      <c r="F1715" s="2">
        <f t="shared" si="241"/>
        <v>6.8951647546284245E-3</v>
      </c>
      <c r="G1715" s="2">
        <f t="shared" si="241"/>
        <v>1.7467438350646462E-2</v>
      </c>
      <c r="H1715" s="2">
        <f t="shared" si="238"/>
        <v>0.39474390097808693</v>
      </c>
      <c r="I1715" s="2">
        <f t="shared" si="239"/>
        <v>28.302249660404769</v>
      </c>
    </row>
    <row r="1716" spans="1:9" ht="13.5" x14ac:dyDescent="0.25">
      <c r="A1716" s="3">
        <v>44515</v>
      </c>
      <c r="B1716" s="2">
        <v>3.5547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6.40265298644068E-3</v>
      </c>
      <c r="G1716" s="2">
        <f t="shared" si="241"/>
        <v>1.6219764182743145E-2</v>
      </c>
      <c r="H1716" s="2">
        <f t="shared" si="238"/>
        <v>0.39474390097808687</v>
      </c>
      <c r="I1716" s="2">
        <f t="shared" si="239"/>
        <v>28.302249660404769</v>
      </c>
    </row>
    <row r="1717" spans="1:9" ht="13.5" x14ac:dyDescent="0.25">
      <c r="A1717" s="3">
        <v>44516</v>
      </c>
      <c r="B1717" s="2">
        <v>3.5613999999999999</v>
      </c>
      <c r="C1717" s="2">
        <f t="shared" si="234"/>
        <v>6.6999999999999282E-3</v>
      </c>
      <c r="D1717" s="2">
        <f t="shared" si="235"/>
        <v>6.6999999999999282E-3</v>
      </c>
      <c r="E1717" s="2">
        <f t="shared" si="236"/>
        <v>0</v>
      </c>
      <c r="F1717" s="2">
        <f t="shared" si="241"/>
        <v>6.4238920588377693E-3</v>
      </c>
      <c r="G1717" s="2">
        <f t="shared" si="241"/>
        <v>1.5061209598261491E-2</v>
      </c>
      <c r="H1717" s="2">
        <f t="shared" si="238"/>
        <v>0.42651900014586319</v>
      </c>
      <c r="I1717" s="2">
        <f t="shared" si="239"/>
        <v>29.899286311801745</v>
      </c>
    </row>
    <row r="1718" spans="1:9" ht="13.5" x14ac:dyDescent="0.25">
      <c r="A1718" s="3">
        <v>44517</v>
      </c>
      <c r="B1718" s="2">
        <v>3.5613999999999999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5.965042626063643E-3</v>
      </c>
      <c r="G1718" s="2">
        <f t="shared" si="241"/>
        <v>1.3985408912671386E-2</v>
      </c>
      <c r="H1718" s="2">
        <f t="shared" si="238"/>
        <v>0.42651900014586319</v>
      </c>
      <c r="I1718" s="2">
        <f t="shared" si="239"/>
        <v>29.899286311801745</v>
      </c>
    </row>
    <row r="1719" spans="1:9" ht="13.5" x14ac:dyDescent="0.25">
      <c r="A1719" s="3">
        <v>44518</v>
      </c>
      <c r="B1719" s="2">
        <v>3.5613999999999999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5.5389681527733825E-3</v>
      </c>
      <c r="G1719" s="2">
        <f t="shared" si="241"/>
        <v>1.2986451133194857E-2</v>
      </c>
      <c r="H1719" s="2">
        <f t="shared" si="238"/>
        <v>0.42651900014586319</v>
      </c>
      <c r="I1719" s="2">
        <f t="shared" si="239"/>
        <v>29.899286311801745</v>
      </c>
    </row>
    <row r="1720" spans="1:9" ht="13.5" x14ac:dyDescent="0.25">
      <c r="A1720" s="3">
        <v>44519</v>
      </c>
      <c r="B1720" s="2">
        <v>3.5613999999999999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5.1433275704324266E-3</v>
      </c>
      <c r="G1720" s="2">
        <f t="shared" si="241"/>
        <v>1.2058847480823797E-2</v>
      </c>
      <c r="H1720" s="2">
        <f t="shared" si="238"/>
        <v>0.42651900014586319</v>
      </c>
      <c r="I1720" s="2">
        <f t="shared" si="239"/>
        <v>29.899286311801745</v>
      </c>
    </row>
    <row r="1721" spans="1:9" ht="13.5" x14ac:dyDescent="0.25">
      <c r="A1721" s="3">
        <v>44522</v>
      </c>
      <c r="B1721" s="2">
        <v>3.5413000000000001</v>
      </c>
      <c r="C1721" s="2">
        <f t="shared" si="234"/>
        <v>-2.0099999999999785E-2</v>
      </c>
      <c r="D1721" s="2">
        <f t="shared" si="235"/>
        <v>0</v>
      </c>
      <c r="E1721" s="2">
        <f t="shared" si="236"/>
        <v>2.0099999999999785E-2</v>
      </c>
      <c r="F1721" s="2">
        <f t="shared" si="241"/>
        <v>4.7759470296872535E-3</v>
      </c>
      <c r="G1721" s="2">
        <f t="shared" si="241"/>
        <v>1.2633215517907794E-2</v>
      </c>
      <c r="H1721" s="2">
        <f t="shared" si="238"/>
        <v>0.37804682607664442</v>
      </c>
      <c r="I1721" s="2">
        <f t="shared" si="239"/>
        <v>27.433525401524932</v>
      </c>
    </row>
    <row r="1722" spans="1:9" ht="13.5" x14ac:dyDescent="0.25">
      <c r="A1722" s="3">
        <v>44523</v>
      </c>
      <c r="B1722" s="2">
        <v>3.5613999999999999</v>
      </c>
      <c r="C1722" s="2">
        <f t="shared" si="234"/>
        <v>2.0099999999999785E-2</v>
      </c>
      <c r="D1722" s="2">
        <f t="shared" si="235"/>
        <v>2.0099999999999785E-2</v>
      </c>
      <c r="E1722" s="2">
        <f t="shared" si="236"/>
        <v>0</v>
      </c>
      <c r="F1722" s="2">
        <f t="shared" si="241"/>
        <v>5.8705222418524343E-3</v>
      </c>
      <c r="G1722" s="2">
        <f t="shared" si="241"/>
        <v>1.1730842980914381E-2</v>
      </c>
      <c r="H1722" s="2">
        <f t="shared" si="238"/>
        <v>0.50043481541808565</v>
      </c>
      <c r="I1722" s="2">
        <f t="shared" si="239"/>
        <v>33.352652862739859</v>
      </c>
    </row>
    <row r="1723" spans="1:9" ht="13.5" x14ac:dyDescent="0.25">
      <c r="A1723" s="3">
        <v>44524</v>
      </c>
      <c r="B1723" s="2">
        <v>3.5613999999999999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5.4511992245772608E-3</v>
      </c>
      <c r="G1723" s="2">
        <f t="shared" si="241"/>
        <v>1.0892925625134784E-2</v>
      </c>
      <c r="H1723" s="2">
        <f t="shared" si="238"/>
        <v>0.50043481541808565</v>
      </c>
      <c r="I1723" s="2">
        <f t="shared" si="239"/>
        <v>33.352652862739859</v>
      </c>
    </row>
    <row r="1724" spans="1:9" ht="13.5" x14ac:dyDescent="0.25">
      <c r="A1724" s="3">
        <v>44525</v>
      </c>
      <c r="B1724" s="2">
        <v>3.5680999999999998</v>
      </c>
      <c r="C1724" s="2">
        <f t="shared" si="234"/>
        <v>6.6999999999999282E-3</v>
      </c>
      <c r="D1724" s="2">
        <f t="shared" si="235"/>
        <v>6.6999999999999282E-3</v>
      </c>
      <c r="E1724" s="2">
        <f t="shared" si="236"/>
        <v>0</v>
      </c>
      <c r="F1724" s="2">
        <f t="shared" si="241"/>
        <v>5.5403992799645946E-3</v>
      </c>
      <c r="G1724" s="2">
        <f t="shared" si="241"/>
        <v>1.0114859509053728E-2</v>
      </c>
      <c r="H1724" s="2">
        <f t="shared" si="238"/>
        <v>0.54774851543962899</v>
      </c>
      <c r="I1724" s="2">
        <f t="shared" si="239"/>
        <v>35.390020405481977</v>
      </c>
    </row>
    <row r="1725" spans="1:9" ht="13.5" x14ac:dyDescent="0.25">
      <c r="A1725" s="3">
        <v>44526</v>
      </c>
      <c r="B1725" s="2">
        <v>3.5613999999999999</v>
      </c>
      <c r="C1725" s="2">
        <f t="shared" si="234"/>
        <v>-6.6999999999999282E-3</v>
      </c>
      <c r="D1725" s="2">
        <f t="shared" si="235"/>
        <v>0</v>
      </c>
      <c r="E1725" s="2">
        <f t="shared" si="236"/>
        <v>6.6999999999999282E-3</v>
      </c>
      <c r="F1725" s="2">
        <f t="shared" ref="F1725:G1740" si="242">((F1724*13)+D1725)/14</f>
        <v>5.1446564742528376E-3</v>
      </c>
      <c r="G1725" s="2">
        <f t="shared" si="242"/>
        <v>9.8709409726927422E-3</v>
      </c>
      <c r="H1725" s="2">
        <f t="shared" si="238"/>
        <v>0.5211921019976884</v>
      </c>
      <c r="I1725" s="2">
        <f t="shared" si="239"/>
        <v>34.26208309346589</v>
      </c>
    </row>
    <row r="1726" spans="1:9" ht="13.5" x14ac:dyDescent="0.25">
      <c r="A1726" s="3">
        <v>44529</v>
      </c>
      <c r="B1726" s="2">
        <v>3.5547</v>
      </c>
      <c r="C1726" s="2">
        <f t="shared" si="234"/>
        <v>-6.6999999999999282E-3</v>
      </c>
      <c r="D1726" s="2">
        <f t="shared" si="235"/>
        <v>0</v>
      </c>
      <c r="E1726" s="2">
        <f t="shared" si="236"/>
        <v>6.6999999999999282E-3</v>
      </c>
      <c r="F1726" s="2">
        <f t="shared" si="242"/>
        <v>4.7771810118062063E-3</v>
      </c>
      <c r="G1726" s="2">
        <f t="shared" si="242"/>
        <v>9.6444451889289694E-3</v>
      </c>
      <c r="H1726" s="2">
        <f t="shared" si="238"/>
        <v>0.49532979017704593</v>
      </c>
      <c r="I1726" s="2">
        <f t="shared" si="239"/>
        <v>33.125120186256652</v>
      </c>
    </row>
    <row r="1727" spans="1:9" ht="13.5" x14ac:dyDescent="0.25">
      <c r="A1727" s="3">
        <v>44530</v>
      </c>
      <c r="B1727" s="2">
        <v>3.5413000000000001</v>
      </c>
      <c r="C1727" s="2">
        <f t="shared" si="234"/>
        <v>-1.3399999999999856E-2</v>
      </c>
      <c r="D1727" s="2">
        <f t="shared" si="235"/>
        <v>0</v>
      </c>
      <c r="E1727" s="2">
        <f t="shared" si="236"/>
        <v>1.3399999999999856E-2</v>
      </c>
      <c r="F1727" s="2">
        <f t="shared" si="242"/>
        <v>4.4359537966771915E-3</v>
      </c>
      <c r="G1727" s="2">
        <f t="shared" si="242"/>
        <v>9.9126991040054627E-3</v>
      </c>
      <c r="H1727" s="2">
        <f t="shared" si="238"/>
        <v>0.44750211321200484</v>
      </c>
      <c r="I1727" s="2">
        <f t="shared" si="239"/>
        <v>30.915472186703639</v>
      </c>
    </row>
    <row r="1728" spans="1:9" ht="13.5" x14ac:dyDescent="0.25">
      <c r="A1728" s="3">
        <v>44531</v>
      </c>
      <c r="B1728" s="2">
        <v>3.5413000000000001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4.1190999540573923E-3</v>
      </c>
      <c r="G1728" s="2">
        <f t="shared" si="242"/>
        <v>9.2046491680050739E-3</v>
      </c>
      <c r="H1728" s="2">
        <f t="shared" si="238"/>
        <v>0.44750211321200478</v>
      </c>
      <c r="I1728" s="2">
        <f t="shared" si="239"/>
        <v>30.915472186703639</v>
      </c>
    </row>
    <row r="1729" spans="1:9" ht="13.5" x14ac:dyDescent="0.25">
      <c r="A1729" s="3">
        <v>44532</v>
      </c>
      <c r="B1729" s="2">
        <v>3.5413000000000001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3.8248785287675786E-3</v>
      </c>
      <c r="G1729" s="2">
        <f t="shared" si="242"/>
        <v>8.5471742274332834E-3</v>
      </c>
      <c r="H1729" s="2">
        <f t="shared" si="238"/>
        <v>0.44750211321200478</v>
      </c>
      <c r="I1729" s="2">
        <f t="shared" si="239"/>
        <v>30.915472186703639</v>
      </c>
    </row>
    <row r="1730" spans="1:9" ht="13.5" x14ac:dyDescent="0.25">
      <c r="A1730" s="3">
        <v>44533</v>
      </c>
      <c r="B1730" s="2">
        <v>3.5413000000000001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3.5516729195698943E-3</v>
      </c>
      <c r="G1730" s="2">
        <f t="shared" si="242"/>
        <v>7.9366617826166202E-3</v>
      </c>
      <c r="H1730" s="2">
        <f t="shared" si="238"/>
        <v>0.44750211321200478</v>
      </c>
      <c r="I1730" s="2">
        <f t="shared" si="239"/>
        <v>30.915472186703639</v>
      </c>
    </row>
    <row r="1731" spans="1:9" ht="13.5" x14ac:dyDescent="0.25">
      <c r="A1731" s="3">
        <v>44536</v>
      </c>
      <c r="B1731" s="2">
        <v>3.5413000000000001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3.2979819967434735E-3</v>
      </c>
      <c r="G1731" s="2">
        <f t="shared" si="242"/>
        <v>7.3697573695725759E-3</v>
      </c>
      <c r="H1731" s="2">
        <f t="shared" si="238"/>
        <v>0.44750211321200478</v>
      </c>
      <c r="I1731" s="2">
        <f t="shared" si="239"/>
        <v>30.915472186703639</v>
      </c>
    </row>
    <row r="1732" spans="1:9" ht="13.5" x14ac:dyDescent="0.25">
      <c r="A1732" s="3">
        <v>44537</v>
      </c>
      <c r="B1732" s="2">
        <v>3.5680999999999998</v>
      </c>
      <c r="C1732" s="2">
        <f t="shared" si="243"/>
        <v>2.6799999999999713E-2</v>
      </c>
      <c r="D1732" s="2">
        <f t="shared" si="244"/>
        <v>2.6799999999999713E-2</v>
      </c>
      <c r="E1732" s="2">
        <f t="shared" si="245"/>
        <v>0</v>
      </c>
      <c r="F1732" s="2">
        <f t="shared" si="242"/>
        <v>4.9766975684046328E-3</v>
      </c>
      <c r="G1732" s="2">
        <f t="shared" si="242"/>
        <v>6.8433461288888208E-3</v>
      </c>
      <c r="H1732" s="2">
        <f t="shared" si="238"/>
        <v>0.72723160200764492</v>
      </c>
      <c r="I1732" s="2">
        <f t="shared" si="239"/>
        <v>42.103884688211373</v>
      </c>
    </row>
    <row r="1733" spans="1:9" ht="13.5" x14ac:dyDescent="0.25">
      <c r="A1733" s="3">
        <v>44538</v>
      </c>
      <c r="B1733" s="2">
        <v>3.548</v>
      </c>
      <c r="C1733" s="2">
        <f t="shared" si="243"/>
        <v>-2.0099999999999785E-2</v>
      </c>
      <c r="D1733" s="2">
        <f t="shared" si="244"/>
        <v>0</v>
      </c>
      <c r="E1733" s="2">
        <f t="shared" si="245"/>
        <v>2.0099999999999785E-2</v>
      </c>
      <c r="F1733" s="2">
        <f t="shared" si="242"/>
        <v>4.6212191706614452E-3</v>
      </c>
      <c r="G1733" s="2">
        <f t="shared" si="242"/>
        <v>7.7902499768253185E-3</v>
      </c>
      <c r="H1733" s="2">
        <f t="shared" si="238"/>
        <v>0.59320550488223023</v>
      </c>
      <c r="I1733" s="2">
        <f t="shared" si="239"/>
        <v>37.2334581486448</v>
      </c>
    </row>
    <row r="1734" spans="1:9" ht="13.5" x14ac:dyDescent="0.25">
      <c r="A1734" s="3">
        <v>44539</v>
      </c>
      <c r="B1734" s="2">
        <v>3.548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4.2911320870427701E-3</v>
      </c>
      <c r="G1734" s="2">
        <f t="shared" si="242"/>
        <v>7.2338035499092245E-3</v>
      </c>
      <c r="H1734" s="2">
        <f t="shared" si="238"/>
        <v>0.59320550488223012</v>
      </c>
      <c r="I1734" s="2">
        <f t="shared" si="239"/>
        <v>37.233458148644786</v>
      </c>
    </row>
    <row r="1735" spans="1:9" ht="13.5" x14ac:dyDescent="0.25">
      <c r="A1735" s="3">
        <v>44540</v>
      </c>
      <c r="B1735" s="2">
        <v>3.548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3.984622652254001E-3</v>
      </c>
      <c r="G1735" s="2">
        <f t="shared" si="242"/>
        <v>6.7171032963442793E-3</v>
      </c>
      <c r="H1735" s="2">
        <f t="shared" si="238"/>
        <v>0.59320550488223023</v>
      </c>
      <c r="I1735" s="2">
        <f t="shared" si="239"/>
        <v>37.2334581486448</v>
      </c>
    </row>
    <row r="1736" spans="1:9" ht="13.5" x14ac:dyDescent="0.25">
      <c r="A1736" s="3">
        <v>44543</v>
      </c>
      <c r="B1736" s="2">
        <v>3.548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3.7000067485215725E-3</v>
      </c>
      <c r="G1736" s="2">
        <f t="shared" si="242"/>
        <v>6.237310203748259E-3</v>
      </c>
      <c r="H1736" s="2">
        <f t="shared" si="238"/>
        <v>0.59320550488223023</v>
      </c>
      <c r="I1736" s="2">
        <f t="shared" si="239"/>
        <v>37.2334581486448</v>
      </c>
    </row>
    <row r="1737" spans="1:9" ht="13.5" x14ac:dyDescent="0.25">
      <c r="A1737" s="3">
        <v>44544</v>
      </c>
      <c r="B1737" s="2">
        <v>3.548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3.435720552198603E-3</v>
      </c>
      <c r="G1737" s="2">
        <f t="shared" si="242"/>
        <v>5.7917880463376689E-3</v>
      </c>
      <c r="H1737" s="2">
        <f t="shared" si="238"/>
        <v>0.59320550488223023</v>
      </c>
      <c r="I1737" s="2">
        <f t="shared" si="239"/>
        <v>37.2334581486448</v>
      </c>
    </row>
    <row r="1738" spans="1:9" ht="13.5" x14ac:dyDescent="0.25">
      <c r="A1738" s="3">
        <v>44545</v>
      </c>
      <c r="B1738" s="2">
        <v>3.5547</v>
      </c>
      <c r="C1738" s="2">
        <f t="shared" si="243"/>
        <v>6.6999999999999282E-3</v>
      </c>
      <c r="D1738" s="2">
        <f t="shared" si="244"/>
        <v>6.6999999999999282E-3</v>
      </c>
      <c r="E1738" s="2">
        <f t="shared" si="245"/>
        <v>0</v>
      </c>
      <c r="F1738" s="2">
        <f t="shared" si="242"/>
        <v>3.6688833698986976E-3</v>
      </c>
      <c r="G1738" s="2">
        <f t="shared" si="242"/>
        <v>5.3780889001706928E-3</v>
      </c>
      <c r="H1738" s="2">
        <f t="shared" si="238"/>
        <v>0.68219091167910084</v>
      </c>
      <c r="I1738" s="2">
        <f t="shared" si="239"/>
        <v>40.553715214057547</v>
      </c>
    </row>
    <row r="1739" spans="1:9" ht="13.5" x14ac:dyDescent="0.25">
      <c r="A1739" s="3">
        <v>44546</v>
      </c>
      <c r="B1739" s="2">
        <v>3.5747</v>
      </c>
      <c r="C1739" s="2">
        <f t="shared" si="243"/>
        <v>2.0000000000000018E-2</v>
      </c>
      <c r="D1739" s="2">
        <f t="shared" si="244"/>
        <v>2.0000000000000018E-2</v>
      </c>
      <c r="E1739" s="2">
        <f t="shared" si="245"/>
        <v>0</v>
      </c>
      <c r="F1739" s="2">
        <f t="shared" si="242"/>
        <v>4.8353917006202212E-3</v>
      </c>
      <c r="G1739" s="2">
        <f t="shared" si="242"/>
        <v>4.9939396930156433E-3</v>
      </c>
      <c r="H1739" s="2">
        <f t="shared" si="238"/>
        <v>0.96825192089981338</v>
      </c>
      <c r="I1739" s="2">
        <f t="shared" si="239"/>
        <v>49.19349553878061</v>
      </c>
    </row>
    <row r="1740" spans="1:9" ht="13.5" x14ac:dyDescent="0.25">
      <c r="A1740" s="3">
        <v>44550</v>
      </c>
      <c r="B1740" s="2">
        <v>3.5747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4.4900065791473476E-3</v>
      </c>
      <c r="G1740" s="2">
        <f t="shared" si="242"/>
        <v>4.6372297149430974E-3</v>
      </c>
      <c r="H1740" s="2">
        <f t="shared" si="238"/>
        <v>0.96825192089981327</v>
      </c>
      <c r="I1740" s="2">
        <f t="shared" si="239"/>
        <v>49.19349553878061</v>
      </c>
    </row>
    <row r="1741" spans="1:9" ht="13.5" x14ac:dyDescent="0.25">
      <c r="A1741" s="3">
        <v>44551</v>
      </c>
      <c r="B1741" s="2">
        <v>3.5747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4.1692918234939652E-3</v>
      </c>
      <c r="G1741" s="2">
        <f t="shared" si="246"/>
        <v>4.3059990210185901E-3</v>
      </c>
      <c r="H1741" s="2">
        <f t="shared" si="238"/>
        <v>0.96825192089981327</v>
      </c>
      <c r="I1741" s="2">
        <f t="shared" si="239"/>
        <v>49.19349553878061</v>
      </c>
    </row>
    <row r="1742" spans="1:9" ht="13.5" x14ac:dyDescent="0.25">
      <c r="A1742" s="3">
        <v>44552</v>
      </c>
      <c r="B1742" s="2">
        <v>3.5413000000000001</v>
      </c>
      <c r="C1742" s="2">
        <f t="shared" si="243"/>
        <v>-3.3399999999999874E-2</v>
      </c>
      <c r="D1742" s="2">
        <f t="shared" si="244"/>
        <v>0</v>
      </c>
      <c r="E1742" s="2">
        <f t="shared" si="245"/>
        <v>3.3399999999999874E-2</v>
      </c>
      <c r="F1742" s="2">
        <f t="shared" si="246"/>
        <v>3.8714852646729676E-3</v>
      </c>
      <c r="G1742" s="2">
        <f t="shared" si="246"/>
        <v>6.3841419480886816E-3</v>
      </c>
      <c r="H1742" s="2">
        <f t="shared" si="238"/>
        <v>0.60642217797679665</v>
      </c>
      <c r="I1742" s="2">
        <f t="shared" si="239"/>
        <v>37.749863410162398</v>
      </c>
    </row>
    <row r="1743" spans="1:9" ht="13.5" x14ac:dyDescent="0.25">
      <c r="A1743" s="3">
        <v>44553</v>
      </c>
      <c r="B1743" s="2">
        <v>3.5413000000000001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3.5949506029106129E-3</v>
      </c>
      <c r="G1743" s="2">
        <f t="shared" si="246"/>
        <v>5.9281318089394897E-3</v>
      </c>
      <c r="H1743" s="2">
        <f t="shared" si="238"/>
        <v>0.60642217797679665</v>
      </c>
      <c r="I1743" s="2">
        <f t="shared" si="239"/>
        <v>37.749863410162398</v>
      </c>
    </row>
    <row r="1744" spans="1:9" ht="13.5" x14ac:dyDescent="0.25">
      <c r="A1744" s="3">
        <v>44554</v>
      </c>
      <c r="B1744" s="2">
        <v>3.548</v>
      </c>
      <c r="C1744" s="2">
        <f t="shared" si="243"/>
        <v>6.6999999999999282E-3</v>
      </c>
      <c r="D1744" s="2">
        <f t="shared" si="244"/>
        <v>6.6999999999999282E-3</v>
      </c>
      <c r="E1744" s="2">
        <f t="shared" si="245"/>
        <v>0</v>
      </c>
      <c r="F1744" s="2">
        <f t="shared" si="246"/>
        <v>3.81673984555985E-3</v>
      </c>
      <c r="G1744" s="2">
        <f t="shared" si="246"/>
        <v>5.5046938225866695E-3</v>
      </c>
      <c r="H1744" s="2">
        <f t="shared" si="238"/>
        <v>0.69336096948737369</v>
      </c>
      <c r="I1744" s="2">
        <f t="shared" si="239"/>
        <v>40.945845686833849</v>
      </c>
    </row>
    <row r="1745" spans="1:9" ht="13.5" x14ac:dyDescent="0.25">
      <c r="A1745" s="3">
        <v>44557</v>
      </c>
      <c r="B1745" s="2">
        <v>3.6080999999999999</v>
      </c>
      <c r="C1745" s="2">
        <f t="shared" si="243"/>
        <v>6.009999999999982E-2</v>
      </c>
      <c r="D1745" s="2">
        <f t="shared" si="244"/>
        <v>6.009999999999982E-2</v>
      </c>
      <c r="E1745" s="2">
        <f t="shared" si="245"/>
        <v>0</v>
      </c>
      <c r="F1745" s="2">
        <f t="shared" si="246"/>
        <v>7.8369727137341336E-3</v>
      </c>
      <c r="G1745" s="2">
        <f t="shared" si="246"/>
        <v>5.1115014066876211E-3</v>
      </c>
      <c r="H1745" s="2">
        <f t="shared" ref="H1745:H1808" si="247">F1745/G1745</f>
        <v>1.5332036695677416</v>
      </c>
      <c r="I1745" s="2">
        <f t="shared" ref="I1745:I1808" si="248">IF(G1745=0,100,100-(100/(1+H1745)))</f>
        <v>60.524295301899784</v>
      </c>
    </row>
    <row r="1746" spans="1:9" ht="13.5" x14ac:dyDescent="0.25">
      <c r="A1746" s="3">
        <v>44558</v>
      </c>
      <c r="B1746" s="2">
        <v>3.6549</v>
      </c>
      <c r="C1746" s="2">
        <f t="shared" si="243"/>
        <v>4.6800000000000175E-2</v>
      </c>
      <c r="D1746" s="2">
        <f t="shared" si="244"/>
        <v>4.6800000000000175E-2</v>
      </c>
      <c r="E1746" s="2">
        <f t="shared" si="245"/>
        <v>0</v>
      </c>
      <c r="F1746" s="2">
        <f t="shared" si="246"/>
        <v>1.0620046091324565E-2</v>
      </c>
      <c r="G1746" s="2">
        <f t="shared" si="246"/>
        <v>4.7463941633527906E-3</v>
      </c>
      <c r="H1746" s="2">
        <f t="shared" si="247"/>
        <v>2.2374977142274894</v>
      </c>
      <c r="I1746" s="2">
        <f t="shared" si="248"/>
        <v>69.111947304073595</v>
      </c>
    </row>
    <row r="1747" spans="1:9" ht="13.5" x14ac:dyDescent="0.25">
      <c r="A1747" s="3">
        <v>44559</v>
      </c>
      <c r="B1747" s="2">
        <v>3.6749999999999998</v>
      </c>
      <c r="C1747" s="2">
        <f t="shared" si="243"/>
        <v>2.0099999999999785E-2</v>
      </c>
      <c r="D1747" s="2">
        <f t="shared" si="244"/>
        <v>2.0099999999999785E-2</v>
      </c>
      <c r="E1747" s="2">
        <f t="shared" si="245"/>
        <v>0</v>
      </c>
      <c r="F1747" s="2">
        <f t="shared" si="246"/>
        <v>1.1297185656229938E-2</v>
      </c>
      <c r="G1747" s="2">
        <f t="shared" si="246"/>
        <v>4.4073660088275917E-3</v>
      </c>
      <c r="H1747" s="2">
        <f t="shared" si="247"/>
        <v>2.5632510741342118</v>
      </c>
      <c r="I1747" s="2">
        <f t="shared" si="248"/>
        <v>71.935741288088238</v>
      </c>
    </row>
    <row r="1748" spans="1:9" ht="13.5" x14ac:dyDescent="0.25">
      <c r="A1748" s="3">
        <v>44560</v>
      </c>
      <c r="B1748" s="2">
        <v>3.6616</v>
      </c>
      <c r="C1748" s="2">
        <f t="shared" si="243"/>
        <v>-1.3399999999999856E-2</v>
      </c>
      <c r="D1748" s="2">
        <f t="shared" si="244"/>
        <v>0</v>
      </c>
      <c r="E1748" s="2">
        <f t="shared" si="245"/>
        <v>1.3399999999999856E-2</v>
      </c>
      <c r="F1748" s="2">
        <f t="shared" si="246"/>
        <v>1.0490243823642085E-2</v>
      </c>
      <c r="G1748" s="2">
        <f t="shared" si="246"/>
        <v>5.0496970081970391E-3</v>
      </c>
      <c r="H1748" s="2">
        <f t="shared" si="247"/>
        <v>2.0774006453483347</v>
      </c>
      <c r="I1748" s="2">
        <f t="shared" si="248"/>
        <v>67.505043533686234</v>
      </c>
    </row>
    <row r="1749" spans="1:9" ht="13.5" x14ac:dyDescent="0.25">
      <c r="A1749" s="3">
        <v>44561</v>
      </c>
      <c r="B1749" s="2">
        <v>3.6749999999999998</v>
      </c>
      <c r="C1749" s="2">
        <f t="shared" si="243"/>
        <v>1.3399999999999856E-2</v>
      </c>
      <c r="D1749" s="2">
        <f t="shared" si="244"/>
        <v>1.3399999999999856E-2</v>
      </c>
      <c r="E1749" s="2">
        <f t="shared" si="245"/>
        <v>0</v>
      </c>
      <c r="F1749" s="2">
        <f t="shared" si="246"/>
        <v>1.0698083550524784E-2</v>
      </c>
      <c r="G1749" s="2">
        <f t="shared" si="246"/>
        <v>4.6890043647543943E-3</v>
      </c>
      <c r="H1749" s="2">
        <f t="shared" si="247"/>
        <v>2.2815256114791738</v>
      </c>
      <c r="I1749" s="2">
        <f t="shared" si="248"/>
        <v>69.526369183227487</v>
      </c>
    </row>
    <row r="1750" spans="1:9" ht="13.5" x14ac:dyDescent="0.25">
      <c r="A1750" s="3">
        <v>44564</v>
      </c>
      <c r="B1750" s="2">
        <v>3.5948000000000002</v>
      </c>
      <c r="C1750" s="2">
        <f t="shared" si="243"/>
        <v>-8.0199999999999605E-2</v>
      </c>
      <c r="D1750" s="2">
        <f t="shared" si="244"/>
        <v>0</v>
      </c>
      <c r="E1750" s="2">
        <f t="shared" si="245"/>
        <v>8.0199999999999605E-2</v>
      </c>
      <c r="F1750" s="2">
        <f t="shared" si="246"/>
        <v>9.9339347254873006E-3</v>
      </c>
      <c r="G1750" s="2">
        <f t="shared" si="246"/>
        <v>1.0082646910129053E-2</v>
      </c>
      <c r="H1750" s="2">
        <f t="shared" si="247"/>
        <v>0.9852506801073877</v>
      </c>
      <c r="I1750" s="2">
        <f t="shared" si="248"/>
        <v>49.628527519461308</v>
      </c>
    </row>
    <row r="1751" spans="1:9" ht="13.5" x14ac:dyDescent="0.25">
      <c r="A1751" s="3">
        <v>44565</v>
      </c>
      <c r="B1751" s="2">
        <v>3.5948000000000002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9.2243679593810666E-3</v>
      </c>
      <c r="G1751" s="2">
        <f t="shared" si="246"/>
        <v>9.3624578451198346E-3</v>
      </c>
      <c r="H1751" s="2">
        <f t="shared" si="247"/>
        <v>0.98525068010738792</v>
      </c>
      <c r="I1751" s="2">
        <f t="shared" si="248"/>
        <v>49.628527519461315</v>
      </c>
    </row>
    <row r="1752" spans="1:9" ht="13.5" x14ac:dyDescent="0.25">
      <c r="A1752" s="3">
        <v>44566</v>
      </c>
      <c r="B1752" s="2">
        <v>3.5880999999999998</v>
      </c>
      <c r="C1752" s="2">
        <f t="shared" si="243"/>
        <v>-6.7000000000003723E-3</v>
      </c>
      <c r="D1752" s="2">
        <f t="shared" si="244"/>
        <v>0</v>
      </c>
      <c r="E1752" s="2">
        <f t="shared" si="245"/>
        <v>6.7000000000003723E-3</v>
      </c>
      <c r="F1752" s="2">
        <f t="shared" si="246"/>
        <v>8.5654845337109903E-3</v>
      </c>
      <c r="G1752" s="2">
        <f t="shared" si="246"/>
        <v>9.1722822847541581E-3</v>
      </c>
      <c r="H1752" s="2">
        <f t="shared" si="247"/>
        <v>0.93384440947137382</v>
      </c>
      <c r="I1752" s="2">
        <f t="shared" si="248"/>
        <v>48.289531717117043</v>
      </c>
    </row>
    <row r="1753" spans="1:9" ht="13.5" x14ac:dyDescent="0.25">
      <c r="A1753" s="3">
        <v>44567</v>
      </c>
      <c r="B1753" s="2">
        <v>3.5413000000000001</v>
      </c>
      <c r="C1753" s="2">
        <f t="shared" si="243"/>
        <v>-4.6799999999999731E-2</v>
      </c>
      <c r="D1753" s="2">
        <f t="shared" si="244"/>
        <v>0</v>
      </c>
      <c r="E1753" s="2">
        <f t="shared" si="245"/>
        <v>4.6799999999999731E-2</v>
      </c>
      <c r="F1753" s="2">
        <f t="shared" si="246"/>
        <v>7.9536642098744902E-3</v>
      </c>
      <c r="G1753" s="2">
        <f t="shared" si="246"/>
        <v>1.1859976407271699E-2</v>
      </c>
      <c r="H1753" s="2">
        <f t="shared" si="247"/>
        <v>0.67063069408787912</v>
      </c>
      <c r="I1753" s="2">
        <f t="shared" si="248"/>
        <v>40.142366380621667</v>
      </c>
    </row>
    <row r="1754" spans="1:9" ht="13.5" x14ac:dyDescent="0.25">
      <c r="A1754" s="3">
        <v>44568</v>
      </c>
      <c r="B1754" s="2">
        <v>3.5347</v>
      </c>
      <c r="C1754" s="2">
        <f t="shared" si="243"/>
        <v>-6.6000000000001613E-3</v>
      </c>
      <c r="D1754" s="2">
        <f t="shared" si="244"/>
        <v>0</v>
      </c>
      <c r="E1754" s="2">
        <f t="shared" si="245"/>
        <v>6.6000000000001613E-3</v>
      </c>
      <c r="F1754" s="2">
        <f t="shared" si="246"/>
        <v>7.3855453377405979E-3</v>
      </c>
      <c r="G1754" s="2">
        <f t="shared" si="246"/>
        <v>1.1484263806752302E-2</v>
      </c>
      <c r="H1754" s="2">
        <f t="shared" si="247"/>
        <v>0.64310133083134013</v>
      </c>
      <c r="I1754" s="2">
        <f t="shared" si="248"/>
        <v>39.139480856360699</v>
      </c>
    </row>
    <row r="1755" spans="1:9" ht="13.5" x14ac:dyDescent="0.25">
      <c r="A1755" s="3">
        <v>44571</v>
      </c>
      <c r="B1755" s="2">
        <v>3.5146000000000002</v>
      </c>
      <c r="C1755" s="2">
        <f t="shared" si="243"/>
        <v>-2.0099999999999785E-2</v>
      </c>
      <c r="D1755" s="2">
        <f t="shared" si="244"/>
        <v>0</v>
      </c>
      <c r="E1755" s="2">
        <f t="shared" si="245"/>
        <v>2.0099999999999785E-2</v>
      </c>
      <c r="F1755" s="2">
        <f t="shared" si="246"/>
        <v>6.8580063850448413E-3</v>
      </c>
      <c r="G1755" s="2">
        <f t="shared" si="246"/>
        <v>1.2099673534841409E-2</v>
      </c>
      <c r="H1755" s="2">
        <f t="shared" si="247"/>
        <v>0.56679267959560942</v>
      </c>
      <c r="I1755" s="2">
        <f t="shared" si="248"/>
        <v>36.175346424384571</v>
      </c>
    </row>
    <row r="1756" spans="1:9" ht="13.5" x14ac:dyDescent="0.25">
      <c r="A1756" s="3">
        <v>44572</v>
      </c>
      <c r="B1756" s="2">
        <v>3.548</v>
      </c>
      <c r="C1756" s="2">
        <f t="shared" si="243"/>
        <v>3.3399999999999874E-2</v>
      </c>
      <c r="D1756" s="2">
        <f t="shared" si="244"/>
        <v>3.3399999999999874E-2</v>
      </c>
      <c r="E1756" s="2">
        <f t="shared" si="245"/>
        <v>0</v>
      </c>
      <c r="F1756" s="2">
        <f t="shared" si="246"/>
        <v>8.7538630718273433E-3</v>
      </c>
      <c r="G1756" s="2">
        <f t="shared" si="246"/>
        <v>1.1235411139495595E-2</v>
      </c>
      <c r="H1756" s="2">
        <f t="shared" si="247"/>
        <v>0.77913153004744795</v>
      </c>
      <c r="I1756" s="2">
        <f t="shared" si="248"/>
        <v>43.79280097557875</v>
      </c>
    </row>
    <row r="1757" spans="1:9" ht="13.5" x14ac:dyDescent="0.25">
      <c r="A1757" s="3">
        <v>44573</v>
      </c>
      <c r="B1757" s="2">
        <v>3.5413000000000001</v>
      </c>
      <c r="C1757" s="2">
        <f t="shared" si="243"/>
        <v>-6.6999999999999282E-3</v>
      </c>
      <c r="D1757" s="2">
        <f t="shared" si="244"/>
        <v>0</v>
      </c>
      <c r="E1757" s="2">
        <f t="shared" si="245"/>
        <v>6.6999999999999282E-3</v>
      </c>
      <c r="F1757" s="2">
        <f t="shared" ref="F1757:G1772" si="249">((F1756*13)+D1757)/14</f>
        <v>8.128587138125391E-3</v>
      </c>
      <c r="G1757" s="2">
        <f t="shared" si="249"/>
        <v>1.0911453200960191E-2</v>
      </c>
      <c r="H1757" s="2">
        <f t="shared" si="247"/>
        <v>0.74495917165369763</v>
      </c>
      <c r="I1757" s="2">
        <f t="shared" si="248"/>
        <v>42.692068889365466</v>
      </c>
    </row>
    <row r="1758" spans="1:9" ht="13.5" x14ac:dyDescent="0.25">
      <c r="A1758" s="3">
        <v>44574</v>
      </c>
      <c r="B1758" s="2">
        <v>3.5078999999999998</v>
      </c>
      <c r="C1758" s="2">
        <f t="shared" si="243"/>
        <v>-3.3400000000000318E-2</v>
      </c>
      <c r="D1758" s="2">
        <f t="shared" si="244"/>
        <v>0</v>
      </c>
      <c r="E1758" s="2">
        <f t="shared" si="245"/>
        <v>3.3400000000000318E-2</v>
      </c>
      <c r="F1758" s="2">
        <f t="shared" si="249"/>
        <v>7.5479737711164341E-3</v>
      </c>
      <c r="G1758" s="2">
        <f t="shared" si="249"/>
        <v>1.2517777972320201E-2</v>
      </c>
      <c r="H1758" s="2">
        <f t="shared" si="247"/>
        <v>0.60298032029380999</v>
      </c>
      <c r="I1758" s="2">
        <f t="shared" si="248"/>
        <v>37.616202311410149</v>
      </c>
    </row>
    <row r="1759" spans="1:9" ht="13.5" x14ac:dyDescent="0.25">
      <c r="A1759" s="3">
        <v>44575</v>
      </c>
      <c r="B1759" s="2">
        <v>3.4744999999999999</v>
      </c>
      <c r="C1759" s="2">
        <f t="shared" si="243"/>
        <v>-3.3399999999999874E-2</v>
      </c>
      <c r="D1759" s="2">
        <f t="shared" si="244"/>
        <v>0</v>
      </c>
      <c r="E1759" s="2">
        <f t="shared" si="245"/>
        <v>3.3399999999999874E-2</v>
      </c>
      <c r="F1759" s="2">
        <f t="shared" si="249"/>
        <v>7.0088327874652601E-3</v>
      </c>
      <c r="G1759" s="2">
        <f t="shared" si="249"/>
        <v>1.4009365260011605E-2</v>
      </c>
      <c r="H1759" s="2">
        <f t="shared" si="247"/>
        <v>0.50029624164852804</v>
      </c>
      <c r="I1759" s="2">
        <f t="shared" si="248"/>
        <v>33.346497029066853</v>
      </c>
    </row>
    <row r="1760" spans="1:9" ht="13.5" x14ac:dyDescent="0.25">
      <c r="A1760" s="3">
        <v>44578</v>
      </c>
      <c r="B1760" s="2">
        <v>3.4744999999999999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6.5082018740748844E-3</v>
      </c>
      <c r="G1760" s="2">
        <f t="shared" si="249"/>
        <v>1.3008696312867921E-2</v>
      </c>
      <c r="H1760" s="2">
        <f t="shared" si="247"/>
        <v>0.50029624164852804</v>
      </c>
      <c r="I1760" s="2">
        <f t="shared" si="248"/>
        <v>33.346497029066853</v>
      </c>
    </row>
    <row r="1761" spans="1:9" ht="13.5" x14ac:dyDescent="0.25">
      <c r="A1761" s="3">
        <v>44579</v>
      </c>
      <c r="B1761" s="2">
        <v>3.4744999999999999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6.0433303116409643E-3</v>
      </c>
      <c r="G1761" s="2">
        <f t="shared" si="249"/>
        <v>1.2079503719091641E-2</v>
      </c>
      <c r="H1761" s="2">
        <f t="shared" si="247"/>
        <v>0.50029624164852804</v>
      </c>
      <c r="I1761" s="2">
        <f t="shared" si="248"/>
        <v>33.346497029066853</v>
      </c>
    </row>
    <row r="1762" spans="1:9" ht="13.5" x14ac:dyDescent="0.25">
      <c r="A1762" s="3">
        <v>44580</v>
      </c>
      <c r="B1762" s="2">
        <v>3.4744999999999999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5.6116638608094674E-3</v>
      </c>
      <c r="G1762" s="2">
        <f t="shared" si="249"/>
        <v>1.1216682024870809E-2</v>
      </c>
      <c r="H1762" s="2">
        <f t="shared" si="247"/>
        <v>0.50029624164852804</v>
      </c>
      <c r="I1762" s="2">
        <f t="shared" si="248"/>
        <v>33.346497029066853</v>
      </c>
    </row>
    <row r="1763" spans="1:9" ht="13.5" x14ac:dyDescent="0.25">
      <c r="A1763" s="3">
        <v>44581</v>
      </c>
      <c r="B1763" s="2">
        <v>3.4678</v>
      </c>
      <c r="C1763" s="2">
        <f t="shared" si="243"/>
        <v>-6.6999999999999282E-3</v>
      </c>
      <c r="D1763" s="2">
        <f t="shared" si="244"/>
        <v>0</v>
      </c>
      <c r="E1763" s="2">
        <f t="shared" si="245"/>
        <v>6.6999999999999282E-3</v>
      </c>
      <c r="F1763" s="2">
        <f t="shared" si="249"/>
        <v>5.2108307278945056E-3</v>
      </c>
      <c r="G1763" s="2">
        <f t="shared" si="249"/>
        <v>1.0894061880237175E-2</v>
      </c>
      <c r="H1763" s="2">
        <f t="shared" si="247"/>
        <v>0.4783184440458732</v>
      </c>
      <c r="I1763" s="2">
        <f t="shared" si="248"/>
        <v>32.355575753814421</v>
      </c>
    </row>
    <row r="1764" spans="1:9" ht="13.5" x14ac:dyDescent="0.25">
      <c r="A1764" s="3">
        <v>44582</v>
      </c>
      <c r="B1764" s="2">
        <v>3.4611999999999998</v>
      </c>
      <c r="C1764" s="2">
        <f t="shared" si="243"/>
        <v>-6.6000000000001613E-3</v>
      </c>
      <c r="D1764" s="2">
        <f t="shared" si="244"/>
        <v>0</v>
      </c>
      <c r="E1764" s="2">
        <f t="shared" si="245"/>
        <v>6.6000000000001613E-3</v>
      </c>
      <c r="F1764" s="2">
        <f t="shared" si="249"/>
        <v>4.8386285330448984E-3</v>
      </c>
      <c r="G1764" s="2">
        <f t="shared" si="249"/>
        <v>1.0587343174505961E-2</v>
      </c>
      <c r="H1764" s="2">
        <f t="shared" si="247"/>
        <v>0.45702009024286533</v>
      </c>
      <c r="I1764" s="2">
        <f t="shared" si="248"/>
        <v>31.366766546553677</v>
      </c>
    </row>
    <row r="1765" spans="1:9" ht="13.5" x14ac:dyDescent="0.25">
      <c r="A1765" s="3">
        <v>44585</v>
      </c>
      <c r="B1765" s="2">
        <v>3.5413000000000001</v>
      </c>
      <c r="C1765" s="2">
        <f t="shared" si="243"/>
        <v>8.0100000000000282E-2</v>
      </c>
      <c r="D1765" s="2">
        <f t="shared" si="244"/>
        <v>8.0100000000000282E-2</v>
      </c>
      <c r="E1765" s="2">
        <f t="shared" si="245"/>
        <v>0</v>
      </c>
      <c r="F1765" s="2">
        <f t="shared" si="249"/>
        <v>1.0214440780684567E-2</v>
      </c>
      <c r="G1765" s="2">
        <f t="shared" si="249"/>
        <v>9.8311043763269629E-3</v>
      </c>
      <c r="H1765" s="2">
        <f t="shared" si="247"/>
        <v>1.0389922016574931</v>
      </c>
      <c r="I1765" s="2">
        <f t="shared" si="248"/>
        <v>50.956163579875295</v>
      </c>
    </row>
    <row r="1766" spans="1:9" ht="13.5" x14ac:dyDescent="0.25">
      <c r="A1766" s="3">
        <v>44586</v>
      </c>
      <c r="B1766" s="2">
        <v>3.4744999999999999</v>
      </c>
      <c r="C1766" s="2">
        <f t="shared" si="243"/>
        <v>-6.6800000000000193E-2</v>
      </c>
      <c r="D1766" s="2">
        <f t="shared" si="244"/>
        <v>0</v>
      </c>
      <c r="E1766" s="2">
        <f t="shared" si="245"/>
        <v>6.6800000000000193E-2</v>
      </c>
      <c r="F1766" s="2">
        <f t="shared" si="249"/>
        <v>9.4848378677785273E-3</v>
      </c>
      <c r="G1766" s="2">
        <f t="shared" si="249"/>
        <v>1.3900311206589336E-2</v>
      </c>
      <c r="H1766" s="2">
        <f t="shared" si="247"/>
        <v>0.68234715948534397</v>
      </c>
      <c r="I1766" s="2">
        <f t="shared" si="248"/>
        <v>40.559236281177817</v>
      </c>
    </row>
    <row r="1767" spans="1:9" ht="13.5" x14ac:dyDescent="0.25">
      <c r="A1767" s="3">
        <v>44587</v>
      </c>
      <c r="B1767" s="2">
        <v>3.5347</v>
      </c>
      <c r="C1767" s="2">
        <f t="shared" si="243"/>
        <v>6.0200000000000031E-2</v>
      </c>
      <c r="D1767" s="2">
        <f t="shared" si="244"/>
        <v>6.0200000000000031E-2</v>
      </c>
      <c r="E1767" s="2">
        <f t="shared" si="245"/>
        <v>0</v>
      </c>
      <c r="F1767" s="2">
        <f t="shared" si="249"/>
        <v>1.3107349448651492E-2</v>
      </c>
      <c r="G1767" s="2">
        <f t="shared" si="249"/>
        <v>1.2907431834690097E-2</v>
      </c>
      <c r="H1767" s="2">
        <f t="shared" si="247"/>
        <v>1.0154885663175919</v>
      </c>
      <c r="I1767" s="2">
        <f t="shared" si="248"/>
        <v>50.384238506147675</v>
      </c>
    </row>
    <row r="1768" spans="1:9" ht="13.5" x14ac:dyDescent="0.25">
      <c r="A1768" s="3">
        <v>44588</v>
      </c>
      <c r="B1768" s="2">
        <v>3.4744999999999999</v>
      </c>
      <c r="C1768" s="2">
        <f t="shared" si="243"/>
        <v>-6.0200000000000031E-2</v>
      </c>
      <c r="D1768" s="2">
        <f t="shared" si="244"/>
        <v>0</v>
      </c>
      <c r="E1768" s="2">
        <f t="shared" si="245"/>
        <v>6.0200000000000031E-2</v>
      </c>
      <c r="F1768" s="2">
        <f t="shared" si="249"/>
        <v>1.2171110202319242E-2</v>
      </c>
      <c r="G1768" s="2">
        <f t="shared" si="249"/>
        <v>1.6285472417926519E-2</v>
      </c>
      <c r="H1768" s="2">
        <f t="shared" si="247"/>
        <v>0.74735997151189049</v>
      </c>
      <c r="I1768" s="2">
        <f t="shared" si="248"/>
        <v>42.770807600980049</v>
      </c>
    </row>
    <row r="1769" spans="1:9" ht="13.5" x14ac:dyDescent="0.25">
      <c r="A1769" s="3">
        <v>44589</v>
      </c>
      <c r="B1769" s="2">
        <v>3.4744999999999999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1.1301745187867867E-2</v>
      </c>
      <c r="G1769" s="2">
        <f t="shared" si="249"/>
        <v>1.5122224388074623E-2</v>
      </c>
      <c r="H1769" s="2">
        <f t="shared" si="247"/>
        <v>0.7473599715118906</v>
      </c>
      <c r="I1769" s="2">
        <f t="shared" si="248"/>
        <v>42.770807600980056</v>
      </c>
    </row>
    <row r="1770" spans="1:9" ht="13.5" x14ac:dyDescent="0.25">
      <c r="A1770" s="3">
        <v>44592</v>
      </c>
      <c r="B1770" s="2">
        <v>3.4744999999999999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1.0494477674448733E-2</v>
      </c>
      <c r="G1770" s="2">
        <f t="shared" si="249"/>
        <v>1.4042065503212148E-2</v>
      </c>
      <c r="H1770" s="2">
        <f t="shared" si="247"/>
        <v>0.7473599715118906</v>
      </c>
      <c r="I1770" s="2">
        <f t="shared" si="248"/>
        <v>42.770807600980056</v>
      </c>
    </row>
    <row r="1771" spans="1:9" ht="13.5" x14ac:dyDescent="0.25">
      <c r="A1771" s="3">
        <v>44593</v>
      </c>
      <c r="B1771" s="2">
        <v>3.5078999999999998</v>
      </c>
      <c r="C1771" s="2">
        <f t="shared" si="243"/>
        <v>3.3399999999999874E-2</v>
      </c>
      <c r="D1771" s="2">
        <f t="shared" si="244"/>
        <v>3.3399999999999874E-2</v>
      </c>
      <c r="E1771" s="2">
        <f t="shared" si="245"/>
        <v>0</v>
      </c>
      <c r="F1771" s="2">
        <f t="shared" si="249"/>
        <v>1.21305864119881E-2</v>
      </c>
      <c r="G1771" s="2">
        <f t="shared" si="249"/>
        <v>1.303906082441128E-2</v>
      </c>
      <c r="H1771" s="2">
        <f t="shared" si="247"/>
        <v>0.93032669878168173</v>
      </c>
      <c r="I1771" s="2">
        <f t="shared" si="248"/>
        <v>48.195297685560369</v>
      </c>
    </row>
    <row r="1772" spans="1:9" ht="13.5" x14ac:dyDescent="0.25">
      <c r="A1772" s="3">
        <v>44594</v>
      </c>
      <c r="B1772" s="2">
        <v>3.5078999999999998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1.126411595398895E-2</v>
      </c>
      <c r="G1772" s="2">
        <f t="shared" si="249"/>
        <v>1.2107699336953331E-2</v>
      </c>
      <c r="H1772" s="2">
        <f t="shared" si="247"/>
        <v>0.93032669878168184</v>
      </c>
      <c r="I1772" s="2">
        <f t="shared" si="248"/>
        <v>48.195297685560369</v>
      </c>
    </row>
    <row r="1773" spans="1:9" ht="13.5" x14ac:dyDescent="0.25">
      <c r="A1773" s="3">
        <v>44595</v>
      </c>
      <c r="B1773" s="2">
        <v>3.5078999999999998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1.045953624298974E-2</v>
      </c>
      <c r="G1773" s="2">
        <f t="shared" si="250"/>
        <v>1.1242863670028093E-2</v>
      </c>
      <c r="H1773" s="2">
        <f t="shared" si="247"/>
        <v>0.93032669878168184</v>
      </c>
      <c r="I1773" s="2">
        <f t="shared" si="248"/>
        <v>48.195297685560369</v>
      </c>
    </row>
    <row r="1774" spans="1:9" ht="13.5" x14ac:dyDescent="0.25">
      <c r="A1774" s="3">
        <v>44596</v>
      </c>
      <c r="B1774" s="2">
        <v>3.5078999999999998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9.712426511347615E-3</v>
      </c>
      <c r="G1774" s="2">
        <f t="shared" si="250"/>
        <v>1.04398019793118E-2</v>
      </c>
      <c r="H1774" s="2">
        <f t="shared" si="247"/>
        <v>0.93032669878168184</v>
      </c>
      <c r="I1774" s="2">
        <f t="shared" si="248"/>
        <v>48.195297685560369</v>
      </c>
    </row>
    <row r="1775" spans="1:9" ht="13.5" x14ac:dyDescent="0.25">
      <c r="A1775" s="3">
        <v>44599</v>
      </c>
      <c r="B1775" s="2">
        <v>3.5078999999999998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9.0186817605370697E-3</v>
      </c>
      <c r="G1775" s="2">
        <f t="shared" si="250"/>
        <v>9.6941018379323868E-3</v>
      </c>
      <c r="H1775" s="2">
        <f t="shared" si="247"/>
        <v>0.93032669878168162</v>
      </c>
      <c r="I1775" s="2">
        <f t="shared" si="248"/>
        <v>48.195297685560369</v>
      </c>
    </row>
    <row r="1776" spans="1:9" ht="13.5" x14ac:dyDescent="0.25">
      <c r="A1776" s="3">
        <v>44600</v>
      </c>
      <c r="B1776" s="2">
        <v>3.5011999999999999</v>
      </c>
      <c r="C1776" s="2">
        <f t="shared" si="243"/>
        <v>-6.6999999999999282E-3</v>
      </c>
      <c r="D1776" s="2">
        <f t="shared" si="244"/>
        <v>0</v>
      </c>
      <c r="E1776" s="2">
        <f t="shared" si="245"/>
        <v>6.6999999999999282E-3</v>
      </c>
      <c r="F1776" s="2">
        <f t="shared" si="250"/>
        <v>8.3744902062129929E-3</v>
      </c>
      <c r="G1776" s="2">
        <f t="shared" si="250"/>
        <v>9.4802374209372129E-3</v>
      </c>
      <c r="H1776" s="2">
        <f t="shared" si="247"/>
        <v>0.88336291955281998</v>
      </c>
      <c r="I1776" s="2">
        <f t="shared" si="248"/>
        <v>46.903488986740967</v>
      </c>
    </row>
    <row r="1777" spans="1:9" ht="13.5" x14ac:dyDescent="0.25">
      <c r="A1777" s="3">
        <v>44601</v>
      </c>
      <c r="B1777" s="2">
        <v>3.5078999999999998</v>
      </c>
      <c r="C1777" s="2">
        <f t="shared" si="243"/>
        <v>6.6999999999999282E-3</v>
      </c>
      <c r="D1777" s="2">
        <f t="shared" si="244"/>
        <v>6.6999999999999282E-3</v>
      </c>
      <c r="E1777" s="2">
        <f t="shared" si="245"/>
        <v>0</v>
      </c>
      <c r="F1777" s="2">
        <f t="shared" si="250"/>
        <v>8.2548837629120592E-3</v>
      </c>
      <c r="G1777" s="2">
        <f t="shared" si="250"/>
        <v>8.8030776051559838E-3</v>
      </c>
      <c r="H1777" s="2">
        <f t="shared" si="247"/>
        <v>0.93772702379417328</v>
      </c>
      <c r="I1777" s="2">
        <f t="shared" si="248"/>
        <v>48.393143733839949</v>
      </c>
    </row>
    <row r="1778" spans="1:9" ht="13.5" x14ac:dyDescent="0.25">
      <c r="A1778" s="3">
        <v>44602</v>
      </c>
      <c r="B1778" s="2">
        <v>3.5078999999999998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7.6652492084183415E-3</v>
      </c>
      <c r="G1778" s="2">
        <f t="shared" si="250"/>
        <v>8.1742863476448428E-3</v>
      </c>
      <c r="H1778" s="2">
        <f t="shared" si="247"/>
        <v>0.93772702379417328</v>
      </c>
      <c r="I1778" s="2">
        <f t="shared" si="248"/>
        <v>48.393143733839949</v>
      </c>
    </row>
    <row r="1779" spans="1:9" ht="13.5" x14ac:dyDescent="0.25">
      <c r="A1779" s="3">
        <v>44603</v>
      </c>
      <c r="B1779" s="2">
        <v>3.4946000000000002</v>
      </c>
      <c r="C1779" s="2">
        <f t="shared" si="243"/>
        <v>-1.3299999999999645E-2</v>
      </c>
      <c r="D1779" s="2">
        <f t="shared" si="244"/>
        <v>0</v>
      </c>
      <c r="E1779" s="2">
        <f t="shared" si="245"/>
        <v>1.3299999999999645E-2</v>
      </c>
      <c r="F1779" s="2">
        <f t="shared" si="250"/>
        <v>7.1177314078170314E-3</v>
      </c>
      <c r="G1779" s="2">
        <f t="shared" si="250"/>
        <v>8.5404087513844713E-3</v>
      </c>
      <c r="H1779" s="2">
        <f t="shared" si="247"/>
        <v>0.83341812025837614</v>
      </c>
      <c r="I1779" s="2">
        <f t="shared" si="248"/>
        <v>45.457067924087383</v>
      </c>
    </row>
    <row r="1780" spans="1:9" ht="13.5" x14ac:dyDescent="0.25">
      <c r="A1780" s="3">
        <v>44606</v>
      </c>
      <c r="B1780" s="2">
        <v>3.4811999999999999</v>
      </c>
      <c r="C1780" s="2">
        <f t="shared" si="243"/>
        <v>-1.3400000000000301E-2</v>
      </c>
      <c r="D1780" s="2">
        <f t="shared" si="244"/>
        <v>0</v>
      </c>
      <c r="E1780" s="2">
        <f t="shared" si="245"/>
        <v>1.3400000000000301E-2</v>
      </c>
      <c r="F1780" s="2">
        <f t="shared" si="250"/>
        <v>6.609322021544386E-3</v>
      </c>
      <c r="G1780" s="2">
        <f t="shared" si="250"/>
        <v>8.8875224119998875E-3</v>
      </c>
      <c r="H1780" s="2">
        <f t="shared" si="247"/>
        <v>0.74366304974044428</v>
      </c>
      <c r="I1780" s="2">
        <f t="shared" si="248"/>
        <v>42.649470025251922</v>
      </c>
    </row>
    <row r="1781" spans="1:9" ht="13.5" x14ac:dyDescent="0.25">
      <c r="A1781" s="3">
        <v>44607</v>
      </c>
      <c r="B1781" s="2">
        <v>3.5078999999999998</v>
      </c>
      <c r="C1781" s="2">
        <f t="shared" si="243"/>
        <v>2.6699999999999946E-2</v>
      </c>
      <c r="D1781" s="2">
        <f t="shared" si="244"/>
        <v>2.6699999999999946E-2</v>
      </c>
      <c r="E1781" s="2">
        <f t="shared" si="245"/>
        <v>0</v>
      </c>
      <c r="F1781" s="2">
        <f t="shared" si="250"/>
        <v>8.0443704485769259E-3</v>
      </c>
      <c r="G1781" s="2">
        <f t="shared" si="250"/>
        <v>8.2526993825713241E-3</v>
      </c>
      <c r="H1781" s="2">
        <f t="shared" si="247"/>
        <v>0.97475626769655965</v>
      </c>
      <c r="I1781" s="2">
        <f t="shared" si="248"/>
        <v>49.36083929150189</v>
      </c>
    </row>
    <row r="1782" spans="1:9" ht="13.5" x14ac:dyDescent="0.25">
      <c r="A1782" s="3">
        <v>44608</v>
      </c>
      <c r="B1782" s="2">
        <v>3.5078999999999998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7.4697725593928597E-3</v>
      </c>
      <c r="G1782" s="2">
        <f t="shared" si="250"/>
        <v>7.6632208552448013E-3</v>
      </c>
      <c r="H1782" s="2">
        <f t="shared" si="247"/>
        <v>0.97475626769655954</v>
      </c>
      <c r="I1782" s="2">
        <f t="shared" si="248"/>
        <v>49.36083929150189</v>
      </c>
    </row>
    <row r="1783" spans="1:9" ht="13.5" x14ac:dyDescent="0.25">
      <c r="A1783" s="3">
        <v>44609</v>
      </c>
      <c r="B1783" s="2">
        <v>3.5011999999999999</v>
      </c>
      <c r="C1783" s="2">
        <f t="shared" si="243"/>
        <v>-6.6999999999999282E-3</v>
      </c>
      <c r="D1783" s="2">
        <f t="shared" si="244"/>
        <v>0</v>
      </c>
      <c r="E1783" s="2">
        <f t="shared" si="245"/>
        <v>6.6999999999999282E-3</v>
      </c>
      <c r="F1783" s="2">
        <f t="shared" si="250"/>
        <v>6.9362173765790836E-3</v>
      </c>
      <c r="G1783" s="2">
        <f t="shared" si="250"/>
        <v>7.594419365584454E-3</v>
      </c>
      <c r="H1783" s="2">
        <f t="shared" si="247"/>
        <v>0.91333083448247054</v>
      </c>
      <c r="I1783" s="2">
        <f t="shared" si="248"/>
        <v>47.735123378676633</v>
      </c>
    </row>
    <row r="1784" spans="1:9" ht="13.5" x14ac:dyDescent="0.25">
      <c r="A1784" s="3">
        <v>44610</v>
      </c>
      <c r="B1784" s="2">
        <v>3.4878999999999998</v>
      </c>
      <c r="C1784" s="2">
        <f t="shared" si="243"/>
        <v>-1.330000000000009E-2</v>
      </c>
      <c r="D1784" s="2">
        <f t="shared" si="244"/>
        <v>0</v>
      </c>
      <c r="E1784" s="2">
        <f t="shared" si="245"/>
        <v>1.330000000000009E-2</v>
      </c>
      <c r="F1784" s="2">
        <f t="shared" si="250"/>
        <v>6.4407732782520068E-3</v>
      </c>
      <c r="G1784" s="2">
        <f t="shared" si="250"/>
        <v>8.0019608394712848E-3</v>
      </c>
      <c r="H1784" s="2">
        <f t="shared" si="247"/>
        <v>0.80489937497339337</v>
      </c>
      <c r="I1784" s="2">
        <f t="shared" si="248"/>
        <v>44.595249249574302</v>
      </c>
    </row>
    <row r="1785" spans="1:9" ht="13.5" x14ac:dyDescent="0.25">
      <c r="A1785" s="3">
        <v>44613</v>
      </c>
      <c r="B1785" s="2">
        <v>3.5011999999999999</v>
      </c>
      <c r="C1785" s="2">
        <f t="shared" si="243"/>
        <v>1.330000000000009E-2</v>
      </c>
      <c r="D1785" s="2">
        <f t="shared" si="244"/>
        <v>1.330000000000009E-2</v>
      </c>
      <c r="E1785" s="2">
        <f t="shared" si="245"/>
        <v>0</v>
      </c>
      <c r="F1785" s="2">
        <f t="shared" si="250"/>
        <v>6.9307180440911558E-3</v>
      </c>
      <c r="G1785" s="2">
        <f t="shared" si="250"/>
        <v>7.4303922080804783E-3</v>
      </c>
      <c r="H1785" s="2">
        <f t="shared" si="247"/>
        <v>0.93275265288877596</v>
      </c>
      <c r="I1785" s="2">
        <f t="shared" si="248"/>
        <v>48.260321955561331</v>
      </c>
    </row>
    <row r="1786" spans="1:9" ht="13.5" x14ac:dyDescent="0.25">
      <c r="A1786" s="3">
        <v>44614</v>
      </c>
      <c r="B1786" s="2">
        <v>3.5011999999999999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6.4356667552275025E-3</v>
      </c>
      <c r="G1786" s="2">
        <f t="shared" si="250"/>
        <v>6.8996499075033016E-3</v>
      </c>
      <c r="H1786" s="2">
        <f t="shared" si="247"/>
        <v>0.93275265288877596</v>
      </c>
      <c r="I1786" s="2">
        <f t="shared" si="248"/>
        <v>48.260321955561331</v>
      </c>
    </row>
    <row r="1787" spans="1:9" ht="13.5" x14ac:dyDescent="0.25">
      <c r="A1787" s="3">
        <v>44615</v>
      </c>
      <c r="B1787" s="2">
        <v>3.4946000000000002</v>
      </c>
      <c r="C1787" s="2">
        <f t="shared" si="243"/>
        <v>-6.5999999999997172E-3</v>
      </c>
      <c r="D1787" s="2">
        <f t="shared" si="244"/>
        <v>0</v>
      </c>
      <c r="E1787" s="2">
        <f t="shared" si="245"/>
        <v>6.5999999999997172E-3</v>
      </c>
      <c r="F1787" s="2">
        <f t="shared" si="250"/>
        <v>5.975976272711252E-3</v>
      </c>
      <c r="G1787" s="2">
        <f t="shared" si="250"/>
        <v>6.8782463426816168E-3</v>
      </c>
      <c r="H1787" s="2">
        <f t="shared" si="247"/>
        <v>0.86882265841926831</v>
      </c>
      <c r="I1787" s="2">
        <f t="shared" si="248"/>
        <v>46.490374809247889</v>
      </c>
    </row>
    <row r="1788" spans="1:9" ht="13.5" x14ac:dyDescent="0.25">
      <c r="A1788" s="3">
        <v>44616</v>
      </c>
      <c r="B1788" s="2">
        <v>3.5011999999999999</v>
      </c>
      <c r="C1788" s="2">
        <f t="shared" si="243"/>
        <v>6.5999999999997172E-3</v>
      </c>
      <c r="D1788" s="2">
        <f t="shared" si="244"/>
        <v>6.5999999999997172E-3</v>
      </c>
      <c r="E1788" s="2">
        <f t="shared" si="245"/>
        <v>0</v>
      </c>
      <c r="F1788" s="2">
        <f t="shared" si="250"/>
        <v>6.0205493960890002E-3</v>
      </c>
      <c r="G1788" s="2">
        <f t="shared" si="250"/>
        <v>6.3869430324900722E-3</v>
      </c>
      <c r="H1788" s="2">
        <f t="shared" si="247"/>
        <v>0.94263395891630075</v>
      </c>
      <c r="I1788" s="2">
        <f t="shared" si="248"/>
        <v>48.52349844857801</v>
      </c>
    </row>
    <row r="1789" spans="1:9" ht="13.5" x14ac:dyDescent="0.25">
      <c r="A1789" s="3">
        <v>44617</v>
      </c>
      <c r="B1789" s="2">
        <v>3.5078999999999998</v>
      </c>
      <c r="C1789" s="2">
        <f t="shared" si="243"/>
        <v>6.6999999999999282E-3</v>
      </c>
      <c r="D1789" s="2">
        <f t="shared" si="244"/>
        <v>6.6999999999999282E-3</v>
      </c>
      <c r="E1789" s="2">
        <f t="shared" si="245"/>
        <v>0</v>
      </c>
      <c r="F1789" s="2">
        <f t="shared" ref="F1789:G1804" si="251">((F1788*13)+D1789)/14</f>
        <v>6.0690815820826378E-3</v>
      </c>
      <c r="G1789" s="2">
        <f t="shared" si="251"/>
        <v>5.9307328158836386E-3</v>
      </c>
      <c r="H1789" s="2">
        <f t="shared" si="247"/>
        <v>1.0233274319538515</v>
      </c>
      <c r="I1789" s="2">
        <f t="shared" si="248"/>
        <v>50.576462108540809</v>
      </c>
    </row>
    <row r="1790" spans="1:9" ht="13.5" x14ac:dyDescent="0.25">
      <c r="A1790" s="3">
        <v>44620</v>
      </c>
      <c r="B1790" s="2">
        <v>3.5613999999999999</v>
      </c>
      <c r="C1790" s="2">
        <f t="shared" si="243"/>
        <v>5.3500000000000103E-2</v>
      </c>
      <c r="D1790" s="2">
        <f t="shared" si="244"/>
        <v>5.3500000000000103E-2</v>
      </c>
      <c r="E1790" s="2">
        <f t="shared" si="245"/>
        <v>0</v>
      </c>
      <c r="F1790" s="2">
        <f t="shared" si="251"/>
        <v>9.4570043262195997E-3</v>
      </c>
      <c r="G1790" s="2">
        <f t="shared" si="251"/>
        <v>5.5071090433205221E-3</v>
      </c>
      <c r="H1790" s="2">
        <f t="shared" si="247"/>
        <v>1.717235713298584</v>
      </c>
      <c r="I1790" s="2">
        <f t="shared" si="248"/>
        <v>63.19789280312191</v>
      </c>
    </row>
    <row r="1791" spans="1:9" ht="13.5" x14ac:dyDescent="0.25">
      <c r="A1791" s="3">
        <v>44621</v>
      </c>
      <c r="B1791" s="2">
        <v>3.6080999999999999</v>
      </c>
      <c r="C1791" s="2">
        <f t="shared" si="243"/>
        <v>4.6699999999999964E-2</v>
      </c>
      <c r="D1791" s="2">
        <f t="shared" si="244"/>
        <v>4.6699999999999964E-2</v>
      </c>
      <c r="E1791" s="2">
        <f t="shared" si="245"/>
        <v>0</v>
      </c>
      <c r="F1791" s="2">
        <f t="shared" si="251"/>
        <v>1.2117218302918198E-2</v>
      </c>
      <c r="G1791" s="2">
        <f t="shared" si="251"/>
        <v>5.1137441116547704E-3</v>
      </c>
      <c r="H1791" s="2">
        <f t="shared" si="247"/>
        <v>2.3695394291047456</v>
      </c>
      <c r="I1791" s="2">
        <f t="shared" si="248"/>
        <v>70.322353513290381</v>
      </c>
    </row>
    <row r="1792" spans="1:9" ht="13.5" x14ac:dyDescent="0.25">
      <c r="A1792" s="3">
        <v>44622</v>
      </c>
      <c r="B1792" s="2">
        <v>3.6682999999999999</v>
      </c>
      <c r="C1792" s="2">
        <f t="shared" si="243"/>
        <v>6.0200000000000031E-2</v>
      </c>
      <c r="D1792" s="2">
        <f t="shared" si="244"/>
        <v>6.0200000000000031E-2</v>
      </c>
      <c r="E1792" s="2">
        <f t="shared" si="245"/>
        <v>0</v>
      </c>
      <c r="F1792" s="2">
        <f t="shared" si="251"/>
        <v>1.5551702709852617E-2</v>
      </c>
      <c r="G1792" s="2">
        <f t="shared" si="251"/>
        <v>4.7484766751080005E-3</v>
      </c>
      <c r="H1792" s="2">
        <f t="shared" si="247"/>
        <v>3.2750929980084411</v>
      </c>
      <c r="I1792" s="2">
        <f t="shared" si="248"/>
        <v>76.608695987061537</v>
      </c>
    </row>
    <row r="1793" spans="1:9" ht="13.5" x14ac:dyDescent="0.25">
      <c r="A1793" s="3">
        <v>44623</v>
      </c>
      <c r="B1793" s="2">
        <v>3.6415999999999999</v>
      </c>
      <c r="C1793" s="2">
        <f t="shared" si="243"/>
        <v>-2.6699999999999946E-2</v>
      </c>
      <c r="D1793" s="2">
        <f t="shared" si="244"/>
        <v>0</v>
      </c>
      <c r="E1793" s="2">
        <f t="shared" si="245"/>
        <v>2.6699999999999946E-2</v>
      </c>
      <c r="F1793" s="2">
        <f t="shared" si="251"/>
        <v>1.4440866802006002E-2</v>
      </c>
      <c r="G1793" s="2">
        <f t="shared" si="251"/>
        <v>6.3164426268859973E-3</v>
      </c>
      <c r="H1793" s="2">
        <f t="shared" si="247"/>
        <v>2.2862341439686822</v>
      </c>
      <c r="I1793" s="2">
        <f t="shared" si="248"/>
        <v>69.570031951760711</v>
      </c>
    </row>
    <row r="1794" spans="1:9" ht="13.5" x14ac:dyDescent="0.25">
      <c r="A1794" s="3">
        <v>44624</v>
      </c>
      <c r="B1794" s="2">
        <v>3.6482000000000001</v>
      </c>
      <c r="C1794" s="2">
        <f t="shared" si="243"/>
        <v>6.6000000000001613E-3</v>
      </c>
      <c r="D1794" s="2">
        <f t="shared" si="244"/>
        <v>6.6000000000001613E-3</v>
      </c>
      <c r="E1794" s="2">
        <f t="shared" si="245"/>
        <v>0</v>
      </c>
      <c r="F1794" s="2">
        <f t="shared" si="251"/>
        <v>1.3880804887577012E-2</v>
      </c>
      <c r="G1794" s="2">
        <f t="shared" si="251"/>
        <v>5.8652681535369972E-3</v>
      </c>
      <c r="H1794" s="2">
        <f t="shared" si="247"/>
        <v>2.3666104471636675</v>
      </c>
      <c r="I1794" s="2">
        <f t="shared" si="248"/>
        <v>70.296533688877219</v>
      </c>
    </row>
    <row r="1795" spans="1:9" ht="13.5" x14ac:dyDescent="0.25">
      <c r="A1795" s="3">
        <v>44627</v>
      </c>
      <c r="B1795" s="2">
        <v>3.7017000000000002</v>
      </c>
      <c r="C1795" s="2">
        <f t="shared" ref="C1795:C1858" si="252">B1795-B1794</f>
        <v>5.3500000000000103E-2</v>
      </c>
      <c r="D1795" s="2">
        <f t="shared" ref="D1795:D1858" si="253">IF(C1795&gt;0,C1795,0)</f>
        <v>5.3500000000000103E-2</v>
      </c>
      <c r="E1795" s="2">
        <f t="shared" ref="E1795:E1858" si="254">IF(C1795&lt;0,-C1795,0)</f>
        <v>0</v>
      </c>
      <c r="F1795" s="2">
        <f t="shared" si="251"/>
        <v>1.6710747395607232E-2</v>
      </c>
      <c r="G1795" s="2">
        <f t="shared" si="251"/>
        <v>5.4463204282843552E-3</v>
      </c>
      <c r="H1795" s="2">
        <f t="shared" si="247"/>
        <v>3.0682637233063579</v>
      </c>
      <c r="I1795" s="2">
        <f t="shared" si="248"/>
        <v>75.419489295367498</v>
      </c>
    </row>
    <row r="1796" spans="1:9" ht="13.5" x14ac:dyDescent="0.25">
      <c r="A1796" s="3">
        <v>44628</v>
      </c>
      <c r="B1796" s="2">
        <v>3.6749999999999998</v>
      </c>
      <c r="C1796" s="2">
        <f t="shared" si="252"/>
        <v>-2.670000000000039E-2</v>
      </c>
      <c r="D1796" s="2">
        <f t="shared" si="253"/>
        <v>0</v>
      </c>
      <c r="E1796" s="2">
        <f t="shared" si="254"/>
        <v>2.670000000000039E-2</v>
      </c>
      <c r="F1796" s="2">
        <f t="shared" si="251"/>
        <v>1.5517122581635288E-2</v>
      </c>
      <c r="G1796" s="2">
        <f t="shared" si="251"/>
        <v>6.9644403976926433E-3</v>
      </c>
      <c r="H1796" s="2">
        <f t="shared" si="247"/>
        <v>2.2280501656351595</v>
      </c>
      <c r="I1796" s="2">
        <f t="shared" si="248"/>
        <v>69.021547104636227</v>
      </c>
    </row>
    <row r="1797" spans="1:9" ht="13.5" x14ac:dyDescent="0.25">
      <c r="A1797" s="3">
        <v>44629</v>
      </c>
      <c r="B1797" s="2">
        <v>3.6415999999999999</v>
      </c>
      <c r="C1797" s="2">
        <f t="shared" si="252"/>
        <v>-3.3399999999999874E-2</v>
      </c>
      <c r="D1797" s="2">
        <f t="shared" si="253"/>
        <v>0</v>
      </c>
      <c r="E1797" s="2">
        <f t="shared" si="254"/>
        <v>3.3399999999999874E-2</v>
      </c>
      <c r="F1797" s="2">
        <f t="shared" si="251"/>
        <v>1.4408756682947053E-2</v>
      </c>
      <c r="G1797" s="2">
        <f t="shared" si="251"/>
        <v>8.8526946550003018E-3</v>
      </c>
      <c r="H1797" s="2">
        <f t="shared" si="247"/>
        <v>1.627612523019587</v>
      </c>
      <c r="I1797" s="2">
        <f t="shared" si="248"/>
        <v>61.942638374594708</v>
      </c>
    </row>
    <row r="1798" spans="1:9" ht="13.5" x14ac:dyDescent="0.25">
      <c r="A1798" s="3">
        <v>44630</v>
      </c>
      <c r="B1798" s="2">
        <v>3.6749999999999998</v>
      </c>
      <c r="C1798" s="2">
        <f t="shared" si="252"/>
        <v>3.3399999999999874E-2</v>
      </c>
      <c r="D1798" s="2">
        <f t="shared" si="253"/>
        <v>3.3399999999999874E-2</v>
      </c>
      <c r="E1798" s="2">
        <f t="shared" si="254"/>
        <v>0</v>
      </c>
      <c r="F1798" s="2">
        <f t="shared" si="251"/>
        <v>1.5765274062736541E-2</v>
      </c>
      <c r="G1798" s="2">
        <f t="shared" si="251"/>
        <v>8.22035932250028E-3</v>
      </c>
      <c r="H1798" s="2">
        <f t="shared" si="247"/>
        <v>1.9178327180400458</v>
      </c>
      <c r="I1798" s="2">
        <f t="shared" si="248"/>
        <v>65.727987289425016</v>
      </c>
    </row>
    <row r="1799" spans="1:9" ht="13.5" x14ac:dyDescent="0.25">
      <c r="A1799" s="3">
        <v>44631</v>
      </c>
      <c r="B1799" s="2">
        <v>3.6749999999999998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1.4639183058255359E-2</v>
      </c>
      <c r="G1799" s="2">
        <f t="shared" si="251"/>
        <v>7.6331907994645464E-3</v>
      </c>
      <c r="H1799" s="2">
        <f t="shared" si="247"/>
        <v>1.9178327180400454</v>
      </c>
      <c r="I1799" s="2">
        <f t="shared" si="248"/>
        <v>65.727987289425016</v>
      </c>
    </row>
    <row r="1800" spans="1:9" ht="13.5" x14ac:dyDescent="0.25">
      <c r="A1800" s="3">
        <v>44634</v>
      </c>
      <c r="B1800" s="2">
        <v>3.8955000000000002</v>
      </c>
      <c r="C1800" s="2">
        <f t="shared" si="252"/>
        <v>0.22050000000000036</v>
      </c>
      <c r="D1800" s="2">
        <f t="shared" si="253"/>
        <v>0.22050000000000036</v>
      </c>
      <c r="E1800" s="2">
        <f t="shared" si="254"/>
        <v>0</v>
      </c>
      <c r="F1800" s="2">
        <f t="shared" si="251"/>
        <v>2.9343527125522857E-2</v>
      </c>
      <c r="G1800" s="2">
        <f t="shared" si="251"/>
        <v>7.0879628852170782E-3</v>
      </c>
      <c r="H1800" s="2">
        <f t="shared" si="247"/>
        <v>4.1399098162213601</v>
      </c>
      <c r="I1800" s="2">
        <f t="shared" si="248"/>
        <v>80.544405723928506</v>
      </c>
    </row>
    <row r="1801" spans="1:9" ht="13.5" x14ac:dyDescent="0.25">
      <c r="A1801" s="3">
        <v>44635</v>
      </c>
      <c r="B1801" s="2">
        <v>4.0023999999999997</v>
      </c>
      <c r="C1801" s="2">
        <f t="shared" si="252"/>
        <v>0.10689999999999955</v>
      </c>
      <c r="D1801" s="2">
        <f t="shared" si="253"/>
        <v>0.10689999999999955</v>
      </c>
      <c r="E1801" s="2">
        <f t="shared" si="254"/>
        <v>0</v>
      </c>
      <c r="F1801" s="2">
        <f t="shared" si="251"/>
        <v>3.488327518798548E-2</v>
      </c>
      <c r="G1801" s="2">
        <f t="shared" si="251"/>
        <v>6.5816798219872864E-3</v>
      </c>
      <c r="H1801" s="2">
        <f t="shared" si="247"/>
        <v>5.300056540497704</v>
      </c>
      <c r="I1801" s="2">
        <f t="shared" si="248"/>
        <v>84.12712658097827</v>
      </c>
    </row>
    <row r="1802" spans="1:9" ht="13.5" x14ac:dyDescent="0.25">
      <c r="A1802" s="3">
        <v>44636</v>
      </c>
      <c r="B1802" s="2">
        <v>4.0023999999999997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3.2391612674557944E-2</v>
      </c>
      <c r="G1802" s="2">
        <f t="shared" si="251"/>
        <v>6.1115598347024807E-3</v>
      </c>
      <c r="H1802" s="2">
        <f t="shared" si="247"/>
        <v>5.3000565404977031</v>
      </c>
      <c r="I1802" s="2">
        <f t="shared" si="248"/>
        <v>84.12712658097827</v>
      </c>
    </row>
    <row r="1803" spans="1:9" ht="13.5" x14ac:dyDescent="0.25">
      <c r="A1803" s="3">
        <v>44637</v>
      </c>
      <c r="B1803" s="2">
        <v>3.9956999999999998</v>
      </c>
      <c r="C1803" s="2">
        <f t="shared" si="252"/>
        <v>-6.6999999999999282E-3</v>
      </c>
      <c r="D1803" s="2">
        <f t="shared" si="253"/>
        <v>0</v>
      </c>
      <c r="E1803" s="2">
        <f t="shared" si="254"/>
        <v>6.6999999999999282E-3</v>
      </c>
      <c r="F1803" s="2">
        <f t="shared" si="251"/>
        <v>3.0077926054946663E-2</v>
      </c>
      <c r="G1803" s="2">
        <f t="shared" si="251"/>
        <v>6.1535912750808695E-3</v>
      </c>
      <c r="H1803" s="2">
        <f t="shared" si="247"/>
        <v>4.8878654285584453</v>
      </c>
      <c r="I1803" s="2">
        <f t="shared" si="248"/>
        <v>83.01591617312431</v>
      </c>
    </row>
    <row r="1804" spans="1:9" ht="13.5" x14ac:dyDescent="0.25">
      <c r="A1804" s="3">
        <v>44638</v>
      </c>
      <c r="B1804" s="2">
        <v>3.9889999999999999</v>
      </c>
      <c r="C1804" s="2">
        <f t="shared" si="252"/>
        <v>-6.6999999999999282E-3</v>
      </c>
      <c r="D1804" s="2">
        <f t="shared" si="253"/>
        <v>0</v>
      </c>
      <c r="E1804" s="2">
        <f t="shared" si="254"/>
        <v>6.6999999999999282E-3</v>
      </c>
      <c r="F1804" s="2">
        <f t="shared" si="251"/>
        <v>2.7929502765307614E-2</v>
      </c>
      <c r="G1804" s="2">
        <f t="shared" si="251"/>
        <v>6.1926204697179453E-3</v>
      </c>
      <c r="H1804" s="2">
        <f t="shared" si="247"/>
        <v>4.5101266744641491</v>
      </c>
      <c r="I1804" s="2">
        <f t="shared" si="248"/>
        <v>81.851596903672842</v>
      </c>
    </row>
    <row r="1805" spans="1:9" ht="13.5" x14ac:dyDescent="0.25">
      <c r="A1805" s="3">
        <v>44641</v>
      </c>
      <c r="B1805" s="2">
        <v>3.9823</v>
      </c>
      <c r="C1805" s="2">
        <f t="shared" si="252"/>
        <v>-6.6999999999999282E-3</v>
      </c>
      <c r="D1805" s="2">
        <f t="shared" si="253"/>
        <v>0</v>
      </c>
      <c r="E1805" s="2">
        <f t="shared" si="254"/>
        <v>6.6999999999999282E-3</v>
      </c>
      <c r="F1805" s="2">
        <f t="shared" ref="F1805:G1820" si="255">((F1804*13)+D1805)/14</f>
        <v>2.5934538282071356E-2</v>
      </c>
      <c r="G1805" s="2">
        <f t="shared" si="255"/>
        <v>6.2288618647380872E-3</v>
      </c>
      <c r="H1805" s="2">
        <f t="shared" si="247"/>
        <v>4.1636078701452881</v>
      </c>
      <c r="I1805" s="2">
        <f t="shared" si="248"/>
        <v>80.633695951589317</v>
      </c>
    </row>
    <row r="1806" spans="1:9" ht="13.5" x14ac:dyDescent="0.25">
      <c r="A1806" s="3">
        <v>44642</v>
      </c>
      <c r="B1806" s="2">
        <v>3.9756</v>
      </c>
      <c r="C1806" s="2">
        <f t="shared" si="252"/>
        <v>-6.6999999999999282E-3</v>
      </c>
      <c r="D1806" s="2">
        <f t="shared" si="253"/>
        <v>0</v>
      </c>
      <c r="E1806" s="2">
        <f t="shared" si="254"/>
        <v>6.6999999999999282E-3</v>
      </c>
      <c r="F1806" s="2">
        <f t="shared" si="255"/>
        <v>2.4082071261923403E-2</v>
      </c>
      <c r="G1806" s="2">
        <f t="shared" si="255"/>
        <v>6.2625145886853611E-3</v>
      </c>
      <c r="H1806" s="2">
        <f t="shared" si="247"/>
        <v>3.8454315628155298</v>
      </c>
      <c r="I1806" s="2">
        <f t="shared" si="248"/>
        <v>79.362003424542621</v>
      </c>
    </row>
    <row r="1807" spans="1:9" ht="13.5" x14ac:dyDescent="0.25">
      <c r="A1807" s="3">
        <v>44643</v>
      </c>
      <c r="B1807" s="2">
        <v>3.9756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2.2361923314643158E-2</v>
      </c>
      <c r="G1807" s="2">
        <f t="shared" si="255"/>
        <v>5.8151921180649782E-3</v>
      </c>
      <c r="H1807" s="2">
        <f t="shared" si="247"/>
        <v>3.8454315628155293</v>
      </c>
      <c r="I1807" s="2">
        <f t="shared" si="248"/>
        <v>79.362003424542621</v>
      </c>
    </row>
    <row r="1808" spans="1:9" ht="13.5" x14ac:dyDescent="0.25">
      <c r="A1808" s="3">
        <v>44644</v>
      </c>
      <c r="B1808" s="2">
        <v>3.9756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2.0764643077882932E-2</v>
      </c>
      <c r="G1808" s="2">
        <f t="shared" si="255"/>
        <v>5.3998212524889082E-3</v>
      </c>
      <c r="H1808" s="2">
        <f t="shared" si="247"/>
        <v>3.8454315628155293</v>
      </c>
      <c r="I1808" s="2">
        <f t="shared" si="248"/>
        <v>79.362003424542621</v>
      </c>
    </row>
    <row r="1809" spans="1:9" ht="13.5" x14ac:dyDescent="0.25">
      <c r="A1809" s="3">
        <v>44645</v>
      </c>
      <c r="B1809" s="2">
        <v>3.9756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1.928145428660558E-2</v>
      </c>
      <c r="G1809" s="2">
        <f t="shared" si="255"/>
        <v>5.0141197344539864E-3</v>
      </c>
      <c r="H1809" s="2">
        <f t="shared" ref="H1809:H1872" si="256">F1809/G1809</f>
        <v>3.8454315628155293</v>
      </c>
      <c r="I1809" s="2">
        <f t="shared" ref="I1809:I1872" si="257">IF(G1809=0,100,100-(100/(1+H1809)))</f>
        <v>79.362003424542621</v>
      </c>
    </row>
    <row r="1810" spans="1:9" ht="13.5" x14ac:dyDescent="0.25">
      <c r="A1810" s="3">
        <v>44648</v>
      </c>
      <c r="B1810" s="2">
        <v>3.9756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1.7904207551848038E-2</v>
      </c>
      <c r="G1810" s="2">
        <f t="shared" si="255"/>
        <v>4.6559683248501302E-3</v>
      </c>
      <c r="H1810" s="2">
        <f t="shared" si="256"/>
        <v>3.8454315628155293</v>
      </c>
      <c r="I1810" s="2">
        <f t="shared" si="257"/>
        <v>79.362003424542621</v>
      </c>
    </row>
    <row r="1811" spans="1:9" ht="13.5" x14ac:dyDescent="0.25">
      <c r="A1811" s="3">
        <v>44649</v>
      </c>
      <c r="B1811" s="2">
        <v>3.9756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1.6625335583858893E-2</v>
      </c>
      <c r="G1811" s="2">
        <f t="shared" si="255"/>
        <v>4.3233991587894064E-3</v>
      </c>
      <c r="H1811" s="2">
        <f t="shared" si="256"/>
        <v>3.8454315628155298</v>
      </c>
      <c r="I1811" s="2">
        <f t="shared" si="257"/>
        <v>79.362003424542621</v>
      </c>
    </row>
    <row r="1812" spans="1:9" ht="13.5" x14ac:dyDescent="0.25">
      <c r="A1812" s="3">
        <v>44650</v>
      </c>
      <c r="B1812" s="2">
        <v>4.0491000000000001</v>
      </c>
      <c r="C1812" s="2">
        <f t="shared" si="252"/>
        <v>7.3500000000000121E-2</v>
      </c>
      <c r="D1812" s="2">
        <f t="shared" si="253"/>
        <v>7.3500000000000121E-2</v>
      </c>
      <c r="E1812" s="2">
        <f t="shared" si="254"/>
        <v>0</v>
      </c>
      <c r="F1812" s="2">
        <f t="shared" si="255"/>
        <v>2.0687811613583264E-2</v>
      </c>
      <c r="G1812" s="2">
        <f t="shared" si="255"/>
        <v>4.0145849331615921E-3</v>
      </c>
      <c r="H1812" s="2">
        <f t="shared" si="256"/>
        <v>5.1531632679374066</v>
      </c>
      <c r="I1812" s="2">
        <f t="shared" si="257"/>
        <v>83.74819655427072</v>
      </c>
    </row>
    <row r="1813" spans="1:9" ht="13.5" x14ac:dyDescent="0.25">
      <c r="A1813" s="3">
        <v>44651</v>
      </c>
      <c r="B1813" s="2">
        <v>4.0425000000000004</v>
      </c>
      <c r="C1813" s="2">
        <f t="shared" si="252"/>
        <v>-6.5999999999997172E-3</v>
      </c>
      <c r="D1813" s="2">
        <f t="shared" si="253"/>
        <v>0</v>
      </c>
      <c r="E1813" s="2">
        <f t="shared" si="254"/>
        <v>6.5999999999997172E-3</v>
      </c>
      <c r="F1813" s="2">
        <f t="shared" si="255"/>
        <v>1.9210110784041605E-2</v>
      </c>
      <c r="G1813" s="2">
        <f t="shared" si="255"/>
        <v>4.1992574379357437E-3</v>
      </c>
      <c r="H1813" s="2">
        <f t="shared" si="256"/>
        <v>4.5746447003937067</v>
      </c>
      <c r="I1813" s="2">
        <f t="shared" si="257"/>
        <v>82.061637041561141</v>
      </c>
    </row>
    <row r="1814" spans="1:9" ht="13.5" x14ac:dyDescent="0.25">
      <c r="A1814" s="3">
        <v>44652</v>
      </c>
      <c r="B1814" s="2">
        <v>4.0425000000000004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1.7837960013752919E-2</v>
      </c>
      <c r="G1814" s="2">
        <f t="shared" si="255"/>
        <v>3.8993104780831907E-3</v>
      </c>
      <c r="H1814" s="2">
        <f t="shared" si="256"/>
        <v>4.5746447003937067</v>
      </c>
      <c r="I1814" s="2">
        <f t="shared" si="257"/>
        <v>82.061637041561141</v>
      </c>
    </row>
    <row r="1815" spans="1:9" ht="13.5" x14ac:dyDescent="0.25">
      <c r="A1815" s="3">
        <v>44655</v>
      </c>
      <c r="B1815" s="2">
        <v>4.0425000000000004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1.6563820012770566E-2</v>
      </c>
      <c r="G1815" s="2">
        <f t="shared" si="255"/>
        <v>3.6207883010772484E-3</v>
      </c>
      <c r="H1815" s="2">
        <f t="shared" si="256"/>
        <v>4.5746447003937059</v>
      </c>
      <c r="I1815" s="2">
        <f t="shared" si="257"/>
        <v>82.061637041561127</v>
      </c>
    </row>
    <row r="1816" spans="1:9" ht="13.5" x14ac:dyDescent="0.25">
      <c r="A1816" s="3">
        <v>44656</v>
      </c>
      <c r="B1816" s="2">
        <v>4.0425000000000004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1.5380690011858381E-2</v>
      </c>
      <c r="G1816" s="2">
        <f t="shared" si="255"/>
        <v>3.3621605652860162E-3</v>
      </c>
      <c r="H1816" s="2">
        <f t="shared" si="256"/>
        <v>4.5746447003937059</v>
      </c>
      <c r="I1816" s="2">
        <f t="shared" si="257"/>
        <v>82.061637041561127</v>
      </c>
    </row>
    <row r="1817" spans="1:9" ht="13.5" x14ac:dyDescent="0.25">
      <c r="A1817" s="3">
        <v>44657</v>
      </c>
      <c r="B1817" s="2">
        <v>4.0425000000000004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1.428206929672564E-2</v>
      </c>
      <c r="G1817" s="2">
        <f t="shared" si="255"/>
        <v>3.1220062391941581E-3</v>
      </c>
      <c r="H1817" s="2">
        <f t="shared" si="256"/>
        <v>4.5746447003937059</v>
      </c>
      <c r="I1817" s="2">
        <f t="shared" si="257"/>
        <v>82.061637041561127</v>
      </c>
    </row>
    <row r="1818" spans="1:9" ht="13.5" x14ac:dyDescent="0.25">
      <c r="A1818" s="3">
        <v>44658</v>
      </c>
      <c r="B1818" s="2">
        <v>4.0425000000000004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1.3261921489816666E-2</v>
      </c>
      <c r="G1818" s="2">
        <f t="shared" si="255"/>
        <v>2.8990057935374325E-3</v>
      </c>
      <c r="H1818" s="2">
        <f t="shared" si="256"/>
        <v>4.5746447003937059</v>
      </c>
      <c r="I1818" s="2">
        <f t="shared" si="257"/>
        <v>82.061637041561127</v>
      </c>
    </row>
    <row r="1819" spans="1:9" ht="13.5" x14ac:dyDescent="0.25">
      <c r="A1819" s="3">
        <v>44659</v>
      </c>
      <c r="B1819" s="2">
        <v>4.0358000000000001</v>
      </c>
      <c r="C1819" s="2">
        <f t="shared" si="252"/>
        <v>-6.7000000000003723E-3</v>
      </c>
      <c r="D1819" s="2">
        <f t="shared" si="253"/>
        <v>0</v>
      </c>
      <c r="E1819" s="2">
        <f t="shared" si="254"/>
        <v>6.7000000000003723E-3</v>
      </c>
      <c r="F1819" s="2">
        <f t="shared" si="255"/>
        <v>1.2314641383401189E-2</v>
      </c>
      <c r="G1819" s="2">
        <f t="shared" si="255"/>
        <v>3.1705053797133564E-3</v>
      </c>
      <c r="H1819" s="2">
        <f t="shared" si="256"/>
        <v>3.8841256861436233</v>
      </c>
      <c r="I1819" s="2">
        <f t="shared" si="257"/>
        <v>79.5255064209952</v>
      </c>
    </row>
    <row r="1820" spans="1:9" ht="13.5" x14ac:dyDescent="0.25">
      <c r="A1820" s="3">
        <v>44662</v>
      </c>
      <c r="B1820" s="2">
        <v>4.0290999999999997</v>
      </c>
      <c r="C1820" s="2">
        <f t="shared" si="252"/>
        <v>-6.7000000000003723E-3</v>
      </c>
      <c r="D1820" s="2">
        <f t="shared" si="253"/>
        <v>0</v>
      </c>
      <c r="E1820" s="2">
        <f t="shared" si="254"/>
        <v>6.7000000000003723E-3</v>
      </c>
      <c r="F1820" s="2">
        <f t="shared" si="255"/>
        <v>1.1435024141729675E-2</v>
      </c>
      <c r="G1820" s="2">
        <f t="shared" si="255"/>
        <v>3.4226121383052859E-3</v>
      </c>
      <c r="H1820" s="2">
        <f t="shared" si="256"/>
        <v>3.3410224938288664</v>
      </c>
      <c r="I1820" s="2">
        <f t="shared" si="257"/>
        <v>76.963952584406428</v>
      </c>
    </row>
    <row r="1821" spans="1:9" ht="13.5" x14ac:dyDescent="0.25">
      <c r="A1821" s="3">
        <v>44663</v>
      </c>
      <c r="B1821" s="2">
        <v>4.0290999999999997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1.06182367030347E-2</v>
      </c>
      <c r="G1821" s="2">
        <f t="shared" si="258"/>
        <v>3.1781398427120516E-3</v>
      </c>
      <c r="H1821" s="2">
        <f t="shared" si="256"/>
        <v>3.3410224938288664</v>
      </c>
      <c r="I1821" s="2">
        <f t="shared" si="257"/>
        <v>76.963952584406428</v>
      </c>
    </row>
    <row r="1822" spans="1:9" ht="13.5" x14ac:dyDescent="0.25">
      <c r="A1822" s="3">
        <v>44664</v>
      </c>
      <c r="B1822" s="2">
        <v>4.0425000000000004</v>
      </c>
      <c r="C1822" s="2">
        <f t="shared" si="252"/>
        <v>1.3400000000000745E-2</v>
      </c>
      <c r="D1822" s="2">
        <f t="shared" si="253"/>
        <v>1.3400000000000745E-2</v>
      </c>
      <c r="E1822" s="2">
        <f t="shared" si="254"/>
        <v>0</v>
      </c>
      <c r="F1822" s="2">
        <f t="shared" si="258"/>
        <v>1.0816934081389418E-2</v>
      </c>
      <c r="G1822" s="2">
        <f t="shared" si="258"/>
        <v>2.9511298539469052E-3</v>
      </c>
      <c r="H1822" s="2">
        <f t="shared" si="256"/>
        <v>3.6653534804382177</v>
      </c>
      <c r="I1822" s="2">
        <f t="shared" si="257"/>
        <v>78.565396937381266</v>
      </c>
    </row>
    <row r="1823" spans="1:9" ht="13.5" x14ac:dyDescent="0.25">
      <c r="A1823" s="3">
        <v>44665</v>
      </c>
      <c r="B1823" s="2">
        <v>4.0425000000000004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1.0044295932718746E-2</v>
      </c>
      <c r="G1823" s="2">
        <f t="shared" si="258"/>
        <v>2.7403348643792692E-3</v>
      </c>
      <c r="H1823" s="2">
        <f t="shared" si="256"/>
        <v>3.6653534804382177</v>
      </c>
      <c r="I1823" s="2">
        <f t="shared" si="257"/>
        <v>78.565396937381266</v>
      </c>
    </row>
    <row r="1824" spans="1:9" ht="13.5" x14ac:dyDescent="0.25">
      <c r="A1824" s="3">
        <v>44666</v>
      </c>
      <c r="B1824" s="2">
        <v>4.0290999999999997</v>
      </c>
      <c r="C1824" s="2">
        <f t="shared" si="252"/>
        <v>-1.3400000000000745E-2</v>
      </c>
      <c r="D1824" s="2">
        <f t="shared" si="253"/>
        <v>0</v>
      </c>
      <c r="E1824" s="2">
        <f t="shared" si="254"/>
        <v>1.3400000000000745E-2</v>
      </c>
      <c r="F1824" s="2">
        <f t="shared" si="258"/>
        <v>9.3268462232388352E-3</v>
      </c>
      <c r="G1824" s="2">
        <f t="shared" si="258"/>
        <v>3.5017395169236604E-3</v>
      </c>
      <c r="H1824" s="2">
        <f t="shared" si="256"/>
        <v>2.6634894395093767</v>
      </c>
      <c r="I1824" s="2">
        <f t="shared" si="257"/>
        <v>72.703619963650766</v>
      </c>
    </row>
    <row r="1825" spans="1:9" ht="13.5" x14ac:dyDescent="0.25">
      <c r="A1825" s="3">
        <v>44669</v>
      </c>
      <c r="B1825" s="2">
        <v>4.0091000000000001</v>
      </c>
      <c r="C1825" s="2">
        <f t="shared" si="252"/>
        <v>-1.9999999999999574E-2</v>
      </c>
      <c r="D1825" s="2">
        <f t="shared" si="253"/>
        <v>0</v>
      </c>
      <c r="E1825" s="2">
        <f t="shared" si="254"/>
        <v>1.9999999999999574E-2</v>
      </c>
      <c r="F1825" s="2">
        <f t="shared" si="258"/>
        <v>8.6606429215789187E-3</v>
      </c>
      <c r="G1825" s="2">
        <f t="shared" si="258"/>
        <v>4.680186694286226E-3</v>
      </c>
      <c r="H1825" s="2">
        <f t="shared" si="256"/>
        <v>1.8504909071580853</v>
      </c>
      <c r="I1825" s="2">
        <f t="shared" si="257"/>
        <v>64.918323454783746</v>
      </c>
    </row>
    <row r="1826" spans="1:9" ht="13.5" x14ac:dyDescent="0.25">
      <c r="A1826" s="3">
        <v>44670</v>
      </c>
      <c r="B1826" s="2">
        <v>4.0091000000000001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8.042025570037567E-3</v>
      </c>
      <c r="G1826" s="2">
        <f t="shared" si="258"/>
        <v>4.3458876446943523E-3</v>
      </c>
      <c r="H1826" s="2">
        <f t="shared" si="256"/>
        <v>1.8504909071580853</v>
      </c>
      <c r="I1826" s="2">
        <f t="shared" si="257"/>
        <v>64.918323454783746</v>
      </c>
    </row>
    <row r="1827" spans="1:9" ht="13.5" x14ac:dyDescent="0.25">
      <c r="A1827" s="3">
        <v>44671</v>
      </c>
      <c r="B1827" s="2">
        <v>4.0091000000000001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7.4675951721777404E-3</v>
      </c>
      <c r="G1827" s="2">
        <f t="shared" si="258"/>
        <v>4.0354670986447556E-3</v>
      </c>
      <c r="H1827" s="2">
        <f t="shared" si="256"/>
        <v>1.8504909071580853</v>
      </c>
      <c r="I1827" s="2">
        <f t="shared" si="257"/>
        <v>64.918323454783746</v>
      </c>
    </row>
    <row r="1828" spans="1:9" ht="13.5" x14ac:dyDescent="0.25">
      <c r="A1828" s="3">
        <v>44672</v>
      </c>
      <c r="B1828" s="2">
        <v>4.0091000000000001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6.934195517022187E-3</v>
      </c>
      <c r="G1828" s="2">
        <f t="shared" si="258"/>
        <v>3.7472194487415587E-3</v>
      </c>
      <c r="H1828" s="2">
        <f t="shared" si="256"/>
        <v>1.8504909071580853</v>
      </c>
      <c r="I1828" s="2">
        <f t="shared" si="257"/>
        <v>64.918323454783746</v>
      </c>
    </row>
    <row r="1829" spans="1:9" ht="13.5" x14ac:dyDescent="0.25">
      <c r="A1829" s="3">
        <v>44673</v>
      </c>
      <c r="B1829" s="2">
        <v>4.0091000000000001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6.4388958372348874E-3</v>
      </c>
      <c r="G1829" s="2">
        <f t="shared" si="258"/>
        <v>3.4795609166885901E-3</v>
      </c>
      <c r="H1829" s="2">
        <f t="shared" si="256"/>
        <v>1.8504909071580851</v>
      </c>
      <c r="I1829" s="2">
        <f t="shared" si="257"/>
        <v>64.918323454783746</v>
      </c>
    </row>
    <row r="1830" spans="1:9" ht="13.5" x14ac:dyDescent="0.25">
      <c r="A1830" s="3">
        <v>44676</v>
      </c>
      <c r="B1830" s="2">
        <v>4.0091000000000001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5.9789747060038237E-3</v>
      </c>
      <c r="G1830" s="2">
        <f t="shared" si="258"/>
        <v>3.2310208512108334E-3</v>
      </c>
      <c r="H1830" s="2">
        <f t="shared" si="256"/>
        <v>1.8504909071580853</v>
      </c>
      <c r="I1830" s="2">
        <f t="shared" si="257"/>
        <v>64.918323454783746</v>
      </c>
    </row>
    <row r="1831" spans="1:9" ht="13.5" x14ac:dyDescent="0.25">
      <c r="A1831" s="3">
        <v>44677</v>
      </c>
      <c r="B1831" s="2">
        <v>4.0091000000000001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5.5519050841464079E-3</v>
      </c>
      <c r="G1831" s="2">
        <f t="shared" si="258"/>
        <v>3.0002336475529164E-3</v>
      </c>
      <c r="H1831" s="2">
        <f t="shared" si="256"/>
        <v>1.8504909071580855</v>
      </c>
      <c r="I1831" s="2">
        <f t="shared" si="257"/>
        <v>64.918323454783746</v>
      </c>
    </row>
    <row r="1832" spans="1:9" ht="13.5" x14ac:dyDescent="0.25">
      <c r="A1832" s="3">
        <v>44678</v>
      </c>
      <c r="B1832" s="2">
        <v>4.0091000000000001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5.1553404352788074E-3</v>
      </c>
      <c r="G1832" s="2">
        <f t="shared" si="258"/>
        <v>2.7859312441562796E-3</v>
      </c>
      <c r="H1832" s="2">
        <f t="shared" si="256"/>
        <v>1.8504909071580855</v>
      </c>
      <c r="I1832" s="2">
        <f t="shared" si="257"/>
        <v>64.918323454783746</v>
      </c>
    </row>
    <row r="1833" spans="1:9" ht="13.5" x14ac:dyDescent="0.25">
      <c r="A1833" s="3">
        <v>44679</v>
      </c>
      <c r="B1833" s="2">
        <v>4.0224000000000002</v>
      </c>
      <c r="C1833" s="2">
        <f t="shared" si="252"/>
        <v>1.330000000000009E-2</v>
      </c>
      <c r="D1833" s="2">
        <f t="shared" si="253"/>
        <v>1.330000000000009E-2</v>
      </c>
      <c r="E1833" s="2">
        <f t="shared" si="254"/>
        <v>0</v>
      </c>
      <c r="F1833" s="2">
        <f t="shared" si="258"/>
        <v>5.7371018327588988E-3</v>
      </c>
      <c r="G1833" s="2">
        <f t="shared" si="258"/>
        <v>2.5869361552879741E-3</v>
      </c>
      <c r="H1833" s="2">
        <f t="shared" si="256"/>
        <v>2.2177206890211223</v>
      </c>
      <c r="I1833" s="2">
        <f t="shared" si="257"/>
        <v>68.922100559815377</v>
      </c>
    </row>
    <row r="1834" spans="1:9" ht="13.5" x14ac:dyDescent="0.25">
      <c r="A1834" s="3">
        <v>44680</v>
      </c>
      <c r="B1834" s="2">
        <v>4.0290999999999997</v>
      </c>
      <c r="C1834" s="2">
        <f t="shared" si="252"/>
        <v>6.6999999999994841E-3</v>
      </c>
      <c r="D1834" s="2">
        <f t="shared" si="253"/>
        <v>6.6999999999994841E-3</v>
      </c>
      <c r="E1834" s="2">
        <f t="shared" si="254"/>
        <v>0</v>
      </c>
      <c r="F1834" s="2">
        <f t="shared" si="258"/>
        <v>5.8058802732760834E-3</v>
      </c>
      <c r="G1834" s="2">
        <f t="shared" si="258"/>
        <v>2.4021550013388327E-3</v>
      </c>
      <c r="H1834" s="2">
        <f t="shared" si="256"/>
        <v>2.4169465625824298</v>
      </c>
      <c r="I1834" s="2">
        <f t="shared" si="257"/>
        <v>70.734104801327987</v>
      </c>
    </row>
    <row r="1835" spans="1:9" ht="13.5" x14ac:dyDescent="0.25">
      <c r="A1835" s="3">
        <v>44685</v>
      </c>
      <c r="B1835" s="2">
        <v>4.0891999999999999</v>
      </c>
      <c r="C1835" s="2">
        <f t="shared" si="252"/>
        <v>6.0100000000000264E-2</v>
      </c>
      <c r="D1835" s="2">
        <f t="shared" si="253"/>
        <v>6.0100000000000264E-2</v>
      </c>
      <c r="E1835" s="2">
        <f t="shared" si="254"/>
        <v>0</v>
      </c>
      <c r="F1835" s="2">
        <f t="shared" si="258"/>
        <v>9.6840316823278115E-3</v>
      </c>
      <c r="G1835" s="2">
        <f t="shared" si="258"/>
        <v>2.230572501243202E-3</v>
      </c>
      <c r="H1835" s="2">
        <f t="shared" si="256"/>
        <v>4.3415005237132842</v>
      </c>
      <c r="I1835" s="2">
        <f t="shared" si="257"/>
        <v>81.278668876646975</v>
      </c>
    </row>
    <row r="1836" spans="1:9" ht="13.5" x14ac:dyDescent="0.25">
      <c r="A1836" s="3">
        <v>44686</v>
      </c>
      <c r="B1836" s="2">
        <v>4.0358000000000001</v>
      </c>
      <c r="C1836" s="2">
        <f t="shared" si="252"/>
        <v>-5.3399999999999892E-2</v>
      </c>
      <c r="D1836" s="2">
        <f t="shared" si="253"/>
        <v>0</v>
      </c>
      <c r="E1836" s="2">
        <f t="shared" si="254"/>
        <v>5.3399999999999892E-2</v>
      </c>
      <c r="F1836" s="2">
        <f t="shared" si="258"/>
        <v>8.9923151335901102E-3</v>
      </c>
      <c r="G1836" s="2">
        <f t="shared" si="258"/>
        <v>5.8855316082972514E-3</v>
      </c>
      <c r="H1836" s="2">
        <f t="shared" si="256"/>
        <v>1.5278679534934458</v>
      </c>
      <c r="I1836" s="2">
        <f t="shared" si="257"/>
        <v>60.440971664756979</v>
      </c>
    </row>
    <row r="1837" spans="1:9" ht="13.5" x14ac:dyDescent="0.25">
      <c r="A1837" s="3">
        <v>44687</v>
      </c>
      <c r="B1837" s="2">
        <v>4.0491000000000001</v>
      </c>
      <c r="C1837" s="2">
        <f t="shared" si="252"/>
        <v>1.330000000000009E-2</v>
      </c>
      <c r="D1837" s="2">
        <f t="shared" si="253"/>
        <v>1.330000000000009E-2</v>
      </c>
      <c r="E1837" s="2">
        <f t="shared" si="254"/>
        <v>0</v>
      </c>
      <c r="F1837" s="2">
        <f t="shared" ref="F1837:G1852" si="259">((F1836*13)+D1837)/14</f>
        <v>9.3000069097622512E-3</v>
      </c>
      <c r="G1837" s="2">
        <f t="shared" si="259"/>
        <v>5.4651364934188767E-3</v>
      </c>
      <c r="H1837" s="2">
        <f t="shared" si="256"/>
        <v>1.7016970977689816</v>
      </c>
      <c r="I1837" s="2">
        <f t="shared" si="257"/>
        <v>62.986228144310324</v>
      </c>
    </row>
    <row r="1838" spans="1:9" ht="13.5" x14ac:dyDescent="0.25">
      <c r="A1838" s="3">
        <v>44690</v>
      </c>
      <c r="B1838" s="2">
        <v>4.1360000000000001</v>
      </c>
      <c r="C1838" s="2">
        <f t="shared" si="252"/>
        <v>8.6899999999999977E-2</v>
      </c>
      <c r="D1838" s="2">
        <f t="shared" si="253"/>
        <v>8.6899999999999977E-2</v>
      </c>
      <c r="E1838" s="2">
        <f t="shared" si="254"/>
        <v>0</v>
      </c>
      <c r="F1838" s="2">
        <f t="shared" si="259"/>
        <v>1.4842863559064945E-2</v>
      </c>
      <c r="G1838" s="2">
        <f t="shared" si="259"/>
        <v>5.0747696010318144E-3</v>
      </c>
      <c r="H1838" s="2">
        <f t="shared" si="256"/>
        <v>2.9248349631571564</v>
      </c>
      <c r="I1838" s="2">
        <f t="shared" si="257"/>
        <v>74.521221672067583</v>
      </c>
    </row>
    <row r="1839" spans="1:9" ht="13.5" x14ac:dyDescent="0.25">
      <c r="A1839" s="3">
        <v>44691</v>
      </c>
      <c r="B1839" s="2">
        <v>4.2210999999999999</v>
      </c>
      <c r="C1839" s="2">
        <f t="shared" si="252"/>
        <v>8.5099999999999731E-2</v>
      </c>
      <c r="D1839" s="2">
        <f t="shared" si="253"/>
        <v>8.5099999999999731E-2</v>
      </c>
      <c r="E1839" s="2">
        <f t="shared" si="254"/>
        <v>0</v>
      </c>
      <c r="F1839" s="2">
        <f t="shared" si="259"/>
        <v>1.9861230447703142E-2</v>
      </c>
      <c r="G1839" s="2">
        <f t="shared" si="259"/>
        <v>4.7122860581009706E-3</v>
      </c>
      <c r="H1839" s="2">
        <f t="shared" si="256"/>
        <v>4.2147760562114787</v>
      </c>
      <c r="I1839" s="2">
        <f t="shared" si="257"/>
        <v>80.823721110538017</v>
      </c>
    </row>
    <row r="1840" spans="1:9" ht="13.5" x14ac:dyDescent="0.25">
      <c r="A1840" s="3">
        <v>44692</v>
      </c>
      <c r="B1840" s="2">
        <v>4.2461000000000002</v>
      </c>
      <c r="C1840" s="2">
        <f t="shared" si="252"/>
        <v>2.5000000000000355E-2</v>
      </c>
      <c r="D1840" s="2">
        <f t="shared" si="253"/>
        <v>2.5000000000000355E-2</v>
      </c>
      <c r="E1840" s="2">
        <f t="shared" si="254"/>
        <v>0</v>
      </c>
      <c r="F1840" s="2">
        <f t="shared" si="259"/>
        <v>2.0228285415724374E-2</v>
      </c>
      <c r="G1840" s="2">
        <f t="shared" si="259"/>
        <v>4.3756941968080441E-3</v>
      </c>
      <c r="H1840" s="2">
        <f t="shared" si="256"/>
        <v>4.6228745670756393</v>
      </c>
      <c r="I1840" s="2">
        <f t="shared" si="257"/>
        <v>82.215502265417186</v>
      </c>
    </row>
    <row r="1841" spans="1:9" ht="13.5" x14ac:dyDescent="0.25">
      <c r="A1841" s="3">
        <v>44693</v>
      </c>
      <c r="B1841" s="2">
        <v>4.1626000000000003</v>
      </c>
      <c r="C1841" s="2">
        <f t="shared" si="252"/>
        <v>-8.3499999999999908E-2</v>
      </c>
      <c r="D1841" s="2">
        <f t="shared" si="253"/>
        <v>0</v>
      </c>
      <c r="E1841" s="2">
        <f t="shared" si="254"/>
        <v>8.3499999999999908E-2</v>
      </c>
      <c r="F1841" s="2">
        <f t="shared" si="259"/>
        <v>1.8783407886029776E-2</v>
      </c>
      <c r="G1841" s="2">
        <f t="shared" si="259"/>
        <v>1.0027430325607463E-2</v>
      </c>
      <c r="H1841" s="2">
        <f t="shared" si="256"/>
        <v>1.8732025330619162</v>
      </c>
      <c r="I1841" s="2">
        <f t="shared" si="257"/>
        <v>65.195631408053941</v>
      </c>
    </row>
    <row r="1842" spans="1:9" ht="13.5" x14ac:dyDescent="0.25">
      <c r="A1842" s="3">
        <v>44694</v>
      </c>
      <c r="B1842" s="2">
        <v>4.2126999999999999</v>
      </c>
      <c r="C1842" s="2">
        <f t="shared" si="252"/>
        <v>5.0099999999999589E-2</v>
      </c>
      <c r="D1842" s="2">
        <f t="shared" si="253"/>
        <v>5.0099999999999589E-2</v>
      </c>
      <c r="E1842" s="2">
        <f t="shared" si="254"/>
        <v>0</v>
      </c>
      <c r="F1842" s="2">
        <f t="shared" si="259"/>
        <v>2.1020307322741905E-2</v>
      </c>
      <c r="G1842" s="2">
        <f t="shared" si="259"/>
        <v>9.3111853023497872E-3</v>
      </c>
      <c r="H1842" s="2">
        <f t="shared" si="256"/>
        <v>2.2575329176874166</v>
      </c>
      <c r="I1842" s="2">
        <f t="shared" si="257"/>
        <v>69.301921875591717</v>
      </c>
    </row>
    <row r="1843" spans="1:9" ht="13.5" x14ac:dyDescent="0.25">
      <c r="A1843" s="3">
        <v>44697</v>
      </c>
      <c r="B1843" s="2">
        <v>4.1708999999999996</v>
      </c>
      <c r="C1843" s="2">
        <f t="shared" si="252"/>
        <v>-4.1800000000000281E-2</v>
      </c>
      <c r="D1843" s="2">
        <f t="shared" si="253"/>
        <v>0</v>
      </c>
      <c r="E1843" s="2">
        <f t="shared" si="254"/>
        <v>4.1800000000000281E-2</v>
      </c>
      <c r="F1843" s="2">
        <f t="shared" si="259"/>
        <v>1.951885679968891E-2</v>
      </c>
      <c r="G1843" s="2">
        <f t="shared" si="259"/>
        <v>1.1631814923610536E-2</v>
      </c>
      <c r="H1843" s="2">
        <f t="shared" si="256"/>
        <v>1.6780577173790023</v>
      </c>
      <c r="I1843" s="2">
        <f t="shared" si="257"/>
        <v>62.659505300778449</v>
      </c>
    </row>
    <row r="1844" spans="1:9" ht="13.5" x14ac:dyDescent="0.25">
      <c r="A1844" s="3">
        <v>44698</v>
      </c>
      <c r="B1844" s="2">
        <v>4.1208</v>
      </c>
      <c r="C1844" s="2">
        <f t="shared" si="252"/>
        <v>-5.0099999999999589E-2</v>
      </c>
      <c r="D1844" s="2">
        <f t="shared" si="253"/>
        <v>0</v>
      </c>
      <c r="E1844" s="2">
        <f t="shared" si="254"/>
        <v>5.0099999999999589E-2</v>
      </c>
      <c r="F1844" s="2">
        <f t="shared" si="259"/>
        <v>1.8124652742568272E-2</v>
      </c>
      <c r="G1844" s="2">
        <f t="shared" si="259"/>
        <v>1.4379542429066897E-2</v>
      </c>
      <c r="H1844" s="2">
        <f t="shared" si="256"/>
        <v>1.2604471131105663</v>
      </c>
      <c r="I1844" s="2">
        <f t="shared" si="257"/>
        <v>55.760964536617031</v>
      </c>
    </row>
    <row r="1845" spans="1:9" ht="13.5" x14ac:dyDescent="0.25">
      <c r="A1845" s="3">
        <v>44699</v>
      </c>
      <c r="B1845" s="2">
        <v>4.1208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1.6830034689527682E-2</v>
      </c>
      <c r="G1845" s="2">
        <f t="shared" si="259"/>
        <v>1.3352432255562119E-2</v>
      </c>
      <c r="H1845" s="2">
        <f t="shared" si="256"/>
        <v>1.2604471131105663</v>
      </c>
      <c r="I1845" s="2">
        <f t="shared" si="257"/>
        <v>55.760964536617031</v>
      </c>
    </row>
    <row r="1846" spans="1:9" ht="13.5" x14ac:dyDescent="0.25">
      <c r="A1846" s="3">
        <v>44700</v>
      </c>
      <c r="B1846" s="2">
        <v>4.1208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1.5627889354561421E-2</v>
      </c>
      <c r="G1846" s="2">
        <f t="shared" si="259"/>
        <v>1.239868709445054E-2</v>
      </c>
      <c r="H1846" s="2">
        <f t="shared" si="256"/>
        <v>1.2604471131105666</v>
      </c>
      <c r="I1846" s="2">
        <f t="shared" si="257"/>
        <v>55.760964536617031</v>
      </c>
    </row>
    <row r="1847" spans="1:9" ht="13.5" x14ac:dyDescent="0.25">
      <c r="A1847" s="3">
        <v>44701</v>
      </c>
      <c r="B1847" s="2">
        <v>4.0956999999999999</v>
      </c>
      <c r="C1847" s="2">
        <f t="shared" si="252"/>
        <v>-2.5100000000000122E-2</v>
      </c>
      <c r="D1847" s="2">
        <f t="shared" si="253"/>
        <v>0</v>
      </c>
      <c r="E1847" s="2">
        <f t="shared" si="254"/>
        <v>2.5100000000000122E-2</v>
      </c>
      <c r="F1847" s="2">
        <f t="shared" si="259"/>
        <v>1.4511611543521319E-2</v>
      </c>
      <c r="G1847" s="2">
        <f t="shared" si="259"/>
        <v>1.3305923730561223E-2</v>
      </c>
      <c r="H1847" s="2">
        <f t="shared" si="256"/>
        <v>1.0906128606607639</v>
      </c>
      <c r="I1847" s="2">
        <f t="shared" si="257"/>
        <v>52.167136306435154</v>
      </c>
    </row>
    <row r="1848" spans="1:9" ht="13.5" x14ac:dyDescent="0.25">
      <c r="A1848" s="3">
        <v>44704</v>
      </c>
      <c r="B1848" s="2">
        <v>4.0789999999999997</v>
      </c>
      <c r="C1848" s="2">
        <f t="shared" si="252"/>
        <v>-1.6700000000000159E-2</v>
      </c>
      <c r="D1848" s="2">
        <f t="shared" si="253"/>
        <v>0</v>
      </c>
      <c r="E1848" s="2">
        <f t="shared" si="254"/>
        <v>1.6700000000000159E-2</v>
      </c>
      <c r="F1848" s="2">
        <f t="shared" si="259"/>
        <v>1.3475067861841225E-2</v>
      </c>
      <c r="G1848" s="2">
        <f t="shared" si="259"/>
        <v>1.3548357749806863E-2</v>
      </c>
      <c r="H1848" s="2">
        <f t="shared" si="256"/>
        <v>0.99459049655175502</v>
      </c>
      <c r="I1848" s="2">
        <f t="shared" si="257"/>
        <v>49.86439563766104</v>
      </c>
    </row>
    <row r="1849" spans="1:9" ht="13.5" x14ac:dyDescent="0.25">
      <c r="A1849" s="3">
        <v>44705</v>
      </c>
      <c r="B1849" s="2">
        <v>4.0789999999999997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1.2512563014566852E-2</v>
      </c>
      <c r="G1849" s="2">
        <f t="shared" si="259"/>
        <v>1.2580617910534943E-2</v>
      </c>
      <c r="H1849" s="2">
        <f t="shared" si="256"/>
        <v>0.99459049655175502</v>
      </c>
      <c r="I1849" s="2">
        <f t="shared" si="257"/>
        <v>49.86439563766104</v>
      </c>
    </row>
    <row r="1850" spans="1:9" ht="13.5" x14ac:dyDescent="0.25">
      <c r="A1850" s="3">
        <v>44706</v>
      </c>
      <c r="B1850" s="2">
        <v>4.0956999999999999</v>
      </c>
      <c r="C1850" s="2">
        <f t="shared" si="252"/>
        <v>1.6700000000000159E-2</v>
      </c>
      <c r="D1850" s="2">
        <f t="shared" si="253"/>
        <v>1.6700000000000159E-2</v>
      </c>
      <c r="E1850" s="2">
        <f t="shared" si="254"/>
        <v>0</v>
      </c>
      <c r="F1850" s="2">
        <f t="shared" si="259"/>
        <v>1.2811665656383517E-2</v>
      </c>
      <c r="G1850" s="2">
        <f t="shared" si="259"/>
        <v>1.1682002345496734E-2</v>
      </c>
      <c r="H1850" s="2">
        <f t="shared" si="256"/>
        <v>1.0967011713811421</v>
      </c>
      <c r="I1850" s="2">
        <f t="shared" si="257"/>
        <v>52.306031319604855</v>
      </c>
    </row>
    <row r="1851" spans="1:9" ht="13.5" x14ac:dyDescent="0.25">
      <c r="A1851" s="3">
        <v>44707</v>
      </c>
      <c r="B1851" s="2">
        <v>4.0956999999999999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1.1896546680927553E-2</v>
      </c>
      <c r="G1851" s="2">
        <f t="shared" si="259"/>
        <v>1.0847573606532683E-2</v>
      </c>
      <c r="H1851" s="2">
        <f t="shared" si="256"/>
        <v>1.0967011713811421</v>
      </c>
      <c r="I1851" s="2">
        <f t="shared" si="257"/>
        <v>52.306031319604855</v>
      </c>
    </row>
    <row r="1852" spans="1:9" ht="13.5" x14ac:dyDescent="0.25">
      <c r="A1852" s="3">
        <v>44708</v>
      </c>
      <c r="B1852" s="2">
        <v>4.0956999999999999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1.1046793346575585E-2</v>
      </c>
      <c r="G1852" s="2">
        <f t="shared" si="259"/>
        <v>1.0072746920351776E-2</v>
      </c>
      <c r="H1852" s="2">
        <f t="shared" si="256"/>
        <v>1.0967011713811421</v>
      </c>
      <c r="I1852" s="2">
        <f t="shared" si="257"/>
        <v>52.306031319604855</v>
      </c>
    </row>
    <row r="1853" spans="1:9" ht="13.5" x14ac:dyDescent="0.25">
      <c r="A1853" s="3">
        <v>44711</v>
      </c>
      <c r="B1853" s="2">
        <v>4.0956999999999999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1.0257736678963044E-2</v>
      </c>
      <c r="G1853" s="2">
        <f t="shared" si="260"/>
        <v>9.3532649974695063E-3</v>
      </c>
      <c r="H1853" s="2">
        <f t="shared" si="256"/>
        <v>1.0967011713811423</v>
      </c>
      <c r="I1853" s="2">
        <f t="shared" si="257"/>
        <v>52.30603131960487</v>
      </c>
    </row>
    <row r="1854" spans="1:9" ht="13.5" x14ac:dyDescent="0.25">
      <c r="A1854" s="3">
        <v>44712</v>
      </c>
      <c r="B1854" s="2">
        <v>4.1291000000000002</v>
      </c>
      <c r="C1854" s="2">
        <f t="shared" si="252"/>
        <v>3.3400000000000318E-2</v>
      </c>
      <c r="D1854" s="2">
        <f t="shared" si="253"/>
        <v>3.3400000000000318E-2</v>
      </c>
      <c r="E1854" s="2">
        <f t="shared" si="254"/>
        <v>0</v>
      </c>
      <c r="F1854" s="2">
        <f t="shared" si="260"/>
        <v>1.1910755487608563E-2</v>
      </c>
      <c r="G1854" s="2">
        <f t="shared" si="260"/>
        <v>8.6851746405073992E-3</v>
      </c>
      <c r="H1854" s="2">
        <f t="shared" si="256"/>
        <v>1.3713892904418006</v>
      </c>
      <c r="I1854" s="2">
        <f t="shared" si="257"/>
        <v>57.83062679625683</v>
      </c>
    </row>
    <row r="1855" spans="1:9" ht="13.5" x14ac:dyDescent="0.25">
      <c r="A1855" s="3">
        <v>44713</v>
      </c>
      <c r="B1855" s="2">
        <v>4.0956999999999999</v>
      </c>
      <c r="C1855" s="2">
        <f t="shared" si="252"/>
        <v>-3.3400000000000318E-2</v>
      </c>
      <c r="D1855" s="2">
        <f t="shared" si="253"/>
        <v>0</v>
      </c>
      <c r="E1855" s="2">
        <f t="shared" si="254"/>
        <v>3.3400000000000318E-2</v>
      </c>
      <c r="F1855" s="2">
        <f t="shared" si="260"/>
        <v>1.1059987238493666E-2</v>
      </c>
      <c r="G1855" s="2">
        <f t="shared" si="260"/>
        <v>1.0450519309042608E-2</v>
      </c>
      <c r="H1855" s="2">
        <f t="shared" si="256"/>
        <v>1.0583193917381406</v>
      </c>
      <c r="I1855" s="2">
        <f t="shared" si="257"/>
        <v>51.416674981837801</v>
      </c>
    </row>
    <row r="1856" spans="1:9" ht="13.5" x14ac:dyDescent="0.25">
      <c r="A1856" s="3">
        <v>44714</v>
      </c>
      <c r="B1856" s="2">
        <v>4.0956999999999999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1.0269988150029833E-2</v>
      </c>
      <c r="G1856" s="2">
        <f t="shared" si="260"/>
        <v>9.7040536441109927E-3</v>
      </c>
      <c r="H1856" s="2">
        <f t="shared" si="256"/>
        <v>1.0583193917381406</v>
      </c>
      <c r="I1856" s="2">
        <f t="shared" si="257"/>
        <v>51.416674981837801</v>
      </c>
    </row>
    <row r="1857" spans="1:9" ht="13.5" x14ac:dyDescent="0.25">
      <c r="A1857" s="3">
        <v>44715</v>
      </c>
      <c r="B1857" s="2">
        <v>4.0956999999999999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9.5364175678848452E-3</v>
      </c>
      <c r="G1857" s="2">
        <f t="shared" si="260"/>
        <v>9.0109069552459214E-3</v>
      </c>
      <c r="H1857" s="2">
        <f t="shared" si="256"/>
        <v>1.0583193917381408</v>
      </c>
      <c r="I1857" s="2">
        <f t="shared" si="257"/>
        <v>51.416674981837801</v>
      </c>
    </row>
    <row r="1858" spans="1:9" ht="13.5" x14ac:dyDescent="0.25">
      <c r="A1858" s="3">
        <v>44718</v>
      </c>
      <c r="B1858" s="2">
        <v>4.0956999999999999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8.8552448844644981E-3</v>
      </c>
      <c r="G1858" s="2">
        <f t="shared" si="260"/>
        <v>8.3672707441569266E-3</v>
      </c>
      <c r="H1858" s="2">
        <f t="shared" si="256"/>
        <v>1.0583193917381406</v>
      </c>
      <c r="I1858" s="2">
        <f t="shared" si="257"/>
        <v>51.416674981837801</v>
      </c>
    </row>
    <row r="1859" spans="1:9" ht="13.5" x14ac:dyDescent="0.25">
      <c r="A1859" s="3">
        <v>44719</v>
      </c>
      <c r="B1859" s="2">
        <v>4.1124000000000001</v>
      </c>
      <c r="C1859" s="2">
        <f t="shared" ref="C1859:C1922" si="261">B1859-B1858</f>
        <v>1.6700000000000159E-2</v>
      </c>
      <c r="D1859" s="2">
        <f t="shared" ref="D1859:D1922" si="262">IF(C1859&gt;0,C1859,0)</f>
        <v>1.6700000000000159E-2</v>
      </c>
      <c r="E1859" s="2">
        <f t="shared" ref="E1859:E1922" si="263">IF(C1859&lt;0,-C1859,0)</f>
        <v>0</v>
      </c>
      <c r="F1859" s="2">
        <f t="shared" si="260"/>
        <v>9.4155845355741886E-3</v>
      </c>
      <c r="G1859" s="2">
        <f t="shared" si="260"/>
        <v>7.7696085481457179E-3</v>
      </c>
      <c r="H1859" s="2">
        <f t="shared" si="256"/>
        <v>1.2118479943009866</v>
      </c>
      <c r="I1859" s="2">
        <f t="shared" si="257"/>
        <v>54.788936555469249</v>
      </c>
    </row>
    <row r="1860" spans="1:9" ht="13.5" x14ac:dyDescent="0.25">
      <c r="A1860" s="3">
        <v>44720</v>
      </c>
      <c r="B1860" s="2">
        <v>4.0789999999999997</v>
      </c>
      <c r="C1860" s="2">
        <f t="shared" si="261"/>
        <v>-3.3400000000000318E-2</v>
      </c>
      <c r="D1860" s="2">
        <f t="shared" si="262"/>
        <v>0</v>
      </c>
      <c r="E1860" s="2">
        <f t="shared" si="263"/>
        <v>3.3400000000000318E-2</v>
      </c>
      <c r="F1860" s="2">
        <f t="shared" si="260"/>
        <v>8.743042783033176E-3</v>
      </c>
      <c r="G1860" s="2">
        <f t="shared" si="260"/>
        <v>9.600350794706761E-3</v>
      </c>
      <c r="H1860" s="2">
        <f t="shared" si="256"/>
        <v>0.91070034522631516</v>
      </c>
      <c r="I1860" s="2">
        <f t="shared" si="257"/>
        <v>47.663169554640248</v>
      </c>
    </row>
    <row r="1861" spans="1:9" ht="13.5" x14ac:dyDescent="0.25">
      <c r="A1861" s="3">
        <v>44721</v>
      </c>
      <c r="B1861" s="2">
        <v>4.1291000000000002</v>
      </c>
      <c r="C1861" s="2">
        <f t="shared" si="261"/>
        <v>5.0100000000000477E-2</v>
      </c>
      <c r="D1861" s="2">
        <f t="shared" si="262"/>
        <v>5.0100000000000477E-2</v>
      </c>
      <c r="E1861" s="2">
        <f t="shared" si="263"/>
        <v>0</v>
      </c>
      <c r="F1861" s="2">
        <f t="shared" si="260"/>
        <v>1.1697111155673698E-2</v>
      </c>
      <c r="G1861" s="2">
        <f t="shared" si="260"/>
        <v>8.914611452227706E-3</v>
      </c>
      <c r="H1861" s="2">
        <f t="shared" si="256"/>
        <v>1.3121279843049876</v>
      </c>
      <c r="I1861" s="2">
        <f t="shared" si="257"/>
        <v>56.749799025481096</v>
      </c>
    </row>
    <row r="1862" spans="1:9" ht="13.5" x14ac:dyDescent="0.25">
      <c r="A1862" s="3">
        <v>44722</v>
      </c>
      <c r="B1862" s="2">
        <v>4.1375000000000002</v>
      </c>
      <c r="C1862" s="2">
        <f t="shared" si="261"/>
        <v>8.3999999999999631E-3</v>
      </c>
      <c r="D1862" s="2">
        <f t="shared" si="262"/>
        <v>8.3999999999999631E-3</v>
      </c>
      <c r="E1862" s="2">
        <f t="shared" si="263"/>
        <v>0</v>
      </c>
      <c r="F1862" s="2">
        <f t="shared" si="260"/>
        <v>1.1461603215982717E-2</v>
      </c>
      <c r="G1862" s="2">
        <f t="shared" si="260"/>
        <v>8.2778534913542975E-3</v>
      </c>
      <c r="H1862" s="2">
        <f t="shared" si="256"/>
        <v>1.3846105428120523</v>
      </c>
      <c r="I1862" s="2">
        <f t="shared" si="257"/>
        <v>58.064430981641564</v>
      </c>
    </row>
    <row r="1863" spans="1:9" ht="13.5" x14ac:dyDescent="0.25">
      <c r="A1863" s="3">
        <v>44725</v>
      </c>
      <c r="B1863" s="2">
        <v>4.1626000000000003</v>
      </c>
      <c r="C1863" s="2">
        <f t="shared" si="261"/>
        <v>2.5100000000000122E-2</v>
      </c>
      <c r="D1863" s="2">
        <f t="shared" si="262"/>
        <v>2.5100000000000122E-2</v>
      </c>
      <c r="E1863" s="2">
        <f t="shared" si="263"/>
        <v>0</v>
      </c>
      <c r="F1863" s="2">
        <f t="shared" si="260"/>
        <v>1.2435774414841103E-2</v>
      </c>
      <c r="G1863" s="2">
        <f t="shared" si="260"/>
        <v>7.6865782419718474E-3</v>
      </c>
      <c r="H1863" s="2">
        <f t="shared" si="256"/>
        <v>1.6178556990335062</v>
      </c>
      <c r="I1863" s="2">
        <f t="shared" si="257"/>
        <v>61.800797485927397</v>
      </c>
    </row>
    <row r="1864" spans="1:9" ht="13.5" x14ac:dyDescent="0.25">
      <c r="A1864" s="3">
        <v>44726</v>
      </c>
      <c r="B1864" s="2">
        <v>4.1458000000000004</v>
      </c>
      <c r="C1864" s="2">
        <f t="shared" si="261"/>
        <v>-1.6799999999999926E-2</v>
      </c>
      <c r="D1864" s="2">
        <f t="shared" si="262"/>
        <v>0</v>
      </c>
      <c r="E1864" s="2">
        <f t="shared" si="263"/>
        <v>1.6799999999999926E-2</v>
      </c>
      <c r="F1864" s="2">
        <f t="shared" si="260"/>
        <v>1.1547504813781025E-2</v>
      </c>
      <c r="G1864" s="2">
        <f t="shared" si="260"/>
        <v>8.3375369389738531E-3</v>
      </c>
      <c r="H1864" s="2">
        <f t="shared" si="256"/>
        <v>1.3850019374189713</v>
      </c>
      <c r="I1864" s="2">
        <f t="shared" si="257"/>
        <v>58.071312886135786</v>
      </c>
    </row>
    <row r="1865" spans="1:9" ht="13.5" x14ac:dyDescent="0.25">
      <c r="A1865" s="3">
        <v>44727</v>
      </c>
      <c r="B1865" s="2">
        <v>4.1458000000000004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1.0722683041368095E-2</v>
      </c>
      <c r="G1865" s="2">
        <f t="shared" si="260"/>
        <v>7.7419985861900062E-3</v>
      </c>
      <c r="H1865" s="2">
        <f t="shared" si="256"/>
        <v>1.3850019374189713</v>
      </c>
      <c r="I1865" s="2">
        <f t="shared" si="257"/>
        <v>58.071312886135786</v>
      </c>
    </row>
    <row r="1866" spans="1:9" ht="13.5" x14ac:dyDescent="0.25">
      <c r="A1866" s="3">
        <v>44728</v>
      </c>
      <c r="B1866" s="2">
        <v>4.1458000000000004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9.9567771098418023E-3</v>
      </c>
      <c r="G1866" s="2">
        <f t="shared" si="260"/>
        <v>7.1889986871764349E-3</v>
      </c>
      <c r="H1866" s="2">
        <f t="shared" si="256"/>
        <v>1.385001937418971</v>
      </c>
      <c r="I1866" s="2">
        <f t="shared" si="257"/>
        <v>58.071312886135779</v>
      </c>
    </row>
    <row r="1867" spans="1:9" ht="13.5" x14ac:dyDescent="0.25">
      <c r="A1867" s="3">
        <v>44729</v>
      </c>
      <c r="B1867" s="2">
        <v>4.1458000000000004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9.2455787448531019E-3</v>
      </c>
      <c r="G1867" s="2">
        <f t="shared" si="260"/>
        <v>6.6754987809495474E-3</v>
      </c>
      <c r="H1867" s="2">
        <f t="shared" si="256"/>
        <v>1.385001937418971</v>
      </c>
      <c r="I1867" s="2">
        <f t="shared" si="257"/>
        <v>58.071312886135779</v>
      </c>
    </row>
    <row r="1868" spans="1:9" ht="13.5" x14ac:dyDescent="0.25">
      <c r="A1868" s="3">
        <v>44732</v>
      </c>
      <c r="B1868" s="2">
        <v>4.1458000000000004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8.5851802630778802E-3</v>
      </c>
      <c r="G1868" s="2">
        <f t="shared" si="260"/>
        <v>6.1986774394531515E-3</v>
      </c>
      <c r="H1868" s="2">
        <f t="shared" si="256"/>
        <v>1.3850019374189708</v>
      </c>
      <c r="I1868" s="2">
        <f t="shared" si="257"/>
        <v>58.071312886135779</v>
      </c>
    </row>
    <row r="1869" spans="1:9" ht="13.5" x14ac:dyDescent="0.25">
      <c r="A1869" s="3">
        <v>44733</v>
      </c>
      <c r="B1869" s="2">
        <v>4.1375000000000002</v>
      </c>
      <c r="C1869" s="2">
        <f t="shared" si="261"/>
        <v>-8.3000000000001961E-3</v>
      </c>
      <c r="D1869" s="2">
        <f t="shared" si="262"/>
        <v>0</v>
      </c>
      <c r="E1869" s="2">
        <f t="shared" si="263"/>
        <v>8.3000000000001961E-3</v>
      </c>
      <c r="F1869" s="2">
        <f t="shared" ref="F1869:G1884" si="264">((F1868*13)+D1869)/14</f>
        <v>7.9719531014294607E-3</v>
      </c>
      <c r="G1869" s="2">
        <f t="shared" si="264"/>
        <v>6.3487719080636551E-3</v>
      </c>
      <c r="H1869" s="2">
        <f t="shared" si="256"/>
        <v>1.2556685319414582</v>
      </c>
      <c r="I1869" s="2">
        <f t="shared" si="257"/>
        <v>55.667245171909272</v>
      </c>
    </row>
    <row r="1870" spans="1:9" ht="13.5" x14ac:dyDescent="0.25">
      <c r="A1870" s="3">
        <v>44734</v>
      </c>
      <c r="B1870" s="2">
        <v>4.1375000000000002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7.4025278798987848E-3</v>
      </c>
      <c r="G1870" s="2">
        <f t="shared" si="264"/>
        <v>5.8952882003448226E-3</v>
      </c>
      <c r="H1870" s="2">
        <f t="shared" si="256"/>
        <v>1.2556685319414582</v>
      </c>
      <c r="I1870" s="2">
        <f t="shared" si="257"/>
        <v>55.667245171909272</v>
      </c>
    </row>
    <row r="1871" spans="1:9" ht="13.5" x14ac:dyDescent="0.25">
      <c r="A1871" s="3">
        <v>44735</v>
      </c>
      <c r="B1871" s="2">
        <v>4.1375000000000002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6.873775888477443E-3</v>
      </c>
      <c r="G1871" s="2">
        <f t="shared" si="264"/>
        <v>5.4741961860344784E-3</v>
      </c>
      <c r="H1871" s="2">
        <f t="shared" si="256"/>
        <v>1.2556685319414582</v>
      </c>
      <c r="I1871" s="2">
        <f t="shared" si="257"/>
        <v>55.667245171909272</v>
      </c>
    </row>
    <row r="1872" spans="1:9" ht="13.5" x14ac:dyDescent="0.25">
      <c r="A1872" s="3">
        <v>44736</v>
      </c>
      <c r="B1872" s="2">
        <v>4.1291000000000002</v>
      </c>
      <c r="C1872" s="2">
        <f t="shared" si="261"/>
        <v>-8.3999999999999631E-3</v>
      </c>
      <c r="D1872" s="2">
        <f t="shared" si="262"/>
        <v>0</v>
      </c>
      <c r="E1872" s="2">
        <f t="shared" si="263"/>
        <v>8.3999999999999631E-3</v>
      </c>
      <c r="F1872" s="2">
        <f t="shared" si="264"/>
        <v>6.3827918964433402E-3</v>
      </c>
      <c r="G1872" s="2">
        <f t="shared" si="264"/>
        <v>5.6831821727462983E-3</v>
      </c>
      <c r="H1872" s="2">
        <f t="shared" si="256"/>
        <v>1.1231017592664934</v>
      </c>
      <c r="I1872" s="2">
        <f t="shared" si="257"/>
        <v>52.899101720612386</v>
      </c>
    </row>
    <row r="1873" spans="1:9" ht="13.5" x14ac:dyDescent="0.25">
      <c r="A1873" s="3">
        <v>44739</v>
      </c>
      <c r="B1873" s="2">
        <v>4.0956999999999999</v>
      </c>
      <c r="C1873" s="2">
        <f t="shared" si="261"/>
        <v>-3.3400000000000318E-2</v>
      </c>
      <c r="D1873" s="2">
        <f t="shared" si="262"/>
        <v>0</v>
      </c>
      <c r="E1873" s="2">
        <f t="shared" si="263"/>
        <v>3.3400000000000318E-2</v>
      </c>
      <c r="F1873" s="2">
        <f t="shared" si="264"/>
        <v>5.9268781895545301E-3</v>
      </c>
      <c r="G1873" s="2">
        <f t="shared" si="264"/>
        <v>7.6629548746930138E-3</v>
      </c>
      <c r="H1873" s="2">
        <f t="shared" ref="H1873:H1936" si="265">F1873/G1873</f>
        <v>0.77344552936467181</v>
      </c>
      <c r="I1873" s="2">
        <f t="shared" ref="I1873:I1936" si="266">IF(G1873=0,100,100-(100/(1+H1873)))</f>
        <v>43.612590099779098</v>
      </c>
    </row>
    <row r="1874" spans="1:9" ht="13.5" x14ac:dyDescent="0.25">
      <c r="A1874" s="3">
        <v>44740</v>
      </c>
      <c r="B1874" s="2">
        <v>4.1124000000000001</v>
      </c>
      <c r="C1874" s="2">
        <f t="shared" si="261"/>
        <v>1.6700000000000159E-2</v>
      </c>
      <c r="D1874" s="2">
        <f t="shared" si="262"/>
        <v>1.6700000000000159E-2</v>
      </c>
      <c r="E1874" s="2">
        <f t="shared" si="263"/>
        <v>0</v>
      </c>
      <c r="F1874" s="2">
        <f t="shared" si="264"/>
        <v>6.6963868903006461E-3</v>
      </c>
      <c r="G1874" s="2">
        <f t="shared" si="264"/>
        <v>7.1156009550720845E-3</v>
      </c>
      <c r="H1874" s="2">
        <f t="shared" si="265"/>
        <v>0.94108522000905381</v>
      </c>
      <c r="I1874" s="2">
        <f t="shared" si="266"/>
        <v>48.482426753250138</v>
      </c>
    </row>
    <row r="1875" spans="1:9" ht="13.5" x14ac:dyDescent="0.25">
      <c r="A1875" s="3">
        <v>44741</v>
      </c>
      <c r="B1875" s="2">
        <v>4.1124000000000001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6.2180735409934568E-3</v>
      </c>
      <c r="G1875" s="2">
        <f t="shared" si="264"/>
        <v>6.6073437439955066E-3</v>
      </c>
      <c r="H1875" s="2">
        <f t="shared" si="265"/>
        <v>0.94108522000905381</v>
      </c>
      <c r="I1875" s="2">
        <f t="shared" si="266"/>
        <v>48.482426753250138</v>
      </c>
    </row>
    <row r="1876" spans="1:9" ht="13.5" x14ac:dyDescent="0.25">
      <c r="A1876" s="3">
        <v>44742</v>
      </c>
      <c r="B1876" s="2">
        <v>4.0956999999999999</v>
      </c>
      <c r="C1876" s="2">
        <f t="shared" si="261"/>
        <v>-1.6700000000000159E-2</v>
      </c>
      <c r="D1876" s="2">
        <f t="shared" si="262"/>
        <v>0</v>
      </c>
      <c r="E1876" s="2">
        <f t="shared" si="263"/>
        <v>1.6700000000000159E-2</v>
      </c>
      <c r="F1876" s="2">
        <f t="shared" si="264"/>
        <v>5.7739254309224957E-3</v>
      </c>
      <c r="G1876" s="2">
        <f t="shared" si="264"/>
        <v>7.3282477622815534E-3</v>
      </c>
      <c r="H1876" s="2">
        <f t="shared" si="265"/>
        <v>0.78789986613728524</v>
      </c>
      <c r="I1876" s="2">
        <f t="shared" si="266"/>
        <v>44.068456017032098</v>
      </c>
    </row>
    <row r="1877" spans="1:9" ht="13.5" x14ac:dyDescent="0.25">
      <c r="A1877" s="3">
        <v>44743</v>
      </c>
      <c r="B1877" s="2">
        <v>4.1124000000000001</v>
      </c>
      <c r="C1877" s="2">
        <f t="shared" si="261"/>
        <v>1.6700000000000159E-2</v>
      </c>
      <c r="D1877" s="2">
        <f t="shared" si="262"/>
        <v>1.6700000000000159E-2</v>
      </c>
      <c r="E1877" s="2">
        <f t="shared" si="263"/>
        <v>0</v>
      </c>
      <c r="F1877" s="2">
        <f t="shared" si="264"/>
        <v>6.5543593287137577E-3</v>
      </c>
      <c r="G1877" s="2">
        <f t="shared" si="264"/>
        <v>6.8048014935471563E-3</v>
      </c>
      <c r="H1877" s="2">
        <f t="shared" si="265"/>
        <v>0.9631962570736432</v>
      </c>
      <c r="I1877" s="2">
        <f t="shared" si="266"/>
        <v>49.062657571963364</v>
      </c>
    </row>
    <row r="1878" spans="1:9" ht="13.5" x14ac:dyDescent="0.25">
      <c r="A1878" s="3">
        <v>44746</v>
      </c>
      <c r="B1878" s="2">
        <v>4.1124000000000001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6.086190805234204E-3</v>
      </c>
      <c r="G1878" s="2">
        <f t="shared" si="264"/>
        <v>6.3187442440080736E-3</v>
      </c>
      <c r="H1878" s="2">
        <f t="shared" si="265"/>
        <v>0.9631962570736432</v>
      </c>
      <c r="I1878" s="2">
        <f t="shared" si="266"/>
        <v>49.062657571963364</v>
      </c>
    </row>
    <row r="1879" spans="1:9" ht="13.5" x14ac:dyDescent="0.25">
      <c r="A1879" s="3">
        <v>44747</v>
      </c>
      <c r="B1879" s="2">
        <v>4.1124000000000001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5.6514628905746178E-3</v>
      </c>
      <c r="G1879" s="2">
        <f t="shared" si="264"/>
        <v>5.8674053694360686E-3</v>
      </c>
      <c r="H1879" s="2">
        <f t="shared" si="265"/>
        <v>0.9631962570736432</v>
      </c>
      <c r="I1879" s="2">
        <f t="shared" si="266"/>
        <v>49.062657571963364</v>
      </c>
    </row>
    <row r="1880" spans="1:9" ht="13.5" x14ac:dyDescent="0.25">
      <c r="A1880" s="3">
        <v>44748</v>
      </c>
      <c r="B1880" s="2">
        <v>4.0956999999999999</v>
      </c>
      <c r="C1880" s="2">
        <f t="shared" si="261"/>
        <v>-1.6700000000000159E-2</v>
      </c>
      <c r="D1880" s="2">
        <f t="shared" si="262"/>
        <v>0</v>
      </c>
      <c r="E1880" s="2">
        <f t="shared" si="263"/>
        <v>1.6700000000000159E-2</v>
      </c>
      <c r="F1880" s="2">
        <f t="shared" si="264"/>
        <v>5.2477869698192873E-3</v>
      </c>
      <c r="G1880" s="2">
        <f t="shared" si="264"/>
        <v>6.6411621287620756E-3</v>
      </c>
      <c r="H1880" s="2">
        <f t="shared" si="265"/>
        <v>0.79019106416507323</v>
      </c>
      <c r="I1880" s="2">
        <f t="shared" si="266"/>
        <v>44.140040690774555</v>
      </c>
    </row>
    <row r="1881" spans="1:9" ht="13.5" x14ac:dyDescent="0.25">
      <c r="A1881" s="3">
        <v>44749</v>
      </c>
      <c r="B1881" s="2">
        <v>4.0956999999999999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4.8729450434036236E-3</v>
      </c>
      <c r="G1881" s="2">
        <f t="shared" si="264"/>
        <v>6.1667934052790701E-3</v>
      </c>
      <c r="H1881" s="2">
        <f t="shared" si="265"/>
        <v>0.79019106416507312</v>
      </c>
      <c r="I1881" s="2">
        <f t="shared" si="266"/>
        <v>44.140040690774548</v>
      </c>
    </row>
    <row r="1882" spans="1:9" ht="13.5" x14ac:dyDescent="0.25">
      <c r="A1882" s="3">
        <v>44750</v>
      </c>
      <c r="B1882" s="2">
        <v>4.0956999999999999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4.5248775403033655E-3</v>
      </c>
      <c r="G1882" s="2">
        <f t="shared" si="264"/>
        <v>5.7263081620448509E-3</v>
      </c>
      <c r="H1882" s="2">
        <f t="shared" si="265"/>
        <v>0.79019106416507323</v>
      </c>
      <c r="I1882" s="2">
        <f t="shared" si="266"/>
        <v>44.140040690774555</v>
      </c>
    </row>
    <row r="1883" spans="1:9" ht="13.5" x14ac:dyDescent="0.25">
      <c r="A1883" s="3">
        <v>44753</v>
      </c>
      <c r="B1883" s="2">
        <v>4.0872999999999999</v>
      </c>
      <c r="C1883" s="2">
        <f t="shared" si="261"/>
        <v>-8.3999999999999631E-3</v>
      </c>
      <c r="D1883" s="2">
        <f t="shared" si="262"/>
        <v>0</v>
      </c>
      <c r="E1883" s="2">
        <f t="shared" si="263"/>
        <v>8.3999999999999631E-3</v>
      </c>
      <c r="F1883" s="2">
        <f t="shared" si="264"/>
        <v>4.2016720017102683E-3</v>
      </c>
      <c r="G1883" s="2">
        <f t="shared" si="264"/>
        <v>5.917286150470216E-3</v>
      </c>
      <c r="H1883" s="2">
        <f t="shared" si="265"/>
        <v>0.71006740165445326</v>
      </c>
      <c r="I1883" s="2">
        <f t="shared" si="266"/>
        <v>41.522772784714704</v>
      </c>
    </row>
    <row r="1884" spans="1:9" ht="13.5" x14ac:dyDescent="0.25">
      <c r="A1884" s="3">
        <v>44754</v>
      </c>
      <c r="B1884" s="2">
        <v>4.0956999999999999</v>
      </c>
      <c r="C1884" s="2">
        <f t="shared" si="261"/>
        <v>8.3999999999999631E-3</v>
      </c>
      <c r="D1884" s="2">
        <f t="shared" si="262"/>
        <v>8.3999999999999631E-3</v>
      </c>
      <c r="E1884" s="2">
        <f t="shared" si="263"/>
        <v>0</v>
      </c>
      <c r="F1884" s="2">
        <f t="shared" si="264"/>
        <v>4.5015525730166756E-3</v>
      </c>
      <c r="G1884" s="2">
        <f t="shared" si="264"/>
        <v>5.4946228540080572E-3</v>
      </c>
      <c r="H1884" s="2">
        <f t="shared" si="265"/>
        <v>0.81926506925457387</v>
      </c>
      <c r="I1884" s="2">
        <f t="shared" si="266"/>
        <v>45.032748833585842</v>
      </c>
    </row>
    <row r="1885" spans="1:9" ht="13.5" x14ac:dyDescent="0.25">
      <c r="A1885" s="3">
        <v>44755</v>
      </c>
      <c r="B1885" s="2">
        <v>4.0872999999999999</v>
      </c>
      <c r="C1885" s="2">
        <f t="shared" si="261"/>
        <v>-8.3999999999999631E-3</v>
      </c>
      <c r="D1885" s="2">
        <f t="shared" si="262"/>
        <v>0</v>
      </c>
      <c r="E1885" s="2">
        <f t="shared" si="263"/>
        <v>8.3999999999999631E-3</v>
      </c>
      <c r="F1885" s="2">
        <f t="shared" ref="F1885:G1900" si="267">((F1884*13)+D1885)/14</f>
        <v>4.180013103515485E-3</v>
      </c>
      <c r="G1885" s="2">
        <f t="shared" si="267"/>
        <v>5.7021497930074784E-3</v>
      </c>
      <c r="H1885" s="2">
        <f t="shared" si="265"/>
        <v>0.73305915404772726</v>
      </c>
      <c r="I1885" s="2">
        <f t="shared" si="266"/>
        <v>42.298565074111679</v>
      </c>
    </row>
    <row r="1886" spans="1:9" ht="13.5" x14ac:dyDescent="0.25">
      <c r="A1886" s="3">
        <v>44756</v>
      </c>
      <c r="B1886" s="2">
        <v>4.0872999999999999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3.881440738978665E-3</v>
      </c>
      <c r="G1886" s="2">
        <f t="shared" si="267"/>
        <v>5.2948533792212303E-3</v>
      </c>
      <c r="H1886" s="2">
        <f t="shared" si="265"/>
        <v>0.73305915404772726</v>
      </c>
      <c r="I1886" s="2">
        <f t="shared" si="266"/>
        <v>42.298565074111679</v>
      </c>
    </row>
    <row r="1887" spans="1:9" ht="13.5" x14ac:dyDescent="0.25">
      <c r="A1887" s="3">
        <v>44757</v>
      </c>
      <c r="B1887" s="2">
        <v>4.0872999999999999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3.6041949719087603E-3</v>
      </c>
      <c r="G1887" s="2">
        <f t="shared" si="267"/>
        <v>4.9166495664197136E-3</v>
      </c>
      <c r="H1887" s="2">
        <f t="shared" si="265"/>
        <v>0.73305915404772726</v>
      </c>
      <c r="I1887" s="2">
        <f t="shared" si="266"/>
        <v>42.298565074111679</v>
      </c>
    </row>
    <row r="1888" spans="1:9" ht="13.5" x14ac:dyDescent="0.25">
      <c r="A1888" s="3">
        <v>44760</v>
      </c>
      <c r="B1888" s="2">
        <v>4.0872999999999999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3.3467524739152774E-3</v>
      </c>
      <c r="G1888" s="2">
        <f t="shared" si="267"/>
        <v>4.5654603116754488E-3</v>
      </c>
      <c r="H1888" s="2">
        <f t="shared" si="265"/>
        <v>0.73305915404772715</v>
      </c>
      <c r="I1888" s="2">
        <f t="shared" si="266"/>
        <v>42.298565074111671</v>
      </c>
    </row>
    <row r="1889" spans="1:9" ht="13.5" x14ac:dyDescent="0.25">
      <c r="A1889" s="3">
        <v>44761</v>
      </c>
      <c r="B1889" s="2">
        <v>4.0789999999999997</v>
      </c>
      <c r="C1889" s="2">
        <f t="shared" si="261"/>
        <v>-8.3000000000001961E-3</v>
      </c>
      <c r="D1889" s="2">
        <f t="shared" si="262"/>
        <v>0</v>
      </c>
      <c r="E1889" s="2">
        <f t="shared" si="263"/>
        <v>8.3000000000001961E-3</v>
      </c>
      <c r="F1889" s="2">
        <f t="shared" si="267"/>
        <v>3.1076987257784719E-3</v>
      </c>
      <c r="G1889" s="2">
        <f t="shared" si="267"/>
        <v>4.8322131465557876E-3</v>
      </c>
      <c r="H1889" s="2">
        <f t="shared" si="265"/>
        <v>0.6431212017196547</v>
      </c>
      <c r="I1889" s="2">
        <f t="shared" si="266"/>
        <v>39.140216865717399</v>
      </c>
    </row>
    <row r="1890" spans="1:9" ht="13.5" x14ac:dyDescent="0.25">
      <c r="A1890" s="3">
        <v>44762</v>
      </c>
      <c r="B1890" s="2">
        <v>4.1375000000000002</v>
      </c>
      <c r="C1890" s="2">
        <f t="shared" si="261"/>
        <v>5.8500000000000441E-2</v>
      </c>
      <c r="D1890" s="2">
        <f t="shared" si="262"/>
        <v>5.8500000000000441E-2</v>
      </c>
      <c r="E1890" s="2">
        <f t="shared" si="263"/>
        <v>0</v>
      </c>
      <c r="F1890" s="2">
        <f t="shared" si="267"/>
        <v>7.0642916739371842E-3</v>
      </c>
      <c r="G1890" s="2">
        <f t="shared" si="267"/>
        <v>4.4870550646589459E-3</v>
      </c>
      <c r="H1890" s="2">
        <f t="shared" si="265"/>
        <v>1.5743715136409029</v>
      </c>
      <c r="I1890" s="2">
        <f t="shared" si="266"/>
        <v>61.155567690938597</v>
      </c>
    </row>
    <row r="1891" spans="1:9" ht="13.5" x14ac:dyDescent="0.25">
      <c r="A1891" s="3">
        <v>44763</v>
      </c>
      <c r="B1891" s="2">
        <v>4.1375000000000002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6.5596994115130992E-3</v>
      </c>
      <c r="G1891" s="2">
        <f t="shared" si="267"/>
        <v>4.1665511314690215E-3</v>
      </c>
      <c r="H1891" s="2">
        <f t="shared" si="265"/>
        <v>1.5743715136409027</v>
      </c>
      <c r="I1891" s="2">
        <f t="shared" si="266"/>
        <v>61.155567690938589</v>
      </c>
    </row>
    <row r="1892" spans="1:9" ht="13.5" x14ac:dyDescent="0.25">
      <c r="A1892" s="3">
        <v>44764</v>
      </c>
      <c r="B1892" s="2">
        <v>4.1542000000000003</v>
      </c>
      <c r="C1892" s="2">
        <f t="shared" si="261"/>
        <v>1.6700000000000159E-2</v>
      </c>
      <c r="D1892" s="2">
        <f t="shared" si="262"/>
        <v>1.6700000000000159E-2</v>
      </c>
      <c r="E1892" s="2">
        <f t="shared" si="263"/>
        <v>0</v>
      </c>
      <c r="F1892" s="2">
        <f t="shared" si="267"/>
        <v>7.2840065964050321E-3</v>
      </c>
      <c r="G1892" s="2">
        <f t="shared" si="267"/>
        <v>3.8689403363640915E-3</v>
      </c>
      <c r="H1892" s="2">
        <f t="shared" si="265"/>
        <v>1.882687755079292</v>
      </c>
      <c r="I1892" s="2">
        <f t="shared" si="266"/>
        <v>65.310152019135572</v>
      </c>
    </row>
    <row r="1893" spans="1:9" ht="13.5" x14ac:dyDescent="0.25">
      <c r="A1893" s="3">
        <v>44768</v>
      </c>
      <c r="B1893" s="2">
        <v>4.1542000000000003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6.7637204109475295E-3</v>
      </c>
      <c r="G1893" s="2">
        <f t="shared" si="267"/>
        <v>3.5925874551952278E-3</v>
      </c>
      <c r="H1893" s="2">
        <f t="shared" si="265"/>
        <v>1.8826877550792918</v>
      </c>
      <c r="I1893" s="2">
        <f t="shared" si="266"/>
        <v>65.310152019135558</v>
      </c>
    </row>
    <row r="1894" spans="1:9" ht="13.5" x14ac:dyDescent="0.25">
      <c r="A1894" s="3">
        <v>44769</v>
      </c>
      <c r="B1894" s="2">
        <v>4.0956999999999999</v>
      </c>
      <c r="C1894" s="2">
        <f t="shared" si="261"/>
        <v>-5.8500000000000441E-2</v>
      </c>
      <c r="D1894" s="2">
        <f t="shared" si="262"/>
        <v>0</v>
      </c>
      <c r="E1894" s="2">
        <f t="shared" si="263"/>
        <v>5.8500000000000441E-2</v>
      </c>
      <c r="F1894" s="2">
        <f t="shared" si="267"/>
        <v>6.2805975244512773E-3</v>
      </c>
      <c r="G1894" s="2">
        <f t="shared" si="267"/>
        <v>7.514545494109885E-3</v>
      </c>
      <c r="H1894" s="2">
        <f t="shared" si="265"/>
        <v>0.83579206877836976</v>
      </c>
      <c r="I1894" s="2">
        <f t="shared" si="266"/>
        <v>45.52759993862206</v>
      </c>
    </row>
    <row r="1895" spans="1:9" ht="13.5" x14ac:dyDescent="0.25">
      <c r="A1895" s="3">
        <v>44770</v>
      </c>
      <c r="B1895" s="2">
        <v>4.1542000000000003</v>
      </c>
      <c r="C1895" s="2">
        <f t="shared" si="261"/>
        <v>5.8500000000000441E-2</v>
      </c>
      <c r="D1895" s="2">
        <f t="shared" si="262"/>
        <v>5.8500000000000441E-2</v>
      </c>
      <c r="E1895" s="2">
        <f t="shared" si="263"/>
        <v>0</v>
      </c>
      <c r="F1895" s="2">
        <f t="shared" si="267"/>
        <v>1.001055484413336E-2</v>
      </c>
      <c r="G1895" s="2">
        <f t="shared" si="267"/>
        <v>6.9777922445306076E-3</v>
      </c>
      <c r="H1895" s="2">
        <f t="shared" si="265"/>
        <v>1.4346306816428818</v>
      </c>
      <c r="I1895" s="2">
        <f t="shared" si="266"/>
        <v>58.92600846855332</v>
      </c>
    </row>
    <row r="1896" spans="1:9" ht="13.5" x14ac:dyDescent="0.25">
      <c r="A1896" s="3">
        <v>44771</v>
      </c>
      <c r="B1896" s="2">
        <v>4.1542000000000003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9.295515212409549E-3</v>
      </c>
      <c r="G1896" s="2">
        <f t="shared" si="267"/>
        <v>6.4793785127784205E-3</v>
      </c>
      <c r="H1896" s="2">
        <f t="shared" si="265"/>
        <v>1.434630681642882</v>
      </c>
      <c r="I1896" s="2">
        <f t="shared" si="266"/>
        <v>58.92600846855332</v>
      </c>
    </row>
    <row r="1897" spans="1:9" ht="13.5" x14ac:dyDescent="0.25">
      <c r="A1897" s="3">
        <v>44774</v>
      </c>
      <c r="B1897" s="2">
        <v>4.1542000000000003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8.6315498400945812E-3</v>
      </c>
      <c r="G1897" s="2">
        <f t="shared" si="267"/>
        <v>6.0165657618656762E-3</v>
      </c>
      <c r="H1897" s="2">
        <f t="shared" si="265"/>
        <v>1.434630681642882</v>
      </c>
      <c r="I1897" s="2">
        <f t="shared" si="266"/>
        <v>58.92600846855332</v>
      </c>
    </row>
    <row r="1898" spans="1:9" ht="13.5" x14ac:dyDescent="0.25">
      <c r="A1898" s="3">
        <v>44775</v>
      </c>
      <c r="B1898" s="2">
        <v>4.1542000000000003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8.0150105658021113E-3</v>
      </c>
      <c r="G1898" s="2">
        <f t="shared" si="267"/>
        <v>5.5868110645895573E-3</v>
      </c>
      <c r="H1898" s="2">
        <f t="shared" si="265"/>
        <v>1.434630681642882</v>
      </c>
      <c r="I1898" s="2">
        <f t="shared" si="266"/>
        <v>58.92600846855332</v>
      </c>
    </row>
    <row r="1899" spans="1:9" ht="13.5" x14ac:dyDescent="0.25">
      <c r="A1899" s="3">
        <v>44776</v>
      </c>
      <c r="B1899" s="2">
        <v>4.1375000000000002</v>
      </c>
      <c r="C1899" s="2">
        <f t="shared" si="261"/>
        <v>-1.6700000000000159E-2</v>
      </c>
      <c r="D1899" s="2">
        <f t="shared" si="262"/>
        <v>0</v>
      </c>
      <c r="E1899" s="2">
        <f t="shared" si="263"/>
        <v>1.6700000000000159E-2</v>
      </c>
      <c r="F1899" s="2">
        <f t="shared" si="267"/>
        <v>7.4425098111019607E-3</v>
      </c>
      <c r="G1899" s="2">
        <f t="shared" si="267"/>
        <v>6.3806102742617428E-3</v>
      </c>
      <c r="H1899" s="2">
        <f t="shared" si="265"/>
        <v>1.1664260143146077</v>
      </c>
      <c r="I1899" s="2">
        <f t="shared" si="266"/>
        <v>53.84102695441598</v>
      </c>
    </row>
    <row r="1900" spans="1:9" ht="13.5" x14ac:dyDescent="0.25">
      <c r="A1900" s="3">
        <v>44777</v>
      </c>
      <c r="B1900" s="2">
        <v>4.1375000000000002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6.9109019674518215E-3</v>
      </c>
      <c r="G1900" s="2">
        <f t="shared" si="267"/>
        <v>5.9248523975287612E-3</v>
      </c>
      <c r="H1900" s="2">
        <f t="shared" si="265"/>
        <v>1.1664260143146079</v>
      </c>
      <c r="I1900" s="2">
        <f t="shared" si="266"/>
        <v>53.84102695441598</v>
      </c>
    </row>
    <row r="1901" spans="1:9" ht="13.5" x14ac:dyDescent="0.25">
      <c r="A1901" s="3">
        <v>44778</v>
      </c>
      <c r="B1901" s="2">
        <v>4.1375000000000002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6.417266112633835E-3</v>
      </c>
      <c r="G1901" s="2">
        <f t="shared" si="268"/>
        <v>5.5016486548481363E-3</v>
      </c>
      <c r="H1901" s="2">
        <f t="shared" si="265"/>
        <v>1.1664260143146079</v>
      </c>
      <c r="I1901" s="2">
        <f t="shared" si="266"/>
        <v>53.84102695441598</v>
      </c>
    </row>
    <row r="1902" spans="1:9" ht="13.5" x14ac:dyDescent="0.25">
      <c r="A1902" s="3">
        <v>44781</v>
      </c>
      <c r="B1902" s="2">
        <v>4.1375000000000002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5.9588899617314187E-3</v>
      </c>
      <c r="G1902" s="2">
        <f t="shared" si="268"/>
        <v>5.1086737509304118E-3</v>
      </c>
      <c r="H1902" s="2">
        <f t="shared" si="265"/>
        <v>1.1664260143146079</v>
      </c>
      <c r="I1902" s="2">
        <f t="shared" si="266"/>
        <v>53.84102695441598</v>
      </c>
    </row>
    <row r="1903" spans="1:9" ht="13.5" x14ac:dyDescent="0.25">
      <c r="A1903" s="3">
        <v>44782</v>
      </c>
      <c r="B1903" s="2">
        <v>4.1375000000000002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5.5332549644648886E-3</v>
      </c>
      <c r="G1903" s="2">
        <f t="shared" si="268"/>
        <v>4.7437684830068105E-3</v>
      </c>
      <c r="H1903" s="2">
        <f t="shared" si="265"/>
        <v>1.1664260143146081</v>
      </c>
      <c r="I1903" s="2">
        <f t="shared" si="266"/>
        <v>53.841026954415987</v>
      </c>
    </row>
    <row r="1904" spans="1:9" ht="13.5" x14ac:dyDescent="0.25">
      <c r="A1904" s="3">
        <v>44783</v>
      </c>
      <c r="B1904" s="2">
        <v>4.1208</v>
      </c>
      <c r="C1904" s="2">
        <f t="shared" si="261"/>
        <v>-1.6700000000000159E-2</v>
      </c>
      <c r="D1904" s="2">
        <f t="shared" si="262"/>
        <v>0</v>
      </c>
      <c r="E1904" s="2">
        <f t="shared" si="263"/>
        <v>1.6700000000000159E-2</v>
      </c>
      <c r="F1904" s="2">
        <f t="shared" si="268"/>
        <v>5.1380224670031106E-3</v>
      </c>
      <c r="G1904" s="2">
        <f t="shared" si="268"/>
        <v>5.5977850199349071E-3</v>
      </c>
      <c r="H1904" s="2">
        <f t="shared" si="265"/>
        <v>0.91786705789977929</v>
      </c>
      <c r="I1904" s="2">
        <f t="shared" si="266"/>
        <v>47.858742560859177</v>
      </c>
    </row>
    <row r="1905" spans="1:9" ht="13.5" x14ac:dyDescent="0.25">
      <c r="A1905" s="3">
        <v>44784</v>
      </c>
      <c r="B1905" s="2">
        <v>4.1208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4.7710208622171743E-3</v>
      </c>
      <c r="G1905" s="2">
        <f t="shared" si="268"/>
        <v>5.1979432327966995E-3</v>
      </c>
      <c r="H1905" s="2">
        <f t="shared" si="265"/>
        <v>0.91786705789977929</v>
      </c>
      <c r="I1905" s="2">
        <f t="shared" si="266"/>
        <v>47.858742560859177</v>
      </c>
    </row>
    <row r="1906" spans="1:9" ht="13.5" x14ac:dyDescent="0.25">
      <c r="A1906" s="3">
        <v>44785</v>
      </c>
      <c r="B1906" s="2">
        <v>4.1124000000000001</v>
      </c>
      <c r="C1906" s="2">
        <f t="shared" si="261"/>
        <v>-8.3999999999999631E-3</v>
      </c>
      <c r="D1906" s="2">
        <f t="shared" si="262"/>
        <v>0</v>
      </c>
      <c r="E1906" s="2">
        <f t="shared" si="263"/>
        <v>8.3999999999999631E-3</v>
      </c>
      <c r="F1906" s="2">
        <f t="shared" si="268"/>
        <v>4.4302336577730908E-3</v>
      </c>
      <c r="G1906" s="2">
        <f t="shared" si="268"/>
        <v>5.4266615733112181E-3</v>
      </c>
      <c r="H1906" s="2">
        <f t="shared" si="265"/>
        <v>0.8163828899081077</v>
      </c>
      <c r="I1906" s="2">
        <f t="shared" si="266"/>
        <v>44.945528525068255</v>
      </c>
    </row>
    <row r="1907" spans="1:9" ht="13.5" x14ac:dyDescent="0.25">
      <c r="A1907" s="3">
        <v>44788</v>
      </c>
      <c r="B1907" s="2">
        <v>4.0956999999999999</v>
      </c>
      <c r="C1907" s="2">
        <f t="shared" si="261"/>
        <v>-1.6700000000000159E-2</v>
      </c>
      <c r="D1907" s="2">
        <f t="shared" si="262"/>
        <v>0</v>
      </c>
      <c r="E1907" s="2">
        <f t="shared" si="263"/>
        <v>1.6700000000000159E-2</v>
      </c>
      <c r="F1907" s="2">
        <f t="shared" si="268"/>
        <v>4.1137883965035845E-3</v>
      </c>
      <c r="G1907" s="2">
        <f t="shared" si="268"/>
        <v>6.231900032360428E-3</v>
      </c>
      <c r="H1907" s="2">
        <f t="shared" si="265"/>
        <v>0.6601178412910812</v>
      </c>
      <c r="I1907" s="2">
        <f t="shared" si="266"/>
        <v>39.763312270513559</v>
      </c>
    </row>
    <row r="1908" spans="1:9" ht="13.5" x14ac:dyDescent="0.25">
      <c r="A1908" s="3">
        <v>44789</v>
      </c>
      <c r="B1908" s="2">
        <v>4.0956999999999999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3.8199463681818997E-3</v>
      </c>
      <c r="G1908" s="2">
        <f t="shared" si="268"/>
        <v>5.7867643157632547E-3</v>
      </c>
      <c r="H1908" s="2">
        <f t="shared" si="265"/>
        <v>0.66011784129108109</v>
      </c>
      <c r="I1908" s="2">
        <f t="shared" si="266"/>
        <v>39.763312270513552</v>
      </c>
    </row>
    <row r="1909" spans="1:9" ht="13.5" x14ac:dyDescent="0.25">
      <c r="A1909" s="3">
        <v>44790</v>
      </c>
      <c r="B1909" s="2">
        <v>4.0956999999999999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3.5470930561689071E-3</v>
      </c>
      <c r="G1909" s="2">
        <f t="shared" si="268"/>
        <v>5.3734240074944511E-3</v>
      </c>
      <c r="H1909" s="2">
        <f t="shared" si="265"/>
        <v>0.66011784129108109</v>
      </c>
      <c r="I1909" s="2">
        <f t="shared" si="266"/>
        <v>39.763312270513552</v>
      </c>
    </row>
    <row r="1910" spans="1:9" ht="13.5" x14ac:dyDescent="0.25">
      <c r="A1910" s="3">
        <v>44791</v>
      </c>
      <c r="B1910" s="2">
        <v>4.1626000000000003</v>
      </c>
      <c r="C1910" s="2">
        <f t="shared" si="261"/>
        <v>6.6900000000000404E-2</v>
      </c>
      <c r="D1910" s="2">
        <f t="shared" si="262"/>
        <v>6.6900000000000404E-2</v>
      </c>
      <c r="E1910" s="2">
        <f t="shared" si="263"/>
        <v>0</v>
      </c>
      <c r="F1910" s="2">
        <f t="shared" si="268"/>
        <v>8.0723006950140144E-3</v>
      </c>
      <c r="G1910" s="2">
        <f t="shared" si="268"/>
        <v>4.9896080069591333E-3</v>
      </c>
      <c r="H1910" s="2">
        <f t="shared" si="265"/>
        <v>1.6178226192829919</v>
      </c>
      <c r="I1910" s="2">
        <f t="shared" si="266"/>
        <v>61.800314787031105</v>
      </c>
    </row>
    <row r="1911" spans="1:9" ht="13.5" x14ac:dyDescent="0.25">
      <c r="A1911" s="3">
        <v>44792</v>
      </c>
      <c r="B1911" s="2">
        <v>4.1708999999999996</v>
      </c>
      <c r="C1911" s="2">
        <f t="shared" si="261"/>
        <v>8.2999999999993079E-3</v>
      </c>
      <c r="D1911" s="2">
        <f t="shared" si="262"/>
        <v>8.2999999999993079E-3</v>
      </c>
      <c r="E1911" s="2">
        <f t="shared" si="263"/>
        <v>0</v>
      </c>
      <c r="F1911" s="2">
        <f t="shared" si="268"/>
        <v>8.0885649310843931E-3</v>
      </c>
      <c r="G1911" s="2">
        <f t="shared" si="268"/>
        <v>4.6332074350334809E-3</v>
      </c>
      <c r="H1911" s="2">
        <f t="shared" si="265"/>
        <v>1.745780875236367</v>
      </c>
      <c r="I1911" s="2">
        <f t="shared" si="266"/>
        <v>63.580487830664332</v>
      </c>
    </row>
    <row r="1912" spans="1:9" ht="13.5" x14ac:dyDescent="0.25">
      <c r="A1912" s="3">
        <v>44795</v>
      </c>
      <c r="B1912" s="2">
        <v>4.1708999999999996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7.5108102931497941E-3</v>
      </c>
      <c r="G1912" s="2">
        <f t="shared" si="268"/>
        <v>4.3022640468168031E-3</v>
      </c>
      <c r="H1912" s="2">
        <f t="shared" si="265"/>
        <v>1.7457808752363673</v>
      </c>
      <c r="I1912" s="2">
        <f t="shared" si="266"/>
        <v>63.580487830664339</v>
      </c>
    </row>
    <row r="1913" spans="1:9" ht="13.5" x14ac:dyDescent="0.25">
      <c r="A1913" s="3">
        <v>44796</v>
      </c>
      <c r="B1913" s="2">
        <v>4.1708999999999996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6.9743238436390945E-3</v>
      </c>
      <c r="G1913" s="2">
        <f t="shared" si="268"/>
        <v>3.9949594720441748E-3</v>
      </c>
      <c r="H1913" s="2">
        <f t="shared" si="265"/>
        <v>1.745780875236367</v>
      </c>
      <c r="I1913" s="2">
        <f t="shared" si="266"/>
        <v>63.580487830664332</v>
      </c>
    </row>
    <row r="1914" spans="1:9" ht="13.5" x14ac:dyDescent="0.25">
      <c r="A1914" s="3">
        <v>44797</v>
      </c>
      <c r="B1914" s="2">
        <v>4.1708999999999996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6.4761578548077304E-3</v>
      </c>
      <c r="G1914" s="2">
        <f t="shared" si="268"/>
        <v>3.7096052240410196E-3</v>
      </c>
      <c r="H1914" s="2">
        <f t="shared" si="265"/>
        <v>1.745780875236367</v>
      </c>
      <c r="I1914" s="2">
        <f t="shared" si="266"/>
        <v>63.580487830664332</v>
      </c>
    </row>
    <row r="1915" spans="1:9" ht="13.5" x14ac:dyDescent="0.25">
      <c r="A1915" s="3">
        <v>44798</v>
      </c>
      <c r="B1915" s="2">
        <v>4.2043999999999997</v>
      </c>
      <c r="C1915" s="2">
        <f t="shared" si="261"/>
        <v>3.3500000000000085E-2</v>
      </c>
      <c r="D1915" s="2">
        <f t="shared" si="262"/>
        <v>3.3500000000000085E-2</v>
      </c>
      <c r="E1915" s="2">
        <f t="shared" si="263"/>
        <v>0</v>
      </c>
      <c r="F1915" s="2">
        <f t="shared" si="268"/>
        <v>8.4064322937500418E-3</v>
      </c>
      <c r="G1915" s="2">
        <f t="shared" si="268"/>
        <v>3.4446334223238039E-3</v>
      </c>
      <c r="H1915" s="2">
        <f t="shared" si="265"/>
        <v>2.4404432237317519</v>
      </c>
      <c r="I1915" s="2">
        <f t="shared" si="266"/>
        <v>70.933977543877958</v>
      </c>
    </row>
    <row r="1916" spans="1:9" ht="13.5" x14ac:dyDescent="0.25">
      <c r="A1916" s="3">
        <v>44799</v>
      </c>
      <c r="B1916" s="2">
        <v>4.2126999999999999</v>
      </c>
      <c r="C1916" s="2">
        <f t="shared" si="261"/>
        <v>8.3000000000001961E-3</v>
      </c>
      <c r="D1916" s="2">
        <f t="shared" si="262"/>
        <v>8.3000000000001961E-3</v>
      </c>
      <c r="E1916" s="2">
        <f t="shared" si="263"/>
        <v>0</v>
      </c>
      <c r="F1916" s="2">
        <f t="shared" si="268"/>
        <v>8.3988299870536246E-3</v>
      </c>
      <c r="G1916" s="2">
        <f t="shared" si="268"/>
        <v>3.1985881778721038E-3</v>
      </c>
      <c r="H1916" s="2">
        <f t="shared" si="265"/>
        <v>2.6257928560972297</v>
      </c>
      <c r="I1916" s="2">
        <f t="shared" si="266"/>
        <v>72.419825409541161</v>
      </c>
    </row>
    <row r="1917" spans="1:9" ht="13.5" x14ac:dyDescent="0.25">
      <c r="A1917" s="3">
        <v>44802</v>
      </c>
      <c r="B1917" s="2">
        <v>4.43</v>
      </c>
      <c r="C1917" s="2">
        <f t="shared" si="261"/>
        <v>0.21729999999999983</v>
      </c>
      <c r="D1917" s="2">
        <f t="shared" si="262"/>
        <v>0.21729999999999983</v>
      </c>
      <c r="E1917" s="2">
        <f t="shared" si="263"/>
        <v>0</v>
      </c>
      <c r="F1917" s="2">
        <f t="shared" ref="F1917:G1932" si="269">((F1916*13)+D1917)/14</f>
        <v>2.3320342130835496E-2</v>
      </c>
      <c r="G1917" s="2">
        <f t="shared" si="269"/>
        <v>2.9701175937383822E-3</v>
      </c>
      <c r="H1917" s="2">
        <f t="shared" si="265"/>
        <v>7.8516561701124443</v>
      </c>
      <c r="I1917" s="2">
        <f t="shared" si="266"/>
        <v>88.702679128268755</v>
      </c>
    </row>
    <row r="1918" spans="1:9" ht="13.5" x14ac:dyDescent="0.25">
      <c r="A1918" s="3">
        <v>44803</v>
      </c>
      <c r="B1918" s="2">
        <v>4.4718</v>
      </c>
      <c r="C1918" s="2">
        <f t="shared" si="261"/>
        <v>4.1800000000000281E-2</v>
      </c>
      <c r="D1918" s="2">
        <f t="shared" si="262"/>
        <v>4.1800000000000281E-2</v>
      </c>
      <c r="E1918" s="2">
        <f t="shared" si="263"/>
        <v>0</v>
      </c>
      <c r="F1918" s="2">
        <f t="shared" si="269"/>
        <v>2.4640317692918693E-2</v>
      </c>
      <c r="G1918" s="2">
        <f t="shared" si="269"/>
        <v>2.7579663370427836E-3</v>
      </c>
      <c r="H1918" s="2">
        <f t="shared" si="265"/>
        <v>8.9342343892924951</v>
      </c>
      <c r="I1918" s="2">
        <f t="shared" si="266"/>
        <v>89.933799014468207</v>
      </c>
    </row>
    <row r="1919" spans="1:9" ht="13.5" x14ac:dyDescent="0.25">
      <c r="A1919" s="3">
        <v>44804</v>
      </c>
      <c r="B1919" s="2">
        <v>4.6641000000000004</v>
      </c>
      <c r="C1919" s="2">
        <f t="shared" si="261"/>
        <v>0.19230000000000036</v>
      </c>
      <c r="D1919" s="2">
        <f t="shared" si="262"/>
        <v>0.19230000000000036</v>
      </c>
      <c r="E1919" s="2">
        <f t="shared" si="263"/>
        <v>0</v>
      </c>
      <c r="F1919" s="2">
        <f t="shared" si="269"/>
        <v>3.661600928628167E-2</v>
      </c>
      <c r="G1919" s="2">
        <f t="shared" si="269"/>
        <v>2.5609687415397279E-3</v>
      </c>
      <c r="H1919" s="2">
        <f t="shared" si="265"/>
        <v>14.297718161240452</v>
      </c>
      <c r="I1919" s="2">
        <f t="shared" si="266"/>
        <v>93.463077372325486</v>
      </c>
    </row>
    <row r="1920" spans="1:9" ht="13.5" x14ac:dyDescent="0.25">
      <c r="A1920" s="3">
        <v>44805</v>
      </c>
      <c r="B1920" s="2">
        <v>4.5972</v>
      </c>
      <c r="C1920" s="2">
        <f t="shared" si="261"/>
        <v>-6.6900000000000404E-2</v>
      </c>
      <c r="D1920" s="2">
        <f t="shared" si="262"/>
        <v>0</v>
      </c>
      <c r="E1920" s="2">
        <f t="shared" si="263"/>
        <v>6.6900000000000404E-2</v>
      </c>
      <c r="F1920" s="2">
        <f t="shared" si="269"/>
        <v>3.4000580051547262E-2</v>
      </c>
      <c r="G1920" s="2">
        <f t="shared" si="269"/>
        <v>7.1566138314297766E-3</v>
      </c>
      <c r="H1920" s="2">
        <f t="shared" si="265"/>
        <v>4.7509312158533072</v>
      </c>
      <c r="I1920" s="2">
        <f t="shared" si="266"/>
        <v>82.611511727990248</v>
      </c>
    </row>
    <row r="1921" spans="1:9" ht="13.5" x14ac:dyDescent="0.25">
      <c r="A1921" s="3">
        <v>44806</v>
      </c>
      <c r="B1921" s="2">
        <v>4.5053000000000001</v>
      </c>
      <c r="C1921" s="2">
        <f t="shared" si="261"/>
        <v>-9.1899999999999871E-2</v>
      </c>
      <c r="D1921" s="2">
        <f t="shared" si="262"/>
        <v>0</v>
      </c>
      <c r="E1921" s="2">
        <f t="shared" si="263"/>
        <v>9.1899999999999871E-2</v>
      </c>
      <c r="F1921" s="2">
        <f t="shared" si="269"/>
        <v>3.1571967190722458E-2</v>
      </c>
      <c r="G1921" s="2">
        <f t="shared" si="269"/>
        <v>1.3209712843470497E-2</v>
      </c>
      <c r="H1921" s="2">
        <f t="shared" si="265"/>
        <v>2.3900570409695425</v>
      </c>
      <c r="I1921" s="2">
        <f t="shared" si="266"/>
        <v>70.501971267303389</v>
      </c>
    </row>
    <row r="1922" spans="1:9" ht="13.5" x14ac:dyDescent="0.25">
      <c r="A1922" s="3">
        <v>44809</v>
      </c>
      <c r="B1922" s="2">
        <v>4.4969000000000001</v>
      </c>
      <c r="C1922" s="2">
        <f t="shared" si="261"/>
        <v>-8.3999999999999631E-3</v>
      </c>
      <c r="D1922" s="2">
        <f t="shared" si="262"/>
        <v>0</v>
      </c>
      <c r="E1922" s="2">
        <f t="shared" si="263"/>
        <v>8.3999999999999631E-3</v>
      </c>
      <c r="F1922" s="2">
        <f t="shared" si="269"/>
        <v>2.9316826677099426E-2</v>
      </c>
      <c r="G1922" s="2">
        <f t="shared" si="269"/>
        <v>1.2866161926079743E-2</v>
      </c>
      <c r="H1922" s="2">
        <f t="shared" si="265"/>
        <v>2.2785992314984114</v>
      </c>
      <c r="I1922" s="2">
        <f t="shared" si="266"/>
        <v>69.499169328391133</v>
      </c>
    </row>
    <row r="1923" spans="1:9" ht="13.5" x14ac:dyDescent="0.25">
      <c r="A1923" s="3">
        <v>44810</v>
      </c>
      <c r="B1923" s="2">
        <v>4.4885000000000002</v>
      </c>
      <c r="C1923" s="2">
        <f t="shared" ref="C1923:C1986" si="270">B1923-B1922</f>
        <v>-8.3999999999999631E-3</v>
      </c>
      <c r="D1923" s="2">
        <f t="shared" ref="D1923:D1986" si="271">IF(C1923&gt;0,C1923,0)</f>
        <v>0</v>
      </c>
      <c r="E1923" s="2">
        <f t="shared" ref="E1923:E1986" si="272">IF(C1923&lt;0,-C1923,0)</f>
        <v>8.3999999999999631E-3</v>
      </c>
      <c r="F1923" s="2">
        <f t="shared" si="269"/>
        <v>2.722276762873518E-2</v>
      </c>
      <c r="G1923" s="2">
        <f t="shared" si="269"/>
        <v>1.2547150359931187E-2</v>
      </c>
      <c r="H1923" s="2">
        <f t="shared" si="265"/>
        <v>2.1696374752684862</v>
      </c>
      <c r="I1923" s="2">
        <f t="shared" si="266"/>
        <v>68.450650656340613</v>
      </c>
    </row>
    <row r="1924" spans="1:9" ht="13.5" x14ac:dyDescent="0.25">
      <c r="A1924" s="3">
        <v>44811</v>
      </c>
      <c r="B1924" s="2">
        <v>4.5637999999999996</v>
      </c>
      <c r="C1924" s="2">
        <f t="shared" si="270"/>
        <v>7.5299999999999478E-2</v>
      </c>
      <c r="D1924" s="2">
        <f t="shared" si="271"/>
        <v>7.5299999999999478E-2</v>
      </c>
      <c r="E1924" s="2">
        <f t="shared" si="272"/>
        <v>0</v>
      </c>
      <c r="F1924" s="2">
        <f t="shared" si="269"/>
        <v>3.065685565525406E-2</v>
      </c>
      <c r="G1924" s="2">
        <f t="shared" si="269"/>
        <v>1.1650925334221818E-2</v>
      </c>
      <c r="H1924" s="2">
        <f t="shared" si="265"/>
        <v>2.631280758894476</v>
      </c>
      <c r="I1924" s="2">
        <f t="shared" si="266"/>
        <v>72.46150693386636</v>
      </c>
    </row>
    <row r="1925" spans="1:9" ht="13.5" x14ac:dyDescent="0.25">
      <c r="A1925" s="3">
        <v>44812</v>
      </c>
      <c r="B1925" s="2">
        <v>4.6223000000000001</v>
      </c>
      <c r="C1925" s="2">
        <f t="shared" si="270"/>
        <v>5.8500000000000441E-2</v>
      </c>
      <c r="D1925" s="2">
        <f t="shared" si="271"/>
        <v>5.8500000000000441E-2</v>
      </c>
      <c r="E1925" s="2">
        <f t="shared" si="272"/>
        <v>0</v>
      </c>
      <c r="F1925" s="2">
        <f t="shared" si="269"/>
        <v>3.2645651679878804E-2</v>
      </c>
      <c r="G1925" s="2">
        <f t="shared" si="269"/>
        <v>1.0818716381777404E-2</v>
      </c>
      <c r="H1925" s="2">
        <f t="shared" si="265"/>
        <v>3.0175161754739945</v>
      </c>
      <c r="I1925" s="2">
        <f t="shared" si="266"/>
        <v>75.108998786245877</v>
      </c>
    </row>
    <row r="1926" spans="1:9" ht="13.5" x14ac:dyDescent="0.25">
      <c r="A1926" s="3">
        <v>44813</v>
      </c>
      <c r="B1926" s="2">
        <v>4.6139000000000001</v>
      </c>
      <c r="C1926" s="2">
        <f t="shared" si="270"/>
        <v>-8.3999999999999631E-3</v>
      </c>
      <c r="D1926" s="2">
        <f t="shared" si="271"/>
        <v>0</v>
      </c>
      <c r="E1926" s="2">
        <f t="shared" si="272"/>
        <v>8.3999999999999631E-3</v>
      </c>
      <c r="F1926" s="2">
        <f t="shared" si="269"/>
        <v>3.0313819417030319E-2</v>
      </c>
      <c r="G1926" s="2">
        <f t="shared" si="269"/>
        <v>1.0645950925936159E-2</v>
      </c>
      <c r="H1926" s="2">
        <f t="shared" si="265"/>
        <v>2.8474506061434481</v>
      </c>
      <c r="I1926" s="2">
        <f t="shared" si="266"/>
        <v>74.008763142969485</v>
      </c>
    </row>
    <row r="1927" spans="1:9" ht="13.5" x14ac:dyDescent="0.25">
      <c r="A1927" s="3">
        <v>44816</v>
      </c>
      <c r="B1927" s="2">
        <v>4.5972</v>
      </c>
      <c r="C1927" s="2">
        <f t="shared" si="270"/>
        <v>-1.6700000000000159E-2</v>
      </c>
      <c r="D1927" s="2">
        <f t="shared" si="271"/>
        <v>0</v>
      </c>
      <c r="E1927" s="2">
        <f t="shared" si="272"/>
        <v>1.6700000000000159E-2</v>
      </c>
      <c r="F1927" s="2">
        <f t="shared" si="269"/>
        <v>2.8148546601528154E-2</v>
      </c>
      <c r="G1927" s="2">
        <f t="shared" si="269"/>
        <v>1.1078383002655016E-2</v>
      </c>
      <c r="H1927" s="2">
        <f t="shared" si="265"/>
        <v>2.540853353308163</v>
      </c>
      <c r="I1927" s="2">
        <f t="shared" si="266"/>
        <v>71.758220400014139</v>
      </c>
    </row>
    <row r="1928" spans="1:9" ht="13.5" x14ac:dyDescent="0.25">
      <c r="A1928" s="3">
        <v>44817</v>
      </c>
      <c r="B1928" s="2">
        <v>4.5888</v>
      </c>
      <c r="C1928" s="2">
        <f t="shared" si="270"/>
        <v>-8.3999999999999631E-3</v>
      </c>
      <c r="D1928" s="2">
        <f t="shared" si="271"/>
        <v>0</v>
      </c>
      <c r="E1928" s="2">
        <f t="shared" si="272"/>
        <v>8.3999999999999631E-3</v>
      </c>
      <c r="F1928" s="2">
        <f t="shared" si="269"/>
        <v>2.6137936129990429E-2</v>
      </c>
      <c r="G1928" s="2">
        <f t="shared" si="269"/>
        <v>1.0887069931036799E-2</v>
      </c>
      <c r="H1928" s="2">
        <f t="shared" si="265"/>
        <v>2.4008237565808725</v>
      </c>
      <c r="I1928" s="2">
        <f t="shared" si="266"/>
        <v>70.595359490037723</v>
      </c>
    </row>
    <row r="1929" spans="1:9" ht="13.5" x14ac:dyDescent="0.25">
      <c r="A1929" s="3">
        <v>44818</v>
      </c>
      <c r="B1929" s="2">
        <v>4.5804999999999998</v>
      </c>
      <c r="C1929" s="2">
        <f t="shared" si="270"/>
        <v>-8.3000000000001961E-3</v>
      </c>
      <c r="D1929" s="2">
        <f t="shared" si="271"/>
        <v>0</v>
      </c>
      <c r="E1929" s="2">
        <f t="shared" si="272"/>
        <v>8.3000000000001961E-3</v>
      </c>
      <c r="F1929" s="2">
        <f t="shared" si="269"/>
        <v>2.4270940692133969E-2</v>
      </c>
      <c r="G1929" s="2">
        <f t="shared" si="269"/>
        <v>1.0702279221677042E-2</v>
      </c>
      <c r="H1929" s="2">
        <f t="shared" si="265"/>
        <v>2.2678291408220916</v>
      </c>
      <c r="I1929" s="2">
        <f t="shared" si="266"/>
        <v>69.39864488299321</v>
      </c>
    </row>
    <row r="1930" spans="1:9" ht="13.5" x14ac:dyDescent="0.25">
      <c r="A1930" s="3">
        <v>44819</v>
      </c>
      <c r="B1930" s="2">
        <v>4.5720999999999998</v>
      </c>
      <c r="C1930" s="2">
        <f t="shared" si="270"/>
        <v>-8.3999999999999631E-3</v>
      </c>
      <c r="D1930" s="2">
        <f t="shared" si="271"/>
        <v>0</v>
      </c>
      <c r="E1930" s="2">
        <f t="shared" si="272"/>
        <v>8.3999999999999631E-3</v>
      </c>
      <c r="F1930" s="2">
        <f t="shared" si="269"/>
        <v>2.2537302071267258E-2</v>
      </c>
      <c r="G1930" s="2">
        <f t="shared" si="269"/>
        <v>1.0537830705842965E-2</v>
      </c>
      <c r="H1930" s="2">
        <f t="shared" si="265"/>
        <v>2.1387041318447908</v>
      </c>
      <c r="I1930" s="2">
        <f t="shared" si="266"/>
        <v>68.139717603384156</v>
      </c>
    </row>
    <row r="1931" spans="1:9" ht="13.5" x14ac:dyDescent="0.25">
      <c r="A1931" s="3">
        <v>44820</v>
      </c>
      <c r="B1931" s="2">
        <v>4.5553999999999997</v>
      </c>
      <c r="C1931" s="2">
        <f t="shared" si="270"/>
        <v>-1.6700000000000159E-2</v>
      </c>
      <c r="D1931" s="2">
        <f t="shared" si="271"/>
        <v>0</v>
      </c>
      <c r="E1931" s="2">
        <f t="shared" si="272"/>
        <v>1.6700000000000159E-2</v>
      </c>
      <c r="F1931" s="2">
        <f t="shared" si="269"/>
        <v>2.0927494780462456E-2</v>
      </c>
      <c r="G1931" s="2">
        <f t="shared" si="269"/>
        <v>1.0977985655425623E-2</v>
      </c>
      <c r="H1931" s="2">
        <f t="shared" si="265"/>
        <v>1.9063146407118425</v>
      </c>
      <c r="I1931" s="2">
        <f t="shared" si="266"/>
        <v>65.592163147377931</v>
      </c>
    </row>
    <row r="1932" spans="1:9" ht="13.5" x14ac:dyDescent="0.25">
      <c r="A1932" s="3">
        <v>44823</v>
      </c>
      <c r="B1932" s="2">
        <v>4.5136000000000003</v>
      </c>
      <c r="C1932" s="2">
        <f t="shared" si="270"/>
        <v>-4.1799999999999393E-2</v>
      </c>
      <c r="D1932" s="2">
        <f t="shared" si="271"/>
        <v>0</v>
      </c>
      <c r="E1932" s="2">
        <f t="shared" si="272"/>
        <v>4.1799999999999393E-2</v>
      </c>
      <c r="F1932" s="2">
        <f t="shared" si="269"/>
        <v>1.9432673724715136E-2</v>
      </c>
      <c r="G1932" s="2">
        <f t="shared" si="269"/>
        <v>1.3179558108609463E-2</v>
      </c>
      <c r="H1932" s="2">
        <f t="shared" si="265"/>
        <v>1.474455635354031</v>
      </c>
      <c r="I1932" s="2">
        <f t="shared" si="266"/>
        <v>59.587070961693534</v>
      </c>
    </row>
    <row r="1933" spans="1:9" ht="13.5" x14ac:dyDescent="0.25">
      <c r="A1933" s="3">
        <v>44824</v>
      </c>
      <c r="B1933" s="2">
        <v>4.4718</v>
      </c>
      <c r="C1933" s="2">
        <f t="shared" si="270"/>
        <v>-4.1800000000000281E-2</v>
      </c>
      <c r="D1933" s="2">
        <f t="shared" si="271"/>
        <v>0</v>
      </c>
      <c r="E1933" s="2">
        <f t="shared" si="272"/>
        <v>4.1800000000000281E-2</v>
      </c>
      <c r="F1933" s="2">
        <f t="shared" ref="F1933:G1948" si="273">((F1932*13)+D1933)/14</f>
        <v>1.8044625601521199E-2</v>
      </c>
      <c r="G1933" s="2">
        <f t="shared" si="273"/>
        <v>1.5223875386565949E-2</v>
      </c>
      <c r="H1933" s="2">
        <f t="shared" si="265"/>
        <v>1.1852846363577287</v>
      </c>
      <c r="I1933" s="2">
        <f t="shared" si="266"/>
        <v>54.239370772920168</v>
      </c>
    </row>
    <row r="1934" spans="1:9" ht="13.5" x14ac:dyDescent="0.25">
      <c r="A1934" s="3">
        <v>44825</v>
      </c>
      <c r="B1934" s="2">
        <v>4.4718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1.6755723772841114E-2</v>
      </c>
      <c r="G1934" s="2">
        <f t="shared" si="273"/>
        <v>1.4136455716096952E-2</v>
      </c>
      <c r="H1934" s="2">
        <f t="shared" si="265"/>
        <v>1.185284636357729</v>
      </c>
      <c r="I1934" s="2">
        <f t="shared" si="266"/>
        <v>54.239370772920175</v>
      </c>
    </row>
    <row r="1935" spans="1:9" ht="13.5" x14ac:dyDescent="0.25">
      <c r="A1935" s="3">
        <v>44826</v>
      </c>
      <c r="B1935" s="2">
        <v>4.4718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1.555888636049532E-2</v>
      </c>
      <c r="G1935" s="2">
        <f t="shared" si="273"/>
        <v>1.3126708879232884E-2</v>
      </c>
      <c r="H1935" s="2">
        <f t="shared" si="265"/>
        <v>1.185284636357729</v>
      </c>
      <c r="I1935" s="2">
        <f t="shared" si="266"/>
        <v>54.239370772920175</v>
      </c>
    </row>
    <row r="1936" spans="1:9" ht="13.5" x14ac:dyDescent="0.25">
      <c r="A1936" s="3">
        <v>44827</v>
      </c>
      <c r="B1936" s="2">
        <v>4.5136000000000003</v>
      </c>
      <c r="C1936" s="2">
        <f t="shared" si="270"/>
        <v>4.1800000000000281E-2</v>
      </c>
      <c r="D1936" s="2">
        <f t="shared" si="271"/>
        <v>4.1800000000000281E-2</v>
      </c>
      <c r="E1936" s="2">
        <f t="shared" si="272"/>
        <v>0</v>
      </c>
      <c r="F1936" s="2">
        <f t="shared" si="273"/>
        <v>1.7433251620459961E-2</v>
      </c>
      <c r="G1936" s="2">
        <f t="shared" si="273"/>
        <v>1.2189086816430534E-2</v>
      </c>
      <c r="H1936" s="2">
        <f t="shared" si="265"/>
        <v>1.4302344287974424</v>
      </c>
      <c r="I1936" s="2">
        <f t="shared" si="266"/>
        <v>58.851706314817051</v>
      </c>
    </row>
    <row r="1937" spans="1:9" ht="13.5" x14ac:dyDescent="0.25">
      <c r="A1937" s="3">
        <v>44830</v>
      </c>
      <c r="B1937" s="2">
        <v>4.6807999999999996</v>
      </c>
      <c r="C1937" s="2">
        <f t="shared" si="270"/>
        <v>0.16719999999999935</v>
      </c>
      <c r="D1937" s="2">
        <f t="shared" si="271"/>
        <v>0.16719999999999935</v>
      </c>
      <c r="E1937" s="2">
        <f t="shared" si="272"/>
        <v>0</v>
      </c>
      <c r="F1937" s="2">
        <f t="shared" si="273"/>
        <v>2.8130876504712774E-2</v>
      </c>
      <c r="G1937" s="2">
        <f t="shared" si="273"/>
        <v>1.1318437758114069E-2</v>
      </c>
      <c r="H1937" s="2">
        <f t="shared" ref="H1937:H2000" si="274">F1937/G1937</f>
        <v>2.4854027654608117</v>
      </c>
      <c r="I1937" s="2">
        <f t="shared" ref="I1937:I2000" si="275">IF(G1937=0,100,100-(100/(1+H1937)))</f>
        <v>71.308911271039634</v>
      </c>
    </row>
    <row r="1938" spans="1:9" ht="13.5" x14ac:dyDescent="0.25">
      <c r="A1938" s="3">
        <v>44831</v>
      </c>
      <c r="B1938" s="2">
        <v>4.8061999999999996</v>
      </c>
      <c r="C1938" s="2">
        <f t="shared" si="270"/>
        <v>0.12539999999999996</v>
      </c>
      <c r="D1938" s="2">
        <f t="shared" si="271"/>
        <v>0.12539999999999996</v>
      </c>
      <c r="E1938" s="2">
        <f t="shared" si="272"/>
        <v>0</v>
      </c>
      <c r="F1938" s="2">
        <f t="shared" si="273"/>
        <v>3.507867104009043E-2</v>
      </c>
      <c r="G1938" s="2">
        <f t="shared" si="273"/>
        <v>1.0509977918248778E-2</v>
      </c>
      <c r="H1938" s="2">
        <f t="shared" si="274"/>
        <v>3.3376541143043053</v>
      </c>
      <c r="I1938" s="2">
        <f t="shared" si="275"/>
        <v>76.946064078684955</v>
      </c>
    </row>
    <row r="1939" spans="1:9" ht="13.5" x14ac:dyDescent="0.25">
      <c r="A1939" s="3">
        <v>44832</v>
      </c>
      <c r="B1939" s="2">
        <v>4.8228999999999997</v>
      </c>
      <c r="C1939" s="2">
        <f t="shared" si="270"/>
        <v>1.6700000000000159E-2</v>
      </c>
      <c r="D1939" s="2">
        <f t="shared" si="271"/>
        <v>1.6700000000000159E-2</v>
      </c>
      <c r="E1939" s="2">
        <f t="shared" si="272"/>
        <v>0</v>
      </c>
      <c r="F1939" s="2">
        <f t="shared" si="273"/>
        <v>3.3765908822941122E-2</v>
      </c>
      <c r="G1939" s="2">
        <f t="shared" si="273"/>
        <v>9.7592652098024372E-3</v>
      </c>
      <c r="H1939" s="2">
        <f t="shared" si="274"/>
        <v>3.4598822859149112</v>
      </c>
      <c r="I1939" s="2">
        <f t="shared" si="275"/>
        <v>77.577883542842045</v>
      </c>
    </row>
    <row r="1940" spans="1:9" ht="13.5" x14ac:dyDescent="0.25">
      <c r="A1940" s="3">
        <v>44833</v>
      </c>
      <c r="B1940" s="2">
        <v>4.7977999999999996</v>
      </c>
      <c r="C1940" s="2">
        <f t="shared" si="270"/>
        <v>-2.5100000000000122E-2</v>
      </c>
      <c r="D1940" s="2">
        <f t="shared" si="271"/>
        <v>0</v>
      </c>
      <c r="E1940" s="2">
        <f t="shared" si="272"/>
        <v>2.5100000000000122E-2</v>
      </c>
      <c r="F1940" s="2">
        <f t="shared" si="273"/>
        <v>3.1354058192731044E-2</v>
      </c>
      <c r="G1940" s="2">
        <f t="shared" si="273"/>
        <v>1.0855031980530843E-2</v>
      </c>
      <c r="H1940" s="2">
        <f t="shared" si="274"/>
        <v>2.8884353587319174</v>
      </c>
      <c r="I1940" s="2">
        <f t="shared" si="275"/>
        <v>74.282715083474699</v>
      </c>
    </row>
    <row r="1941" spans="1:9" ht="13.5" x14ac:dyDescent="0.25">
      <c r="A1941" s="3">
        <v>44834</v>
      </c>
      <c r="B1941" s="2">
        <v>4.7895000000000003</v>
      </c>
      <c r="C1941" s="2">
        <f t="shared" si="270"/>
        <v>-8.2999999999993079E-3</v>
      </c>
      <c r="D1941" s="2">
        <f t="shared" si="271"/>
        <v>0</v>
      </c>
      <c r="E1941" s="2">
        <f t="shared" si="272"/>
        <v>8.2999999999993079E-3</v>
      </c>
      <c r="F1941" s="2">
        <f t="shared" si="273"/>
        <v>2.911448260753597E-2</v>
      </c>
      <c r="G1941" s="2">
        <f t="shared" si="273"/>
        <v>1.0672529696207161E-2</v>
      </c>
      <c r="H1941" s="2">
        <f t="shared" si="274"/>
        <v>2.7279832838397038</v>
      </c>
      <c r="I1941" s="2">
        <f t="shared" si="275"/>
        <v>73.175845387106136</v>
      </c>
    </row>
    <row r="1942" spans="1:9" ht="13.5" x14ac:dyDescent="0.25">
      <c r="A1942" s="3">
        <v>44837</v>
      </c>
      <c r="B1942" s="2">
        <v>4.7644000000000002</v>
      </c>
      <c r="C1942" s="2">
        <f t="shared" si="270"/>
        <v>-2.5100000000000122E-2</v>
      </c>
      <c r="D1942" s="2">
        <f t="shared" si="271"/>
        <v>0</v>
      </c>
      <c r="E1942" s="2">
        <f t="shared" si="272"/>
        <v>2.5100000000000122E-2</v>
      </c>
      <c r="F1942" s="2">
        <f t="shared" si="273"/>
        <v>2.7034876706997689E-2</v>
      </c>
      <c r="G1942" s="2">
        <f t="shared" si="273"/>
        <v>1.1703063289335231E-2</v>
      </c>
      <c r="H1942" s="2">
        <f t="shared" si="274"/>
        <v>2.31006840163242</v>
      </c>
      <c r="I1942" s="2">
        <f t="shared" si="275"/>
        <v>69.789143949205652</v>
      </c>
    </row>
    <row r="1943" spans="1:9" ht="13.5" x14ac:dyDescent="0.25">
      <c r="A1943" s="3">
        <v>44838</v>
      </c>
      <c r="B1943" s="2">
        <v>4.6974999999999998</v>
      </c>
      <c r="C1943" s="2">
        <f t="shared" si="270"/>
        <v>-6.6900000000000404E-2</v>
      </c>
      <c r="D1943" s="2">
        <f t="shared" si="271"/>
        <v>0</v>
      </c>
      <c r="E1943" s="2">
        <f t="shared" si="272"/>
        <v>6.6900000000000404E-2</v>
      </c>
      <c r="F1943" s="2">
        <f t="shared" si="273"/>
        <v>2.5103814085069284E-2</v>
      </c>
      <c r="G1943" s="2">
        <f t="shared" si="273"/>
        <v>1.5645701625811314E-2</v>
      </c>
      <c r="H1943" s="2">
        <f t="shared" si="274"/>
        <v>1.6045182686888619</v>
      </c>
      <c r="I1943" s="2">
        <f t="shared" si="275"/>
        <v>61.605183882875622</v>
      </c>
    </row>
    <row r="1944" spans="1:9" ht="13.5" x14ac:dyDescent="0.25">
      <c r="A1944" s="3">
        <v>44839</v>
      </c>
      <c r="B1944" s="2">
        <v>4.5972</v>
      </c>
      <c r="C1944" s="2">
        <f t="shared" si="270"/>
        <v>-0.10029999999999983</v>
      </c>
      <c r="D1944" s="2">
        <f t="shared" si="271"/>
        <v>0</v>
      </c>
      <c r="E1944" s="2">
        <f t="shared" si="272"/>
        <v>0.10029999999999983</v>
      </c>
      <c r="F1944" s="2">
        <f t="shared" si="273"/>
        <v>2.3310684507564332E-2</v>
      </c>
      <c r="G1944" s="2">
        <f t="shared" si="273"/>
        <v>2.1692437223967638E-2</v>
      </c>
      <c r="H1944" s="2">
        <f t="shared" si="274"/>
        <v>1.0745996066227503</v>
      </c>
      <c r="I1944" s="2">
        <f t="shared" si="275"/>
        <v>51.797927811819825</v>
      </c>
    </row>
    <row r="1945" spans="1:9" ht="13.5" x14ac:dyDescent="0.25">
      <c r="A1945" s="3">
        <v>44840</v>
      </c>
      <c r="B1945" s="2">
        <v>4.5553999999999997</v>
      </c>
      <c r="C1945" s="2">
        <f t="shared" si="270"/>
        <v>-4.1800000000000281E-2</v>
      </c>
      <c r="D1945" s="2">
        <f t="shared" si="271"/>
        <v>0</v>
      </c>
      <c r="E1945" s="2">
        <f t="shared" si="272"/>
        <v>4.1800000000000281E-2</v>
      </c>
      <c r="F1945" s="2">
        <f t="shared" si="273"/>
        <v>2.164563561416688E-2</v>
      </c>
      <c r="G1945" s="2">
        <f t="shared" si="273"/>
        <v>2.3128691707969971E-2</v>
      </c>
      <c r="H1945" s="2">
        <f t="shared" si="274"/>
        <v>0.93587808110685133</v>
      </c>
      <c r="I1945" s="2">
        <f t="shared" si="275"/>
        <v>48.343854411108197</v>
      </c>
    </row>
    <row r="1946" spans="1:9" ht="13.5" x14ac:dyDescent="0.25">
      <c r="A1946" s="3">
        <v>44841</v>
      </c>
      <c r="B1946" s="2">
        <v>4.5471000000000004</v>
      </c>
      <c r="C1946" s="2">
        <f t="shared" si="270"/>
        <v>-8.2999999999993079E-3</v>
      </c>
      <c r="D1946" s="2">
        <f t="shared" si="271"/>
        <v>0</v>
      </c>
      <c r="E1946" s="2">
        <f t="shared" si="272"/>
        <v>8.2999999999993079E-3</v>
      </c>
      <c r="F1946" s="2">
        <f t="shared" si="273"/>
        <v>2.009951878458353E-2</v>
      </c>
      <c r="G1946" s="2">
        <f t="shared" si="273"/>
        <v>2.2069499443114923E-2</v>
      </c>
      <c r="H1946" s="2">
        <f t="shared" si="274"/>
        <v>0.91073741098618477</v>
      </c>
      <c r="I1946" s="2">
        <f t="shared" si="275"/>
        <v>47.664184819416285</v>
      </c>
    </row>
    <row r="1947" spans="1:9" ht="13.5" x14ac:dyDescent="0.25">
      <c r="A1947" s="3">
        <v>44844</v>
      </c>
      <c r="B1947" s="2">
        <v>4.5471000000000004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1.8663838871398993E-2</v>
      </c>
      <c r="G1947" s="2">
        <f t="shared" si="273"/>
        <v>2.0493106625749571E-2</v>
      </c>
      <c r="H1947" s="2">
        <f t="shared" si="274"/>
        <v>0.91073741098618477</v>
      </c>
      <c r="I1947" s="2">
        <f t="shared" si="275"/>
        <v>47.664184819416285</v>
      </c>
    </row>
    <row r="1948" spans="1:9" ht="13.5" x14ac:dyDescent="0.25">
      <c r="A1948" s="3">
        <v>44845</v>
      </c>
      <c r="B1948" s="2">
        <v>4.5471000000000004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1.7330707523441923E-2</v>
      </c>
      <c r="G1948" s="2">
        <f t="shared" si="273"/>
        <v>1.9029313295338888E-2</v>
      </c>
      <c r="H1948" s="2">
        <f t="shared" si="274"/>
        <v>0.91073741098618477</v>
      </c>
      <c r="I1948" s="2">
        <f t="shared" si="275"/>
        <v>47.664184819416285</v>
      </c>
    </row>
    <row r="1949" spans="1:9" ht="13.5" x14ac:dyDescent="0.25">
      <c r="A1949" s="3">
        <v>44846</v>
      </c>
      <c r="B1949" s="2">
        <v>4.4383999999999997</v>
      </c>
      <c r="C1949" s="2">
        <f t="shared" si="270"/>
        <v>-0.10870000000000068</v>
      </c>
      <c r="D1949" s="2">
        <f t="shared" si="271"/>
        <v>0</v>
      </c>
      <c r="E1949" s="2">
        <f t="shared" si="272"/>
        <v>0.10870000000000068</v>
      </c>
      <c r="F1949" s="2">
        <f t="shared" ref="F1949:G1964" si="276">((F1948*13)+D1949)/14</f>
        <v>1.609279984319607E-2</v>
      </c>
      <c r="G1949" s="2">
        <f t="shared" si="276"/>
        <v>2.5434362345671875E-2</v>
      </c>
      <c r="H1949" s="2">
        <f t="shared" si="274"/>
        <v>0.63271882441883021</v>
      </c>
      <c r="I1949" s="2">
        <f t="shared" si="275"/>
        <v>38.752467047965091</v>
      </c>
    </row>
    <row r="1950" spans="1:9" ht="13.5" x14ac:dyDescent="0.25">
      <c r="A1950" s="3">
        <v>44847</v>
      </c>
      <c r="B1950" s="2">
        <v>4.43</v>
      </c>
      <c r="C1950" s="2">
        <f t="shared" si="270"/>
        <v>-8.3999999999999631E-3</v>
      </c>
      <c r="D1950" s="2">
        <f t="shared" si="271"/>
        <v>0</v>
      </c>
      <c r="E1950" s="2">
        <f t="shared" si="272"/>
        <v>8.3999999999999631E-3</v>
      </c>
      <c r="F1950" s="2">
        <f t="shared" si="276"/>
        <v>1.4943314140110636E-2</v>
      </c>
      <c r="G1950" s="2">
        <f t="shared" si="276"/>
        <v>2.4217622178123881E-2</v>
      </c>
      <c r="H1950" s="2">
        <f t="shared" si="274"/>
        <v>0.61704299580695998</v>
      </c>
      <c r="I1950" s="2">
        <f t="shared" si="275"/>
        <v>38.15872536518637</v>
      </c>
    </row>
    <row r="1951" spans="1:9" ht="13.5" x14ac:dyDescent="0.25">
      <c r="A1951" s="3">
        <v>44848</v>
      </c>
      <c r="B1951" s="2">
        <v>4.43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1.387593455867416E-2</v>
      </c>
      <c r="G1951" s="2">
        <f t="shared" si="276"/>
        <v>2.2487792022543605E-2</v>
      </c>
      <c r="H1951" s="2">
        <f t="shared" si="274"/>
        <v>0.61704299580695987</v>
      </c>
      <c r="I1951" s="2">
        <f t="shared" si="275"/>
        <v>38.158725365186363</v>
      </c>
    </row>
    <row r="1952" spans="1:9" ht="13.5" x14ac:dyDescent="0.25">
      <c r="A1952" s="3">
        <v>44851</v>
      </c>
      <c r="B1952" s="2">
        <v>4.43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1.2884796375911721E-2</v>
      </c>
      <c r="G1952" s="2">
        <f t="shared" si="276"/>
        <v>2.0881521163790492E-2</v>
      </c>
      <c r="H1952" s="2">
        <f t="shared" si="274"/>
        <v>0.61704299580695987</v>
      </c>
      <c r="I1952" s="2">
        <f t="shared" si="275"/>
        <v>38.158725365186363</v>
      </c>
    </row>
    <row r="1953" spans="1:9" ht="13.5" x14ac:dyDescent="0.25">
      <c r="A1953" s="3">
        <v>44852</v>
      </c>
      <c r="B1953" s="2">
        <v>4.43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1.1964453777632311E-2</v>
      </c>
      <c r="G1953" s="2">
        <f t="shared" si="276"/>
        <v>1.9389983937805454E-2</v>
      </c>
      <c r="H1953" s="2">
        <f t="shared" si="274"/>
        <v>0.61704299580695987</v>
      </c>
      <c r="I1953" s="2">
        <f t="shared" si="275"/>
        <v>38.158725365186363</v>
      </c>
    </row>
    <row r="1954" spans="1:9" ht="13.5" x14ac:dyDescent="0.25">
      <c r="A1954" s="3">
        <v>44853</v>
      </c>
      <c r="B1954" s="2">
        <v>4.43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1.1109849936372859E-2</v>
      </c>
      <c r="G1954" s="2">
        <f t="shared" si="276"/>
        <v>1.8004985085105063E-2</v>
      </c>
      <c r="H1954" s="2">
        <f t="shared" si="274"/>
        <v>0.61704299580695987</v>
      </c>
      <c r="I1954" s="2">
        <f t="shared" si="275"/>
        <v>38.158725365186363</v>
      </c>
    </row>
    <row r="1955" spans="1:9" ht="13.5" x14ac:dyDescent="0.25">
      <c r="A1955" s="3">
        <v>44854</v>
      </c>
      <c r="B1955" s="2">
        <v>4.43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1.0316289226631942E-2</v>
      </c>
      <c r="G1955" s="2">
        <f t="shared" si="276"/>
        <v>1.6718914721883273E-2</v>
      </c>
      <c r="H1955" s="2">
        <f t="shared" si="274"/>
        <v>0.61704299580695998</v>
      </c>
      <c r="I1955" s="2">
        <f t="shared" si="275"/>
        <v>38.15872536518637</v>
      </c>
    </row>
    <row r="1956" spans="1:9" ht="13.5" x14ac:dyDescent="0.25">
      <c r="A1956" s="3">
        <v>44855</v>
      </c>
      <c r="B1956" s="2">
        <v>4.43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9.5794114247296606E-3</v>
      </c>
      <c r="G1956" s="2">
        <f t="shared" si="276"/>
        <v>1.5524706527463039E-2</v>
      </c>
      <c r="H1956" s="2">
        <f t="shared" si="274"/>
        <v>0.61704299580695998</v>
      </c>
      <c r="I1956" s="2">
        <f t="shared" si="275"/>
        <v>38.15872536518637</v>
      </c>
    </row>
    <row r="1957" spans="1:9" ht="13.5" x14ac:dyDescent="0.25">
      <c r="A1957" s="3">
        <v>44858</v>
      </c>
      <c r="B1957" s="2">
        <v>4.43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8.8951677515346859E-3</v>
      </c>
      <c r="G1957" s="2">
        <f t="shared" si="276"/>
        <v>1.4415798918358537E-2</v>
      </c>
      <c r="H1957" s="2">
        <f t="shared" si="274"/>
        <v>0.61704299580695998</v>
      </c>
      <c r="I1957" s="2">
        <f t="shared" si="275"/>
        <v>38.15872536518637</v>
      </c>
    </row>
    <row r="1958" spans="1:9" ht="13.5" x14ac:dyDescent="0.25">
      <c r="A1958" s="3">
        <v>44859</v>
      </c>
      <c r="B1958" s="2">
        <v>4.43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8.2597986264250651E-3</v>
      </c>
      <c r="G1958" s="2">
        <f t="shared" si="276"/>
        <v>1.3386098995618642E-2</v>
      </c>
      <c r="H1958" s="2">
        <f t="shared" si="274"/>
        <v>0.61704299580695998</v>
      </c>
      <c r="I1958" s="2">
        <f t="shared" si="275"/>
        <v>38.15872536518637</v>
      </c>
    </row>
    <row r="1959" spans="1:9" ht="13.5" x14ac:dyDescent="0.25">
      <c r="A1959" s="3">
        <v>44860</v>
      </c>
      <c r="B1959" s="2">
        <v>4.4132999999999996</v>
      </c>
      <c r="C1959" s="2">
        <f t="shared" si="270"/>
        <v>-1.6700000000000159E-2</v>
      </c>
      <c r="D1959" s="2">
        <f t="shared" si="271"/>
        <v>0</v>
      </c>
      <c r="E1959" s="2">
        <f t="shared" si="272"/>
        <v>1.6700000000000159E-2</v>
      </c>
      <c r="F1959" s="2">
        <f t="shared" si="276"/>
        <v>7.6698130102518464E-3</v>
      </c>
      <c r="G1959" s="2">
        <f t="shared" si="276"/>
        <v>1.3622806210217322E-2</v>
      </c>
      <c r="H1959" s="2">
        <f t="shared" si="274"/>
        <v>0.56301270765338818</v>
      </c>
      <c r="I1959" s="2">
        <f t="shared" si="275"/>
        <v>36.020993616786463</v>
      </c>
    </row>
    <row r="1960" spans="1:9" ht="13.5" x14ac:dyDescent="0.25">
      <c r="A1960" s="3">
        <v>44861</v>
      </c>
      <c r="B1960" s="2">
        <v>4.4132999999999996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7.1219692238052856E-3</v>
      </c>
      <c r="G1960" s="2">
        <f t="shared" si="276"/>
        <v>1.2649748623773228E-2</v>
      </c>
      <c r="H1960" s="2">
        <f t="shared" si="274"/>
        <v>0.56301270765338818</v>
      </c>
      <c r="I1960" s="2">
        <f t="shared" si="275"/>
        <v>36.020993616786463</v>
      </c>
    </row>
    <row r="1961" spans="1:9" ht="13.5" x14ac:dyDescent="0.25">
      <c r="A1961" s="3">
        <v>44862</v>
      </c>
      <c r="B1961" s="2">
        <v>4.4132999999999996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6.6132571363906227E-3</v>
      </c>
      <c r="G1961" s="2">
        <f t="shared" si="276"/>
        <v>1.1746195150646569E-2</v>
      </c>
      <c r="H1961" s="2">
        <f t="shared" si="274"/>
        <v>0.56301270765338818</v>
      </c>
      <c r="I1961" s="2">
        <f t="shared" si="275"/>
        <v>36.020993616786463</v>
      </c>
    </row>
    <row r="1962" spans="1:9" ht="13.5" x14ac:dyDescent="0.25">
      <c r="A1962" s="3">
        <v>44865</v>
      </c>
      <c r="B1962" s="2">
        <v>4.4132999999999996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6.1408816266484353E-3</v>
      </c>
      <c r="G1962" s="2">
        <f t="shared" si="276"/>
        <v>1.0907181211314673E-2</v>
      </c>
      <c r="H1962" s="2">
        <f t="shared" si="274"/>
        <v>0.56301270765338807</v>
      </c>
      <c r="I1962" s="2">
        <f t="shared" si="275"/>
        <v>36.020993616786448</v>
      </c>
    </row>
    <row r="1963" spans="1:9" ht="13.5" x14ac:dyDescent="0.25">
      <c r="A1963" s="3">
        <v>44866</v>
      </c>
      <c r="B1963" s="2">
        <v>4.4132999999999996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5.7022472247449758E-3</v>
      </c>
      <c r="G1963" s="2">
        <f t="shared" si="276"/>
        <v>1.0128096839077909E-2</v>
      </c>
      <c r="H1963" s="2">
        <f t="shared" si="274"/>
        <v>0.56301270765338818</v>
      </c>
      <c r="I1963" s="2">
        <f t="shared" si="275"/>
        <v>36.020993616786463</v>
      </c>
    </row>
    <row r="1964" spans="1:9" ht="13.5" x14ac:dyDescent="0.25">
      <c r="A1964" s="3">
        <v>44867</v>
      </c>
      <c r="B1964" s="2">
        <v>4.4132999999999996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5.2949438515489059E-3</v>
      </c>
      <c r="G1964" s="2">
        <f t="shared" si="276"/>
        <v>9.4046613505723436E-3</v>
      </c>
      <c r="H1964" s="2">
        <f t="shared" si="274"/>
        <v>0.56301270765338818</v>
      </c>
      <c r="I1964" s="2">
        <f t="shared" si="275"/>
        <v>36.020993616786463</v>
      </c>
    </row>
    <row r="1965" spans="1:9" ht="13.5" x14ac:dyDescent="0.25">
      <c r="A1965" s="3">
        <v>44868</v>
      </c>
      <c r="B1965" s="2">
        <v>4.4132999999999996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4.9167335764382699E-3</v>
      </c>
      <c r="G1965" s="2">
        <f t="shared" si="277"/>
        <v>8.7328998255314615E-3</v>
      </c>
      <c r="H1965" s="2">
        <f t="shared" si="274"/>
        <v>0.56301270765338829</v>
      </c>
      <c r="I1965" s="2">
        <f t="shared" si="275"/>
        <v>36.02099361678647</v>
      </c>
    </row>
    <row r="1966" spans="1:9" ht="13.5" x14ac:dyDescent="0.25">
      <c r="A1966" s="3">
        <v>44869</v>
      </c>
      <c r="B1966" s="2">
        <v>4.4132999999999996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4.5655383209783932E-3</v>
      </c>
      <c r="G1966" s="2">
        <f t="shared" si="277"/>
        <v>8.1091212665649285E-3</v>
      </c>
      <c r="H1966" s="2">
        <f t="shared" si="274"/>
        <v>0.56301270765338818</v>
      </c>
      <c r="I1966" s="2">
        <f t="shared" si="275"/>
        <v>36.020993616786463</v>
      </c>
    </row>
    <row r="1967" spans="1:9" ht="13.5" x14ac:dyDescent="0.25">
      <c r="A1967" s="3">
        <v>44872</v>
      </c>
      <c r="B1967" s="2">
        <v>4.4132999999999996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4.2394284409085084E-3</v>
      </c>
      <c r="G1967" s="2">
        <f t="shared" si="277"/>
        <v>7.5298983189531479E-3</v>
      </c>
      <c r="H1967" s="2">
        <f t="shared" si="274"/>
        <v>0.56301270765338829</v>
      </c>
      <c r="I1967" s="2">
        <f t="shared" si="275"/>
        <v>36.02099361678647</v>
      </c>
    </row>
    <row r="1968" spans="1:9" ht="13.5" x14ac:dyDescent="0.25">
      <c r="A1968" s="3">
        <v>44873</v>
      </c>
      <c r="B1968" s="2">
        <v>4.4132999999999996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3.9366121237007579E-3</v>
      </c>
      <c r="G1968" s="2">
        <f t="shared" si="277"/>
        <v>6.9920484390279232E-3</v>
      </c>
      <c r="H1968" s="2">
        <f t="shared" si="274"/>
        <v>0.56301270765338829</v>
      </c>
      <c r="I1968" s="2">
        <f t="shared" si="275"/>
        <v>36.02099361678647</v>
      </c>
    </row>
    <row r="1969" spans="1:9" ht="13.5" x14ac:dyDescent="0.25">
      <c r="A1969" s="3">
        <v>44874</v>
      </c>
      <c r="B1969" s="2">
        <v>4.4050000000000002</v>
      </c>
      <c r="C1969" s="2">
        <f t="shared" si="270"/>
        <v>-8.2999999999993079E-3</v>
      </c>
      <c r="D1969" s="2">
        <f t="shared" si="271"/>
        <v>0</v>
      </c>
      <c r="E1969" s="2">
        <f t="shared" si="272"/>
        <v>8.2999999999993079E-3</v>
      </c>
      <c r="F1969" s="2">
        <f t="shared" si="277"/>
        <v>3.6554255434364182E-3</v>
      </c>
      <c r="G1969" s="2">
        <f t="shared" si="277"/>
        <v>7.0854735505258793E-3</v>
      </c>
      <c r="H1969" s="2">
        <f t="shared" si="274"/>
        <v>0.5159041971393874</v>
      </c>
      <c r="I1969" s="2">
        <f t="shared" si="275"/>
        <v>34.03277054796294</v>
      </c>
    </row>
    <row r="1970" spans="1:9" ht="13.5" x14ac:dyDescent="0.25">
      <c r="A1970" s="3">
        <v>44875</v>
      </c>
      <c r="B1970" s="2">
        <v>4.4050000000000002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3.3943237189052455E-3</v>
      </c>
      <c r="G1970" s="2">
        <f t="shared" si="277"/>
        <v>6.5793682969168881E-3</v>
      </c>
      <c r="H1970" s="2">
        <f t="shared" si="274"/>
        <v>0.5159041971393874</v>
      </c>
      <c r="I1970" s="2">
        <f t="shared" si="275"/>
        <v>34.03277054796294</v>
      </c>
    </row>
    <row r="1971" spans="1:9" ht="13.5" x14ac:dyDescent="0.25">
      <c r="A1971" s="3">
        <v>44876</v>
      </c>
      <c r="B1971" s="2">
        <v>4.3882000000000003</v>
      </c>
      <c r="C1971" s="2">
        <f t="shared" si="270"/>
        <v>-1.6799999999999926E-2</v>
      </c>
      <c r="D1971" s="2">
        <f t="shared" si="271"/>
        <v>0</v>
      </c>
      <c r="E1971" s="2">
        <f t="shared" si="272"/>
        <v>1.6799999999999926E-2</v>
      </c>
      <c r="F1971" s="2">
        <f t="shared" si="277"/>
        <v>3.1518720246977278E-3</v>
      </c>
      <c r="G1971" s="2">
        <f t="shared" si="277"/>
        <v>7.3094134185656768E-3</v>
      </c>
      <c r="H1971" s="2">
        <f t="shared" si="274"/>
        <v>0.43120724526157922</v>
      </c>
      <c r="I1971" s="2">
        <f t="shared" si="275"/>
        <v>30.128917156422602</v>
      </c>
    </row>
    <row r="1972" spans="1:9" ht="13.5" x14ac:dyDescent="0.25">
      <c r="A1972" s="3">
        <v>44879</v>
      </c>
      <c r="B1972" s="2">
        <v>4.3882000000000003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2.9267383086478901E-3</v>
      </c>
      <c r="G1972" s="2">
        <f t="shared" si="277"/>
        <v>6.7873124600966997E-3</v>
      </c>
      <c r="H1972" s="2">
        <f t="shared" si="274"/>
        <v>0.43120724526157922</v>
      </c>
      <c r="I1972" s="2">
        <f t="shared" si="275"/>
        <v>30.128917156422602</v>
      </c>
    </row>
    <row r="1973" spans="1:9" ht="13.5" x14ac:dyDescent="0.25">
      <c r="A1973" s="3">
        <v>44880</v>
      </c>
      <c r="B1973" s="2">
        <v>4.3632</v>
      </c>
      <c r="C1973" s="2">
        <f t="shared" si="270"/>
        <v>-2.5000000000000355E-2</v>
      </c>
      <c r="D1973" s="2">
        <f t="shared" si="271"/>
        <v>0</v>
      </c>
      <c r="E1973" s="2">
        <f t="shared" si="272"/>
        <v>2.5000000000000355E-2</v>
      </c>
      <c r="F1973" s="2">
        <f t="shared" si="277"/>
        <v>2.7176855723158979E-3</v>
      </c>
      <c r="G1973" s="2">
        <f t="shared" si="277"/>
        <v>8.0882187129469613E-3</v>
      </c>
      <c r="H1973" s="2">
        <f t="shared" si="274"/>
        <v>0.33600545049129893</v>
      </c>
      <c r="I1973" s="2">
        <f t="shared" si="275"/>
        <v>25.150005965000915</v>
      </c>
    </row>
    <row r="1974" spans="1:9" ht="13.5" x14ac:dyDescent="0.25">
      <c r="A1974" s="3">
        <v>44881</v>
      </c>
      <c r="B1974" s="2">
        <v>4.3380999999999998</v>
      </c>
      <c r="C1974" s="2">
        <f t="shared" si="270"/>
        <v>-2.5100000000000122E-2</v>
      </c>
      <c r="D1974" s="2">
        <f t="shared" si="271"/>
        <v>0</v>
      </c>
      <c r="E1974" s="2">
        <f t="shared" si="272"/>
        <v>2.5100000000000122E-2</v>
      </c>
      <c r="F1974" s="2">
        <f t="shared" si="277"/>
        <v>2.5235651742933339E-3</v>
      </c>
      <c r="G1974" s="2">
        <f t="shared" si="277"/>
        <v>9.3033459477364737E-3</v>
      </c>
      <c r="H1974" s="2">
        <f t="shared" si="274"/>
        <v>0.27125350260755632</v>
      </c>
      <c r="I1974" s="2">
        <f t="shared" si="275"/>
        <v>21.337483204661325</v>
      </c>
    </row>
    <row r="1975" spans="1:9" ht="13.5" x14ac:dyDescent="0.25">
      <c r="A1975" s="3">
        <v>44882</v>
      </c>
      <c r="B1975" s="2">
        <v>4.3380999999999998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2.3433105189866674E-3</v>
      </c>
      <c r="G1975" s="2">
        <f t="shared" si="277"/>
        <v>8.6388212371838694E-3</v>
      </c>
      <c r="H1975" s="2">
        <f t="shared" si="274"/>
        <v>0.27125350260755626</v>
      </c>
      <c r="I1975" s="2">
        <f t="shared" si="275"/>
        <v>21.337483204661325</v>
      </c>
    </row>
    <row r="1976" spans="1:9" ht="13.5" x14ac:dyDescent="0.25">
      <c r="A1976" s="3">
        <v>44883</v>
      </c>
      <c r="B1976" s="2">
        <v>4.3213999999999997</v>
      </c>
      <c r="C1976" s="2">
        <f t="shared" si="270"/>
        <v>-1.6700000000000159E-2</v>
      </c>
      <c r="D1976" s="2">
        <f t="shared" si="271"/>
        <v>0</v>
      </c>
      <c r="E1976" s="2">
        <f t="shared" si="272"/>
        <v>1.6700000000000159E-2</v>
      </c>
      <c r="F1976" s="2">
        <f t="shared" si="277"/>
        <v>2.1759311962019053E-3</v>
      </c>
      <c r="G1976" s="2">
        <f t="shared" si="277"/>
        <v>9.2146197202421752E-3</v>
      </c>
      <c r="H1976" s="2">
        <f t="shared" si="274"/>
        <v>0.23613901194662848</v>
      </c>
      <c r="I1976" s="2">
        <f t="shared" si="275"/>
        <v>19.1029495602412</v>
      </c>
    </row>
    <row r="1977" spans="1:9" ht="13.5" x14ac:dyDescent="0.25">
      <c r="A1977" s="3">
        <v>44886</v>
      </c>
      <c r="B1977" s="2">
        <v>4.3213999999999997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2.0205075393303407E-3</v>
      </c>
      <c r="G1977" s="2">
        <f t="shared" si="277"/>
        <v>8.5564325973677344E-3</v>
      </c>
      <c r="H1977" s="2">
        <f t="shared" si="274"/>
        <v>0.23613901194662848</v>
      </c>
      <c r="I1977" s="2">
        <f t="shared" si="275"/>
        <v>19.1029495602412</v>
      </c>
    </row>
    <row r="1978" spans="1:9" ht="13.5" x14ac:dyDescent="0.25">
      <c r="A1978" s="3">
        <v>44887</v>
      </c>
      <c r="B1978" s="2">
        <v>4.3047000000000004</v>
      </c>
      <c r="C1978" s="2">
        <f t="shared" si="270"/>
        <v>-1.6699999999999271E-2</v>
      </c>
      <c r="D1978" s="2">
        <f t="shared" si="271"/>
        <v>0</v>
      </c>
      <c r="E1978" s="2">
        <f t="shared" si="272"/>
        <v>1.6699999999999271E-2</v>
      </c>
      <c r="F1978" s="2">
        <f t="shared" si="277"/>
        <v>1.8761855722353165E-3</v>
      </c>
      <c r="G1978" s="2">
        <f t="shared" si="277"/>
        <v>9.1381159832699867E-3</v>
      </c>
      <c r="H1978" s="2">
        <f t="shared" si="274"/>
        <v>0.20531426561779548</v>
      </c>
      <c r="I1978" s="2">
        <f t="shared" si="275"/>
        <v>17.034085754602742</v>
      </c>
    </row>
    <row r="1979" spans="1:9" ht="13.5" x14ac:dyDescent="0.25">
      <c r="A1979" s="3">
        <v>44888</v>
      </c>
      <c r="B1979" s="2">
        <v>4.3047000000000004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1.7421723170756511E-3</v>
      </c>
      <c r="G1979" s="2">
        <f t="shared" si="277"/>
        <v>8.4853934130364166E-3</v>
      </c>
      <c r="H1979" s="2">
        <f t="shared" si="274"/>
        <v>0.20531426561779548</v>
      </c>
      <c r="I1979" s="2">
        <f t="shared" si="275"/>
        <v>17.034085754602742</v>
      </c>
    </row>
    <row r="1980" spans="1:9" ht="13.5" x14ac:dyDescent="0.25">
      <c r="A1980" s="3">
        <v>44889</v>
      </c>
      <c r="B1980" s="2">
        <v>4.3047000000000004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1.6177314372845333E-3</v>
      </c>
      <c r="G1980" s="2">
        <f t="shared" si="277"/>
        <v>7.8792938835338146E-3</v>
      </c>
      <c r="H1980" s="2">
        <f t="shared" si="274"/>
        <v>0.20531426561779553</v>
      </c>
      <c r="I1980" s="2">
        <f t="shared" si="275"/>
        <v>17.034085754602742</v>
      </c>
    </row>
    <row r="1981" spans="1:9" ht="13.5" x14ac:dyDescent="0.25">
      <c r="A1981" s="3">
        <v>44890</v>
      </c>
      <c r="B1981" s="2">
        <v>4.3047000000000004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1.5021791917642095E-3</v>
      </c>
      <c r="G1981" s="2">
        <f t="shared" si="278"/>
        <v>7.3164871775671129E-3</v>
      </c>
      <c r="H1981" s="2">
        <f t="shared" si="274"/>
        <v>0.20531426561779556</v>
      </c>
      <c r="I1981" s="2">
        <f t="shared" si="275"/>
        <v>17.034085754602742</v>
      </c>
    </row>
    <row r="1982" spans="1:9" ht="13.5" x14ac:dyDescent="0.25">
      <c r="A1982" s="3">
        <v>44893</v>
      </c>
      <c r="B1982" s="2">
        <v>4.3213999999999997</v>
      </c>
      <c r="C1982" s="2">
        <f t="shared" si="270"/>
        <v>1.6699999999999271E-2</v>
      </c>
      <c r="D1982" s="2">
        <f t="shared" si="271"/>
        <v>1.6699999999999271E-2</v>
      </c>
      <c r="E1982" s="2">
        <f t="shared" si="272"/>
        <v>0</v>
      </c>
      <c r="F1982" s="2">
        <f t="shared" si="278"/>
        <v>2.5877378209238568E-3</v>
      </c>
      <c r="G1982" s="2">
        <f t="shared" si="278"/>
        <v>6.793880950598033E-3</v>
      </c>
      <c r="H1982" s="2">
        <f t="shared" si="274"/>
        <v>0.38089242948775404</v>
      </c>
      <c r="I1982" s="2">
        <f t="shared" si="275"/>
        <v>27.583063050685794</v>
      </c>
    </row>
    <row r="1983" spans="1:9" ht="13.5" x14ac:dyDescent="0.25">
      <c r="A1983" s="3">
        <v>44894</v>
      </c>
      <c r="B1983" s="2">
        <v>4.3047000000000004</v>
      </c>
      <c r="C1983" s="2">
        <f t="shared" si="270"/>
        <v>-1.6699999999999271E-2</v>
      </c>
      <c r="D1983" s="2">
        <f t="shared" si="271"/>
        <v>0</v>
      </c>
      <c r="E1983" s="2">
        <f t="shared" si="272"/>
        <v>1.6699999999999271E-2</v>
      </c>
      <c r="F1983" s="2">
        <f t="shared" si="278"/>
        <v>2.4028994051435815E-3</v>
      </c>
      <c r="G1983" s="2">
        <f t="shared" si="278"/>
        <v>7.5014608826981218E-3</v>
      </c>
      <c r="H1983" s="2">
        <f t="shared" si="274"/>
        <v>0.32032419320959088</v>
      </c>
      <c r="I1983" s="2">
        <f t="shared" si="275"/>
        <v>24.261025803890718</v>
      </c>
    </row>
    <row r="1984" spans="1:9" ht="13.5" x14ac:dyDescent="0.25">
      <c r="A1984" s="3">
        <v>44895</v>
      </c>
      <c r="B1984" s="2">
        <v>4.3047000000000004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2.2312637333476112E-3</v>
      </c>
      <c r="G1984" s="2">
        <f t="shared" si="278"/>
        <v>6.9656422482196846E-3</v>
      </c>
      <c r="H1984" s="2">
        <f t="shared" si="274"/>
        <v>0.32032419320959088</v>
      </c>
      <c r="I1984" s="2">
        <f t="shared" si="275"/>
        <v>24.261025803890718</v>
      </c>
    </row>
    <row r="1985" spans="1:9" ht="13.5" x14ac:dyDescent="0.25">
      <c r="A1985" s="3">
        <v>44896</v>
      </c>
      <c r="B1985" s="2">
        <v>4.3047000000000004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2.0718877523942104E-3</v>
      </c>
      <c r="G1985" s="2">
        <f t="shared" si="278"/>
        <v>6.4680963733468504E-3</v>
      </c>
      <c r="H1985" s="2">
        <f t="shared" si="274"/>
        <v>0.32032419320959088</v>
      </c>
      <c r="I1985" s="2">
        <f t="shared" si="275"/>
        <v>24.261025803890718</v>
      </c>
    </row>
    <row r="1986" spans="1:9" ht="13.5" x14ac:dyDescent="0.25">
      <c r="A1986" s="3">
        <v>44897</v>
      </c>
      <c r="B1986" s="2">
        <v>4.3047000000000004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1.9238957700803382E-3</v>
      </c>
      <c r="G1986" s="2">
        <f t="shared" si="278"/>
        <v>6.0060894895363611E-3</v>
      </c>
      <c r="H1986" s="2">
        <f t="shared" si="274"/>
        <v>0.32032419320959082</v>
      </c>
      <c r="I1986" s="2">
        <f t="shared" si="275"/>
        <v>24.261025803890718</v>
      </c>
    </row>
    <row r="1987" spans="1:9" ht="13.5" x14ac:dyDescent="0.25">
      <c r="A1987" s="3">
        <v>44900</v>
      </c>
      <c r="B1987" s="2">
        <v>4.3047000000000004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1.7864746436460283E-3</v>
      </c>
      <c r="G1987" s="2">
        <f t="shared" si="278"/>
        <v>5.5770830974266206E-3</v>
      </c>
      <c r="H1987" s="2">
        <f t="shared" si="274"/>
        <v>0.32032419320959088</v>
      </c>
      <c r="I1987" s="2">
        <f t="shared" si="275"/>
        <v>24.261025803890718</v>
      </c>
    </row>
    <row r="1988" spans="1:9" ht="13.5" x14ac:dyDescent="0.25">
      <c r="A1988" s="3">
        <v>44901</v>
      </c>
      <c r="B1988" s="2">
        <v>4.2796000000000003</v>
      </c>
      <c r="C1988" s="2">
        <f t="shared" si="279"/>
        <v>-2.5100000000000122E-2</v>
      </c>
      <c r="D1988" s="2">
        <f t="shared" si="280"/>
        <v>0</v>
      </c>
      <c r="E1988" s="2">
        <f t="shared" si="281"/>
        <v>2.5100000000000122E-2</v>
      </c>
      <c r="F1988" s="2">
        <f t="shared" si="278"/>
        <v>1.6588693119570263E-3</v>
      </c>
      <c r="G1988" s="2">
        <f t="shared" si="278"/>
        <v>6.9715771618961567E-3</v>
      </c>
      <c r="H1988" s="2">
        <f t="shared" si="274"/>
        <v>0.23794749357774311</v>
      </c>
      <c r="I1988" s="2">
        <f t="shared" si="275"/>
        <v>19.221129717712046</v>
      </c>
    </row>
    <row r="1989" spans="1:9" ht="13.5" x14ac:dyDescent="0.25">
      <c r="A1989" s="3">
        <v>44902</v>
      </c>
      <c r="B1989" s="2">
        <v>4.2629000000000001</v>
      </c>
      <c r="C1989" s="2">
        <f t="shared" si="279"/>
        <v>-1.6700000000000159E-2</v>
      </c>
      <c r="D1989" s="2">
        <f t="shared" si="280"/>
        <v>0</v>
      </c>
      <c r="E1989" s="2">
        <f t="shared" si="281"/>
        <v>1.6700000000000159E-2</v>
      </c>
      <c r="F1989" s="2">
        <f t="shared" si="278"/>
        <v>1.5403786468172387E-3</v>
      </c>
      <c r="G1989" s="2">
        <f t="shared" si="278"/>
        <v>7.6664645074750138E-3</v>
      </c>
      <c r="H1989" s="2">
        <f t="shared" si="274"/>
        <v>0.20092425202194925</v>
      </c>
      <c r="I1989" s="2">
        <f t="shared" si="275"/>
        <v>16.730801437614474</v>
      </c>
    </row>
    <row r="1990" spans="1:9" ht="13.5" x14ac:dyDescent="0.25">
      <c r="A1990" s="3">
        <v>44903</v>
      </c>
      <c r="B1990" s="2">
        <v>4.2629000000000001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1.4303516006160075E-3</v>
      </c>
      <c r="G1990" s="2">
        <f t="shared" si="278"/>
        <v>7.1188598997982272E-3</v>
      </c>
      <c r="H1990" s="2">
        <f t="shared" si="274"/>
        <v>0.20092425202194927</v>
      </c>
      <c r="I1990" s="2">
        <f t="shared" si="275"/>
        <v>16.730801437614474</v>
      </c>
    </row>
    <row r="1991" spans="1:9" ht="13.5" x14ac:dyDescent="0.25">
      <c r="A1991" s="3">
        <v>44904</v>
      </c>
      <c r="B1991" s="2">
        <v>4.2629000000000001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1.3281836291434356E-3</v>
      </c>
      <c r="G1991" s="2">
        <f t="shared" si="278"/>
        <v>6.6103699069554964E-3</v>
      </c>
      <c r="H1991" s="2">
        <f t="shared" si="274"/>
        <v>0.20092425202194927</v>
      </c>
      <c r="I1991" s="2">
        <f t="shared" si="275"/>
        <v>16.730801437614474</v>
      </c>
    </row>
    <row r="1992" spans="1:9" ht="13.5" x14ac:dyDescent="0.25">
      <c r="A1992" s="3">
        <v>44907</v>
      </c>
      <c r="B1992" s="2">
        <v>4.2962999999999996</v>
      </c>
      <c r="C1992" s="2">
        <f t="shared" si="279"/>
        <v>3.339999999999943E-2</v>
      </c>
      <c r="D1992" s="2">
        <f t="shared" si="280"/>
        <v>3.339999999999943E-2</v>
      </c>
      <c r="E1992" s="2">
        <f t="shared" si="281"/>
        <v>0</v>
      </c>
      <c r="F1992" s="2">
        <f t="shared" si="278"/>
        <v>3.6190276556331497E-3</v>
      </c>
      <c r="G1992" s="2">
        <f t="shared" si="278"/>
        <v>6.1382006278872464E-3</v>
      </c>
      <c r="H1992" s="2">
        <f t="shared" si="274"/>
        <v>0.5895909689219152</v>
      </c>
      <c r="I1992" s="2">
        <f t="shared" si="275"/>
        <v>37.090734688923455</v>
      </c>
    </row>
    <row r="1993" spans="1:9" ht="13.5" x14ac:dyDescent="0.25">
      <c r="A1993" s="3">
        <v>44908</v>
      </c>
      <c r="B1993" s="2">
        <v>4.2878999999999996</v>
      </c>
      <c r="C1993" s="2">
        <f t="shared" si="279"/>
        <v>-8.3999999999999631E-3</v>
      </c>
      <c r="D1993" s="2">
        <f t="shared" si="280"/>
        <v>0</v>
      </c>
      <c r="E1993" s="2">
        <f t="shared" si="281"/>
        <v>8.3999999999999631E-3</v>
      </c>
      <c r="F1993" s="2">
        <f t="shared" si="278"/>
        <v>3.3605256802307819E-3</v>
      </c>
      <c r="G1993" s="2">
        <f t="shared" si="278"/>
        <v>6.2997577258952974E-3</v>
      </c>
      <c r="H1993" s="2">
        <f t="shared" si="274"/>
        <v>0.53343728861465012</v>
      </c>
      <c r="I1993" s="2">
        <f t="shared" si="275"/>
        <v>34.78702993433609</v>
      </c>
    </row>
    <row r="1994" spans="1:9" ht="13.5" x14ac:dyDescent="0.25">
      <c r="A1994" s="3">
        <v>44909</v>
      </c>
      <c r="B1994" s="2">
        <v>4.3380999999999998</v>
      </c>
      <c r="C1994" s="2">
        <f t="shared" si="279"/>
        <v>5.0200000000000244E-2</v>
      </c>
      <c r="D1994" s="2">
        <f t="shared" si="280"/>
        <v>5.0200000000000244E-2</v>
      </c>
      <c r="E1994" s="2">
        <f t="shared" si="281"/>
        <v>0</v>
      </c>
      <c r="F1994" s="2">
        <f t="shared" si="278"/>
        <v>6.7062024173571719E-3</v>
      </c>
      <c r="G1994" s="2">
        <f t="shared" si="278"/>
        <v>5.8497750311884908E-3</v>
      </c>
      <c r="H1994" s="2">
        <f t="shared" si="274"/>
        <v>1.1464034739118305</v>
      </c>
      <c r="I1994" s="2">
        <f t="shared" si="275"/>
        <v>53.410436940008523</v>
      </c>
    </row>
    <row r="1995" spans="1:9" ht="13.5" x14ac:dyDescent="0.25">
      <c r="A1995" s="3">
        <v>44910</v>
      </c>
      <c r="B1995" s="2">
        <v>4.3296999999999999</v>
      </c>
      <c r="C1995" s="2">
        <f t="shared" si="279"/>
        <v>-8.3999999999999631E-3</v>
      </c>
      <c r="D1995" s="2">
        <f t="shared" si="280"/>
        <v>0</v>
      </c>
      <c r="E1995" s="2">
        <f t="shared" si="281"/>
        <v>8.3999999999999631E-3</v>
      </c>
      <c r="F1995" s="2">
        <f t="shared" si="278"/>
        <v>6.2271879589745173E-3</v>
      </c>
      <c r="G1995" s="2">
        <f t="shared" si="278"/>
        <v>6.0319339575321679E-3</v>
      </c>
      <c r="H1995" s="2">
        <f t="shared" si="274"/>
        <v>1.0323700496088046</v>
      </c>
      <c r="I1995" s="2">
        <f t="shared" si="275"/>
        <v>50.796362099880263</v>
      </c>
    </row>
    <row r="1996" spans="1:9" ht="13.5" x14ac:dyDescent="0.25">
      <c r="A1996" s="3">
        <v>44911</v>
      </c>
      <c r="B1996" s="2">
        <v>4.3047000000000004</v>
      </c>
      <c r="C1996" s="2">
        <f t="shared" si="279"/>
        <v>-2.4999999999999467E-2</v>
      </c>
      <c r="D1996" s="2">
        <f t="shared" si="280"/>
        <v>0</v>
      </c>
      <c r="E1996" s="2">
        <f t="shared" si="281"/>
        <v>2.4999999999999467E-2</v>
      </c>
      <c r="F1996" s="2">
        <f t="shared" si="278"/>
        <v>5.7823888190477665E-3</v>
      </c>
      <c r="G1996" s="2">
        <f t="shared" si="278"/>
        <v>7.3867958177084034E-3</v>
      </c>
      <c r="H1996" s="2">
        <f t="shared" si="274"/>
        <v>0.78280068405107617</v>
      </c>
      <c r="I1996" s="2">
        <f t="shared" si="275"/>
        <v>43.908480126466529</v>
      </c>
    </row>
    <row r="1997" spans="1:9" ht="13.5" x14ac:dyDescent="0.25">
      <c r="A1997" s="3">
        <v>44914</v>
      </c>
      <c r="B1997" s="2">
        <v>4.3296999999999999</v>
      </c>
      <c r="C1997" s="2">
        <f t="shared" si="279"/>
        <v>2.4999999999999467E-2</v>
      </c>
      <c r="D1997" s="2">
        <f t="shared" si="280"/>
        <v>2.4999999999999467E-2</v>
      </c>
      <c r="E1997" s="2">
        <f t="shared" si="281"/>
        <v>0</v>
      </c>
      <c r="F1997" s="2">
        <f t="shared" ref="F1997:G2012" si="282">((F1996*13)+D1997)/14</f>
        <v>7.1550753319728887E-3</v>
      </c>
      <c r="G1997" s="2">
        <f t="shared" si="282"/>
        <v>6.8591675450149466E-3</v>
      </c>
      <c r="H1997" s="2">
        <f t="shared" si="274"/>
        <v>1.0431404809717761</v>
      </c>
      <c r="I1997" s="2">
        <f t="shared" si="275"/>
        <v>51.055739470035306</v>
      </c>
    </row>
    <row r="1998" spans="1:9" ht="13.5" x14ac:dyDescent="0.25">
      <c r="A1998" s="3">
        <v>44915</v>
      </c>
      <c r="B1998" s="2">
        <v>4.3047000000000004</v>
      </c>
      <c r="C1998" s="2">
        <f t="shared" si="279"/>
        <v>-2.4999999999999467E-2</v>
      </c>
      <c r="D1998" s="2">
        <f t="shared" si="280"/>
        <v>0</v>
      </c>
      <c r="E1998" s="2">
        <f t="shared" si="281"/>
        <v>2.4999999999999467E-2</v>
      </c>
      <c r="F1998" s="2">
        <f t="shared" si="282"/>
        <v>6.6439985225462536E-3</v>
      </c>
      <c r="G1998" s="2">
        <f t="shared" si="282"/>
        <v>8.1549412917995556E-3</v>
      </c>
      <c r="H1998" s="2">
        <f t="shared" si="274"/>
        <v>0.81472058287253701</v>
      </c>
      <c r="I1998" s="2">
        <f t="shared" si="275"/>
        <v>44.895097931986243</v>
      </c>
    </row>
    <row r="1999" spans="1:9" ht="13.5" x14ac:dyDescent="0.25">
      <c r="A1999" s="3">
        <v>44916</v>
      </c>
      <c r="B1999" s="2">
        <v>4.3129999999999997</v>
      </c>
      <c r="C1999" s="2">
        <f t="shared" si="279"/>
        <v>8.2999999999993079E-3</v>
      </c>
      <c r="D1999" s="2">
        <f t="shared" si="280"/>
        <v>8.2999999999993079E-3</v>
      </c>
      <c r="E1999" s="2">
        <f t="shared" si="281"/>
        <v>0</v>
      </c>
      <c r="F1999" s="2">
        <f t="shared" si="282"/>
        <v>6.7622843423643291E-3</v>
      </c>
      <c r="G1999" s="2">
        <f t="shared" si="282"/>
        <v>7.5724454852424449E-3</v>
      </c>
      <c r="H1999" s="2">
        <f t="shared" si="274"/>
        <v>0.89301195440006831</v>
      </c>
      <c r="I1999" s="2">
        <f t="shared" si="275"/>
        <v>47.174131802198836</v>
      </c>
    </row>
    <row r="2000" spans="1:9" ht="13.5" x14ac:dyDescent="0.25">
      <c r="A2000" s="3">
        <v>44917</v>
      </c>
      <c r="B2000" s="2">
        <v>4.3129999999999997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6.2792640321954482E-3</v>
      </c>
      <c r="G2000" s="2">
        <f t="shared" si="282"/>
        <v>7.0315565220108412E-3</v>
      </c>
      <c r="H2000" s="2">
        <f t="shared" si="274"/>
        <v>0.89301195440006831</v>
      </c>
      <c r="I2000" s="2">
        <f t="shared" si="275"/>
        <v>47.174131802198836</v>
      </c>
    </row>
    <row r="2001" spans="1:9" ht="13.5" x14ac:dyDescent="0.25">
      <c r="A2001" s="3">
        <v>44918</v>
      </c>
      <c r="B2001" s="2">
        <v>4.3213999999999997</v>
      </c>
      <c r="C2001" s="2">
        <f t="shared" si="279"/>
        <v>8.3999999999999631E-3</v>
      </c>
      <c r="D2001" s="2">
        <f t="shared" si="280"/>
        <v>8.3999999999999631E-3</v>
      </c>
      <c r="E2001" s="2">
        <f t="shared" si="281"/>
        <v>0</v>
      </c>
      <c r="F2001" s="2">
        <f t="shared" si="282"/>
        <v>6.4307451727529134E-3</v>
      </c>
      <c r="G2001" s="2">
        <f t="shared" si="282"/>
        <v>6.5293024847243525E-3</v>
      </c>
      <c r="H2001" s="2">
        <f t="shared" ref="H2001:H2064" si="283">F2001/G2001</f>
        <v>0.98490538427312579</v>
      </c>
      <c r="I2001" s="2">
        <f t="shared" ref="I2001:I2064" si="284">IF(G2001=0,100,100-(100/(1+H2001)))</f>
        <v>49.619764855129304</v>
      </c>
    </row>
    <row r="2002" spans="1:9" ht="13.5" x14ac:dyDescent="0.25">
      <c r="A2002" s="3">
        <v>44921</v>
      </c>
      <c r="B2002" s="2">
        <v>4.3047000000000004</v>
      </c>
      <c r="C2002" s="2">
        <f t="shared" si="279"/>
        <v>-1.6699999999999271E-2</v>
      </c>
      <c r="D2002" s="2">
        <f t="shared" si="280"/>
        <v>0</v>
      </c>
      <c r="E2002" s="2">
        <f t="shared" si="281"/>
        <v>1.6699999999999271E-2</v>
      </c>
      <c r="F2002" s="2">
        <f t="shared" si="282"/>
        <v>5.9714062318419903E-3</v>
      </c>
      <c r="G2002" s="2">
        <f t="shared" si="282"/>
        <v>7.2557808786725608E-3</v>
      </c>
      <c r="H2002" s="2">
        <f t="shared" si="283"/>
        <v>0.82298602062173276</v>
      </c>
      <c r="I2002" s="2">
        <f t="shared" si="284"/>
        <v>45.144944136272194</v>
      </c>
    </row>
    <row r="2003" spans="1:9" ht="13.5" x14ac:dyDescent="0.25">
      <c r="A2003" s="3">
        <v>44922</v>
      </c>
      <c r="B2003" s="2">
        <v>4.3213999999999997</v>
      </c>
      <c r="C2003" s="2">
        <f t="shared" si="279"/>
        <v>1.6699999999999271E-2</v>
      </c>
      <c r="D2003" s="2">
        <f t="shared" si="280"/>
        <v>1.6699999999999271E-2</v>
      </c>
      <c r="E2003" s="2">
        <f t="shared" si="281"/>
        <v>0</v>
      </c>
      <c r="F2003" s="2">
        <f t="shared" si="282"/>
        <v>6.7377343581389391E-3</v>
      </c>
      <c r="G2003" s="2">
        <f t="shared" si="282"/>
        <v>6.7375108159102356E-3</v>
      </c>
      <c r="H2003" s="2">
        <f t="shared" si="283"/>
        <v>1.0000331787561922</v>
      </c>
      <c r="I2003" s="2">
        <f t="shared" si="284"/>
        <v>50.000829455144661</v>
      </c>
    </row>
    <row r="2004" spans="1:9" ht="13.5" x14ac:dyDescent="0.25">
      <c r="A2004" s="3">
        <v>44923</v>
      </c>
      <c r="B2004" s="2">
        <v>4.3129999999999997</v>
      </c>
      <c r="C2004" s="2">
        <f t="shared" si="279"/>
        <v>-8.3999999999999631E-3</v>
      </c>
      <c r="D2004" s="2">
        <f t="shared" si="280"/>
        <v>0</v>
      </c>
      <c r="E2004" s="2">
        <f t="shared" si="281"/>
        <v>8.3999999999999631E-3</v>
      </c>
      <c r="F2004" s="2">
        <f t="shared" si="282"/>
        <v>6.256467618271872E-3</v>
      </c>
      <c r="G2004" s="2">
        <f t="shared" si="282"/>
        <v>6.8562600433452166E-3</v>
      </c>
      <c r="H2004" s="2">
        <f t="shared" si="283"/>
        <v>0.91251900871882596</v>
      </c>
      <c r="I2004" s="2">
        <f t="shared" si="284"/>
        <v>47.712937992188202</v>
      </c>
    </row>
    <row r="2005" spans="1:9" ht="13.5" x14ac:dyDescent="0.25">
      <c r="A2005" s="3">
        <v>44924</v>
      </c>
      <c r="B2005" s="2">
        <v>4.3129999999999997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5.8095770741095959E-3</v>
      </c>
      <c r="G2005" s="2">
        <f t="shared" si="282"/>
        <v>6.3665271831062726E-3</v>
      </c>
      <c r="H2005" s="2">
        <f t="shared" si="283"/>
        <v>0.91251900871882607</v>
      </c>
      <c r="I2005" s="2">
        <f t="shared" si="284"/>
        <v>47.712937992188209</v>
      </c>
    </row>
    <row r="2006" spans="1:9" ht="13.5" x14ac:dyDescent="0.25">
      <c r="A2006" s="3">
        <v>44925</v>
      </c>
      <c r="B2006" s="2">
        <v>4.3296999999999999</v>
      </c>
      <c r="C2006" s="2">
        <f t="shared" si="279"/>
        <v>1.6700000000000159E-2</v>
      </c>
      <c r="D2006" s="2">
        <f t="shared" si="280"/>
        <v>1.6700000000000159E-2</v>
      </c>
      <c r="E2006" s="2">
        <f t="shared" si="281"/>
        <v>0</v>
      </c>
      <c r="F2006" s="2">
        <f t="shared" si="282"/>
        <v>6.5874644259589221E-3</v>
      </c>
      <c r="G2006" s="2">
        <f t="shared" si="282"/>
        <v>5.9117752414558243E-3</v>
      </c>
      <c r="H2006" s="2">
        <f t="shared" si="283"/>
        <v>1.1142954792605924</v>
      </c>
      <c r="I2006" s="2">
        <f t="shared" si="284"/>
        <v>52.702921147534298</v>
      </c>
    </row>
    <row r="2007" spans="1:9" ht="13.5" x14ac:dyDescent="0.25">
      <c r="A2007" s="3">
        <v>44928</v>
      </c>
      <c r="B2007" s="2">
        <v>4.3380999999999998</v>
      </c>
      <c r="C2007" s="2">
        <f t="shared" si="279"/>
        <v>8.3999999999999631E-3</v>
      </c>
      <c r="D2007" s="2">
        <f t="shared" si="280"/>
        <v>8.3999999999999631E-3</v>
      </c>
      <c r="E2007" s="2">
        <f t="shared" si="281"/>
        <v>0</v>
      </c>
      <c r="F2007" s="2">
        <f t="shared" si="282"/>
        <v>6.7169312526761393E-3</v>
      </c>
      <c r="G2007" s="2">
        <f t="shared" si="282"/>
        <v>5.489505581351836E-3</v>
      </c>
      <c r="H2007" s="2">
        <f t="shared" si="283"/>
        <v>1.2235949400423125</v>
      </c>
      <c r="I2007" s="2">
        <f t="shared" si="284"/>
        <v>55.027780375279548</v>
      </c>
    </row>
    <row r="2008" spans="1:9" ht="13.5" x14ac:dyDescent="0.25">
      <c r="A2008" s="3">
        <v>44929</v>
      </c>
      <c r="B2008" s="2">
        <v>4.3715000000000002</v>
      </c>
      <c r="C2008" s="2">
        <f t="shared" si="279"/>
        <v>3.3400000000000318E-2</v>
      </c>
      <c r="D2008" s="2">
        <f t="shared" si="280"/>
        <v>3.3400000000000318E-2</v>
      </c>
      <c r="E2008" s="2">
        <f t="shared" si="281"/>
        <v>0</v>
      </c>
      <c r="F2008" s="2">
        <f t="shared" si="282"/>
        <v>8.6228647346278664E-3</v>
      </c>
      <c r="G2008" s="2">
        <f t="shared" si="282"/>
        <v>5.0973980398267048E-3</v>
      </c>
      <c r="H2008" s="2">
        <f t="shared" si="283"/>
        <v>1.6916208362101963</v>
      </c>
      <c r="I2008" s="2">
        <f t="shared" si="284"/>
        <v>62.847664628425136</v>
      </c>
    </row>
    <row r="2009" spans="1:9" ht="13.5" x14ac:dyDescent="0.25">
      <c r="A2009" s="3">
        <v>44930</v>
      </c>
      <c r="B2009" s="2">
        <v>4.3715000000000002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8.00694582501159E-3</v>
      </c>
      <c r="G2009" s="2">
        <f t="shared" si="282"/>
        <v>4.7332981798390832E-3</v>
      </c>
      <c r="H2009" s="2">
        <f t="shared" si="283"/>
        <v>1.6916208362101963</v>
      </c>
      <c r="I2009" s="2">
        <f t="shared" si="284"/>
        <v>62.847664628425136</v>
      </c>
    </row>
    <row r="2010" spans="1:9" ht="13.5" x14ac:dyDescent="0.25">
      <c r="A2010" s="3">
        <v>44931</v>
      </c>
      <c r="B2010" s="2">
        <v>4.5720999999999998</v>
      </c>
      <c r="C2010" s="2">
        <f t="shared" si="279"/>
        <v>0.20059999999999967</v>
      </c>
      <c r="D2010" s="2">
        <f t="shared" si="280"/>
        <v>0.20059999999999967</v>
      </c>
      <c r="E2010" s="2">
        <f t="shared" si="281"/>
        <v>0</v>
      </c>
      <c r="F2010" s="2">
        <f t="shared" si="282"/>
        <v>2.1763592551796451E-2</v>
      </c>
      <c r="G2010" s="2">
        <f t="shared" si="282"/>
        <v>4.3952054527077204E-3</v>
      </c>
      <c r="H2010" s="2">
        <f t="shared" si="283"/>
        <v>4.9516667163735706</v>
      </c>
      <c r="I2010" s="2">
        <f t="shared" si="284"/>
        <v>83.197983898377402</v>
      </c>
    </row>
    <row r="2011" spans="1:9" ht="13.5" x14ac:dyDescent="0.25">
      <c r="A2011" s="3">
        <v>44932</v>
      </c>
      <c r="B2011" s="2">
        <v>4.5387000000000004</v>
      </c>
      <c r="C2011" s="2">
        <f t="shared" si="279"/>
        <v>-3.339999999999943E-2</v>
      </c>
      <c r="D2011" s="2">
        <f t="shared" si="280"/>
        <v>0</v>
      </c>
      <c r="E2011" s="2">
        <f t="shared" si="281"/>
        <v>3.339999999999943E-2</v>
      </c>
      <c r="F2011" s="2">
        <f t="shared" si="282"/>
        <v>2.0209050226668131E-2</v>
      </c>
      <c r="G2011" s="2">
        <f t="shared" si="282"/>
        <v>6.4669764917999846E-3</v>
      </c>
      <c r="H2011" s="2">
        <f t="shared" si="283"/>
        <v>3.1249611394587347</v>
      </c>
      <c r="I2011" s="2">
        <f t="shared" si="284"/>
        <v>75.757347373914484</v>
      </c>
    </row>
    <row r="2012" spans="1:9" ht="13.5" x14ac:dyDescent="0.25">
      <c r="A2012" s="3">
        <v>44935</v>
      </c>
      <c r="B2012" s="2">
        <v>4.5053000000000001</v>
      </c>
      <c r="C2012" s="2">
        <f t="shared" si="279"/>
        <v>-3.3400000000000318E-2</v>
      </c>
      <c r="D2012" s="2">
        <f t="shared" si="280"/>
        <v>0</v>
      </c>
      <c r="E2012" s="2">
        <f t="shared" si="281"/>
        <v>3.3400000000000318E-2</v>
      </c>
      <c r="F2012" s="2">
        <f t="shared" si="282"/>
        <v>1.8765546639048978E-2</v>
      </c>
      <c r="G2012" s="2">
        <f t="shared" si="282"/>
        <v>8.3907638852428659E-3</v>
      </c>
      <c r="H2012" s="2">
        <f t="shared" si="283"/>
        <v>2.2364527110639605</v>
      </c>
      <c r="I2012" s="2">
        <f t="shared" si="284"/>
        <v>69.10197400439516</v>
      </c>
    </row>
    <row r="2013" spans="1:9" ht="13.5" x14ac:dyDescent="0.25">
      <c r="A2013" s="3">
        <v>44936</v>
      </c>
      <c r="B2013" s="2">
        <v>4.4718</v>
      </c>
      <c r="C2013" s="2">
        <f t="shared" si="279"/>
        <v>-3.3500000000000085E-2</v>
      </c>
      <c r="D2013" s="2">
        <f t="shared" si="280"/>
        <v>0</v>
      </c>
      <c r="E2013" s="2">
        <f t="shared" si="281"/>
        <v>3.3500000000000085E-2</v>
      </c>
      <c r="F2013" s="2">
        <f t="shared" ref="F2013:G2028" si="285">((F2012*13)+D2013)/14</f>
        <v>1.742515045054548E-2</v>
      </c>
      <c r="G2013" s="2">
        <f t="shared" si="285"/>
        <v>1.0184280750582668E-2</v>
      </c>
      <c r="H2013" s="2">
        <f t="shared" si="283"/>
        <v>1.710984887130939</v>
      </c>
      <c r="I2013" s="2">
        <f t="shared" si="284"/>
        <v>63.113036714184368</v>
      </c>
    </row>
    <row r="2014" spans="1:9" ht="13.5" x14ac:dyDescent="0.25">
      <c r="A2014" s="3">
        <v>44937</v>
      </c>
      <c r="B2014" s="2">
        <v>4.4718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1.6180496846935087E-2</v>
      </c>
      <c r="G2014" s="2">
        <f t="shared" si="285"/>
        <v>9.4568321255410481E-3</v>
      </c>
      <c r="H2014" s="2">
        <f t="shared" si="283"/>
        <v>1.710984887130939</v>
      </c>
      <c r="I2014" s="2">
        <f t="shared" si="284"/>
        <v>63.113036714184368</v>
      </c>
    </row>
    <row r="2015" spans="1:9" ht="13.5" x14ac:dyDescent="0.25">
      <c r="A2015" s="3">
        <v>44938</v>
      </c>
      <c r="B2015" s="2">
        <v>4.4550999999999998</v>
      </c>
      <c r="C2015" s="2">
        <f t="shared" si="279"/>
        <v>-1.6700000000000159E-2</v>
      </c>
      <c r="D2015" s="2">
        <f t="shared" si="280"/>
        <v>0</v>
      </c>
      <c r="E2015" s="2">
        <f t="shared" si="281"/>
        <v>1.6700000000000159E-2</v>
      </c>
      <c r="F2015" s="2">
        <f t="shared" si="285"/>
        <v>1.502474707215401E-2</v>
      </c>
      <c r="G2015" s="2">
        <f t="shared" si="285"/>
        <v>9.9742012594309839E-3</v>
      </c>
      <c r="H2015" s="2">
        <f t="shared" si="283"/>
        <v>1.5063609286956732</v>
      </c>
      <c r="I2015" s="2">
        <f t="shared" si="284"/>
        <v>60.10151656328258</v>
      </c>
    </row>
    <row r="2016" spans="1:9" ht="13.5" x14ac:dyDescent="0.25">
      <c r="A2016" s="3">
        <v>44939</v>
      </c>
      <c r="B2016" s="2">
        <v>4.4969000000000001</v>
      </c>
      <c r="C2016" s="2">
        <f t="shared" si="279"/>
        <v>4.1800000000000281E-2</v>
      </c>
      <c r="D2016" s="2">
        <f t="shared" si="280"/>
        <v>4.1800000000000281E-2</v>
      </c>
      <c r="E2016" s="2">
        <f t="shared" si="281"/>
        <v>0</v>
      </c>
      <c r="F2016" s="2">
        <f t="shared" si="285"/>
        <v>1.6937265138428744E-2</v>
      </c>
      <c r="G2016" s="2">
        <f t="shared" si="285"/>
        <v>9.2617583123287706E-3</v>
      </c>
      <c r="H2016" s="2">
        <f t="shared" si="283"/>
        <v>1.8287310645844361</v>
      </c>
      <c r="I2016" s="2">
        <f t="shared" si="284"/>
        <v>64.648459780431324</v>
      </c>
    </row>
    <row r="2017" spans="1:9" ht="13.5" x14ac:dyDescent="0.25">
      <c r="A2017" s="3">
        <v>44942</v>
      </c>
      <c r="B2017" s="2">
        <v>4.4634999999999998</v>
      </c>
      <c r="C2017" s="2">
        <f t="shared" si="279"/>
        <v>-3.3400000000000318E-2</v>
      </c>
      <c r="D2017" s="2">
        <f t="shared" si="280"/>
        <v>0</v>
      </c>
      <c r="E2017" s="2">
        <f t="shared" si="281"/>
        <v>3.3400000000000318E-2</v>
      </c>
      <c r="F2017" s="2">
        <f t="shared" si="285"/>
        <v>1.5727460485683832E-2</v>
      </c>
      <c r="G2017" s="2">
        <f t="shared" si="285"/>
        <v>1.0985918432876737E-2</v>
      </c>
      <c r="H2017" s="2">
        <f t="shared" si="283"/>
        <v>1.4316017893067035</v>
      </c>
      <c r="I2017" s="2">
        <f t="shared" si="284"/>
        <v>58.874845198846501</v>
      </c>
    </row>
    <row r="2018" spans="1:9" ht="13.5" x14ac:dyDescent="0.25">
      <c r="A2018" s="3">
        <v>44943</v>
      </c>
      <c r="B2018" s="2">
        <v>4.4467999999999996</v>
      </c>
      <c r="C2018" s="2">
        <f t="shared" si="279"/>
        <v>-1.6700000000000159E-2</v>
      </c>
      <c r="D2018" s="2">
        <f t="shared" si="280"/>
        <v>0</v>
      </c>
      <c r="E2018" s="2">
        <f t="shared" si="281"/>
        <v>1.6700000000000159E-2</v>
      </c>
      <c r="F2018" s="2">
        <f t="shared" si="285"/>
        <v>1.4604070450992129E-2</v>
      </c>
      <c r="G2018" s="2">
        <f t="shared" si="285"/>
        <v>1.1394067116242695E-2</v>
      </c>
      <c r="H2018" s="2">
        <f t="shared" si="283"/>
        <v>1.2817258580277666</v>
      </c>
      <c r="I2018" s="2">
        <f t="shared" si="284"/>
        <v>56.17352555822108</v>
      </c>
    </row>
    <row r="2019" spans="1:9" ht="13.5" x14ac:dyDescent="0.25">
      <c r="A2019" s="3">
        <v>44944</v>
      </c>
      <c r="B2019" s="2">
        <v>4.4467999999999996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1.3560922561635548E-2</v>
      </c>
      <c r="G2019" s="2">
        <f t="shared" si="285"/>
        <v>1.0580205179368215E-2</v>
      </c>
      <c r="H2019" s="2">
        <f t="shared" si="283"/>
        <v>1.2817258580277668</v>
      </c>
      <c r="I2019" s="2">
        <f t="shared" si="284"/>
        <v>56.17352555822108</v>
      </c>
    </row>
    <row r="2020" spans="1:9" ht="13.5" x14ac:dyDescent="0.25">
      <c r="A2020" s="3">
        <v>44945</v>
      </c>
      <c r="B2020" s="2">
        <v>4.43</v>
      </c>
      <c r="C2020" s="2">
        <f t="shared" si="279"/>
        <v>-1.6799999999999926E-2</v>
      </c>
      <c r="D2020" s="2">
        <f t="shared" si="280"/>
        <v>0</v>
      </c>
      <c r="E2020" s="2">
        <f t="shared" si="281"/>
        <v>1.6799999999999926E-2</v>
      </c>
      <c r="F2020" s="2">
        <f t="shared" si="285"/>
        <v>1.2592285235804438E-2</v>
      </c>
      <c r="G2020" s="2">
        <f t="shared" si="285"/>
        <v>1.1024476237984766E-2</v>
      </c>
      <c r="H2020" s="2">
        <f t="shared" si="283"/>
        <v>1.1422116537761491</v>
      </c>
      <c r="I2020" s="2">
        <f t="shared" si="284"/>
        <v>53.319271779832491</v>
      </c>
    </row>
    <row r="2021" spans="1:9" ht="13.5" x14ac:dyDescent="0.25">
      <c r="A2021" s="3">
        <v>44946</v>
      </c>
      <c r="B2021" s="2">
        <v>4.43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1.1692836290389835E-2</v>
      </c>
      <c r="G2021" s="2">
        <f t="shared" si="285"/>
        <v>1.0237013649557283E-2</v>
      </c>
      <c r="H2021" s="2">
        <f t="shared" si="283"/>
        <v>1.1422116537761491</v>
      </c>
      <c r="I2021" s="2">
        <f t="shared" si="284"/>
        <v>53.319271779832491</v>
      </c>
    </row>
    <row r="2022" spans="1:9" ht="13.5" x14ac:dyDescent="0.25">
      <c r="A2022" s="3">
        <v>44949</v>
      </c>
      <c r="B2022" s="2">
        <v>4.3882000000000003</v>
      </c>
      <c r="C2022" s="2">
        <f t="shared" si="279"/>
        <v>-4.1799999999999393E-2</v>
      </c>
      <c r="D2022" s="2">
        <f t="shared" si="280"/>
        <v>0</v>
      </c>
      <c r="E2022" s="2">
        <f t="shared" si="281"/>
        <v>4.1799999999999393E-2</v>
      </c>
      <c r="F2022" s="2">
        <f t="shared" si="285"/>
        <v>1.0857633698219132E-2</v>
      </c>
      <c r="G2022" s="2">
        <f t="shared" si="285"/>
        <v>1.2491512674588862E-2</v>
      </c>
      <c r="H2022" s="2">
        <f t="shared" si="283"/>
        <v>0.86920087110879019</v>
      </c>
      <c r="I2022" s="2">
        <f t="shared" si="284"/>
        <v>46.501201906309269</v>
      </c>
    </row>
    <row r="2023" spans="1:9" ht="13.5" x14ac:dyDescent="0.25">
      <c r="A2023" s="3">
        <v>44950</v>
      </c>
      <c r="B2023" s="2">
        <v>4.3882000000000003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1.0082088434060622E-2</v>
      </c>
      <c r="G2023" s="2">
        <f t="shared" si="285"/>
        <v>1.1599261769261087E-2</v>
      </c>
      <c r="H2023" s="2">
        <f t="shared" si="283"/>
        <v>0.86920087110879007</v>
      </c>
      <c r="I2023" s="2">
        <f t="shared" si="284"/>
        <v>46.501201906309269</v>
      </c>
    </row>
    <row r="2024" spans="1:9" ht="13.5" x14ac:dyDescent="0.25">
      <c r="A2024" s="3">
        <v>44951</v>
      </c>
      <c r="B2024" s="2">
        <v>4.3882000000000003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9.3619392601991501E-3</v>
      </c>
      <c r="G2024" s="2">
        <f t="shared" si="285"/>
        <v>1.0770743071456724E-2</v>
      </c>
      <c r="H2024" s="2">
        <f t="shared" si="283"/>
        <v>0.86920087110879019</v>
      </c>
      <c r="I2024" s="2">
        <f t="shared" si="284"/>
        <v>46.501201906309269</v>
      </c>
    </row>
    <row r="2025" spans="1:9" ht="13.5" x14ac:dyDescent="0.25">
      <c r="A2025" s="3">
        <v>44952</v>
      </c>
      <c r="B2025" s="2">
        <v>4.3882000000000003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8.6932293130420682E-3</v>
      </c>
      <c r="G2025" s="2">
        <f t="shared" si="285"/>
        <v>1.0001404280638388E-2</v>
      </c>
      <c r="H2025" s="2">
        <f t="shared" si="283"/>
        <v>0.86920087110879007</v>
      </c>
      <c r="I2025" s="2">
        <f t="shared" si="284"/>
        <v>46.501201906309269</v>
      </c>
    </row>
    <row r="2026" spans="1:9" ht="13.5" x14ac:dyDescent="0.25">
      <c r="A2026" s="3">
        <v>44953</v>
      </c>
      <c r="B2026" s="2">
        <v>4.3882000000000003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8.0722843621104916E-3</v>
      </c>
      <c r="G2026" s="2">
        <f t="shared" si="285"/>
        <v>9.2870182605927897E-3</v>
      </c>
      <c r="H2026" s="2">
        <f t="shared" si="283"/>
        <v>0.86920087110878985</v>
      </c>
      <c r="I2026" s="2">
        <f t="shared" si="284"/>
        <v>46.501201906309255</v>
      </c>
    </row>
    <row r="2027" spans="1:9" ht="13.5" x14ac:dyDescent="0.25">
      <c r="A2027" s="3">
        <v>44956</v>
      </c>
      <c r="B2027" s="2">
        <v>4.3882000000000003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7.4956926219597415E-3</v>
      </c>
      <c r="G2027" s="2">
        <f t="shared" si="285"/>
        <v>8.6236598134075901E-3</v>
      </c>
      <c r="H2027" s="2">
        <f t="shared" si="283"/>
        <v>0.86920087110878985</v>
      </c>
      <c r="I2027" s="2">
        <f t="shared" si="284"/>
        <v>46.501201906309255</v>
      </c>
    </row>
    <row r="2028" spans="1:9" ht="13.5" x14ac:dyDescent="0.25">
      <c r="A2028" s="3">
        <v>44957</v>
      </c>
      <c r="B2028" s="2">
        <v>4.3464</v>
      </c>
      <c r="C2028" s="2">
        <f t="shared" si="279"/>
        <v>-4.1800000000000281E-2</v>
      </c>
      <c r="D2028" s="2">
        <f t="shared" si="280"/>
        <v>0</v>
      </c>
      <c r="E2028" s="2">
        <f t="shared" si="281"/>
        <v>4.1800000000000281E-2</v>
      </c>
      <c r="F2028" s="2">
        <f t="shared" si="285"/>
        <v>6.9602860061054742E-3</v>
      </c>
      <c r="G2028" s="2">
        <f t="shared" si="285"/>
        <v>1.0993398398164211E-2</v>
      </c>
      <c r="H2028" s="2">
        <f t="shared" si="283"/>
        <v>0.63313324542734417</v>
      </c>
      <c r="I2028" s="2">
        <f t="shared" si="284"/>
        <v>38.768009113773893</v>
      </c>
    </row>
    <row r="2029" spans="1:9" ht="13.5" x14ac:dyDescent="0.25">
      <c r="A2029" s="3">
        <v>44958</v>
      </c>
      <c r="B2029" s="2">
        <v>4.3464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6.4631227199550834E-3</v>
      </c>
      <c r="G2029" s="2">
        <f t="shared" si="286"/>
        <v>1.0208155655438197E-2</v>
      </c>
      <c r="H2029" s="2">
        <f t="shared" si="283"/>
        <v>0.63313324542734417</v>
      </c>
      <c r="I2029" s="2">
        <f t="shared" si="284"/>
        <v>38.768009113773893</v>
      </c>
    </row>
    <row r="2030" spans="1:9" ht="13.5" x14ac:dyDescent="0.25">
      <c r="A2030" s="3">
        <v>44959</v>
      </c>
      <c r="B2030" s="2">
        <v>4.3296999999999999</v>
      </c>
      <c r="C2030" s="2">
        <f t="shared" si="279"/>
        <v>-1.6700000000000159E-2</v>
      </c>
      <c r="D2030" s="2">
        <f t="shared" si="280"/>
        <v>0</v>
      </c>
      <c r="E2030" s="2">
        <f t="shared" si="281"/>
        <v>1.6700000000000159E-2</v>
      </c>
      <c r="F2030" s="2">
        <f t="shared" si="286"/>
        <v>6.0014710971011487E-3</v>
      </c>
      <c r="G2030" s="2">
        <f t="shared" si="286"/>
        <v>1.0671858822906907E-2</v>
      </c>
      <c r="H2030" s="2">
        <f t="shared" si="283"/>
        <v>0.56236417635315084</v>
      </c>
      <c r="I2030" s="2">
        <f t="shared" si="284"/>
        <v>35.994436179778106</v>
      </c>
    </row>
    <row r="2031" spans="1:9" ht="13.5" x14ac:dyDescent="0.25">
      <c r="A2031" s="3">
        <v>44960</v>
      </c>
      <c r="B2031" s="2">
        <v>4.3296999999999999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5.5727945901653522E-3</v>
      </c>
      <c r="G2031" s="2">
        <f t="shared" si="286"/>
        <v>9.9095831926992711E-3</v>
      </c>
      <c r="H2031" s="2">
        <f t="shared" si="283"/>
        <v>0.56236417635315084</v>
      </c>
      <c r="I2031" s="2">
        <f t="shared" si="284"/>
        <v>35.994436179778106</v>
      </c>
    </row>
    <row r="2032" spans="1:9" ht="13.5" x14ac:dyDescent="0.25">
      <c r="A2032" s="3">
        <v>44963</v>
      </c>
      <c r="B2032" s="2">
        <v>4.3296999999999999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5.1747378337249697E-3</v>
      </c>
      <c r="G2032" s="2">
        <f t="shared" si="286"/>
        <v>9.2017558217921801E-3</v>
      </c>
      <c r="H2032" s="2">
        <f t="shared" si="283"/>
        <v>0.56236417635315084</v>
      </c>
      <c r="I2032" s="2">
        <f t="shared" si="284"/>
        <v>35.994436179778106</v>
      </c>
    </row>
    <row r="2033" spans="1:9" ht="13.5" x14ac:dyDescent="0.25">
      <c r="A2033" s="3">
        <v>44964</v>
      </c>
      <c r="B2033" s="2">
        <v>4.3296999999999999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4.805113702744614E-3</v>
      </c>
      <c r="G2033" s="2">
        <f t="shared" si="286"/>
        <v>8.544487548807024E-3</v>
      </c>
      <c r="H2033" s="2">
        <f t="shared" si="283"/>
        <v>0.56236417635315072</v>
      </c>
      <c r="I2033" s="2">
        <f t="shared" si="284"/>
        <v>35.994436179778106</v>
      </c>
    </row>
    <row r="2034" spans="1:9" ht="13.5" x14ac:dyDescent="0.25">
      <c r="A2034" s="3">
        <v>44965</v>
      </c>
      <c r="B2034" s="2">
        <v>4.2878999999999996</v>
      </c>
      <c r="C2034" s="2">
        <f t="shared" si="279"/>
        <v>-4.1800000000000281E-2</v>
      </c>
      <c r="D2034" s="2">
        <f t="shared" si="280"/>
        <v>0</v>
      </c>
      <c r="E2034" s="2">
        <f t="shared" si="281"/>
        <v>4.1800000000000281E-2</v>
      </c>
      <c r="F2034" s="2">
        <f t="shared" si="286"/>
        <v>4.4618912954057129E-3</v>
      </c>
      <c r="G2034" s="2">
        <f t="shared" si="286"/>
        <v>1.0919881295320828E-2</v>
      </c>
      <c r="H2034" s="2">
        <f t="shared" si="283"/>
        <v>0.40860254564467058</v>
      </c>
      <c r="I2034" s="2">
        <f t="shared" si="284"/>
        <v>29.007653500843759</v>
      </c>
    </row>
    <row r="2035" spans="1:9" ht="13.5" x14ac:dyDescent="0.25">
      <c r="A2035" s="3">
        <v>44966</v>
      </c>
      <c r="B2035" s="2">
        <v>4.2378</v>
      </c>
      <c r="C2035" s="2">
        <f t="shared" si="279"/>
        <v>-5.0099999999999589E-2</v>
      </c>
      <c r="D2035" s="2">
        <f t="shared" si="280"/>
        <v>0</v>
      </c>
      <c r="E2035" s="2">
        <f t="shared" si="281"/>
        <v>5.0099999999999589E-2</v>
      </c>
      <c r="F2035" s="2">
        <f t="shared" si="286"/>
        <v>4.1431847743053042E-3</v>
      </c>
      <c r="G2035" s="2">
        <f t="shared" si="286"/>
        <v>1.3718461202797882E-2</v>
      </c>
      <c r="H2035" s="2">
        <f t="shared" si="283"/>
        <v>0.30201527074044582</v>
      </c>
      <c r="I2035" s="2">
        <f t="shared" si="284"/>
        <v>23.195985295064332</v>
      </c>
    </row>
    <row r="2036" spans="1:9" ht="13.5" x14ac:dyDescent="0.25">
      <c r="A2036" s="3">
        <v>44967</v>
      </c>
      <c r="B2036" s="2">
        <v>4.2126999999999999</v>
      </c>
      <c r="C2036" s="2">
        <f t="shared" si="279"/>
        <v>-2.5100000000000122E-2</v>
      </c>
      <c r="D2036" s="2">
        <f t="shared" si="280"/>
        <v>0</v>
      </c>
      <c r="E2036" s="2">
        <f t="shared" si="281"/>
        <v>2.5100000000000122E-2</v>
      </c>
      <c r="F2036" s="2">
        <f t="shared" si="286"/>
        <v>3.8472430047120682E-3</v>
      </c>
      <c r="G2036" s="2">
        <f t="shared" si="286"/>
        <v>1.4531428259740898E-2</v>
      </c>
      <c r="H2036" s="2">
        <f t="shared" si="283"/>
        <v>0.26475326003368826</v>
      </c>
      <c r="I2036" s="2">
        <f t="shared" si="284"/>
        <v>20.933194513104965</v>
      </c>
    </row>
    <row r="2037" spans="1:9" ht="13.5" x14ac:dyDescent="0.25">
      <c r="A2037" s="3">
        <v>44970</v>
      </c>
      <c r="B2037" s="2">
        <v>4.1792999999999996</v>
      </c>
      <c r="C2037" s="2">
        <f t="shared" si="279"/>
        <v>-3.3400000000000318E-2</v>
      </c>
      <c r="D2037" s="2">
        <f t="shared" si="280"/>
        <v>0</v>
      </c>
      <c r="E2037" s="2">
        <f t="shared" si="281"/>
        <v>3.3400000000000318E-2</v>
      </c>
      <c r="F2037" s="2">
        <f t="shared" si="286"/>
        <v>3.5724399329469204E-3</v>
      </c>
      <c r="G2037" s="2">
        <f t="shared" si="286"/>
        <v>1.5879183384045141E-2</v>
      </c>
      <c r="H2037" s="2">
        <f t="shared" si="283"/>
        <v>0.2249763005153266</v>
      </c>
      <c r="I2037" s="2">
        <f t="shared" si="284"/>
        <v>18.365767600620757</v>
      </c>
    </row>
    <row r="2038" spans="1:9" ht="13.5" x14ac:dyDescent="0.25">
      <c r="A2038" s="3">
        <v>44971</v>
      </c>
      <c r="B2038" s="2">
        <v>4.1875999999999998</v>
      </c>
      <c r="C2038" s="2">
        <f t="shared" si="279"/>
        <v>8.3000000000001961E-3</v>
      </c>
      <c r="D2038" s="2">
        <f t="shared" si="280"/>
        <v>8.3000000000001961E-3</v>
      </c>
      <c r="E2038" s="2">
        <f t="shared" si="281"/>
        <v>0</v>
      </c>
      <c r="F2038" s="2">
        <f t="shared" si="286"/>
        <v>3.9101227948792972E-3</v>
      </c>
      <c r="G2038" s="2">
        <f t="shared" si="286"/>
        <v>1.4744955999470488E-2</v>
      </c>
      <c r="H2038" s="2">
        <f t="shared" si="283"/>
        <v>0.26518375470362304</v>
      </c>
      <c r="I2038" s="2">
        <f t="shared" si="284"/>
        <v>20.960097987168979</v>
      </c>
    </row>
    <row r="2039" spans="1:9" ht="13.5" x14ac:dyDescent="0.25">
      <c r="A2039" s="3">
        <v>44972</v>
      </c>
      <c r="B2039" s="2">
        <v>4.1875999999999998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3.630828309530776E-3</v>
      </c>
      <c r="G2039" s="2">
        <f t="shared" si="286"/>
        <v>1.3691744856651167E-2</v>
      </c>
      <c r="H2039" s="2">
        <f t="shared" si="283"/>
        <v>0.2651837547036231</v>
      </c>
      <c r="I2039" s="2">
        <f t="shared" si="284"/>
        <v>20.960097987168979</v>
      </c>
    </row>
    <row r="2040" spans="1:9" ht="13.5" x14ac:dyDescent="0.25">
      <c r="A2040" s="3">
        <v>44973</v>
      </c>
      <c r="B2040" s="2">
        <v>4.1792999999999996</v>
      </c>
      <c r="C2040" s="2">
        <f t="shared" si="279"/>
        <v>-8.3000000000001961E-3</v>
      </c>
      <c r="D2040" s="2">
        <f t="shared" si="280"/>
        <v>0</v>
      </c>
      <c r="E2040" s="2">
        <f t="shared" si="281"/>
        <v>8.3000000000001961E-3</v>
      </c>
      <c r="F2040" s="2">
        <f t="shared" si="286"/>
        <v>3.3714834302785777E-3</v>
      </c>
      <c r="G2040" s="2">
        <f t="shared" si="286"/>
        <v>1.3306620224033242E-2</v>
      </c>
      <c r="H2040" s="2">
        <f t="shared" si="283"/>
        <v>0.25336887755985565</v>
      </c>
      <c r="I2040" s="2">
        <f t="shared" si="284"/>
        <v>20.215028639703547</v>
      </c>
    </row>
    <row r="2041" spans="1:9" ht="13.5" x14ac:dyDescent="0.25">
      <c r="A2041" s="3">
        <v>44974</v>
      </c>
      <c r="B2041" s="2">
        <v>4.1792999999999996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3.1306631852586792E-3</v>
      </c>
      <c r="G2041" s="2">
        <f t="shared" si="286"/>
        <v>1.2356147350888009E-2</v>
      </c>
      <c r="H2041" s="2">
        <f t="shared" si="283"/>
        <v>0.25336887755985571</v>
      </c>
      <c r="I2041" s="2">
        <f t="shared" si="284"/>
        <v>20.215028639703547</v>
      </c>
    </row>
    <row r="2042" spans="1:9" ht="13.5" x14ac:dyDescent="0.25">
      <c r="A2042" s="3">
        <v>44977</v>
      </c>
      <c r="B2042" s="2">
        <v>4.1792999999999996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2.9070443863116304E-3</v>
      </c>
      <c r="G2042" s="2">
        <f t="shared" si="286"/>
        <v>1.1473565397253152E-2</v>
      </c>
      <c r="H2042" s="2">
        <f t="shared" si="283"/>
        <v>0.25336887755985565</v>
      </c>
      <c r="I2042" s="2">
        <f t="shared" si="284"/>
        <v>20.215028639703547</v>
      </c>
    </row>
    <row r="2043" spans="1:9" ht="13.5" x14ac:dyDescent="0.25">
      <c r="A2043" s="3">
        <v>44978</v>
      </c>
      <c r="B2043" s="2">
        <v>4.1792999999999996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2.6993983587179425E-3</v>
      </c>
      <c r="G2043" s="2">
        <f t="shared" si="286"/>
        <v>1.0654025011735069E-2</v>
      </c>
      <c r="H2043" s="2">
        <f t="shared" si="283"/>
        <v>0.25336887755985565</v>
      </c>
      <c r="I2043" s="2">
        <f t="shared" si="284"/>
        <v>20.215028639703547</v>
      </c>
    </row>
    <row r="2044" spans="1:9" ht="13.5" x14ac:dyDescent="0.25">
      <c r="A2044" s="3">
        <v>44979</v>
      </c>
      <c r="B2044" s="2">
        <v>4.1792999999999996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2.5065841902380892E-3</v>
      </c>
      <c r="G2044" s="2">
        <f t="shared" si="286"/>
        <v>9.8930232251825644E-3</v>
      </c>
      <c r="H2044" s="2">
        <f t="shared" si="283"/>
        <v>0.25336887755985565</v>
      </c>
      <c r="I2044" s="2">
        <f t="shared" si="284"/>
        <v>20.215028639703547</v>
      </c>
    </row>
    <row r="2045" spans="1:9" ht="13.5" x14ac:dyDescent="0.25">
      <c r="A2045" s="3">
        <v>44980</v>
      </c>
      <c r="B2045" s="2">
        <v>4.1792999999999996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2.3275424623639403E-3</v>
      </c>
      <c r="G2045" s="2">
        <f t="shared" si="287"/>
        <v>9.1863787090980947E-3</v>
      </c>
      <c r="H2045" s="2">
        <f t="shared" si="283"/>
        <v>0.25336887755985565</v>
      </c>
      <c r="I2045" s="2">
        <f t="shared" si="284"/>
        <v>20.215028639703547</v>
      </c>
    </row>
    <row r="2046" spans="1:9" ht="13.5" x14ac:dyDescent="0.25">
      <c r="A2046" s="3">
        <v>44981</v>
      </c>
      <c r="B2046" s="2">
        <v>4.1792999999999996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2.1612894293379444E-3</v>
      </c>
      <c r="G2046" s="2">
        <f t="shared" si="287"/>
        <v>8.5302088013053737E-3</v>
      </c>
      <c r="H2046" s="2">
        <f t="shared" si="283"/>
        <v>0.25336887755985565</v>
      </c>
      <c r="I2046" s="2">
        <f t="shared" si="284"/>
        <v>20.215028639703547</v>
      </c>
    </row>
    <row r="2047" spans="1:9" ht="13.5" x14ac:dyDescent="0.25">
      <c r="A2047" s="3">
        <v>44984</v>
      </c>
      <c r="B2047" s="2">
        <v>4.1792999999999996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2.0069116129566625E-3</v>
      </c>
      <c r="G2047" s="2">
        <f t="shared" si="287"/>
        <v>7.9209081726407029E-3</v>
      </c>
      <c r="H2047" s="2">
        <f t="shared" si="283"/>
        <v>0.25336887755985571</v>
      </c>
      <c r="I2047" s="2">
        <f t="shared" si="284"/>
        <v>20.215028639703547</v>
      </c>
    </row>
    <row r="2048" spans="1:9" ht="13.5" x14ac:dyDescent="0.25">
      <c r="A2048" s="3">
        <v>44985</v>
      </c>
      <c r="B2048" s="2">
        <v>4.1792999999999996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1.863560783459758E-3</v>
      </c>
      <c r="G2048" s="2">
        <f t="shared" si="287"/>
        <v>7.3551290174520816E-3</v>
      </c>
      <c r="H2048" s="2">
        <f t="shared" si="283"/>
        <v>0.25336887755985565</v>
      </c>
      <c r="I2048" s="2">
        <f t="shared" si="284"/>
        <v>20.215028639703547</v>
      </c>
    </row>
    <row r="2049" spans="1:9" ht="13.5" x14ac:dyDescent="0.25">
      <c r="A2049" s="3">
        <v>44986</v>
      </c>
      <c r="B2049" s="2">
        <v>4.1792999999999996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1.7304492989269182E-3</v>
      </c>
      <c r="G2049" s="2">
        <f t="shared" si="287"/>
        <v>6.829762659062647E-3</v>
      </c>
      <c r="H2049" s="2">
        <f t="shared" si="283"/>
        <v>0.25336887755985565</v>
      </c>
      <c r="I2049" s="2">
        <f t="shared" si="284"/>
        <v>20.215028639703547</v>
      </c>
    </row>
    <row r="2050" spans="1:9" ht="13.5" x14ac:dyDescent="0.25">
      <c r="A2050" s="3">
        <v>44987</v>
      </c>
      <c r="B2050" s="2">
        <v>4.1792999999999996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1.6068457775749955E-3</v>
      </c>
      <c r="G2050" s="2">
        <f t="shared" si="287"/>
        <v>6.3419224691296013E-3</v>
      </c>
      <c r="H2050" s="2">
        <f t="shared" si="283"/>
        <v>0.25336887755985565</v>
      </c>
      <c r="I2050" s="2">
        <f t="shared" si="284"/>
        <v>20.215028639703547</v>
      </c>
    </row>
    <row r="2051" spans="1:9" ht="13.5" x14ac:dyDescent="0.25">
      <c r="A2051" s="3">
        <v>44988</v>
      </c>
      <c r="B2051" s="2">
        <v>4.1626000000000003</v>
      </c>
      <c r="C2051" s="2">
        <f t="shared" ref="C2051:C2114" si="288">B2051-B2050</f>
        <v>-1.6699999999999271E-2</v>
      </c>
      <c r="D2051" s="2">
        <f t="shared" ref="D2051:D2114" si="289">IF(C2051&gt;0,C2051,0)</f>
        <v>0</v>
      </c>
      <c r="E2051" s="2">
        <f t="shared" ref="E2051:E2114" si="290">IF(C2051&lt;0,-C2051,0)</f>
        <v>1.6699999999999271E-2</v>
      </c>
      <c r="F2051" s="2">
        <f t="shared" si="287"/>
        <v>1.4920710791767814E-3</v>
      </c>
      <c r="G2051" s="2">
        <f t="shared" si="287"/>
        <v>7.0817851499060062E-3</v>
      </c>
      <c r="H2051" s="2">
        <f t="shared" si="283"/>
        <v>0.21069137902278567</v>
      </c>
      <c r="I2051" s="2">
        <f t="shared" si="284"/>
        <v>17.40256705163344</v>
      </c>
    </row>
    <row r="2052" spans="1:9" ht="13.5" x14ac:dyDescent="0.25">
      <c r="A2052" s="3">
        <v>44991</v>
      </c>
      <c r="B2052" s="2">
        <v>4.1792999999999996</v>
      </c>
      <c r="C2052" s="2">
        <f t="shared" si="288"/>
        <v>1.6699999999999271E-2</v>
      </c>
      <c r="D2052" s="2">
        <f t="shared" si="289"/>
        <v>1.6699999999999271E-2</v>
      </c>
      <c r="E2052" s="2">
        <f t="shared" si="290"/>
        <v>0</v>
      </c>
      <c r="F2052" s="2">
        <f t="shared" si="287"/>
        <v>2.5783517163783876E-3</v>
      </c>
      <c r="G2052" s="2">
        <f t="shared" si="287"/>
        <v>6.5759433534841481E-3</v>
      </c>
      <c r="H2052" s="2">
        <f t="shared" si="283"/>
        <v>0.39208849252210987</v>
      </c>
      <c r="I2052" s="2">
        <f t="shared" si="284"/>
        <v>28.165486219323995</v>
      </c>
    </row>
    <row r="2053" spans="1:9" ht="13.5" x14ac:dyDescent="0.25">
      <c r="A2053" s="3">
        <v>44992</v>
      </c>
      <c r="B2053" s="2">
        <v>4.1792999999999996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2.3941837366370745E-3</v>
      </c>
      <c r="G2053" s="2">
        <f t="shared" si="287"/>
        <v>6.1062331139495659E-3</v>
      </c>
      <c r="H2053" s="2">
        <f t="shared" si="283"/>
        <v>0.39208849252210992</v>
      </c>
      <c r="I2053" s="2">
        <f t="shared" si="284"/>
        <v>28.165486219323995</v>
      </c>
    </row>
    <row r="2054" spans="1:9" ht="13.5" x14ac:dyDescent="0.25">
      <c r="A2054" s="3">
        <v>44993</v>
      </c>
      <c r="B2054" s="2">
        <v>4.1792999999999996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2.2231706125915691E-3</v>
      </c>
      <c r="G2054" s="2">
        <f t="shared" si="287"/>
        <v>5.6700736058103111E-3</v>
      </c>
      <c r="H2054" s="2">
        <f t="shared" si="283"/>
        <v>0.39208849252210992</v>
      </c>
      <c r="I2054" s="2">
        <f t="shared" si="284"/>
        <v>28.165486219323995</v>
      </c>
    </row>
    <row r="2055" spans="1:9" ht="13.5" x14ac:dyDescent="0.25">
      <c r="A2055" s="3">
        <v>44994</v>
      </c>
      <c r="B2055" s="2">
        <v>4.1792999999999996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2.0643727116921714E-3</v>
      </c>
      <c r="G2055" s="2">
        <f t="shared" si="287"/>
        <v>5.2650683482524316E-3</v>
      </c>
      <c r="H2055" s="2">
        <f t="shared" si="283"/>
        <v>0.39208849252210998</v>
      </c>
      <c r="I2055" s="2">
        <f t="shared" si="284"/>
        <v>28.165486219323995</v>
      </c>
    </row>
    <row r="2056" spans="1:9" ht="13.5" x14ac:dyDescent="0.25">
      <c r="A2056" s="3">
        <v>44995</v>
      </c>
      <c r="B2056" s="2">
        <v>4.1792999999999996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1.9169175179998734E-3</v>
      </c>
      <c r="G2056" s="2">
        <f t="shared" si="287"/>
        <v>4.8889920376629726E-3</v>
      </c>
      <c r="H2056" s="2">
        <f t="shared" si="283"/>
        <v>0.39208849252210992</v>
      </c>
      <c r="I2056" s="2">
        <f t="shared" si="284"/>
        <v>28.165486219323995</v>
      </c>
    </row>
    <row r="2057" spans="1:9" ht="13.5" x14ac:dyDescent="0.25">
      <c r="A2057" s="3">
        <v>44998</v>
      </c>
      <c r="B2057" s="2">
        <v>4.1792999999999996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1.7799948381427395E-3</v>
      </c>
      <c r="G2057" s="2">
        <f t="shared" si="287"/>
        <v>4.5397783206870459E-3</v>
      </c>
      <c r="H2057" s="2">
        <f t="shared" si="283"/>
        <v>0.39208849252210992</v>
      </c>
      <c r="I2057" s="2">
        <f t="shared" si="284"/>
        <v>28.165486219323995</v>
      </c>
    </row>
    <row r="2058" spans="1:9" ht="13.5" x14ac:dyDescent="0.25">
      <c r="A2058" s="3">
        <v>44999</v>
      </c>
      <c r="B2058" s="2">
        <v>4.1792999999999996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1.6528523497039724E-3</v>
      </c>
      <c r="G2058" s="2">
        <f t="shared" si="287"/>
        <v>4.2155084406379712E-3</v>
      </c>
      <c r="H2058" s="2">
        <f t="shared" si="283"/>
        <v>0.39208849252210992</v>
      </c>
      <c r="I2058" s="2">
        <f t="shared" si="284"/>
        <v>28.165486219323995</v>
      </c>
    </row>
    <row r="2059" spans="1:9" ht="13.5" x14ac:dyDescent="0.25">
      <c r="A2059" s="3">
        <v>45000</v>
      </c>
      <c r="B2059" s="2">
        <v>4.1875999999999998</v>
      </c>
      <c r="C2059" s="2">
        <f t="shared" si="288"/>
        <v>8.3000000000001961E-3</v>
      </c>
      <c r="D2059" s="2">
        <f t="shared" si="289"/>
        <v>8.3000000000001961E-3</v>
      </c>
      <c r="E2059" s="2">
        <f t="shared" si="290"/>
        <v>0</v>
      </c>
      <c r="F2059" s="2">
        <f t="shared" si="287"/>
        <v>2.1276486104394167E-3</v>
      </c>
      <c r="G2059" s="2">
        <f t="shared" si="287"/>
        <v>3.9144006948781162E-3</v>
      </c>
      <c r="H2059" s="2">
        <f t="shared" si="283"/>
        <v>0.54354389759417976</v>
      </c>
      <c r="I2059" s="2">
        <f t="shared" si="284"/>
        <v>35.214022642398817</v>
      </c>
    </row>
    <row r="2060" spans="1:9" ht="13.5" x14ac:dyDescent="0.25">
      <c r="A2060" s="3">
        <v>45001</v>
      </c>
      <c r="B2060" s="2">
        <v>4.1875999999999998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1.9756737096937441E-3</v>
      </c>
      <c r="G2060" s="2">
        <f t="shared" si="287"/>
        <v>3.6348006452439651E-3</v>
      </c>
      <c r="H2060" s="2">
        <f t="shared" si="283"/>
        <v>0.54354389759417976</v>
      </c>
      <c r="I2060" s="2">
        <f t="shared" si="284"/>
        <v>35.214022642398817</v>
      </c>
    </row>
    <row r="2061" spans="1:9" ht="13.5" x14ac:dyDescent="0.25">
      <c r="A2061" s="3">
        <v>45002</v>
      </c>
      <c r="B2061" s="2">
        <v>4.1792999999999996</v>
      </c>
      <c r="C2061" s="2">
        <f t="shared" si="288"/>
        <v>-8.3000000000001961E-3</v>
      </c>
      <c r="D2061" s="2">
        <f t="shared" si="289"/>
        <v>0</v>
      </c>
      <c r="E2061" s="2">
        <f t="shared" si="290"/>
        <v>8.3000000000001961E-3</v>
      </c>
      <c r="F2061" s="2">
        <f t="shared" ref="F2061:G2076" si="291">((F2060*13)+D2061)/14</f>
        <v>1.8345541590013338E-3</v>
      </c>
      <c r="G2061" s="2">
        <f t="shared" si="291"/>
        <v>3.9680291705836961E-3</v>
      </c>
      <c r="H2061" s="2">
        <f t="shared" si="283"/>
        <v>0.46233383882393969</v>
      </c>
      <c r="I2061" s="2">
        <f t="shared" si="284"/>
        <v>31.616162229806903</v>
      </c>
    </row>
    <row r="2062" spans="1:9" ht="13.5" x14ac:dyDescent="0.25">
      <c r="A2062" s="3">
        <v>45006</v>
      </c>
      <c r="B2062" s="2">
        <v>4.1875999999999998</v>
      </c>
      <c r="C2062" s="2">
        <f t="shared" si="288"/>
        <v>8.3000000000001961E-3</v>
      </c>
      <c r="D2062" s="2">
        <f t="shared" si="289"/>
        <v>8.3000000000001961E-3</v>
      </c>
      <c r="E2062" s="2">
        <f t="shared" si="290"/>
        <v>0</v>
      </c>
      <c r="F2062" s="2">
        <f t="shared" si="291"/>
        <v>2.2963717190726809E-3</v>
      </c>
      <c r="G2062" s="2">
        <f t="shared" si="291"/>
        <v>3.6845985155420035E-3</v>
      </c>
      <c r="H2062" s="2">
        <f t="shared" si="283"/>
        <v>0.623235261423017</v>
      </c>
      <c r="I2062" s="2">
        <f t="shared" si="284"/>
        <v>38.394635468715407</v>
      </c>
    </row>
    <row r="2063" spans="1:9" ht="13.5" x14ac:dyDescent="0.25">
      <c r="A2063" s="3">
        <v>45007</v>
      </c>
      <c r="B2063" s="2">
        <v>4.1792999999999996</v>
      </c>
      <c r="C2063" s="2">
        <f t="shared" si="288"/>
        <v>-8.3000000000001961E-3</v>
      </c>
      <c r="D2063" s="2">
        <f t="shared" si="289"/>
        <v>0</v>
      </c>
      <c r="E2063" s="2">
        <f t="shared" si="290"/>
        <v>8.3000000000001961E-3</v>
      </c>
      <c r="F2063" s="2">
        <f t="shared" si="291"/>
        <v>2.1323451677103468E-3</v>
      </c>
      <c r="G2063" s="2">
        <f t="shared" si="291"/>
        <v>4.0142700501461601E-3</v>
      </c>
      <c r="H2063" s="2">
        <f t="shared" si="283"/>
        <v>0.53119126044664278</v>
      </c>
      <c r="I2063" s="2">
        <f t="shared" si="284"/>
        <v>34.69137227779737</v>
      </c>
    </row>
    <row r="2064" spans="1:9" ht="13.5" x14ac:dyDescent="0.25">
      <c r="A2064" s="3">
        <v>45008</v>
      </c>
      <c r="B2064" s="2">
        <v>4.1792999999999996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1.9800347985881794E-3</v>
      </c>
      <c r="G2064" s="2">
        <f t="shared" si="291"/>
        <v>3.7275364751357199E-3</v>
      </c>
      <c r="H2064" s="2">
        <f t="shared" si="283"/>
        <v>0.53119126044664289</v>
      </c>
      <c r="I2064" s="2">
        <f t="shared" si="284"/>
        <v>34.69137227779737</v>
      </c>
    </row>
    <row r="2065" spans="1:9" ht="13.5" x14ac:dyDescent="0.25">
      <c r="A2065" s="3">
        <v>45009</v>
      </c>
      <c r="B2065" s="2">
        <v>4.1959999999999997</v>
      </c>
      <c r="C2065" s="2">
        <f t="shared" si="288"/>
        <v>1.6700000000000159E-2</v>
      </c>
      <c r="D2065" s="2">
        <f t="shared" si="289"/>
        <v>1.6700000000000159E-2</v>
      </c>
      <c r="E2065" s="2">
        <f t="shared" si="290"/>
        <v>0</v>
      </c>
      <c r="F2065" s="2">
        <f t="shared" si="291"/>
        <v>3.0314608844033211E-3</v>
      </c>
      <c r="G2065" s="2">
        <f t="shared" si="291"/>
        <v>3.4612838697688831E-3</v>
      </c>
      <c r="H2065" s="2">
        <f t="shared" ref="H2065:H2128" si="292">F2065/G2065</f>
        <v>0.87581978204108923</v>
      </c>
      <c r="I2065" s="2">
        <f t="shared" ref="I2065:I2128" si="293">IF(G2065=0,100,100-(100/(1+H2065)))</f>
        <v>46.689974720711447</v>
      </c>
    </row>
    <row r="2066" spans="1:9" ht="13.5" x14ac:dyDescent="0.25">
      <c r="A2066" s="3">
        <v>45012</v>
      </c>
      <c r="B2066" s="2">
        <v>4.1959999999999997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2.814927964088798E-3</v>
      </c>
      <c r="G2066" s="2">
        <f t="shared" si="291"/>
        <v>3.2140493076425343E-3</v>
      </c>
      <c r="H2066" s="2">
        <f t="shared" si="292"/>
        <v>0.87581978204108912</v>
      </c>
      <c r="I2066" s="2">
        <f t="shared" si="293"/>
        <v>46.689974720711447</v>
      </c>
    </row>
    <row r="2067" spans="1:9" ht="13.5" x14ac:dyDescent="0.25">
      <c r="A2067" s="3">
        <v>45013</v>
      </c>
      <c r="B2067" s="2">
        <v>4.1959999999999997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2.613861680939598E-3</v>
      </c>
      <c r="G2067" s="2">
        <f t="shared" si="291"/>
        <v>2.9844743570966387E-3</v>
      </c>
      <c r="H2067" s="2">
        <f t="shared" si="292"/>
        <v>0.87581978204108923</v>
      </c>
      <c r="I2067" s="2">
        <f t="shared" si="293"/>
        <v>46.689974720711447</v>
      </c>
    </row>
    <row r="2068" spans="1:9" ht="13.5" x14ac:dyDescent="0.25">
      <c r="A2068" s="3">
        <v>45014</v>
      </c>
      <c r="B2068" s="2">
        <v>4.1959999999999997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2.427157275158198E-3</v>
      </c>
      <c r="G2068" s="2">
        <f t="shared" si="291"/>
        <v>2.771297617304022E-3</v>
      </c>
      <c r="H2068" s="2">
        <f t="shared" si="292"/>
        <v>0.87581978204108912</v>
      </c>
      <c r="I2068" s="2">
        <f t="shared" si="293"/>
        <v>46.689974720711447</v>
      </c>
    </row>
    <row r="2069" spans="1:9" ht="13.5" x14ac:dyDescent="0.25">
      <c r="A2069" s="3">
        <v>45015</v>
      </c>
      <c r="B2069" s="2">
        <v>4.2043999999999997</v>
      </c>
      <c r="C2069" s="2">
        <f t="shared" si="288"/>
        <v>8.3999999999999631E-3</v>
      </c>
      <c r="D2069" s="2">
        <f t="shared" si="289"/>
        <v>8.3999999999999631E-3</v>
      </c>
      <c r="E2069" s="2">
        <f t="shared" si="290"/>
        <v>0</v>
      </c>
      <c r="F2069" s="2">
        <f t="shared" si="291"/>
        <v>2.8537888983611809E-3</v>
      </c>
      <c r="G2069" s="2">
        <f t="shared" si="291"/>
        <v>2.5733477874965919E-3</v>
      </c>
      <c r="H2069" s="2">
        <f t="shared" si="292"/>
        <v>1.1089790941695479</v>
      </c>
      <c r="I2069" s="2">
        <f t="shared" si="293"/>
        <v>52.583693088064024</v>
      </c>
    </row>
    <row r="2070" spans="1:9" ht="13.5" x14ac:dyDescent="0.25">
      <c r="A2070" s="3">
        <v>45016</v>
      </c>
      <c r="B2070" s="2">
        <v>4.2043999999999997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2.6499468341925252E-3</v>
      </c>
      <c r="G2070" s="2">
        <f t="shared" si="291"/>
        <v>2.3895372312468352E-3</v>
      </c>
      <c r="H2070" s="2">
        <f t="shared" si="292"/>
        <v>1.1089790941695481</v>
      </c>
      <c r="I2070" s="2">
        <f t="shared" si="293"/>
        <v>52.583693088064038</v>
      </c>
    </row>
    <row r="2071" spans="1:9" ht="13.5" x14ac:dyDescent="0.25">
      <c r="A2071" s="3">
        <v>45019</v>
      </c>
      <c r="B2071" s="2">
        <v>4.1959999999999997</v>
      </c>
      <c r="C2071" s="2">
        <f t="shared" si="288"/>
        <v>-8.3999999999999631E-3</v>
      </c>
      <c r="D2071" s="2">
        <f t="shared" si="289"/>
        <v>0</v>
      </c>
      <c r="E2071" s="2">
        <f t="shared" si="290"/>
        <v>8.3999999999999631E-3</v>
      </c>
      <c r="F2071" s="2">
        <f t="shared" si="291"/>
        <v>2.4606649174644876E-3</v>
      </c>
      <c r="G2071" s="2">
        <f t="shared" si="291"/>
        <v>2.8188560004434871E-3</v>
      </c>
      <c r="H2071" s="2">
        <f t="shared" si="292"/>
        <v>0.87293033666045883</v>
      </c>
      <c r="I2071" s="2">
        <f t="shared" si="293"/>
        <v>46.607731188600596</v>
      </c>
    </row>
    <row r="2072" spans="1:9" ht="13.5" x14ac:dyDescent="0.25">
      <c r="A2072" s="3">
        <v>45020</v>
      </c>
      <c r="B2072" s="2">
        <v>4.2043999999999997</v>
      </c>
      <c r="C2072" s="2">
        <f t="shared" si="288"/>
        <v>8.3999999999999631E-3</v>
      </c>
      <c r="D2072" s="2">
        <f t="shared" si="289"/>
        <v>8.3999999999999631E-3</v>
      </c>
      <c r="E2072" s="2">
        <f t="shared" si="290"/>
        <v>0</v>
      </c>
      <c r="F2072" s="2">
        <f t="shared" si="291"/>
        <v>2.8849031376455931E-3</v>
      </c>
      <c r="G2072" s="2">
        <f t="shared" si="291"/>
        <v>2.6175091432689523E-3</v>
      </c>
      <c r="H2072" s="2">
        <f t="shared" si="292"/>
        <v>1.1021558969771919</v>
      </c>
      <c r="I2072" s="2">
        <f t="shared" si="293"/>
        <v>52.429788797398125</v>
      </c>
    </row>
    <row r="2073" spans="1:9" ht="13.5" x14ac:dyDescent="0.25">
      <c r="A2073" s="3">
        <v>45021</v>
      </c>
      <c r="B2073" s="2">
        <v>4.2043999999999997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2.6788386278137652E-3</v>
      </c>
      <c r="G2073" s="2">
        <f t="shared" si="291"/>
        <v>2.4305442044640275E-3</v>
      </c>
      <c r="H2073" s="2">
        <f t="shared" si="292"/>
        <v>1.1021558969771919</v>
      </c>
      <c r="I2073" s="2">
        <f t="shared" si="293"/>
        <v>52.429788797398125</v>
      </c>
    </row>
    <row r="2074" spans="1:9" ht="13.5" x14ac:dyDescent="0.25">
      <c r="A2074" s="3">
        <v>45022</v>
      </c>
      <c r="B2074" s="2">
        <v>4.2043999999999997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2.4874930115413537E-3</v>
      </c>
      <c r="G2074" s="2">
        <f t="shared" si="291"/>
        <v>2.2569339041451685E-3</v>
      </c>
      <c r="H2074" s="2">
        <f t="shared" si="292"/>
        <v>1.1021558969771919</v>
      </c>
      <c r="I2074" s="2">
        <f t="shared" si="293"/>
        <v>52.429788797398125</v>
      </c>
    </row>
    <row r="2075" spans="1:9" ht="13.5" x14ac:dyDescent="0.25">
      <c r="A2075" s="3">
        <v>45023</v>
      </c>
      <c r="B2075" s="2">
        <v>4.1959999999999997</v>
      </c>
      <c r="C2075" s="2">
        <f t="shared" si="288"/>
        <v>-8.3999999999999631E-3</v>
      </c>
      <c r="D2075" s="2">
        <f t="shared" si="289"/>
        <v>0</v>
      </c>
      <c r="E2075" s="2">
        <f t="shared" si="290"/>
        <v>8.3999999999999631E-3</v>
      </c>
      <c r="F2075" s="2">
        <f t="shared" si="291"/>
        <v>2.3098149392884E-3</v>
      </c>
      <c r="G2075" s="2">
        <f t="shared" si="291"/>
        <v>2.6957243395633679E-3</v>
      </c>
      <c r="H2075" s="2">
        <f t="shared" si="292"/>
        <v>0.8568438936388153</v>
      </c>
      <c r="I2075" s="2">
        <f t="shared" si="293"/>
        <v>46.145176585613648</v>
      </c>
    </row>
    <row r="2076" spans="1:9" ht="13.5" x14ac:dyDescent="0.25">
      <c r="A2076" s="3">
        <v>45026</v>
      </c>
      <c r="B2076" s="2">
        <v>4.2126999999999999</v>
      </c>
      <c r="C2076" s="2">
        <f t="shared" si="288"/>
        <v>1.6700000000000159E-2</v>
      </c>
      <c r="D2076" s="2">
        <f t="shared" si="289"/>
        <v>1.6700000000000159E-2</v>
      </c>
      <c r="E2076" s="2">
        <f t="shared" si="290"/>
        <v>0</v>
      </c>
      <c r="F2076" s="2">
        <f t="shared" si="291"/>
        <v>3.3376853007678112E-3</v>
      </c>
      <c r="G2076" s="2">
        <f t="shared" si="291"/>
        <v>2.5031726010231277E-3</v>
      </c>
      <c r="H2076" s="2">
        <f t="shared" si="292"/>
        <v>1.33338200466224</v>
      </c>
      <c r="I2076" s="2">
        <f t="shared" si="293"/>
        <v>57.143751087394222</v>
      </c>
    </row>
    <row r="2077" spans="1:9" ht="13.5" x14ac:dyDescent="0.25">
      <c r="A2077" s="3">
        <v>45027</v>
      </c>
      <c r="B2077" s="2">
        <v>4.2126999999999999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3.0992792078558249E-3</v>
      </c>
      <c r="G2077" s="2">
        <f t="shared" si="294"/>
        <v>2.3243745580929045E-3</v>
      </c>
      <c r="H2077" s="2">
        <f t="shared" si="292"/>
        <v>1.3333820046622398</v>
      </c>
      <c r="I2077" s="2">
        <f t="shared" si="293"/>
        <v>57.143751087394222</v>
      </c>
    </row>
    <row r="2078" spans="1:9" ht="13.5" x14ac:dyDescent="0.25">
      <c r="A2078" s="3">
        <v>45028</v>
      </c>
      <c r="B2078" s="2">
        <v>4.2043999999999997</v>
      </c>
      <c r="C2078" s="2">
        <f t="shared" si="288"/>
        <v>-8.3000000000001961E-3</v>
      </c>
      <c r="D2078" s="2">
        <f t="shared" si="289"/>
        <v>0</v>
      </c>
      <c r="E2078" s="2">
        <f t="shared" si="290"/>
        <v>8.3000000000001961E-3</v>
      </c>
      <c r="F2078" s="2">
        <f t="shared" si="294"/>
        <v>2.8779021215804093E-3</v>
      </c>
      <c r="G2078" s="2">
        <f t="shared" si="294"/>
        <v>2.7512049468005682E-3</v>
      </c>
      <c r="H2078" s="2">
        <f t="shared" si="292"/>
        <v>1.0460515218712367</v>
      </c>
      <c r="I2078" s="2">
        <f t="shared" si="293"/>
        <v>51.125375421365732</v>
      </c>
    </row>
    <row r="2079" spans="1:9" ht="13.5" x14ac:dyDescent="0.25">
      <c r="A2079" s="3">
        <v>45029</v>
      </c>
      <c r="B2079" s="2">
        <v>4.2461000000000002</v>
      </c>
      <c r="C2079" s="2">
        <f t="shared" si="288"/>
        <v>4.1700000000000514E-2</v>
      </c>
      <c r="D2079" s="2">
        <f t="shared" si="289"/>
        <v>4.1700000000000514E-2</v>
      </c>
      <c r="E2079" s="2">
        <f t="shared" si="290"/>
        <v>0</v>
      </c>
      <c r="F2079" s="2">
        <f t="shared" si="294"/>
        <v>5.6509091128961308E-3</v>
      </c>
      <c r="G2079" s="2">
        <f t="shared" si="294"/>
        <v>2.5546903077433847E-3</v>
      </c>
      <c r="H2079" s="2">
        <f t="shared" si="292"/>
        <v>2.2119742247300831</v>
      </c>
      <c r="I2079" s="2">
        <f t="shared" si="293"/>
        <v>68.866499852313268</v>
      </c>
    </row>
    <row r="2080" spans="1:9" ht="13.5" x14ac:dyDescent="0.25">
      <c r="A2080" s="3">
        <v>45030</v>
      </c>
      <c r="B2080" s="2">
        <v>4.2210999999999999</v>
      </c>
      <c r="C2080" s="2">
        <f t="shared" si="288"/>
        <v>-2.5000000000000355E-2</v>
      </c>
      <c r="D2080" s="2">
        <f t="shared" si="289"/>
        <v>0</v>
      </c>
      <c r="E2080" s="2">
        <f t="shared" si="290"/>
        <v>2.5000000000000355E-2</v>
      </c>
      <c r="F2080" s="2">
        <f t="shared" si="294"/>
        <v>5.2472727476892637E-3</v>
      </c>
      <c r="G2080" s="2">
        <f t="shared" si="294"/>
        <v>4.1579267143331683E-3</v>
      </c>
      <c r="H2080" s="2">
        <f t="shared" si="292"/>
        <v>1.26199260068748</v>
      </c>
      <c r="I2080" s="2">
        <f t="shared" si="293"/>
        <v>55.791190488595177</v>
      </c>
    </row>
    <row r="2081" spans="1:9" ht="13.5" x14ac:dyDescent="0.25">
      <c r="A2081" s="3">
        <v>45033</v>
      </c>
      <c r="B2081" s="2">
        <v>4.2545000000000002</v>
      </c>
      <c r="C2081" s="2">
        <f t="shared" si="288"/>
        <v>3.3400000000000318E-2</v>
      </c>
      <c r="D2081" s="2">
        <f t="shared" si="289"/>
        <v>3.3400000000000318E-2</v>
      </c>
      <c r="E2081" s="2">
        <f t="shared" si="290"/>
        <v>0</v>
      </c>
      <c r="F2081" s="2">
        <f t="shared" si="294"/>
        <v>7.2581818371400533E-3</v>
      </c>
      <c r="G2081" s="2">
        <f t="shared" si="294"/>
        <v>3.8609319490236563E-3</v>
      </c>
      <c r="H2081" s="2">
        <f t="shared" si="292"/>
        <v>1.8799041094146935</v>
      </c>
      <c r="I2081" s="2">
        <f t="shared" si="293"/>
        <v>65.276621651016086</v>
      </c>
    </row>
    <row r="2082" spans="1:9" ht="13.5" x14ac:dyDescent="0.25">
      <c r="A2082" s="3">
        <v>45034</v>
      </c>
      <c r="B2082" s="2">
        <v>4.2545000000000002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6.7397402773443351E-3</v>
      </c>
      <c r="G2082" s="2">
        <f t="shared" si="294"/>
        <v>3.5851510955219666E-3</v>
      </c>
      <c r="H2082" s="2">
        <f t="shared" si="292"/>
        <v>1.8799041094146933</v>
      </c>
      <c r="I2082" s="2">
        <f t="shared" si="293"/>
        <v>65.276621651016072</v>
      </c>
    </row>
    <row r="2083" spans="1:9" ht="13.5" x14ac:dyDescent="0.25">
      <c r="A2083" s="3">
        <v>45035</v>
      </c>
      <c r="B2083" s="2">
        <v>4.2210999999999999</v>
      </c>
      <c r="C2083" s="2">
        <f t="shared" si="288"/>
        <v>-3.3400000000000318E-2</v>
      </c>
      <c r="D2083" s="2">
        <f t="shared" si="289"/>
        <v>0</v>
      </c>
      <c r="E2083" s="2">
        <f t="shared" si="290"/>
        <v>3.3400000000000318E-2</v>
      </c>
      <c r="F2083" s="2">
        <f t="shared" si="294"/>
        <v>6.2583302575340257E-3</v>
      </c>
      <c r="G2083" s="2">
        <f t="shared" si="294"/>
        <v>5.7147831601275633E-3</v>
      </c>
      <c r="H2083" s="2">
        <f t="shared" si="292"/>
        <v>1.0951124622188342</v>
      </c>
      <c r="I2083" s="2">
        <f t="shared" si="293"/>
        <v>52.269865315919724</v>
      </c>
    </row>
    <row r="2084" spans="1:9" ht="13.5" x14ac:dyDescent="0.25">
      <c r="A2084" s="3">
        <v>45036</v>
      </c>
      <c r="B2084" s="2">
        <v>4.2461000000000002</v>
      </c>
      <c r="C2084" s="2">
        <f t="shared" si="288"/>
        <v>2.5000000000000355E-2</v>
      </c>
      <c r="D2084" s="2">
        <f t="shared" si="289"/>
        <v>2.5000000000000355E-2</v>
      </c>
      <c r="E2084" s="2">
        <f t="shared" si="290"/>
        <v>0</v>
      </c>
      <c r="F2084" s="2">
        <f t="shared" si="294"/>
        <v>7.5970209534244786E-3</v>
      </c>
      <c r="G2084" s="2">
        <f t="shared" si="294"/>
        <v>5.3065843629755945E-3</v>
      </c>
      <c r="H2084" s="2">
        <f t="shared" si="292"/>
        <v>1.431621629617239</v>
      </c>
      <c r="I2084" s="2">
        <f t="shared" si="293"/>
        <v>58.87518075098675</v>
      </c>
    </row>
    <row r="2085" spans="1:9" ht="13.5" x14ac:dyDescent="0.25">
      <c r="A2085" s="3">
        <v>45040</v>
      </c>
      <c r="B2085" s="2">
        <v>4.2629000000000001</v>
      </c>
      <c r="C2085" s="2">
        <f t="shared" si="288"/>
        <v>1.6799999999999926E-2</v>
      </c>
      <c r="D2085" s="2">
        <f t="shared" si="289"/>
        <v>1.6799999999999926E-2</v>
      </c>
      <c r="E2085" s="2">
        <f t="shared" si="290"/>
        <v>0</v>
      </c>
      <c r="F2085" s="2">
        <f t="shared" si="294"/>
        <v>8.2543765996084383E-3</v>
      </c>
      <c r="G2085" s="2">
        <f t="shared" si="294"/>
        <v>4.9275426227630521E-3</v>
      </c>
      <c r="H2085" s="2">
        <f t="shared" si="292"/>
        <v>1.6751507255314029</v>
      </c>
      <c r="I2085" s="2">
        <f t="shared" si="293"/>
        <v>62.618928703489935</v>
      </c>
    </row>
    <row r="2086" spans="1:9" ht="13.5" x14ac:dyDescent="0.25">
      <c r="A2086" s="3">
        <v>45041</v>
      </c>
      <c r="B2086" s="2">
        <v>4.2545000000000002</v>
      </c>
      <c r="C2086" s="2">
        <f t="shared" si="288"/>
        <v>-8.3999999999999631E-3</v>
      </c>
      <c r="D2086" s="2">
        <f t="shared" si="289"/>
        <v>0</v>
      </c>
      <c r="E2086" s="2">
        <f t="shared" si="290"/>
        <v>8.3999999999999631E-3</v>
      </c>
      <c r="F2086" s="2">
        <f t="shared" si="294"/>
        <v>7.6647782710649783E-3</v>
      </c>
      <c r="G2086" s="2">
        <f t="shared" si="294"/>
        <v>5.1755752925656887E-3</v>
      </c>
      <c r="H2086" s="2">
        <f t="shared" si="292"/>
        <v>1.4809519401784834</v>
      </c>
      <c r="I2086" s="2">
        <f t="shared" si="293"/>
        <v>59.69289111146351</v>
      </c>
    </row>
    <row r="2087" spans="1:9" ht="13.5" x14ac:dyDescent="0.25">
      <c r="A2087" s="3">
        <v>45042</v>
      </c>
      <c r="B2087" s="2">
        <v>4.2545000000000002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7.1172941088460517E-3</v>
      </c>
      <c r="G2087" s="2">
        <f t="shared" si="294"/>
        <v>4.8058913430967104E-3</v>
      </c>
      <c r="H2087" s="2">
        <f t="shared" si="292"/>
        <v>1.4809519401784836</v>
      </c>
      <c r="I2087" s="2">
        <f t="shared" si="293"/>
        <v>59.69289111146351</v>
      </c>
    </row>
    <row r="2088" spans="1:9" ht="13.5" x14ac:dyDescent="0.25">
      <c r="A2088" s="3">
        <v>45043</v>
      </c>
      <c r="B2088" s="2">
        <v>4.2712000000000003</v>
      </c>
      <c r="C2088" s="2">
        <f t="shared" si="288"/>
        <v>1.6700000000000159E-2</v>
      </c>
      <c r="D2088" s="2">
        <f t="shared" si="289"/>
        <v>1.6700000000000159E-2</v>
      </c>
      <c r="E2088" s="2">
        <f t="shared" si="290"/>
        <v>0</v>
      </c>
      <c r="F2088" s="2">
        <f t="shared" si="294"/>
        <v>7.8017731010713446E-3</v>
      </c>
      <c r="G2088" s="2">
        <f t="shared" si="294"/>
        <v>4.4626133900183742E-3</v>
      </c>
      <c r="H2088" s="2">
        <f t="shared" si="292"/>
        <v>1.7482520709774552</v>
      </c>
      <c r="I2088" s="2">
        <f t="shared" si="293"/>
        <v>63.613235825040761</v>
      </c>
    </row>
    <row r="2089" spans="1:9" ht="13.5" x14ac:dyDescent="0.25">
      <c r="A2089" s="3">
        <v>45044</v>
      </c>
      <c r="B2089" s="2">
        <v>4.2629000000000001</v>
      </c>
      <c r="C2089" s="2">
        <f t="shared" si="288"/>
        <v>-8.3000000000001961E-3</v>
      </c>
      <c r="D2089" s="2">
        <f t="shared" si="289"/>
        <v>0</v>
      </c>
      <c r="E2089" s="2">
        <f t="shared" si="290"/>
        <v>8.3000000000001961E-3</v>
      </c>
      <c r="F2089" s="2">
        <f t="shared" si="294"/>
        <v>7.2445035938519626E-3</v>
      </c>
      <c r="G2089" s="2">
        <f t="shared" si="294"/>
        <v>4.7367124335885042E-3</v>
      </c>
      <c r="H2089" s="2">
        <f t="shared" si="292"/>
        <v>1.5294370716872021</v>
      </c>
      <c r="I2089" s="2">
        <f t="shared" si="293"/>
        <v>60.465511825009614</v>
      </c>
    </row>
    <row r="2090" spans="1:9" ht="13.5" x14ac:dyDescent="0.25">
      <c r="A2090" s="3">
        <v>45048</v>
      </c>
      <c r="B2090" s="2">
        <v>4.3380999999999998</v>
      </c>
      <c r="C2090" s="2">
        <f t="shared" si="288"/>
        <v>7.5199999999999712E-2</v>
      </c>
      <c r="D2090" s="2">
        <f t="shared" si="289"/>
        <v>7.5199999999999712E-2</v>
      </c>
      <c r="E2090" s="2">
        <f t="shared" si="290"/>
        <v>0</v>
      </c>
      <c r="F2090" s="2">
        <f t="shared" si="294"/>
        <v>1.2098467622862517E-2</v>
      </c>
      <c r="G2090" s="2">
        <f t="shared" si="294"/>
        <v>4.3983758311893252E-3</v>
      </c>
      <c r="H2090" s="2">
        <f t="shared" si="292"/>
        <v>2.7506670842157384</v>
      </c>
      <c r="I2090" s="2">
        <f t="shared" si="293"/>
        <v>73.338076199607585</v>
      </c>
    </row>
    <row r="2091" spans="1:9" ht="13.5" x14ac:dyDescent="0.25">
      <c r="A2091" s="3">
        <v>45049</v>
      </c>
      <c r="B2091" s="2">
        <v>4.3380999999999998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1.1234291364086624E-2</v>
      </c>
      <c r="G2091" s="2">
        <f t="shared" si="294"/>
        <v>4.0842061289615159E-3</v>
      </c>
      <c r="H2091" s="2">
        <f t="shared" si="292"/>
        <v>2.7506670842157392</v>
      </c>
      <c r="I2091" s="2">
        <f t="shared" si="293"/>
        <v>73.338076199607599</v>
      </c>
    </row>
    <row r="2092" spans="1:9" ht="13.5" x14ac:dyDescent="0.25">
      <c r="A2092" s="3">
        <v>45050</v>
      </c>
      <c r="B2092" s="2">
        <v>4.3632</v>
      </c>
      <c r="C2092" s="2">
        <f t="shared" si="288"/>
        <v>2.5100000000000122E-2</v>
      </c>
      <c r="D2092" s="2">
        <f t="shared" si="289"/>
        <v>2.5100000000000122E-2</v>
      </c>
      <c r="E2092" s="2">
        <f t="shared" si="290"/>
        <v>0</v>
      </c>
      <c r="F2092" s="2">
        <f t="shared" si="294"/>
        <v>1.2224699123794732E-2</v>
      </c>
      <c r="G2092" s="2">
        <f t="shared" si="294"/>
        <v>3.7924771197499793E-3</v>
      </c>
      <c r="H2092" s="2">
        <f t="shared" si="292"/>
        <v>3.2234074821789962</v>
      </c>
      <c r="I2092" s="2">
        <f t="shared" si="293"/>
        <v>76.322436226682385</v>
      </c>
    </row>
    <row r="2093" spans="1:9" ht="13.5" x14ac:dyDescent="0.25">
      <c r="A2093" s="3">
        <v>45051</v>
      </c>
      <c r="B2093" s="2">
        <v>4.3632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1.1351506329237966E-2</v>
      </c>
      <c r="G2093" s="2">
        <f t="shared" si="295"/>
        <v>3.5215858969106953E-3</v>
      </c>
      <c r="H2093" s="2">
        <f t="shared" si="292"/>
        <v>3.2234074821789962</v>
      </c>
      <c r="I2093" s="2">
        <f t="shared" si="293"/>
        <v>76.322436226682385</v>
      </c>
    </row>
    <row r="2094" spans="1:9" ht="13.5" x14ac:dyDescent="0.25">
      <c r="A2094" s="3">
        <v>45054</v>
      </c>
      <c r="B2094" s="2">
        <v>4.3799000000000001</v>
      </c>
      <c r="C2094" s="2">
        <f t="shared" si="288"/>
        <v>1.6700000000000159E-2</v>
      </c>
      <c r="D2094" s="2">
        <f t="shared" si="289"/>
        <v>1.6700000000000159E-2</v>
      </c>
      <c r="E2094" s="2">
        <f t="shared" si="290"/>
        <v>0</v>
      </c>
      <c r="F2094" s="2">
        <f t="shared" si="295"/>
        <v>1.1733541591435265E-2</v>
      </c>
      <c r="G2094" s="2">
        <f t="shared" si="295"/>
        <v>3.2700440471313602E-3</v>
      </c>
      <c r="H2094" s="2">
        <f t="shared" si="292"/>
        <v>3.5881906856051349</v>
      </c>
      <c r="I2094" s="2">
        <f t="shared" si="293"/>
        <v>78.204916305301495</v>
      </c>
    </row>
    <row r="2095" spans="1:9" ht="13.5" x14ac:dyDescent="0.25">
      <c r="A2095" s="3">
        <v>45055</v>
      </c>
      <c r="B2095" s="2">
        <v>4.4518000000000004</v>
      </c>
      <c r="C2095" s="2">
        <f t="shared" si="288"/>
        <v>7.1900000000000297E-2</v>
      </c>
      <c r="D2095" s="2">
        <f t="shared" si="289"/>
        <v>7.1900000000000297E-2</v>
      </c>
      <c r="E2095" s="2">
        <f t="shared" si="290"/>
        <v>0</v>
      </c>
      <c r="F2095" s="2">
        <f t="shared" si="295"/>
        <v>1.6031145763475623E-2</v>
      </c>
      <c r="G2095" s="2">
        <f t="shared" si="295"/>
        <v>3.036469472336263E-3</v>
      </c>
      <c r="H2095" s="2">
        <f t="shared" si="292"/>
        <v>5.2795346403207022</v>
      </c>
      <c r="I2095" s="2">
        <f t="shared" si="293"/>
        <v>84.075253067655197</v>
      </c>
    </row>
    <row r="2096" spans="1:9" ht="13.5" x14ac:dyDescent="0.25">
      <c r="A2096" s="3">
        <v>45056</v>
      </c>
      <c r="B2096" s="2">
        <v>4.4518000000000004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1.4886063923227364E-2</v>
      </c>
      <c r="G2096" s="2">
        <f t="shared" si="295"/>
        <v>2.8195787957408158E-3</v>
      </c>
      <c r="H2096" s="2">
        <f t="shared" si="292"/>
        <v>5.2795346403207013</v>
      </c>
      <c r="I2096" s="2">
        <f t="shared" si="293"/>
        <v>84.075253067655197</v>
      </c>
    </row>
    <row r="2097" spans="1:9" ht="13.5" x14ac:dyDescent="0.25">
      <c r="A2097" s="3">
        <v>45057</v>
      </c>
      <c r="B2097" s="2">
        <v>4.4164000000000003</v>
      </c>
      <c r="C2097" s="2">
        <f t="shared" si="288"/>
        <v>-3.5400000000000098E-2</v>
      </c>
      <c r="D2097" s="2">
        <f t="shared" si="289"/>
        <v>0</v>
      </c>
      <c r="E2097" s="2">
        <f t="shared" si="290"/>
        <v>3.5400000000000098E-2</v>
      </c>
      <c r="F2097" s="2">
        <f t="shared" si="295"/>
        <v>1.3822773642996838E-2</v>
      </c>
      <c r="G2097" s="2">
        <f t="shared" si="295"/>
        <v>5.1467517389021927E-3</v>
      </c>
      <c r="H2097" s="2">
        <f t="shared" si="292"/>
        <v>2.6857276869440083</v>
      </c>
      <c r="I2097" s="2">
        <f t="shared" si="293"/>
        <v>72.868315704865807</v>
      </c>
    </row>
    <row r="2098" spans="1:9" ht="13.5" x14ac:dyDescent="0.25">
      <c r="A2098" s="3">
        <v>45058</v>
      </c>
      <c r="B2098" s="2">
        <v>4.4253</v>
      </c>
      <c r="C2098" s="2">
        <f t="shared" si="288"/>
        <v>8.8999999999996859E-3</v>
      </c>
      <c r="D2098" s="2">
        <f t="shared" si="289"/>
        <v>8.8999999999996859E-3</v>
      </c>
      <c r="E2098" s="2">
        <f t="shared" si="290"/>
        <v>0</v>
      </c>
      <c r="F2098" s="2">
        <f t="shared" si="295"/>
        <v>1.3471146954211326E-2</v>
      </c>
      <c r="G2098" s="2">
        <f t="shared" si="295"/>
        <v>4.7791266146948929E-3</v>
      </c>
      <c r="H2098" s="2">
        <f t="shared" si="292"/>
        <v>2.8187466121508784</v>
      </c>
      <c r="I2098" s="2">
        <f t="shared" si="293"/>
        <v>73.813397390177769</v>
      </c>
    </row>
    <row r="2099" spans="1:9" ht="13.5" x14ac:dyDescent="0.25">
      <c r="A2099" s="3">
        <v>45061</v>
      </c>
      <c r="B2099" s="2">
        <v>4.4164000000000003</v>
      </c>
      <c r="C2099" s="2">
        <f t="shared" si="288"/>
        <v>-8.8999999999996859E-3</v>
      </c>
      <c r="D2099" s="2">
        <f t="shared" si="289"/>
        <v>0</v>
      </c>
      <c r="E2099" s="2">
        <f t="shared" si="290"/>
        <v>8.8999999999996859E-3</v>
      </c>
      <c r="F2099" s="2">
        <f t="shared" si="295"/>
        <v>1.250892217176766E-2</v>
      </c>
      <c r="G2099" s="2">
        <f t="shared" si="295"/>
        <v>5.0734747136452346E-3</v>
      </c>
      <c r="H2099" s="2">
        <f t="shared" si="292"/>
        <v>2.465553270251768</v>
      </c>
      <c r="I2099" s="2">
        <f t="shared" si="293"/>
        <v>71.144578599210178</v>
      </c>
    </row>
    <row r="2100" spans="1:9" ht="13.5" x14ac:dyDescent="0.25">
      <c r="A2100" s="3">
        <v>45062</v>
      </c>
      <c r="B2100" s="2">
        <v>4.4428999999999998</v>
      </c>
      <c r="C2100" s="2">
        <f t="shared" si="288"/>
        <v>2.6499999999999524E-2</v>
      </c>
      <c r="D2100" s="2">
        <f t="shared" si="289"/>
        <v>2.6499999999999524E-2</v>
      </c>
      <c r="E2100" s="2">
        <f t="shared" si="290"/>
        <v>0</v>
      </c>
      <c r="F2100" s="2">
        <f t="shared" si="295"/>
        <v>1.3508284873784221E-2</v>
      </c>
      <c r="G2100" s="2">
        <f t="shared" si="295"/>
        <v>4.7110836626705751E-3</v>
      </c>
      <c r="H2100" s="2">
        <f t="shared" si="292"/>
        <v>2.8673413254832267</v>
      </c>
      <c r="I2100" s="2">
        <f t="shared" si="293"/>
        <v>74.142442679919142</v>
      </c>
    </row>
    <row r="2101" spans="1:9" ht="13.5" x14ac:dyDescent="0.25">
      <c r="A2101" s="3">
        <v>45063</v>
      </c>
      <c r="B2101" s="2">
        <v>4.4428999999999998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1.2543407382799633E-2</v>
      </c>
      <c r="G2101" s="2">
        <f t="shared" si="295"/>
        <v>4.3745776867655335E-3</v>
      </c>
      <c r="H2101" s="2">
        <f t="shared" si="292"/>
        <v>2.8673413254832267</v>
      </c>
      <c r="I2101" s="2">
        <f t="shared" si="293"/>
        <v>74.142442679919142</v>
      </c>
    </row>
    <row r="2102" spans="1:9" ht="13.5" x14ac:dyDescent="0.25">
      <c r="A2102" s="3">
        <v>45064</v>
      </c>
      <c r="B2102" s="2">
        <v>4.4518000000000004</v>
      </c>
      <c r="C2102" s="2">
        <f t="shared" si="288"/>
        <v>8.9000000000005741E-3</v>
      </c>
      <c r="D2102" s="2">
        <f t="shared" si="289"/>
        <v>8.9000000000005741E-3</v>
      </c>
      <c r="E2102" s="2">
        <f t="shared" si="290"/>
        <v>0</v>
      </c>
      <c r="F2102" s="2">
        <f t="shared" si="295"/>
        <v>1.2283163998313987E-2</v>
      </c>
      <c r="G2102" s="2">
        <f t="shared" si="295"/>
        <v>4.0621078519965667E-3</v>
      </c>
      <c r="H2102" s="2">
        <f t="shared" si="292"/>
        <v>3.0238399485815446</v>
      </c>
      <c r="I2102" s="2">
        <f t="shared" si="293"/>
        <v>75.148116903792044</v>
      </c>
    </row>
    <row r="2103" spans="1:9" ht="13.5" x14ac:dyDescent="0.25">
      <c r="A2103" s="3">
        <v>45065</v>
      </c>
      <c r="B2103" s="2">
        <v>4.5400999999999998</v>
      </c>
      <c r="C2103" s="2">
        <f t="shared" si="288"/>
        <v>8.8299999999999379E-2</v>
      </c>
      <c r="D2103" s="2">
        <f t="shared" si="289"/>
        <v>8.8299999999999379E-2</v>
      </c>
      <c r="E2103" s="2">
        <f t="shared" si="290"/>
        <v>0</v>
      </c>
      <c r="F2103" s="2">
        <f t="shared" si="295"/>
        <v>1.7712937998434371E-2</v>
      </c>
      <c r="G2103" s="2">
        <f t="shared" si="295"/>
        <v>3.7719572911396695E-3</v>
      </c>
      <c r="H2103" s="2">
        <f t="shared" si="292"/>
        <v>4.6959540183665593</v>
      </c>
      <c r="I2103" s="2">
        <f t="shared" si="293"/>
        <v>82.443678499238089</v>
      </c>
    </row>
    <row r="2104" spans="1:9" ht="13.5" x14ac:dyDescent="0.25">
      <c r="A2104" s="3">
        <v>45068</v>
      </c>
      <c r="B2104" s="2">
        <v>4.5488999999999997</v>
      </c>
      <c r="C2104" s="2">
        <f t="shared" si="288"/>
        <v>8.799999999999919E-3</v>
      </c>
      <c r="D2104" s="2">
        <f t="shared" si="289"/>
        <v>8.799999999999919E-3</v>
      </c>
      <c r="E2104" s="2">
        <f t="shared" si="290"/>
        <v>0</v>
      </c>
      <c r="F2104" s="2">
        <f t="shared" si="295"/>
        <v>1.7076299569974768E-2</v>
      </c>
      <c r="G2104" s="2">
        <f t="shared" si="295"/>
        <v>3.5025317703439788E-3</v>
      </c>
      <c r="H2104" s="2">
        <f t="shared" si="292"/>
        <v>4.8754160389236754</v>
      </c>
      <c r="I2104" s="2">
        <f t="shared" si="293"/>
        <v>82.979928682919422</v>
      </c>
    </row>
    <row r="2105" spans="1:9" ht="13.5" x14ac:dyDescent="0.25">
      <c r="A2105" s="3">
        <v>45069</v>
      </c>
      <c r="B2105" s="2">
        <v>4.5488999999999997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1.5856563886405141E-2</v>
      </c>
      <c r="G2105" s="2">
        <f t="shared" si="295"/>
        <v>3.2523509296051231E-3</v>
      </c>
      <c r="H2105" s="2">
        <f t="shared" si="292"/>
        <v>4.8754160389236745</v>
      </c>
      <c r="I2105" s="2">
        <f t="shared" si="293"/>
        <v>82.979928682919422</v>
      </c>
    </row>
    <row r="2106" spans="1:9" ht="13.5" x14ac:dyDescent="0.25">
      <c r="A2106" s="3">
        <v>45070</v>
      </c>
      <c r="B2106" s="2">
        <v>4.5842999999999998</v>
      </c>
      <c r="C2106" s="2">
        <f t="shared" si="288"/>
        <v>3.5400000000000098E-2</v>
      </c>
      <c r="D2106" s="2">
        <f t="shared" si="289"/>
        <v>3.5400000000000098E-2</v>
      </c>
      <c r="E2106" s="2">
        <f t="shared" si="290"/>
        <v>0</v>
      </c>
      <c r="F2106" s="2">
        <f t="shared" si="295"/>
        <v>1.725252360880478E-2</v>
      </c>
      <c r="G2106" s="2">
        <f t="shared" si="295"/>
        <v>3.0200401489190428E-3</v>
      </c>
      <c r="H2106" s="2">
        <f t="shared" si="292"/>
        <v>5.7126802155196321</v>
      </c>
      <c r="I2106" s="2">
        <f t="shared" si="293"/>
        <v>85.102820812348355</v>
      </c>
    </row>
    <row r="2107" spans="1:9" ht="13.5" x14ac:dyDescent="0.25">
      <c r="A2107" s="3">
        <v>45071</v>
      </c>
      <c r="B2107" s="2">
        <v>4.5578000000000003</v>
      </c>
      <c r="C2107" s="2">
        <f t="shared" si="288"/>
        <v>-2.6499999999999524E-2</v>
      </c>
      <c r="D2107" s="2">
        <f t="shared" si="289"/>
        <v>0</v>
      </c>
      <c r="E2107" s="2">
        <f t="shared" si="290"/>
        <v>2.6499999999999524E-2</v>
      </c>
      <c r="F2107" s="2">
        <f t="shared" si="295"/>
        <v>1.6020200493890153E-2</v>
      </c>
      <c r="G2107" s="2">
        <f t="shared" si="295"/>
        <v>4.697180138281935E-3</v>
      </c>
      <c r="H2107" s="2">
        <f t="shared" si="292"/>
        <v>3.4105995559603519</v>
      </c>
      <c r="I2107" s="2">
        <f t="shared" si="293"/>
        <v>77.327345470557844</v>
      </c>
    </row>
    <row r="2108" spans="1:9" ht="13.5" x14ac:dyDescent="0.25">
      <c r="A2108" s="3">
        <v>45072</v>
      </c>
      <c r="B2108" s="2">
        <v>4.5578000000000003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1.4875900458612284E-2</v>
      </c>
      <c r="G2108" s="2">
        <f t="shared" si="295"/>
        <v>4.3616672712617965E-3</v>
      </c>
      <c r="H2108" s="2">
        <f t="shared" si="292"/>
        <v>3.4105995559603524</v>
      </c>
      <c r="I2108" s="2">
        <f t="shared" si="293"/>
        <v>77.327345470557859</v>
      </c>
    </row>
    <row r="2109" spans="1:9" ht="13.5" x14ac:dyDescent="0.25">
      <c r="A2109" s="3">
        <v>45075</v>
      </c>
      <c r="B2109" s="2">
        <v>4.5754000000000001</v>
      </c>
      <c r="C2109" s="2">
        <f t="shared" si="288"/>
        <v>1.7599999999999838E-2</v>
      </c>
      <c r="D2109" s="2">
        <f t="shared" si="289"/>
        <v>1.7599999999999838E-2</v>
      </c>
      <c r="E2109" s="2">
        <f t="shared" si="290"/>
        <v>0</v>
      </c>
      <c r="F2109" s="2">
        <f t="shared" ref="F2109:G2124" si="296">((F2108*13)+D2109)/14</f>
        <v>1.5070478997282824E-2</v>
      </c>
      <c r="G2109" s="2">
        <f t="shared" si="296"/>
        <v>4.0501196090288105E-3</v>
      </c>
      <c r="H2109" s="2">
        <f t="shared" si="292"/>
        <v>3.7209960327311462</v>
      </c>
      <c r="I2109" s="2">
        <f t="shared" si="293"/>
        <v>78.818029223771887</v>
      </c>
    </row>
    <row r="2110" spans="1:9" ht="13.5" x14ac:dyDescent="0.25">
      <c r="A2110" s="3">
        <v>45076</v>
      </c>
      <c r="B2110" s="2">
        <v>4.5754000000000001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1.3994016211762621E-2</v>
      </c>
      <c r="G2110" s="2">
        <f t="shared" si="296"/>
        <v>3.7608253512410382E-3</v>
      </c>
      <c r="H2110" s="2">
        <f t="shared" si="292"/>
        <v>3.7209960327311458</v>
      </c>
      <c r="I2110" s="2">
        <f t="shared" si="293"/>
        <v>78.818029223771887</v>
      </c>
    </row>
    <row r="2111" spans="1:9" ht="13.5" x14ac:dyDescent="0.25">
      <c r="A2111" s="3">
        <v>45077</v>
      </c>
      <c r="B2111" s="2">
        <v>4.5754000000000001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1.2994443625208147E-2</v>
      </c>
      <c r="G2111" s="2">
        <f t="shared" si="296"/>
        <v>3.4921949690095355E-3</v>
      </c>
      <c r="H2111" s="2">
        <f t="shared" si="292"/>
        <v>3.7209960327311453</v>
      </c>
      <c r="I2111" s="2">
        <f t="shared" si="293"/>
        <v>78.818029223771887</v>
      </c>
    </row>
    <row r="2112" spans="1:9" ht="13.5" x14ac:dyDescent="0.25">
      <c r="A2112" s="3">
        <v>45078</v>
      </c>
      <c r="B2112" s="2">
        <v>4.5754000000000001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1.2066269080550421E-2</v>
      </c>
      <c r="G2112" s="2">
        <f t="shared" si="296"/>
        <v>3.2427524712231397E-3</v>
      </c>
      <c r="H2112" s="2">
        <f t="shared" si="292"/>
        <v>3.7209960327311458</v>
      </c>
      <c r="I2112" s="2">
        <f t="shared" si="293"/>
        <v>78.818029223771887</v>
      </c>
    </row>
    <row r="2113" spans="1:9" ht="13.5" x14ac:dyDescent="0.25">
      <c r="A2113" s="3">
        <v>45079</v>
      </c>
      <c r="B2113" s="2">
        <v>4.5754000000000001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1.1204392717653963E-2</v>
      </c>
      <c r="G2113" s="2">
        <f t="shared" si="296"/>
        <v>3.0111272947072011E-3</v>
      </c>
      <c r="H2113" s="2">
        <f t="shared" si="292"/>
        <v>3.7209960327311458</v>
      </c>
      <c r="I2113" s="2">
        <f t="shared" si="293"/>
        <v>78.818029223771887</v>
      </c>
    </row>
    <row r="2114" spans="1:9" ht="13.5" x14ac:dyDescent="0.25">
      <c r="A2114" s="3">
        <v>45082</v>
      </c>
      <c r="B2114" s="2">
        <v>4.5754000000000001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1.0404078952107251E-2</v>
      </c>
      <c r="G2114" s="2">
        <f t="shared" si="296"/>
        <v>2.7960467736566868E-3</v>
      </c>
      <c r="H2114" s="2">
        <f t="shared" si="292"/>
        <v>3.7209960327311458</v>
      </c>
      <c r="I2114" s="2">
        <f t="shared" si="293"/>
        <v>78.818029223771887</v>
      </c>
    </row>
    <row r="2115" spans="1:9" ht="13.5" x14ac:dyDescent="0.25">
      <c r="A2115" s="3">
        <v>45083</v>
      </c>
      <c r="B2115" s="2">
        <v>4.5754000000000001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9.6609304555281637E-3</v>
      </c>
      <c r="G2115" s="2">
        <f t="shared" si="296"/>
        <v>2.5963291469669235E-3</v>
      </c>
      <c r="H2115" s="2">
        <f t="shared" si="292"/>
        <v>3.7209960327311462</v>
      </c>
      <c r="I2115" s="2">
        <f t="shared" si="293"/>
        <v>78.818029223771887</v>
      </c>
    </row>
    <row r="2116" spans="1:9" ht="13.5" x14ac:dyDescent="0.25">
      <c r="A2116" s="3">
        <v>45084</v>
      </c>
      <c r="B2116" s="2">
        <v>4.5930999999999997</v>
      </c>
      <c r="C2116" s="2">
        <f t="shared" si="297"/>
        <v>1.7699999999999605E-2</v>
      </c>
      <c r="D2116" s="2">
        <f t="shared" si="298"/>
        <v>1.7699999999999605E-2</v>
      </c>
      <c r="E2116" s="2">
        <f t="shared" si="299"/>
        <v>0</v>
      </c>
      <c r="F2116" s="2">
        <f t="shared" si="296"/>
        <v>1.0235149708704695E-2</v>
      </c>
      <c r="G2116" s="2">
        <f t="shared" si="296"/>
        <v>2.4108770650407146E-3</v>
      </c>
      <c r="H2116" s="2">
        <f t="shared" si="292"/>
        <v>4.2454050673595187</v>
      </c>
      <c r="I2116" s="2">
        <f t="shared" si="293"/>
        <v>80.935695391330583</v>
      </c>
    </row>
    <row r="2117" spans="1:9" ht="13.5" x14ac:dyDescent="0.25">
      <c r="A2117" s="3">
        <v>45085</v>
      </c>
      <c r="B2117" s="2">
        <v>4.5842999999999998</v>
      </c>
      <c r="C2117" s="2">
        <f t="shared" si="297"/>
        <v>-8.799999999999919E-3</v>
      </c>
      <c r="D2117" s="2">
        <f t="shared" si="298"/>
        <v>0</v>
      </c>
      <c r="E2117" s="2">
        <f t="shared" si="299"/>
        <v>8.799999999999919E-3</v>
      </c>
      <c r="F2117" s="2">
        <f t="shared" si="296"/>
        <v>9.5040675866543585E-3</v>
      </c>
      <c r="G2117" s="2">
        <f t="shared" si="296"/>
        <v>2.8672429889663722E-3</v>
      </c>
      <c r="H2117" s="2">
        <f t="shared" si="292"/>
        <v>3.3147060166255846</v>
      </c>
      <c r="I2117" s="2">
        <f t="shared" si="293"/>
        <v>76.823449937336107</v>
      </c>
    </row>
    <row r="2118" spans="1:9" ht="13.5" x14ac:dyDescent="0.25">
      <c r="A2118" s="3">
        <v>45086</v>
      </c>
      <c r="B2118" s="2">
        <v>4.5842999999999998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8.8252056161790462E-3</v>
      </c>
      <c r="G2118" s="2">
        <f t="shared" si="296"/>
        <v>2.662439918325917E-3</v>
      </c>
      <c r="H2118" s="2">
        <f t="shared" si="292"/>
        <v>3.3147060166255842</v>
      </c>
      <c r="I2118" s="2">
        <f t="shared" si="293"/>
        <v>76.823449937336093</v>
      </c>
    </row>
    <row r="2119" spans="1:9" ht="13.5" x14ac:dyDescent="0.25">
      <c r="A2119" s="3">
        <v>45089</v>
      </c>
      <c r="B2119" s="2">
        <v>4.5930999999999997</v>
      </c>
      <c r="C2119" s="2">
        <f t="shared" si="297"/>
        <v>8.799999999999919E-3</v>
      </c>
      <c r="D2119" s="2">
        <f t="shared" si="298"/>
        <v>8.799999999999919E-3</v>
      </c>
      <c r="E2119" s="2">
        <f t="shared" si="299"/>
        <v>0</v>
      </c>
      <c r="F2119" s="2">
        <f t="shared" si="296"/>
        <v>8.8234052150233944E-3</v>
      </c>
      <c r="G2119" s="2">
        <f t="shared" si="296"/>
        <v>2.4722656384454944E-3</v>
      </c>
      <c r="H2119" s="2">
        <f t="shared" si="292"/>
        <v>3.5689551631560739</v>
      </c>
      <c r="I2119" s="2">
        <f t="shared" si="293"/>
        <v>78.113157947708231</v>
      </c>
    </row>
    <row r="2120" spans="1:9" ht="13.5" x14ac:dyDescent="0.25">
      <c r="A2120" s="3">
        <v>45090</v>
      </c>
      <c r="B2120" s="2">
        <v>4.5930999999999997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8.1931619853788662E-3</v>
      </c>
      <c r="G2120" s="2">
        <f t="shared" si="296"/>
        <v>2.2956752356993876E-3</v>
      </c>
      <c r="H2120" s="2">
        <f t="shared" si="292"/>
        <v>3.5689551631560739</v>
      </c>
      <c r="I2120" s="2">
        <f t="shared" si="293"/>
        <v>78.113157947708231</v>
      </c>
    </row>
    <row r="2121" spans="1:9" ht="13.5" x14ac:dyDescent="0.25">
      <c r="A2121" s="3">
        <v>45091</v>
      </c>
      <c r="B2121" s="2">
        <v>4.5930999999999997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7.6079361292803755E-3</v>
      </c>
      <c r="G2121" s="2">
        <f t="shared" si="296"/>
        <v>2.1316984331494313E-3</v>
      </c>
      <c r="H2121" s="2">
        <f t="shared" si="292"/>
        <v>3.5689551631560739</v>
      </c>
      <c r="I2121" s="2">
        <f t="shared" si="293"/>
        <v>78.113157947708231</v>
      </c>
    </row>
    <row r="2122" spans="1:9" ht="13.5" x14ac:dyDescent="0.25">
      <c r="A2122" s="3">
        <v>45092</v>
      </c>
      <c r="B2122" s="2">
        <v>4.5842999999999998</v>
      </c>
      <c r="C2122" s="2">
        <f t="shared" si="297"/>
        <v>-8.799999999999919E-3</v>
      </c>
      <c r="D2122" s="2">
        <f t="shared" si="298"/>
        <v>0</v>
      </c>
      <c r="E2122" s="2">
        <f t="shared" si="299"/>
        <v>8.799999999999919E-3</v>
      </c>
      <c r="F2122" s="2">
        <f t="shared" si="296"/>
        <v>7.0645121200460636E-3</v>
      </c>
      <c r="G2122" s="2">
        <f t="shared" si="296"/>
        <v>2.6080056879244661E-3</v>
      </c>
      <c r="H2122" s="2">
        <f t="shared" si="292"/>
        <v>2.7087794143839568</v>
      </c>
      <c r="I2122" s="2">
        <f t="shared" si="293"/>
        <v>73.036951291261843</v>
      </c>
    </row>
    <row r="2123" spans="1:9" ht="13.5" x14ac:dyDescent="0.25">
      <c r="A2123" s="3">
        <v>45093</v>
      </c>
      <c r="B2123" s="2">
        <v>4.5666000000000002</v>
      </c>
      <c r="C2123" s="2">
        <f t="shared" si="297"/>
        <v>-1.7699999999999605E-2</v>
      </c>
      <c r="D2123" s="2">
        <f t="shared" si="298"/>
        <v>0</v>
      </c>
      <c r="E2123" s="2">
        <f t="shared" si="299"/>
        <v>1.7699999999999605E-2</v>
      </c>
      <c r="F2123" s="2">
        <f t="shared" si="296"/>
        <v>6.5599041114713444E-3</v>
      </c>
      <c r="G2123" s="2">
        <f t="shared" si="296"/>
        <v>3.6860052816441191E-3</v>
      </c>
      <c r="H2123" s="2">
        <f t="shared" si="292"/>
        <v>1.7796784351175268</v>
      </c>
      <c r="I2123" s="2">
        <f t="shared" si="293"/>
        <v>64.024615676175529</v>
      </c>
    </row>
    <row r="2124" spans="1:9" ht="13.5" x14ac:dyDescent="0.25">
      <c r="A2124" s="3">
        <v>45096</v>
      </c>
      <c r="B2124" s="2">
        <v>4.5578000000000003</v>
      </c>
      <c r="C2124" s="2">
        <f t="shared" si="297"/>
        <v>-8.799999999999919E-3</v>
      </c>
      <c r="D2124" s="2">
        <f t="shared" si="298"/>
        <v>0</v>
      </c>
      <c r="E2124" s="2">
        <f t="shared" si="299"/>
        <v>8.799999999999919E-3</v>
      </c>
      <c r="F2124" s="2">
        <f t="shared" si="296"/>
        <v>6.0913395320805336E-3</v>
      </c>
      <c r="G2124" s="2">
        <f t="shared" si="296"/>
        <v>4.0512906186695331E-3</v>
      </c>
      <c r="H2124" s="2">
        <f t="shared" si="292"/>
        <v>1.5035553124749574</v>
      </c>
      <c r="I2124" s="2">
        <f t="shared" si="293"/>
        <v>60.056804216902925</v>
      </c>
    </row>
    <row r="2125" spans="1:9" ht="13.5" x14ac:dyDescent="0.25">
      <c r="A2125" s="3">
        <v>45097</v>
      </c>
      <c r="B2125" s="2">
        <v>4.5930999999999997</v>
      </c>
      <c r="C2125" s="2">
        <f t="shared" si="297"/>
        <v>3.5299999999999443E-2</v>
      </c>
      <c r="D2125" s="2">
        <f t="shared" si="298"/>
        <v>3.5299999999999443E-2</v>
      </c>
      <c r="E2125" s="2">
        <f t="shared" si="299"/>
        <v>0</v>
      </c>
      <c r="F2125" s="2">
        <f t="shared" ref="F2125:G2140" si="300">((F2124*13)+D2125)/14</f>
        <v>8.1776724226461702E-3</v>
      </c>
      <c r="G2125" s="2">
        <f t="shared" si="300"/>
        <v>3.7619127173359949E-3</v>
      </c>
      <c r="H2125" s="2">
        <f t="shared" si="292"/>
        <v>2.1738070596271579</v>
      </c>
      <c r="I2125" s="2">
        <f t="shared" si="293"/>
        <v>68.492098567659156</v>
      </c>
    </row>
    <row r="2126" spans="1:9" ht="13.5" x14ac:dyDescent="0.25">
      <c r="A2126" s="3">
        <v>45098</v>
      </c>
      <c r="B2126" s="2">
        <v>4.5666000000000002</v>
      </c>
      <c r="C2126" s="2">
        <f t="shared" si="297"/>
        <v>-2.6499999999999524E-2</v>
      </c>
      <c r="D2126" s="2">
        <f t="shared" si="298"/>
        <v>0</v>
      </c>
      <c r="E2126" s="2">
        <f t="shared" si="299"/>
        <v>2.6499999999999524E-2</v>
      </c>
      <c r="F2126" s="2">
        <f t="shared" si="300"/>
        <v>7.5935529638857299E-3</v>
      </c>
      <c r="G2126" s="2">
        <f t="shared" si="300"/>
        <v>5.3860618089548182E-3</v>
      </c>
      <c r="H2126" s="2">
        <f t="shared" si="292"/>
        <v>1.4098525477856114</v>
      </c>
      <c r="I2126" s="2">
        <f t="shared" si="293"/>
        <v>58.503685176966961</v>
      </c>
    </row>
    <row r="2127" spans="1:9" ht="13.5" x14ac:dyDescent="0.25">
      <c r="A2127" s="3">
        <v>45099</v>
      </c>
      <c r="B2127" s="2">
        <v>4.5666000000000002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7.0511563236081778E-3</v>
      </c>
      <c r="G2127" s="2">
        <f t="shared" si="300"/>
        <v>5.0013431083151885E-3</v>
      </c>
      <c r="H2127" s="2">
        <f t="shared" si="292"/>
        <v>1.4098525477856114</v>
      </c>
      <c r="I2127" s="2">
        <f t="shared" si="293"/>
        <v>58.503685176966961</v>
      </c>
    </row>
    <row r="2128" spans="1:9" ht="13.5" x14ac:dyDescent="0.25">
      <c r="A2128" s="3">
        <v>45100</v>
      </c>
      <c r="B2128" s="2">
        <v>4.5930999999999997</v>
      </c>
      <c r="C2128" s="2">
        <f t="shared" si="297"/>
        <v>2.6499999999999524E-2</v>
      </c>
      <c r="D2128" s="2">
        <f t="shared" si="298"/>
        <v>2.6499999999999524E-2</v>
      </c>
      <c r="E2128" s="2">
        <f t="shared" si="299"/>
        <v>0</v>
      </c>
      <c r="F2128" s="2">
        <f t="shared" si="300"/>
        <v>8.4403594433504169E-3</v>
      </c>
      <c r="G2128" s="2">
        <f t="shared" si="300"/>
        <v>4.6441043148641031E-3</v>
      </c>
      <c r="H2128" s="2">
        <f t="shared" si="292"/>
        <v>1.8174353699024095</v>
      </c>
      <c r="I2128" s="2">
        <f t="shared" si="293"/>
        <v>64.506727973865182</v>
      </c>
    </row>
    <row r="2129" spans="1:9" ht="13.5" x14ac:dyDescent="0.25">
      <c r="A2129" s="3">
        <v>45103</v>
      </c>
      <c r="B2129" s="2">
        <v>4.5048000000000004</v>
      </c>
      <c r="C2129" s="2">
        <f t="shared" si="297"/>
        <v>-8.8299999999999379E-2</v>
      </c>
      <c r="D2129" s="2">
        <f t="shared" si="298"/>
        <v>0</v>
      </c>
      <c r="E2129" s="2">
        <f t="shared" si="299"/>
        <v>8.8299999999999379E-2</v>
      </c>
      <c r="F2129" s="2">
        <f t="shared" si="300"/>
        <v>7.8374766259682437E-3</v>
      </c>
      <c r="G2129" s="2">
        <f t="shared" si="300"/>
        <v>1.061952543523091E-2</v>
      </c>
      <c r="H2129" s="2">
        <f t="shared" ref="H2129:H2192" si="301">F2129/G2129</f>
        <v>0.73802512869049186</v>
      </c>
      <c r="I2129" s="2">
        <f t="shared" ref="I2129:I2192" si="302">IF(G2129=0,100,100-(100/(1+H2129)))</f>
        <v>42.463432576866943</v>
      </c>
    </row>
    <row r="2130" spans="1:9" ht="13.5" x14ac:dyDescent="0.25">
      <c r="A2130" s="3">
        <v>45104</v>
      </c>
      <c r="B2130" s="2">
        <v>4.5048000000000004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7.2776568669705114E-3</v>
      </c>
      <c r="G2130" s="2">
        <f t="shared" si="300"/>
        <v>9.8609879041429878E-3</v>
      </c>
      <c r="H2130" s="2">
        <f t="shared" si="301"/>
        <v>0.73802512869049175</v>
      </c>
      <c r="I2130" s="2">
        <f t="shared" si="302"/>
        <v>42.463432576866936</v>
      </c>
    </row>
    <row r="2131" spans="1:9" ht="13.5" x14ac:dyDescent="0.25">
      <c r="A2131" s="3">
        <v>45107</v>
      </c>
      <c r="B2131" s="2">
        <v>4.5048000000000004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6.757824233615475E-3</v>
      </c>
      <c r="G2131" s="2">
        <f t="shared" si="300"/>
        <v>9.1566316252756318E-3</v>
      </c>
      <c r="H2131" s="2">
        <f t="shared" si="301"/>
        <v>0.73802512869049175</v>
      </c>
      <c r="I2131" s="2">
        <f t="shared" si="302"/>
        <v>42.463432576866936</v>
      </c>
    </row>
    <row r="2132" spans="1:9" ht="13.5" x14ac:dyDescent="0.25">
      <c r="A2132" s="3">
        <v>45110</v>
      </c>
      <c r="B2132" s="2">
        <v>4.5048000000000004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6.2751225026429413E-3</v>
      </c>
      <c r="G2132" s="2">
        <f t="shared" si="300"/>
        <v>8.5025865091845152E-3</v>
      </c>
      <c r="H2132" s="2">
        <f t="shared" si="301"/>
        <v>0.73802512869049186</v>
      </c>
      <c r="I2132" s="2">
        <f t="shared" si="302"/>
        <v>42.463432576866943</v>
      </c>
    </row>
    <row r="2133" spans="1:9" ht="13.5" x14ac:dyDescent="0.25">
      <c r="A2133" s="3">
        <v>45111</v>
      </c>
      <c r="B2133" s="2">
        <v>4.5048000000000004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5.8268994667398741E-3</v>
      </c>
      <c r="G2133" s="2">
        <f t="shared" si="300"/>
        <v>7.8952589013856211E-3</v>
      </c>
      <c r="H2133" s="2">
        <f t="shared" si="301"/>
        <v>0.73802512869049186</v>
      </c>
      <c r="I2133" s="2">
        <f t="shared" si="302"/>
        <v>42.463432576866943</v>
      </c>
    </row>
    <row r="2134" spans="1:9" ht="13.5" x14ac:dyDescent="0.25">
      <c r="A2134" s="3">
        <v>45112</v>
      </c>
      <c r="B2134" s="2">
        <v>4.5930999999999997</v>
      </c>
      <c r="C2134" s="2">
        <f t="shared" si="297"/>
        <v>8.8299999999999379E-2</v>
      </c>
      <c r="D2134" s="2">
        <f t="shared" si="298"/>
        <v>8.8299999999999379E-2</v>
      </c>
      <c r="E2134" s="2">
        <f t="shared" si="299"/>
        <v>0</v>
      </c>
      <c r="F2134" s="2">
        <f t="shared" si="300"/>
        <v>1.1717835219115553E-2</v>
      </c>
      <c r="G2134" s="2">
        <f t="shared" si="300"/>
        <v>7.3313118370009339E-3</v>
      </c>
      <c r="H2134" s="2">
        <f t="shared" si="301"/>
        <v>1.5983272134157429</v>
      </c>
      <c r="I2134" s="2">
        <f t="shared" si="302"/>
        <v>61.513700243880876</v>
      </c>
    </row>
    <row r="2135" spans="1:9" ht="13.5" x14ac:dyDescent="0.25">
      <c r="A2135" s="3">
        <v>45113</v>
      </c>
      <c r="B2135" s="2">
        <v>4.6284000000000001</v>
      </c>
      <c r="C2135" s="2">
        <f t="shared" si="297"/>
        <v>3.5300000000000331E-2</v>
      </c>
      <c r="D2135" s="2">
        <f t="shared" si="298"/>
        <v>3.5300000000000331E-2</v>
      </c>
      <c r="E2135" s="2">
        <f t="shared" si="299"/>
        <v>0</v>
      </c>
      <c r="F2135" s="2">
        <f t="shared" si="300"/>
        <v>1.3402275560607324E-2</v>
      </c>
      <c r="G2135" s="2">
        <f t="shared" si="300"/>
        <v>6.8076467057865816E-3</v>
      </c>
      <c r="H2135" s="2">
        <f t="shared" si="301"/>
        <v>1.9687090326258014</v>
      </c>
      <c r="I2135" s="2">
        <f t="shared" si="302"/>
        <v>66.315324640774662</v>
      </c>
    </row>
    <row r="2136" spans="1:9" ht="13.5" x14ac:dyDescent="0.25">
      <c r="A2136" s="3">
        <v>45114</v>
      </c>
      <c r="B2136" s="2">
        <v>4.6726000000000001</v>
      </c>
      <c r="C2136" s="2">
        <f t="shared" si="297"/>
        <v>4.4200000000000017E-2</v>
      </c>
      <c r="D2136" s="2">
        <f t="shared" si="298"/>
        <v>4.4200000000000017E-2</v>
      </c>
      <c r="E2136" s="2">
        <f t="shared" si="299"/>
        <v>0</v>
      </c>
      <c r="F2136" s="2">
        <f t="shared" si="300"/>
        <v>1.5602113020563945E-2</v>
      </c>
      <c r="G2136" s="2">
        <f t="shared" si="300"/>
        <v>6.3213862268018256E-3</v>
      </c>
      <c r="H2136" s="2">
        <f t="shared" si="301"/>
        <v>2.4681474064047992</v>
      </c>
      <c r="I2136" s="2">
        <f t="shared" si="302"/>
        <v>71.166162137363287</v>
      </c>
    </row>
    <row r="2137" spans="1:9" ht="13.5" x14ac:dyDescent="0.25">
      <c r="A2137" s="3">
        <v>45117</v>
      </c>
      <c r="B2137" s="2">
        <v>4.6638000000000002</v>
      </c>
      <c r="C2137" s="2">
        <f t="shared" si="297"/>
        <v>-8.799999999999919E-3</v>
      </c>
      <c r="D2137" s="2">
        <f t="shared" si="298"/>
        <v>0</v>
      </c>
      <c r="E2137" s="2">
        <f t="shared" si="299"/>
        <v>8.799999999999919E-3</v>
      </c>
      <c r="F2137" s="2">
        <f t="shared" si="300"/>
        <v>1.4487676376237948E-2</v>
      </c>
      <c r="G2137" s="2">
        <f t="shared" si="300"/>
        <v>6.4984300677445464E-3</v>
      </c>
      <c r="H2137" s="2">
        <f t="shared" si="301"/>
        <v>2.2294117541017537</v>
      </c>
      <c r="I2137" s="2">
        <f t="shared" si="302"/>
        <v>69.034608277192405</v>
      </c>
    </row>
    <row r="2138" spans="1:9" ht="13.5" x14ac:dyDescent="0.25">
      <c r="A2138" s="3">
        <v>45118</v>
      </c>
      <c r="B2138" s="2">
        <v>4.6372999999999998</v>
      </c>
      <c r="C2138" s="2">
        <f t="shared" si="297"/>
        <v>-2.6500000000000412E-2</v>
      </c>
      <c r="D2138" s="2">
        <f t="shared" si="298"/>
        <v>0</v>
      </c>
      <c r="E2138" s="2">
        <f t="shared" si="299"/>
        <v>2.6500000000000412E-2</v>
      </c>
      <c r="F2138" s="2">
        <f t="shared" si="300"/>
        <v>1.3452842349363808E-2</v>
      </c>
      <c r="G2138" s="2">
        <f t="shared" si="300"/>
        <v>7.9271136343342513E-3</v>
      </c>
      <c r="H2138" s="2">
        <f t="shared" si="301"/>
        <v>1.697066923715624</v>
      </c>
      <c r="I2138" s="2">
        <f t="shared" si="302"/>
        <v>62.922684965401366</v>
      </c>
    </row>
    <row r="2139" spans="1:9" ht="13.5" x14ac:dyDescent="0.25">
      <c r="A2139" s="3">
        <v>45119</v>
      </c>
      <c r="B2139" s="2">
        <v>4.6638000000000002</v>
      </c>
      <c r="C2139" s="2">
        <f t="shared" si="297"/>
        <v>2.6500000000000412E-2</v>
      </c>
      <c r="D2139" s="2">
        <f t="shared" si="298"/>
        <v>2.6500000000000412E-2</v>
      </c>
      <c r="E2139" s="2">
        <f t="shared" si="299"/>
        <v>0</v>
      </c>
      <c r="F2139" s="2">
        <f t="shared" si="300"/>
        <v>1.4384782181552137E-2</v>
      </c>
      <c r="G2139" s="2">
        <f t="shared" si="300"/>
        <v>7.360891231881805E-3</v>
      </c>
      <c r="H2139" s="2">
        <f t="shared" si="301"/>
        <v>1.9542174620442911</v>
      </c>
      <c r="I2139" s="2">
        <f t="shared" si="302"/>
        <v>66.150088378801698</v>
      </c>
    </row>
    <row r="2140" spans="1:9" ht="13.5" x14ac:dyDescent="0.25">
      <c r="A2140" s="3">
        <v>45120</v>
      </c>
      <c r="B2140" s="2">
        <v>4.5930999999999997</v>
      </c>
      <c r="C2140" s="2">
        <f t="shared" si="297"/>
        <v>-7.0700000000000429E-2</v>
      </c>
      <c r="D2140" s="2">
        <f t="shared" si="298"/>
        <v>0</v>
      </c>
      <c r="E2140" s="2">
        <f t="shared" si="299"/>
        <v>7.0700000000000429E-2</v>
      </c>
      <c r="F2140" s="2">
        <f t="shared" si="300"/>
        <v>1.3357297740012698E-2</v>
      </c>
      <c r="G2140" s="2">
        <f t="shared" si="300"/>
        <v>1.1885113286747422E-2</v>
      </c>
      <c r="H2140" s="2">
        <f t="shared" si="301"/>
        <v>1.1238679361101964</v>
      </c>
      <c r="I2140" s="2">
        <f t="shared" si="302"/>
        <v>52.916093180846659</v>
      </c>
    </row>
    <row r="2141" spans="1:9" ht="13.5" x14ac:dyDescent="0.25">
      <c r="A2141" s="3">
        <v>45121</v>
      </c>
      <c r="B2141" s="2">
        <v>4.5930999999999997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1.2403205044297505E-2</v>
      </c>
      <c r="G2141" s="2">
        <f t="shared" si="303"/>
        <v>1.103617662340832E-2</v>
      </c>
      <c r="H2141" s="2">
        <f t="shared" si="301"/>
        <v>1.1238679361101964</v>
      </c>
      <c r="I2141" s="2">
        <f t="shared" si="302"/>
        <v>52.916093180846659</v>
      </c>
    </row>
    <row r="2142" spans="1:9" ht="13.5" x14ac:dyDescent="0.25">
      <c r="A2142" s="3">
        <v>45124</v>
      </c>
      <c r="B2142" s="2">
        <v>4.5930999999999997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1.1517261826847685E-2</v>
      </c>
      <c r="G2142" s="2">
        <f t="shared" si="303"/>
        <v>1.0247878293164869E-2</v>
      </c>
      <c r="H2142" s="2">
        <f t="shared" si="301"/>
        <v>1.1238679361101964</v>
      </c>
      <c r="I2142" s="2">
        <f t="shared" si="302"/>
        <v>52.916093180846659</v>
      </c>
    </row>
    <row r="2143" spans="1:9" ht="13.5" x14ac:dyDescent="0.25">
      <c r="A2143" s="3">
        <v>45125</v>
      </c>
      <c r="B2143" s="2">
        <v>4.6638000000000002</v>
      </c>
      <c r="C2143" s="2">
        <f t="shared" si="297"/>
        <v>7.0700000000000429E-2</v>
      </c>
      <c r="D2143" s="2">
        <f t="shared" si="298"/>
        <v>7.0700000000000429E-2</v>
      </c>
      <c r="E2143" s="2">
        <f t="shared" si="299"/>
        <v>0</v>
      </c>
      <c r="F2143" s="2">
        <f t="shared" si="303"/>
        <v>1.5744600267787168E-2</v>
      </c>
      <c r="G2143" s="2">
        <f t="shared" si="303"/>
        <v>9.5158869865102358E-3</v>
      </c>
      <c r="H2143" s="2">
        <f t="shared" si="301"/>
        <v>1.6545594005169233</v>
      </c>
      <c r="I2143" s="2">
        <f t="shared" si="302"/>
        <v>62.328965032567382</v>
      </c>
    </row>
    <row r="2144" spans="1:9" ht="13.5" x14ac:dyDescent="0.25">
      <c r="A2144" s="3">
        <v>45127</v>
      </c>
      <c r="B2144" s="2">
        <v>4.6372999999999998</v>
      </c>
      <c r="C2144" s="2">
        <f t="shared" si="297"/>
        <v>-2.6500000000000412E-2</v>
      </c>
      <c r="D2144" s="2">
        <f t="shared" si="298"/>
        <v>0</v>
      </c>
      <c r="E2144" s="2">
        <f t="shared" si="299"/>
        <v>2.6500000000000412E-2</v>
      </c>
      <c r="F2144" s="2">
        <f t="shared" si="303"/>
        <v>1.4619985962945227E-2</v>
      </c>
      <c r="G2144" s="2">
        <f t="shared" si="303"/>
        <v>1.0729037916045249E-2</v>
      </c>
      <c r="H2144" s="2">
        <f t="shared" si="301"/>
        <v>1.3626558203397787</v>
      </c>
      <c r="I2144" s="2">
        <f t="shared" si="302"/>
        <v>57.674749263471313</v>
      </c>
    </row>
    <row r="2145" spans="1:9" ht="13.5" x14ac:dyDescent="0.25">
      <c r="A2145" s="3">
        <v>45128</v>
      </c>
      <c r="B2145" s="2">
        <v>4.6372999999999998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1.3575701251306282E-2</v>
      </c>
      <c r="G2145" s="2">
        <f t="shared" si="303"/>
        <v>9.9626780648991598E-3</v>
      </c>
      <c r="H2145" s="2">
        <f t="shared" si="301"/>
        <v>1.3626558203397785</v>
      </c>
      <c r="I2145" s="2">
        <f t="shared" si="302"/>
        <v>57.674749263471313</v>
      </c>
    </row>
    <row r="2146" spans="1:9" ht="13.5" x14ac:dyDescent="0.25">
      <c r="A2146" s="3">
        <v>45131</v>
      </c>
      <c r="B2146" s="2">
        <v>4.6372999999999998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1.2606008304784404E-2</v>
      </c>
      <c r="G2146" s="2">
        <f t="shared" si="303"/>
        <v>9.2510582031206483E-3</v>
      </c>
      <c r="H2146" s="2">
        <f t="shared" si="301"/>
        <v>1.3626558203397785</v>
      </c>
      <c r="I2146" s="2">
        <f t="shared" si="302"/>
        <v>57.674749263471313</v>
      </c>
    </row>
    <row r="2147" spans="1:9" ht="13.5" x14ac:dyDescent="0.25">
      <c r="A2147" s="3">
        <v>45133</v>
      </c>
      <c r="B2147" s="2">
        <v>4.6548999999999996</v>
      </c>
      <c r="C2147" s="2">
        <f t="shared" si="297"/>
        <v>1.7599999999999838E-2</v>
      </c>
      <c r="D2147" s="2">
        <f t="shared" si="298"/>
        <v>1.7599999999999838E-2</v>
      </c>
      <c r="E2147" s="2">
        <f t="shared" si="299"/>
        <v>0</v>
      </c>
      <c r="F2147" s="2">
        <f t="shared" si="303"/>
        <v>1.2962721997299793E-2</v>
      </c>
      <c r="G2147" s="2">
        <f t="shared" si="303"/>
        <v>8.5902683314691732E-3</v>
      </c>
      <c r="H2147" s="2">
        <f t="shared" si="301"/>
        <v>1.5090008247836433</v>
      </c>
      <c r="I2147" s="2">
        <f t="shared" si="302"/>
        <v>60.143496561575176</v>
      </c>
    </row>
    <row r="2148" spans="1:9" ht="13.5" x14ac:dyDescent="0.25">
      <c r="A2148" s="3">
        <v>45134</v>
      </c>
      <c r="B2148" s="2">
        <v>4.6638000000000002</v>
      </c>
      <c r="C2148" s="2">
        <f t="shared" si="297"/>
        <v>8.9000000000005741E-3</v>
      </c>
      <c r="D2148" s="2">
        <f t="shared" si="298"/>
        <v>8.9000000000005741E-3</v>
      </c>
      <c r="E2148" s="2">
        <f t="shared" si="299"/>
        <v>0</v>
      </c>
      <c r="F2148" s="2">
        <f t="shared" si="303"/>
        <v>1.2672527568921278E-2</v>
      </c>
      <c r="G2148" s="2">
        <f t="shared" si="303"/>
        <v>7.9766777363642315E-3</v>
      </c>
      <c r="H2148" s="2">
        <f t="shared" si="301"/>
        <v>1.5886974487071874</v>
      </c>
      <c r="I2148" s="2">
        <f t="shared" si="302"/>
        <v>61.370534030564038</v>
      </c>
    </row>
    <row r="2149" spans="1:9" ht="13.5" x14ac:dyDescent="0.25">
      <c r="A2149" s="3">
        <v>45135</v>
      </c>
      <c r="B2149" s="2">
        <v>4.7168000000000001</v>
      </c>
      <c r="C2149" s="2">
        <f t="shared" si="297"/>
        <v>5.2999999999999936E-2</v>
      </c>
      <c r="D2149" s="2">
        <f t="shared" si="298"/>
        <v>5.2999999999999936E-2</v>
      </c>
      <c r="E2149" s="2">
        <f t="shared" si="299"/>
        <v>0</v>
      </c>
      <c r="F2149" s="2">
        <f t="shared" si="303"/>
        <v>1.5553061313998324E-2</v>
      </c>
      <c r="G2149" s="2">
        <f t="shared" si="303"/>
        <v>7.4069150409096438E-3</v>
      </c>
      <c r="H2149" s="2">
        <f t="shared" si="301"/>
        <v>2.0998028501874448</v>
      </c>
      <c r="I2149" s="2">
        <f t="shared" si="302"/>
        <v>67.73988384649914</v>
      </c>
    </row>
    <row r="2150" spans="1:9" ht="13.5" x14ac:dyDescent="0.25">
      <c r="A2150" s="3">
        <v>45138</v>
      </c>
      <c r="B2150" s="2">
        <v>4.7521000000000004</v>
      </c>
      <c r="C2150" s="2">
        <f t="shared" si="297"/>
        <v>3.5300000000000331E-2</v>
      </c>
      <c r="D2150" s="2">
        <f t="shared" si="298"/>
        <v>3.5300000000000331E-2</v>
      </c>
      <c r="E2150" s="2">
        <f t="shared" si="299"/>
        <v>0</v>
      </c>
      <c r="F2150" s="2">
        <f t="shared" si="303"/>
        <v>1.6963556934427037E-2</v>
      </c>
      <c r="G2150" s="2">
        <f t="shared" si="303"/>
        <v>6.8778496808446698E-3</v>
      </c>
      <c r="H2150" s="2">
        <f t="shared" si="301"/>
        <v>2.4664041410605151</v>
      </c>
      <c r="I2150" s="2">
        <f t="shared" si="302"/>
        <v>71.151661511284175</v>
      </c>
    </row>
    <row r="2151" spans="1:9" ht="13.5" x14ac:dyDescent="0.25">
      <c r="A2151" s="3">
        <v>45139</v>
      </c>
      <c r="B2151" s="2">
        <v>4.7168000000000001</v>
      </c>
      <c r="C2151" s="2">
        <f t="shared" si="297"/>
        <v>-3.5300000000000331E-2</v>
      </c>
      <c r="D2151" s="2">
        <f t="shared" si="298"/>
        <v>0</v>
      </c>
      <c r="E2151" s="2">
        <f t="shared" si="299"/>
        <v>3.5300000000000331E-2</v>
      </c>
      <c r="F2151" s="2">
        <f t="shared" si="303"/>
        <v>1.5751874296253677E-2</v>
      </c>
      <c r="G2151" s="2">
        <f t="shared" si="303"/>
        <v>8.9080032750700738E-3</v>
      </c>
      <c r="H2151" s="2">
        <f t="shared" si="301"/>
        <v>1.7682833975080421</v>
      </c>
      <c r="I2151" s="2">
        <f t="shared" si="302"/>
        <v>63.876530816888845</v>
      </c>
    </row>
    <row r="2152" spans="1:9" ht="13.5" x14ac:dyDescent="0.25">
      <c r="A2152" s="3">
        <v>45140</v>
      </c>
      <c r="B2152" s="2">
        <v>4.6372999999999998</v>
      </c>
      <c r="C2152" s="2">
        <f t="shared" si="297"/>
        <v>-7.9500000000000348E-2</v>
      </c>
      <c r="D2152" s="2">
        <f t="shared" si="298"/>
        <v>0</v>
      </c>
      <c r="E2152" s="2">
        <f t="shared" si="299"/>
        <v>7.9500000000000348E-2</v>
      </c>
      <c r="F2152" s="2">
        <f t="shared" si="303"/>
        <v>1.4626740417949842E-2</v>
      </c>
      <c r="G2152" s="2">
        <f t="shared" si="303"/>
        <v>1.3950288755422235E-2</v>
      </c>
      <c r="H2152" s="2">
        <f t="shared" si="301"/>
        <v>1.0484901548912156</v>
      </c>
      <c r="I2152" s="2">
        <f t="shared" si="302"/>
        <v>51.183558407040294</v>
      </c>
    </row>
    <row r="2153" spans="1:9" ht="13.5" x14ac:dyDescent="0.25">
      <c r="A2153" s="3">
        <v>45141</v>
      </c>
      <c r="B2153" s="2">
        <v>4.7168000000000001</v>
      </c>
      <c r="C2153" s="2">
        <f t="shared" si="297"/>
        <v>7.9500000000000348E-2</v>
      </c>
      <c r="D2153" s="2">
        <f t="shared" si="298"/>
        <v>7.9500000000000348E-2</v>
      </c>
      <c r="E2153" s="2">
        <f t="shared" si="299"/>
        <v>0</v>
      </c>
      <c r="F2153" s="2">
        <f t="shared" si="303"/>
        <v>1.9260544673810592E-2</v>
      </c>
      <c r="G2153" s="2">
        <f t="shared" si="303"/>
        <v>1.2953839558606361E-2</v>
      </c>
      <c r="H2153" s="2">
        <f t="shared" si="301"/>
        <v>1.4868599064139356</v>
      </c>
      <c r="I2153" s="2">
        <f t="shared" si="302"/>
        <v>59.788647626636724</v>
      </c>
    </row>
    <row r="2154" spans="1:9" ht="13.5" x14ac:dyDescent="0.25">
      <c r="A2154" s="3">
        <v>45142</v>
      </c>
      <c r="B2154" s="2">
        <v>4.6372999999999998</v>
      </c>
      <c r="C2154" s="2">
        <f t="shared" si="297"/>
        <v>-7.9500000000000348E-2</v>
      </c>
      <c r="D2154" s="2">
        <f t="shared" si="298"/>
        <v>0</v>
      </c>
      <c r="E2154" s="2">
        <f t="shared" si="299"/>
        <v>7.9500000000000348E-2</v>
      </c>
      <c r="F2154" s="2">
        <f t="shared" si="303"/>
        <v>1.7884791482824122E-2</v>
      </c>
      <c r="G2154" s="2">
        <f t="shared" si="303"/>
        <v>1.7707136732991645E-2</v>
      </c>
      <c r="H2154" s="2">
        <f t="shared" si="301"/>
        <v>1.0100329461793489</v>
      </c>
      <c r="I2154" s="2">
        <f t="shared" si="302"/>
        <v>50.249571684842763</v>
      </c>
    </row>
    <row r="2155" spans="1:9" ht="13.5" x14ac:dyDescent="0.25">
      <c r="A2155" s="3">
        <v>45145</v>
      </c>
      <c r="B2155" s="2">
        <v>4.6372999999999998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1.6607306376908111E-2</v>
      </c>
      <c r="G2155" s="2">
        <f t="shared" si="303"/>
        <v>1.6442341252063671E-2</v>
      </c>
      <c r="H2155" s="2">
        <f t="shared" si="301"/>
        <v>1.0100329461793487</v>
      </c>
      <c r="I2155" s="2">
        <f t="shared" si="302"/>
        <v>50.249571684842763</v>
      </c>
    </row>
    <row r="2156" spans="1:9" ht="13.5" x14ac:dyDescent="0.25">
      <c r="A2156" s="3">
        <v>45146</v>
      </c>
      <c r="B2156" s="2">
        <v>4.6372999999999998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1.542107020712896E-2</v>
      </c>
      <c r="G2156" s="2">
        <f t="shared" si="303"/>
        <v>1.5267888305487694E-2</v>
      </c>
      <c r="H2156" s="2">
        <f t="shared" si="301"/>
        <v>1.0100329461793487</v>
      </c>
      <c r="I2156" s="2">
        <f t="shared" si="302"/>
        <v>50.249571684842763</v>
      </c>
    </row>
    <row r="2157" spans="1:9" ht="13.5" x14ac:dyDescent="0.25">
      <c r="A2157" s="3">
        <v>45147</v>
      </c>
      <c r="B2157" s="2">
        <v>4.6372999999999998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1.4319565192334033E-2</v>
      </c>
      <c r="G2157" s="2">
        <f t="shared" si="304"/>
        <v>1.4177324855095716E-2</v>
      </c>
      <c r="H2157" s="2">
        <f t="shared" si="301"/>
        <v>1.0100329461793487</v>
      </c>
      <c r="I2157" s="2">
        <f t="shared" si="302"/>
        <v>50.249571684842763</v>
      </c>
    </row>
    <row r="2158" spans="1:9" ht="13.5" x14ac:dyDescent="0.25">
      <c r="A2158" s="3">
        <v>45148</v>
      </c>
      <c r="B2158" s="2">
        <v>4.5754000000000001</v>
      </c>
      <c r="C2158" s="2">
        <f t="shared" si="297"/>
        <v>-6.1899999999999622E-2</v>
      </c>
      <c r="D2158" s="2">
        <f t="shared" si="298"/>
        <v>0</v>
      </c>
      <c r="E2158" s="2">
        <f t="shared" si="299"/>
        <v>6.1899999999999622E-2</v>
      </c>
      <c r="F2158" s="2">
        <f t="shared" si="304"/>
        <v>1.3296739107167317E-2</v>
      </c>
      <c r="G2158" s="2">
        <f t="shared" si="304"/>
        <v>1.7586087365445997E-2</v>
      </c>
      <c r="H2158" s="2">
        <f t="shared" si="301"/>
        <v>0.75609422555772121</v>
      </c>
      <c r="I2158" s="2">
        <f t="shared" si="302"/>
        <v>43.055447398763121</v>
      </c>
    </row>
    <row r="2159" spans="1:9" ht="13.5" x14ac:dyDescent="0.25">
      <c r="A2159" s="3">
        <v>45149</v>
      </c>
      <c r="B2159" s="2">
        <v>4.5488999999999997</v>
      </c>
      <c r="C2159" s="2">
        <f t="shared" si="297"/>
        <v>-2.6500000000000412E-2</v>
      </c>
      <c r="D2159" s="2">
        <f t="shared" si="298"/>
        <v>0</v>
      </c>
      <c r="E2159" s="2">
        <f t="shared" si="299"/>
        <v>2.6500000000000412E-2</v>
      </c>
      <c r="F2159" s="2">
        <f t="shared" si="304"/>
        <v>1.2346972028083937E-2</v>
      </c>
      <c r="G2159" s="2">
        <f t="shared" si="304"/>
        <v>1.8222795410771313E-2</v>
      </c>
      <c r="H2159" s="2">
        <f t="shared" si="301"/>
        <v>0.67755642039342467</v>
      </c>
      <c r="I2159" s="2">
        <f t="shared" si="302"/>
        <v>40.389486288307516</v>
      </c>
    </row>
    <row r="2160" spans="1:9" ht="13.5" x14ac:dyDescent="0.25">
      <c r="A2160" s="3">
        <v>45152</v>
      </c>
      <c r="B2160" s="2">
        <v>4.5488999999999997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1.146504545464937E-2</v>
      </c>
      <c r="G2160" s="2">
        <f t="shared" si="304"/>
        <v>1.6921167167144792E-2</v>
      </c>
      <c r="H2160" s="2">
        <f t="shared" si="301"/>
        <v>0.67755642039342456</v>
      </c>
      <c r="I2160" s="2">
        <f t="shared" si="302"/>
        <v>40.389486288307516</v>
      </c>
    </row>
    <row r="2161" spans="1:9" ht="13.5" x14ac:dyDescent="0.25">
      <c r="A2161" s="3">
        <v>45153</v>
      </c>
      <c r="B2161" s="2">
        <v>4.5488999999999997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1.064611363646013E-2</v>
      </c>
      <c r="G2161" s="2">
        <f t="shared" si="304"/>
        <v>1.5712512369491591E-2</v>
      </c>
      <c r="H2161" s="2">
        <f t="shared" si="301"/>
        <v>0.67755642039342467</v>
      </c>
      <c r="I2161" s="2">
        <f t="shared" si="302"/>
        <v>40.389486288307516</v>
      </c>
    </row>
    <row r="2162" spans="1:9" ht="13.5" x14ac:dyDescent="0.25">
      <c r="A2162" s="3">
        <v>45154</v>
      </c>
      <c r="B2162" s="2">
        <v>4.5136000000000003</v>
      </c>
      <c r="C2162" s="2">
        <f t="shared" si="297"/>
        <v>-3.5299999999999443E-2</v>
      </c>
      <c r="D2162" s="2">
        <f t="shared" si="298"/>
        <v>0</v>
      </c>
      <c r="E2162" s="2">
        <f t="shared" si="299"/>
        <v>3.5299999999999443E-2</v>
      </c>
      <c r="F2162" s="2">
        <f t="shared" si="304"/>
        <v>9.8856769481415491E-3</v>
      </c>
      <c r="G2162" s="2">
        <f t="shared" si="304"/>
        <v>1.7111618628813583E-2</v>
      </c>
      <c r="H2162" s="2">
        <f t="shared" si="301"/>
        <v>0.57771723193359659</v>
      </c>
      <c r="I2162" s="2">
        <f t="shared" si="302"/>
        <v>36.617286053570325</v>
      </c>
    </row>
    <row r="2163" spans="1:9" ht="13.5" x14ac:dyDescent="0.25">
      <c r="A2163" s="3">
        <v>45155</v>
      </c>
      <c r="B2163" s="2">
        <v>4.5048000000000004</v>
      </c>
      <c r="C2163" s="2">
        <f t="shared" si="297"/>
        <v>-8.799999999999919E-3</v>
      </c>
      <c r="D2163" s="2">
        <f t="shared" si="298"/>
        <v>0</v>
      </c>
      <c r="E2163" s="2">
        <f t="shared" si="299"/>
        <v>8.799999999999919E-3</v>
      </c>
      <c r="F2163" s="2">
        <f t="shared" si="304"/>
        <v>9.1795571661314381E-3</v>
      </c>
      <c r="G2163" s="2">
        <f t="shared" si="304"/>
        <v>1.6517931583898322E-2</v>
      </c>
      <c r="H2163" s="2">
        <f t="shared" si="301"/>
        <v>0.55573284823867841</v>
      </c>
      <c r="I2163" s="2">
        <f t="shared" si="302"/>
        <v>35.721611770803122</v>
      </c>
    </row>
    <row r="2164" spans="1:9" ht="13.5" x14ac:dyDescent="0.25">
      <c r="A2164" s="3">
        <v>45156</v>
      </c>
      <c r="B2164" s="2">
        <v>4.5048000000000004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8.5238745114077641E-3</v>
      </c>
      <c r="G2164" s="2">
        <f t="shared" si="304"/>
        <v>1.5338079327905584E-2</v>
      </c>
      <c r="H2164" s="2">
        <f t="shared" si="301"/>
        <v>0.55573284823867841</v>
      </c>
      <c r="I2164" s="2">
        <f t="shared" si="302"/>
        <v>35.721611770803122</v>
      </c>
    </row>
    <row r="2165" spans="1:9" ht="13.5" x14ac:dyDescent="0.25">
      <c r="A2165" s="3">
        <v>45159</v>
      </c>
      <c r="B2165" s="2">
        <v>4.5312999999999999</v>
      </c>
      <c r="C2165" s="2">
        <f t="shared" si="297"/>
        <v>2.6499999999999524E-2</v>
      </c>
      <c r="D2165" s="2">
        <f t="shared" si="298"/>
        <v>2.6499999999999524E-2</v>
      </c>
      <c r="E2165" s="2">
        <f t="shared" si="299"/>
        <v>0</v>
      </c>
      <c r="F2165" s="2">
        <f t="shared" si="304"/>
        <v>9.8078834748786033E-3</v>
      </c>
      <c r="G2165" s="2">
        <f t="shared" si="304"/>
        <v>1.4242502233055185E-2</v>
      </c>
      <c r="H2165" s="2">
        <f t="shared" si="301"/>
        <v>0.68863485603784214</v>
      </c>
      <c r="I2165" s="2">
        <f t="shared" si="302"/>
        <v>40.780566241160777</v>
      </c>
    </row>
    <row r="2166" spans="1:9" ht="13.5" x14ac:dyDescent="0.25">
      <c r="A2166" s="3">
        <v>45160</v>
      </c>
      <c r="B2166" s="2">
        <v>4.4958999999999998</v>
      </c>
      <c r="C2166" s="2">
        <f t="shared" si="297"/>
        <v>-3.5400000000000098E-2</v>
      </c>
      <c r="D2166" s="2">
        <f t="shared" si="298"/>
        <v>0</v>
      </c>
      <c r="E2166" s="2">
        <f t="shared" si="299"/>
        <v>3.5400000000000098E-2</v>
      </c>
      <c r="F2166" s="2">
        <f t="shared" si="304"/>
        <v>9.1073203695301308E-3</v>
      </c>
      <c r="G2166" s="2">
        <f t="shared" si="304"/>
        <v>1.5753752073551251E-2</v>
      </c>
      <c r="H2166" s="2">
        <f t="shared" si="301"/>
        <v>0.57810484302468368</v>
      </c>
      <c r="I2166" s="2">
        <f t="shared" si="302"/>
        <v>36.632853994456774</v>
      </c>
    </row>
    <row r="2167" spans="1:9" ht="13.5" x14ac:dyDescent="0.25">
      <c r="A2167" s="3">
        <v>45161</v>
      </c>
      <c r="B2167" s="2">
        <v>4.4958999999999998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8.4567974859922641E-3</v>
      </c>
      <c r="G2167" s="2">
        <f t="shared" si="304"/>
        <v>1.462848406829759E-2</v>
      </c>
      <c r="H2167" s="2">
        <f t="shared" si="301"/>
        <v>0.57810484302468368</v>
      </c>
      <c r="I2167" s="2">
        <f t="shared" si="302"/>
        <v>36.632853994456774</v>
      </c>
    </row>
    <row r="2168" spans="1:9" ht="13.5" x14ac:dyDescent="0.25">
      <c r="A2168" s="3">
        <v>45162</v>
      </c>
      <c r="B2168" s="2">
        <v>4.5400999999999998</v>
      </c>
      <c r="C2168" s="2">
        <f t="shared" si="297"/>
        <v>4.4200000000000017E-2</v>
      </c>
      <c r="D2168" s="2">
        <f t="shared" si="298"/>
        <v>4.4200000000000017E-2</v>
      </c>
      <c r="E2168" s="2">
        <f t="shared" si="299"/>
        <v>0</v>
      </c>
      <c r="F2168" s="2">
        <f t="shared" si="304"/>
        <v>1.100988337984996E-2</v>
      </c>
      <c r="G2168" s="2">
        <f t="shared" si="304"/>
        <v>1.3583592349133478E-2</v>
      </c>
      <c r="H2168" s="2">
        <f t="shared" si="301"/>
        <v>0.81052810603170822</v>
      </c>
      <c r="I2168" s="2">
        <f t="shared" si="302"/>
        <v>44.767496474175871</v>
      </c>
    </row>
    <row r="2169" spans="1:9" ht="13.5" x14ac:dyDescent="0.25">
      <c r="A2169" s="3">
        <v>45163</v>
      </c>
      <c r="B2169" s="2">
        <v>4.5400999999999998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1.0223463138432105E-2</v>
      </c>
      <c r="G2169" s="2">
        <f t="shared" si="304"/>
        <v>1.26133357527668E-2</v>
      </c>
      <c r="H2169" s="2">
        <f t="shared" si="301"/>
        <v>0.81052810603170822</v>
      </c>
      <c r="I2169" s="2">
        <f t="shared" si="302"/>
        <v>44.767496474175871</v>
      </c>
    </row>
    <row r="2170" spans="1:9" ht="13.5" x14ac:dyDescent="0.25">
      <c r="A2170" s="3">
        <v>45166</v>
      </c>
      <c r="B2170" s="2">
        <v>4.5224000000000002</v>
      </c>
      <c r="C2170" s="2">
        <f t="shared" si="297"/>
        <v>-1.7699999999999605E-2</v>
      </c>
      <c r="D2170" s="2">
        <f t="shared" si="298"/>
        <v>0</v>
      </c>
      <c r="E2170" s="2">
        <f t="shared" si="299"/>
        <v>1.7699999999999605E-2</v>
      </c>
      <c r="F2170" s="2">
        <f t="shared" si="304"/>
        <v>9.4932157714012391E-3</v>
      </c>
      <c r="G2170" s="2">
        <f t="shared" si="304"/>
        <v>1.297666891328343E-2</v>
      </c>
      <c r="H2170" s="2">
        <f t="shared" si="301"/>
        <v>0.73156029754936636</v>
      </c>
      <c r="I2170" s="2">
        <f t="shared" si="302"/>
        <v>42.248618115391373</v>
      </c>
    </row>
    <row r="2171" spans="1:9" ht="13.5" x14ac:dyDescent="0.25">
      <c r="A2171" s="3">
        <v>45167</v>
      </c>
      <c r="B2171" s="2">
        <v>4.5224000000000002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8.8151289305868647E-3</v>
      </c>
      <c r="G2171" s="2">
        <f t="shared" si="304"/>
        <v>1.2049763990906043E-2</v>
      </c>
      <c r="H2171" s="2">
        <f t="shared" si="301"/>
        <v>0.73156029754936636</v>
      </c>
      <c r="I2171" s="2">
        <f t="shared" si="302"/>
        <v>42.248618115391373</v>
      </c>
    </row>
    <row r="2172" spans="1:9" ht="13.5" x14ac:dyDescent="0.25">
      <c r="A2172" s="3">
        <v>45168</v>
      </c>
      <c r="B2172" s="2">
        <v>4.5312999999999999</v>
      </c>
      <c r="C2172" s="2">
        <f t="shared" si="297"/>
        <v>8.8999999999996859E-3</v>
      </c>
      <c r="D2172" s="2">
        <f t="shared" si="298"/>
        <v>8.8999999999996859E-3</v>
      </c>
      <c r="E2172" s="2">
        <f t="shared" si="299"/>
        <v>0</v>
      </c>
      <c r="F2172" s="2">
        <f t="shared" si="304"/>
        <v>8.8211911498306383E-3</v>
      </c>
      <c r="G2172" s="2">
        <f t="shared" si="304"/>
        <v>1.1189066562984183E-2</v>
      </c>
      <c r="H2172" s="2">
        <f t="shared" si="301"/>
        <v>0.7883759650704929</v>
      </c>
      <c r="I2172" s="2">
        <f t="shared" si="302"/>
        <v>44.083346033976547</v>
      </c>
    </row>
    <row r="2173" spans="1:9" ht="13.5" x14ac:dyDescent="0.25">
      <c r="A2173" s="3">
        <v>45169</v>
      </c>
      <c r="B2173" s="2">
        <v>4.6284000000000001</v>
      </c>
      <c r="C2173" s="2">
        <f t="shared" si="297"/>
        <v>9.7100000000000186E-2</v>
      </c>
      <c r="D2173" s="2">
        <f t="shared" si="298"/>
        <v>9.7100000000000186E-2</v>
      </c>
      <c r="E2173" s="2">
        <f t="shared" si="299"/>
        <v>0</v>
      </c>
      <c r="F2173" s="2">
        <f t="shared" ref="F2173:G2188" si="305">((F2172*13)+D2173)/14</f>
        <v>1.5126820353414176E-2</v>
      </c>
      <c r="G2173" s="2">
        <f t="shared" si="305"/>
        <v>1.0389847522771027E-2</v>
      </c>
      <c r="H2173" s="2">
        <f t="shared" si="301"/>
        <v>1.4559232289272108</v>
      </c>
      <c r="I2173" s="2">
        <f t="shared" si="302"/>
        <v>59.282114838873973</v>
      </c>
    </row>
    <row r="2174" spans="1:9" ht="13.5" x14ac:dyDescent="0.25">
      <c r="A2174" s="3">
        <v>45170</v>
      </c>
      <c r="B2174" s="2">
        <v>4.6990999999999996</v>
      </c>
      <c r="C2174" s="2">
        <f t="shared" si="297"/>
        <v>7.0699999999999541E-2</v>
      </c>
      <c r="D2174" s="2">
        <f t="shared" si="298"/>
        <v>7.0699999999999541E-2</v>
      </c>
      <c r="E2174" s="2">
        <f t="shared" si="299"/>
        <v>0</v>
      </c>
      <c r="F2174" s="2">
        <f t="shared" si="305"/>
        <v>1.9096333185313129E-2</v>
      </c>
      <c r="G2174" s="2">
        <f t="shared" si="305"/>
        <v>9.6477155568588102E-3</v>
      </c>
      <c r="H2174" s="2">
        <f t="shared" si="301"/>
        <v>1.9793632049751977</v>
      </c>
      <c r="I2174" s="2">
        <f t="shared" si="302"/>
        <v>66.435780695347461</v>
      </c>
    </row>
    <row r="2175" spans="1:9" ht="13.5" x14ac:dyDescent="0.25">
      <c r="A2175" s="3">
        <v>45173</v>
      </c>
      <c r="B2175" s="2">
        <v>4.6990999999999996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1.773230938636219E-2</v>
      </c>
      <c r="G2175" s="2">
        <f t="shared" si="305"/>
        <v>8.9585930170831812E-3</v>
      </c>
      <c r="H2175" s="2">
        <f t="shared" si="301"/>
        <v>1.9793632049751977</v>
      </c>
      <c r="I2175" s="2">
        <f t="shared" si="302"/>
        <v>66.435780695347461</v>
      </c>
    </row>
    <row r="2176" spans="1:9" ht="13.5" x14ac:dyDescent="0.25">
      <c r="A2176" s="3">
        <v>45174</v>
      </c>
      <c r="B2176" s="2">
        <v>4.6814</v>
      </c>
      <c r="C2176" s="2">
        <f t="shared" si="297"/>
        <v>-1.7699999999999605E-2</v>
      </c>
      <c r="D2176" s="2">
        <f t="shared" si="298"/>
        <v>0</v>
      </c>
      <c r="E2176" s="2">
        <f t="shared" si="299"/>
        <v>1.7699999999999605E-2</v>
      </c>
      <c r="F2176" s="2">
        <f t="shared" si="305"/>
        <v>1.6465715858764891E-2</v>
      </c>
      <c r="G2176" s="2">
        <f t="shared" si="305"/>
        <v>9.5829792301486399E-3</v>
      </c>
      <c r="H2176" s="2">
        <f t="shared" si="301"/>
        <v>1.7182251430706164</v>
      </c>
      <c r="I2176" s="2">
        <f t="shared" si="302"/>
        <v>63.211288713547845</v>
      </c>
    </row>
    <row r="2177" spans="1:9" ht="13.5" x14ac:dyDescent="0.25">
      <c r="A2177" s="3">
        <v>45175</v>
      </c>
      <c r="B2177" s="2">
        <v>4.6814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1.5289593297424542E-2</v>
      </c>
      <c r="G2177" s="2">
        <f t="shared" si="305"/>
        <v>8.8984807137094512E-3</v>
      </c>
      <c r="H2177" s="2">
        <f t="shared" si="301"/>
        <v>1.7182251430706164</v>
      </c>
      <c r="I2177" s="2">
        <f t="shared" si="302"/>
        <v>63.211288713547845</v>
      </c>
    </row>
    <row r="2178" spans="1:9" ht="13.5" x14ac:dyDescent="0.25">
      <c r="A2178" s="3">
        <v>45176</v>
      </c>
      <c r="B2178" s="2">
        <v>4.6284000000000001</v>
      </c>
      <c r="C2178" s="2">
        <f t="shared" si="297"/>
        <v>-5.2999999999999936E-2</v>
      </c>
      <c r="D2178" s="2">
        <f t="shared" si="298"/>
        <v>0</v>
      </c>
      <c r="E2178" s="2">
        <f t="shared" si="299"/>
        <v>5.2999999999999936E-2</v>
      </c>
      <c r="F2178" s="2">
        <f t="shared" si="305"/>
        <v>1.4197479490465648E-2</v>
      </c>
      <c r="G2178" s="2">
        <f t="shared" si="305"/>
        <v>1.2048589234158771E-2</v>
      </c>
      <c r="H2178" s="2">
        <f t="shared" si="301"/>
        <v>1.1783520223442088</v>
      </c>
      <c r="I2178" s="2">
        <f t="shared" si="302"/>
        <v>54.093737387593514</v>
      </c>
    </row>
    <row r="2179" spans="1:9" ht="13.5" x14ac:dyDescent="0.25">
      <c r="A2179" s="3">
        <v>45177</v>
      </c>
      <c r="B2179" s="2">
        <v>4.6548999999999996</v>
      </c>
      <c r="C2179" s="2">
        <f t="shared" ref="C2179:C2242" si="306">B2179-B2178</f>
        <v>2.6499999999999524E-2</v>
      </c>
      <c r="D2179" s="2">
        <f t="shared" ref="D2179:D2242" si="307">IF(C2179&gt;0,C2179,0)</f>
        <v>2.6499999999999524E-2</v>
      </c>
      <c r="E2179" s="2">
        <f t="shared" ref="E2179:E2242" si="308">IF(C2179&lt;0,-C2179,0)</f>
        <v>0</v>
      </c>
      <c r="F2179" s="2">
        <f t="shared" si="305"/>
        <v>1.5076230955432354E-2</v>
      </c>
      <c r="G2179" s="2">
        <f t="shared" si="305"/>
        <v>1.1187975717433143E-2</v>
      </c>
      <c r="H2179" s="2">
        <f t="shared" si="301"/>
        <v>1.347538762704009</v>
      </c>
      <c r="I2179" s="2">
        <f t="shared" si="302"/>
        <v>57.402194337010584</v>
      </c>
    </row>
    <row r="2180" spans="1:9" ht="13.5" x14ac:dyDescent="0.25">
      <c r="A2180" s="3">
        <v>45180</v>
      </c>
      <c r="B2180" s="2">
        <v>4.6372999999999998</v>
      </c>
      <c r="C2180" s="2">
        <f t="shared" si="306"/>
        <v>-1.7599999999999838E-2</v>
      </c>
      <c r="D2180" s="2">
        <f t="shared" si="307"/>
        <v>0</v>
      </c>
      <c r="E2180" s="2">
        <f t="shared" si="308"/>
        <v>1.7599999999999838E-2</v>
      </c>
      <c r="F2180" s="2">
        <f t="shared" si="305"/>
        <v>1.3999357315758616E-2</v>
      </c>
      <c r="G2180" s="2">
        <f t="shared" si="305"/>
        <v>1.1645977451902193E-2</v>
      </c>
      <c r="H2180" s="2">
        <f t="shared" si="301"/>
        <v>1.2020766289112155</v>
      </c>
      <c r="I2180" s="2">
        <f t="shared" si="302"/>
        <v>54.588319640155511</v>
      </c>
    </row>
    <row r="2181" spans="1:9" ht="13.5" x14ac:dyDescent="0.25">
      <c r="A2181" s="3">
        <v>45181</v>
      </c>
      <c r="B2181" s="2">
        <v>4.6284000000000001</v>
      </c>
      <c r="C2181" s="2">
        <f t="shared" si="306"/>
        <v>-8.8999999999996859E-3</v>
      </c>
      <c r="D2181" s="2">
        <f t="shared" si="307"/>
        <v>0</v>
      </c>
      <c r="E2181" s="2">
        <f t="shared" si="308"/>
        <v>8.8999999999996859E-3</v>
      </c>
      <c r="F2181" s="2">
        <f t="shared" si="305"/>
        <v>1.2999403221775858E-2</v>
      </c>
      <c r="G2181" s="2">
        <f t="shared" si="305"/>
        <v>1.1449836205337727E-2</v>
      </c>
      <c r="H2181" s="2">
        <f t="shared" si="301"/>
        <v>1.1353352998810364</v>
      </c>
      <c r="I2181" s="2">
        <f t="shared" si="302"/>
        <v>53.168947281688645</v>
      </c>
    </row>
    <row r="2182" spans="1:9" ht="13.5" x14ac:dyDescent="0.25">
      <c r="A2182" s="3">
        <v>45182</v>
      </c>
      <c r="B2182" s="2">
        <v>4.6372999999999998</v>
      </c>
      <c r="C2182" s="2">
        <f t="shared" si="306"/>
        <v>8.8999999999996859E-3</v>
      </c>
      <c r="D2182" s="2">
        <f t="shared" si="307"/>
        <v>8.8999999999996859E-3</v>
      </c>
      <c r="E2182" s="2">
        <f t="shared" si="308"/>
        <v>0</v>
      </c>
      <c r="F2182" s="2">
        <f t="shared" si="305"/>
        <v>1.2706588705934703E-2</v>
      </c>
      <c r="G2182" s="2">
        <f t="shared" si="305"/>
        <v>1.0631990762099319E-2</v>
      </c>
      <c r="H2182" s="2">
        <f t="shared" si="301"/>
        <v>1.1951278918742918</v>
      </c>
      <c r="I2182" s="2">
        <f t="shared" si="302"/>
        <v>54.444567731032826</v>
      </c>
    </row>
    <row r="2183" spans="1:9" ht="13.5" x14ac:dyDescent="0.25">
      <c r="A2183" s="3">
        <v>45183</v>
      </c>
      <c r="B2183" s="2">
        <v>4.6372999999999998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1.1798975226939368E-2</v>
      </c>
      <c r="G2183" s="2">
        <f t="shared" si="305"/>
        <v>9.8725628505207958E-3</v>
      </c>
      <c r="H2183" s="2">
        <f t="shared" si="301"/>
        <v>1.1951278918742918</v>
      </c>
      <c r="I2183" s="2">
        <f t="shared" si="302"/>
        <v>54.444567731032826</v>
      </c>
    </row>
    <row r="2184" spans="1:9" ht="13.5" x14ac:dyDescent="0.25">
      <c r="A2184" s="3">
        <v>45184</v>
      </c>
      <c r="B2184" s="2">
        <v>4.6284000000000001</v>
      </c>
      <c r="C2184" s="2">
        <f t="shared" si="306"/>
        <v>-8.8999999999996859E-3</v>
      </c>
      <c r="D2184" s="2">
        <f t="shared" si="307"/>
        <v>0</v>
      </c>
      <c r="E2184" s="2">
        <f t="shared" si="308"/>
        <v>8.8999999999996859E-3</v>
      </c>
      <c r="F2184" s="2">
        <f t="shared" si="305"/>
        <v>1.0956191282157985E-2</v>
      </c>
      <c r="G2184" s="2">
        <f t="shared" si="305"/>
        <v>9.8030940754835743E-3</v>
      </c>
      <c r="H2184" s="2">
        <f t="shared" si="301"/>
        <v>1.1176258432078272</v>
      </c>
      <c r="I2184" s="2">
        <f t="shared" si="302"/>
        <v>52.777304677903942</v>
      </c>
    </row>
    <row r="2185" spans="1:9" ht="13.5" x14ac:dyDescent="0.25">
      <c r="A2185" s="3">
        <v>45187</v>
      </c>
      <c r="B2185" s="2">
        <v>4.5930999999999997</v>
      </c>
      <c r="C2185" s="2">
        <f t="shared" si="306"/>
        <v>-3.5300000000000331E-2</v>
      </c>
      <c r="D2185" s="2">
        <f t="shared" si="307"/>
        <v>0</v>
      </c>
      <c r="E2185" s="2">
        <f t="shared" si="308"/>
        <v>3.5300000000000331E-2</v>
      </c>
      <c r="F2185" s="2">
        <f t="shared" si="305"/>
        <v>1.0173606190575271E-2</v>
      </c>
      <c r="G2185" s="2">
        <f t="shared" si="305"/>
        <v>1.1624301641520484E-2</v>
      </c>
      <c r="H2185" s="2">
        <f t="shared" si="301"/>
        <v>0.87520149634077637</v>
      </c>
      <c r="I2185" s="2">
        <f t="shared" si="302"/>
        <v>46.672397502275025</v>
      </c>
    </row>
    <row r="2186" spans="1:9" ht="13.5" x14ac:dyDescent="0.25">
      <c r="A2186" s="3">
        <v>45188</v>
      </c>
      <c r="B2186" s="2">
        <v>4.5930999999999997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9.4469200341056082E-3</v>
      </c>
      <c r="G2186" s="2">
        <f t="shared" si="305"/>
        <v>1.0793994381411877E-2</v>
      </c>
      <c r="H2186" s="2">
        <f t="shared" si="301"/>
        <v>0.87520149634077637</v>
      </c>
      <c r="I2186" s="2">
        <f t="shared" si="302"/>
        <v>46.672397502275025</v>
      </c>
    </row>
    <row r="2187" spans="1:9" ht="13.5" x14ac:dyDescent="0.25">
      <c r="A2187" s="3">
        <v>45189</v>
      </c>
      <c r="B2187" s="2">
        <v>4.5930999999999997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8.7721400316694929E-3</v>
      </c>
      <c r="G2187" s="2">
        <f t="shared" si="305"/>
        <v>1.0022994782739601E-2</v>
      </c>
      <c r="H2187" s="2">
        <f t="shared" si="301"/>
        <v>0.87520149634077626</v>
      </c>
      <c r="I2187" s="2">
        <f t="shared" si="302"/>
        <v>46.672397502275018</v>
      </c>
    </row>
    <row r="2188" spans="1:9" ht="13.5" x14ac:dyDescent="0.25">
      <c r="A2188" s="3">
        <v>45190</v>
      </c>
      <c r="B2188" s="2">
        <v>4.5930999999999997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8.145558600835958E-3</v>
      </c>
      <c r="G2188" s="2">
        <f t="shared" si="305"/>
        <v>9.3070665839724859E-3</v>
      </c>
      <c r="H2188" s="2">
        <f t="shared" si="301"/>
        <v>0.87520149634077637</v>
      </c>
      <c r="I2188" s="2">
        <f t="shared" si="302"/>
        <v>46.672397502275025</v>
      </c>
    </row>
    <row r="2189" spans="1:9" ht="13.5" x14ac:dyDescent="0.25">
      <c r="A2189" s="3">
        <v>45191</v>
      </c>
      <c r="B2189" s="2">
        <v>4.6284000000000001</v>
      </c>
      <c r="C2189" s="2">
        <f t="shared" si="306"/>
        <v>3.5300000000000331E-2</v>
      </c>
      <c r="D2189" s="2">
        <f t="shared" si="307"/>
        <v>3.5300000000000331E-2</v>
      </c>
      <c r="E2189" s="2">
        <f t="shared" si="308"/>
        <v>0</v>
      </c>
      <c r="F2189" s="2">
        <f t="shared" ref="F2189:G2204" si="309">((F2188*13)+D2189)/14</f>
        <v>1.0085161557919128E-2</v>
      </c>
      <c r="G2189" s="2">
        <f t="shared" si="309"/>
        <v>8.6422761136887381E-3</v>
      </c>
      <c r="H2189" s="2">
        <f t="shared" si="301"/>
        <v>1.1669566472129911</v>
      </c>
      <c r="I2189" s="2">
        <f t="shared" si="302"/>
        <v>53.852330119933889</v>
      </c>
    </row>
    <row r="2190" spans="1:9" ht="13.5" x14ac:dyDescent="0.25">
      <c r="A2190" s="3">
        <v>45194</v>
      </c>
      <c r="B2190" s="2">
        <v>4.5666000000000002</v>
      </c>
      <c r="C2190" s="2">
        <f t="shared" si="306"/>
        <v>-6.1799999999999855E-2</v>
      </c>
      <c r="D2190" s="2">
        <f t="shared" si="307"/>
        <v>0</v>
      </c>
      <c r="E2190" s="2">
        <f t="shared" si="308"/>
        <v>6.1799999999999855E-2</v>
      </c>
      <c r="F2190" s="2">
        <f t="shared" si="309"/>
        <v>9.3647928752106195E-3</v>
      </c>
      <c r="G2190" s="2">
        <f t="shared" si="309"/>
        <v>1.2439256391282389E-2</v>
      </c>
      <c r="H2190" s="2">
        <f t="shared" si="301"/>
        <v>0.75284185650949376</v>
      </c>
      <c r="I2190" s="2">
        <f t="shared" si="302"/>
        <v>42.949787724071051</v>
      </c>
    </row>
    <row r="2191" spans="1:9" ht="13.5" x14ac:dyDescent="0.25">
      <c r="A2191" s="3">
        <v>45195</v>
      </c>
      <c r="B2191" s="2">
        <v>4.5048000000000004</v>
      </c>
      <c r="C2191" s="2">
        <f t="shared" si="306"/>
        <v>-6.1799999999999855E-2</v>
      </c>
      <c r="D2191" s="2">
        <f t="shared" si="307"/>
        <v>0</v>
      </c>
      <c r="E2191" s="2">
        <f t="shared" si="308"/>
        <v>6.1799999999999855E-2</v>
      </c>
      <c r="F2191" s="2">
        <f t="shared" si="309"/>
        <v>8.695879098409862E-3</v>
      </c>
      <c r="G2191" s="2">
        <f t="shared" si="309"/>
        <v>1.5965023791905068E-2</v>
      </c>
      <c r="H2191" s="2">
        <f t="shared" si="301"/>
        <v>0.54468312805265184</v>
      </c>
      <c r="I2191" s="2">
        <f t="shared" si="302"/>
        <v>35.261803418499298</v>
      </c>
    </row>
    <row r="2192" spans="1:9" ht="13.5" x14ac:dyDescent="0.25">
      <c r="A2192" s="3">
        <v>45197</v>
      </c>
      <c r="B2192" s="2">
        <v>4.5048000000000004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8.0747448770948724E-3</v>
      </c>
      <c r="G2192" s="2">
        <f t="shared" si="309"/>
        <v>1.4824664949626134E-2</v>
      </c>
      <c r="H2192" s="2">
        <f t="shared" si="301"/>
        <v>0.54468312805265195</v>
      </c>
      <c r="I2192" s="2">
        <f t="shared" si="302"/>
        <v>35.261803418499312</v>
      </c>
    </row>
    <row r="2193" spans="1:9" ht="13.5" x14ac:dyDescent="0.25">
      <c r="A2193" s="3">
        <v>45198</v>
      </c>
      <c r="B2193" s="2">
        <v>4.5400999999999998</v>
      </c>
      <c r="C2193" s="2">
        <f t="shared" si="306"/>
        <v>3.5299999999999443E-2</v>
      </c>
      <c r="D2193" s="2">
        <f t="shared" si="307"/>
        <v>3.5299999999999443E-2</v>
      </c>
      <c r="E2193" s="2">
        <f t="shared" si="308"/>
        <v>0</v>
      </c>
      <c r="F2193" s="2">
        <f t="shared" si="309"/>
        <v>1.0019405957302342E-2</v>
      </c>
      <c r="G2193" s="2">
        <f t="shared" si="309"/>
        <v>1.3765760310367125E-2</v>
      </c>
      <c r="H2193" s="2">
        <f t="shared" ref="H2193:H2256" si="310">F2193/G2193</f>
        <v>0.72784980498001495</v>
      </c>
      <c r="I2193" s="2">
        <f t="shared" ref="I2193:I2256" si="311">IF(G2193=0,100,100-(100/(1+H2193)))</f>
        <v>42.124599191561884</v>
      </c>
    </row>
    <row r="2194" spans="1:9" ht="13.5" x14ac:dyDescent="0.25">
      <c r="A2194" s="3">
        <v>45201</v>
      </c>
      <c r="B2194" s="2">
        <v>4.5400999999999998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9.3037341032093188E-3</v>
      </c>
      <c r="G2194" s="2">
        <f t="shared" si="309"/>
        <v>1.2782491716769472E-2</v>
      </c>
      <c r="H2194" s="2">
        <f t="shared" si="310"/>
        <v>0.72784980498001517</v>
      </c>
      <c r="I2194" s="2">
        <f t="shared" si="311"/>
        <v>42.124599191561884</v>
      </c>
    </row>
    <row r="2195" spans="1:9" ht="13.5" x14ac:dyDescent="0.25">
      <c r="A2195" s="3">
        <v>45202</v>
      </c>
      <c r="B2195" s="2">
        <v>4.5048000000000004</v>
      </c>
      <c r="C2195" s="2">
        <f t="shared" si="306"/>
        <v>-3.5299999999999443E-2</v>
      </c>
      <c r="D2195" s="2">
        <f t="shared" si="307"/>
        <v>0</v>
      </c>
      <c r="E2195" s="2">
        <f t="shared" si="308"/>
        <v>3.5299999999999443E-2</v>
      </c>
      <c r="F2195" s="2">
        <f t="shared" si="309"/>
        <v>8.6391816672657957E-3</v>
      </c>
      <c r="G2195" s="2">
        <f t="shared" si="309"/>
        <v>1.4390885165571613E-2</v>
      </c>
      <c r="H2195" s="2">
        <f t="shared" si="310"/>
        <v>0.60032316065824454</v>
      </c>
      <c r="I2195" s="2">
        <f t="shared" si="311"/>
        <v>37.512620914098356</v>
      </c>
    </row>
    <row r="2196" spans="1:9" ht="13.5" x14ac:dyDescent="0.25">
      <c r="A2196" s="3">
        <v>45203</v>
      </c>
      <c r="B2196" s="2">
        <v>4.5048000000000004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8.0220972624610969E-3</v>
      </c>
      <c r="G2196" s="2">
        <f t="shared" si="309"/>
        <v>1.3362964796602211E-2</v>
      </c>
      <c r="H2196" s="2">
        <f t="shared" si="310"/>
        <v>0.60032316065824465</v>
      </c>
      <c r="I2196" s="2">
        <f t="shared" si="311"/>
        <v>37.512620914098363</v>
      </c>
    </row>
    <row r="2197" spans="1:9" ht="13.5" x14ac:dyDescent="0.25">
      <c r="A2197" s="3">
        <v>45204</v>
      </c>
      <c r="B2197" s="2">
        <v>4.5048000000000004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7.4490903151424471E-3</v>
      </c>
      <c r="G2197" s="2">
        <f t="shared" si="309"/>
        <v>1.2408467311130624E-2</v>
      </c>
      <c r="H2197" s="2">
        <f t="shared" si="310"/>
        <v>0.60032316065824465</v>
      </c>
      <c r="I2197" s="2">
        <f t="shared" si="311"/>
        <v>37.512620914098363</v>
      </c>
    </row>
    <row r="2198" spans="1:9" ht="13.5" x14ac:dyDescent="0.25">
      <c r="A2198" s="3">
        <v>45205</v>
      </c>
      <c r="B2198" s="2">
        <v>4.5312999999999999</v>
      </c>
      <c r="C2198" s="2">
        <f t="shared" si="306"/>
        <v>2.6499999999999524E-2</v>
      </c>
      <c r="D2198" s="2">
        <f t="shared" si="307"/>
        <v>2.6499999999999524E-2</v>
      </c>
      <c r="E2198" s="2">
        <f t="shared" si="308"/>
        <v>0</v>
      </c>
      <c r="F2198" s="2">
        <f t="shared" si="309"/>
        <v>8.8098695783465249E-3</v>
      </c>
      <c r="G2198" s="2">
        <f t="shared" si="309"/>
        <v>1.1522148217478436E-2</v>
      </c>
      <c r="H2198" s="2">
        <f t="shared" si="310"/>
        <v>0.76460304207703733</v>
      </c>
      <c r="I2198" s="2">
        <f t="shared" si="311"/>
        <v>43.330030825349617</v>
      </c>
    </row>
    <row r="2199" spans="1:9" ht="13.5" x14ac:dyDescent="0.25">
      <c r="A2199" s="3">
        <v>45208</v>
      </c>
      <c r="B2199" s="2">
        <v>4.5312999999999999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8.1805931798932009E-3</v>
      </c>
      <c r="G2199" s="2">
        <f t="shared" si="309"/>
        <v>1.0699137630515691E-2</v>
      </c>
      <c r="H2199" s="2">
        <f t="shared" si="310"/>
        <v>0.76460304207703722</v>
      </c>
      <c r="I2199" s="2">
        <f t="shared" si="311"/>
        <v>43.33003082534961</v>
      </c>
    </row>
    <row r="2200" spans="1:9" ht="13.5" x14ac:dyDescent="0.25">
      <c r="A2200" s="3">
        <v>45209</v>
      </c>
      <c r="B2200" s="2">
        <v>4.5048000000000004</v>
      </c>
      <c r="C2200" s="2">
        <f t="shared" si="306"/>
        <v>-2.6499999999999524E-2</v>
      </c>
      <c r="D2200" s="2">
        <f t="shared" si="307"/>
        <v>0</v>
      </c>
      <c r="E2200" s="2">
        <f t="shared" si="308"/>
        <v>2.6499999999999524E-2</v>
      </c>
      <c r="F2200" s="2">
        <f t="shared" si="309"/>
        <v>7.5962650956151153E-3</v>
      </c>
      <c r="G2200" s="2">
        <f t="shared" si="309"/>
        <v>1.1827770656907393E-2</v>
      </c>
      <c r="H2200" s="2">
        <f t="shared" si="310"/>
        <v>0.64223980291492322</v>
      </c>
      <c r="I2200" s="2">
        <f t="shared" si="311"/>
        <v>39.107553097602924</v>
      </c>
    </row>
    <row r="2201" spans="1:9" ht="13.5" x14ac:dyDescent="0.25">
      <c r="A2201" s="3">
        <v>45210</v>
      </c>
      <c r="B2201" s="2">
        <v>4.5136000000000003</v>
      </c>
      <c r="C2201" s="2">
        <f t="shared" si="306"/>
        <v>8.799999999999919E-3</v>
      </c>
      <c r="D2201" s="2">
        <f t="shared" si="307"/>
        <v>8.799999999999919E-3</v>
      </c>
      <c r="E2201" s="2">
        <f t="shared" si="308"/>
        <v>0</v>
      </c>
      <c r="F2201" s="2">
        <f t="shared" si="309"/>
        <v>7.6822461602140306E-3</v>
      </c>
      <c r="G2201" s="2">
        <f t="shared" si="309"/>
        <v>1.0982929895699722E-2</v>
      </c>
      <c r="H2201" s="2">
        <f t="shared" si="310"/>
        <v>0.69947147374781593</v>
      </c>
      <c r="I2201" s="2">
        <f t="shared" si="311"/>
        <v>41.158176795123445</v>
      </c>
    </row>
    <row r="2202" spans="1:9" ht="13.5" x14ac:dyDescent="0.25">
      <c r="A2202" s="3">
        <v>45211</v>
      </c>
      <c r="B2202" s="2">
        <v>4.5930999999999997</v>
      </c>
      <c r="C2202" s="2">
        <f t="shared" si="306"/>
        <v>7.949999999999946E-2</v>
      </c>
      <c r="D2202" s="2">
        <f t="shared" si="307"/>
        <v>7.949999999999946E-2</v>
      </c>
      <c r="E2202" s="2">
        <f t="shared" si="308"/>
        <v>0</v>
      </c>
      <c r="F2202" s="2">
        <f t="shared" si="309"/>
        <v>1.2812085720198704E-2</v>
      </c>
      <c r="G2202" s="2">
        <f t="shared" si="309"/>
        <v>1.0198434903149742E-2</v>
      </c>
      <c r="H2202" s="2">
        <f t="shared" si="310"/>
        <v>1.256279599945453</v>
      </c>
      <c r="I2202" s="2">
        <f t="shared" si="311"/>
        <v>55.679251807968498</v>
      </c>
    </row>
    <row r="2203" spans="1:9" ht="13.5" x14ac:dyDescent="0.25">
      <c r="A2203" s="3">
        <v>45212</v>
      </c>
      <c r="B2203" s="2">
        <v>4.5930999999999997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1.1896936740184509E-2</v>
      </c>
      <c r="G2203" s="2">
        <f t="shared" si="309"/>
        <v>9.4699752672104762E-3</v>
      </c>
      <c r="H2203" s="2">
        <f t="shared" si="310"/>
        <v>1.2562795999454528</v>
      </c>
      <c r="I2203" s="2">
        <f t="shared" si="311"/>
        <v>55.679251807968491</v>
      </c>
    </row>
    <row r="2204" spans="1:9" ht="13.5" x14ac:dyDescent="0.25">
      <c r="A2204" s="3">
        <v>45215</v>
      </c>
      <c r="B2204" s="2">
        <v>4.5930999999999997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1.1047155544457043E-2</v>
      </c>
      <c r="G2204" s="2">
        <f t="shared" si="309"/>
        <v>8.7935484624097286E-3</v>
      </c>
      <c r="H2204" s="2">
        <f t="shared" si="310"/>
        <v>1.2562795999454526</v>
      </c>
      <c r="I2204" s="2">
        <f t="shared" si="311"/>
        <v>55.679251807968491</v>
      </c>
    </row>
    <row r="2205" spans="1:9" ht="13.5" x14ac:dyDescent="0.25">
      <c r="A2205" s="3">
        <v>45216</v>
      </c>
      <c r="B2205" s="2">
        <v>4.5930999999999997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1.0258073005567253E-2</v>
      </c>
      <c r="G2205" s="2">
        <f t="shared" si="312"/>
        <v>8.1654378579518912E-3</v>
      </c>
      <c r="H2205" s="2">
        <f t="shared" si="310"/>
        <v>1.2562795999454524</v>
      </c>
      <c r="I2205" s="2">
        <f t="shared" si="311"/>
        <v>55.679251807968491</v>
      </c>
    </row>
    <row r="2206" spans="1:9" ht="13.5" x14ac:dyDescent="0.25">
      <c r="A2206" s="3">
        <v>45217</v>
      </c>
      <c r="B2206" s="2">
        <v>4.6196000000000002</v>
      </c>
      <c r="C2206" s="2">
        <f t="shared" si="306"/>
        <v>2.6500000000000412E-2</v>
      </c>
      <c r="D2206" s="2">
        <f t="shared" si="307"/>
        <v>2.6500000000000412E-2</v>
      </c>
      <c r="E2206" s="2">
        <f t="shared" si="308"/>
        <v>0</v>
      </c>
      <c r="F2206" s="2">
        <f t="shared" si="312"/>
        <v>1.1418210648026764E-2</v>
      </c>
      <c r="G2206" s="2">
        <f t="shared" si="312"/>
        <v>7.5821922966696131E-3</v>
      </c>
      <c r="H2206" s="2">
        <f t="shared" si="310"/>
        <v>1.5059246984598473</v>
      </c>
      <c r="I2206" s="2">
        <f t="shared" si="311"/>
        <v>60.094571053367865</v>
      </c>
    </row>
    <row r="2207" spans="1:9" ht="13.5" x14ac:dyDescent="0.25">
      <c r="A2207" s="3">
        <v>45218</v>
      </c>
      <c r="B2207" s="2">
        <v>4.5930999999999997</v>
      </c>
      <c r="C2207" s="2">
        <f t="shared" si="306"/>
        <v>-2.6500000000000412E-2</v>
      </c>
      <c r="D2207" s="2">
        <f t="shared" si="307"/>
        <v>0</v>
      </c>
      <c r="E2207" s="2">
        <f t="shared" si="308"/>
        <v>2.6500000000000412E-2</v>
      </c>
      <c r="F2207" s="2">
        <f t="shared" si="312"/>
        <v>1.0602624173167709E-2</v>
      </c>
      <c r="G2207" s="2">
        <f t="shared" si="312"/>
        <v>8.933464275478956E-3</v>
      </c>
      <c r="H2207" s="2">
        <f t="shared" si="310"/>
        <v>1.1868435185071877</v>
      </c>
      <c r="I2207" s="2">
        <f t="shared" si="311"/>
        <v>54.271991043847834</v>
      </c>
    </row>
    <row r="2208" spans="1:9" ht="13.5" x14ac:dyDescent="0.25">
      <c r="A2208" s="3">
        <v>45219</v>
      </c>
      <c r="B2208" s="2">
        <v>4.5930999999999997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9.8452938750843016E-3</v>
      </c>
      <c r="G2208" s="2">
        <f t="shared" si="312"/>
        <v>8.2953596843733154E-3</v>
      </c>
      <c r="H2208" s="2">
        <f t="shared" si="310"/>
        <v>1.1868435185071879</v>
      </c>
      <c r="I2208" s="2">
        <f t="shared" si="311"/>
        <v>54.271991043847834</v>
      </c>
    </row>
    <row r="2209" spans="1:9" ht="13.5" x14ac:dyDescent="0.25">
      <c r="A2209" s="3">
        <v>45222</v>
      </c>
      <c r="B2209" s="2">
        <v>4.6196000000000002</v>
      </c>
      <c r="C2209" s="2">
        <f t="shared" si="306"/>
        <v>2.6500000000000412E-2</v>
      </c>
      <c r="D2209" s="2">
        <f t="shared" si="307"/>
        <v>2.6500000000000412E-2</v>
      </c>
      <c r="E2209" s="2">
        <f t="shared" si="308"/>
        <v>0</v>
      </c>
      <c r="F2209" s="2">
        <f t="shared" si="312"/>
        <v>1.103491574114974E-2</v>
      </c>
      <c r="G2209" s="2">
        <f t="shared" si="312"/>
        <v>7.7028339926323644E-3</v>
      </c>
      <c r="H2209" s="2">
        <f t="shared" si="310"/>
        <v>1.4325786784064745</v>
      </c>
      <c r="I2209" s="2">
        <f t="shared" si="311"/>
        <v>58.891360477800589</v>
      </c>
    </row>
    <row r="2210" spans="1:9" ht="13.5" x14ac:dyDescent="0.25">
      <c r="A2210" s="3">
        <v>45223</v>
      </c>
      <c r="B2210" s="2">
        <v>4.6284000000000001</v>
      </c>
      <c r="C2210" s="2">
        <f t="shared" si="306"/>
        <v>8.799999999999919E-3</v>
      </c>
      <c r="D2210" s="2">
        <f t="shared" si="307"/>
        <v>8.799999999999919E-3</v>
      </c>
      <c r="E2210" s="2">
        <f t="shared" si="308"/>
        <v>0</v>
      </c>
      <c r="F2210" s="2">
        <f t="shared" si="312"/>
        <v>1.0875278902496181E-2</v>
      </c>
      <c r="G2210" s="2">
        <f t="shared" si="312"/>
        <v>7.1526315645871951E-3</v>
      </c>
      <c r="H2210" s="2">
        <f t="shared" si="310"/>
        <v>1.5204584220917903</v>
      </c>
      <c r="I2210" s="2">
        <f t="shared" si="311"/>
        <v>60.324677795316482</v>
      </c>
    </row>
    <row r="2211" spans="1:9" ht="13.5" x14ac:dyDescent="0.25">
      <c r="A2211" s="3">
        <v>45224</v>
      </c>
      <c r="B2211" s="2">
        <v>4.5930999999999997</v>
      </c>
      <c r="C2211" s="2">
        <f t="shared" si="306"/>
        <v>-3.5300000000000331E-2</v>
      </c>
      <c r="D2211" s="2">
        <f t="shared" si="307"/>
        <v>0</v>
      </c>
      <c r="E2211" s="2">
        <f t="shared" si="308"/>
        <v>3.5300000000000331E-2</v>
      </c>
      <c r="F2211" s="2">
        <f t="shared" si="312"/>
        <v>1.0098473266603597E-2</v>
      </c>
      <c r="G2211" s="2">
        <f t="shared" si="312"/>
        <v>9.1631578814024197E-3</v>
      </c>
      <c r="H2211" s="2">
        <f t="shared" si="310"/>
        <v>1.1020734769941591</v>
      </c>
      <c r="I2211" s="2">
        <f t="shared" si="311"/>
        <v>52.427923621873539</v>
      </c>
    </row>
    <row r="2212" spans="1:9" ht="13.5" x14ac:dyDescent="0.25">
      <c r="A2212" s="3">
        <v>45225</v>
      </c>
      <c r="B2212" s="2">
        <v>4.5930999999999997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9.3771537475604832E-3</v>
      </c>
      <c r="G2212" s="2">
        <f t="shared" si="312"/>
        <v>8.5086466041593891E-3</v>
      </c>
      <c r="H2212" s="2">
        <f t="shared" si="310"/>
        <v>1.1020734769941591</v>
      </c>
      <c r="I2212" s="2">
        <f t="shared" si="311"/>
        <v>52.427923621873539</v>
      </c>
    </row>
    <row r="2213" spans="1:9" ht="13.5" x14ac:dyDescent="0.25">
      <c r="A2213" s="3">
        <v>45226</v>
      </c>
      <c r="B2213" s="2">
        <v>4.5930999999999997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8.7073570513061631E-3</v>
      </c>
      <c r="G2213" s="2">
        <f t="shared" si="312"/>
        <v>7.9008861324337178E-3</v>
      </c>
      <c r="H2213" s="2">
        <f t="shared" si="310"/>
        <v>1.1020734769941594</v>
      </c>
      <c r="I2213" s="2">
        <f t="shared" si="311"/>
        <v>52.427923621873546</v>
      </c>
    </row>
    <row r="2214" spans="1:9" ht="13.5" x14ac:dyDescent="0.25">
      <c r="A2214" s="3">
        <v>45229</v>
      </c>
      <c r="B2214" s="2">
        <v>4.5930999999999997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8.085402976212866E-3</v>
      </c>
      <c r="G2214" s="2">
        <f t="shared" si="312"/>
        <v>7.3365371229741671E-3</v>
      </c>
      <c r="H2214" s="2">
        <f t="shared" si="310"/>
        <v>1.1020734769941591</v>
      </c>
      <c r="I2214" s="2">
        <f t="shared" si="311"/>
        <v>52.427923621873539</v>
      </c>
    </row>
    <row r="2215" spans="1:9" ht="13.5" x14ac:dyDescent="0.25">
      <c r="A2215" s="3">
        <v>45230</v>
      </c>
      <c r="B2215" s="2">
        <v>4.5930999999999997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7.5078741921976609E-3</v>
      </c>
      <c r="G2215" s="2">
        <f t="shared" si="312"/>
        <v>6.8124987570474405E-3</v>
      </c>
      <c r="H2215" s="2">
        <f t="shared" si="310"/>
        <v>1.1020734769941591</v>
      </c>
      <c r="I2215" s="2">
        <f t="shared" si="311"/>
        <v>52.427923621873539</v>
      </c>
    </row>
    <row r="2216" spans="1:9" ht="13.5" x14ac:dyDescent="0.25">
      <c r="A2216" s="3">
        <v>45231</v>
      </c>
      <c r="B2216" s="2">
        <v>4.6372999999999998</v>
      </c>
      <c r="C2216" s="2">
        <f t="shared" si="306"/>
        <v>4.4200000000000017E-2</v>
      </c>
      <c r="D2216" s="2">
        <f t="shared" si="307"/>
        <v>4.4200000000000017E-2</v>
      </c>
      <c r="E2216" s="2">
        <f t="shared" si="308"/>
        <v>0</v>
      </c>
      <c r="F2216" s="2">
        <f t="shared" si="312"/>
        <v>1.0128740321326398E-2</v>
      </c>
      <c r="G2216" s="2">
        <f t="shared" si="312"/>
        <v>6.3258917029726238E-3</v>
      </c>
      <c r="H2216" s="2">
        <f t="shared" si="310"/>
        <v>1.601156136860004</v>
      </c>
      <c r="I2216" s="2">
        <f t="shared" si="311"/>
        <v>61.55555655312741</v>
      </c>
    </row>
    <row r="2217" spans="1:9" ht="13.5" x14ac:dyDescent="0.25">
      <c r="A2217" s="3">
        <v>45232</v>
      </c>
      <c r="B2217" s="2">
        <v>4.6284000000000001</v>
      </c>
      <c r="C2217" s="2">
        <f t="shared" si="306"/>
        <v>-8.8999999999996859E-3</v>
      </c>
      <c r="D2217" s="2">
        <f t="shared" si="307"/>
        <v>0</v>
      </c>
      <c r="E2217" s="2">
        <f t="shared" si="308"/>
        <v>8.8999999999996859E-3</v>
      </c>
      <c r="F2217" s="2">
        <f t="shared" si="312"/>
        <v>9.4052588698030851E-3</v>
      </c>
      <c r="G2217" s="2">
        <f t="shared" si="312"/>
        <v>6.5097565813316991E-3</v>
      </c>
      <c r="H2217" s="2">
        <f t="shared" si="310"/>
        <v>1.4447942488010901</v>
      </c>
      <c r="I2217" s="2">
        <f t="shared" si="311"/>
        <v>59.09676241710757</v>
      </c>
    </row>
    <row r="2218" spans="1:9" ht="13.5" x14ac:dyDescent="0.25">
      <c r="A2218" s="3">
        <v>45233</v>
      </c>
      <c r="B2218" s="2">
        <v>4.6284000000000001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8.7334546648171509E-3</v>
      </c>
      <c r="G2218" s="2">
        <f t="shared" si="312"/>
        <v>6.0447739683794346E-3</v>
      </c>
      <c r="H2218" s="2">
        <f t="shared" si="310"/>
        <v>1.4447942488010903</v>
      </c>
      <c r="I2218" s="2">
        <f t="shared" si="311"/>
        <v>59.096762417107577</v>
      </c>
    </row>
    <row r="2219" spans="1:9" ht="13.5" x14ac:dyDescent="0.25">
      <c r="A2219" s="3">
        <v>45236</v>
      </c>
      <c r="B2219" s="2">
        <v>4.6284000000000001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8.1096364744730684E-3</v>
      </c>
      <c r="G2219" s="2">
        <f t="shared" si="312"/>
        <v>5.6130043992094749E-3</v>
      </c>
      <c r="H2219" s="2">
        <f t="shared" si="310"/>
        <v>1.4447942488010903</v>
      </c>
      <c r="I2219" s="2">
        <f t="shared" si="311"/>
        <v>59.096762417107577</v>
      </c>
    </row>
    <row r="2220" spans="1:9" ht="13.5" x14ac:dyDescent="0.25">
      <c r="A2220" s="3">
        <v>45237</v>
      </c>
      <c r="B2220" s="2">
        <v>4.6548999999999996</v>
      </c>
      <c r="C2220" s="2">
        <f t="shared" si="306"/>
        <v>2.6499999999999524E-2</v>
      </c>
      <c r="D2220" s="2">
        <f t="shared" si="307"/>
        <v>2.6499999999999524E-2</v>
      </c>
      <c r="E2220" s="2">
        <f t="shared" si="308"/>
        <v>0</v>
      </c>
      <c r="F2220" s="2">
        <f t="shared" si="312"/>
        <v>9.42323386915353E-3</v>
      </c>
      <c r="G2220" s="2">
        <f t="shared" si="312"/>
        <v>5.2120755135516552E-3</v>
      </c>
      <c r="H2220" s="2">
        <f t="shared" si="310"/>
        <v>1.8079618847909349</v>
      </c>
      <c r="I2220" s="2">
        <f t="shared" si="311"/>
        <v>64.386980983737459</v>
      </c>
    </row>
    <row r="2221" spans="1:9" ht="13.5" x14ac:dyDescent="0.25">
      <c r="A2221" s="3">
        <v>45238</v>
      </c>
      <c r="B2221" s="2">
        <v>4.5930999999999997</v>
      </c>
      <c r="C2221" s="2">
        <f t="shared" si="306"/>
        <v>-6.1799999999999855E-2</v>
      </c>
      <c r="D2221" s="2">
        <f t="shared" si="307"/>
        <v>0</v>
      </c>
      <c r="E2221" s="2">
        <f t="shared" si="308"/>
        <v>6.1799999999999855E-2</v>
      </c>
      <c r="F2221" s="2">
        <f t="shared" ref="F2221:G2236" si="313">((F2220*13)+D2221)/14</f>
        <v>8.7501457356425633E-3</v>
      </c>
      <c r="G2221" s="2">
        <f t="shared" si="313"/>
        <v>9.2540701197265252E-3</v>
      </c>
      <c r="H2221" s="2">
        <f t="shared" si="310"/>
        <v>0.94554564882648051</v>
      </c>
      <c r="I2221" s="2">
        <f t="shared" si="311"/>
        <v>48.600537818108627</v>
      </c>
    </row>
    <row r="2222" spans="1:9" ht="13.5" x14ac:dyDescent="0.25">
      <c r="A2222" s="3">
        <v>45239</v>
      </c>
      <c r="B2222" s="2">
        <v>4.5930999999999997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8.1251353259538094E-3</v>
      </c>
      <c r="G2222" s="2">
        <f t="shared" si="313"/>
        <v>8.5930651111746307E-3</v>
      </c>
      <c r="H2222" s="2">
        <f t="shared" si="310"/>
        <v>0.94554564882648051</v>
      </c>
      <c r="I2222" s="2">
        <f t="shared" si="311"/>
        <v>48.600537818108627</v>
      </c>
    </row>
    <row r="2223" spans="1:9" ht="13.5" x14ac:dyDescent="0.25">
      <c r="A2223" s="3">
        <v>45240</v>
      </c>
      <c r="B2223" s="2">
        <v>4.6372999999999998</v>
      </c>
      <c r="C2223" s="2">
        <f t="shared" si="306"/>
        <v>4.4200000000000017E-2</v>
      </c>
      <c r="D2223" s="2">
        <f t="shared" si="307"/>
        <v>4.4200000000000017E-2</v>
      </c>
      <c r="E2223" s="2">
        <f t="shared" si="308"/>
        <v>0</v>
      </c>
      <c r="F2223" s="2">
        <f t="shared" si="313"/>
        <v>1.0701911374099966E-2</v>
      </c>
      <c r="G2223" s="2">
        <f t="shared" si="313"/>
        <v>7.9792747460907289E-3</v>
      </c>
      <c r="H2223" s="2">
        <f t="shared" si="310"/>
        <v>1.3412135456725729</v>
      </c>
      <c r="I2223" s="2">
        <f t="shared" si="311"/>
        <v>57.287108566052453</v>
      </c>
    </row>
    <row r="2224" spans="1:9" ht="13.5" x14ac:dyDescent="0.25">
      <c r="A2224" s="3">
        <v>45243</v>
      </c>
      <c r="B2224" s="2">
        <v>4.6814</v>
      </c>
      <c r="C2224" s="2">
        <f t="shared" si="306"/>
        <v>4.410000000000025E-2</v>
      </c>
      <c r="D2224" s="2">
        <f t="shared" si="307"/>
        <v>4.410000000000025E-2</v>
      </c>
      <c r="E2224" s="2">
        <f t="shared" si="308"/>
        <v>0</v>
      </c>
      <c r="F2224" s="2">
        <f t="shared" si="313"/>
        <v>1.3087489133092845E-2</v>
      </c>
      <c r="G2224" s="2">
        <f t="shared" si="313"/>
        <v>7.409326549941391E-3</v>
      </c>
      <c r="H2224" s="2">
        <f t="shared" si="310"/>
        <v>1.7663533986359892</v>
      </c>
      <c r="I2224" s="2">
        <f t="shared" si="311"/>
        <v>63.851328594059176</v>
      </c>
    </row>
    <row r="2225" spans="1:9" ht="13.5" x14ac:dyDescent="0.25">
      <c r="A2225" s="3">
        <v>45244</v>
      </c>
      <c r="B2225" s="2">
        <v>4.6018999999999997</v>
      </c>
      <c r="C2225" s="2">
        <f t="shared" si="306"/>
        <v>-7.9500000000000348E-2</v>
      </c>
      <c r="D2225" s="2">
        <f t="shared" si="307"/>
        <v>0</v>
      </c>
      <c r="E2225" s="2">
        <f t="shared" si="308"/>
        <v>7.9500000000000348E-2</v>
      </c>
      <c r="F2225" s="2">
        <f t="shared" si="313"/>
        <v>1.2152668480729071E-2</v>
      </c>
      <c r="G2225" s="2">
        <f t="shared" si="313"/>
        <v>1.2558660367802744E-2</v>
      </c>
      <c r="H2225" s="2">
        <f t="shared" si="310"/>
        <v>0.96767235714769906</v>
      </c>
      <c r="I2225" s="2">
        <f t="shared" si="311"/>
        <v>49.178530848012663</v>
      </c>
    </row>
    <row r="2226" spans="1:9" ht="13.5" x14ac:dyDescent="0.25">
      <c r="A2226" s="3">
        <v>45245</v>
      </c>
      <c r="B2226" s="2">
        <v>4.6638000000000002</v>
      </c>
      <c r="C2226" s="2">
        <f t="shared" si="306"/>
        <v>6.190000000000051E-2</v>
      </c>
      <c r="D2226" s="2">
        <f t="shared" si="307"/>
        <v>6.190000000000051E-2</v>
      </c>
      <c r="E2226" s="2">
        <f t="shared" si="308"/>
        <v>0</v>
      </c>
      <c r="F2226" s="2">
        <f t="shared" si="313"/>
        <v>1.5706049303534173E-2</v>
      </c>
      <c r="G2226" s="2">
        <f t="shared" si="313"/>
        <v>1.1661613198673978E-2</v>
      </c>
      <c r="H2226" s="2">
        <f t="shared" si="310"/>
        <v>1.3468161767979134</v>
      </c>
      <c r="I2226" s="2">
        <f t="shared" si="311"/>
        <v>57.389078450769908</v>
      </c>
    </row>
    <row r="2227" spans="1:9" ht="13.5" x14ac:dyDescent="0.25">
      <c r="A2227" s="3">
        <v>45246</v>
      </c>
      <c r="B2227" s="2">
        <v>4.6638000000000002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1.4584188638996019E-2</v>
      </c>
      <c r="G2227" s="2">
        <f t="shared" si="313"/>
        <v>1.0828640827340122E-2</v>
      </c>
      <c r="H2227" s="2">
        <f t="shared" si="310"/>
        <v>1.3468161767979137</v>
      </c>
      <c r="I2227" s="2">
        <f t="shared" si="311"/>
        <v>57.389078450769908</v>
      </c>
    </row>
    <row r="2228" spans="1:9" ht="13.5" x14ac:dyDescent="0.25">
      <c r="A2228" s="3">
        <v>45247</v>
      </c>
      <c r="B2228" s="2">
        <v>4.6638000000000002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1.3542460879067731E-2</v>
      </c>
      <c r="G2228" s="2">
        <f t="shared" si="313"/>
        <v>1.0055166482530114E-2</v>
      </c>
      <c r="H2228" s="2">
        <f t="shared" si="310"/>
        <v>1.3468161767979134</v>
      </c>
      <c r="I2228" s="2">
        <f t="shared" si="311"/>
        <v>57.389078450769908</v>
      </c>
    </row>
    <row r="2229" spans="1:9" ht="13.5" x14ac:dyDescent="0.25">
      <c r="A2229" s="3">
        <v>45250</v>
      </c>
      <c r="B2229" s="2">
        <v>4.6638000000000002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1.2575142244848608E-2</v>
      </c>
      <c r="G2229" s="2">
        <f t="shared" si="313"/>
        <v>9.3369403052065338E-3</v>
      </c>
      <c r="H2229" s="2">
        <f t="shared" si="310"/>
        <v>1.3468161767979134</v>
      </c>
      <c r="I2229" s="2">
        <f t="shared" si="311"/>
        <v>57.389078450769908</v>
      </c>
    </row>
    <row r="2230" spans="1:9" ht="13.5" x14ac:dyDescent="0.25">
      <c r="A2230" s="3">
        <v>45251</v>
      </c>
      <c r="B2230" s="2">
        <v>4.6638000000000002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1.1676917798787993E-2</v>
      </c>
      <c r="G2230" s="2">
        <f t="shared" si="313"/>
        <v>8.6700159976917813E-3</v>
      </c>
      <c r="H2230" s="2">
        <f t="shared" si="310"/>
        <v>1.3468161767979134</v>
      </c>
      <c r="I2230" s="2">
        <f t="shared" si="311"/>
        <v>57.389078450769908</v>
      </c>
    </row>
    <row r="2231" spans="1:9" ht="13.5" x14ac:dyDescent="0.25">
      <c r="A2231" s="3">
        <v>45252</v>
      </c>
      <c r="B2231" s="2">
        <v>4.6814</v>
      </c>
      <c r="C2231" s="2">
        <f t="shared" si="306"/>
        <v>1.7599999999999838E-2</v>
      </c>
      <c r="D2231" s="2">
        <f t="shared" si="307"/>
        <v>1.7599999999999838E-2</v>
      </c>
      <c r="E2231" s="2">
        <f t="shared" si="308"/>
        <v>0</v>
      </c>
      <c r="F2231" s="2">
        <f t="shared" si="313"/>
        <v>1.2099995098874553E-2</v>
      </c>
      <c r="G2231" s="2">
        <f t="shared" si="313"/>
        <v>8.0507291407137978E-3</v>
      </c>
      <c r="H2231" s="2">
        <f t="shared" si="310"/>
        <v>1.5029688475895908</v>
      </c>
      <c r="I2231" s="2">
        <f t="shared" si="311"/>
        <v>60.047445218384553</v>
      </c>
    </row>
    <row r="2232" spans="1:9" ht="13.5" x14ac:dyDescent="0.25">
      <c r="A2232" s="3">
        <v>45253</v>
      </c>
      <c r="B2232" s="2">
        <v>4.7168000000000001</v>
      </c>
      <c r="C2232" s="2">
        <f t="shared" si="306"/>
        <v>3.5400000000000098E-2</v>
      </c>
      <c r="D2232" s="2">
        <f t="shared" si="307"/>
        <v>3.5400000000000098E-2</v>
      </c>
      <c r="E2232" s="2">
        <f t="shared" si="308"/>
        <v>0</v>
      </c>
      <c r="F2232" s="2">
        <f t="shared" si="313"/>
        <v>1.3764281163240664E-2</v>
      </c>
      <c r="G2232" s="2">
        <f t="shared" si="313"/>
        <v>7.4756770592342408E-3</v>
      </c>
      <c r="H2232" s="2">
        <f t="shared" si="310"/>
        <v>1.841208636244994</v>
      </c>
      <c r="I2232" s="2">
        <f t="shared" si="311"/>
        <v>64.803711095232245</v>
      </c>
    </row>
    <row r="2233" spans="1:9" ht="13.5" x14ac:dyDescent="0.25">
      <c r="A2233" s="3">
        <v>45254</v>
      </c>
      <c r="B2233" s="2">
        <v>4.7079000000000004</v>
      </c>
      <c r="C2233" s="2">
        <f t="shared" si="306"/>
        <v>-8.8999999999996859E-3</v>
      </c>
      <c r="D2233" s="2">
        <f t="shared" si="307"/>
        <v>0</v>
      </c>
      <c r="E2233" s="2">
        <f t="shared" si="308"/>
        <v>8.8999999999996859E-3</v>
      </c>
      <c r="F2233" s="2">
        <f t="shared" si="313"/>
        <v>1.2781118223009189E-2</v>
      </c>
      <c r="G2233" s="2">
        <f t="shared" si="313"/>
        <v>7.5774144121460579E-3</v>
      </c>
      <c r="H2233" s="2">
        <f t="shared" si="310"/>
        <v>1.6867387116272752</v>
      </c>
      <c r="I2233" s="2">
        <f t="shared" si="311"/>
        <v>62.780154405326201</v>
      </c>
    </row>
    <row r="2234" spans="1:9" ht="13.5" x14ac:dyDescent="0.25">
      <c r="A2234" s="3">
        <v>45257</v>
      </c>
      <c r="B2234" s="2">
        <v>4.6990999999999996</v>
      </c>
      <c r="C2234" s="2">
        <f t="shared" si="306"/>
        <v>-8.8000000000008072E-3</v>
      </c>
      <c r="D2234" s="2">
        <f t="shared" si="307"/>
        <v>0</v>
      </c>
      <c r="E2234" s="2">
        <f t="shared" si="308"/>
        <v>8.8000000000008072E-3</v>
      </c>
      <c r="F2234" s="2">
        <f t="shared" si="313"/>
        <v>1.1868181207079961E-2</v>
      </c>
      <c r="G2234" s="2">
        <f t="shared" si="313"/>
        <v>7.6647419541356829E-3</v>
      </c>
      <c r="H2234" s="2">
        <f t="shared" si="310"/>
        <v>1.5484123637947418</v>
      </c>
      <c r="I2234" s="2">
        <f t="shared" si="311"/>
        <v>60.7598827329915</v>
      </c>
    </row>
    <row r="2235" spans="1:9" ht="13.5" x14ac:dyDescent="0.25">
      <c r="A2235" s="3">
        <v>45258</v>
      </c>
      <c r="B2235" s="2">
        <v>4.6990999999999996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1.1020453978002821E-2</v>
      </c>
      <c r="G2235" s="2">
        <f t="shared" si="313"/>
        <v>7.1172603859831346E-3</v>
      </c>
      <c r="H2235" s="2">
        <f t="shared" si="310"/>
        <v>1.5484123637947416</v>
      </c>
      <c r="I2235" s="2">
        <f t="shared" si="311"/>
        <v>60.7598827329915</v>
      </c>
    </row>
    <row r="2236" spans="1:9" ht="13.5" x14ac:dyDescent="0.25">
      <c r="A2236" s="3">
        <v>45259</v>
      </c>
      <c r="B2236" s="2">
        <v>4.6814</v>
      </c>
      <c r="C2236" s="2">
        <f t="shared" si="306"/>
        <v>-1.7699999999999605E-2</v>
      </c>
      <c r="D2236" s="2">
        <f t="shared" si="307"/>
        <v>0</v>
      </c>
      <c r="E2236" s="2">
        <f t="shared" si="308"/>
        <v>1.7699999999999605E-2</v>
      </c>
      <c r="F2236" s="2">
        <f t="shared" si="313"/>
        <v>1.0233278693859761E-2</v>
      </c>
      <c r="G2236" s="2">
        <f t="shared" si="313"/>
        <v>7.8731703584128832E-3</v>
      </c>
      <c r="H2236" s="2">
        <f t="shared" si="310"/>
        <v>1.2997659428167945</v>
      </c>
      <c r="I2236" s="2">
        <f t="shared" si="311"/>
        <v>56.517314158710334</v>
      </c>
    </row>
    <row r="2237" spans="1:9" ht="13.5" x14ac:dyDescent="0.25">
      <c r="A2237" s="3">
        <v>45260</v>
      </c>
      <c r="B2237" s="2">
        <v>4.6814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9.5023302157269222E-3</v>
      </c>
      <c r="G2237" s="2">
        <f t="shared" si="314"/>
        <v>7.3108010470976778E-3</v>
      </c>
      <c r="H2237" s="2">
        <f t="shared" si="310"/>
        <v>1.2997659428167947</v>
      </c>
      <c r="I2237" s="2">
        <f t="shared" si="311"/>
        <v>56.517314158710342</v>
      </c>
    </row>
    <row r="2238" spans="1:9" ht="13.5" x14ac:dyDescent="0.25">
      <c r="A2238" s="3">
        <v>45261</v>
      </c>
      <c r="B2238" s="2">
        <v>4.6814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8.8235923431749987E-3</v>
      </c>
      <c r="G2238" s="2">
        <f t="shared" si="314"/>
        <v>6.7886009723049862E-3</v>
      </c>
      <c r="H2238" s="2">
        <f t="shared" si="310"/>
        <v>1.2997659428167945</v>
      </c>
      <c r="I2238" s="2">
        <f t="shared" si="311"/>
        <v>56.517314158710334</v>
      </c>
    </row>
    <row r="2239" spans="1:9" ht="13.5" x14ac:dyDescent="0.25">
      <c r="A2239" s="3">
        <v>45264</v>
      </c>
      <c r="B2239" s="2">
        <v>4.6814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8.193335747233927E-3</v>
      </c>
      <c r="G2239" s="2">
        <f t="shared" si="314"/>
        <v>6.3037009028546294E-3</v>
      </c>
      <c r="H2239" s="2">
        <f t="shared" si="310"/>
        <v>1.2997659428167947</v>
      </c>
      <c r="I2239" s="2">
        <f t="shared" si="311"/>
        <v>56.517314158710342</v>
      </c>
    </row>
    <row r="2240" spans="1:9" ht="13.5" x14ac:dyDescent="0.25">
      <c r="A2240" s="3">
        <v>45265</v>
      </c>
      <c r="B2240" s="2">
        <v>4.6814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7.6080974795743606E-3</v>
      </c>
      <c r="G2240" s="2">
        <f t="shared" si="314"/>
        <v>5.8534365526507273E-3</v>
      </c>
      <c r="H2240" s="2">
        <f t="shared" si="310"/>
        <v>1.2997659428167947</v>
      </c>
      <c r="I2240" s="2">
        <f t="shared" si="311"/>
        <v>56.517314158710342</v>
      </c>
    </row>
    <row r="2241" spans="1:9" ht="13.5" x14ac:dyDescent="0.25">
      <c r="A2241" s="3">
        <v>45266</v>
      </c>
      <c r="B2241" s="2">
        <v>4.7079000000000004</v>
      </c>
      <c r="C2241" s="2">
        <f t="shared" si="306"/>
        <v>2.6500000000000412E-2</v>
      </c>
      <c r="D2241" s="2">
        <f t="shared" si="307"/>
        <v>2.6500000000000412E-2</v>
      </c>
      <c r="E2241" s="2">
        <f t="shared" si="308"/>
        <v>0</v>
      </c>
      <c r="F2241" s="2">
        <f t="shared" si="314"/>
        <v>8.9575190881762221E-3</v>
      </c>
      <c r="G2241" s="2">
        <f t="shared" si="314"/>
        <v>5.4353339417471036E-3</v>
      </c>
      <c r="H2241" s="2">
        <f t="shared" si="310"/>
        <v>1.6480163287440932</v>
      </c>
      <c r="I2241" s="2">
        <f t="shared" si="311"/>
        <v>62.235882417149519</v>
      </c>
    </row>
    <row r="2242" spans="1:9" ht="13.5" x14ac:dyDescent="0.25">
      <c r="A2242" s="3">
        <v>45267</v>
      </c>
      <c r="B2242" s="2">
        <v>4.7079000000000004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8.3176962961636347E-3</v>
      </c>
      <c r="G2242" s="2">
        <f t="shared" si="314"/>
        <v>5.0470958030508824E-3</v>
      </c>
      <c r="H2242" s="2">
        <f t="shared" si="310"/>
        <v>1.648016328744093</v>
      </c>
      <c r="I2242" s="2">
        <f t="shared" si="311"/>
        <v>62.235882417149512</v>
      </c>
    </row>
    <row r="2243" spans="1:9" ht="13.5" x14ac:dyDescent="0.25">
      <c r="A2243" s="3">
        <v>45268</v>
      </c>
      <c r="B2243" s="2">
        <v>4.7256</v>
      </c>
      <c r="C2243" s="2">
        <f t="shared" ref="C2243:C2306" si="315">B2243-B2242</f>
        <v>1.7699999999999605E-2</v>
      </c>
      <c r="D2243" s="2">
        <f t="shared" ref="D2243:D2306" si="316">IF(C2243&gt;0,C2243,0)</f>
        <v>1.7699999999999605E-2</v>
      </c>
      <c r="E2243" s="2">
        <f t="shared" ref="E2243:E2306" si="317">IF(C2243&lt;0,-C2243,0)</f>
        <v>0</v>
      </c>
      <c r="F2243" s="2">
        <f t="shared" si="314"/>
        <v>8.9878608464376321E-3</v>
      </c>
      <c r="G2243" s="2">
        <f t="shared" si="314"/>
        <v>4.6865889599758195E-3</v>
      </c>
      <c r="H2243" s="2">
        <f t="shared" si="310"/>
        <v>1.91778304502386</v>
      </c>
      <c r="I2243" s="2">
        <f t="shared" si="311"/>
        <v>65.727403834721287</v>
      </c>
    </row>
    <row r="2244" spans="1:9" ht="13.5" x14ac:dyDescent="0.25">
      <c r="A2244" s="3">
        <v>45271</v>
      </c>
      <c r="B2244" s="2">
        <v>4.7168000000000001</v>
      </c>
      <c r="C2244" s="2">
        <f t="shared" si="315"/>
        <v>-8.799999999999919E-3</v>
      </c>
      <c r="D2244" s="2">
        <f t="shared" si="316"/>
        <v>0</v>
      </c>
      <c r="E2244" s="2">
        <f t="shared" si="317"/>
        <v>8.799999999999919E-3</v>
      </c>
      <c r="F2244" s="2">
        <f t="shared" si="314"/>
        <v>8.3458707859778002E-3</v>
      </c>
      <c r="G2244" s="2">
        <f t="shared" si="314"/>
        <v>4.9804040342632545E-3</v>
      </c>
      <c r="H2244" s="2">
        <f t="shared" si="310"/>
        <v>1.6757417126324361</v>
      </c>
      <c r="I2244" s="2">
        <f t="shared" si="311"/>
        <v>62.627185005230402</v>
      </c>
    </row>
    <row r="2245" spans="1:9" ht="13.5" x14ac:dyDescent="0.25">
      <c r="A2245" s="3">
        <v>45272</v>
      </c>
      <c r="B2245" s="2">
        <v>4.7079000000000004</v>
      </c>
      <c r="C2245" s="2">
        <f t="shared" si="315"/>
        <v>-8.8999999999996859E-3</v>
      </c>
      <c r="D2245" s="2">
        <f t="shared" si="316"/>
        <v>0</v>
      </c>
      <c r="E2245" s="2">
        <f t="shared" si="317"/>
        <v>8.8999999999996859E-3</v>
      </c>
      <c r="F2245" s="2">
        <f t="shared" si="314"/>
        <v>7.7497371584079574E-3</v>
      </c>
      <c r="G2245" s="2">
        <f t="shared" si="314"/>
        <v>5.2603751746730003E-3</v>
      </c>
      <c r="H2245" s="2">
        <f t="shared" si="310"/>
        <v>1.4732289810278985</v>
      </c>
      <c r="I2245" s="2">
        <f t="shared" si="311"/>
        <v>59.56702724774032</v>
      </c>
    </row>
    <row r="2246" spans="1:9" ht="13.5" x14ac:dyDescent="0.25">
      <c r="A2246" s="3">
        <v>45273</v>
      </c>
      <c r="B2246" s="2">
        <v>4.7256</v>
      </c>
      <c r="C2246" s="2">
        <f t="shared" si="315"/>
        <v>1.7699999999999605E-2</v>
      </c>
      <c r="D2246" s="2">
        <f t="shared" si="316"/>
        <v>1.7699999999999605E-2</v>
      </c>
      <c r="E2246" s="2">
        <f t="shared" si="317"/>
        <v>0</v>
      </c>
      <c r="F2246" s="2">
        <f t="shared" si="314"/>
        <v>8.4604702185216464E-3</v>
      </c>
      <c r="G2246" s="2">
        <f t="shared" si="314"/>
        <v>4.8846340907677862E-3</v>
      </c>
      <c r="H2246" s="2">
        <f t="shared" si="310"/>
        <v>1.7320581360459277</v>
      </c>
      <c r="I2246" s="2">
        <f t="shared" si="311"/>
        <v>63.397557804268139</v>
      </c>
    </row>
    <row r="2247" spans="1:9" ht="13.5" x14ac:dyDescent="0.25">
      <c r="A2247" s="3">
        <v>45274</v>
      </c>
      <c r="B2247" s="2">
        <v>4.7079000000000004</v>
      </c>
      <c r="C2247" s="2">
        <f t="shared" si="315"/>
        <v>-1.7699999999999605E-2</v>
      </c>
      <c r="D2247" s="2">
        <f t="shared" si="316"/>
        <v>0</v>
      </c>
      <c r="E2247" s="2">
        <f t="shared" si="317"/>
        <v>1.7699999999999605E-2</v>
      </c>
      <c r="F2247" s="2">
        <f t="shared" si="314"/>
        <v>7.8561509171986722E-3</v>
      </c>
      <c r="G2247" s="2">
        <f t="shared" si="314"/>
        <v>5.8000173699986309E-3</v>
      </c>
      <c r="H2247" s="2">
        <f t="shared" si="310"/>
        <v>1.354504722319569</v>
      </c>
      <c r="I2247" s="2">
        <f t="shared" si="311"/>
        <v>57.52822279265434</v>
      </c>
    </row>
    <row r="2248" spans="1:9" ht="13.5" x14ac:dyDescent="0.25">
      <c r="A2248" s="3">
        <v>45275</v>
      </c>
      <c r="B2248" s="2">
        <v>4.7079000000000004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7.2949972802559106E-3</v>
      </c>
      <c r="G2248" s="2">
        <f t="shared" si="314"/>
        <v>5.385730414998729E-3</v>
      </c>
      <c r="H2248" s="2">
        <f t="shared" si="310"/>
        <v>1.354504722319569</v>
      </c>
      <c r="I2248" s="2">
        <f t="shared" si="311"/>
        <v>57.52822279265434</v>
      </c>
    </row>
    <row r="2249" spans="1:9" ht="13.5" x14ac:dyDescent="0.25">
      <c r="A2249" s="3">
        <v>45278</v>
      </c>
      <c r="B2249" s="2">
        <v>4.6814</v>
      </c>
      <c r="C2249" s="2">
        <f t="shared" si="315"/>
        <v>-2.6500000000000412E-2</v>
      </c>
      <c r="D2249" s="2">
        <f t="shared" si="316"/>
        <v>0</v>
      </c>
      <c r="E2249" s="2">
        <f t="shared" si="317"/>
        <v>2.6500000000000412E-2</v>
      </c>
      <c r="F2249" s="2">
        <f t="shared" si="314"/>
        <v>6.7739260459519172E-3</v>
      </c>
      <c r="G2249" s="2">
        <f t="shared" si="314"/>
        <v>6.8938925282131342E-3</v>
      </c>
      <c r="H2249" s="2">
        <f t="shared" si="310"/>
        <v>0.98259815020755603</v>
      </c>
      <c r="I2249" s="2">
        <f t="shared" si="311"/>
        <v>49.561135225748544</v>
      </c>
    </row>
    <row r="2250" spans="1:9" ht="13.5" x14ac:dyDescent="0.25">
      <c r="A2250" s="3">
        <v>45279</v>
      </c>
      <c r="B2250" s="2">
        <v>4.6990999999999996</v>
      </c>
      <c r="C2250" s="2">
        <f t="shared" si="315"/>
        <v>1.7699999999999605E-2</v>
      </c>
      <c r="D2250" s="2">
        <f t="shared" si="316"/>
        <v>1.7699999999999605E-2</v>
      </c>
      <c r="E2250" s="2">
        <f t="shared" si="317"/>
        <v>0</v>
      </c>
      <c r="F2250" s="2">
        <f t="shared" si="314"/>
        <v>7.5543598998124659E-3</v>
      </c>
      <c r="G2250" s="2">
        <f t="shared" si="314"/>
        <v>6.4014716333407676E-3</v>
      </c>
      <c r="H2250" s="2">
        <f t="shared" si="310"/>
        <v>1.1800973795567746</v>
      </c>
      <c r="I2250" s="2">
        <f t="shared" si="311"/>
        <v>54.130489336063263</v>
      </c>
    </row>
    <row r="2251" spans="1:9" ht="13.5" x14ac:dyDescent="0.25">
      <c r="A2251" s="3">
        <v>45280</v>
      </c>
      <c r="B2251" s="2">
        <v>4.6814</v>
      </c>
      <c r="C2251" s="2">
        <f t="shared" si="315"/>
        <v>-1.7699999999999605E-2</v>
      </c>
      <c r="D2251" s="2">
        <f t="shared" si="316"/>
        <v>0</v>
      </c>
      <c r="E2251" s="2">
        <f t="shared" si="317"/>
        <v>1.7699999999999605E-2</v>
      </c>
      <c r="F2251" s="2">
        <f t="shared" si="314"/>
        <v>7.0147627641115751E-3</v>
      </c>
      <c r="G2251" s="2">
        <f t="shared" si="314"/>
        <v>7.2085093738163981E-3</v>
      </c>
      <c r="H2251" s="2">
        <f t="shared" si="310"/>
        <v>0.97312251400982119</v>
      </c>
      <c r="I2251" s="2">
        <f t="shared" si="311"/>
        <v>49.318909854828078</v>
      </c>
    </row>
    <row r="2252" spans="1:9" ht="13.5" x14ac:dyDescent="0.25">
      <c r="A2252" s="3">
        <v>45281</v>
      </c>
      <c r="B2252" s="2">
        <v>4.6814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6.5137082809607486E-3</v>
      </c>
      <c r="G2252" s="2">
        <f t="shared" si="314"/>
        <v>6.6936158471152269E-3</v>
      </c>
      <c r="H2252" s="2">
        <f t="shared" si="310"/>
        <v>0.97312251400982119</v>
      </c>
      <c r="I2252" s="2">
        <f t="shared" si="311"/>
        <v>49.318909854828078</v>
      </c>
    </row>
    <row r="2253" spans="1:9" ht="13.5" x14ac:dyDescent="0.25">
      <c r="A2253" s="3">
        <v>45282</v>
      </c>
      <c r="B2253" s="2">
        <v>4.6902999999999997</v>
      </c>
      <c r="C2253" s="2">
        <f t="shared" si="315"/>
        <v>8.8999999999996859E-3</v>
      </c>
      <c r="D2253" s="2">
        <f t="shared" si="316"/>
        <v>8.8999999999996859E-3</v>
      </c>
      <c r="E2253" s="2">
        <f t="shared" si="317"/>
        <v>0</v>
      </c>
      <c r="F2253" s="2">
        <f t="shared" ref="F2253:G2268" si="318">((F2252*13)+D2253)/14</f>
        <v>6.6841576894635301E-3</v>
      </c>
      <c r="G2253" s="2">
        <f t="shared" si="318"/>
        <v>6.2155004294641393E-3</v>
      </c>
      <c r="H2253" s="2">
        <f t="shared" si="310"/>
        <v>1.0754013719921496</v>
      </c>
      <c r="I2253" s="2">
        <f t="shared" si="311"/>
        <v>51.816549150677602</v>
      </c>
    </row>
    <row r="2254" spans="1:9" ht="13.5" x14ac:dyDescent="0.25">
      <c r="A2254" s="3">
        <v>45285</v>
      </c>
      <c r="B2254" s="2">
        <v>4.6902999999999997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6.20671785450185E-3</v>
      </c>
      <c r="G2254" s="2">
        <f t="shared" si="318"/>
        <v>5.7715361130738435E-3</v>
      </c>
      <c r="H2254" s="2">
        <f t="shared" si="310"/>
        <v>1.0754013719921496</v>
      </c>
      <c r="I2254" s="2">
        <f t="shared" si="311"/>
        <v>51.816549150677602</v>
      </c>
    </row>
    <row r="2255" spans="1:9" ht="13.5" x14ac:dyDescent="0.25">
      <c r="A2255" s="3">
        <v>45286</v>
      </c>
      <c r="B2255" s="2">
        <v>4.6902999999999997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5.7633808648945755E-3</v>
      </c>
      <c r="G2255" s="2">
        <f t="shared" si="318"/>
        <v>5.3592835335685689E-3</v>
      </c>
      <c r="H2255" s="2">
        <f t="shared" si="310"/>
        <v>1.0754013719921498</v>
      </c>
      <c r="I2255" s="2">
        <f t="shared" si="311"/>
        <v>51.816549150677609</v>
      </c>
    </row>
    <row r="2256" spans="1:9" ht="13.5" x14ac:dyDescent="0.25">
      <c r="A2256" s="3">
        <v>45287</v>
      </c>
      <c r="B2256" s="2">
        <v>4.6902999999999997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5.3517108031163911E-3</v>
      </c>
      <c r="G2256" s="2">
        <f t="shared" si="318"/>
        <v>4.9764775668850996E-3</v>
      </c>
      <c r="H2256" s="2">
        <f t="shared" si="310"/>
        <v>1.0754013719921498</v>
      </c>
      <c r="I2256" s="2">
        <f t="shared" si="311"/>
        <v>51.816549150677609</v>
      </c>
    </row>
    <row r="2257" spans="1:9" ht="13.5" x14ac:dyDescent="0.25">
      <c r="A2257" s="3">
        <v>45288</v>
      </c>
      <c r="B2257" s="2">
        <v>4.6902999999999997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4.9694457457509344E-3</v>
      </c>
      <c r="G2257" s="2">
        <f t="shared" si="318"/>
        <v>4.6210148835361632E-3</v>
      </c>
      <c r="H2257" s="2">
        <f t="shared" ref="H2257:H2320" si="319">F2257/G2257</f>
        <v>1.0754013719921498</v>
      </c>
      <c r="I2257" s="2">
        <f t="shared" ref="I2257:I2320" si="320">IF(G2257=0,100,100-(100/(1+H2257)))</f>
        <v>51.816549150677609</v>
      </c>
    </row>
    <row r="2258" spans="1:9" ht="13.5" x14ac:dyDescent="0.25">
      <c r="A2258" s="3">
        <v>45289</v>
      </c>
      <c r="B2258" s="2">
        <v>4.7521000000000004</v>
      </c>
      <c r="C2258" s="2">
        <f t="shared" si="315"/>
        <v>6.1800000000000743E-2</v>
      </c>
      <c r="D2258" s="2">
        <f t="shared" si="316"/>
        <v>6.1800000000000743E-2</v>
      </c>
      <c r="E2258" s="2">
        <f t="shared" si="317"/>
        <v>0</v>
      </c>
      <c r="F2258" s="2">
        <f t="shared" si="318"/>
        <v>9.0287710496259211E-3</v>
      </c>
      <c r="G2258" s="2">
        <f t="shared" si="318"/>
        <v>4.2909423918550084E-3</v>
      </c>
      <c r="H2258" s="2">
        <f t="shared" si="319"/>
        <v>2.1041464147279574</v>
      </c>
      <c r="I2258" s="2">
        <f t="shared" si="320"/>
        <v>67.78502472514208</v>
      </c>
    </row>
    <row r="2259" spans="1:9" ht="13.5" x14ac:dyDescent="0.25">
      <c r="A2259" s="3">
        <v>45293</v>
      </c>
      <c r="B2259" s="2">
        <v>4.7343999999999999</v>
      </c>
      <c r="C2259" s="2">
        <f t="shared" si="315"/>
        <v>-1.7700000000000493E-2</v>
      </c>
      <c r="D2259" s="2">
        <f t="shared" si="316"/>
        <v>0</v>
      </c>
      <c r="E2259" s="2">
        <f t="shared" si="317"/>
        <v>1.7700000000000493E-2</v>
      </c>
      <c r="F2259" s="2">
        <f t="shared" si="318"/>
        <v>8.383858831795498E-3</v>
      </c>
      <c r="G2259" s="2">
        <f t="shared" si="318"/>
        <v>5.2487322210082576E-3</v>
      </c>
      <c r="H2259" s="2">
        <f t="shared" si="319"/>
        <v>1.5973112132180745</v>
      </c>
      <c r="I2259" s="2">
        <f t="shared" si="320"/>
        <v>61.498645410266505</v>
      </c>
    </row>
    <row r="2260" spans="1:9" ht="13.5" x14ac:dyDescent="0.25">
      <c r="A2260" s="3">
        <v>45294</v>
      </c>
      <c r="B2260" s="2">
        <v>4.7256</v>
      </c>
      <c r="C2260" s="2">
        <f t="shared" si="315"/>
        <v>-8.799999999999919E-3</v>
      </c>
      <c r="D2260" s="2">
        <f t="shared" si="316"/>
        <v>0</v>
      </c>
      <c r="E2260" s="2">
        <f t="shared" si="317"/>
        <v>8.799999999999919E-3</v>
      </c>
      <c r="F2260" s="2">
        <f t="shared" si="318"/>
        <v>7.7850117723815343E-3</v>
      </c>
      <c r="G2260" s="2">
        <f t="shared" si="318"/>
        <v>5.5023942052219469E-3</v>
      </c>
      <c r="H2260" s="2">
        <f t="shared" si="319"/>
        <v>1.4148407914855157</v>
      </c>
      <c r="I2260" s="2">
        <f t="shared" si="320"/>
        <v>58.589402517718817</v>
      </c>
    </row>
    <row r="2261" spans="1:9" ht="13.5" x14ac:dyDescent="0.25">
      <c r="A2261" s="3">
        <v>45295</v>
      </c>
      <c r="B2261" s="2">
        <v>4.6814</v>
      </c>
      <c r="C2261" s="2">
        <f t="shared" si="315"/>
        <v>-4.4200000000000017E-2</v>
      </c>
      <c r="D2261" s="2">
        <f t="shared" si="316"/>
        <v>0</v>
      </c>
      <c r="E2261" s="2">
        <f t="shared" si="317"/>
        <v>4.4200000000000017E-2</v>
      </c>
      <c r="F2261" s="2">
        <f t="shared" si="318"/>
        <v>7.2289395029257108E-3</v>
      </c>
      <c r="G2261" s="2">
        <f t="shared" si="318"/>
        <v>8.2665089048489515E-3</v>
      </c>
      <c r="H2261" s="2">
        <f t="shared" si="319"/>
        <v>0.8744851770117098</v>
      </c>
      <c r="I2261" s="2">
        <f t="shared" si="320"/>
        <v>46.652018790877158</v>
      </c>
    </row>
    <row r="2262" spans="1:9" ht="13.5" x14ac:dyDescent="0.25">
      <c r="A2262" s="3">
        <v>45296</v>
      </c>
      <c r="B2262" s="2">
        <v>4.7079000000000004</v>
      </c>
      <c r="C2262" s="2">
        <f t="shared" si="315"/>
        <v>2.6500000000000412E-2</v>
      </c>
      <c r="D2262" s="2">
        <f t="shared" si="316"/>
        <v>2.6500000000000412E-2</v>
      </c>
      <c r="E2262" s="2">
        <f t="shared" si="317"/>
        <v>0</v>
      </c>
      <c r="F2262" s="2">
        <f t="shared" si="318"/>
        <v>8.6054438241453327E-3</v>
      </c>
      <c r="G2262" s="2">
        <f t="shared" si="318"/>
        <v>7.6760439830740263E-3</v>
      </c>
      <c r="H2262" s="2">
        <f t="shared" si="319"/>
        <v>1.1210779723410482</v>
      </c>
      <c r="I2262" s="2">
        <f t="shared" si="320"/>
        <v>52.854161278366718</v>
      </c>
    </row>
    <row r="2263" spans="1:9" ht="13.5" x14ac:dyDescent="0.25">
      <c r="A2263" s="3">
        <v>45299</v>
      </c>
      <c r="B2263" s="2">
        <v>4.7079000000000004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7.9907692652778084E-3</v>
      </c>
      <c r="G2263" s="2">
        <f t="shared" si="318"/>
        <v>7.1277551271401668E-3</v>
      </c>
      <c r="H2263" s="2">
        <f t="shared" si="319"/>
        <v>1.1210779723410482</v>
      </c>
      <c r="I2263" s="2">
        <f t="shared" si="320"/>
        <v>52.854161278366718</v>
      </c>
    </row>
    <row r="2264" spans="1:9" ht="13.5" x14ac:dyDescent="0.25">
      <c r="A2264" s="3">
        <v>45300</v>
      </c>
      <c r="B2264" s="2">
        <v>4.7079000000000004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7.4200000320436789E-3</v>
      </c>
      <c r="G2264" s="2">
        <f t="shared" si="318"/>
        <v>6.6186297609158685E-3</v>
      </c>
      <c r="H2264" s="2">
        <f t="shared" si="319"/>
        <v>1.1210779723410482</v>
      </c>
      <c r="I2264" s="2">
        <f t="shared" si="320"/>
        <v>52.854161278366718</v>
      </c>
    </row>
    <row r="2265" spans="1:9" ht="13.5" x14ac:dyDescent="0.25">
      <c r="A2265" s="3">
        <v>45301</v>
      </c>
      <c r="B2265" s="2">
        <v>4.7256</v>
      </c>
      <c r="C2265" s="2">
        <f t="shared" si="315"/>
        <v>1.7699999999999605E-2</v>
      </c>
      <c r="D2265" s="2">
        <f t="shared" si="316"/>
        <v>1.7699999999999605E-2</v>
      </c>
      <c r="E2265" s="2">
        <f t="shared" si="317"/>
        <v>0</v>
      </c>
      <c r="F2265" s="2">
        <f t="shared" si="318"/>
        <v>8.1542857440405313E-3</v>
      </c>
      <c r="G2265" s="2">
        <f t="shared" si="318"/>
        <v>6.1458704922790208E-3</v>
      </c>
      <c r="H2265" s="2">
        <f t="shared" si="319"/>
        <v>1.3267910142728612</v>
      </c>
      <c r="I2265" s="2">
        <f t="shared" si="320"/>
        <v>57.022354226664092</v>
      </c>
    </row>
    <row r="2266" spans="1:9" ht="13.5" x14ac:dyDescent="0.25">
      <c r="A2266" s="3">
        <v>45302</v>
      </c>
      <c r="B2266" s="2">
        <v>4.7079000000000004</v>
      </c>
      <c r="C2266" s="2">
        <f t="shared" si="315"/>
        <v>-1.7699999999999605E-2</v>
      </c>
      <c r="D2266" s="2">
        <f t="shared" si="316"/>
        <v>0</v>
      </c>
      <c r="E2266" s="2">
        <f t="shared" si="317"/>
        <v>1.7699999999999605E-2</v>
      </c>
      <c r="F2266" s="2">
        <f t="shared" si="318"/>
        <v>7.5718367623233505E-3</v>
      </c>
      <c r="G2266" s="2">
        <f t="shared" si="318"/>
        <v>6.9711654571162057E-3</v>
      </c>
      <c r="H2266" s="2">
        <f t="shared" si="319"/>
        <v>1.0861651195775273</v>
      </c>
      <c r="I2266" s="2">
        <f t="shared" si="320"/>
        <v>52.065155791574561</v>
      </c>
    </row>
    <row r="2267" spans="1:9" ht="13.5" x14ac:dyDescent="0.25">
      <c r="A2267" s="3">
        <v>45303</v>
      </c>
      <c r="B2267" s="2">
        <v>4.7168000000000001</v>
      </c>
      <c r="C2267" s="2">
        <f t="shared" si="315"/>
        <v>8.8999999999996859E-3</v>
      </c>
      <c r="D2267" s="2">
        <f t="shared" si="316"/>
        <v>8.8999999999996859E-3</v>
      </c>
      <c r="E2267" s="2">
        <f t="shared" si="317"/>
        <v>0</v>
      </c>
      <c r="F2267" s="2">
        <f t="shared" si="318"/>
        <v>7.6667055650145172E-3</v>
      </c>
      <c r="G2267" s="2">
        <f t="shared" si="318"/>
        <v>6.4732250673221903E-3</v>
      </c>
      <c r="H2267" s="2">
        <f t="shared" si="319"/>
        <v>1.1843718525588112</v>
      </c>
      <c r="I2267" s="2">
        <f t="shared" si="320"/>
        <v>54.220248771811328</v>
      </c>
    </row>
    <row r="2268" spans="1:9" ht="13.5" x14ac:dyDescent="0.25">
      <c r="A2268" s="3">
        <v>45306</v>
      </c>
      <c r="B2268" s="2">
        <v>4.7168000000000001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7.1190837389420517E-3</v>
      </c>
      <c r="G2268" s="2">
        <f t="shared" si="318"/>
        <v>6.0108518482277487E-3</v>
      </c>
      <c r="H2268" s="2">
        <f t="shared" si="319"/>
        <v>1.1843718525588109</v>
      </c>
      <c r="I2268" s="2">
        <f t="shared" si="320"/>
        <v>54.22024877181132</v>
      </c>
    </row>
    <row r="2269" spans="1:9" ht="13.5" x14ac:dyDescent="0.25">
      <c r="A2269" s="3">
        <v>45307</v>
      </c>
      <c r="B2269" s="2">
        <v>4.7079000000000004</v>
      </c>
      <c r="C2269" s="2">
        <f t="shared" si="315"/>
        <v>-8.8999999999996859E-3</v>
      </c>
      <c r="D2269" s="2">
        <f t="shared" si="316"/>
        <v>0</v>
      </c>
      <c r="E2269" s="2">
        <f t="shared" si="317"/>
        <v>8.8999999999996859E-3</v>
      </c>
      <c r="F2269" s="2">
        <f t="shared" ref="F2269:G2284" si="321">((F2268*13)+D2269)/14</f>
        <v>6.6105777575890473E-3</v>
      </c>
      <c r="G2269" s="2">
        <f t="shared" si="321"/>
        <v>6.2172195733543158E-3</v>
      </c>
      <c r="H2269" s="2">
        <f t="shared" si="319"/>
        <v>1.0632691478230207</v>
      </c>
      <c r="I2269" s="2">
        <f t="shared" si="320"/>
        <v>51.533225752194681</v>
      </c>
    </row>
    <row r="2270" spans="1:9" ht="13.5" x14ac:dyDescent="0.25">
      <c r="A2270" s="3">
        <v>45308</v>
      </c>
      <c r="B2270" s="2">
        <v>4.6814</v>
      </c>
      <c r="C2270" s="2">
        <f t="shared" si="315"/>
        <v>-2.6500000000000412E-2</v>
      </c>
      <c r="D2270" s="2">
        <f t="shared" si="316"/>
        <v>0</v>
      </c>
      <c r="E2270" s="2">
        <f t="shared" si="317"/>
        <v>2.6500000000000412E-2</v>
      </c>
      <c r="F2270" s="2">
        <f t="shared" si="321"/>
        <v>6.1383936320469719E-3</v>
      </c>
      <c r="G2270" s="2">
        <f t="shared" si="321"/>
        <v>7.6659896038290378E-3</v>
      </c>
      <c r="H2270" s="2">
        <f t="shared" si="319"/>
        <v>0.80073075353258283</v>
      </c>
      <c r="I2270" s="2">
        <f t="shared" si="320"/>
        <v>44.466989413145164</v>
      </c>
    </row>
    <row r="2271" spans="1:9" ht="13.5" x14ac:dyDescent="0.25">
      <c r="A2271" s="3">
        <v>45309</v>
      </c>
      <c r="B2271" s="2">
        <v>4.6814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5.6999369440436168E-3</v>
      </c>
      <c r="G2271" s="2">
        <f t="shared" si="321"/>
        <v>7.1184189178412497E-3</v>
      </c>
      <c r="H2271" s="2">
        <f t="shared" si="319"/>
        <v>0.80073075353258283</v>
      </c>
      <c r="I2271" s="2">
        <f t="shared" si="320"/>
        <v>44.466989413145164</v>
      </c>
    </row>
    <row r="2272" spans="1:9" ht="13.5" x14ac:dyDescent="0.25">
      <c r="A2272" s="3">
        <v>45310</v>
      </c>
      <c r="B2272" s="2">
        <v>4.6814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5.2927985908976438E-3</v>
      </c>
      <c r="G2272" s="2">
        <f t="shared" si="321"/>
        <v>6.609960423709732E-3</v>
      </c>
      <c r="H2272" s="2">
        <f t="shared" si="319"/>
        <v>0.80073075353258272</v>
      </c>
      <c r="I2272" s="2">
        <f t="shared" si="320"/>
        <v>44.466989413145164</v>
      </c>
    </row>
    <row r="2273" spans="1:9" ht="13.5" x14ac:dyDescent="0.25">
      <c r="A2273" s="3">
        <v>45313</v>
      </c>
      <c r="B2273" s="2">
        <v>4.6726000000000001</v>
      </c>
      <c r="C2273" s="2">
        <f t="shared" si="315"/>
        <v>-8.799999999999919E-3</v>
      </c>
      <c r="D2273" s="2">
        <f t="shared" si="316"/>
        <v>0</v>
      </c>
      <c r="E2273" s="2">
        <f t="shared" si="317"/>
        <v>8.799999999999919E-3</v>
      </c>
      <c r="F2273" s="2">
        <f t="shared" si="321"/>
        <v>4.9147415486906695E-3</v>
      </c>
      <c r="G2273" s="2">
        <f t="shared" si="321"/>
        <v>6.766391822016174E-3</v>
      </c>
      <c r="H2273" s="2">
        <f t="shared" si="319"/>
        <v>0.72634598733985667</v>
      </c>
      <c r="I2273" s="2">
        <f t="shared" si="320"/>
        <v>42.074184008681272</v>
      </c>
    </row>
    <row r="2274" spans="1:9" ht="13.5" x14ac:dyDescent="0.25">
      <c r="A2274" s="3">
        <v>45314</v>
      </c>
      <c r="B2274" s="2">
        <v>4.6372999999999998</v>
      </c>
      <c r="C2274" s="2">
        <f t="shared" si="315"/>
        <v>-3.5300000000000331E-2</v>
      </c>
      <c r="D2274" s="2">
        <f t="shared" si="316"/>
        <v>0</v>
      </c>
      <c r="E2274" s="2">
        <f t="shared" si="317"/>
        <v>3.5300000000000331E-2</v>
      </c>
      <c r="F2274" s="2">
        <f t="shared" si="321"/>
        <v>4.563688580927051E-3</v>
      </c>
      <c r="G2274" s="2">
        <f t="shared" si="321"/>
        <v>8.8045066918721847E-3</v>
      </c>
      <c r="H2274" s="2">
        <f t="shared" si="319"/>
        <v>0.5183355230043708</v>
      </c>
      <c r="I2274" s="2">
        <f t="shared" si="320"/>
        <v>34.138404532532221</v>
      </c>
    </row>
    <row r="2275" spans="1:9" ht="13.5" x14ac:dyDescent="0.25">
      <c r="A2275" s="3">
        <v>45315</v>
      </c>
      <c r="B2275" s="2">
        <v>4.6726000000000001</v>
      </c>
      <c r="C2275" s="2">
        <f t="shared" si="315"/>
        <v>3.5300000000000331E-2</v>
      </c>
      <c r="D2275" s="2">
        <f t="shared" si="316"/>
        <v>3.5300000000000331E-2</v>
      </c>
      <c r="E2275" s="2">
        <f t="shared" si="317"/>
        <v>0</v>
      </c>
      <c r="F2275" s="2">
        <f t="shared" si="321"/>
        <v>6.7591393965751433E-3</v>
      </c>
      <c r="G2275" s="2">
        <f t="shared" si="321"/>
        <v>8.1756133567384582E-3</v>
      </c>
      <c r="H2275" s="2">
        <f t="shared" si="319"/>
        <v>0.82674401315763835</v>
      </c>
      <c r="I2275" s="2">
        <f t="shared" si="320"/>
        <v>45.257792400182055</v>
      </c>
    </row>
    <row r="2276" spans="1:9" ht="13.5" x14ac:dyDescent="0.25">
      <c r="A2276" s="3">
        <v>45316</v>
      </c>
      <c r="B2276" s="2">
        <v>4.6372999999999998</v>
      </c>
      <c r="C2276" s="2">
        <f t="shared" si="315"/>
        <v>-3.5300000000000331E-2</v>
      </c>
      <c r="D2276" s="2">
        <f t="shared" si="316"/>
        <v>0</v>
      </c>
      <c r="E2276" s="2">
        <f t="shared" si="317"/>
        <v>3.5300000000000331E-2</v>
      </c>
      <c r="F2276" s="2">
        <f t="shared" si="321"/>
        <v>6.2763437253912039E-3</v>
      </c>
      <c r="G2276" s="2">
        <f t="shared" si="321"/>
        <v>1.0113069545542879E-2</v>
      </c>
      <c r="H2276" s="2">
        <f t="shared" si="319"/>
        <v>0.62061708338170873</v>
      </c>
      <c r="I2276" s="2">
        <f t="shared" si="320"/>
        <v>38.295109297915076</v>
      </c>
    </row>
    <row r="2277" spans="1:9" ht="13.5" x14ac:dyDescent="0.25">
      <c r="A2277" s="3">
        <v>45317</v>
      </c>
      <c r="B2277" s="2">
        <v>4.6814</v>
      </c>
      <c r="C2277" s="2">
        <f t="shared" si="315"/>
        <v>4.410000000000025E-2</v>
      </c>
      <c r="D2277" s="2">
        <f t="shared" si="316"/>
        <v>4.410000000000025E-2</v>
      </c>
      <c r="E2277" s="2">
        <f t="shared" si="317"/>
        <v>0</v>
      </c>
      <c r="F2277" s="2">
        <f t="shared" si="321"/>
        <v>8.9780334592918509E-3</v>
      </c>
      <c r="G2277" s="2">
        <f t="shared" si="321"/>
        <v>9.3907074351469583E-3</v>
      </c>
      <c r="H2277" s="2">
        <f t="shared" si="319"/>
        <v>0.95605507053594529</v>
      </c>
      <c r="I2277" s="2">
        <f t="shared" si="320"/>
        <v>48.876694983541178</v>
      </c>
    </row>
    <row r="2278" spans="1:9" ht="13.5" x14ac:dyDescent="0.25">
      <c r="A2278" s="3">
        <v>45320</v>
      </c>
      <c r="B2278" s="2">
        <v>4.6814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8.336745355056718E-3</v>
      </c>
      <c r="G2278" s="2">
        <f t="shared" si="321"/>
        <v>8.719942618350747E-3</v>
      </c>
      <c r="H2278" s="2">
        <f t="shared" si="319"/>
        <v>0.95605507053594518</v>
      </c>
      <c r="I2278" s="2">
        <f t="shared" si="320"/>
        <v>48.876694983541178</v>
      </c>
    </row>
    <row r="2279" spans="1:9" ht="13.5" x14ac:dyDescent="0.25">
      <c r="A2279" s="3">
        <v>45321</v>
      </c>
      <c r="B2279" s="2">
        <v>4.6990999999999996</v>
      </c>
      <c r="C2279" s="2">
        <f t="shared" si="315"/>
        <v>1.7699999999999605E-2</v>
      </c>
      <c r="D2279" s="2">
        <f t="shared" si="316"/>
        <v>1.7699999999999605E-2</v>
      </c>
      <c r="E2279" s="2">
        <f t="shared" si="317"/>
        <v>0</v>
      </c>
      <c r="F2279" s="2">
        <f t="shared" si="321"/>
        <v>9.0055492582669251E-3</v>
      </c>
      <c r="G2279" s="2">
        <f t="shared" si="321"/>
        <v>8.0970895741828367E-3</v>
      </c>
      <c r="H2279" s="2">
        <f t="shared" si="319"/>
        <v>1.1121958298424495</v>
      </c>
      <c r="I2279" s="2">
        <f t="shared" si="320"/>
        <v>52.655905012624196</v>
      </c>
    </row>
    <row r="2280" spans="1:9" ht="13.5" x14ac:dyDescent="0.25">
      <c r="A2280" s="3">
        <v>45322</v>
      </c>
      <c r="B2280" s="2">
        <v>4.6814</v>
      </c>
      <c r="C2280" s="2">
        <f t="shared" si="315"/>
        <v>-1.7699999999999605E-2</v>
      </c>
      <c r="D2280" s="2">
        <f t="shared" si="316"/>
        <v>0</v>
      </c>
      <c r="E2280" s="2">
        <f t="shared" si="317"/>
        <v>1.7699999999999605E-2</v>
      </c>
      <c r="F2280" s="2">
        <f t="shared" si="321"/>
        <v>8.3622957398192879E-3</v>
      </c>
      <c r="G2280" s="2">
        <f t="shared" si="321"/>
        <v>8.7830117474554624E-3</v>
      </c>
      <c r="H2280" s="2">
        <f t="shared" si="319"/>
        <v>0.95209889047933238</v>
      </c>
      <c r="I2280" s="2">
        <f t="shared" si="320"/>
        <v>48.773087015358492</v>
      </c>
    </row>
    <row r="2281" spans="1:9" ht="13.5" x14ac:dyDescent="0.25">
      <c r="A2281" s="3">
        <v>45323</v>
      </c>
      <c r="B2281" s="2">
        <v>4.6814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7.764988901260767E-3</v>
      </c>
      <c r="G2281" s="2">
        <f t="shared" si="321"/>
        <v>8.1556537654943577E-3</v>
      </c>
      <c r="H2281" s="2">
        <f t="shared" si="319"/>
        <v>0.95209889047933238</v>
      </c>
      <c r="I2281" s="2">
        <f t="shared" si="320"/>
        <v>48.773087015358492</v>
      </c>
    </row>
    <row r="2282" spans="1:9" ht="13.5" x14ac:dyDescent="0.25">
      <c r="A2282" s="3">
        <v>45324</v>
      </c>
      <c r="B2282" s="2">
        <v>4.6814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7.2103468368849982E-3</v>
      </c>
      <c r="G2282" s="2">
        <f t="shared" si="321"/>
        <v>7.5731070679590463E-3</v>
      </c>
      <c r="H2282" s="2">
        <f t="shared" si="319"/>
        <v>0.95209889047933238</v>
      </c>
      <c r="I2282" s="2">
        <f t="shared" si="320"/>
        <v>48.773087015358492</v>
      </c>
    </row>
    <row r="2283" spans="1:9" ht="13.5" x14ac:dyDescent="0.25">
      <c r="A2283" s="3">
        <v>45327</v>
      </c>
      <c r="B2283" s="2">
        <v>4.7079000000000004</v>
      </c>
      <c r="C2283" s="2">
        <f t="shared" si="315"/>
        <v>2.6500000000000412E-2</v>
      </c>
      <c r="D2283" s="2">
        <f t="shared" si="316"/>
        <v>2.6500000000000412E-2</v>
      </c>
      <c r="E2283" s="2">
        <f t="shared" si="317"/>
        <v>0</v>
      </c>
      <c r="F2283" s="2">
        <f t="shared" si="321"/>
        <v>8.5881792056789561E-3</v>
      </c>
      <c r="G2283" s="2">
        <f t="shared" si="321"/>
        <v>7.0321708488191147E-3</v>
      </c>
      <c r="H2283" s="2">
        <f t="shared" si="319"/>
        <v>1.2212699876484281</v>
      </c>
      <c r="I2283" s="2">
        <f t="shared" si="320"/>
        <v>54.98070898357291</v>
      </c>
    </row>
    <row r="2284" spans="1:9" ht="13.5" x14ac:dyDescent="0.25">
      <c r="A2284" s="3">
        <v>45328</v>
      </c>
      <c r="B2284" s="2">
        <v>4.7168000000000001</v>
      </c>
      <c r="C2284" s="2">
        <f t="shared" si="315"/>
        <v>8.8999999999996859E-3</v>
      </c>
      <c r="D2284" s="2">
        <f t="shared" si="316"/>
        <v>8.8999999999996859E-3</v>
      </c>
      <c r="E2284" s="2">
        <f t="shared" si="317"/>
        <v>0</v>
      </c>
      <c r="F2284" s="2">
        <f t="shared" si="321"/>
        <v>8.6104521195590079E-3</v>
      </c>
      <c r="G2284" s="2">
        <f t="shared" si="321"/>
        <v>6.5298729310463207E-3</v>
      </c>
      <c r="H2284" s="2">
        <f t="shared" si="319"/>
        <v>1.3186247589322238</v>
      </c>
      <c r="I2284" s="2">
        <f t="shared" si="320"/>
        <v>56.870985865754257</v>
      </c>
    </row>
    <row r="2285" spans="1:9" ht="13.5" x14ac:dyDescent="0.25">
      <c r="A2285" s="3">
        <v>45329</v>
      </c>
      <c r="B2285" s="2">
        <v>4.6814</v>
      </c>
      <c r="C2285" s="2">
        <f t="shared" si="315"/>
        <v>-3.5400000000000098E-2</v>
      </c>
      <c r="D2285" s="2">
        <f t="shared" si="316"/>
        <v>0</v>
      </c>
      <c r="E2285" s="2">
        <f t="shared" si="317"/>
        <v>3.5400000000000098E-2</v>
      </c>
      <c r="F2285" s="2">
        <f t="shared" ref="F2285:G2300" si="322">((F2284*13)+D2285)/14</f>
        <v>7.9954198253047934E-3</v>
      </c>
      <c r="G2285" s="2">
        <f t="shared" si="322"/>
        <v>8.592024864543019E-3</v>
      </c>
      <c r="H2285" s="2">
        <f t="shared" si="319"/>
        <v>0.93056292915302719</v>
      </c>
      <c r="I2285" s="2">
        <f t="shared" si="320"/>
        <v>48.201636688490744</v>
      </c>
    </row>
    <row r="2286" spans="1:9" ht="13.5" x14ac:dyDescent="0.25">
      <c r="A2286" s="3">
        <v>45330</v>
      </c>
      <c r="B2286" s="2">
        <v>4.6814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7.4243184092115944E-3</v>
      </c>
      <c r="G2286" s="2">
        <f t="shared" si="322"/>
        <v>7.9783088027899456E-3</v>
      </c>
      <c r="H2286" s="2">
        <f t="shared" si="319"/>
        <v>0.9305629291530273</v>
      </c>
      <c r="I2286" s="2">
        <f t="shared" si="320"/>
        <v>48.201636688490751</v>
      </c>
    </row>
    <row r="2287" spans="1:9" ht="13.5" x14ac:dyDescent="0.25">
      <c r="A2287" s="3">
        <v>45331</v>
      </c>
      <c r="B2287" s="2">
        <v>4.7168000000000001</v>
      </c>
      <c r="C2287" s="2">
        <f t="shared" si="315"/>
        <v>3.5400000000000098E-2</v>
      </c>
      <c r="D2287" s="2">
        <f t="shared" si="316"/>
        <v>3.5400000000000098E-2</v>
      </c>
      <c r="E2287" s="2">
        <f t="shared" si="317"/>
        <v>0</v>
      </c>
      <c r="F2287" s="2">
        <f t="shared" si="322"/>
        <v>9.4225813799822013E-3</v>
      </c>
      <c r="G2287" s="2">
        <f t="shared" si="322"/>
        <v>7.4084296025906642E-3</v>
      </c>
      <c r="H2287" s="2">
        <f t="shared" si="319"/>
        <v>1.2718729724700637</v>
      </c>
      <c r="I2287" s="2">
        <f t="shared" si="320"/>
        <v>55.983454527707892</v>
      </c>
    </row>
    <row r="2288" spans="1:9" ht="13.5" x14ac:dyDescent="0.25">
      <c r="A2288" s="3">
        <v>45334</v>
      </c>
      <c r="B2288" s="2">
        <v>4.6726000000000001</v>
      </c>
      <c r="C2288" s="2">
        <f t="shared" si="315"/>
        <v>-4.4200000000000017E-2</v>
      </c>
      <c r="D2288" s="2">
        <f t="shared" si="316"/>
        <v>0</v>
      </c>
      <c r="E2288" s="2">
        <f t="shared" si="317"/>
        <v>4.4200000000000017E-2</v>
      </c>
      <c r="F2288" s="2">
        <f t="shared" si="322"/>
        <v>8.7495398528406147E-3</v>
      </c>
      <c r="G2288" s="2">
        <f t="shared" si="322"/>
        <v>1.0036398916691332E-2</v>
      </c>
      <c r="H2288" s="2">
        <f t="shared" si="319"/>
        <v>0.87178079762148863</v>
      </c>
      <c r="I2288" s="2">
        <f t="shared" si="320"/>
        <v>46.574940758516107</v>
      </c>
    </row>
    <row r="2289" spans="1:9" ht="13.5" x14ac:dyDescent="0.25">
      <c r="A2289" s="3">
        <v>45335</v>
      </c>
      <c r="B2289" s="2">
        <v>4.6726000000000001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8.1245727204948565E-3</v>
      </c>
      <c r="G2289" s="2">
        <f t="shared" si="322"/>
        <v>9.3195132797848079E-3</v>
      </c>
      <c r="H2289" s="2">
        <f t="shared" si="319"/>
        <v>0.87178079762148875</v>
      </c>
      <c r="I2289" s="2">
        <f t="shared" si="320"/>
        <v>46.574940758516107</v>
      </c>
    </row>
    <row r="2290" spans="1:9" ht="13.5" x14ac:dyDescent="0.25">
      <c r="A2290" s="3">
        <v>45336</v>
      </c>
      <c r="B2290" s="2">
        <v>4.7168000000000001</v>
      </c>
      <c r="C2290" s="2">
        <f t="shared" si="315"/>
        <v>4.4200000000000017E-2</v>
      </c>
      <c r="D2290" s="2">
        <f t="shared" si="316"/>
        <v>4.4200000000000017E-2</v>
      </c>
      <c r="E2290" s="2">
        <f t="shared" si="317"/>
        <v>0</v>
      </c>
      <c r="F2290" s="2">
        <f t="shared" si="322"/>
        <v>1.0701388954745225E-2</v>
      </c>
      <c r="G2290" s="2">
        <f t="shared" si="322"/>
        <v>8.653833759800179E-3</v>
      </c>
      <c r="H2290" s="2">
        <f t="shared" si="319"/>
        <v>1.2366067169508841</v>
      </c>
      <c r="I2290" s="2">
        <f t="shared" si="320"/>
        <v>55.289412643664164</v>
      </c>
    </row>
    <row r="2291" spans="1:9" ht="13.5" x14ac:dyDescent="0.25">
      <c r="A2291" s="3">
        <v>45337</v>
      </c>
      <c r="B2291" s="2">
        <v>4.6902999999999997</v>
      </c>
      <c r="C2291" s="2">
        <f t="shared" si="315"/>
        <v>-2.6500000000000412E-2</v>
      </c>
      <c r="D2291" s="2">
        <f t="shared" si="316"/>
        <v>0</v>
      </c>
      <c r="E2291" s="2">
        <f t="shared" si="317"/>
        <v>2.6500000000000412E-2</v>
      </c>
      <c r="F2291" s="2">
        <f t="shared" si="322"/>
        <v>9.9370040294062805E-3</v>
      </c>
      <c r="G2291" s="2">
        <f t="shared" si="322"/>
        <v>9.9285599198144815E-3</v>
      </c>
      <c r="H2291" s="2">
        <f t="shared" si="319"/>
        <v>1.0008504868440131</v>
      </c>
      <c r="I2291" s="2">
        <f t="shared" si="320"/>
        <v>50.021253133345169</v>
      </c>
    </row>
    <row r="2292" spans="1:9" ht="13.5" x14ac:dyDescent="0.25">
      <c r="A2292" s="3">
        <v>45338</v>
      </c>
      <c r="B2292" s="2">
        <v>4.6902999999999997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9.2272180273058318E-3</v>
      </c>
      <c r="G2292" s="2">
        <f t="shared" si="322"/>
        <v>9.2193770683991622E-3</v>
      </c>
      <c r="H2292" s="2">
        <f t="shared" si="319"/>
        <v>1.0008504868440131</v>
      </c>
      <c r="I2292" s="2">
        <f t="shared" si="320"/>
        <v>50.021253133345169</v>
      </c>
    </row>
    <row r="2293" spans="1:9" ht="13.5" x14ac:dyDescent="0.25">
      <c r="A2293" s="3">
        <v>45341</v>
      </c>
      <c r="B2293" s="2">
        <v>4.6902999999999997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8.5681310253554153E-3</v>
      </c>
      <c r="G2293" s="2">
        <f t="shared" si="322"/>
        <v>8.5608501349420784E-3</v>
      </c>
      <c r="H2293" s="2">
        <f t="shared" si="319"/>
        <v>1.0008504868440131</v>
      </c>
      <c r="I2293" s="2">
        <f t="shared" si="320"/>
        <v>50.021253133345169</v>
      </c>
    </row>
    <row r="2294" spans="1:9" ht="13.5" x14ac:dyDescent="0.25">
      <c r="A2294" s="3">
        <v>45342</v>
      </c>
      <c r="B2294" s="2">
        <v>4.6902999999999997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7.9561216664014566E-3</v>
      </c>
      <c r="G2294" s="2">
        <f t="shared" si="322"/>
        <v>7.9493608395890727E-3</v>
      </c>
      <c r="H2294" s="2">
        <f t="shared" si="319"/>
        <v>1.0008504868440131</v>
      </c>
      <c r="I2294" s="2">
        <f t="shared" si="320"/>
        <v>50.021253133345169</v>
      </c>
    </row>
    <row r="2295" spans="1:9" ht="13.5" x14ac:dyDescent="0.25">
      <c r="A2295" s="3">
        <v>45343</v>
      </c>
      <c r="B2295" s="2">
        <v>4.6814</v>
      </c>
      <c r="C2295" s="2">
        <f t="shared" si="315"/>
        <v>-8.8999999999996859E-3</v>
      </c>
      <c r="D2295" s="2">
        <f t="shared" si="316"/>
        <v>0</v>
      </c>
      <c r="E2295" s="2">
        <f t="shared" si="317"/>
        <v>8.8999999999996859E-3</v>
      </c>
      <c r="F2295" s="2">
        <f t="shared" si="322"/>
        <v>7.3878272616584948E-3</v>
      </c>
      <c r="G2295" s="2">
        <f t="shared" si="322"/>
        <v>8.0172636367612602E-3</v>
      </c>
      <c r="H2295" s="2">
        <f t="shared" si="319"/>
        <v>0.92148987439846253</v>
      </c>
      <c r="I2295" s="2">
        <f t="shared" si="320"/>
        <v>47.957050759215797</v>
      </c>
    </row>
    <row r="2296" spans="1:9" ht="13.5" x14ac:dyDescent="0.25">
      <c r="A2296" s="3">
        <v>45344</v>
      </c>
      <c r="B2296" s="2">
        <v>4.6814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6.860125314397174E-3</v>
      </c>
      <c r="G2296" s="2">
        <f t="shared" si="322"/>
        <v>7.4446019484211701E-3</v>
      </c>
      <c r="H2296" s="2">
        <f t="shared" si="319"/>
        <v>0.92148987439846264</v>
      </c>
      <c r="I2296" s="2">
        <f t="shared" si="320"/>
        <v>47.957050759215804</v>
      </c>
    </row>
    <row r="2297" spans="1:9" ht="13.5" x14ac:dyDescent="0.25">
      <c r="A2297" s="3">
        <v>45345</v>
      </c>
      <c r="B2297" s="2">
        <v>4.6726000000000001</v>
      </c>
      <c r="C2297" s="2">
        <f t="shared" si="315"/>
        <v>-8.799999999999919E-3</v>
      </c>
      <c r="D2297" s="2">
        <f t="shared" si="316"/>
        <v>0</v>
      </c>
      <c r="E2297" s="2">
        <f t="shared" si="317"/>
        <v>8.799999999999919E-3</v>
      </c>
      <c r="F2297" s="2">
        <f t="shared" si="322"/>
        <v>6.3701163633688041E-3</v>
      </c>
      <c r="G2297" s="2">
        <f t="shared" si="322"/>
        <v>7.5414160949625096E-3</v>
      </c>
      <c r="H2297" s="2">
        <f t="shared" si="319"/>
        <v>0.84468437799419305</v>
      </c>
      <c r="I2297" s="2">
        <f t="shared" si="320"/>
        <v>45.790184384423299</v>
      </c>
    </row>
    <row r="2298" spans="1:9" ht="13.5" x14ac:dyDescent="0.25">
      <c r="A2298" s="3">
        <v>45348</v>
      </c>
      <c r="B2298" s="2">
        <v>4.6814</v>
      </c>
      <c r="C2298" s="2">
        <f t="shared" si="315"/>
        <v>8.799999999999919E-3</v>
      </c>
      <c r="D2298" s="2">
        <f t="shared" si="316"/>
        <v>8.799999999999919E-3</v>
      </c>
      <c r="E2298" s="2">
        <f t="shared" si="317"/>
        <v>0</v>
      </c>
      <c r="F2298" s="2">
        <f t="shared" si="322"/>
        <v>6.5436794802710271E-3</v>
      </c>
      <c r="G2298" s="2">
        <f t="shared" si="322"/>
        <v>7.0027435167509021E-3</v>
      </c>
      <c r="H2298" s="2">
        <f t="shared" si="319"/>
        <v>0.93444511634878935</v>
      </c>
      <c r="I2298" s="2">
        <f t="shared" si="320"/>
        <v>48.305589466013295</v>
      </c>
    </row>
    <row r="2299" spans="1:9" ht="13.5" x14ac:dyDescent="0.25">
      <c r="A2299" s="3">
        <v>45349</v>
      </c>
      <c r="B2299" s="2">
        <v>4.6814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6.0762738031088104E-3</v>
      </c>
      <c r="G2299" s="2">
        <f t="shared" si="322"/>
        <v>6.5025475512686948E-3</v>
      </c>
      <c r="H2299" s="2">
        <f t="shared" si="319"/>
        <v>0.93444511634878935</v>
      </c>
      <c r="I2299" s="2">
        <f t="shared" si="320"/>
        <v>48.305589466013295</v>
      </c>
    </row>
    <row r="2300" spans="1:9" ht="13.5" x14ac:dyDescent="0.25">
      <c r="A2300" s="3">
        <v>45350</v>
      </c>
      <c r="B2300" s="2">
        <v>4.6902999999999997</v>
      </c>
      <c r="C2300" s="2">
        <f t="shared" si="315"/>
        <v>8.8999999999996859E-3</v>
      </c>
      <c r="D2300" s="2">
        <f t="shared" si="316"/>
        <v>8.8999999999996859E-3</v>
      </c>
      <c r="E2300" s="2">
        <f t="shared" si="317"/>
        <v>0</v>
      </c>
      <c r="F2300" s="2">
        <f t="shared" si="322"/>
        <v>6.2779685314581588E-3</v>
      </c>
      <c r="G2300" s="2">
        <f t="shared" si="322"/>
        <v>6.0380798690352162E-3</v>
      </c>
      <c r="H2300" s="2">
        <f t="shared" si="319"/>
        <v>1.0397292960056974</v>
      </c>
      <c r="I2300" s="2">
        <f t="shared" si="320"/>
        <v>50.973886487866245</v>
      </c>
    </row>
    <row r="2301" spans="1:9" ht="13.5" x14ac:dyDescent="0.25">
      <c r="A2301" s="3">
        <v>45351</v>
      </c>
      <c r="B2301" s="2">
        <v>4.6814</v>
      </c>
      <c r="C2301" s="2">
        <f t="shared" si="315"/>
        <v>-8.8999999999996859E-3</v>
      </c>
      <c r="D2301" s="2">
        <f t="shared" si="316"/>
        <v>0</v>
      </c>
      <c r="E2301" s="2">
        <f t="shared" si="317"/>
        <v>8.8999999999996859E-3</v>
      </c>
      <c r="F2301" s="2">
        <f t="shared" ref="F2301:G2316" si="323">((F2300*13)+D2301)/14</f>
        <v>5.8295422077825759E-3</v>
      </c>
      <c r="G2301" s="2">
        <f t="shared" si="323"/>
        <v>6.2425027355326786E-3</v>
      </c>
      <c r="H2301" s="2">
        <f t="shared" si="319"/>
        <v>0.93384696086723229</v>
      </c>
      <c r="I2301" s="2">
        <f t="shared" si="320"/>
        <v>48.289599940651421</v>
      </c>
    </row>
    <row r="2302" spans="1:9" ht="13.5" x14ac:dyDescent="0.25">
      <c r="A2302" s="3">
        <v>45352</v>
      </c>
      <c r="B2302" s="2">
        <v>4.6902999999999997</v>
      </c>
      <c r="C2302" s="2">
        <f t="shared" si="315"/>
        <v>8.8999999999996859E-3</v>
      </c>
      <c r="D2302" s="2">
        <f t="shared" si="316"/>
        <v>8.8999999999996859E-3</v>
      </c>
      <c r="E2302" s="2">
        <f t="shared" si="317"/>
        <v>0</v>
      </c>
      <c r="F2302" s="2">
        <f t="shared" si="323"/>
        <v>6.0488606215123699E-3</v>
      </c>
      <c r="G2302" s="2">
        <f t="shared" si="323"/>
        <v>5.7966096829946299E-3</v>
      </c>
      <c r="H2302" s="2">
        <f t="shared" si="319"/>
        <v>1.0435169784258136</v>
      </c>
      <c r="I2302" s="2">
        <f t="shared" si="320"/>
        <v>51.064756957863302</v>
      </c>
    </row>
    <row r="2303" spans="1:9" ht="13.5" x14ac:dyDescent="0.25">
      <c r="A2303" s="3">
        <v>45355</v>
      </c>
      <c r="B2303" s="2">
        <v>4.7079000000000004</v>
      </c>
      <c r="C2303" s="2">
        <f t="shared" si="315"/>
        <v>1.7600000000000726E-2</v>
      </c>
      <c r="D2303" s="2">
        <f t="shared" si="316"/>
        <v>1.7600000000000726E-2</v>
      </c>
      <c r="E2303" s="2">
        <f t="shared" si="317"/>
        <v>0</v>
      </c>
      <c r="F2303" s="2">
        <f t="shared" si="323"/>
        <v>6.8739420056901099E-3</v>
      </c>
      <c r="G2303" s="2">
        <f t="shared" si="323"/>
        <v>5.3825661342092991E-3</v>
      </c>
      <c r="H2303" s="2">
        <f t="shared" si="319"/>
        <v>1.2770752526387481</v>
      </c>
      <c r="I2303" s="2">
        <f t="shared" si="320"/>
        <v>56.084016158834984</v>
      </c>
    </row>
    <row r="2304" spans="1:9" ht="13.5" x14ac:dyDescent="0.25">
      <c r="A2304" s="3">
        <v>45356</v>
      </c>
      <c r="B2304" s="2">
        <v>4.6990999999999996</v>
      </c>
      <c r="C2304" s="2">
        <f t="shared" si="315"/>
        <v>-8.8000000000008072E-3</v>
      </c>
      <c r="D2304" s="2">
        <f t="shared" si="316"/>
        <v>0</v>
      </c>
      <c r="E2304" s="2">
        <f t="shared" si="317"/>
        <v>8.8000000000008072E-3</v>
      </c>
      <c r="F2304" s="2">
        <f t="shared" si="323"/>
        <v>6.3829461481408169E-3</v>
      </c>
      <c r="G2304" s="2">
        <f t="shared" si="323"/>
        <v>5.6266685531944074E-3</v>
      </c>
      <c r="H2304" s="2">
        <f t="shared" si="319"/>
        <v>1.1344094801029379</v>
      </c>
      <c r="I2304" s="2">
        <f t="shared" si="320"/>
        <v>53.148633881078325</v>
      </c>
    </row>
    <row r="2305" spans="1:9" ht="13.5" x14ac:dyDescent="0.25">
      <c r="A2305" s="3">
        <v>45357</v>
      </c>
      <c r="B2305" s="2">
        <v>4.6814</v>
      </c>
      <c r="C2305" s="2">
        <f t="shared" si="315"/>
        <v>-1.7699999999999605E-2</v>
      </c>
      <c r="D2305" s="2">
        <f t="shared" si="316"/>
        <v>0</v>
      </c>
      <c r="E2305" s="2">
        <f t="shared" si="317"/>
        <v>1.7699999999999605E-2</v>
      </c>
      <c r="F2305" s="2">
        <f t="shared" si="323"/>
        <v>5.927021423273616E-3</v>
      </c>
      <c r="G2305" s="2">
        <f t="shared" si="323"/>
        <v>6.4890493708233497E-3</v>
      </c>
      <c r="H2305" s="2">
        <f t="shared" si="319"/>
        <v>0.91338824603850688</v>
      </c>
      <c r="I2305" s="2">
        <f t="shared" si="320"/>
        <v>47.736691595633694</v>
      </c>
    </row>
    <row r="2306" spans="1:9" ht="13.5" x14ac:dyDescent="0.25">
      <c r="A2306" s="3">
        <v>45358</v>
      </c>
      <c r="B2306" s="2">
        <v>4.6990999999999996</v>
      </c>
      <c r="C2306" s="2">
        <f t="shared" si="315"/>
        <v>1.7699999999999605E-2</v>
      </c>
      <c r="D2306" s="2">
        <f t="shared" si="316"/>
        <v>1.7699999999999605E-2</v>
      </c>
      <c r="E2306" s="2">
        <f t="shared" si="317"/>
        <v>0</v>
      </c>
      <c r="F2306" s="2">
        <f t="shared" si="323"/>
        <v>6.7679484644683294E-3</v>
      </c>
      <c r="G2306" s="2">
        <f t="shared" si="323"/>
        <v>6.0255458443359677E-3</v>
      </c>
      <c r="H2306" s="2">
        <f t="shared" si="319"/>
        <v>1.1232091895591869</v>
      </c>
      <c r="I2306" s="2">
        <f t="shared" si="320"/>
        <v>52.901484935282504</v>
      </c>
    </row>
    <row r="2307" spans="1:9" ht="13.5" x14ac:dyDescent="0.25">
      <c r="A2307" s="3">
        <v>45359</v>
      </c>
      <c r="B2307" s="2">
        <v>4.6990999999999996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6.2845235741491633E-3</v>
      </c>
      <c r="G2307" s="2">
        <f t="shared" si="323"/>
        <v>5.5951497125976838E-3</v>
      </c>
      <c r="H2307" s="2">
        <f t="shared" si="319"/>
        <v>1.1232091895591871</v>
      </c>
      <c r="I2307" s="2">
        <f t="shared" si="320"/>
        <v>52.901484935282504</v>
      </c>
    </row>
    <row r="2308" spans="1:9" ht="13.5" x14ac:dyDescent="0.25">
      <c r="A2308" s="3">
        <v>45362</v>
      </c>
      <c r="B2308" s="2">
        <v>4.6902999999999997</v>
      </c>
      <c r="C2308" s="2">
        <f t="shared" si="324"/>
        <v>-8.799999999999919E-3</v>
      </c>
      <c r="D2308" s="2">
        <f t="shared" si="325"/>
        <v>0</v>
      </c>
      <c r="E2308" s="2">
        <f t="shared" si="326"/>
        <v>8.799999999999919E-3</v>
      </c>
      <c r="F2308" s="2">
        <f t="shared" si="323"/>
        <v>5.8356290331385086E-3</v>
      </c>
      <c r="G2308" s="2">
        <f t="shared" si="323"/>
        <v>5.8240675902692723E-3</v>
      </c>
      <c r="H2308" s="2">
        <f t="shared" si="319"/>
        <v>1.0019851148171002</v>
      </c>
      <c r="I2308" s="2">
        <f t="shared" si="320"/>
        <v>50.04957866076046</v>
      </c>
    </row>
    <row r="2309" spans="1:9" ht="13.5" x14ac:dyDescent="0.25">
      <c r="A2309" s="3">
        <v>45363</v>
      </c>
      <c r="B2309" s="2">
        <v>4.6814</v>
      </c>
      <c r="C2309" s="2">
        <f t="shared" si="324"/>
        <v>-8.8999999999996859E-3</v>
      </c>
      <c r="D2309" s="2">
        <f t="shared" si="325"/>
        <v>0</v>
      </c>
      <c r="E2309" s="2">
        <f t="shared" si="326"/>
        <v>8.8999999999996859E-3</v>
      </c>
      <c r="F2309" s="2">
        <f t="shared" si="323"/>
        <v>5.418798387914329E-3</v>
      </c>
      <c r="G2309" s="2">
        <f t="shared" si="323"/>
        <v>6.0437770481071591E-3</v>
      </c>
      <c r="H2309" s="2">
        <f t="shared" si="319"/>
        <v>0.89659137734265593</v>
      </c>
      <c r="I2309" s="2">
        <f t="shared" si="320"/>
        <v>47.27382967431204</v>
      </c>
    </row>
    <row r="2310" spans="1:9" ht="13.5" x14ac:dyDescent="0.25">
      <c r="A2310" s="3">
        <v>45364</v>
      </c>
      <c r="B2310" s="2">
        <v>4.7079000000000004</v>
      </c>
      <c r="C2310" s="2">
        <f t="shared" si="324"/>
        <v>2.6500000000000412E-2</v>
      </c>
      <c r="D2310" s="2">
        <f t="shared" si="325"/>
        <v>2.6500000000000412E-2</v>
      </c>
      <c r="E2310" s="2">
        <f t="shared" si="326"/>
        <v>0</v>
      </c>
      <c r="F2310" s="2">
        <f t="shared" si="323"/>
        <v>6.9245985030633355E-3</v>
      </c>
      <c r="G2310" s="2">
        <f t="shared" si="323"/>
        <v>5.6120786875280765E-3</v>
      </c>
      <c r="H2310" s="2">
        <f t="shared" si="319"/>
        <v>1.2338740934713048</v>
      </c>
      <c r="I2310" s="2">
        <f t="shared" si="320"/>
        <v>55.234719677237457</v>
      </c>
    </row>
    <row r="2311" spans="1:9" ht="13.5" x14ac:dyDescent="0.25">
      <c r="A2311" s="3">
        <v>45365</v>
      </c>
      <c r="B2311" s="2">
        <v>4.7256</v>
      </c>
      <c r="C2311" s="2">
        <f t="shared" si="324"/>
        <v>1.7699999999999605E-2</v>
      </c>
      <c r="D2311" s="2">
        <f t="shared" si="325"/>
        <v>1.7699999999999605E-2</v>
      </c>
      <c r="E2311" s="2">
        <f t="shared" si="326"/>
        <v>0</v>
      </c>
      <c r="F2311" s="2">
        <f t="shared" si="323"/>
        <v>7.6942700385587834E-3</v>
      </c>
      <c r="G2311" s="2">
        <f t="shared" si="323"/>
        <v>5.2112159241332135E-3</v>
      </c>
      <c r="H2311" s="2">
        <f t="shared" si="319"/>
        <v>1.4764826770901032</v>
      </c>
      <c r="I2311" s="2">
        <f t="shared" si="320"/>
        <v>59.620149607708456</v>
      </c>
    </row>
    <row r="2312" spans="1:9" ht="13.5" x14ac:dyDescent="0.25">
      <c r="A2312" s="3">
        <v>45366</v>
      </c>
      <c r="B2312" s="2">
        <v>4.7256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7.1446793215188698E-3</v>
      </c>
      <c r="G2312" s="2">
        <f t="shared" si="323"/>
        <v>4.8389862152665554E-3</v>
      </c>
      <c r="H2312" s="2">
        <f t="shared" si="319"/>
        <v>1.4764826770901032</v>
      </c>
      <c r="I2312" s="2">
        <f t="shared" si="320"/>
        <v>59.620149607708456</v>
      </c>
    </row>
    <row r="2313" spans="1:9" ht="13.5" x14ac:dyDescent="0.25">
      <c r="A2313" s="3">
        <v>45369</v>
      </c>
      <c r="B2313" s="2">
        <v>4.7256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6.6343450842675225E-3</v>
      </c>
      <c r="G2313" s="2">
        <f t="shared" si="323"/>
        <v>4.4933443427475159E-3</v>
      </c>
      <c r="H2313" s="2">
        <f t="shared" si="319"/>
        <v>1.4764826770901032</v>
      </c>
      <c r="I2313" s="2">
        <f t="shared" si="320"/>
        <v>59.620149607708456</v>
      </c>
    </row>
    <row r="2314" spans="1:9" ht="13.5" x14ac:dyDescent="0.25">
      <c r="A2314" s="3">
        <v>45370</v>
      </c>
      <c r="B2314" s="2">
        <v>4.7432999999999996</v>
      </c>
      <c r="C2314" s="2">
        <f t="shared" si="324"/>
        <v>1.7699999999999605E-2</v>
      </c>
      <c r="D2314" s="2">
        <f t="shared" si="325"/>
        <v>1.7699999999999605E-2</v>
      </c>
      <c r="E2314" s="2">
        <f t="shared" si="326"/>
        <v>0</v>
      </c>
      <c r="F2314" s="2">
        <f t="shared" si="323"/>
        <v>7.4247490068198143E-3</v>
      </c>
      <c r="G2314" s="2">
        <f t="shared" si="323"/>
        <v>4.1723911754084075E-3</v>
      </c>
      <c r="H2314" s="2">
        <f t="shared" si="319"/>
        <v>1.779494945387774</v>
      </c>
      <c r="I2314" s="2">
        <f t="shared" si="320"/>
        <v>64.022240743435219</v>
      </c>
    </row>
    <row r="2315" spans="1:9" ht="13.5" x14ac:dyDescent="0.25">
      <c r="A2315" s="3">
        <v>45372</v>
      </c>
      <c r="B2315" s="2">
        <v>4.7698</v>
      </c>
      <c r="C2315" s="2">
        <f t="shared" si="324"/>
        <v>2.6500000000000412E-2</v>
      </c>
      <c r="D2315" s="2">
        <f t="shared" si="325"/>
        <v>2.6500000000000412E-2</v>
      </c>
      <c r="E2315" s="2">
        <f t="shared" si="326"/>
        <v>0</v>
      </c>
      <c r="F2315" s="2">
        <f t="shared" si="323"/>
        <v>8.7872669349041439E-3</v>
      </c>
      <c r="G2315" s="2">
        <f t="shared" si="323"/>
        <v>3.8743632343078071E-3</v>
      </c>
      <c r="H2315" s="2">
        <f t="shared" si="319"/>
        <v>2.2680544914044631</v>
      </c>
      <c r="I2315" s="2">
        <f t="shared" si="320"/>
        <v>69.40075501708526</v>
      </c>
    </row>
    <row r="2316" spans="1:9" ht="13.5" x14ac:dyDescent="0.25">
      <c r="A2316" s="3">
        <v>45373</v>
      </c>
      <c r="B2316" s="2">
        <v>4.7962999999999996</v>
      </c>
      <c r="C2316" s="2">
        <f t="shared" si="324"/>
        <v>2.6499999999999524E-2</v>
      </c>
      <c r="D2316" s="2">
        <f t="shared" si="325"/>
        <v>2.6499999999999524E-2</v>
      </c>
      <c r="E2316" s="2">
        <f t="shared" si="326"/>
        <v>0</v>
      </c>
      <c r="F2316" s="2">
        <f t="shared" si="323"/>
        <v>1.0052462153839528E-2</v>
      </c>
      <c r="G2316" s="2">
        <f t="shared" si="323"/>
        <v>3.5976230032858207E-3</v>
      </c>
      <c r="H2316" s="2">
        <f t="shared" si="319"/>
        <v>2.7941955409608794</v>
      </c>
      <c r="I2316" s="2">
        <f t="shared" si="320"/>
        <v>73.643951947011402</v>
      </c>
    </row>
    <row r="2317" spans="1:9" ht="13.5" x14ac:dyDescent="0.25">
      <c r="A2317" s="3">
        <v>45376</v>
      </c>
      <c r="B2317" s="2">
        <v>4.7609000000000004</v>
      </c>
      <c r="C2317" s="2">
        <f t="shared" si="324"/>
        <v>-3.539999999999921E-2</v>
      </c>
      <c r="D2317" s="2">
        <f t="shared" si="325"/>
        <v>0</v>
      </c>
      <c r="E2317" s="2">
        <f t="shared" si="326"/>
        <v>3.539999999999921E-2</v>
      </c>
      <c r="F2317" s="2">
        <f t="shared" ref="F2317:G2332" si="327">((F2316*13)+D2317)/14</f>
        <v>9.3344291428509897E-3</v>
      </c>
      <c r="G2317" s="2">
        <f t="shared" si="327"/>
        <v>5.8692213601939198E-3</v>
      </c>
      <c r="H2317" s="2">
        <f t="shared" si="319"/>
        <v>1.5904033209854227</v>
      </c>
      <c r="I2317" s="2">
        <f t="shared" si="320"/>
        <v>61.395972901255114</v>
      </c>
    </row>
    <row r="2318" spans="1:9" ht="13.5" x14ac:dyDescent="0.25">
      <c r="A2318" s="3">
        <v>45377</v>
      </c>
      <c r="B2318" s="2">
        <v>4.7521000000000004</v>
      </c>
      <c r="C2318" s="2">
        <f t="shared" si="324"/>
        <v>-8.799999999999919E-3</v>
      </c>
      <c r="D2318" s="2">
        <f t="shared" si="325"/>
        <v>0</v>
      </c>
      <c r="E2318" s="2">
        <f t="shared" si="326"/>
        <v>8.799999999999919E-3</v>
      </c>
      <c r="F2318" s="2">
        <f t="shared" si="327"/>
        <v>8.6676842040759195E-3</v>
      </c>
      <c r="G2318" s="2">
        <f t="shared" si="327"/>
        <v>6.0785626916086341E-3</v>
      </c>
      <c r="H2318" s="2">
        <f t="shared" si="319"/>
        <v>1.4259430467076584</v>
      </c>
      <c r="I2318" s="2">
        <f t="shared" si="320"/>
        <v>58.778916868755893</v>
      </c>
    </row>
    <row r="2319" spans="1:9" ht="13.5" x14ac:dyDescent="0.25">
      <c r="A2319" s="3">
        <v>45378</v>
      </c>
      <c r="B2319" s="2">
        <v>4.7256</v>
      </c>
      <c r="C2319" s="2">
        <f t="shared" si="324"/>
        <v>-2.6500000000000412E-2</v>
      </c>
      <c r="D2319" s="2">
        <f t="shared" si="325"/>
        <v>0</v>
      </c>
      <c r="E2319" s="2">
        <f t="shared" si="326"/>
        <v>2.6500000000000412E-2</v>
      </c>
      <c r="F2319" s="2">
        <f t="shared" si="327"/>
        <v>8.048563903784783E-3</v>
      </c>
      <c r="G2319" s="2">
        <f t="shared" si="327"/>
        <v>7.53723678506519E-3</v>
      </c>
      <c r="H2319" s="2">
        <f t="shared" si="319"/>
        <v>1.0678401293870416</v>
      </c>
      <c r="I2319" s="2">
        <f t="shared" si="320"/>
        <v>51.640362047890797</v>
      </c>
    </row>
    <row r="2320" spans="1:9" ht="13.5" x14ac:dyDescent="0.25">
      <c r="A2320" s="3">
        <v>45379</v>
      </c>
      <c r="B2320" s="2">
        <v>4.7256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7.4736664820858698E-3</v>
      </c>
      <c r="G2320" s="2">
        <f t="shared" si="327"/>
        <v>6.998862728989105E-3</v>
      </c>
      <c r="H2320" s="2">
        <f t="shared" si="319"/>
        <v>1.0678401293870416</v>
      </c>
      <c r="I2320" s="2">
        <f t="shared" si="320"/>
        <v>51.640362047890797</v>
      </c>
    </row>
    <row r="2321" spans="1:9" ht="13.5" x14ac:dyDescent="0.25">
      <c r="A2321" s="3">
        <v>45380</v>
      </c>
      <c r="B2321" s="2">
        <v>4.7256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6.9398331619368791E-3</v>
      </c>
      <c r="G2321" s="2">
        <f t="shared" si="327"/>
        <v>6.4989439626327401E-3</v>
      </c>
      <c r="H2321" s="2">
        <f t="shared" ref="H2321:H2384" si="328">F2321/G2321</f>
        <v>1.0678401293870419</v>
      </c>
      <c r="I2321" s="2">
        <f t="shared" ref="I2321:I2384" si="329">IF(G2321=0,100,100-(100/(1+H2321)))</f>
        <v>51.640362047890797</v>
      </c>
    </row>
    <row r="2322" spans="1:9" ht="13.5" x14ac:dyDescent="0.25">
      <c r="A2322" s="3">
        <v>45383</v>
      </c>
      <c r="B2322" s="2">
        <v>4.7698</v>
      </c>
      <c r="C2322" s="2">
        <f t="shared" si="324"/>
        <v>4.4200000000000017E-2</v>
      </c>
      <c r="D2322" s="2">
        <f t="shared" si="325"/>
        <v>4.4200000000000017E-2</v>
      </c>
      <c r="E2322" s="2">
        <f t="shared" si="326"/>
        <v>0</v>
      </c>
      <c r="F2322" s="2">
        <f t="shared" si="327"/>
        <v>9.6012736503699615E-3</v>
      </c>
      <c r="G2322" s="2">
        <f t="shared" si="327"/>
        <v>6.0347336795875447E-3</v>
      </c>
      <c r="H2322" s="2">
        <f t="shared" si="328"/>
        <v>1.5910020491618744</v>
      </c>
      <c r="I2322" s="2">
        <f t="shared" si="329"/>
        <v>61.404893511239194</v>
      </c>
    </row>
    <row r="2323" spans="1:9" ht="13.5" x14ac:dyDescent="0.25">
      <c r="A2323" s="3">
        <v>45384</v>
      </c>
      <c r="B2323" s="2">
        <v>4.7079000000000004</v>
      </c>
      <c r="C2323" s="2">
        <f t="shared" si="324"/>
        <v>-6.1899999999999622E-2</v>
      </c>
      <c r="D2323" s="2">
        <f t="shared" si="325"/>
        <v>0</v>
      </c>
      <c r="E2323" s="2">
        <f t="shared" si="326"/>
        <v>6.1899999999999622E-2</v>
      </c>
      <c r="F2323" s="2">
        <f t="shared" si="327"/>
        <v>8.91546838962925E-3</v>
      </c>
      <c r="G2323" s="2">
        <f t="shared" si="327"/>
        <v>1.0025109845331266E-2</v>
      </c>
      <c r="H2323" s="2">
        <f t="shared" si="328"/>
        <v>0.88931378580168075</v>
      </c>
      <c r="I2323" s="2">
        <f t="shared" si="329"/>
        <v>47.070729726577618</v>
      </c>
    </row>
    <row r="2324" spans="1:9" ht="13.5" x14ac:dyDescent="0.25">
      <c r="A2324" s="3">
        <v>45385</v>
      </c>
      <c r="B2324" s="2">
        <v>4.6814</v>
      </c>
      <c r="C2324" s="2">
        <f t="shared" si="324"/>
        <v>-2.6500000000000412E-2</v>
      </c>
      <c r="D2324" s="2">
        <f t="shared" si="325"/>
        <v>0</v>
      </c>
      <c r="E2324" s="2">
        <f t="shared" si="326"/>
        <v>2.6500000000000412E-2</v>
      </c>
      <c r="F2324" s="2">
        <f t="shared" si="327"/>
        <v>8.2786492189414456E-3</v>
      </c>
      <c r="G2324" s="2">
        <f t="shared" si="327"/>
        <v>1.1201887713521919E-2</v>
      </c>
      <c r="H2324" s="2">
        <f t="shared" si="328"/>
        <v>0.73904054661681695</v>
      </c>
      <c r="I2324" s="2">
        <f t="shared" si="329"/>
        <v>42.497027918904429</v>
      </c>
    </row>
    <row r="2325" spans="1:9" ht="13.5" x14ac:dyDescent="0.25">
      <c r="A2325" s="3">
        <v>45386</v>
      </c>
      <c r="B2325" s="2">
        <v>4.6726000000000001</v>
      </c>
      <c r="C2325" s="2">
        <f t="shared" si="324"/>
        <v>-8.799999999999919E-3</v>
      </c>
      <c r="D2325" s="2">
        <f t="shared" si="325"/>
        <v>0</v>
      </c>
      <c r="E2325" s="2">
        <f t="shared" si="326"/>
        <v>8.799999999999919E-3</v>
      </c>
      <c r="F2325" s="2">
        <f t="shared" si="327"/>
        <v>7.687317131874199E-3</v>
      </c>
      <c r="G2325" s="2">
        <f t="shared" si="327"/>
        <v>1.1030324305413204E-2</v>
      </c>
      <c r="H2325" s="2">
        <f t="shared" si="328"/>
        <v>0.69692575839330462</v>
      </c>
      <c r="I2325" s="2">
        <f t="shared" si="329"/>
        <v>41.069902731229256</v>
      </c>
    </row>
    <row r="2326" spans="1:9" ht="13.5" x14ac:dyDescent="0.25">
      <c r="A2326" s="3">
        <v>45387</v>
      </c>
      <c r="B2326" s="2">
        <v>4.6548999999999996</v>
      </c>
      <c r="C2326" s="2">
        <f t="shared" si="324"/>
        <v>-1.7700000000000493E-2</v>
      </c>
      <c r="D2326" s="2">
        <f t="shared" si="325"/>
        <v>0</v>
      </c>
      <c r="E2326" s="2">
        <f t="shared" si="326"/>
        <v>1.7700000000000493E-2</v>
      </c>
      <c r="F2326" s="2">
        <f t="shared" si="327"/>
        <v>7.1382230510260419E-3</v>
      </c>
      <c r="G2326" s="2">
        <f t="shared" si="327"/>
        <v>1.150672971216944E-2</v>
      </c>
      <c r="H2326" s="2">
        <f t="shared" si="328"/>
        <v>0.6203520226495548</v>
      </c>
      <c r="I2326" s="2">
        <f t="shared" si="329"/>
        <v>38.285015476771044</v>
      </c>
    </row>
    <row r="2327" spans="1:9" ht="13.5" x14ac:dyDescent="0.25">
      <c r="A2327" s="3">
        <v>45390</v>
      </c>
      <c r="B2327" s="2">
        <v>4.6548999999999996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6.628349975952753E-3</v>
      </c>
      <c r="G2327" s="2">
        <f t="shared" si="327"/>
        <v>1.068482044701448E-2</v>
      </c>
      <c r="H2327" s="2">
        <f t="shared" si="328"/>
        <v>0.6203520226495548</v>
      </c>
      <c r="I2327" s="2">
        <f t="shared" si="329"/>
        <v>38.285015476771044</v>
      </c>
    </row>
    <row r="2328" spans="1:9" ht="13.5" x14ac:dyDescent="0.25">
      <c r="A2328" s="3">
        <v>45394</v>
      </c>
      <c r="B2328" s="2">
        <v>4.6814</v>
      </c>
      <c r="C2328" s="2">
        <f t="shared" si="324"/>
        <v>2.6500000000000412E-2</v>
      </c>
      <c r="D2328" s="2">
        <f t="shared" si="325"/>
        <v>2.6500000000000412E-2</v>
      </c>
      <c r="E2328" s="2">
        <f t="shared" si="326"/>
        <v>0</v>
      </c>
      <c r="F2328" s="2">
        <f t="shared" si="327"/>
        <v>8.047753549099014E-3</v>
      </c>
      <c r="G2328" s="2">
        <f t="shared" si="327"/>
        <v>9.9216189865134457E-3</v>
      </c>
      <c r="H2328" s="2">
        <f t="shared" si="328"/>
        <v>0.81113309834195457</v>
      </c>
      <c r="I2328" s="2">
        <f t="shared" si="329"/>
        <v>44.785946382655467</v>
      </c>
    </row>
    <row r="2329" spans="1:9" ht="13.5" x14ac:dyDescent="0.25">
      <c r="A2329" s="3">
        <v>45397</v>
      </c>
      <c r="B2329" s="2">
        <v>4.6726000000000001</v>
      </c>
      <c r="C2329" s="2">
        <f t="shared" si="324"/>
        <v>-8.799999999999919E-3</v>
      </c>
      <c r="D2329" s="2">
        <f t="shared" si="325"/>
        <v>0</v>
      </c>
      <c r="E2329" s="2">
        <f t="shared" si="326"/>
        <v>8.799999999999919E-3</v>
      </c>
      <c r="F2329" s="2">
        <f t="shared" si="327"/>
        <v>7.4729140098776558E-3</v>
      </c>
      <c r="G2329" s="2">
        <f t="shared" si="327"/>
        <v>9.8415033446196225E-3</v>
      </c>
      <c r="H2329" s="2">
        <f t="shared" si="328"/>
        <v>0.75932647159675237</v>
      </c>
      <c r="I2329" s="2">
        <f t="shared" si="329"/>
        <v>43.160066301258631</v>
      </c>
    </row>
    <row r="2330" spans="1:9" ht="13.5" x14ac:dyDescent="0.25">
      <c r="A2330" s="3">
        <v>45398</v>
      </c>
      <c r="B2330" s="2">
        <v>4.7079000000000004</v>
      </c>
      <c r="C2330" s="2">
        <f t="shared" si="324"/>
        <v>3.5300000000000331E-2</v>
      </c>
      <c r="D2330" s="2">
        <f t="shared" si="325"/>
        <v>3.5300000000000331E-2</v>
      </c>
      <c r="E2330" s="2">
        <f t="shared" si="326"/>
        <v>0</v>
      </c>
      <c r="F2330" s="2">
        <f t="shared" si="327"/>
        <v>9.4605630091721318E-3</v>
      </c>
      <c r="G2330" s="2">
        <f t="shared" si="327"/>
        <v>9.1385388200039362E-3</v>
      </c>
      <c r="H2330" s="2">
        <f t="shared" si="328"/>
        <v>1.0352380391998004</v>
      </c>
      <c r="I2330" s="2">
        <f t="shared" si="329"/>
        <v>50.865698225983806</v>
      </c>
    </row>
    <row r="2331" spans="1:9" ht="13.5" x14ac:dyDescent="0.25">
      <c r="A2331" s="3">
        <v>45399</v>
      </c>
      <c r="B2331" s="2">
        <v>4.7079000000000004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8.7848085085169801E-3</v>
      </c>
      <c r="G2331" s="2">
        <f t="shared" si="327"/>
        <v>8.4857860471465128E-3</v>
      </c>
      <c r="H2331" s="2">
        <f t="shared" si="328"/>
        <v>1.0352380391998004</v>
      </c>
      <c r="I2331" s="2">
        <f t="shared" si="329"/>
        <v>50.865698225983806</v>
      </c>
    </row>
    <row r="2332" spans="1:9" ht="13.5" x14ac:dyDescent="0.25">
      <c r="A2332" s="3">
        <v>45400</v>
      </c>
      <c r="B2332" s="2">
        <v>4.6814</v>
      </c>
      <c r="C2332" s="2">
        <f t="shared" si="324"/>
        <v>-2.6500000000000412E-2</v>
      </c>
      <c r="D2332" s="2">
        <f t="shared" si="325"/>
        <v>0</v>
      </c>
      <c r="E2332" s="2">
        <f t="shared" si="326"/>
        <v>2.6500000000000412E-2</v>
      </c>
      <c r="F2332" s="2">
        <f t="shared" si="327"/>
        <v>8.1573221864800535E-3</v>
      </c>
      <c r="G2332" s="2">
        <f t="shared" si="327"/>
        <v>9.7725156152075054E-3</v>
      </c>
      <c r="H2332" s="2">
        <f t="shared" si="328"/>
        <v>0.83472081372640961</v>
      </c>
      <c r="I2332" s="2">
        <f t="shared" si="329"/>
        <v>45.495794645238149</v>
      </c>
    </row>
    <row r="2333" spans="1:9" ht="13.5" x14ac:dyDescent="0.25">
      <c r="A2333" s="3">
        <v>45401</v>
      </c>
      <c r="B2333" s="2">
        <v>4.7521000000000004</v>
      </c>
      <c r="C2333" s="2">
        <f t="shared" si="324"/>
        <v>7.0700000000000429E-2</v>
      </c>
      <c r="D2333" s="2">
        <f t="shared" si="325"/>
        <v>7.0700000000000429E-2</v>
      </c>
      <c r="E2333" s="2">
        <f t="shared" si="326"/>
        <v>0</v>
      </c>
      <c r="F2333" s="2">
        <f t="shared" ref="F2333:G2348" si="330">((F2332*13)+D2333)/14</f>
        <v>1.2624656316017224E-2</v>
      </c>
      <c r="G2333" s="2">
        <f t="shared" si="330"/>
        <v>9.074478785549827E-3</v>
      </c>
      <c r="H2333" s="2">
        <f t="shared" si="328"/>
        <v>1.3912266053363516</v>
      </c>
      <c r="I2333" s="2">
        <f t="shared" si="329"/>
        <v>58.180458607797256</v>
      </c>
    </row>
    <row r="2334" spans="1:9" ht="13.5" x14ac:dyDescent="0.25">
      <c r="A2334" s="3">
        <v>45404</v>
      </c>
      <c r="B2334" s="2">
        <v>4.8581000000000003</v>
      </c>
      <c r="C2334" s="2">
        <f t="shared" si="324"/>
        <v>0.10599999999999987</v>
      </c>
      <c r="D2334" s="2">
        <f t="shared" si="325"/>
        <v>0.10599999999999987</v>
      </c>
      <c r="E2334" s="2">
        <f t="shared" si="326"/>
        <v>0</v>
      </c>
      <c r="F2334" s="2">
        <f t="shared" si="330"/>
        <v>1.9294323722015984E-2</v>
      </c>
      <c r="G2334" s="2">
        <f t="shared" si="330"/>
        <v>8.426301729439126E-3</v>
      </c>
      <c r="H2334" s="2">
        <f t="shared" si="328"/>
        <v>2.289773656526807</v>
      </c>
      <c r="I2334" s="2">
        <f t="shared" si="329"/>
        <v>69.602771971377678</v>
      </c>
    </row>
    <row r="2335" spans="1:9" ht="13.5" x14ac:dyDescent="0.25">
      <c r="A2335" s="3">
        <v>45405</v>
      </c>
      <c r="B2335" s="2">
        <v>4.7698</v>
      </c>
      <c r="C2335" s="2">
        <f t="shared" si="324"/>
        <v>-8.8300000000000267E-2</v>
      </c>
      <c r="D2335" s="2">
        <f t="shared" si="325"/>
        <v>0</v>
      </c>
      <c r="E2335" s="2">
        <f t="shared" si="326"/>
        <v>8.8300000000000267E-2</v>
      </c>
      <c r="F2335" s="2">
        <f t="shared" si="330"/>
        <v>1.7916157741871986E-2</v>
      </c>
      <c r="G2335" s="2">
        <f t="shared" si="330"/>
        <v>1.4131565891622065E-2</v>
      </c>
      <c r="H2335" s="2">
        <f t="shared" si="328"/>
        <v>1.2678112163418229</v>
      </c>
      <c r="I2335" s="2">
        <f t="shared" si="329"/>
        <v>55.904618832731273</v>
      </c>
    </row>
    <row r="2336" spans="1:9" ht="13.5" x14ac:dyDescent="0.25">
      <c r="A2336" s="3">
        <v>45406</v>
      </c>
      <c r="B2336" s="2">
        <v>4.7256</v>
      </c>
      <c r="C2336" s="2">
        <f t="shared" si="324"/>
        <v>-4.4200000000000017E-2</v>
      </c>
      <c r="D2336" s="2">
        <f t="shared" si="325"/>
        <v>0</v>
      </c>
      <c r="E2336" s="2">
        <f t="shared" si="326"/>
        <v>4.4200000000000017E-2</v>
      </c>
      <c r="F2336" s="2">
        <f t="shared" si="330"/>
        <v>1.6636432188881129E-2</v>
      </c>
      <c r="G2336" s="2">
        <f t="shared" si="330"/>
        <v>1.6279311185077631E-2</v>
      </c>
      <c r="H2336" s="2">
        <f t="shared" si="328"/>
        <v>1.0219371077647839</v>
      </c>
      <c r="I2336" s="2">
        <f t="shared" si="329"/>
        <v>50.542477500426195</v>
      </c>
    </row>
    <row r="2337" spans="1:9" ht="13.5" x14ac:dyDescent="0.25">
      <c r="A2337" s="3">
        <v>45407</v>
      </c>
      <c r="B2337" s="2">
        <v>4.7256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1.5448115603961048E-2</v>
      </c>
      <c r="G2337" s="2">
        <f t="shared" si="330"/>
        <v>1.5116503243286372E-2</v>
      </c>
      <c r="H2337" s="2">
        <f t="shared" si="328"/>
        <v>1.0219371077647836</v>
      </c>
      <c r="I2337" s="2">
        <f t="shared" si="329"/>
        <v>50.54247750042618</v>
      </c>
    </row>
    <row r="2338" spans="1:9" ht="13.5" x14ac:dyDescent="0.25">
      <c r="A2338" s="3">
        <v>45408</v>
      </c>
      <c r="B2338" s="2">
        <v>4.7168000000000001</v>
      </c>
      <c r="C2338" s="2">
        <f t="shared" si="324"/>
        <v>-8.799999999999919E-3</v>
      </c>
      <c r="D2338" s="2">
        <f t="shared" si="325"/>
        <v>0</v>
      </c>
      <c r="E2338" s="2">
        <f t="shared" si="326"/>
        <v>8.799999999999919E-3</v>
      </c>
      <c r="F2338" s="2">
        <f t="shared" si="330"/>
        <v>1.4344678775106687E-2</v>
      </c>
      <c r="G2338" s="2">
        <f t="shared" si="330"/>
        <v>1.4665324440194482E-2</v>
      </c>
      <c r="H2338" s="2">
        <f t="shared" si="328"/>
        <v>0.97813579464979483</v>
      </c>
      <c r="I2338" s="2">
        <f t="shared" si="329"/>
        <v>49.447353275509684</v>
      </c>
    </row>
    <row r="2339" spans="1:9" ht="13.5" x14ac:dyDescent="0.25">
      <c r="A2339" s="3">
        <v>45411</v>
      </c>
      <c r="B2339" s="2">
        <v>4.7079000000000004</v>
      </c>
      <c r="C2339" s="2">
        <f t="shared" si="324"/>
        <v>-8.8999999999996859E-3</v>
      </c>
      <c r="D2339" s="2">
        <f t="shared" si="325"/>
        <v>0</v>
      </c>
      <c r="E2339" s="2">
        <f t="shared" si="326"/>
        <v>8.8999999999996859E-3</v>
      </c>
      <c r="F2339" s="2">
        <f t="shared" si="330"/>
        <v>1.3320058862599068E-2</v>
      </c>
      <c r="G2339" s="2">
        <f t="shared" si="330"/>
        <v>1.425351555160914E-2</v>
      </c>
      <c r="H2339" s="2">
        <f t="shared" si="328"/>
        <v>0.93451042406834917</v>
      </c>
      <c r="I2339" s="2">
        <f t="shared" si="329"/>
        <v>48.307334633174946</v>
      </c>
    </row>
    <row r="2340" spans="1:9" ht="13.5" x14ac:dyDescent="0.25">
      <c r="A2340" s="3">
        <v>45412</v>
      </c>
      <c r="B2340" s="2">
        <v>4.6990999999999996</v>
      </c>
      <c r="C2340" s="2">
        <f t="shared" si="324"/>
        <v>-8.8000000000008072E-3</v>
      </c>
      <c r="D2340" s="2">
        <f t="shared" si="325"/>
        <v>0</v>
      </c>
      <c r="E2340" s="2">
        <f t="shared" si="326"/>
        <v>8.8000000000008072E-3</v>
      </c>
      <c r="F2340" s="2">
        <f t="shared" si="330"/>
        <v>1.2368626086699133E-2</v>
      </c>
      <c r="G2340" s="2">
        <f t="shared" si="330"/>
        <v>1.3863978726494258E-2</v>
      </c>
      <c r="H2340" s="2">
        <f t="shared" si="328"/>
        <v>0.89214116168993496</v>
      </c>
      <c r="I2340" s="2">
        <f t="shared" si="329"/>
        <v>47.149820518313419</v>
      </c>
    </row>
    <row r="2341" spans="1:9" ht="13.5" x14ac:dyDescent="0.25">
      <c r="A2341" s="3">
        <v>45414</v>
      </c>
      <c r="B2341" s="2">
        <v>4.6990999999999996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1.1485152794792052E-2</v>
      </c>
      <c r="G2341" s="2">
        <f t="shared" si="330"/>
        <v>1.2873694531744667E-2</v>
      </c>
      <c r="H2341" s="2">
        <f t="shared" si="328"/>
        <v>0.89214116168993507</v>
      </c>
      <c r="I2341" s="2">
        <f t="shared" si="329"/>
        <v>47.149820518313426</v>
      </c>
    </row>
    <row r="2342" spans="1:9" ht="13.5" x14ac:dyDescent="0.25">
      <c r="A2342" s="3">
        <v>45415</v>
      </c>
      <c r="B2342" s="2">
        <v>4.6902999999999997</v>
      </c>
      <c r="C2342" s="2">
        <f t="shared" si="324"/>
        <v>-8.799999999999919E-3</v>
      </c>
      <c r="D2342" s="2">
        <f t="shared" si="325"/>
        <v>0</v>
      </c>
      <c r="E2342" s="2">
        <f t="shared" si="326"/>
        <v>8.799999999999919E-3</v>
      </c>
      <c r="F2342" s="2">
        <f t="shared" si="330"/>
        <v>1.0664784738021191E-2</v>
      </c>
      <c r="G2342" s="2">
        <f t="shared" si="330"/>
        <v>1.2582716350905757E-2</v>
      </c>
      <c r="H2342" s="2">
        <f t="shared" si="328"/>
        <v>0.8475741199755723</v>
      </c>
      <c r="I2342" s="2">
        <f t="shared" si="329"/>
        <v>45.874972528126698</v>
      </c>
    </row>
    <row r="2343" spans="1:9" ht="13.5" x14ac:dyDescent="0.25">
      <c r="A2343" s="3">
        <v>45418</v>
      </c>
      <c r="B2343" s="2">
        <v>4.6814</v>
      </c>
      <c r="C2343" s="2">
        <f t="shared" si="324"/>
        <v>-8.8999999999996859E-3</v>
      </c>
      <c r="D2343" s="2">
        <f t="shared" si="325"/>
        <v>0</v>
      </c>
      <c r="E2343" s="2">
        <f t="shared" si="326"/>
        <v>8.8999999999996859E-3</v>
      </c>
      <c r="F2343" s="2">
        <f t="shared" si="330"/>
        <v>9.9030143995911066E-3</v>
      </c>
      <c r="G2343" s="2">
        <f t="shared" si="330"/>
        <v>1.2319665182983894E-2</v>
      </c>
      <c r="H2343" s="2">
        <f t="shared" si="328"/>
        <v>0.8038379495304222</v>
      </c>
      <c r="I2343" s="2">
        <f t="shared" si="329"/>
        <v>44.562647644688845</v>
      </c>
    </row>
    <row r="2344" spans="1:9" ht="13.5" x14ac:dyDescent="0.25">
      <c r="A2344" s="3">
        <v>45419</v>
      </c>
      <c r="B2344" s="2">
        <v>4.7281000000000004</v>
      </c>
      <c r="C2344" s="2">
        <f t="shared" si="324"/>
        <v>4.6700000000000408E-2</v>
      </c>
      <c r="D2344" s="2">
        <f t="shared" si="325"/>
        <v>4.6700000000000408E-2</v>
      </c>
      <c r="E2344" s="2">
        <f t="shared" si="326"/>
        <v>0</v>
      </c>
      <c r="F2344" s="2">
        <f t="shared" si="330"/>
        <v>1.2531370513906057E-2</v>
      </c>
      <c r="G2344" s="2">
        <f t="shared" si="330"/>
        <v>1.1439689098485044E-2</v>
      </c>
      <c r="H2344" s="2">
        <f t="shared" si="328"/>
        <v>1.0954292906059468</v>
      </c>
      <c r="I2344" s="2">
        <f t="shared" si="329"/>
        <v>52.277082100402225</v>
      </c>
    </row>
    <row r="2345" spans="1:9" ht="13.5" x14ac:dyDescent="0.25">
      <c r="A2345" s="3">
        <v>45420</v>
      </c>
      <c r="B2345" s="2">
        <v>4.6906999999999996</v>
      </c>
      <c r="C2345" s="2">
        <f t="shared" si="324"/>
        <v>-3.7400000000000766E-2</v>
      </c>
      <c r="D2345" s="2">
        <f t="shared" si="325"/>
        <v>0</v>
      </c>
      <c r="E2345" s="2">
        <f t="shared" si="326"/>
        <v>3.7400000000000766E-2</v>
      </c>
      <c r="F2345" s="2">
        <f t="shared" si="330"/>
        <v>1.1636272620055624E-2</v>
      </c>
      <c r="G2345" s="2">
        <f t="shared" si="330"/>
        <v>1.329399702002188E-2</v>
      </c>
      <c r="H2345" s="2">
        <f t="shared" si="328"/>
        <v>0.87530278534968953</v>
      </c>
      <c r="I2345" s="2">
        <f t="shared" si="329"/>
        <v>46.67527783714516</v>
      </c>
    </row>
    <row r="2346" spans="1:9" ht="13.5" x14ac:dyDescent="0.25">
      <c r="A2346" s="3">
        <v>45421</v>
      </c>
      <c r="B2346" s="2">
        <v>4.6906999999999996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1.0805110290051653E-2</v>
      </c>
      <c r="G2346" s="2">
        <f t="shared" si="330"/>
        <v>1.2344425804306031E-2</v>
      </c>
      <c r="H2346" s="2">
        <f t="shared" si="328"/>
        <v>0.87530278534968975</v>
      </c>
      <c r="I2346" s="2">
        <f t="shared" si="329"/>
        <v>46.675277837145167</v>
      </c>
    </row>
    <row r="2347" spans="1:9" ht="13.5" x14ac:dyDescent="0.25">
      <c r="A2347" s="3">
        <v>45422</v>
      </c>
      <c r="B2347" s="2">
        <v>4.7</v>
      </c>
      <c r="C2347" s="2">
        <f t="shared" si="324"/>
        <v>9.3000000000005301E-3</v>
      </c>
      <c r="D2347" s="2">
        <f t="shared" si="325"/>
        <v>9.3000000000005301E-3</v>
      </c>
      <c r="E2347" s="2">
        <f t="shared" si="326"/>
        <v>0</v>
      </c>
      <c r="F2347" s="2">
        <f t="shared" si="330"/>
        <v>1.0697602412190857E-2</v>
      </c>
      <c r="G2347" s="2">
        <f t="shared" si="330"/>
        <v>1.1462681103998456E-2</v>
      </c>
      <c r="H2347" s="2">
        <f t="shared" si="328"/>
        <v>0.93325482189845432</v>
      </c>
      <c r="I2347" s="2">
        <f t="shared" si="329"/>
        <v>48.273761499376427</v>
      </c>
    </row>
    <row r="2348" spans="1:9" ht="13.5" x14ac:dyDescent="0.25">
      <c r="A2348" s="3">
        <v>45425</v>
      </c>
      <c r="B2348" s="2">
        <v>4.6719999999999997</v>
      </c>
      <c r="C2348" s="2">
        <f t="shared" si="324"/>
        <v>-2.8000000000000469E-2</v>
      </c>
      <c r="D2348" s="2">
        <f t="shared" si="325"/>
        <v>0</v>
      </c>
      <c r="E2348" s="2">
        <f t="shared" si="326"/>
        <v>2.8000000000000469E-2</v>
      </c>
      <c r="F2348" s="2">
        <f t="shared" si="330"/>
        <v>9.9334879541772246E-3</v>
      </c>
      <c r="G2348" s="2">
        <f t="shared" si="330"/>
        <v>1.26439181679986E-2</v>
      </c>
      <c r="H2348" s="2">
        <f t="shared" si="328"/>
        <v>0.78563367954394092</v>
      </c>
      <c r="I2348" s="2">
        <f t="shared" si="329"/>
        <v>43.997472076388895</v>
      </c>
    </row>
    <row r="2349" spans="1:9" ht="13.5" x14ac:dyDescent="0.25">
      <c r="A2349" s="3">
        <v>45426</v>
      </c>
      <c r="B2349" s="2">
        <v>4.7187000000000001</v>
      </c>
      <c r="C2349" s="2">
        <f t="shared" si="324"/>
        <v>4.6700000000000408E-2</v>
      </c>
      <c r="D2349" s="2">
        <f t="shared" si="325"/>
        <v>4.6700000000000408E-2</v>
      </c>
      <c r="E2349" s="2">
        <f t="shared" si="326"/>
        <v>0</v>
      </c>
      <c r="F2349" s="2">
        <f t="shared" ref="F2349:G2364" si="331">((F2348*13)+D2349)/14</f>
        <v>1.2559667386021737E-2</v>
      </c>
      <c r="G2349" s="2">
        <f t="shared" si="331"/>
        <v>1.1740781155998701E-2</v>
      </c>
      <c r="H2349" s="2">
        <f t="shared" si="328"/>
        <v>1.0697471675131807</v>
      </c>
      <c r="I2349" s="2">
        <f t="shared" si="329"/>
        <v>51.684919989454137</v>
      </c>
    </row>
    <row r="2350" spans="1:9" ht="13.5" x14ac:dyDescent="0.25">
      <c r="A2350" s="3">
        <v>45427</v>
      </c>
      <c r="B2350" s="2">
        <v>4.7</v>
      </c>
      <c r="C2350" s="2">
        <f t="shared" si="324"/>
        <v>-1.8699999999999939E-2</v>
      </c>
      <c r="D2350" s="2">
        <f t="shared" si="325"/>
        <v>0</v>
      </c>
      <c r="E2350" s="2">
        <f t="shared" si="326"/>
        <v>1.8699999999999939E-2</v>
      </c>
      <c r="F2350" s="2">
        <f t="shared" si="331"/>
        <v>1.1662548287020184E-2</v>
      </c>
      <c r="G2350" s="2">
        <f t="shared" si="331"/>
        <v>1.2237868216284503E-2</v>
      </c>
      <c r="H2350" s="2">
        <f t="shared" si="328"/>
        <v>0.95298855004021354</v>
      </c>
      <c r="I2350" s="2">
        <f t="shared" si="329"/>
        <v>48.796422796262206</v>
      </c>
    </row>
    <row r="2351" spans="1:9" ht="13.5" x14ac:dyDescent="0.25">
      <c r="A2351" s="3">
        <v>45428</v>
      </c>
      <c r="B2351" s="2">
        <v>4.7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1.0829509123661599E-2</v>
      </c>
      <c r="G2351" s="2">
        <f t="shared" si="331"/>
        <v>1.1363734772264182E-2</v>
      </c>
      <c r="H2351" s="2">
        <f t="shared" si="328"/>
        <v>0.95298855004021354</v>
      </c>
      <c r="I2351" s="2">
        <f t="shared" si="329"/>
        <v>48.796422796262206</v>
      </c>
    </row>
    <row r="2352" spans="1:9" ht="13.5" x14ac:dyDescent="0.25">
      <c r="A2352" s="3">
        <v>45429</v>
      </c>
      <c r="B2352" s="2">
        <v>4.7653999999999996</v>
      </c>
      <c r="C2352" s="2">
        <f t="shared" si="324"/>
        <v>6.5399999999999459E-2</v>
      </c>
      <c r="D2352" s="2">
        <f t="shared" si="325"/>
        <v>6.5399999999999459E-2</v>
      </c>
      <c r="E2352" s="2">
        <f t="shared" si="326"/>
        <v>0</v>
      </c>
      <c r="F2352" s="2">
        <f t="shared" si="331"/>
        <v>1.4727401329114305E-2</v>
      </c>
      <c r="G2352" s="2">
        <f t="shared" si="331"/>
        <v>1.0552039431388169E-2</v>
      </c>
      <c r="H2352" s="2">
        <f t="shared" si="328"/>
        <v>1.3956924085505287</v>
      </c>
      <c r="I2352" s="2">
        <f t="shared" si="329"/>
        <v>58.258414292633162</v>
      </c>
    </row>
    <row r="2353" spans="1:9" ht="13.5" x14ac:dyDescent="0.25">
      <c r="A2353" s="3">
        <v>45432</v>
      </c>
      <c r="B2353" s="2">
        <v>4.7374000000000001</v>
      </c>
      <c r="C2353" s="2">
        <f t="shared" si="324"/>
        <v>-2.7999999999999581E-2</v>
      </c>
      <c r="D2353" s="2">
        <f t="shared" si="325"/>
        <v>0</v>
      </c>
      <c r="E2353" s="2">
        <f t="shared" si="326"/>
        <v>2.7999999999999581E-2</v>
      </c>
      <c r="F2353" s="2">
        <f t="shared" si="331"/>
        <v>1.3675444091320427E-2</v>
      </c>
      <c r="G2353" s="2">
        <f t="shared" si="331"/>
        <v>1.1798322329146127E-2</v>
      </c>
      <c r="H2353" s="2">
        <f t="shared" si="328"/>
        <v>1.1591007356645215</v>
      </c>
      <c r="I2353" s="2">
        <f t="shared" si="329"/>
        <v>53.684421320331637</v>
      </c>
    </row>
    <row r="2354" spans="1:9" ht="13.5" x14ac:dyDescent="0.25">
      <c r="A2354" s="3">
        <v>45433</v>
      </c>
      <c r="B2354" s="2">
        <v>4.7187000000000001</v>
      </c>
      <c r="C2354" s="2">
        <f t="shared" si="324"/>
        <v>-1.8699999999999939E-2</v>
      </c>
      <c r="D2354" s="2">
        <f t="shared" si="325"/>
        <v>0</v>
      </c>
      <c r="E2354" s="2">
        <f t="shared" si="326"/>
        <v>1.8699999999999939E-2</v>
      </c>
      <c r="F2354" s="2">
        <f t="shared" si="331"/>
        <v>1.2698626656226111E-2</v>
      </c>
      <c r="G2354" s="2">
        <f t="shared" si="331"/>
        <v>1.2291299305635685E-2</v>
      </c>
      <c r="H2354" s="2">
        <f t="shared" si="328"/>
        <v>1.0331394867590331</v>
      </c>
      <c r="I2354" s="2">
        <f t="shared" si="329"/>
        <v>50.814983108017344</v>
      </c>
    </row>
    <row r="2355" spans="1:9" ht="13.5" x14ac:dyDescent="0.25">
      <c r="A2355" s="3">
        <v>45434</v>
      </c>
      <c r="B2355" s="2">
        <v>4.8215000000000003</v>
      </c>
      <c r="C2355" s="2">
        <f t="shared" si="324"/>
        <v>0.10280000000000022</v>
      </c>
      <c r="D2355" s="2">
        <f t="shared" si="325"/>
        <v>0.10280000000000022</v>
      </c>
      <c r="E2355" s="2">
        <f t="shared" si="326"/>
        <v>0</v>
      </c>
      <c r="F2355" s="2">
        <f t="shared" si="331"/>
        <v>1.9134439037924261E-2</v>
      </c>
      <c r="G2355" s="2">
        <f t="shared" si="331"/>
        <v>1.1413349355233136E-2</v>
      </c>
      <c r="H2355" s="2">
        <f t="shared" si="328"/>
        <v>1.6764963940362456</v>
      </c>
      <c r="I2355" s="2">
        <f t="shared" si="329"/>
        <v>62.63772287426972</v>
      </c>
    </row>
    <row r="2356" spans="1:9" ht="13.5" x14ac:dyDescent="0.25">
      <c r="A2356" s="3">
        <v>45435</v>
      </c>
      <c r="B2356" s="2">
        <v>4.7653999999999996</v>
      </c>
      <c r="C2356" s="2">
        <f t="shared" si="324"/>
        <v>-5.6100000000000705E-2</v>
      </c>
      <c r="D2356" s="2">
        <f t="shared" si="325"/>
        <v>0</v>
      </c>
      <c r="E2356" s="2">
        <f t="shared" si="326"/>
        <v>5.6100000000000705E-2</v>
      </c>
      <c r="F2356" s="2">
        <f t="shared" si="331"/>
        <v>1.7767693392358241E-2</v>
      </c>
      <c r="G2356" s="2">
        <f t="shared" si="331"/>
        <v>1.4605252972716533E-2</v>
      </c>
      <c r="H2356" s="2">
        <f t="shared" si="328"/>
        <v>1.216527603154107</v>
      </c>
      <c r="I2356" s="2">
        <f t="shared" si="329"/>
        <v>54.884387698262579</v>
      </c>
    </row>
    <row r="2357" spans="1:9" ht="13.5" x14ac:dyDescent="0.25">
      <c r="A2357" s="3">
        <v>45436</v>
      </c>
      <c r="B2357" s="2">
        <v>4.7468000000000004</v>
      </c>
      <c r="C2357" s="2">
        <f t="shared" si="324"/>
        <v>-1.8599999999999284E-2</v>
      </c>
      <c r="D2357" s="2">
        <f t="shared" si="325"/>
        <v>0</v>
      </c>
      <c r="E2357" s="2">
        <f t="shared" si="326"/>
        <v>1.8599999999999284E-2</v>
      </c>
      <c r="F2357" s="2">
        <f t="shared" si="331"/>
        <v>1.6498572435761225E-2</v>
      </c>
      <c r="G2357" s="2">
        <f t="shared" si="331"/>
        <v>1.4890592046093873E-2</v>
      </c>
      <c r="H2357" s="2">
        <f t="shared" si="328"/>
        <v>1.1079863302070088</v>
      </c>
      <c r="I2357" s="2">
        <f t="shared" si="329"/>
        <v>52.561362202866</v>
      </c>
    </row>
    <row r="2358" spans="1:9" ht="13.5" x14ac:dyDescent="0.25">
      <c r="A2358" s="3">
        <v>45439</v>
      </c>
      <c r="B2358" s="2">
        <v>4.8121999999999998</v>
      </c>
      <c r="C2358" s="2">
        <f t="shared" si="324"/>
        <v>6.5399999999999459E-2</v>
      </c>
      <c r="D2358" s="2">
        <f t="shared" si="325"/>
        <v>6.5399999999999459E-2</v>
      </c>
      <c r="E2358" s="2">
        <f t="shared" si="326"/>
        <v>0</v>
      </c>
      <c r="F2358" s="2">
        <f t="shared" si="331"/>
        <v>1.9991531547492527E-2</v>
      </c>
      <c r="G2358" s="2">
        <f t="shared" si="331"/>
        <v>1.3826978328515741E-2</v>
      </c>
      <c r="H2358" s="2">
        <f t="shared" si="328"/>
        <v>1.4458351689366191</v>
      </c>
      <c r="I2358" s="2">
        <f t="shared" si="329"/>
        <v>59.11417037826093</v>
      </c>
    </row>
    <row r="2359" spans="1:9" ht="13.5" x14ac:dyDescent="0.25">
      <c r="A2359" s="3">
        <v>45440</v>
      </c>
      <c r="B2359" s="2">
        <v>4.8215000000000003</v>
      </c>
      <c r="C2359" s="2">
        <f t="shared" si="324"/>
        <v>9.3000000000005301E-3</v>
      </c>
      <c r="D2359" s="2">
        <f t="shared" si="325"/>
        <v>9.3000000000005301E-3</v>
      </c>
      <c r="E2359" s="2">
        <f t="shared" si="326"/>
        <v>0</v>
      </c>
      <c r="F2359" s="2">
        <f t="shared" si="331"/>
        <v>1.922785072267167E-2</v>
      </c>
      <c r="G2359" s="2">
        <f t="shared" si="331"/>
        <v>1.2839337019336044E-2</v>
      </c>
      <c r="H2359" s="2">
        <f t="shared" si="328"/>
        <v>1.4975734879234437</v>
      </c>
      <c r="I2359" s="2">
        <f t="shared" si="329"/>
        <v>59.961138087214827</v>
      </c>
    </row>
    <row r="2360" spans="1:9" ht="13.5" x14ac:dyDescent="0.25">
      <c r="A2360" s="3">
        <v>45441</v>
      </c>
      <c r="B2360" s="2">
        <v>4.8215000000000003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1.7854432813909409E-2</v>
      </c>
      <c r="G2360" s="2">
        <f t="shared" si="331"/>
        <v>1.1922241517954898E-2</v>
      </c>
      <c r="H2360" s="2">
        <f t="shared" si="328"/>
        <v>1.4975734879234437</v>
      </c>
      <c r="I2360" s="2">
        <f t="shared" si="329"/>
        <v>59.961138087214827</v>
      </c>
    </row>
    <row r="2361" spans="1:9" ht="13.5" x14ac:dyDescent="0.25">
      <c r="A2361" s="3">
        <v>45442</v>
      </c>
      <c r="B2361" s="2">
        <v>4.8215000000000003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1.6579116184344451E-2</v>
      </c>
      <c r="G2361" s="2">
        <f t="shared" si="331"/>
        <v>1.1070652838100976E-2</v>
      </c>
      <c r="H2361" s="2">
        <f t="shared" si="328"/>
        <v>1.4975734879234437</v>
      </c>
      <c r="I2361" s="2">
        <f t="shared" si="329"/>
        <v>59.961138087214827</v>
      </c>
    </row>
    <row r="2362" spans="1:9" ht="13.5" x14ac:dyDescent="0.25">
      <c r="A2362" s="3">
        <v>45443</v>
      </c>
      <c r="B2362" s="2">
        <v>4.8215000000000003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1.5394893599748419E-2</v>
      </c>
      <c r="G2362" s="2">
        <f t="shared" si="331"/>
        <v>1.0279891921093765E-2</v>
      </c>
      <c r="H2362" s="2">
        <f t="shared" si="328"/>
        <v>1.4975734879234437</v>
      </c>
      <c r="I2362" s="2">
        <f t="shared" si="329"/>
        <v>59.961138087214827</v>
      </c>
    </row>
    <row r="2363" spans="1:9" ht="13.5" x14ac:dyDescent="0.25">
      <c r="A2363" s="3">
        <v>45446</v>
      </c>
      <c r="B2363" s="2">
        <v>4.8121999999999998</v>
      </c>
      <c r="C2363" s="2">
        <f t="shared" si="324"/>
        <v>-9.3000000000005301E-3</v>
      </c>
      <c r="D2363" s="2">
        <f t="shared" si="325"/>
        <v>0</v>
      </c>
      <c r="E2363" s="2">
        <f t="shared" si="326"/>
        <v>9.3000000000005301E-3</v>
      </c>
      <c r="F2363" s="2">
        <f t="shared" si="331"/>
        <v>1.4295258342623532E-2</v>
      </c>
      <c r="G2363" s="2">
        <f t="shared" si="331"/>
        <v>1.0209899641015678E-2</v>
      </c>
      <c r="H2363" s="2">
        <f t="shared" si="328"/>
        <v>1.4001370087122074</v>
      </c>
      <c r="I2363" s="2">
        <f t="shared" si="329"/>
        <v>58.335711821028518</v>
      </c>
    </row>
    <row r="2364" spans="1:9" ht="13.5" x14ac:dyDescent="0.25">
      <c r="A2364" s="3">
        <v>45447</v>
      </c>
      <c r="B2364" s="2">
        <v>4.8121999999999998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1.3274168461007565E-2</v>
      </c>
      <c r="G2364" s="2">
        <f t="shared" si="331"/>
        <v>9.4806210952288437E-3</v>
      </c>
      <c r="H2364" s="2">
        <f t="shared" si="328"/>
        <v>1.4001370087122074</v>
      </c>
      <c r="I2364" s="2">
        <f t="shared" si="329"/>
        <v>58.335711821028518</v>
      </c>
    </row>
    <row r="2365" spans="1:9" ht="13.5" x14ac:dyDescent="0.25">
      <c r="A2365" s="3">
        <v>45448</v>
      </c>
      <c r="B2365" s="2">
        <v>4.7840999999999996</v>
      </c>
      <c r="C2365" s="2">
        <f t="shared" si="324"/>
        <v>-2.8100000000000236E-2</v>
      </c>
      <c r="D2365" s="2">
        <f t="shared" si="325"/>
        <v>0</v>
      </c>
      <c r="E2365" s="2">
        <f t="shared" si="326"/>
        <v>2.8100000000000236E-2</v>
      </c>
      <c r="F2365" s="2">
        <f t="shared" ref="F2365:G2380" si="332">((F2364*13)+D2365)/14</f>
        <v>1.2326013570935596E-2</v>
      </c>
      <c r="G2365" s="2">
        <f t="shared" si="332"/>
        <v>1.0810576731283942E-2</v>
      </c>
      <c r="H2365" s="2">
        <f t="shared" si="328"/>
        <v>1.1401809429154914</v>
      </c>
      <c r="I2365" s="2">
        <f t="shared" si="329"/>
        <v>53.27497876708798</v>
      </c>
    </row>
    <row r="2366" spans="1:9" ht="13.5" x14ac:dyDescent="0.25">
      <c r="A2366" s="3">
        <v>45449</v>
      </c>
      <c r="B2366" s="2">
        <v>4.7840999999999996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1.1445584030154483E-2</v>
      </c>
      <c r="G2366" s="2">
        <f t="shared" si="332"/>
        <v>1.0038392679049376E-2</v>
      </c>
      <c r="H2366" s="2">
        <f t="shared" si="328"/>
        <v>1.1401809429154914</v>
      </c>
      <c r="I2366" s="2">
        <f t="shared" si="329"/>
        <v>53.27497876708798</v>
      </c>
    </row>
    <row r="2367" spans="1:9" ht="13.5" x14ac:dyDescent="0.25">
      <c r="A2367" s="3">
        <v>45450</v>
      </c>
      <c r="B2367" s="2">
        <v>4.8121999999999998</v>
      </c>
      <c r="C2367" s="2">
        <f t="shared" si="324"/>
        <v>2.8100000000000236E-2</v>
      </c>
      <c r="D2367" s="2">
        <f t="shared" si="325"/>
        <v>2.8100000000000236E-2</v>
      </c>
      <c r="E2367" s="2">
        <f t="shared" si="326"/>
        <v>0</v>
      </c>
      <c r="F2367" s="2">
        <f t="shared" si="332"/>
        <v>1.2635185170857752E-2</v>
      </c>
      <c r="G2367" s="2">
        <f t="shared" si="332"/>
        <v>9.3213646305458486E-3</v>
      </c>
      <c r="H2367" s="2">
        <f t="shared" si="328"/>
        <v>1.3555080904626997</v>
      </c>
      <c r="I2367" s="2">
        <f t="shared" si="329"/>
        <v>57.546314357868887</v>
      </c>
    </row>
    <row r="2368" spans="1:9" ht="13.5" x14ac:dyDescent="0.25">
      <c r="A2368" s="3">
        <v>45453</v>
      </c>
      <c r="B2368" s="2">
        <v>4.8121999999999998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1.1732671944367914E-2</v>
      </c>
      <c r="G2368" s="2">
        <f t="shared" si="332"/>
        <v>8.6555528712211442E-3</v>
      </c>
      <c r="H2368" s="2">
        <f t="shared" si="328"/>
        <v>1.3555080904626999</v>
      </c>
      <c r="I2368" s="2">
        <f t="shared" si="329"/>
        <v>57.546314357868887</v>
      </c>
    </row>
    <row r="2369" spans="1:9" ht="13.5" x14ac:dyDescent="0.25">
      <c r="A2369" s="3">
        <v>45454</v>
      </c>
      <c r="B2369" s="2">
        <v>4.8121999999999998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1.0894623948341634E-2</v>
      </c>
      <c r="G2369" s="2">
        <f t="shared" si="332"/>
        <v>8.037299094705349E-3</v>
      </c>
      <c r="H2369" s="2">
        <f t="shared" si="328"/>
        <v>1.3555080904626997</v>
      </c>
      <c r="I2369" s="2">
        <f t="shared" si="329"/>
        <v>57.546314357868887</v>
      </c>
    </row>
    <row r="2370" spans="1:9" ht="13.5" x14ac:dyDescent="0.25">
      <c r="A2370" s="3">
        <v>45455</v>
      </c>
      <c r="B2370" s="2">
        <v>4.7934999999999999</v>
      </c>
      <c r="C2370" s="2">
        <f t="shared" si="324"/>
        <v>-1.8699999999999939E-2</v>
      </c>
      <c r="D2370" s="2">
        <f t="shared" si="325"/>
        <v>0</v>
      </c>
      <c r="E2370" s="2">
        <f t="shared" si="326"/>
        <v>1.8699999999999939E-2</v>
      </c>
      <c r="F2370" s="2">
        <f t="shared" si="332"/>
        <v>1.0116436523460087E-2</v>
      </c>
      <c r="G2370" s="2">
        <f t="shared" si="332"/>
        <v>8.7989205879406771E-3</v>
      </c>
      <c r="H2370" s="2">
        <f t="shared" si="328"/>
        <v>1.1497360866428463</v>
      </c>
      <c r="I2370" s="2">
        <f t="shared" si="329"/>
        <v>53.482662071247155</v>
      </c>
    </row>
    <row r="2371" spans="1:9" ht="13.5" x14ac:dyDescent="0.25">
      <c r="A2371" s="3">
        <v>45456</v>
      </c>
      <c r="B2371" s="2">
        <v>4.8589000000000002</v>
      </c>
      <c r="C2371" s="2">
        <f t="shared" ref="C2371:C2434" si="333">B2371-B2370</f>
        <v>6.5400000000000347E-2</v>
      </c>
      <c r="D2371" s="2">
        <f t="shared" ref="D2371:D2434" si="334">IF(C2371&gt;0,C2371,0)</f>
        <v>6.5400000000000347E-2</v>
      </c>
      <c r="E2371" s="2">
        <f t="shared" ref="E2371:E2434" si="335">IF(C2371&lt;0,-C2371,0)</f>
        <v>0</v>
      </c>
      <c r="F2371" s="2">
        <f t="shared" si="332"/>
        <v>1.4065262486070106E-2</v>
      </c>
      <c r="G2371" s="2">
        <f t="shared" si="332"/>
        <v>8.1704262602306284E-3</v>
      </c>
      <c r="H2371" s="2">
        <f t="shared" si="328"/>
        <v>1.7214845392501079</v>
      </c>
      <c r="I2371" s="2">
        <f t="shared" si="329"/>
        <v>63.255348851787147</v>
      </c>
    </row>
    <row r="2372" spans="1:9" ht="13.5" x14ac:dyDescent="0.25">
      <c r="A2372" s="3">
        <v>45457</v>
      </c>
      <c r="B2372" s="2">
        <v>4.7653999999999996</v>
      </c>
      <c r="C2372" s="2">
        <f t="shared" si="333"/>
        <v>-9.3500000000000583E-2</v>
      </c>
      <c r="D2372" s="2">
        <f t="shared" si="334"/>
        <v>0</v>
      </c>
      <c r="E2372" s="2">
        <f t="shared" si="335"/>
        <v>9.3500000000000583E-2</v>
      </c>
      <c r="F2372" s="2">
        <f t="shared" si="332"/>
        <v>1.3060600879922241E-2</v>
      </c>
      <c r="G2372" s="2">
        <f t="shared" si="332"/>
        <v>1.4265395813071338E-2</v>
      </c>
      <c r="H2372" s="2">
        <f t="shared" si="328"/>
        <v>0.91554423382734695</v>
      </c>
      <c r="I2372" s="2">
        <f t="shared" si="329"/>
        <v>47.795515115724932</v>
      </c>
    </row>
    <row r="2373" spans="1:9" ht="13.5" x14ac:dyDescent="0.25">
      <c r="A2373" s="3">
        <v>45461</v>
      </c>
      <c r="B2373" s="2">
        <v>4.8121999999999998</v>
      </c>
      <c r="C2373" s="2">
        <f t="shared" si="333"/>
        <v>4.6800000000000175E-2</v>
      </c>
      <c r="D2373" s="2">
        <f t="shared" si="334"/>
        <v>4.6800000000000175E-2</v>
      </c>
      <c r="E2373" s="2">
        <f t="shared" si="335"/>
        <v>0</v>
      </c>
      <c r="F2373" s="2">
        <f t="shared" si="332"/>
        <v>1.5470557959927808E-2</v>
      </c>
      <c r="G2373" s="2">
        <f t="shared" si="332"/>
        <v>1.3246438969280528E-2</v>
      </c>
      <c r="H2373" s="2">
        <f t="shared" si="328"/>
        <v>1.1679031621860922</v>
      </c>
      <c r="I2373" s="2">
        <f t="shared" si="329"/>
        <v>53.872478372529798</v>
      </c>
    </row>
    <row r="2374" spans="1:9" ht="13.5" x14ac:dyDescent="0.25">
      <c r="A2374" s="3">
        <v>45462</v>
      </c>
      <c r="B2374" s="2">
        <v>4.8589000000000002</v>
      </c>
      <c r="C2374" s="2">
        <f t="shared" si="333"/>
        <v>4.6700000000000408E-2</v>
      </c>
      <c r="D2374" s="2">
        <f t="shared" si="334"/>
        <v>4.6700000000000408E-2</v>
      </c>
      <c r="E2374" s="2">
        <f t="shared" si="335"/>
        <v>0</v>
      </c>
      <c r="F2374" s="2">
        <f t="shared" si="332"/>
        <v>1.7701232391361565E-2</v>
      </c>
      <c r="G2374" s="2">
        <f t="shared" si="332"/>
        <v>1.2300264757189063E-2</v>
      </c>
      <c r="H2374" s="2">
        <f t="shared" si="328"/>
        <v>1.4390936082100045</v>
      </c>
      <c r="I2374" s="2">
        <f t="shared" si="329"/>
        <v>59.00116352099019</v>
      </c>
    </row>
    <row r="2375" spans="1:9" ht="13.5" x14ac:dyDescent="0.25">
      <c r="A2375" s="3">
        <v>45463</v>
      </c>
      <c r="B2375" s="2">
        <v>4.8121999999999998</v>
      </c>
      <c r="C2375" s="2">
        <f t="shared" si="333"/>
        <v>-4.6700000000000408E-2</v>
      </c>
      <c r="D2375" s="2">
        <f t="shared" si="334"/>
        <v>0</v>
      </c>
      <c r="E2375" s="2">
        <f t="shared" si="335"/>
        <v>4.6700000000000408E-2</v>
      </c>
      <c r="F2375" s="2">
        <f t="shared" si="332"/>
        <v>1.6436858649121453E-2</v>
      </c>
      <c r="G2375" s="2">
        <f t="shared" si="332"/>
        <v>1.4757388703104158E-2</v>
      </c>
      <c r="H2375" s="2">
        <f t="shared" si="328"/>
        <v>1.1138053608131921</v>
      </c>
      <c r="I2375" s="2">
        <f t="shared" si="329"/>
        <v>52.691954588699936</v>
      </c>
    </row>
    <row r="2376" spans="1:9" ht="13.5" x14ac:dyDescent="0.25">
      <c r="A2376" s="3">
        <v>45464</v>
      </c>
      <c r="B2376" s="2">
        <v>4.8589000000000002</v>
      </c>
      <c r="C2376" s="2">
        <f t="shared" si="333"/>
        <v>4.6700000000000408E-2</v>
      </c>
      <c r="D2376" s="2">
        <f t="shared" si="334"/>
        <v>4.6700000000000408E-2</v>
      </c>
      <c r="E2376" s="2">
        <f t="shared" si="335"/>
        <v>0</v>
      </c>
      <c r="F2376" s="2">
        <f t="shared" si="332"/>
        <v>1.8598511602755663E-2</v>
      </c>
      <c r="G2376" s="2">
        <f t="shared" si="332"/>
        <v>1.370328951002529E-2</v>
      </c>
      <c r="H2376" s="2">
        <f t="shared" si="328"/>
        <v>1.3572297067174304</v>
      </c>
      <c r="I2376" s="2">
        <f t="shared" si="329"/>
        <v>57.577320651004612</v>
      </c>
    </row>
    <row r="2377" spans="1:9" ht="13.5" x14ac:dyDescent="0.25">
      <c r="A2377" s="3">
        <v>45467</v>
      </c>
      <c r="B2377" s="2">
        <v>4.8402000000000003</v>
      </c>
      <c r="C2377" s="2">
        <f t="shared" si="333"/>
        <v>-1.8699999999999939E-2</v>
      </c>
      <c r="D2377" s="2">
        <f t="shared" si="334"/>
        <v>0</v>
      </c>
      <c r="E2377" s="2">
        <f t="shared" si="335"/>
        <v>1.8699999999999939E-2</v>
      </c>
      <c r="F2377" s="2">
        <f t="shared" si="332"/>
        <v>1.7270046488273117E-2</v>
      </c>
      <c r="G2377" s="2">
        <f t="shared" si="332"/>
        <v>1.4060197402166337E-2</v>
      </c>
      <c r="H2377" s="2">
        <f t="shared" si="328"/>
        <v>1.228293315825866</v>
      </c>
      <c r="I2377" s="2">
        <f t="shared" si="329"/>
        <v>55.122604690425462</v>
      </c>
    </row>
    <row r="2378" spans="1:9" ht="13.5" x14ac:dyDescent="0.25">
      <c r="A2378" s="3">
        <v>45468</v>
      </c>
      <c r="B2378" s="2">
        <v>4.8589000000000002</v>
      </c>
      <c r="C2378" s="2">
        <f t="shared" si="333"/>
        <v>1.8699999999999939E-2</v>
      </c>
      <c r="D2378" s="2">
        <f t="shared" si="334"/>
        <v>1.8699999999999939E-2</v>
      </c>
      <c r="E2378" s="2">
        <f t="shared" si="335"/>
        <v>0</v>
      </c>
      <c r="F2378" s="2">
        <f t="shared" si="332"/>
        <v>1.7372186024825032E-2</v>
      </c>
      <c r="G2378" s="2">
        <f t="shared" si="332"/>
        <v>1.3055897587725884E-2</v>
      </c>
      <c r="H2378" s="2">
        <f t="shared" si="328"/>
        <v>1.3306006659516829</v>
      </c>
      <c r="I2378" s="2">
        <f t="shared" si="329"/>
        <v>57.092606442225581</v>
      </c>
    </row>
    <row r="2379" spans="1:9" ht="13.5" x14ac:dyDescent="0.25">
      <c r="A2379" s="3">
        <v>45469</v>
      </c>
      <c r="B2379" s="2">
        <v>4.8121999999999998</v>
      </c>
      <c r="C2379" s="2">
        <f t="shared" si="333"/>
        <v>-4.6700000000000408E-2</v>
      </c>
      <c r="D2379" s="2">
        <f t="shared" si="334"/>
        <v>0</v>
      </c>
      <c r="E2379" s="2">
        <f t="shared" si="335"/>
        <v>4.6700000000000408E-2</v>
      </c>
      <c r="F2379" s="2">
        <f t="shared" si="332"/>
        <v>1.6131315594480385E-2</v>
      </c>
      <c r="G2379" s="2">
        <f t="shared" si="332"/>
        <v>1.5459047760031206E-2</v>
      </c>
      <c r="H2379" s="2">
        <f t="shared" si="328"/>
        <v>1.0434870145228028</v>
      </c>
      <c r="I2379" s="2">
        <f t="shared" si="329"/>
        <v>51.064039414337998</v>
      </c>
    </row>
    <row r="2380" spans="1:9" ht="13.5" x14ac:dyDescent="0.25">
      <c r="A2380" s="3">
        <v>45470</v>
      </c>
      <c r="B2380" s="2">
        <v>4.7840999999999996</v>
      </c>
      <c r="C2380" s="2">
        <f t="shared" si="333"/>
        <v>-2.8100000000000236E-2</v>
      </c>
      <c r="D2380" s="2">
        <f t="shared" si="334"/>
        <v>0</v>
      </c>
      <c r="E2380" s="2">
        <f t="shared" si="335"/>
        <v>2.8100000000000236E-2</v>
      </c>
      <c r="F2380" s="2">
        <f t="shared" si="332"/>
        <v>1.4979078766303213E-2</v>
      </c>
      <c r="G2380" s="2">
        <f t="shared" si="332"/>
        <v>1.6361972920028993E-2</v>
      </c>
      <c r="H2380" s="2">
        <f t="shared" si="328"/>
        <v>0.91548120996869797</v>
      </c>
      <c r="I2380" s="2">
        <f t="shared" si="329"/>
        <v>47.793797464797812</v>
      </c>
    </row>
    <row r="2381" spans="1:9" ht="13.5" x14ac:dyDescent="0.25">
      <c r="A2381" s="3">
        <v>45471</v>
      </c>
      <c r="B2381" s="2">
        <v>4.7747999999999999</v>
      </c>
      <c r="C2381" s="2">
        <f t="shared" si="333"/>
        <v>-9.2999999999996419E-3</v>
      </c>
      <c r="D2381" s="2">
        <f t="shared" si="334"/>
        <v>0</v>
      </c>
      <c r="E2381" s="2">
        <f t="shared" si="335"/>
        <v>9.2999999999996419E-3</v>
      </c>
      <c r="F2381" s="2">
        <f t="shared" ref="F2381:G2396" si="336">((F2380*13)+D2381)/14</f>
        <v>1.3909144568710128E-2</v>
      </c>
      <c r="G2381" s="2">
        <f t="shared" si="336"/>
        <v>1.5857546282884039E-2</v>
      </c>
      <c r="H2381" s="2">
        <f t="shared" si="328"/>
        <v>0.87713094577078843</v>
      </c>
      <c r="I2381" s="2">
        <f t="shared" si="329"/>
        <v>46.727211425872078</v>
      </c>
    </row>
    <row r="2382" spans="1:9" ht="13.5" x14ac:dyDescent="0.25">
      <c r="A2382" s="3">
        <v>45474</v>
      </c>
      <c r="B2382" s="2">
        <v>4.7653999999999996</v>
      </c>
      <c r="C2382" s="2">
        <f t="shared" si="333"/>
        <v>-9.400000000000297E-3</v>
      </c>
      <c r="D2382" s="2">
        <f t="shared" si="334"/>
        <v>0</v>
      </c>
      <c r="E2382" s="2">
        <f t="shared" si="335"/>
        <v>9.400000000000297E-3</v>
      </c>
      <c r="F2382" s="2">
        <f t="shared" si="336"/>
        <v>1.2915634242373689E-2</v>
      </c>
      <c r="G2382" s="2">
        <f t="shared" si="336"/>
        <v>1.5396292976963771E-2</v>
      </c>
      <c r="H2382" s="2">
        <f t="shared" si="328"/>
        <v>0.8388794797356941</v>
      </c>
      <c r="I2382" s="2">
        <f t="shared" si="329"/>
        <v>45.619057093196126</v>
      </c>
    </row>
    <row r="2383" spans="1:9" ht="13.5" x14ac:dyDescent="0.25">
      <c r="A2383" s="3">
        <v>45475</v>
      </c>
      <c r="B2383" s="2">
        <v>4.7374000000000001</v>
      </c>
      <c r="C2383" s="2">
        <f t="shared" si="333"/>
        <v>-2.7999999999999581E-2</v>
      </c>
      <c r="D2383" s="2">
        <f t="shared" si="334"/>
        <v>0</v>
      </c>
      <c r="E2383" s="2">
        <f t="shared" si="335"/>
        <v>2.7999999999999581E-2</v>
      </c>
      <c r="F2383" s="2">
        <f t="shared" si="336"/>
        <v>1.1993088939346998E-2</v>
      </c>
      <c r="G2383" s="2">
        <f t="shared" si="336"/>
        <v>1.6296557764323472E-2</v>
      </c>
      <c r="H2383" s="2">
        <f t="shared" si="328"/>
        <v>0.73592774086330948</v>
      </c>
      <c r="I2383" s="2">
        <f t="shared" si="329"/>
        <v>42.393915572621637</v>
      </c>
    </row>
    <row r="2384" spans="1:9" ht="13.5" x14ac:dyDescent="0.25">
      <c r="A2384" s="3">
        <v>45476</v>
      </c>
      <c r="B2384" s="2">
        <v>4.7561</v>
      </c>
      <c r="C2384" s="2">
        <f t="shared" si="333"/>
        <v>1.8699999999999939E-2</v>
      </c>
      <c r="D2384" s="2">
        <f t="shared" si="334"/>
        <v>1.8699999999999939E-2</v>
      </c>
      <c r="E2384" s="2">
        <f t="shared" si="335"/>
        <v>0</v>
      </c>
      <c r="F2384" s="2">
        <f t="shared" si="336"/>
        <v>1.2472154015107923E-2</v>
      </c>
      <c r="G2384" s="2">
        <f t="shared" si="336"/>
        <v>1.5132517924014653E-2</v>
      </c>
      <c r="H2384" s="2">
        <f t="shared" si="328"/>
        <v>0.82419555540820821</v>
      </c>
      <c r="I2384" s="2">
        <f t="shared" si="329"/>
        <v>45.181315838902719</v>
      </c>
    </row>
    <row r="2385" spans="1:9" ht="13.5" x14ac:dyDescent="0.25">
      <c r="A2385" s="3">
        <v>45477</v>
      </c>
      <c r="B2385" s="2">
        <v>4.7653999999999996</v>
      </c>
      <c r="C2385" s="2">
        <f t="shared" si="333"/>
        <v>9.2999999999996419E-3</v>
      </c>
      <c r="D2385" s="2">
        <f t="shared" si="334"/>
        <v>9.2999999999996419E-3</v>
      </c>
      <c r="E2385" s="2">
        <f t="shared" si="335"/>
        <v>0</v>
      </c>
      <c r="F2385" s="2">
        <f t="shared" si="336"/>
        <v>1.2245571585457332E-2</v>
      </c>
      <c r="G2385" s="2">
        <f t="shared" si="336"/>
        <v>1.4051623786585034E-2</v>
      </c>
      <c r="H2385" s="2">
        <f t="shared" ref="H2385:H2448" si="337">F2385/G2385</f>
        <v>0.87147021379465595</v>
      </c>
      <c r="I2385" s="2">
        <f t="shared" ref="I2385:I2448" si="338">IF(G2385=0,100,100-(100/(1+H2385)))</f>
        <v>46.566074488978032</v>
      </c>
    </row>
    <row r="2386" spans="1:9" ht="13.5" x14ac:dyDescent="0.25">
      <c r="A2386" s="3">
        <v>45478</v>
      </c>
      <c r="B2386" s="2">
        <v>4.7653999999999996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1.1370887900781808E-2</v>
      </c>
      <c r="G2386" s="2">
        <f t="shared" si="336"/>
        <v>1.3047936373257532E-2</v>
      </c>
      <c r="H2386" s="2">
        <f t="shared" si="337"/>
        <v>0.87147021379465583</v>
      </c>
      <c r="I2386" s="2">
        <f t="shared" si="338"/>
        <v>46.566074488978025</v>
      </c>
    </row>
    <row r="2387" spans="1:9" ht="13.5" x14ac:dyDescent="0.25">
      <c r="A2387" s="3">
        <v>45481</v>
      </c>
      <c r="B2387" s="2">
        <v>4.7653999999999996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1.0558681622154537E-2</v>
      </c>
      <c r="G2387" s="2">
        <f t="shared" si="336"/>
        <v>1.2115940918024851E-2</v>
      </c>
      <c r="H2387" s="2">
        <f t="shared" si="337"/>
        <v>0.87147021379465595</v>
      </c>
      <c r="I2387" s="2">
        <f t="shared" si="338"/>
        <v>46.566074488978032</v>
      </c>
    </row>
    <row r="2388" spans="1:9" ht="13.5" x14ac:dyDescent="0.25">
      <c r="A2388" s="3">
        <v>45482</v>
      </c>
      <c r="B2388" s="2">
        <v>4.8121999999999998</v>
      </c>
      <c r="C2388" s="2">
        <f t="shared" si="333"/>
        <v>4.6800000000000175E-2</v>
      </c>
      <c r="D2388" s="2">
        <f t="shared" si="334"/>
        <v>4.6800000000000175E-2</v>
      </c>
      <c r="E2388" s="2">
        <f t="shared" si="335"/>
        <v>0</v>
      </c>
      <c r="F2388" s="2">
        <f t="shared" si="336"/>
        <v>1.3147347220572082E-2</v>
      </c>
      <c r="G2388" s="2">
        <f t="shared" si="336"/>
        <v>1.1250516566737362E-2</v>
      </c>
      <c r="H2388" s="2">
        <f t="shared" si="337"/>
        <v>1.1685994276425298</v>
      </c>
      <c r="I2388" s="2">
        <f t="shared" si="338"/>
        <v>53.887288392070943</v>
      </c>
    </row>
    <row r="2389" spans="1:9" ht="13.5" x14ac:dyDescent="0.25">
      <c r="A2389" s="3">
        <v>45483</v>
      </c>
      <c r="B2389" s="2">
        <v>4.7653999999999996</v>
      </c>
      <c r="C2389" s="2">
        <f t="shared" si="333"/>
        <v>-4.6800000000000175E-2</v>
      </c>
      <c r="D2389" s="2">
        <f t="shared" si="334"/>
        <v>0</v>
      </c>
      <c r="E2389" s="2">
        <f t="shared" si="335"/>
        <v>4.6800000000000175E-2</v>
      </c>
      <c r="F2389" s="2">
        <f t="shared" si="336"/>
        <v>1.2208250990531218E-2</v>
      </c>
      <c r="G2389" s="2">
        <f t="shared" si="336"/>
        <v>1.3789765383398992E-2</v>
      </c>
      <c r="H2389" s="2">
        <f t="shared" si="337"/>
        <v>0.88531245101735356</v>
      </c>
      <c r="I2389" s="2">
        <f t="shared" si="338"/>
        <v>46.958394113380024</v>
      </c>
    </row>
    <row r="2390" spans="1:9" ht="13.5" x14ac:dyDescent="0.25">
      <c r="A2390" s="3">
        <v>45484</v>
      </c>
      <c r="B2390" s="2">
        <v>4.8121999999999998</v>
      </c>
      <c r="C2390" s="2">
        <f t="shared" si="333"/>
        <v>4.6800000000000175E-2</v>
      </c>
      <c r="D2390" s="2">
        <f t="shared" si="334"/>
        <v>4.6800000000000175E-2</v>
      </c>
      <c r="E2390" s="2">
        <f t="shared" si="335"/>
        <v>0</v>
      </c>
      <c r="F2390" s="2">
        <f t="shared" si="336"/>
        <v>1.4679090205493286E-2</v>
      </c>
      <c r="G2390" s="2">
        <f t="shared" si="336"/>
        <v>1.2804782141727635E-2</v>
      </c>
      <c r="H2390" s="2">
        <f t="shared" si="337"/>
        <v>1.1463756308401172</v>
      </c>
      <c r="I2390" s="2">
        <f t="shared" si="338"/>
        <v>53.409832573966185</v>
      </c>
    </row>
    <row r="2391" spans="1:9" ht="13.5" x14ac:dyDescent="0.25">
      <c r="A2391" s="3">
        <v>45485</v>
      </c>
      <c r="B2391" s="2">
        <v>4.7653999999999996</v>
      </c>
      <c r="C2391" s="2">
        <f t="shared" si="333"/>
        <v>-4.6800000000000175E-2</v>
      </c>
      <c r="D2391" s="2">
        <f t="shared" si="334"/>
        <v>0</v>
      </c>
      <c r="E2391" s="2">
        <f t="shared" si="335"/>
        <v>4.6800000000000175E-2</v>
      </c>
      <c r="F2391" s="2">
        <f t="shared" si="336"/>
        <v>1.3630583762243766E-2</v>
      </c>
      <c r="G2391" s="2">
        <f t="shared" si="336"/>
        <v>1.5233011988747103E-2</v>
      </c>
      <c r="H2391" s="2">
        <f t="shared" si="337"/>
        <v>0.89480555600644973</v>
      </c>
      <c r="I2391" s="2">
        <f t="shared" si="338"/>
        <v>47.224136174287416</v>
      </c>
    </row>
    <row r="2392" spans="1:9" ht="13.5" x14ac:dyDescent="0.25">
      <c r="A2392" s="3">
        <v>45488</v>
      </c>
      <c r="B2392" s="2">
        <v>4.8589000000000002</v>
      </c>
      <c r="C2392" s="2">
        <f t="shared" si="333"/>
        <v>9.3500000000000583E-2</v>
      </c>
      <c r="D2392" s="2">
        <f t="shared" si="334"/>
        <v>9.3500000000000583E-2</v>
      </c>
      <c r="E2392" s="2">
        <f t="shared" si="335"/>
        <v>0</v>
      </c>
      <c r="F2392" s="2">
        <f t="shared" si="336"/>
        <v>1.9335542064940679E-2</v>
      </c>
      <c r="G2392" s="2">
        <f t="shared" si="336"/>
        <v>1.4144939703836595E-2</v>
      </c>
      <c r="H2392" s="2">
        <f t="shared" si="337"/>
        <v>1.3669582529005913</v>
      </c>
      <c r="I2392" s="2">
        <f t="shared" si="338"/>
        <v>57.751684096052436</v>
      </c>
    </row>
    <row r="2393" spans="1:9" ht="13.5" x14ac:dyDescent="0.25">
      <c r="A2393" s="3">
        <v>45489</v>
      </c>
      <c r="B2393" s="2">
        <v>4.8589000000000002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1.7954431917444915E-2</v>
      </c>
      <c r="G2393" s="2">
        <f t="shared" si="336"/>
        <v>1.3134586867848267E-2</v>
      </c>
      <c r="H2393" s="2">
        <f t="shared" si="337"/>
        <v>1.366958252900591</v>
      </c>
      <c r="I2393" s="2">
        <f t="shared" si="338"/>
        <v>57.751684096052429</v>
      </c>
    </row>
    <row r="2394" spans="1:9" ht="13.5" x14ac:dyDescent="0.25">
      <c r="A2394" s="3">
        <v>45490</v>
      </c>
      <c r="B2394" s="2">
        <v>4.8589000000000002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1.6671972494770277E-2</v>
      </c>
      <c r="G2394" s="2">
        <f t="shared" si="336"/>
        <v>1.2196402091573392E-2</v>
      </c>
      <c r="H2394" s="2">
        <f t="shared" si="337"/>
        <v>1.366958252900591</v>
      </c>
      <c r="I2394" s="2">
        <f t="shared" si="338"/>
        <v>57.751684096052429</v>
      </c>
    </row>
    <row r="2395" spans="1:9" ht="13.5" x14ac:dyDescent="0.25">
      <c r="A2395" s="3">
        <v>45491</v>
      </c>
      <c r="B2395" s="2">
        <v>4.8121999999999998</v>
      </c>
      <c r="C2395" s="2">
        <f t="shared" si="333"/>
        <v>-4.6700000000000408E-2</v>
      </c>
      <c r="D2395" s="2">
        <f t="shared" si="334"/>
        <v>0</v>
      </c>
      <c r="E2395" s="2">
        <f t="shared" si="335"/>
        <v>4.6700000000000408E-2</v>
      </c>
      <c r="F2395" s="2">
        <f t="shared" si="336"/>
        <v>1.5481117316572399E-2</v>
      </c>
      <c r="G2395" s="2">
        <f t="shared" si="336"/>
        <v>1.4660944799318178E-2</v>
      </c>
      <c r="H2395" s="2">
        <f t="shared" si="337"/>
        <v>1.0559426782162338</v>
      </c>
      <c r="I2395" s="2">
        <f t="shared" si="338"/>
        <v>51.360511623426447</v>
      </c>
    </row>
    <row r="2396" spans="1:9" ht="13.5" x14ac:dyDescent="0.25">
      <c r="A2396" s="3">
        <v>45492</v>
      </c>
      <c r="B2396" s="2">
        <v>4.8589000000000002</v>
      </c>
      <c r="C2396" s="2">
        <f t="shared" si="333"/>
        <v>4.6700000000000408E-2</v>
      </c>
      <c r="D2396" s="2">
        <f t="shared" si="334"/>
        <v>4.6700000000000408E-2</v>
      </c>
      <c r="E2396" s="2">
        <f t="shared" si="335"/>
        <v>0</v>
      </c>
      <c r="F2396" s="2">
        <f t="shared" si="336"/>
        <v>1.771103750824583E-2</v>
      </c>
      <c r="G2396" s="2">
        <f t="shared" si="336"/>
        <v>1.3613734456509737E-2</v>
      </c>
      <c r="H2396" s="2">
        <f t="shared" si="337"/>
        <v>1.3009683393506231</v>
      </c>
      <c r="I2396" s="2">
        <f t="shared" si="338"/>
        <v>56.540036518615508</v>
      </c>
    </row>
    <row r="2397" spans="1:9" ht="13.5" x14ac:dyDescent="0.25">
      <c r="A2397" s="3">
        <v>45495</v>
      </c>
      <c r="B2397" s="2">
        <v>4.8494999999999999</v>
      </c>
      <c r="C2397" s="2">
        <f t="shared" si="333"/>
        <v>-9.400000000000297E-3</v>
      </c>
      <c r="D2397" s="2">
        <f t="shared" si="334"/>
        <v>0</v>
      </c>
      <c r="E2397" s="2">
        <f t="shared" si="335"/>
        <v>9.400000000000297E-3</v>
      </c>
      <c r="F2397" s="2">
        <f t="shared" ref="F2397:G2412" si="339">((F2396*13)+D2397)/14</f>
        <v>1.6445963400513984E-2</v>
      </c>
      <c r="G2397" s="2">
        <f t="shared" si="339"/>
        <v>1.3312753423901921E-2</v>
      </c>
      <c r="H2397" s="2">
        <f t="shared" si="337"/>
        <v>1.2353540155702614</v>
      </c>
      <c r="I2397" s="2">
        <f t="shared" si="338"/>
        <v>55.264356650689628</v>
      </c>
    </row>
    <row r="2398" spans="1:9" ht="13.5" x14ac:dyDescent="0.25">
      <c r="A2398" s="3">
        <v>45496</v>
      </c>
      <c r="B2398" s="2">
        <v>4.8494999999999999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1.5271251729048699E-2</v>
      </c>
      <c r="G2398" s="2">
        <f t="shared" si="339"/>
        <v>1.2361842465051783E-2</v>
      </c>
      <c r="H2398" s="2">
        <f t="shared" si="337"/>
        <v>1.2353540155702614</v>
      </c>
      <c r="I2398" s="2">
        <f t="shared" si="338"/>
        <v>55.264356650689628</v>
      </c>
    </row>
    <row r="2399" spans="1:9" ht="13.5" x14ac:dyDescent="0.25">
      <c r="A2399" s="3">
        <v>45497</v>
      </c>
      <c r="B2399" s="2">
        <v>4.8589000000000002</v>
      </c>
      <c r="C2399" s="2">
        <f t="shared" si="333"/>
        <v>9.400000000000297E-3</v>
      </c>
      <c r="D2399" s="2">
        <f t="shared" si="334"/>
        <v>9.400000000000297E-3</v>
      </c>
      <c r="E2399" s="2">
        <f t="shared" si="335"/>
        <v>0</v>
      </c>
      <c r="F2399" s="2">
        <f t="shared" si="339"/>
        <v>1.4851876605545242E-2</v>
      </c>
      <c r="G2399" s="2">
        <f t="shared" si="339"/>
        <v>1.1478853717548084E-2</v>
      </c>
      <c r="H2399" s="2">
        <f t="shared" si="337"/>
        <v>1.2938466654419258</v>
      </c>
      <c r="I2399" s="2">
        <f t="shared" si="338"/>
        <v>56.405106973122685</v>
      </c>
    </row>
    <row r="2400" spans="1:9" ht="13.5" x14ac:dyDescent="0.25">
      <c r="A2400" s="3">
        <v>45499</v>
      </c>
      <c r="B2400" s="2">
        <v>4.8589000000000002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1.3791028276577726E-2</v>
      </c>
      <c r="G2400" s="2">
        <f t="shared" si="339"/>
        <v>1.0658935594866078E-2</v>
      </c>
      <c r="H2400" s="2">
        <f t="shared" si="337"/>
        <v>1.2938466654419261</v>
      </c>
      <c r="I2400" s="2">
        <f t="shared" si="338"/>
        <v>56.405106973122685</v>
      </c>
    </row>
    <row r="2401" spans="1:9" ht="13.5" x14ac:dyDescent="0.25">
      <c r="A2401" s="3">
        <v>45502</v>
      </c>
      <c r="B2401" s="2">
        <v>4.8308</v>
      </c>
      <c r="C2401" s="2">
        <f t="shared" si="333"/>
        <v>-2.8100000000000236E-2</v>
      </c>
      <c r="D2401" s="2">
        <f t="shared" si="334"/>
        <v>0</v>
      </c>
      <c r="E2401" s="2">
        <f t="shared" si="335"/>
        <v>2.8100000000000236E-2</v>
      </c>
      <c r="F2401" s="2">
        <f t="shared" si="339"/>
        <v>1.2805954828250745E-2</v>
      </c>
      <c r="G2401" s="2">
        <f t="shared" si="339"/>
        <v>1.1904725909518517E-2</v>
      </c>
      <c r="H2401" s="2">
        <f t="shared" si="337"/>
        <v>1.0757034580705167</v>
      </c>
      <c r="I2401" s="2">
        <f t="shared" si="338"/>
        <v>51.823561496132186</v>
      </c>
    </row>
    <row r="2402" spans="1:9" ht="13.5" x14ac:dyDescent="0.25">
      <c r="A2402" s="3">
        <v>45503</v>
      </c>
      <c r="B2402" s="2">
        <v>4.8589000000000002</v>
      </c>
      <c r="C2402" s="2">
        <f t="shared" si="333"/>
        <v>2.8100000000000236E-2</v>
      </c>
      <c r="D2402" s="2">
        <f t="shared" si="334"/>
        <v>2.8100000000000236E-2</v>
      </c>
      <c r="E2402" s="2">
        <f t="shared" si="335"/>
        <v>0</v>
      </c>
      <c r="F2402" s="2">
        <f t="shared" si="339"/>
        <v>1.3898386626232852E-2</v>
      </c>
      <c r="G2402" s="2">
        <f t="shared" si="339"/>
        <v>1.1054388344552909E-2</v>
      </c>
      <c r="H2402" s="2">
        <f t="shared" si="337"/>
        <v>1.2572732378342157</v>
      </c>
      <c r="I2402" s="2">
        <f t="shared" si="338"/>
        <v>55.698761530550499</v>
      </c>
    </row>
    <row r="2403" spans="1:9" ht="13.5" x14ac:dyDescent="0.25">
      <c r="A2403" s="3">
        <v>45504</v>
      </c>
      <c r="B2403" s="2">
        <v>4.8121999999999998</v>
      </c>
      <c r="C2403" s="2">
        <f t="shared" si="333"/>
        <v>-4.6700000000000408E-2</v>
      </c>
      <c r="D2403" s="2">
        <f t="shared" si="334"/>
        <v>0</v>
      </c>
      <c r="E2403" s="2">
        <f t="shared" si="335"/>
        <v>4.6700000000000408E-2</v>
      </c>
      <c r="F2403" s="2">
        <f t="shared" si="339"/>
        <v>1.2905644724359077E-2</v>
      </c>
      <c r="G2403" s="2">
        <f t="shared" si="339"/>
        <v>1.3600503462799158E-2</v>
      </c>
      <c r="H2403" s="2">
        <f t="shared" si="337"/>
        <v>0.94890933704471336</v>
      </c>
      <c r="I2403" s="2">
        <f t="shared" si="338"/>
        <v>48.68924987981331</v>
      </c>
    </row>
    <row r="2404" spans="1:9" ht="13.5" x14ac:dyDescent="0.25">
      <c r="A2404" s="3">
        <v>45505</v>
      </c>
      <c r="B2404" s="2">
        <v>4.8121999999999998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1.1983812958333428E-2</v>
      </c>
      <c r="G2404" s="2">
        <f t="shared" si="339"/>
        <v>1.2629038929742075E-2</v>
      </c>
      <c r="H2404" s="2">
        <f t="shared" si="337"/>
        <v>0.94890933704471325</v>
      </c>
      <c r="I2404" s="2">
        <f t="shared" si="338"/>
        <v>48.689249879813303</v>
      </c>
    </row>
    <row r="2405" spans="1:9" ht="13.5" x14ac:dyDescent="0.25">
      <c r="A2405" s="3">
        <v>45506</v>
      </c>
      <c r="B2405" s="2">
        <v>4.8589000000000002</v>
      </c>
      <c r="C2405" s="2">
        <f t="shared" si="333"/>
        <v>4.6700000000000408E-2</v>
      </c>
      <c r="D2405" s="2">
        <f t="shared" si="334"/>
        <v>4.6700000000000408E-2</v>
      </c>
      <c r="E2405" s="2">
        <f t="shared" si="335"/>
        <v>0</v>
      </c>
      <c r="F2405" s="2">
        <f t="shared" si="339"/>
        <v>1.4463540604166783E-2</v>
      </c>
      <c r="G2405" s="2">
        <f t="shared" si="339"/>
        <v>1.1726964720474783E-2</v>
      </c>
      <c r="H2405" s="2">
        <f t="shared" si="337"/>
        <v>1.2333575608796754</v>
      </c>
      <c r="I2405" s="2">
        <f t="shared" si="338"/>
        <v>55.224366330032716</v>
      </c>
    </row>
    <row r="2406" spans="1:9" ht="13.5" x14ac:dyDescent="0.25">
      <c r="A2406" s="3">
        <v>45509</v>
      </c>
      <c r="B2406" s="2">
        <v>4.8308</v>
      </c>
      <c r="C2406" s="2">
        <f t="shared" si="333"/>
        <v>-2.8100000000000236E-2</v>
      </c>
      <c r="D2406" s="2">
        <f t="shared" si="334"/>
        <v>0</v>
      </c>
      <c r="E2406" s="2">
        <f t="shared" si="335"/>
        <v>2.8100000000000236E-2</v>
      </c>
      <c r="F2406" s="2">
        <f t="shared" si="339"/>
        <v>1.3430430561012011E-2</v>
      </c>
      <c r="G2406" s="2">
        <f t="shared" si="339"/>
        <v>1.2896467240440888E-2</v>
      </c>
      <c r="H2406" s="2">
        <f t="shared" si="337"/>
        <v>1.0414038442168654</v>
      </c>
      <c r="I2406" s="2">
        <f t="shared" si="338"/>
        <v>51.014102239842423</v>
      </c>
    </row>
    <row r="2407" spans="1:9" ht="13.5" x14ac:dyDescent="0.25">
      <c r="A2407" s="3">
        <v>45510</v>
      </c>
      <c r="B2407" s="2">
        <v>4.8121999999999998</v>
      </c>
      <c r="C2407" s="2">
        <f t="shared" si="333"/>
        <v>-1.8600000000000172E-2</v>
      </c>
      <c r="D2407" s="2">
        <f t="shared" si="334"/>
        <v>0</v>
      </c>
      <c r="E2407" s="2">
        <f t="shared" si="335"/>
        <v>1.8600000000000172E-2</v>
      </c>
      <c r="F2407" s="2">
        <f t="shared" si="339"/>
        <v>1.2471114092368297E-2</v>
      </c>
      <c r="G2407" s="2">
        <f t="shared" si="339"/>
        <v>1.3303862437552267E-2</v>
      </c>
      <c r="H2407" s="2">
        <f t="shared" si="337"/>
        <v>0.93740552045747216</v>
      </c>
      <c r="I2407" s="2">
        <f t="shared" si="338"/>
        <v>48.384579818691044</v>
      </c>
    </row>
    <row r="2408" spans="1:9" ht="13.5" x14ac:dyDescent="0.25">
      <c r="A2408" s="3">
        <v>45511</v>
      </c>
      <c r="B2408" s="2">
        <v>4.8121999999999998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1.1580320228627705E-2</v>
      </c>
      <c r="G2408" s="2">
        <f t="shared" si="339"/>
        <v>1.2353586549155677E-2</v>
      </c>
      <c r="H2408" s="2">
        <f t="shared" si="337"/>
        <v>0.93740552045747216</v>
      </c>
      <c r="I2408" s="2">
        <f t="shared" si="338"/>
        <v>48.384579818691044</v>
      </c>
    </row>
    <row r="2409" spans="1:9" ht="13.5" x14ac:dyDescent="0.25">
      <c r="A2409" s="3">
        <v>45512</v>
      </c>
      <c r="B2409" s="2">
        <v>4.8121999999999998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1.075315449801144E-2</v>
      </c>
      <c r="G2409" s="2">
        <f t="shared" si="339"/>
        <v>1.1471187509930272E-2</v>
      </c>
      <c r="H2409" s="2">
        <f t="shared" si="337"/>
        <v>0.93740552045747205</v>
      </c>
      <c r="I2409" s="2">
        <f t="shared" si="338"/>
        <v>48.384579818691037</v>
      </c>
    </row>
    <row r="2410" spans="1:9" ht="13.5" x14ac:dyDescent="0.25">
      <c r="A2410" s="3">
        <v>45513</v>
      </c>
      <c r="B2410" s="2">
        <v>4.8028000000000004</v>
      </c>
      <c r="C2410" s="2">
        <f t="shared" si="333"/>
        <v>-9.3999999999994088E-3</v>
      </c>
      <c r="D2410" s="2">
        <f t="shared" si="334"/>
        <v>0</v>
      </c>
      <c r="E2410" s="2">
        <f t="shared" si="335"/>
        <v>9.3999999999994088E-3</v>
      </c>
      <c r="F2410" s="2">
        <f t="shared" si="339"/>
        <v>9.9850720338677656E-3</v>
      </c>
      <c r="G2410" s="2">
        <f t="shared" si="339"/>
        <v>1.1323245544935209E-2</v>
      </c>
      <c r="H2410" s="2">
        <f t="shared" si="337"/>
        <v>0.88182067537465025</v>
      </c>
      <c r="I2410" s="2">
        <f t="shared" si="338"/>
        <v>46.859973796338977</v>
      </c>
    </row>
    <row r="2411" spans="1:9" ht="13.5" x14ac:dyDescent="0.25">
      <c r="A2411" s="3">
        <v>45516</v>
      </c>
      <c r="B2411" s="2">
        <v>4.8028000000000004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9.2718526028772123E-3</v>
      </c>
      <c r="G2411" s="2">
        <f t="shared" si="339"/>
        <v>1.0514442291725551E-2</v>
      </c>
      <c r="H2411" s="2">
        <f t="shared" si="337"/>
        <v>0.88182067537465048</v>
      </c>
      <c r="I2411" s="2">
        <f t="shared" si="338"/>
        <v>46.859973796338984</v>
      </c>
    </row>
    <row r="2412" spans="1:9" ht="13.5" x14ac:dyDescent="0.25">
      <c r="A2412" s="3">
        <v>45518</v>
      </c>
      <c r="B2412" s="2">
        <v>4.8402000000000003</v>
      </c>
      <c r="C2412" s="2">
        <f t="shared" si="333"/>
        <v>3.7399999999999878E-2</v>
      </c>
      <c r="D2412" s="2">
        <f t="shared" si="334"/>
        <v>3.7399999999999878E-2</v>
      </c>
      <c r="E2412" s="2">
        <f t="shared" si="335"/>
        <v>0</v>
      </c>
      <c r="F2412" s="2">
        <f t="shared" si="339"/>
        <v>1.1281005988385976E-2</v>
      </c>
      <c r="G2412" s="2">
        <f t="shared" si="339"/>
        <v>9.7634106994594384E-3</v>
      </c>
      <c r="H2412" s="2">
        <f t="shared" si="337"/>
        <v>1.1554370020520146</v>
      </c>
      <c r="I2412" s="2">
        <f t="shared" si="338"/>
        <v>53.605695780114097</v>
      </c>
    </row>
    <row r="2413" spans="1:9" ht="13.5" x14ac:dyDescent="0.25">
      <c r="A2413" s="3">
        <v>45519</v>
      </c>
      <c r="B2413" s="2">
        <v>4.8121999999999998</v>
      </c>
      <c r="C2413" s="2">
        <f t="shared" si="333"/>
        <v>-2.8000000000000469E-2</v>
      </c>
      <c r="D2413" s="2">
        <f t="shared" si="334"/>
        <v>0</v>
      </c>
      <c r="E2413" s="2">
        <f t="shared" si="335"/>
        <v>2.8000000000000469E-2</v>
      </c>
      <c r="F2413" s="2">
        <f t="shared" ref="F2413:G2428" si="340">((F2412*13)+D2413)/14</f>
        <v>1.0475219846358406E-2</v>
      </c>
      <c r="G2413" s="2">
        <f t="shared" si="340"/>
        <v>1.1066024220926656E-2</v>
      </c>
      <c r="H2413" s="2">
        <f t="shared" si="337"/>
        <v>0.94661096318124838</v>
      </c>
      <c r="I2413" s="2">
        <f t="shared" si="338"/>
        <v>48.628667005668646</v>
      </c>
    </row>
    <row r="2414" spans="1:9" ht="13.5" x14ac:dyDescent="0.25">
      <c r="A2414" s="3">
        <v>45520</v>
      </c>
      <c r="B2414" s="2">
        <v>4.8121999999999998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9.7269898573328056E-3</v>
      </c>
      <c r="G2414" s="2">
        <f t="shared" si="340"/>
        <v>1.0275593919431895E-2</v>
      </c>
      <c r="H2414" s="2">
        <f t="shared" si="337"/>
        <v>0.94661096318124838</v>
      </c>
      <c r="I2414" s="2">
        <f t="shared" si="338"/>
        <v>48.628667005668646</v>
      </c>
    </row>
    <row r="2415" spans="1:9" ht="13.5" x14ac:dyDescent="0.25">
      <c r="A2415" s="3">
        <v>45523</v>
      </c>
      <c r="B2415" s="2">
        <v>4.8494999999999999</v>
      </c>
      <c r="C2415" s="2">
        <f t="shared" si="333"/>
        <v>3.7300000000000111E-2</v>
      </c>
      <c r="D2415" s="2">
        <f t="shared" si="334"/>
        <v>3.7300000000000111E-2</v>
      </c>
      <c r="E2415" s="2">
        <f t="shared" si="335"/>
        <v>0</v>
      </c>
      <c r="F2415" s="2">
        <f t="shared" si="340"/>
        <v>1.1696490581809041E-2</v>
      </c>
      <c r="G2415" s="2">
        <f t="shared" si="340"/>
        <v>9.5416229251867601E-3</v>
      </c>
      <c r="H2415" s="2">
        <f t="shared" si="337"/>
        <v>1.2258386936392274</v>
      </c>
      <c r="I2415" s="2">
        <f t="shared" si="338"/>
        <v>55.073114558674128</v>
      </c>
    </row>
    <row r="2416" spans="1:9" ht="13.5" x14ac:dyDescent="0.25">
      <c r="A2416" s="3">
        <v>45524</v>
      </c>
      <c r="B2416" s="2">
        <v>4.8028000000000004</v>
      </c>
      <c r="C2416" s="2">
        <f t="shared" si="333"/>
        <v>-4.669999999999952E-2</v>
      </c>
      <c r="D2416" s="2">
        <f t="shared" si="334"/>
        <v>0</v>
      </c>
      <c r="E2416" s="2">
        <f t="shared" si="335"/>
        <v>4.669999999999952E-2</v>
      </c>
      <c r="F2416" s="2">
        <f t="shared" si="340"/>
        <v>1.0861026968822681E-2</v>
      </c>
      <c r="G2416" s="2">
        <f t="shared" si="340"/>
        <v>1.2195792716244814E-2</v>
      </c>
      <c r="H2416" s="2">
        <f t="shared" si="337"/>
        <v>0.89055522847283042</v>
      </c>
      <c r="I2416" s="2">
        <f t="shared" si="338"/>
        <v>47.105486000121303</v>
      </c>
    </row>
    <row r="2417" spans="1:9" ht="13.5" x14ac:dyDescent="0.25">
      <c r="A2417" s="3">
        <v>45525</v>
      </c>
      <c r="B2417" s="2">
        <v>4.7934999999999999</v>
      </c>
      <c r="C2417" s="2">
        <f t="shared" si="333"/>
        <v>-9.3000000000005301E-3</v>
      </c>
      <c r="D2417" s="2">
        <f t="shared" si="334"/>
        <v>0</v>
      </c>
      <c r="E2417" s="2">
        <f t="shared" si="335"/>
        <v>9.3000000000005301E-3</v>
      </c>
      <c r="F2417" s="2">
        <f t="shared" si="340"/>
        <v>1.0085239328192488E-2</v>
      </c>
      <c r="G2417" s="2">
        <f t="shared" si="340"/>
        <v>1.1988950379370223E-2</v>
      </c>
      <c r="H2417" s="2">
        <f t="shared" si="337"/>
        <v>0.84121119940128264</v>
      </c>
      <c r="I2417" s="2">
        <f t="shared" si="338"/>
        <v>45.687925408819154</v>
      </c>
    </row>
    <row r="2418" spans="1:9" ht="13.5" x14ac:dyDescent="0.25">
      <c r="A2418" s="3">
        <v>45526</v>
      </c>
      <c r="B2418" s="2">
        <v>4.8215000000000003</v>
      </c>
      <c r="C2418" s="2">
        <f t="shared" si="333"/>
        <v>2.8000000000000469E-2</v>
      </c>
      <c r="D2418" s="2">
        <f t="shared" si="334"/>
        <v>2.8000000000000469E-2</v>
      </c>
      <c r="E2418" s="2">
        <f t="shared" si="335"/>
        <v>0</v>
      </c>
      <c r="F2418" s="2">
        <f t="shared" si="340"/>
        <v>1.1364865090464487E-2</v>
      </c>
      <c r="G2418" s="2">
        <f t="shared" si="340"/>
        <v>1.1132596780843778E-2</v>
      </c>
      <c r="H2418" s="2">
        <f t="shared" si="337"/>
        <v>1.0208638033149984</v>
      </c>
      <c r="I2418" s="2">
        <f t="shared" si="338"/>
        <v>50.516210030601115</v>
      </c>
    </row>
    <row r="2419" spans="1:9" ht="13.5" x14ac:dyDescent="0.25">
      <c r="A2419" s="3">
        <v>45527</v>
      </c>
      <c r="B2419" s="2">
        <v>4.8121999999999998</v>
      </c>
      <c r="C2419" s="2">
        <f t="shared" si="333"/>
        <v>-9.3000000000005301E-3</v>
      </c>
      <c r="D2419" s="2">
        <f t="shared" si="334"/>
        <v>0</v>
      </c>
      <c r="E2419" s="2">
        <f t="shared" si="335"/>
        <v>9.3000000000005301E-3</v>
      </c>
      <c r="F2419" s="2">
        <f t="shared" si="340"/>
        <v>1.0553089012574166E-2</v>
      </c>
      <c r="G2419" s="2">
        <f t="shared" si="340"/>
        <v>1.1001697010783545E-2</v>
      </c>
      <c r="H2419" s="2">
        <f t="shared" si="337"/>
        <v>0.95922374541221533</v>
      </c>
      <c r="I2419" s="2">
        <f t="shared" si="338"/>
        <v>48.959377286967154</v>
      </c>
    </row>
    <row r="2420" spans="1:9" ht="13.5" x14ac:dyDescent="0.25">
      <c r="A2420" s="3">
        <v>45530</v>
      </c>
      <c r="B2420" s="2">
        <v>4.8028000000000004</v>
      </c>
      <c r="C2420" s="2">
        <f t="shared" si="333"/>
        <v>-9.3999999999994088E-3</v>
      </c>
      <c r="D2420" s="2">
        <f t="shared" si="334"/>
        <v>0</v>
      </c>
      <c r="E2420" s="2">
        <f t="shared" si="335"/>
        <v>9.3999999999994088E-3</v>
      </c>
      <c r="F2420" s="2">
        <f t="shared" si="340"/>
        <v>9.7992969402474397E-3</v>
      </c>
      <c r="G2420" s="2">
        <f t="shared" si="340"/>
        <v>1.0887290081441821E-2</v>
      </c>
      <c r="H2420" s="2">
        <f t="shared" si="337"/>
        <v>0.90006758954196098</v>
      </c>
      <c r="I2420" s="2">
        <f t="shared" si="338"/>
        <v>47.370293272511184</v>
      </c>
    </row>
    <row r="2421" spans="1:9" ht="13.5" x14ac:dyDescent="0.25">
      <c r="A2421" s="3">
        <v>45531</v>
      </c>
      <c r="B2421" s="2">
        <v>4.7747999999999999</v>
      </c>
      <c r="C2421" s="2">
        <f t="shared" si="333"/>
        <v>-2.8000000000000469E-2</v>
      </c>
      <c r="D2421" s="2">
        <f t="shared" si="334"/>
        <v>0</v>
      </c>
      <c r="E2421" s="2">
        <f t="shared" si="335"/>
        <v>2.8000000000000469E-2</v>
      </c>
      <c r="F2421" s="2">
        <f t="shared" si="340"/>
        <v>9.0993471588011934E-3</v>
      </c>
      <c r="G2421" s="2">
        <f t="shared" si="340"/>
        <v>1.2109626504196011E-2</v>
      </c>
      <c r="H2421" s="2">
        <f t="shared" si="337"/>
        <v>0.75141435251105804</v>
      </c>
      <c r="I2421" s="2">
        <f t="shared" si="338"/>
        <v>42.903288501303628</v>
      </c>
    </row>
    <row r="2422" spans="1:9" ht="13.5" x14ac:dyDescent="0.25">
      <c r="A2422" s="3">
        <v>45532</v>
      </c>
      <c r="B2422" s="2">
        <v>4.7747999999999999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8.4493937903153942E-3</v>
      </c>
      <c r="G2422" s="2">
        <f t="shared" si="340"/>
        <v>1.1244653182467725E-2</v>
      </c>
      <c r="H2422" s="2">
        <f t="shared" si="337"/>
        <v>0.75141435251105804</v>
      </c>
      <c r="I2422" s="2">
        <f t="shared" si="338"/>
        <v>42.903288501303628</v>
      </c>
    </row>
    <row r="2423" spans="1:9" ht="13.5" x14ac:dyDescent="0.25">
      <c r="A2423" s="3">
        <v>45533</v>
      </c>
      <c r="B2423" s="2">
        <v>4.8028000000000004</v>
      </c>
      <c r="C2423" s="2">
        <f t="shared" si="333"/>
        <v>2.8000000000000469E-2</v>
      </c>
      <c r="D2423" s="2">
        <f t="shared" si="334"/>
        <v>2.8000000000000469E-2</v>
      </c>
      <c r="E2423" s="2">
        <f t="shared" si="335"/>
        <v>0</v>
      </c>
      <c r="F2423" s="2">
        <f t="shared" si="340"/>
        <v>9.8458656624357561E-3</v>
      </c>
      <c r="G2423" s="2">
        <f t="shared" si="340"/>
        <v>1.0441463669434315E-2</v>
      </c>
      <c r="H2423" s="2">
        <f t="shared" si="337"/>
        <v>0.94295837960514339</v>
      </c>
      <c r="I2423" s="2">
        <f t="shared" si="338"/>
        <v>48.532093610609174</v>
      </c>
    </row>
    <row r="2424" spans="1:9" ht="13.5" x14ac:dyDescent="0.25">
      <c r="A2424" s="3">
        <v>45534</v>
      </c>
      <c r="B2424" s="2">
        <v>4.7840999999999996</v>
      </c>
      <c r="C2424" s="2">
        <f t="shared" si="333"/>
        <v>-1.8700000000000827E-2</v>
      </c>
      <c r="D2424" s="2">
        <f t="shared" si="334"/>
        <v>0</v>
      </c>
      <c r="E2424" s="2">
        <f t="shared" si="335"/>
        <v>1.8700000000000827E-2</v>
      </c>
      <c r="F2424" s="2">
        <f t="shared" si="340"/>
        <v>9.1425895436903458E-3</v>
      </c>
      <c r="G2424" s="2">
        <f t="shared" si="340"/>
        <v>1.1031359121617637E-2</v>
      </c>
      <c r="H2424" s="2">
        <f t="shared" si="337"/>
        <v>0.82878178861696583</v>
      </c>
      <c r="I2424" s="2">
        <f t="shared" si="338"/>
        <v>45.318790561871253</v>
      </c>
    </row>
    <row r="2425" spans="1:9" ht="13.5" x14ac:dyDescent="0.25">
      <c r="A2425" s="3">
        <v>45537</v>
      </c>
      <c r="B2425" s="2">
        <v>4.7934999999999999</v>
      </c>
      <c r="C2425" s="2">
        <f t="shared" si="333"/>
        <v>9.400000000000297E-3</v>
      </c>
      <c r="D2425" s="2">
        <f t="shared" si="334"/>
        <v>9.400000000000297E-3</v>
      </c>
      <c r="E2425" s="2">
        <f t="shared" si="335"/>
        <v>0</v>
      </c>
      <c r="F2425" s="2">
        <f t="shared" si="340"/>
        <v>9.1609760048553413E-3</v>
      </c>
      <c r="G2425" s="2">
        <f t="shared" si="340"/>
        <v>1.0243404898644948E-2</v>
      </c>
      <c r="H2425" s="2">
        <f t="shared" si="337"/>
        <v>0.89432918990317412</v>
      </c>
      <c r="I2425" s="2">
        <f t="shared" si="338"/>
        <v>47.210864651718026</v>
      </c>
    </row>
    <row r="2426" spans="1:9" ht="13.5" x14ac:dyDescent="0.25">
      <c r="A2426" s="3">
        <v>45538</v>
      </c>
      <c r="B2426" s="2">
        <v>4.8121999999999998</v>
      </c>
      <c r="C2426" s="2">
        <f t="shared" si="333"/>
        <v>1.8699999999999939E-2</v>
      </c>
      <c r="D2426" s="2">
        <f t="shared" si="334"/>
        <v>1.8699999999999939E-2</v>
      </c>
      <c r="E2426" s="2">
        <f t="shared" si="335"/>
        <v>0</v>
      </c>
      <c r="F2426" s="2">
        <f t="shared" si="340"/>
        <v>9.8423348616513851E-3</v>
      </c>
      <c r="G2426" s="2">
        <f t="shared" si="340"/>
        <v>9.5117331201703091E-3</v>
      </c>
      <c r="H2426" s="2">
        <f t="shared" si="337"/>
        <v>1.0347572558338514</v>
      </c>
      <c r="I2426" s="2">
        <f t="shared" si="338"/>
        <v>50.854088509432728</v>
      </c>
    </row>
    <row r="2427" spans="1:9" ht="13.5" x14ac:dyDescent="0.25">
      <c r="A2427" s="3">
        <v>45539</v>
      </c>
      <c r="B2427" s="2">
        <v>4.7934999999999999</v>
      </c>
      <c r="C2427" s="2">
        <f t="shared" si="333"/>
        <v>-1.8699999999999939E-2</v>
      </c>
      <c r="D2427" s="2">
        <f t="shared" si="334"/>
        <v>0</v>
      </c>
      <c r="E2427" s="2">
        <f t="shared" si="335"/>
        <v>1.8699999999999939E-2</v>
      </c>
      <c r="F2427" s="2">
        <f t="shared" si="340"/>
        <v>9.1393109429619996E-3</v>
      </c>
      <c r="G2427" s="2">
        <f t="shared" si="340"/>
        <v>1.0168037897300999E-2</v>
      </c>
      <c r="H2427" s="2">
        <f t="shared" si="337"/>
        <v>0.89882738786683081</v>
      </c>
      <c r="I2427" s="2">
        <f t="shared" si="338"/>
        <v>47.335918662758814</v>
      </c>
    </row>
    <row r="2428" spans="1:9" ht="13.5" x14ac:dyDescent="0.25">
      <c r="A2428" s="3">
        <v>45540</v>
      </c>
      <c r="B2428" s="2">
        <v>4.8121999999999998</v>
      </c>
      <c r="C2428" s="2">
        <f t="shared" si="333"/>
        <v>1.8699999999999939E-2</v>
      </c>
      <c r="D2428" s="2">
        <f t="shared" si="334"/>
        <v>1.8699999999999939E-2</v>
      </c>
      <c r="E2428" s="2">
        <f t="shared" si="335"/>
        <v>0</v>
      </c>
      <c r="F2428" s="2">
        <f t="shared" si="340"/>
        <v>9.8222173041789956E-3</v>
      </c>
      <c r="G2428" s="2">
        <f t="shared" si="340"/>
        <v>9.4417494760652126E-3</v>
      </c>
      <c r="H2428" s="2">
        <f t="shared" si="337"/>
        <v>1.0402963273997332</v>
      </c>
      <c r="I2428" s="2">
        <f t="shared" si="338"/>
        <v>50.987511638838491</v>
      </c>
    </row>
    <row r="2429" spans="1:9" ht="13.5" x14ac:dyDescent="0.25">
      <c r="A2429" s="3">
        <v>45541</v>
      </c>
      <c r="B2429" s="2">
        <v>4.7840999999999996</v>
      </c>
      <c r="C2429" s="2">
        <f t="shared" si="333"/>
        <v>-2.8100000000000236E-2</v>
      </c>
      <c r="D2429" s="2">
        <f t="shared" si="334"/>
        <v>0</v>
      </c>
      <c r="E2429" s="2">
        <f t="shared" si="335"/>
        <v>2.8100000000000236E-2</v>
      </c>
      <c r="F2429" s="2">
        <f t="shared" ref="F2429:G2444" si="341">((F2428*13)+D2429)/14</f>
        <v>9.1206303538804955E-3</v>
      </c>
      <c r="G2429" s="2">
        <f t="shared" si="341"/>
        <v>1.0774481656346285E-2</v>
      </c>
      <c r="H2429" s="2">
        <f t="shared" si="337"/>
        <v>0.84650293580557967</v>
      </c>
      <c r="I2429" s="2">
        <f t="shared" si="338"/>
        <v>45.843573784315332</v>
      </c>
    </row>
    <row r="2430" spans="1:9" ht="13.5" x14ac:dyDescent="0.25">
      <c r="A2430" s="3">
        <v>45544</v>
      </c>
      <c r="B2430" s="2">
        <v>4.8028000000000004</v>
      </c>
      <c r="C2430" s="2">
        <f t="shared" si="333"/>
        <v>1.8700000000000827E-2</v>
      </c>
      <c r="D2430" s="2">
        <f t="shared" si="334"/>
        <v>1.8700000000000827E-2</v>
      </c>
      <c r="E2430" s="2">
        <f t="shared" si="335"/>
        <v>0</v>
      </c>
      <c r="F2430" s="2">
        <f t="shared" si="341"/>
        <v>9.8048710428890896E-3</v>
      </c>
      <c r="G2430" s="2">
        <f t="shared" si="341"/>
        <v>1.0004875823750122E-2</v>
      </c>
      <c r="H2430" s="2">
        <f t="shared" si="337"/>
        <v>0.98000926904197549</v>
      </c>
      <c r="I2430" s="2">
        <f t="shared" si="338"/>
        <v>49.49518592486951</v>
      </c>
    </row>
    <row r="2431" spans="1:9" ht="13.5" x14ac:dyDescent="0.25">
      <c r="A2431" s="3">
        <v>45545</v>
      </c>
      <c r="B2431" s="2">
        <v>4.8028000000000004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9.1045231112541532E-3</v>
      </c>
      <c r="G2431" s="2">
        <f t="shared" si="341"/>
        <v>9.2902418363393999E-3</v>
      </c>
      <c r="H2431" s="2">
        <f t="shared" si="337"/>
        <v>0.98000926904197527</v>
      </c>
      <c r="I2431" s="2">
        <f t="shared" si="338"/>
        <v>49.495185924869503</v>
      </c>
    </row>
    <row r="2432" spans="1:9" ht="13.5" x14ac:dyDescent="0.25">
      <c r="A2432" s="3">
        <v>45546</v>
      </c>
      <c r="B2432" s="2">
        <v>4.8028000000000004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8.4542000318788574E-3</v>
      </c>
      <c r="G2432" s="2">
        <f t="shared" si="341"/>
        <v>8.6266531337437276E-3</v>
      </c>
      <c r="H2432" s="2">
        <f t="shared" si="337"/>
        <v>0.98000926904197549</v>
      </c>
      <c r="I2432" s="2">
        <f t="shared" si="338"/>
        <v>49.49518592486951</v>
      </c>
    </row>
    <row r="2433" spans="1:9" ht="13.5" x14ac:dyDescent="0.25">
      <c r="A2433" s="3">
        <v>45547</v>
      </c>
      <c r="B2433" s="2">
        <v>4.8028000000000004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7.850328601030368E-3</v>
      </c>
      <c r="G2433" s="2">
        <f t="shared" si="341"/>
        <v>8.0104636241906044E-3</v>
      </c>
      <c r="H2433" s="2">
        <f t="shared" si="337"/>
        <v>0.98000926904197549</v>
      </c>
      <c r="I2433" s="2">
        <f t="shared" si="338"/>
        <v>49.49518592486951</v>
      </c>
    </row>
    <row r="2434" spans="1:9" ht="13.5" x14ac:dyDescent="0.25">
      <c r="A2434" s="3">
        <v>45548</v>
      </c>
      <c r="B2434" s="2">
        <v>4.8121999999999998</v>
      </c>
      <c r="C2434" s="2">
        <f t="shared" si="333"/>
        <v>9.3999999999994088E-3</v>
      </c>
      <c r="D2434" s="2">
        <f t="shared" si="334"/>
        <v>9.3999999999994088E-3</v>
      </c>
      <c r="E2434" s="2">
        <f t="shared" si="335"/>
        <v>0</v>
      </c>
      <c r="F2434" s="2">
        <f t="shared" si="341"/>
        <v>7.9610194152424426E-3</v>
      </c>
      <c r="G2434" s="2">
        <f t="shared" si="341"/>
        <v>7.4382876510341329E-3</v>
      </c>
      <c r="H2434" s="2">
        <f t="shared" si="337"/>
        <v>1.0702758200182854</v>
      </c>
      <c r="I2434" s="2">
        <f t="shared" si="338"/>
        <v>51.697257421903927</v>
      </c>
    </row>
    <row r="2435" spans="1:9" ht="13.5" x14ac:dyDescent="0.25">
      <c r="A2435" s="3">
        <v>45551</v>
      </c>
      <c r="B2435" s="2">
        <v>4.8121999999999998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7.3923751712965538E-3</v>
      </c>
      <c r="G2435" s="2">
        <f t="shared" si="341"/>
        <v>6.9069813902459809E-3</v>
      </c>
      <c r="H2435" s="2">
        <f t="shared" si="337"/>
        <v>1.0702758200182854</v>
      </c>
      <c r="I2435" s="2">
        <f t="shared" si="338"/>
        <v>51.697257421903927</v>
      </c>
    </row>
    <row r="2436" spans="1:9" ht="13.5" x14ac:dyDescent="0.25">
      <c r="A2436" s="3">
        <v>45552</v>
      </c>
      <c r="B2436" s="2">
        <v>4.8121999999999998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6.8643483733467998E-3</v>
      </c>
      <c r="G2436" s="2">
        <f t="shared" si="341"/>
        <v>6.4136255766569826E-3</v>
      </c>
      <c r="H2436" s="2">
        <f t="shared" si="337"/>
        <v>1.0702758200182854</v>
      </c>
      <c r="I2436" s="2">
        <f t="shared" si="338"/>
        <v>51.697257421903927</v>
      </c>
    </row>
    <row r="2437" spans="1:9" ht="13.5" x14ac:dyDescent="0.25">
      <c r="A2437" s="3">
        <v>45553</v>
      </c>
      <c r="B2437" s="2">
        <v>4.8121999999999998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6.3740377752505998E-3</v>
      </c>
      <c r="G2437" s="2">
        <f t="shared" si="341"/>
        <v>5.9555094640386264E-3</v>
      </c>
      <c r="H2437" s="2">
        <f t="shared" si="337"/>
        <v>1.0702758200182854</v>
      </c>
      <c r="I2437" s="2">
        <f t="shared" si="338"/>
        <v>51.697257421903927</v>
      </c>
    </row>
    <row r="2438" spans="1:9" ht="13.5" x14ac:dyDescent="0.25">
      <c r="A2438" s="3">
        <v>45554</v>
      </c>
      <c r="B2438" s="2">
        <v>4.8121999999999998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5.9187493627326998E-3</v>
      </c>
      <c r="G2438" s="2">
        <f t="shared" si="341"/>
        <v>5.5301159308930106E-3</v>
      </c>
      <c r="H2438" s="2">
        <f t="shared" si="337"/>
        <v>1.0702758200182854</v>
      </c>
      <c r="I2438" s="2">
        <f t="shared" si="338"/>
        <v>51.697257421903927</v>
      </c>
    </row>
    <row r="2439" spans="1:9" ht="13.5" x14ac:dyDescent="0.25">
      <c r="A2439" s="3">
        <v>45555</v>
      </c>
      <c r="B2439" s="2">
        <v>4.8028000000000004</v>
      </c>
      <c r="C2439" s="2">
        <f t="shared" si="342"/>
        <v>-9.3999999999994088E-3</v>
      </c>
      <c r="D2439" s="2">
        <f t="shared" si="343"/>
        <v>0</v>
      </c>
      <c r="E2439" s="2">
        <f t="shared" si="344"/>
        <v>9.3999999999994088E-3</v>
      </c>
      <c r="F2439" s="2">
        <f t="shared" si="341"/>
        <v>5.495981551108935E-3</v>
      </c>
      <c r="G2439" s="2">
        <f t="shared" si="341"/>
        <v>5.8065362215434669E-3</v>
      </c>
      <c r="H2439" s="2">
        <f t="shared" si="337"/>
        <v>0.94651636387243931</v>
      </c>
      <c r="I2439" s="2">
        <f t="shared" si="338"/>
        <v>48.626170395476166</v>
      </c>
    </row>
    <row r="2440" spans="1:9" ht="13.5" x14ac:dyDescent="0.25">
      <c r="A2440" s="3">
        <v>45558</v>
      </c>
      <c r="B2440" s="2">
        <v>4.7840999999999996</v>
      </c>
      <c r="C2440" s="2">
        <f t="shared" si="342"/>
        <v>-1.8700000000000827E-2</v>
      </c>
      <c r="D2440" s="2">
        <f t="shared" si="343"/>
        <v>0</v>
      </c>
      <c r="E2440" s="2">
        <f t="shared" si="344"/>
        <v>1.8700000000000827E-2</v>
      </c>
      <c r="F2440" s="2">
        <f t="shared" si="341"/>
        <v>5.1034114403154399E-3</v>
      </c>
      <c r="G2440" s="2">
        <f t="shared" si="341"/>
        <v>6.7274979200047077E-3</v>
      </c>
      <c r="H2440" s="2">
        <f t="shared" si="337"/>
        <v>0.75858982061370428</v>
      </c>
      <c r="I2440" s="2">
        <f t="shared" si="338"/>
        <v>43.136256773565037</v>
      </c>
    </row>
    <row r="2441" spans="1:9" ht="13.5" x14ac:dyDescent="0.25">
      <c r="A2441" s="3">
        <v>45559</v>
      </c>
      <c r="B2441" s="2">
        <v>4.8121999999999998</v>
      </c>
      <c r="C2441" s="2">
        <f t="shared" si="342"/>
        <v>2.8100000000000236E-2</v>
      </c>
      <c r="D2441" s="2">
        <f t="shared" si="343"/>
        <v>2.8100000000000236E-2</v>
      </c>
      <c r="E2441" s="2">
        <f t="shared" si="344"/>
        <v>0</v>
      </c>
      <c r="F2441" s="2">
        <f t="shared" si="341"/>
        <v>6.7460249088643542E-3</v>
      </c>
      <c r="G2441" s="2">
        <f t="shared" si="341"/>
        <v>6.246962354290086E-3</v>
      </c>
      <c r="H2441" s="2">
        <f t="shared" si="337"/>
        <v>1.0798888365689507</v>
      </c>
      <c r="I2441" s="2">
        <f t="shared" si="338"/>
        <v>51.920507364728628</v>
      </c>
    </row>
    <row r="2442" spans="1:9" ht="13.5" x14ac:dyDescent="0.25">
      <c r="A2442" s="3">
        <v>45560</v>
      </c>
      <c r="B2442" s="2">
        <v>4.7840999999999996</v>
      </c>
      <c r="C2442" s="2">
        <f t="shared" si="342"/>
        <v>-2.8100000000000236E-2</v>
      </c>
      <c r="D2442" s="2">
        <f t="shared" si="343"/>
        <v>0</v>
      </c>
      <c r="E2442" s="2">
        <f t="shared" si="344"/>
        <v>2.8100000000000236E-2</v>
      </c>
      <c r="F2442" s="2">
        <f t="shared" si="341"/>
        <v>6.2641659868026148E-3</v>
      </c>
      <c r="G2442" s="2">
        <f t="shared" si="341"/>
        <v>7.8078936146979538E-3</v>
      </c>
      <c r="H2442" s="2">
        <f t="shared" si="337"/>
        <v>0.80228628820078285</v>
      </c>
      <c r="I2442" s="2">
        <f t="shared" si="338"/>
        <v>44.514919380633081</v>
      </c>
    </row>
    <row r="2443" spans="1:9" ht="13.5" x14ac:dyDescent="0.25">
      <c r="A2443" s="3">
        <v>45561</v>
      </c>
      <c r="B2443" s="2">
        <v>4.7934999999999999</v>
      </c>
      <c r="C2443" s="2">
        <f t="shared" si="342"/>
        <v>9.400000000000297E-3</v>
      </c>
      <c r="D2443" s="2">
        <f t="shared" si="343"/>
        <v>9.400000000000297E-3</v>
      </c>
      <c r="E2443" s="2">
        <f t="shared" si="344"/>
        <v>0</v>
      </c>
      <c r="F2443" s="2">
        <f t="shared" si="341"/>
        <v>6.4881541306024493E-3</v>
      </c>
      <c r="G2443" s="2">
        <f t="shared" si="341"/>
        <v>7.2501869279338136E-3</v>
      </c>
      <c r="H2443" s="2">
        <f t="shared" si="337"/>
        <v>0.89489473790042939</v>
      </c>
      <c r="I2443" s="2">
        <f t="shared" si="338"/>
        <v>47.226620033363211</v>
      </c>
    </row>
    <row r="2444" spans="1:9" ht="13.5" x14ac:dyDescent="0.25">
      <c r="A2444" s="3">
        <v>45562</v>
      </c>
      <c r="B2444" s="2">
        <v>4.8589000000000002</v>
      </c>
      <c r="C2444" s="2">
        <f t="shared" si="342"/>
        <v>6.5400000000000347E-2</v>
      </c>
      <c r="D2444" s="2">
        <f t="shared" si="343"/>
        <v>6.5400000000000347E-2</v>
      </c>
      <c r="E2444" s="2">
        <f t="shared" si="344"/>
        <v>0</v>
      </c>
      <c r="F2444" s="2">
        <f t="shared" si="341"/>
        <v>1.0696143121273729E-2</v>
      </c>
      <c r="G2444" s="2">
        <f t="shared" si="341"/>
        <v>6.7323164330813983E-3</v>
      </c>
      <c r="H2444" s="2">
        <f t="shared" si="337"/>
        <v>1.5887760516892515</v>
      </c>
      <c r="I2444" s="2">
        <f t="shared" si="338"/>
        <v>61.37170693666333</v>
      </c>
    </row>
    <row r="2445" spans="1:9" ht="13.5" x14ac:dyDescent="0.25">
      <c r="A2445" s="3">
        <v>45565</v>
      </c>
      <c r="B2445" s="2">
        <v>4.8121999999999998</v>
      </c>
      <c r="C2445" s="2">
        <f t="shared" si="342"/>
        <v>-4.6700000000000408E-2</v>
      </c>
      <c r="D2445" s="2">
        <f t="shared" si="343"/>
        <v>0</v>
      </c>
      <c r="E2445" s="2">
        <f t="shared" si="344"/>
        <v>4.6700000000000408E-2</v>
      </c>
      <c r="F2445" s="2">
        <f t="shared" ref="F2445:G2460" si="345">((F2444*13)+D2445)/14</f>
        <v>9.9321328983256046E-3</v>
      </c>
      <c r="G2445" s="2">
        <f t="shared" si="345"/>
        <v>9.5871509735756134E-3</v>
      </c>
      <c r="H2445" s="2">
        <f t="shared" si="337"/>
        <v>1.0359837793001112</v>
      </c>
      <c r="I2445" s="2">
        <f t="shared" si="338"/>
        <v>50.88369513711158</v>
      </c>
    </row>
    <row r="2446" spans="1:9" ht="13.5" x14ac:dyDescent="0.25">
      <c r="A2446" s="3">
        <v>45566</v>
      </c>
      <c r="B2446" s="2">
        <v>4.8589000000000002</v>
      </c>
      <c r="C2446" s="2">
        <f t="shared" si="342"/>
        <v>4.6700000000000408E-2</v>
      </c>
      <c r="D2446" s="2">
        <f t="shared" si="343"/>
        <v>4.6700000000000408E-2</v>
      </c>
      <c r="E2446" s="2">
        <f t="shared" si="344"/>
        <v>0</v>
      </c>
      <c r="F2446" s="2">
        <f t="shared" si="345"/>
        <v>1.2558409119873807E-2</v>
      </c>
      <c r="G2446" s="2">
        <f t="shared" si="345"/>
        <v>8.9023544754630694E-3</v>
      </c>
      <c r="H2446" s="2">
        <f t="shared" si="337"/>
        <v>1.4106840111217389</v>
      </c>
      <c r="I2446" s="2">
        <f t="shared" si="338"/>
        <v>58.517997573034044</v>
      </c>
    </row>
    <row r="2447" spans="1:9" ht="13.5" x14ac:dyDescent="0.25">
      <c r="A2447" s="3">
        <v>45567</v>
      </c>
      <c r="B2447" s="2">
        <v>4.8589000000000002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1.1661379897025677E-2</v>
      </c>
      <c r="G2447" s="2">
        <f t="shared" si="345"/>
        <v>8.2664720129299925E-3</v>
      </c>
      <c r="H2447" s="2">
        <f t="shared" si="337"/>
        <v>1.4106840111217389</v>
      </c>
      <c r="I2447" s="2">
        <f t="shared" si="338"/>
        <v>58.517997573034044</v>
      </c>
    </row>
    <row r="2448" spans="1:9" ht="13.5" x14ac:dyDescent="0.25">
      <c r="A2448" s="3">
        <v>45568</v>
      </c>
      <c r="B2448" s="2">
        <v>4.8589000000000002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1.0828424190095273E-2</v>
      </c>
      <c r="G2448" s="2">
        <f t="shared" si="345"/>
        <v>7.6760097262921359E-3</v>
      </c>
      <c r="H2448" s="2">
        <f t="shared" si="337"/>
        <v>1.4106840111217391</v>
      </c>
      <c r="I2448" s="2">
        <f t="shared" si="338"/>
        <v>58.517997573034044</v>
      </c>
    </row>
    <row r="2449" spans="1:9" ht="13.5" x14ac:dyDescent="0.25">
      <c r="A2449" s="3">
        <v>45569</v>
      </c>
      <c r="B2449" s="2">
        <v>4.8121999999999998</v>
      </c>
      <c r="C2449" s="2">
        <f t="shared" si="342"/>
        <v>-4.6700000000000408E-2</v>
      </c>
      <c r="D2449" s="2">
        <f t="shared" si="343"/>
        <v>0</v>
      </c>
      <c r="E2449" s="2">
        <f t="shared" si="344"/>
        <v>4.6700000000000408E-2</v>
      </c>
      <c r="F2449" s="2">
        <f t="shared" si="345"/>
        <v>1.0054965319374181E-2</v>
      </c>
      <c r="G2449" s="2">
        <f t="shared" si="345"/>
        <v>1.0463437602985584E-2</v>
      </c>
      <c r="H2449" s="2">
        <f t="shared" ref="H2449:H2512" si="346">F2449/G2449</f>
        <v>0.96096194203950225</v>
      </c>
      <c r="I2449" s="2">
        <f t="shared" ref="I2449:I2512" si="347">IF(G2449=0,100,100-(100/(1+H2449)))</f>
        <v>49.00461969394734</v>
      </c>
    </row>
    <row r="2450" spans="1:9" ht="13.5" x14ac:dyDescent="0.25">
      <c r="A2450" s="3">
        <v>45572</v>
      </c>
      <c r="B2450" s="2">
        <v>4.8121999999999998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9.3367535108474526E-3</v>
      </c>
      <c r="G2450" s="2">
        <f t="shared" si="345"/>
        <v>9.7160492027723276E-3</v>
      </c>
      <c r="H2450" s="2">
        <f t="shared" si="346"/>
        <v>0.96096194203950214</v>
      </c>
      <c r="I2450" s="2">
        <f t="shared" si="347"/>
        <v>49.00461969394734</v>
      </c>
    </row>
    <row r="2451" spans="1:9" ht="13.5" x14ac:dyDescent="0.25">
      <c r="A2451" s="3">
        <v>45573</v>
      </c>
      <c r="B2451" s="2">
        <v>4.8121999999999998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8.6698425457869214E-3</v>
      </c>
      <c r="G2451" s="2">
        <f t="shared" si="345"/>
        <v>9.0220456882885887E-3</v>
      </c>
      <c r="H2451" s="2">
        <f t="shared" si="346"/>
        <v>0.96096194203950236</v>
      </c>
      <c r="I2451" s="2">
        <f t="shared" si="347"/>
        <v>49.004619693947348</v>
      </c>
    </row>
    <row r="2452" spans="1:9" ht="13.5" x14ac:dyDescent="0.25">
      <c r="A2452" s="3">
        <v>45574</v>
      </c>
      <c r="B2452" s="2">
        <v>4.8121999999999998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8.0505680782307128E-3</v>
      </c>
      <c r="G2452" s="2">
        <f t="shared" si="345"/>
        <v>8.3776138534108324E-3</v>
      </c>
      <c r="H2452" s="2">
        <f t="shared" si="346"/>
        <v>0.96096194203950247</v>
      </c>
      <c r="I2452" s="2">
        <f t="shared" si="347"/>
        <v>49.004619693947355</v>
      </c>
    </row>
    <row r="2453" spans="1:9" ht="13.5" x14ac:dyDescent="0.25">
      <c r="A2453" s="3">
        <v>45575</v>
      </c>
      <c r="B2453" s="2">
        <v>4.7374000000000001</v>
      </c>
      <c r="C2453" s="2">
        <f t="shared" si="342"/>
        <v>-7.4799999999999756E-2</v>
      </c>
      <c r="D2453" s="2">
        <f t="shared" si="343"/>
        <v>0</v>
      </c>
      <c r="E2453" s="2">
        <f t="shared" si="344"/>
        <v>7.4799999999999756E-2</v>
      </c>
      <c r="F2453" s="2">
        <f t="shared" si="345"/>
        <v>7.4755275012142334E-3</v>
      </c>
      <c r="G2453" s="2">
        <f t="shared" si="345"/>
        <v>1.3122070006738611E-2</v>
      </c>
      <c r="H2453" s="2">
        <f t="shared" si="346"/>
        <v>0.56969117657315549</v>
      </c>
      <c r="I2453" s="2">
        <f t="shared" si="347"/>
        <v>36.293201177117332</v>
      </c>
    </row>
    <row r="2454" spans="1:9" ht="13.5" x14ac:dyDescent="0.25">
      <c r="A2454" s="3">
        <v>45576</v>
      </c>
      <c r="B2454" s="2">
        <v>4.7653999999999996</v>
      </c>
      <c r="C2454" s="2">
        <f t="shared" si="342"/>
        <v>2.7999999999999581E-2</v>
      </c>
      <c r="D2454" s="2">
        <f t="shared" si="343"/>
        <v>2.7999999999999581E-2</v>
      </c>
      <c r="E2454" s="2">
        <f t="shared" si="344"/>
        <v>0</v>
      </c>
      <c r="F2454" s="2">
        <f t="shared" si="345"/>
        <v>8.9415612511274719E-3</v>
      </c>
      <c r="G2454" s="2">
        <f t="shared" si="345"/>
        <v>1.2184779291971566E-2</v>
      </c>
      <c r="H2454" s="2">
        <f t="shared" si="346"/>
        <v>0.73383038271517809</v>
      </c>
      <c r="I2454" s="2">
        <f t="shared" si="347"/>
        <v>42.324231368353331</v>
      </c>
    </row>
    <row r="2455" spans="1:9" ht="13.5" x14ac:dyDescent="0.25">
      <c r="A2455" s="3">
        <v>45579</v>
      </c>
      <c r="B2455" s="2">
        <v>4.7653999999999996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8.3028783046183666E-3</v>
      </c>
      <c r="G2455" s="2">
        <f t="shared" si="345"/>
        <v>1.1314437913973598E-2</v>
      </c>
      <c r="H2455" s="2">
        <f t="shared" si="346"/>
        <v>0.73383038271517809</v>
      </c>
      <c r="I2455" s="2">
        <f t="shared" si="347"/>
        <v>42.324231368353331</v>
      </c>
    </row>
    <row r="2456" spans="1:9" ht="13.5" x14ac:dyDescent="0.25">
      <c r="A2456" s="3">
        <v>45581</v>
      </c>
      <c r="B2456" s="2">
        <v>4.7093999999999996</v>
      </c>
      <c r="C2456" s="2">
        <f t="shared" si="342"/>
        <v>-5.600000000000005E-2</v>
      </c>
      <c r="D2456" s="2">
        <f t="shared" si="343"/>
        <v>0</v>
      </c>
      <c r="E2456" s="2">
        <f t="shared" si="344"/>
        <v>5.600000000000005E-2</v>
      </c>
      <c r="F2456" s="2">
        <f t="shared" si="345"/>
        <v>7.7098155685741973E-3</v>
      </c>
      <c r="G2456" s="2">
        <f t="shared" si="345"/>
        <v>1.4506263777261202E-2</v>
      </c>
      <c r="H2456" s="2">
        <f t="shared" si="346"/>
        <v>0.53148182653754406</v>
      </c>
      <c r="I2456" s="2">
        <f t="shared" si="347"/>
        <v>34.703763200321262</v>
      </c>
    </row>
    <row r="2457" spans="1:9" ht="13.5" x14ac:dyDescent="0.25">
      <c r="A2457" s="3">
        <v>45582</v>
      </c>
      <c r="B2457" s="2">
        <v>4.7187000000000001</v>
      </c>
      <c r="C2457" s="2">
        <f t="shared" si="342"/>
        <v>9.3000000000005301E-3</v>
      </c>
      <c r="D2457" s="2">
        <f t="shared" si="343"/>
        <v>9.3000000000005301E-3</v>
      </c>
      <c r="E2457" s="2">
        <f t="shared" si="344"/>
        <v>0</v>
      </c>
      <c r="F2457" s="2">
        <f t="shared" si="345"/>
        <v>7.8234001708189348E-3</v>
      </c>
      <c r="G2457" s="2">
        <f t="shared" si="345"/>
        <v>1.3470102078885401E-2</v>
      </c>
      <c r="H2457" s="2">
        <f t="shared" si="346"/>
        <v>0.58079739299691269</v>
      </c>
      <c r="I2457" s="2">
        <f t="shared" si="347"/>
        <v>36.740786363255793</v>
      </c>
    </row>
    <row r="2458" spans="1:9" ht="13.5" x14ac:dyDescent="0.25">
      <c r="A2458" s="3">
        <v>45583</v>
      </c>
      <c r="B2458" s="2">
        <v>4.7653999999999996</v>
      </c>
      <c r="C2458" s="2">
        <f t="shared" si="342"/>
        <v>4.669999999999952E-2</v>
      </c>
      <c r="D2458" s="2">
        <f t="shared" si="343"/>
        <v>4.669999999999952E-2</v>
      </c>
      <c r="E2458" s="2">
        <f t="shared" si="344"/>
        <v>0</v>
      </c>
      <c r="F2458" s="2">
        <f t="shared" si="345"/>
        <v>1.0600300158617546E-2</v>
      </c>
      <c r="G2458" s="2">
        <f t="shared" si="345"/>
        <v>1.2507951930393587E-2</v>
      </c>
      <c r="H2458" s="2">
        <f t="shared" si="346"/>
        <v>0.84748488142646605</v>
      </c>
      <c r="I2458" s="2">
        <f t="shared" si="347"/>
        <v>45.872358141957434</v>
      </c>
    </row>
    <row r="2459" spans="1:9" ht="13.5" x14ac:dyDescent="0.25">
      <c r="A2459" s="3">
        <v>45586</v>
      </c>
      <c r="B2459" s="2">
        <v>4.7374000000000001</v>
      </c>
      <c r="C2459" s="2">
        <f t="shared" si="342"/>
        <v>-2.7999999999999581E-2</v>
      </c>
      <c r="D2459" s="2">
        <f t="shared" si="343"/>
        <v>0</v>
      </c>
      <c r="E2459" s="2">
        <f t="shared" si="344"/>
        <v>2.7999999999999581E-2</v>
      </c>
      <c r="F2459" s="2">
        <f t="shared" si="345"/>
        <v>9.843135861573437E-3</v>
      </c>
      <c r="G2459" s="2">
        <f t="shared" si="345"/>
        <v>1.36145267925083E-2</v>
      </c>
      <c r="H2459" s="2">
        <f t="shared" si="346"/>
        <v>0.72298773299927277</v>
      </c>
      <c r="I2459" s="2">
        <f t="shared" si="347"/>
        <v>41.961281508414423</v>
      </c>
    </row>
    <row r="2460" spans="1:9" ht="13.5" x14ac:dyDescent="0.25">
      <c r="A2460" s="3">
        <v>45587</v>
      </c>
      <c r="B2460" s="2">
        <v>4.7187000000000001</v>
      </c>
      <c r="C2460" s="2">
        <f t="shared" si="342"/>
        <v>-1.8699999999999939E-2</v>
      </c>
      <c r="D2460" s="2">
        <f t="shared" si="343"/>
        <v>0</v>
      </c>
      <c r="E2460" s="2">
        <f t="shared" si="344"/>
        <v>1.8699999999999939E-2</v>
      </c>
      <c r="F2460" s="2">
        <f t="shared" si="345"/>
        <v>9.1400547286039063E-3</v>
      </c>
      <c r="G2460" s="2">
        <f t="shared" si="345"/>
        <v>1.3977774878757704E-2</v>
      </c>
      <c r="H2460" s="2">
        <f t="shared" si="346"/>
        <v>0.65389912256307869</v>
      </c>
      <c r="I2460" s="2">
        <f t="shared" si="347"/>
        <v>39.536820211242322</v>
      </c>
    </row>
    <row r="2461" spans="1:9" ht="13.5" x14ac:dyDescent="0.25">
      <c r="A2461" s="3">
        <v>45588</v>
      </c>
      <c r="B2461" s="2">
        <v>4.7187000000000001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8.4871936765607697E-3</v>
      </c>
      <c r="G2461" s="2">
        <f t="shared" si="348"/>
        <v>1.2979362387417868E-2</v>
      </c>
      <c r="H2461" s="2">
        <f t="shared" si="346"/>
        <v>0.65389912256307869</v>
      </c>
      <c r="I2461" s="2">
        <f t="shared" si="347"/>
        <v>39.536820211242322</v>
      </c>
    </row>
    <row r="2462" spans="1:9" ht="13.5" x14ac:dyDescent="0.25">
      <c r="A2462" s="3">
        <v>45589</v>
      </c>
      <c r="B2462" s="2">
        <v>4.6719999999999997</v>
      </c>
      <c r="C2462" s="2">
        <f t="shared" si="342"/>
        <v>-4.6700000000000408E-2</v>
      </c>
      <c r="D2462" s="2">
        <f t="shared" si="343"/>
        <v>0</v>
      </c>
      <c r="E2462" s="2">
        <f t="shared" si="344"/>
        <v>4.6700000000000408E-2</v>
      </c>
      <c r="F2462" s="2">
        <f t="shared" si="348"/>
        <v>7.8809655568064293E-3</v>
      </c>
      <c r="G2462" s="2">
        <f t="shared" si="348"/>
        <v>1.5387979359745192E-2</v>
      </c>
      <c r="H2462" s="2">
        <f t="shared" si="346"/>
        <v>0.51215077513185137</v>
      </c>
      <c r="I2462" s="2">
        <f t="shared" si="347"/>
        <v>33.86902837696158</v>
      </c>
    </row>
    <row r="2463" spans="1:9" ht="13.5" x14ac:dyDescent="0.25">
      <c r="A2463" s="3">
        <v>45590</v>
      </c>
      <c r="B2463" s="2">
        <v>4.7093999999999996</v>
      </c>
      <c r="C2463" s="2">
        <f t="shared" si="342"/>
        <v>3.7399999999999878E-2</v>
      </c>
      <c r="D2463" s="2">
        <f t="shared" si="343"/>
        <v>3.7399999999999878E-2</v>
      </c>
      <c r="E2463" s="2">
        <f t="shared" si="344"/>
        <v>0</v>
      </c>
      <c r="F2463" s="2">
        <f t="shared" si="348"/>
        <v>9.9894680170345331E-3</v>
      </c>
      <c r="G2463" s="2">
        <f t="shared" si="348"/>
        <v>1.4288837976906249E-2</v>
      </c>
      <c r="H2463" s="2">
        <f t="shared" si="346"/>
        <v>0.69910989495294185</v>
      </c>
      <c r="I2463" s="2">
        <f t="shared" si="347"/>
        <v>41.145654970851915</v>
      </c>
    </row>
    <row r="2464" spans="1:9" ht="13.5" x14ac:dyDescent="0.25">
      <c r="A2464" s="3">
        <v>45593</v>
      </c>
      <c r="B2464" s="2">
        <v>4.7093999999999996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9.2759345872463518E-3</v>
      </c>
      <c r="G2464" s="2">
        <f t="shared" si="348"/>
        <v>1.3268206692841516E-2</v>
      </c>
      <c r="H2464" s="2">
        <f t="shared" si="346"/>
        <v>0.69910989495294185</v>
      </c>
      <c r="I2464" s="2">
        <f t="shared" si="347"/>
        <v>41.145654970851915</v>
      </c>
    </row>
    <row r="2465" spans="1:9" ht="13.5" x14ac:dyDescent="0.25">
      <c r="A2465" s="3">
        <v>45594</v>
      </c>
      <c r="B2465" s="2">
        <v>4.7093999999999996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8.6133678310144693E-3</v>
      </c>
      <c r="G2465" s="2">
        <f t="shared" si="348"/>
        <v>1.2320477643352836E-2</v>
      </c>
      <c r="H2465" s="2">
        <f t="shared" si="346"/>
        <v>0.69910989495294185</v>
      </c>
      <c r="I2465" s="2">
        <f t="shared" si="347"/>
        <v>41.145654970851915</v>
      </c>
    </row>
    <row r="2466" spans="1:9" ht="13.5" x14ac:dyDescent="0.25">
      <c r="A2466" s="3">
        <v>45595</v>
      </c>
      <c r="B2466" s="2">
        <v>4.7093999999999996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7.9981272716562919E-3</v>
      </c>
      <c r="G2466" s="2">
        <f t="shared" si="348"/>
        <v>1.1440443525970489E-2</v>
      </c>
      <c r="H2466" s="2">
        <f t="shared" si="346"/>
        <v>0.69910989495294185</v>
      </c>
      <c r="I2466" s="2">
        <f t="shared" si="347"/>
        <v>41.145654970851915</v>
      </c>
    </row>
    <row r="2467" spans="1:9" ht="13.5" x14ac:dyDescent="0.25">
      <c r="A2467" s="3">
        <v>45596</v>
      </c>
      <c r="B2467" s="2">
        <v>4.7093999999999996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7.4268324665379849E-3</v>
      </c>
      <c r="G2467" s="2">
        <f t="shared" si="348"/>
        <v>1.0623268988401168E-2</v>
      </c>
      <c r="H2467" s="2">
        <f t="shared" si="346"/>
        <v>0.69910989495294174</v>
      </c>
      <c r="I2467" s="2">
        <f t="shared" si="347"/>
        <v>41.145654970851908</v>
      </c>
    </row>
    <row r="2468" spans="1:9" ht="13.5" x14ac:dyDescent="0.25">
      <c r="A2468" s="3">
        <v>45597</v>
      </c>
      <c r="B2468" s="2">
        <v>4.7093999999999996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6.8963444332138437E-3</v>
      </c>
      <c r="G2468" s="2">
        <f t="shared" si="348"/>
        <v>9.8644640606582283E-3</v>
      </c>
      <c r="H2468" s="2">
        <f t="shared" si="346"/>
        <v>0.69910989495294185</v>
      </c>
      <c r="I2468" s="2">
        <f t="shared" si="347"/>
        <v>41.145654970851915</v>
      </c>
    </row>
    <row r="2469" spans="1:9" ht="13.5" x14ac:dyDescent="0.25">
      <c r="A2469" s="3">
        <v>45600</v>
      </c>
      <c r="B2469" s="2">
        <v>4.6813000000000002</v>
      </c>
      <c r="C2469" s="2">
        <f t="shared" si="342"/>
        <v>-2.8099999999999348E-2</v>
      </c>
      <c r="D2469" s="2">
        <f t="shared" si="343"/>
        <v>0</v>
      </c>
      <c r="E2469" s="2">
        <f t="shared" si="344"/>
        <v>2.8099999999999348E-2</v>
      </c>
      <c r="F2469" s="2">
        <f t="shared" si="348"/>
        <v>6.4037484022699976E-3</v>
      </c>
      <c r="G2469" s="2">
        <f t="shared" si="348"/>
        <v>1.1167002342039737E-2</v>
      </c>
      <c r="H2469" s="2">
        <f t="shared" si="346"/>
        <v>0.57345276790730082</v>
      </c>
      <c r="I2469" s="2">
        <f t="shared" si="347"/>
        <v>36.445502502753584</v>
      </c>
    </row>
    <row r="2470" spans="1:9" ht="13.5" x14ac:dyDescent="0.25">
      <c r="A2470" s="3">
        <v>45601</v>
      </c>
      <c r="B2470" s="2">
        <v>4.7281000000000004</v>
      </c>
      <c r="C2470" s="2">
        <f t="shared" si="342"/>
        <v>4.6800000000000175E-2</v>
      </c>
      <c r="D2470" s="2">
        <f t="shared" si="343"/>
        <v>4.6800000000000175E-2</v>
      </c>
      <c r="E2470" s="2">
        <f t="shared" si="344"/>
        <v>0</v>
      </c>
      <c r="F2470" s="2">
        <f t="shared" si="348"/>
        <v>9.2891949449650114E-3</v>
      </c>
      <c r="G2470" s="2">
        <f t="shared" si="348"/>
        <v>1.0369359317608327E-2</v>
      </c>
      <c r="H2470" s="2">
        <f t="shared" si="346"/>
        <v>0.895831136759908</v>
      </c>
      <c r="I2470" s="2">
        <f t="shared" si="347"/>
        <v>47.252686138014305</v>
      </c>
    </row>
    <row r="2471" spans="1:9" ht="13.5" x14ac:dyDescent="0.25">
      <c r="A2471" s="3">
        <v>45602</v>
      </c>
      <c r="B2471" s="2">
        <v>4.7187000000000001</v>
      </c>
      <c r="C2471" s="2">
        <f t="shared" si="342"/>
        <v>-9.400000000000297E-3</v>
      </c>
      <c r="D2471" s="2">
        <f t="shared" si="343"/>
        <v>0</v>
      </c>
      <c r="E2471" s="2">
        <f t="shared" si="344"/>
        <v>9.400000000000297E-3</v>
      </c>
      <c r="F2471" s="2">
        <f t="shared" si="348"/>
        <v>8.625681020324653E-3</v>
      </c>
      <c r="G2471" s="2">
        <f t="shared" si="348"/>
        <v>1.0300119366350611E-2</v>
      </c>
      <c r="H2471" s="2">
        <f t="shared" si="346"/>
        <v>0.83743505424838383</v>
      </c>
      <c r="I2471" s="2">
        <f t="shared" si="347"/>
        <v>45.576307707427659</v>
      </c>
    </row>
    <row r="2472" spans="1:9" ht="13.5" x14ac:dyDescent="0.25">
      <c r="A2472" s="3">
        <v>45603</v>
      </c>
      <c r="B2472" s="2">
        <v>4.7093999999999996</v>
      </c>
      <c r="C2472" s="2">
        <f t="shared" si="342"/>
        <v>-9.3000000000005301E-3</v>
      </c>
      <c r="D2472" s="2">
        <f t="shared" si="343"/>
        <v>0</v>
      </c>
      <c r="E2472" s="2">
        <f t="shared" si="344"/>
        <v>9.3000000000005301E-3</v>
      </c>
      <c r="F2472" s="2">
        <f t="shared" si="348"/>
        <v>8.0095609474443198E-3</v>
      </c>
      <c r="G2472" s="2">
        <f t="shared" si="348"/>
        <v>1.0228682268754176E-2</v>
      </c>
      <c r="H2472" s="2">
        <f t="shared" si="346"/>
        <v>0.78304914914713264</v>
      </c>
      <c r="I2472" s="2">
        <f t="shared" si="347"/>
        <v>43.91629639158743</v>
      </c>
    </row>
    <row r="2473" spans="1:9" ht="13.5" x14ac:dyDescent="0.25">
      <c r="A2473" s="3">
        <v>45604</v>
      </c>
      <c r="B2473" s="2">
        <v>4.7187000000000001</v>
      </c>
      <c r="C2473" s="2">
        <f t="shared" si="342"/>
        <v>9.3000000000005301E-3</v>
      </c>
      <c r="D2473" s="2">
        <f t="shared" si="343"/>
        <v>9.3000000000005301E-3</v>
      </c>
      <c r="E2473" s="2">
        <f t="shared" si="344"/>
        <v>0</v>
      </c>
      <c r="F2473" s="2">
        <f t="shared" si="348"/>
        <v>8.1017351654840489E-3</v>
      </c>
      <c r="G2473" s="2">
        <f t="shared" si="348"/>
        <v>9.4980621067003064E-3</v>
      </c>
      <c r="H2473" s="2">
        <f t="shared" si="346"/>
        <v>0.85298822796376184</v>
      </c>
      <c r="I2473" s="2">
        <f t="shared" si="347"/>
        <v>46.033116405769384</v>
      </c>
    </row>
    <row r="2474" spans="1:9" ht="13.5" x14ac:dyDescent="0.25">
      <c r="A2474" s="3">
        <v>45607</v>
      </c>
      <c r="B2474" s="2">
        <v>4.6813000000000002</v>
      </c>
      <c r="C2474" s="2">
        <f t="shared" si="342"/>
        <v>-3.7399999999999878E-2</v>
      </c>
      <c r="D2474" s="2">
        <f t="shared" si="343"/>
        <v>0</v>
      </c>
      <c r="E2474" s="2">
        <f t="shared" si="344"/>
        <v>3.7399999999999878E-2</v>
      </c>
      <c r="F2474" s="2">
        <f t="shared" si="348"/>
        <v>7.5230397965209018E-3</v>
      </c>
      <c r="G2474" s="2">
        <f t="shared" si="348"/>
        <v>1.1491057670507418E-2</v>
      </c>
      <c r="H2474" s="2">
        <f t="shared" si="346"/>
        <v>0.65468645378304002</v>
      </c>
      <c r="I2474" s="2">
        <f t="shared" si="347"/>
        <v>39.565589739751474</v>
      </c>
    </row>
    <row r="2475" spans="1:9" ht="13.5" x14ac:dyDescent="0.25">
      <c r="A2475" s="3">
        <v>45608</v>
      </c>
      <c r="B2475" s="2">
        <v>4.7</v>
      </c>
      <c r="C2475" s="2">
        <f t="shared" si="342"/>
        <v>1.8699999999999939E-2</v>
      </c>
      <c r="D2475" s="2">
        <f t="shared" si="343"/>
        <v>1.8699999999999939E-2</v>
      </c>
      <c r="E2475" s="2">
        <f t="shared" si="344"/>
        <v>0</v>
      </c>
      <c r="F2475" s="2">
        <f t="shared" si="348"/>
        <v>8.3213940967694043E-3</v>
      </c>
      <c r="G2475" s="2">
        <f t="shared" si="348"/>
        <v>1.0670267836899745E-2</v>
      </c>
      <c r="H2475" s="2">
        <f t="shared" si="346"/>
        <v>0.77986740576393931</v>
      </c>
      <c r="I2475" s="2">
        <f t="shared" si="347"/>
        <v>43.816039511618072</v>
      </c>
    </row>
    <row r="2476" spans="1:9" ht="13.5" x14ac:dyDescent="0.25">
      <c r="A2476" s="3">
        <v>45609</v>
      </c>
      <c r="B2476" s="2">
        <v>4.7093999999999996</v>
      </c>
      <c r="C2476" s="2">
        <f t="shared" si="342"/>
        <v>9.3999999999994088E-3</v>
      </c>
      <c r="D2476" s="2">
        <f t="shared" si="343"/>
        <v>9.3999999999994088E-3</v>
      </c>
      <c r="E2476" s="2">
        <f t="shared" si="344"/>
        <v>0</v>
      </c>
      <c r="F2476" s="2">
        <f t="shared" si="348"/>
        <v>8.3984373755715477E-3</v>
      </c>
      <c r="G2476" s="2">
        <f t="shared" si="348"/>
        <v>9.9081058485497621E-3</v>
      </c>
      <c r="H2476" s="2">
        <f t="shared" si="346"/>
        <v>0.84763298898354189</v>
      </c>
      <c r="I2476" s="2">
        <f t="shared" si="347"/>
        <v>45.876697051715844</v>
      </c>
    </row>
    <row r="2477" spans="1:9" ht="13.5" x14ac:dyDescent="0.25">
      <c r="A2477" s="3">
        <v>45610</v>
      </c>
      <c r="B2477" s="2">
        <v>4.7093999999999996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7.7985489916021517E-3</v>
      </c>
      <c r="G2477" s="2">
        <f t="shared" si="349"/>
        <v>9.2003840022247801E-3</v>
      </c>
      <c r="H2477" s="2">
        <f t="shared" si="346"/>
        <v>0.84763298898354189</v>
      </c>
      <c r="I2477" s="2">
        <f t="shared" si="347"/>
        <v>45.876697051715844</v>
      </c>
    </row>
    <row r="2478" spans="1:9" ht="13.5" x14ac:dyDescent="0.25">
      <c r="A2478" s="3">
        <v>45611</v>
      </c>
      <c r="B2478" s="2">
        <v>4.7093999999999996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7.2415097779162845E-3</v>
      </c>
      <c r="G2478" s="2">
        <f t="shared" si="349"/>
        <v>8.5432137163515814E-3</v>
      </c>
      <c r="H2478" s="2">
        <f t="shared" si="346"/>
        <v>0.847632988983542</v>
      </c>
      <c r="I2478" s="2">
        <f t="shared" si="347"/>
        <v>45.876697051715851</v>
      </c>
    </row>
    <row r="2479" spans="1:9" ht="13.5" x14ac:dyDescent="0.25">
      <c r="A2479" s="3">
        <v>45614</v>
      </c>
      <c r="B2479" s="2">
        <v>4.7</v>
      </c>
      <c r="C2479" s="2">
        <f t="shared" si="342"/>
        <v>-9.3999999999994088E-3</v>
      </c>
      <c r="D2479" s="2">
        <f t="shared" si="343"/>
        <v>0</v>
      </c>
      <c r="E2479" s="2">
        <f t="shared" si="344"/>
        <v>9.3999999999994088E-3</v>
      </c>
      <c r="F2479" s="2">
        <f t="shared" si="349"/>
        <v>6.7242590794936927E-3</v>
      </c>
      <c r="G2479" s="2">
        <f t="shared" si="349"/>
        <v>8.6044127366121399E-3</v>
      </c>
      <c r="H2479" s="2">
        <f t="shared" si="346"/>
        <v>0.78148960136252954</v>
      </c>
      <c r="I2479" s="2">
        <f t="shared" si="347"/>
        <v>43.867199716732898</v>
      </c>
    </row>
    <row r="2480" spans="1:9" ht="13.5" x14ac:dyDescent="0.25">
      <c r="A2480" s="3">
        <v>45615</v>
      </c>
      <c r="B2480" s="2">
        <v>4.7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6.2439548595298582E-3</v>
      </c>
      <c r="G2480" s="2">
        <f t="shared" si="349"/>
        <v>7.9898118268541297E-3</v>
      </c>
      <c r="H2480" s="2">
        <f t="shared" si="346"/>
        <v>0.78148960136252965</v>
      </c>
      <c r="I2480" s="2">
        <f t="shared" si="347"/>
        <v>43.867199716732898</v>
      </c>
    </row>
    <row r="2481" spans="1:9" ht="13.5" x14ac:dyDescent="0.25">
      <c r="A2481" s="3">
        <v>45616</v>
      </c>
      <c r="B2481" s="2">
        <v>4.7093999999999996</v>
      </c>
      <c r="C2481" s="2">
        <f t="shared" si="342"/>
        <v>9.3999999999994088E-3</v>
      </c>
      <c r="D2481" s="2">
        <f t="shared" si="343"/>
        <v>9.3999999999994088E-3</v>
      </c>
      <c r="E2481" s="2">
        <f t="shared" si="344"/>
        <v>0</v>
      </c>
      <c r="F2481" s="2">
        <f t="shared" si="349"/>
        <v>6.4693866552776825E-3</v>
      </c>
      <c r="G2481" s="2">
        <f t="shared" si="349"/>
        <v>7.4191109820788345E-3</v>
      </c>
      <c r="H2481" s="2">
        <f t="shared" si="346"/>
        <v>0.87198947028892682</v>
      </c>
      <c r="I2481" s="2">
        <f t="shared" si="347"/>
        <v>46.580896106981953</v>
      </c>
    </row>
    <row r="2482" spans="1:9" ht="13.5" x14ac:dyDescent="0.25">
      <c r="A2482" s="3">
        <v>45617</v>
      </c>
      <c r="B2482" s="2">
        <v>4.6906999999999996</v>
      </c>
      <c r="C2482" s="2">
        <f t="shared" si="342"/>
        <v>-1.8699999999999939E-2</v>
      </c>
      <c r="D2482" s="2">
        <f t="shared" si="343"/>
        <v>0</v>
      </c>
      <c r="E2482" s="2">
        <f t="shared" si="344"/>
        <v>1.8699999999999939E-2</v>
      </c>
      <c r="F2482" s="2">
        <f t="shared" si="349"/>
        <v>6.0072876084721338E-3</v>
      </c>
      <c r="G2482" s="2">
        <f t="shared" si="349"/>
        <v>8.2248887690731989E-3</v>
      </c>
      <c r="H2482" s="2">
        <f t="shared" si="346"/>
        <v>0.73037919139532026</v>
      </c>
      <c r="I2482" s="2">
        <f t="shared" si="347"/>
        <v>42.209198713628005</v>
      </c>
    </row>
    <row r="2483" spans="1:9" ht="13.5" x14ac:dyDescent="0.25">
      <c r="A2483" s="3">
        <v>45618</v>
      </c>
      <c r="B2483" s="2">
        <v>4.7187000000000001</v>
      </c>
      <c r="C2483" s="2">
        <f t="shared" si="342"/>
        <v>2.8000000000000469E-2</v>
      </c>
      <c r="D2483" s="2">
        <f t="shared" si="343"/>
        <v>2.8000000000000469E-2</v>
      </c>
      <c r="E2483" s="2">
        <f t="shared" si="344"/>
        <v>0</v>
      </c>
      <c r="F2483" s="2">
        <f t="shared" si="349"/>
        <v>7.5781956364384439E-3</v>
      </c>
      <c r="G2483" s="2">
        <f t="shared" si="349"/>
        <v>7.6373967141393989E-3</v>
      </c>
      <c r="H2483" s="2">
        <f t="shared" si="346"/>
        <v>0.99224852657040141</v>
      </c>
      <c r="I2483" s="2">
        <f t="shared" si="347"/>
        <v>49.805459175243001</v>
      </c>
    </row>
    <row r="2484" spans="1:9" ht="13.5" x14ac:dyDescent="0.25">
      <c r="A2484" s="3">
        <v>45621</v>
      </c>
      <c r="B2484" s="2">
        <v>4.7187000000000001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7.0368959481214117E-3</v>
      </c>
      <c r="G2484" s="2">
        <f t="shared" si="349"/>
        <v>7.0918683774151559E-3</v>
      </c>
      <c r="H2484" s="2">
        <f t="shared" si="346"/>
        <v>0.99224852657040141</v>
      </c>
      <c r="I2484" s="2">
        <f t="shared" si="347"/>
        <v>49.805459175243001</v>
      </c>
    </row>
    <row r="2485" spans="1:9" ht="13.5" x14ac:dyDescent="0.25">
      <c r="A2485" s="3">
        <v>45622</v>
      </c>
      <c r="B2485" s="2">
        <v>4.7</v>
      </c>
      <c r="C2485" s="2">
        <f t="shared" si="342"/>
        <v>-1.8699999999999939E-2</v>
      </c>
      <c r="D2485" s="2">
        <f t="shared" si="343"/>
        <v>0</v>
      </c>
      <c r="E2485" s="2">
        <f t="shared" si="344"/>
        <v>1.8699999999999939E-2</v>
      </c>
      <c r="F2485" s="2">
        <f t="shared" si="349"/>
        <v>6.5342605232555969E-3</v>
      </c>
      <c r="G2485" s="2">
        <f t="shared" si="349"/>
        <v>7.921020636171212E-3</v>
      </c>
      <c r="H2485" s="2">
        <f t="shared" si="346"/>
        <v>0.82492658754315096</v>
      </c>
      <c r="I2485" s="2">
        <f t="shared" si="347"/>
        <v>45.2032751987973</v>
      </c>
    </row>
    <row r="2486" spans="1:9" ht="13.5" x14ac:dyDescent="0.25">
      <c r="A2486" s="3">
        <v>45623</v>
      </c>
      <c r="B2486" s="2">
        <v>4.6906999999999996</v>
      </c>
      <c r="C2486" s="2">
        <f t="shared" si="342"/>
        <v>-9.3000000000005301E-3</v>
      </c>
      <c r="D2486" s="2">
        <f t="shared" si="343"/>
        <v>0</v>
      </c>
      <c r="E2486" s="2">
        <f t="shared" si="344"/>
        <v>9.3000000000005301E-3</v>
      </c>
      <c r="F2486" s="2">
        <f t="shared" si="349"/>
        <v>6.0675276287373405E-3</v>
      </c>
      <c r="G2486" s="2">
        <f t="shared" si="349"/>
        <v>8.0195191621590198E-3</v>
      </c>
      <c r="H2486" s="2">
        <f t="shared" si="346"/>
        <v>0.75659494117398396</v>
      </c>
      <c r="I2486" s="2">
        <f t="shared" si="347"/>
        <v>43.071679386047265</v>
      </c>
    </row>
    <row r="2487" spans="1:9" ht="13.5" x14ac:dyDescent="0.25">
      <c r="A2487" s="3">
        <v>45624</v>
      </c>
      <c r="B2487" s="2">
        <v>4.7</v>
      </c>
      <c r="C2487" s="2">
        <f t="shared" si="342"/>
        <v>9.3000000000005301E-3</v>
      </c>
      <c r="D2487" s="2">
        <f t="shared" si="343"/>
        <v>9.3000000000005301E-3</v>
      </c>
      <c r="E2487" s="2">
        <f t="shared" si="344"/>
        <v>0</v>
      </c>
      <c r="F2487" s="2">
        <f t="shared" si="349"/>
        <v>6.2984185123989974E-3</v>
      </c>
      <c r="G2487" s="2">
        <f t="shared" si="349"/>
        <v>7.4466963648619471E-3</v>
      </c>
      <c r="H2487" s="2">
        <f t="shared" si="346"/>
        <v>0.84580036620249155</v>
      </c>
      <c r="I2487" s="2">
        <f t="shared" si="347"/>
        <v>45.822960147235335</v>
      </c>
    </row>
    <row r="2488" spans="1:9" ht="13.5" x14ac:dyDescent="0.25">
      <c r="A2488" s="3">
        <v>45625</v>
      </c>
      <c r="B2488" s="2">
        <v>4.7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5.8485314757990691E-3</v>
      </c>
      <c r="G2488" s="2">
        <f t="shared" si="349"/>
        <v>6.9147894816575222E-3</v>
      </c>
      <c r="H2488" s="2">
        <f t="shared" si="346"/>
        <v>0.84580036620249155</v>
      </c>
      <c r="I2488" s="2">
        <f t="shared" si="347"/>
        <v>45.822960147235335</v>
      </c>
    </row>
    <row r="2489" spans="1:9" ht="13.5" x14ac:dyDescent="0.25">
      <c r="A2489" s="3">
        <v>45628</v>
      </c>
      <c r="B2489" s="2">
        <v>4.6906999999999996</v>
      </c>
      <c r="C2489" s="2">
        <f t="shared" si="342"/>
        <v>-9.3000000000005301E-3</v>
      </c>
      <c r="D2489" s="2">
        <f t="shared" si="343"/>
        <v>0</v>
      </c>
      <c r="E2489" s="2">
        <f t="shared" si="344"/>
        <v>9.3000000000005301E-3</v>
      </c>
      <c r="F2489" s="2">
        <f t="shared" si="349"/>
        <v>5.4307792275277069E-3</v>
      </c>
      <c r="G2489" s="2">
        <f t="shared" si="349"/>
        <v>7.085161661539165E-3</v>
      </c>
      <c r="H2489" s="2">
        <f t="shared" si="346"/>
        <v>0.76650039716213569</v>
      </c>
      <c r="I2489" s="2">
        <f t="shared" si="347"/>
        <v>43.390898660057509</v>
      </c>
    </row>
    <row r="2490" spans="1:9" ht="13.5" x14ac:dyDescent="0.25">
      <c r="A2490" s="3">
        <v>45629</v>
      </c>
      <c r="B2490" s="2">
        <v>4.6906999999999996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5.042866425561442E-3</v>
      </c>
      <c r="G2490" s="2">
        <f t="shared" si="349"/>
        <v>6.5790786857149392E-3</v>
      </c>
      <c r="H2490" s="2">
        <f t="shared" si="346"/>
        <v>0.76650039716213558</v>
      </c>
      <c r="I2490" s="2">
        <f t="shared" si="347"/>
        <v>43.390898660057502</v>
      </c>
    </row>
    <row r="2491" spans="1:9" ht="13.5" x14ac:dyDescent="0.25">
      <c r="A2491" s="3">
        <v>45630</v>
      </c>
      <c r="B2491" s="2">
        <v>4.6906999999999996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4.6826616808784824E-3</v>
      </c>
      <c r="G2491" s="2">
        <f t="shared" si="349"/>
        <v>6.1091444938781575E-3</v>
      </c>
      <c r="H2491" s="2">
        <f t="shared" si="346"/>
        <v>0.76650039716213569</v>
      </c>
      <c r="I2491" s="2">
        <f t="shared" si="347"/>
        <v>43.390898660057509</v>
      </c>
    </row>
    <row r="2492" spans="1:9" ht="13.5" x14ac:dyDescent="0.25">
      <c r="A2492" s="3">
        <v>45631</v>
      </c>
      <c r="B2492" s="2">
        <v>4.6906999999999996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4.3481858465300189E-3</v>
      </c>
      <c r="G2492" s="2">
        <f t="shared" si="349"/>
        <v>5.6727770300297178E-3</v>
      </c>
      <c r="H2492" s="2">
        <f t="shared" si="346"/>
        <v>0.76650039716213558</v>
      </c>
      <c r="I2492" s="2">
        <f t="shared" si="347"/>
        <v>43.390898660057502</v>
      </c>
    </row>
    <row r="2493" spans="1:9" ht="13.5" x14ac:dyDescent="0.25">
      <c r="A2493" s="3">
        <v>45632</v>
      </c>
      <c r="B2493" s="2">
        <v>4.7</v>
      </c>
      <c r="C2493" s="2">
        <f t="shared" si="342"/>
        <v>9.3000000000005301E-3</v>
      </c>
      <c r="D2493" s="2">
        <f t="shared" si="343"/>
        <v>9.3000000000005301E-3</v>
      </c>
      <c r="E2493" s="2">
        <f t="shared" si="344"/>
        <v>0</v>
      </c>
      <c r="F2493" s="2">
        <f t="shared" ref="F2493:G2508" si="350">((F2492*13)+D2493)/14</f>
        <v>4.7018868574921985E-3</v>
      </c>
      <c r="G2493" s="2">
        <f t="shared" si="350"/>
        <v>5.2675786707418806E-3</v>
      </c>
      <c r="H2493" s="2">
        <f t="shared" si="346"/>
        <v>0.89260875848105548</v>
      </c>
      <c r="I2493" s="2">
        <f t="shared" si="347"/>
        <v>47.162877931381516</v>
      </c>
    </row>
    <row r="2494" spans="1:9" ht="13.5" x14ac:dyDescent="0.25">
      <c r="A2494" s="3">
        <v>45635</v>
      </c>
      <c r="B2494" s="2">
        <v>4.7093999999999996</v>
      </c>
      <c r="C2494" s="2">
        <f t="shared" si="342"/>
        <v>9.3999999999994088E-3</v>
      </c>
      <c r="D2494" s="2">
        <f t="shared" si="343"/>
        <v>9.3999999999994088E-3</v>
      </c>
      <c r="E2494" s="2">
        <f t="shared" si="344"/>
        <v>0</v>
      </c>
      <c r="F2494" s="2">
        <f t="shared" si="350"/>
        <v>5.0374663676712849E-3</v>
      </c>
      <c r="G2494" s="2">
        <f t="shared" si="350"/>
        <v>4.8913230514031746E-3</v>
      </c>
      <c r="H2494" s="2">
        <f t="shared" si="346"/>
        <v>1.0298780748546523</v>
      </c>
      <c r="I2494" s="2">
        <f t="shared" si="347"/>
        <v>50.73595737657277</v>
      </c>
    </row>
    <row r="2495" spans="1:9" ht="13.5" x14ac:dyDescent="0.25">
      <c r="A2495" s="3">
        <v>45636</v>
      </c>
      <c r="B2495" s="2">
        <v>4.7653999999999996</v>
      </c>
      <c r="C2495" s="2">
        <f t="shared" si="342"/>
        <v>5.600000000000005E-2</v>
      </c>
      <c r="D2495" s="2">
        <f t="shared" si="343"/>
        <v>5.600000000000005E-2</v>
      </c>
      <c r="E2495" s="2">
        <f t="shared" si="344"/>
        <v>0</v>
      </c>
      <c r="F2495" s="2">
        <f t="shared" si="350"/>
        <v>8.6776473414090539E-3</v>
      </c>
      <c r="G2495" s="2">
        <f t="shared" si="350"/>
        <v>4.5419428334458048E-3</v>
      </c>
      <c r="H2495" s="2">
        <f t="shared" si="346"/>
        <v>1.9105584679553622</v>
      </c>
      <c r="I2495" s="2">
        <f t="shared" si="347"/>
        <v>65.642332527939573</v>
      </c>
    </row>
    <row r="2496" spans="1:9" ht="13.5" x14ac:dyDescent="0.25">
      <c r="A2496" s="3">
        <v>45637</v>
      </c>
      <c r="B2496" s="2">
        <v>4.7374000000000001</v>
      </c>
      <c r="C2496" s="2">
        <f t="shared" si="342"/>
        <v>-2.7999999999999581E-2</v>
      </c>
      <c r="D2496" s="2">
        <f t="shared" si="343"/>
        <v>0</v>
      </c>
      <c r="E2496" s="2">
        <f t="shared" si="344"/>
        <v>2.7999999999999581E-2</v>
      </c>
      <c r="F2496" s="2">
        <f t="shared" si="350"/>
        <v>8.0578153884512636E-3</v>
      </c>
      <c r="G2496" s="2">
        <f t="shared" si="350"/>
        <v>6.2175183453425029E-3</v>
      </c>
      <c r="H2496" s="2">
        <f t="shared" si="346"/>
        <v>1.2959857841814515</v>
      </c>
      <c r="I2496" s="2">
        <f t="shared" si="347"/>
        <v>56.445723362502747</v>
      </c>
    </row>
    <row r="2497" spans="1:9" ht="13.5" x14ac:dyDescent="0.25">
      <c r="A2497" s="3">
        <v>45638</v>
      </c>
      <c r="B2497" s="2">
        <v>4.7653999999999996</v>
      </c>
      <c r="C2497" s="2">
        <f t="shared" si="342"/>
        <v>2.7999999999999581E-2</v>
      </c>
      <c r="D2497" s="2">
        <f t="shared" si="343"/>
        <v>2.7999999999999581E-2</v>
      </c>
      <c r="E2497" s="2">
        <f t="shared" si="344"/>
        <v>0</v>
      </c>
      <c r="F2497" s="2">
        <f t="shared" si="350"/>
        <v>9.4822571464190011E-3</v>
      </c>
      <c r="G2497" s="2">
        <f t="shared" si="350"/>
        <v>5.773409892103753E-3</v>
      </c>
      <c r="H2497" s="2">
        <f t="shared" si="346"/>
        <v>1.6424015137722698</v>
      </c>
      <c r="I2497" s="2">
        <f t="shared" si="347"/>
        <v>62.155637786764338</v>
      </c>
    </row>
    <row r="2498" spans="1:9" ht="13.5" x14ac:dyDescent="0.25">
      <c r="A2498" s="3">
        <v>45639</v>
      </c>
      <c r="B2498" s="2">
        <v>4.7281000000000004</v>
      </c>
      <c r="C2498" s="2">
        <f t="shared" si="342"/>
        <v>-3.7299999999999223E-2</v>
      </c>
      <c r="D2498" s="2">
        <f t="shared" si="343"/>
        <v>0</v>
      </c>
      <c r="E2498" s="2">
        <f t="shared" si="344"/>
        <v>3.7299999999999223E-2</v>
      </c>
      <c r="F2498" s="2">
        <f t="shared" si="350"/>
        <v>8.8049530645319292E-3</v>
      </c>
      <c r="G2498" s="2">
        <f t="shared" si="350"/>
        <v>8.0253091855248572E-3</v>
      </c>
      <c r="H2498" s="2">
        <f t="shared" si="346"/>
        <v>1.0971481423311771</v>
      </c>
      <c r="I2498" s="2">
        <f t="shared" si="347"/>
        <v>52.316196466292254</v>
      </c>
    </row>
    <row r="2499" spans="1:9" ht="13.5" x14ac:dyDescent="0.25">
      <c r="A2499" s="3">
        <v>45642</v>
      </c>
      <c r="B2499" s="2">
        <v>4.7653999999999996</v>
      </c>
      <c r="C2499" s="2">
        <f t="shared" ref="C2499:C2562" si="351">B2499-B2498</f>
        <v>3.7299999999999223E-2</v>
      </c>
      <c r="D2499" s="2">
        <f t="shared" ref="D2499:D2562" si="352">IF(C2499&gt;0,C2499,0)</f>
        <v>3.7299999999999223E-2</v>
      </c>
      <c r="E2499" s="2">
        <f t="shared" ref="E2499:E2562" si="353">IF(C2499&lt;0,-C2499,0)</f>
        <v>0</v>
      </c>
      <c r="F2499" s="2">
        <f t="shared" si="350"/>
        <v>1.0840313559922449E-2</v>
      </c>
      <c r="G2499" s="2">
        <f t="shared" si="350"/>
        <v>7.4520728151302243E-3</v>
      </c>
      <c r="H2499" s="2">
        <f t="shared" si="346"/>
        <v>1.4546709122209531</v>
      </c>
      <c r="I2499" s="2">
        <f t="shared" si="347"/>
        <v>59.261341509309958</v>
      </c>
    </row>
    <row r="2500" spans="1:9" ht="13.5" x14ac:dyDescent="0.25">
      <c r="A2500" s="3">
        <v>45644</v>
      </c>
      <c r="B2500" s="2">
        <v>4.6719999999999997</v>
      </c>
      <c r="C2500" s="2">
        <f t="shared" si="351"/>
        <v>-9.3399999999999928E-2</v>
      </c>
      <c r="D2500" s="2">
        <f t="shared" si="352"/>
        <v>0</v>
      </c>
      <c r="E2500" s="2">
        <f t="shared" si="353"/>
        <v>9.3399999999999928E-2</v>
      </c>
      <c r="F2500" s="2">
        <f t="shared" si="350"/>
        <v>1.0066005448499418E-2</v>
      </c>
      <c r="G2500" s="2">
        <f t="shared" si="350"/>
        <v>1.3591210471192345E-2</v>
      </c>
      <c r="H2500" s="2">
        <f t="shared" si="346"/>
        <v>0.74062611787486621</v>
      </c>
      <c r="I2500" s="2">
        <f t="shared" si="347"/>
        <v>42.549408530023555</v>
      </c>
    </row>
    <row r="2501" spans="1:9" ht="13.5" x14ac:dyDescent="0.25">
      <c r="A2501" s="3">
        <v>45645</v>
      </c>
      <c r="B2501" s="2">
        <v>4.7561</v>
      </c>
      <c r="C2501" s="2">
        <f t="shared" si="351"/>
        <v>8.4100000000000286E-2</v>
      </c>
      <c r="D2501" s="2">
        <f t="shared" si="352"/>
        <v>8.4100000000000286E-2</v>
      </c>
      <c r="E2501" s="2">
        <f t="shared" si="353"/>
        <v>0</v>
      </c>
      <c r="F2501" s="2">
        <f t="shared" si="350"/>
        <v>1.5354147916463765E-2</v>
      </c>
      <c r="G2501" s="2">
        <f t="shared" si="350"/>
        <v>1.2620409723250034E-2</v>
      </c>
      <c r="H2501" s="2">
        <f t="shared" si="346"/>
        <v>1.2166124755979582</v>
      </c>
      <c r="I2501" s="2">
        <f t="shared" si="347"/>
        <v>54.886115141518459</v>
      </c>
    </row>
    <row r="2502" spans="1:9" ht="13.5" x14ac:dyDescent="0.25">
      <c r="A2502" s="3">
        <v>45646</v>
      </c>
      <c r="B2502" s="2">
        <v>4.7653999999999996</v>
      </c>
      <c r="C2502" s="2">
        <f t="shared" si="351"/>
        <v>9.2999999999996419E-3</v>
      </c>
      <c r="D2502" s="2">
        <f t="shared" si="352"/>
        <v>9.2999999999996419E-3</v>
      </c>
      <c r="E2502" s="2">
        <f t="shared" si="353"/>
        <v>0</v>
      </c>
      <c r="F2502" s="2">
        <f t="shared" si="350"/>
        <v>1.4921708779573471E-2</v>
      </c>
      <c r="G2502" s="2">
        <f t="shared" si="350"/>
        <v>1.1718951885875031E-2</v>
      </c>
      <c r="H2502" s="2">
        <f t="shared" si="346"/>
        <v>1.2732972133419844</v>
      </c>
      <c r="I2502" s="2">
        <f t="shared" si="347"/>
        <v>56.011031283943048</v>
      </c>
    </row>
    <row r="2503" spans="1:9" ht="13.5" x14ac:dyDescent="0.25">
      <c r="A2503" s="3">
        <v>45649</v>
      </c>
      <c r="B2503" s="2">
        <v>4.7468000000000004</v>
      </c>
      <c r="C2503" s="2">
        <f t="shared" si="351"/>
        <v>-1.8599999999999284E-2</v>
      </c>
      <c r="D2503" s="2">
        <f t="shared" si="352"/>
        <v>0</v>
      </c>
      <c r="E2503" s="2">
        <f t="shared" si="353"/>
        <v>1.8599999999999284E-2</v>
      </c>
      <c r="F2503" s="2">
        <f t="shared" si="350"/>
        <v>1.3855872438175366E-2</v>
      </c>
      <c r="G2503" s="2">
        <f t="shared" si="350"/>
        <v>1.2210455322598191E-2</v>
      </c>
      <c r="H2503" s="2">
        <f t="shared" si="346"/>
        <v>1.1347547713910358</v>
      </c>
      <c r="I2503" s="2">
        <f t="shared" si="347"/>
        <v>53.156211973313155</v>
      </c>
    </row>
    <row r="2504" spans="1:9" ht="13.5" x14ac:dyDescent="0.25">
      <c r="A2504" s="3">
        <v>45650</v>
      </c>
      <c r="B2504" s="2">
        <v>4.7468000000000004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1.2866167264019982E-2</v>
      </c>
      <c r="G2504" s="2">
        <f t="shared" si="350"/>
        <v>1.1338279942412608E-2</v>
      </c>
      <c r="H2504" s="2">
        <f t="shared" si="346"/>
        <v>1.1347547713910355</v>
      </c>
      <c r="I2504" s="2">
        <f t="shared" si="347"/>
        <v>53.156211973313155</v>
      </c>
    </row>
    <row r="2505" spans="1:9" ht="13.5" x14ac:dyDescent="0.25">
      <c r="A2505" s="3">
        <v>45651</v>
      </c>
      <c r="B2505" s="2">
        <v>4.7468000000000004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1.1947155316589983E-2</v>
      </c>
      <c r="G2505" s="2">
        <f t="shared" si="350"/>
        <v>1.0528402803668849E-2</v>
      </c>
      <c r="H2505" s="2">
        <f t="shared" si="346"/>
        <v>1.1347547713910355</v>
      </c>
      <c r="I2505" s="2">
        <f t="shared" si="347"/>
        <v>53.156211973313155</v>
      </c>
    </row>
    <row r="2506" spans="1:9" ht="13.5" x14ac:dyDescent="0.25">
      <c r="A2506" s="3">
        <v>45652</v>
      </c>
      <c r="B2506" s="2">
        <v>4.7374000000000001</v>
      </c>
      <c r="C2506" s="2">
        <f t="shared" si="351"/>
        <v>-9.400000000000297E-3</v>
      </c>
      <c r="D2506" s="2">
        <f t="shared" si="352"/>
        <v>0</v>
      </c>
      <c r="E2506" s="2">
        <f t="shared" si="353"/>
        <v>9.400000000000297E-3</v>
      </c>
      <c r="F2506" s="2">
        <f t="shared" si="350"/>
        <v>1.1093787079690698E-2</v>
      </c>
      <c r="G2506" s="2">
        <f t="shared" si="350"/>
        <v>1.0447802603406811E-2</v>
      </c>
      <c r="H2506" s="2">
        <f t="shared" si="346"/>
        <v>1.0618296976699431</v>
      </c>
      <c r="I2506" s="2">
        <f t="shared" si="347"/>
        <v>51.499389055745397</v>
      </c>
    </row>
    <row r="2507" spans="1:9" ht="13.5" x14ac:dyDescent="0.25">
      <c r="A2507" s="3">
        <v>45653</v>
      </c>
      <c r="B2507" s="2">
        <v>4.7468000000000004</v>
      </c>
      <c r="C2507" s="2">
        <f t="shared" si="351"/>
        <v>9.400000000000297E-3</v>
      </c>
      <c r="D2507" s="2">
        <f t="shared" si="352"/>
        <v>9.400000000000297E-3</v>
      </c>
      <c r="E2507" s="2">
        <f t="shared" si="353"/>
        <v>0</v>
      </c>
      <c r="F2507" s="2">
        <f t="shared" si="350"/>
        <v>1.0972802288284239E-2</v>
      </c>
      <c r="G2507" s="2">
        <f t="shared" si="350"/>
        <v>9.7015309888777539E-3</v>
      </c>
      <c r="H2507" s="2">
        <f t="shared" si="346"/>
        <v>1.1310382145729292</v>
      </c>
      <c r="I2507" s="2">
        <f t="shared" si="347"/>
        <v>53.074515831692629</v>
      </c>
    </row>
    <row r="2508" spans="1:9" ht="13.5" x14ac:dyDescent="0.25">
      <c r="A2508" s="3">
        <v>45656</v>
      </c>
      <c r="B2508" s="2">
        <v>4.7468000000000004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1.0189030696263935E-2</v>
      </c>
      <c r="G2508" s="2">
        <f t="shared" si="350"/>
        <v>9.0085644896722005E-3</v>
      </c>
      <c r="H2508" s="2">
        <f t="shared" si="346"/>
        <v>1.131038214572929</v>
      </c>
      <c r="I2508" s="2">
        <f t="shared" si="347"/>
        <v>53.074515831692622</v>
      </c>
    </row>
    <row r="2509" spans="1:9" ht="13.5" x14ac:dyDescent="0.25">
      <c r="A2509" s="3">
        <v>45657</v>
      </c>
      <c r="B2509" s="2">
        <v>4.8494999999999999</v>
      </c>
      <c r="C2509" s="2">
        <f t="shared" si="351"/>
        <v>0.10269999999999957</v>
      </c>
      <c r="D2509" s="2">
        <f t="shared" si="352"/>
        <v>0.10269999999999957</v>
      </c>
      <c r="E2509" s="2">
        <f t="shared" si="353"/>
        <v>0</v>
      </c>
      <c r="F2509" s="2">
        <f t="shared" ref="F2509:G2524" si="354">((F2508*13)+D2509)/14</f>
        <v>1.6796957075102197E-2</v>
      </c>
      <c r="G2509" s="2">
        <f t="shared" si="354"/>
        <v>8.3650955975527568E-3</v>
      </c>
      <c r="H2509" s="2">
        <f t="shared" si="346"/>
        <v>2.007981484397646</v>
      </c>
      <c r="I2509" s="2">
        <f t="shared" si="347"/>
        <v>66.755114511609037</v>
      </c>
    </row>
    <row r="2510" spans="1:9" ht="13.5" x14ac:dyDescent="0.25">
      <c r="A2510" s="3">
        <v>45659</v>
      </c>
      <c r="B2510" s="2">
        <v>4.8308</v>
      </c>
      <c r="C2510" s="2">
        <f t="shared" si="351"/>
        <v>-1.8699999999999939E-2</v>
      </c>
      <c r="D2510" s="2">
        <f t="shared" si="352"/>
        <v>0</v>
      </c>
      <c r="E2510" s="2">
        <f t="shared" si="353"/>
        <v>1.8699999999999939E-2</v>
      </c>
      <c r="F2510" s="2">
        <f t="shared" si="354"/>
        <v>1.5597174426880611E-2</v>
      </c>
      <c r="G2510" s="2">
        <f t="shared" si="354"/>
        <v>9.1033030548704121E-3</v>
      </c>
      <c r="H2510" s="2">
        <f t="shared" si="346"/>
        <v>1.7133533106464993</v>
      </c>
      <c r="I2510" s="2">
        <f t="shared" si="347"/>
        <v>63.145234493559769</v>
      </c>
    </row>
    <row r="2511" spans="1:9" ht="13.5" x14ac:dyDescent="0.25">
      <c r="A2511" s="3">
        <v>45660</v>
      </c>
      <c r="B2511" s="2">
        <v>4.8308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1.448309053924628E-2</v>
      </c>
      <c r="G2511" s="2">
        <f t="shared" si="354"/>
        <v>8.4530671223796688E-3</v>
      </c>
      <c r="H2511" s="2">
        <f t="shared" si="346"/>
        <v>1.7133533106464991</v>
      </c>
      <c r="I2511" s="2">
        <f t="shared" si="347"/>
        <v>63.145234493559769</v>
      </c>
    </row>
    <row r="2512" spans="1:9" ht="13.5" x14ac:dyDescent="0.25">
      <c r="A2512" s="3">
        <v>45663</v>
      </c>
      <c r="B2512" s="2">
        <v>4.7934999999999999</v>
      </c>
      <c r="C2512" s="2">
        <f t="shared" si="351"/>
        <v>-3.7300000000000111E-2</v>
      </c>
      <c r="D2512" s="2">
        <f t="shared" si="352"/>
        <v>0</v>
      </c>
      <c r="E2512" s="2">
        <f t="shared" si="353"/>
        <v>3.7300000000000111E-2</v>
      </c>
      <c r="F2512" s="2">
        <f t="shared" si="354"/>
        <v>1.3448584072157261E-2</v>
      </c>
      <c r="G2512" s="2">
        <f t="shared" si="354"/>
        <v>1.0513562327923985E-2</v>
      </c>
      <c r="H2512" s="2">
        <f t="shared" si="346"/>
        <v>1.2791652964702427</v>
      </c>
      <c r="I2512" s="2">
        <f t="shared" si="347"/>
        <v>56.124288065077771</v>
      </c>
    </row>
    <row r="2513" spans="1:9" ht="13.5" x14ac:dyDescent="0.25">
      <c r="A2513" s="3">
        <v>45664</v>
      </c>
      <c r="B2513" s="2">
        <v>4.7840999999999996</v>
      </c>
      <c r="C2513" s="2">
        <f t="shared" si="351"/>
        <v>-9.400000000000297E-3</v>
      </c>
      <c r="D2513" s="2">
        <f t="shared" si="352"/>
        <v>0</v>
      </c>
      <c r="E2513" s="2">
        <f t="shared" si="353"/>
        <v>9.400000000000297E-3</v>
      </c>
      <c r="F2513" s="2">
        <f t="shared" si="354"/>
        <v>1.2487970924146028E-2</v>
      </c>
      <c r="G2513" s="2">
        <f t="shared" si="354"/>
        <v>1.0434022161643722E-2</v>
      </c>
      <c r="H2513" s="2">
        <f t="shared" ref="H2513:H2576" si="355">F2513/G2513</f>
        <v>1.1968511021620005</v>
      </c>
      <c r="I2513" s="2">
        <f t="shared" ref="I2513:I2576" si="356">IF(G2513=0,100,100-(100/(1+H2513)))</f>
        <v>54.480301417976669</v>
      </c>
    </row>
    <row r="2514" spans="1:9" ht="13.5" x14ac:dyDescent="0.25">
      <c r="A2514" s="3">
        <v>45665</v>
      </c>
      <c r="B2514" s="2">
        <v>4.7653999999999996</v>
      </c>
      <c r="C2514" s="2">
        <f t="shared" si="351"/>
        <v>-1.8699999999999939E-2</v>
      </c>
      <c r="D2514" s="2">
        <f t="shared" si="352"/>
        <v>0</v>
      </c>
      <c r="E2514" s="2">
        <f t="shared" si="353"/>
        <v>1.8699999999999939E-2</v>
      </c>
      <c r="F2514" s="2">
        <f t="shared" si="354"/>
        <v>1.1595973000992741E-2</v>
      </c>
      <c r="G2514" s="2">
        <f t="shared" si="354"/>
        <v>1.1024449150097737E-2</v>
      </c>
      <c r="H2514" s="2">
        <f t="shared" si="355"/>
        <v>1.051841488233445</v>
      </c>
      <c r="I2514" s="2">
        <f t="shared" si="356"/>
        <v>51.263291743800316</v>
      </c>
    </row>
    <row r="2515" spans="1:9" ht="13.5" x14ac:dyDescent="0.25">
      <c r="A2515" s="3">
        <v>45666</v>
      </c>
      <c r="B2515" s="2">
        <v>4.7561</v>
      </c>
      <c r="C2515" s="2">
        <f t="shared" si="351"/>
        <v>-9.2999999999996419E-3</v>
      </c>
      <c r="D2515" s="2">
        <f t="shared" si="352"/>
        <v>0</v>
      </c>
      <c r="E2515" s="2">
        <f t="shared" si="353"/>
        <v>9.2999999999996419E-3</v>
      </c>
      <c r="F2515" s="2">
        <f t="shared" si="354"/>
        <v>1.0767689215207545E-2</v>
      </c>
      <c r="G2515" s="2">
        <f t="shared" si="354"/>
        <v>1.0901274210805015E-2</v>
      </c>
      <c r="H2515" s="2">
        <f t="shared" si="355"/>
        <v>0.98774592831863051</v>
      </c>
      <c r="I2515" s="2">
        <f t="shared" si="356"/>
        <v>49.691759608036655</v>
      </c>
    </row>
    <row r="2516" spans="1:9" ht="13.5" x14ac:dyDescent="0.25">
      <c r="A2516" s="3">
        <v>45667</v>
      </c>
      <c r="B2516" s="2">
        <v>4.7561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9.9985685569784349E-3</v>
      </c>
      <c r="G2516" s="2">
        <f t="shared" si="354"/>
        <v>1.0122611767176085E-2</v>
      </c>
      <c r="H2516" s="2">
        <f t="shared" si="355"/>
        <v>0.98774592831863051</v>
      </c>
      <c r="I2516" s="2">
        <f t="shared" si="356"/>
        <v>49.691759608036655</v>
      </c>
    </row>
    <row r="2517" spans="1:9" ht="13.5" x14ac:dyDescent="0.25">
      <c r="A2517" s="3">
        <v>45670</v>
      </c>
      <c r="B2517" s="2">
        <v>4.7468000000000004</v>
      </c>
      <c r="C2517" s="2">
        <f t="shared" si="351"/>
        <v>-9.2999999999996419E-3</v>
      </c>
      <c r="D2517" s="2">
        <f t="shared" si="352"/>
        <v>0</v>
      </c>
      <c r="E2517" s="2">
        <f t="shared" si="353"/>
        <v>9.2999999999996419E-3</v>
      </c>
      <c r="F2517" s="2">
        <f t="shared" si="354"/>
        <v>9.2843850886228339E-3</v>
      </c>
      <c r="G2517" s="2">
        <f t="shared" si="354"/>
        <v>1.0063853783806339E-2</v>
      </c>
      <c r="H2517" s="2">
        <f t="shared" si="355"/>
        <v>0.92254769276976767</v>
      </c>
      <c r="I2517" s="2">
        <f t="shared" si="356"/>
        <v>47.985685673195221</v>
      </c>
    </row>
    <row r="2518" spans="1:9" ht="13.5" x14ac:dyDescent="0.25">
      <c r="A2518" s="3">
        <v>45671</v>
      </c>
      <c r="B2518" s="2">
        <v>4.7374000000000001</v>
      </c>
      <c r="C2518" s="2">
        <f t="shared" si="351"/>
        <v>-9.400000000000297E-3</v>
      </c>
      <c r="D2518" s="2">
        <f t="shared" si="352"/>
        <v>0</v>
      </c>
      <c r="E2518" s="2">
        <f t="shared" si="353"/>
        <v>9.400000000000297E-3</v>
      </c>
      <c r="F2518" s="2">
        <f t="shared" si="354"/>
        <v>8.6212147251497739E-3</v>
      </c>
      <c r="G2518" s="2">
        <f t="shared" si="354"/>
        <v>1.0016435656391622E-2</v>
      </c>
      <c r="H2518" s="2">
        <f t="shared" si="355"/>
        <v>0.8607068443202609</v>
      </c>
      <c r="I2518" s="2">
        <f t="shared" si="356"/>
        <v>46.256982766927351</v>
      </c>
    </row>
    <row r="2519" spans="1:9" ht="13.5" x14ac:dyDescent="0.25">
      <c r="A2519" s="3">
        <v>45672</v>
      </c>
      <c r="B2519" s="2">
        <v>4.7468000000000004</v>
      </c>
      <c r="C2519" s="2">
        <f t="shared" si="351"/>
        <v>9.400000000000297E-3</v>
      </c>
      <c r="D2519" s="2">
        <f t="shared" si="352"/>
        <v>9.400000000000297E-3</v>
      </c>
      <c r="E2519" s="2">
        <f t="shared" si="353"/>
        <v>0</v>
      </c>
      <c r="F2519" s="2">
        <f t="shared" si="354"/>
        <v>8.676842244781954E-3</v>
      </c>
      <c r="G2519" s="2">
        <f t="shared" si="354"/>
        <v>9.3009759666493625E-3</v>
      </c>
      <c r="H2519" s="2">
        <f t="shared" si="355"/>
        <v>0.93289588919427668</v>
      </c>
      <c r="I2519" s="2">
        <f t="shared" si="356"/>
        <v>48.264156099124008</v>
      </c>
    </row>
    <row r="2520" spans="1:9" ht="13.5" x14ac:dyDescent="0.25">
      <c r="A2520" s="3">
        <v>45673</v>
      </c>
      <c r="B2520" s="2">
        <v>4.7093999999999996</v>
      </c>
      <c r="C2520" s="2">
        <f t="shared" si="351"/>
        <v>-3.7400000000000766E-2</v>
      </c>
      <c r="D2520" s="2">
        <f t="shared" si="352"/>
        <v>0</v>
      </c>
      <c r="E2520" s="2">
        <f t="shared" si="353"/>
        <v>3.7400000000000766E-2</v>
      </c>
      <c r="F2520" s="2">
        <f t="shared" si="354"/>
        <v>8.0570677987261002E-3</v>
      </c>
      <c r="G2520" s="2">
        <f t="shared" si="354"/>
        <v>1.1308049111888749E-2</v>
      </c>
      <c r="H2520" s="2">
        <f t="shared" si="355"/>
        <v>0.71250732279321993</v>
      </c>
      <c r="I2520" s="2">
        <f t="shared" si="356"/>
        <v>41.606089113304947</v>
      </c>
    </row>
    <row r="2521" spans="1:9" ht="13.5" x14ac:dyDescent="0.25">
      <c r="A2521" s="3">
        <v>45674</v>
      </c>
      <c r="B2521" s="2">
        <v>4.7374000000000001</v>
      </c>
      <c r="C2521" s="2">
        <f t="shared" si="351"/>
        <v>2.8000000000000469E-2</v>
      </c>
      <c r="D2521" s="2">
        <f t="shared" si="352"/>
        <v>2.8000000000000469E-2</v>
      </c>
      <c r="E2521" s="2">
        <f t="shared" si="353"/>
        <v>0</v>
      </c>
      <c r="F2521" s="2">
        <f t="shared" si="354"/>
        <v>9.4815629559599855E-3</v>
      </c>
      <c r="G2521" s="2">
        <f t="shared" si="354"/>
        <v>1.0500331318182411E-2</v>
      </c>
      <c r="H2521" s="2">
        <f t="shared" si="355"/>
        <v>0.90297750315189362</v>
      </c>
      <c r="I2521" s="2">
        <f t="shared" si="356"/>
        <v>47.450771312655867</v>
      </c>
    </row>
    <row r="2522" spans="1:9" ht="13.5" x14ac:dyDescent="0.25">
      <c r="A2522" s="3">
        <v>45677</v>
      </c>
      <c r="B2522" s="2">
        <v>4.7187000000000001</v>
      </c>
      <c r="C2522" s="2">
        <f t="shared" si="351"/>
        <v>-1.8699999999999939E-2</v>
      </c>
      <c r="D2522" s="2">
        <f t="shared" si="352"/>
        <v>0</v>
      </c>
      <c r="E2522" s="2">
        <f t="shared" si="353"/>
        <v>1.8699999999999939E-2</v>
      </c>
      <c r="F2522" s="2">
        <f t="shared" si="354"/>
        <v>8.8043084591056999E-3</v>
      </c>
      <c r="G2522" s="2">
        <f t="shared" si="354"/>
        <v>1.1086021938312235E-2</v>
      </c>
      <c r="H2522" s="2">
        <f t="shared" si="355"/>
        <v>0.79418104240609966</v>
      </c>
      <c r="I2522" s="2">
        <f t="shared" si="356"/>
        <v>44.26426451040065</v>
      </c>
    </row>
    <row r="2523" spans="1:9" ht="13.5" x14ac:dyDescent="0.25">
      <c r="A2523" s="3">
        <v>45678</v>
      </c>
      <c r="B2523" s="2">
        <v>4.7187000000000001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8.1754292834552936E-3</v>
      </c>
      <c r="G2523" s="2">
        <f t="shared" si="354"/>
        <v>1.029416322843279E-2</v>
      </c>
      <c r="H2523" s="2">
        <f t="shared" si="355"/>
        <v>0.79418104240609966</v>
      </c>
      <c r="I2523" s="2">
        <f t="shared" si="356"/>
        <v>44.26426451040065</v>
      </c>
    </row>
    <row r="2524" spans="1:9" ht="13.5" x14ac:dyDescent="0.25">
      <c r="A2524" s="3">
        <v>45679</v>
      </c>
      <c r="B2524" s="2">
        <v>4.7187000000000001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7.5914700489227724E-3</v>
      </c>
      <c r="G2524" s="2">
        <f t="shared" si="354"/>
        <v>9.5588658549733054E-3</v>
      </c>
      <c r="H2524" s="2">
        <f t="shared" si="355"/>
        <v>0.79418104240609966</v>
      </c>
      <c r="I2524" s="2">
        <f t="shared" si="356"/>
        <v>44.26426451040065</v>
      </c>
    </row>
    <row r="2525" spans="1:9" ht="13.5" x14ac:dyDescent="0.25">
      <c r="A2525" s="3">
        <v>45680</v>
      </c>
      <c r="B2525" s="2">
        <v>4.7093999999999996</v>
      </c>
      <c r="C2525" s="2">
        <f t="shared" si="351"/>
        <v>-9.3000000000005301E-3</v>
      </c>
      <c r="D2525" s="2">
        <f t="shared" si="352"/>
        <v>0</v>
      </c>
      <c r="E2525" s="2">
        <f t="shared" si="353"/>
        <v>9.3000000000005301E-3</v>
      </c>
      <c r="F2525" s="2">
        <f t="shared" ref="F2525:G2540" si="357">((F2524*13)+D2525)/14</f>
        <v>7.0492221882854315E-3</v>
      </c>
      <c r="G2525" s="2">
        <f t="shared" si="357"/>
        <v>9.5403754367609644E-3</v>
      </c>
      <c r="H2525" s="2">
        <f t="shared" si="355"/>
        <v>0.73888310109090427</v>
      </c>
      <c r="I2525" s="2">
        <f t="shared" si="356"/>
        <v>42.491821366678366</v>
      </c>
    </row>
    <row r="2526" spans="1:9" ht="13.5" x14ac:dyDescent="0.25">
      <c r="A2526" s="3">
        <v>45681</v>
      </c>
      <c r="B2526" s="2">
        <v>4.7187000000000001</v>
      </c>
      <c r="C2526" s="2">
        <f t="shared" si="351"/>
        <v>9.3000000000005301E-3</v>
      </c>
      <c r="D2526" s="2">
        <f t="shared" si="352"/>
        <v>9.3000000000005301E-3</v>
      </c>
      <c r="E2526" s="2">
        <f t="shared" si="353"/>
        <v>0</v>
      </c>
      <c r="F2526" s="2">
        <f t="shared" si="357"/>
        <v>7.2099920319793672E-3</v>
      </c>
      <c r="G2526" s="2">
        <f t="shared" si="357"/>
        <v>8.8589200484208951E-3</v>
      </c>
      <c r="H2526" s="2">
        <f t="shared" si="355"/>
        <v>0.81386805531274098</v>
      </c>
      <c r="I2526" s="2">
        <f t="shared" si="356"/>
        <v>44.86919833716442</v>
      </c>
    </row>
    <row r="2527" spans="1:9" ht="13.5" x14ac:dyDescent="0.25">
      <c r="A2527" s="3">
        <v>45684</v>
      </c>
      <c r="B2527" s="2">
        <v>4.7187000000000001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6.694992601123698E-3</v>
      </c>
      <c r="G2527" s="2">
        <f t="shared" si="357"/>
        <v>8.2261400449622595E-3</v>
      </c>
      <c r="H2527" s="2">
        <f t="shared" si="355"/>
        <v>0.81386805531274098</v>
      </c>
      <c r="I2527" s="2">
        <f t="shared" si="356"/>
        <v>44.86919833716442</v>
      </c>
    </row>
    <row r="2528" spans="1:9" ht="13.5" x14ac:dyDescent="0.25">
      <c r="A2528" s="3">
        <v>45685</v>
      </c>
      <c r="B2528" s="2">
        <v>4.7187000000000001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6.2167788439005762E-3</v>
      </c>
      <c r="G2528" s="2">
        <f t="shared" si="357"/>
        <v>7.638558613179241E-3</v>
      </c>
      <c r="H2528" s="2">
        <f t="shared" si="355"/>
        <v>0.81386805531274098</v>
      </c>
      <c r="I2528" s="2">
        <f t="shared" si="356"/>
        <v>44.86919833716442</v>
      </c>
    </row>
    <row r="2529" spans="1:9" ht="13.5" x14ac:dyDescent="0.25">
      <c r="A2529" s="3">
        <v>45686</v>
      </c>
      <c r="B2529" s="2">
        <v>4.7187000000000001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5.7727232121933926E-3</v>
      </c>
      <c r="G2529" s="2">
        <f t="shared" si="357"/>
        <v>7.092947283666438E-3</v>
      </c>
      <c r="H2529" s="2">
        <f t="shared" si="355"/>
        <v>0.81386805531274098</v>
      </c>
      <c r="I2529" s="2">
        <f t="shared" si="356"/>
        <v>44.86919833716442</v>
      </c>
    </row>
    <row r="2530" spans="1:9" ht="13.5" x14ac:dyDescent="0.25">
      <c r="A2530" s="3">
        <v>45687</v>
      </c>
      <c r="B2530" s="2">
        <v>4.7</v>
      </c>
      <c r="C2530" s="2">
        <f t="shared" si="351"/>
        <v>-1.8699999999999939E-2</v>
      </c>
      <c r="D2530" s="2">
        <f t="shared" si="352"/>
        <v>0</v>
      </c>
      <c r="E2530" s="2">
        <f t="shared" si="353"/>
        <v>1.8699999999999939E-2</v>
      </c>
      <c r="F2530" s="2">
        <f t="shared" si="357"/>
        <v>5.360385839893865E-3</v>
      </c>
      <c r="G2530" s="2">
        <f t="shared" si="357"/>
        <v>7.9220224776902597E-3</v>
      </c>
      <c r="H2530" s="2">
        <f t="shared" si="355"/>
        <v>0.67664360395209788</v>
      </c>
      <c r="I2530" s="2">
        <f t="shared" si="356"/>
        <v>40.357032487831553</v>
      </c>
    </row>
    <row r="2531" spans="1:9" ht="13.5" x14ac:dyDescent="0.25">
      <c r="A2531" s="3">
        <v>45688</v>
      </c>
      <c r="B2531" s="2">
        <v>4.7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4.9775011370443035E-3</v>
      </c>
      <c r="G2531" s="2">
        <f t="shared" si="357"/>
        <v>7.3561637292838128E-3</v>
      </c>
      <c r="H2531" s="2">
        <f t="shared" si="355"/>
        <v>0.67664360395209788</v>
      </c>
      <c r="I2531" s="2">
        <f t="shared" si="356"/>
        <v>40.357032487831553</v>
      </c>
    </row>
    <row r="2532" spans="1:9" ht="13.5" x14ac:dyDescent="0.25">
      <c r="A2532" s="3">
        <v>45691</v>
      </c>
      <c r="B2532" s="2">
        <v>4.6906999999999996</v>
      </c>
      <c r="C2532" s="2">
        <f t="shared" si="351"/>
        <v>-9.3000000000005301E-3</v>
      </c>
      <c r="D2532" s="2">
        <f t="shared" si="352"/>
        <v>0</v>
      </c>
      <c r="E2532" s="2">
        <f t="shared" si="353"/>
        <v>9.3000000000005301E-3</v>
      </c>
      <c r="F2532" s="2">
        <f t="shared" si="357"/>
        <v>4.6219653415411396E-3</v>
      </c>
      <c r="G2532" s="2">
        <f t="shared" si="357"/>
        <v>7.4950091771921494E-3</v>
      </c>
      <c r="H2532" s="2">
        <f t="shared" si="355"/>
        <v>0.61667240589993022</v>
      </c>
      <c r="I2532" s="2">
        <f t="shared" si="356"/>
        <v>38.144549486304612</v>
      </c>
    </row>
    <row r="2533" spans="1:9" ht="13.5" x14ac:dyDescent="0.25">
      <c r="A2533" s="3">
        <v>45692</v>
      </c>
      <c r="B2533" s="2">
        <v>4.6906999999999996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4.2918249600024869E-3</v>
      </c>
      <c r="G2533" s="2">
        <f t="shared" si="357"/>
        <v>6.9596513788212815E-3</v>
      </c>
      <c r="H2533" s="2">
        <f t="shared" si="355"/>
        <v>0.61667240589993033</v>
      </c>
      <c r="I2533" s="2">
        <f t="shared" si="356"/>
        <v>38.144549486304619</v>
      </c>
    </row>
    <row r="2534" spans="1:9" ht="13.5" x14ac:dyDescent="0.25">
      <c r="A2534" s="3">
        <v>45693</v>
      </c>
      <c r="B2534" s="2">
        <v>4.6906999999999996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3.9852660342880233E-3</v>
      </c>
      <c r="G2534" s="2">
        <f t="shared" si="357"/>
        <v>6.4625334231911899E-3</v>
      </c>
      <c r="H2534" s="2">
        <f t="shared" si="355"/>
        <v>0.61667240589993022</v>
      </c>
      <c r="I2534" s="2">
        <f t="shared" si="356"/>
        <v>38.144549486304612</v>
      </c>
    </row>
    <row r="2535" spans="1:9" ht="13.5" x14ac:dyDescent="0.25">
      <c r="A2535" s="3">
        <v>45694</v>
      </c>
      <c r="B2535" s="2">
        <v>4.7</v>
      </c>
      <c r="C2535" s="2">
        <f t="shared" si="351"/>
        <v>9.3000000000005301E-3</v>
      </c>
      <c r="D2535" s="2">
        <f t="shared" si="352"/>
        <v>9.3000000000005301E-3</v>
      </c>
      <c r="E2535" s="2">
        <f t="shared" si="353"/>
        <v>0</v>
      </c>
      <c r="F2535" s="2">
        <f t="shared" si="357"/>
        <v>4.3648898889817739E-3</v>
      </c>
      <c r="G2535" s="2">
        <f t="shared" si="357"/>
        <v>6.0009238929632485E-3</v>
      </c>
      <c r="H2535" s="2">
        <f t="shared" si="355"/>
        <v>0.72736964621399269</v>
      </c>
      <c r="I2535" s="2">
        <f t="shared" si="356"/>
        <v>42.108511505237111</v>
      </c>
    </row>
    <row r="2536" spans="1:9" ht="13.5" x14ac:dyDescent="0.25">
      <c r="A2536" s="3">
        <v>45695</v>
      </c>
      <c r="B2536" s="2">
        <v>4.7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4.05311203976879E-3</v>
      </c>
      <c r="G2536" s="2">
        <f t="shared" si="357"/>
        <v>5.5722864720373017E-3</v>
      </c>
      <c r="H2536" s="2">
        <f t="shared" si="355"/>
        <v>0.7273696462139928</v>
      </c>
      <c r="I2536" s="2">
        <f t="shared" si="356"/>
        <v>42.108511505237118</v>
      </c>
    </row>
    <row r="2537" spans="1:9" ht="13.5" x14ac:dyDescent="0.25">
      <c r="A2537" s="3">
        <v>45698</v>
      </c>
      <c r="B2537" s="2">
        <v>4.7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3.7636040369281622E-3</v>
      </c>
      <c r="G2537" s="2">
        <f t="shared" si="357"/>
        <v>5.1742660097489224E-3</v>
      </c>
      <c r="H2537" s="2">
        <f t="shared" si="355"/>
        <v>0.7273696462139928</v>
      </c>
      <c r="I2537" s="2">
        <f t="shared" si="356"/>
        <v>42.108511505237118</v>
      </c>
    </row>
    <row r="2538" spans="1:9" ht="13.5" x14ac:dyDescent="0.25">
      <c r="A2538" s="3">
        <v>45699</v>
      </c>
      <c r="B2538" s="2">
        <v>4.7093999999999996</v>
      </c>
      <c r="C2538" s="2">
        <f t="shared" si="351"/>
        <v>9.3999999999994088E-3</v>
      </c>
      <c r="D2538" s="2">
        <f t="shared" si="352"/>
        <v>9.3999999999994088E-3</v>
      </c>
      <c r="E2538" s="2">
        <f t="shared" si="353"/>
        <v>0</v>
      </c>
      <c r="F2538" s="2">
        <f t="shared" si="357"/>
        <v>4.1662037485761085E-3</v>
      </c>
      <c r="G2538" s="2">
        <f t="shared" si="357"/>
        <v>4.8046755804811428E-3</v>
      </c>
      <c r="H2538" s="2">
        <f t="shared" si="355"/>
        <v>0.86711447605353253</v>
      </c>
      <c r="I2538" s="2">
        <f t="shared" si="356"/>
        <v>46.441420018676524</v>
      </c>
    </row>
    <row r="2539" spans="1:9" ht="13.5" x14ac:dyDescent="0.25">
      <c r="A2539" s="3">
        <v>45700</v>
      </c>
      <c r="B2539" s="2">
        <v>4.7093999999999996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3.8686177665349579E-3</v>
      </c>
      <c r="G2539" s="2">
        <f t="shared" si="357"/>
        <v>4.4614844675896327E-3</v>
      </c>
      <c r="H2539" s="2">
        <f t="shared" si="355"/>
        <v>0.86711447605353253</v>
      </c>
      <c r="I2539" s="2">
        <f t="shared" si="356"/>
        <v>46.441420018676524</v>
      </c>
    </row>
    <row r="2540" spans="1:9" ht="13.5" x14ac:dyDescent="0.25">
      <c r="A2540" s="3">
        <v>45701</v>
      </c>
      <c r="B2540" s="2">
        <v>4.7</v>
      </c>
      <c r="C2540" s="2">
        <f t="shared" si="351"/>
        <v>-9.3999999999994088E-3</v>
      </c>
      <c r="D2540" s="2">
        <f t="shared" si="352"/>
        <v>0</v>
      </c>
      <c r="E2540" s="2">
        <f t="shared" si="353"/>
        <v>9.3999999999994088E-3</v>
      </c>
      <c r="F2540" s="2">
        <f t="shared" si="357"/>
        <v>3.5922879260681753E-3</v>
      </c>
      <c r="G2540" s="2">
        <f t="shared" si="357"/>
        <v>4.8142355770474732E-3</v>
      </c>
      <c r="H2540" s="2">
        <f t="shared" si="355"/>
        <v>0.74618033716399323</v>
      </c>
      <c r="I2540" s="2">
        <f t="shared" si="356"/>
        <v>42.732146347259857</v>
      </c>
    </row>
    <row r="2541" spans="1:9" ht="13.5" x14ac:dyDescent="0.25">
      <c r="A2541" s="3">
        <v>45702</v>
      </c>
      <c r="B2541" s="2">
        <v>4.6906999999999996</v>
      </c>
      <c r="C2541" s="2">
        <f t="shared" si="351"/>
        <v>-9.3000000000005301E-3</v>
      </c>
      <c r="D2541" s="2">
        <f t="shared" si="352"/>
        <v>0</v>
      </c>
      <c r="E2541" s="2">
        <f t="shared" si="353"/>
        <v>9.3000000000005301E-3</v>
      </c>
      <c r="F2541" s="2">
        <f t="shared" ref="F2541:G2556" si="358">((F2540*13)+D2541)/14</f>
        <v>3.3356959313490197E-3</v>
      </c>
      <c r="G2541" s="2">
        <f t="shared" si="358"/>
        <v>5.1346473215441195E-3</v>
      </c>
      <c r="H2541" s="2">
        <f t="shared" si="355"/>
        <v>0.64964460506430477</v>
      </c>
      <c r="I2541" s="2">
        <f t="shared" si="356"/>
        <v>39.38088258949454</v>
      </c>
    </row>
    <row r="2542" spans="1:9" ht="13.5" x14ac:dyDescent="0.25">
      <c r="A2542" s="3">
        <v>45705</v>
      </c>
      <c r="B2542" s="2">
        <v>4.7093999999999996</v>
      </c>
      <c r="C2542" s="2">
        <f t="shared" si="351"/>
        <v>1.8699999999999939E-2</v>
      </c>
      <c r="D2542" s="2">
        <f t="shared" si="352"/>
        <v>1.8699999999999939E-2</v>
      </c>
      <c r="E2542" s="2">
        <f t="shared" si="353"/>
        <v>0</v>
      </c>
      <c r="F2542" s="2">
        <f t="shared" si="358"/>
        <v>4.433146221966942E-3</v>
      </c>
      <c r="G2542" s="2">
        <f t="shared" si="358"/>
        <v>4.767886798576682E-3</v>
      </c>
      <c r="H2542" s="2">
        <f t="shared" si="355"/>
        <v>0.92979267529806553</v>
      </c>
      <c r="I2542" s="2">
        <f t="shared" si="356"/>
        <v>48.180961986212047</v>
      </c>
    </row>
    <row r="2543" spans="1:9" ht="13.5" x14ac:dyDescent="0.25">
      <c r="A2543" s="3">
        <v>45706</v>
      </c>
      <c r="B2543" s="2">
        <v>4.7093999999999996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4.1164929203978745E-3</v>
      </c>
      <c r="G2543" s="2">
        <f t="shared" si="358"/>
        <v>4.4273234558212049E-3</v>
      </c>
      <c r="H2543" s="2">
        <f t="shared" si="355"/>
        <v>0.92979267529806542</v>
      </c>
      <c r="I2543" s="2">
        <f t="shared" si="356"/>
        <v>48.180961986212047</v>
      </c>
    </row>
    <row r="2544" spans="1:9" ht="13.5" x14ac:dyDescent="0.25">
      <c r="A2544" s="3">
        <v>45707</v>
      </c>
      <c r="B2544" s="2">
        <v>4.7561</v>
      </c>
      <c r="C2544" s="2">
        <f t="shared" si="351"/>
        <v>4.6700000000000408E-2</v>
      </c>
      <c r="D2544" s="2">
        <f t="shared" si="352"/>
        <v>4.6700000000000408E-2</v>
      </c>
      <c r="E2544" s="2">
        <f t="shared" si="353"/>
        <v>0</v>
      </c>
      <c r="F2544" s="2">
        <f t="shared" si="358"/>
        <v>7.1581719975123415E-3</v>
      </c>
      <c r="G2544" s="2">
        <f t="shared" si="358"/>
        <v>4.1110860661196904E-3</v>
      </c>
      <c r="H2544" s="2">
        <f t="shared" si="355"/>
        <v>1.7411875797260281</v>
      </c>
      <c r="I2544" s="2">
        <f t="shared" si="356"/>
        <v>63.519461149027009</v>
      </c>
    </row>
    <row r="2545" spans="1:9" ht="13.5" x14ac:dyDescent="0.25">
      <c r="A2545" s="3">
        <v>45708</v>
      </c>
      <c r="B2545" s="2">
        <v>4.7187000000000001</v>
      </c>
      <c r="C2545" s="2">
        <f t="shared" si="351"/>
        <v>-3.7399999999999878E-2</v>
      </c>
      <c r="D2545" s="2">
        <f t="shared" si="352"/>
        <v>0</v>
      </c>
      <c r="E2545" s="2">
        <f t="shared" si="353"/>
        <v>3.7399999999999878E-2</v>
      </c>
      <c r="F2545" s="2">
        <f t="shared" si="358"/>
        <v>6.6468739976900315E-3</v>
      </c>
      <c r="G2545" s="2">
        <f t="shared" si="358"/>
        <v>6.4888656328254178E-3</v>
      </c>
      <c r="H2545" s="2">
        <f t="shared" si="355"/>
        <v>1.0243506914467904</v>
      </c>
      <c r="I2545" s="2">
        <f t="shared" si="356"/>
        <v>50.601444491551689</v>
      </c>
    </row>
    <row r="2546" spans="1:9" ht="13.5" x14ac:dyDescent="0.25">
      <c r="A2546" s="3">
        <v>45709</v>
      </c>
      <c r="B2546" s="2">
        <v>4.7561</v>
      </c>
      <c r="C2546" s="2">
        <f t="shared" si="351"/>
        <v>3.7399999999999878E-2</v>
      </c>
      <c r="D2546" s="2">
        <f t="shared" si="352"/>
        <v>3.7399999999999878E-2</v>
      </c>
      <c r="E2546" s="2">
        <f t="shared" si="353"/>
        <v>0</v>
      </c>
      <c r="F2546" s="2">
        <f t="shared" si="358"/>
        <v>8.8435258549978777E-3</v>
      </c>
      <c r="G2546" s="2">
        <f t="shared" si="358"/>
        <v>6.0253752304807451E-3</v>
      </c>
      <c r="H2546" s="2">
        <f t="shared" si="355"/>
        <v>1.4677137135395104</v>
      </c>
      <c r="I2546" s="2">
        <f t="shared" si="356"/>
        <v>59.4766607441804</v>
      </c>
    </row>
    <row r="2547" spans="1:9" ht="13.5" x14ac:dyDescent="0.25">
      <c r="A2547" s="3">
        <v>45712</v>
      </c>
      <c r="B2547" s="2">
        <v>4.7653999999999996</v>
      </c>
      <c r="C2547" s="2">
        <f t="shared" si="351"/>
        <v>9.2999999999996419E-3</v>
      </c>
      <c r="D2547" s="2">
        <f t="shared" si="352"/>
        <v>9.2999999999996419E-3</v>
      </c>
      <c r="E2547" s="2">
        <f t="shared" si="353"/>
        <v>0</v>
      </c>
      <c r="F2547" s="2">
        <f t="shared" si="358"/>
        <v>8.8761311510694319E-3</v>
      </c>
      <c r="G2547" s="2">
        <f t="shared" si="358"/>
        <v>5.5949912854464058E-3</v>
      </c>
      <c r="H2547" s="2">
        <f t="shared" si="355"/>
        <v>1.5864423549966682</v>
      </c>
      <c r="I2547" s="2">
        <f t="shared" si="356"/>
        <v>61.336853378227019</v>
      </c>
    </row>
    <row r="2548" spans="1:9" ht="13.5" x14ac:dyDescent="0.25">
      <c r="A2548" s="3">
        <v>45713</v>
      </c>
      <c r="B2548" s="2">
        <v>4.7653999999999996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8.2421217831359014E-3</v>
      </c>
      <c r="G2548" s="2">
        <f t="shared" si="358"/>
        <v>5.1953490507716622E-3</v>
      </c>
      <c r="H2548" s="2">
        <f t="shared" si="355"/>
        <v>1.5864423549966684</v>
      </c>
      <c r="I2548" s="2">
        <f t="shared" si="356"/>
        <v>61.336853378227019</v>
      </c>
    </row>
    <row r="2549" spans="1:9" ht="13.5" x14ac:dyDescent="0.25">
      <c r="A2549" s="3">
        <v>45714</v>
      </c>
      <c r="B2549" s="2">
        <v>4.7187000000000001</v>
      </c>
      <c r="C2549" s="2">
        <f t="shared" si="351"/>
        <v>-4.669999999999952E-2</v>
      </c>
      <c r="D2549" s="2">
        <f t="shared" si="352"/>
        <v>0</v>
      </c>
      <c r="E2549" s="2">
        <f t="shared" si="353"/>
        <v>4.669999999999952E-2</v>
      </c>
      <c r="F2549" s="2">
        <f t="shared" si="358"/>
        <v>7.6533987986261943E-3</v>
      </c>
      <c r="G2549" s="2">
        <f t="shared" si="358"/>
        <v>8.1599669757165087E-3</v>
      </c>
      <c r="H2549" s="2">
        <f t="shared" si="355"/>
        <v>0.93792031529075715</v>
      </c>
      <c r="I2549" s="2">
        <f t="shared" si="356"/>
        <v>48.398291090211089</v>
      </c>
    </row>
    <row r="2550" spans="1:9" ht="13.5" x14ac:dyDescent="0.25">
      <c r="A2550" s="3">
        <v>45715</v>
      </c>
      <c r="B2550" s="2">
        <v>4.7187000000000001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7.1067274558671801E-3</v>
      </c>
      <c r="G2550" s="2">
        <f t="shared" si="358"/>
        <v>7.577112191736758E-3</v>
      </c>
      <c r="H2550" s="2">
        <f t="shared" si="355"/>
        <v>0.93792031529075715</v>
      </c>
      <c r="I2550" s="2">
        <f t="shared" si="356"/>
        <v>48.398291090211089</v>
      </c>
    </row>
    <row r="2551" spans="1:9" ht="13.5" x14ac:dyDescent="0.25">
      <c r="A2551" s="3">
        <v>45716</v>
      </c>
      <c r="B2551" s="2">
        <v>4.7187000000000001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6.5991040661623817E-3</v>
      </c>
      <c r="G2551" s="2">
        <f t="shared" si="358"/>
        <v>7.0358898923269892E-3</v>
      </c>
      <c r="H2551" s="2">
        <f t="shared" si="355"/>
        <v>0.93792031529075726</v>
      </c>
      <c r="I2551" s="2">
        <f t="shared" si="356"/>
        <v>48.398291090211089</v>
      </c>
    </row>
    <row r="2552" spans="1:9" ht="13.5" x14ac:dyDescent="0.25">
      <c r="A2552" s="3">
        <v>45719</v>
      </c>
      <c r="B2552" s="2">
        <v>4.8028000000000004</v>
      </c>
      <c r="C2552" s="2">
        <f t="shared" si="351"/>
        <v>8.4100000000000286E-2</v>
      </c>
      <c r="D2552" s="2">
        <f t="shared" si="352"/>
        <v>8.4100000000000286E-2</v>
      </c>
      <c r="E2552" s="2">
        <f t="shared" si="353"/>
        <v>0</v>
      </c>
      <c r="F2552" s="2">
        <f t="shared" si="358"/>
        <v>1.2134882347150804E-2</v>
      </c>
      <c r="G2552" s="2">
        <f t="shared" si="358"/>
        <v>6.5333263285893475E-3</v>
      </c>
      <c r="H2552" s="2">
        <f t="shared" si="355"/>
        <v>1.8573819424952749</v>
      </c>
      <c r="I2552" s="2">
        <f t="shared" si="356"/>
        <v>65.002928550506383</v>
      </c>
    </row>
    <row r="2553" spans="1:9" ht="13.5" x14ac:dyDescent="0.25">
      <c r="A2553" s="3">
        <v>45720</v>
      </c>
      <c r="B2553" s="2">
        <v>4.8028000000000004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1.1268105036640034E-2</v>
      </c>
      <c r="G2553" s="2">
        <f t="shared" si="358"/>
        <v>6.0666601622615373E-3</v>
      </c>
      <c r="H2553" s="2">
        <f t="shared" si="355"/>
        <v>1.8573819424952749</v>
      </c>
      <c r="I2553" s="2">
        <f t="shared" si="356"/>
        <v>65.002928550506383</v>
      </c>
    </row>
    <row r="2554" spans="1:9" ht="13.5" x14ac:dyDescent="0.25">
      <c r="A2554" s="3">
        <v>45721</v>
      </c>
      <c r="B2554" s="2">
        <v>4.7653999999999996</v>
      </c>
      <c r="C2554" s="2">
        <f t="shared" si="351"/>
        <v>-3.7400000000000766E-2</v>
      </c>
      <c r="D2554" s="2">
        <f t="shared" si="352"/>
        <v>0</v>
      </c>
      <c r="E2554" s="2">
        <f t="shared" si="353"/>
        <v>3.7400000000000766E-2</v>
      </c>
      <c r="F2554" s="2">
        <f t="shared" si="358"/>
        <v>1.0463240391165746E-2</v>
      </c>
      <c r="G2554" s="2">
        <f t="shared" si="358"/>
        <v>8.3047558649571966E-3</v>
      </c>
      <c r="H2554" s="2">
        <f t="shared" si="355"/>
        <v>1.2599094496343362</v>
      </c>
      <c r="I2554" s="2">
        <f t="shared" si="356"/>
        <v>55.750439462881815</v>
      </c>
    </row>
    <row r="2555" spans="1:9" ht="13.5" x14ac:dyDescent="0.25">
      <c r="A2555" s="3">
        <v>45722</v>
      </c>
      <c r="B2555" s="2">
        <v>4.7281000000000004</v>
      </c>
      <c r="C2555" s="2">
        <f t="shared" si="351"/>
        <v>-3.7299999999999223E-2</v>
      </c>
      <c r="D2555" s="2">
        <f t="shared" si="352"/>
        <v>0</v>
      </c>
      <c r="E2555" s="2">
        <f t="shared" si="353"/>
        <v>3.7299999999999223E-2</v>
      </c>
      <c r="F2555" s="2">
        <f t="shared" si="358"/>
        <v>9.7158660775110515E-3</v>
      </c>
      <c r="G2555" s="2">
        <f t="shared" si="358"/>
        <v>1.0375844731745913E-2</v>
      </c>
      <c r="H2555" s="2">
        <f t="shared" si="355"/>
        <v>0.93639277848717306</v>
      </c>
      <c r="I2555" s="2">
        <f t="shared" si="356"/>
        <v>48.35758472610808</v>
      </c>
    </row>
    <row r="2556" spans="1:9" ht="13.5" x14ac:dyDescent="0.25">
      <c r="A2556" s="3">
        <v>45723</v>
      </c>
      <c r="B2556" s="2">
        <v>4.7934999999999999</v>
      </c>
      <c r="C2556" s="2">
        <f t="shared" si="351"/>
        <v>6.5399999999999459E-2</v>
      </c>
      <c r="D2556" s="2">
        <f t="shared" si="352"/>
        <v>6.5399999999999459E-2</v>
      </c>
      <c r="E2556" s="2">
        <f t="shared" si="353"/>
        <v>0</v>
      </c>
      <c r="F2556" s="2">
        <f t="shared" si="358"/>
        <v>1.3693304214831652E-2</v>
      </c>
      <c r="G2556" s="2">
        <f t="shared" si="358"/>
        <v>9.6347129651926343E-3</v>
      </c>
      <c r="H2556" s="2">
        <f t="shared" si="355"/>
        <v>1.4212467215475444</v>
      </c>
      <c r="I2556" s="2">
        <f t="shared" si="356"/>
        <v>58.698963178735951</v>
      </c>
    </row>
    <row r="2557" spans="1:9" ht="13.5" x14ac:dyDescent="0.25">
      <c r="A2557" s="3">
        <v>45726</v>
      </c>
      <c r="B2557" s="2">
        <v>4.7653999999999996</v>
      </c>
      <c r="C2557" s="2">
        <f t="shared" si="351"/>
        <v>-2.8100000000000236E-2</v>
      </c>
      <c r="D2557" s="2">
        <f t="shared" si="352"/>
        <v>0</v>
      </c>
      <c r="E2557" s="2">
        <f t="shared" si="353"/>
        <v>2.8100000000000236E-2</v>
      </c>
      <c r="F2557" s="2">
        <f t="shared" ref="F2557:G2572" si="359">((F2556*13)+D2557)/14</f>
        <v>1.2715211056629391E-2</v>
      </c>
      <c r="G2557" s="2">
        <f t="shared" si="359"/>
        <v>1.0953662039107461E-2</v>
      </c>
      <c r="H2557" s="2">
        <f t="shared" si="355"/>
        <v>1.1608182734899739</v>
      </c>
      <c r="I2557" s="2">
        <f t="shared" si="356"/>
        <v>53.72123550284109</v>
      </c>
    </row>
    <row r="2558" spans="1:9" ht="13.5" x14ac:dyDescent="0.25">
      <c r="A2558" s="3">
        <v>45727</v>
      </c>
      <c r="B2558" s="2">
        <v>4.7561</v>
      </c>
      <c r="C2558" s="2">
        <f t="shared" si="351"/>
        <v>-9.2999999999996419E-3</v>
      </c>
      <c r="D2558" s="2">
        <f t="shared" si="352"/>
        <v>0</v>
      </c>
      <c r="E2558" s="2">
        <f t="shared" si="353"/>
        <v>9.2999999999996419E-3</v>
      </c>
      <c r="F2558" s="2">
        <f t="shared" si="359"/>
        <v>1.1806981695441577E-2</v>
      </c>
      <c r="G2558" s="2">
        <f t="shared" si="359"/>
        <v>1.0835543322028332E-2</v>
      </c>
      <c r="H2558" s="2">
        <f t="shared" si="355"/>
        <v>1.0896529453616175</v>
      </c>
      <c r="I2558" s="2">
        <f t="shared" si="356"/>
        <v>52.145163520110344</v>
      </c>
    </row>
    <row r="2559" spans="1:9" ht="13.5" x14ac:dyDescent="0.25">
      <c r="A2559" s="3">
        <v>45728</v>
      </c>
      <c r="B2559" s="2">
        <v>4.7561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1.0963625860052893E-2</v>
      </c>
      <c r="G2559" s="2">
        <f t="shared" si="359"/>
        <v>1.0061575941883451E-2</v>
      </c>
      <c r="H2559" s="2">
        <f t="shared" si="355"/>
        <v>1.0896529453616175</v>
      </c>
      <c r="I2559" s="2">
        <f t="shared" si="356"/>
        <v>52.145163520110344</v>
      </c>
    </row>
    <row r="2560" spans="1:9" ht="13.5" x14ac:dyDescent="0.25">
      <c r="A2560" s="3">
        <v>45729</v>
      </c>
      <c r="B2560" s="2">
        <v>4.7</v>
      </c>
      <c r="C2560" s="2">
        <f t="shared" si="351"/>
        <v>-5.6099999999999817E-2</v>
      </c>
      <c r="D2560" s="2">
        <f t="shared" si="352"/>
        <v>0</v>
      </c>
      <c r="E2560" s="2">
        <f t="shared" si="353"/>
        <v>5.6099999999999817E-2</v>
      </c>
      <c r="F2560" s="2">
        <f t="shared" si="359"/>
        <v>1.0180509727191972E-2</v>
      </c>
      <c r="G2560" s="2">
        <f t="shared" si="359"/>
        <v>1.3350034803177478E-2</v>
      </c>
      <c r="H2560" s="2">
        <f t="shared" si="355"/>
        <v>0.76258301025319286</v>
      </c>
      <c r="I2560" s="2">
        <f t="shared" si="356"/>
        <v>43.265083449524951</v>
      </c>
    </row>
    <row r="2561" spans="1:9" ht="13.5" x14ac:dyDescent="0.25">
      <c r="A2561" s="3">
        <v>45730</v>
      </c>
      <c r="B2561" s="2">
        <v>4.8028000000000004</v>
      </c>
      <c r="C2561" s="2">
        <f t="shared" si="351"/>
        <v>0.10280000000000022</v>
      </c>
      <c r="D2561" s="2">
        <f t="shared" si="352"/>
        <v>0.10280000000000022</v>
      </c>
      <c r="E2561" s="2">
        <f t="shared" si="353"/>
        <v>0</v>
      </c>
      <c r="F2561" s="2">
        <f t="shared" si="359"/>
        <v>1.6796187603821133E-2</v>
      </c>
      <c r="G2561" s="2">
        <f t="shared" si="359"/>
        <v>1.2396460888664801E-2</v>
      </c>
      <c r="H2561" s="2">
        <f t="shared" si="355"/>
        <v>1.3549179684969117</v>
      </c>
      <c r="I2561" s="2">
        <f t="shared" si="356"/>
        <v>57.53567583340169</v>
      </c>
    </row>
    <row r="2562" spans="1:9" ht="13.5" x14ac:dyDescent="0.25">
      <c r="A2562" s="3">
        <v>45733</v>
      </c>
      <c r="B2562" s="2">
        <v>4.6813000000000002</v>
      </c>
      <c r="C2562" s="2">
        <f t="shared" si="351"/>
        <v>-0.12150000000000016</v>
      </c>
      <c r="D2562" s="2">
        <f t="shared" si="352"/>
        <v>0</v>
      </c>
      <c r="E2562" s="2">
        <f t="shared" si="353"/>
        <v>0.12150000000000016</v>
      </c>
      <c r="F2562" s="2">
        <f t="shared" si="359"/>
        <v>1.559645991783391E-2</v>
      </c>
      <c r="G2562" s="2">
        <f t="shared" si="359"/>
        <v>2.0189570825188758E-2</v>
      </c>
      <c r="H2562" s="2">
        <f t="shared" si="355"/>
        <v>0.77250081504335766</v>
      </c>
      <c r="I2562" s="2">
        <f t="shared" si="356"/>
        <v>43.582536520552253</v>
      </c>
    </row>
    <row r="2563" spans="1:9" ht="13.5" x14ac:dyDescent="0.25">
      <c r="A2563" s="3">
        <v>45734</v>
      </c>
      <c r="B2563" s="2">
        <v>4.7840999999999996</v>
      </c>
      <c r="C2563" s="2">
        <f t="shared" ref="C2563:C2626" si="360">B2563-B2562</f>
        <v>0.10279999999999934</v>
      </c>
      <c r="D2563" s="2">
        <f t="shared" ref="D2563:D2626" si="361">IF(C2563&gt;0,C2563,0)</f>
        <v>0.10279999999999934</v>
      </c>
      <c r="E2563" s="2">
        <f t="shared" ref="E2563:E2626" si="362">IF(C2563&lt;0,-C2563,0)</f>
        <v>0</v>
      </c>
      <c r="F2563" s="2">
        <f t="shared" si="359"/>
        <v>2.1825284209417154E-2</v>
      </c>
      <c r="G2563" s="2">
        <f t="shared" si="359"/>
        <v>1.874745862338956E-2</v>
      </c>
      <c r="H2563" s="2">
        <f t="shared" si="355"/>
        <v>1.1641729499372071</v>
      </c>
      <c r="I2563" s="2">
        <f t="shared" si="356"/>
        <v>53.792972043707742</v>
      </c>
    </row>
    <row r="2564" spans="1:9" ht="13.5" x14ac:dyDescent="0.25">
      <c r="A2564" s="3">
        <v>45735</v>
      </c>
      <c r="B2564" s="2">
        <v>4.7653999999999996</v>
      </c>
      <c r="C2564" s="2">
        <f t="shared" si="360"/>
        <v>-1.8699999999999939E-2</v>
      </c>
      <c r="D2564" s="2">
        <f t="shared" si="361"/>
        <v>0</v>
      </c>
      <c r="E2564" s="2">
        <f t="shared" si="362"/>
        <v>1.8699999999999939E-2</v>
      </c>
      <c r="F2564" s="2">
        <f t="shared" si="359"/>
        <v>2.0266335337315929E-2</v>
      </c>
      <c r="G2564" s="2">
        <f t="shared" si="359"/>
        <v>1.8744068721718875E-2</v>
      </c>
      <c r="H2564" s="2">
        <f t="shared" si="355"/>
        <v>1.0812132434103379</v>
      </c>
      <c r="I2564" s="2">
        <f t="shared" si="356"/>
        <v>51.951103368851804</v>
      </c>
    </row>
    <row r="2565" spans="1:9" ht="13.5" x14ac:dyDescent="0.25">
      <c r="A2565" s="3">
        <v>45737</v>
      </c>
      <c r="B2565" s="2">
        <v>4.8028000000000004</v>
      </c>
      <c r="C2565" s="2">
        <f t="shared" si="360"/>
        <v>3.7400000000000766E-2</v>
      </c>
      <c r="D2565" s="2">
        <f t="shared" si="361"/>
        <v>3.7400000000000766E-2</v>
      </c>
      <c r="E2565" s="2">
        <f t="shared" si="362"/>
        <v>0</v>
      </c>
      <c r="F2565" s="2">
        <f t="shared" si="359"/>
        <v>2.1490168527507705E-2</v>
      </c>
      <c r="G2565" s="2">
        <f t="shared" si="359"/>
        <v>1.7405206670167529E-2</v>
      </c>
      <c r="H2565" s="2">
        <f t="shared" si="355"/>
        <v>1.2346976933253995</v>
      </c>
      <c r="I2565" s="2">
        <f t="shared" si="356"/>
        <v>55.251217961749255</v>
      </c>
    </row>
    <row r="2566" spans="1:9" ht="13.5" x14ac:dyDescent="0.25">
      <c r="A2566" s="3">
        <v>45740</v>
      </c>
      <c r="B2566" s="2">
        <v>4.8028000000000004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1.9955156489828586E-2</v>
      </c>
      <c r="G2566" s="2">
        <f t="shared" si="359"/>
        <v>1.6161977622298419E-2</v>
      </c>
      <c r="H2566" s="2">
        <f t="shared" si="355"/>
        <v>1.2346976933253997</v>
      </c>
      <c r="I2566" s="2">
        <f t="shared" si="356"/>
        <v>55.251217961749255</v>
      </c>
    </row>
    <row r="2567" spans="1:9" ht="13.5" x14ac:dyDescent="0.25">
      <c r="A2567" s="3">
        <v>45741</v>
      </c>
      <c r="B2567" s="2">
        <v>4.7653999999999996</v>
      </c>
      <c r="C2567" s="2">
        <f t="shared" si="360"/>
        <v>-3.7400000000000766E-2</v>
      </c>
      <c r="D2567" s="2">
        <f t="shared" si="361"/>
        <v>0</v>
      </c>
      <c r="E2567" s="2">
        <f t="shared" si="362"/>
        <v>3.7400000000000766E-2</v>
      </c>
      <c r="F2567" s="2">
        <f t="shared" si="359"/>
        <v>1.8529788169126545E-2</v>
      </c>
      <c r="G2567" s="2">
        <f t="shared" si="359"/>
        <v>1.7678979220705729E-2</v>
      </c>
      <c r="H2567" s="2">
        <f t="shared" si="355"/>
        <v>1.0481254566680152</v>
      </c>
      <c r="I2567" s="2">
        <f t="shared" si="356"/>
        <v>51.174865936833477</v>
      </c>
    </row>
    <row r="2568" spans="1:9" ht="13.5" x14ac:dyDescent="0.25">
      <c r="A2568" s="3">
        <v>45742</v>
      </c>
      <c r="B2568" s="2">
        <v>4.7934999999999999</v>
      </c>
      <c r="C2568" s="2">
        <f t="shared" si="360"/>
        <v>2.8100000000000236E-2</v>
      </c>
      <c r="D2568" s="2">
        <f t="shared" si="361"/>
        <v>2.8100000000000236E-2</v>
      </c>
      <c r="E2568" s="2">
        <f t="shared" si="362"/>
        <v>0</v>
      </c>
      <c r="F2568" s="2">
        <f t="shared" si="359"/>
        <v>1.9213374728474668E-2</v>
      </c>
      <c r="G2568" s="2">
        <f t="shared" si="359"/>
        <v>1.641619499065532E-2</v>
      </c>
      <c r="H2568" s="2">
        <f t="shared" si="355"/>
        <v>1.1703914786228844</v>
      </c>
      <c r="I2568" s="2">
        <f t="shared" si="356"/>
        <v>53.925362781349428</v>
      </c>
    </row>
    <row r="2569" spans="1:9" ht="13.5" x14ac:dyDescent="0.25">
      <c r="A2569" s="3">
        <v>45743</v>
      </c>
      <c r="B2569" s="2">
        <v>4.8028000000000004</v>
      </c>
      <c r="C2569" s="2">
        <f t="shared" si="360"/>
        <v>9.3000000000005301E-3</v>
      </c>
      <c r="D2569" s="2">
        <f t="shared" si="361"/>
        <v>9.3000000000005301E-3</v>
      </c>
      <c r="E2569" s="2">
        <f t="shared" si="362"/>
        <v>0</v>
      </c>
      <c r="F2569" s="2">
        <f t="shared" si="359"/>
        <v>1.8505276533583661E-2</v>
      </c>
      <c r="G2569" s="2">
        <f t="shared" si="359"/>
        <v>1.5243609634179939E-2</v>
      </c>
      <c r="H2569" s="2">
        <f t="shared" si="355"/>
        <v>1.2139694585257719</v>
      </c>
      <c r="I2569" s="2">
        <f t="shared" si="356"/>
        <v>54.832258586535531</v>
      </c>
    </row>
    <row r="2570" spans="1:9" ht="13.5" x14ac:dyDescent="0.25">
      <c r="A2570" s="3">
        <v>45744</v>
      </c>
      <c r="B2570" s="2">
        <v>4.7934999999999999</v>
      </c>
      <c r="C2570" s="2">
        <f t="shared" si="360"/>
        <v>-9.3000000000005301E-3</v>
      </c>
      <c r="D2570" s="2">
        <f t="shared" si="361"/>
        <v>0</v>
      </c>
      <c r="E2570" s="2">
        <f t="shared" si="362"/>
        <v>9.3000000000005301E-3</v>
      </c>
      <c r="F2570" s="2">
        <f t="shared" si="359"/>
        <v>1.7183471066899113E-2</v>
      </c>
      <c r="G2570" s="2">
        <f t="shared" si="359"/>
        <v>1.481906608888141E-2</v>
      </c>
      <c r="H2570" s="2">
        <f t="shared" si="355"/>
        <v>1.1595515509436651</v>
      </c>
      <c r="I2570" s="2">
        <f t="shared" si="356"/>
        <v>53.694089888105374</v>
      </c>
    </row>
    <row r="2571" spans="1:9" ht="13.5" x14ac:dyDescent="0.25">
      <c r="A2571" s="3">
        <v>45749</v>
      </c>
      <c r="B2571" s="2">
        <v>4.8028000000000004</v>
      </c>
      <c r="C2571" s="2">
        <f t="shared" si="360"/>
        <v>9.3000000000005301E-3</v>
      </c>
      <c r="D2571" s="2">
        <f t="shared" si="361"/>
        <v>9.3000000000005301E-3</v>
      </c>
      <c r="E2571" s="2">
        <f t="shared" si="362"/>
        <v>0</v>
      </c>
      <c r="F2571" s="2">
        <f t="shared" si="359"/>
        <v>1.6620365990692072E-2</v>
      </c>
      <c r="G2571" s="2">
        <f t="shared" si="359"/>
        <v>1.3760561368247022E-2</v>
      </c>
      <c r="H2571" s="2">
        <f t="shared" si="355"/>
        <v>1.2078261595521931</v>
      </c>
      <c r="I2571" s="2">
        <f t="shared" si="356"/>
        <v>54.706578881970167</v>
      </c>
    </row>
    <row r="2572" spans="1:9" ht="13.5" x14ac:dyDescent="0.25">
      <c r="A2572" s="3">
        <v>45750</v>
      </c>
      <c r="B2572" s="2">
        <v>4.8121999999999998</v>
      </c>
      <c r="C2572" s="2">
        <f t="shared" si="360"/>
        <v>9.3999999999994088E-3</v>
      </c>
      <c r="D2572" s="2">
        <f t="shared" si="361"/>
        <v>9.3999999999994088E-3</v>
      </c>
      <c r="E2572" s="2">
        <f t="shared" si="362"/>
        <v>0</v>
      </c>
      <c r="F2572" s="2">
        <f t="shared" si="359"/>
        <v>1.6104625562785451E-2</v>
      </c>
      <c r="G2572" s="2">
        <f t="shared" si="359"/>
        <v>1.277766412765795E-2</v>
      </c>
      <c r="H2572" s="2">
        <f t="shared" si="355"/>
        <v>1.2603732107753649</v>
      </c>
      <c r="I2572" s="2">
        <f t="shared" si="356"/>
        <v>55.759518152448159</v>
      </c>
    </row>
    <row r="2573" spans="1:9" ht="13.5" x14ac:dyDescent="0.25">
      <c r="A2573" s="3">
        <v>45751</v>
      </c>
      <c r="B2573" s="2">
        <v>4.8308</v>
      </c>
      <c r="C2573" s="2">
        <f t="shared" si="360"/>
        <v>1.8600000000000172E-2</v>
      </c>
      <c r="D2573" s="2">
        <f t="shared" si="361"/>
        <v>1.8600000000000172E-2</v>
      </c>
      <c r="E2573" s="2">
        <f t="shared" si="362"/>
        <v>0</v>
      </c>
      <c r="F2573" s="2">
        <f t="shared" ref="F2573:G2588" si="363">((F2572*13)+D2573)/14</f>
        <v>1.6282866594015073E-2</v>
      </c>
      <c r="G2573" s="2">
        <f t="shared" si="363"/>
        <v>1.1864973832825238E-2</v>
      </c>
      <c r="H2573" s="2">
        <f t="shared" si="355"/>
        <v>1.372347450861412</v>
      </c>
      <c r="I2573" s="2">
        <f t="shared" si="356"/>
        <v>57.847658460109002</v>
      </c>
    </row>
    <row r="2574" spans="1:9" ht="13.5" x14ac:dyDescent="0.25">
      <c r="A2574" s="3">
        <v>45754</v>
      </c>
      <c r="B2574" s="2">
        <v>4.8121999999999998</v>
      </c>
      <c r="C2574" s="2">
        <f t="shared" si="360"/>
        <v>-1.8600000000000172E-2</v>
      </c>
      <c r="D2574" s="2">
        <f t="shared" si="361"/>
        <v>0</v>
      </c>
      <c r="E2574" s="2">
        <f t="shared" si="362"/>
        <v>1.8600000000000172E-2</v>
      </c>
      <c r="F2574" s="2">
        <f t="shared" si="363"/>
        <v>1.5119804694442568E-2</v>
      </c>
      <c r="G2574" s="2">
        <f t="shared" si="363"/>
        <v>1.2346047130480592E-2</v>
      </c>
      <c r="H2574" s="2">
        <f t="shared" si="355"/>
        <v>1.2246676636373737</v>
      </c>
      <c r="I2574" s="2">
        <f t="shared" si="356"/>
        <v>55.049465754135113</v>
      </c>
    </row>
    <row r="2575" spans="1:9" ht="13.5" x14ac:dyDescent="0.25">
      <c r="A2575" s="3">
        <v>45755</v>
      </c>
      <c r="B2575" s="2">
        <v>4.8121999999999998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1.4039818644839528E-2</v>
      </c>
      <c r="G2575" s="2">
        <f t="shared" si="363"/>
        <v>1.1464186621160551E-2</v>
      </c>
      <c r="H2575" s="2">
        <f t="shared" si="355"/>
        <v>1.2246676636373734</v>
      </c>
      <c r="I2575" s="2">
        <f t="shared" si="356"/>
        <v>55.049465754135113</v>
      </c>
    </row>
    <row r="2576" spans="1:9" ht="13.5" x14ac:dyDescent="0.25">
      <c r="A2576" s="3">
        <v>45757</v>
      </c>
      <c r="B2576" s="2">
        <v>4.8121999999999998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1.3036974455922419E-2</v>
      </c>
      <c r="G2576" s="2">
        <f t="shared" si="363"/>
        <v>1.0645316148220511E-2</v>
      </c>
      <c r="H2576" s="2">
        <f t="shared" si="355"/>
        <v>1.2246676636373737</v>
      </c>
      <c r="I2576" s="2">
        <f t="shared" si="356"/>
        <v>55.049465754135113</v>
      </c>
    </row>
    <row r="2577" spans="1:9" ht="13.5" x14ac:dyDescent="0.25">
      <c r="A2577" s="3">
        <v>45758</v>
      </c>
      <c r="B2577" s="2">
        <v>4.8402000000000003</v>
      </c>
      <c r="C2577" s="2">
        <f t="shared" si="360"/>
        <v>2.8000000000000469E-2</v>
      </c>
      <c r="D2577" s="2">
        <f t="shared" si="361"/>
        <v>2.8000000000000469E-2</v>
      </c>
      <c r="E2577" s="2">
        <f t="shared" si="362"/>
        <v>0</v>
      </c>
      <c r="F2577" s="2">
        <f t="shared" si="363"/>
        <v>1.4105761994785138E-2</v>
      </c>
      <c r="G2577" s="2">
        <f t="shared" si="363"/>
        <v>9.8849364233476178E-3</v>
      </c>
      <c r="H2577" s="2">
        <f t="shared" ref="H2577:H2640" si="364">F2577/G2577</f>
        <v>1.4269957226500909</v>
      </c>
      <c r="I2577" s="2">
        <f t="shared" ref="I2577:I2640" si="365">IF(G2577=0,100,100-(100/(1+H2577)))</f>
        <v>58.796795945397143</v>
      </c>
    </row>
    <row r="2578" spans="1:9" ht="13.5" x14ac:dyDescent="0.25">
      <c r="A2578" s="3">
        <v>45761</v>
      </c>
      <c r="B2578" s="2">
        <v>4.8308</v>
      </c>
      <c r="C2578" s="2">
        <f t="shared" si="360"/>
        <v>-9.400000000000297E-3</v>
      </c>
      <c r="D2578" s="2">
        <f t="shared" si="361"/>
        <v>0</v>
      </c>
      <c r="E2578" s="2">
        <f t="shared" si="362"/>
        <v>9.400000000000297E-3</v>
      </c>
      <c r="F2578" s="2">
        <f t="shared" si="363"/>
        <v>1.3098207566586199E-2</v>
      </c>
      <c r="G2578" s="2">
        <f t="shared" si="363"/>
        <v>9.850298107394238E-3</v>
      </c>
      <c r="H2578" s="2">
        <f t="shared" si="364"/>
        <v>1.3297270218404742</v>
      </c>
      <c r="I2578" s="2">
        <f t="shared" si="365"/>
        <v>57.076516234506983</v>
      </c>
    </row>
    <row r="2579" spans="1:9" ht="13.5" x14ac:dyDescent="0.25">
      <c r="A2579" s="3">
        <v>45762</v>
      </c>
      <c r="B2579" s="2">
        <v>4.8402000000000003</v>
      </c>
      <c r="C2579" s="2">
        <f t="shared" si="360"/>
        <v>9.400000000000297E-3</v>
      </c>
      <c r="D2579" s="2">
        <f t="shared" si="361"/>
        <v>9.400000000000297E-3</v>
      </c>
      <c r="E2579" s="2">
        <f t="shared" si="362"/>
        <v>0</v>
      </c>
      <c r="F2579" s="2">
        <f t="shared" si="363"/>
        <v>1.2834049883258635E-2</v>
      </c>
      <c r="G2579" s="2">
        <f t="shared" si="363"/>
        <v>9.1467053854375063E-3</v>
      </c>
      <c r="H2579" s="2">
        <f t="shared" si="364"/>
        <v>1.403133624888778</v>
      </c>
      <c r="I2579" s="2">
        <f t="shared" si="365"/>
        <v>58.387665602811325</v>
      </c>
    </row>
    <row r="2580" spans="1:9" ht="13.5" x14ac:dyDescent="0.25">
      <c r="A2580" s="3">
        <v>45763</v>
      </c>
      <c r="B2580" s="2">
        <v>4.8589000000000002</v>
      </c>
      <c r="C2580" s="2">
        <f t="shared" si="360"/>
        <v>1.8699999999999939E-2</v>
      </c>
      <c r="D2580" s="2">
        <f t="shared" si="361"/>
        <v>1.8699999999999939E-2</v>
      </c>
      <c r="E2580" s="2">
        <f t="shared" si="362"/>
        <v>0</v>
      </c>
      <c r="F2580" s="2">
        <f t="shared" si="363"/>
        <v>1.3253046320168728E-2</v>
      </c>
      <c r="G2580" s="2">
        <f t="shared" si="363"/>
        <v>8.4933692864776842E-3</v>
      </c>
      <c r="H2580" s="2">
        <f t="shared" si="364"/>
        <v>1.5603991623523232</v>
      </c>
      <c r="I2580" s="2">
        <f t="shared" si="365"/>
        <v>60.94358978459956</v>
      </c>
    </row>
    <row r="2581" spans="1:9" ht="13.5" x14ac:dyDescent="0.25">
      <c r="A2581" s="3">
        <v>45764</v>
      </c>
      <c r="B2581" s="2">
        <v>4.8589000000000002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1.230640015444239E-2</v>
      </c>
      <c r="G2581" s="2">
        <f t="shared" si="363"/>
        <v>7.8867000517292788E-3</v>
      </c>
      <c r="H2581" s="2">
        <f t="shared" si="364"/>
        <v>1.560399162352323</v>
      </c>
      <c r="I2581" s="2">
        <f t="shared" si="365"/>
        <v>60.94358978459956</v>
      </c>
    </row>
    <row r="2582" spans="1:9" ht="13.5" x14ac:dyDescent="0.25">
      <c r="A2582" s="3">
        <v>45765</v>
      </c>
      <c r="B2582" s="2">
        <v>4.8494999999999999</v>
      </c>
      <c r="C2582" s="2">
        <f t="shared" si="360"/>
        <v>-9.400000000000297E-3</v>
      </c>
      <c r="D2582" s="2">
        <f t="shared" si="361"/>
        <v>0</v>
      </c>
      <c r="E2582" s="2">
        <f t="shared" si="362"/>
        <v>9.400000000000297E-3</v>
      </c>
      <c r="F2582" s="2">
        <f t="shared" si="363"/>
        <v>1.1427371571982219E-2</v>
      </c>
      <c r="G2582" s="2">
        <f t="shared" si="363"/>
        <v>7.9947929051772081E-3</v>
      </c>
      <c r="H2582" s="2">
        <f t="shared" si="364"/>
        <v>1.429351792787799</v>
      </c>
      <c r="I2582" s="2">
        <f t="shared" si="365"/>
        <v>58.836756250421374</v>
      </c>
    </row>
    <row r="2583" spans="1:9" ht="13.5" x14ac:dyDescent="0.25">
      <c r="A2583" s="3">
        <v>45768</v>
      </c>
      <c r="B2583" s="2">
        <v>4.8402000000000003</v>
      </c>
      <c r="C2583" s="2">
        <f t="shared" si="360"/>
        <v>-9.2999999999996419E-3</v>
      </c>
      <c r="D2583" s="2">
        <f t="shared" si="361"/>
        <v>0</v>
      </c>
      <c r="E2583" s="2">
        <f t="shared" si="362"/>
        <v>9.2999999999996419E-3</v>
      </c>
      <c r="F2583" s="2">
        <f t="shared" si="363"/>
        <v>1.061113074541206E-2</v>
      </c>
      <c r="G2583" s="2">
        <f t="shared" si="363"/>
        <v>8.0880219833788115E-3</v>
      </c>
      <c r="H2583" s="2">
        <f t="shared" si="364"/>
        <v>1.3119562196070105</v>
      </c>
      <c r="I2583" s="2">
        <f t="shared" si="365"/>
        <v>56.746585790885717</v>
      </c>
    </row>
    <row r="2584" spans="1:9" ht="13.5" x14ac:dyDescent="0.25">
      <c r="A2584" s="3">
        <v>45769</v>
      </c>
      <c r="B2584" s="2">
        <v>4.8402000000000003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9.8531928350254847E-3</v>
      </c>
      <c r="G2584" s="2">
        <f t="shared" si="363"/>
        <v>7.5103061274231827E-3</v>
      </c>
      <c r="H2584" s="2">
        <f t="shared" si="364"/>
        <v>1.3119562196070105</v>
      </c>
      <c r="I2584" s="2">
        <f t="shared" si="365"/>
        <v>56.746585790885717</v>
      </c>
    </row>
    <row r="2585" spans="1:9" ht="13.5" x14ac:dyDescent="0.25">
      <c r="A2585" s="3">
        <v>45770</v>
      </c>
      <c r="B2585" s="2">
        <v>4.8681999999999999</v>
      </c>
      <c r="C2585" s="2">
        <f t="shared" si="360"/>
        <v>2.7999999999999581E-2</v>
      </c>
      <c r="D2585" s="2">
        <f t="shared" si="361"/>
        <v>2.7999999999999581E-2</v>
      </c>
      <c r="E2585" s="2">
        <f t="shared" si="362"/>
        <v>0</v>
      </c>
      <c r="F2585" s="2">
        <f t="shared" si="363"/>
        <v>1.1149393346809349E-2</v>
      </c>
      <c r="G2585" s="2">
        <f t="shared" si="363"/>
        <v>6.9738556897500983E-3</v>
      </c>
      <c r="H2585" s="2">
        <f t="shared" si="364"/>
        <v>1.5987416205351501</v>
      </c>
      <c r="I2585" s="2">
        <f t="shared" si="365"/>
        <v>61.519837443705796</v>
      </c>
    </row>
    <row r="2586" spans="1:9" ht="13.5" x14ac:dyDescent="0.25">
      <c r="A2586" s="3">
        <v>45771</v>
      </c>
      <c r="B2586" s="2">
        <v>4.8681999999999999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1.0353008107751539E-2</v>
      </c>
      <c r="G2586" s="2">
        <f t="shared" si="363"/>
        <v>6.4757231404822336E-3</v>
      </c>
      <c r="H2586" s="2">
        <f t="shared" si="364"/>
        <v>1.5987416205351503</v>
      </c>
      <c r="I2586" s="2">
        <f t="shared" si="365"/>
        <v>61.519837443705804</v>
      </c>
    </row>
    <row r="2587" spans="1:9" ht="13.5" x14ac:dyDescent="0.25">
      <c r="A2587" s="3">
        <v>45772</v>
      </c>
      <c r="B2587" s="2">
        <v>4.8589000000000002</v>
      </c>
      <c r="C2587" s="2">
        <f t="shared" si="360"/>
        <v>-9.2999999999996419E-3</v>
      </c>
      <c r="D2587" s="2">
        <f t="shared" si="361"/>
        <v>0</v>
      </c>
      <c r="E2587" s="2">
        <f t="shared" si="362"/>
        <v>9.2999999999996419E-3</v>
      </c>
      <c r="F2587" s="2">
        <f t="shared" si="363"/>
        <v>9.6135075286264294E-3</v>
      </c>
      <c r="G2587" s="2">
        <f t="shared" si="363"/>
        <v>6.6774572018763337E-3</v>
      </c>
      <c r="H2587" s="2">
        <f t="shared" si="364"/>
        <v>1.439695865954046</v>
      </c>
      <c r="I2587" s="2">
        <f t="shared" si="365"/>
        <v>59.011284400035294</v>
      </c>
    </row>
    <row r="2588" spans="1:9" ht="13.5" x14ac:dyDescent="0.25">
      <c r="A2588" s="3">
        <v>45775</v>
      </c>
      <c r="B2588" s="2">
        <v>4.8868999999999998</v>
      </c>
      <c r="C2588" s="2">
        <f t="shared" si="360"/>
        <v>2.7999999999999581E-2</v>
      </c>
      <c r="D2588" s="2">
        <f t="shared" si="361"/>
        <v>2.7999999999999581E-2</v>
      </c>
      <c r="E2588" s="2">
        <f t="shared" si="362"/>
        <v>0</v>
      </c>
      <c r="F2588" s="2">
        <f t="shared" si="363"/>
        <v>1.0926828419438797E-2</v>
      </c>
      <c r="G2588" s="2">
        <f t="shared" si="363"/>
        <v>6.2004959731708819E-3</v>
      </c>
      <c r="H2588" s="2">
        <f t="shared" si="364"/>
        <v>1.762250708123742</v>
      </c>
      <c r="I2588" s="2">
        <f t="shared" si="365"/>
        <v>63.797638025432896</v>
      </c>
    </row>
    <row r="2589" spans="1:9" ht="13.5" x14ac:dyDescent="0.25">
      <c r="A2589" s="3">
        <v>45776</v>
      </c>
      <c r="B2589" s="2">
        <v>4.8681999999999999</v>
      </c>
      <c r="C2589" s="2">
        <f t="shared" si="360"/>
        <v>-1.8699999999999939E-2</v>
      </c>
      <c r="D2589" s="2">
        <f t="shared" si="361"/>
        <v>0</v>
      </c>
      <c r="E2589" s="2">
        <f t="shared" si="362"/>
        <v>1.8699999999999939E-2</v>
      </c>
      <c r="F2589" s="2">
        <f t="shared" ref="F2589:G2604" si="366">((F2588*13)+D2589)/14</f>
        <v>1.0146340675193169E-2</v>
      </c>
      <c r="G2589" s="2">
        <f t="shared" si="366"/>
        <v>7.0933176893729572E-3</v>
      </c>
      <c r="H2589" s="2">
        <f t="shared" si="364"/>
        <v>1.4304083250626403</v>
      </c>
      <c r="I2589" s="2">
        <f t="shared" si="365"/>
        <v>58.854650484534261</v>
      </c>
    </row>
    <row r="2590" spans="1:9" ht="13.5" x14ac:dyDescent="0.25">
      <c r="A2590" s="3">
        <v>45777</v>
      </c>
      <c r="B2590" s="2">
        <v>4.8681999999999999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9.4216020555365123E-3</v>
      </c>
      <c r="G2590" s="2">
        <f t="shared" si="366"/>
        <v>6.5866521401320311E-3</v>
      </c>
      <c r="H2590" s="2">
        <f t="shared" si="364"/>
        <v>1.43040832506264</v>
      </c>
      <c r="I2590" s="2">
        <f t="shared" si="365"/>
        <v>58.854650484534254</v>
      </c>
    </row>
    <row r="2591" spans="1:9" ht="13.5" x14ac:dyDescent="0.25">
      <c r="A2591" s="3">
        <v>45779</v>
      </c>
      <c r="B2591" s="2">
        <v>4.8868999999999998</v>
      </c>
      <c r="C2591" s="2">
        <f t="shared" si="360"/>
        <v>1.8699999999999939E-2</v>
      </c>
      <c r="D2591" s="2">
        <f t="shared" si="361"/>
        <v>1.8699999999999939E-2</v>
      </c>
      <c r="E2591" s="2">
        <f t="shared" si="362"/>
        <v>0</v>
      </c>
      <c r="F2591" s="2">
        <f t="shared" si="366"/>
        <v>1.0084344765855329E-2</v>
      </c>
      <c r="G2591" s="2">
        <f t="shared" si="366"/>
        <v>6.1161769872654578E-3</v>
      </c>
      <c r="H2591" s="2">
        <f t="shared" si="364"/>
        <v>1.6487987163962106</v>
      </c>
      <c r="I2591" s="2">
        <f t="shared" si="365"/>
        <v>62.247036975292055</v>
      </c>
    </row>
    <row r="2592" spans="1:9" ht="13.5" x14ac:dyDescent="0.25">
      <c r="A2592" s="3">
        <v>45782</v>
      </c>
      <c r="B2592" s="2">
        <v>4.9897</v>
      </c>
      <c r="C2592" s="2">
        <f t="shared" si="360"/>
        <v>0.10280000000000022</v>
      </c>
      <c r="D2592" s="2">
        <f t="shared" si="361"/>
        <v>0.10280000000000022</v>
      </c>
      <c r="E2592" s="2">
        <f t="shared" si="362"/>
        <v>0</v>
      </c>
      <c r="F2592" s="2">
        <f t="shared" si="366"/>
        <v>1.670689156829425E-2</v>
      </c>
      <c r="G2592" s="2">
        <f t="shared" si="366"/>
        <v>5.6793072024607831E-3</v>
      </c>
      <c r="H2592" s="2">
        <f t="shared" si="364"/>
        <v>2.9417129541883793</v>
      </c>
      <c r="I2592" s="2">
        <f t="shared" si="365"/>
        <v>74.630319061223844</v>
      </c>
    </row>
    <row r="2593" spans="1:9" ht="13.5" x14ac:dyDescent="0.25">
      <c r="A2593" s="3">
        <v>45783</v>
      </c>
      <c r="B2593" s="2">
        <v>4.9897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1.5513542170558947E-2</v>
      </c>
      <c r="G2593" s="2">
        <f t="shared" si="366"/>
        <v>5.2736424022850129E-3</v>
      </c>
      <c r="H2593" s="2">
        <f t="shared" si="364"/>
        <v>2.9417129541883793</v>
      </c>
      <c r="I2593" s="2">
        <f t="shared" si="365"/>
        <v>74.630319061223844</v>
      </c>
    </row>
    <row r="2594" spans="1:9" ht="13.5" x14ac:dyDescent="0.25">
      <c r="A2594" s="3">
        <v>45784</v>
      </c>
      <c r="B2594" s="2">
        <v>5.09</v>
      </c>
      <c r="C2594" s="2">
        <f t="shared" si="360"/>
        <v>0.10029999999999983</v>
      </c>
      <c r="D2594" s="2">
        <f t="shared" si="361"/>
        <v>0.10029999999999983</v>
      </c>
      <c r="E2594" s="2">
        <f t="shared" si="362"/>
        <v>0</v>
      </c>
      <c r="F2594" s="2">
        <f t="shared" si="366"/>
        <v>2.1569717729804726E-2</v>
      </c>
      <c r="G2594" s="2">
        <f t="shared" si="366"/>
        <v>4.896953659264654E-3</v>
      </c>
      <c r="H2594" s="2">
        <f t="shared" si="364"/>
        <v>4.4047216352551146</v>
      </c>
      <c r="I2594" s="2">
        <f t="shared" si="365"/>
        <v>81.497659500593358</v>
      </c>
    </row>
    <row r="2595" spans="1:9" ht="13.5" x14ac:dyDescent="0.25">
      <c r="A2595" s="3">
        <v>45785</v>
      </c>
      <c r="B2595" s="2">
        <v>5.07</v>
      </c>
      <c r="C2595" s="2">
        <f t="shared" si="360"/>
        <v>-1.9999999999999574E-2</v>
      </c>
      <c r="D2595" s="2">
        <f t="shared" si="361"/>
        <v>0</v>
      </c>
      <c r="E2595" s="2">
        <f t="shared" si="362"/>
        <v>1.9999999999999574E-2</v>
      </c>
      <c r="F2595" s="2">
        <f t="shared" si="366"/>
        <v>2.0029023606247247E-2</v>
      </c>
      <c r="G2595" s="2">
        <f t="shared" si="366"/>
        <v>5.9757426836028627E-3</v>
      </c>
      <c r="H2595" s="2">
        <f t="shared" si="364"/>
        <v>3.3517212280920128</v>
      </c>
      <c r="I2595" s="2">
        <f t="shared" si="365"/>
        <v>77.020586853206026</v>
      </c>
    </row>
    <row r="2596" spans="1:9" ht="13.5" x14ac:dyDescent="0.25">
      <c r="A2596" s="3">
        <v>45786</v>
      </c>
      <c r="B2596" s="2">
        <v>5.0999999999999996</v>
      </c>
      <c r="C2596" s="2">
        <f t="shared" si="360"/>
        <v>2.9999999999999361E-2</v>
      </c>
      <c r="D2596" s="2">
        <f t="shared" si="361"/>
        <v>2.9999999999999361E-2</v>
      </c>
      <c r="E2596" s="2">
        <f t="shared" si="362"/>
        <v>0</v>
      </c>
      <c r="F2596" s="2">
        <f t="shared" si="366"/>
        <v>2.0741236205800966E-2</v>
      </c>
      <c r="G2596" s="2">
        <f t="shared" si="366"/>
        <v>5.548903920488373E-3</v>
      </c>
      <c r="H2596" s="2">
        <f t="shared" si="364"/>
        <v>3.7378978809161789</v>
      </c>
      <c r="I2596" s="2">
        <f t="shared" si="365"/>
        <v>78.893593210864481</v>
      </c>
    </row>
    <row r="2597" spans="1:9" ht="13.5" x14ac:dyDescent="0.25">
      <c r="A2597" s="3">
        <v>45789</v>
      </c>
      <c r="B2597" s="2">
        <v>5.09</v>
      </c>
      <c r="C2597" s="2">
        <f t="shared" si="360"/>
        <v>-9.9999999999997868E-3</v>
      </c>
      <c r="D2597" s="2">
        <f t="shared" si="361"/>
        <v>0</v>
      </c>
      <c r="E2597" s="2">
        <f t="shared" si="362"/>
        <v>9.9999999999997868E-3</v>
      </c>
      <c r="F2597" s="2">
        <f t="shared" si="366"/>
        <v>1.925971933395804E-2</v>
      </c>
      <c r="G2597" s="2">
        <f t="shared" si="366"/>
        <v>5.8668393547391881E-3</v>
      </c>
      <c r="H2597" s="2">
        <f t="shared" si="364"/>
        <v>3.2828100736046548</v>
      </c>
      <c r="I2597" s="2">
        <f t="shared" si="365"/>
        <v>76.650844123042248</v>
      </c>
    </row>
    <row r="2598" spans="1:9" ht="13.5" x14ac:dyDescent="0.25">
      <c r="A2598" s="3">
        <v>45790</v>
      </c>
      <c r="B2598" s="2">
        <v>5.07</v>
      </c>
      <c r="C2598" s="2">
        <f t="shared" si="360"/>
        <v>-1.9999999999999574E-2</v>
      </c>
      <c r="D2598" s="2">
        <f t="shared" si="361"/>
        <v>0</v>
      </c>
      <c r="E2598" s="2">
        <f t="shared" si="362"/>
        <v>1.9999999999999574E-2</v>
      </c>
      <c r="F2598" s="2">
        <f t="shared" si="366"/>
        <v>1.7884025095818181E-2</v>
      </c>
      <c r="G2598" s="2">
        <f t="shared" si="366"/>
        <v>6.8763508294006443E-3</v>
      </c>
      <c r="H2598" s="2">
        <f t="shared" si="364"/>
        <v>2.6008017245648571</v>
      </c>
      <c r="I2598" s="2">
        <f t="shared" si="365"/>
        <v>72.228406991200103</v>
      </c>
    </row>
    <row r="2599" spans="1:9" ht="13.5" x14ac:dyDescent="0.25">
      <c r="A2599" s="3">
        <v>45791</v>
      </c>
      <c r="B2599" s="2">
        <v>5.08</v>
      </c>
      <c r="C2599" s="2">
        <f t="shared" si="360"/>
        <v>9.9999999999997868E-3</v>
      </c>
      <c r="D2599" s="2">
        <f t="shared" si="361"/>
        <v>9.9999999999997868E-3</v>
      </c>
      <c r="E2599" s="2">
        <f t="shared" si="362"/>
        <v>0</v>
      </c>
      <c r="F2599" s="2">
        <f t="shared" si="366"/>
        <v>1.7320880446116866E-2</v>
      </c>
      <c r="G2599" s="2">
        <f t="shared" si="366"/>
        <v>6.3851829130148838E-3</v>
      </c>
      <c r="H2599" s="2">
        <f t="shared" si="364"/>
        <v>2.71266785651697</v>
      </c>
      <c r="I2599" s="2">
        <f t="shared" si="365"/>
        <v>73.065190891109026</v>
      </c>
    </row>
    <row r="2600" spans="1:9" ht="13.5" x14ac:dyDescent="0.25">
      <c r="A2600" s="3">
        <v>45792</v>
      </c>
      <c r="B2600" s="2">
        <v>5.0599999999999996</v>
      </c>
      <c r="C2600" s="2">
        <f t="shared" si="360"/>
        <v>-2.0000000000000462E-2</v>
      </c>
      <c r="D2600" s="2">
        <f t="shared" si="361"/>
        <v>0</v>
      </c>
      <c r="E2600" s="2">
        <f t="shared" si="362"/>
        <v>2.0000000000000462E-2</v>
      </c>
      <c r="F2600" s="2">
        <f t="shared" si="366"/>
        <v>1.6083674699965661E-2</v>
      </c>
      <c r="G2600" s="2">
        <f t="shared" si="366"/>
        <v>7.3576698477995682E-3</v>
      </c>
      <c r="H2600" s="2">
        <f t="shared" si="364"/>
        <v>2.185973960869656</v>
      </c>
      <c r="I2600" s="2">
        <f t="shared" si="365"/>
        <v>68.612423946897664</v>
      </c>
    </row>
    <row r="2601" spans="1:9" ht="13.5" x14ac:dyDescent="0.25">
      <c r="A2601" s="3">
        <v>45793</v>
      </c>
      <c r="B2601" s="2">
        <v>5.04</v>
      </c>
      <c r="C2601" s="2">
        <f t="shared" si="360"/>
        <v>-1.9999999999999574E-2</v>
      </c>
      <c r="D2601" s="2">
        <f t="shared" si="361"/>
        <v>0</v>
      </c>
      <c r="E2601" s="2">
        <f t="shared" si="362"/>
        <v>1.9999999999999574E-2</v>
      </c>
      <c r="F2601" s="2">
        <f t="shared" si="366"/>
        <v>1.4934840792825256E-2</v>
      </c>
      <c r="G2601" s="2">
        <f t="shared" si="366"/>
        <v>8.2606934300995683E-3</v>
      </c>
      <c r="H2601" s="2">
        <f t="shared" si="364"/>
        <v>1.8079403283999178</v>
      </c>
      <c r="I2601" s="2">
        <f t="shared" si="365"/>
        <v>64.38670758470704</v>
      </c>
    </row>
    <row r="2602" spans="1:9" ht="13.5" x14ac:dyDescent="0.25">
      <c r="A2602" s="3">
        <v>45796</v>
      </c>
      <c r="B2602" s="2">
        <v>5.04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1.3868066450480596E-2</v>
      </c>
      <c r="G2602" s="2">
        <f t="shared" si="366"/>
        <v>7.6706438993781713E-3</v>
      </c>
      <c r="H2602" s="2">
        <f t="shared" si="364"/>
        <v>1.8079403283999176</v>
      </c>
      <c r="I2602" s="2">
        <f t="shared" si="365"/>
        <v>64.38670758470704</v>
      </c>
    </row>
    <row r="2603" spans="1:9" ht="13.5" x14ac:dyDescent="0.25">
      <c r="A2603" s="3">
        <v>45797</v>
      </c>
      <c r="B2603" s="2">
        <v>5.04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1.2877490275446268E-2</v>
      </c>
      <c r="G2603" s="2">
        <f t="shared" si="366"/>
        <v>7.1227407637083021E-3</v>
      </c>
      <c r="H2603" s="2">
        <f t="shared" si="364"/>
        <v>1.8079403283999178</v>
      </c>
      <c r="I2603" s="2">
        <f t="shared" si="365"/>
        <v>64.38670758470704</v>
      </c>
    </row>
    <row r="2604" spans="1:9" ht="13.5" x14ac:dyDescent="0.25">
      <c r="A2604" s="3">
        <v>45798</v>
      </c>
      <c r="B2604" s="2">
        <v>5.09</v>
      </c>
      <c r="C2604" s="2">
        <f t="shared" si="360"/>
        <v>4.9999999999999822E-2</v>
      </c>
      <c r="D2604" s="2">
        <f t="shared" si="361"/>
        <v>4.9999999999999822E-2</v>
      </c>
      <c r="E2604" s="2">
        <f t="shared" si="362"/>
        <v>0</v>
      </c>
      <c r="F2604" s="2">
        <f t="shared" si="366"/>
        <v>1.5529098112914379E-2</v>
      </c>
      <c r="G2604" s="2">
        <f t="shared" si="366"/>
        <v>6.6139735663005659E-3</v>
      </c>
      <c r="H2604" s="2">
        <f t="shared" si="364"/>
        <v>2.3479226152396562</v>
      </c>
      <c r="I2604" s="2">
        <f t="shared" si="365"/>
        <v>70.130731354182856</v>
      </c>
    </row>
    <row r="2605" spans="1:9" ht="13.5" x14ac:dyDescent="0.25">
      <c r="A2605" s="3">
        <v>45799</v>
      </c>
      <c r="B2605" s="2">
        <v>5.04</v>
      </c>
      <c r="C2605" s="2">
        <f t="shared" si="360"/>
        <v>-4.9999999999999822E-2</v>
      </c>
      <c r="D2605" s="2">
        <f t="shared" si="361"/>
        <v>0</v>
      </c>
      <c r="E2605" s="2">
        <f t="shared" si="362"/>
        <v>4.9999999999999822E-2</v>
      </c>
      <c r="F2605" s="2">
        <f t="shared" ref="F2605:G2620" si="367">((F2604*13)+D2605)/14</f>
        <v>1.4419876819134781E-2</v>
      </c>
      <c r="G2605" s="2">
        <f t="shared" si="367"/>
        <v>9.7129754544219415E-3</v>
      </c>
      <c r="H2605" s="2">
        <f t="shared" si="364"/>
        <v>1.4845993266224069</v>
      </c>
      <c r="I2605" s="2">
        <f t="shared" si="365"/>
        <v>59.752061860235159</v>
      </c>
    </row>
    <row r="2606" spans="1:9" ht="13.5" x14ac:dyDescent="0.25">
      <c r="A2606" s="3">
        <v>45800</v>
      </c>
      <c r="B2606" s="2">
        <v>5.0599999999999996</v>
      </c>
      <c r="C2606" s="2">
        <f t="shared" si="360"/>
        <v>1.9999999999999574E-2</v>
      </c>
      <c r="D2606" s="2">
        <f t="shared" si="361"/>
        <v>1.9999999999999574E-2</v>
      </c>
      <c r="E2606" s="2">
        <f t="shared" si="362"/>
        <v>0</v>
      </c>
      <c r="F2606" s="2">
        <f t="shared" si="367"/>
        <v>1.481845704633941E-2</v>
      </c>
      <c r="G2606" s="2">
        <f t="shared" si="367"/>
        <v>9.0191914933918042E-3</v>
      </c>
      <c r="H2606" s="2">
        <f t="shared" si="364"/>
        <v>1.6429917312651163</v>
      </c>
      <c r="I2606" s="2">
        <f t="shared" si="365"/>
        <v>62.16408896893023</v>
      </c>
    </row>
    <row r="2607" spans="1:9" ht="13.5" x14ac:dyDescent="0.25">
      <c r="A2607" s="3">
        <v>45803</v>
      </c>
      <c r="B2607" s="2">
        <v>5.04</v>
      </c>
      <c r="C2607" s="2">
        <f t="shared" si="360"/>
        <v>-1.9999999999999574E-2</v>
      </c>
      <c r="D2607" s="2">
        <f t="shared" si="361"/>
        <v>0</v>
      </c>
      <c r="E2607" s="2">
        <f t="shared" si="362"/>
        <v>1.9999999999999574E-2</v>
      </c>
      <c r="F2607" s="2">
        <f t="shared" si="367"/>
        <v>1.3759995828743737E-2</v>
      </c>
      <c r="G2607" s="2">
        <f t="shared" si="367"/>
        <v>9.8035349581495033E-3</v>
      </c>
      <c r="H2607" s="2">
        <f t="shared" si="364"/>
        <v>1.4035749234826056</v>
      </c>
      <c r="I2607" s="2">
        <f t="shared" si="365"/>
        <v>58.3953056661503</v>
      </c>
    </row>
    <row r="2608" spans="1:9" ht="13.5" x14ac:dyDescent="0.25">
      <c r="A2608" s="3">
        <v>45804</v>
      </c>
      <c r="B2608" s="2">
        <v>5.05</v>
      </c>
      <c r="C2608" s="2">
        <f t="shared" si="360"/>
        <v>9.9999999999997868E-3</v>
      </c>
      <c r="D2608" s="2">
        <f t="shared" si="361"/>
        <v>9.9999999999997868E-3</v>
      </c>
      <c r="E2608" s="2">
        <f t="shared" si="362"/>
        <v>0</v>
      </c>
      <c r="F2608" s="2">
        <f t="shared" si="367"/>
        <v>1.349142469811917E-2</v>
      </c>
      <c r="G2608" s="2">
        <f t="shared" si="367"/>
        <v>9.103282461138824E-3</v>
      </c>
      <c r="H2608" s="2">
        <f t="shared" si="364"/>
        <v>1.4820395561395541</v>
      </c>
      <c r="I2608" s="2">
        <f t="shared" si="365"/>
        <v>59.710553462920949</v>
      </c>
    </row>
    <row r="2609" spans="1:9" ht="13.5" x14ac:dyDescent="0.25">
      <c r="A2609" s="3">
        <v>45805</v>
      </c>
      <c r="B2609" s="2">
        <v>5.08</v>
      </c>
      <c r="C2609" s="2">
        <f t="shared" si="360"/>
        <v>3.0000000000000249E-2</v>
      </c>
      <c r="D2609" s="2">
        <f t="shared" si="361"/>
        <v>3.0000000000000249E-2</v>
      </c>
      <c r="E2609" s="2">
        <f t="shared" si="362"/>
        <v>0</v>
      </c>
      <c r="F2609" s="2">
        <f t="shared" si="367"/>
        <v>1.4670608648253534E-2</v>
      </c>
      <c r="G2609" s="2">
        <f t="shared" si="367"/>
        <v>8.4530479996289074E-3</v>
      </c>
      <c r="H2609" s="2">
        <f t="shared" si="364"/>
        <v>1.7355406770312414</v>
      </c>
      <c r="I2609" s="2">
        <f t="shared" si="365"/>
        <v>63.444155358521122</v>
      </c>
    </row>
    <row r="2610" spans="1:9" ht="13.5" x14ac:dyDescent="0.25">
      <c r="A2610" s="3">
        <v>45806</v>
      </c>
      <c r="B2610" s="2">
        <v>5.0599999999999996</v>
      </c>
      <c r="C2610" s="2">
        <f t="shared" si="360"/>
        <v>-2.0000000000000462E-2</v>
      </c>
      <c r="D2610" s="2">
        <f t="shared" si="361"/>
        <v>0</v>
      </c>
      <c r="E2610" s="2">
        <f t="shared" si="362"/>
        <v>2.0000000000000462E-2</v>
      </c>
      <c r="F2610" s="2">
        <f t="shared" si="367"/>
        <v>1.3622708030521138E-2</v>
      </c>
      <c r="G2610" s="2">
        <f t="shared" si="367"/>
        <v>9.2778302853697321E-3</v>
      </c>
      <c r="H2610" s="2">
        <f t="shared" si="364"/>
        <v>1.4683075257372267</v>
      </c>
      <c r="I2610" s="2">
        <f t="shared" si="365"/>
        <v>59.486409631987691</v>
      </c>
    </row>
    <row r="2611" spans="1:9" ht="13.5" x14ac:dyDescent="0.25">
      <c r="A2611" s="3">
        <v>45807</v>
      </c>
      <c r="B2611" s="2">
        <v>5.07</v>
      </c>
      <c r="C2611" s="2">
        <f t="shared" si="360"/>
        <v>1.0000000000000675E-2</v>
      </c>
      <c r="D2611" s="2">
        <f t="shared" si="361"/>
        <v>1.0000000000000675E-2</v>
      </c>
      <c r="E2611" s="2">
        <f t="shared" si="362"/>
        <v>0</v>
      </c>
      <c r="F2611" s="2">
        <f t="shared" si="367"/>
        <v>1.3363943171198248E-2</v>
      </c>
      <c r="G2611" s="2">
        <f t="shared" si="367"/>
        <v>8.6151281221290375E-3</v>
      </c>
      <c r="H2611" s="2">
        <f t="shared" si="364"/>
        <v>1.551218157379608</v>
      </c>
      <c r="I2611" s="2">
        <f t="shared" si="365"/>
        <v>60.80303845802375</v>
      </c>
    </row>
    <row r="2612" spans="1:9" ht="13.5" x14ac:dyDescent="0.25">
      <c r="A2612" s="3">
        <v>45810</v>
      </c>
      <c r="B2612" s="2">
        <v>5.0999999999999996</v>
      </c>
      <c r="C2612" s="2">
        <f t="shared" si="360"/>
        <v>2.9999999999999361E-2</v>
      </c>
      <c r="D2612" s="2">
        <f t="shared" si="361"/>
        <v>2.9999999999999361E-2</v>
      </c>
      <c r="E2612" s="2">
        <f t="shared" si="362"/>
        <v>0</v>
      </c>
      <c r="F2612" s="2">
        <f t="shared" si="367"/>
        <v>1.4552232944684041E-2</v>
      </c>
      <c r="G2612" s="2">
        <f t="shared" si="367"/>
        <v>7.9997618276912482E-3</v>
      </c>
      <c r="H2612" s="2">
        <f t="shared" si="364"/>
        <v>1.8190832749934323</v>
      </c>
      <c r="I2612" s="2">
        <f t="shared" si="365"/>
        <v>64.527475691461092</v>
      </c>
    </row>
    <row r="2613" spans="1:9" ht="13.5" x14ac:dyDescent="0.25">
      <c r="A2613" s="3">
        <v>45811</v>
      </c>
      <c r="B2613" s="2">
        <v>5.13</v>
      </c>
      <c r="C2613" s="2">
        <f t="shared" si="360"/>
        <v>3.0000000000000249E-2</v>
      </c>
      <c r="D2613" s="2">
        <f t="shared" si="361"/>
        <v>3.0000000000000249E-2</v>
      </c>
      <c r="E2613" s="2">
        <f t="shared" si="362"/>
        <v>0</v>
      </c>
      <c r="F2613" s="2">
        <f t="shared" si="367"/>
        <v>1.5655644877206627E-2</v>
      </c>
      <c r="G2613" s="2">
        <f t="shared" si="367"/>
        <v>7.4283502685704448E-3</v>
      </c>
      <c r="H2613" s="2">
        <f t="shared" si="364"/>
        <v>2.1075534016544819</v>
      </c>
      <c r="I2613" s="2">
        <f t="shared" si="365"/>
        <v>67.82034382844094</v>
      </c>
    </row>
    <row r="2614" spans="1:9" ht="13.5" x14ac:dyDescent="0.25">
      <c r="A2614" s="3">
        <v>45812</v>
      </c>
      <c r="B2614" s="2">
        <v>5.0999999999999996</v>
      </c>
      <c r="C2614" s="2">
        <f t="shared" si="360"/>
        <v>-3.0000000000000249E-2</v>
      </c>
      <c r="D2614" s="2">
        <f t="shared" si="361"/>
        <v>0</v>
      </c>
      <c r="E2614" s="2">
        <f t="shared" si="362"/>
        <v>3.0000000000000249E-2</v>
      </c>
      <c r="F2614" s="2">
        <f t="shared" si="367"/>
        <v>1.4537384528834725E-2</v>
      </c>
      <c r="G2614" s="2">
        <f t="shared" si="367"/>
        <v>9.040610963672575E-3</v>
      </c>
      <c r="H2614" s="2">
        <f t="shared" si="364"/>
        <v>1.608009081161611</v>
      </c>
      <c r="I2614" s="2">
        <f t="shared" si="365"/>
        <v>61.656575231149169</v>
      </c>
    </row>
    <row r="2615" spans="1:9" ht="13.5" x14ac:dyDescent="0.25">
      <c r="A2615" s="3">
        <v>45813</v>
      </c>
      <c r="B2615" s="2">
        <v>5.09</v>
      </c>
      <c r="C2615" s="2">
        <f t="shared" si="360"/>
        <v>-9.9999999999997868E-3</v>
      </c>
      <c r="D2615" s="2">
        <f t="shared" si="361"/>
        <v>0</v>
      </c>
      <c r="E2615" s="2">
        <f t="shared" si="362"/>
        <v>9.9999999999997868E-3</v>
      </c>
      <c r="F2615" s="2">
        <f t="shared" si="367"/>
        <v>1.3498999919632245E-2</v>
      </c>
      <c r="G2615" s="2">
        <f t="shared" si="367"/>
        <v>9.1091387519816602E-3</v>
      </c>
      <c r="H2615" s="2">
        <f t="shared" si="364"/>
        <v>1.4819183555301083</v>
      </c>
      <c r="I2615" s="2">
        <f t="shared" si="365"/>
        <v>59.70858599067769</v>
      </c>
    </row>
    <row r="2616" spans="1:9" ht="13.5" x14ac:dyDescent="0.25">
      <c r="A2616" s="3">
        <v>45817</v>
      </c>
      <c r="B2616" s="2">
        <v>5.1100000000000003</v>
      </c>
      <c r="C2616" s="2">
        <f t="shared" si="360"/>
        <v>2.0000000000000462E-2</v>
      </c>
      <c r="D2616" s="2">
        <f t="shared" si="361"/>
        <v>2.0000000000000462E-2</v>
      </c>
      <c r="E2616" s="2">
        <f t="shared" si="362"/>
        <v>0</v>
      </c>
      <c r="F2616" s="2">
        <f t="shared" si="367"/>
        <v>1.3963357068229975E-2</v>
      </c>
      <c r="G2616" s="2">
        <f t="shared" si="367"/>
        <v>8.4584859839829697E-3</v>
      </c>
      <c r="H2616" s="2">
        <f t="shared" si="364"/>
        <v>1.6508104517369959</v>
      </c>
      <c r="I2616" s="2">
        <f t="shared" si="365"/>
        <v>62.275688201518513</v>
      </c>
    </row>
    <row r="2617" spans="1:9" ht="13.5" x14ac:dyDescent="0.25">
      <c r="A2617" s="3">
        <v>45818</v>
      </c>
      <c r="B2617" s="2">
        <v>5.1100000000000003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1.2965974420499262E-2</v>
      </c>
      <c r="G2617" s="2">
        <f t="shared" si="367"/>
        <v>7.8543084136984721E-3</v>
      </c>
      <c r="H2617" s="2">
        <f t="shared" si="364"/>
        <v>1.6508104517369959</v>
      </c>
      <c r="I2617" s="2">
        <f t="shared" si="365"/>
        <v>62.275688201518513</v>
      </c>
    </row>
    <row r="2618" spans="1:9" ht="13.5" x14ac:dyDescent="0.25">
      <c r="A2618" s="3">
        <v>45819</v>
      </c>
      <c r="B2618" s="2">
        <v>5.09</v>
      </c>
      <c r="C2618" s="2">
        <f t="shared" si="360"/>
        <v>-2.0000000000000462E-2</v>
      </c>
      <c r="D2618" s="2">
        <f t="shared" si="361"/>
        <v>0</v>
      </c>
      <c r="E2618" s="2">
        <f t="shared" si="362"/>
        <v>2.0000000000000462E-2</v>
      </c>
      <c r="F2618" s="2">
        <f t="shared" si="367"/>
        <v>1.20398333904636E-2</v>
      </c>
      <c r="G2618" s="2">
        <f t="shared" si="367"/>
        <v>8.7218578127200418E-3</v>
      </c>
      <c r="H2618" s="2">
        <f t="shared" si="364"/>
        <v>1.3804207370710162</v>
      </c>
      <c r="I2618" s="2">
        <f t="shared" si="365"/>
        <v>57.990619707403155</v>
      </c>
    </row>
    <row r="2619" spans="1:9" ht="13.5" x14ac:dyDescent="0.25">
      <c r="A2619" s="3">
        <v>45820</v>
      </c>
      <c r="B2619" s="2">
        <v>5.0999999999999996</v>
      </c>
      <c r="C2619" s="2">
        <f t="shared" si="360"/>
        <v>9.9999999999997868E-3</v>
      </c>
      <c r="D2619" s="2">
        <f t="shared" si="361"/>
        <v>9.9999999999997868E-3</v>
      </c>
      <c r="E2619" s="2">
        <f t="shared" si="362"/>
        <v>0</v>
      </c>
      <c r="F2619" s="2">
        <f t="shared" si="367"/>
        <v>1.1894131005430473E-2</v>
      </c>
      <c r="G2619" s="2">
        <f t="shared" si="367"/>
        <v>8.0988679689543239E-3</v>
      </c>
      <c r="H2619" s="2">
        <f t="shared" si="364"/>
        <v>1.4686164845537257</v>
      </c>
      <c r="I2619" s="2">
        <f t="shared" si="365"/>
        <v>59.491480095954273</v>
      </c>
    </row>
    <row r="2620" spans="1:9" ht="13.5" x14ac:dyDescent="0.25">
      <c r="A2620" s="3">
        <v>45821</v>
      </c>
      <c r="B2620" s="2">
        <v>5.0999999999999996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1.1044550219328295E-2</v>
      </c>
      <c r="G2620" s="2">
        <f t="shared" si="367"/>
        <v>7.5203773997433009E-3</v>
      </c>
      <c r="H2620" s="2">
        <f t="shared" si="364"/>
        <v>1.4686164845537257</v>
      </c>
      <c r="I2620" s="2">
        <f t="shared" si="365"/>
        <v>59.491480095954273</v>
      </c>
    </row>
    <row r="2621" spans="1:9" ht="13.5" x14ac:dyDescent="0.25">
      <c r="A2621" s="3">
        <v>45824</v>
      </c>
      <c r="B2621" s="2">
        <v>5.07</v>
      </c>
      <c r="C2621" s="2">
        <f t="shared" si="360"/>
        <v>-2.9999999999999361E-2</v>
      </c>
      <c r="D2621" s="2">
        <f t="shared" si="361"/>
        <v>0</v>
      </c>
      <c r="E2621" s="2">
        <f t="shared" si="362"/>
        <v>2.9999999999999361E-2</v>
      </c>
      <c r="F2621" s="2">
        <f t="shared" ref="F2621:G2636" si="368">((F2620*13)+D2621)/14</f>
        <v>1.0255653775090561E-2</v>
      </c>
      <c r="G2621" s="2">
        <f t="shared" si="368"/>
        <v>9.1260647283330186E-3</v>
      </c>
      <c r="H2621" s="2">
        <f t="shared" si="364"/>
        <v>1.1237761379503031</v>
      </c>
      <c r="I2621" s="2">
        <f t="shared" si="365"/>
        <v>52.914058024725755</v>
      </c>
    </row>
    <row r="2622" spans="1:9" ht="13.5" x14ac:dyDescent="0.25">
      <c r="A2622" s="3">
        <v>45825</v>
      </c>
      <c r="B2622" s="2">
        <v>5.12</v>
      </c>
      <c r="C2622" s="2">
        <f t="shared" si="360"/>
        <v>4.9999999999999822E-2</v>
      </c>
      <c r="D2622" s="2">
        <f t="shared" si="361"/>
        <v>4.9999999999999822E-2</v>
      </c>
      <c r="E2622" s="2">
        <f t="shared" si="362"/>
        <v>0</v>
      </c>
      <c r="F2622" s="2">
        <f t="shared" si="368"/>
        <v>1.3094535648298366E-2</v>
      </c>
      <c r="G2622" s="2">
        <f t="shared" si="368"/>
        <v>8.4742029620235183E-3</v>
      </c>
      <c r="H2622" s="2">
        <f t="shared" si="364"/>
        <v>1.5452232743280412</v>
      </c>
      <c r="I2622" s="2">
        <f t="shared" si="365"/>
        <v>60.710716026907001</v>
      </c>
    </row>
    <row r="2623" spans="1:9" ht="13.5" x14ac:dyDescent="0.25">
      <c r="A2623" s="3">
        <v>45826</v>
      </c>
      <c r="B2623" s="2">
        <v>5.12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1.215921167341991E-2</v>
      </c>
      <c r="G2623" s="2">
        <f t="shared" si="368"/>
        <v>7.8689027504504107E-3</v>
      </c>
      <c r="H2623" s="2">
        <f t="shared" si="364"/>
        <v>1.5452232743280407</v>
      </c>
      <c r="I2623" s="2">
        <f t="shared" si="365"/>
        <v>60.710716026906994</v>
      </c>
    </row>
    <row r="2624" spans="1:9" ht="13.5" x14ac:dyDescent="0.25">
      <c r="A2624" s="3">
        <v>45827</v>
      </c>
      <c r="B2624" s="2">
        <v>5.1100000000000003</v>
      </c>
      <c r="C2624" s="2">
        <f t="shared" si="360"/>
        <v>-9.9999999999997868E-3</v>
      </c>
      <c r="D2624" s="2">
        <f t="shared" si="361"/>
        <v>0</v>
      </c>
      <c r="E2624" s="2">
        <f t="shared" si="362"/>
        <v>9.9999999999997868E-3</v>
      </c>
      <c r="F2624" s="2">
        <f t="shared" si="368"/>
        <v>1.1290696553889918E-2</v>
      </c>
      <c r="G2624" s="2">
        <f t="shared" si="368"/>
        <v>8.0211239825610809E-3</v>
      </c>
      <c r="H2624" s="2">
        <f t="shared" si="364"/>
        <v>1.4076202510318121</v>
      </c>
      <c r="I2624" s="2">
        <f t="shared" si="365"/>
        <v>58.46521063396775</v>
      </c>
    </row>
    <row r="2625" spans="1:9" ht="13.5" x14ac:dyDescent="0.25">
      <c r="A2625" s="3">
        <v>45828</v>
      </c>
      <c r="B2625" s="2">
        <v>5.14</v>
      </c>
      <c r="C2625" s="2">
        <f t="shared" si="360"/>
        <v>2.9999999999999361E-2</v>
      </c>
      <c r="D2625" s="2">
        <f t="shared" si="361"/>
        <v>2.9999999999999361E-2</v>
      </c>
      <c r="E2625" s="2">
        <f t="shared" si="362"/>
        <v>0</v>
      </c>
      <c r="F2625" s="2">
        <f t="shared" si="368"/>
        <v>1.2627075371469164E-2</v>
      </c>
      <c r="G2625" s="2">
        <f t="shared" si="368"/>
        <v>7.4481865552352899E-3</v>
      </c>
      <c r="H2625" s="2">
        <f t="shared" si="364"/>
        <v>1.6953221133530365</v>
      </c>
      <c r="I2625" s="2">
        <f t="shared" si="365"/>
        <v>62.898683053656271</v>
      </c>
    </row>
    <row r="2626" spans="1:9" ht="13.5" x14ac:dyDescent="0.25">
      <c r="A2626" s="3">
        <v>45831</v>
      </c>
      <c r="B2626" s="2">
        <v>5.16</v>
      </c>
      <c r="C2626" s="2">
        <f t="shared" si="360"/>
        <v>2.0000000000000462E-2</v>
      </c>
      <c r="D2626" s="2">
        <f t="shared" si="361"/>
        <v>2.0000000000000462E-2</v>
      </c>
      <c r="E2626" s="2">
        <f t="shared" si="362"/>
        <v>0</v>
      </c>
      <c r="F2626" s="2">
        <f t="shared" si="368"/>
        <v>1.3153712844935685E-2</v>
      </c>
      <c r="G2626" s="2">
        <f t="shared" si="368"/>
        <v>6.9161732298613412E-3</v>
      </c>
      <c r="H2626" s="2">
        <f t="shared" si="364"/>
        <v>1.9018772965580271</v>
      </c>
      <c r="I2626" s="2">
        <f t="shared" si="365"/>
        <v>65.539549133034683</v>
      </c>
    </row>
    <row r="2627" spans="1:9" ht="13.5" x14ac:dyDescent="0.25">
      <c r="A2627" s="3">
        <v>45832</v>
      </c>
      <c r="B2627" s="2">
        <v>5.21</v>
      </c>
      <c r="C2627" s="2">
        <f t="shared" ref="C2627:C2690" si="369">B2627-B2626</f>
        <v>4.9999999999999822E-2</v>
      </c>
      <c r="D2627" s="2">
        <f t="shared" ref="D2627:D2690" si="370">IF(C2627&gt;0,C2627,0)</f>
        <v>4.9999999999999822E-2</v>
      </c>
      <c r="E2627" s="2">
        <f t="shared" ref="E2627:E2690" si="371">IF(C2627&lt;0,-C2627,0)</f>
        <v>0</v>
      </c>
      <c r="F2627" s="2">
        <f t="shared" si="368"/>
        <v>1.5785590498868837E-2</v>
      </c>
      <c r="G2627" s="2">
        <f t="shared" si="368"/>
        <v>6.4221608562998172E-3</v>
      </c>
      <c r="H2627" s="2">
        <f t="shared" si="364"/>
        <v>2.4579874051868331</v>
      </c>
      <c r="I2627" s="2">
        <f t="shared" si="365"/>
        <v>71.081444701040766</v>
      </c>
    </row>
    <row r="2628" spans="1:9" ht="13.5" x14ac:dyDescent="0.25">
      <c r="A2628" s="3">
        <v>45833</v>
      </c>
      <c r="B2628" s="2">
        <v>5.24</v>
      </c>
      <c r="C2628" s="2">
        <f t="shared" si="369"/>
        <v>3.0000000000000249E-2</v>
      </c>
      <c r="D2628" s="2">
        <f t="shared" si="370"/>
        <v>3.0000000000000249E-2</v>
      </c>
      <c r="E2628" s="2">
        <f t="shared" si="371"/>
        <v>0</v>
      </c>
      <c r="F2628" s="2">
        <f t="shared" si="368"/>
        <v>1.6800905463235368E-2</v>
      </c>
      <c r="G2628" s="2">
        <f t="shared" si="368"/>
        <v>5.9634350808498299E-3</v>
      </c>
      <c r="H2628" s="2">
        <f t="shared" si="364"/>
        <v>2.8173200907623741</v>
      </c>
      <c r="I2628" s="2">
        <f t="shared" si="365"/>
        <v>73.80361153312964</v>
      </c>
    </row>
    <row r="2629" spans="1:9" ht="13.5" x14ac:dyDescent="0.25">
      <c r="A2629" s="3">
        <v>45835</v>
      </c>
      <c r="B2629" s="2">
        <v>5.25</v>
      </c>
      <c r="C2629" s="2">
        <f t="shared" si="369"/>
        <v>9.9999999999997868E-3</v>
      </c>
      <c r="D2629" s="2">
        <f t="shared" si="370"/>
        <v>9.9999999999997868E-3</v>
      </c>
      <c r="E2629" s="2">
        <f t="shared" si="371"/>
        <v>0</v>
      </c>
      <c r="F2629" s="2">
        <f t="shared" si="368"/>
        <v>1.6315126501575683E-2</v>
      </c>
      <c r="G2629" s="2">
        <f t="shared" si="368"/>
        <v>5.5374754322176992E-3</v>
      </c>
      <c r="H2629" s="2">
        <f t="shared" si="364"/>
        <v>2.9463113112253847</v>
      </c>
      <c r="I2629" s="2">
        <f t="shared" si="365"/>
        <v>74.659880553379708</v>
      </c>
    </row>
    <row r="2630" spans="1:9" ht="13.5" x14ac:dyDescent="0.25">
      <c r="A2630" s="3">
        <v>45838</v>
      </c>
      <c r="B2630" s="2">
        <v>5.29</v>
      </c>
      <c r="C2630" s="2">
        <f t="shared" si="369"/>
        <v>4.0000000000000036E-2</v>
      </c>
      <c r="D2630" s="2">
        <f t="shared" si="370"/>
        <v>4.0000000000000036E-2</v>
      </c>
      <c r="E2630" s="2">
        <f t="shared" si="371"/>
        <v>0</v>
      </c>
      <c r="F2630" s="2">
        <f t="shared" si="368"/>
        <v>1.8006903180034565E-2</v>
      </c>
      <c r="G2630" s="2">
        <f t="shared" si="368"/>
        <v>5.1419414727735769E-3</v>
      </c>
      <c r="H2630" s="2">
        <f t="shared" si="364"/>
        <v>3.5019657993737514</v>
      </c>
      <c r="I2630" s="2">
        <f t="shared" si="365"/>
        <v>77.78748119012576</v>
      </c>
    </row>
    <row r="2631" spans="1:9" ht="13.5" x14ac:dyDescent="0.25">
      <c r="A2631" s="3">
        <v>45839</v>
      </c>
      <c r="B2631" s="2">
        <v>5.25</v>
      </c>
      <c r="C2631" s="2">
        <f t="shared" si="369"/>
        <v>-4.0000000000000036E-2</v>
      </c>
      <c r="D2631" s="2">
        <f t="shared" si="370"/>
        <v>0</v>
      </c>
      <c r="E2631" s="2">
        <f t="shared" si="371"/>
        <v>4.0000000000000036E-2</v>
      </c>
      <c r="F2631" s="2">
        <f t="shared" si="368"/>
        <v>1.6720695810032098E-2</v>
      </c>
      <c r="G2631" s="2">
        <f t="shared" si="368"/>
        <v>7.6318027961468958E-3</v>
      </c>
      <c r="H2631" s="2">
        <f t="shared" si="364"/>
        <v>2.1909234628643648</v>
      </c>
      <c r="I2631" s="2">
        <f t="shared" si="365"/>
        <v>68.661109812319353</v>
      </c>
    </row>
    <row r="2632" spans="1:9" ht="13.5" x14ac:dyDescent="0.25">
      <c r="A2632" s="3">
        <v>45840</v>
      </c>
      <c r="B2632" s="2">
        <v>5.25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1.5526360395029805E-2</v>
      </c>
      <c r="G2632" s="2">
        <f t="shared" si="368"/>
        <v>7.0866740249935457E-3</v>
      </c>
      <c r="H2632" s="2">
        <f t="shared" si="364"/>
        <v>2.1909234628643648</v>
      </c>
      <c r="I2632" s="2">
        <f t="shared" si="365"/>
        <v>68.661109812319353</v>
      </c>
    </row>
    <row r="2633" spans="1:9" ht="13.5" x14ac:dyDescent="0.25">
      <c r="A2633" s="3">
        <v>45841</v>
      </c>
      <c r="B2633" s="2">
        <v>5.25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1.4417334652527676E-2</v>
      </c>
      <c r="G2633" s="2">
        <f t="shared" si="368"/>
        <v>6.5804830232082927E-3</v>
      </c>
      <c r="H2633" s="2">
        <f t="shared" si="364"/>
        <v>2.1909234628643648</v>
      </c>
      <c r="I2633" s="2">
        <f t="shared" si="365"/>
        <v>68.661109812319353</v>
      </c>
    </row>
    <row r="2634" spans="1:9" ht="13.5" x14ac:dyDescent="0.25">
      <c r="A2634" s="3">
        <v>45842</v>
      </c>
      <c r="B2634" s="2">
        <v>5.34</v>
      </c>
      <c r="C2634" s="2">
        <f t="shared" si="369"/>
        <v>8.9999999999999858E-2</v>
      </c>
      <c r="D2634" s="2">
        <f t="shared" si="370"/>
        <v>8.9999999999999858E-2</v>
      </c>
      <c r="E2634" s="2">
        <f t="shared" si="371"/>
        <v>0</v>
      </c>
      <c r="F2634" s="2">
        <f t="shared" si="368"/>
        <v>1.9816096463061404E-2</v>
      </c>
      <c r="G2634" s="2">
        <f t="shared" si="368"/>
        <v>6.1104485215505572E-3</v>
      </c>
      <c r="H2634" s="2">
        <f t="shared" si="364"/>
        <v>3.242985583328827</v>
      </c>
      <c r="I2634" s="2">
        <f t="shared" si="365"/>
        <v>76.431689894749724</v>
      </c>
    </row>
    <row r="2635" spans="1:9" ht="13.5" x14ac:dyDescent="0.25">
      <c r="A2635" s="3">
        <v>45845</v>
      </c>
      <c r="B2635" s="2">
        <v>5.3</v>
      </c>
      <c r="C2635" s="2">
        <f t="shared" si="369"/>
        <v>-4.0000000000000036E-2</v>
      </c>
      <c r="D2635" s="2">
        <f t="shared" si="370"/>
        <v>0</v>
      </c>
      <c r="E2635" s="2">
        <f t="shared" si="371"/>
        <v>4.0000000000000036E-2</v>
      </c>
      <c r="F2635" s="2">
        <f t="shared" si="368"/>
        <v>1.8400661001414159E-2</v>
      </c>
      <c r="G2635" s="2">
        <f t="shared" si="368"/>
        <v>8.5311307700112349E-3</v>
      </c>
      <c r="H2635" s="2">
        <f t="shared" si="364"/>
        <v>2.1568841807110086</v>
      </c>
      <c r="I2635" s="2">
        <f t="shared" si="365"/>
        <v>68.323196457122634</v>
      </c>
    </row>
    <row r="2636" spans="1:9" ht="13.5" x14ac:dyDescent="0.25">
      <c r="A2636" s="3">
        <v>45846</v>
      </c>
      <c r="B2636" s="2">
        <v>5.3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1.708632807274172E-2</v>
      </c>
      <c r="G2636" s="2">
        <f t="shared" si="368"/>
        <v>7.921764286439004E-3</v>
      </c>
      <c r="H2636" s="2">
        <f t="shared" si="364"/>
        <v>2.1568841807110086</v>
      </c>
      <c r="I2636" s="2">
        <f t="shared" si="365"/>
        <v>68.323196457122634</v>
      </c>
    </row>
    <row r="2637" spans="1:9" ht="13.5" x14ac:dyDescent="0.25">
      <c r="A2637" s="3">
        <v>45847</v>
      </c>
      <c r="B2637" s="2">
        <v>5.33</v>
      </c>
      <c r="C2637" s="2">
        <f t="shared" si="369"/>
        <v>3.0000000000000249E-2</v>
      </c>
      <c r="D2637" s="2">
        <f t="shared" si="370"/>
        <v>3.0000000000000249E-2</v>
      </c>
      <c r="E2637" s="2">
        <f t="shared" si="371"/>
        <v>0</v>
      </c>
      <c r="F2637" s="2">
        <f t="shared" ref="F2637:G2652" si="372">((F2636*13)+D2637)/14</f>
        <v>1.8008733210403045E-2</v>
      </c>
      <c r="G2637" s="2">
        <f t="shared" si="372"/>
        <v>7.3559239802647889E-3</v>
      </c>
      <c r="H2637" s="2">
        <f t="shared" si="364"/>
        <v>2.4481945787801345</v>
      </c>
      <c r="I2637" s="2">
        <f t="shared" si="365"/>
        <v>70.999316391426802</v>
      </c>
    </row>
    <row r="2638" spans="1:9" ht="13.5" x14ac:dyDescent="0.25">
      <c r="A2638" s="3">
        <v>45848</v>
      </c>
      <c r="B2638" s="2">
        <v>5.3</v>
      </c>
      <c r="C2638" s="2">
        <f t="shared" si="369"/>
        <v>-3.0000000000000249E-2</v>
      </c>
      <c r="D2638" s="2">
        <f t="shared" si="370"/>
        <v>0</v>
      </c>
      <c r="E2638" s="2">
        <f t="shared" si="371"/>
        <v>3.0000000000000249E-2</v>
      </c>
      <c r="F2638" s="2">
        <f t="shared" si="372"/>
        <v>1.6722395123945685E-2</v>
      </c>
      <c r="G2638" s="2">
        <f t="shared" si="372"/>
        <v>8.9733579816744635E-3</v>
      </c>
      <c r="H2638" s="2">
        <f t="shared" si="364"/>
        <v>1.8635604595399438</v>
      </c>
      <c r="I2638" s="2">
        <f t="shared" si="365"/>
        <v>65.078439441761986</v>
      </c>
    </row>
    <row r="2639" spans="1:9" ht="13.5" x14ac:dyDescent="0.25">
      <c r="A2639" s="3">
        <v>45849</v>
      </c>
      <c r="B2639" s="2">
        <v>5.28</v>
      </c>
      <c r="C2639" s="2">
        <f t="shared" si="369"/>
        <v>-1.9999999999999574E-2</v>
      </c>
      <c r="D2639" s="2">
        <f t="shared" si="370"/>
        <v>0</v>
      </c>
      <c r="E2639" s="2">
        <f t="shared" si="371"/>
        <v>1.9999999999999574E-2</v>
      </c>
      <c r="F2639" s="2">
        <f t="shared" si="372"/>
        <v>1.5527938329378136E-2</v>
      </c>
      <c r="G2639" s="2">
        <f t="shared" si="372"/>
        <v>9.7609752686976838E-3</v>
      </c>
      <c r="H2639" s="2">
        <f t="shared" si="364"/>
        <v>1.5908183252112558</v>
      </c>
      <c r="I2639" s="2">
        <f t="shared" si="365"/>
        <v>61.402156597820891</v>
      </c>
    </row>
    <row r="2640" spans="1:9" ht="13.5" x14ac:dyDescent="0.25">
      <c r="A2640" s="3">
        <v>45852</v>
      </c>
      <c r="B2640" s="2">
        <v>5.29</v>
      </c>
      <c r="C2640" s="2">
        <f t="shared" si="369"/>
        <v>9.9999999999997868E-3</v>
      </c>
      <c r="D2640" s="2">
        <f t="shared" si="370"/>
        <v>9.9999999999997868E-3</v>
      </c>
      <c r="E2640" s="2">
        <f t="shared" si="371"/>
        <v>0</v>
      </c>
      <c r="F2640" s="2">
        <f t="shared" si="372"/>
        <v>1.5133085591565397E-2</v>
      </c>
      <c r="G2640" s="2">
        <f t="shared" si="372"/>
        <v>9.0637627495049923E-3</v>
      </c>
      <c r="H2640" s="2">
        <f t="shared" si="364"/>
        <v>1.6696250784357605</v>
      </c>
      <c r="I2640" s="2">
        <f t="shared" si="365"/>
        <v>62.541556562469076</v>
      </c>
    </row>
    <row r="2641" spans="1:9" ht="13.5" x14ac:dyDescent="0.25">
      <c r="A2641" s="3">
        <v>45853</v>
      </c>
      <c r="B2641" s="2">
        <v>5.3</v>
      </c>
      <c r="C2641" s="2">
        <f t="shared" si="369"/>
        <v>9.9999999999997868E-3</v>
      </c>
      <c r="D2641" s="2">
        <f t="shared" si="370"/>
        <v>9.9999999999997868E-3</v>
      </c>
      <c r="E2641" s="2">
        <f t="shared" si="371"/>
        <v>0</v>
      </c>
      <c r="F2641" s="2">
        <f t="shared" si="372"/>
        <v>1.4766436620739282E-2</v>
      </c>
      <c r="G2641" s="2">
        <f t="shared" si="372"/>
        <v>8.4163511245403493E-3</v>
      </c>
      <c r="H2641" s="2">
        <f t="shared" ref="H2641:H2692" si="373">F2641/G2641</f>
        <v>1.7544938896006119</v>
      </c>
      <c r="I2641" s="2">
        <f t="shared" ref="I2641:I2692" si="374">IF(G2641=0,100,100-(100/(1+H2641)))</f>
        <v>63.695690022206037</v>
      </c>
    </row>
    <row r="2642" spans="1:9" ht="13.5" x14ac:dyDescent="0.25">
      <c r="A2642" s="3">
        <v>45854</v>
      </c>
      <c r="B2642" s="2">
        <v>5.32</v>
      </c>
      <c r="C2642" s="2">
        <f t="shared" si="369"/>
        <v>2.0000000000000462E-2</v>
      </c>
      <c r="D2642" s="2">
        <f t="shared" si="370"/>
        <v>2.0000000000000462E-2</v>
      </c>
      <c r="E2642" s="2">
        <f t="shared" si="371"/>
        <v>0</v>
      </c>
      <c r="F2642" s="2">
        <f t="shared" si="372"/>
        <v>1.5140262576400795E-2</v>
      </c>
      <c r="G2642" s="2">
        <f t="shared" si="372"/>
        <v>7.8151831870731815E-3</v>
      </c>
      <c r="H2642" s="2">
        <f t="shared" si="373"/>
        <v>1.9372882521095307</v>
      </c>
      <c r="I2642" s="2">
        <f t="shared" si="374"/>
        <v>65.954992694986259</v>
      </c>
    </row>
    <row r="2643" spans="1:9" ht="13.5" x14ac:dyDescent="0.25">
      <c r="A2643" s="3">
        <v>45855</v>
      </c>
      <c r="B2643" s="2">
        <v>5.32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1.4058815249515024E-2</v>
      </c>
      <c r="G2643" s="2">
        <f t="shared" si="372"/>
        <v>7.2569558165679546E-3</v>
      </c>
      <c r="H2643" s="2">
        <f t="shared" si="373"/>
        <v>1.9372882521095305</v>
      </c>
      <c r="I2643" s="2">
        <f t="shared" si="374"/>
        <v>65.954992694986259</v>
      </c>
    </row>
    <row r="2644" spans="1:9" ht="13.5" x14ac:dyDescent="0.25">
      <c r="A2644" s="3">
        <v>45856</v>
      </c>
      <c r="B2644" s="2">
        <v>5.32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1.3054614160263951E-2</v>
      </c>
      <c r="G2644" s="2">
        <f t="shared" si="372"/>
        <v>6.7386018296702443E-3</v>
      </c>
      <c r="H2644" s="2">
        <f t="shared" si="373"/>
        <v>1.9372882521095303</v>
      </c>
      <c r="I2644" s="2">
        <f t="shared" si="374"/>
        <v>65.954992694986259</v>
      </c>
    </row>
    <row r="2645" spans="1:9" ht="13.5" x14ac:dyDescent="0.25">
      <c r="A2645" s="3">
        <v>45859</v>
      </c>
      <c r="B2645" s="2">
        <v>5.3</v>
      </c>
      <c r="C2645" s="2">
        <f t="shared" si="369"/>
        <v>-2.0000000000000462E-2</v>
      </c>
      <c r="D2645" s="2">
        <f t="shared" si="370"/>
        <v>0</v>
      </c>
      <c r="E2645" s="2">
        <f t="shared" si="371"/>
        <v>2.0000000000000462E-2</v>
      </c>
      <c r="F2645" s="2">
        <f t="shared" si="372"/>
        <v>1.2122141720245097E-2</v>
      </c>
      <c r="G2645" s="2">
        <f t="shared" si="372"/>
        <v>7.6858445561224023E-3</v>
      </c>
      <c r="H2645" s="2">
        <f t="shared" si="373"/>
        <v>1.5772036022493874</v>
      </c>
      <c r="I2645" s="2">
        <f t="shared" si="374"/>
        <v>61.198253831121512</v>
      </c>
    </row>
    <row r="2646" spans="1:9" ht="13.5" x14ac:dyDescent="0.25">
      <c r="A2646" s="3">
        <v>45860</v>
      </c>
      <c r="B2646" s="2">
        <v>5.32</v>
      </c>
      <c r="C2646" s="2">
        <f t="shared" si="369"/>
        <v>2.0000000000000462E-2</v>
      </c>
      <c r="D2646" s="2">
        <f t="shared" si="370"/>
        <v>2.0000000000000462E-2</v>
      </c>
      <c r="E2646" s="2">
        <f t="shared" si="371"/>
        <v>0</v>
      </c>
      <c r="F2646" s="2">
        <f t="shared" si="372"/>
        <v>1.2684845883084767E-2</v>
      </c>
      <c r="G2646" s="2">
        <f t="shared" si="372"/>
        <v>7.1368556592565158E-3</v>
      </c>
      <c r="H2646" s="2">
        <f t="shared" si="373"/>
        <v>1.7773717850987356</v>
      </c>
      <c r="I2646" s="2">
        <f t="shared" si="374"/>
        <v>63.994737565736095</v>
      </c>
    </row>
    <row r="2647" spans="1:9" ht="13.5" x14ac:dyDescent="0.25">
      <c r="A2647" s="3">
        <v>45861</v>
      </c>
      <c r="B2647" s="2">
        <v>5.32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1.1778785462864427E-2</v>
      </c>
      <c r="G2647" s="2">
        <f t="shared" si="372"/>
        <v>6.627080255023907E-3</v>
      </c>
      <c r="H2647" s="2">
        <f t="shared" si="373"/>
        <v>1.7773717850987358</v>
      </c>
      <c r="I2647" s="2">
        <f t="shared" si="374"/>
        <v>63.994737565736095</v>
      </c>
    </row>
    <row r="2648" spans="1:9" ht="13.5" x14ac:dyDescent="0.25">
      <c r="A2648" s="3">
        <v>45862</v>
      </c>
      <c r="B2648" s="2">
        <v>5.3</v>
      </c>
      <c r="C2648" s="2">
        <f t="shared" si="369"/>
        <v>-2.0000000000000462E-2</v>
      </c>
      <c r="D2648" s="2">
        <f t="shared" si="370"/>
        <v>0</v>
      </c>
      <c r="E2648" s="2">
        <f t="shared" si="371"/>
        <v>2.0000000000000462E-2</v>
      </c>
      <c r="F2648" s="2">
        <f t="shared" si="372"/>
        <v>1.0937443644088397E-2</v>
      </c>
      <c r="G2648" s="2">
        <f t="shared" si="372"/>
        <v>7.582288808236518E-3</v>
      </c>
      <c r="H2648" s="2">
        <f t="shared" si="373"/>
        <v>1.442498949948626</v>
      </c>
      <c r="I2648" s="2">
        <f t="shared" si="374"/>
        <v>59.058324261673341</v>
      </c>
    </row>
    <row r="2649" spans="1:9" ht="13.5" x14ac:dyDescent="0.25">
      <c r="A2649" s="3">
        <v>45866</v>
      </c>
      <c r="B2649" s="2">
        <v>5.3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1.0156197669510656E-2</v>
      </c>
      <c r="G2649" s="2">
        <f t="shared" si="372"/>
        <v>7.0406967505053384E-3</v>
      </c>
      <c r="H2649" s="2">
        <f t="shared" si="373"/>
        <v>1.4424989499486263</v>
      </c>
      <c r="I2649" s="2">
        <f t="shared" si="374"/>
        <v>59.058324261673341</v>
      </c>
    </row>
    <row r="2650" spans="1:9" ht="13.5" x14ac:dyDescent="0.25">
      <c r="A2650" s="3">
        <v>45867</v>
      </c>
      <c r="B2650" s="2">
        <v>5.3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9.4307549788313228E-3</v>
      </c>
      <c r="G2650" s="2">
        <f t="shared" si="372"/>
        <v>6.537789839754957E-3</v>
      </c>
      <c r="H2650" s="2">
        <f t="shared" si="373"/>
        <v>1.4424989499486263</v>
      </c>
      <c r="I2650" s="2">
        <f t="shared" si="374"/>
        <v>59.058324261673341</v>
      </c>
    </row>
    <row r="2651" spans="1:9" ht="13.5" x14ac:dyDescent="0.25">
      <c r="A2651" s="3">
        <v>45868</v>
      </c>
      <c r="B2651" s="2">
        <v>5.32</v>
      </c>
      <c r="C2651" s="2">
        <f t="shared" si="369"/>
        <v>2.0000000000000462E-2</v>
      </c>
      <c r="D2651" s="2">
        <f t="shared" si="370"/>
        <v>2.0000000000000462E-2</v>
      </c>
      <c r="E2651" s="2">
        <f t="shared" si="371"/>
        <v>0</v>
      </c>
      <c r="F2651" s="2">
        <f t="shared" si="372"/>
        <v>1.0185701051771976E-2</v>
      </c>
      <c r="G2651" s="2">
        <f t="shared" si="372"/>
        <v>6.0708048512010315E-3</v>
      </c>
      <c r="H2651" s="2">
        <f t="shared" si="373"/>
        <v>1.6778172419356989</v>
      </c>
      <c r="I2651" s="2">
        <f t="shared" si="374"/>
        <v>62.656152020399439</v>
      </c>
    </row>
    <row r="2652" spans="1:9" ht="13.5" x14ac:dyDescent="0.25">
      <c r="A2652" s="3">
        <v>45869</v>
      </c>
      <c r="B2652" s="2">
        <v>5.32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9.4581509766454054E-3</v>
      </c>
      <c r="G2652" s="2">
        <f t="shared" si="372"/>
        <v>5.6371759332581014E-3</v>
      </c>
      <c r="H2652" s="2">
        <f t="shared" si="373"/>
        <v>1.6778172419356987</v>
      </c>
      <c r="I2652" s="2">
        <f t="shared" si="374"/>
        <v>62.656152020399432</v>
      </c>
    </row>
    <row r="2653" spans="1:9" ht="13.5" x14ac:dyDescent="0.25">
      <c r="A2653" s="3">
        <v>45870</v>
      </c>
      <c r="B2653" s="2">
        <v>5.32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8.7825687640278767E-3</v>
      </c>
      <c r="G2653" s="2">
        <f t="shared" si="375"/>
        <v>5.2345205094539516E-3</v>
      </c>
      <c r="H2653" s="2">
        <f t="shared" si="373"/>
        <v>1.6778172419356985</v>
      </c>
      <c r="I2653" s="2">
        <f t="shared" si="374"/>
        <v>62.656152020399432</v>
      </c>
    </row>
    <row r="2654" spans="1:9" ht="13.5" x14ac:dyDescent="0.25">
      <c r="A2654" s="3">
        <v>45873</v>
      </c>
      <c r="B2654" s="2">
        <v>5.32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8.1552424237401715E-3</v>
      </c>
      <c r="G2654" s="2">
        <f t="shared" si="375"/>
        <v>4.8606261873500979E-3</v>
      </c>
      <c r="H2654" s="2">
        <f t="shared" si="373"/>
        <v>1.6778172419356985</v>
      </c>
      <c r="I2654" s="2">
        <f t="shared" si="374"/>
        <v>62.656152020399432</v>
      </c>
    </row>
    <row r="2655" spans="1:9" ht="13.5" x14ac:dyDescent="0.25">
      <c r="A2655" s="3">
        <v>45874</v>
      </c>
      <c r="B2655" s="2">
        <v>5.32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7.5727251077587305E-3</v>
      </c>
      <c r="G2655" s="2">
        <f t="shared" si="375"/>
        <v>4.5134386025393767E-3</v>
      </c>
      <c r="H2655" s="2">
        <f t="shared" si="373"/>
        <v>1.6778172419356985</v>
      </c>
      <c r="I2655" s="2">
        <f t="shared" si="374"/>
        <v>62.656152020399432</v>
      </c>
    </row>
    <row r="2656" spans="1:9" ht="13.5" x14ac:dyDescent="0.25">
      <c r="A2656" s="3">
        <v>45875</v>
      </c>
      <c r="B2656" s="2">
        <v>5.23</v>
      </c>
      <c r="C2656" s="2">
        <f t="shared" si="369"/>
        <v>-8.9999999999999858E-2</v>
      </c>
      <c r="D2656" s="2">
        <f t="shared" si="370"/>
        <v>0</v>
      </c>
      <c r="E2656" s="2">
        <f t="shared" si="371"/>
        <v>8.9999999999999858E-2</v>
      </c>
      <c r="F2656" s="2">
        <f t="shared" si="375"/>
        <v>7.0318161714902497E-3</v>
      </c>
      <c r="G2656" s="2">
        <f t="shared" si="375"/>
        <v>1.0619621559500841E-2</v>
      </c>
      <c r="H2656" s="2">
        <f t="shared" si="373"/>
        <v>0.66215317863179768</v>
      </c>
      <c r="I2656" s="2">
        <f t="shared" si="374"/>
        <v>39.837073209874042</v>
      </c>
    </row>
    <row r="2657" spans="1:9" ht="13.5" x14ac:dyDescent="0.25">
      <c r="A2657" s="3">
        <v>45876</v>
      </c>
      <c r="B2657" s="2">
        <v>5.3</v>
      </c>
      <c r="C2657" s="2">
        <f t="shared" si="369"/>
        <v>6.9999999999999396E-2</v>
      </c>
      <c r="D2657" s="2">
        <f t="shared" si="370"/>
        <v>6.9999999999999396E-2</v>
      </c>
      <c r="E2657" s="2">
        <f t="shared" si="371"/>
        <v>0</v>
      </c>
      <c r="F2657" s="2">
        <f t="shared" si="375"/>
        <v>1.1529543587812332E-2</v>
      </c>
      <c r="G2657" s="2">
        <f t="shared" si="375"/>
        <v>9.8610771623936378E-3</v>
      </c>
      <c r="H2657" s="2">
        <f t="shared" si="373"/>
        <v>1.1691971777466243</v>
      </c>
      <c r="I2657" s="2">
        <f t="shared" si="374"/>
        <v>53.899995341188557</v>
      </c>
    </row>
    <row r="2658" spans="1:9" ht="13.5" x14ac:dyDescent="0.25">
      <c r="A2658" s="3">
        <v>45877</v>
      </c>
      <c r="B2658" s="2">
        <v>5.3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1.0706004760111451E-2</v>
      </c>
      <c r="G2658" s="2">
        <f t="shared" si="375"/>
        <v>9.1567145079369493E-3</v>
      </c>
      <c r="H2658" s="2">
        <f t="shared" si="373"/>
        <v>1.1691971777466243</v>
      </c>
      <c r="I2658" s="2">
        <f t="shared" si="374"/>
        <v>53.899995341188557</v>
      </c>
    </row>
    <row r="2659" spans="1:9" ht="13.5" x14ac:dyDescent="0.25">
      <c r="A2659" s="3">
        <v>45880</v>
      </c>
      <c r="B2659" s="2">
        <v>5.3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9.9412901343892048E-3</v>
      </c>
      <c r="G2659" s="2">
        <f t="shared" si="375"/>
        <v>8.5026634716557394E-3</v>
      </c>
      <c r="H2659" s="2">
        <f t="shared" si="373"/>
        <v>1.1691971777466243</v>
      </c>
      <c r="I2659" s="2">
        <f t="shared" si="374"/>
        <v>53.899995341188557</v>
      </c>
    </row>
    <row r="2660" spans="1:9" ht="13.5" x14ac:dyDescent="0.25">
      <c r="A2660" s="3">
        <v>45881</v>
      </c>
      <c r="B2660" s="2">
        <v>5.31</v>
      </c>
      <c r="C2660" s="2">
        <f t="shared" si="369"/>
        <v>9.9999999999997868E-3</v>
      </c>
      <c r="D2660" s="2">
        <f t="shared" si="370"/>
        <v>9.9999999999997868E-3</v>
      </c>
      <c r="E2660" s="2">
        <f t="shared" si="371"/>
        <v>0</v>
      </c>
      <c r="F2660" s="2">
        <f t="shared" si="375"/>
        <v>9.9454836962185322E-3</v>
      </c>
      <c r="G2660" s="2">
        <f t="shared" si="375"/>
        <v>7.8953303665374713E-3</v>
      </c>
      <c r="H2660" s="2">
        <f t="shared" si="373"/>
        <v>1.2596665667557321</v>
      </c>
      <c r="I2660" s="2">
        <f t="shared" si="374"/>
        <v>55.745683247607253</v>
      </c>
    </row>
    <row r="2661" spans="1:9" ht="13.5" x14ac:dyDescent="0.25">
      <c r="A2661" s="3">
        <v>45883</v>
      </c>
      <c r="B2661" s="2">
        <v>5.32</v>
      </c>
      <c r="C2661" s="2">
        <f t="shared" si="369"/>
        <v>1.0000000000000675E-2</v>
      </c>
      <c r="D2661" s="2">
        <f t="shared" si="370"/>
        <v>1.0000000000000675E-2</v>
      </c>
      <c r="E2661" s="2">
        <f t="shared" si="371"/>
        <v>0</v>
      </c>
      <c r="F2661" s="2">
        <f t="shared" si="375"/>
        <v>9.9493777179172575E-3</v>
      </c>
      <c r="G2661" s="2">
        <f t="shared" si="375"/>
        <v>7.33137819749908E-3</v>
      </c>
      <c r="H2661" s="2">
        <f t="shared" si="373"/>
        <v>1.3570951395347799</v>
      </c>
      <c r="I2661" s="2">
        <f t="shared" si="374"/>
        <v>57.574898729061481</v>
      </c>
    </row>
    <row r="2662" spans="1:9" ht="13.5" x14ac:dyDescent="0.25">
      <c r="A2662" s="3">
        <v>45884</v>
      </c>
      <c r="B2662" s="2">
        <v>5.3</v>
      </c>
      <c r="C2662" s="2">
        <f t="shared" si="369"/>
        <v>-2.0000000000000462E-2</v>
      </c>
      <c r="D2662" s="2">
        <f t="shared" si="370"/>
        <v>0</v>
      </c>
      <c r="E2662" s="2">
        <f t="shared" si="371"/>
        <v>2.0000000000000462E-2</v>
      </c>
      <c r="F2662" s="2">
        <f t="shared" si="375"/>
        <v>9.2387078809231683E-3</v>
      </c>
      <c r="G2662" s="2">
        <f t="shared" si="375"/>
        <v>8.2362797548206062E-3</v>
      </c>
      <c r="H2662" s="2">
        <f t="shared" si="373"/>
        <v>1.1217088486480624</v>
      </c>
      <c r="I2662" s="2">
        <f t="shared" si="374"/>
        <v>52.868179786439939</v>
      </c>
    </row>
    <row r="2663" spans="1:9" ht="13.5" x14ac:dyDescent="0.25">
      <c r="A2663" s="3">
        <v>45887</v>
      </c>
      <c r="B2663" s="2">
        <v>5.32</v>
      </c>
      <c r="C2663" s="2">
        <f t="shared" si="369"/>
        <v>2.0000000000000462E-2</v>
      </c>
      <c r="D2663" s="2">
        <f t="shared" si="370"/>
        <v>2.0000000000000462E-2</v>
      </c>
      <c r="E2663" s="2">
        <f t="shared" si="371"/>
        <v>0</v>
      </c>
      <c r="F2663" s="2">
        <f t="shared" si="375"/>
        <v>1.0007371603714402E-2</v>
      </c>
      <c r="G2663" s="2">
        <f t="shared" si="375"/>
        <v>7.6479740580477056E-3</v>
      </c>
      <c r="H2663" s="2">
        <f t="shared" si="373"/>
        <v>1.3084996794914572</v>
      </c>
      <c r="I2663" s="2">
        <f t="shared" si="374"/>
        <v>56.681822012628935</v>
      </c>
    </row>
    <row r="2664" spans="1:9" ht="13.5" x14ac:dyDescent="0.25">
      <c r="A2664" s="3">
        <v>45888</v>
      </c>
      <c r="B2664" s="2">
        <v>5.32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9.2925593463062308E-3</v>
      </c>
      <c r="G2664" s="2">
        <f t="shared" si="375"/>
        <v>7.1016901967585833E-3</v>
      </c>
      <c r="H2664" s="2">
        <f t="shared" si="373"/>
        <v>1.3084996794914574</v>
      </c>
      <c r="I2664" s="2">
        <f t="shared" si="374"/>
        <v>56.681822012628935</v>
      </c>
    </row>
    <row r="2665" spans="1:9" ht="13.5" x14ac:dyDescent="0.25">
      <c r="A2665" s="3">
        <v>45889</v>
      </c>
      <c r="B2665" s="2">
        <v>5.32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8.6288051072843566E-3</v>
      </c>
      <c r="G2665" s="2">
        <f t="shared" si="375"/>
        <v>6.5944266112758273E-3</v>
      </c>
      <c r="H2665" s="2">
        <f t="shared" si="373"/>
        <v>1.3084996794914572</v>
      </c>
      <c r="I2665" s="2">
        <f t="shared" si="374"/>
        <v>56.681822012628935</v>
      </c>
    </row>
    <row r="2666" spans="1:9" ht="13.5" x14ac:dyDescent="0.25">
      <c r="A2666" s="3">
        <v>45890</v>
      </c>
      <c r="B2666" s="2">
        <v>5.32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8.0124618853354736E-3</v>
      </c>
      <c r="G2666" s="2">
        <f t="shared" si="375"/>
        <v>6.1233961390418394E-3</v>
      </c>
      <c r="H2666" s="2">
        <f t="shared" si="373"/>
        <v>1.3084996794914572</v>
      </c>
      <c r="I2666" s="2">
        <f t="shared" si="374"/>
        <v>56.681822012628935</v>
      </c>
    </row>
    <row r="2667" spans="1:9" ht="13.5" x14ac:dyDescent="0.25">
      <c r="A2667" s="3">
        <v>45891</v>
      </c>
      <c r="B2667" s="2">
        <v>5.32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7.4401431792400826E-3</v>
      </c>
      <c r="G2667" s="2">
        <f t="shared" si="375"/>
        <v>5.68601070053885E-3</v>
      </c>
      <c r="H2667" s="2">
        <f t="shared" si="373"/>
        <v>1.3084996794914574</v>
      </c>
      <c r="I2667" s="2">
        <f t="shared" si="374"/>
        <v>56.681822012628935</v>
      </c>
    </row>
    <row r="2668" spans="1:9" ht="13.5" x14ac:dyDescent="0.25">
      <c r="A2668" s="3">
        <v>45894</v>
      </c>
      <c r="B2668" s="2">
        <v>5.3</v>
      </c>
      <c r="C2668" s="2">
        <f t="shared" si="369"/>
        <v>-2.0000000000000462E-2</v>
      </c>
      <c r="D2668" s="2">
        <f t="shared" si="370"/>
        <v>0</v>
      </c>
      <c r="E2668" s="2">
        <f t="shared" si="371"/>
        <v>2.0000000000000462E-2</v>
      </c>
      <c r="F2668" s="2">
        <f t="shared" si="375"/>
        <v>6.908704380722934E-3</v>
      </c>
      <c r="G2668" s="2">
        <f t="shared" si="375"/>
        <v>6.7084385076432509E-3</v>
      </c>
      <c r="H2668" s="2">
        <f t="shared" si="373"/>
        <v>1.029852829813005</v>
      </c>
      <c r="I2668" s="2">
        <f t="shared" si="374"/>
        <v>50.735344685450791</v>
      </c>
    </row>
    <row r="2669" spans="1:9" ht="13.5" x14ac:dyDescent="0.25">
      <c r="A2669" s="3">
        <v>45895</v>
      </c>
      <c r="B2669" s="2">
        <v>5.3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6.415225496385582E-3</v>
      </c>
      <c r="G2669" s="2">
        <f t="shared" si="376"/>
        <v>6.2292643285258758E-3</v>
      </c>
      <c r="H2669" s="2">
        <f t="shared" si="373"/>
        <v>1.029852829813005</v>
      </c>
      <c r="I2669" s="2">
        <f t="shared" si="374"/>
        <v>50.735344685450791</v>
      </c>
    </row>
    <row r="2670" spans="1:9" ht="13.5" x14ac:dyDescent="0.25">
      <c r="A2670" s="3">
        <v>45896</v>
      </c>
      <c r="B2670" s="2">
        <v>5.3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5.9569951037866118E-3</v>
      </c>
      <c r="G2670" s="2">
        <f t="shared" si="376"/>
        <v>5.7843168764883128E-3</v>
      </c>
      <c r="H2670" s="2">
        <f t="shared" si="373"/>
        <v>1.0298528298130052</v>
      </c>
      <c r="I2670" s="2">
        <f t="shared" si="374"/>
        <v>50.735344685450791</v>
      </c>
    </row>
    <row r="2671" spans="1:9" ht="13.5" x14ac:dyDescent="0.25">
      <c r="A2671" s="3">
        <v>45897</v>
      </c>
      <c r="B2671" s="2">
        <v>5.26</v>
      </c>
      <c r="C2671" s="2">
        <f t="shared" si="369"/>
        <v>-4.0000000000000036E-2</v>
      </c>
      <c r="D2671" s="2">
        <f t="shared" si="370"/>
        <v>0</v>
      </c>
      <c r="E2671" s="2">
        <f t="shared" si="371"/>
        <v>4.0000000000000036E-2</v>
      </c>
      <c r="F2671" s="2">
        <f t="shared" si="376"/>
        <v>5.5314954535161396E-3</v>
      </c>
      <c r="G2671" s="2">
        <f t="shared" si="376"/>
        <v>8.2282942424534346E-3</v>
      </c>
      <c r="H2671" s="2">
        <f t="shared" si="373"/>
        <v>0.67225299564236429</v>
      </c>
      <c r="I2671" s="2">
        <f t="shared" si="374"/>
        <v>40.200436022189997</v>
      </c>
    </row>
    <row r="2672" spans="1:9" ht="13.5" x14ac:dyDescent="0.25">
      <c r="A2672" s="3">
        <v>45898</v>
      </c>
      <c r="B2672" s="2">
        <v>5.28</v>
      </c>
      <c r="C2672" s="2">
        <f t="shared" si="369"/>
        <v>2.0000000000000462E-2</v>
      </c>
      <c r="D2672" s="2">
        <f t="shared" si="370"/>
        <v>2.0000000000000462E-2</v>
      </c>
      <c r="E2672" s="2">
        <f t="shared" si="371"/>
        <v>0</v>
      </c>
      <c r="F2672" s="2">
        <f t="shared" si="376"/>
        <v>6.5649600639793053E-3</v>
      </c>
      <c r="G2672" s="2">
        <f t="shared" si="376"/>
        <v>7.6405589394210466E-3</v>
      </c>
      <c r="H2672" s="2">
        <f t="shared" si="373"/>
        <v>0.8592251059157141</v>
      </c>
      <c r="I2672" s="2">
        <f t="shared" si="374"/>
        <v>46.214151432326133</v>
      </c>
    </row>
    <row r="2673" spans="1:9" ht="13.5" x14ac:dyDescent="0.25">
      <c r="A2673" s="3">
        <v>45901</v>
      </c>
      <c r="B2673" s="2">
        <v>5.25</v>
      </c>
      <c r="C2673" s="2">
        <f t="shared" si="369"/>
        <v>-3.0000000000000249E-2</v>
      </c>
      <c r="D2673" s="2">
        <f t="shared" si="370"/>
        <v>0</v>
      </c>
      <c r="E2673" s="2">
        <f t="shared" si="371"/>
        <v>3.0000000000000249E-2</v>
      </c>
      <c r="F2673" s="2">
        <f t="shared" si="376"/>
        <v>6.0960343451236399E-3</v>
      </c>
      <c r="G2673" s="2">
        <f t="shared" si="376"/>
        <v>9.2376618723195615E-3</v>
      </c>
      <c r="H2673" s="2">
        <f t="shared" si="373"/>
        <v>0.65991096333480925</v>
      </c>
      <c r="I2673" s="2">
        <f t="shared" si="374"/>
        <v>39.755804854076572</v>
      </c>
    </row>
    <row r="2674" spans="1:9" ht="13.5" x14ac:dyDescent="0.25">
      <c r="A2674" s="3">
        <v>45902</v>
      </c>
      <c r="B2674" s="2">
        <v>5.2</v>
      </c>
      <c r="C2674" s="2">
        <f t="shared" si="369"/>
        <v>-4.9999999999999822E-2</v>
      </c>
      <c r="D2674" s="2">
        <f t="shared" si="370"/>
        <v>0</v>
      </c>
      <c r="E2674" s="2">
        <f t="shared" si="371"/>
        <v>4.9999999999999822E-2</v>
      </c>
      <c r="F2674" s="2">
        <f t="shared" si="376"/>
        <v>5.6606033204719521E-3</v>
      </c>
      <c r="G2674" s="2">
        <f t="shared" si="376"/>
        <v>1.2149257452868153E-2</v>
      </c>
      <c r="H2674" s="2">
        <f t="shared" si="373"/>
        <v>0.46592175220845428</v>
      </c>
      <c r="I2674" s="2">
        <f t="shared" si="374"/>
        <v>31.78353493332979</v>
      </c>
    </row>
    <row r="2675" spans="1:9" ht="13.5" x14ac:dyDescent="0.25">
      <c r="A2675" s="3">
        <v>45903</v>
      </c>
      <c r="B2675" s="2">
        <v>5.2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5.2562745118668128E-3</v>
      </c>
      <c r="G2675" s="2">
        <f t="shared" si="376"/>
        <v>1.1281453349091855E-2</v>
      </c>
      <c r="H2675" s="2">
        <f t="shared" si="373"/>
        <v>0.46592175220845439</v>
      </c>
      <c r="I2675" s="2">
        <f t="shared" si="374"/>
        <v>31.783534933329804</v>
      </c>
    </row>
    <row r="2676" spans="1:9" ht="13.5" x14ac:dyDescent="0.25">
      <c r="A2676" s="3">
        <v>45905</v>
      </c>
      <c r="B2676" s="2">
        <v>5.2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4.8808263324477547E-3</v>
      </c>
      <c r="G2676" s="2">
        <f t="shared" si="376"/>
        <v>1.0475635252728151E-2</v>
      </c>
      <c r="H2676" s="2">
        <f t="shared" si="373"/>
        <v>0.46592175220845433</v>
      </c>
      <c r="I2676" s="2">
        <f t="shared" si="374"/>
        <v>31.783534933329804</v>
      </c>
    </row>
    <row r="2677" spans="1:9" ht="13.5" x14ac:dyDescent="0.25">
      <c r="A2677" s="3">
        <v>45908</v>
      </c>
      <c r="B2677" s="2">
        <v>5.19</v>
      </c>
      <c r="C2677" s="2">
        <f t="shared" si="369"/>
        <v>-9.9999999999997868E-3</v>
      </c>
      <c r="D2677" s="2">
        <f t="shared" si="370"/>
        <v>0</v>
      </c>
      <c r="E2677" s="2">
        <f t="shared" si="371"/>
        <v>9.9999999999997868E-3</v>
      </c>
      <c r="F2677" s="2">
        <f t="shared" si="376"/>
        <v>4.5321958801300575E-3</v>
      </c>
      <c r="G2677" s="2">
        <f t="shared" si="376"/>
        <v>1.0441661306104697E-2</v>
      </c>
      <c r="H2677" s="2">
        <f t="shared" si="373"/>
        <v>0.43404930951747289</v>
      </c>
      <c r="I2677" s="2">
        <f t="shared" si="374"/>
        <v>30.267390851680076</v>
      </c>
    </row>
    <row r="2678" spans="1:9" ht="13.5" x14ac:dyDescent="0.25">
      <c r="A2678" s="3">
        <v>45909</v>
      </c>
      <c r="B2678" s="2">
        <v>5.2</v>
      </c>
      <c r="C2678" s="2">
        <f t="shared" si="369"/>
        <v>9.9999999999997868E-3</v>
      </c>
      <c r="D2678" s="2">
        <f t="shared" si="370"/>
        <v>9.9999999999997868E-3</v>
      </c>
      <c r="E2678" s="2">
        <f t="shared" si="371"/>
        <v>0</v>
      </c>
      <c r="F2678" s="2">
        <f t="shared" si="376"/>
        <v>4.9227533172636105E-3</v>
      </c>
      <c r="G2678" s="2">
        <f t="shared" si="376"/>
        <v>9.6958283556686474E-3</v>
      </c>
      <c r="H2678" s="2">
        <f t="shared" si="373"/>
        <v>0.50771869475035958</v>
      </c>
      <c r="I2678" s="2">
        <f t="shared" si="374"/>
        <v>33.674630189182935</v>
      </c>
    </row>
    <row r="2679" spans="1:9" ht="13.5" x14ac:dyDescent="0.25">
      <c r="A2679" s="3">
        <v>45910</v>
      </c>
      <c r="B2679" s="2">
        <v>5.2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4.5711280803162101E-3</v>
      </c>
      <c r="G2679" s="2">
        <f t="shared" si="376"/>
        <v>9.0032691874066002E-3</v>
      </c>
      <c r="H2679" s="2">
        <f t="shared" si="373"/>
        <v>0.50771869475035969</v>
      </c>
      <c r="I2679" s="2">
        <f t="shared" si="374"/>
        <v>33.674630189182935</v>
      </c>
    </row>
    <row r="2680" spans="1:9" ht="13.5" x14ac:dyDescent="0.25">
      <c r="A2680" s="3">
        <v>45911</v>
      </c>
      <c r="B2680" s="2">
        <v>5.27</v>
      </c>
      <c r="C2680" s="2">
        <f t="shared" si="369"/>
        <v>6.9999999999999396E-2</v>
      </c>
      <c r="D2680" s="2">
        <f t="shared" si="370"/>
        <v>6.9999999999999396E-2</v>
      </c>
      <c r="E2680" s="2">
        <f t="shared" si="371"/>
        <v>0</v>
      </c>
      <c r="F2680" s="2">
        <f t="shared" si="376"/>
        <v>9.2446189317221521E-3</v>
      </c>
      <c r="G2680" s="2">
        <f t="shared" si="376"/>
        <v>8.3601785311632724E-3</v>
      </c>
      <c r="H2680" s="2">
        <f t="shared" si="373"/>
        <v>1.1057920470552218</v>
      </c>
      <c r="I2680" s="2">
        <f t="shared" si="374"/>
        <v>52.511930064584575</v>
      </c>
    </row>
    <row r="2681" spans="1:9" ht="13.5" x14ac:dyDescent="0.25">
      <c r="A2681" s="3">
        <v>45912</v>
      </c>
      <c r="B2681" s="2">
        <v>5.27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8.5842890080277123E-3</v>
      </c>
      <c r="G2681" s="2">
        <f t="shared" si="376"/>
        <v>7.7630229217944676E-3</v>
      </c>
      <c r="H2681" s="2">
        <f t="shared" si="373"/>
        <v>1.1057920470552216</v>
      </c>
      <c r="I2681" s="2">
        <f t="shared" si="374"/>
        <v>52.511930064584561</v>
      </c>
    </row>
    <row r="2682" spans="1:9" ht="13.5" x14ac:dyDescent="0.25">
      <c r="A2682" s="3">
        <v>45915</v>
      </c>
      <c r="B2682" s="2">
        <v>5.28</v>
      </c>
      <c r="C2682" s="2">
        <f t="shared" si="369"/>
        <v>1.0000000000000675E-2</v>
      </c>
      <c r="D2682" s="2">
        <f t="shared" si="370"/>
        <v>1.0000000000000675E-2</v>
      </c>
      <c r="E2682" s="2">
        <f t="shared" si="371"/>
        <v>0</v>
      </c>
      <c r="F2682" s="2">
        <f t="shared" si="376"/>
        <v>8.6854112217400661E-3</v>
      </c>
      <c r="G2682" s="2">
        <f t="shared" si="376"/>
        <v>7.2085212845234342E-3</v>
      </c>
      <c r="H2682" s="2">
        <f t="shared" si="373"/>
        <v>1.2048811231767447</v>
      </c>
      <c r="I2682" s="2">
        <f t="shared" si="374"/>
        <v>54.646080938857068</v>
      </c>
    </row>
    <row r="2683" spans="1:9" ht="13.5" x14ac:dyDescent="0.25">
      <c r="A2683" s="3">
        <v>45916</v>
      </c>
      <c r="B2683" s="2">
        <v>5.28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8.0650247059014905E-3</v>
      </c>
      <c r="G2683" s="2">
        <f t="shared" si="376"/>
        <v>6.6936269070574745E-3</v>
      </c>
      <c r="H2683" s="2">
        <f t="shared" si="373"/>
        <v>1.2048811231767449</v>
      </c>
      <c r="I2683" s="2">
        <f t="shared" si="374"/>
        <v>54.646080938857068</v>
      </c>
    </row>
    <row r="2684" spans="1:9" ht="13.5" x14ac:dyDescent="0.25">
      <c r="A2684" s="3">
        <v>45917</v>
      </c>
      <c r="B2684" s="2">
        <v>5.29</v>
      </c>
      <c r="C2684" s="2">
        <f t="shared" si="369"/>
        <v>9.9999999999997868E-3</v>
      </c>
      <c r="D2684" s="2">
        <f t="shared" si="370"/>
        <v>9.9999999999997868E-3</v>
      </c>
      <c r="E2684" s="2">
        <f t="shared" si="371"/>
        <v>0</v>
      </c>
      <c r="F2684" s="2">
        <f t="shared" si="376"/>
        <v>8.2032372269085115E-3</v>
      </c>
      <c r="G2684" s="2">
        <f t="shared" si="376"/>
        <v>6.2155106994105118E-3</v>
      </c>
      <c r="H2684" s="2">
        <f t="shared" si="373"/>
        <v>1.3198009984419332</v>
      </c>
      <c r="I2684" s="2">
        <f t="shared" si="374"/>
        <v>56.892854142590764</v>
      </c>
    </row>
    <row r="2685" spans="1:9" ht="13.5" x14ac:dyDescent="0.35">
      <c r="A2685" s="3">
        <v>45918</v>
      </c>
      <c r="B2685" s="11">
        <v>5.3</v>
      </c>
      <c r="C2685" s="2">
        <f t="shared" si="369"/>
        <v>9.9999999999997868E-3</v>
      </c>
      <c r="D2685" s="2">
        <f t="shared" si="370"/>
        <v>9.9999999999997868E-3</v>
      </c>
      <c r="E2685" s="2">
        <f t="shared" si="371"/>
        <v>0</v>
      </c>
      <c r="F2685" s="2">
        <f t="shared" ref="F2685:G2692" si="377">((F2684*13)+D2685)/14</f>
        <v>8.331577424986459E-3</v>
      </c>
      <c r="G2685" s="2">
        <f t="shared" si="377"/>
        <v>5.7715456494526179E-3</v>
      </c>
      <c r="H2685" s="2">
        <f t="shared" si="373"/>
        <v>1.4435608641121358</v>
      </c>
      <c r="I2685" s="2">
        <f t="shared" si="374"/>
        <v>59.076116552417098</v>
      </c>
    </row>
    <row r="2686" spans="1:9" ht="13.5" x14ac:dyDescent="0.35">
      <c r="A2686" s="3">
        <v>45919</v>
      </c>
      <c r="B2686" s="11">
        <v>5.33</v>
      </c>
      <c r="C2686" s="2">
        <f t="shared" si="369"/>
        <v>3.0000000000000249E-2</v>
      </c>
      <c r="D2686" s="2">
        <f t="shared" si="370"/>
        <v>3.0000000000000249E-2</v>
      </c>
      <c r="E2686" s="2">
        <f t="shared" si="371"/>
        <v>0</v>
      </c>
      <c r="F2686" s="2">
        <f t="shared" si="377"/>
        <v>9.8793218946303003E-3</v>
      </c>
      <c r="G2686" s="2">
        <f t="shared" si="377"/>
        <v>5.3592923887774303E-3</v>
      </c>
      <c r="H2686" s="2">
        <f t="shared" si="373"/>
        <v>1.843400430123572</v>
      </c>
      <c r="I2686" s="2">
        <f t="shared" si="374"/>
        <v>64.830841642781195</v>
      </c>
    </row>
    <row r="2687" spans="1:9" ht="13.5" x14ac:dyDescent="0.35">
      <c r="A2687" s="3">
        <v>45922</v>
      </c>
      <c r="B2687" s="11">
        <v>5.31</v>
      </c>
      <c r="C2687" s="2">
        <f t="shared" si="369"/>
        <v>-2.0000000000000462E-2</v>
      </c>
      <c r="D2687" s="2">
        <f t="shared" si="370"/>
        <v>0</v>
      </c>
      <c r="E2687" s="2">
        <f t="shared" si="371"/>
        <v>2.0000000000000462E-2</v>
      </c>
      <c r="F2687" s="2">
        <f t="shared" si="377"/>
        <v>9.1736560450138508E-3</v>
      </c>
      <c r="G2687" s="2">
        <f t="shared" si="377"/>
        <v>6.4050572181505042E-3</v>
      </c>
      <c r="H2687" s="2">
        <f t="shared" si="373"/>
        <v>1.4322520053400545</v>
      </c>
      <c r="I2687" s="2">
        <f t="shared" si="374"/>
        <v>58.885839222067396</v>
      </c>
    </row>
    <row r="2688" spans="1:9" ht="13.5" x14ac:dyDescent="0.35">
      <c r="A2688" s="3">
        <v>45923</v>
      </c>
      <c r="B2688" s="11">
        <v>5.34</v>
      </c>
      <c r="C2688" s="2">
        <f t="shared" si="369"/>
        <v>3.0000000000000249E-2</v>
      </c>
      <c r="D2688" s="2">
        <f t="shared" si="370"/>
        <v>3.0000000000000249E-2</v>
      </c>
      <c r="E2688" s="2">
        <f t="shared" si="371"/>
        <v>0</v>
      </c>
      <c r="F2688" s="2">
        <f t="shared" si="377"/>
        <v>1.0661252041798594E-2</v>
      </c>
      <c r="G2688" s="2">
        <f t="shared" si="377"/>
        <v>5.947553131139754E-3</v>
      </c>
      <c r="H2688" s="2">
        <f t="shared" si="373"/>
        <v>1.7925442289837155</v>
      </c>
      <c r="I2688" s="2">
        <f t="shared" si="374"/>
        <v>64.190361261926085</v>
      </c>
    </row>
    <row r="2689" spans="1:9" ht="13.5" x14ac:dyDescent="0.35">
      <c r="A2689" s="3">
        <v>45925</v>
      </c>
      <c r="B2689" s="11">
        <v>5.34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9.8997340388129792E-3</v>
      </c>
      <c r="G2689" s="2">
        <f t="shared" si="377"/>
        <v>5.5227279074869145E-3</v>
      </c>
      <c r="H2689" s="2">
        <f t="shared" si="373"/>
        <v>1.7925442289837155</v>
      </c>
      <c r="I2689" s="2">
        <f t="shared" si="374"/>
        <v>64.190361261926085</v>
      </c>
    </row>
    <row r="2690" spans="1:9" ht="13.5" x14ac:dyDescent="0.35">
      <c r="A2690" s="3">
        <v>45926</v>
      </c>
      <c r="B2690" s="11">
        <v>5.32</v>
      </c>
      <c r="C2690" s="2">
        <f t="shared" si="369"/>
        <v>-1.9999999999999574E-2</v>
      </c>
      <c r="D2690" s="2">
        <f t="shared" si="370"/>
        <v>0</v>
      </c>
      <c r="E2690" s="2">
        <f t="shared" si="371"/>
        <v>1.9999999999999574E-2</v>
      </c>
      <c r="F2690" s="2">
        <f t="shared" si="377"/>
        <v>9.192610178897765E-3</v>
      </c>
      <c r="G2690" s="2">
        <f t="shared" si="377"/>
        <v>6.5568187712378182E-3</v>
      </c>
      <c r="H2690" s="2">
        <f t="shared" si="373"/>
        <v>1.4019924142515767</v>
      </c>
      <c r="I2690" s="2">
        <f t="shared" si="374"/>
        <v>58.367895166247465</v>
      </c>
    </row>
    <row r="2691" spans="1:9" ht="13.5" x14ac:dyDescent="0.35">
      <c r="A2691" s="3">
        <v>45929</v>
      </c>
      <c r="B2691" s="11">
        <v>5.34</v>
      </c>
      <c r="C2691" s="2">
        <f>B2691-B2690</f>
        <v>1.9999999999999574E-2</v>
      </c>
      <c r="D2691" s="2">
        <f>IF(C2691&gt;0,C2691,0)</f>
        <v>1.9999999999999574E-2</v>
      </c>
      <c r="E2691" s="2">
        <f>IF(C2691&lt;0,-C2691,0)</f>
        <v>0</v>
      </c>
      <c r="F2691" s="2">
        <f t="shared" si="377"/>
        <v>9.9645665946907509E-3</v>
      </c>
      <c r="G2691" s="2">
        <f t="shared" si="377"/>
        <v>6.0884745732922591E-3</v>
      </c>
      <c r="H2691" s="2">
        <f t="shared" si="373"/>
        <v>1.6366277751082974</v>
      </c>
      <c r="I2691" s="2">
        <f t="shared" si="374"/>
        <v>62.072765468044658</v>
      </c>
    </row>
    <row r="2692" spans="1:9" ht="13.5" x14ac:dyDescent="0.35">
      <c r="A2692" s="3">
        <v>45930</v>
      </c>
      <c r="B2692" s="11">
        <v>5.35</v>
      </c>
      <c r="C2692" s="2">
        <f>B2692-B2691</f>
        <v>9.9999999999997868E-3</v>
      </c>
      <c r="D2692" s="2">
        <f>IF(C2692&gt;0,C2692,0)</f>
        <v>9.9999999999997868E-3</v>
      </c>
      <c r="E2692" s="2">
        <f>IF(C2692&lt;0,-C2692,0)</f>
        <v>0</v>
      </c>
      <c r="F2692" s="2">
        <f t="shared" si="377"/>
        <v>9.9670975522128252E-3</v>
      </c>
      <c r="G2692" s="2">
        <f t="shared" si="377"/>
        <v>5.6535835323428124E-3</v>
      </c>
      <c r="H2692" s="2">
        <f t="shared" si="373"/>
        <v>1.7629698924926855</v>
      </c>
      <c r="I2692" s="2">
        <f t="shared" si="374"/>
        <v>63.807061281517484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4335-9759-4830-A47F-2C902A0F5606}">
  <dimension ref="A1:H2692"/>
  <sheetViews>
    <sheetView tabSelected="1" topLeftCell="A23" workbookViewId="0">
      <selection activeCell="J31" sqref="J31"/>
    </sheetView>
  </sheetViews>
  <sheetFormatPr defaultRowHeight="12.5" x14ac:dyDescent="0.25"/>
  <cols>
    <col min="1" max="1" width="12.08984375" customWidth="1"/>
    <col min="2" max="2" width="16.4531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3.7673999999999999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3.7673999999999999</v>
      </c>
      <c r="C3" s="12" t="s">
        <v>41</v>
      </c>
      <c r="D3" s="12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3.7673999999999999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3.7673999999999999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3.7673999999999999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3.7351000000000001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3.7673999999999999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3.7673999999999999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3.7709999999999999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3.7709999999999999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3.7673999999999999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3.7673999999999999</v>
      </c>
      <c r="C13" s="2">
        <f>AVERAGE(B2:B13)</f>
        <v>3.7653083333333335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3.7673999999999999</v>
      </c>
      <c r="C14" s="2">
        <f>$C$4*B4+C13*(1-$C$4)</f>
        <v>3.7656301282051285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3.7673999999999999</v>
      </c>
      <c r="C15" s="2">
        <f t="shared" ref="C15:C78" si="0">$C$4*B5+C14*(1-$C$4)</f>
        <v>3.7659024161735704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3.7709999999999999</v>
      </c>
      <c r="C16" s="2">
        <f t="shared" si="0"/>
        <v>3.7661328136853287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3.7854000000000001</v>
      </c>
      <c r="C17" s="2">
        <f t="shared" si="0"/>
        <v>3.7613585346568166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3.7709999999999999</v>
      </c>
      <c r="C18" s="2">
        <f t="shared" si="0"/>
        <v>3.7622879908634603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3.7709999999999999</v>
      </c>
      <c r="C19" s="2">
        <f t="shared" si="0"/>
        <v>3.7630744538075436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3.7709999999999999</v>
      </c>
      <c r="C20" s="2">
        <f t="shared" si="0"/>
        <v>3.7642937686063829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3.7709999999999999</v>
      </c>
      <c r="C21" s="2">
        <f t="shared" si="0"/>
        <v>3.7653254965130931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3.8391999999999999</v>
      </c>
      <c r="C22" s="2">
        <f t="shared" si="0"/>
        <v>3.7656446508956942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3.8607</v>
      </c>
      <c r="C23" s="2">
        <f t="shared" si="0"/>
        <v>3.7659147046040489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3.8571</v>
      </c>
      <c r="C24" s="2">
        <f t="shared" si="0"/>
        <v>3.7661432115880413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3.8534999999999999</v>
      </c>
      <c r="C25" s="2">
        <f t="shared" si="0"/>
        <v>3.7663365636514197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3.8391999999999999</v>
      </c>
      <c r="C26" s="2">
        <f t="shared" si="0"/>
        <v>3.7670540153973553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3.8391999999999999</v>
      </c>
      <c r="C27" s="2">
        <f t="shared" si="0"/>
        <v>3.7698764745669928</v>
      </c>
      <c r="D27" s="2">
        <f>AVERAGE(B2:B27)</f>
        <v>3.7864538461538468</v>
      </c>
      <c r="E27" s="2">
        <f>C27-D27</f>
        <v>-1.6577371586854017E-2</v>
      </c>
      <c r="F27" s="2"/>
      <c r="G27" s="2"/>
      <c r="H27" s="2"/>
    </row>
    <row r="28" spans="1:8" ht="13.5" x14ac:dyDescent="0.25">
      <c r="A28" s="3">
        <v>42045</v>
      </c>
      <c r="B28" s="2">
        <v>3.8929999999999998</v>
      </c>
      <c r="C28" s="2">
        <f t="shared" si="0"/>
        <v>3.7700493246336095</v>
      </c>
      <c r="D28" s="2">
        <f>$D$4*B28+(1-$D$4)*D27</f>
        <v>3.7943461538461545</v>
      </c>
      <c r="E28" s="2">
        <f t="shared" ref="E28:E91" si="1">C28-D28</f>
        <v>-2.4296829212544946E-2</v>
      </c>
      <c r="F28" s="2"/>
      <c r="G28" s="2"/>
      <c r="H28" s="2"/>
    </row>
    <row r="29" spans="1:8" ht="13.5" x14ac:dyDescent="0.25">
      <c r="A29" s="3">
        <v>42046</v>
      </c>
      <c r="B29" s="2">
        <v>3.9647999999999999</v>
      </c>
      <c r="C29" s="2">
        <f t="shared" si="0"/>
        <v>3.7701955823822852</v>
      </c>
      <c r="D29" s="2">
        <f t="shared" ref="D29:D92" si="2">$D$4*B29+(1-$D$4)*D28</f>
        <v>3.8069723646723652</v>
      </c>
      <c r="E29" s="2">
        <f t="shared" si="1"/>
        <v>-3.6776782290079968E-2</v>
      </c>
      <c r="F29" s="2"/>
      <c r="G29" s="2"/>
      <c r="H29" s="2"/>
    </row>
    <row r="30" spans="1:8" ht="13.5" x14ac:dyDescent="0.25">
      <c r="A30" s="3">
        <v>42047</v>
      </c>
      <c r="B30" s="2">
        <v>3.9647999999999999</v>
      </c>
      <c r="C30" s="2">
        <f t="shared" si="0"/>
        <v>3.7703193389388567</v>
      </c>
      <c r="D30" s="2">
        <f t="shared" si="2"/>
        <v>3.8186633006225605</v>
      </c>
      <c r="E30" s="2">
        <f t="shared" si="1"/>
        <v>-4.8343961683703807E-2</v>
      </c>
      <c r="F30" s="2"/>
      <c r="G30" s="2"/>
      <c r="H30" s="2"/>
    </row>
    <row r="31" spans="1:8" ht="13.5" x14ac:dyDescent="0.25">
      <c r="A31" s="3">
        <v>42048</v>
      </c>
      <c r="B31" s="2">
        <v>3.9611999999999998</v>
      </c>
      <c r="C31" s="2">
        <f t="shared" si="0"/>
        <v>3.7704240560251865</v>
      </c>
      <c r="D31" s="2">
        <f t="shared" si="2"/>
        <v>3.8292215746505187</v>
      </c>
      <c r="E31" s="2">
        <f t="shared" si="1"/>
        <v>-5.8797518625332224E-2</v>
      </c>
      <c r="F31" s="2"/>
      <c r="G31" s="2"/>
      <c r="H31" s="2"/>
    </row>
    <row r="32" spans="1:8" ht="13.5" x14ac:dyDescent="0.25">
      <c r="A32" s="3">
        <v>42051</v>
      </c>
      <c r="B32" s="2">
        <v>3.9468000000000001</v>
      </c>
      <c r="C32" s="2">
        <f t="shared" si="0"/>
        <v>3.7810049704828499</v>
      </c>
      <c r="D32" s="2">
        <f t="shared" si="2"/>
        <v>3.8379310876393693</v>
      </c>
      <c r="E32" s="2">
        <f t="shared" si="1"/>
        <v>-5.6926117156519407E-2</v>
      </c>
      <c r="F32" s="2"/>
      <c r="G32" s="2"/>
      <c r="H32" s="2"/>
    </row>
    <row r="33" spans="1:8" ht="13.5" x14ac:dyDescent="0.25">
      <c r="A33" s="3">
        <v>42052</v>
      </c>
      <c r="B33" s="2">
        <v>3.9253</v>
      </c>
      <c r="C33" s="2">
        <f t="shared" si="0"/>
        <v>3.7932657442547191</v>
      </c>
      <c r="D33" s="2">
        <f t="shared" si="2"/>
        <v>3.8444028589253421</v>
      </c>
      <c r="E33" s="2">
        <f t="shared" si="1"/>
        <v>-5.1137114670622985E-2</v>
      </c>
      <c r="F33" s="2"/>
      <c r="G33" s="2"/>
      <c r="H33" s="2"/>
    </row>
    <row r="34" spans="1:8" ht="13.5" x14ac:dyDescent="0.25">
      <c r="A34" s="3">
        <v>42053</v>
      </c>
      <c r="B34" s="2">
        <v>3.911</v>
      </c>
      <c r="C34" s="2">
        <f t="shared" si="0"/>
        <v>3.8030863989847621</v>
      </c>
      <c r="D34" s="2">
        <f t="shared" si="2"/>
        <v>3.8493359804864276</v>
      </c>
      <c r="E34" s="2">
        <f t="shared" si="1"/>
        <v>-4.6249581501665471E-2</v>
      </c>
      <c r="F34" s="2"/>
      <c r="G34" s="2"/>
      <c r="H34" s="2"/>
    </row>
    <row r="35" spans="1:8" ht="13.5" x14ac:dyDescent="0.25">
      <c r="A35" s="3">
        <v>42054</v>
      </c>
      <c r="B35" s="2">
        <v>3.911</v>
      </c>
      <c r="C35" s="2">
        <f t="shared" si="0"/>
        <v>3.8108423376024909</v>
      </c>
      <c r="D35" s="2">
        <f t="shared" si="2"/>
        <v>3.8539036856355811</v>
      </c>
      <c r="E35" s="2">
        <f t="shared" si="1"/>
        <v>-4.3061348033090141E-2</v>
      </c>
      <c r="F35" s="2">
        <f>AVERAGE(E27:E35)</f>
        <v>-4.2462958306712553E-2</v>
      </c>
      <c r="G35" s="2">
        <f>E35-F35</f>
        <v>-5.9838972637758781E-4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3.911</v>
      </c>
      <c r="C36" s="2">
        <f t="shared" si="0"/>
        <v>3.815205054894415</v>
      </c>
      <c r="D36" s="2">
        <f t="shared" si="2"/>
        <v>3.8581330422551674</v>
      </c>
      <c r="E36" s="2">
        <f t="shared" si="1"/>
        <v>-4.2927987360752429E-2</v>
      </c>
      <c r="F36" s="2">
        <f>(E36*(2/(10)))+((1-(2/10))*F35)</f>
        <v>-4.255596411752053E-2</v>
      </c>
      <c r="G36" s="2">
        <f t="shared" ref="G36:G99" si="3">E36-F36</f>
        <v>-3.72023243231899E-4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3.9397000000000002</v>
      </c>
      <c r="C37" s="2">
        <f t="shared" si="0"/>
        <v>3.8188965849106591</v>
      </c>
      <c r="D37" s="2">
        <f t="shared" si="2"/>
        <v>3.864175039125155</v>
      </c>
      <c r="E37" s="2">
        <f t="shared" si="1"/>
        <v>-4.5278454214495945E-2</v>
      </c>
      <c r="F37" s="2">
        <f t="shared" ref="F37:F100" si="5">(E37*(2/(10)))+((1-(2/10))*F36)</f>
        <v>-4.310046213691561E-2</v>
      </c>
      <c r="G37" s="2">
        <f t="shared" si="3"/>
        <v>-2.1779920775803346E-3</v>
      </c>
      <c r="H37" s="2" t="str">
        <f t="shared" si="4"/>
        <v>Hold</v>
      </c>
    </row>
    <row r="38" spans="1:8" ht="13.5" x14ac:dyDescent="0.25">
      <c r="A38" s="3">
        <v>42059</v>
      </c>
      <c r="B38" s="2">
        <v>3.9826999999999999</v>
      </c>
      <c r="C38" s="2">
        <f t="shared" si="0"/>
        <v>3.8302971103090191</v>
      </c>
      <c r="D38" s="2">
        <f t="shared" si="2"/>
        <v>3.872954665856625</v>
      </c>
      <c r="E38" s="2">
        <f t="shared" si="1"/>
        <v>-4.2657555547605863E-2</v>
      </c>
      <c r="F38" s="2">
        <f t="shared" si="5"/>
        <v>-4.3011880819053668E-2</v>
      </c>
      <c r="G38" s="2">
        <f t="shared" si="3"/>
        <v>3.5432527144780429E-4</v>
      </c>
      <c r="H38" s="2" t="str">
        <f t="shared" si="4"/>
        <v>Sell</v>
      </c>
    </row>
    <row r="39" spans="1:8" ht="13.5" x14ac:dyDescent="0.25">
      <c r="A39" s="3">
        <v>42060</v>
      </c>
      <c r="B39" s="2">
        <v>3.9468000000000001</v>
      </c>
      <c r="C39" s="2">
        <f t="shared" si="0"/>
        <v>3.8509898625691701</v>
      </c>
      <c r="D39" s="2">
        <f t="shared" si="2"/>
        <v>3.8784246906079862</v>
      </c>
      <c r="E39" s="2">
        <f t="shared" si="1"/>
        <v>-2.7434828038816139E-2</v>
      </c>
      <c r="F39" s="2">
        <f t="shared" si="5"/>
        <v>-3.9896470263006162E-2</v>
      </c>
      <c r="G39" s="2">
        <f t="shared" si="3"/>
        <v>1.2461642224190023E-2</v>
      </c>
      <c r="H39" s="2" t="str">
        <f t="shared" si="4"/>
        <v>Sell</v>
      </c>
    </row>
    <row r="40" spans="1:8" ht="13.5" x14ac:dyDescent="0.25">
      <c r="A40" s="3">
        <v>42061</v>
      </c>
      <c r="B40" s="2">
        <v>3.9468000000000001</v>
      </c>
      <c r="C40" s="2">
        <f t="shared" si="0"/>
        <v>3.8684991144816054</v>
      </c>
      <c r="D40" s="2">
        <f t="shared" si="2"/>
        <v>3.883489528340728</v>
      </c>
      <c r="E40" s="2">
        <f t="shared" si="1"/>
        <v>-1.4990413859122587E-2</v>
      </c>
      <c r="F40" s="2">
        <f t="shared" si="5"/>
        <v>-3.4915258982229448E-2</v>
      </c>
      <c r="G40" s="2">
        <f t="shared" si="3"/>
        <v>1.9924845123106862E-2</v>
      </c>
      <c r="H40" s="2" t="str">
        <f t="shared" si="4"/>
        <v>Sell</v>
      </c>
    </row>
    <row r="41" spans="1:8" ht="13.5" x14ac:dyDescent="0.25">
      <c r="A41" s="3">
        <v>42062</v>
      </c>
      <c r="B41" s="2">
        <v>3.9397000000000002</v>
      </c>
      <c r="C41" s="2">
        <f t="shared" si="0"/>
        <v>3.8827607891767433</v>
      </c>
      <c r="D41" s="2">
        <f t="shared" si="2"/>
        <v>3.8876532669821557</v>
      </c>
      <c r="E41" s="2">
        <f t="shared" si="1"/>
        <v>-4.8924778054124651E-3</v>
      </c>
      <c r="F41" s="2">
        <f t="shared" si="5"/>
        <v>-2.8910702746866052E-2</v>
      </c>
      <c r="G41" s="2">
        <f t="shared" si="3"/>
        <v>2.4018224941453586E-2</v>
      </c>
      <c r="H41" s="2" t="str">
        <f t="shared" si="4"/>
        <v>Sell</v>
      </c>
    </row>
    <row r="42" spans="1:8" ht="13.5" x14ac:dyDescent="0.25">
      <c r="A42" s="3">
        <v>42065</v>
      </c>
      <c r="B42" s="2">
        <v>3.9289000000000001</v>
      </c>
      <c r="C42" s="2">
        <f t="shared" si="0"/>
        <v>3.8926129754572445</v>
      </c>
      <c r="D42" s="2">
        <f t="shared" si="2"/>
        <v>3.8907085805390333</v>
      </c>
      <c r="E42" s="2">
        <f t="shared" si="1"/>
        <v>1.9043949182111497E-3</v>
      </c>
      <c r="F42" s="2">
        <f t="shared" si="5"/>
        <v>-2.2747683213850612E-2</v>
      </c>
      <c r="G42" s="2">
        <f t="shared" si="3"/>
        <v>2.4652078132061762E-2</v>
      </c>
      <c r="H42" s="2" t="str">
        <f t="shared" si="4"/>
        <v>Sell</v>
      </c>
    </row>
    <row r="43" spans="1:8" ht="13.5" x14ac:dyDescent="0.25">
      <c r="A43" s="3">
        <v>42066</v>
      </c>
      <c r="B43" s="2">
        <v>3.9289000000000001</v>
      </c>
      <c r="C43" s="2">
        <f t="shared" si="0"/>
        <v>3.8976417484638222</v>
      </c>
      <c r="D43" s="2">
        <f t="shared" si="2"/>
        <v>3.8935375745731791</v>
      </c>
      <c r="E43" s="2">
        <f t="shared" si="1"/>
        <v>4.1041738906431036E-3</v>
      </c>
      <c r="F43" s="2">
        <f t="shared" si="5"/>
        <v>-1.737731179295187E-2</v>
      </c>
      <c r="G43" s="2">
        <f t="shared" si="3"/>
        <v>2.1481485683594974E-2</v>
      </c>
      <c r="H43" s="2" t="str">
        <f t="shared" si="4"/>
        <v>Sell</v>
      </c>
    </row>
    <row r="44" spans="1:8" ht="13.5" x14ac:dyDescent="0.25">
      <c r="A44" s="3">
        <v>42067</v>
      </c>
      <c r="B44" s="2">
        <v>3.9289000000000001</v>
      </c>
      <c r="C44" s="2">
        <f t="shared" si="0"/>
        <v>3.8996968640847722</v>
      </c>
      <c r="D44" s="2">
        <f t="shared" si="2"/>
        <v>3.8961570134936845</v>
      </c>
      <c r="E44" s="2">
        <f t="shared" si="1"/>
        <v>3.5398505910877454E-3</v>
      </c>
      <c r="F44" s="2">
        <f t="shared" si="5"/>
        <v>-1.3193879316143948E-2</v>
      </c>
      <c r="G44" s="2">
        <f t="shared" si="3"/>
        <v>1.6733729907231695E-2</v>
      </c>
      <c r="H44" s="2" t="str">
        <f t="shared" si="4"/>
        <v>Sell</v>
      </c>
    </row>
    <row r="45" spans="1:8" ht="13.5" x14ac:dyDescent="0.25">
      <c r="A45" s="3">
        <v>42068</v>
      </c>
      <c r="B45" s="2">
        <v>3.9432</v>
      </c>
      <c r="C45" s="2">
        <f t="shared" si="0"/>
        <v>3.9014358080717306</v>
      </c>
      <c r="D45" s="2">
        <f t="shared" si="2"/>
        <v>3.8996416791608191</v>
      </c>
      <c r="E45" s="2">
        <f t="shared" si="1"/>
        <v>1.7941289109115743E-3</v>
      </c>
      <c r="F45" s="2">
        <f t="shared" si="5"/>
        <v>-1.0196277670732844E-2</v>
      </c>
      <c r="G45" s="2">
        <f t="shared" si="3"/>
        <v>1.1990406581644419E-2</v>
      </c>
      <c r="H45" s="2" t="str">
        <f t="shared" si="4"/>
        <v>Sell</v>
      </c>
    </row>
    <row r="46" spans="1:8" ht="13.5" x14ac:dyDescent="0.25">
      <c r="A46" s="3">
        <v>42069</v>
      </c>
      <c r="B46" s="2">
        <v>3.9289000000000001</v>
      </c>
      <c r="C46" s="2">
        <f t="shared" si="0"/>
        <v>3.9029072222145409</v>
      </c>
      <c r="D46" s="2">
        <f t="shared" si="2"/>
        <v>3.9018089621859438</v>
      </c>
      <c r="E46" s="2">
        <f t="shared" si="1"/>
        <v>1.0982600285971422E-3</v>
      </c>
      <c r="F46" s="2">
        <f t="shared" si="5"/>
        <v>-7.937370130866846E-3</v>
      </c>
      <c r="G46" s="2">
        <f t="shared" si="3"/>
        <v>9.0356301594639882E-3</v>
      </c>
      <c r="H46" s="2" t="str">
        <f t="shared" si="4"/>
        <v>Sell</v>
      </c>
    </row>
    <row r="47" spans="1:8" ht="13.5" x14ac:dyDescent="0.25">
      <c r="A47" s="3">
        <v>42072</v>
      </c>
      <c r="B47" s="2">
        <v>3.9468000000000001</v>
      </c>
      <c r="C47" s="2">
        <f t="shared" si="0"/>
        <v>3.9085676495661499</v>
      </c>
      <c r="D47" s="2">
        <f t="shared" si="2"/>
        <v>3.9051416316536516</v>
      </c>
      <c r="E47" s="2">
        <f t="shared" si="1"/>
        <v>3.4260179124983026E-3</v>
      </c>
      <c r="F47" s="2">
        <f t="shared" si="5"/>
        <v>-5.6646925221938167E-3</v>
      </c>
      <c r="G47" s="2">
        <f t="shared" si="3"/>
        <v>9.0907104346921192E-3</v>
      </c>
      <c r="H47" s="2" t="str">
        <f t="shared" si="4"/>
        <v>Sell</v>
      </c>
    </row>
    <row r="48" spans="1:8" ht="13.5" x14ac:dyDescent="0.25">
      <c r="A48" s="3">
        <v>42073</v>
      </c>
      <c r="B48" s="2">
        <v>3.9361000000000002</v>
      </c>
      <c r="C48" s="2">
        <f t="shared" si="0"/>
        <v>3.9199726265559729</v>
      </c>
      <c r="D48" s="2">
        <f t="shared" si="2"/>
        <v>3.9074348441237516</v>
      </c>
      <c r="E48" s="2">
        <f t="shared" si="1"/>
        <v>1.2537782432221256E-2</v>
      </c>
      <c r="F48" s="2">
        <f t="shared" si="5"/>
        <v>-2.0241975313108019E-3</v>
      </c>
      <c r="G48" s="2">
        <f t="shared" si="3"/>
        <v>1.4561979963532059E-2</v>
      </c>
      <c r="H48" s="2" t="str">
        <f t="shared" si="4"/>
        <v>Sell</v>
      </c>
    </row>
    <row r="49" spans="1:8" ht="13.5" x14ac:dyDescent="0.25">
      <c r="A49" s="3">
        <v>42074</v>
      </c>
      <c r="B49" s="2">
        <v>3.9468000000000001</v>
      </c>
      <c r="C49" s="2">
        <f t="shared" si="0"/>
        <v>3.924099914778131</v>
      </c>
      <c r="D49" s="2">
        <f t="shared" si="2"/>
        <v>3.9103507815960663</v>
      </c>
      <c r="E49" s="2">
        <f t="shared" si="1"/>
        <v>1.3749133182064721E-2</v>
      </c>
      <c r="F49" s="2">
        <f t="shared" si="5"/>
        <v>1.1304686113643029E-3</v>
      </c>
      <c r="G49" s="2">
        <f t="shared" si="3"/>
        <v>1.2618664570700419E-2</v>
      </c>
      <c r="H49" s="2" t="str">
        <f t="shared" si="4"/>
        <v>Sell</v>
      </c>
    </row>
    <row r="50" spans="1:8" ht="13.5" x14ac:dyDescent="0.25">
      <c r="A50" s="3">
        <v>42075</v>
      </c>
      <c r="B50" s="2">
        <v>3.9397000000000002</v>
      </c>
      <c r="C50" s="2">
        <f t="shared" si="0"/>
        <v>3.9275922355814958</v>
      </c>
      <c r="D50" s="2">
        <f t="shared" si="2"/>
        <v>3.9125247977741355</v>
      </c>
      <c r="E50" s="2">
        <f t="shared" si="1"/>
        <v>1.5067437807360307E-2</v>
      </c>
      <c r="F50" s="2">
        <f t="shared" si="5"/>
        <v>3.9178624505635043E-3</v>
      </c>
      <c r="G50" s="2">
        <f t="shared" si="3"/>
        <v>1.1149575356796802E-2</v>
      </c>
      <c r="H50" s="2" t="str">
        <f t="shared" si="4"/>
        <v>Sell</v>
      </c>
    </row>
    <row r="51" spans="1:8" ht="13.5" x14ac:dyDescent="0.25">
      <c r="A51" s="3">
        <v>42076</v>
      </c>
      <c r="B51" s="2">
        <v>3.9397000000000002</v>
      </c>
      <c r="C51" s="2">
        <f t="shared" si="0"/>
        <v>3.9294549685689577</v>
      </c>
      <c r="D51" s="2">
        <f t="shared" si="2"/>
        <v>3.9145377757167923</v>
      </c>
      <c r="E51" s="2">
        <f t="shared" si="1"/>
        <v>1.4917192852165417E-2</v>
      </c>
      <c r="F51" s="2">
        <f t="shared" si="5"/>
        <v>6.1177285308838874E-3</v>
      </c>
      <c r="G51" s="2">
        <f t="shared" si="3"/>
        <v>8.7994643212815291E-3</v>
      </c>
      <c r="H51" s="2" t="str">
        <f t="shared" si="4"/>
        <v>Sell</v>
      </c>
    </row>
    <row r="52" spans="1:8" ht="13.5" x14ac:dyDescent="0.25">
      <c r="A52" s="3">
        <v>42079</v>
      </c>
      <c r="B52" s="2">
        <v>3.9397000000000002</v>
      </c>
      <c r="C52" s="2">
        <f t="shared" si="0"/>
        <v>3.9293695887891182</v>
      </c>
      <c r="D52" s="2">
        <f t="shared" si="2"/>
        <v>3.9164016441822151</v>
      </c>
      <c r="E52" s="2">
        <f t="shared" si="1"/>
        <v>1.2967944606903092E-2</v>
      </c>
      <c r="F52" s="2">
        <f t="shared" si="5"/>
        <v>7.4877717460877288E-3</v>
      </c>
      <c r="G52" s="2">
        <f t="shared" si="3"/>
        <v>5.4801728608153636E-3</v>
      </c>
      <c r="H52" s="2" t="str">
        <f t="shared" si="4"/>
        <v>Sell</v>
      </c>
    </row>
    <row r="53" spans="1:8" ht="13.5" x14ac:dyDescent="0.25">
      <c r="A53" s="3">
        <v>42080</v>
      </c>
      <c r="B53" s="2">
        <v>3.9397000000000002</v>
      </c>
      <c r="C53" s="2">
        <f t="shared" si="0"/>
        <v>3.9292973443600232</v>
      </c>
      <c r="D53" s="2">
        <f t="shared" si="2"/>
        <v>3.918127448316866</v>
      </c>
      <c r="E53" s="2">
        <f t="shared" si="1"/>
        <v>1.1169896043157213E-2</v>
      </c>
      <c r="F53" s="2">
        <f t="shared" si="5"/>
        <v>8.2241966055016259E-3</v>
      </c>
      <c r="G53" s="2">
        <f t="shared" si="3"/>
        <v>2.9456994376555867E-3</v>
      </c>
      <c r="H53" s="2" t="str">
        <f t="shared" si="4"/>
        <v>Sell</v>
      </c>
    </row>
    <row r="54" spans="1:8" ht="13.5" x14ac:dyDescent="0.25">
      <c r="A54" s="3">
        <v>42081</v>
      </c>
      <c r="B54" s="2">
        <v>3.8751000000000002</v>
      </c>
      <c r="C54" s="2">
        <f t="shared" si="0"/>
        <v>3.9292362144584811</v>
      </c>
      <c r="D54" s="2">
        <f t="shared" si="2"/>
        <v>3.9149402299230243</v>
      </c>
      <c r="E54" s="2">
        <f t="shared" si="1"/>
        <v>1.4295984535456885E-2</v>
      </c>
      <c r="F54" s="2">
        <f t="shared" si="5"/>
        <v>9.4385541914926777E-3</v>
      </c>
      <c r="G54" s="2">
        <f t="shared" si="3"/>
        <v>4.8574303439642072E-3</v>
      </c>
      <c r="H54" s="2" t="str">
        <f t="shared" si="4"/>
        <v>Sell</v>
      </c>
    </row>
    <row r="55" spans="1:8" ht="13.5" x14ac:dyDescent="0.25">
      <c r="A55" s="3">
        <v>42082</v>
      </c>
      <c r="B55" s="2">
        <v>3.8751000000000002</v>
      </c>
      <c r="C55" s="2">
        <f t="shared" si="0"/>
        <v>3.9313844891571765</v>
      </c>
      <c r="D55" s="2">
        <f t="shared" si="2"/>
        <v>3.9119891017805779</v>
      </c>
      <c r="E55" s="2">
        <f t="shared" si="1"/>
        <v>1.9395387376598627E-2</v>
      </c>
      <c r="F55" s="2">
        <f t="shared" si="5"/>
        <v>1.1429920828513868E-2</v>
      </c>
      <c r="G55" s="2">
        <f t="shared" si="3"/>
        <v>7.965466548084759E-3</v>
      </c>
      <c r="H55" s="2" t="str">
        <f t="shared" si="4"/>
        <v>Sell</v>
      </c>
    </row>
    <row r="56" spans="1:8" ht="13.5" x14ac:dyDescent="0.25">
      <c r="A56" s="3">
        <v>42086</v>
      </c>
      <c r="B56" s="2">
        <v>3.8751000000000002</v>
      </c>
      <c r="C56" s="2">
        <f t="shared" si="0"/>
        <v>3.9310022600560726</v>
      </c>
      <c r="D56" s="2">
        <f t="shared" si="2"/>
        <v>3.9092565757227575</v>
      </c>
      <c r="E56" s="2">
        <f t="shared" si="1"/>
        <v>2.174568433331503E-2</v>
      </c>
      <c r="F56" s="2">
        <f t="shared" si="5"/>
        <v>1.3493073529474101E-2</v>
      </c>
      <c r="G56" s="2">
        <f t="shared" si="3"/>
        <v>8.2526108038409283E-3</v>
      </c>
      <c r="H56" s="2" t="str">
        <f t="shared" si="4"/>
        <v>Sell</v>
      </c>
    </row>
    <row r="57" spans="1:8" ht="13.5" x14ac:dyDescent="0.25">
      <c r="A57" s="3">
        <v>42087</v>
      </c>
      <c r="B57" s="2">
        <v>3.911</v>
      </c>
      <c r="C57" s="2">
        <f t="shared" si="0"/>
        <v>3.9334326815859075</v>
      </c>
      <c r="D57" s="2">
        <f t="shared" si="2"/>
        <v>3.9093857182618126</v>
      </c>
      <c r="E57" s="2">
        <f t="shared" si="1"/>
        <v>2.404696332409495E-2</v>
      </c>
      <c r="F57" s="2">
        <f t="shared" si="5"/>
        <v>1.5603851488398272E-2</v>
      </c>
      <c r="G57" s="2">
        <f t="shared" si="3"/>
        <v>8.4431118356966782E-3</v>
      </c>
      <c r="H57" s="2" t="str">
        <f t="shared" si="4"/>
        <v>Sell</v>
      </c>
    </row>
    <row r="58" spans="1:8" ht="13.5" x14ac:dyDescent="0.25">
      <c r="A58" s="3">
        <v>42088</v>
      </c>
      <c r="B58" s="2">
        <v>3.911</v>
      </c>
      <c r="C58" s="2">
        <f t="shared" si="0"/>
        <v>3.9338430382649987</v>
      </c>
      <c r="D58" s="2">
        <f t="shared" si="2"/>
        <v>3.9095052946868636</v>
      </c>
      <c r="E58" s="2">
        <f t="shared" si="1"/>
        <v>2.4337743578135118E-2</v>
      </c>
      <c r="F58" s="2">
        <f t="shared" si="5"/>
        <v>1.7350629906345644E-2</v>
      </c>
      <c r="G58" s="2">
        <f t="shared" si="3"/>
        <v>6.9871136717894744E-3</v>
      </c>
      <c r="H58" s="2" t="str">
        <f t="shared" si="4"/>
        <v>Sell</v>
      </c>
    </row>
    <row r="59" spans="1:8" ht="13.5" x14ac:dyDescent="0.25">
      <c r="A59" s="3">
        <v>42089</v>
      </c>
      <c r="B59" s="2">
        <v>3.911</v>
      </c>
      <c r="C59" s="2">
        <f t="shared" si="0"/>
        <v>3.9358364169934608</v>
      </c>
      <c r="D59" s="2">
        <f t="shared" si="2"/>
        <v>3.9096160135989475</v>
      </c>
      <c r="E59" s="2">
        <f t="shared" si="1"/>
        <v>2.6220403394513259E-2</v>
      </c>
      <c r="F59" s="2">
        <f t="shared" si="5"/>
        <v>1.9124584603979169E-2</v>
      </c>
      <c r="G59" s="2">
        <f t="shared" si="3"/>
        <v>7.0958187905340898E-3</v>
      </c>
      <c r="H59" s="2" t="str">
        <f t="shared" si="4"/>
        <v>Sell</v>
      </c>
    </row>
    <row r="60" spans="1:8" ht="13.5" x14ac:dyDescent="0.25">
      <c r="A60" s="3">
        <v>42090</v>
      </c>
      <c r="B60" s="2">
        <v>3.911</v>
      </c>
      <c r="C60" s="2">
        <f t="shared" si="0"/>
        <v>3.936430814379082</v>
      </c>
      <c r="D60" s="2">
        <f t="shared" si="2"/>
        <v>3.9097185311101366</v>
      </c>
      <c r="E60" s="2">
        <f t="shared" si="1"/>
        <v>2.671228326894548E-2</v>
      </c>
      <c r="F60" s="2">
        <f t="shared" si="5"/>
        <v>2.0642124336972434E-2</v>
      </c>
      <c r="G60" s="2">
        <f t="shared" si="3"/>
        <v>6.0701589319730465E-3</v>
      </c>
      <c r="H60" s="2" t="str">
        <f t="shared" si="4"/>
        <v>Sell</v>
      </c>
    </row>
    <row r="61" spans="1:8" ht="13.5" x14ac:dyDescent="0.25">
      <c r="A61" s="3">
        <v>42093</v>
      </c>
      <c r="B61" s="2">
        <v>3.9180999999999999</v>
      </c>
      <c r="C61" s="2">
        <f t="shared" si="0"/>
        <v>3.9369337660130692</v>
      </c>
      <c r="D61" s="2">
        <f t="shared" si="2"/>
        <v>3.9103393806575335</v>
      </c>
      <c r="E61" s="2">
        <f t="shared" si="1"/>
        <v>2.659438535553571E-2</v>
      </c>
      <c r="F61" s="2">
        <f t="shared" si="5"/>
        <v>2.1832576540685093E-2</v>
      </c>
      <c r="G61" s="2">
        <f t="shared" si="3"/>
        <v>4.7618088148506169E-3</v>
      </c>
      <c r="H61" s="2" t="str">
        <f t="shared" si="4"/>
        <v>Sell</v>
      </c>
    </row>
    <row r="62" spans="1:8" ht="13.5" x14ac:dyDescent="0.25">
      <c r="A62" s="3">
        <v>42094</v>
      </c>
      <c r="B62" s="2">
        <v>3.9037999999999999</v>
      </c>
      <c r="C62" s="2">
        <f t="shared" si="0"/>
        <v>3.9373593404725971</v>
      </c>
      <c r="D62" s="2">
        <f t="shared" si="2"/>
        <v>3.9098549820903088</v>
      </c>
      <c r="E62" s="2">
        <f t="shared" si="1"/>
        <v>2.7504358382288263E-2</v>
      </c>
      <c r="F62" s="2">
        <f t="shared" si="5"/>
        <v>2.2966932909005727E-2</v>
      </c>
      <c r="G62" s="2">
        <f t="shared" si="3"/>
        <v>4.5374254732825359E-3</v>
      </c>
      <c r="H62" s="2" t="str">
        <f t="shared" si="4"/>
        <v>Sell</v>
      </c>
    </row>
    <row r="63" spans="1:8" ht="13.5" x14ac:dyDescent="0.25">
      <c r="A63" s="3">
        <v>42095</v>
      </c>
      <c r="B63" s="2">
        <v>3.9074</v>
      </c>
      <c r="C63" s="2">
        <f t="shared" si="0"/>
        <v>3.9377194419383512</v>
      </c>
      <c r="D63" s="2">
        <f t="shared" si="2"/>
        <v>3.9096731315651008</v>
      </c>
      <c r="E63" s="2">
        <f t="shared" si="1"/>
        <v>2.8046310373250449E-2</v>
      </c>
      <c r="F63" s="2">
        <f t="shared" si="5"/>
        <v>2.3982808401854676E-2</v>
      </c>
      <c r="G63" s="2">
        <f t="shared" si="3"/>
        <v>4.0635019713957735E-3</v>
      </c>
      <c r="H63" s="2" t="str">
        <f t="shared" si="4"/>
        <v>Sell</v>
      </c>
    </row>
    <row r="64" spans="1:8" ht="13.5" x14ac:dyDescent="0.25">
      <c r="A64" s="3">
        <v>42096</v>
      </c>
      <c r="B64" s="2">
        <v>3.9037999999999999</v>
      </c>
      <c r="C64" s="2">
        <f t="shared" si="0"/>
        <v>3.9280856816401437</v>
      </c>
      <c r="D64" s="2">
        <f t="shared" si="2"/>
        <v>3.9092380847825008</v>
      </c>
      <c r="E64" s="2">
        <f t="shared" si="1"/>
        <v>1.8847596857642923E-2</v>
      </c>
      <c r="F64" s="2">
        <f t="shared" si="5"/>
        <v>2.2955766093012326E-2</v>
      </c>
      <c r="G64" s="2">
        <f t="shared" si="3"/>
        <v>-4.1081692353694028E-3</v>
      </c>
      <c r="H64" s="2" t="str">
        <f t="shared" si="4"/>
        <v>Hold</v>
      </c>
    </row>
    <row r="65" spans="1:8" ht="13.5" x14ac:dyDescent="0.25">
      <c r="A65" s="3">
        <v>42097</v>
      </c>
      <c r="B65" s="2">
        <v>3.9074</v>
      </c>
      <c r="C65" s="2">
        <f t="shared" si="0"/>
        <v>3.9199340383108909</v>
      </c>
      <c r="D65" s="2">
        <f t="shared" si="2"/>
        <v>3.9091019303541672</v>
      </c>
      <c r="E65" s="2">
        <f t="shared" si="1"/>
        <v>1.0832107956723735E-2</v>
      </c>
      <c r="F65" s="2">
        <f t="shared" si="5"/>
        <v>2.0531034465754609E-2</v>
      </c>
      <c r="G65" s="2">
        <f t="shared" si="3"/>
        <v>-9.6989265090308731E-3</v>
      </c>
      <c r="H65" s="2" t="str">
        <f t="shared" si="4"/>
        <v>Hold</v>
      </c>
    </row>
    <row r="66" spans="1:8" ht="13.5" x14ac:dyDescent="0.25">
      <c r="A66" s="3">
        <v>42100</v>
      </c>
      <c r="B66" s="2">
        <v>3.8965999999999998</v>
      </c>
      <c r="C66" s="2">
        <f t="shared" si="0"/>
        <v>3.913036493955369</v>
      </c>
      <c r="D66" s="2">
        <f t="shared" si="2"/>
        <v>3.9081758614390436</v>
      </c>
      <c r="E66" s="2">
        <f t="shared" si="1"/>
        <v>4.8606325163254027E-3</v>
      </c>
      <c r="F66" s="2">
        <f t="shared" si="5"/>
        <v>1.7396954075868765E-2</v>
      </c>
      <c r="G66" s="2">
        <f t="shared" si="3"/>
        <v>-1.2536321559543363E-2</v>
      </c>
      <c r="H66" s="2" t="str">
        <f t="shared" si="4"/>
        <v>Hold</v>
      </c>
    </row>
    <row r="67" spans="1:8" ht="13.5" x14ac:dyDescent="0.25">
      <c r="A67" s="3">
        <v>42101</v>
      </c>
      <c r="B67" s="2">
        <v>3.8965999999999998</v>
      </c>
      <c r="C67" s="2">
        <f t="shared" si="0"/>
        <v>3.9127231871930048</v>
      </c>
      <c r="D67" s="2">
        <f t="shared" si="2"/>
        <v>3.9073183902213366</v>
      </c>
      <c r="E67" s="2">
        <f t="shared" si="1"/>
        <v>5.4047969716681799E-3</v>
      </c>
      <c r="F67" s="2">
        <f t="shared" si="5"/>
        <v>1.499852265502865E-2</v>
      </c>
      <c r="G67" s="2">
        <f t="shared" si="3"/>
        <v>-9.5937256833604698E-3</v>
      </c>
      <c r="H67" s="2" t="str">
        <f t="shared" si="4"/>
        <v>Hold</v>
      </c>
    </row>
    <row r="68" spans="1:8" ht="13.5" x14ac:dyDescent="0.25">
      <c r="A68" s="3">
        <v>42102</v>
      </c>
      <c r="B68" s="2">
        <v>3.8751000000000002</v>
      </c>
      <c r="C68" s="2">
        <f t="shared" si="0"/>
        <v>3.9124580814710042</v>
      </c>
      <c r="D68" s="2">
        <f t="shared" si="2"/>
        <v>3.9049318427975344</v>
      </c>
      <c r="E68" s="2">
        <f t="shared" si="1"/>
        <v>7.5262386734697984E-3</v>
      </c>
      <c r="F68" s="2">
        <f t="shared" si="5"/>
        <v>1.350406585871688E-2</v>
      </c>
      <c r="G68" s="2">
        <f t="shared" si="3"/>
        <v>-5.9778271852470814E-3</v>
      </c>
      <c r="H68" s="2" t="str">
        <f t="shared" si="4"/>
        <v>Hold</v>
      </c>
    </row>
    <row r="69" spans="1:8" ht="13.5" x14ac:dyDescent="0.25">
      <c r="A69" s="3">
        <v>42104</v>
      </c>
      <c r="B69" s="2">
        <v>3.8715000000000002</v>
      </c>
      <c r="C69" s="2">
        <f t="shared" si="0"/>
        <v>3.9122337612446962</v>
      </c>
      <c r="D69" s="2">
        <f t="shared" si="2"/>
        <v>3.9024554099977173</v>
      </c>
      <c r="E69" s="2">
        <f t="shared" si="1"/>
        <v>9.7783512469789002E-3</v>
      </c>
      <c r="F69" s="2">
        <f t="shared" si="5"/>
        <v>1.2758922936369285E-2</v>
      </c>
      <c r="G69" s="2">
        <f t="shared" si="3"/>
        <v>-2.9805716893903846E-3</v>
      </c>
      <c r="H69" s="2" t="str">
        <f t="shared" si="4"/>
        <v>Hold</v>
      </c>
    </row>
    <row r="70" spans="1:8" ht="13.5" x14ac:dyDescent="0.25">
      <c r="A70" s="3">
        <v>42107</v>
      </c>
      <c r="B70" s="2">
        <v>3.8679000000000001</v>
      </c>
      <c r="C70" s="2">
        <f t="shared" si="0"/>
        <v>3.9120439518224357</v>
      </c>
      <c r="D70" s="2">
        <f t="shared" si="2"/>
        <v>3.8998957499978864</v>
      </c>
      <c r="E70" s="2">
        <f t="shared" si="1"/>
        <v>1.2148201824549343E-2</v>
      </c>
      <c r="F70" s="2">
        <f t="shared" si="5"/>
        <v>1.2636778714005297E-2</v>
      </c>
      <c r="G70" s="2">
        <f t="shared" si="3"/>
        <v>-4.8857688945595432E-4</v>
      </c>
      <c r="H70" s="2" t="str">
        <f t="shared" si="4"/>
        <v>Hold</v>
      </c>
    </row>
    <row r="71" spans="1:8" ht="13.5" x14ac:dyDescent="0.25">
      <c r="A71" s="3">
        <v>42108</v>
      </c>
      <c r="B71" s="2">
        <v>3.8715000000000002</v>
      </c>
      <c r="C71" s="2">
        <f t="shared" si="0"/>
        <v>3.9129756515420611</v>
      </c>
      <c r="D71" s="2">
        <f t="shared" si="2"/>
        <v>3.8977923611091541</v>
      </c>
      <c r="E71" s="2">
        <f t="shared" si="1"/>
        <v>1.5183290432907004E-2</v>
      </c>
      <c r="F71" s="2">
        <f t="shared" si="5"/>
        <v>1.314608105778564E-2</v>
      </c>
      <c r="G71" s="2">
        <f t="shared" si="3"/>
        <v>2.0372093751213644E-3</v>
      </c>
      <c r="H71" s="2" t="str">
        <f t="shared" si="4"/>
        <v>Sell</v>
      </c>
    </row>
    <row r="72" spans="1:8" ht="13.5" x14ac:dyDescent="0.25">
      <c r="A72" s="3">
        <v>42109</v>
      </c>
      <c r="B72" s="2">
        <v>3.8679000000000001</v>
      </c>
      <c r="C72" s="2">
        <f t="shared" si="0"/>
        <v>3.9115640128432823</v>
      </c>
      <c r="D72" s="2">
        <f t="shared" si="2"/>
        <v>3.8955781121381055</v>
      </c>
      <c r="E72" s="2">
        <f t="shared" si="1"/>
        <v>1.5985900705176803E-2</v>
      </c>
      <c r="F72" s="2">
        <f t="shared" si="5"/>
        <v>1.3714044987263873E-2</v>
      </c>
      <c r="G72" s="2">
        <f t="shared" si="3"/>
        <v>2.2718557179129302E-3</v>
      </c>
      <c r="H72" s="2" t="str">
        <f t="shared" si="4"/>
        <v>Sell</v>
      </c>
    </row>
    <row r="73" spans="1:8" ht="13.5" x14ac:dyDescent="0.25">
      <c r="A73" s="3">
        <v>42110</v>
      </c>
      <c r="B73" s="2">
        <v>3.8643000000000001</v>
      </c>
      <c r="C73" s="2">
        <f t="shared" si="0"/>
        <v>3.9109233954827776</v>
      </c>
      <c r="D73" s="2">
        <f t="shared" si="2"/>
        <v>3.8932612149426902</v>
      </c>
      <c r="E73" s="2">
        <f t="shared" si="1"/>
        <v>1.7662180540087391E-2</v>
      </c>
      <c r="F73" s="2">
        <f t="shared" si="5"/>
        <v>1.4503672097828577E-2</v>
      </c>
      <c r="G73" s="2">
        <f t="shared" si="3"/>
        <v>3.1585084422588137E-3</v>
      </c>
      <c r="H73" s="2" t="str">
        <f t="shared" si="4"/>
        <v>Sell</v>
      </c>
    </row>
    <row r="74" spans="1:8" ht="13.5" x14ac:dyDescent="0.25">
      <c r="A74" s="3">
        <v>42111</v>
      </c>
      <c r="B74" s="2">
        <v>3.8679000000000001</v>
      </c>
      <c r="C74" s="2">
        <f t="shared" si="0"/>
        <v>3.9098274884854272</v>
      </c>
      <c r="D74" s="2">
        <f t="shared" si="2"/>
        <v>3.8913826064284165</v>
      </c>
      <c r="E74" s="2">
        <f t="shared" si="1"/>
        <v>1.844488205701067E-2</v>
      </c>
      <c r="F74" s="2">
        <f t="shared" si="5"/>
        <v>1.5291914089664998E-2</v>
      </c>
      <c r="G74" s="2">
        <f t="shared" si="3"/>
        <v>3.1529679673456719E-3</v>
      </c>
      <c r="H74" s="2" t="str">
        <f t="shared" si="4"/>
        <v>Sell</v>
      </c>
    </row>
    <row r="75" spans="1:8" ht="13.5" x14ac:dyDescent="0.25">
      <c r="A75" s="3">
        <v>42114</v>
      </c>
      <c r="B75" s="2">
        <v>3.8679000000000001</v>
      </c>
      <c r="C75" s="2">
        <f t="shared" si="0"/>
        <v>3.9094540287184385</v>
      </c>
      <c r="D75" s="2">
        <f t="shared" si="2"/>
        <v>3.8896431541003853</v>
      </c>
      <c r="E75" s="2">
        <f t="shared" si="1"/>
        <v>1.9810874618053198E-2</v>
      </c>
      <c r="F75" s="2">
        <f t="shared" si="5"/>
        <v>1.6195706195342639E-2</v>
      </c>
      <c r="G75" s="2">
        <f t="shared" si="3"/>
        <v>3.6151684227105595E-3</v>
      </c>
      <c r="H75" s="2" t="str">
        <f t="shared" si="4"/>
        <v>Sell</v>
      </c>
    </row>
    <row r="76" spans="1:8" ht="13.5" x14ac:dyDescent="0.25">
      <c r="A76" s="3">
        <v>42115</v>
      </c>
      <c r="B76" s="2">
        <v>3.8751000000000002</v>
      </c>
      <c r="C76" s="2">
        <f t="shared" si="0"/>
        <v>3.9074764858386786</v>
      </c>
      <c r="D76" s="2">
        <f t="shared" si="2"/>
        <v>3.8885658834262831</v>
      </c>
      <c r="E76" s="2">
        <f t="shared" si="1"/>
        <v>1.8910602412395505E-2</v>
      </c>
      <c r="F76" s="2">
        <f t="shared" si="5"/>
        <v>1.6738685438753214E-2</v>
      </c>
      <c r="G76" s="2">
        <f t="shared" si="3"/>
        <v>2.1719169736422912E-3</v>
      </c>
      <c r="H76" s="2" t="str">
        <f t="shared" si="4"/>
        <v>Sell</v>
      </c>
    </row>
    <row r="77" spans="1:8" ht="13.5" x14ac:dyDescent="0.25">
      <c r="A77" s="3">
        <v>42116</v>
      </c>
      <c r="B77" s="2">
        <v>3.8751000000000002</v>
      </c>
      <c r="C77" s="2">
        <f t="shared" si="0"/>
        <v>3.9058031803250355</v>
      </c>
      <c r="D77" s="2">
        <f t="shared" si="2"/>
        <v>3.8875684105798918</v>
      </c>
      <c r="E77" s="2">
        <f t="shared" si="1"/>
        <v>1.8234769745143709E-2</v>
      </c>
      <c r="F77" s="2">
        <f t="shared" si="5"/>
        <v>1.7037902300031313E-2</v>
      </c>
      <c r="G77" s="2">
        <f t="shared" si="3"/>
        <v>1.1968674451123956E-3</v>
      </c>
      <c r="H77" s="2" t="str">
        <f t="shared" si="4"/>
        <v>Sell</v>
      </c>
    </row>
    <row r="78" spans="1:8" ht="13.5" x14ac:dyDescent="0.25">
      <c r="A78" s="3">
        <v>42117</v>
      </c>
      <c r="B78" s="2">
        <v>3.8248000000000002</v>
      </c>
      <c r="C78" s="2">
        <f t="shared" si="0"/>
        <v>3.9010796141211834</v>
      </c>
      <c r="D78" s="2">
        <f t="shared" si="2"/>
        <v>3.8829188986850847</v>
      </c>
      <c r="E78" s="2">
        <f t="shared" si="1"/>
        <v>1.8160715436098762E-2</v>
      </c>
      <c r="F78" s="2">
        <f t="shared" si="5"/>
        <v>1.7262464927244803E-2</v>
      </c>
      <c r="G78" s="2">
        <f t="shared" si="3"/>
        <v>8.9825050885395871E-4</v>
      </c>
      <c r="H78" s="2" t="str">
        <f t="shared" si="4"/>
        <v>Sell</v>
      </c>
    </row>
    <row r="79" spans="1:8" ht="13.5" x14ac:dyDescent="0.25">
      <c r="A79" s="3">
        <v>42118</v>
      </c>
      <c r="B79" s="2">
        <v>3.8391999999999999</v>
      </c>
      <c r="C79" s="2">
        <f t="shared" ref="C79:C142" si="6">$C$4*B69+C78*(1-$C$4)</f>
        <v>3.8965289042563862</v>
      </c>
      <c r="D79" s="2">
        <f t="shared" si="2"/>
        <v>3.879680461745449</v>
      </c>
      <c r="E79" s="2">
        <f t="shared" si="1"/>
        <v>1.68484425109372E-2</v>
      </c>
      <c r="F79" s="2">
        <f t="shared" si="5"/>
        <v>1.7179660443983284E-2</v>
      </c>
      <c r="G79" s="2">
        <f t="shared" si="3"/>
        <v>-3.3121793304608307E-4</v>
      </c>
      <c r="H79" s="2" t="str">
        <f t="shared" si="4"/>
        <v>Hold</v>
      </c>
    </row>
    <row r="80" spans="1:8" ht="13.5" x14ac:dyDescent="0.25">
      <c r="A80" s="3">
        <v>42121</v>
      </c>
      <c r="B80" s="2">
        <v>3.8391999999999999</v>
      </c>
      <c r="C80" s="2">
        <f t="shared" si="6"/>
        <v>3.8921244574477116</v>
      </c>
      <c r="D80" s="2">
        <f t="shared" si="2"/>
        <v>3.876681909023564</v>
      </c>
      <c r="E80" s="2">
        <f t="shared" si="1"/>
        <v>1.5442548424147606E-2</v>
      </c>
      <c r="F80" s="2">
        <f t="shared" si="5"/>
        <v>1.6832238040016149E-2</v>
      </c>
      <c r="G80" s="2">
        <f t="shared" si="3"/>
        <v>-1.3896896158685432E-3</v>
      </c>
      <c r="H80" s="2" t="str">
        <f t="shared" si="4"/>
        <v>Hold</v>
      </c>
    </row>
    <row r="81" spans="1:8" ht="13.5" x14ac:dyDescent="0.25">
      <c r="A81" s="3">
        <v>42122</v>
      </c>
      <c r="B81" s="2">
        <v>3.8391999999999999</v>
      </c>
      <c r="C81" s="2">
        <f t="shared" si="6"/>
        <v>3.8889514639942178</v>
      </c>
      <c r="D81" s="2">
        <f t="shared" si="2"/>
        <v>3.8739054713181149</v>
      </c>
      <c r="E81" s="2">
        <f t="shared" si="1"/>
        <v>1.5045992676102848E-2</v>
      </c>
      <c r="F81" s="2">
        <f t="shared" si="5"/>
        <v>1.6474988967233491E-2</v>
      </c>
      <c r="G81" s="2">
        <f t="shared" si="3"/>
        <v>-1.4289962911306422E-3</v>
      </c>
      <c r="H81" s="2" t="str">
        <f t="shared" si="4"/>
        <v>Hold</v>
      </c>
    </row>
    <row r="82" spans="1:8" ht="13.5" x14ac:dyDescent="0.25">
      <c r="A82" s="3">
        <v>42123</v>
      </c>
      <c r="B82" s="2">
        <v>3.8751000000000002</v>
      </c>
      <c r="C82" s="2">
        <f t="shared" si="6"/>
        <v>3.8857127772258764</v>
      </c>
      <c r="D82" s="2">
        <f t="shared" si="2"/>
        <v>3.8739939549241802</v>
      </c>
      <c r="E82" s="2">
        <f t="shared" si="1"/>
        <v>1.1718822301696186E-2</v>
      </c>
      <c r="F82" s="2">
        <f t="shared" si="5"/>
        <v>1.552375563412603E-2</v>
      </c>
      <c r="G82" s="2">
        <f t="shared" si="3"/>
        <v>-3.804933332429844E-3</v>
      </c>
      <c r="H82" s="2" t="str">
        <f t="shared" si="4"/>
        <v>Hold</v>
      </c>
    </row>
    <row r="83" spans="1:8" ht="13.5" x14ac:dyDescent="0.25">
      <c r="A83" s="3">
        <v>42124</v>
      </c>
      <c r="B83" s="2">
        <v>3.8894000000000002</v>
      </c>
      <c r="C83" s="2">
        <f t="shared" si="6"/>
        <v>3.8824185038065107</v>
      </c>
      <c r="D83" s="2">
        <f t="shared" si="2"/>
        <v>3.8751351434483152</v>
      </c>
      <c r="E83" s="2">
        <f t="shared" si="1"/>
        <v>7.2833603581954343E-3</v>
      </c>
      <c r="F83" s="2">
        <f t="shared" si="5"/>
        <v>1.387567657893991E-2</v>
      </c>
      <c r="G83" s="2">
        <f t="shared" si="3"/>
        <v>-6.5923162207444756E-3</v>
      </c>
      <c r="H83" s="2" t="str">
        <f t="shared" si="4"/>
        <v>Hold</v>
      </c>
    </row>
    <row r="84" spans="1:8" ht="13.5" x14ac:dyDescent="0.25">
      <c r="A84" s="3">
        <v>42128</v>
      </c>
      <c r="B84" s="2">
        <v>3.8751000000000002</v>
      </c>
      <c r="C84" s="2">
        <f t="shared" si="6"/>
        <v>3.8801848878362781</v>
      </c>
      <c r="D84" s="2">
        <f t="shared" si="2"/>
        <v>3.8751325402299219</v>
      </c>
      <c r="E84" s="2">
        <f t="shared" si="1"/>
        <v>5.0523476063562001E-3</v>
      </c>
      <c r="F84" s="2">
        <f t="shared" si="5"/>
        <v>1.2111010784423169E-2</v>
      </c>
      <c r="G84" s="2">
        <f t="shared" si="3"/>
        <v>-7.0586631780669689E-3</v>
      </c>
      <c r="H84" s="2" t="str">
        <f t="shared" si="4"/>
        <v>Hold</v>
      </c>
    </row>
    <row r="85" spans="1:8" ht="13.5" x14ac:dyDescent="0.25">
      <c r="A85" s="3">
        <v>42129</v>
      </c>
      <c r="B85" s="2">
        <v>3.8751000000000002</v>
      </c>
      <c r="C85" s="2">
        <f t="shared" si="6"/>
        <v>3.8782949050922353</v>
      </c>
      <c r="D85" s="2">
        <f t="shared" si="2"/>
        <v>3.8751301298425203</v>
      </c>
      <c r="E85" s="2">
        <f t="shared" si="1"/>
        <v>3.164775249715035E-3</v>
      </c>
      <c r="F85" s="2">
        <f t="shared" si="5"/>
        <v>1.0321763677481543E-2</v>
      </c>
      <c r="G85" s="2">
        <f t="shared" si="3"/>
        <v>-7.1569884277665075E-3</v>
      </c>
      <c r="H85" s="2" t="str">
        <f t="shared" si="4"/>
        <v>Hold</v>
      </c>
    </row>
    <row r="86" spans="1:8" ht="13.5" x14ac:dyDescent="0.25">
      <c r="A86" s="3">
        <v>42130</v>
      </c>
      <c r="B86" s="2">
        <v>3.8751000000000002</v>
      </c>
      <c r="C86" s="2">
        <f t="shared" si="6"/>
        <v>3.8778033812318915</v>
      </c>
      <c r="D86" s="2">
        <f t="shared" si="2"/>
        <v>3.8751278980023338</v>
      </c>
      <c r="E86" s="2">
        <f t="shared" si="1"/>
        <v>2.6754832295576847E-3</v>
      </c>
      <c r="F86" s="2">
        <f t="shared" si="5"/>
        <v>8.7925075878967709E-3</v>
      </c>
      <c r="G86" s="2">
        <f t="shared" si="3"/>
        <v>-6.1170243583390863E-3</v>
      </c>
      <c r="H86" s="2" t="str">
        <f t="shared" si="4"/>
        <v>Hold</v>
      </c>
    </row>
    <row r="87" spans="1:8" ht="13.5" x14ac:dyDescent="0.25">
      <c r="A87" s="3">
        <v>42131</v>
      </c>
      <c r="B87" s="2">
        <v>3.8069000000000002</v>
      </c>
      <c r="C87" s="2">
        <f t="shared" si="6"/>
        <v>3.8773874764269847</v>
      </c>
      <c r="D87" s="2">
        <f t="shared" si="2"/>
        <v>3.8700739796317905</v>
      </c>
      <c r="E87" s="2">
        <f t="shared" si="1"/>
        <v>7.3134967951942187E-3</v>
      </c>
      <c r="F87" s="2">
        <f t="shared" si="5"/>
        <v>8.4967054293562608E-3</v>
      </c>
      <c r="G87" s="2">
        <f t="shared" si="3"/>
        <v>-1.1832086341620422E-3</v>
      </c>
      <c r="H87" s="2" t="str">
        <f t="shared" si="4"/>
        <v>Hold</v>
      </c>
    </row>
    <row r="88" spans="1:8" ht="13.5" x14ac:dyDescent="0.25">
      <c r="A88" s="3">
        <v>42132</v>
      </c>
      <c r="B88" s="2">
        <v>3.8751000000000002</v>
      </c>
      <c r="C88" s="2">
        <f t="shared" si="6"/>
        <v>3.8692970954382178</v>
      </c>
      <c r="D88" s="2">
        <f t="shared" si="2"/>
        <v>3.8704462774368427</v>
      </c>
      <c r="E88" s="2">
        <f t="shared" si="1"/>
        <v>-1.1491819986249041E-3</v>
      </c>
      <c r="F88" s="2">
        <f t="shared" si="5"/>
        <v>6.5675279437600277E-3</v>
      </c>
      <c r="G88" s="2">
        <f t="shared" si="3"/>
        <v>-7.7167099423849318E-3</v>
      </c>
      <c r="H88" s="2" t="str">
        <f t="shared" si="4"/>
        <v>Hold</v>
      </c>
    </row>
    <row r="89" spans="1:8" ht="13.5" x14ac:dyDescent="0.25">
      <c r="A89" s="3">
        <v>42135</v>
      </c>
      <c r="B89" s="2">
        <v>3.8751000000000002</v>
      </c>
      <c r="C89" s="2">
        <f t="shared" si="6"/>
        <v>3.8646667730631075</v>
      </c>
      <c r="D89" s="2">
        <f t="shared" si="2"/>
        <v>3.8707909976267061</v>
      </c>
      <c r="E89" s="2">
        <f t="shared" si="1"/>
        <v>-6.1242245635986237E-3</v>
      </c>
      <c r="F89" s="2">
        <f t="shared" si="5"/>
        <v>4.0291774422882981E-3</v>
      </c>
      <c r="G89" s="2">
        <f t="shared" si="3"/>
        <v>-1.0153402005886922E-2</v>
      </c>
      <c r="H89" s="2" t="str">
        <f t="shared" si="4"/>
        <v>Hold</v>
      </c>
    </row>
    <row r="90" spans="1:8" ht="13.5" x14ac:dyDescent="0.25">
      <c r="A90" s="3">
        <v>42136</v>
      </c>
      <c r="B90" s="2">
        <v>3.8751000000000002</v>
      </c>
      <c r="C90" s="2">
        <f t="shared" si="6"/>
        <v>3.8607488079764751</v>
      </c>
      <c r="D90" s="2">
        <f t="shared" si="2"/>
        <v>3.8711101829876906</v>
      </c>
      <c r="E90" s="2">
        <f t="shared" si="1"/>
        <v>-1.0361375011215479E-2</v>
      </c>
      <c r="F90" s="2">
        <f t="shared" si="5"/>
        <v>1.1510669515875428E-3</v>
      </c>
      <c r="G90" s="2">
        <f t="shared" si="3"/>
        <v>-1.1512441962803021E-2</v>
      </c>
      <c r="H90" s="2" t="str">
        <f t="shared" si="4"/>
        <v>Hold</v>
      </c>
    </row>
    <row r="91" spans="1:8" ht="13.5" x14ac:dyDescent="0.25">
      <c r="A91" s="3">
        <v>42137</v>
      </c>
      <c r="B91" s="2">
        <v>3.8751000000000002</v>
      </c>
      <c r="C91" s="2">
        <f t="shared" si="6"/>
        <v>3.8574336067493249</v>
      </c>
      <c r="D91" s="2">
        <f t="shared" si="2"/>
        <v>3.8714057249886027</v>
      </c>
      <c r="E91" s="2">
        <f t="shared" si="1"/>
        <v>-1.3972118239277798E-2</v>
      </c>
      <c r="F91" s="2">
        <f t="shared" si="5"/>
        <v>-1.8735700865855256E-3</v>
      </c>
      <c r="G91" s="2">
        <f t="shared" si="3"/>
        <v>-1.2098548152692273E-2</v>
      </c>
      <c r="H91" s="2" t="str">
        <f t="shared" si="4"/>
        <v>Hold</v>
      </c>
    </row>
    <row r="92" spans="1:8" ht="13.5" x14ac:dyDescent="0.25">
      <c r="A92" s="3">
        <v>42138</v>
      </c>
      <c r="B92" s="2">
        <v>3.8751000000000002</v>
      </c>
      <c r="C92" s="2">
        <f t="shared" si="6"/>
        <v>3.8601515134032747</v>
      </c>
      <c r="D92" s="2">
        <f t="shared" si="2"/>
        <v>3.8716793749894469</v>
      </c>
      <c r="E92" s="2">
        <f t="shared" ref="E92:E155" si="7">C92-D92</f>
        <v>-1.152786158617225E-2</v>
      </c>
      <c r="F92" s="2">
        <f t="shared" si="5"/>
        <v>-3.8044283865028708E-3</v>
      </c>
      <c r="G92" s="2">
        <f t="shared" si="3"/>
        <v>-7.7234331996693792E-3</v>
      </c>
      <c r="H92" s="2" t="str">
        <f t="shared" si="4"/>
        <v>Hold</v>
      </c>
    </row>
    <row r="93" spans="1:8" ht="13.5" x14ac:dyDescent="0.25">
      <c r="A93" s="3">
        <v>42139</v>
      </c>
      <c r="B93" s="2">
        <v>3.8786999999999998</v>
      </c>
      <c r="C93" s="2">
        <f t="shared" si="6"/>
        <v>3.8646512805720015</v>
      </c>
      <c r="D93" s="2">
        <f t="shared" ref="D93:D156" si="8">$D$4*B93+(1-$D$4)*D92</f>
        <v>3.8721994212865249</v>
      </c>
      <c r="E93" s="2">
        <f t="shared" si="7"/>
        <v>-7.5481407145234769E-3</v>
      </c>
      <c r="F93" s="2">
        <f t="shared" si="5"/>
        <v>-4.5531708521069922E-3</v>
      </c>
      <c r="G93" s="2">
        <f t="shared" si="3"/>
        <v>-2.9949698624164847E-3</v>
      </c>
      <c r="H93" s="2" t="str">
        <f t="shared" si="4"/>
        <v>Hold</v>
      </c>
    </row>
    <row r="94" spans="1:8" ht="13.5" x14ac:dyDescent="0.25">
      <c r="A94" s="3">
        <v>42142</v>
      </c>
      <c r="B94" s="2">
        <v>3.8751000000000002</v>
      </c>
      <c r="C94" s="2">
        <f t="shared" si="6"/>
        <v>3.8662587758686167</v>
      </c>
      <c r="D94" s="2">
        <f t="shared" si="8"/>
        <v>3.8724142789690044</v>
      </c>
      <c r="E94" s="2">
        <f t="shared" si="7"/>
        <v>-6.1555031003877048E-3</v>
      </c>
      <c r="F94" s="2">
        <f t="shared" si="5"/>
        <v>-4.8736373017631354E-3</v>
      </c>
      <c r="G94" s="2">
        <f t="shared" si="3"/>
        <v>-1.2818657986245693E-3</v>
      </c>
      <c r="H94" s="2" t="str">
        <f t="shared" si="4"/>
        <v>Hold</v>
      </c>
    </row>
    <row r="95" spans="1:8" ht="13.5" x14ac:dyDescent="0.25">
      <c r="A95" s="3">
        <v>42143</v>
      </c>
      <c r="B95" s="2">
        <v>3.8751000000000002</v>
      </c>
      <c r="C95" s="2">
        <f t="shared" si="6"/>
        <v>3.867618964196522</v>
      </c>
      <c r="D95" s="2">
        <f t="shared" si="8"/>
        <v>3.8726132212675966</v>
      </c>
      <c r="E95" s="2">
        <f t="shared" si="7"/>
        <v>-4.9942570710745926E-3</v>
      </c>
      <c r="F95" s="2">
        <f t="shared" si="5"/>
        <v>-4.8977612556254267E-3</v>
      </c>
      <c r="G95" s="2">
        <f t="shared" si="3"/>
        <v>-9.6495815449165918E-5</v>
      </c>
      <c r="H95" s="2" t="str">
        <f t="shared" si="4"/>
        <v>Hold</v>
      </c>
    </row>
    <row r="96" spans="1:8" ht="13.5" x14ac:dyDescent="0.25">
      <c r="A96" s="3">
        <v>42144</v>
      </c>
      <c r="B96" s="2">
        <v>3.8751000000000002</v>
      </c>
      <c r="C96" s="2">
        <f t="shared" si="6"/>
        <v>3.868769892781672</v>
      </c>
      <c r="D96" s="2">
        <f t="shared" si="8"/>
        <v>3.8727974270996262</v>
      </c>
      <c r="E96" s="2">
        <f t="shared" si="7"/>
        <v>-4.0275343179541068E-3</v>
      </c>
      <c r="F96" s="2">
        <f t="shared" si="5"/>
        <v>-4.723715868091163E-3</v>
      </c>
      <c r="G96" s="2">
        <f t="shared" si="3"/>
        <v>6.9618155013705628E-4</v>
      </c>
      <c r="H96" s="2" t="str">
        <f t="shared" si="4"/>
        <v>Sell</v>
      </c>
    </row>
    <row r="97" spans="1:8" ht="13.5" x14ac:dyDescent="0.25">
      <c r="A97" s="3">
        <v>42145</v>
      </c>
      <c r="B97" s="2">
        <v>3.8751000000000002</v>
      </c>
      <c r="C97" s="2">
        <f t="shared" si="6"/>
        <v>3.8592514477383379</v>
      </c>
      <c r="D97" s="2">
        <f t="shared" si="8"/>
        <v>3.8729679880552093</v>
      </c>
      <c r="E97" s="2">
        <f t="shared" si="7"/>
        <v>-1.3716540316871306E-2</v>
      </c>
      <c r="F97" s="2">
        <f t="shared" si="5"/>
        <v>-6.5222807578471922E-3</v>
      </c>
      <c r="G97" s="2">
        <f t="shared" si="3"/>
        <v>-7.194259559024114E-3</v>
      </c>
      <c r="H97" s="2" t="str">
        <f t="shared" si="4"/>
        <v>Hold</v>
      </c>
    </row>
    <row r="98" spans="1:8" ht="13.5" x14ac:dyDescent="0.25">
      <c r="A98" s="3">
        <v>42146</v>
      </c>
      <c r="B98" s="2">
        <v>3.8894000000000002</v>
      </c>
      <c r="C98" s="2">
        <f t="shared" si="6"/>
        <v>3.8616896865478241</v>
      </c>
      <c r="D98" s="2">
        <f t="shared" si="8"/>
        <v>3.874185174125194</v>
      </c>
      <c r="E98" s="2">
        <f t="shared" si="7"/>
        <v>-1.2495487577369957E-2</v>
      </c>
      <c r="F98" s="2">
        <f t="shared" si="5"/>
        <v>-7.7169221217517452E-3</v>
      </c>
      <c r="G98" s="2">
        <f t="shared" si="3"/>
        <v>-4.7785654556182118E-3</v>
      </c>
      <c r="H98" s="2" t="str">
        <f t="shared" si="4"/>
        <v>Hold</v>
      </c>
    </row>
    <row r="99" spans="1:8" ht="13.5" x14ac:dyDescent="0.25">
      <c r="A99" s="3">
        <v>42149</v>
      </c>
      <c r="B99" s="2">
        <v>3.8751000000000002</v>
      </c>
      <c r="C99" s="2">
        <f t="shared" si="6"/>
        <v>3.8637528116943125</v>
      </c>
      <c r="D99" s="2">
        <f t="shared" si="8"/>
        <v>3.8742529390048093</v>
      </c>
      <c r="E99" s="2">
        <f t="shared" si="7"/>
        <v>-1.0500127310496765E-2</v>
      </c>
      <c r="F99" s="2">
        <f t="shared" si="5"/>
        <v>-8.2735631595007506E-3</v>
      </c>
      <c r="G99" s="2">
        <f t="shared" si="3"/>
        <v>-2.2265641509960146E-3</v>
      </c>
      <c r="H99" s="2" t="str">
        <f t="shared" si="4"/>
        <v>Hold</v>
      </c>
    </row>
    <row r="100" spans="1:8" ht="13.5" x14ac:dyDescent="0.25">
      <c r="A100" s="3">
        <v>42150</v>
      </c>
      <c r="B100" s="2">
        <v>3.8822999999999999</v>
      </c>
      <c r="C100" s="2">
        <f t="shared" si="6"/>
        <v>3.8654985329721105</v>
      </c>
      <c r="D100" s="2">
        <f t="shared" si="8"/>
        <v>3.8748490175970458</v>
      </c>
      <c r="E100" s="2">
        <f t="shared" si="7"/>
        <v>-9.3504846249352624E-3</v>
      </c>
      <c r="F100" s="2">
        <f t="shared" si="5"/>
        <v>-8.4889474525876533E-3</v>
      </c>
      <c r="G100" s="2">
        <f t="shared" ref="G100:G163" si="9">E100-F100</f>
        <v>-8.6153717234760917E-4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3.8965999999999998</v>
      </c>
      <c r="C101" s="2">
        <f t="shared" si="6"/>
        <v>3.8669756817456316</v>
      </c>
      <c r="D101" s="2">
        <f t="shared" si="8"/>
        <v>3.8764602014787459</v>
      </c>
      <c r="E101" s="2">
        <f t="shared" si="7"/>
        <v>-9.4845197331143716E-3</v>
      </c>
      <c r="F101" s="2">
        <f t="shared" ref="F101:F164" si="11">(E101*(2/(10)))+((1-(2/10))*F100)</f>
        <v>-8.688061908692998E-3</v>
      </c>
      <c r="G101" s="2">
        <f t="shared" si="9"/>
        <v>-7.964578244213736E-4</v>
      </c>
      <c r="H101" s="2" t="str">
        <f t="shared" si="10"/>
        <v>Hold</v>
      </c>
    </row>
    <row r="102" spans="1:8" ht="13.5" x14ac:dyDescent="0.25">
      <c r="A102" s="3">
        <v>42152</v>
      </c>
      <c r="B102" s="2">
        <v>3.9397000000000002</v>
      </c>
      <c r="C102" s="2">
        <f t="shared" si="6"/>
        <v>3.868225576861688</v>
      </c>
      <c r="D102" s="2">
        <f t="shared" si="8"/>
        <v>3.8811446309988389</v>
      </c>
      <c r="E102" s="2">
        <f t="shared" si="7"/>
        <v>-1.2919054137150887E-2</v>
      </c>
      <c r="F102" s="2">
        <f t="shared" si="11"/>
        <v>-9.5342603543845765E-3</v>
      </c>
      <c r="G102" s="2">
        <f t="shared" si="9"/>
        <v>-3.3847937827663106E-3</v>
      </c>
      <c r="H102" s="2" t="str">
        <f t="shared" si="10"/>
        <v>Hold</v>
      </c>
    </row>
    <row r="103" spans="1:8" ht="13.5" x14ac:dyDescent="0.25">
      <c r="A103" s="3">
        <v>42153</v>
      </c>
      <c r="B103" s="2">
        <v>3.8751000000000002</v>
      </c>
      <c r="C103" s="2">
        <f t="shared" si="6"/>
        <v>3.8698370265752748</v>
      </c>
      <c r="D103" s="2">
        <f t="shared" si="8"/>
        <v>3.8806968805544804</v>
      </c>
      <c r="E103" s="2">
        <f t="shared" si="7"/>
        <v>-1.0859853979205525E-2</v>
      </c>
      <c r="F103" s="2">
        <f t="shared" si="11"/>
        <v>-9.7993790793487658E-3</v>
      </c>
      <c r="G103" s="2">
        <f t="shared" si="9"/>
        <v>-1.060474899856759E-3</v>
      </c>
      <c r="H103" s="2" t="str">
        <f t="shared" si="10"/>
        <v>Hold</v>
      </c>
    </row>
    <row r="104" spans="1:8" ht="13.5" x14ac:dyDescent="0.25">
      <c r="A104" s="3">
        <v>42156</v>
      </c>
      <c r="B104" s="2">
        <v>3.8929999999999998</v>
      </c>
      <c r="C104" s="2">
        <f t="shared" si="6"/>
        <v>3.8706467147944634</v>
      </c>
      <c r="D104" s="2">
        <f t="shared" si="8"/>
        <v>3.8816082227356299</v>
      </c>
      <c r="E104" s="2">
        <f t="shared" si="7"/>
        <v>-1.096150794116646E-2</v>
      </c>
      <c r="F104" s="2">
        <f t="shared" si="11"/>
        <v>-1.0031804851712305E-2</v>
      </c>
      <c r="G104" s="2">
        <f t="shared" si="9"/>
        <v>-9.2970308945415463E-4</v>
      </c>
      <c r="H104" s="2" t="str">
        <f t="shared" si="10"/>
        <v>Hold</v>
      </c>
    </row>
    <row r="105" spans="1:8" ht="13.5" x14ac:dyDescent="0.25">
      <c r="A105" s="3">
        <v>42157</v>
      </c>
      <c r="B105" s="2">
        <v>3.9325000000000001</v>
      </c>
      <c r="C105" s="2">
        <f t="shared" si="6"/>
        <v>3.8713318355953152</v>
      </c>
      <c r="D105" s="2">
        <f t="shared" si="8"/>
        <v>3.8853779840144722</v>
      </c>
      <c r="E105" s="2">
        <f t="shared" si="7"/>
        <v>-1.4046148419156967E-2</v>
      </c>
      <c r="F105" s="2">
        <f t="shared" si="11"/>
        <v>-1.0834673565201238E-2</v>
      </c>
      <c r="G105" s="2">
        <f t="shared" si="9"/>
        <v>-3.2114748539557297E-3</v>
      </c>
      <c r="H105" s="2" t="str">
        <f t="shared" si="10"/>
        <v>Hold</v>
      </c>
    </row>
    <row r="106" spans="1:8" ht="13.5" x14ac:dyDescent="0.25">
      <c r="A106" s="3">
        <v>42158</v>
      </c>
      <c r="B106" s="2">
        <v>3.9325000000000001</v>
      </c>
      <c r="C106" s="2">
        <f t="shared" si="6"/>
        <v>3.8719115531960355</v>
      </c>
      <c r="D106" s="2">
        <f t="shared" si="8"/>
        <v>3.888868503717104</v>
      </c>
      <c r="E106" s="2">
        <f t="shared" si="7"/>
        <v>-1.6956950521068492E-2</v>
      </c>
      <c r="F106" s="2">
        <f t="shared" si="11"/>
        <v>-1.205912895637469E-2</v>
      </c>
      <c r="G106" s="2">
        <f t="shared" si="9"/>
        <v>-4.8978215646938023E-3</v>
      </c>
      <c r="H106" s="2" t="str">
        <f t="shared" si="10"/>
        <v>Hold</v>
      </c>
    </row>
    <row r="107" spans="1:8" ht="13.5" x14ac:dyDescent="0.25">
      <c r="A107" s="3">
        <v>42159</v>
      </c>
      <c r="B107" s="2">
        <v>3.911</v>
      </c>
      <c r="C107" s="2">
        <f t="shared" si="6"/>
        <v>3.8724020834735686</v>
      </c>
      <c r="D107" s="2">
        <f t="shared" si="8"/>
        <v>3.8905078738121333</v>
      </c>
      <c r="E107" s="2">
        <f t="shared" si="7"/>
        <v>-1.8105790338564631E-2</v>
      </c>
      <c r="F107" s="2">
        <f t="shared" si="11"/>
        <v>-1.3268461232812679E-2</v>
      </c>
      <c r="G107" s="2">
        <f t="shared" si="9"/>
        <v>-4.8373291057519519E-3</v>
      </c>
      <c r="H107" s="2" t="str">
        <f t="shared" si="10"/>
        <v>Hold</v>
      </c>
    </row>
    <row r="108" spans="1:8" ht="13.5" x14ac:dyDescent="0.25">
      <c r="A108" s="3">
        <v>42160</v>
      </c>
      <c r="B108" s="2">
        <v>3.8929999999999998</v>
      </c>
      <c r="C108" s="2">
        <f t="shared" si="6"/>
        <v>3.8750171475545581</v>
      </c>
      <c r="D108" s="2">
        <f t="shared" si="8"/>
        <v>3.8906924757519752</v>
      </c>
      <c r="E108" s="2">
        <f t="shared" si="7"/>
        <v>-1.5675328197417127E-2</v>
      </c>
      <c r="F108" s="2">
        <f t="shared" si="11"/>
        <v>-1.374983462573357E-2</v>
      </c>
      <c r="G108" s="2">
        <f t="shared" si="9"/>
        <v>-1.9254935716835567E-3</v>
      </c>
      <c r="H108" s="2" t="str">
        <f t="shared" si="10"/>
        <v>Hold</v>
      </c>
    </row>
    <row r="109" spans="1:8" ht="13.5" x14ac:dyDescent="0.25">
      <c r="A109" s="3">
        <v>42163</v>
      </c>
      <c r="B109" s="2">
        <v>3.9074</v>
      </c>
      <c r="C109" s="2">
        <f t="shared" si="6"/>
        <v>3.8750298940846264</v>
      </c>
      <c r="D109" s="2">
        <f t="shared" si="8"/>
        <v>3.8919300701407176</v>
      </c>
      <c r="E109" s="2">
        <f t="shared" si="7"/>
        <v>-1.6900176056091176E-2</v>
      </c>
      <c r="F109" s="2">
        <f t="shared" si="11"/>
        <v>-1.4379902911805091E-2</v>
      </c>
      <c r="G109" s="2">
        <f t="shared" si="9"/>
        <v>-2.5202731442860848E-3</v>
      </c>
      <c r="H109" s="2" t="str">
        <f t="shared" si="10"/>
        <v>Hold</v>
      </c>
    </row>
    <row r="110" spans="1:8" ht="13.5" x14ac:dyDescent="0.25">
      <c r="A110" s="3">
        <v>42164</v>
      </c>
      <c r="B110" s="2">
        <v>3.911</v>
      </c>
      <c r="C110" s="2">
        <f t="shared" si="6"/>
        <v>3.8761483719177603</v>
      </c>
      <c r="D110" s="2">
        <f t="shared" si="8"/>
        <v>3.8933426575377013</v>
      </c>
      <c r="E110" s="2">
        <f t="shared" si="7"/>
        <v>-1.7194285619940963E-2</v>
      </c>
      <c r="F110" s="2">
        <f t="shared" si="11"/>
        <v>-1.4942779453432267E-2</v>
      </c>
      <c r="G110" s="2">
        <f t="shared" si="9"/>
        <v>-2.2515061665086961E-3</v>
      </c>
      <c r="H110" s="2" t="str">
        <f t="shared" si="10"/>
        <v>Hold</v>
      </c>
    </row>
    <row r="111" spans="1:8" ht="13.5" x14ac:dyDescent="0.25">
      <c r="A111" s="3">
        <v>42165</v>
      </c>
      <c r="B111" s="2">
        <v>3.9325000000000001</v>
      </c>
      <c r="C111" s="2">
        <f t="shared" si="6"/>
        <v>3.8792947762381047</v>
      </c>
      <c r="D111" s="2">
        <f t="shared" si="8"/>
        <v>3.8962432014237978</v>
      </c>
      <c r="E111" s="2">
        <f t="shared" si="7"/>
        <v>-1.6948425185693061E-2</v>
      </c>
      <c r="F111" s="2">
        <f t="shared" si="11"/>
        <v>-1.5343908599884427E-2</v>
      </c>
      <c r="G111" s="2">
        <f t="shared" si="9"/>
        <v>-1.6045165858086345E-3</v>
      </c>
      <c r="H111" s="2" t="str">
        <f t="shared" si="10"/>
        <v>Hold</v>
      </c>
    </row>
    <row r="112" spans="1:8" ht="13.5" x14ac:dyDescent="0.25">
      <c r="A112" s="3">
        <v>42166</v>
      </c>
      <c r="B112" s="2">
        <v>3.911</v>
      </c>
      <c r="C112" s="2">
        <f t="shared" si="6"/>
        <v>3.8885878875860884</v>
      </c>
      <c r="D112" s="2">
        <f t="shared" si="8"/>
        <v>3.8973362976146273</v>
      </c>
      <c r="E112" s="2">
        <f t="shared" si="7"/>
        <v>-8.7484100285388777E-3</v>
      </c>
      <c r="F112" s="2">
        <f t="shared" si="11"/>
        <v>-1.4024808885615317E-2</v>
      </c>
      <c r="G112" s="2">
        <f t="shared" si="9"/>
        <v>5.2763988570764392E-3</v>
      </c>
      <c r="H112" s="2" t="str">
        <f t="shared" si="10"/>
        <v>Sell</v>
      </c>
    </row>
    <row r="113" spans="1:8" ht="13.5" x14ac:dyDescent="0.25">
      <c r="A113" s="3">
        <v>42167</v>
      </c>
      <c r="B113" s="2">
        <v>3.911</v>
      </c>
      <c r="C113" s="2">
        <f t="shared" si="6"/>
        <v>3.8865128279574597</v>
      </c>
      <c r="D113" s="2">
        <f t="shared" si="8"/>
        <v>3.8983484237172474</v>
      </c>
      <c r="E113" s="2">
        <f t="shared" si="7"/>
        <v>-1.1835595759787765E-2</v>
      </c>
      <c r="F113" s="2">
        <f t="shared" si="11"/>
        <v>-1.3586966260449808E-2</v>
      </c>
      <c r="G113" s="2">
        <f t="shared" si="9"/>
        <v>1.7513705006620434E-3</v>
      </c>
      <c r="H113" s="2" t="str">
        <f t="shared" si="10"/>
        <v>Sell</v>
      </c>
    </row>
    <row r="114" spans="1:8" ht="13.5" x14ac:dyDescent="0.25">
      <c r="A114" s="3">
        <v>42170</v>
      </c>
      <c r="B114" s="2">
        <v>3.911</v>
      </c>
      <c r="C114" s="2">
        <f t="shared" si="6"/>
        <v>3.8875108544255426</v>
      </c>
      <c r="D114" s="2">
        <f t="shared" si="8"/>
        <v>3.8992855775159696</v>
      </c>
      <c r="E114" s="2">
        <f t="shared" si="7"/>
        <v>-1.1774723090427042E-2</v>
      </c>
      <c r="F114" s="2">
        <f t="shared" si="11"/>
        <v>-1.3224517626445257E-2</v>
      </c>
      <c r="G114" s="2">
        <f t="shared" si="9"/>
        <v>1.449794536018215E-3</v>
      </c>
      <c r="H114" s="2" t="str">
        <f t="shared" si="10"/>
        <v>Sell</v>
      </c>
    </row>
    <row r="115" spans="1:8" ht="13.5" x14ac:dyDescent="0.25">
      <c r="A115" s="3">
        <v>42171</v>
      </c>
      <c r="B115" s="2">
        <v>3.911</v>
      </c>
      <c r="C115" s="2">
        <f t="shared" si="6"/>
        <v>3.8944322614369975</v>
      </c>
      <c r="D115" s="2">
        <f t="shared" si="8"/>
        <v>3.9001533125147865</v>
      </c>
      <c r="E115" s="2">
        <f t="shared" si="7"/>
        <v>-5.7210510777889745E-3</v>
      </c>
      <c r="F115" s="2">
        <f t="shared" si="11"/>
        <v>-1.1723824316714001E-2</v>
      </c>
      <c r="G115" s="2">
        <f t="shared" si="9"/>
        <v>6.0027732389250268E-3</v>
      </c>
      <c r="H115" s="2" t="str">
        <f t="shared" si="10"/>
        <v>Sell</v>
      </c>
    </row>
    <row r="116" spans="1:8" ht="13.5" x14ac:dyDescent="0.25">
      <c r="A116" s="3">
        <v>42172</v>
      </c>
      <c r="B116" s="2">
        <v>3.9432</v>
      </c>
      <c r="C116" s="2">
        <f t="shared" si="6"/>
        <v>3.9002888366005362</v>
      </c>
      <c r="D116" s="2">
        <f t="shared" si="8"/>
        <v>3.9033419560322096</v>
      </c>
      <c r="E116" s="2">
        <f t="shared" si="7"/>
        <v>-3.0531194316734123E-3</v>
      </c>
      <c r="F116" s="2">
        <f t="shared" si="11"/>
        <v>-9.9896833397058842E-3</v>
      </c>
      <c r="G116" s="2">
        <f t="shared" si="9"/>
        <v>6.9365639080324719E-3</v>
      </c>
      <c r="H116" s="2" t="str">
        <f t="shared" si="10"/>
        <v>Sell</v>
      </c>
    </row>
    <row r="117" spans="1:8" ht="13.5" x14ac:dyDescent="0.25">
      <c r="A117" s="3">
        <v>42173</v>
      </c>
      <c r="B117" s="2">
        <v>3.9432</v>
      </c>
      <c r="C117" s="2">
        <f t="shared" si="6"/>
        <v>3.9019367078927614</v>
      </c>
      <c r="D117" s="2">
        <f t="shared" si="8"/>
        <v>3.9062944037335274</v>
      </c>
      <c r="E117" s="2">
        <f t="shared" si="7"/>
        <v>-4.3576958407660626E-3</v>
      </c>
      <c r="F117" s="2">
        <f t="shared" si="11"/>
        <v>-8.8632858399179202E-3</v>
      </c>
      <c r="G117" s="2">
        <f t="shared" si="9"/>
        <v>4.5055899991518576E-3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3.9432</v>
      </c>
      <c r="C118" s="2">
        <f t="shared" si="6"/>
        <v>3.9005618297554134</v>
      </c>
      <c r="D118" s="2">
        <f t="shared" si="8"/>
        <v>3.909028151605118</v>
      </c>
      <c r="E118" s="2">
        <f t="shared" si="7"/>
        <v>-8.4663218497045278E-3</v>
      </c>
      <c r="F118" s="2">
        <f t="shared" si="11"/>
        <v>-8.7838930418752421E-3</v>
      </c>
      <c r="G118" s="2">
        <f t="shared" si="9"/>
        <v>3.1757119217071424E-4</v>
      </c>
      <c r="H118" s="2" t="str">
        <f t="shared" si="10"/>
        <v>Sell</v>
      </c>
    </row>
    <row r="119" spans="1:8" ht="13.5" x14ac:dyDescent="0.25">
      <c r="A119" s="3">
        <v>42177</v>
      </c>
      <c r="B119" s="2">
        <v>3.9432</v>
      </c>
      <c r="C119" s="2">
        <f t="shared" si="6"/>
        <v>3.9016138559468887</v>
      </c>
      <c r="D119" s="2">
        <f t="shared" si="8"/>
        <v>3.9115593996343683</v>
      </c>
      <c r="E119" s="2">
        <f t="shared" si="7"/>
        <v>-9.9455436874795744E-3</v>
      </c>
      <c r="F119" s="2">
        <f t="shared" si="11"/>
        <v>-9.0162231709961099E-3</v>
      </c>
      <c r="G119" s="2">
        <f t="shared" si="9"/>
        <v>-9.2932051648346448E-4</v>
      </c>
      <c r="H119" s="2" t="str">
        <f t="shared" si="10"/>
        <v>Hold</v>
      </c>
    </row>
    <row r="120" spans="1:8" ht="13.5" x14ac:dyDescent="0.25">
      <c r="A120" s="3">
        <v>42178</v>
      </c>
      <c r="B120" s="2">
        <v>3.9432</v>
      </c>
      <c r="C120" s="2">
        <f t="shared" si="6"/>
        <v>3.903057878108906</v>
      </c>
      <c r="D120" s="2">
        <f t="shared" si="8"/>
        <v>3.9139031478096</v>
      </c>
      <c r="E120" s="2">
        <f t="shared" si="7"/>
        <v>-1.0845269700693994E-2</v>
      </c>
      <c r="F120" s="2">
        <f t="shared" si="11"/>
        <v>-9.3820324769356873E-3</v>
      </c>
      <c r="G120" s="2">
        <f t="shared" si="9"/>
        <v>-1.4632372237583062E-3</v>
      </c>
      <c r="H120" s="2" t="str">
        <f t="shared" si="10"/>
        <v>Hold</v>
      </c>
    </row>
    <row r="121" spans="1:8" ht="13.5" x14ac:dyDescent="0.25">
      <c r="A121" s="3">
        <v>42179</v>
      </c>
      <c r="B121" s="2">
        <v>3.9432</v>
      </c>
      <c r="C121" s="2">
        <f t="shared" si="6"/>
        <v>3.9075874353229203</v>
      </c>
      <c r="D121" s="2">
        <f t="shared" si="8"/>
        <v>3.9160732850088888</v>
      </c>
      <c r="E121" s="2">
        <f t="shared" si="7"/>
        <v>-8.4858496859685495E-3</v>
      </c>
      <c r="F121" s="2">
        <f t="shared" si="11"/>
        <v>-9.2027959187422591E-3</v>
      </c>
      <c r="G121" s="2">
        <f t="shared" si="9"/>
        <v>7.1694623277370959E-4</v>
      </c>
      <c r="H121" s="2" t="str">
        <f t="shared" si="10"/>
        <v>Sell</v>
      </c>
    </row>
    <row r="122" spans="1:8" ht="13.5" x14ac:dyDescent="0.25">
      <c r="A122" s="3">
        <v>42180</v>
      </c>
      <c r="B122" s="2">
        <v>3.9325000000000001</v>
      </c>
      <c r="C122" s="2">
        <f t="shared" si="6"/>
        <v>3.9081124452732405</v>
      </c>
      <c r="D122" s="2">
        <f t="shared" si="8"/>
        <v>3.9172900787119342</v>
      </c>
      <c r="E122" s="2">
        <f t="shared" si="7"/>
        <v>-9.1776334386937108E-3</v>
      </c>
      <c r="F122" s="2">
        <f t="shared" si="11"/>
        <v>-9.1977634227325498E-3</v>
      </c>
      <c r="G122" s="2">
        <f t="shared" si="9"/>
        <v>2.0129984038838936E-5</v>
      </c>
      <c r="H122" s="2" t="str">
        <f t="shared" si="10"/>
        <v>Sell</v>
      </c>
    </row>
    <row r="123" spans="1:8" ht="13.5" x14ac:dyDescent="0.25">
      <c r="A123" s="3">
        <v>42181</v>
      </c>
      <c r="B123" s="2">
        <v>3.9321999999999999</v>
      </c>
      <c r="C123" s="2">
        <f t="shared" si="6"/>
        <v>3.9085566844619724</v>
      </c>
      <c r="D123" s="2">
        <f t="shared" si="8"/>
        <v>3.918394517325865</v>
      </c>
      <c r="E123" s="2">
        <f t="shared" si="7"/>
        <v>-9.8378328638926149E-3</v>
      </c>
      <c r="F123" s="2">
        <f t="shared" si="11"/>
        <v>-9.3257773109645635E-3</v>
      </c>
      <c r="G123" s="2">
        <f t="shared" si="9"/>
        <v>-5.1205555292805141E-4</v>
      </c>
      <c r="H123" s="2" t="str">
        <f t="shared" si="10"/>
        <v>Hold</v>
      </c>
    </row>
    <row r="124" spans="1:8" ht="13.5" x14ac:dyDescent="0.25">
      <c r="A124" s="3">
        <v>42184</v>
      </c>
      <c r="B124" s="2">
        <v>3.8584000000000001</v>
      </c>
      <c r="C124" s="2">
        <f t="shared" si="6"/>
        <v>3.9089325791601306</v>
      </c>
      <c r="D124" s="2">
        <f t="shared" si="8"/>
        <v>3.9139504790054307</v>
      </c>
      <c r="E124" s="2">
        <f t="shared" si="7"/>
        <v>-5.0178998453001E-3</v>
      </c>
      <c r="F124" s="2">
        <f t="shared" si="11"/>
        <v>-8.4642018178316715E-3</v>
      </c>
      <c r="G124" s="2">
        <f t="shared" si="9"/>
        <v>3.4463019725315715E-3</v>
      </c>
      <c r="H124" s="2" t="str">
        <f t="shared" si="10"/>
        <v>Sell</v>
      </c>
    </row>
    <row r="125" spans="1:8" ht="13.5" x14ac:dyDescent="0.25">
      <c r="A125" s="3">
        <v>42185</v>
      </c>
      <c r="B125" s="2">
        <v>3.8769</v>
      </c>
      <c r="C125" s="2">
        <f t="shared" si="6"/>
        <v>3.9092506439047261</v>
      </c>
      <c r="D125" s="2">
        <f t="shared" si="8"/>
        <v>3.9112059990791028</v>
      </c>
      <c r="E125" s="2">
        <f t="shared" si="7"/>
        <v>-1.9553551743767272E-3</v>
      </c>
      <c r="F125" s="2">
        <f t="shared" si="11"/>
        <v>-7.1624324891406826E-3</v>
      </c>
      <c r="G125" s="2">
        <f t="shared" si="9"/>
        <v>5.2070773147639554E-3</v>
      </c>
      <c r="H125" s="2" t="str">
        <f t="shared" si="10"/>
        <v>Sell</v>
      </c>
    </row>
    <row r="126" spans="1:8" ht="13.5" x14ac:dyDescent="0.25">
      <c r="A126" s="3">
        <v>42186</v>
      </c>
      <c r="B126" s="2">
        <v>3.8769</v>
      </c>
      <c r="C126" s="2">
        <f t="shared" si="6"/>
        <v>3.9144736217655378</v>
      </c>
      <c r="D126" s="2">
        <f t="shared" si="8"/>
        <v>3.9086648139621323</v>
      </c>
      <c r="E126" s="2">
        <f t="shared" si="7"/>
        <v>5.8088078034055357E-3</v>
      </c>
      <c r="F126" s="2">
        <f t="shared" si="11"/>
        <v>-4.5681844306314388E-3</v>
      </c>
      <c r="G126" s="2">
        <f t="shared" si="9"/>
        <v>1.0376992234036975E-2</v>
      </c>
      <c r="H126" s="2" t="str">
        <f t="shared" si="10"/>
        <v>Sell</v>
      </c>
    </row>
    <row r="127" spans="1:8" ht="13.5" x14ac:dyDescent="0.25">
      <c r="A127" s="3">
        <v>42187</v>
      </c>
      <c r="B127" s="2">
        <v>3.9100999999999999</v>
      </c>
      <c r="C127" s="2">
        <f t="shared" si="6"/>
        <v>3.91889306457084</v>
      </c>
      <c r="D127" s="2">
        <f t="shared" si="8"/>
        <v>3.9087711240390113</v>
      </c>
      <c r="E127" s="2">
        <f t="shared" si="7"/>
        <v>1.0121940531828688E-2</v>
      </c>
      <c r="F127" s="2">
        <f t="shared" si="11"/>
        <v>-1.6301594381394136E-3</v>
      </c>
      <c r="G127" s="2">
        <f t="shared" si="9"/>
        <v>1.1752099969968101E-2</v>
      </c>
      <c r="H127" s="2" t="str">
        <f t="shared" si="10"/>
        <v>Sell</v>
      </c>
    </row>
    <row r="128" spans="1:8" ht="13.5" x14ac:dyDescent="0.25">
      <c r="A128" s="3">
        <v>42188</v>
      </c>
      <c r="B128" s="2">
        <v>3.9137</v>
      </c>
      <c r="C128" s="2">
        <f t="shared" si="6"/>
        <v>3.9226325930984034</v>
      </c>
      <c r="D128" s="2">
        <f t="shared" si="8"/>
        <v>3.9091362259620475</v>
      </c>
      <c r="E128" s="2">
        <f t="shared" si="7"/>
        <v>1.3496367136355936E-2</v>
      </c>
      <c r="F128" s="2">
        <f t="shared" si="11"/>
        <v>1.3951458767596566E-3</v>
      </c>
      <c r="G128" s="2">
        <f t="shared" si="9"/>
        <v>1.2101221259596279E-2</v>
      </c>
      <c r="H128" s="2" t="str">
        <f t="shared" si="10"/>
        <v>Sell</v>
      </c>
    </row>
    <row r="129" spans="1:8" ht="13.5" x14ac:dyDescent="0.25">
      <c r="A129" s="3">
        <v>42191</v>
      </c>
      <c r="B129" s="2">
        <v>3.9468999999999999</v>
      </c>
      <c r="C129" s="2">
        <f t="shared" si="6"/>
        <v>3.9257968095448028</v>
      </c>
      <c r="D129" s="2">
        <f t="shared" si="8"/>
        <v>3.9119335425574513</v>
      </c>
      <c r="E129" s="2">
        <f t="shared" si="7"/>
        <v>1.3863266987351519E-2</v>
      </c>
      <c r="F129" s="2">
        <f t="shared" si="11"/>
        <v>3.8887700988780296E-3</v>
      </c>
      <c r="G129" s="2">
        <f t="shared" si="9"/>
        <v>9.9744968884734886E-3</v>
      </c>
      <c r="H129" s="2" t="str">
        <f t="shared" si="10"/>
        <v>Sell</v>
      </c>
    </row>
    <row r="130" spans="1:8" ht="13.5" x14ac:dyDescent="0.25">
      <c r="A130" s="3">
        <v>42192</v>
      </c>
      <c r="B130" s="2">
        <v>3.9468999999999999</v>
      </c>
      <c r="C130" s="2">
        <f t="shared" si="6"/>
        <v>3.9284742234609871</v>
      </c>
      <c r="D130" s="2">
        <f t="shared" si="8"/>
        <v>3.9145236505161587</v>
      </c>
      <c r="E130" s="2">
        <f t="shared" si="7"/>
        <v>1.3950572944828377E-2</v>
      </c>
      <c r="F130" s="2">
        <f t="shared" si="11"/>
        <v>5.9011306680680992E-3</v>
      </c>
      <c r="G130" s="2">
        <f t="shared" si="9"/>
        <v>8.0494422767602783E-3</v>
      </c>
      <c r="H130" s="2" t="str">
        <f t="shared" si="10"/>
        <v>Sell</v>
      </c>
    </row>
    <row r="131" spans="1:8" ht="13.5" x14ac:dyDescent="0.25">
      <c r="A131" s="3">
        <v>42193</v>
      </c>
      <c r="B131" s="2">
        <v>3.9506000000000001</v>
      </c>
      <c r="C131" s="2">
        <f t="shared" si="6"/>
        <v>3.9307397275439122</v>
      </c>
      <c r="D131" s="2">
        <f t="shared" si="8"/>
        <v>3.9171959727001471</v>
      </c>
      <c r="E131" s="2">
        <f t="shared" si="7"/>
        <v>1.3543754843765132E-2</v>
      </c>
      <c r="F131" s="2">
        <f t="shared" si="11"/>
        <v>7.4296555032075063E-3</v>
      </c>
      <c r="G131" s="2">
        <f t="shared" si="9"/>
        <v>6.1140993405576259E-3</v>
      </c>
      <c r="H131" s="2" t="str">
        <f t="shared" si="10"/>
        <v>Sell</v>
      </c>
    </row>
    <row r="132" spans="1:8" ht="13.5" x14ac:dyDescent="0.25">
      <c r="A132" s="3">
        <v>42194</v>
      </c>
      <c r="B132" s="2">
        <v>3.9542999999999999</v>
      </c>
      <c r="C132" s="2">
        <f t="shared" si="6"/>
        <v>3.9310105386910026</v>
      </c>
      <c r="D132" s="2">
        <f t="shared" si="8"/>
        <v>3.9199444191668027</v>
      </c>
      <c r="E132" s="2">
        <f t="shared" si="7"/>
        <v>1.1066119524199891E-2</v>
      </c>
      <c r="F132" s="2">
        <f t="shared" si="11"/>
        <v>8.1569483074059833E-3</v>
      </c>
      <c r="G132" s="2">
        <f t="shared" si="9"/>
        <v>2.9091712167939078E-3</v>
      </c>
      <c r="H132" s="2" t="str">
        <f t="shared" si="10"/>
        <v>Sell</v>
      </c>
    </row>
    <row r="133" spans="1:8" ht="13.5" x14ac:dyDescent="0.25">
      <c r="A133" s="3">
        <v>42195</v>
      </c>
      <c r="B133" s="2">
        <v>3.9174000000000002</v>
      </c>
      <c r="C133" s="2">
        <f t="shared" si="6"/>
        <v>3.9311935327385408</v>
      </c>
      <c r="D133" s="2">
        <f t="shared" si="8"/>
        <v>3.9197559436729654</v>
      </c>
      <c r="E133" s="2">
        <f t="shared" si="7"/>
        <v>1.1437589065575349E-2</v>
      </c>
      <c r="F133" s="2">
        <f t="shared" si="11"/>
        <v>8.813076459039856E-3</v>
      </c>
      <c r="G133" s="2">
        <f t="shared" si="9"/>
        <v>2.6245126065354927E-3</v>
      </c>
      <c r="H133" s="2" t="str">
        <f t="shared" si="10"/>
        <v>Sell</v>
      </c>
    </row>
    <row r="134" spans="1:8" ht="13.5" x14ac:dyDescent="0.25">
      <c r="A134" s="3">
        <v>42198</v>
      </c>
      <c r="B134" s="2">
        <v>3.9100999999999999</v>
      </c>
      <c r="C134" s="2">
        <f t="shared" si="6"/>
        <v>3.9199945277018422</v>
      </c>
      <c r="D134" s="2">
        <f t="shared" si="8"/>
        <v>3.9190406885860791</v>
      </c>
      <c r="E134" s="2">
        <f t="shared" si="7"/>
        <v>9.5383911576307767E-4</v>
      </c>
      <c r="F134" s="2">
        <f t="shared" si="11"/>
        <v>7.2412289903845007E-3</v>
      </c>
      <c r="G134" s="2">
        <f t="shared" si="9"/>
        <v>-6.287389874621423E-3</v>
      </c>
      <c r="H134" s="2" t="str">
        <f t="shared" si="10"/>
        <v>Hold</v>
      </c>
    </row>
    <row r="135" spans="1:8" ht="13.5" x14ac:dyDescent="0.25">
      <c r="A135" s="3">
        <v>42199</v>
      </c>
      <c r="B135" s="2">
        <v>3.8732000000000002</v>
      </c>
      <c r="C135" s="2">
        <f t="shared" si="6"/>
        <v>3.9133646003630971</v>
      </c>
      <c r="D135" s="2">
        <f t="shared" si="8"/>
        <v>3.9156450820241475</v>
      </c>
      <c r="E135" s="2">
        <f t="shared" si="7"/>
        <v>-2.2804816610504375E-3</v>
      </c>
      <c r="F135" s="2">
        <f t="shared" si="11"/>
        <v>5.3368868600975139E-3</v>
      </c>
      <c r="G135" s="2">
        <f t="shared" si="9"/>
        <v>-7.6173685211479514E-3</v>
      </c>
      <c r="H135" s="2" t="str">
        <f t="shared" si="10"/>
        <v>Hold</v>
      </c>
    </row>
    <row r="136" spans="1:8" ht="13.5" x14ac:dyDescent="0.25">
      <c r="A136" s="3">
        <v>42200</v>
      </c>
      <c r="B136" s="2">
        <v>3.8658000000000001</v>
      </c>
      <c r="C136" s="2">
        <f t="shared" si="6"/>
        <v>3.9077546618456975</v>
      </c>
      <c r="D136" s="2">
        <f t="shared" si="8"/>
        <v>3.9119528537260626</v>
      </c>
      <c r="E136" s="2">
        <f t="shared" si="7"/>
        <v>-4.1981918803650764E-3</v>
      </c>
      <c r="F136" s="2">
        <f t="shared" si="11"/>
        <v>3.4298711120049961E-3</v>
      </c>
      <c r="G136" s="2">
        <f t="shared" si="9"/>
        <v>-7.628062992370073E-3</v>
      </c>
      <c r="H136" s="2" t="str">
        <f t="shared" si="10"/>
        <v>Hold</v>
      </c>
    </row>
    <row r="137" spans="1:8" ht="13.5" x14ac:dyDescent="0.25">
      <c r="A137" s="3">
        <v>42201</v>
      </c>
      <c r="B137" s="2">
        <v>3.8658000000000001</v>
      </c>
      <c r="C137" s="2">
        <f t="shared" si="6"/>
        <v>3.9081154831002056</v>
      </c>
      <c r="D137" s="2">
        <f t="shared" si="8"/>
        <v>3.9085341238204285</v>
      </c>
      <c r="E137" s="2">
        <f t="shared" si="7"/>
        <v>-4.1864072022290699E-4</v>
      </c>
      <c r="F137" s="2">
        <f t="shared" si="11"/>
        <v>2.6601687455594159E-3</v>
      </c>
      <c r="G137" s="2">
        <f t="shared" si="9"/>
        <v>-3.0788094657823229E-3</v>
      </c>
      <c r="H137" s="2" t="str">
        <f t="shared" si="10"/>
        <v>Hold</v>
      </c>
    </row>
    <row r="138" spans="1:8" ht="13.5" x14ac:dyDescent="0.25">
      <c r="A138" s="3">
        <v>42205</v>
      </c>
      <c r="B138" s="2">
        <v>3.8732000000000002</v>
      </c>
      <c r="C138" s="2">
        <f t="shared" si="6"/>
        <v>3.9089746395463276</v>
      </c>
      <c r="D138" s="2">
        <f t="shared" si="8"/>
        <v>3.9059167813152116</v>
      </c>
      <c r="E138" s="2">
        <f t="shared" si="7"/>
        <v>3.0578582311160396E-3</v>
      </c>
      <c r="F138" s="2">
        <f t="shared" si="11"/>
        <v>2.739706642670741E-3</v>
      </c>
      <c r="G138" s="2">
        <f t="shared" si="9"/>
        <v>3.1815158844529859E-4</v>
      </c>
      <c r="H138" s="2" t="str">
        <f t="shared" si="10"/>
        <v>Sell</v>
      </c>
    </row>
    <row r="139" spans="1:8" ht="13.5" x14ac:dyDescent="0.25">
      <c r="A139" s="3">
        <v>42206</v>
      </c>
      <c r="B139" s="2">
        <v>3.8732000000000002</v>
      </c>
      <c r="C139" s="2">
        <f t="shared" si="6"/>
        <v>3.9148093103853538</v>
      </c>
      <c r="D139" s="2">
        <f t="shared" si="8"/>
        <v>3.9034933160326033</v>
      </c>
      <c r="E139" s="2">
        <f t="shared" si="7"/>
        <v>1.1315994352750547E-2</v>
      </c>
      <c r="F139" s="2">
        <f t="shared" si="11"/>
        <v>4.4549641846867022E-3</v>
      </c>
      <c r="G139" s="2">
        <f t="shared" si="9"/>
        <v>6.8610301680638447E-3</v>
      </c>
      <c r="H139" s="2" t="str">
        <f t="shared" si="10"/>
        <v>Sell</v>
      </c>
    </row>
    <row r="140" spans="1:8" ht="13.5" x14ac:dyDescent="0.25">
      <c r="A140" s="3">
        <v>42207</v>
      </c>
      <c r="B140" s="2">
        <v>3.8769</v>
      </c>
      <c r="C140" s="2">
        <f t="shared" si="6"/>
        <v>3.9197463395568377</v>
      </c>
      <c r="D140" s="2">
        <f t="shared" si="8"/>
        <v>3.9015234407709292</v>
      </c>
      <c r="E140" s="2">
        <f t="shared" si="7"/>
        <v>1.8222898785908548E-2</v>
      </c>
      <c r="F140" s="2">
        <f t="shared" si="11"/>
        <v>7.2085511049310713E-3</v>
      </c>
      <c r="G140" s="2">
        <f t="shared" si="9"/>
        <v>1.1014347680977477E-2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3.8732000000000002</v>
      </c>
      <c r="C141" s="2">
        <f t="shared" si="6"/>
        <v>3.9244930565480933</v>
      </c>
      <c r="D141" s="2">
        <f t="shared" si="8"/>
        <v>3.899425408121231</v>
      </c>
      <c r="E141" s="2">
        <f t="shared" si="7"/>
        <v>2.5067648426862377E-2</v>
      </c>
      <c r="F141" s="2">
        <f t="shared" si="11"/>
        <v>1.0780370569317334E-2</v>
      </c>
      <c r="G141" s="2">
        <f t="shared" si="9"/>
        <v>1.4287277857545043E-2</v>
      </c>
      <c r="H141" s="2" t="str">
        <f t="shared" si="10"/>
        <v>Sell</v>
      </c>
    </row>
    <row r="142" spans="1:8" ht="13.5" x14ac:dyDescent="0.25">
      <c r="A142" s="3">
        <v>42209</v>
      </c>
      <c r="B142" s="2">
        <v>3.8732000000000002</v>
      </c>
      <c r="C142" s="2">
        <f t="shared" si="6"/>
        <v>3.9290787401560792</v>
      </c>
      <c r="D142" s="2">
        <f t="shared" si="8"/>
        <v>3.8974827852974361</v>
      </c>
      <c r="E142" s="2">
        <f t="shared" si="7"/>
        <v>3.1595954858643083E-2</v>
      </c>
      <c r="F142" s="2">
        <f t="shared" si="11"/>
        <v>1.4943487427182484E-2</v>
      </c>
      <c r="G142" s="2">
        <f t="shared" si="9"/>
        <v>1.6652467431460601E-2</v>
      </c>
      <c r="H142" s="2" t="str">
        <f t="shared" si="10"/>
        <v>Sell</v>
      </c>
    </row>
    <row r="143" spans="1:8" ht="13.5" x14ac:dyDescent="0.25">
      <c r="A143" s="3">
        <v>42212</v>
      </c>
      <c r="B143" s="2">
        <v>3.8805999999999998</v>
      </c>
      <c r="C143" s="2">
        <f t="shared" ref="C143:C206" si="12">$C$4*B133+C142*(1-$C$4)</f>
        <v>3.9272820109012976</v>
      </c>
      <c r="D143" s="2">
        <f t="shared" si="8"/>
        <v>3.8962322086087369</v>
      </c>
      <c r="E143" s="2">
        <f t="shared" si="7"/>
        <v>3.1049802292560713E-2</v>
      </c>
      <c r="F143" s="2">
        <f t="shared" si="11"/>
        <v>1.8164750400258129E-2</v>
      </c>
      <c r="G143" s="2">
        <f t="shared" si="9"/>
        <v>1.2885051892302584E-2</v>
      </c>
      <c r="H143" s="2" t="str">
        <f t="shared" si="10"/>
        <v>Sell</v>
      </c>
    </row>
    <row r="144" spans="1:8" ht="13.5" x14ac:dyDescent="0.25">
      <c r="A144" s="3">
        <v>42213</v>
      </c>
      <c r="B144" s="2">
        <v>3.9064000000000001</v>
      </c>
      <c r="C144" s="2">
        <f t="shared" si="12"/>
        <v>3.9246386246087903</v>
      </c>
      <c r="D144" s="2">
        <f t="shared" si="8"/>
        <v>3.896985378341423</v>
      </c>
      <c r="E144" s="2">
        <f t="shared" si="7"/>
        <v>2.7653246267367315E-2</v>
      </c>
      <c r="F144" s="2">
        <f t="shared" si="11"/>
        <v>2.0062449573679968E-2</v>
      </c>
      <c r="G144" s="2">
        <f t="shared" si="9"/>
        <v>7.5907966936873475E-3</v>
      </c>
      <c r="H144" s="2" t="str">
        <f t="shared" si="10"/>
        <v>Sell</v>
      </c>
    </row>
    <row r="145" spans="1:8" ht="13.5" x14ac:dyDescent="0.25">
      <c r="A145" s="3">
        <v>42214</v>
      </c>
      <c r="B145" s="2">
        <v>3.8841999999999999</v>
      </c>
      <c r="C145" s="2">
        <f t="shared" si="12"/>
        <v>3.9167249900535923</v>
      </c>
      <c r="D145" s="2">
        <f t="shared" si="8"/>
        <v>3.896038313279095</v>
      </c>
      <c r="E145" s="2">
        <f t="shared" si="7"/>
        <v>2.0686676774497315E-2</v>
      </c>
      <c r="F145" s="2">
        <f t="shared" si="11"/>
        <v>2.0187295013843438E-2</v>
      </c>
      <c r="G145" s="2">
        <f t="shared" si="9"/>
        <v>4.9938176065387682E-4</v>
      </c>
      <c r="H145" s="2" t="str">
        <f t="shared" si="10"/>
        <v>Sell</v>
      </c>
    </row>
    <row r="146" spans="1:8" ht="13.5" x14ac:dyDescent="0.25">
      <c r="A146" s="3">
        <v>42215</v>
      </c>
      <c r="B146" s="2">
        <v>3.9026999999999998</v>
      </c>
      <c r="C146" s="2">
        <f t="shared" si="12"/>
        <v>3.9088903761991936</v>
      </c>
      <c r="D146" s="2">
        <f t="shared" si="8"/>
        <v>3.8965317715547174</v>
      </c>
      <c r="E146" s="2">
        <f t="shared" si="7"/>
        <v>1.2358604644476134E-2</v>
      </c>
      <c r="F146" s="2">
        <f t="shared" si="11"/>
        <v>1.8621556939969978E-2</v>
      </c>
      <c r="G146" s="2">
        <f t="shared" si="9"/>
        <v>-6.2629522954938434E-3</v>
      </c>
      <c r="H146" s="2" t="str">
        <f t="shared" si="10"/>
        <v>Hold</v>
      </c>
    </row>
    <row r="147" spans="1:8" ht="13.5" x14ac:dyDescent="0.25">
      <c r="A147" s="3">
        <v>42216</v>
      </c>
      <c r="B147" s="2">
        <v>3.8879000000000001</v>
      </c>
      <c r="C147" s="2">
        <f t="shared" si="12"/>
        <v>3.902261087553164</v>
      </c>
      <c r="D147" s="2">
        <f t="shared" si="8"/>
        <v>3.8958923810691832</v>
      </c>
      <c r="E147" s="2">
        <f t="shared" si="7"/>
        <v>6.3687064839808016E-3</v>
      </c>
      <c r="F147" s="2">
        <f t="shared" si="11"/>
        <v>1.6170986848772141E-2</v>
      </c>
      <c r="G147" s="2">
        <f t="shared" si="9"/>
        <v>-9.8022803647913395E-3</v>
      </c>
      <c r="H147" s="2" t="str">
        <f t="shared" si="10"/>
        <v>Hold</v>
      </c>
    </row>
    <row r="148" spans="1:8" ht="13.5" x14ac:dyDescent="0.25">
      <c r="A148" s="3">
        <v>42219</v>
      </c>
      <c r="B148" s="2">
        <v>3.8732000000000002</v>
      </c>
      <c r="C148" s="2">
        <f t="shared" si="12"/>
        <v>3.8977901510065234</v>
      </c>
      <c r="D148" s="2">
        <f t="shared" si="8"/>
        <v>3.8942114639529475</v>
      </c>
      <c r="E148" s="2">
        <f t="shared" si="7"/>
        <v>3.5786870535758908E-3</v>
      </c>
      <c r="F148" s="2">
        <f t="shared" si="11"/>
        <v>1.3652526889732891E-2</v>
      </c>
      <c r="G148" s="2">
        <f t="shared" si="9"/>
        <v>-1.0073839836157001E-2</v>
      </c>
      <c r="H148" s="2" t="str">
        <f t="shared" si="10"/>
        <v>Hold</v>
      </c>
    </row>
    <row r="149" spans="1:8" ht="13.5" x14ac:dyDescent="0.25">
      <c r="A149" s="3">
        <v>42220</v>
      </c>
      <c r="B149" s="2">
        <v>3.8732000000000002</v>
      </c>
      <c r="C149" s="2">
        <f t="shared" si="12"/>
        <v>3.8940070508516733</v>
      </c>
      <c r="D149" s="2">
        <f t="shared" si="8"/>
        <v>3.8926550592156923</v>
      </c>
      <c r="E149" s="2">
        <f t="shared" si="7"/>
        <v>1.3519916359809869E-3</v>
      </c>
      <c r="F149" s="2">
        <f t="shared" si="11"/>
        <v>1.1192419838982511E-2</v>
      </c>
      <c r="G149" s="2">
        <f t="shared" si="9"/>
        <v>-9.8404282030015236E-3</v>
      </c>
      <c r="H149" s="2" t="str">
        <f t="shared" si="10"/>
        <v>Hold</v>
      </c>
    </row>
    <row r="150" spans="1:8" ht="13.5" x14ac:dyDescent="0.25">
      <c r="A150" s="3">
        <v>42221</v>
      </c>
      <c r="B150" s="2">
        <v>3.9100999999999999</v>
      </c>
      <c r="C150" s="2">
        <f t="shared" si="12"/>
        <v>3.8913751968744927</v>
      </c>
      <c r="D150" s="2">
        <f t="shared" si="8"/>
        <v>3.8939472770515668</v>
      </c>
      <c r="E150" s="2">
        <f t="shared" si="7"/>
        <v>-2.5720801770741097E-3</v>
      </c>
      <c r="F150" s="2">
        <f t="shared" si="11"/>
        <v>8.4395198357711861E-3</v>
      </c>
      <c r="G150" s="2">
        <f t="shared" si="9"/>
        <v>-1.1011600012845296E-2</v>
      </c>
      <c r="H150" s="2" t="str">
        <f t="shared" si="10"/>
        <v>Hold</v>
      </c>
    </row>
    <row r="151" spans="1:8" ht="13.5" x14ac:dyDescent="0.25">
      <c r="A151" s="3">
        <v>42222</v>
      </c>
      <c r="B151" s="2">
        <v>3.9100999999999999</v>
      </c>
      <c r="C151" s="2">
        <f t="shared" si="12"/>
        <v>3.8885790127399558</v>
      </c>
      <c r="D151" s="2">
        <f t="shared" si="8"/>
        <v>3.8951437750477469</v>
      </c>
      <c r="E151" s="2">
        <f t="shared" si="7"/>
        <v>-6.5647623077911277E-3</v>
      </c>
      <c r="F151" s="2">
        <f t="shared" si="11"/>
        <v>5.4386634070587234E-3</v>
      </c>
      <c r="G151" s="2">
        <f t="shared" si="9"/>
        <v>-1.2003425714849851E-2</v>
      </c>
      <c r="H151" s="2" t="str">
        <f t="shared" si="10"/>
        <v>Hold</v>
      </c>
    </row>
    <row r="152" spans="1:8" ht="13.5" x14ac:dyDescent="0.25">
      <c r="A152" s="3">
        <v>42223</v>
      </c>
      <c r="B152" s="2">
        <v>3.8732000000000002</v>
      </c>
      <c r="C152" s="2">
        <f t="shared" si="12"/>
        <v>3.8862130107799624</v>
      </c>
      <c r="D152" s="2">
        <f t="shared" si="8"/>
        <v>3.8935183102293953</v>
      </c>
      <c r="E152" s="2">
        <f t="shared" si="7"/>
        <v>-7.3052994494329226E-3</v>
      </c>
      <c r="F152" s="2">
        <f t="shared" si="11"/>
        <v>2.8898708357603942E-3</v>
      </c>
      <c r="G152" s="2">
        <f t="shared" si="9"/>
        <v>-1.0195170285193317E-2</v>
      </c>
      <c r="H152" s="2" t="str">
        <f t="shared" si="10"/>
        <v>Hold</v>
      </c>
    </row>
    <row r="153" spans="1:8" ht="13.5" x14ac:dyDescent="0.25">
      <c r="A153" s="3">
        <v>42226</v>
      </c>
      <c r="B153" s="2">
        <v>3.8732000000000002</v>
      </c>
      <c r="C153" s="2">
        <f t="shared" si="12"/>
        <v>3.8853494706599681</v>
      </c>
      <c r="D153" s="2">
        <f t="shared" si="8"/>
        <v>3.8920132502124032</v>
      </c>
      <c r="E153" s="2">
        <f t="shared" si="7"/>
        <v>-6.663779552435134E-3</v>
      </c>
      <c r="F153" s="2">
        <f t="shared" si="11"/>
        <v>9.7914075812128849E-4</v>
      </c>
      <c r="G153" s="2">
        <f t="shared" si="9"/>
        <v>-7.6429203105564227E-3</v>
      </c>
      <c r="H153" s="2" t="str">
        <f t="shared" si="10"/>
        <v>Hold</v>
      </c>
    </row>
    <row r="154" spans="1:8" ht="13.5" x14ac:dyDescent="0.25">
      <c r="A154" s="3">
        <v>42227</v>
      </c>
      <c r="B154" s="2">
        <v>3.8732000000000002</v>
      </c>
      <c r="C154" s="2">
        <f t="shared" si="12"/>
        <v>3.8885880136353572</v>
      </c>
      <c r="D154" s="2">
        <f t="shared" si="8"/>
        <v>3.8906196761225957</v>
      </c>
      <c r="E154" s="2">
        <f t="shared" si="7"/>
        <v>-2.0316624872385169E-3</v>
      </c>
      <c r="F154" s="2">
        <f t="shared" si="11"/>
        <v>3.7698010904932747E-4</v>
      </c>
      <c r="G154" s="2">
        <f t="shared" si="9"/>
        <v>-2.4086425962878445E-3</v>
      </c>
      <c r="H154" s="2" t="str">
        <f t="shared" si="10"/>
        <v>Hold</v>
      </c>
    </row>
    <row r="155" spans="1:8" ht="13.5" x14ac:dyDescent="0.25">
      <c r="A155" s="3">
        <v>42228</v>
      </c>
      <c r="B155" s="2">
        <v>3.8546999999999998</v>
      </c>
      <c r="C155" s="2">
        <f t="shared" si="12"/>
        <v>3.8879129346145329</v>
      </c>
      <c r="D155" s="2">
        <f t="shared" si="8"/>
        <v>3.8879589593727739</v>
      </c>
      <c r="E155" s="2">
        <f t="shared" si="7"/>
        <v>-4.6024758241003383E-5</v>
      </c>
      <c r="F155" s="2">
        <f t="shared" si="11"/>
        <v>2.9237913559126131E-4</v>
      </c>
      <c r="G155" s="2">
        <f t="shared" si="9"/>
        <v>-3.3840389383226469E-4</v>
      </c>
      <c r="H155" s="2" t="str">
        <f t="shared" si="10"/>
        <v>Hold</v>
      </c>
    </row>
    <row r="156" spans="1:8" ht="13.5" x14ac:dyDescent="0.25">
      <c r="A156" s="3">
        <v>42230</v>
      </c>
      <c r="B156" s="2">
        <v>3.8473999999999999</v>
      </c>
      <c r="C156" s="2">
        <f t="shared" si="12"/>
        <v>3.8901878677507584</v>
      </c>
      <c r="D156" s="2">
        <f t="shared" si="8"/>
        <v>3.884954592011828</v>
      </c>
      <c r="E156" s="2">
        <f t="shared" ref="E156:E219" si="13">C156-D156</f>
        <v>5.2332757389303985E-3</v>
      </c>
      <c r="F156" s="2">
        <f t="shared" si="11"/>
        <v>1.2805584562590887E-3</v>
      </c>
      <c r="G156" s="2">
        <f t="shared" si="9"/>
        <v>3.9527172826713097E-3</v>
      </c>
      <c r="H156" s="2" t="str">
        <f t="shared" si="10"/>
        <v>Sell</v>
      </c>
    </row>
    <row r="157" spans="1:8" ht="13.5" x14ac:dyDescent="0.25">
      <c r="A157" s="3">
        <v>42233</v>
      </c>
      <c r="B157" s="2">
        <v>3.851</v>
      </c>
      <c r="C157" s="2">
        <f t="shared" si="12"/>
        <v>3.8898358880967958</v>
      </c>
      <c r="D157" s="2">
        <f t="shared" ref="D157:D220" si="14">$D$4*B157+(1-$D$4)*D156</f>
        <v>3.8824394370479891</v>
      </c>
      <c r="E157" s="2">
        <f t="shared" si="13"/>
        <v>7.396451048806707E-3</v>
      </c>
      <c r="F157" s="2">
        <f t="shared" si="11"/>
        <v>2.5037369747686125E-3</v>
      </c>
      <c r="G157" s="2">
        <f t="shared" si="9"/>
        <v>4.8927140740380945E-3</v>
      </c>
      <c r="H157" s="2" t="str">
        <f t="shared" si="10"/>
        <v>Sell</v>
      </c>
    </row>
    <row r="158" spans="1:8" ht="13.5" x14ac:dyDescent="0.25">
      <c r="A158" s="3">
        <v>42234</v>
      </c>
      <c r="B158" s="2">
        <v>3.851</v>
      </c>
      <c r="C158" s="2">
        <f t="shared" si="12"/>
        <v>3.8872765206972888</v>
      </c>
      <c r="D158" s="2">
        <f t="shared" si="14"/>
        <v>3.8801105898592492</v>
      </c>
      <c r="E158" s="2">
        <f t="shared" si="13"/>
        <v>7.1659308380396247E-3</v>
      </c>
      <c r="F158" s="2">
        <f t="shared" si="11"/>
        <v>3.4361757474228151E-3</v>
      </c>
      <c r="G158" s="2">
        <f t="shared" si="9"/>
        <v>3.7297550906168096E-3</v>
      </c>
      <c r="H158" s="2" t="str">
        <f t="shared" si="10"/>
        <v>Sell</v>
      </c>
    </row>
    <row r="159" spans="1:8" ht="13.5" x14ac:dyDescent="0.25">
      <c r="A159" s="3">
        <v>42235</v>
      </c>
      <c r="B159" s="2">
        <v>3.8732000000000002</v>
      </c>
      <c r="C159" s="2">
        <f t="shared" si="12"/>
        <v>3.8851109021284751</v>
      </c>
      <c r="D159" s="2">
        <f t="shared" si="14"/>
        <v>3.8795986943141196</v>
      </c>
      <c r="E159" s="2">
        <f t="shared" si="13"/>
        <v>5.5122078143554631E-3</v>
      </c>
      <c r="F159" s="2">
        <f t="shared" si="11"/>
        <v>3.851382160809345E-3</v>
      </c>
      <c r="G159" s="2">
        <f t="shared" si="9"/>
        <v>1.6608256535461182E-3</v>
      </c>
      <c r="H159" s="2" t="str">
        <f t="shared" si="10"/>
        <v>Sell</v>
      </c>
    </row>
    <row r="160" spans="1:8" ht="13.5" x14ac:dyDescent="0.25">
      <c r="A160" s="3">
        <v>42236</v>
      </c>
      <c r="B160" s="2">
        <v>3.8732000000000002</v>
      </c>
      <c r="C160" s="2">
        <f t="shared" si="12"/>
        <v>3.888955378724094</v>
      </c>
      <c r="D160" s="2">
        <f t="shared" si="14"/>
        <v>3.8791247169575183</v>
      </c>
      <c r="E160" s="2">
        <f t="shared" si="13"/>
        <v>9.8306617665757656E-3</v>
      </c>
      <c r="F160" s="2">
        <f t="shared" si="11"/>
        <v>5.0472380819626302E-3</v>
      </c>
      <c r="G160" s="2">
        <f t="shared" si="9"/>
        <v>4.7834236846131355E-3</v>
      </c>
      <c r="H160" s="2" t="str">
        <f t="shared" si="10"/>
        <v>Sell</v>
      </c>
    </row>
    <row r="161" spans="1:8" ht="13.5" x14ac:dyDescent="0.25">
      <c r="A161" s="3">
        <v>42237</v>
      </c>
      <c r="B161" s="2">
        <v>3.8658000000000001</v>
      </c>
      <c r="C161" s="2">
        <f t="shared" si="12"/>
        <v>3.8922083973819257</v>
      </c>
      <c r="D161" s="2">
        <f t="shared" si="14"/>
        <v>3.8781377008865912</v>
      </c>
      <c r="E161" s="2">
        <f t="shared" si="13"/>
        <v>1.4070696495334545E-2</v>
      </c>
      <c r="F161" s="2">
        <f t="shared" si="11"/>
        <v>6.8519297646370131E-3</v>
      </c>
      <c r="G161" s="2">
        <f t="shared" si="9"/>
        <v>7.2187667306975317E-3</v>
      </c>
      <c r="H161" s="2" t="str">
        <f t="shared" si="10"/>
        <v>Sell</v>
      </c>
    </row>
    <row r="162" spans="1:8" ht="13.5" x14ac:dyDescent="0.25">
      <c r="A162" s="3">
        <v>42240</v>
      </c>
      <c r="B162" s="2">
        <v>3.8658000000000001</v>
      </c>
      <c r="C162" s="2">
        <f t="shared" si="12"/>
        <v>3.889284028553937</v>
      </c>
      <c r="D162" s="2">
        <f t="shared" si="14"/>
        <v>3.8772237971172143</v>
      </c>
      <c r="E162" s="2">
        <f t="shared" si="13"/>
        <v>1.2060231436722635E-2</v>
      </c>
      <c r="F162" s="2">
        <f t="shared" si="11"/>
        <v>7.8935900990541388E-3</v>
      </c>
      <c r="G162" s="2">
        <f t="shared" si="9"/>
        <v>4.166641337668496E-3</v>
      </c>
      <c r="H162" s="2" t="str">
        <f t="shared" si="10"/>
        <v>Sell</v>
      </c>
    </row>
    <row r="163" spans="1:8" ht="13.5" x14ac:dyDescent="0.25">
      <c r="A163" s="3">
        <v>42241</v>
      </c>
      <c r="B163" s="2">
        <v>3.8437000000000001</v>
      </c>
      <c r="C163" s="2">
        <f t="shared" si="12"/>
        <v>3.8868095626225623</v>
      </c>
      <c r="D163" s="2">
        <f t="shared" si="14"/>
        <v>3.8747405528863097</v>
      </c>
      <c r="E163" s="2">
        <f t="shared" si="13"/>
        <v>1.2069009736252578E-2</v>
      </c>
      <c r="F163" s="2">
        <f t="shared" si="11"/>
        <v>8.7286740264938267E-3</v>
      </c>
      <c r="G163" s="2">
        <f t="shared" si="9"/>
        <v>3.3403357097587516E-3</v>
      </c>
      <c r="H163" s="2" t="str">
        <f t="shared" si="10"/>
        <v>Sell</v>
      </c>
    </row>
    <row r="164" spans="1:8" ht="13.5" x14ac:dyDescent="0.25">
      <c r="A164" s="3">
        <v>42242</v>
      </c>
      <c r="B164" s="2">
        <v>3.8437000000000001</v>
      </c>
      <c r="C164" s="2">
        <f t="shared" si="12"/>
        <v>3.884715783757553</v>
      </c>
      <c r="D164" s="2">
        <f t="shared" si="14"/>
        <v>3.8724412526725089</v>
      </c>
      <c r="E164" s="2">
        <f t="shared" si="13"/>
        <v>1.227453108504406E-2</v>
      </c>
      <c r="F164" s="2">
        <f t="shared" si="11"/>
        <v>9.4378454382038745E-3</v>
      </c>
      <c r="G164" s="2">
        <f t="shared" ref="G164:G227" si="15">E164-F164</f>
        <v>2.8366856468401858E-3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3.8732000000000002</v>
      </c>
      <c r="C165" s="2">
        <f t="shared" si="12"/>
        <v>3.880097970871776</v>
      </c>
      <c r="D165" s="2">
        <f t="shared" si="14"/>
        <v>3.872497456178249</v>
      </c>
      <c r="E165" s="2">
        <f t="shared" si="13"/>
        <v>7.6005146935269607E-3</v>
      </c>
      <c r="F165" s="2">
        <f t="shared" ref="F165:F228" si="17">(E165*(2/(10)))+((1-(2/10))*F164)</f>
        <v>9.0703792892684928E-3</v>
      </c>
      <c r="G165" s="2">
        <f t="shared" si="15"/>
        <v>-1.469864595741532E-3</v>
      </c>
      <c r="H165" s="2" t="str">
        <f t="shared" si="16"/>
        <v>Hold</v>
      </c>
    </row>
    <row r="166" spans="1:8" ht="13.5" x14ac:dyDescent="0.25">
      <c r="A166" s="3">
        <v>42244</v>
      </c>
      <c r="B166" s="2">
        <v>3.8732000000000002</v>
      </c>
      <c r="C166" s="2">
        <f t="shared" si="12"/>
        <v>3.8750675138145798</v>
      </c>
      <c r="D166" s="2">
        <f t="shared" si="14"/>
        <v>3.8725494964613421</v>
      </c>
      <c r="E166" s="2">
        <f t="shared" si="13"/>
        <v>2.5180173532377559E-3</v>
      </c>
      <c r="F166" s="2">
        <f t="shared" si="17"/>
        <v>7.7599069020623463E-3</v>
      </c>
      <c r="G166" s="2">
        <f t="shared" si="15"/>
        <v>-5.2418895488245904E-3</v>
      </c>
      <c r="H166" s="2" t="str">
        <f t="shared" si="16"/>
        <v>Hold</v>
      </c>
    </row>
    <row r="167" spans="1:8" ht="13.5" x14ac:dyDescent="0.25">
      <c r="A167" s="3">
        <v>42247</v>
      </c>
      <c r="B167" s="2">
        <v>3.8363</v>
      </c>
      <c r="C167" s="2">
        <f t="shared" si="12"/>
        <v>3.8713648193815677</v>
      </c>
      <c r="D167" s="2">
        <f t="shared" si="14"/>
        <v>3.8698643485753168</v>
      </c>
      <c r="E167" s="2">
        <f t="shared" si="13"/>
        <v>1.5004708062509309E-3</v>
      </c>
      <c r="F167" s="2">
        <f t="shared" si="17"/>
        <v>6.5080196829000632E-3</v>
      </c>
      <c r="G167" s="2">
        <f t="shared" si="15"/>
        <v>-5.0075488766491323E-3</v>
      </c>
      <c r="H167" s="2" t="str">
        <f t="shared" si="16"/>
        <v>Hold</v>
      </c>
    </row>
    <row r="168" spans="1:8" ht="13.5" x14ac:dyDescent="0.25">
      <c r="A168" s="3">
        <v>42248</v>
      </c>
      <c r="B168" s="2">
        <v>3.84</v>
      </c>
      <c r="C168" s="2">
        <f t="shared" si="12"/>
        <v>3.8682317702459419</v>
      </c>
      <c r="D168" s="2">
        <f t="shared" si="14"/>
        <v>3.8676521746067749</v>
      </c>
      <c r="E168" s="2">
        <f t="shared" si="13"/>
        <v>5.7959563916698542E-4</v>
      </c>
      <c r="F168" s="2">
        <f t="shared" si="17"/>
        <v>5.3223348741534482E-3</v>
      </c>
      <c r="G168" s="2">
        <f t="shared" si="15"/>
        <v>-4.7427392349864627E-3</v>
      </c>
      <c r="H168" s="2" t="str">
        <f t="shared" si="16"/>
        <v>Hold</v>
      </c>
    </row>
    <row r="169" spans="1:8" ht="13.5" x14ac:dyDescent="0.25">
      <c r="A169" s="3">
        <v>42249</v>
      </c>
      <c r="B169" s="2">
        <v>3.84</v>
      </c>
      <c r="C169" s="2">
        <f t="shared" si="12"/>
        <v>3.8689961132850277</v>
      </c>
      <c r="D169" s="2">
        <f t="shared" si="14"/>
        <v>3.8656038653766434</v>
      </c>
      <c r="E169" s="2">
        <f t="shared" si="13"/>
        <v>3.3922479083843271E-3</v>
      </c>
      <c r="F169" s="2">
        <f t="shared" si="17"/>
        <v>4.9363174809996246E-3</v>
      </c>
      <c r="G169" s="2">
        <f t="shared" si="15"/>
        <v>-1.5440695726152975E-3</v>
      </c>
      <c r="H169" s="2" t="str">
        <f t="shared" si="16"/>
        <v>Hold</v>
      </c>
    </row>
    <row r="170" spans="1:8" ht="13.5" x14ac:dyDescent="0.25">
      <c r="A170" s="3">
        <v>42250</v>
      </c>
      <c r="B170" s="2">
        <v>3.84</v>
      </c>
      <c r="C170" s="2">
        <f t="shared" si="12"/>
        <v>3.8696428650873314</v>
      </c>
      <c r="D170" s="2">
        <f t="shared" si="14"/>
        <v>3.8637072827561512</v>
      </c>
      <c r="E170" s="2">
        <f t="shared" si="13"/>
        <v>5.9355823311801892E-3</v>
      </c>
      <c r="F170" s="2">
        <f t="shared" si="17"/>
        <v>5.1361704510357381E-3</v>
      </c>
      <c r="G170" s="2">
        <f t="shared" si="15"/>
        <v>7.9941188014445112E-4</v>
      </c>
      <c r="H170" s="2" t="str">
        <f t="shared" si="16"/>
        <v>Sell</v>
      </c>
    </row>
    <row r="171" spans="1:8" ht="13.5" x14ac:dyDescent="0.25">
      <c r="A171" s="3">
        <v>42251</v>
      </c>
      <c r="B171" s="2">
        <v>3.84</v>
      </c>
      <c r="C171" s="2">
        <f t="shared" si="12"/>
        <v>3.8690516550738958</v>
      </c>
      <c r="D171" s="2">
        <f t="shared" si="14"/>
        <v>3.8619511877371773</v>
      </c>
      <c r="E171" s="2">
        <f t="shared" si="13"/>
        <v>7.1004673367185411E-3</v>
      </c>
      <c r="F171" s="2">
        <f t="shared" si="17"/>
        <v>5.5290298281722994E-3</v>
      </c>
      <c r="G171" s="2">
        <f t="shared" si="15"/>
        <v>1.5714375085462418E-3</v>
      </c>
      <c r="H171" s="2" t="str">
        <f t="shared" si="16"/>
        <v>Sell</v>
      </c>
    </row>
    <row r="172" spans="1:8" ht="13.5" x14ac:dyDescent="0.25">
      <c r="A172" s="3">
        <v>42254</v>
      </c>
      <c r="B172" s="2">
        <v>3.84</v>
      </c>
      <c r="C172" s="2">
        <f t="shared" si="12"/>
        <v>3.8685514004471426</v>
      </c>
      <c r="D172" s="2">
        <f t="shared" si="14"/>
        <v>3.8603251738307196</v>
      </c>
      <c r="E172" s="2">
        <f t="shared" si="13"/>
        <v>8.2262266164230269E-3</v>
      </c>
      <c r="F172" s="2">
        <f t="shared" si="17"/>
        <v>6.0684691858224451E-3</v>
      </c>
      <c r="G172" s="2">
        <f t="shared" si="15"/>
        <v>2.1577574306005818E-3</v>
      </c>
      <c r="H172" s="2" t="str">
        <f t="shared" si="16"/>
        <v>Sell</v>
      </c>
    </row>
    <row r="173" spans="1:8" ht="13.5" x14ac:dyDescent="0.25">
      <c r="A173" s="3">
        <v>42255</v>
      </c>
      <c r="B173" s="2">
        <v>3.84</v>
      </c>
      <c r="C173" s="2">
        <f t="shared" si="12"/>
        <v>3.864728108070659</v>
      </c>
      <c r="D173" s="2">
        <f t="shared" si="14"/>
        <v>3.8588196053988146</v>
      </c>
      <c r="E173" s="2">
        <f t="shared" si="13"/>
        <v>5.9085026718443956E-3</v>
      </c>
      <c r="F173" s="2">
        <f t="shared" si="17"/>
        <v>6.0364758830268352E-3</v>
      </c>
      <c r="G173" s="2">
        <f t="shared" si="15"/>
        <v>-1.2797321118243957E-4</v>
      </c>
      <c r="H173" s="2" t="str">
        <f t="shared" si="16"/>
        <v>Hold</v>
      </c>
    </row>
    <row r="174" spans="1:8" ht="13.5" x14ac:dyDescent="0.25">
      <c r="A174" s="3">
        <v>42256</v>
      </c>
      <c r="B174" s="2">
        <v>3.8437000000000001</v>
      </c>
      <c r="C174" s="2">
        <f t="shared" si="12"/>
        <v>3.8614930145213271</v>
      </c>
      <c r="D174" s="2">
        <f t="shared" si="14"/>
        <v>3.8576996346285322</v>
      </c>
      <c r="E174" s="2">
        <f t="shared" si="13"/>
        <v>3.7933798927949347E-3</v>
      </c>
      <c r="F174" s="2">
        <f t="shared" si="17"/>
        <v>5.5878566849804556E-3</v>
      </c>
      <c r="G174" s="2">
        <f t="shared" si="15"/>
        <v>-1.7944767921855209E-3</v>
      </c>
      <c r="H174" s="2" t="str">
        <f t="shared" si="16"/>
        <v>Hold</v>
      </c>
    </row>
    <row r="175" spans="1:8" ht="13.5" x14ac:dyDescent="0.25">
      <c r="A175" s="3">
        <v>42257</v>
      </c>
      <c r="B175" s="2">
        <v>3.8363</v>
      </c>
      <c r="C175" s="2">
        <f t="shared" si="12"/>
        <v>3.8632940892103536</v>
      </c>
      <c r="D175" s="2">
        <f t="shared" si="14"/>
        <v>3.8561144765079001</v>
      </c>
      <c r="E175" s="2">
        <f t="shared" si="13"/>
        <v>7.1796127024534862E-3</v>
      </c>
      <c r="F175" s="2">
        <f t="shared" si="17"/>
        <v>5.9062078884750619E-3</v>
      </c>
      <c r="G175" s="2">
        <f t="shared" si="15"/>
        <v>1.2734048139784243E-3</v>
      </c>
      <c r="H175" s="2" t="str">
        <f t="shared" si="16"/>
        <v>Sell</v>
      </c>
    </row>
    <row r="176" spans="1:8" ht="13.5" x14ac:dyDescent="0.25">
      <c r="A176" s="3">
        <v>42258</v>
      </c>
      <c r="B176" s="2">
        <v>3.8325999999999998</v>
      </c>
      <c r="C176" s="2">
        <f t="shared" si="12"/>
        <v>3.864818075485684</v>
      </c>
      <c r="D176" s="2">
        <f t="shared" si="14"/>
        <v>3.8543726634332409</v>
      </c>
      <c r="E176" s="2">
        <f t="shared" si="13"/>
        <v>1.0445412052443093E-2</v>
      </c>
      <c r="F176" s="2">
        <f t="shared" si="17"/>
        <v>6.8140487212686686E-3</v>
      </c>
      <c r="G176" s="2">
        <f t="shared" si="15"/>
        <v>3.6313633311744241E-3</v>
      </c>
      <c r="H176" s="2" t="str">
        <f t="shared" si="16"/>
        <v>Sell</v>
      </c>
    </row>
    <row r="177" spans="1:8" ht="13.5" x14ac:dyDescent="0.25">
      <c r="A177" s="3">
        <v>42261</v>
      </c>
      <c r="B177" s="2">
        <v>3.8325999999999998</v>
      </c>
      <c r="C177" s="2">
        <f t="shared" si="12"/>
        <v>3.8604306792571172</v>
      </c>
      <c r="D177" s="2">
        <f t="shared" si="14"/>
        <v>3.8527598735492972</v>
      </c>
      <c r="E177" s="2">
        <f t="shared" si="13"/>
        <v>7.6708057078200831E-3</v>
      </c>
      <c r="F177" s="2">
        <f t="shared" si="17"/>
        <v>6.9854001185789515E-3</v>
      </c>
      <c r="G177" s="2">
        <f t="shared" si="15"/>
        <v>6.8540558924113162E-4</v>
      </c>
      <c r="H177" s="2" t="str">
        <f t="shared" si="16"/>
        <v>Sell</v>
      </c>
    </row>
    <row r="178" spans="1:8" ht="13.5" x14ac:dyDescent="0.25">
      <c r="A178" s="3">
        <v>42262</v>
      </c>
      <c r="B178" s="2">
        <v>3.8325999999999998</v>
      </c>
      <c r="C178" s="2">
        <f t="shared" si="12"/>
        <v>3.8572874978329454</v>
      </c>
      <c r="D178" s="2">
        <f t="shared" si="14"/>
        <v>3.8512665495826828</v>
      </c>
      <c r="E178" s="2">
        <f t="shared" si="13"/>
        <v>6.0209482502626699E-3</v>
      </c>
      <c r="F178" s="2">
        <f t="shared" si="17"/>
        <v>6.7925097449156955E-3</v>
      </c>
      <c r="G178" s="2">
        <f t="shared" si="15"/>
        <v>-7.7156149465302561E-4</v>
      </c>
      <c r="H178" s="2" t="str">
        <f t="shared" si="16"/>
        <v>Hold</v>
      </c>
    </row>
    <row r="179" spans="1:8" ht="13.5" x14ac:dyDescent="0.25">
      <c r="A179" s="3">
        <v>42263</v>
      </c>
      <c r="B179" s="2">
        <v>3.7993999999999999</v>
      </c>
      <c r="C179" s="2">
        <f t="shared" si="12"/>
        <v>3.8546278827817231</v>
      </c>
      <c r="D179" s="2">
        <f t="shared" si="14"/>
        <v>3.8474245829469282</v>
      </c>
      <c r="E179" s="2">
        <f t="shared" si="13"/>
        <v>7.2032998347948407E-3</v>
      </c>
      <c r="F179" s="2">
        <f t="shared" si="17"/>
        <v>6.8746677628915252E-3</v>
      </c>
      <c r="G179" s="2">
        <f t="shared" si="15"/>
        <v>3.2863207190331548E-4</v>
      </c>
      <c r="H179" s="2" t="str">
        <f t="shared" si="16"/>
        <v>Sell</v>
      </c>
    </row>
    <row r="180" spans="1:8" ht="13.5" x14ac:dyDescent="0.25">
      <c r="A180" s="3">
        <v>42264</v>
      </c>
      <c r="B180" s="2">
        <v>3.7993999999999999</v>
      </c>
      <c r="C180" s="2">
        <f t="shared" si="12"/>
        <v>3.8523774392768426</v>
      </c>
      <c r="D180" s="2">
        <f t="shared" si="14"/>
        <v>3.8438672064323409</v>
      </c>
      <c r="E180" s="2">
        <f t="shared" si="13"/>
        <v>8.5102328445016973E-3</v>
      </c>
      <c r="F180" s="2">
        <f t="shared" si="17"/>
        <v>7.2017807792135605E-3</v>
      </c>
      <c r="G180" s="2">
        <f t="shared" si="15"/>
        <v>1.3084520652881368E-3</v>
      </c>
      <c r="H180" s="2" t="str">
        <f t="shared" si="16"/>
        <v>Sell</v>
      </c>
    </row>
    <row r="181" spans="1:8" ht="13.5" x14ac:dyDescent="0.25">
      <c r="A181" s="3">
        <v>42265</v>
      </c>
      <c r="B181" s="2">
        <v>3.8325999999999998</v>
      </c>
      <c r="C181" s="2">
        <f t="shared" si="12"/>
        <v>3.8504732178496361</v>
      </c>
      <c r="D181" s="2">
        <f t="shared" si="14"/>
        <v>3.8430325985484637</v>
      </c>
      <c r="E181" s="2">
        <f t="shared" si="13"/>
        <v>7.4406193011724575E-3</v>
      </c>
      <c r="F181" s="2">
        <f t="shared" si="17"/>
        <v>7.2495484836053404E-3</v>
      </c>
      <c r="G181" s="2">
        <f t="shared" si="15"/>
        <v>1.9107081756711709E-4</v>
      </c>
      <c r="H181" s="2" t="str">
        <f t="shared" si="16"/>
        <v>Sell</v>
      </c>
    </row>
    <row r="182" spans="1:8" ht="13.5" x14ac:dyDescent="0.25">
      <c r="A182" s="3">
        <v>42268</v>
      </c>
      <c r="B182" s="2">
        <v>3.8732000000000002</v>
      </c>
      <c r="C182" s="2">
        <f t="shared" si="12"/>
        <v>3.8488619535650765</v>
      </c>
      <c r="D182" s="2">
        <f t="shared" si="14"/>
        <v>3.8452672208782075</v>
      </c>
      <c r="E182" s="2">
        <f t="shared" si="13"/>
        <v>3.594732686869051E-3</v>
      </c>
      <c r="F182" s="2">
        <f t="shared" si="17"/>
        <v>6.5185853242580825E-3</v>
      </c>
      <c r="G182" s="2">
        <f t="shared" si="15"/>
        <v>-2.9238526373890315E-3</v>
      </c>
      <c r="H182" s="2" t="str">
        <f t="shared" si="16"/>
        <v>Hold</v>
      </c>
    </row>
    <row r="183" spans="1:8" ht="13.5" x14ac:dyDescent="0.25">
      <c r="A183" s="3">
        <v>42269</v>
      </c>
      <c r="B183" s="2">
        <v>3.8178000000000001</v>
      </c>
      <c r="C183" s="2">
        <f t="shared" si="12"/>
        <v>3.8474985760935261</v>
      </c>
      <c r="D183" s="2">
        <f t="shared" si="14"/>
        <v>3.8432326119242664</v>
      </c>
      <c r="E183" s="2">
        <f t="shared" si="13"/>
        <v>4.2659641692597283E-3</v>
      </c>
      <c r="F183" s="2">
        <f t="shared" si="17"/>
        <v>6.0680610932584119E-3</v>
      </c>
      <c r="G183" s="2">
        <f t="shared" si="15"/>
        <v>-1.8020969239986835E-3</v>
      </c>
      <c r="H183" s="2" t="str">
        <f t="shared" si="16"/>
        <v>Hold</v>
      </c>
    </row>
    <row r="184" spans="1:8" ht="13.5" x14ac:dyDescent="0.25">
      <c r="A184" s="3">
        <v>42270</v>
      </c>
      <c r="B184" s="2">
        <v>3.8178000000000001</v>
      </c>
      <c r="C184" s="2">
        <f t="shared" si="12"/>
        <v>3.8469141797714452</v>
      </c>
      <c r="D184" s="2">
        <f t="shared" si="14"/>
        <v>3.841348714744691</v>
      </c>
      <c r="E184" s="2">
        <f t="shared" si="13"/>
        <v>5.5654650267542571E-3</v>
      </c>
      <c r="F184" s="2">
        <f t="shared" si="17"/>
        <v>5.9675418799575814E-3</v>
      </c>
      <c r="G184" s="2">
        <f t="shared" si="15"/>
        <v>-4.0207685320332431E-4</v>
      </c>
      <c r="H184" s="2" t="str">
        <f t="shared" si="16"/>
        <v>Hold</v>
      </c>
    </row>
    <row r="185" spans="1:8" ht="13.5" x14ac:dyDescent="0.25">
      <c r="A185" s="3">
        <v>42275</v>
      </c>
      <c r="B185" s="2">
        <v>3.8178000000000001</v>
      </c>
      <c r="C185" s="2">
        <f t="shared" si="12"/>
        <v>3.8452812290373766</v>
      </c>
      <c r="D185" s="2">
        <f t="shared" si="14"/>
        <v>3.8396043655043433</v>
      </c>
      <c r="E185" s="2">
        <f t="shared" si="13"/>
        <v>5.6768635330333161E-3</v>
      </c>
      <c r="F185" s="2">
        <f t="shared" si="17"/>
        <v>5.9094062105727284E-3</v>
      </c>
      <c r="G185" s="2">
        <f t="shared" si="15"/>
        <v>-2.3254267753941224E-4</v>
      </c>
      <c r="H185" s="2" t="str">
        <f t="shared" si="16"/>
        <v>Hold</v>
      </c>
    </row>
    <row r="186" spans="1:8" ht="13.5" x14ac:dyDescent="0.25">
      <c r="A186" s="3">
        <v>42276</v>
      </c>
      <c r="B186" s="2">
        <v>3.8178000000000001</v>
      </c>
      <c r="C186" s="2">
        <f t="shared" si="12"/>
        <v>3.8433302707239339</v>
      </c>
      <c r="D186" s="2">
        <f t="shared" si="14"/>
        <v>3.8379892273188365</v>
      </c>
      <c r="E186" s="2">
        <f t="shared" si="13"/>
        <v>5.3410434050973343E-3</v>
      </c>
      <c r="F186" s="2">
        <f t="shared" si="17"/>
        <v>5.7957336494776496E-3</v>
      </c>
      <c r="G186" s="2">
        <f t="shared" si="15"/>
        <v>-4.5469024438031524E-4</v>
      </c>
      <c r="H186" s="2" t="str">
        <f t="shared" si="16"/>
        <v>Hold</v>
      </c>
    </row>
    <row r="187" spans="1:8" ht="13.5" x14ac:dyDescent="0.25">
      <c r="A187" s="3">
        <v>42277</v>
      </c>
      <c r="B187" s="2">
        <v>3.7993999999999999</v>
      </c>
      <c r="C187" s="2">
        <f t="shared" si="12"/>
        <v>3.8416794598433288</v>
      </c>
      <c r="D187" s="2">
        <f t="shared" si="14"/>
        <v>3.8351307660359595</v>
      </c>
      <c r="E187" s="2">
        <f t="shared" si="13"/>
        <v>6.5486938073693324E-3</v>
      </c>
      <c r="F187" s="2">
        <f t="shared" si="17"/>
        <v>5.9463256810559865E-3</v>
      </c>
      <c r="G187" s="2">
        <f t="shared" si="15"/>
        <v>6.0236812631334589E-4</v>
      </c>
      <c r="H187" s="2" t="str">
        <f t="shared" si="16"/>
        <v>Sell</v>
      </c>
    </row>
    <row r="188" spans="1:8" ht="13.5" x14ac:dyDescent="0.25">
      <c r="A188" s="3">
        <v>42278</v>
      </c>
      <c r="B188" s="2">
        <v>3.7625000000000002</v>
      </c>
      <c r="C188" s="2">
        <f t="shared" si="12"/>
        <v>3.8402826198674322</v>
      </c>
      <c r="D188" s="2">
        <f t="shared" si="14"/>
        <v>3.8297507092925551</v>
      </c>
      <c r="E188" s="2">
        <f t="shared" si="13"/>
        <v>1.0531910574877124E-2</v>
      </c>
      <c r="F188" s="2">
        <f t="shared" si="17"/>
        <v>6.8634426598202149E-3</v>
      </c>
      <c r="G188" s="2">
        <f t="shared" si="15"/>
        <v>3.6684679150569086E-3</v>
      </c>
      <c r="H188" s="2" t="str">
        <f t="shared" si="16"/>
        <v>Sell</v>
      </c>
    </row>
    <row r="189" spans="1:8" ht="13.5" x14ac:dyDescent="0.25">
      <c r="A189" s="3">
        <v>42279</v>
      </c>
      <c r="B189" s="2">
        <v>3.6886999999999999</v>
      </c>
      <c r="C189" s="2">
        <f t="shared" si="12"/>
        <v>3.8339929860416735</v>
      </c>
      <c r="D189" s="2">
        <f t="shared" si="14"/>
        <v>3.8193025086042178</v>
      </c>
      <c r="E189" s="2">
        <f t="shared" si="13"/>
        <v>1.4690477437455662E-2</v>
      </c>
      <c r="F189" s="2">
        <f t="shared" si="17"/>
        <v>8.4288496153473048E-3</v>
      </c>
      <c r="G189" s="2">
        <f t="shared" si="15"/>
        <v>6.2616278221083576E-3</v>
      </c>
      <c r="H189" s="2" t="str">
        <f t="shared" si="16"/>
        <v>Sell</v>
      </c>
    </row>
    <row r="190" spans="1:8" ht="13.5" x14ac:dyDescent="0.25">
      <c r="A190" s="3">
        <v>42282</v>
      </c>
      <c r="B190" s="2">
        <v>3.6886999999999999</v>
      </c>
      <c r="C190" s="2">
        <f t="shared" si="12"/>
        <v>3.8286709881891081</v>
      </c>
      <c r="D190" s="2">
        <f t="shared" si="14"/>
        <v>3.8096282487076092</v>
      </c>
      <c r="E190" s="2">
        <f t="shared" si="13"/>
        <v>1.9042739481498927E-2</v>
      </c>
      <c r="F190" s="2">
        <f t="shared" si="17"/>
        <v>1.055162758857763E-2</v>
      </c>
      <c r="G190" s="2">
        <f t="shared" si="15"/>
        <v>8.4911118929212968E-3</v>
      </c>
      <c r="H190" s="2" t="str">
        <f t="shared" si="16"/>
        <v>Sell</v>
      </c>
    </row>
    <row r="191" spans="1:8" ht="13.5" x14ac:dyDescent="0.25">
      <c r="A191" s="3">
        <v>42283</v>
      </c>
      <c r="B191" s="2">
        <v>3.6886999999999999</v>
      </c>
      <c r="C191" s="2">
        <f t="shared" si="12"/>
        <v>3.8292754515446301</v>
      </c>
      <c r="D191" s="2">
        <f t="shared" si="14"/>
        <v>3.8006706006551938</v>
      </c>
      <c r="E191" s="2">
        <f t="shared" si="13"/>
        <v>2.8604850889436317E-2</v>
      </c>
      <c r="F191" s="2">
        <f t="shared" si="17"/>
        <v>1.4162272248749368E-2</v>
      </c>
      <c r="G191" s="2">
        <f t="shared" si="15"/>
        <v>1.4442578640686949E-2</v>
      </c>
      <c r="H191" s="2" t="str">
        <f t="shared" si="16"/>
        <v>Sell</v>
      </c>
    </row>
    <row r="192" spans="1:8" ht="13.5" x14ac:dyDescent="0.25">
      <c r="A192" s="3">
        <v>42284</v>
      </c>
      <c r="B192" s="2">
        <v>3.6850000000000001</v>
      </c>
      <c r="C192" s="2">
        <f t="shared" si="12"/>
        <v>3.8360330743839182</v>
      </c>
      <c r="D192" s="2">
        <f t="shared" si="14"/>
        <v>3.7921024080140682</v>
      </c>
      <c r="E192" s="2">
        <f t="shared" si="13"/>
        <v>4.3930666369849991E-2</v>
      </c>
      <c r="F192" s="2">
        <f t="shared" si="17"/>
        <v>2.0115951072969495E-2</v>
      </c>
      <c r="G192" s="2">
        <f t="shared" si="15"/>
        <v>2.3814715296880496E-2</v>
      </c>
      <c r="H192" s="2" t="str">
        <f t="shared" si="16"/>
        <v>Sell</v>
      </c>
    </row>
    <row r="193" spans="1:8" ht="13.5" x14ac:dyDescent="0.25">
      <c r="A193" s="3">
        <v>42285</v>
      </c>
      <c r="B193" s="2">
        <v>3.6850000000000001</v>
      </c>
      <c r="C193" s="2">
        <f t="shared" si="12"/>
        <v>3.8332279860171616</v>
      </c>
      <c r="D193" s="2">
        <f t="shared" si="14"/>
        <v>3.7841688963093221</v>
      </c>
      <c r="E193" s="2">
        <f t="shared" si="13"/>
        <v>4.9059089707839565E-2</v>
      </c>
      <c r="F193" s="2">
        <f t="shared" si="17"/>
        <v>2.5904578799943512E-2</v>
      </c>
      <c r="G193" s="2">
        <f t="shared" si="15"/>
        <v>2.3154510907896053E-2</v>
      </c>
      <c r="H193" s="2" t="str">
        <f t="shared" si="16"/>
        <v>Sell</v>
      </c>
    </row>
    <row r="194" spans="1:8" ht="13.5" x14ac:dyDescent="0.25">
      <c r="A194" s="3">
        <v>42286</v>
      </c>
      <c r="B194" s="2">
        <v>3.6555</v>
      </c>
      <c r="C194" s="2">
        <f t="shared" si="12"/>
        <v>3.8308544497068291</v>
      </c>
      <c r="D194" s="2">
        <f t="shared" si="14"/>
        <v>3.7746378669530758</v>
      </c>
      <c r="E194" s="2">
        <f t="shared" si="13"/>
        <v>5.6216582753753297E-2</v>
      </c>
      <c r="F194" s="2">
        <f t="shared" si="17"/>
        <v>3.196697959070547E-2</v>
      </c>
      <c r="G194" s="2">
        <f t="shared" si="15"/>
        <v>2.4249603163047827E-2</v>
      </c>
      <c r="H194" s="2" t="str">
        <f t="shared" si="16"/>
        <v>Sell</v>
      </c>
    </row>
    <row r="195" spans="1:8" ht="13.5" x14ac:dyDescent="0.25">
      <c r="A195" s="3">
        <v>42289</v>
      </c>
      <c r="B195" s="2">
        <v>3.6555</v>
      </c>
      <c r="C195" s="2">
        <f t="shared" si="12"/>
        <v>3.8288460728288554</v>
      </c>
      <c r="D195" s="2">
        <f t="shared" si="14"/>
        <v>3.7658128397713666</v>
      </c>
      <c r="E195" s="2">
        <f t="shared" si="13"/>
        <v>6.3033233057488758E-2</v>
      </c>
      <c r="F195" s="2">
        <f t="shared" si="17"/>
        <v>3.818023028406213E-2</v>
      </c>
      <c r="G195" s="2">
        <f t="shared" si="15"/>
        <v>2.4853002773426627E-2</v>
      </c>
      <c r="H195" s="2" t="str">
        <f t="shared" si="16"/>
        <v>Sell</v>
      </c>
    </row>
    <row r="196" spans="1:8" ht="13.5" x14ac:dyDescent="0.25">
      <c r="A196" s="3">
        <v>42290</v>
      </c>
      <c r="B196" s="2">
        <v>3.6518000000000002</v>
      </c>
      <c r="C196" s="2">
        <f t="shared" si="12"/>
        <v>3.8271466770090314</v>
      </c>
      <c r="D196" s="2">
        <f t="shared" si="14"/>
        <v>3.7573674442327469</v>
      </c>
      <c r="E196" s="2">
        <f t="shared" si="13"/>
        <v>6.9779232776284505E-2</v>
      </c>
      <c r="F196" s="2">
        <f t="shared" si="17"/>
        <v>4.4500030782506611E-2</v>
      </c>
      <c r="G196" s="2">
        <f t="shared" si="15"/>
        <v>2.5279201993777894E-2</v>
      </c>
      <c r="H196" s="2" t="str">
        <f t="shared" si="16"/>
        <v>Sell</v>
      </c>
    </row>
    <row r="197" spans="1:8" ht="13.5" x14ac:dyDescent="0.25">
      <c r="A197" s="3">
        <v>42293</v>
      </c>
      <c r="B197" s="2">
        <v>3.6223000000000001</v>
      </c>
      <c r="C197" s="2">
        <f t="shared" si="12"/>
        <v>3.8228779574691805</v>
      </c>
      <c r="D197" s="2">
        <f t="shared" si="14"/>
        <v>3.7473624483636545</v>
      </c>
      <c r="E197" s="2">
        <f t="shared" si="13"/>
        <v>7.5515509105525958E-2</v>
      </c>
      <c r="F197" s="2">
        <f t="shared" si="17"/>
        <v>5.0703126447110482E-2</v>
      </c>
      <c r="G197" s="2">
        <f t="shared" si="15"/>
        <v>2.4812382658415476E-2</v>
      </c>
      <c r="H197" s="2" t="str">
        <f t="shared" si="16"/>
        <v>Sell</v>
      </c>
    </row>
    <row r="198" spans="1:8" ht="13.5" x14ac:dyDescent="0.25">
      <c r="A198" s="3">
        <v>42296</v>
      </c>
      <c r="B198" s="2">
        <v>3.6150000000000002</v>
      </c>
      <c r="C198" s="2">
        <f t="shared" si="12"/>
        <v>3.8135890409354607</v>
      </c>
      <c r="D198" s="2">
        <f t="shared" si="14"/>
        <v>3.7375578225589394</v>
      </c>
      <c r="E198" s="2">
        <f t="shared" si="13"/>
        <v>7.603121837652127E-2</v>
      </c>
      <c r="F198" s="2">
        <f t="shared" si="17"/>
        <v>5.5768744832992642E-2</v>
      </c>
      <c r="G198" s="2">
        <f t="shared" si="15"/>
        <v>2.0262473543528628E-2</v>
      </c>
      <c r="H198" s="2" t="str">
        <f t="shared" si="16"/>
        <v>Sell</v>
      </c>
    </row>
    <row r="199" spans="1:8" ht="13.5" x14ac:dyDescent="0.25">
      <c r="A199" s="3">
        <v>42297</v>
      </c>
      <c r="B199" s="2">
        <v>3.5781000000000001</v>
      </c>
      <c r="C199" s="2">
        <f t="shared" si="12"/>
        <v>3.7943753423300053</v>
      </c>
      <c r="D199" s="2">
        <f t="shared" si="14"/>
        <v>3.7257461319990179</v>
      </c>
      <c r="E199" s="2">
        <f t="shared" si="13"/>
        <v>6.8629210330987345E-2</v>
      </c>
      <c r="F199" s="2">
        <f t="shared" si="17"/>
        <v>5.834083793259158E-2</v>
      </c>
      <c r="G199" s="2">
        <f t="shared" si="15"/>
        <v>1.0288372398395765E-2</v>
      </c>
      <c r="H199" s="2" t="str">
        <f t="shared" si="16"/>
        <v>Sell</v>
      </c>
    </row>
    <row r="200" spans="1:8" ht="13.5" x14ac:dyDescent="0.25">
      <c r="A200" s="3">
        <v>42298</v>
      </c>
      <c r="B200" s="2">
        <v>3.5411999999999999</v>
      </c>
      <c r="C200" s="2">
        <f t="shared" si="12"/>
        <v>3.7781175973561583</v>
      </c>
      <c r="D200" s="2">
        <f t="shared" si="14"/>
        <v>3.7120760481472388</v>
      </c>
      <c r="E200" s="2">
        <f t="shared" si="13"/>
        <v>6.604154920891947E-2</v>
      </c>
      <c r="F200" s="2">
        <f t="shared" si="17"/>
        <v>5.9880980187857161E-2</v>
      </c>
      <c r="G200" s="2">
        <f t="shared" si="15"/>
        <v>6.1605690210623093E-3</v>
      </c>
      <c r="H200" s="2" t="str">
        <f t="shared" si="16"/>
        <v>Sell</v>
      </c>
    </row>
    <row r="201" spans="1:8" ht="13.5" x14ac:dyDescent="0.25">
      <c r="A201" s="3">
        <v>42299</v>
      </c>
      <c r="B201" s="2">
        <v>3.5411999999999999</v>
      </c>
      <c r="C201" s="2">
        <f t="shared" si="12"/>
        <v>3.7643610439167494</v>
      </c>
      <c r="D201" s="2">
        <f t="shared" si="14"/>
        <v>3.6994185630992948</v>
      </c>
      <c r="E201" s="2">
        <f t="shared" si="13"/>
        <v>6.4942480817454573E-2</v>
      </c>
      <c r="F201" s="2">
        <f t="shared" si="17"/>
        <v>6.0893280313776652E-2</v>
      </c>
      <c r="G201" s="2">
        <f t="shared" si="15"/>
        <v>4.0492005036779216E-3</v>
      </c>
      <c r="H201" s="2" t="str">
        <f t="shared" si="16"/>
        <v>Sell</v>
      </c>
    </row>
    <row r="202" spans="1:8" ht="13.5" x14ac:dyDescent="0.25">
      <c r="A202" s="3">
        <v>42300</v>
      </c>
      <c r="B202" s="2">
        <v>3.5411999999999999</v>
      </c>
      <c r="C202" s="2">
        <f t="shared" si="12"/>
        <v>3.7521516525449417</v>
      </c>
      <c r="D202" s="2">
        <f t="shared" si="14"/>
        <v>3.6876986695363838</v>
      </c>
      <c r="E202" s="2">
        <f t="shared" si="13"/>
        <v>6.445298300855784E-2</v>
      </c>
      <c r="F202" s="2">
        <f t="shared" si="17"/>
        <v>6.1605220852732893E-2</v>
      </c>
      <c r="G202" s="2">
        <f t="shared" si="15"/>
        <v>2.8477621558249469E-3</v>
      </c>
      <c r="H202" s="2" t="str">
        <f t="shared" si="16"/>
        <v>Sell</v>
      </c>
    </row>
    <row r="203" spans="1:8" ht="13.5" x14ac:dyDescent="0.25">
      <c r="A203" s="3">
        <v>42303</v>
      </c>
      <c r="B203" s="2">
        <v>3.5411999999999999</v>
      </c>
      <c r="C203" s="2">
        <f t="shared" si="12"/>
        <v>3.7418206290764888</v>
      </c>
      <c r="D203" s="2">
        <f t="shared" si="14"/>
        <v>3.6768469162373925</v>
      </c>
      <c r="E203" s="2">
        <f t="shared" si="13"/>
        <v>6.4973712839096365E-2</v>
      </c>
      <c r="F203" s="2">
        <f t="shared" si="17"/>
        <v>6.2278919250005595E-2</v>
      </c>
      <c r="G203" s="2">
        <f t="shared" si="15"/>
        <v>2.6947935890907701E-3</v>
      </c>
      <c r="H203" s="2" t="str">
        <f t="shared" si="16"/>
        <v>Sell</v>
      </c>
    </row>
    <row r="204" spans="1:8" ht="13.5" x14ac:dyDescent="0.25">
      <c r="A204" s="3">
        <v>42304</v>
      </c>
      <c r="B204" s="2">
        <v>3.5411999999999999</v>
      </c>
      <c r="C204" s="2">
        <f t="shared" si="12"/>
        <v>3.7285405322954905</v>
      </c>
      <c r="D204" s="2">
        <f t="shared" si="14"/>
        <v>3.6667989965161039</v>
      </c>
      <c r="E204" s="2">
        <f t="shared" si="13"/>
        <v>6.174153577938668E-2</v>
      </c>
      <c r="F204" s="2">
        <f t="shared" si="17"/>
        <v>6.2171442555881813E-2</v>
      </c>
      <c r="G204" s="2">
        <f t="shared" si="15"/>
        <v>-4.2990677649513281E-4</v>
      </c>
      <c r="H204" s="2" t="str">
        <f t="shared" si="16"/>
        <v>Hold</v>
      </c>
    </row>
    <row r="205" spans="1:8" ht="13.5" x14ac:dyDescent="0.25">
      <c r="A205" s="3">
        <v>42305</v>
      </c>
      <c r="B205" s="2">
        <v>3.4416000000000002</v>
      </c>
      <c r="C205" s="2">
        <f t="shared" si="12"/>
        <v>3.7173035273269535</v>
      </c>
      <c r="D205" s="2">
        <f t="shared" si="14"/>
        <v>3.6501175893667628</v>
      </c>
      <c r="E205" s="2">
        <f t="shared" si="13"/>
        <v>6.7185937960190678E-2</v>
      </c>
      <c r="F205" s="2">
        <f t="shared" si="17"/>
        <v>6.3174341636743597E-2</v>
      </c>
      <c r="G205" s="2">
        <f t="shared" si="15"/>
        <v>4.0115963234470808E-3</v>
      </c>
      <c r="H205" s="2" t="str">
        <f t="shared" si="16"/>
        <v>Sell</v>
      </c>
    </row>
    <row r="206" spans="1:8" ht="13.5" x14ac:dyDescent="0.25">
      <c r="A206" s="3">
        <v>42306</v>
      </c>
      <c r="B206" s="2">
        <v>3.4489999999999998</v>
      </c>
      <c r="C206" s="2">
        <f t="shared" si="12"/>
        <v>3.7072260615843451</v>
      </c>
      <c r="D206" s="2">
        <f t="shared" si="14"/>
        <v>3.6352199901544098</v>
      </c>
      <c r="E206" s="2">
        <f t="shared" si="13"/>
        <v>7.2006071429935314E-2</v>
      </c>
      <c r="F206" s="2">
        <f t="shared" si="17"/>
        <v>6.4940687595381935E-2</v>
      </c>
      <c r="G206" s="2">
        <f t="shared" si="15"/>
        <v>7.0653838345533793E-3</v>
      </c>
      <c r="H206" s="2" t="str">
        <f t="shared" si="16"/>
        <v>Sell</v>
      </c>
    </row>
    <row r="207" spans="1:8" ht="13.5" x14ac:dyDescent="0.25">
      <c r="A207" s="3">
        <v>42307</v>
      </c>
      <c r="B207" s="2">
        <v>3.4121000000000001</v>
      </c>
      <c r="C207" s="2">
        <f t="shared" ref="C207:C270" si="18">$C$4*B197+C206*(1-$C$4)</f>
        <v>3.694160513648292</v>
      </c>
      <c r="D207" s="2">
        <f t="shared" si="14"/>
        <v>3.6186925834763057</v>
      </c>
      <c r="E207" s="2">
        <f t="shared" si="13"/>
        <v>7.5467930171986275E-2</v>
      </c>
      <c r="F207" s="2">
        <f t="shared" si="17"/>
        <v>6.7046136110702814E-2</v>
      </c>
      <c r="G207" s="2">
        <f t="shared" si="15"/>
        <v>8.4217940612834608E-3</v>
      </c>
      <c r="H207" s="2" t="str">
        <f t="shared" si="16"/>
        <v>Sell</v>
      </c>
    </row>
    <row r="208" spans="1:8" ht="13.5" x14ac:dyDescent="0.25">
      <c r="A208" s="3">
        <v>42310</v>
      </c>
      <c r="B208" s="2">
        <v>3.3936000000000002</v>
      </c>
      <c r="C208" s="2">
        <f t="shared" si="18"/>
        <v>3.6819819730870162</v>
      </c>
      <c r="D208" s="2">
        <f t="shared" si="14"/>
        <v>3.6020190587743572</v>
      </c>
      <c r="E208" s="2">
        <f t="shared" si="13"/>
        <v>7.9962914312659006E-2</v>
      </c>
      <c r="F208" s="2">
        <f t="shared" si="17"/>
        <v>6.9629491751094064E-2</v>
      </c>
      <c r="G208" s="2">
        <f t="shared" si="15"/>
        <v>1.0333422561564942E-2</v>
      </c>
      <c r="H208" s="2" t="str">
        <f t="shared" si="16"/>
        <v>Sell</v>
      </c>
    </row>
    <row r="209" spans="1:8" ht="13.5" x14ac:dyDescent="0.25">
      <c r="A209" s="3">
        <v>42311</v>
      </c>
      <c r="B209" s="2">
        <v>3.3936000000000002</v>
      </c>
      <c r="C209" s="2">
        <f t="shared" si="18"/>
        <v>3.6660001310736292</v>
      </c>
      <c r="D209" s="2">
        <f t="shared" si="14"/>
        <v>3.5865806099762567</v>
      </c>
      <c r="E209" s="2">
        <f t="shared" si="13"/>
        <v>7.9419521097372492E-2</v>
      </c>
      <c r="F209" s="2">
        <f t="shared" si="17"/>
        <v>7.1587497620349744E-2</v>
      </c>
      <c r="G209" s="2">
        <f t="shared" si="15"/>
        <v>7.8320234770227481E-3</v>
      </c>
      <c r="H209" s="2" t="str">
        <f t="shared" si="16"/>
        <v>Sell</v>
      </c>
    </row>
    <row r="210" spans="1:8" ht="13.5" x14ac:dyDescent="0.25">
      <c r="A210" s="3">
        <v>42312</v>
      </c>
      <c r="B210" s="2">
        <v>3.3199000000000001</v>
      </c>
      <c r="C210" s="2">
        <f t="shared" si="18"/>
        <v>3.6468001109084556</v>
      </c>
      <c r="D210" s="2">
        <f t="shared" si="14"/>
        <v>3.5668264907187561</v>
      </c>
      <c r="E210" s="2">
        <f t="shared" si="13"/>
        <v>7.9973620189699446E-2</v>
      </c>
      <c r="F210" s="2">
        <f t="shared" si="17"/>
        <v>7.3264722134219695E-2</v>
      </c>
      <c r="G210" s="2">
        <f t="shared" si="15"/>
        <v>6.7088980554797506E-3</v>
      </c>
      <c r="H210" s="2" t="str">
        <f t="shared" si="16"/>
        <v>Sell</v>
      </c>
    </row>
    <row r="211" spans="1:8" ht="13.5" x14ac:dyDescent="0.25">
      <c r="A211" s="3">
        <v>42313</v>
      </c>
      <c r="B211" s="2">
        <v>3.3199000000000001</v>
      </c>
      <c r="C211" s="2">
        <f t="shared" si="18"/>
        <v>3.6305539399994622</v>
      </c>
      <c r="D211" s="2">
        <f t="shared" si="14"/>
        <v>3.5485356395544039</v>
      </c>
      <c r="E211" s="2">
        <f t="shared" si="13"/>
        <v>8.2018300445058312E-2</v>
      </c>
      <c r="F211" s="2">
        <f t="shared" si="17"/>
        <v>7.5015437796387419E-2</v>
      </c>
      <c r="G211" s="2">
        <f t="shared" si="15"/>
        <v>7.0028626486708934E-3</v>
      </c>
      <c r="H211" s="2" t="str">
        <f t="shared" si="16"/>
        <v>Sell</v>
      </c>
    </row>
    <row r="212" spans="1:8" ht="13.5" x14ac:dyDescent="0.25">
      <c r="A212" s="3">
        <v>42314</v>
      </c>
      <c r="B212" s="2">
        <v>3.3014000000000001</v>
      </c>
      <c r="C212" s="2">
        <f t="shared" si="18"/>
        <v>3.6168071799995447</v>
      </c>
      <c r="D212" s="2">
        <f t="shared" si="14"/>
        <v>3.5302292958837072</v>
      </c>
      <c r="E212" s="2">
        <f t="shared" si="13"/>
        <v>8.6577884115837556E-2</v>
      </c>
      <c r="F212" s="2">
        <f t="shared" si="17"/>
        <v>7.732792706027744E-2</v>
      </c>
      <c r="G212" s="2">
        <f t="shared" si="15"/>
        <v>9.2499570555601152E-3</v>
      </c>
      <c r="H212" s="2" t="str">
        <f t="shared" si="16"/>
        <v>Sell</v>
      </c>
    </row>
    <row r="213" spans="1:8" ht="13.5" x14ac:dyDescent="0.25">
      <c r="A213" s="3">
        <v>42317</v>
      </c>
      <c r="B213" s="2">
        <v>3.2829999999999999</v>
      </c>
      <c r="C213" s="2">
        <f t="shared" si="18"/>
        <v>3.6051753061534608</v>
      </c>
      <c r="D213" s="2">
        <f t="shared" si="14"/>
        <v>3.5119160147071362</v>
      </c>
      <c r="E213" s="2">
        <f t="shared" si="13"/>
        <v>9.325929144632461E-2</v>
      </c>
      <c r="F213" s="2">
        <f t="shared" si="17"/>
        <v>8.0514199937486874E-2</v>
      </c>
      <c r="G213" s="2">
        <f t="shared" si="15"/>
        <v>1.2745091508837736E-2</v>
      </c>
      <c r="H213" s="2" t="str">
        <f t="shared" si="16"/>
        <v>Sell</v>
      </c>
    </row>
    <row r="214" spans="1:8" ht="13.5" x14ac:dyDescent="0.25">
      <c r="A214" s="3">
        <v>42318</v>
      </c>
      <c r="B214" s="2">
        <v>3.2755999999999998</v>
      </c>
      <c r="C214" s="2">
        <f t="shared" si="18"/>
        <v>3.5953329513606205</v>
      </c>
      <c r="D214" s="2">
        <f t="shared" si="14"/>
        <v>3.4944111247288299</v>
      </c>
      <c r="E214" s="2">
        <f t="shared" si="13"/>
        <v>0.10092182663179061</v>
      </c>
      <c r="F214" s="2">
        <f t="shared" si="17"/>
        <v>8.4595725276347622E-2</v>
      </c>
      <c r="G214" s="2">
        <f t="shared" si="15"/>
        <v>1.632610135544299E-2</v>
      </c>
      <c r="H214" s="2" t="str">
        <f t="shared" si="16"/>
        <v>Sell</v>
      </c>
    </row>
    <row r="215" spans="1:8" ht="13.5" x14ac:dyDescent="0.25">
      <c r="A215" s="3">
        <v>42319</v>
      </c>
      <c r="B215" s="2">
        <v>3.2275999999999998</v>
      </c>
      <c r="C215" s="2">
        <f t="shared" si="18"/>
        <v>3.5716817280743713</v>
      </c>
      <c r="D215" s="2">
        <f t="shared" si="14"/>
        <v>3.4746473377118794</v>
      </c>
      <c r="E215" s="2">
        <f t="shared" si="13"/>
        <v>9.7034390362491951E-2</v>
      </c>
      <c r="F215" s="2">
        <f t="shared" si="17"/>
        <v>8.7083458293576499E-2</v>
      </c>
      <c r="G215" s="2">
        <f t="shared" si="15"/>
        <v>9.9509320689154523E-3</v>
      </c>
      <c r="H215" s="2" t="str">
        <f t="shared" si="16"/>
        <v>Sell</v>
      </c>
    </row>
    <row r="216" spans="1:8" ht="13.5" x14ac:dyDescent="0.25">
      <c r="A216" s="3">
        <v>42320</v>
      </c>
      <c r="B216" s="2">
        <v>3.2054999999999998</v>
      </c>
      <c r="C216" s="2">
        <f t="shared" si="18"/>
        <v>3.5528076160629296</v>
      </c>
      <c r="D216" s="2">
        <f t="shared" si="14"/>
        <v>3.4547104978813699</v>
      </c>
      <c r="E216" s="2">
        <f t="shared" si="13"/>
        <v>9.809711818155975E-2</v>
      </c>
      <c r="F216" s="2">
        <f t="shared" si="17"/>
        <v>8.9286190271173155E-2</v>
      </c>
      <c r="G216" s="2">
        <f t="shared" si="15"/>
        <v>8.8109279103865956E-3</v>
      </c>
      <c r="H216" s="2" t="str">
        <f t="shared" si="16"/>
        <v>Sell</v>
      </c>
    </row>
    <row r="217" spans="1:8" ht="13.5" x14ac:dyDescent="0.25">
      <c r="A217" s="3">
        <v>42321</v>
      </c>
      <c r="B217" s="2">
        <v>3.2054999999999998</v>
      </c>
      <c r="C217" s="2">
        <f t="shared" si="18"/>
        <v>3.5311602905147863</v>
      </c>
      <c r="D217" s="2">
        <f t="shared" si="14"/>
        <v>3.4362504610012685</v>
      </c>
      <c r="E217" s="2">
        <f t="shared" si="13"/>
        <v>9.4909829513517785E-2</v>
      </c>
      <c r="F217" s="2">
        <f t="shared" si="17"/>
        <v>9.0410918119642081E-2</v>
      </c>
      <c r="G217" s="2">
        <f t="shared" si="15"/>
        <v>4.4989113938757042E-3</v>
      </c>
      <c r="H217" s="2" t="str">
        <f t="shared" si="16"/>
        <v>Sell</v>
      </c>
    </row>
    <row r="218" spans="1:8" ht="13.5" x14ac:dyDescent="0.25">
      <c r="A218" s="3">
        <v>42324</v>
      </c>
      <c r="B218" s="2">
        <v>3.2054999999999998</v>
      </c>
      <c r="C218" s="2">
        <f t="shared" si="18"/>
        <v>3.5099971688971272</v>
      </c>
      <c r="D218" s="2">
        <f t="shared" si="14"/>
        <v>3.4191578342604338</v>
      </c>
      <c r="E218" s="2">
        <f t="shared" si="13"/>
        <v>9.0839334636693359E-2</v>
      </c>
      <c r="F218" s="2">
        <f t="shared" si="17"/>
        <v>9.0496601423052339E-2</v>
      </c>
      <c r="G218" s="2">
        <f t="shared" si="15"/>
        <v>3.4273321364101939E-4</v>
      </c>
      <c r="H218" s="2" t="str">
        <f t="shared" si="16"/>
        <v>Sell</v>
      </c>
    </row>
    <row r="219" spans="1:8" ht="13.5" x14ac:dyDescent="0.25">
      <c r="A219" s="3">
        <v>42325</v>
      </c>
      <c r="B219" s="2">
        <v>3.1981000000000002</v>
      </c>
      <c r="C219" s="2">
        <f t="shared" si="18"/>
        <v>3.4920899121437232</v>
      </c>
      <c r="D219" s="2">
        <f t="shared" si="14"/>
        <v>3.4027831798707719</v>
      </c>
      <c r="E219" s="2">
        <f t="shared" si="13"/>
        <v>8.9306732272951272E-2</v>
      </c>
      <c r="F219" s="2">
        <f t="shared" si="17"/>
        <v>9.0258627593032131E-2</v>
      </c>
      <c r="G219" s="2">
        <f t="shared" si="15"/>
        <v>-9.5189532008085886E-4</v>
      </c>
      <c r="H219" s="2" t="str">
        <f t="shared" si="16"/>
        <v>Hold</v>
      </c>
    </row>
    <row r="220" spans="1:8" ht="13.5" x14ac:dyDescent="0.25">
      <c r="A220" s="3">
        <v>42326</v>
      </c>
      <c r="B220" s="2">
        <v>3.2054999999999998</v>
      </c>
      <c r="C220" s="2">
        <f t="shared" si="18"/>
        <v>3.4655991564293043</v>
      </c>
      <c r="D220" s="2">
        <f t="shared" si="14"/>
        <v>3.3881696109914556</v>
      </c>
      <c r="E220" s="2">
        <f t="shared" ref="E220:E283" si="19">C220-D220</f>
        <v>7.7429545437848635E-2</v>
      </c>
      <c r="F220" s="2">
        <f t="shared" si="17"/>
        <v>8.7692811161995426E-2</v>
      </c>
      <c r="G220" s="2">
        <f t="shared" si="15"/>
        <v>-1.0263265724146792E-2</v>
      </c>
      <c r="H220" s="2" t="str">
        <f t="shared" si="16"/>
        <v>Hold</v>
      </c>
    </row>
    <row r="221" spans="1:8" ht="13.5" x14ac:dyDescent="0.25">
      <c r="A221" s="3">
        <v>42327</v>
      </c>
      <c r="B221" s="2">
        <v>3.2054999999999998</v>
      </c>
      <c r="C221" s="2">
        <f t="shared" si="18"/>
        <v>3.4431839015940269</v>
      </c>
      <c r="D221" s="2">
        <f t="shared" ref="D221:D284" si="20">$D$4*B221+(1-$D$4)*D220</f>
        <v>3.3746385286957921</v>
      </c>
      <c r="E221" s="2">
        <f t="shared" si="19"/>
        <v>6.8545372898234813E-2</v>
      </c>
      <c r="F221" s="2">
        <f t="shared" si="17"/>
        <v>8.3863323509243304E-2</v>
      </c>
      <c r="G221" s="2">
        <f t="shared" si="15"/>
        <v>-1.5317950611008491E-2</v>
      </c>
      <c r="H221" s="2" t="str">
        <f t="shared" si="16"/>
        <v>Hold</v>
      </c>
    </row>
    <row r="222" spans="1:8" ht="13.5" x14ac:dyDescent="0.25">
      <c r="A222" s="3">
        <v>42328</v>
      </c>
      <c r="B222" s="2">
        <v>3.2054999999999998</v>
      </c>
      <c r="C222" s="2">
        <f t="shared" si="18"/>
        <v>3.4213709936564842</v>
      </c>
      <c r="D222" s="2">
        <f t="shared" si="20"/>
        <v>3.3621097487923999</v>
      </c>
      <c r="E222" s="2">
        <f t="shared" si="19"/>
        <v>5.926124486408435E-2</v>
      </c>
      <c r="F222" s="2">
        <f t="shared" si="17"/>
        <v>7.8942907780211513E-2</v>
      </c>
      <c r="G222" s="2">
        <f t="shared" si="15"/>
        <v>-1.9681662916127163E-2</v>
      </c>
      <c r="H222" s="2" t="str">
        <f t="shared" si="16"/>
        <v>Hold</v>
      </c>
    </row>
    <row r="223" spans="1:8" ht="13.5" x14ac:dyDescent="0.25">
      <c r="A223" s="3">
        <v>42331</v>
      </c>
      <c r="B223" s="2">
        <v>3.3014000000000001</v>
      </c>
      <c r="C223" s="2">
        <f t="shared" si="18"/>
        <v>3.4000831484785636</v>
      </c>
      <c r="D223" s="2">
        <f t="shared" si="20"/>
        <v>3.357612730363333</v>
      </c>
      <c r="E223" s="2">
        <f t="shared" si="19"/>
        <v>4.2470418115230668E-2</v>
      </c>
      <c r="F223" s="2">
        <f t="shared" si="17"/>
        <v>7.1648409847215336E-2</v>
      </c>
      <c r="G223" s="2">
        <f t="shared" si="15"/>
        <v>-2.9177991731984668E-2</v>
      </c>
      <c r="H223" s="2" t="str">
        <f t="shared" si="16"/>
        <v>Hold</v>
      </c>
    </row>
    <row r="224" spans="1:8" ht="13.5" x14ac:dyDescent="0.25">
      <c r="A224" s="3">
        <v>42332</v>
      </c>
      <c r="B224" s="2">
        <v>3.3715000000000002</v>
      </c>
      <c r="C224" s="2">
        <f t="shared" si="18"/>
        <v>3.3809318948664768</v>
      </c>
      <c r="D224" s="2">
        <f t="shared" si="20"/>
        <v>3.3586414170030863</v>
      </c>
      <c r="E224" s="2">
        <f t="shared" si="19"/>
        <v>2.2290477863390556E-2</v>
      </c>
      <c r="F224" s="2">
        <f t="shared" si="17"/>
        <v>6.177682345045038E-2</v>
      </c>
      <c r="G224" s="2">
        <f t="shared" si="15"/>
        <v>-3.9486345587059823E-2</v>
      </c>
      <c r="H224" s="2" t="str">
        <f t="shared" si="16"/>
        <v>Hold</v>
      </c>
    </row>
    <row r="225" spans="1:8" ht="13.5" x14ac:dyDescent="0.25">
      <c r="A225" s="3">
        <v>42333</v>
      </c>
      <c r="B225" s="2">
        <v>3.3752</v>
      </c>
      <c r="C225" s="2">
        <f t="shared" si="18"/>
        <v>3.3573423725793266</v>
      </c>
      <c r="D225" s="2">
        <f t="shared" si="20"/>
        <v>3.3598679787065615</v>
      </c>
      <c r="E225" s="2">
        <f t="shared" si="19"/>
        <v>-2.5256061272349584E-3</v>
      </c>
      <c r="F225" s="2">
        <f t="shared" si="17"/>
        <v>4.8916337534913312E-2</v>
      </c>
      <c r="G225" s="2">
        <f t="shared" si="15"/>
        <v>-5.1441943662148271E-2</v>
      </c>
      <c r="H225" s="2" t="str">
        <f t="shared" si="16"/>
        <v>Hold</v>
      </c>
    </row>
    <row r="226" spans="1:8" ht="13.5" x14ac:dyDescent="0.25">
      <c r="A226" s="3">
        <v>42334</v>
      </c>
      <c r="B226" s="2">
        <v>3.3788999999999998</v>
      </c>
      <c r="C226" s="2">
        <f t="shared" si="18"/>
        <v>3.3339820075671223</v>
      </c>
      <c r="D226" s="2">
        <f t="shared" si="20"/>
        <v>3.3612777580616311</v>
      </c>
      <c r="E226" s="2">
        <f t="shared" si="19"/>
        <v>-2.729575049450883E-2</v>
      </c>
      <c r="F226" s="2">
        <f t="shared" si="17"/>
        <v>3.3673919929028885E-2</v>
      </c>
      <c r="G226" s="2">
        <f t="shared" si="15"/>
        <v>-6.0969670423537715E-2</v>
      </c>
      <c r="H226" s="2" t="str">
        <f t="shared" si="16"/>
        <v>Hold</v>
      </c>
    </row>
    <row r="227" spans="1:8" ht="13.5" x14ac:dyDescent="0.25">
      <c r="A227" s="3">
        <v>42335</v>
      </c>
      <c r="B227" s="2">
        <v>3.3862999999999999</v>
      </c>
      <c r="C227" s="2">
        <f t="shared" si="18"/>
        <v>3.3142155448644881</v>
      </c>
      <c r="D227" s="2">
        <f t="shared" si="20"/>
        <v>3.3631312574644734</v>
      </c>
      <c r="E227" s="2">
        <f t="shared" si="19"/>
        <v>-4.8915712599985284E-2</v>
      </c>
      <c r="F227" s="2">
        <f t="shared" si="17"/>
        <v>1.7155993423226053E-2</v>
      </c>
      <c r="G227" s="2">
        <f t="shared" si="15"/>
        <v>-6.607170602321133E-2</v>
      </c>
      <c r="H227" s="2" t="str">
        <f t="shared" si="16"/>
        <v>Hold</v>
      </c>
    </row>
    <row r="228" spans="1:8" ht="13.5" x14ac:dyDescent="0.25">
      <c r="A228" s="3">
        <v>42338</v>
      </c>
      <c r="B228" s="2">
        <v>3.4784999999999999</v>
      </c>
      <c r="C228" s="2">
        <f t="shared" si="18"/>
        <v>3.2974900764237973</v>
      </c>
      <c r="D228" s="2">
        <f t="shared" si="20"/>
        <v>3.3716770902448827</v>
      </c>
      <c r="E228" s="2">
        <f t="shared" si="19"/>
        <v>-7.418701382108539E-2</v>
      </c>
      <c r="F228" s="2">
        <f t="shared" si="17"/>
        <v>-1.1126080256362355E-3</v>
      </c>
      <c r="G228" s="2">
        <f t="shared" ref="G228:G291" si="21">E228-F228</f>
        <v>-7.307440579544916E-2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3.5817999999999999</v>
      </c>
      <c r="C229" s="2">
        <f t="shared" si="18"/>
        <v>3.2821992954355208</v>
      </c>
      <c r="D229" s="2">
        <f t="shared" si="20"/>
        <v>3.3872417502267433</v>
      </c>
      <c r="E229" s="2">
        <f t="shared" si="19"/>
        <v>-0.10504245479122254</v>
      </c>
      <c r="F229" s="2">
        <f t="shared" ref="F229:F292" si="23">(E229*(2/(10)))+((1-(2/10))*F228)</f>
        <v>-2.1898577378753496E-2</v>
      </c>
      <c r="G229" s="2">
        <f t="shared" si="21"/>
        <v>-8.3143877412469036E-2</v>
      </c>
      <c r="H229" s="2" t="str">
        <f t="shared" si="22"/>
        <v>Hold</v>
      </c>
    </row>
    <row r="230" spans="1:8" ht="13.5" x14ac:dyDescent="0.25">
      <c r="A230" s="3">
        <v>42340</v>
      </c>
      <c r="B230" s="2">
        <v>3.4748000000000001</v>
      </c>
      <c r="C230" s="2">
        <f t="shared" si="18"/>
        <v>3.2703994038300559</v>
      </c>
      <c r="D230" s="2">
        <f t="shared" si="20"/>
        <v>3.393727546506244</v>
      </c>
      <c r="E230" s="2">
        <f t="shared" si="19"/>
        <v>-0.12332814267618808</v>
      </c>
      <c r="F230" s="2">
        <f t="shared" si="23"/>
        <v>-4.2184490438240414E-2</v>
      </c>
      <c r="G230" s="2">
        <f t="shared" si="21"/>
        <v>-8.1143652237947672E-2</v>
      </c>
      <c r="H230" s="2" t="str">
        <f t="shared" si="22"/>
        <v>Hold</v>
      </c>
    </row>
    <row r="231" spans="1:8" ht="13.5" x14ac:dyDescent="0.25">
      <c r="A231" s="3">
        <v>42341</v>
      </c>
      <c r="B231" s="2">
        <v>3.4748000000000001</v>
      </c>
      <c r="C231" s="2">
        <f t="shared" si="18"/>
        <v>3.2604148801638932</v>
      </c>
      <c r="D231" s="2">
        <f t="shared" si="20"/>
        <v>3.3997329134317074</v>
      </c>
      <c r="E231" s="2">
        <f t="shared" si="19"/>
        <v>-0.13931803326781411</v>
      </c>
      <c r="F231" s="2">
        <f t="shared" si="23"/>
        <v>-6.1611199004155154E-2</v>
      </c>
      <c r="G231" s="2">
        <f t="shared" si="21"/>
        <v>-7.7706834263658958E-2</v>
      </c>
      <c r="H231" s="2" t="str">
        <f t="shared" si="22"/>
        <v>Hold</v>
      </c>
    </row>
    <row r="232" spans="1:8" ht="13.5" x14ac:dyDescent="0.25">
      <c r="A232" s="3">
        <v>42342</v>
      </c>
      <c r="B232" s="2">
        <v>3.4748000000000001</v>
      </c>
      <c r="C232" s="2">
        <f t="shared" si="18"/>
        <v>3.2519664370617556</v>
      </c>
      <c r="D232" s="2">
        <f t="shared" si="20"/>
        <v>3.4052934383626918</v>
      </c>
      <c r="E232" s="2">
        <f t="shared" si="19"/>
        <v>-0.15332700130093624</v>
      </c>
      <c r="F232" s="2">
        <f t="shared" si="23"/>
        <v>-7.9954359463511371E-2</v>
      </c>
      <c r="G232" s="2">
        <f t="shared" si="21"/>
        <v>-7.3372641837424868E-2</v>
      </c>
      <c r="H232" s="2" t="str">
        <f t="shared" si="22"/>
        <v>Hold</v>
      </c>
    </row>
    <row r="233" spans="1:8" ht="13.5" x14ac:dyDescent="0.25">
      <c r="A233" s="3">
        <v>42345</v>
      </c>
      <c r="B233" s="2">
        <v>3.4674</v>
      </c>
      <c r="C233" s="2">
        <f t="shared" si="18"/>
        <v>3.2595716005907165</v>
      </c>
      <c r="D233" s="2">
        <f t="shared" si="20"/>
        <v>3.4098939244099</v>
      </c>
      <c r="E233" s="2">
        <f t="shared" si="19"/>
        <v>-0.15032232381918353</v>
      </c>
      <c r="F233" s="2">
        <f t="shared" si="23"/>
        <v>-9.4027952334645809E-2</v>
      </c>
      <c r="G233" s="2">
        <f t="shared" si="21"/>
        <v>-5.6294371484537725E-2</v>
      </c>
      <c r="H233" s="2" t="str">
        <f t="shared" si="22"/>
        <v>Hold</v>
      </c>
    </row>
    <row r="234" spans="1:8" ht="13.5" x14ac:dyDescent="0.25">
      <c r="A234" s="3">
        <v>42346</v>
      </c>
      <c r="B234" s="2">
        <v>3.4304999999999999</v>
      </c>
      <c r="C234" s="2">
        <f t="shared" si="18"/>
        <v>3.276791354345991</v>
      </c>
      <c r="D234" s="2">
        <f t="shared" si="20"/>
        <v>3.4114203003795369</v>
      </c>
      <c r="E234" s="2">
        <f t="shared" si="19"/>
        <v>-0.13462894603354592</v>
      </c>
      <c r="F234" s="2">
        <f t="shared" si="23"/>
        <v>-0.10214815107442583</v>
      </c>
      <c r="G234" s="2">
        <f t="shared" si="21"/>
        <v>-3.2480794959120082E-2</v>
      </c>
      <c r="H234" s="2" t="str">
        <f t="shared" si="22"/>
        <v>Hold</v>
      </c>
    </row>
    <row r="235" spans="1:8" ht="13.5" x14ac:dyDescent="0.25">
      <c r="A235" s="3">
        <v>42347</v>
      </c>
      <c r="B235" s="2">
        <v>3.4304999999999999</v>
      </c>
      <c r="C235" s="2">
        <f t="shared" si="18"/>
        <v>3.2919311459850693</v>
      </c>
      <c r="D235" s="2">
        <f t="shared" si="20"/>
        <v>3.4128336114625339</v>
      </c>
      <c r="E235" s="2">
        <f t="shared" si="19"/>
        <v>-0.12090246547746464</v>
      </c>
      <c r="F235" s="2">
        <f t="shared" si="23"/>
        <v>-0.10589901395503361</v>
      </c>
      <c r="G235" s="2">
        <f t="shared" si="21"/>
        <v>-1.500345152243103E-2</v>
      </c>
      <c r="H235" s="2" t="str">
        <f t="shared" si="22"/>
        <v>Hold</v>
      </c>
    </row>
    <row r="236" spans="1:8" ht="13.5" x14ac:dyDescent="0.25">
      <c r="A236" s="3">
        <v>42348</v>
      </c>
      <c r="B236" s="2">
        <v>3.4304999999999999</v>
      </c>
      <c r="C236" s="2">
        <f t="shared" si="18"/>
        <v>3.3053109696796739</v>
      </c>
      <c r="D236" s="2">
        <f t="shared" si="20"/>
        <v>3.4141422328356796</v>
      </c>
      <c r="E236" s="2">
        <f t="shared" si="19"/>
        <v>-0.10883126315600578</v>
      </c>
      <c r="F236" s="2">
        <f t="shared" si="23"/>
        <v>-0.10648546379522805</v>
      </c>
      <c r="G236" s="2">
        <f t="shared" si="21"/>
        <v>-2.3457993607777228E-3</v>
      </c>
      <c r="H236" s="2" t="str">
        <f t="shared" si="22"/>
        <v>Hold</v>
      </c>
    </row>
    <row r="237" spans="1:8" ht="13.5" x14ac:dyDescent="0.25">
      <c r="A237" s="3">
        <v>42349</v>
      </c>
      <c r="B237" s="2">
        <v>3.4268000000000001</v>
      </c>
      <c r="C237" s="2">
        <f t="shared" si="18"/>
        <v>3.3177708204981857</v>
      </c>
      <c r="D237" s="2">
        <f t="shared" si="20"/>
        <v>3.4150798452182216</v>
      </c>
      <c r="E237" s="2">
        <f t="shared" si="19"/>
        <v>-9.7309024720035886E-2</v>
      </c>
      <c r="F237" s="2">
        <f t="shared" si="23"/>
        <v>-0.10465017598018962</v>
      </c>
      <c r="G237" s="2">
        <f t="shared" si="21"/>
        <v>7.341151260153736E-3</v>
      </c>
      <c r="H237" s="2" t="str">
        <f t="shared" si="22"/>
        <v>Sell</v>
      </c>
    </row>
    <row r="238" spans="1:8" ht="13.5" x14ac:dyDescent="0.25">
      <c r="A238" s="3">
        <v>42352</v>
      </c>
      <c r="B238" s="2">
        <v>3.4121000000000001</v>
      </c>
      <c r="C238" s="2">
        <f t="shared" si="18"/>
        <v>3.3424983865753881</v>
      </c>
      <c r="D238" s="2">
        <f t="shared" si="20"/>
        <v>3.4148591159427975</v>
      </c>
      <c r="E238" s="2">
        <f t="shared" si="19"/>
        <v>-7.2360729367409338E-2</v>
      </c>
      <c r="F238" s="2">
        <f t="shared" si="23"/>
        <v>-9.8192286657633576E-2</v>
      </c>
      <c r="G238" s="2">
        <f t="shared" si="21"/>
        <v>2.5831557290224239E-2</v>
      </c>
      <c r="H238" s="2" t="str">
        <f t="shared" si="22"/>
        <v>Sell</v>
      </c>
    </row>
    <row r="239" spans="1:8" ht="13.5" x14ac:dyDescent="0.25">
      <c r="A239" s="3">
        <v>42353</v>
      </c>
      <c r="B239" s="2">
        <v>3.4009999999999998</v>
      </c>
      <c r="C239" s="2">
        <f t="shared" si="18"/>
        <v>3.3793140194099438</v>
      </c>
      <c r="D239" s="2">
        <f t="shared" si="20"/>
        <v>3.4138325147618493</v>
      </c>
      <c r="E239" s="2">
        <f t="shared" si="19"/>
        <v>-3.4518495351905543E-2</v>
      </c>
      <c r="F239" s="2">
        <f t="shared" si="23"/>
        <v>-8.5457528396487972E-2</v>
      </c>
      <c r="G239" s="2">
        <f t="shared" si="21"/>
        <v>5.093903304458243E-2</v>
      </c>
      <c r="H239" s="2" t="str">
        <f t="shared" si="22"/>
        <v>Sell</v>
      </c>
    </row>
    <row r="240" spans="1:8" ht="13.5" x14ac:dyDescent="0.25">
      <c r="A240" s="3">
        <v>42354</v>
      </c>
      <c r="B240" s="2">
        <v>3.3936000000000002</v>
      </c>
      <c r="C240" s="2">
        <f t="shared" si="18"/>
        <v>3.3940041702699526</v>
      </c>
      <c r="D240" s="2">
        <f t="shared" si="20"/>
        <v>3.4123338099646756</v>
      </c>
      <c r="E240" s="2">
        <f t="shared" si="19"/>
        <v>-1.832963969472301E-2</v>
      </c>
      <c r="F240" s="2">
        <f t="shared" si="23"/>
        <v>-7.2031950656134977E-2</v>
      </c>
      <c r="G240" s="2">
        <f t="shared" si="21"/>
        <v>5.3702310961411967E-2</v>
      </c>
      <c r="H240" s="2" t="str">
        <f t="shared" si="22"/>
        <v>Sell</v>
      </c>
    </row>
    <row r="241" spans="1:8" ht="13.5" x14ac:dyDescent="0.25">
      <c r="A241" s="3">
        <v>42355</v>
      </c>
      <c r="B241" s="2">
        <v>3.3567</v>
      </c>
      <c r="C241" s="2">
        <f t="shared" si="18"/>
        <v>3.4064342979207289</v>
      </c>
      <c r="D241" s="2">
        <f t="shared" si="20"/>
        <v>3.4082127870043295</v>
      </c>
      <c r="E241" s="2">
        <f t="shared" si="19"/>
        <v>-1.7784890836005651E-3</v>
      </c>
      <c r="F241" s="2">
        <f t="shared" si="23"/>
        <v>-5.7981258341628095E-2</v>
      </c>
      <c r="G241" s="2">
        <f t="shared" si="21"/>
        <v>5.620276925802753E-2</v>
      </c>
      <c r="H241" s="2" t="str">
        <f t="shared" si="22"/>
        <v>Sell</v>
      </c>
    </row>
    <row r="242" spans="1:8" ht="13.5" x14ac:dyDescent="0.25">
      <c r="A242" s="3">
        <v>42356</v>
      </c>
      <c r="B242" s="2">
        <v>3.3567</v>
      </c>
      <c r="C242" s="2">
        <f t="shared" si="18"/>
        <v>3.4169520982406167</v>
      </c>
      <c r="D242" s="2">
        <f t="shared" si="20"/>
        <v>3.404397025004009</v>
      </c>
      <c r="E242" s="2">
        <f t="shared" si="19"/>
        <v>1.2555073236607761E-2</v>
      </c>
      <c r="F242" s="2">
        <f t="shared" si="23"/>
        <v>-4.3873992025980926E-2</v>
      </c>
      <c r="G242" s="2">
        <f t="shared" si="21"/>
        <v>5.6429065262588687E-2</v>
      </c>
      <c r="H242" s="2" t="str">
        <f t="shared" si="22"/>
        <v>Sell</v>
      </c>
    </row>
    <row r="243" spans="1:8" ht="13.5" x14ac:dyDescent="0.25">
      <c r="A243" s="3">
        <v>42359</v>
      </c>
      <c r="B243" s="2">
        <v>3.3567</v>
      </c>
      <c r="C243" s="2">
        <f t="shared" si="18"/>
        <v>3.4247133138959063</v>
      </c>
      <c r="D243" s="2">
        <f t="shared" si="20"/>
        <v>3.4008639120407489</v>
      </c>
      <c r="E243" s="2">
        <f t="shared" si="19"/>
        <v>2.3849401855157382E-2</v>
      </c>
      <c r="F243" s="2">
        <f t="shared" si="23"/>
        <v>-3.0329313249753267E-2</v>
      </c>
      <c r="G243" s="2">
        <f t="shared" si="21"/>
        <v>5.4178715104910652E-2</v>
      </c>
      <c r="H243" s="2" t="str">
        <f t="shared" si="22"/>
        <v>Sell</v>
      </c>
    </row>
    <row r="244" spans="1:8" ht="13.5" x14ac:dyDescent="0.25">
      <c r="A244" s="3">
        <v>42360</v>
      </c>
      <c r="B244" s="2">
        <v>3.3382999999999998</v>
      </c>
      <c r="C244" s="2">
        <f t="shared" si="18"/>
        <v>3.4256035732965362</v>
      </c>
      <c r="D244" s="2">
        <f t="shared" si="20"/>
        <v>3.3962295481858784</v>
      </c>
      <c r="E244" s="2">
        <f t="shared" si="19"/>
        <v>2.9374025110657787E-2</v>
      </c>
      <c r="F244" s="2">
        <f t="shared" si="23"/>
        <v>-1.8388645577671059E-2</v>
      </c>
      <c r="G244" s="2">
        <f t="shared" si="21"/>
        <v>4.7762670688328845E-2</v>
      </c>
      <c r="H244" s="2" t="str">
        <f t="shared" si="22"/>
        <v>Sell</v>
      </c>
    </row>
    <row r="245" spans="1:8" ht="13.5" x14ac:dyDescent="0.25">
      <c r="A245" s="3">
        <v>42361</v>
      </c>
      <c r="B245" s="2">
        <v>3.3382999999999998</v>
      </c>
      <c r="C245" s="2">
        <f t="shared" si="18"/>
        <v>3.4263568697124533</v>
      </c>
      <c r="D245" s="2">
        <f t="shared" si="20"/>
        <v>3.3919384705424798</v>
      </c>
      <c r="E245" s="2">
        <f t="shared" si="19"/>
        <v>3.4418399169973579E-2</v>
      </c>
      <c r="F245" s="2">
        <f t="shared" si="23"/>
        <v>-7.8272366281421299E-3</v>
      </c>
      <c r="G245" s="2">
        <f t="shared" si="21"/>
        <v>4.2245635798115709E-2</v>
      </c>
      <c r="H245" s="2" t="str">
        <f t="shared" si="22"/>
        <v>Sell</v>
      </c>
    </row>
    <row r="246" spans="1:8" ht="13.5" x14ac:dyDescent="0.25">
      <c r="A246" s="3">
        <v>42363</v>
      </c>
      <c r="B246" s="2">
        <v>3.3420000000000001</v>
      </c>
      <c r="C246" s="2">
        <f t="shared" si="18"/>
        <v>3.4269942743720758</v>
      </c>
      <c r="D246" s="2">
        <f t="shared" si="20"/>
        <v>3.3882393245763702</v>
      </c>
      <c r="E246" s="2">
        <f t="shared" si="19"/>
        <v>3.8754949795705596E-2</v>
      </c>
      <c r="F246" s="2">
        <f t="shared" si="23"/>
        <v>1.4892006566274152E-3</v>
      </c>
      <c r="G246" s="2">
        <f t="shared" si="21"/>
        <v>3.726574913907818E-2</v>
      </c>
      <c r="H246" s="2" t="str">
        <f t="shared" si="22"/>
        <v>Sell</v>
      </c>
    </row>
    <row r="247" spans="1:8" ht="13.5" x14ac:dyDescent="0.25">
      <c r="A247" s="3">
        <v>42366</v>
      </c>
      <c r="B247" s="2">
        <v>3.3567</v>
      </c>
      <c r="C247" s="2">
        <f t="shared" si="18"/>
        <v>3.4269643860071413</v>
      </c>
      <c r="D247" s="2">
        <f t="shared" si="20"/>
        <v>3.3859030783114541</v>
      </c>
      <c r="E247" s="2">
        <f t="shared" si="19"/>
        <v>4.1061307695687166E-2</v>
      </c>
      <c r="F247" s="2">
        <f t="shared" si="23"/>
        <v>9.4036220644393657E-3</v>
      </c>
      <c r="G247" s="2">
        <f t="shared" si="21"/>
        <v>3.1657685631247802E-2</v>
      </c>
      <c r="H247" s="2" t="str">
        <f t="shared" si="22"/>
        <v>Sell</v>
      </c>
    </row>
    <row r="248" spans="1:8" ht="13.5" x14ac:dyDescent="0.25">
      <c r="A248" s="3">
        <v>42367</v>
      </c>
      <c r="B248" s="2">
        <v>3.3567</v>
      </c>
      <c r="C248" s="2">
        <f t="shared" si="18"/>
        <v>3.424677557390658</v>
      </c>
      <c r="D248" s="2">
        <f t="shared" si="20"/>
        <v>3.3837398873254205</v>
      </c>
      <c r="E248" s="2">
        <f t="shared" si="19"/>
        <v>4.0937670065237519E-2</v>
      </c>
      <c r="F248" s="2">
        <f t="shared" si="23"/>
        <v>1.5710431664598998E-2</v>
      </c>
      <c r="G248" s="2">
        <f t="shared" si="21"/>
        <v>2.5227238400638521E-2</v>
      </c>
      <c r="H248" s="2" t="str">
        <f t="shared" si="22"/>
        <v>Sell</v>
      </c>
    </row>
    <row r="249" spans="1:8" ht="13.5" x14ac:dyDescent="0.25">
      <c r="A249" s="3">
        <v>42368</v>
      </c>
      <c r="B249" s="2">
        <v>3.3199000000000001</v>
      </c>
      <c r="C249" s="2">
        <f t="shared" si="18"/>
        <v>3.4210348562536335</v>
      </c>
      <c r="D249" s="2">
        <f t="shared" si="20"/>
        <v>3.3790110067827968</v>
      </c>
      <c r="E249" s="2">
        <f t="shared" si="19"/>
        <v>4.2023849470836705E-2</v>
      </c>
      <c r="F249" s="2">
        <f t="shared" si="23"/>
        <v>2.0973115225846543E-2</v>
      </c>
      <c r="G249" s="2">
        <f t="shared" si="21"/>
        <v>2.1050734244990162E-2</v>
      </c>
      <c r="H249" s="2" t="str">
        <f t="shared" si="22"/>
        <v>Sell</v>
      </c>
    </row>
    <row r="250" spans="1:8" ht="13.5" x14ac:dyDescent="0.25">
      <c r="A250" s="3">
        <v>42369</v>
      </c>
      <c r="B250" s="2">
        <v>3.3199000000000001</v>
      </c>
      <c r="C250" s="2">
        <f t="shared" si="18"/>
        <v>3.41681410913769</v>
      </c>
      <c r="D250" s="2">
        <f t="shared" si="20"/>
        <v>3.3746324136877748</v>
      </c>
      <c r="E250" s="2">
        <f t="shared" si="19"/>
        <v>4.2181695449915235E-2</v>
      </c>
      <c r="F250" s="2">
        <f t="shared" si="23"/>
        <v>2.5214831270660286E-2</v>
      </c>
      <c r="G250" s="2">
        <f t="shared" si="21"/>
        <v>1.6966864179254949E-2</v>
      </c>
      <c r="H250" s="2" t="str">
        <f t="shared" si="22"/>
        <v>Sell</v>
      </c>
    </row>
    <row r="251" spans="1:8" ht="13.5" x14ac:dyDescent="0.25">
      <c r="A251" s="3">
        <v>42373</v>
      </c>
      <c r="B251" s="2">
        <v>3.3199000000000001</v>
      </c>
      <c r="C251" s="2">
        <f t="shared" si="18"/>
        <v>3.4075657846549685</v>
      </c>
      <c r="D251" s="2">
        <f t="shared" si="20"/>
        <v>3.3705781608220136</v>
      </c>
      <c r="E251" s="2">
        <f t="shared" si="19"/>
        <v>3.6987623832954952E-2</v>
      </c>
      <c r="F251" s="2">
        <f t="shared" si="23"/>
        <v>2.7569389783119222E-2</v>
      </c>
      <c r="G251" s="2">
        <f t="shared" si="21"/>
        <v>9.4182340498357303E-3</v>
      </c>
      <c r="H251" s="2" t="str">
        <f t="shared" si="22"/>
        <v>Sell</v>
      </c>
    </row>
    <row r="252" spans="1:8" ht="13.5" x14ac:dyDescent="0.25">
      <c r="A252" s="3">
        <v>42374</v>
      </c>
      <c r="B252" s="2">
        <v>3.3567</v>
      </c>
      <c r="C252" s="2">
        <f t="shared" si="18"/>
        <v>3.399740279323435</v>
      </c>
      <c r="D252" s="2">
        <f t="shared" si="20"/>
        <v>3.3695501489092718</v>
      </c>
      <c r="E252" s="2">
        <f t="shared" si="19"/>
        <v>3.0190130414163185E-2</v>
      </c>
      <c r="F252" s="2">
        <f t="shared" si="23"/>
        <v>2.8093537909328017E-2</v>
      </c>
      <c r="G252" s="2">
        <f t="shared" si="21"/>
        <v>2.096592504835168E-3</v>
      </c>
      <c r="H252" s="2" t="str">
        <f t="shared" si="22"/>
        <v>Sell</v>
      </c>
    </row>
    <row r="253" spans="1:8" ht="13.5" x14ac:dyDescent="0.25">
      <c r="A253" s="3">
        <v>42375</v>
      </c>
      <c r="B253" s="2">
        <v>3.4304999999999999</v>
      </c>
      <c r="C253" s="2">
        <f t="shared" si="18"/>
        <v>3.3931186978890606</v>
      </c>
      <c r="D253" s="2">
        <f t="shared" si="20"/>
        <v>3.3740649526937703</v>
      </c>
      <c r="E253" s="2">
        <f t="shared" si="19"/>
        <v>1.905374519529035E-2</v>
      </c>
      <c r="F253" s="2">
        <f t="shared" si="23"/>
        <v>2.6285579366520487E-2</v>
      </c>
      <c r="G253" s="2">
        <f t="shared" si="21"/>
        <v>-7.2318341712301372E-3</v>
      </c>
      <c r="H253" s="2" t="str">
        <f t="shared" si="22"/>
        <v>Hold</v>
      </c>
    </row>
    <row r="254" spans="1:8" ht="13.5" x14ac:dyDescent="0.25">
      <c r="A254" s="3">
        <v>42376</v>
      </c>
      <c r="B254" s="2">
        <v>3.4379</v>
      </c>
      <c r="C254" s="2">
        <f t="shared" si="18"/>
        <v>3.3846850520599743</v>
      </c>
      <c r="D254" s="2">
        <f t="shared" si="20"/>
        <v>3.3787934747164536</v>
      </c>
      <c r="E254" s="2">
        <f t="shared" si="19"/>
        <v>5.8915773435206376E-3</v>
      </c>
      <c r="F254" s="2">
        <f t="shared" si="23"/>
        <v>2.2206778961920519E-2</v>
      </c>
      <c r="G254" s="2">
        <f t="shared" si="21"/>
        <v>-1.6315201618399881E-2</v>
      </c>
      <c r="H254" s="2" t="str">
        <f t="shared" si="22"/>
        <v>Hold</v>
      </c>
    </row>
    <row r="255" spans="1:8" ht="13.5" x14ac:dyDescent="0.25">
      <c r="A255" s="3">
        <v>42377</v>
      </c>
      <c r="B255" s="2">
        <v>3.4121000000000001</v>
      </c>
      <c r="C255" s="2">
        <f t="shared" si="18"/>
        <v>3.3775488902045936</v>
      </c>
      <c r="D255" s="2">
        <f t="shared" si="20"/>
        <v>3.3812606247374575</v>
      </c>
      <c r="E255" s="2">
        <f t="shared" si="19"/>
        <v>-3.7117345328638862E-3</v>
      </c>
      <c r="F255" s="2">
        <f t="shared" si="23"/>
        <v>1.7023076262963639E-2</v>
      </c>
      <c r="G255" s="2">
        <f t="shared" si="21"/>
        <v>-2.0734810795827525E-2</v>
      </c>
      <c r="H255" s="2" t="str">
        <f t="shared" si="22"/>
        <v>Hold</v>
      </c>
    </row>
    <row r="256" spans="1:8" ht="13.5" x14ac:dyDescent="0.25">
      <c r="A256" s="3">
        <v>42380</v>
      </c>
      <c r="B256" s="2">
        <v>3.4674</v>
      </c>
      <c r="C256" s="2">
        <f t="shared" si="18"/>
        <v>3.3720798301731181</v>
      </c>
      <c r="D256" s="2">
        <f t="shared" si="20"/>
        <v>3.3876413192013497</v>
      </c>
      <c r="E256" s="2">
        <f t="shared" si="19"/>
        <v>-1.5561489028231623E-2</v>
      </c>
      <c r="F256" s="2">
        <f t="shared" si="23"/>
        <v>1.0506163204724587E-2</v>
      </c>
      <c r="G256" s="2">
        <f t="shared" si="21"/>
        <v>-2.606765223295621E-2</v>
      </c>
      <c r="H256" s="2" t="str">
        <f t="shared" si="22"/>
        <v>Hold</v>
      </c>
    </row>
    <row r="257" spans="1:8" ht="13.5" x14ac:dyDescent="0.25">
      <c r="A257" s="3">
        <v>42381</v>
      </c>
      <c r="B257" s="2">
        <v>3.5043000000000002</v>
      </c>
      <c r="C257" s="2">
        <f t="shared" si="18"/>
        <v>3.369713702454177</v>
      </c>
      <c r="D257" s="2">
        <f t="shared" si="20"/>
        <v>3.3962827029642129</v>
      </c>
      <c r="E257" s="2">
        <f t="shared" si="19"/>
        <v>-2.6569000510035856E-2</v>
      </c>
      <c r="F257" s="2">
        <f t="shared" si="23"/>
        <v>3.0911304617724988E-3</v>
      </c>
      <c r="G257" s="2">
        <f t="shared" si="21"/>
        <v>-2.9660130971808356E-2</v>
      </c>
      <c r="H257" s="2" t="str">
        <f t="shared" si="22"/>
        <v>Hold</v>
      </c>
    </row>
    <row r="258" spans="1:8" ht="13.5" x14ac:dyDescent="0.25">
      <c r="A258" s="3">
        <v>42382</v>
      </c>
      <c r="B258" s="2">
        <v>3.5781000000000001</v>
      </c>
      <c r="C258" s="2">
        <f t="shared" si="18"/>
        <v>3.3677115943843039</v>
      </c>
      <c r="D258" s="2">
        <f t="shared" si="20"/>
        <v>3.4097506508927897</v>
      </c>
      <c r="E258" s="2">
        <f t="shared" si="19"/>
        <v>-4.2039056508485828E-2</v>
      </c>
      <c r="F258" s="2">
        <f t="shared" si="23"/>
        <v>-5.9349069322791673E-3</v>
      </c>
      <c r="G258" s="2">
        <f t="shared" si="21"/>
        <v>-3.6104149576206661E-2</v>
      </c>
      <c r="H258" s="2" t="str">
        <f t="shared" si="22"/>
        <v>Hold</v>
      </c>
    </row>
    <row r="259" spans="1:8" ht="13.5" x14ac:dyDescent="0.25">
      <c r="A259" s="3">
        <v>42384</v>
      </c>
      <c r="B259" s="2">
        <v>3.5781000000000001</v>
      </c>
      <c r="C259" s="2">
        <f t="shared" si="18"/>
        <v>3.3603559644790266</v>
      </c>
      <c r="D259" s="2">
        <f t="shared" si="20"/>
        <v>3.4222209730488795</v>
      </c>
      <c r="E259" s="2">
        <f t="shared" si="19"/>
        <v>-6.1865008569852886E-2</v>
      </c>
      <c r="F259" s="2">
        <f t="shared" si="23"/>
        <v>-1.7120927259793913E-2</v>
      </c>
      <c r="G259" s="2">
        <f t="shared" si="21"/>
        <v>-4.474408131005897E-2</v>
      </c>
      <c r="H259" s="2" t="str">
        <f t="shared" si="22"/>
        <v>Hold</v>
      </c>
    </row>
    <row r="260" spans="1:8" ht="13.5" x14ac:dyDescent="0.25">
      <c r="A260" s="3">
        <v>42387</v>
      </c>
      <c r="B260" s="2">
        <v>3.5596000000000001</v>
      </c>
      <c r="C260" s="2">
        <f t="shared" si="18"/>
        <v>3.3541319699437917</v>
      </c>
      <c r="D260" s="2">
        <f t="shared" si="20"/>
        <v>3.4323971972674809</v>
      </c>
      <c r="E260" s="2">
        <f t="shared" si="19"/>
        <v>-7.8265227323689235E-2</v>
      </c>
      <c r="F260" s="2">
        <f t="shared" si="23"/>
        <v>-2.9349787272572977E-2</v>
      </c>
      <c r="G260" s="2">
        <f t="shared" si="21"/>
        <v>-4.8915440051116255E-2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3.5781000000000001</v>
      </c>
      <c r="C261" s="2">
        <f t="shared" si="18"/>
        <v>3.3488655130293625</v>
      </c>
      <c r="D261" s="2">
        <f t="shared" si="20"/>
        <v>3.4431899974698896</v>
      </c>
      <c r="E261" s="2">
        <f t="shared" si="19"/>
        <v>-9.4324484440527101E-2</v>
      </c>
      <c r="F261" s="2">
        <f t="shared" si="23"/>
        <v>-4.2344726706163807E-2</v>
      </c>
      <c r="G261" s="2">
        <f t="shared" si="21"/>
        <v>-5.1979757734363294E-2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3.6150000000000002</v>
      </c>
      <c r="C262" s="2">
        <f t="shared" si="18"/>
        <v>3.3500708187171528</v>
      </c>
      <c r="D262" s="2">
        <f t="shared" si="20"/>
        <v>3.455916664323972</v>
      </c>
      <c r="E262" s="2">
        <f t="shared" si="19"/>
        <v>-0.1058458456068192</v>
      </c>
      <c r="F262" s="2">
        <f t="shared" si="23"/>
        <v>-5.5044950486294889E-2</v>
      </c>
      <c r="G262" s="2">
        <f t="shared" si="21"/>
        <v>-5.0800895120524311E-2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3.6924000000000001</v>
      </c>
      <c r="C263" s="2">
        <f t="shared" si="18"/>
        <v>3.3624445389145139</v>
      </c>
      <c r="D263" s="2">
        <f t="shared" si="20"/>
        <v>3.4734339484481223</v>
      </c>
      <c r="E263" s="2">
        <f t="shared" si="19"/>
        <v>-0.11098940953360836</v>
      </c>
      <c r="F263" s="2">
        <f t="shared" si="23"/>
        <v>-6.6233842295757586E-2</v>
      </c>
      <c r="G263" s="2">
        <f t="shared" si="21"/>
        <v>-4.4755567237850777E-2</v>
      </c>
      <c r="H263" s="2" t="str">
        <f t="shared" si="22"/>
        <v>Hold</v>
      </c>
    </row>
    <row r="264" spans="1:8" ht="13.5" x14ac:dyDescent="0.25">
      <c r="A264" s="3">
        <v>42391</v>
      </c>
      <c r="B264" s="2">
        <v>3.6886999999999999</v>
      </c>
      <c r="C264" s="2">
        <f t="shared" si="18"/>
        <v>3.3740530713892039</v>
      </c>
      <c r="D264" s="2">
        <f t="shared" si="20"/>
        <v>3.4893795818964093</v>
      </c>
      <c r="E264" s="2">
        <f t="shared" si="19"/>
        <v>-0.11532651050720544</v>
      </c>
      <c r="F264" s="2">
        <f t="shared" si="23"/>
        <v>-7.6052375938047159E-2</v>
      </c>
      <c r="G264" s="2">
        <f t="shared" si="21"/>
        <v>-3.9274134569158278E-2</v>
      </c>
      <c r="H264" s="2" t="str">
        <f t="shared" si="22"/>
        <v>Hold</v>
      </c>
    </row>
    <row r="265" spans="1:8" ht="13.5" x14ac:dyDescent="0.25">
      <c r="A265" s="3">
        <v>42394</v>
      </c>
      <c r="B265" s="2">
        <v>3.6886999999999999</v>
      </c>
      <c r="C265" s="2">
        <f t="shared" si="18"/>
        <v>3.3799064450216338</v>
      </c>
      <c r="D265" s="2">
        <f t="shared" si="20"/>
        <v>3.5041440573114899</v>
      </c>
      <c r="E265" s="2">
        <f t="shared" si="19"/>
        <v>-0.12423761228985608</v>
      </c>
      <c r="F265" s="2">
        <f t="shared" si="23"/>
        <v>-8.5689423208408944E-2</v>
      </c>
      <c r="G265" s="2">
        <f t="shared" si="21"/>
        <v>-3.8548189081447137E-2</v>
      </c>
      <c r="H265" s="2" t="str">
        <f t="shared" si="22"/>
        <v>Hold</v>
      </c>
    </row>
    <row r="266" spans="1:8" ht="13.5" x14ac:dyDescent="0.25">
      <c r="A266" s="3">
        <v>42395</v>
      </c>
      <c r="B266" s="2">
        <v>3.6777000000000002</v>
      </c>
      <c r="C266" s="2">
        <f t="shared" si="18"/>
        <v>3.3933669919413827</v>
      </c>
      <c r="D266" s="2">
        <f t="shared" si="20"/>
        <v>3.5170000530661945</v>
      </c>
      <c r="E266" s="2">
        <f t="shared" si="19"/>
        <v>-0.12363306112481176</v>
      </c>
      <c r="F266" s="2">
        <f t="shared" si="23"/>
        <v>-9.327815079168951E-2</v>
      </c>
      <c r="G266" s="2">
        <f t="shared" si="21"/>
        <v>-3.0354910333122251E-2</v>
      </c>
      <c r="H266" s="2" t="str">
        <f t="shared" si="22"/>
        <v>Hold</v>
      </c>
    </row>
    <row r="267" spans="1:8" ht="13.5" x14ac:dyDescent="0.25">
      <c r="A267" s="3">
        <v>42396</v>
      </c>
      <c r="B267" s="2">
        <v>3.6518000000000002</v>
      </c>
      <c r="C267" s="2">
        <f t="shared" si="18"/>
        <v>3.4104336085657856</v>
      </c>
      <c r="D267" s="2">
        <f t="shared" si="20"/>
        <v>3.5269852343205503</v>
      </c>
      <c r="E267" s="2">
        <f t="shared" si="19"/>
        <v>-0.11655162575476474</v>
      </c>
      <c r="F267" s="2">
        <f t="shared" si="23"/>
        <v>-9.7932845784304556E-2</v>
      </c>
      <c r="G267" s="2">
        <f t="shared" si="21"/>
        <v>-1.8618779970460186E-2</v>
      </c>
      <c r="H267" s="2" t="str">
        <f t="shared" si="22"/>
        <v>Hold</v>
      </c>
    </row>
    <row r="268" spans="1:8" ht="13.5" x14ac:dyDescent="0.25">
      <c r="A268" s="3">
        <v>42397</v>
      </c>
      <c r="B268" s="2">
        <v>3.6002000000000001</v>
      </c>
      <c r="C268" s="2">
        <f t="shared" si="18"/>
        <v>3.4362284380172032</v>
      </c>
      <c r="D268" s="2">
        <f t="shared" si="20"/>
        <v>3.5324085502968061</v>
      </c>
      <c r="E268" s="2">
        <f t="shared" si="19"/>
        <v>-9.6180112279602881E-2</v>
      </c>
      <c r="F268" s="2">
        <f t="shared" si="23"/>
        <v>-9.7582299083364216E-2</v>
      </c>
      <c r="G268" s="2">
        <f t="shared" si="21"/>
        <v>1.402186803761335E-3</v>
      </c>
      <c r="H268" s="2" t="str">
        <f t="shared" si="22"/>
        <v>Sell</v>
      </c>
    </row>
    <row r="269" spans="1:8" ht="13.5" x14ac:dyDescent="0.25">
      <c r="A269" s="3">
        <v>42398</v>
      </c>
      <c r="B269" s="2">
        <v>3.6703000000000001</v>
      </c>
      <c r="C269" s="2">
        <f t="shared" si="18"/>
        <v>3.4580548321684028</v>
      </c>
      <c r="D269" s="2">
        <f t="shared" si="20"/>
        <v>3.5426227317563019</v>
      </c>
      <c r="E269" s="2">
        <f t="shared" si="19"/>
        <v>-8.456789958789912E-2</v>
      </c>
      <c r="F269" s="2">
        <f t="shared" si="23"/>
        <v>-9.4979419184271205E-2</v>
      </c>
      <c r="G269" s="2">
        <f t="shared" si="21"/>
        <v>1.0411519596372085E-2</v>
      </c>
      <c r="H269" s="2" t="str">
        <f t="shared" si="22"/>
        <v>Sell</v>
      </c>
    </row>
    <row r="270" spans="1:8" ht="13.5" x14ac:dyDescent="0.25">
      <c r="A270" s="3">
        <v>42401</v>
      </c>
      <c r="B270" s="2">
        <v>3.7772999999999999</v>
      </c>
      <c r="C270" s="2">
        <f t="shared" si="18"/>
        <v>3.473677165680956</v>
      </c>
      <c r="D270" s="2">
        <f t="shared" si="20"/>
        <v>3.5600062331076869</v>
      </c>
      <c r="E270" s="2">
        <f t="shared" si="19"/>
        <v>-8.6329067426730965E-2</v>
      </c>
      <c r="F270" s="2">
        <f t="shared" si="23"/>
        <v>-9.3249348832763174E-2</v>
      </c>
      <c r="G270" s="2">
        <f t="shared" si="21"/>
        <v>6.9202814060322082E-3</v>
      </c>
      <c r="H270" s="2" t="str">
        <f t="shared" si="22"/>
        <v>Sell</v>
      </c>
    </row>
    <row r="271" spans="1:8" ht="13.5" x14ac:dyDescent="0.25">
      <c r="A271" s="3">
        <v>42402</v>
      </c>
      <c r="B271" s="2">
        <v>4.0023</v>
      </c>
      <c r="C271" s="2">
        <f t="shared" ref="C271:C334" si="24">$C$4*B261+C270*(1-$C$4)</f>
        <v>3.4897422171146548</v>
      </c>
      <c r="D271" s="2">
        <f t="shared" si="20"/>
        <v>3.5927687343589696</v>
      </c>
      <c r="E271" s="2">
        <f t="shared" si="19"/>
        <v>-0.10302651724431477</v>
      </c>
      <c r="F271" s="2">
        <f t="shared" si="23"/>
        <v>-9.5204782515073499E-2</v>
      </c>
      <c r="G271" s="2">
        <f t="shared" si="21"/>
        <v>-7.8217347292412753E-3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3.9468999999999999</v>
      </c>
      <c r="C272" s="2">
        <f t="shared" si="24"/>
        <v>3.5090126452508619</v>
      </c>
      <c r="D272" s="2">
        <f t="shared" si="20"/>
        <v>3.6190006799620087</v>
      </c>
      <c r="E272" s="2">
        <f t="shared" si="19"/>
        <v>-0.10998803471114682</v>
      </c>
      <c r="F272" s="2">
        <f t="shared" si="23"/>
        <v>-9.8161432954288169E-2</v>
      </c>
      <c r="G272" s="2">
        <f t="shared" si="21"/>
        <v>-1.1826601756858651E-2</v>
      </c>
      <c r="H272" s="2" t="str">
        <f t="shared" si="22"/>
        <v>Hold</v>
      </c>
    </row>
    <row r="273" spans="1:8" ht="13.5" x14ac:dyDescent="0.25">
      <c r="A273" s="3">
        <v>42404</v>
      </c>
      <c r="B273" s="2">
        <v>3.8325999999999998</v>
      </c>
      <c r="C273" s="2">
        <f t="shared" si="24"/>
        <v>3.537226084443037</v>
      </c>
      <c r="D273" s="2">
        <f t="shared" si="20"/>
        <v>3.6348228518166747</v>
      </c>
      <c r="E273" s="2">
        <f t="shared" si="19"/>
        <v>-9.7596767373637761E-2</v>
      </c>
      <c r="F273" s="2">
        <f t="shared" si="23"/>
        <v>-9.8048499838158096E-2</v>
      </c>
      <c r="G273" s="2">
        <f t="shared" si="21"/>
        <v>4.5173246452033522E-4</v>
      </c>
      <c r="H273" s="2" t="str">
        <f t="shared" si="22"/>
        <v>Sell</v>
      </c>
    </row>
    <row r="274" spans="1:8" ht="13.5" x14ac:dyDescent="0.25">
      <c r="A274" s="3">
        <v>42405</v>
      </c>
      <c r="B274" s="2">
        <v>3.7993999999999999</v>
      </c>
      <c r="C274" s="2">
        <f t="shared" si="24"/>
        <v>3.5605297637594928</v>
      </c>
      <c r="D274" s="2">
        <f t="shared" si="20"/>
        <v>3.6470137516821062</v>
      </c>
      <c r="E274" s="2">
        <f t="shared" si="19"/>
        <v>-8.6483987922613359E-2</v>
      </c>
      <c r="F274" s="2">
        <f t="shared" si="23"/>
        <v>-9.5735597455049157E-2</v>
      </c>
      <c r="G274" s="2">
        <f t="shared" si="21"/>
        <v>9.2516095324357978E-3</v>
      </c>
      <c r="H274" s="2" t="str">
        <f t="shared" si="22"/>
        <v>Sell</v>
      </c>
    </row>
    <row r="275" spans="1:8" ht="13.5" x14ac:dyDescent="0.25">
      <c r="A275" s="3">
        <v>42408</v>
      </c>
      <c r="B275" s="2">
        <v>3.8363</v>
      </c>
      <c r="C275" s="2">
        <f t="shared" si="24"/>
        <v>3.5802482616426476</v>
      </c>
      <c r="D275" s="2">
        <f t="shared" si="20"/>
        <v>3.6610349552612096</v>
      </c>
      <c r="E275" s="2">
        <f t="shared" si="19"/>
        <v>-8.0786693618561944E-2</v>
      </c>
      <c r="F275" s="2">
        <f t="shared" si="23"/>
        <v>-9.2745816687751725E-2</v>
      </c>
      <c r="G275" s="2">
        <f t="shared" si="21"/>
        <v>1.1959123069189781E-2</v>
      </c>
      <c r="H275" s="2" t="str">
        <f t="shared" si="22"/>
        <v>Sell</v>
      </c>
    </row>
    <row r="276" spans="1:8" ht="13.5" x14ac:dyDescent="0.25">
      <c r="A276" s="3">
        <v>42409</v>
      </c>
      <c r="B276" s="2">
        <v>3.7993999999999999</v>
      </c>
      <c r="C276" s="2">
        <f t="shared" si="24"/>
        <v>3.5952408367745479</v>
      </c>
      <c r="D276" s="2">
        <f t="shared" si="20"/>
        <v>3.6712842178344531</v>
      </c>
      <c r="E276" s="2">
        <f t="shared" si="19"/>
        <v>-7.6043381059905268E-2</v>
      </c>
      <c r="F276" s="2">
        <f t="shared" si="23"/>
        <v>-8.9405329562182445E-2</v>
      </c>
      <c r="G276" s="2">
        <f t="shared" si="21"/>
        <v>1.3361948502277177E-2</v>
      </c>
      <c r="H276" s="2" t="str">
        <f t="shared" si="22"/>
        <v>Sell</v>
      </c>
    </row>
    <row r="277" spans="1:8" ht="13.5" x14ac:dyDescent="0.25">
      <c r="A277" s="3">
        <v>42410</v>
      </c>
      <c r="B277" s="2">
        <v>3.7772999999999999</v>
      </c>
      <c r="C277" s="2">
        <f t="shared" si="24"/>
        <v>3.6039422465015405</v>
      </c>
      <c r="D277" s="2">
        <f t="shared" si="20"/>
        <v>3.6791372387356045</v>
      </c>
      <c r="E277" s="2">
        <f t="shared" si="19"/>
        <v>-7.5194992234064006E-2</v>
      </c>
      <c r="F277" s="2">
        <f t="shared" si="23"/>
        <v>-8.6563262096558763E-2</v>
      </c>
      <c r="G277" s="2">
        <f t="shared" si="21"/>
        <v>1.1368269862494756E-2</v>
      </c>
      <c r="H277" s="2" t="str">
        <f t="shared" si="22"/>
        <v>Sell</v>
      </c>
    </row>
    <row r="278" spans="1:8" ht="13.5" x14ac:dyDescent="0.25">
      <c r="A278" s="3">
        <v>42411</v>
      </c>
      <c r="B278" s="2">
        <v>3.7625000000000002</v>
      </c>
      <c r="C278" s="2">
        <f t="shared" si="24"/>
        <v>3.6033665162705342</v>
      </c>
      <c r="D278" s="2">
        <f t="shared" si="20"/>
        <v>3.6853122580885227</v>
      </c>
      <c r="E278" s="2">
        <f t="shared" si="19"/>
        <v>-8.1945741817988527E-2</v>
      </c>
      <c r="F278" s="2">
        <f t="shared" si="23"/>
        <v>-8.5639758040844727E-2</v>
      </c>
      <c r="G278" s="2">
        <f t="shared" si="21"/>
        <v>3.6940162228562001E-3</v>
      </c>
      <c r="H278" s="2" t="str">
        <f t="shared" si="22"/>
        <v>Sell</v>
      </c>
    </row>
    <row r="279" spans="1:8" ht="13.5" x14ac:dyDescent="0.25">
      <c r="A279" s="3">
        <v>42412</v>
      </c>
      <c r="B279" s="2">
        <v>3.7551000000000001</v>
      </c>
      <c r="C279" s="2">
        <f t="shared" si="24"/>
        <v>3.6136639753058368</v>
      </c>
      <c r="D279" s="2">
        <f t="shared" si="20"/>
        <v>3.6904817204523361</v>
      </c>
      <c r="E279" s="2">
        <f t="shared" si="19"/>
        <v>-7.6817745146499306E-2</v>
      </c>
      <c r="F279" s="2">
        <f t="shared" si="23"/>
        <v>-8.3875355461975637E-2</v>
      </c>
      <c r="G279" s="2">
        <f t="shared" si="21"/>
        <v>7.0576103154763314E-3</v>
      </c>
      <c r="H279" s="2" t="str">
        <f t="shared" si="22"/>
        <v>Sell</v>
      </c>
    </row>
    <row r="280" spans="1:8" ht="13.5" x14ac:dyDescent="0.25">
      <c r="A280" s="3">
        <v>42415</v>
      </c>
      <c r="B280" s="2">
        <v>3.7551000000000001</v>
      </c>
      <c r="C280" s="2">
        <f t="shared" si="24"/>
        <v>3.6388387483357083</v>
      </c>
      <c r="D280" s="2">
        <f t="shared" si="20"/>
        <v>3.6952682596780893</v>
      </c>
      <c r="E280" s="2">
        <f t="shared" si="19"/>
        <v>-5.6429511342380945E-2</v>
      </c>
      <c r="F280" s="2">
        <f t="shared" si="23"/>
        <v>-7.8386186638056701E-2</v>
      </c>
      <c r="G280" s="2">
        <f t="shared" si="21"/>
        <v>2.1956675295675757E-2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3.7071999999999998</v>
      </c>
      <c r="C281" s="2">
        <f t="shared" si="24"/>
        <v>3.6947558639763685</v>
      </c>
      <c r="D281" s="2">
        <f t="shared" si="20"/>
        <v>3.6961520922945272</v>
      </c>
      <c r="E281" s="2">
        <f t="shared" si="19"/>
        <v>-1.3962283181587765E-3</v>
      </c>
      <c r="F281" s="2">
        <f t="shared" si="23"/>
        <v>-6.2988194974077122E-2</v>
      </c>
      <c r="G281" s="2">
        <f t="shared" si="21"/>
        <v>6.1591966655918345E-2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3.7071999999999998</v>
      </c>
      <c r="C282" s="2">
        <f t="shared" si="24"/>
        <v>3.7335472695184655</v>
      </c>
      <c r="D282" s="2">
        <f t="shared" si="20"/>
        <v>3.6969704558282661</v>
      </c>
      <c r="E282" s="2">
        <f t="shared" si="19"/>
        <v>3.6576813690199383E-2</v>
      </c>
      <c r="F282" s="2">
        <f t="shared" si="23"/>
        <v>-4.3075193241221825E-2</v>
      </c>
      <c r="G282" s="2">
        <f t="shared" si="21"/>
        <v>7.9652006931421215E-2</v>
      </c>
      <c r="H282" s="2" t="str">
        <f t="shared" si="22"/>
        <v>Sell</v>
      </c>
    </row>
    <row r="283" spans="1:8" ht="13.5" x14ac:dyDescent="0.25">
      <c r="A283" s="3">
        <v>42418</v>
      </c>
      <c r="B283" s="2">
        <v>3.7625000000000002</v>
      </c>
      <c r="C283" s="2">
        <f t="shared" si="24"/>
        <v>3.748786151131009</v>
      </c>
      <c r="D283" s="2">
        <f t="shared" si="20"/>
        <v>3.7018244961372835</v>
      </c>
      <c r="E283" s="2">
        <f t="shared" si="19"/>
        <v>4.696165499372551E-2</v>
      </c>
      <c r="F283" s="2">
        <f t="shared" si="23"/>
        <v>-2.5067823594232354E-2</v>
      </c>
      <c r="G283" s="2">
        <f t="shared" si="21"/>
        <v>7.2029478587957857E-2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3.7513999999999998</v>
      </c>
      <c r="C284" s="2">
        <f t="shared" si="24"/>
        <v>3.7565728971108534</v>
      </c>
      <c r="D284" s="2">
        <f t="shared" si="20"/>
        <v>3.7054967556826699</v>
      </c>
      <c r="E284" s="2">
        <f t="shared" ref="E284:E347" si="25">C284-D284</f>
        <v>5.1076141428183508E-2</v>
      </c>
      <c r="F284" s="2">
        <f t="shared" si="23"/>
        <v>-9.8390305897491821E-3</v>
      </c>
      <c r="G284" s="2">
        <f t="shared" si="21"/>
        <v>6.0915172017932687E-2</v>
      </c>
      <c r="H284" s="2" t="str">
        <f t="shared" si="22"/>
        <v>Sell</v>
      </c>
    </row>
    <row r="285" spans="1:8" ht="13.5" x14ac:dyDescent="0.25">
      <c r="A285" s="3">
        <v>42422</v>
      </c>
      <c r="B285" s="2">
        <v>3.7071999999999998</v>
      </c>
      <c r="C285" s="2">
        <f t="shared" si="24"/>
        <v>3.7688386052476455</v>
      </c>
      <c r="D285" s="2">
        <f t="shared" ref="D285:D348" si="26">$D$4*B285+(1-$D$4)*D284</f>
        <v>3.705622921928398</v>
      </c>
      <c r="E285" s="2">
        <f t="shared" si="25"/>
        <v>6.3215683319247429E-2</v>
      </c>
      <c r="F285" s="2">
        <f t="shared" si="23"/>
        <v>4.7719121920501411E-3</v>
      </c>
      <c r="G285" s="2">
        <f t="shared" si="21"/>
        <v>5.8443771127197286E-2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3.7145999999999999</v>
      </c>
      <c r="C286" s="2">
        <f t="shared" si="24"/>
        <v>3.7735403582864695</v>
      </c>
      <c r="D286" s="2">
        <f t="shared" si="26"/>
        <v>3.7062878906744428</v>
      </c>
      <c r="E286" s="2">
        <f t="shared" si="25"/>
        <v>6.7252467612026745E-2</v>
      </c>
      <c r="F286" s="2">
        <f t="shared" si="23"/>
        <v>1.7268023276045461E-2</v>
      </c>
      <c r="G286" s="2">
        <f t="shared" si="21"/>
        <v>4.9984444335981287E-2</v>
      </c>
      <c r="H286" s="2" t="str">
        <f t="shared" si="22"/>
        <v>Sell</v>
      </c>
    </row>
    <row r="287" spans="1:8" ht="13.5" x14ac:dyDescent="0.25">
      <c r="A287" s="3">
        <v>42424</v>
      </c>
      <c r="B287" s="2">
        <v>3.7256</v>
      </c>
      <c r="C287" s="2">
        <f t="shared" si="24"/>
        <v>3.7741187647039358</v>
      </c>
      <c r="D287" s="2">
        <f t="shared" si="26"/>
        <v>3.7077184172911508</v>
      </c>
      <c r="E287" s="2">
        <f t="shared" si="25"/>
        <v>6.6400347412784999E-2</v>
      </c>
      <c r="F287" s="2">
        <f t="shared" si="23"/>
        <v>2.709448810339337E-2</v>
      </c>
      <c r="G287" s="2">
        <f t="shared" si="21"/>
        <v>3.9305859309391629E-2</v>
      </c>
      <c r="H287" s="2" t="str">
        <f t="shared" si="22"/>
        <v>Sell</v>
      </c>
    </row>
    <row r="288" spans="1:8" ht="13.5" x14ac:dyDescent="0.25">
      <c r="A288" s="3">
        <v>42425</v>
      </c>
      <c r="B288" s="2">
        <v>3.6886999999999999</v>
      </c>
      <c r="C288" s="2">
        <f t="shared" si="24"/>
        <v>3.7723312624417922</v>
      </c>
      <c r="D288" s="2">
        <f t="shared" si="26"/>
        <v>3.7063096456399545</v>
      </c>
      <c r="E288" s="2">
        <f t="shared" si="25"/>
        <v>6.6021616801837713E-2</v>
      </c>
      <c r="F288" s="2">
        <f t="shared" si="23"/>
        <v>3.4879913843082241E-2</v>
      </c>
      <c r="G288" s="2">
        <f t="shared" si="21"/>
        <v>3.1141702958755471E-2</v>
      </c>
      <c r="H288" s="2" t="str">
        <f t="shared" si="22"/>
        <v>Sell</v>
      </c>
    </row>
    <row r="289" spans="1:8" ht="13.5" x14ac:dyDescent="0.25">
      <c r="A289" s="3">
        <v>42426</v>
      </c>
      <c r="B289" s="2">
        <v>3.7587999999999999</v>
      </c>
      <c r="C289" s="2">
        <f t="shared" si="24"/>
        <v>3.7696802989892086</v>
      </c>
      <c r="D289" s="2">
        <f t="shared" si="26"/>
        <v>3.7101978200369947</v>
      </c>
      <c r="E289" s="2">
        <f t="shared" si="25"/>
        <v>5.9482478952213924E-2</v>
      </c>
      <c r="F289" s="2">
        <f t="shared" si="23"/>
        <v>3.9800426864908582E-2</v>
      </c>
      <c r="G289" s="2">
        <f t="shared" si="21"/>
        <v>1.9682052087305342E-2</v>
      </c>
      <c r="H289" s="2" t="str">
        <f t="shared" si="22"/>
        <v>Sell</v>
      </c>
    </row>
    <row r="290" spans="1:8" ht="13.5" x14ac:dyDescent="0.25">
      <c r="A290" s="3">
        <v>42429</v>
      </c>
      <c r="B290" s="2">
        <v>3.6886999999999999</v>
      </c>
      <c r="C290" s="2">
        <f t="shared" si="24"/>
        <v>3.767437176067792</v>
      </c>
      <c r="D290" s="2">
        <f t="shared" si="26"/>
        <v>3.7086053889231434</v>
      </c>
      <c r="E290" s="2">
        <f t="shared" si="25"/>
        <v>5.8831787144648651E-2</v>
      </c>
      <c r="F290" s="2">
        <f t="shared" si="23"/>
        <v>4.3606698920856599E-2</v>
      </c>
      <c r="G290" s="2">
        <f t="shared" si="21"/>
        <v>1.5225088223792052E-2</v>
      </c>
      <c r="H290" s="2" t="str">
        <f t="shared" si="22"/>
        <v>Sell</v>
      </c>
    </row>
    <row r="291" spans="1:8" ht="13.5" x14ac:dyDescent="0.25">
      <c r="A291" s="3">
        <v>42430</v>
      </c>
      <c r="B291" s="2">
        <v>3.7256</v>
      </c>
      <c r="C291" s="2">
        <f t="shared" si="24"/>
        <v>3.7581699182112089</v>
      </c>
      <c r="D291" s="2">
        <f t="shared" si="26"/>
        <v>3.7098642490029108</v>
      </c>
      <c r="E291" s="2">
        <f t="shared" si="25"/>
        <v>4.8305669208298152E-2</v>
      </c>
      <c r="F291" s="2">
        <f t="shared" si="23"/>
        <v>4.4546492978344912E-2</v>
      </c>
      <c r="G291" s="2">
        <f t="shared" si="21"/>
        <v>3.75917622995324E-3</v>
      </c>
      <c r="H291" s="2" t="str">
        <f t="shared" si="22"/>
        <v>Sell</v>
      </c>
    </row>
    <row r="292" spans="1:8" ht="13.5" x14ac:dyDescent="0.25">
      <c r="A292" s="3">
        <v>42431</v>
      </c>
      <c r="B292" s="2">
        <v>3.8732000000000002</v>
      </c>
      <c r="C292" s="2">
        <f t="shared" si="24"/>
        <v>3.7503283923325617</v>
      </c>
      <c r="D292" s="2">
        <f t="shared" si="26"/>
        <v>3.7219631935212139</v>
      </c>
      <c r="E292" s="2">
        <f t="shared" si="25"/>
        <v>2.8365198811347803E-2</v>
      </c>
      <c r="F292" s="2">
        <f t="shared" si="23"/>
        <v>4.1310234144945487E-2</v>
      </c>
      <c r="G292" s="2">
        <f t="shared" ref="G292:G355" si="27">E292-F292</f>
        <v>-1.2945035333597685E-2</v>
      </c>
      <c r="H292" s="2" t="str">
        <f t="shared" ref="H292:H355" si="28">IF(G292&lt;0,"Hold","Sell")</f>
        <v>Hold</v>
      </c>
    </row>
    <row r="293" spans="1:8" ht="13.5" x14ac:dyDescent="0.25">
      <c r="A293" s="3">
        <v>42432</v>
      </c>
      <c r="B293" s="2">
        <v>3.9100999999999999</v>
      </c>
      <c r="C293" s="2">
        <f t="shared" si="24"/>
        <v>3.7522009473583213</v>
      </c>
      <c r="D293" s="2">
        <f t="shared" si="26"/>
        <v>3.7358992532603832</v>
      </c>
      <c r="E293" s="2">
        <f t="shared" si="25"/>
        <v>1.6301694097938135E-2</v>
      </c>
      <c r="F293" s="2">
        <f t="shared" ref="F293:F356" si="29">(E293*(2/(10)))+((1-(2/10))*F292)</f>
        <v>3.6308526135544021E-2</v>
      </c>
      <c r="G293" s="2">
        <f t="shared" si="27"/>
        <v>-2.0006832037605886E-2</v>
      </c>
      <c r="H293" s="2" t="str">
        <f t="shared" si="28"/>
        <v>Hold</v>
      </c>
    </row>
    <row r="294" spans="1:8" ht="13.5" x14ac:dyDescent="0.25">
      <c r="A294" s="3">
        <v>42433</v>
      </c>
      <c r="B294" s="2">
        <v>3.9100999999999999</v>
      </c>
      <c r="C294" s="2">
        <f t="shared" si="24"/>
        <v>3.7520777246878101</v>
      </c>
      <c r="D294" s="2">
        <f t="shared" si="26"/>
        <v>3.7488030122781324</v>
      </c>
      <c r="E294" s="2">
        <f t="shared" si="25"/>
        <v>3.2747124096776936E-3</v>
      </c>
      <c r="F294" s="2">
        <f t="shared" si="29"/>
        <v>2.9701763390370756E-2</v>
      </c>
      <c r="G294" s="2">
        <f t="shared" si="27"/>
        <v>-2.6427050980693062E-2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3.9100999999999999</v>
      </c>
      <c r="C295" s="2">
        <f t="shared" si="24"/>
        <v>3.745173459351224</v>
      </c>
      <c r="D295" s="2">
        <f t="shared" si="26"/>
        <v>3.7607509372945671</v>
      </c>
      <c r="E295" s="2">
        <f t="shared" si="25"/>
        <v>-1.5577477943343077E-2</v>
      </c>
      <c r="F295" s="2">
        <f t="shared" si="29"/>
        <v>2.0645915123627991E-2</v>
      </c>
      <c r="G295" s="2">
        <f t="shared" si="27"/>
        <v>-3.6223393066971067E-2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3.7993999999999999</v>
      </c>
      <c r="C296" s="2">
        <f t="shared" si="24"/>
        <v>3.7404698502202662</v>
      </c>
      <c r="D296" s="2">
        <f t="shared" si="26"/>
        <v>3.7636138308283029</v>
      </c>
      <c r="E296" s="2">
        <f t="shared" si="25"/>
        <v>-2.3143980608036685E-2</v>
      </c>
      <c r="F296" s="2">
        <f t="shared" si="29"/>
        <v>1.1887935977295056E-2</v>
      </c>
      <c r="G296" s="2">
        <f t="shared" si="27"/>
        <v>-3.5031916585331738E-2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3.8252000000000002</v>
      </c>
      <c r="C297" s="2">
        <f t="shared" si="24"/>
        <v>3.7381821809556102</v>
      </c>
      <c r="D297" s="2">
        <f t="shared" si="26"/>
        <v>3.7681757692854658</v>
      </c>
      <c r="E297" s="2">
        <f t="shared" si="25"/>
        <v>-2.9993588329855658E-2</v>
      </c>
      <c r="F297" s="2">
        <f t="shared" si="29"/>
        <v>3.5116311158649135E-3</v>
      </c>
      <c r="G297" s="2">
        <f t="shared" si="27"/>
        <v>-3.3505219445720574E-2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3.7993999999999999</v>
      </c>
      <c r="C298" s="2">
        <f t="shared" si="24"/>
        <v>3.7305695377316703</v>
      </c>
      <c r="D298" s="2">
        <f t="shared" si="26"/>
        <v>3.7704886752643203</v>
      </c>
      <c r="E298" s="2">
        <f t="shared" si="25"/>
        <v>-3.9919137532649973E-2</v>
      </c>
      <c r="F298" s="2">
        <f t="shared" si="29"/>
        <v>-5.1745226138380646E-3</v>
      </c>
      <c r="G298" s="2">
        <f t="shared" si="27"/>
        <v>-3.4744614918811909E-2</v>
      </c>
      <c r="H298" s="2" t="str">
        <f t="shared" si="28"/>
        <v>Hold</v>
      </c>
    </row>
    <row r="299" spans="1:8" ht="13.5" x14ac:dyDescent="0.25">
      <c r="A299" s="3">
        <v>42440</v>
      </c>
      <c r="B299" s="2">
        <v>3.7993999999999999</v>
      </c>
      <c r="C299" s="2">
        <f t="shared" si="24"/>
        <v>3.7349126857729518</v>
      </c>
      <c r="D299" s="2">
        <f t="shared" si="26"/>
        <v>3.7726302548743704</v>
      </c>
      <c r="E299" s="2">
        <f t="shared" si="25"/>
        <v>-3.7717569101418658E-2</v>
      </c>
      <c r="F299" s="2">
        <f t="shared" si="29"/>
        <v>-1.1683131911354182E-2</v>
      </c>
      <c r="G299" s="2">
        <f t="shared" si="27"/>
        <v>-2.6034437190064475E-2</v>
      </c>
      <c r="H299" s="2" t="str">
        <f t="shared" si="28"/>
        <v>Hold</v>
      </c>
    </row>
    <row r="300" spans="1:8" ht="13.5" x14ac:dyDescent="0.25">
      <c r="A300" s="3">
        <v>42443</v>
      </c>
      <c r="B300" s="2">
        <v>3.8031000000000001</v>
      </c>
      <c r="C300" s="2">
        <f t="shared" si="24"/>
        <v>3.7278030418078822</v>
      </c>
      <c r="D300" s="2">
        <f t="shared" si="26"/>
        <v>3.7748872730318244</v>
      </c>
      <c r="E300" s="2">
        <f t="shared" si="25"/>
        <v>-4.7084231223942119E-2</v>
      </c>
      <c r="F300" s="2">
        <f t="shared" si="29"/>
        <v>-1.876335177387177E-2</v>
      </c>
      <c r="G300" s="2">
        <f t="shared" si="27"/>
        <v>-2.8320879450070349E-2</v>
      </c>
      <c r="H300" s="2" t="str">
        <f t="shared" si="28"/>
        <v>Hold</v>
      </c>
    </row>
    <row r="301" spans="1:8" ht="13.5" x14ac:dyDescent="0.25">
      <c r="A301" s="3">
        <v>42444</v>
      </c>
      <c r="B301" s="2">
        <v>3.7993999999999999</v>
      </c>
      <c r="C301" s="2">
        <f t="shared" si="24"/>
        <v>3.7274641122989776</v>
      </c>
      <c r="D301" s="2">
        <f t="shared" si="26"/>
        <v>3.7767030305850224</v>
      </c>
      <c r="E301" s="2">
        <f t="shared" si="25"/>
        <v>-4.9238918286044875E-2</v>
      </c>
      <c r="F301" s="2">
        <f t="shared" si="29"/>
        <v>-2.4858465076306391E-2</v>
      </c>
      <c r="G301" s="2">
        <f t="shared" si="27"/>
        <v>-2.4380453209738483E-2</v>
      </c>
      <c r="H301" s="2" t="str">
        <f t="shared" si="28"/>
        <v>Hold</v>
      </c>
    </row>
    <row r="302" spans="1:8" ht="13.5" x14ac:dyDescent="0.25">
      <c r="A302" s="3">
        <v>42445</v>
      </c>
      <c r="B302" s="2">
        <v>3.7993999999999999</v>
      </c>
      <c r="C302" s="2">
        <f t="shared" si="24"/>
        <v>3.7498850180991345</v>
      </c>
      <c r="D302" s="2">
        <f t="shared" si="26"/>
        <v>3.7783842875787244</v>
      </c>
      <c r="E302" s="2">
        <f t="shared" si="25"/>
        <v>-2.8499269479589806E-2</v>
      </c>
      <c r="F302" s="2">
        <f t="shared" si="29"/>
        <v>-2.5586625956963076E-2</v>
      </c>
      <c r="G302" s="2">
        <f t="shared" si="27"/>
        <v>-2.9126435226267296E-3</v>
      </c>
      <c r="H302" s="2" t="str">
        <f t="shared" si="28"/>
        <v>Hold</v>
      </c>
    </row>
    <row r="303" spans="1:8" ht="13.5" x14ac:dyDescent="0.25">
      <c r="A303" s="3">
        <v>42446</v>
      </c>
      <c r="B303" s="2">
        <v>3.8068</v>
      </c>
      <c r="C303" s="2">
        <f t="shared" si="24"/>
        <v>3.7745334768531138</v>
      </c>
      <c r="D303" s="2">
        <f t="shared" si="26"/>
        <v>3.7804891551654856</v>
      </c>
      <c r="E303" s="2">
        <f t="shared" si="25"/>
        <v>-5.9556783123717594E-3</v>
      </c>
      <c r="F303" s="2">
        <f t="shared" si="29"/>
        <v>-2.1660436428044817E-2</v>
      </c>
      <c r="G303" s="2">
        <f t="shared" si="27"/>
        <v>1.5704758115673057E-2</v>
      </c>
      <c r="H303" s="2" t="str">
        <f t="shared" si="28"/>
        <v>Sell</v>
      </c>
    </row>
    <row r="304" spans="1:8" ht="13.5" x14ac:dyDescent="0.25">
      <c r="A304" s="3">
        <v>42447</v>
      </c>
      <c r="B304" s="2">
        <v>3.8178000000000001</v>
      </c>
      <c r="C304" s="2">
        <f t="shared" si="24"/>
        <v>3.7953898650295579</v>
      </c>
      <c r="D304" s="2">
        <f t="shared" si="26"/>
        <v>3.7832529214495234</v>
      </c>
      <c r="E304" s="2">
        <f t="shared" si="25"/>
        <v>1.2136943580034476E-2</v>
      </c>
      <c r="F304" s="2">
        <f t="shared" si="29"/>
        <v>-1.4900960426428959E-2</v>
      </c>
      <c r="G304" s="2">
        <f t="shared" si="27"/>
        <v>2.7037904006463435E-2</v>
      </c>
      <c r="H304" s="2" t="str">
        <f t="shared" si="28"/>
        <v>Sell</v>
      </c>
    </row>
    <row r="305" spans="1:8" ht="13.5" x14ac:dyDescent="0.25">
      <c r="A305" s="3">
        <v>42450</v>
      </c>
      <c r="B305" s="2">
        <v>3.8031000000000001</v>
      </c>
      <c r="C305" s="2">
        <f t="shared" si="24"/>
        <v>3.8130375781019334</v>
      </c>
      <c r="D305" s="2">
        <f t="shared" si="26"/>
        <v>3.7847230754162253</v>
      </c>
      <c r="E305" s="2">
        <f t="shared" si="25"/>
        <v>2.8314502685708121E-2</v>
      </c>
      <c r="F305" s="2">
        <f t="shared" si="29"/>
        <v>-6.2578678040015427E-3</v>
      </c>
      <c r="G305" s="2">
        <f t="shared" si="27"/>
        <v>3.4572370489709667E-2</v>
      </c>
      <c r="H305" s="2" t="str">
        <f t="shared" si="28"/>
        <v>Sell</v>
      </c>
    </row>
    <row r="306" spans="1:8" ht="13.5" x14ac:dyDescent="0.25">
      <c r="A306" s="3">
        <v>42451</v>
      </c>
      <c r="B306" s="2">
        <v>3.7993999999999999</v>
      </c>
      <c r="C306" s="2">
        <f t="shared" si="24"/>
        <v>3.8109394891631743</v>
      </c>
      <c r="D306" s="2">
        <f t="shared" si="26"/>
        <v>3.7858102550150234</v>
      </c>
      <c r="E306" s="2">
        <f t="shared" si="25"/>
        <v>2.5129234148150825E-2</v>
      </c>
      <c r="F306" s="2">
        <f t="shared" si="29"/>
        <v>1.9552586428930527E-5</v>
      </c>
      <c r="G306" s="2">
        <f t="shared" si="27"/>
        <v>2.5109681561721893E-2</v>
      </c>
      <c r="H306" s="2" t="str">
        <f t="shared" si="28"/>
        <v>Sell</v>
      </c>
    </row>
    <row r="307" spans="1:8" ht="13.5" x14ac:dyDescent="0.25">
      <c r="A307" s="3">
        <v>42452</v>
      </c>
      <c r="B307" s="2">
        <v>3.7993999999999999</v>
      </c>
      <c r="C307" s="2">
        <f t="shared" si="24"/>
        <v>3.8131334139073014</v>
      </c>
      <c r="D307" s="2">
        <f t="shared" si="26"/>
        <v>3.7868169027916885</v>
      </c>
      <c r="E307" s="2">
        <f t="shared" si="25"/>
        <v>2.6316511115612951E-2</v>
      </c>
      <c r="F307" s="2">
        <f t="shared" si="29"/>
        <v>5.2789442922657349E-3</v>
      </c>
      <c r="G307" s="2">
        <f t="shared" si="27"/>
        <v>2.1037566823347217E-2</v>
      </c>
      <c r="H307" s="2" t="str">
        <f t="shared" si="28"/>
        <v>Sell</v>
      </c>
    </row>
    <row r="308" spans="1:8" ht="13.5" x14ac:dyDescent="0.25">
      <c r="A308" s="3">
        <v>42453</v>
      </c>
      <c r="B308" s="2">
        <v>3.8031000000000001</v>
      </c>
      <c r="C308" s="2">
        <f t="shared" si="24"/>
        <v>3.8110205809984858</v>
      </c>
      <c r="D308" s="2">
        <f t="shared" si="26"/>
        <v>3.7880230581404524</v>
      </c>
      <c r="E308" s="2">
        <f t="shared" si="25"/>
        <v>2.299752285803347E-2</v>
      </c>
      <c r="F308" s="2">
        <f t="shared" si="29"/>
        <v>8.8226600054192826E-3</v>
      </c>
      <c r="G308" s="2">
        <f t="shared" si="27"/>
        <v>1.4174862852614187E-2</v>
      </c>
      <c r="H308" s="2" t="str">
        <f t="shared" si="28"/>
        <v>Sell</v>
      </c>
    </row>
    <row r="309" spans="1:8" ht="13.5" x14ac:dyDescent="0.25">
      <c r="A309" s="3">
        <v>42454</v>
      </c>
      <c r="B309" s="2">
        <v>3.8363</v>
      </c>
      <c r="C309" s="2">
        <f t="shared" si="24"/>
        <v>3.809232799306411</v>
      </c>
      <c r="D309" s="2">
        <f t="shared" si="26"/>
        <v>3.7915991279078263</v>
      </c>
      <c r="E309" s="2">
        <f t="shared" si="25"/>
        <v>1.7633671398584738E-2</v>
      </c>
      <c r="F309" s="2">
        <f t="shared" si="29"/>
        <v>1.0584862284052374E-2</v>
      </c>
      <c r="G309" s="2">
        <f t="shared" si="27"/>
        <v>7.0488091145323641E-3</v>
      </c>
      <c r="H309" s="2" t="str">
        <f t="shared" si="28"/>
        <v>Sell</v>
      </c>
    </row>
    <row r="310" spans="1:8" ht="13.5" x14ac:dyDescent="0.25">
      <c r="A310" s="3">
        <v>42457</v>
      </c>
      <c r="B310" s="2">
        <v>3.7993999999999999</v>
      </c>
      <c r="C310" s="2">
        <f t="shared" si="24"/>
        <v>3.8082892917208095</v>
      </c>
      <c r="D310" s="2">
        <f t="shared" si="26"/>
        <v>3.7921769702850243</v>
      </c>
      <c r="E310" s="2">
        <f t="shared" si="25"/>
        <v>1.6112321435785226E-2</v>
      </c>
      <c r="F310" s="2">
        <f t="shared" si="29"/>
        <v>1.1690354114398945E-2</v>
      </c>
      <c r="G310" s="2">
        <f t="shared" si="27"/>
        <v>4.421967321386281E-3</v>
      </c>
      <c r="H310" s="2" t="str">
        <f t="shared" si="28"/>
        <v>Sell</v>
      </c>
    </row>
    <row r="311" spans="1:8" ht="13.5" x14ac:dyDescent="0.25">
      <c r="A311" s="3">
        <v>42458</v>
      </c>
      <c r="B311" s="2">
        <v>3.7993999999999999</v>
      </c>
      <c r="C311" s="2">
        <f t="shared" si="24"/>
        <v>3.8069217083791465</v>
      </c>
      <c r="D311" s="2">
        <f t="shared" si="26"/>
        <v>3.7927120095231706</v>
      </c>
      <c r="E311" s="2">
        <f t="shared" si="25"/>
        <v>1.4209698855975894E-2</v>
      </c>
      <c r="F311" s="2">
        <f t="shared" si="29"/>
        <v>1.2194223062714336E-2</v>
      </c>
      <c r="G311" s="2">
        <f t="shared" si="27"/>
        <v>2.0154757932615581E-3</v>
      </c>
      <c r="H311" s="2" t="str">
        <f t="shared" si="28"/>
        <v>Sell</v>
      </c>
    </row>
    <row r="312" spans="1:8" ht="13.5" x14ac:dyDescent="0.25">
      <c r="A312" s="3">
        <v>42459</v>
      </c>
      <c r="B312" s="2">
        <v>3.7993999999999999</v>
      </c>
      <c r="C312" s="2">
        <f t="shared" si="24"/>
        <v>3.8057645224746626</v>
      </c>
      <c r="D312" s="2">
        <f t="shared" si="26"/>
        <v>3.7932074162251577</v>
      </c>
      <c r="E312" s="2">
        <f t="shared" si="25"/>
        <v>1.2557106249504901E-2</v>
      </c>
      <c r="F312" s="2">
        <f t="shared" si="29"/>
        <v>1.226679970007245E-2</v>
      </c>
      <c r="G312" s="2">
        <f t="shared" si="27"/>
        <v>2.9030654943245152E-4</v>
      </c>
      <c r="H312" s="2" t="str">
        <f t="shared" si="28"/>
        <v>Sell</v>
      </c>
    </row>
    <row r="313" spans="1:8" ht="13.5" x14ac:dyDescent="0.25">
      <c r="A313" s="3">
        <v>42460</v>
      </c>
      <c r="B313" s="2">
        <v>3.7993999999999999</v>
      </c>
      <c r="C313" s="2">
        <f t="shared" si="24"/>
        <v>3.8059238267093298</v>
      </c>
      <c r="D313" s="2">
        <f t="shared" si="26"/>
        <v>3.7936661261344051</v>
      </c>
      <c r="E313" s="2">
        <f t="shared" si="25"/>
        <v>1.2257700574924701E-2</v>
      </c>
      <c r="F313" s="2">
        <f t="shared" si="29"/>
        <v>1.2264979875042901E-2</v>
      </c>
      <c r="G313" s="2">
        <f t="shared" si="27"/>
        <v>-7.2793001182000494E-6</v>
      </c>
      <c r="H313" s="2" t="str">
        <f t="shared" si="28"/>
        <v>Hold</v>
      </c>
    </row>
    <row r="314" spans="1:8" ht="13.5" x14ac:dyDescent="0.25">
      <c r="A314" s="3">
        <v>42461</v>
      </c>
      <c r="B314" s="2">
        <v>3.7993999999999999</v>
      </c>
      <c r="C314" s="2">
        <f t="shared" si="24"/>
        <v>3.8077509302925101</v>
      </c>
      <c r="D314" s="2">
        <f t="shared" si="26"/>
        <v>3.7940908575318564</v>
      </c>
      <c r="E314" s="2">
        <f t="shared" si="25"/>
        <v>1.366007276065373E-2</v>
      </c>
      <c r="F314" s="2">
        <f t="shared" si="29"/>
        <v>1.2543998452165066E-2</v>
      </c>
      <c r="G314" s="2">
        <f t="shared" si="27"/>
        <v>1.1160743084886633E-3</v>
      </c>
      <c r="H314" s="2" t="str">
        <f t="shared" si="28"/>
        <v>Sell</v>
      </c>
    </row>
    <row r="315" spans="1:8" ht="13.5" x14ac:dyDescent="0.25">
      <c r="A315" s="3">
        <v>42464</v>
      </c>
      <c r="B315" s="2">
        <v>3.7993999999999999</v>
      </c>
      <c r="C315" s="2">
        <f t="shared" si="24"/>
        <v>3.8070354025552007</v>
      </c>
      <c r="D315" s="2">
        <f t="shared" si="26"/>
        <v>3.7944841273443113</v>
      </c>
      <c r="E315" s="2">
        <f t="shared" si="25"/>
        <v>1.255127521088939E-2</v>
      </c>
      <c r="F315" s="2">
        <f t="shared" si="29"/>
        <v>1.2545453803909933E-2</v>
      </c>
      <c r="G315" s="2">
        <f t="shared" si="27"/>
        <v>5.8214069794566836E-6</v>
      </c>
      <c r="H315" s="2" t="str">
        <f t="shared" si="28"/>
        <v>Sell</v>
      </c>
    </row>
    <row r="316" spans="1:8" ht="13.5" x14ac:dyDescent="0.25">
      <c r="A316" s="3">
        <v>42465</v>
      </c>
      <c r="B316" s="2">
        <v>3.7919999999999998</v>
      </c>
      <c r="C316" s="2">
        <f t="shared" si="24"/>
        <v>3.8058607252390155</v>
      </c>
      <c r="D316" s="2">
        <f t="shared" si="26"/>
        <v>3.7943001179113991</v>
      </c>
      <c r="E316" s="2">
        <f t="shared" si="25"/>
        <v>1.1560607327616435E-2</v>
      </c>
      <c r="F316" s="2">
        <f t="shared" si="29"/>
        <v>1.2348484508651234E-2</v>
      </c>
      <c r="G316" s="2">
        <f t="shared" si="27"/>
        <v>-7.8787718103479933E-4</v>
      </c>
      <c r="H316" s="2" t="str">
        <f t="shared" si="28"/>
        <v>Hold</v>
      </c>
    </row>
    <row r="317" spans="1:8" ht="13.5" x14ac:dyDescent="0.25">
      <c r="A317" s="3">
        <v>42466</v>
      </c>
      <c r="B317" s="2">
        <v>3.7625000000000002</v>
      </c>
      <c r="C317" s="2">
        <f t="shared" si="24"/>
        <v>3.8048667675099361</v>
      </c>
      <c r="D317" s="2">
        <f t="shared" si="26"/>
        <v>3.7919445536216658</v>
      </c>
      <c r="E317" s="2">
        <f t="shared" si="25"/>
        <v>1.2922213888270306E-2</v>
      </c>
      <c r="F317" s="2">
        <f t="shared" si="29"/>
        <v>1.2463230384575049E-2</v>
      </c>
      <c r="G317" s="2">
        <f t="shared" si="27"/>
        <v>4.5898350369525699E-4</v>
      </c>
      <c r="H317" s="2" t="str">
        <f t="shared" si="28"/>
        <v>Sell</v>
      </c>
    </row>
    <row r="318" spans="1:8" ht="13.5" x14ac:dyDescent="0.25">
      <c r="A318" s="3">
        <v>42467</v>
      </c>
      <c r="B318" s="2">
        <v>3.7587999999999999</v>
      </c>
      <c r="C318" s="2">
        <f t="shared" si="24"/>
        <v>3.8045949571237925</v>
      </c>
      <c r="D318" s="2">
        <f t="shared" si="26"/>
        <v>3.7894894015015428</v>
      </c>
      <c r="E318" s="2">
        <f t="shared" si="25"/>
        <v>1.5105555622249689E-2</v>
      </c>
      <c r="F318" s="2">
        <f t="shared" si="29"/>
        <v>1.2991695432109979E-2</v>
      </c>
      <c r="G318" s="2">
        <f t="shared" si="27"/>
        <v>2.1138601901397099E-3</v>
      </c>
      <c r="H318" s="2" t="str">
        <f t="shared" si="28"/>
        <v>Sell</v>
      </c>
    </row>
    <row r="319" spans="1:8" ht="13.5" x14ac:dyDescent="0.25">
      <c r="A319" s="3">
        <v>42468</v>
      </c>
      <c r="B319" s="2">
        <v>3.7587999999999999</v>
      </c>
      <c r="C319" s="2">
        <f t="shared" si="24"/>
        <v>3.8094726560278245</v>
      </c>
      <c r="D319" s="2">
        <f t="shared" si="26"/>
        <v>3.7872161125014285</v>
      </c>
      <c r="E319" s="2">
        <f t="shared" si="25"/>
        <v>2.2256543526395944E-2</v>
      </c>
      <c r="F319" s="2">
        <f t="shared" si="29"/>
        <v>1.4844665050967175E-2</v>
      </c>
      <c r="G319" s="2">
        <f t="shared" si="27"/>
        <v>7.4118784754287695E-3</v>
      </c>
      <c r="H319" s="2" t="str">
        <f t="shared" si="28"/>
        <v>Sell</v>
      </c>
    </row>
    <row r="320" spans="1:8" ht="13.5" x14ac:dyDescent="0.25">
      <c r="A320" s="3">
        <v>42471</v>
      </c>
      <c r="B320" s="2">
        <v>3.7366999999999999</v>
      </c>
      <c r="C320" s="2">
        <f t="shared" si="24"/>
        <v>3.8079230166389282</v>
      </c>
      <c r="D320" s="2">
        <f t="shared" si="26"/>
        <v>3.7834741782420638</v>
      </c>
      <c r="E320" s="2">
        <f t="shared" si="25"/>
        <v>2.4448838396864403E-2</v>
      </c>
      <c r="F320" s="2">
        <f t="shared" si="29"/>
        <v>1.6765499720146619E-2</v>
      </c>
      <c r="G320" s="2">
        <f t="shared" si="27"/>
        <v>7.6833386767177839E-3</v>
      </c>
      <c r="H320" s="2" t="str">
        <f t="shared" si="28"/>
        <v>Sell</v>
      </c>
    </row>
    <row r="321" spans="1:8" ht="13.5" x14ac:dyDescent="0.25">
      <c r="A321" s="3">
        <v>42472</v>
      </c>
      <c r="B321" s="2">
        <v>3.7441</v>
      </c>
      <c r="C321" s="2">
        <f t="shared" si="24"/>
        <v>3.8066117833098625</v>
      </c>
      <c r="D321" s="2">
        <f t="shared" si="26"/>
        <v>3.7805575724463556</v>
      </c>
      <c r="E321" s="2">
        <f t="shared" si="25"/>
        <v>2.6054210863506899E-2</v>
      </c>
      <c r="F321" s="2">
        <f t="shared" si="29"/>
        <v>1.8623241948818675E-2</v>
      </c>
      <c r="G321" s="2">
        <f t="shared" si="27"/>
        <v>7.4309689146882241E-3</v>
      </c>
      <c r="H321" s="2" t="str">
        <f t="shared" si="28"/>
        <v>Sell</v>
      </c>
    </row>
    <row r="322" spans="1:8" ht="13.5" x14ac:dyDescent="0.25">
      <c r="A322" s="3">
        <v>42473</v>
      </c>
      <c r="B322" s="2">
        <v>3.7441</v>
      </c>
      <c r="C322" s="2">
        <f t="shared" si="24"/>
        <v>3.8055022781852683</v>
      </c>
      <c r="D322" s="2">
        <f t="shared" si="26"/>
        <v>3.7778570115244037</v>
      </c>
      <c r="E322" s="2">
        <f t="shared" si="25"/>
        <v>2.7645266660864642E-2</v>
      </c>
      <c r="F322" s="2">
        <f t="shared" si="29"/>
        <v>2.042764689122787E-2</v>
      </c>
      <c r="G322" s="2">
        <f t="shared" si="27"/>
        <v>7.2176197696367725E-3</v>
      </c>
      <c r="H322" s="2" t="str">
        <f t="shared" si="28"/>
        <v>Sell</v>
      </c>
    </row>
    <row r="323" spans="1:8" ht="13.5" x14ac:dyDescent="0.25">
      <c r="A323" s="3">
        <v>42474</v>
      </c>
      <c r="B323" s="2">
        <v>3.7330000000000001</v>
      </c>
      <c r="C323" s="2">
        <f t="shared" si="24"/>
        <v>3.8045634661567655</v>
      </c>
      <c r="D323" s="2">
        <f t="shared" si="26"/>
        <v>3.7745342699300033</v>
      </c>
      <c r="E323" s="2">
        <f t="shared" si="25"/>
        <v>3.0029196226762256E-2</v>
      </c>
      <c r="F323" s="2">
        <f t="shared" si="29"/>
        <v>2.2347956758334748E-2</v>
      </c>
      <c r="G323" s="2">
        <f t="shared" si="27"/>
        <v>7.681239468427508E-3</v>
      </c>
      <c r="H323" s="2" t="str">
        <f t="shared" si="28"/>
        <v>Sell</v>
      </c>
    </row>
    <row r="324" spans="1:8" ht="13.5" x14ac:dyDescent="0.25">
      <c r="A324" s="3">
        <v>42475</v>
      </c>
      <c r="B324" s="2">
        <v>3.7256</v>
      </c>
      <c r="C324" s="2">
        <f t="shared" si="24"/>
        <v>3.8037690867480327</v>
      </c>
      <c r="D324" s="2">
        <f t="shared" si="26"/>
        <v>3.7709095091944476</v>
      </c>
      <c r="E324" s="2">
        <f t="shared" si="25"/>
        <v>3.2859577553585151E-2</v>
      </c>
      <c r="F324" s="2">
        <f t="shared" si="29"/>
        <v>2.4450280917384833E-2</v>
      </c>
      <c r="G324" s="2">
        <f t="shared" si="27"/>
        <v>8.4092966362003183E-3</v>
      </c>
      <c r="H324" s="2" t="str">
        <f t="shared" si="28"/>
        <v>Sell</v>
      </c>
    </row>
    <row r="325" spans="1:8" ht="13.5" x14ac:dyDescent="0.25">
      <c r="A325" s="3">
        <v>42478</v>
      </c>
      <c r="B325" s="2">
        <v>3.7071999999999998</v>
      </c>
      <c r="C325" s="2">
        <f t="shared" si="24"/>
        <v>3.8030969195560278</v>
      </c>
      <c r="D325" s="2">
        <f t="shared" si="26"/>
        <v>3.7661902862911552</v>
      </c>
      <c r="E325" s="2">
        <f t="shared" si="25"/>
        <v>3.6906633264872646E-2</v>
      </c>
      <c r="F325" s="2">
        <f t="shared" si="29"/>
        <v>2.6941551386882395E-2</v>
      </c>
      <c r="G325" s="2">
        <f t="shared" si="27"/>
        <v>9.9650818779902506E-3</v>
      </c>
      <c r="H325" s="2" t="str">
        <f t="shared" si="28"/>
        <v>Sell</v>
      </c>
    </row>
    <row r="326" spans="1:8" ht="13.5" x14ac:dyDescent="0.25">
      <c r="A326" s="3">
        <v>42479</v>
      </c>
      <c r="B326" s="2">
        <v>3.7071999999999998</v>
      </c>
      <c r="C326" s="2">
        <f t="shared" si="24"/>
        <v>3.8013897011627926</v>
      </c>
      <c r="D326" s="2">
        <f t="shared" si="26"/>
        <v>3.7618206354547734</v>
      </c>
      <c r="E326" s="2">
        <f t="shared" si="25"/>
        <v>3.9569065708019213E-2</v>
      </c>
      <c r="F326" s="2">
        <f t="shared" si="29"/>
        <v>2.9467054251109764E-2</v>
      </c>
      <c r="G326" s="2">
        <f t="shared" si="27"/>
        <v>1.0102011456909449E-2</v>
      </c>
      <c r="H326" s="2" t="str">
        <f t="shared" si="28"/>
        <v>Sell</v>
      </c>
    </row>
    <row r="327" spans="1:8" ht="13.5" x14ac:dyDescent="0.25">
      <c r="A327" s="3">
        <v>42480</v>
      </c>
      <c r="B327" s="2">
        <v>3.7071999999999998</v>
      </c>
      <c r="C327" s="2">
        <f t="shared" si="24"/>
        <v>3.7954066702146707</v>
      </c>
      <c r="D327" s="2">
        <f t="shared" si="26"/>
        <v>3.7577746624581234</v>
      </c>
      <c r="E327" s="2">
        <f t="shared" si="25"/>
        <v>3.7632007756547292E-2</v>
      </c>
      <c r="F327" s="2">
        <f t="shared" si="29"/>
        <v>3.1100044952197273E-2</v>
      </c>
      <c r="G327" s="2">
        <f t="shared" si="27"/>
        <v>6.5319628043500194E-3</v>
      </c>
      <c r="H327" s="2" t="str">
        <f t="shared" si="28"/>
        <v>Sell</v>
      </c>
    </row>
    <row r="328" spans="1:8" ht="13.5" x14ac:dyDescent="0.25">
      <c r="A328" s="3">
        <v>42481</v>
      </c>
      <c r="B328" s="2">
        <v>3.8732000000000002</v>
      </c>
      <c r="C328" s="2">
        <f t="shared" si="24"/>
        <v>3.789774874797029</v>
      </c>
      <c r="D328" s="2">
        <f t="shared" si="26"/>
        <v>3.7663246874612257</v>
      </c>
      <c r="E328" s="2">
        <f t="shared" si="25"/>
        <v>2.3450187335803285E-2</v>
      </c>
      <c r="F328" s="2">
        <f t="shared" si="29"/>
        <v>2.9570073428918479E-2</v>
      </c>
      <c r="G328" s="2">
        <f t="shared" si="27"/>
        <v>-6.1198860931151941E-3</v>
      </c>
      <c r="H328" s="2" t="str">
        <f t="shared" si="28"/>
        <v>Hold</v>
      </c>
    </row>
    <row r="329" spans="1:8" ht="13.5" x14ac:dyDescent="0.25">
      <c r="A329" s="3">
        <v>42482</v>
      </c>
      <c r="B329" s="2">
        <v>3.9468999999999999</v>
      </c>
      <c r="C329" s="2">
        <f t="shared" si="24"/>
        <v>3.7850095094436398</v>
      </c>
      <c r="D329" s="2">
        <f t="shared" si="26"/>
        <v>3.779700636538172</v>
      </c>
      <c r="E329" s="2">
        <f t="shared" si="25"/>
        <v>5.3088729054677763E-3</v>
      </c>
      <c r="F329" s="2">
        <f t="shared" si="29"/>
        <v>2.471783332422834E-2</v>
      </c>
      <c r="G329" s="2">
        <f t="shared" si="27"/>
        <v>-1.9408960418760564E-2</v>
      </c>
      <c r="H329" s="2" t="str">
        <f t="shared" si="28"/>
        <v>Hold</v>
      </c>
    </row>
    <row r="330" spans="1:8" ht="13.5" x14ac:dyDescent="0.25">
      <c r="A330" s="3">
        <v>42485</v>
      </c>
      <c r="B330" s="2">
        <v>3.9100999999999999</v>
      </c>
      <c r="C330" s="2">
        <f t="shared" si="24"/>
        <v>3.7775772772215412</v>
      </c>
      <c r="D330" s="2">
        <f t="shared" si="26"/>
        <v>3.7893598486464555</v>
      </c>
      <c r="E330" s="2">
        <f t="shared" si="25"/>
        <v>-1.1782571424914234E-2</v>
      </c>
      <c r="F330" s="2">
        <f t="shared" si="29"/>
        <v>1.7417752374399825E-2</v>
      </c>
      <c r="G330" s="2">
        <f t="shared" si="27"/>
        <v>-2.920032379931406E-2</v>
      </c>
      <c r="H330" s="2" t="str">
        <f t="shared" si="28"/>
        <v>Hold</v>
      </c>
    </row>
    <row r="331" spans="1:8" ht="13.5" x14ac:dyDescent="0.25">
      <c r="A331" s="3">
        <v>42486</v>
      </c>
      <c r="B331" s="2">
        <v>3.8732000000000002</v>
      </c>
      <c r="C331" s="2">
        <f t="shared" si="24"/>
        <v>3.7724269268797652</v>
      </c>
      <c r="D331" s="2">
        <f t="shared" si="26"/>
        <v>3.7955702302281997</v>
      </c>
      <c r="E331" s="2">
        <f t="shared" si="25"/>
        <v>-2.3143303348434507E-2</v>
      </c>
      <c r="F331" s="2">
        <f t="shared" si="29"/>
        <v>9.3055412298329587E-3</v>
      </c>
      <c r="G331" s="2">
        <f t="shared" si="27"/>
        <v>-3.2448844578267466E-2</v>
      </c>
      <c r="H331" s="2" t="str">
        <f t="shared" si="28"/>
        <v>Hold</v>
      </c>
    </row>
    <row r="332" spans="1:8" ht="13.5" x14ac:dyDescent="0.25">
      <c r="A332" s="3">
        <v>42487</v>
      </c>
      <c r="B332" s="2">
        <v>3.851</v>
      </c>
      <c r="C332" s="2">
        <f t="shared" si="24"/>
        <v>3.7680689381290318</v>
      </c>
      <c r="D332" s="2">
        <f t="shared" si="26"/>
        <v>3.799676139100185</v>
      </c>
      <c r="E332" s="2">
        <f t="shared" si="25"/>
        <v>-3.1607200971153215E-2</v>
      </c>
      <c r="F332" s="2">
        <f t="shared" si="29"/>
        <v>1.1229927896357246E-3</v>
      </c>
      <c r="G332" s="2">
        <f t="shared" si="27"/>
        <v>-3.2730193760788936E-2</v>
      </c>
      <c r="H332" s="2" t="str">
        <f t="shared" si="28"/>
        <v>Hold</v>
      </c>
    </row>
    <row r="333" spans="1:8" ht="13.5" x14ac:dyDescent="0.25">
      <c r="A333" s="3">
        <v>42488</v>
      </c>
      <c r="B333" s="2">
        <v>3.8437000000000001</v>
      </c>
      <c r="C333" s="2">
        <f t="shared" si="24"/>
        <v>3.7626737168784112</v>
      </c>
      <c r="D333" s="2">
        <f t="shared" si="26"/>
        <v>3.8029371658335047</v>
      </c>
      <c r="E333" s="2">
        <f t="shared" si="25"/>
        <v>-4.0263448955093484E-2</v>
      </c>
      <c r="F333" s="2">
        <f t="shared" si="29"/>
        <v>-7.1542955593101171E-3</v>
      </c>
      <c r="G333" s="2">
        <f t="shared" si="27"/>
        <v>-3.3109153395783367E-2</v>
      </c>
      <c r="H333" s="2" t="str">
        <f t="shared" si="28"/>
        <v>Hold</v>
      </c>
    </row>
    <row r="334" spans="1:8" ht="13.5" x14ac:dyDescent="0.25">
      <c r="A334" s="3">
        <v>42489</v>
      </c>
      <c r="B334" s="2">
        <v>3.8437000000000001</v>
      </c>
      <c r="C334" s="2">
        <f t="shared" si="24"/>
        <v>3.7569700681278864</v>
      </c>
      <c r="D334" s="2">
        <f t="shared" si="26"/>
        <v>3.805956635031023</v>
      </c>
      <c r="E334" s="2">
        <f t="shared" si="25"/>
        <v>-4.898656690313663E-2</v>
      </c>
      <c r="F334" s="2">
        <f t="shared" si="29"/>
        <v>-1.5520749828075421E-2</v>
      </c>
      <c r="G334" s="2">
        <f t="shared" si="27"/>
        <v>-3.3465817075061209E-2</v>
      </c>
      <c r="H334" s="2" t="str">
        <f t="shared" si="28"/>
        <v>Hold</v>
      </c>
    </row>
    <row r="335" spans="1:8" ht="13.5" x14ac:dyDescent="0.25">
      <c r="A335" s="3">
        <v>42492</v>
      </c>
      <c r="B335" s="2">
        <v>3.8732000000000002</v>
      </c>
      <c r="C335" s="2">
        <f t="shared" ref="C335:C398" si="30">$C$4*B325+C334*(1-$C$4)</f>
        <v>3.7493131345697499</v>
      </c>
      <c r="D335" s="2">
        <f t="shared" si="26"/>
        <v>3.8109376250287252</v>
      </c>
      <c r="E335" s="2">
        <f t="shared" si="25"/>
        <v>-6.1624490458975334E-2</v>
      </c>
      <c r="F335" s="2">
        <f t="shared" si="29"/>
        <v>-2.4741497954255405E-2</v>
      </c>
      <c r="G335" s="2">
        <f t="shared" si="27"/>
        <v>-3.6882992504719929E-2</v>
      </c>
      <c r="H335" s="2" t="str">
        <f t="shared" si="28"/>
        <v>Hold</v>
      </c>
    </row>
    <row r="336" spans="1:8" ht="13.5" x14ac:dyDescent="0.25">
      <c r="A336" s="3">
        <v>42493</v>
      </c>
      <c r="B336" s="2">
        <v>3.8546999999999998</v>
      </c>
      <c r="C336" s="2">
        <f t="shared" si="30"/>
        <v>3.7428341907897886</v>
      </c>
      <c r="D336" s="2">
        <f t="shared" si="26"/>
        <v>3.8141792824340048</v>
      </c>
      <c r="E336" s="2">
        <f t="shared" si="25"/>
        <v>-7.1345091644216208E-2</v>
      </c>
      <c r="F336" s="2">
        <f t="shared" si="29"/>
        <v>-3.4062216692247571E-2</v>
      </c>
      <c r="G336" s="2">
        <f t="shared" si="27"/>
        <v>-3.7282874951968636E-2</v>
      </c>
      <c r="H336" s="2" t="str">
        <f t="shared" si="28"/>
        <v>Hold</v>
      </c>
    </row>
    <row r="337" spans="1:8" ht="13.5" x14ac:dyDescent="0.25">
      <c r="A337" s="3">
        <v>42494</v>
      </c>
      <c r="B337" s="2">
        <v>3.9285000000000001</v>
      </c>
      <c r="C337" s="2">
        <f t="shared" si="30"/>
        <v>3.7373520075913595</v>
      </c>
      <c r="D337" s="2">
        <f t="shared" si="26"/>
        <v>3.8226474837351896</v>
      </c>
      <c r="E337" s="2">
        <f t="shared" si="25"/>
        <v>-8.529547614383004E-2</v>
      </c>
      <c r="F337" s="2">
        <f t="shared" si="29"/>
        <v>-4.4308868582564068E-2</v>
      </c>
      <c r="G337" s="2">
        <f t="shared" si="27"/>
        <v>-4.0986607561265972E-2</v>
      </c>
      <c r="H337" s="2" t="str">
        <f t="shared" si="28"/>
        <v>Hold</v>
      </c>
    </row>
    <row r="338" spans="1:8" ht="13.5" x14ac:dyDescent="0.25">
      <c r="A338" s="3">
        <v>42495</v>
      </c>
      <c r="B338" s="2">
        <v>3.9100999999999999</v>
      </c>
      <c r="C338" s="2">
        <f t="shared" si="30"/>
        <v>3.7582516987311507</v>
      </c>
      <c r="D338" s="2">
        <f t="shared" si="26"/>
        <v>3.8291254479029533</v>
      </c>
      <c r="E338" s="2">
        <f t="shared" si="25"/>
        <v>-7.0873749171802558E-2</v>
      </c>
      <c r="F338" s="2">
        <f t="shared" si="29"/>
        <v>-4.9621844700411769E-2</v>
      </c>
      <c r="G338" s="2">
        <f t="shared" si="27"/>
        <v>-2.125190447139079E-2</v>
      </c>
      <c r="H338" s="2" t="str">
        <f t="shared" si="28"/>
        <v>Hold</v>
      </c>
    </row>
    <row r="339" spans="1:8" ht="13.5" x14ac:dyDescent="0.25">
      <c r="A339" s="3">
        <v>42496</v>
      </c>
      <c r="B339" s="2">
        <v>3.8732000000000002</v>
      </c>
      <c r="C339" s="2">
        <f t="shared" si="30"/>
        <v>3.7872745143109734</v>
      </c>
      <c r="D339" s="2">
        <f t="shared" si="26"/>
        <v>3.8323902295397718</v>
      </c>
      <c r="E339" s="2">
        <f t="shared" si="25"/>
        <v>-4.5115715228798425E-2</v>
      </c>
      <c r="F339" s="2">
        <f t="shared" si="29"/>
        <v>-4.8720618806089105E-2</v>
      </c>
      <c r="G339" s="2">
        <f t="shared" si="27"/>
        <v>3.6049035772906801E-3</v>
      </c>
      <c r="H339" s="2" t="str">
        <f t="shared" si="28"/>
        <v>Sell</v>
      </c>
    </row>
    <row r="340" spans="1:8" ht="13.5" x14ac:dyDescent="0.25">
      <c r="A340" s="3">
        <v>42499</v>
      </c>
      <c r="B340" s="2">
        <v>3.8732000000000002</v>
      </c>
      <c r="C340" s="2">
        <f t="shared" si="30"/>
        <v>3.8061707428785159</v>
      </c>
      <c r="D340" s="2">
        <f t="shared" si="26"/>
        <v>3.8354131754997889</v>
      </c>
      <c r="E340" s="2">
        <f t="shared" si="25"/>
        <v>-2.9242432621273018E-2</v>
      </c>
      <c r="F340" s="2">
        <f t="shared" si="29"/>
        <v>-4.4824981569125892E-2</v>
      </c>
      <c r="G340" s="2">
        <f t="shared" si="27"/>
        <v>1.5582548947852874E-2</v>
      </c>
      <c r="H340" s="2" t="str">
        <f t="shared" si="28"/>
        <v>Sell</v>
      </c>
    </row>
    <row r="341" spans="1:8" ht="13.5" x14ac:dyDescent="0.25">
      <c r="A341" s="3">
        <v>42500</v>
      </c>
      <c r="B341" s="2">
        <v>3.8769</v>
      </c>
      <c r="C341" s="2">
        <f t="shared" si="30"/>
        <v>3.8164829362818216</v>
      </c>
      <c r="D341" s="2">
        <f t="shared" si="26"/>
        <v>3.8384862736109158</v>
      </c>
      <c r="E341" s="2">
        <f t="shared" si="25"/>
        <v>-2.2003337329094208E-2</v>
      </c>
      <c r="F341" s="2">
        <f t="shared" si="29"/>
        <v>-4.0260652721119554E-2</v>
      </c>
      <c r="G341" s="2">
        <f t="shared" si="27"/>
        <v>1.8257315392025346E-2</v>
      </c>
      <c r="H341" s="2" t="str">
        <f t="shared" si="28"/>
        <v>Sell</v>
      </c>
    </row>
    <row r="342" spans="1:8" ht="13.5" x14ac:dyDescent="0.25">
      <c r="A342" s="3">
        <v>42501</v>
      </c>
      <c r="B342" s="2">
        <v>3.9100999999999999</v>
      </c>
      <c r="C342" s="2">
        <f t="shared" si="30"/>
        <v>3.8217932537769261</v>
      </c>
      <c r="D342" s="2">
        <f t="shared" si="26"/>
        <v>3.843790994084181</v>
      </c>
      <c r="E342" s="2">
        <f t="shared" si="25"/>
        <v>-2.1997740307254876E-2</v>
      </c>
      <c r="F342" s="2">
        <f t="shared" si="29"/>
        <v>-3.660807023834662E-2</v>
      </c>
      <c r="G342" s="2">
        <f t="shared" si="27"/>
        <v>1.4610329931091744E-2</v>
      </c>
      <c r="H342" s="2" t="str">
        <f t="shared" si="28"/>
        <v>Sell</v>
      </c>
    </row>
    <row r="343" spans="1:8" ht="13.5" x14ac:dyDescent="0.25">
      <c r="A343" s="3">
        <v>42502</v>
      </c>
      <c r="B343" s="2">
        <v>3.9100999999999999</v>
      </c>
      <c r="C343" s="2">
        <f t="shared" si="30"/>
        <v>3.8251635224266298</v>
      </c>
      <c r="D343" s="2">
        <f t="shared" si="26"/>
        <v>3.8487027723001677</v>
      </c>
      <c r="E343" s="2">
        <f t="shared" si="25"/>
        <v>-2.3539249873537837E-2</v>
      </c>
      <c r="F343" s="2">
        <f t="shared" si="29"/>
        <v>-3.399430616538486E-2</v>
      </c>
      <c r="G343" s="2">
        <f t="shared" si="27"/>
        <v>1.0455056291847023E-2</v>
      </c>
      <c r="H343" s="2" t="str">
        <f t="shared" si="28"/>
        <v>Sell</v>
      </c>
    </row>
    <row r="344" spans="1:8" ht="13.5" x14ac:dyDescent="0.25">
      <c r="A344" s="3">
        <v>42503</v>
      </c>
      <c r="B344" s="2">
        <v>3.899</v>
      </c>
      <c r="C344" s="2">
        <f t="shared" si="30"/>
        <v>3.8280152882071485</v>
      </c>
      <c r="D344" s="2">
        <f t="shared" si="26"/>
        <v>3.8524284928705255</v>
      </c>
      <c r="E344" s="2">
        <f t="shared" si="25"/>
        <v>-2.4413204663376931E-2</v>
      </c>
      <c r="F344" s="2">
        <f t="shared" si="29"/>
        <v>-3.2078085864983279E-2</v>
      </c>
      <c r="G344" s="2">
        <f t="shared" si="27"/>
        <v>7.6648812016063481E-3</v>
      </c>
      <c r="H344" s="2" t="str">
        <f t="shared" si="28"/>
        <v>Sell</v>
      </c>
    </row>
    <row r="345" spans="1:8" ht="13.5" x14ac:dyDescent="0.25">
      <c r="A345" s="3">
        <v>42506</v>
      </c>
      <c r="B345" s="2">
        <v>3.899</v>
      </c>
      <c r="C345" s="2">
        <f t="shared" si="30"/>
        <v>3.8349667823291256</v>
      </c>
      <c r="D345" s="2">
        <f t="shared" si="26"/>
        <v>3.8558782341393751</v>
      </c>
      <c r="E345" s="2">
        <f t="shared" si="25"/>
        <v>-2.0911451810249559E-2</v>
      </c>
      <c r="F345" s="2">
        <f t="shared" si="29"/>
        <v>-2.9844759054036538E-2</v>
      </c>
      <c r="G345" s="2">
        <f t="shared" si="27"/>
        <v>8.9333072437869782E-3</v>
      </c>
      <c r="H345" s="2" t="str">
        <f t="shared" si="28"/>
        <v>Sell</v>
      </c>
    </row>
    <row r="346" spans="1:8" ht="13.5" x14ac:dyDescent="0.25">
      <c r="A346" s="3">
        <v>42507</v>
      </c>
      <c r="B346" s="2">
        <v>3.9468999999999999</v>
      </c>
      <c r="C346" s="2">
        <f t="shared" si="30"/>
        <v>3.8380026619707985</v>
      </c>
      <c r="D346" s="2">
        <f t="shared" si="26"/>
        <v>3.8626205871660879</v>
      </c>
      <c r="E346" s="2">
        <f t="shared" si="25"/>
        <v>-2.4617925195289381E-2</v>
      </c>
      <c r="F346" s="2">
        <f t="shared" si="29"/>
        <v>-2.8799392282287107E-2</v>
      </c>
      <c r="G346" s="2">
        <f t="shared" si="27"/>
        <v>4.1814670869977262E-3</v>
      </c>
      <c r="H346" s="2" t="str">
        <f t="shared" si="28"/>
        <v>Sell</v>
      </c>
    </row>
    <row r="347" spans="1:8" ht="13.5" x14ac:dyDescent="0.25">
      <c r="A347" s="3">
        <v>42508</v>
      </c>
      <c r="B347" s="2">
        <v>3.9468999999999999</v>
      </c>
      <c r="C347" s="2">
        <f t="shared" si="30"/>
        <v>3.8519253293599065</v>
      </c>
      <c r="D347" s="2">
        <f t="shared" si="26"/>
        <v>3.8688635066352668</v>
      </c>
      <c r="E347" s="2">
        <f t="shared" si="25"/>
        <v>-1.6938177275360289E-2</v>
      </c>
      <c r="F347" s="2">
        <f t="shared" si="29"/>
        <v>-2.6427149280901743E-2</v>
      </c>
      <c r="G347" s="2">
        <f t="shared" si="27"/>
        <v>9.4889720055414545E-3</v>
      </c>
      <c r="H347" s="2" t="str">
        <f t="shared" si="28"/>
        <v>Sell</v>
      </c>
    </row>
    <row r="348" spans="1:8" ht="13.5" x14ac:dyDescent="0.25">
      <c r="A348" s="3">
        <v>42509</v>
      </c>
      <c r="B348" s="2">
        <v>3.9321999999999999</v>
      </c>
      <c r="C348" s="2">
        <f t="shared" si="30"/>
        <v>3.8608752786891514</v>
      </c>
      <c r="D348" s="2">
        <f t="shared" si="26"/>
        <v>3.8735550987363583</v>
      </c>
      <c r="E348" s="2">
        <f t="shared" ref="E348:E411" si="31">C348-D348</f>
        <v>-1.2679820047206913E-2</v>
      </c>
      <c r="F348" s="2">
        <f t="shared" si="29"/>
        <v>-2.367768343416278E-2</v>
      </c>
      <c r="G348" s="2">
        <f t="shared" si="27"/>
        <v>1.0997863386955867E-2</v>
      </c>
      <c r="H348" s="2" t="str">
        <f t="shared" si="28"/>
        <v>Sell</v>
      </c>
    </row>
    <row r="349" spans="1:8" ht="13.5" x14ac:dyDescent="0.25">
      <c r="A349" s="3">
        <v>42510</v>
      </c>
      <c r="B349" s="2">
        <v>3.9468999999999999</v>
      </c>
      <c r="C349" s="2">
        <f t="shared" si="30"/>
        <v>3.8627713896600513</v>
      </c>
      <c r="D349" s="2">
        <f t="shared" ref="D349:D412" si="32">$D$4*B349+(1-$D$4)*D348</f>
        <v>3.8789880543855171</v>
      </c>
      <c r="E349" s="2">
        <f t="shared" si="31"/>
        <v>-1.621666472546579E-2</v>
      </c>
      <c r="F349" s="2">
        <f t="shared" si="29"/>
        <v>-2.2185479692423384E-2</v>
      </c>
      <c r="G349" s="2">
        <f t="shared" si="27"/>
        <v>5.9688149669575932E-3</v>
      </c>
      <c r="H349" s="2" t="str">
        <f t="shared" si="28"/>
        <v>Sell</v>
      </c>
    </row>
    <row r="350" spans="1:8" ht="13.5" x14ac:dyDescent="0.25">
      <c r="A350" s="3">
        <v>42513</v>
      </c>
      <c r="B350" s="2">
        <v>3.9948999999999999</v>
      </c>
      <c r="C350" s="2">
        <f t="shared" si="30"/>
        <v>3.8643757912508123</v>
      </c>
      <c r="D350" s="2">
        <f t="shared" si="32"/>
        <v>3.8875741244310342</v>
      </c>
      <c r="E350" s="2">
        <f t="shared" si="31"/>
        <v>-2.3198333180221908E-2</v>
      </c>
      <c r="F350" s="2">
        <f t="shared" si="29"/>
        <v>-2.2388050389983087E-2</v>
      </c>
      <c r="G350" s="2">
        <f t="shared" si="27"/>
        <v>-8.1028279023882127E-4</v>
      </c>
      <c r="H350" s="2" t="str">
        <f t="shared" si="28"/>
        <v>Hold</v>
      </c>
    </row>
    <row r="351" spans="1:8" ht="13.5" x14ac:dyDescent="0.25">
      <c r="A351" s="3">
        <v>42514</v>
      </c>
      <c r="B351" s="2">
        <v>4.0133000000000001</v>
      </c>
      <c r="C351" s="2">
        <f t="shared" si="30"/>
        <v>3.8663025925968411</v>
      </c>
      <c r="D351" s="2">
        <f t="shared" si="32"/>
        <v>3.8968871522509581</v>
      </c>
      <c r="E351" s="2">
        <f t="shared" si="31"/>
        <v>-3.0584559654116994E-2</v>
      </c>
      <c r="F351" s="2">
        <f t="shared" si="29"/>
        <v>-2.4027352242809871E-2</v>
      </c>
      <c r="G351" s="2">
        <f t="shared" si="27"/>
        <v>-6.5572074113071227E-3</v>
      </c>
      <c r="H351" s="2" t="str">
        <f t="shared" si="28"/>
        <v>Hold</v>
      </c>
    </row>
    <row r="352" spans="1:8" ht="13.5" x14ac:dyDescent="0.25">
      <c r="A352" s="3">
        <v>42515</v>
      </c>
      <c r="B352" s="2">
        <v>4.0206999999999997</v>
      </c>
      <c r="C352" s="2">
        <f t="shared" si="30"/>
        <v>3.87304065527425</v>
      </c>
      <c r="D352" s="2">
        <f t="shared" si="32"/>
        <v>3.9060584743064424</v>
      </c>
      <c r="E352" s="2">
        <f t="shared" si="31"/>
        <v>-3.3017819032192364E-2</v>
      </c>
      <c r="F352" s="2">
        <f t="shared" si="29"/>
        <v>-2.5825445600686371E-2</v>
      </c>
      <c r="G352" s="2">
        <f t="shared" si="27"/>
        <v>-7.1923734315059926E-3</v>
      </c>
      <c r="H352" s="2" t="str">
        <f t="shared" si="28"/>
        <v>Hold</v>
      </c>
    </row>
    <row r="353" spans="1:8" ht="13.5" x14ac:dyDescent="0.25">
      <c r="A353" s="3">
        <v>42516</v>
      </c>
      <c r="B353" s="2">
        <v>3.9542999999999999</v>
      </c>
      <c r="C353" s="2">
        <f t="shared" si="30"/>
        <v>3.8787420929243654</v>
      </c>
      <c r="D353" s="2">
        <f t="shared" si="32"/>
        <v>3.9096319206541135</v>
      </c>
      <c r="E353" s="2">
        <f t="shared" si="31"/>
        <v>-3.0889827729748021E-2</v>
      </c>
      <c r="F353" s="2">
        <f t="shared" si="29"/>
        <v>-2.6838322026498704E-2</v>
      </c>
      <c r="G353" s="2">
        <f t="shared" si="27"/>
        <v>-4.0515057032493168E-3</v>
      </c>
      <c r="H353" s="2" t="str">
        <f t="shared" si="28"/>
        <v>Hold</v>
      </c>
    </row>
    <row r="354" spans="1:8" ht="13.5" x14ac:dyDescent="0.25">
      <c r="A354" s="3">
        <v>42517</v>
      </c>
      <c r="B354" s="2">
        <v>3.9432999999999998</v>
      </c>
      <c r="C354" s="2">
        <f t="shared" si="30"/>
        <v>3.8818586940129247</v>
      </c>
      <c r="D354" s="2">
        <f t="shared" si="32"/>
        <v>3.9121258524575127</v>
      </c>
      <c r="E354" s="2">
        <f t="shared" si="31"/>
        <v>-3.0267158444587938E-2</v>
      </c>
      <c r="F354" s="2">
        <f t="shared" si="29"/>
        <v>-2.7524089310116552E-2</v>
      </c>
      <c r="G354" s="2">
        <f t="shared" si="27"/>
        <v>-2.7430691344713862E-3</v>
      </c>
      <c r="H354" s="2" t="str">
        <f t="shared" si="28"/>
        <v>Hold</v>
      </c>
    </row>
    <row r="355" spans="1:8" ht="13.5" x14ac:dyDescent="0.25">
      <c r="A355" s="3">
        <v>42520</v>
      </c>
      <c r="B355" s="2">
        <v>3.8915999999999999</v>
      </c>
      <c r="C355" s="2">
        <f t="shared" si="30"/>
        <v>3.8844958180109361</v>
      </c>
      <c r="D355" s="2">
        <f t="shared" si="32"/>
        <v>3.9106054189421418</v>
      </c>
      <c r="E355" s="2">
        <f t="shared" si="31"/>
        <v>-2.6109600931205623E-2</v>
      </c>
      <c r="F355" s="2">
        <f t="shared" si="29"/>
        <v>-2.7241191634334368E-2</v>
      </c>
      <c r="G355" s="2">
        <f t="shared" si="27"/>
        <v>1.1315907031287445E-3</v>
      </c>
      <c r="H355" s="2" t="str">
        <f t="shared" si="28"/>
        <v>Sell</v>
      </c>
    </row>
    <row r="356" spans="1:8" ht="13.5" x14ac:dyDescent="0.25">
      <c r="A356" s="3">
        <v>42521</v>
      </c>
      <c r="B356" s="2">
        <v>3.7810000000000001</v>
      </c>
      <c r="C356" s="2">
        <f t="shared" si="30"/>
        <v>3.8940964613938687</v>
      </c>
      <c r="D356" s="2">
        <f t="shared" si="32"/>
        <v>3.9010050175390201</v>
      </c>
      <c r="E356" s="2">
        <f t="shared" si="31"/>
        <v>-6.908556145151401E-3</v>
      </c>
      <c r="F356" s="2">
        <f t="shared" si="29"/>
        <v>-2.3174664536497778E-2</v>
      </c>
      <c r="G356" s="2">
        <f t="shared" ref="G356:G419" si="33">E356-F356</f>
        <v>1.6266108391346377E-2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3.8732000000000002</v>
      </c>
      <c r="C357" s="2">
        <f t="shared" si="30"/>
        <v>3.9022200827178888</v>
      </c>
      <c r="D357" s="2">
        <f t="shared" si="32"/>
        <v>3.8989453866102042</v>
      </c>
      <c r="E357" s="2">
        <f t="shared" si="31"/>
        <v>3.2746961076846048E-3</v>
      </c>
      <c r="F357" s="2">
        <f t="shared" ref="F357:F420" si="35">(E357*(2/(10)))+((1-(2/10))*F356)</f>
        <v>-1.7884792407661301E-2</v>
      </c>
      <c r="G357" s="2">
        <f t="shared" si="33"/>
        <v>2.1159488515345905E-2</v>
      </c>
      <c r="H357" s="2" t="str">
        <f t="shared" si="34"/>
        <v>Sell</v>
      </c>
    </row>
    <row r="358" spans="1:8" ht="13.5" x14ac:dyDescent="0.25">
      <c r="A358" s="3">
        <v>42523</v>
      </c>
      <c r="B358" s="2">
        <v>3.9468999999999999</v>
      </c>
      <c r="C358" s="2">
        <f t="shared" si="30"/>
        <v>3.9068323776843674</v>
      </c>
      <c r="D358" s="2">
        <f t="shared" si="32"/>
        <v>3.9024975801946336</v>
      </c>
      <c r="E358" s="2">
        <f t="shared" si="31"/>
        <v>4.3347974897338659E-3</v>
      </c>
      <c r="F358" s="2">
        <f t="shared" si="35"/>
        <v>-1.3440874428182268E-2</v>
      </c>
      <c r="G358" s="2">
        <f t="shared" si="33"/>
        <v>1.7775671917916132E-2</v>
      </c>
      <c r="H358" s="2" t="str">
        <f t="shared" si="34"/>
        <v>Sell</v>
      </c>
    </row>
    <row r="359" spans="1:8" ht="13.5" x14ac:dyDescent="0.25">
      <c r="A359" s="3">
        <v>42524</v>
      </c>
      <c r="B359" s="2">
        <v>3.3113000000000001</v>
      </c>
      <c r="C359" s="2">
        <f t="shared" si="30"/>
        <v>3.9129966272713879</v>
      </c>
      <c r="D359" s="2">
        <f t="shared" si="32"/>
        <v>3.858705166846883</v>
      </c>
      <c r="E359" s="2">
        <f t="shared" si="31"/>
        <v>5.4291460424504834E-2</v>
      </c>
      <c r="F359" s="2">
        <f t="shared" si="35"/>
        <v>1.0559254235515195E-4</v>
      </c>
      <c r="G359" s="2">
        <f t="shared" si="33"/>
        <v>5.4185867882149685E-2</v>
      </c>
      <c r="H359" s="2" t="str">
        <f t="shared" si="34"/>
        <v>Sell</v>
      </c>
    </row>
    <row r="360" spans="1:8" ht="13.5" x14ac:dyDescent="0.25">
      <c r="A360" s="3">
        <v>42527</v>
      </c>
      <c r="B360" s="2">
        <v>3.9546999999999999</v>
      </c>
      <c r="C360" s="2">
        <f t="shared" si="30"/>
        <v>3.9255971461527128</v>
      </c>
      <c r="D360" s="2">
        <f t="shared" si="32"/>
        <v>3.8658158952285957</v>
      </c>
      <c r="E360" s="2">
        <f t="shared" si="31"/>
        <v>5.9781250924117124E-2</v>
      </c>
      <c r="F360" s="2">
        <f t="shared" si="35"/>
        <v>1.2040724218707548E-2</v>
      </c>
      <c r="G360" s="2">
        <f t="shared" si="33"/>
        <v>4.7740526705409576E-2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3.9683000000000002</v>
      </c>
      <c r="C361" s="2">
        <f t="shared" si="30"/>
        <v>3.9390898928984495</v>
      </c>
      <c r="D361" s="2">
        <f t="shared" si="32"/>
        <v>3.873407310396848</v>
      </c>
      <c r="E361" s="2">
        <f t="shared" si="31"/>
        <v>6.5682582501601416E-2</v>
      </c>
      <c r="F361" s="2">
        <f t="shared" si="35"/>
        <v>2.2769095875286326E-2</v>
      </c>
      <c r="G361" s="2">
        <f t="shared" si="33"/>
        <v>4.2913486626315091E-2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3.9683000000000002</v>
      </c>
      <c r="C362" s="2">
        <f t="shared" si="30"/>
        <v>3.9516452939909956</v>
      </c>
      <c r="D362" s="2">
        <f t="shared" si="32"/>
        <v>3.8804363985156001</v>
      </c>
      <c r="E362" s="2">
        <f t="shared" si="31"/>
        <v>7.1208895475395551E-2</v>
      </c>
      <c r="F362" s="2">
        <f t="shared" si="35"/>
        <v>3.2457055795308172E-2</v>
      </c>
      <c r="G362" s="2">
        <f t="shared" si="33"/>
        <v>3.8751839680087379E-2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3.9683000000000002</v>
      </c>
      <c r="C363" s="2">
        <f t="shared" si="30"/>
        <v>3.9520537103000732</v>
      </c>
      <c r="D363" s="2">
        <f t="shared" si="32"/>
        <v>3.8869448134403708</v>
      </c>
      <c r="E363" s="2">
        <f t="shared" si="31"/>
        <v>6.5108896859702448E-2</v>
      </c>
      <c r="F363" s="2">
        <f t="shared" si="35"/>
        <v>3.8987424008187027E-2</v>
      </c>
      <c r="G363" s="2">
        <f t="shared" si="33"/>
        <v>2.612147285151542E-2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3.9683000000000002</v>
      </c>
      <c r="C364" s="2">
        <f t="shared" si="30"/>
        <v>3.9507069856385235</v>
      </c>
      <c r="D364" s="2">
        <f t="shared" si="32"/>
        <v>3.892971123555899</v>
      </c>
      <c r="E364" s="2">
        <f t="shared" si="31"/>
        <v>5.7735862082624489E-2</v>
      </c>
      <c r="F364" s="2">
        <f t="shared" si="35"/>
        <v>4.2737111623074524E-2</v>
      </c>
      <c r="G364" s="2">
        <f t="shared" si="33"/>
        <v>1.4998750459549966E-2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3.9729000000000001</v>
      </c>
      <c r="C365" s="2">
        <f t="shared" si="30"/>
        <v>3.9416136032325966</v>
      </c>
      <c r="D365" s="2">
        <f t="shared" si="32"/>
        <v>3.8988917810702772</v>
      </c>
      <c r="E365" s="2">
        <f t="shared" si="31"/>
        <v>4.2721822162319345E-2</v>
      </c>
      <c r="F365" s="2">
        <f t="shared" si="35"/>
        <v>4.2734053730923489E-2</v>
      </c>
      <c r="G365" s="2">
        <f t="shared" si="33"/>
        <v>-1.2231568604144372E-5</v>
      </c>
      <c r="H365" s="2" t="str">
        <f t="shared" si="34"/>
        <v>Hold</v>
      </c>
    </row>
    <row r="366" spans="1:8" ht="13.5" x14ac:dyDescent="0.25">
      <c r="A366" s="3">
        <v>42535</v>
      </c>
      <c r="B366" s="2">
        <v>3.9502000000000002</v>
      </c>
      <c r="C366" s="2">
        <f t="shared" si="30"/>
        <v>3.9169038181198896</v>
      </c>
      <c r="D366" s="2">
        <f t="shared" si="32"/>
        <v>3.9026923898798866</v>
      </c>
      <c r="E366" s="2">
        <f t="shared" si="31"/>
        <v>1.4211428240002988E-2</v>
      </c>
      <c r="F366" s="2">
        <f t="shared" si="35"/>
        <v>3.7029528632739388E-2</v>
      </c>
      <c r="G366" s="2">
        <f t="shared" si="33"/>
        <v>-2.28181003927364E-2</v>
      </c>
      <c r="H366" s="2" t="str">
        <f t="shared" si="34"/>
        <v>Hold</v>
      </c>
    </row>
    <row r="367" spans="1:8" ht="13.5" x14ac:dyDescent="0.25">
      <c r="A367" s="3">
        <v>42536</v>
      </c>
      <c r="B367" s="2">
        <v>3.8731</v>
      </c>
      <c r="C367" s="2">
        <f t="shared" si="30"/>
        <v>3.9101801537937533</v>
      </c>
      <c r="D367" s="2">
        <f t="shared" si="32"/>
        <v>3.9005003609998954</v>
      </c>
      <c r="E367" s="2">
        <f t="shared" si="31"/>
        <v>9.6797927938578887E-3</v>
      </c>
      <c r="F367" s="2">
        <f t="shared" si="35"/>
        <v>3.1559581464963092E-2</v>
      </c>
      <c r="G367" s="2">
        <f t="shared" si="33"/>
        <v>-2.1879788671105203E-2</v>
      </c>
      <c r="H367" s="2" t="str">
        <f t="shared" si="34"/>
        <v>Hold</v>
      </c>
    </row>
    <row r="368" spans="1:8" ht="13.5" x14ac:dyDescent="0.25">
      <c r="A368" s="3">
        <v>42537</v>
      </c>
      <c r="B368" s="2">
        <v>3.8096000000000001</v>
      </c>
      <c r="C368" s="2">
        <f t="shared" si="30"/>
        <v>3.9158293609024066</v>
      </c>
      <c r="D368" s="2">
        <f t="shared" si="32"/>
        <v>3.8937670009258292</v>
      </c>
      <c r="E368" s="2">
        <f t="shared" si="31"/>
        <v>2.2062359976577461E-2</v>
      </c>
      <c r="F368" s="2">
        <f t="shared" si="35"/>
        <v>2.9660137167285966E-2</v>
      </c>
      <c r="G368" s="2">
        <f t="shared" si="33"/>
        <v>-7.5977771907085045E-3</v>
      </c>
      <c r="H368" s="2" t="str">
        <f t="shared" si="34"/>
        <v>Hold</v>
      </c>
    </row>
    <row r="369" spans="1:8" ht="13.5" x14ac:dyDescent="0.25">
      <c r="A369" s="3">
        <v>42538</v>
      </c>
      <c r="B369" s="2">
        <v>3.7597</v>
      </c>
      <c r="C369" s="2">
        <f t="shared" si="30"/>
        <v>3.8228248438404981</v>
      </c>
      <c r="D369" s="2">
        <f t="shared" si="32"/>
        <v>3.8838361119683604</v>
      </c>
      <c r="E369" s="2">
        <f t="shared" si="31"/>
        <v>-6.1011268127862284E-2</v>
      </c>
      <c r="F369" s="2">
        <f t="shared" si="35"/>
        <v>1.1525856108256315E-2</v>
      </c>
      <c r="G369" s="2">
        <f t="shared" si="33"/>
        <v>-7.2537124236118605E-2</v>
      </c>
      <c r="H369" s="2" t="str">
        <f t="shared" si="34"/>
        <v>Hold</v>
      </c>
    </row>
    <row r="370" spans="1:8" ht="13.5" x14ac:dyDescent="0.25">
      <c r="A370" s="3">
        <v>42541</v>
      </c>
      <c r="B370" s="2">
        <v>3.7597</v>
      </c>
      <c r="C370" s="2">
        <f t="shared" si="30"/>
        <v>3.843113329403498</v>
      </c>
      <c r="D370" s="2">
        <f t="shared" si="32"/>
        <v>3.8746408444151488</v>
      </c>
      <c r="E370" s="2">
        <f t="shared" si="31"/>
        <v>-3.1527515011650742E-2</v>
      </c>
      <c r="F370" s="2">
        <f t="shared" si="35"/>
        <v>2.9151818842749026E-3</v>
      </c>
      <c r="G370" s="2">
        <f t="shared" si="33"/>
        <v>-3.4442696895925648E-2</v>
      </c>
      <c r="H370" s="2" t="str">
        <f t="shared" si="34"/>
        <v>Hold</v>
      </c>
    </row>
    <row r="371" spans="1:8" ht="13.5" x14ac:dyDescent="0.25">
      <c r="A371" s="3">
        <v>42542</v>
      </c>
      <c r="B371" s="2">
        <v>3.7597</v>
      </c>
      <c r="C371" s="2">
        <f t="shared" si="30"/>
        <v>3.8623728171875751</v>
      </c>
      <c r="D371" s="2">
        <f t="shared" si="32"/>
        <v>3.8661267077918047</v>
      </c>
      <c r="E371" s="2">
        <f t="shared" si="31"/>
        <v>-3.7538906042295928E-3</v>
      </c>
      <c r="F371" s="2">
        <f t="shared" si="35"/>
        <v>1.5813673865740039E-3</v>
      </c>
      <c r="G371" s="2">
        <f t="shared" si="33"/>
        <v>-5.3352579908035967E-3</v>
      </c>
      <c r="H371" s="2" t="str">
        <f t="shared" si="34"/>
        <v>Hold</v>
      </c>
    </row>
    <row r="372" spans="1:8" ht="13.5" x14ac:dyDescent="0.25">
      <c r="A372" s="3">
        <v>42543</v>
      </c>
      <c r="B372" s="2">
        <v>3.7505999999999999</v>
      </c>
      <c r="C372" s="2">
        <f t="shared" si="30"/>
        <v>3.878669306851025</v>
      </c>
      <c r="D372" s="2">
        <f t="shared" si="32"/>
        <v>3.8575691738813003</v>
      </c>
      <c r="E372" s="2">
        <f t="shared" si="31"/>
        <v>2.1100132969724683E-2</v>
      </c>
      <c r="F372" s="2">
        <f t="shared" si="35"/>
        <v>5.4851205032041394E-3</v>
      </c>
      <c r="G372" s="2">
        <f t="shared" si="33"/>
        <v>1.5615012466520544E-2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3.7370000000000001</v>
      </c>
      <c r="C373" s="2">
        <f t="shared" si="30"/>
        <v>3.8924586442585598</v>
      </c>
      <c r="D373" s="2">
        <f t="shared" si="32"/>
        <v>3.8486381239641667</v>
      </c>
      <c r="E373" s="2">
        <f t="shared" si="31"/>
        <v>4.3820520294393095E-2</v>
      </c>
      <c r="F373" s="2">
        <f t="shared" si="35"/>
        <v>1.3152200461441931E-2</v>
      </c>
      <c r="G373" s="2">
        <f t="shared" si="33"/>
        <v>3.0668319832951166E-2</v>
      </c>
      <c r="H373" s="2" t="str">
        <f t="shared" si="34"/>
        <v>Sell</v>
      </c>
    </row>
    <row r="374" spans="1:8" ht="13.5" x14ac:dyDescent="0.25">
      <c r="A374" s="3">
        <v>42545</v>
      </c>
      <c r="B374" s="2">
        <v>3.6191</v>
      </c>
      <c r="C374" s="2">
        <f t="shared" si="30"/>
        <v>3.9041265451418585</v>
      </c>
      <c r="D374" s="2">
        <f t="shared" si="32"/>
        <v>3.8316352999668211</v>
      </c>
      <c r="E374" s="2">
        <f t="shared" si="31"/>
        <v>7.2491245175037466E-2</v>
      </c>
      <c r="F374" s="2">
        <f t="shared" si="35"/>
        <v>2.5020009404161041E-2</v>
      </c>
      <c r="G374" s="2">
        <f t="shared" si="33"/>
        <v>4.7471235770876426E-2</v>
      </c>
      <c r="H374" s="2" t="str">
        <f t="shared" si="34"/>
        <v>Sell</v>
      </c>
    </row>
    <row r="375" spans="1:8" ht="13.5" x14ac:dyDescent="0.25">
      <c r="A375" s="3">
        <v>42548</v>
      </c>
      <c r="B375" s="2">
        <v>3.6326999999999998</v>
      </c>
      <c r="C375" s="2">
        <f t="shared" si="30"/>
        <v>3.9147070766584955</v>
      </c>
      <c r="D375" s="2">
        <f t="shared" si="32"/>
        <v>3.8168993518211303</v>
      </c>
      <c r="E375" s="2">
        <f t="shared" si="31"/>
        <v>9.7807724837365217E-2</v>
      </c>
      <c r="F375" s="2">
        <f t="shared" si="35"/>
        <v>3.957755249080188E-2</v>
      </c>
      <c r="G375" s="2">
        <f t="shared" si="33"/>
        <v>5.8230172346563337E-2</v>
      </c>
      <c r="H375" s="2" t="str">
        <f t="shared" si="34"/>
        <v>Sell</v>
      </c>
    </row>
    <row r="376" spans="1:8" ht="13.5" x14ac:dyDescent="0.25">
      <c r="A376" s="3">
        <v>42549</v>
      </c>
      <c r="B376" s="2">
        <v>3.6326999999999998</v>
      </c>
      <c r="C376" s="2">
        <f t="shared" si="30"/>
        <v>3.9201675264033424</v>
      </c>
      <c r="D376" s="2">
        <f t="shared" si="32"/>
        <v>3.8032549553899351</v>
      </c>
      <c r="E376" s="2">
        <f t="shared" si="31"/>
        <v>0.11691257101340735</v>
      </c>
      <c r="F376" s="2">
        <f t="shared" si="35"/>
        <v>5.5044556195322975E-2</v>
      </c>
      <c r="G376" s="2">
        <f t="shared" si="33"/>
        <v>6.1868014818084377E-2</v>
      </c>
      <c r="H376" s="2" t="str">
        <f t="shared" si="34"/>
        <v>Sell</v>
      </c>
    </row>
    <row r="377" spans="1:8" ht="13.5" x14ac:dyDescent="0.25">
      <c r="A377" s="3">
        <v>42550</v>
      </c>
      <c r="B377" s="2">
        <v>3.6282000000000001</v>
      </c>
      <c r="C377" s="2">
        <f t="shared" si="30"/>
        <v>3.9129263684951354</v>
      </c>
      <c r="D377" s="2">
        <f t="shared" si="32"/>
        <v>3.7902879216573471</v>
      </c>
      <c r="E377" s="2">
        <f t="shared" si="31"/>
        <v>0.12263844683778835</v>
      </c>
      <c r="F377" s="2">
        <f t="shared" si="35"/>
        <v>6.8563334323816061E-2</v>
      </c>
      <c r="G377" s="2">
        <f t="shared" si="33"/>
        <v>5.407511251397229E-2</v>
      </c>
      <c r="H377" s="2" t="str">
        <f t="shared" si="34"/>
        <v>Sell</v>
      </c>
    </row>
    <row r="378" spans="1:8" ht="13.5" x14ac:dyDescent="0.25">
      <c r="A378" s="3">
        <v>42551</v>
      </c>
      <c r="B378" s="2">
        <v>3.6055000000000001</v>
      </c>
      <c r="C378" s="2">
        <f t="shared" si="30"/>
        <v>3.8970300041112687</v>
      </c>
      <c r="D378" s="2">
        <f t="shared" si="32"/>
        <v>3.7765999274605067</v>
      </c>
      <c r="E378" s="2">
        <f t="shared" si="31"/>
        <v>0.120430076650762</v>
      </c>
      <c r="F378" s="2">
        <f t="shared" si="35"/>
        <v>7.8936682789205251E-2</v>
      </c>
      <c r="G378" s="2">
        <f t="shared" si="33"/>
        <v>4.1493393861556746E-2</v>
      </c>
      <c r="H378" s="2" t="str">
        <f t="shared" si="34"/>
        <v>Sell</v>
      </c>
    </row>
    <row r="379" spans="1:8" ht="13.5" x14ac:dyDescent="0.25">
      <c r="A379" s="3">
        <v>42552</v>
      </c>
      <c r="B379" s="2">
        <v>3.6509</v>
      </c>
      <c r="C379" s="2">
        <f t="shared" si="30"/>
        <v>3.8759023111710733</v>
      </c>
      <c r="D379" s="2">
        <f t="shared" si="32"/>
        <v>3.7672888217226914</v>
      </c>
      <c r="E379" s="2">
        <f t="shared" si="31"/>
        <v>0.10861348944838189</v>
      </c>
      <c r="F379" s="2">
        <f t="shared" si="35"/>
        <v>8.4872044121040574E-2</v>
      </c>
      <c r="G379" s="2">
        <f t="shared" si="33"/>
        <v>2.3741445327341321E-2</v>
      </c>
      <c r="H379" s="2" t="str">
        <f t="shared" si="34"/>
        <v>Sell</v>
      </c>
    </row>
    <row r="380" spans="1:8" ht="13.5" x14ac:dyDescent="0.25">
      <c r="A380" s="3">
        <v>42555</v>
      </c>
      <c r="B380" s="2">
        <v>3.7551999999999999</v>
      </c>
      <c r="C380" s="2">
        <f t="shared" si="30"/>
        <v>3.8580250325293695</v>
      </c>
      <c r="D380" s="2">
        <f t="shared" si="32"/>
        <v>3.7663933534469365</v>
      </c>
      <c r="E380" s="2">
        <f t="shared" si="31"/>
        <v>9.1631679082432971E-2</v>
      </c>
      <c r="F380" s="2">
        <f t="shared" si="35"/>
        <v>8.6223971113319059E-2</v>
      </c>
      <c r="G380" s="2">
        <f t="shared" si="33"/>
        <v>5.4077079691139118E-3</v>
      </c>
      <c r="H380" s="2" t="str">
        <f t="shared" si="34"/>
        <v>Sell</v>
      </c>
    </row>
    <row r="381" spans="1:8" ht="13.5" x14ac:dyDescent="0.25">
      <c r="A381" s="3">
        <v>42559</v>
      </c>
      <c r="B381" s="2">
        <v>3.7551999999999999</v>
      </c>
      <c r="C381" s="2">
        <f t="shared" si="30"/>
        <v>3.842898104447928</v>
      </c>
      <c r="D381" s="2">
        <f t="shared" si="32"/>
        <v>3.765564216154571</v>
      </c>
      <c r="E381" s="2">
        <f t="shared" si="31"/>
        <v>7.7333888293356967E-2</v>
      </c>
      <c r="F381" s="2">
        <f t="shared" si="35"/>
        <v>8.4445954549326643E-2</v>
      </c>
      <c r="G381" s="2">
        <f t="shared" si="33"/>
        <v>-7.1120662559696762E-3</v>
      </c>
      <c r="H381" s="2" t="str">
        <f t="shared" si="34"/>
        <v>Hold</v>
      </c>
    </row>
    <row r="382" spans="1:8" ht="13.5" x14ac:dyDescent="0.25">
      <c r="A382" s="3">
        <v>42562</v>
      </c>
      <c r="B382" s="2">
        <v>3.7416</v>
      </c>
      <c r="C382" s="2">
        <f t="shared" si="30"/>
        <v>3.8286983960713239</v>
      </c>
      <c r="D382" s="2">
        <f t="shared" si="32"/>
        <v>3.7637890890320103</v>
      </c>
      <c r="E382" s="2">
        <f t="shared" si="31"/>
        <v>6.4909307039313635E-2</v>
      </c>
      <c r="F382" s="2">
        <f t="shared" si="35"/>
        <v>8.053862504732405E-2</v>
      </c>
      <c r="G382" s="2">
        <f t="shared" si="33"/>
        <v>-1.5629318008010415E-2</v>
      </c>
      <c r="H382" s="2" t="str">
        <f t="shared" si="34"/>
        <v>Hold</v>
      </c>
    </row>
    <row r="383" spans="1:8" ht="13.5" x14ac:dyDescent="0.25">
      <c r="A383" s="3">
        <v>42563</v>
      </c>
      <c r="B383" s="2">
        <v>3.6825999999999999</v>
      </c>
      <c r="C383" s="2">
        <f t="shared" si="30"/>
        <v>3.8145909505218896</v>
      </c>
      <c r="D383" s="2">
        <f t="shared" si="32"/>
        <v>3.7577750824370466</v>
      </c>
      <c r="E383" s="2">
        <f t="shared" si="31"/>
        <v>5.6815868084842958E-2</v>
      </c>
      <c r="F383" s="2">
        <f t="shared" si="35"/>
        <v>7.5794073654827834E-2</v>
      </c>
      <c r="G383" s="2">
        <f t="shared" si="33"/>
        <v>-1.8978205569984877E-2</v>
      </c>
      <c r="H383" s="2" t="str">
        <f t="shared" si="34"/>
        <v>Hold</v>
      </c>
    </row>
    <row r="384" spans="1:8" ht="13.5" x14ac:dyDescent="0.25">
      <c r="A384" s="3">
        <v>42564</v>
      </c>
      <c r="B384" s="2">
        <v>3.6735000000000002</v>
      </c>
      <c r="C384" s="2">
        <f t="shared" si="30"/>
        <v>3.7845154196723678</v>
      </c>
      <c r="D384" s="2">
        <f t="shared" si="32"/>
        <v>3.7515324837380062</v>
      </c>
      <c r="E384" s="2">
        <f t="shared" si="31"/>
        <v>3.2982935934361635E-2</v>
      </c>
      <c r="F384" s="2">
        <f t="shared" si="35"/>
        <v>6.72318461107346E-2</v>
      </c>
      <c r="G384" s="2">
        <f t="shared" si="33"/>
        <v>-3.4248910176372965E-2</v>
      </c>
      <c r="H384" s="2" t="str">
        <f t="shared" si="34"/>
        <v>Hold</v>
      </c>
    </row>
    <row r="385" spans="1:8" ht="13.5" x14ac:dyDescent="0.25">
      <c r="A385" s="3">
        <v>42565</v>
      </c>
      <c r="B385" s="2">
        <v>3.6735000000000002</v>
      </c>
      <c r="C385" s="2">
        <f t="shared" si="30"/>
        <v>3.761159201261234</v>
      </c>
      <c r="D385" s="2">
        <f t="shared" si="32"/>
        <v>3.7457522997574131</v>
      </c>
      <c r="E385" s="2">
        <f t="shared" si="31"/>
        <v>1.5406901503820958E-2</v>
      </c>
      <c r="F385" s="2">
        <f t="shared" si="35"/>
        <v>5.6866857189351874E-2</v>
      </c>
      <c r="G385" s="2">
        <f t="shared" si="33"/>
        <v>-4.1459955685530916E-2</v>
      </c>
      <c r="H385" s="2" t="str">
        <f t="shared" si="34"/>
        <v>Hold</v>
      </c>
    </row>
    <row r="386" spans="1:8" ht="13.5" x14ac:dyDescent="0.25">
      <c r="A386" s="3">
        <v>42566</v>
      </c>
      <c r="B386" s="2">
        <v>3.6735000000000002</v>
      </c>
      <c r="C386" s="2">
        <f t="shared" si="30"/>
        <v>3.741396247221044</v>
      </c>
      <c r="D386" s="2">
        <f t="shared" si="32"/>
        <v>3.7404002775531602</v>
      </c>
      <c r="E386" s="2">
        <f t="shared" si="31"/>
        <v>9.9596966788384478E-4</v>
      </c>
      <c r="F386" s="2">
        <f t="shared" si="35"/>
        <v>4.5692679685058274E-2</v>
      </c>
      <c r="G386" s="2">
        <f t="shared" si="33"/>
        <v>-4.4696710017174429E-2</v>
      </c>
      <c r="H386" s="2" t="str">
        <f t="shared" si="34"/>
        <v>Hold</v>
      </c>
    </row>
    <row r="387" spans="1:8" ht="13.5" x14ac:dyDescent="0.25">
      <c r="A387" s="3">
        <v>42569</v>
      </c>
      <c r="B387" s="2">
        <v>3.6735000000000002</v>
      </c>
      <c r="C387" s="2">
        <f t="shared" si="30"/>
        <v>3.7239814399562681</v>
      </c>
      <c r="D387" s="2">
        <f t="shared" si="32"/>
        <v>3.7354447014381114</v>
      </c>
      <c r="E387" s="2">
        <f t="shared" si="31"/>
        <v>-1.146326148184329E-2</v>
      </c>
      <c r="F387" s="2">
        <f t="shared" si="35"/>
        <v>3.4261491451677964E-2</v>
      </c>
      <c r="G387" s="2">
        <f t="shared" si="33"/>
        <v>-4.5724752933521254E-2</v>
      </c>
      <c r="H387" s="2" t="str">
        <f t="shared" si="34"/>
        <v>Hold</v>
      </c>
    </row>
    <row r="388" spans="1:8" ht="13.5" x14ac:dyDescent="0.25">
      <c r="A388" s="3">
        <v>42570</v>
      </c>
      <c r="B388" s="2">
        <v>3.6282000000000001</v>
      </c>
      <c r="C388" s="2">
        <f t="shared" si="30"/>
        <v>3.7057535261168422</v>
      </c>
      <c r="D388" s="2">
        <f t="shared" si="32"/>
        <v>3.7275006494797327</v>
      </c>
      <c r="E388" s="2">
        <f t="shared" si="31"/>
        <v>-2.174712336289053E-2</v>
      </c>
      <c r="F388" s="2">
        <f t="shared" si="35"/>
        <v>2.3059768488764266E-2</v>
      </c>
      <c r="G388" s="2">
        <f t="shared" si="33"/>
        <v>-4.4806891851654797E-2</v>
      </c>
      <c r="H388" s="2" t="str">
        <f t="shared" si="34"/>
        <v>Hold</v>
      </c>
    </row>
    <row r="389" spans="1:8" ht="13.5" x14ac:dyDescent="0.25">
      <c r="A389" s="3">
        <v>42571</v>
      </c>
      <c r="B389" s="2">
        <v>3.5874000000000001</v>
      </c>
      <c r="C389" s="2">
        <f t="shared" si="30"/>
        <v>3.6973145220988664</v>
      </c>
      <c r="D389" s="2">
        <f t="shared" si="32"/>
        <v>3.7171228235923452</v>
      </c>
      <c r="E389" s="2">
        <f t="shared" si="31"/>
        <v>-1.9808301493478897E-2</v>
      </c>
      <c r="F389" s="2">
        <f t="shared" si="35"/>
        <v>1.4486154492315634E-2</v>
      </c>
      <c r="G389" s="2">
        <f t="shared" si="33"/>
        <v>-3.4294455985794531E-2</v>
      </c>
      <c r="H389" s="2" t="str">
        <f t="shared" si="34"/>
        <v>Hold</v>
      </c>
    </row>
    <row r="390" spans="1:8" ht="13.5" x14ac:dyDescent="0.25">
      <c r="A390" s="3">
        <v>42572</v>
      </c>
      <c r="B390" s="2">
        <v>3.6917</v>
      </c>
      <c r="C390" s="2">
        <f t="shared" si="30"/>
        <v>3.7062199802375022</v>
      </c>
      <c r="D390" s="2">
        <f t="shared" si="32"/>
        <v>3.7152396514743939</v>
      </c>
      <c r="E390" s="2">
        <f t="shared" si="31"/>
        <v>-9.0196712368917353E-3</v>
      </c>
      <c r="F390" s="2">
        <f t="shared" si="35"/>
        <v>9.784989346474161E-3</v>
      </c>
      <c r="G390" s="2">
        <f t="shared" si="33"/>
        <v>-1.8804660583365898E-2</v>
      </c>
      <c r="H390" s="2" t="str">
        <f t="shared" si="34"/>
        <v>Hold</v>
      </c>
    </row>
    <row r="391" spans="1:8" ht="13.5" x14ac:dyDescent="0.25">
      <c r="A391" s="3">
        <v>42573</v>
      </c>
      <c r="B391" s="2">
        <v>3.6282000000000001</v>
      </c>
      <c r="C391" s="2">
        <f t="shared" si="30"/>
        <v>3.7137553678932713</v>
      </c>
      <c r="D391" s="2">
        <f t="shared" si="32"/>
        <v>3.7087922698836979</v>
      </c>
      <c r="E391" s="2">
        <f t="shared" si="31"/>
        <v>4.9630980095733968E-3</v>
      </c>
      <c r="F391" s="2">
        <f t="shared" si="35"/>
        <v>8.8206110790940082E-3</v>
      </c>
      <c r="G391" s="2">
        <f t="shared" si="33"/>
        <v>-3.8575130695206114E-3</v>
      </c>
      <c r="H391" s="2" t="str">
        <f t="shared" si="34"/>
        <v>Hold</v>
      </c>
    </row>
    <row r="392" spans="1:8" ht="13.5" x14ac:dyDescent="0.25">
      <c r="A392" s="3">
        <v>42577</v>
      </c>
      <c r="B392" s="2">
        <v>3.6735000000000002</v>
      </c>
      <c r="C392" s="2">
        <f t="shared" si="30"/>
        <v>3.7180391574481524</v>
      </c>
      <c r="D392" s="2">
        <f t="shared" si="32"/>
        <v>3.7061780276700906</v>
      </c>
      <c r="E392" s="2">
        <f t="shared" si="31"/>
        <v>1.1861129778061752E-2</v>
      </c>
      <c r="F392" s="2">
        <f t="shared" si="35"/>
        <v>9.428714818887558E-3</v>
      </c>
      <c r="G392" s="2">
        <f t="shared" si="33"/>
        <v>2.432414959174194E-3</v>
      </c>
      <c r="H392" s="2" t="str">
        <f t="shared" si="34"/>
        <v>Sell</v>
      </c>
    </row>
    <row r="393" spans="1:8" ht="13.5" x14ac:dyDescent="0.25">
      <c r="A393" s="3">
        <v>42578</v>
      </c>
      <c r="B393" s="2">
        <v>3.6735000000000002</v>
      </c>
      <c r="C393" s="2">
        <f t="shared" si="30"/>
        <v>3.7125869793792061</v>
      </c>
      <c r="D393" s="2">
        <f t="shared" si="32"/>
        <v>3.703757433027862</v>
      </c>
      <c r="E393" s="2">
        <f t="shared" si="31"/>
        <v>8.8295463513441419E-3</v>
      </c>
      <c r="F393" s="2">
        <f t="shared" si="35"/>
        <v>9.3088811253788754E-3</v>
      </c>
      <c r="G393" s="2">
        <f t="shared" si="33"/>
        <v>-4.7933477403473354E-4</v>
      </c>
      <c r="H393" s="2" t="str">
        <f t="shared" si="34"/>
        <v>Hold</v>
      </c>
    </row>
    <row r="394" spans="1:8" ht="13.5" x14ac:dyDescent="0.25">
      <c r="A394" s="3">
        <v>42579</v>
      </c>
      <c r="B394" s="2">
        <v>3.6962000000000002</v>
      </c>
      <c r="C394" s="2">
        <f t="shared" si="30"/>
        <v>3.7065735979362513</v>
      </c>
      <c r="D394" s="2">
        <f t="shared" si="32"/>
        <v>3.7031976231739461</v>
      </c>
      <c r="E394" s="2">
        <f t="shared" si="31"/>
        <v>3.3759747623052228E-3</v>
      </c>
      <c r="F394" s="2">
        <f t="shared" si="35"/>
        <v>8.1222998527641452E-3</v>
      </c>
      <c r="G394" s="2">
        <f t="shared" si="33"/>
        <v>-4.7463250904589225E-3</v>
      </c>
      <c r="H394" s="2" t="str">
        <f t="shared" si="34"/>
        <v>Hold</v>
      </c>
    </row>
    <row r="395" spans="1:8" ht="13.5" x14ac:dyDescent="0.25">
      <c r="A395" s="3">
        <v>42580</v>
      </c>
      <c r="B395" s="2">
        <v>3.6962000000000002</v>
      </c>
      <c r="C395" s="2">
        <f t="shared" si="30"/>
        <v>3.7014853520999047</v>
      </c>
      <c r="D395" s="2">
        <f t="shared" si="32"/>
        <v>3.7026792807166169</v>
      </c>
      <c r="E395" s="2">
        <f t="shared" si="31"/>
        <v>-1.1939286167121921E-3</v>
      </c>
      <c r="F395" s="2">
        <f t="shared" si="35"/>
        <v>6.2590541588688781E-3</v>
      </c>
      <c r="G395" s="2">
        <f t="shared" si="33"/>
        <v>-7.4529827755810702E-3</v>
      </c>
      <c r="H395" s="2" t="str">
        <f t="shared" si="34"/>
        <v>Hold</v>
      </c>
    </row>
    <row r="396" spans="1:8" ht="13.5" x14ac:dyDescent="0.25">
      <c r="A396" s="3">
        <v>42583</v>
      </c>
      <c r="B396" s="2">
        <v>3.7052999999999998</v>
      </c>
      <c r="C396" s="2">
        <f t="shared" si="30"/>
        <v>3.697179913315304</v>
      </c>
      <c r="D396" s="2">
        <f t="shared" si="32"/>
        <v>3.7028734080709413</v>
      </c>
      <c r="E396" s="2">
        <f t="shared" si="31"/>
        <v>-5.6934947556372961E-3</v>
      </c>
      <c r="F396" s="2">
        <f t="shared" si="35"/>
        <v>3.8685443759676431E-3</v>
      </c>
      <c r="G396" s="2">
        <f t="shared" si="33"/>
        <v>-9.5620391316049401E-3</v>
      </c>
      <c r="H396" s="2" t="str">
        <f t="shared" si="34"/>
        <v>Hold</v>
      </c>
    </row>
    <row r="397" spans="1:8" ht="13.5" x14ac:dyDescent="0.25">
      <c r="A397" s="3">
        <v>42584</v>
      </c>
      <c r="B397" s="2">
        <v>3.7052999999999998</v>
      </c>
      <c r="C397" s="2">
        <f t="shared" si="30"/>
        <v>3.6935368497283343</v>
      </c>
      <c r="D397" s="2">
        <f t="shared" si="32"/>
        <v>3.7030531556212418</v>
      </c>
      <c r="E397" s="2">
        <f t="shared" si="31"/>
        <v>-9.5163058929075284E-3</v>
      </c>
      <c r="F397" s="2">
        <f t="shared" si="35"/>
        <v>1.1915743221926089E-3</v>
      </c>
      <c r="G397" s="2">
        <f t="shared" si="33"/>
        <v>-1.0707880215100137E-2</v>
      </c>
      <c r="H397" s="2" t="str">
        <f t="shared" si="34"/>
        <v>Hold</v>
      </c>
    </row>
    <row r="398" spans="1:8" ht="13.5" x14ac:dyDescent="0.25">
      <c r="A398" s="3">
        <v>42585</v>
      </c>
      <c r="B398" s="2">
        <v>3.7052999999999998</v>
      </c>
      <c r="C398" s="2">
        <f t="shared" si="30"/>
        <v>3.683485026693206</v>
      </c>
      <c r="D398" s="2">
        <f t="shared" si="32"/>
        <v>3.7032195885381869</v>
      </c>
      <c r="E398" s="2">
        <f t="shared" si="31"/>
        <v>-1.9734561844980902E-2</v>
      </c>
      <c r="F398" s="2">
        <f t="shared" si="35"/>
        <v>-2.9936529112420934E-3</v>
      </c>
      <c r="G398" s="2">
        <f t="shared" si="33"/>
        <v>-1.6740908933738807E-2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3.7370000000000001</v>
      </c>
      <c r="C399" s="2">
        <f t="shared" ref="C399:C462" si="36">$C$4*B389+C398*(1-$C$4)</f>
        <v>3.6687027148942515</v>
      </c>
      <c r="D399" s="2">
        <f t="shared" si="32"/>
        <v>3.7057218412390616</v>
      </c>
      <c r="E399" s="2">
        <f t="shared" si="31"/>
        <v>-3.7019126344810083E-2</v>
      </c>
      <c r="F399" s="2">
        <f t="shared" si="35"/>
        <v>-9.7987475979556919E-3</v>
      </c>
      <c r="G399" s="2">
        <f t="shared" si="33"/>
        <v>-2.7220378746854391E-2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3.7189000000000001</v>
      </c>
      <c r="C400" s="2">
        <f t="shared" si="36"/>
        <v>3.6722407587566743</v>
      </c>
      <c r="D400" s="2">
        <f t="shared" si="32"/>
        <v>3.706698001147279</v>
      </c>
      <c r="E400" s="2">
        <f t="shared" si="31"/>
        <v>-3.4457242390604659E-2</v>
      </c>
      <c r="F400" s="2">
        <f t="shared" si="35"/>
        <v>-1.4730446556485487E-2</v>
      </c>
      <c r="G400" s="2">
        <f t="shared" si="33"/>
        <v>-1.9726795834119171E-2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3.7189000000000001</v>
      </c>
      <c r="C401" s="2">
        <f t="shared" si="36"/>
        <v>3.6654652574094939</v>
      </c>
      <c r="D401" s="2">
        <f t="shared" si="32"/>
        <v>3.7076018529141472</v>
      </c>
      <c r="E401" s="2">
        <f t="shared" si="31"/>
        <v>-4.2136595504653318E-2</v>
      </c>
      <c r="F401" s="2">
        <f t="shared" si="35"/>
        <v>-2.0211676346119055E-2</v>
      </c>
      <c r="G401" s="2">
        <f t="shared" si="33"/>
        <v>-2.1924919158534263E-2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3.7189000000000001</v>
      </c>
      <c r="C402" s="2">
        <f t="shared" si="36"/>
        <v>3.6667013716541872</v>
      </c>
      <c r="D402" s="2">
        <f t="shared" si="32"/>
        <v>3.7084387526982843</v>
      </c>
      <c r="E402" s="2">
        <f t="shared" si="31"/>
        <v>-4.1737381044097077E-2</v>
      </c>
      <c r="F402" s="2">
        <f t="shared" si="35"/>
        <v>-2.451681728571466E-2</v>
      </c>
      <c r="G402" s="2">
        <f t="shared" si="33"/>
        <v>-1.7220563758382417E-2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3.6962000000000002</v>
      </c>
      <c r="C403" s="2">
        <f t="shared" si="36"/>
        <v>3.6677473144766197</v>
      </c>
      <c r="D403" s="2">
        <f t="shared" si="32"/>
        <v>3.7075321784243371</v>
      </c>
      <c r="E403" s="2">
        <f t="shared" si="31"/>
        <v>-3.9784863947717408E-2</v>
      </c>
      <c r="F403" s="2">
        <f t="shared" si="35"/>
        <v>-2.757042661811521E-2</v>
      </c>
      <c r="G403" s="2">
        <f t="shared" si="33"/>
        <v>-1.2214437329602198E-2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3.6962000000000002</v>
      </c>
      <c r="C404" s="2">
        <f t="shared" si="36"/>
        <v>3.6721246507109857</v>
      </c>
      <c r="D404" s="2">
        <f t="shared" si="32"/>
        <v>3.7066927578003122</v>
      </c>
      <c r="E404" s="2">
        <f t="shared" si="31"/>
        <v>-3.456810708932645E-2</v>
      </c>
      <c r="F404" s="2">
        <f t="shared" si="35"/>
        <v>-2.896996271235746E-2</v>
      </c>
      <c r="G404" s="2">
        <f t="shared" si="33"/>
        <v>-5.5981443769689901E-3</v>
      </c>
      <c r="H404" s="2" t="str">
        <f t="shared" si="34"/>
        <v>Hold</v>
      </c>
    </row>
    <row r="405" spans="1:8" ht="13.5" x14ac:dyDescent="0.25">
      <c r="A405" s="3">
        <v>42594</v>
      </c>
      <c r="B405" s="2">
        <v>3.6735000000000002</v>
      </c>
      <c r="C405" s="2">
        <f t="shared" si="36"/>
        <v>3.6758285506016031</v>
      </c>
      <c r="D405" s="2">
        <f t="shared" si="32"/>
        <v>3.7042340350002889</v>
      </c>
      <c r="E405" s="2">
        <f t="shared" si="31"/>
        <v>-2.8405484398685843E-2</v>
      </c>
      <c r="F405" s="2">
        <f t="shared" si="35"/>
        <v>-2.8857067049623139E-2</v>
      </c>
      <c r="G405" s="2">
        <f t="shared" si="33"/>
        <v>4.515826509372961E-4</v>
      </c>
      <c r="H405" s="2" t="str">
        <f t="shared" si="34"/>
        <v>Sell</v>
      </c>
    </row>
    <row r="406" spans="1:8" ht="13.5" x14ac:dyDescent="0.25">
      <c r="A406" s="3">
        <v>42597</v>
      </c>
      <c r="B406" s="2">
        <v>3.6509</v>
      </c>
      <c r="C406" s="2">
        <f t="shared" si="36"/>
        <v>3.6803626197398183</v>
      </c>
      <c r="D406" s="2">
        <f t="shared" si="32"/>
        <v>3.7002833657410079</v>
      </c>
      <c r="E406" s="2">
        <f t="shared" si="31"/>
        <v>-1.9920746001189649E-2</v>
      </c>
      <c r="F406" s="2">
        <f t="shared" si="35"/>
        <v>-2.7069802839936444E-2</v>
      </c>
      <c r="G406" s="2">
        <f t="shared" si="33"/>
        <v>7.1490568387467951E-3</v>
      </c>
      <c r="H406" s="2" t="str">
        <f t="shared" si="34"/>
        <v>Sell</v>
      </c>
    </row>
    <row r="407" spans="1:8" ht="13.5" x14ac:dyDescent="0.25">
      <c r="A407" s="3">
        <v>42598</v>
      </c>
      <c r="B407" s="2">
        <v>3.6326999999999998</v>
      </c>
      <c r="C407" s="2">
        <f t="shared" si="36"/>
        <v>3.6841991397798459</v>
      </c>
      <c r="D407" s="2">
        <f t="shared" si="32"/>
        <v>3.6952771905009332</v>
      </c>
      <c r="E407" s="2">
        <f t="shared" si="31"/>
        <v>-1.1078050721087251E-2</v>
      </c>
      <c r="F407" s="2">
        <f t="shared" si="35"/>
        <v>-2.3871452416166606E-2</v>
      </c>
      <c r="G407" s="2">
        <f t="shared" si="33"/>
        <v>1.2793401695079355E-2</v>
      </c>
      <c r="H407" s="2" t="str">
        <f t="shared" si="34"/>
        <v>Sell</v>
      </c>
    </row>
    <row r="408" spans="1:8" ht="13.5" x14ac:dyDescent="0.25">
      <c r="A408" s="3">
        <v>42599</v>
      </c>
      <c r="B408" s="2">
        <v>3.6598999999999999</v>
      </c>
      <c r="C408" s="2">
        <f t="shared" si="36"/>
        <v>3.687445425967562</v>
      </c>
      <c r="D408" s="2">
        <f t="shared" si="32"/>
        <v>3.6926566578712348</v>
      </c>
      <c r="E408" s="2">
        <f t="shared" si="31"/>
        <v>-5.2112319036727861E-3</v>
      </c>
      <c r="F408" s="2">
        <f t="shared" si="35"/>
        <v>-2.0139408313667846E-2</v>
      </c>
      <c r="G408" s="2">
        <f t="shared" si="33"/>
        <v>1.492817640999506E-2</v>
      </c>
      <c r="H408" s="2" t="str">
        <f t="shared" si="34"/>
        <v>Sell</v>
      </c>
    </row>
    <row r="409" spans="1:8" ht="13.5" x14ac:dyDescent="0.25">
      <c r="A409" s="3">
        <v>42600</v>
      </c>
      <c r="B409" s="2">
        <v>3.6598999999999999</v>
      </c>
      <c r="C409" s="2">
        <f t="shared" si="36"/>
        <v>3.6950692065879371</v>
      </c>
      <c r="D409" s="2">
        <f t="shared" si="32"/>
        <v>3.6902302387696619</v>
      </c>
      <c r="E409" s="2">
        <f t="shared" si="31"/>
        <v>4.8389678182751972E-3</v>
      </c>
      <c r="F409" s="2">
        <f t="shared" si="35"/>
        <v>-1.5143733087279237E-2</v>
      </c>
      <c r="G409" s="2">
        <f t="shared" si="33"/>
        <v>1.9982700905554436E-2</v>
      </c>
      <c r="H409" s="2" t="str">
        <f t="shared" si="34"/>
        <v>Sell</v>
      </c>
    </row>
    <row r="410" spans="1:8" ht="13.5" x14ac:dyDescent="0.25">
      <c r="A410" s="3">
        <v>42601</v>
      </c>
      <c r="B410" s="2">
        <v>3.6781000000000001</v>
      </c>
      <c r="C410" s="2">
        <f t="shared" si="36"/>
        <v>3.6987354824974852</v>
      </c>
      <c r="D410" s="2">
        <f t="shared" si="32"/>
        <v>3.6893317025645018</v>
      </c>
      <c r="E410" s="2">
        <f t="shared" si="31"/>
        <v>9.4037799329833582E-3</v>
      </c>
      <c r="F410" s="2">
        <f t="shared" si="35"/>
        <v>-1.0234230483226718E-2</v>
      </c>
      <c r="G410" s="2">
        <f t="shared" si="33"/>
        <v>1.9638010416210078E-2</v>
      </c>
      <c r="H410" s="2" t="str">
        <f t="shared" si="34"/>
        <v>Sell</v>
      </c>
    </row>
    <row r="411" spans="1:8" ht="13.5" x14ac:dyDescent="0.25">
      <c r="A411" s="3">
        <v>42604</v>
      </c>
      <c r="B411" s="2">
        <v>3.6735000000000002</v>
      </c>
      <c r="C411" s="2">
        <f t="shared" si="36"/>
        <v>3.7018377159594102</v>
      </c>
      <c r="D411" s="2">
        <f t="shared" si="32"/>
        <v>3.6881589838560203</v>
      </c>
      <c r="E411" s="2">
        <f t="shared" si="31"/>
        <v>1.367873210338999E-2</v>
      </c>
      <c r="F411" s="2">
        <f t="shared" si="35"/>
        <v>-5.4516379659033769E-3</v>
      </c>
      <c r="G411" s="2">
        <f t="shared" si="33"/>
        <v>1.9130370069293367E-2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3.6509</v>
      </c>
      <c r="C412" s="2">
        <f t="shared" si="36"/>
        <v>3.7044626827348854</v>
      </c>
      <c r="D412" s="2">
        <f t="shared" si="32"/>
        <v>3.6853990591259445</v>
      </c>
      <c r="E412" s="2">
        <f t="shared" ref="E412:E475" si="37">C412-D412</f>
        <v>1.9063623608940983E-2</v>
      </c>
      <c r="F412" s="2">
        <f t="shared" si="35"/>
        <v>-5.4858565093450495E-4</v>
      </c>
      <c r="G412" s="2">
        <f t="shared" si="33"/>
        <v>1.9612209259875488E-2</v>
      </c>
      <c r="H412" s="2" t="str">
        <f t="shared" si="34"/>
        <v>Sell</v>
      </c>
    </row>
    <row r="413" spans="1:8" ht="13.5" x14ac:dyDescent="0.25">
      <c r="A413" s="3">
        <v>42606</v>
      </c>
      <c r="B413" s="2">
        <v>3.6509</v>
      </c>
      <c r="C413" s="2">
        <f t="shared" si="36"/>
        <v>3.7031915007756724</v>
      </c>
      <c r="D413" s="2">
        <f t="shared" ref="D413:D476" si="38">$D$4*B413+(1-$D$4)*D412</f>
        <v>3.6828435732647637</v>
      </c>
      <c r="E413" s="2">
        <f t="shared" si="37"/>
        <v>2.0347927510908637E-2</v>
      </c>
      <c r="F413" s="2">
        <f t="shared" si="35"/>
        <v>3.6307169814341232E-3</v>
      </c>
      <c r="G413" s="2">
        <f t="shared" si="33"/>
        <v>1.6717210529474513E-2</v>
      </c>
      <c r="H413" s="2" t="str">
        <f t="shared" si="34"/>
        <v>Sell</v>
      </c>
    </row>
    <row r="414" spans="1:8" ht="13.5" x14ac:dyDescent="0.25">
      <c r="A414" s="3">
        <v>42607</v>
      </c>
      <c r="B414" s="2">
        <v>3.7098</v>
      </c>
      <c r="C414" s="2">
        <f t="shared" si="36"/>
        <v>3.7021158852717226</v>
      </c>
      <c r="D414" s="2">
        <f t="shared" si="38"/>
        <v>3.6848403456155219</v>
      </c>
      <c r="E414" s="2">
        <f t="shared" si="37"/>
        <v>1.7275539656200767E-2</v>
      </c>
      <c r="F414" s="2">
        <f t="shared" si="35"/>
        <v>6.3596815163874526E-3</v>
      </c>
      <c r="G414" s="2">
        <f t="shared" si="33"/>
        <v>1.0915858139813314E-2</v>
      </c>
      <c r="H414" s="2" t="str">
        <f t="shared" si="34"/>
        <v>Sell</v>
      </c>
    </row>
    <row r="415" spans="1:8" ht="13.5" x14ac:dyDescent="0.25">
      <c r="A415" s="3">
        <v>42608</v>
      </c>
      <c r="B415" s="2">
        <v>3.7052999999999998</v>
      </c>
      <c r="C415" s="2">
        <f t="shared" si="36"/>
        <v>3.6977134413837653</v>
      </c>
      <c r="D415" s="2">
        <f t="shared" si="38"/>
        <v>3.6863558755699275</v>
      </c>
      <c r="E415" s="2">
        <f t="shared" si="37"/>
        <v>1.1357565813837844E-2</v>
      </c>
      <c r="F415" s="2">
        <f t="shared" si="35"/>
        <v>7.359258375877531E-3</v>
      </c>
      <c r="G415" s="2">
        <f t="shared" si="33"/>
        <v>3.9983074379603134E-3</v>
      </c>
      <c r="H415" s="2" t="str">
        <f t="shared" si="34"/>
        <v>Sell</v>
      </c>
    </row>
    <row r="416" spans="1:8" ht="13.5" x14ac:dyDescent="0.25">
      <c r="A416" s="3">
        <v>42611</v>
      </c>
      <c r="B416" s="2">
        <v>3.7052999999999998</v>
      </c>
      <c r="C416" s="2">
        <f t="shared" si="36"/>
        <v>3.6905113734785706</v>
      </c>
      <c r="D416" s="2">
        <f t="shared" si="38"/>
        <v>3.687759144046229</v>
      </c>
      <c r="E416" s="2">
        <f t="shared" si="37"/>
        <v>2.7522294323416574E-3</v>
      </c>
      <c r="F416" s="2">
        <f t="shared" si="35"/>
        <v>6.4378525871703566E-3</v>
      </c>
      <c r="G416" s="2">
        <f t="shared" si="33"/>
        <v>-3.6856231548286992E-3</v>
      </c>
      <c r="H416" s="2" t="str">
        <f t="shared" si="34"/>
        <v>Hold</v>
      </c>
    </row>
    <row r="417" spans="1:8" ht="13.5" x14ac:dyDescent="0.25">
      <c r="A417" s="3">
        <v>42612</v>
      </c>
      <c r="B417" s="2">
        <v>3.7052999999999998</v>
      </c>
      <c r="C417" s="2">
        <f t="shared" si="36"/>
        <v>3.6816173160203287</v>
      </c>
      <c r="D417" s="2">
        <f t="shared" si="38"/>
        <v>3.6890584667094712</v>
      </c>
      <c r="E417" s="2">
        <f t="shared" si="37"/>
        <v>-7.4411506891425283E-3</v>
      </c>
      <c r="F417" s="2">
        <f t="shared" si="35"/>
        <v>3.6620519319077796E-3</v>
      </c>
      <c r="G417" s="2">
        <f t="shared" si="33"/>
        <v>-1.1103202621050308E-2</v>
      </c>
      <c r="H417" s="2" t="str">
        <f t="shared" si="34"/>
        <v>Hold</v>
      </c>
    </row>
    <row r="418" spans="1:8" ht="13.5" x14ac:dyDescent="0.25">
      <c r="A418" s="3">
        <v>42613</v>
      </c>
      <c r="B418" s="2">
        <v>3.6962000000000002</v>
      </c>
      <c r="C418" s="2">
        <f t="shared" si="36"/>
        <v>3.6782761904787398</v>
      </c>
      <c r="D418" s="2">
        <f t="shared" si="38"/>
        <v>3.6895874691754362</v>
      </c>
      <c r="E418" s="2">
        <f t="shared" si="37"/>
        <v>-1.1311278696696458E-2</v>
      </c>
      <c r="F418" s="2">
        <f t="shared" si="35"/>
        <v>6.6738580618693182E-4</v>
      </c>
      <c r="G418" s="2">
        <f t="shared" si="33"/>
        <v>-1.1978664502883391E-2</v>
      </c>
      <c r="H418" s="2" t="str">
        <f t="shared" si="34"/>
        <v>Hold</v>
      </c>
    </row>
    <row r="419" spans="1:8" ht="13.5" x14ac:dyDescent="0.25">
      <c r="A419" s="3">
        <v>42614</v>
      </c>
      <c r="B419" s="2">
        <v>3.6781000000000001</v>
      </c>
      <c r="C419" s="2">
        <f t="shared" si="36"/>
        <v>3.6754490842512411</v>
      </c>
      <c r="D419" s="2">
        <f t="shared" si="38"/>
        <v>3.6887365455328114</v>
      </c>
      <c r="E419" s="2">
        <f t="shared" si="37"/>
        <v>-1.3287461281570323E-2</v>
      </c>
      <c r="F419" s="2">
        <f t="shared" si="35"/>
        <v>-2.123583611364519E-3</v>
      </c>
      <c r="G419" s="2">
        <f t="shared" si="33"/>
        <v>-1.1163877670205803E-2</v>
      </c>
      <c r="H419" s="2" t="str">
        <f t="shared" si="34"/>
        <v>Hold</v>
      </c>
    </row>
    <row r="420" spans="1:8" ht="13.5" x14ac:dyDescent="0.25">
      <c r="A420" s="3">
        <v>42615</v>
      </c>
      <c r="B420" s="2">
        <v>3.6735000000000002</v>
      </c>
      <c r="C420" s="2">
        <f t="shared" si="36"/>
        <v>3.6758569174433577</v>
      </c>
      <c r="D420" s="2">
        <f t="shared" si="38"/>
        <v>3.6876079125303809</v>
      </c>
      <c r="E420" s="2">
        <f t="shared" si="37"/>
        <v>-1.1750995087023153E-2</v>
      </c>
      <c r="F420" s="2">
        <f t="shared" si="35"/>
        <v>-4.0490659064962454E-3</v>
      </c>
      <c r="G420" s="2">
        <f t="shared" ref="G420:G483" si="39">E420-F420</f>
        <v>-7.7019291805269074E-3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3.6509</v>
      </c>
      <c r="C421" s="2">
        <f t="shared" si="36"/>
        <v>3.6754943147597641</v>
      </c>
      <c r="D421" s="2">
        <f t="shared" si="38"/>
        <v>3.6848888078985009</v>
      </c>
      <c r="E421" s="2">
        <f t="shared" si="37"/>
        <v>-9.3944931387368591E-3</v>
      </c>
      <c r="F421" s="2">
        <f t="shared" ref="F421:F484" si="41">(E421*(2/(10)))+((1-(2/10))*F420)</f>
        <v>-5.1181513529443678E-3</v>
      </c>
      <c r="G421" s="2">
        <f t="shared" si="39"/>
        <v>-4.2763417857924913E-3</v>
      </c>
      <c r="H421" s="2" t="str">
        <f t="shared" si="40"/>
        <v>Hold</v>
      </c>
    </row>
    <row r="422" spans="1:8" ht="13.5" x14ac:dyDescent="0.25">
      <c r="A422" s="3">
        <v>42619</v>
      </c>
      <c r="B422" s="2">
        <v>3.6509</v>
      </c>
      <c r="C422" s="2">
        <f t="shared" si="36"/>
        <v>3.6717105740274927</v>
      </c>
      <c r="D422" s="2">
        <f t="shared" si="38"/>
        <v>3.6823711184245376</v>
      </c>
      <c r="E422" s="2">
        <f t="shared" si="37"/>
        <v>-1.0660544397044891E-2</v>
      </c>
      <c r="F422" s="2">
        <f t="shared" si="41"/>
        <v>-6.2266299617644728E-3</v>
      </c>
      <c r="G422" s="2">
        <f t="shared" si="39"/>
        <v>-4.4339144352804182E-3</v>
      </c>
      <c r="H422" s="2" t="str">
        <f t="shared" si="40"/>
        <v>Hold</v>
      </c>
    </row>
    <row r="423" spans="1:8" ht="13.5" x14ac:dyDescent="0.25">
      <c r="A423" s="3">
        <v>42620</v>
      </c>
      <c r="B423" s="2">
        <v>3.6372</v>
      </c>
      <c r="C423" s="2">
        <f t="shared" si="36"/>
        <v>3.6685089472540322</v>
      </c>
      <c r="D423" s="2">
        <f t="shared" si="38"/>
        <v>3.6790251096523496</v>
      </c>
      <c r="E423" s="2">
        <f t="shared" si="37"/>
        <v>-1.051616239831743E-2</v>
      </c>
      <c r="F423" s="2">
        <f t="shared" si="41"/>
        <v>-7.0845364490750642E-3</v>
      </c>
      <c r="G423" s="2">
        <f t="shared" si="39"/>
        <v>-3.4316259492423659E-3</v>
      </c>
      <c r="H423" s="2" t="str">
        <f t="shared" si="40"/>
        <v>Hold</v>
      </c>
    </row>
    <row r="424" spans="1:8" ht="13.5" x14ac:dyDescent="0.25">
      <c r="A424" s="3">
        <v>42621</v>
      </c>
      <c r="B424" s="2">
        <v>3.6282000000000001</v>
      </c>
      <c r="C424" s="2">
        <f t="shared" si="36"/>
        <v>3.674861416907258</v>
      </c>
      <c r="D424" s="2">
        <f t="shared" si="38"/>
        <v>3.6752602867151385</v>
      </c>
      <c r="E424" s="2">
        <f t="shared" si="37"/>
        <v>-3.9886980788050863E-4</v>
      </c>
      <c r="F424" s="2">
        <f t="shared" si="41"/>
        <v>-5.7474031208361535E-3</v>
      </c>
      <c r="G424" s="2">
        <f t="shared" si="39"/>
        <v>5.3485333129556448E-3</v>
      </c>
      <c r="H424" s="2" t="str">
        <f t="shared" si="40"/>
        <v>Sell</v>
      </c>
    </row>
    <row r="425" spans="1:8" ht="13.5" x14ac:dyDescent="0.25">
      <c r="A425" s="3">
        <v>42622</v>
      </c>
      <c r="B425" s="2">
        <v>3.6282000000000001</v>
      </c>
      <c r="C425" s="2">
        <f t="shared" si="36"/>
        <v>3.6795442758446031</v>
      </c>
      <c r="D425" s="2">
        <f t="shared" si="38"/>
        <v>3.671774339551054</v>
      </c>
      <c r="E425" s="2">
        <f t="shared" si="37"/>
        <v>7.7699362935490512E-3</v>
      </c>
      <c r="F425" s="2">
        <f t="shared" si="41"/>
        <v>-3.0439352379591127E-3</v>
      </c>
      <c r="G425" s="2">
        <f t="shared" si="39"/>
        <v>1.0813871531508163E-2</v>
      </c>
      <c r="H425" s="2" t="str">
        <f t="shared" si="40"/>
        <v>Sell</v>
      </c>
    </row>
    <row r="426" spans="1:8" ht="13.5" x14ac:dyDescent="0.25">
      <c r="A426" s="3">
        <v>42627</v>
      </c>
      <c r="B426" s="2">
        <v>3.6282000000000001</v>
      </c>
      <c r="C426" s="2">
        <f t="shared" si="36"/>
        <v>3.6835066949454331</v>
      </c>
      <c r="D426" s="2">
        <f t="shared" si="38"/>
        <v>3.6685466106954201</v>
      </c>
      <c r="E426" s="2">
        <f t="shared" si="37"/>
        <v>1.496008425001305E-2</v>
      </c>
      <c r="F426" s="2">
        <f t="shared" si="41"/>
        <v>5.5686865963531975E-4</v>
      </c>
      <c r="G426" s="2">
        <f t="shared" si="39"/>
        <v>1.440321559037773E-2</v>
      </c>
      <c r="H426" s="2" t="str">
        <f t="shared" si="40"/>
        <v>Sell</v>
      </c>
    </row>
    <row r="427" spans="1:8" ht="13.5" x14ac:dyDescent="0.25">
      <c r="A427" s="3">
        <v>42628</v>
      </c>
      <c r="B427" s="2">
        <v>3.6372</v>
      </c>
      <c r="C427" s="2">
        <f t="shared" si="36"/>
        <v>3.6868595111076745</v>
      </c>
      <c r="D427" s="2">
        <f t="shared" si="38"/>
        <v>3.6662246395327962</v>
      </c>
      <c r="E427" s="2">
        <f t="shared" si="37"/>
        <v>2.0634871574878311E-2</v>
      </c>
      <c r="F427" s="2">
        <f t="shared" si="41"/>
        <v>4.5724692426839181E-3</v>
      </c>
      <c r="G427" s="2">
        <f t="shared" si="39"/>
        <v>1.6062402332194393E-2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3.6326999999999998</v>
      </c>
      <c r="C428" s="2">
        <f t="shared" si="36"/>
        <v>3.6882965093988016</v>
      </c>
      <c r="D428" s="2">
        <f t="shared" si="38"/>
        <v>3.6637413329007371</v>
      </c>
      <c r="E428" s="2">
        <f t="shared" si="37"/>
        <v>2.455517649806449E-2</v>
      </c>
      <c r="F428" s="2">
        <f t="shared" si="41"/>
        <v>8.5690106937600322E-3</v>
      </c>
      <c r="G428" s="2">
        <f t="shared" si="39"/>
        <v>1.598616580430446E-2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3.6372</v>
      </c>
      <c r="C429" s="2">
        <f t="shared" si="36"/>
        <v>3.6867278156451397</v>
      </c>
      <c r="D429" s="2">
        <f t="shared" si="38"/>
        <v>3.6617753082414231</v>
      </c>
      <c r="E429" s="2">
        <f t="shared" si="37"/>
        <v>2.4952507403716684E-2</v>
      </c>
      <c r="F429" s="2">
        <f t="shared" si="41"/>
        <v>1.1845710035751363E-2</v>
      </c>
      <c r="G429" s="2">
        <f t="shared" si="39"/>
        <v>1.3106797367965321E-2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3.6282000000000001</v>
      </c>
      <c r="C430" s="2">
        <f t="shared" si="36"/>
        <v>3.684692767084349</v>
      </c>
      <c r="D430" s="2">
        <f t="shared" si="38"/>
        <v>3.6592882483716878</v>
      </c>
      <c r="E430" s="2">
        <f t="shared" si="37"/>
        <v>2.540451871266125E-2</v>
      </c>
      <c r="F430" s="2">
        <f t="shared" si="41"/>
        <v>1.4557471771133342E-2</v>
      </c>
      <c r="G430" s="2">
        <f t="shared" si="39"/>
        <v>1.0847046941527909E-2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3.6282000000000001</v>
      </c>
      <c r="C431" s="2">
        <f t="shared" si="36"/>
        <v>3.6794938798406029</v>
      </c>
      <c r="D431" s="2">
        <f t="shared" si="38"/>
        <v>3.65698541515897</v>
      </c>
      <c r="E431" s="2">
        <f t="shared" si="37"/>
        <v>2.2508464681632923E-2</v>
      </c>
      <c r="F431" s="2">
        <f t="shared" si="41"/>
        <v>1.6147670353233258E-2</v>
      </c>
      <c r="G431" s="2">
        <f t="shared" si="39"/>
        <v>6.3607943283996646E-3</v>
      </c>
      <c r="H431" s="2" t="str">
        <f t="shared" si="40"/>
        <v>Sell</v>
      </c>
    </row>
    <row r="432" spans="1:8" ht="13.5" x14ac:dyDescent="0.25">
      <c r="A432" s="3">
        <v>42635</v>
      </c>
      <c r="B432" s="2">
        <v>3.6282000000000001</v>
      </c>
      <c r="C432" s="2">
        <f t="shared" si="36"/>
        <v>3.675094821403587</v>
      </c>
      <c r="D432" s="2">
        <f t="shared" si="38"/>
        <v>3.6548531621842315</v>
      </c>
      <c r="E432" s="2">
        <f t="shared" si="37"/>
        <v>2.0241659219355501E-2</v>
      </c>
      <c r="F432" s="2">
        <f t="shared" si="41"/>
        <v>1.6966468126457707E-2</v>
      </c>
      <c r="G432" s="2">
        <f t="shared" si="39"/>
        <v>3.2751910928977938E-3</v>
      </c>
      <c r="H432" s="2" t="str">
        <f t="shared" si="40"/>
        <v>Sell</v>
      </c>
    </row>
    <row r="433" spans="1:8" ht="13.5" x14ac:dyDescent="0.25">
      <c r="A433" s="3">
        <v>42636</v>
      </c>
      <c r="B433" s="2">
        <v>3.6282000000000001</v>
      </c>
      <c r="C433" s="2">
        <f t="shared" si="36"/>
        <v>3.6692648488799584</v>
      </c>
      <c r="D433" s="2">
        <f t="shared" si="38"/>
        <v>3.6528788538742885</v>
      </c>
      <c r="E433" s="2">
        <f t="shared" si="37"/>
        <v>1.6385995005669951E-2</v>
      </c>
      <c r="F433" s="2">
        <f t="shared" si="41"/>
        <v>1.6850373502300155E-2</v>
      </c>
      <c r="G433" s="2">
        <f t="shared" si="39"/>
        <v>-4.6437849663020364E-4</v>
      </c>
      <c r="H433" s="2" t="str">
        <f t="shared" si="40"/>
        <v>Hold</v>
      </c>
    </row>
    <row r="434" spans="1:8" ht="13.5" x14ac:dyDescent="0.25">
      <c r="A434" s="3">
        <v>42639</v>
      </c>
      <c r="B434" s="2">
        <v>3.6191</v>
      </c>
      <c r="C434" s="2">
        <f t="shared" si="36"/>
        <v>3.6629471798215034</v>
      </c>
      <c r="D434" s="2">
        <f t="shared" si="38"/>
        <v>3.6503767165502672</v>
      </c>
      <c r="E434" s="2">
        <f t="shared" si="37"/>
        <v>1.2570463271236232E-2</v>
      </c>
      <c r="F434" s="2">
        <f t="shared" si="41"/>
        <v>1.5994391456087369E-2</v>
      </c>
      <c r="G434" s="2">
        <f t="shared" si="39"/>
        <v>-3.4239281848511376E-3</v>
      </c>
      <c r="H434" s="2" t="str">
        <f t="shared" si="40"/>
        <v>Hold</v>
      </c>
    </row>
    <row r="435" spans="1:8" ht="13.5" x14ac:dyDescent="0.25">
      <c r="A435" s="3">
        <v>42640</v>
      </c>
      <c r="B435" s="2">
        <v>3.6145999999999998</v>
      </c>
      <c r="C435" s="2">
        <f t="shared" si="36"/>
        <v>3.6576014598489643</v>
      </c>
      <c r="D435" s="2">
        <f t="shared" si="38"/>
        <v>3.6477265893983954</v>
      </c>
      <c r="E435" s="2">
        <f t="shared" si="37"/>
        <v>9.8748704505688956E-3</v>
      </c>
      <c r="F435" s="2">
        <f t="shared" si="41"/>
        <v>1.4770487254983675E-2</v>
      </c>
      <c r="G435" s="2">
        <f t="shared" si="39"/>
        <v>-4.8956168044147798E-3</v>
      </c>
      <c r="H435" s="2" t="str">
        <f t="shared" si="40"/>
        <v>Hold</v>
      </c>
    </row>
    <row r="436" spans="1:8" ht="13.5" x14ac:dyDescent="0.25">
      <c r="A436" s="3">
        <v>42641</v>
      </c>
      <c r="B436" s="2">
        <v>3.6191</v>
      </c>
      <c r="C436" s="2">
        <f t="shared" si="36"/>
        <v>3.6530781583337393</v>
      </c>
      <c r="D436" s="2">
        <f t="shared" si="38"/>
        <v>3.6456061012948107</v>
      </c>
      <c r="E436" s="2">
        <f t="shared" si="37"/>
        <v>7.4720570389286145E-3</v>
      </c>
      <c r="F436" s="2">
        <f t="shared" si="41"/>
        <v>1.3310801211772664E-2</v>
      </c>
      <c r="G436" s="2">
        <f t="shared" si="39"/>
        <v>-5.8387441728440497E-3</v>
      </c>
      <c r="H436" s="2" t="str">
        <f t="shared" si="40"/>
        <v>Hold</v>
      </c>
    </row>
    <row r="437" spans="1:8" ht="13.5" x14ac:dyDescent="0.25">
      <c r="A437" s="3">
        <v>42642</v>
      </c>
      <c r="B437" s="2">
        <v>3.6236000000000002</v>
      </c>
      <c r="C437" s="2">
        <f t="shared" si="36"/>
        <v>3.6506353647439331</v>
      </c>
      <c r="D437" s="2">
        <f t="shared" si="38"/>
        <v>3.6439760197174174</v>
      </c>
      <c r="E437" s="2">
        <f t="shared" si="37"/>
        <v>6.6593450265157728E-3</v>
      </c>
      <c r="F437" s="2">
        <f t="shared" si="41"/>
        <v>1.1980509974721287E-2</v>
      </c>
      <c r="G437" s="2">
        <f t="shared" si="39"/>
        <v>-5.3211649482055139E-3</v>
      </c>
      <c r="H437" s="2" t="str">
        <f t="shared" si="40"/>
        <v>Hold</v>
      </c>
    </row>
    <row r="438" spans="1:8" ht="13.5" x14ac:dyDescent="0.25">
      <c r="A438" s="3">
        <v>42643</v>
      </c>
      <c r="B438" s="2">
        <v>3.6236000000000002</v>
      </c>
      <c r="C438" s="2">
        <f t="shared" si="36"/>
        <v>3.6478760778602513</v>
      </c>
      <c r="D438" s="2">
        <f t="shared" si="38"/>
        <v>3.6424666849235345</v>
      </c>
      <c r="E438" s="2">
        <f t="shared" si="37"/>
        <v>5.4093929367167171E-3</v>
      </c>
      <c r="F438" s="2">
        <f t="shared" si="41"/>
        <v>1.0666286567120374E-2</v>
      </c>
      <c r="G438" s="2">
        <f t="shared" si="39"/>
        <v>-5.2568936304036567E-3</v>
      </c>
      <c r="H438" s="2" t="str">
        <f t="shared" si="40"/>
        <v>Hold</v>
      </c>
    </row>
    <row r="439" spans="1:8" ht="13.5" x14ac:dyDescent="0.25">
      <c r="A439" s="3">
        <v>42647</v>
      </c>
      <c r="B439" s="2">
        <v>3.6191</v>
      </c>
      <c r="C439" s="2">
        <f t="shared" si="36"/>
        <v>3.6462336043432897</v>
      </c>
      <c r="D439" s="2">
        <f t="shared" si="38"/>
        <v>3.640735819373643</v>
      </c>
      <c r="E439" s="2">
        <f t="shared" si="37"/>
        <v>5.4977849696467018E-3</v>
      </c>
      <c r="F439" s="2">
        <f t="shared" si="41"/>
        <v>9.632586247625639E-3</v>
      </c>
      <c r="G439" s="2">
        <f t="shared" si="39"/>
        <v>-4.1348012779789372E-3</v>
      </c>
      <c r="H439" s="2" t="str">
        <f t="shared" si="40"/>
        <v>Hold</v>
      </c>
    </row>
    <row r="440" spans="1:8" ht="13.5" x14ac:dyDescent="0.25">
      <c r="A440" s="3">
        <v>42648</v>
      </c>
      <c r="B440" s="2">
        <v>3.6145999999999998</v>
      </c>
      <c r="C440" s="2">
        <f t="shared" si="36"/>
        <v>3.6434592036750915</v>
      </c>
      <c r="D440" s="2">
        <f t="shared" si="38"/>
        <v>3.638799832753373</v>
      </c>
      <c r="E440" s="2">
        <f t="shared" si="37"/>
        <v>4.6593709217184198E-3</v>
      </c>
      <c r="F440" s="2">
        <f t="shared" si="41"/>
        <v>8.6379431824441955E-3</v>
      </c>
      <c r="G440" s="2">
        <f t="shared" si="39"/>
        <v>-3.9785722607257757E-3</v>
      </c>
      <c r="H440" s="2" t="str">
        <f t="shared" si="40"/>
        <v>Hold</v>
      </c>
    </row>
    <row r="441" spans="1:8" ht="13.5" x14ac:dyDescent="0.25">
      <c r="A441" s="3">
        <v>42649</v>
      </c>
      <c r="B441" s="2">
        <v>3.5828000000000002</v>
      </c>
      <c r="C441" s="2">
        <f t="shared" si="36"/>
        <v>3.6411116338789236</v>
      </c>
      <c r="D441" s="2">
        <f t="shared" si="38"/>
        <v>3.6346516969938638</v>
      </c>
      <c r="E441" s="2">
        <f t="shared" si="37"/>
        <v>6.4599368850597472E-3</v>
      </c>
      <c r="F441" s="2">
        <f t="shared" si="41"/>
        <v>8.2023419229673069E-3</v>
      </c>
      <c r="G441" s="2">
        <f t="shared" si="39"/>
        <v>-1.7424050379075597E-3</v>
      </c>
      <c r="H441" s="2" t="str">
        <f t="shared" si="40"/>
        <v>Hold</v>
      </c>
    </row>
    <row r="442" spans="1:8" ht="13.5" x14ac:dyDescent="0.25">
      <c r="A442" s="3">
        <v>42650</v>
      </c>
      <c r="B442" s="2">
        <v>3.5828000000000002</v>
      </c>
      <c r="C442" s="2">
        <f t="shared" si="36"/>
        <v>3.6391252286667815</v>
      </c>
      <c r="D442" s="2">
        <f t="shared" si="38"/>
        <v>3.6308108305498741</v>
      </c>
      <c r="E442" s="2">
        <f t="shared" si="37"/>
        <v>8.3143981169073733E-3</v>
      </c>
      <c r="F442" s="2">
        <f t="shared" si="41"/>
        <v>8.2247531617553205E-3</v>
      </c>
      <c r="G442" s="2">
        <f t="shared" si="39"/>
        <v>8.9644955152052772E-5</v>
      </c>
      <c r="H442" s="2" t="str">
        <f t="shared" si="40"/>
        <v>Sell</v>
      </c>
    </row>
    <row r="443" spans="1:8" ht="13.5" x14ac:dyDescent="0.25">
      <c r="A443" s="3">
        <v>42653</v>
      </c>
      <c r="B443" s="2">
        <v>3.6282000000000001</v>
      </c>
      <c r="C443" s="2">
        <f t="shared" si="36"/>
        <v>3.6374444242565076</v>
      </c>
      <c r="D443" s="2">
        <f t="shared" si="38"/>
        <v>3.6306174356943277</v>
      </c>
      <c r="E443" s="2">
        <f t="shared" si="37"/>
        <v>6.826988562179892E-3</v>
      </c>
      <c r="F443" s="2">
        <f t="shared" si="41"/>
        <v>7.9452002418402348E-3</v>
      </c>
      <c r="G443" s="2">
        <f t="shared" si="39"/>
        <v>-1.1182116796603428E-3</v>
      </c>
      <c r="H443" s="2" t="str">
        <f t="shared" si="40"/>
        <v>Hold</v>
      </c>
    </row>
    <row r="444" spans="1:8" ht="13.5" x14ac:dyDescent="0.25">
      <c r="A444" s="3">
        <v>42654</v>
      </c>
      <c r="B444" s="2">
        <v>3.6236000000000002</v>
      </c>
      <c r="C444" s="2">
        <f t="shared" si="36"/>
        <v>3.634622205140122</v>
      </c>
      <c r="D444" s="2">
        <f t="shared" si="38"/>
        <v>3.6300976256428958</v>
      </c>
      <c r="E444" s="2">
        <f t="shared" si="37"/>
        <v>4.5245794972261777E-3</v>
      </c>
      <c r="F444" s="2">
        <f t="shared" si="41"/>
        <v>7.2610760929174237E-3</v>
      </c>
      <c r="G444" s="2">
        <f t="shared" si="39"/>
        <v>-2.7364965956912461E-3</v>
      </c>
      <c r="H444" s="2" t="str">
        <f t="shared" si="40"/>
        <v>Hold</v>
      </c>
    </row>
    <row r="445" spans="1:8" ht="13.5" x14ac:dyDescent="0.25">
      <c r="A445" s="3">
        <v>42655</v>
      </c>
      <c r="B445" s="2">
        <v>3.61</v>
      </c>
      <c r="C445" s="2">
        <f t="shared" si="36"/>
        <v>3.6315418658877956</v>
      </c>
      <c r="D445" s="2">
        <f t="shared" si="38"/>
        <v>3.6286089126323109</v>
      </c>
      <c r="E445" s="2">
        <f t="shared" si="37"/>
        <v>2.9329532554847049E-3</v>
      </c>
      <c r="F445" s="2">
        <f t="shared" si="41"/>
        <v>6.3954515254308801E-3</v>
      </c>
      <c r="G445" s="2">
        <f t="shared" si="39"/>
        <v>-3.4624982699461753E-3</v>
      </c>
      <c r="H445" s="2" t="str">
        <f t="shared" si="40"/>
        <v>Hold</v>
      </c>
    </row>
    <row r="446" spans="1:8" ht="13.5" x14ac:dyDescent="0.25">
      <c r="A446" s="3">
        <v>42656</v>
      </c>
      <c r="B446" s="2">
        <v>3.601</v>
      </c>
      <c r="C446" s="2">
        <f t="shared" si="36"/>
        <v>3.6296277326742885</v>
      </c>
      <c r="D446" s="2">
        <f t="shared" si="38"/>
        <v>3.6265638079928806</v>
      </c>
      <c r="E446" s="2">
        <f t="shared" si="37"/>
        <v>3.0639246814079257E-3</v>
      </c>
      <c r="F446" s="2">
        <f t="shared" si="41"/>
        <v>5.7291461566262893E-3</v>
      </c>
      <c r="G446" s="2">
        <f t="shared" si="39"/>
        <v>-2.6652214752183635E-3</v>
      </c>
      <c r="H446" s="2" t="str">
        <f t="shared" si="40"/>
        <v>Hold</v>
      </c>
    </row>
    <row r="447" spans="1:8" ht="13.5" x14ac:dyDescent="0.25">
      <c r="A447" s="3">
        <v>42657</v>
      </c>
      <c r="B447" s="2">
        <v>3.5828000000000002</v>
      </c>
      <c r="C447" s="2">
        <f t="shared" si="36"/>
        <v>3.6287003891859366</v>
      </c>
      <c r="D447" s="2">
        <f t="shared" si="38"/>
        <v>3.6233220444378524</v>
      </c>
      <c r="E447" s="2">
        <f t="shared" si="37"/>
        <v>5.3783447480841851E-3</v>
      </c>
      <c r="F447" s="2">
        <f t="shared" si="41"/>
        <v>5.6589858749178691E-3</v>
      </c>
      <c r="G447" s="2">
        <f t="shared" si="39"/>
        <v>-2.8064112683368406E-4</v>
      </c>
      <c r="H447" s="2" t="str">
        <f t="shared" si="40"/>
        <v>Hold</v>
      </c>
    </row>
    <row r="448" spans="1:8" ht="13.5" x14ac:dyDescent="0.25">
      <c r="A448" s="3">
        <v>42660</v>
      </c>
      <c r="B448" s="2">
        <v>3.5874000000000001</v>
      </c>
      <c r="C448" s="2">
        <f t="shared" si="36"/>
        <v>3.6279157139265616</v>
      </c>
      <c r="D448" s="2">
        <f t="shared" si="38"/>
        <v>3.6206611522572709</v>
      </c>
      <c r="E448" s="2">
        <f t="shared" si="37"/>
        <v>7.2545616692907267E-3</v>
      </c>
      <c r="F448" s="2">
        <f t="shared" si="41"/>
        <v>5.9781010337924406E-3</v>
      </c>
      <c r="G448" s="2">
        <f t="shared" si="39"/>
        <v>1.276460635498286E-3</v>
      </c>
      <c r="H448" s="2" t="str">
        <f t="shared" si="40"/>
        <v>Sell</v>
      </c>
    </row>
    <row r="449" spans="1:8" ht="13.5" x14ac:dyDescent="0.25">
      <c r="A449" s="3">
        <v>42661</v>
      </c>
      <c r="B449" s="2">
        <v>3.6055000000000001</v>
      </c>
      <c r="C449" s="2">
        <f t="shared" si="36"/>
        <v>3.6265594502455523</v>
      </c>
      <c r="D449" s="2">
        <f t="shared" si="38"/>
        <v>3.6195381039419177</v>
      </c>
      <c r="E449" s="2">
        <f t="shared" si="37"/>
        <v>7.0213463036346013E-3</v>
      </c>
      <c r="F449" s="2">
        <f t="shared" si="41"/>
        <v>6.1867500877608736E-3</v>
      </c>
      <c r="G449" s="2">
        <f t="shared" si="39"/>
        <v>8.345962158737277E-4</v>
      </c>
      <c r="H449" s="2" t="str">
        <f t="shared" si="40"/>
        <v>Sell</v>
      </c>
    </row>
    <row r="450" spans="1:8" ht="13.5" x14ac:dyDescent="0.25">
      <c r="A450" s="3">
        <v>42662</v>
      </c>
      <c r="B450" s="2">
        <v>3.6055000000000001</v>
      </c>
      <c r="C450" s="2">
        <f t="shared" si="36"/>
        <v>3.6247195348231593</v>
      </c>
      <c r="D450" s="2">
        <f t="shared" si="38"/>
        <v>3.6184982443906644</v>
      </c>
      <c r="E450" s="2">
        <f t="shared" si="37"/>
        <v>6.2212904324949747E-3</v>
      </c>
      <c r="F450" s="2">
        <f t="shared" si="41"/>
        <v>6.1936581567076949E-3</v>
      </c>
      <c r="G450" s="2">
        <f t="shared" si="39"/>
        <v>2.7632275787279822E-5</v>
      </c>
      <c r="H450" s="2" t="str">
        <f t="shared" si="40"/>
        <v>Sell</v>
      </c>
    </row>
    <row r="451" spans="1:8" ht="13.5" x14ac:dyDescent="0.25">
      <c r="A451" s="3">
        <v>42663</v>
      </c>
      <c r="B451" s="2">
        <v>3.5419999999999998</v>
      </c>
      <c r="C451" s="2">
        <f t="shared" si="36"/>
        <v>3.6182703756195966</v>
      </c>
      <c r="D451" s="2">
        <f t="shared" si="38"/>
        <v>3.6128317077691339</v>
      </c>
      <c r="E451" s="2">
        <f t="shared" si="37"/>
        <v>5.4386678504627639E-3</v>
      </c>
      <c r="F451" s="2">
        <f t="shared" si="41"/>
        <v>6.0426600954587087E-3</v>
      </c>
      <c r="G451" s="2">
        <f t="shared" si="39"/>
        <v>-6.0399224499594478E-4</v>
      </c>
      <c r="H451" s="2" t="str">
        <f t="shared" si="40"/>
        <v>Hold</v>
      </c>
    </row>
    <row r="452" spans="1:8" ht="13.5" x14ac:dyDescent="0.25">
      <c r="A452" s="3">
        <v>42664</v>
      </c>
      <c r="B452" s="2">
        <v>3.5918999999999999</v>
      </c>
      <c r="C452" s="2">
        <f t="shared" si="36"/>
        <v>3.6128133947550434</v>
      </c>
      <c r="D452" s="2">
        <f t="shared" si="38"/>
        <v>3.6112812108973462</v>
      </c>
      <c r="E452" s="2">
        <f t="shared" si="37"/>
        <v>1.5321838576971558E-3</v>
      </c>
      <c r="F452" s="2">
        <f t="shared" si="41"/>
        <v>5.140564847906399E-3</v>
      </c>
      <c r="G452" s="2">
        <f t="shared" si="39"/>
        <v>-3.6083809902092432E-3</v>
      </c>
      <c r="H452" s="2" t="str">
        <f t="shared" si="40"/>
        <v>Hold</v>
      </c>
    </row>
    <row r="453" spans="1:8" ht="13.5" x14ac:dyDescent="0.25">
      <c r="A453" s="3">
        <v>42667</v>
      </c>
      <c r="B453" s="2">
        <v>3.5918999999999999</v>
      </c>
      <c r="C453" s="2">
        <f t="shared" si="36"/>
        <v>3.6151805647927291</v>
      </c>
      <c r="D453" s="2">
        <f t="shared" si="38"/>
        <v>3.6098455656456911</v>
      </c>
      <c r="E453" s="2">
        <f t="shared" si="37"/>
        <v>5.3349991470379443E-3</v>
      </c>
      <c r="F453" s="2">
        <f t="shared" si="41"/>
        <v>5.1794517077327091E-3</v>
      </c>
      <c r="G453" s="2">
        <f t="shared" si="39"/>
        <v>1.5554743930523522E-4</v>
      </c>
      <c r="H453" s="2" t="str">
        <f t="shared" si="40"/>
        <v>Sell</v>
      </c>
    </row>
    <row r="454" spans="1:8" ht="13.5" x14ac:dyDescent="0.25">
      <c r="A454" s="3">
        <v>42668</v>
      </c>
      <c r="B454" s="2">
        <v>3.601</v>
      </c>
      <c r="C454" s="2">
        <f t="shared" si="36"/>
        <v>3.6164758625169249</v>
      </c>
      <c r="D454" s="2">
        <f t="shared" si="38"/>
        <v>3.6091903385608251</v>
      </c>
      <c r="E454" s="2">
        <f t="shared" si="37"/>
        <v>7.2855239560998264E-3</v>
      </c>
      <c r="F454" s="2">
        <f t="shared" si="41"/>
        <v>5.6006661574061331E-3</v>
      </c>
      <c r="G454" s="2">
        <f t="shared" si="39"/>
        <v>1.6848577986936933E-3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3.6282000000000001</v>
      </c>
      <c r="C455" s="2">
        <f t="shared" si="36"/>
        <v>3.6154795759758596</v>
      </c>
      <c r="D455" s="2">
        <f t="shared" si="38"/>
        <v>3.6105984616303934</v>
      </c>
      <c r="E455" s="2">
        <f t="shared" si="37"/>
        <v>4.8811143454661199E-3</v>
      </c>
      <c r="F455" s="2">
        <f t="shared" si="41"/>
        <v>5.456755795018131E-3</v>
      </c>
      <c r="G455" s="2">
        <f t="shared" si="39"/>
        <v>-5.7564144955201107E-4</v>
      </c>
      <c r="H455" s="2" t="str">
        <f t="shared" si="40"/>
        <v>Hold</v>
      </c>
    </row>
    <row r="456" spans="1:8" ht="13.5" x14ac:dyDescent="0.25">
      <c r="A456" s="3">
        <v>42670</v>
      </c>
      <c r="B456" s="2">
        <v>3.6191</v>
      </c>
      <c r="C456" s="2">
        <f t="shared" si="36"/>
        <v>3.6132519489026507</v>
      </c>
      <c r="D456" s="2">
        <f t="shared" si="38"/>
        <v>3.6112282052133273</v>
      </c>
      <c r="E456" s="2">
        <f t="shared" si="37"/>
        <v>2.0237436893233429E-3</v>
      </c>
      <c r="F456" s="2">
        <f t="shared" si="41"/>
        <v>4.7701533738791733E-3</v>
      </c>
      <c r="G456" s="2">
        <f t="shared" si="39"/>
        <v>-2.7464096845558304E-3</v>
      </c>
      <c r="H456" s="2" t="str">
        <f t="shared" si="40"/>
        <v>Hold</v>
      </c>
    </row>
    <row r="457" spans="1:8" ht="13.5" x14ac:dyDescent="0.25">
      <c r="A457" s="3">
        <v>42671</v>
      </c>
      <c r="B457" s="2">
        <v>3.6191</v>
      </c>
      <c r="C457" s="2">
        <f t="shared" si="36"/>
        <v>3.6085670336868585</v>
      </c>
      <c r="D457" s="2">
        <f t="shared" si="38"/>
        <v>3.6118113011234509</v>
      </c>
      <c r="E457" s="2">
        <f t="shared" si="37"/>
        <v>-3.2442674365924518E-3</v>
      </c>
      <c r="F457" s="2">
        <f t="shared" si="41"/>
        <v>3.1672692117848487E-3</v>
      </c>
      <c r="G457" s="2">
        <f t="shared" si="39"/>
        <v>-6.4115366483773004E-3</v>
      </c>
      <c r="H457" s="2" t="str">
        <f t="shared" si="40"/>
        <v>Hold</v>
      </c>
    </row>
    <row r="458" spans="1:8" ht="13.5" x14ac:dyDescent="0.25">
      <c r="A458" s="3">
        <v>42674</v>
      </c>
      <c r="B458" s="2">
        <v>3.5918999999999999</v>
      </c>
      <c r="C458" s="2">
        <f t="shared" si="36"/>
        <v>3.6053105669658034</v>
      </c>
      <c r="D458" s="2">
        <f t="shared" si="38"/>
        <v>3.6103363899291212</v>
      </c>
      <c r="E458" s="2">
        <f t="shared" si="37"/>
        <v>-5.025822963317772E-3</v>
      </c>
      <c r="F458" s="2">
        <f t="shared" si="41"/>
        <v>1.5286507767643244E-3</v>
      </c>
      <c r="G458" s="2">
        <f t="shared" si="39"/>
        <v>-6.5544737400820962E-3</v>
      </c>
      <c r="H458" s="2" t="str">
        <f t="shared" si="40"/>
        <v>Hold</v>
      </c>
    </row>
    <row r="459" spans="1:8" ht="13.5" x14ac:dyDescent="0.25">
      <c r="A459" s="3">
        <v>42675</v>
      </c>
      <c r="B459" s="2">
        <v>3.5828000000000002</v>
      </c>
      <c r="C459" s="2">
        <f t="shared" si="36"/>
        <v>3.6053397105095262</v>
      </c>
      <c r="D459" s="2">
        <f t="shared" si="38"/>
        <v>3.608296657341779</v>
      </c>
      <c r="E459" s="2">
        <f t="shared" si="37"/>
        <v>-2.9569468322527825E-3</v>
      </c>
      <c r="F459" s="2">
        <f t="shared" si="41"/>
        <v>6.3153125496090304E-4</v>
      </c>
      <c r="G459" s="2">
        <f t="shared" si="39"/>
        <v>-3.5884780872136855E-3</v>
      </c>
      <c r="H459" s="2" t="str">
        <f t="shared" si="40"/>
        <v>Hold</v>
      </c>
    </row>
    <row r="460" spans="1:8" ht="13.5" x14ac:dyDescent="0.25">
      <c r="A460" s="3">
        <v>42676</v>
      </c>
      <c r="B460" s="2">
        <v>3.5828000000000002</v>
      </c>
      <c r="C460" s="2">
        <f t="shared" si="36"/>
        <v>3.6053643704311376</v>
      </c>
      <c r="D460" s="2">
        <f t="shared" si="38"/>
        <v>3.6064080160572027</v>
      </c>
      <c r="E460" s="2">
        <f t="shared" si="37"/>
        <v>-1.0436456260651816E-3</v>
      </c>
      <c r="F460" s="2">
        <f t="shared" si="41"/>
        <v>2.9649587875568614E-4</v>
      </c>
      <c r="G460" s="2">
        <f t="shared" si="39"/>
        <v>-1.3401415048208678E-3</v>
      </c>
      <c r="H460" s="2" t="str">
        <f t="shared" si="40"/>
        <v>Hold</v>
      </c>
    </row>
    <row r="461" spans="1:8" ht="13.5" x14ac:dyDescent="0.25">
      <c r="A461" s="3">
        <v>42677</v>
      </c>
      <c r="B461" s="2">
        <v>3.5556000000000001</v>
      </c>
      <c r="C461" s="2">
        <f t="shared" si="36"/>
        <v>3.5956160057494242</v>
      </c>
      <c r="D461" s="2">
        <f t="shared" si="38"/>
        <v>3.6026444593122249</v>
      </c>
      <c r="E461" s="2">
        <f t="shared" si="37"/>
        <v>-7.028453562800685E-3</v>
      </c>
      <c r="F461" s="2">
        <f t="shared" si="41"/>
        <v>-1.168494009555588E-3</v>
      </c>
      <c r="G461" s="2">
        <f t="shared" si="39"/>
        <v>-5.859959553245097E-3</v>
      </c>
      <c r="H461" s="2" t="str">
        <f t="shared" si="40"/>
        <v>Hold</v>
      </c>
    </row>
    <row r="462" spans="1:8" ht="13.5" x14ac:dyDescent="0.25">
      <c r="A462" s="3">
        <v>42678</v>
      </c>
      <c r="B462" s="2">
        <v>3.5556000000000001</v>
      </c>
      <c r="C462" s="2">
        <f t="shared" si="36"/>
        <v>3.5950443125572051</v>
      </c>
      <c r="D462" s="2">
        <f t="shared" si="38"/>
        <v>3.5991596845483564</v>
      </c>
      <c r="E462" s="2">
        <f t="shared" si="37"/>
        <v>-4.1153719911513065E-3</v>
      </c>
      <c r="F462" s="2">
        <f t="shared" si="41"/>
        <v>-1.7578696058747319E-3</v>
      </c>
      <c r="G462" s="2">
        <f t="shared" si="39"/>
        <v>-2.3575023852765746E-3</v>
      </c>
      <c r="H462" s="2" t="str">
        <f t="shared" si="40"/>
        <v>Hold</v>
      </c>
    </row>
    <row r="463" spans="1:8" ht="13.5" x14ac:dyDescent="0.25">
      <c r="A463" s="3">
        <v>42681</v>
      </c>
      <c r="B463" s="2">
        <v>3.6145999999999998</v>
      </c>
      <c r="C463" s="2">
        <f t="shared" ref="C463:C526" si="42">$C$4*B453+C462*(1-$C$4)</f>
        <v>3.5945605721637888</v>
      </c>
      <c r="D463" s="2">
        <f t="shared" si="38"/>
        <v>3.6003034116188486</v>
      </c>
      <c r="E463" s="2">
        <f t="shared" si="37"/>
        <v>-5.7428394550598227E-3</v>
      </c>
      <c r="F463" s="2">
        <f t="shared" si="41"/>
        <v>-2.5548635757117501E-3</v>
      </c>
      <c r="G463" s="2">
        <f t="shared" si="39"/>
        <v>-3.1879758793480727E-3</v>
      </c>
      <c r="H463" s="2" t="str">
        <f t="shared" si="40"/>
        <v>Hold</v>
      </c>
    </row>
    <row r="464" spans="1:8" ht="13.5" x14ac:dyDescent="0.25">
      <c r="A464" s="3">
        <v>42682</v>
      </c>
      <c r="B464" s="2">
        <v>3.5828000000000002</v>
      </c>
      <c r="C464" s="2">
        <f t="shared" si="42"/>
        <v>3.5955512533693597</v>
      </c>
      <c r="D464" s="2">
        <f t="shared" si="38"/>
        <v>3.5990068626100449</v>
      </c>
      <c r="E464" s="2">
        <f t="shared" si="37"/>
        <v>-3.4556092406852201E-3</v>
      </c>
      <c r="F464" s="2">
        <f t="shared" si="41"/>
        <v>-2.735012708706444E-3</v>
      </c>
      <c r="G464" s="2">
        <f t="shared" si="39"/>
        <v>-7.2059653197877613E-4</v>
      </c>
      <c r="H464" s="2" t="str">
        <f t="shared" si="40"/>
        <v>Hold</v>
      </c>
    </row>
    <row r="465" spans="1:8" ht="13.5" x14ac:dyDescent="0.25">
      <c r="A465" s="3">
        <v>42683</v>
      </c>
      <c r="B465" s="2">
        <v>3.5828000000000002</v>
      </c>
      <c r="C465" s="2">
        <f t="shared" si="42"/>
        <v>3.6005741374663813</v>
      </c>
      <c r="D465" s="2">
        <f t="shared" si="38"/>
        <v>3.5978063542685601</v>
      </c>
      <c r="E465" s="2">
        <f t="shared" si="37"/>
        <v>2.7677831978212275E-3</v>
      </c>
      <c r="F465" s="2">
        <f t="shared" si="41"/>
        <v>-1.63445352740091E-3</v>
      </c>
      <c r="G465" s="2">
        <f t="shared" si="39"/>
        <v>4.4022367252221379E-3</v>
      </c>
      <c r="H465" s="2" t="str">
        <f t="shared" si="40"/>
        <v>Sell</v>
      </c>
    </row>
    <row r="466" spans="1:8" ht="13.5" x14ac:dyDescent="0.25">
      <c r="A466" s="3">
        <v>42684</v>
      </c>
      <c r="B466" s="2">
        <v>3.5647000000000002</v>
      </c>
      <c r="C466" s="2">
        <f t="shared" si="42"/>
        <v>3.6034242701638615</v>
      </c>
      <c r="D466" s="2">
        <f t="shared" si="38"/>
        <v>3.5953540317301482</v>
      </c>
      <c r="E466" s="2">
        <f t="shared" si="37"/>
        <v>8.0702384337132393E-3</v>
      </c>
      <c r="F466" s="2">
        <f t="shared" si="41"/>
        <v>3.064848648219199E-4</v>
      </c>
      <c r="G466" s="2">
        <f t="shared" si="39"/>
        <v>7.7637535688913194E-3</v>
      </c>
      <c r="H466" s="2" t="str">
        <f t="shared" si="40"/>
        <v>Sell</v>
      </c>
    </row>
    <row r="467" spans="1:8" ht="13.5" x14ac:dyDescent="0.25">
      <c r="A467" s="3">
        <v>42685</v>
      </c>
      <c r="B467" s="2">
        <v>3.5828000000000002</v>
      </c>
      <c r="C467" s="2">
        <f t="shared" si="42"/>
        <v>3.6058359209078832</v>
      </c>
      <c r="D467" s="2">
        <f t="shared" si="38"/>
        <v>3.5944241034538411</v>
      </c>
      <c r="E467" s="2">
        <f t="shared" si="37"/>
        <v>1.1411817454042072E-2</v>
      </c>
      <c r="F467" s="2">
        <f t="shared" si="41"/>
        <v>2.5275513826659504E-3</v>
      </c>
      <c r="G467" s="2">
        <f t="shared" si="39"/>
        <v>8.8842660713761221E-3</v>
      </c>
      <c r="H467" s="2" t="str">
        <f t="shared" si="40"/>
        <v>Sell</v>
      </c>
    </row>
    <row r="468" spans="1:8" ht="13.5" x14ac:dyDescent="0.25">
      <c r="A468" s="3">
        <v>42688</v>
      </c>
      <c r="B468" s="2">
        <v>3.6145999999999998</v>
      </c>
      <c r="C468" s="2">
        <f t="shared" si="42"/>
        <v>3.603691933075901</v>
      </c>
      <c r="D468" s="2">
        <f t="shared" si="38"/>
        <v>3.5959186143091122</v>
      </c>
      <c r="E468" s="2">
        <f t="shared" si="37"/>
        <v>7.7733187667887726E-3</v>
      </c>
      <c r="F468" s="2">
        <f t="shared" si="41"/>
        <v>3.5767048594905152E-3</v>
      </c>
      <c r="G468" s="2">
        <f t="shared" si="39"/>
        <v>4.1966139072982574E-3</v>
      </c>
      <c r="H468" s="2" t="str">
        <f t="shared" si="40"/>
        <v>Sell</v>
      </c>
    </row>
    <row r="469" spans="1:8" ht="13.5" x14ac:dyDescent="0.25">
      <c r="A469" s="3">
        <v>42689</v>
      </c>
      <c r="B469" s="2">
        <v>3.6055000000000001</v>
      </c>
      <c r="C469" s="2">
        <f t="shared" si="42"/>
        <v>3.6004777895257623</v>
      </c>
      <c r="D469" s="2">
        <f t="shared" si="38"/>
        <v>3.5966283465825111</v>
      </c>
      <c r="E469" s="2">
        <f t="shared" si="37"/>
        <v>3.8494429432511801E-3</v>
      </c>
      <c r="F469" s="2">
        <f t="shared" si="41"/>
        <v>3.6312524762426484E-3</v>
      </c>
      <c r="G469" s="2">
        <f t="shared" si="39"/>
        <v>2.1819046700853172E-4</v>
      </c>
      <c r="H469" s="2" t="str">
        <f t="shared" si="40"/>
        <v>Sell</v>
      </c>
    </row>
    <row r="470" spans="1:8" ht="13.5" x14ac:dyDescent="0.25">
      <c r="A470" s="3">
        <v>42690</v>
      </c>
      <c r="B470" s="2">
        <v>3.6055000000000001</v>
      </c>
      <c r="C470" s="2">
        <f t="shared" si="42"/>
        <v>3.5977581295987222</v>
      </c>
      <c r="D470" s="2">
        <f t="shared" si="38"/>
        <v>3.5972855060949178</v>
      </c>
      <c r="E470" s="2">
        <f t="shared" si="37"/>
        <v>4.7262350380439244E-4</v>
      </c>
      <c r="F470" s="2">
        <f t="shared" si="41"/>
        <v>2.9995266817549973E-3</v>
      </c>
      <c r="G470" s="2">
        <f t="shared" si="39"/>
        <v>-2.5269031779506048E-3</v>
      </c>
      <c r="H470" s="2" t="str">
        <f t="shared" si="40"/>
        <v>Hold</v>
      </c>
    </row>
    <row r="471" spans="1:8" ht="13.5" x14ac:dyDescent="0.25">
      <c r="A471" s="3">
        <v>42691</v>
      </c>
      <c r="B471" s="2">
        <v>3.6055000000000001</v>
      </c>
      <c r="C471" s="2">
        <f t="shared" si="42"/>
        <v>3.5912722635066112</v>
      </c>
      <c r="D471" s="2">
        <f t="shared" si="38"/>
        <v>3.597893987124924</v>
      </c>
      <c r="E471" s="2">
        <f t="shared" si="37"/>
        <v>-6.6217236183128136E-3</v>
      </c>
      <c r="F471" s="2">
        <f t="shared" si="41"/>
        <v>1.0752766217414353E-3</v>
      </c>
      <c r="G471" s="2">
        <f t="shared" si="39"/>
        <v>-7.6970002400542489E-3</v>
      </c>
      <c r="H471" s="2" t="str">
        <f t="shared" si="40"/>
        <v>Hold</v>
      </c>
    </row>
    <row r="472" spans="1:8" ht="13.5" x14ac:dyDescent="0.25">
      <c r="A472" s="3">
        <v>42692</v>
      </c>
      <c r="B472" s="2">
        <v>3.5828000000000002</v>
      </c>
      <c r="C472" s="2">
        <f t="shared" si="42"/>
        <v>3.5857842229671322</v>
      </c>
      <c r="D472" s="2">
        <f t="shared" si="38"/>
        <v>3.5967759140045592</v>
      </c>
      <c r="E472" s="2">
        <f t="shared" si="37"/>
        <v>-1.0991691037427032E-2</v>
      </c>
      <c r="F472" s="2">
        <f t="shared" si="41"/>
        <v>-1.3381169100922579E-3</v>
      </c>
      <c r="G472" s="2">
        <f t="shared" si="39"/>
        <v>-9.6535741273347728E-3</v>
      </c>
      <c r="H472" s="2" t="str">
        <f t="shared" si="40"/>
        <v>Hold</v>
      </c>
    </row>
    <row r="473" spans="1:8" ht="13.5" x14ac:dyDescent="0.25">
      <c r="A473" s="3">
        <v>42695</v>
      </c>
      <c r="B473" s="2">
        <v>3.5691999999999999</v>
      </c>
      <c r="C473" s="2">
        <f t="shared" si="42"/>
        <v>3.5902174194337273</v>
      </c>
      <c r="D473" s="2">
        <f t="shared" si="38"/>
        <v>3.5947332537079255</v>
      </c>
      <c r="E473" s="2">
        <f t="shared" si="37"/>
        <v>-4.515834274198216E-3</v>
      </c>
      <c r="F473" s="2">
        <f t="shared" si="41"/>
        <v>-1.9736603829134496E-3</v>
      </c>
      <c r="G473" s="2">
        <f t="shared" si="39"/>
        <v>-2.5421738912847665E-3</v>
      </c>
      <c r="H473" s="2" t="str">
        <f t="shared" si="40"/>
        <v>Hold</v>
      </c>
    </row>
    <row r="474" spans="1:8" ht="13.5" x14ac:dyDescent="0.25">
      <c r="A474" s="3">
        <v>42696</v>
      </c>
      <c r="B474" s="2">
        <v>3.5691999999999999</v>
      </c>
      <c r="C474" s="2">
        <f t="shared" si="42"/>
        <v>3.5890762779823846</v>
      </c>
      <c r="D474" s="2">
        <f t="shared" si="38"/>
        <v>3.5928419015814126</v>
      </c>
      <c r="E474" s="2">
        <f t="shared" si="37"/>
        <v>-3.7656235990279896E-3</v>
      </c>
      <c r="F474" s="2">
        <f t="shared" si="41"/>
        <v>-2.3320530261363576E-3</v>
      </c>
      <c r="G474" s="2">
        <f t="shared" si="39"/>
        <v>-1.433570572891632E-3</v>
      </c>
      <c r="H474" s="2" t="str">
        <f t="shared" si="40"/>
        <v>Hold</v>
      </c>
    </row>
    <row r="475" spans="1:8" ht="13.5" x14ac:dyDescent="0.25">
      <c r="A475" s="3">
        <v>42697</v>
      </c>
      <c r="B475" s="2">
        <v>3.5600999999999998</v>
      </c>
      <c r="C475" s="2">
        <f t="shared" si="42"/>
        <v>3.5881106967543257</v>
      </c>
      <c r="D475" s="2">
        <f t="shared" si="38"/>
        <v>3.5904165755383453</v>
      </c>
      <c r="E475" s="2">
        <f t="shared" si="37"/>
        <v>-2.3058787840195549E-3</v>
      </c>
      <c r="F475" s="2">
        <f t="shared" si="41"/>
        <v>-2.3268181777129971E-3</v>
      </c>
      <c r="G475" s="2">
        <f t="shared" si="39"/>
        <v>2.0939393693442197E-5</v>
      </c>
      <c r="H475" s="2" t="str">
        <f t="shared" si="40"/>
        <v>Sell</v>
      </c>
    </row>
    <row r="476" spans="1:8" ht="13.5" x14ac:dyDescent="0.25">
      <c r="A476" s="3">
        <v>42698</v>
      </c>
      <c r="B476" s="2">
        <v>3.5600999999999998</v>
      </c>
      <c r="C476" s="2">
        <f t="shared" si="42"/>
        <v>3.5845090510998143</v>
      </c>
      <c r="D476" s="2">
        <f t="shared" si="38"/>
        <v>3.5881709032762457</v>
      </c>
      <c r="E476" s="2">
        <f t="shared" ref="E476:E539" si="43">C476-D476</f>
        <v>-3.661852176431335E-3</v>
      </c>
      <c r="F476" s="2">
        <f t="shared" si="41"/>
        <v>-2.5938249774566649E-3</v>
      </c>
      <c r="G476" s="2">
        <f t="shared" si="39"/>
        <v>-1.0680271989746701E-3</v>
      </c>
      <c r="H476" s="2" t="str">
        <f t="shared" si="40"/>
        <v>Hold</v>
      </c>
    </row>
    <row r="477" spans="1:8" ht="13.5" x14ac:dyDescent="0.25">
      <c r="A477" s="3">
        <v>42699</v>
      </c>
      <c r="B477" s="2">
        <v>3.5647000000000002</v>
      </c>
      <c r="C477" s="2">
        <f t="shared" si="42"/>
        <v>3.5842461201613816</v>
      </c>
      <c r="D477" s="2">
        <f t="shared" ref="D477:D540" si="44">$D$4*B477+(1-$D$4)*D476</f>
        <v>3.5864323178483759</v>
      </c>
      <c r="E477" s="2">
        <f t="shared" si="43"/>
        <v>-2.1861976869943511E-3</v>
      </c>
      <c r="F477" s="2">
        <f t="shared" si="41"/>
        <v>-2.5122995193642026E-3</v>
      </c>
      <c r="G477" s="2">
        <f t="shared" si="39"/>
        <v>3.2610183236985151E-4</v>
      </c>
      <c r="H477" s="2" t="str">
        <f t="shared" si="40"/>
        <v>Sell</v>
      </c>
    </row>
    <row r="478" spans="1:8" ht="13.5" x14ac:dyDescent="0.25">
      <c r="A478" s="3">
        <v>42702</v>
      </c>
      <c r="B478" s="2">
        <v>3.5647000000000002</v>
      </c>
      <c r="C478" s="2">
        <f t="shared" si="42"/>
        <v>3.5889159478288613</v>
      </c>
      <c r="D478" s="2">
        <f t="shared" si="44"/>
        <v>3.5848225165262741</v>
      </c>
      <c r="E478" s="2">
        <f t="shared" si="43"/>
        <v>4.0934313025871027E-3</v>
      </c>
      <c r="F478" s="2">
        <f t="shared" si="41"/>
        <v>-1.1911533549739417E-3</v>
      </c>
      <c r="G478" s="2">
        <f t="shared" si="39"/>
        <v>5.284584657561044E-3</v>
      </c>
      <c r="H478" s="2" t="str">
        <f t="shared" si="40"/>
        <v>Sell</v>
      </c>
    </row>
    <row r="479" spans="1:8" ht="13.5" x14ac:dyDescent="0.25">
      <c r="A479" s="3">
        <v>42703</v>
      </c>
      <c r="B479" s="2">
        <v>3.5828000000000002</v>
      </c>
      <c r="C479" s="2">
        <f t="shared" si="42"/>
        <v>3.591467340470575</v>
      </c>
      <c r="D479" s="2">
        <f t="shared" si="44"/>
        <v>3.5846727004872911</v>
      </c>
      <c r="E479" s="2">
        <f t="shared" si="43"/>
        <v>6.79463998328389E-3</v>
      </c>
      <c r="F479" s="2">
        <f t="shared" si="41"/>
        <v>4.0600531267762476E-4</v>
      </c>
      <c r="G479" s="2">
        <f t="shared" si="39"/>
        <v>6.3886346706062656E-3</v>
      </c>
      <c r="H479" s="2" t="str">
        <f t="shared" si="40"/>
        <v>Sell</v>
      </c>
    </row>
    <row r="480" spans="1:8" ht="13.5" x14ac:dyDescent="0.25">
      <c r="A480" s="3">
        <v>42704</v>
      </c>
      <c r="B480" s="2">
        <v>3.5647000000000002</v>
      </c>
      <c r="C480" s="2">
        <f t="shared" si="42"/>
        <v>3.5936262111674098</v>
      </c>
      <c r="D480" s="2">
        <f t="shared" si="44"/>
        <v>3.5831932411919363</v>
      </c>
      <c r="E480" s="2">
        <f t="shared" si="43"/>
        <v>1.0432969975473494E-2</v>
      </c>
      <c r="F480" s="2">
        <f t="shared" si="41"/>
        <v>2.4113982452367987E-3</v>
      </c>
      <c r="G480" s="2">
        <f t="shared" si="39"/>
        <v>8.0215717302366957E-3</v>
      </c>
      <c r="H480" s="2" t="str">
        <f t="shared" si="40"/>
        <v>Sell</v>
      </c>
    </row>
    <row r="481" spans="1:8" ht="13.5" x14ac:dyDescent="0.25">
      <c r="A481" s="3">
        <v>42705</v>
      </c>
      <c r="B481" s="2">
        <v>3.5600999999999998</v>
      </c>
      <c r="C481" s="2">
        <f t="shared" si="42"/>
        <v>3.5954529479108852</v>
      </c>
      <c r="D481" s="2">
        <f t="shared" si="44"/>
        <v>3.5814826307332743</v>
      </c>
      <c r="E481" s="2">
        <f t="shared" si="43"/>
        <v>1.397031717761088E-2</v>
      </c>
      <c r="F481" s="2">
        <f t="shared" si="41"/>
        <v>4.7231820317116154E-3</v>
      </c>
      <c r="G481" s="2">
        <f t="shared" si="39"/>
        <v>9.247135145899265E-3</v>
      </c>
      <c r="H481" s="2" t="str">
        <f t="shared" si="40"/>
        <v>Sell</v>
      </c>
    </row>
    <row r="482" spans="1:8" ht="13.5" x14ac:dyDescent="0.25">
      <c r="A482" s="3">
        <v>42706</v>
      </c>
      <c r="B482" s="2">
        <v>3.5600999999999998</v>
      </c>
      <c r="C482" s="2">
        <f t="shared" si="42"/>
        <v>3.5935063405399799</v>
      </c>
      <c r="D482" s="2">
        <f t="shared" si="44"/>
        <v>3.5798987321604394</v>
      </c>
      <c r="E482" s="2">
        <f t="shared" si="43"/>
        <v>1.3607608379540448E-2</v>
      </c>
      <c r="F482" s="2">
        <f t="shared" si="41"/>
        <v>6.5000673012773815E-3</v>
      </c>
      <c r="G482" s="2">
        <f t="shared" si="39"/>
        <v>7.1075410782630664E-3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3.5556000000000001</v>
      </c>
      <c r="C483" s="2">
        <f t="shared" si="42"/>
        <v>3.5897669035338291</v>
      </c>
      <c r="D483" s="2">
        <f t="shared" si="44"/>
        <v>3.578098826074481</v>
      </c>
      <c r="E483" s="2">
        <f t="shared" si="43"/>
        <v>1.1668077459348059E-2</v>
      </c>
      <c r="F483" s="2">
        <f t="shared" si="41"/>
        <v>7.5336693328915171E-3</v>
      </c>
      <c r="G483" s="2">
        <f t="shared" si="39"/>
        <v>4.1344081264565414E-3</v>
      </c>
      <c r="H483" s="2" t="str">
        <f t="shared" si="40"/>
        <v>Sell</v>
      </c>
    </row>
    <row r="484" spans="1:8" ht="13.5" x14ac:dyDescent="0.25">
      <c r="A484" s="3">
        <v>42710</v>
      </c>
      <c r="B484" s="2">
        <v>3.5465</v>
      </c>
      <c r="C484" s="2">
        <f t="shared" si="42"/>
        <v>3.5866027645286245</v>
      </c>
      <c r="D484" s="2">
        <f t="shared" si="44"/>
        <v>3.5757581722911862</v>
      </c>
      <c r="E484" s="2">
        <f t="shared" si="43"/>
        <v>1.0844592237438277E-2</v>
      </c>
      <c r="F484" s="2">
        <f t="shared" si="41"/>
        <v>8.1958539138008695E-3</v>
      </c>
      <c r="G484" s="2">
        <f t="shared" ref="G484:G547" si="45">E484-F484</f>
        <v>2.648738323637408E-3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3.5375000000000001</v>
      </c>
      <c r="C485" s="2">
        <f t="shared" si="42"/>
        <v>3.5825254161396054</v>
      </c>
      <c r="D485" s="2">
        <f t="shared" si="44"/>
        <v>3.5729242336029499</v>
      </c>
      <c r="E485" s="2">
        <f t="shared" si="43"/>
        <v>9.6011825366555392E-3</v>
      </c>
      <c r="F485" s="2">
        <f t="shared" ref="F485:F548" si="47">(E485*(2/(10)))+((1-(2/10))*F484)</f>
        <v>8.4769196383718045E-3</v>
      </c>
      <c r="G485" s="2">
        <f t="shared" si="45"/>
        <v>1.1242628982837347E-3</v>
      </c>
      <c r="H485" s="2" t="str">
        <f t="shared" si="46"/>
        <v>Sell</v>
      </c>
    </row>
    <row r="486" spans="1:8" ht="13.5" x14ac:dyDescent="0.25">
      <c r="A486" s="3">
        <v>42712</v>
      </c>
      <c r="B486" s="2">
        <v>3.5600999999999998</v>
      </c>
      <c r="C486" s="2">
        <f t="shared" si="42"/>
        <v>3.5790753521181276</v>
      </c>
      <c r="D486" s="2">
        <f t="shared" si="44"/>
        <v>3.571974290373102</v>
      </c>
      <c r="E486" s="2">
        <f t="shared" si="43"/>
        <v>7.1010617450255609E-3</v>
      </c>
      <c r="F486" s="2">
        <f t="shared" si="47"/>
        <v>8.2017480597025554E-3</v>
      </c>
      <c r="G486" s="2">
        <f t="shared" si="45"/>
        <v>-1.1006863146769946E-3</v>
      </c>
      <c r="H486" s="2" t="str">
        <f t="shared" si="46"/>
        <v>Hold</v>
      </c>
    </row>
    <row r="487" spans="1:8" ht="13.5" x14ac:dyDescent="0.25">
      <c r="A487" s="3">
        <v>42713</v>
      </c>
      <c r="B487" s="2">
        <v>3.5375000000000001</v>
      </c>
      <c r="C487" s="2">
        <f t="shared" si="42"/>
        <v>3.5768637594845694</v>
      </c>
      <c r="D487" s="2">
        <f t="shared" si="44"/>
        <v>3.5694206392343535</v>
      </c>
      <c r="E487" s="2">
        <f t="shared" si="43"/>
        <v>7.4431202502158733E-3</v>
      </c>
      <c r="F487" s="2">
        <f t="shared" si="47"/>
        <v>8.0500224978052193E-3</v>
      </c>
      <c r="G487" s="2">
        <f t="shared" si="45"/>
        <v>-6.0690224758934604E-4</v>
      </c>
      <c r="H487" s="2" t="str">
        <f t="shared" si="46"/>
        <v>Hold</v>
      </c>
    </row>
    <row r="488" spans="1:8" ht="13.5" x14ac:dyDescent="0.25">
      <c r="A488" s="3">
        <v>42717</v>
      </c>
      <c r="B488" s="2">
        <v>3.5329000000000002</v>
      </c>
      <c r="C488" s="2">
        <f t="shared" si="42"/>
        <v>3.5749924118715586</v>
      </c>
      <c r="D488" s="2">
        <f t="shared" si="44"/>
        <v>3.5667154066984752</v>
      </c>
      <c r="E488" s="2">
        <f t="shared" si="43"/>
        <v>8.2770051730833849E-3</v>
      </c>
      <c r="F488" s="2">
        <f t="shared" si="47"/>
        <v>8.0954190328608525E-3</v>
      </c>
      <c r="G488" s="2">
        <f t="shared" si="45"/>
        <v>1.8158614022253244E-4</v>
      </c>
      <c r="H488" s="2" t="str">
        <f t="shared" si="46"/>
        <v>Sell</v>
      </c>
    </row>
    <row r="489" spans="1:8" ht="13.5" x14ac:dyDescent="0.25">
      <c r="A489" s="3">
        <v>42718</v>
      </c>
      <c r="B489" s="2">
        <v>3.5375000000000001</v>
      </c>
      <c r="C489" s="2">
        <f t="shared" si="42"/>
        <v>3.5761935792759343</v>
      </c>
      <c r="D489" s="2">
        <f t="shared" si="44"/>
        <v>3.5645513024985878</v>
      </c>
      <c r="E489" s="2">
        <f t="shared" si="43"/>
        <v>1.1642276777346527E-2</v>
      </c>
      <c r="F489" s="2">
        <f t="shared" si="47"/>
        <v>8.8047905817579871E-3</v>
      </c>
      <c r="G489" s="2">
        <f t="shared" si="45"/>
        <v>2.8374861955885403E-3</v>
      </c>
      <c r="H489" s="2" t="str">
        <f t="shared" si="46"/>
        <v>Sell</v>
      </c>
    </row>
    <row r="490" spans="1:8" ht="13.5" x14ac:dyDescent="0.25">
      <c r="A490" s="3">
        <v>42719</v>
      </c>
      <c r="B490" s="2">
        <v>3.5329000000000002</v>
      </c>
      <c r="C490" s="2">
        <f t="shared" si="42"/>
        <v>3.5744253363104059</v>
      </c>
      <c r="D490" s="2">
        <f t="shared" si="44"/>
        <v>3.5622067615727664</v>
      </c>
      <c r="E490" s="2">
        <f t="shared" si="43"/>
        <v>1.2218574737639543E-2</v>
      </c>
      <c r="F490" s="2">
        <f t="shared" si="47"/>
        <v>9.4875474129342986E-3</v>
      </c>
      <c r="G490" s="2">
        <f t="shared" si="45"/>
        <v>2.731027324705244E-3</v>
      </c>
      <c r="H490" s="2" t="str">
        <f t="shared" si="46"/>
        <v>Sell</v>
      </c>
    </row>
    <row r="491" spans="1:8" ht="13.5" x14ac:dyDescent="0.25">
      <c r="A491" s="3">
        <v>42720</v>
      </c>
      <c r="B491" s="2">
        <v>3.5329000000000002</v>
      </c>
      <c r="C491" s="2">
        <f t="shared" si="42"/>
        <v>3.5722214384164976</v>
      </c>
      <c r="D491" s="2">
        <f t="shared" si="44"/>
        <v>3.5600358903451541</v>
      </c>
      <c r="E491" s="2">
        <f t="shared" si="43"/>
        <v>1.2185548071343533E-2</v>
      </c>
      <c r="F491" s="2">
        <f t="shared" si="47"/>
        <v>1.0027147544616146E-2</v>
      </c>
      <c r="G491" s="2">
        <f t="shared" si="45"/>
        <v>2.158400526727387E-3</v>
      </c>
      <c r="H491" s="2" t="str">
        <f t="shared" si="46"/>
        <v>Sell</v>
      </c>
    </row>
    <row r="492" spans="1:8" ht="13.5" x14ac:dyDescent="0.25">
      <c r="A492" s="3">
        <v>42723</v>
      </c>
      <c r="B492" s="2">
        <v>3.5238999999999998</v>
      </c>
      <c r="C492" s="2">
        <f t="shared" si="42"/>
        <v>3.5703566017370365</v>
      </c>
      <c r="D492" s="2">
        <f t="shared" si="44"/>
        <v>3.5573591577269945</v>
      </c>
      <c r="E492" s="2">
        <f t="shared" si="43"/>
        <v>1.2997444010041992E-2</v>
      </c>
      <c r="F492" s="2">
        <f t="shared" si="47"/>
        <v>1.0621206837701316E-2</v>
      </c>
      <c r="G492" s="2">
        <f t="shared" si="45"/>
        <v>2.3762371723406762E-3</v>
      </c>
      <c r="H492" s="2" t="str">
        <f t="shared" si="46"/>
        <v>Sell</v>
      </c>
    </row>
    <row r="493" spans="1:8" ht="13.5" x14ac:dyDescent="0.25">
      <c r="A493" s="3">
        <v>42724</v>
      </c>
      <c r="B493" s="2">
        <v>3.5238999999999998</v>
      </c>
      <c r="C493" s="2">
        <f t="shared" si="42"/>
        <v>3.5680863553159536</v>
      </c>
      <c r="D493" s="2">
        <f t="shared" si="44"/>
        <v>3.5548807015990689</v>
      </c>
      <c r="E493" s="2">
        <f t="shared" si="43"/>
        <v>1.3205653716884758E-2</v>
      </c>
      <c r="F493" s="2">
        <f t="shared" si="47"/>
        <v>1.1138096213538005E-2</v>
      </c>
      <c r="G493" s="2">
        <f t="shared" si="45"/>
        <v>2.0675575033467525E-3</v>
      </c>
      <c r="H493" s="2" t="str">
        <f t="shared" si="46"/>
        <v>Sell</v>
      </c>
    </row>
    <row r="494" spans="1:8" ht="13.5" x14ac:dyDescent="0.25">
      <c r="A494" s="3">
        <v>42725</v>
      </c>
      <c r="B494" s="2">
        <v>3.5465</v>
      </c>
      <c r="C494" s="2">
        <f t="shared" si="42"/>
        <v>3.5647653775750379</v>
      </c>
      <c r="D494" s="2">
        <f t="shared" si="44"/>
        <v>3.5542599088880271</v>
      </c>
      <c r="E494" s="2">
        <f t="shared" si="43"/>
        <v>1.0505468687010744E-2</v>
      </c>
      <c r="F494" s="2">
        <f t="shared" si="47"/>
        <v>1.1011570708232554E-2</v>
      </c>
      <c r="G494" s="2">
        <f t="shared" si="45"/>
        <v>-5.0610202122181036E-4</v>
      </c>
      <c r="H494" s="2" t="str">
        <f t="shared" si="46"/>
        <v>Hold</v>
      </c>
    </row>
    <row r="495" spans="1:8" ht="13.5" x14ac:dyDescent="0.25">
      <c r="A495" s="3">
        <v>42726</v>
      </c>
      <c r="B495" s="2">
        <v>3.5329000000000002</v>
      </c>
      <c r="C495" s="2">
        <f t="shared" si="42"/>
        <v>3.5605707041019548</v>
      </c>
      <c r="D495" s="2">
        <f t="shared" si="44"/>
        <v>3.5526776934148403</v>
      </c>
      <c r="E495" s="2">
        <f t="shared" si="43"/>
        <v>7.8930106871144545E-3</v>
      </c>
      <c r="F495" s="2">
        <f t="shared" si="47"/>
        <v>1.0387858704008934E-2</v>
      </c>
      <c r="G495" s="2">
        <f t="shared" si="45"/>
        <v>-2.4948480168944798E-3</v>
      </c>
      <c r="H495" s="2" t="str">
        <f t="shared" si="46"/>
        <v>Hold</v>
      </c>
    </row>
    <row r="496" spans="1:8" ht="13.5" x14ac:dyDescent="0.25">
      <c r="A496" s="3">
        <v>42727</v>
      </c>
      <c r="B496" s="2">
        <v>3.5465</v>
      </c>
      <c r="C496" s="2">
        <f t="shared" si="42"/>
        <v>3.5604982880862694</v>
      </c>
      <c r="D496" s="2">
        <f t="shared" si="44"/>
        <v>3.5522200864952227</v>
      </c>
      <c r="E496" s="2">
        <f t="shared" si="43"/>
        <v>8.2782015910467521E-3</v>
      </c>
      <c r="F496" s="2">
        <f t="shared" si="47"/>
        <v>9.9659272814164989E-3</v>
      </c>
      <c r="G496" s="2">
        <f t="shared" si="45"/>
        <v>-1.6877256903697468E-3</v>
      </c>
      <c r="H496" s="2" t="str">
        <f t="shared" si="46"/>
        <v>Hold</v>
      </c>
    </row>
    <row r="497" spans="1:8" ht="13.5" x14ac:dyDescent="0.25">
      <c r="A497" s="3">
        <v>42730</v>
      </c>
      <c r="B497" s="2">
        <v>3.5465</v>
      </c>
      <c r="C497" s="2">
        <f t="shared" si="42"/>
        <v>3.5569600899191514</v>
      </c>
      <c r="D497" s="2">
        <f t="shared" si="44"/>
        <v>3.5517963763844653</v>
      </c>
      <c r="E497" s="2">
        <f t="shared" si="43"/>
        <v>5.1637135346860319E-3</v>
      </c>
      <c r="F497" s="2">
        <f t="shared" si="47"/>
        <v>9.0054845320704062E-3</v>
      </c>
      <c r="G497" s="2">
        <f t="shared" si="45"/>
        <v>-3.8417709973843743E-3</v>
      </c>
      <c r="H497" s="2" t="str">
        <f t="shared" si="46"/>
        <v>Hold</v>
      </c>
    </row>
    <row r="498" spans="1:8" ht="13.5" x14ac:dyDescent="0.25">
      <c r="A498" s="3">
        <v>42731</v>
      </c>
      <c r="B498" s="2">
        <v>3.5465</v>
      </c>
      <c r="C498" s="2">
        <f t="shared" si="42"/>
        <v>3.553258537623897</v>
      </c>
      <c r="D498" s="2">
        <f t="shared" si="44"/>
        <v>3.5514040522078378</v>
      </c>
      <c r="E498" s="2">
        <f t="shared" si="43"/>
        <v>1.8544854160591484E-3</v>
      </c>
      <c r="F498" s="2">
        <f t="shared" si="47"/>
        <v>7.575284708868155E-3</v>
      </c>
      <c r="G498" s="2">
        <f t="shared" si="45"/>
        <v>-5.7207992928090066E-3</v>
      </c>
      <c r="H498" s="2" t="str">
        <f t="shared" si="46"/>
        <v>Hold</v>
      </c>
    </row>
    <row r="499" spans="1:8" ht="13.5" x14ac:dyDescent="0.25">
      <c r="A499" s="3">
        <v>42732</v>
      </c>
      <c r="B499" s="2">
        <v>3.5375000000000001</v>
      </c>
      <c r="C499" s="2">
        <f t="shared" si="42"/>
        <v>3.5508341472202209</v>
      </c>
      <c r="D499" s="2">
        <f t="shared" si="44"/>
        <v>3.5503741224146643</v>
      </c>
      <c r="E499" s="2">
        <f t="shared" si="43"/>
        <v>4.6002480555662473E-4</v>
      </c>
      <c r="F499" s="2">
        <f t="shared" si="47"/>
        <v>6.1522327282058495E-3</v>
      </c>
      <c r="G499" s="2">
        <f t="shared" si="45"/>
        <v>-5.6922079226492247E-3</v>
      </c>
      <c r="H499" s="2" t="str">
        <f t="shared" si="46"/>
        <v>Hold</v>
      </c>
    </row>
    <row r="500" spans="1:8" ht="13.5" x14ac:dyDescent="0.25">
      <c r="A500" s="3">
        <v>42733</v>
      </c>
      <c r="B500" s="2">
        <v>3.5556000000000001</v>
      </c>
      <c r="C500" s="2">
        <f t="shared" si="42"/>
        <v>3.5480750476478793</v>
      </c>
      <c r="D500" s="2">
        <f t="shared" si="44"/>
        <v>3.5507612244580229</v>
      </c>
      <c r="E500" s="2">
        <f t="shared" si="43"/>
        <v>-2.6861768101436034E-3</v>
      </c>
      <c r="F500" s="2">
        <f t="shared" si="47"/>
        <v>4.3845508205359587E-3</v>
      </c>
      <c r="G500" s="2">
        <f t="shared" si="45"/>
        <v>-7.0707276306795621E-3</v>
      </c>
      <c r="H500" s="2" t="str">
        <f t="shared" si="46"/>
        <v>Hold</v>
      </c>
    </row>
    <row r="501" spans="1:8" ht="13.5" x14ac:dyDescent="0.25">
      <c r="A501" s="3">
        <v>42734</v>
      </c>
      <c r="B501" s="2">
        <v>3.5556000000000001</v>
      </c>
      <c r="C501" s="2">
        <f t="shared" si="42"/>
        <v>3.5457404249328208</v>
      </c>
      <c r="D501" s="2">
        <f t="shared" si="44"/>
        <v>3.5511196522759474</v>
      </c>
      <c r="E501" s="2">
        <f t="shared" si="43"/>
        <v>-5.3792273431265691E-3</v>
      </c>
      <c r="F501" s="2">
        <f t="shared" si="47"/>
        <v>2.431795187803453E-3</v>
      </c>
      <c r="G501" s="2">
        <f t="shared" si="45"/>
        <v>-7.8110225309300221E-3</v>
      </c>
      <c r="H501" s="2" t="str">
        <f t="shared" si="46"/>
        <v>Hold</v>
      </c>
    </row>
    <row r="502" spans="1:8" ht="13.5" x14ac:dyDescent="0.25">
      <c r="A502" s="3">
        <v>42737</v>
      </c>
      <c r="B502" s="2">
        <v>3.5375000000000001</v>
      </c>
      <c r="C502" s="2">
        <f t="shared" si="42"/>
        <v>3.5423803595585408</v>
      </c>
      <c r="D502" s="2">
        <f t="shared" si="44"/>
        <v>3.5501107891443957</v>
      </c>
      <c r="E502" s="2">
        <f t="shared" si="43"/>
        <v>-7.7304295858549033E-3</v>
      </c>
      <c r="F502" s="2">
        <f t="shared" si="47"/>
        <v>3.9935023307178185E-4</v>
      </c>
      <c r="G502" s="2">
        <f t="shared" si="45"/>
        <v>-8.1297798189266853E-3</v>
      </c>
      <c r="H502" s="2" t="str">
        <f t="shared" si="46"/>
        <v>Hold</v>
      </c>
    </row>
    <row r="503" spans="1:8" ht="13.5" x14ac:dyDescent="0.25">
      <c r="A503" s="3">
        <v>42738</v>
      </c>
      <c r="B503" s="2">
        <v>3.5375000000000001</v>
      </c>
      <c r="C503" s="2">
        <f t="shared" si="42"/>
        <v>3.5395372273187653</v>
      </c>
      <c r="D503" s="2">
        <f t="shared" si="44"/>
        <v>3.549176656615181</v>
      </c>
      <c r="E503" s="2">
        <f t="shared" si="43"/>
        <v>-9.6394292964157025E-3</v>
      </c>
      <c r="F503" s="2">
        <f t="shared" si="47"/>
        <v>-1.6084056728257151E-3</v>
      </c>
      <c r="G503" s="2">
        <f t="shared" si="45"/>
        <v>-8.0310236235899869E-3</v>
      </c>
      <c r="H503" s="2" t="str">
        <f t="shared" si="46"/>
        <v>Hold</v>
      </c>
    </row>
    <row r="504" spans="1:8" ht="13.5" x14ac:dyDescent="0.25">
      <c r="A504" s="3">
        <v>42739</v>
      </c>
      <c r="B504" s="2">
        <v>3.5375000000000001</v>
      </c>
      <c r="C504" s="2">
        <f t="shared" si="42"/>
        <v>3.5406084231158781</v>
      </c>
      <c r="D504" s="2">
        <f t="shared" si="44"/>
        <v>3.5483117190881304</v>
      </c>
      <c r="E504" s="2">
        <f t="shared" si="43"/>
        <v>-7.7032959722522776E-3</v>
      </c>
      <c r="F504" s="2">
        <f t="shared" si="47"/>
        <v>-2.8273837327110274E-3</v>
      </c>
      <c r="G504" s="2">
        <f t="shared" si="45"/>
        <v>-4.8759122395412502E-3</v>
      </c>
      <c r="H504" s="2" t="str">
        <f t="shared" si="46"/>
        <v>Hold</v>
      </c>
    </row>
    <row r="505" spans="1:8" ht="13.5" x14ac:dyDescent="0.25">
      <c r="A505" s="3">
        <v>42740</v>
      </c>
      <c r="B505" s="2">
        <v>3.5375000000000001</v>
      </c>
      <c r="C505" s="2">
        <f t="shared" si="42"/>
        <v>3.5394225118672811</v>
      </c>
      <c r="D505" s="2">
        <f t="shared" si="44"/>
        <v>3.5475108510075279</v>
      </c>
      <c r="E505" s="2">
        <f t="shared" si="43"/>
        <v>-8.0883391402468696E-3</v>
      </c>
      <c r="F505" s="2">
        <f t="shared" si="47"/>
        <v>-3.8795748142181961E-3</v>
      </c>
      <c r="G505" s="2">
        <f t="shared" si="45"/>
        <v>-4.2087643260286731E-3</v>
      </c>
      <c r="H505" s="2" t="str">
        <f t="shared" si="46"/>
        <v>Hold</v>
      </c>
    </row>
    <row r="506" spans="1:8" ht="13.5" x14ac:dyDescent="0.25">
      <c r="A506" s="3">
        <v>42741</v>
      </c>
      <c r="B506" s="2">
        <v>3.5419999999999998</v>
      </c>
      <c r="C506" s="2">
        <f t="shared" si="42"/>
        <v>3.5405113561953918</v>
      </c>
      <c r="D506" s="2">
        <f t="shared" si="44"/>
        <v>3.5471026398217855</v>
      </c>
      <c r="E506" s="2">
        <f t="shared" si="43"/>
        <v>-6.591283626393718E-3</v>
      </c>
      <c r="F506" s="2">
        <f t="shared" si="47"/>
        <v>-4.4219165766533012E-3</v>
      </c>
      <c r="G506" s="2">
        <f t="shared" si="45"/>
        <v>-2.1693670497404168E-3</v>
      </c>
      <c r="H506" s="2" t="str">
        <f t="shared" si="46"/>
        <v>Hold</v>
      </c>
    </row>
    <row r="507" spans="1:8" ht="13.5" x14ac:dyDescent="0.25">
      <c r="A507" s="3">
        <v>42744</v>
      </c>
      <c r="B507" s="2">
        <v>3.5375000000000001</v>
      </c>
      <c r="C507" s="2">
        <f t="shared" si="42"/>
        <v>3.5414326860114853</v>
      </c>
      <c r="D507" s="2">
        <f t="shared" si="44"/>
        <v>3.5463913331683199</v>
      </c>
      <c r="E507" s="2">
        <f t="shared" si="43"/>
        <v>-4.9586471568345836E-3</v>
      </c>
      <c r="F507" s="2">
        <f t="shared" si="47"/>
        <v>-4.5292626926895577E-3</v>
      </c>
      <c r="G507" s="2">
        <f t="shared" si="45"/>
        <v>-4.293844641450259E-4</v>
      </c>
      <c r="H507" s="2" t="str">
        <f t="shared" si="46"/>
        <v>Hold</v>
      </c>
    </row>
    <row r="508" spans="1:8" ht="13.5" x14ac:dyDescent="0.25">
      <c r="A508" s="3">
        <v>42745</v>
      </c>
      <c r="B508" s="2">
        <v>3.5419999999999998</v>
      </c>
      <c r="C508" s="2">
        <f t="shared" si="42"/>
        <v>3.5422122727789489</v>
      </c>
      <c r="D508" s="2">
        <f t="shared" si="44"/>
        <v>3.5460660492299256</v>
      </c>
      <c r="E508" s="2">
        <f t="shared" si="43"/>
        <v>-3.8537764509767314E-3</v>
      </c>
      <c r="F508" s="2">
        <f t="shared" si="47"/>
        <v>-4.3941654443469926E-3</v>
      </c>
      <c r="G508" s="2">
        <f t="shared" si="45"/>
        <v>5.403889933702612E-4</v>
      </c>
      <c r="H508" s="2" t="str">
        <f t="shared" si="46"/>
        <v>Sell</v>
      </c>
    </row>
    <row r="509" spans="1:8" ht="13.5" x14ac:dyDescent="0.25">
      <c r="A509" s="3">
        <v>42746</v>
      </c>
      <c r="B509" s="2">
        <v>3.5375000000000001</v>
      </c>
      <c r="C509" s="2">
        <f t="shared" si="42"/>
        <v>3.541487307736034</v>
      </c>
      <c r="D509" s="2">
        <f t="shared" si="44"/>
        <v>3.5454315270647458</v>
      </c>
      <c r="E509" s="2">
        <f t="shared" si="43"/>
        <v>-3.9442193287118066E-3</v>
      </c>
      <c r="F509" s="2">
        <f t="shared" si="47"/>
        <v>-4.3041762212199554E-3</v>
      </c>
      <c r="G509" s="2">
        <f t="shared" si="45"/>
        <v>3.599568925081488E-4</v>
      </c>
      <c r="H509" s="2" t="str">
        <f t="shared" si="46"/>
        <v>Sell</v>
      </c>
    </row>
    <row r="510" spans="1:8" ht="13.5" x14ac:dyDescent="0.25">
      <c r="A510" s="3">
        <v>42747</v>
      </c>
      <c r="B510" s="2">
        <v>3.5375000000000001</v>
      </c>
      <c r="C510" s="2">
        <f t="shared" si="42"/>
        <v>3.5436584911612599</v>
      </c>
      <c r="D510" s="2">
        <f t="shared" si="44"/>
        <v>3.5448440065414313</v>
      </c>
      <c r="E510" s="2">
        <f t="shared" si="43"/>
        <v>-1.1855153801714202E-3</v>
      </c>
      <c r="F510" s="2">
        <f t="shared" si="47"/>
        <v>-3.6804440530102487E-3</v>
      </c>
      <c r="G510" s="2">
        <f t="shared" si="45"/>
        <v>2.4949286728388285E-3</v>
      </c>
      <c r="H510" s="2" t="str">
        <f t="shared" si="46"/>
        <v>Sell</v>
      </c>
    </row>
    <row r="511" spans="1:8" ht="13.5" x14ac:dyDescent="0.25">
      <c r="A511" s="3">
        <v>42748</v>
      </c>
      <c r="B511" s="2">
        <v>3.5329000000000002</v>
      </c>
      <c r="C511" s="2">
        <f t="shared" si="42"/>
        <v>3.54549564636722</v>
      </c>
      <c r="D511" s="2">
        <f t="shared" si="44"/>
        <v>3.5439592653161398</v>
      </c>
      <c r="E511" s="2">
        <f t="shared" si="43"/>
        <v>1.5363810510802267E-3</v>
      </c>
      <c r="F511" s="2">
        <f t="shared" si="47"/>
        <v>-2.6370790321921535E-3</v>
      </c>
      <c r="G511" s="2">
        <f t="shared" si="45"/>
        <v>4.1734600832723807E-3</v>
      </c>
      <c r="H511" s="2" t="str">
        <f t="shared" si="46"/>
        <v>Sell</v>
      </c>
    </row>
    <row r="512" spans="1:8" ht="13.5" x14ac:dyDescent="0.25">
      <c r="A512" s="3">
        <v>42751</v>
      </c>
      <c r="B512" s="2">
        <v>3.5375000000000001</v>
      </c>
      <c r="C512" s="2">
        <f t="shared" si="42"/>
        <v>3.5442655469261091</v>
      </c>
      <c r="D512" s="2">
        <f t="shared" si="44"/>
        <v>3.5434808012186476</v>
      </c>
      <c r="E512" s="2">
        <f t="shared" si="43"/>
        <v>7.8474570746145389E-4</v>
      </c>
      <c r="F512" s="2">
        <f t="shared" si="47"/>
        <v>-1.9527140842614322E-3</v>
      </c>
      <c r="G512" s="2">
        <f t="shared" si="45"/>
        <v>2.7374597917228863E-3</v>
      </c>
      <c r="H512" s="2" t="str">
        <f t="shared" si="46"/>
        <v>Sell</v>
      </c>
    </row>
    <row r="513" spans="1:8" ht="13.5" x14ac:dyDescent="0.25">
      <c r="A513" s="3">
        <v>42752</v>
      </c>
      <c r="B513" s="2">
        <v>3.5375000000000001</v>
      </c>
      <c r="C513" s="2">
        <f t="shared" si="42"/>
        <v>3.5432246935528617</v>
      </c>
      <c r="D513" s="2">
        <f t="shared" si="44"/>
        <v>3.5430377789061551</v>
      </c>
      <c r="E513" s="2">
        <f t="shared" si="43"/>
        <v>1.8691464670661517E-4</v>
      </c>
      <c r="F513" s="2">
        <f t="shared" si="47"/>
        <v>-1.5247883380678229E-3</v>
      </c>
      <c r="G513" s="2">
        <f t="shared" si="45"/>
        <v>1.7117029847744381E-3</v>
      </c>
      <c r="H513" s="2" t="str">
        <f t="shared" si="46"/>
        <v>Sell</v>
      </c>
    </row>
    <row r="514" spans="1:8" ht="13.5" x14ac:dyDescent="0.25">
      <c r="A514" s="3">
        <v>42753</v>
      </c>
      <c r="B514" s="2">
        <v>3.5375000000000001</v>
      </c>
      <c r="C514" s="2">
        <f t="shared" si="42"/>
        <v>3.5423439714678064</v>
      </c>
      <c r="D514" s="2">
        <f t="shared" si="44"/>
        <v>3.5426275730612544</v>
      </c>
      <c r="E514" s="2">
        <f t="shared" si="43"/>
        <v>-2.8360159344797964E-4</v>
      </c>
      <c r="F514" s="2">
        <f t="shared" si="47"/>
        <v>-1.2765509891438543E-3</v>
      </c>
      <c r="G514" s="2">
        <f t="shared" si="45"/>
        <v>9.9294939569587464E-4</v>
      </c>
      <c r="H514" s="2" t="str">
        <f t="shared" si="46"/>
        <v>Sell</v>
      </c>
    </row>
    <row r="515" spans="1:8" ht="13.5" x14ac:dyDescent="0.25">
      <c r="A515" s="3">
        <v>42754</v>
      </c>
      <c r="B515" s="2">
        <v>3.5375000000000001</v>
      </c>
      <c r="C515" s="2">
        <f t="shared" si="42"/>
        <v>3.5415987450881437</v>
      </c>
      <c r="D515" s="2">
        <f t="shared" si="44"/>
        <v>3.5422477528344944</v>
      </c>
      <c r="E515" s="2">
        <f t="shared" si="43"/>
        <v>-6.4900774635079372E-4</v>
      </c>
      <c r="F515" s="2">
        <f t="shared" si="47"/>
        <v>-1.1510423405852422E-3</v>
      </c>
      <c r="G515" s="2">
        <f t="shared" si="45"/>
        <v>5.0203459423444848E-4</v>
      </c>
      <c r="H515" s="2" t="str">
        <f t="shared" si="46"/>
        <v>Sell</v>
      </c>
    </row>
    <row r="516" spans="1:8" ht="13.5" x14ac:dyDescent="0.25">
      <c r="A516" s="3">
        <v>42755</v>
      </c>
      <c r="B516" s="2">
        <v>3.5556000000000001</v>
      </c>
      <c r="C516" s="2">
        <f t="shared" si="42"/>
        <v>3.5416604766130448</v>
      </c>
      <c r="D516" s="2">
        <f t="shared" si="44"/>
        <v>3.5432368081800876</v>
      </c>
      <c r="E516" s="2">
        <f t="shared" si="43"/>
        <v>-1.5763315670427325E-3</v>
      </c>
      <c r="F516" s="2">
        <f t="shared" si="47"/>
        <v>-1.2361001858767404E-3</v>
      </c>
      <c r="G516" s="2">
        <f t="shared" si="45"/>
        <v>-3.4023138116599208E-4</v>
      </c>
      <c r="H516" s="2" t="str">
        <f t="shared" si="46"/>
        <v>Hold</v>
      </c>
    </row>
    <row r="517" spans="1:8" ht="13.5" x14ac:dyDescent="0.25">
      <c r="A517" s="3">
        <v>42758</v>
      </c>
      <c r="B517" s="2">
        <v>3.6917</v>
      </c>
      <c r="C517" s="2">
        <f t="shared" si="42"/>
        <v>3.5410204032879609</v>
      </c>
      <c r="D517" s="2">
        <f t="shared" si="44"/>
        <v>3.5542340816482292</v>
      </c>
      <c r="E517" s="2">
        <f t="shared" si="43"/>
        <v>-1.3213678360268322E-2</v>
      </c>
      <c r="F517" s="2">
        <f t="shared" si="47"/>
        <v>-3.6316158207550572E-3</v>
      </c>
      <c r="G517" s="2">
        <f t="shared" si="45"/>
        <v>-9.5820625395132645E-3</v>
      </c>
      <c r="H517" s="2" t="str">
        <f t="shared" si="46"/>
        <v>Hold</v>
      </c>
    </row>
    <row r="518" spans="1:8" ht="13.5" x14ac:dyDescent="0.25">
      <c r="A518" s="3">
        <v>42759</v>
      </c>
      <c r="B518" s="2">
        <v>3.6917</v>
      </c>
      <c r="C518" s="2">
        <f t="shared" si="42"/>
        <v>3.5411711104744286</v>
      </c>
      <c r="D518" s="2">
        <f t="shared" si="44"/>
        <v>3.5644167422668791</v>
      </c>
      <c r="E518" s="2">
        <f t="shared" si="43"/>
        <v>-2.3245631792450538E-2</v>
      </c>
      <c r="F518" s="2">
        <f t="shared" si="47"/>
        <v>-7.5544190150941539E-3</v>
      </c>
      <c r="G518" s="2">
        <f t="shared" si="45"/>
        <v>-1.5691212777356384E-2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3.7189000000000001</v>
      </c>
      <c r="C519" s="2">
        <f t="shared" si="42"/>
        <v>3.5406063242475936</v>
      </c>
      <c r="D519" s="2">
        <f t="shared" si="44"/>
        <v>3.5758599465434067</v>
      </c>
      <c r="E519" s="2">
        <f t="shared" si="43"/>
        <v>-3.5253622295813081E-2</v>
      </c>
      <c r="F519" s="2">
        <f t="shared" si="47"/>
        <v>-1.3094259671237941E-2</v>
      </c>
      <c r="G519" s="2">
        <f t="shared" si="45"/>
        <v>-2.215936262457514E-2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3.6417999999999999</v>
      </c>
      <c r="C520" s="2">
        <f t="shared" si="42"/>
        <v>3.5401284282095027</v>
      </c>
      <c r="D520" s="2">
        <f t="shared" si="44"/>
        <v>3.5807443949475988</v>
      </c>
      <c r="E520" s="2">
        <f t="shared" si="43"/>
        <v>-4.0615966738096088E-2</v>
      </c>
      <c r="F520" s="2">
        <f t="shared" si="47"/>
        <v>-1.8598601084609569E-2</v>
      </c>
      <c r="G520" s="2">
        <f t="shared" si="45"/>
        <v>-2.2017365653486519E-2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3.6282000000000001</v>
      </c>
      <c r="C521" s="2">
        <f t="shared" si="42"/>
        <v>3.5390163623311173</v>
      </c>
      <c r="D521" s="2">
        <f t="shared" si="44"/>
        <v>3.5842596249514802</v>
      </c>
      <c r="E521" s="2">
        <f t="shared" si="43"/>
        <v>-4.5243262620362934E-2</v>
      </c>
      <c r="F521" s="2">
        <f t="shared" si="47"/>
        <v>-2.3927533391760243E-2</v>
      </c>
      <c r="G521" s="2">
        <f t="shared" si="45"/>
        <v>-2.1315729228602691E-2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3.6236000000000002</v>
      </c>
      <c r="C522" s="2">
        <f t="shared" si="42"/>
        <v>3.538783075818638</v>
      </c>
      <c r="D522" s="2">
        <f t="shared" si="44"/>
        <v>3.5871737268069261</v>
      </c>
      <c r="E522" s="2">
        <f t="shared" si="43"/>
        <v>-4.8390650988288098E-2</v>
      </c>
      <c r="F522" s="2">
        <f t="shared" si="47"/>
        <v>-2.8820156911065816E-2</v>
      </c>
      <c r="G522" s="2">
        <f t="shared" si="45"/>
        <v>-1.9570494077222281E-2</v>
      </c>
      <c r="H522" s="2" t="str">
        <f t="shared" si="46"/>
        <v>Hold</v>
      </c>
    </row>
    <row r="523" spans="1:8" ht="13.5" x14ac:dyDescent="0.25">
      <c r="A523" s="3">
        <v>42766</v>
      </c>
      <c r="B523" s="2">
        <v>3.6191</v>
      </c>
      <c r="C523" s="2">
        <f t="shared" si="42"/>
        <v>3.5385856795388477</v>
      </c>
      <c r="D523" s="2">
        <f t="shared" si="44"/>
        <v>3.5895386359323389</v>
      </c>
      <c r="E523" s="2">
        <f t="shared" si="43"/>
        <v>-5.0952956393491178E-2</v>
      </c>
      <c r="F523" s="2">
        <f t="shared" si="47"/>
        <v>-3.324671680755089E-2</v>
      </c>
      <c r="G523" s="2">
        <f t="shared" si="45"/>
        <v>-1.7706239585940288E-2</v>
      </c>
      <c r="H523" s="2" t="str">
        <f t="shared" si="46"/>
        <v>Hold</v>
      </c>
    </row>
    <row r="524" spans="1:8" ht="13.5" x14ac:dyDescent="0.25">
      <c r="A524" s="3">
        <v>42767</v>
      </c>
      <c r="B524" s="2">
        <v>3.6236000000000002</v>
      </c>
      <c r="C524" s="2">
        <f t="shared" si="42"/>
        <v>3.5384186519174863</v>
      </c>
      <c r="D524" s="2">
        <f t="shared" si="44"/>
        <v>3.5920616999373509</v>
      </c>
      <c r="E524" s="2">
        <f t="shared" si="43"/>
        <v>-5.3643048019864636E-2</v>
      </c>
      <c r="F524" s="2">
        <f t="shared" si="47"/>
        <v>-3.7325983050013639E-2</v>
      </c>
      <c r="G524" s="2">
        <f t="shared" si="45"/>
        <v>-1.6317064969850997E-2</v>
      </c>
      <c r="H524" s="2" t="str">
        <f t="shared" si="46"/>
        <v>Hold</v>
      </c>
    </row>
    <row r="525" spans="1:8" ht="13.5" x14ac:dyDescent="0.25">
      <c r="A525" s="3">
        <v>42768</v>
      </c>
      <c r="B525" s="2">
        <v>3.6236000000000002</v>
      </c>
      <c r="C525" s="2">
        <f t="shared" si="42"/>
        <v>3.5382773208532576</v>
      </c>
      <c r="D525" s="2">
        <f t="shared" si="44"/>
        <v>3.594397870312362</v>
      </c>
      <c r="E525" s="2">
        <f t="shared" si="43"/>
        <v>-5.6120549459104385E-2</v>
      </c>
      <c r="F525" s="2">
        <f t="shared" si="47"/>
        <v>-4.1084896331831794E-2</v>
      </c>
      <c r="G525" s="2">
        <f t="shared" si="45"/>
        <v>-1.5035653127272591E-2</v>
      </c>
      <c r="H525" s="2" t="str">
        <f t="shared" si="46"/>
        <v>Hold</v>
      </c>
    </row>
    <row r="526" spans="1:8" ht="13.5" x14ac:dyDescent="0.25">
      <c r="A526" s="3">
        <v>42769</v>
      </c>
      <c r="B526" s="2">
        <v>3.6282000000000001</v>
      </c>
      <c r="C526" s="2">
        <f t="shared" si="42"/>
        <v>3.540942348414295</v>
      </c>
      <c r="D526" s="2">
        <f t="shared" si="44"/>
        <v>3.5969017317707053</v>
      </c>
      <c r="E526" s="2">
        <f t="shared" si="43"/>
        <v>-5.5959383356410264E-2</v>
      </c>
      <c r="F526" s="2">
        <f t="shared" si="47"/>
        <v>-4.4059793736747489E-2</v>
      </c>
      <c r="G526" s="2">
        <f t="shared" si="45"/>
        <v>-1.1899589619662775E-2</v>
      </c>
      <c r="H526" s="2" t="str">
        <f t="shared" si="46"/>
        <v>Hold</v>
      </c>
    </row>
    <row r="527" spans="1:8" ht="13.5" x14ac:dyDescent="0.25">
      <c r="A527" s="3">
        <v>42772</v>
      </c>
      <c r="B527" s="2">
        <v>3.6282000000000001</v>
      </c>
      <c r="C527" s="2">
        <f t="shared" ref="C527:C590" si="48">$C$4*B517+C526*(1-$C$4)</f>
        <v>3.5641358332736344</v>
      </c>
      <c r="D527" s="2">
        <f t="shared" si="44"/>
        <v>3.5992201220099123</v>
      </c>
      <c r="E527" s="2">
        <f t="shared" si="43"/>
        <v>-3.5084288736277891E-2</v>
      </c>
      <c r="F527" s="2">
        <f t="shared" si="47"/>
        <v>-4.2264692736653571E-2</v>
      </c>
      <c r="G527" s="2">
        <f t="shared" si="45"/>
        <v>7.18040400037568E-3</v>
      </c>
      <c r="H527" s="2" t="str">
        <f t="shared" si="46"/>
        <v>Sell</v>
      </c>
    </row>
    <row r="528" spans="1:8" ht="13.5" x14ac:dyDescent="0.25">
      <c r="A528" s="3">
        <v>42773</v>
      </c>
      <c r="B528" s="2">
        <v>3.6282000000000001</v>
      </c>
      <c r="C528" s="2">
        <f t="shared" si="48"/>
        <v>3.5837610896930752</v>
      </c>
      <c r="D528" s="2">
        <f t="shared" si="44"/>
        <v>3.6013667796388074</v>
      </c>
      <c r="E528" s="2">
        <f t="shared" si="43"/>
        <v>-1.7605689945732195E-2</v>
      </c>
      <c r="F528" s="2">
        <f t="shared" si="47"/>
        <v>-3.7332892178469294E-2</v>
      </c>
      <c r="G528" s="2">
        <f t="shared" si="45"/>
        <v>1.97272022327371E-2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3.6282000000000001</v>
      </c>
      <c r="C529" s="2">
        <f t="shared" si="48"/>
        <v>3.6045516912787559</v>
      </c>
      <c r="D529" s="2">
        <f t="shared" si="44"/>
        <v>3.6033544255914882</v>
      </c>
      <c r="E529" s="2">
        <f t="shared" si="43"/>
        <v>1.1972656872676346E-3</v>
      </c>
      <c r="F529" s="2">
        <f t="shared" si="47"/>
        <v>-2.9626860605321909E-2</v>
      </c>
      <c r="G529" s="2">
        <f t="shared" si="45"/>
        <v>3.0824126292589543E-2</v>
      </c>
      <c r="H529" s="2" t="str">
        <f t="shared" si="46"/>
        <v>Sell</v>
      </c>
    </row>
    <row r="530" spans="1:8" ht="13.5" x14ac:dyDescent="0.25">
      <c r="A530" s="3">
        <v>42775</v>
      </c>
      <c r="B530" s="2">
        <v>3.6282000000000001</v>
      </c>
      <c r="C530" s="2">
        <f t="shared" si="48"/>
        <v>3.6102822003127937</v>
      </c>
      <c r="D530" s="2">
        <f t="shared" si="44"/>
        <v>3.6051948385106369</v>
      </c>
      <c r="E530" s="2">
        <f t="shared" si="43"/>
        <v>5.0873618021567424E-3</v>
      </c>
      <c r="F530" s="2">
        <f t="shared" si="47"/>
        <v>-2.268401612382618E-2</v>
      </c>
      <c r="G530" s="2">
        <f t="shared" si="45"/>
        <v>2.7771377925982922E-2</v>
      </c>
      <c r="H530" s="2" t="str">
        <f t="shared" si="46"/>
        <v>Sell</v>
      </c>
    </row>
    <row r="531" spans="1:8" ht="13.5" x14ac:dyDescent="0.25">
      <c r="A531" s="3">
        <v>42776</v>
      </c>
      <c r="B531" s="2">
        <v>3.6282000000000001</v>
      </c>
      <c r="C531" s="2">
        <f t="shared" si="48"/>
        <v>3.6130387848800565</v>
      </c>
      <c r="D531" s="2">
        <f t="shared" si="44"/>
        <v>3.6068989245468859</v>
      </c>
      <c r="E531" s="2">
        <f t="shared" si="43"/>
        <v>6.1398603331705992E-3</v>
      </c>
      <c r="F531" s="2">
        <f t="shared" si="47"/>
        <v>-1.6919240832426824E-2</v>
      </c>
      <c r="G531" s="2">
        <f t="shared" si="45"/>
        <v>2.3059101165597423E-2</v>
      </c>
      <c r="H531" s="2" t="str">
        <f t="shared" si="46"/>
        <v>Sell</v>
      </c>
    </row>
    <row r="532" spans="1:8" ht="13.5" x14ac:dyDescent="0.25">
      <c r="A532" s="3">
        <v>42779</v>
      </c>
      <c r="B532" s="2">
        <v>3.6282000000000001</v>
      </c>
      <c r="C532" s="2">
        <f t="shared" si="48"/>
        <v>3.6146635872062016</v>
      </c>
      <c r="D532" s="2">
        <f t="shared" si="44"/>
        <v>3.6084767819878572</v>
      </c>
      <c r="E532" s="2">
        <f t="shared" si="43"/>
        <v>6.1868052183444711E-3</v>
      </c>
      <c r="F532" s="2">
        <f t="shared" si="47"/>
        <v>-1.2298031622272566E-2</v>
      </c>
      <c r="G532" s="2">
        <f t="shared" si="45"/>
        <v>1.8484836840617039E-2</v>
      </c>
      <c r="H532" s="2" t="str">
        <f t="shared" si="46"/>
        <v>Sell</v>
      </c>
    </row>
    <row r="533" spans="1:8" ht="13.5" x14ac:dyDescent="0.25">
      <c r="A533" s="3">
        <v>42780</v>
      </c>
      <c r="B533" s="2">
        <v>3.6282000000000001</v>
      </c>
      <c r="C533" s="2">
        <f t="shared" si="48"/>
        <v>3.6153461122514017</v>
      </c>
      <c r="D533" s="2">
        <f t="shared" si="44"/>
        <v>3.6099377610998675</v>
      </c>
      <c r="E533" s="2">
        <f t="shared" si="43"/>
        <v>5.408351151534152E-3</v>
      </c>
      <c r="F533" s="2">
        <f t="shared" si="47"/>
        <v>-8.7567550675112221E-3</v>
      </c>
      <c r="G533" s="2">
        <f t="shared" si="45"/>
        <v>1.4165106219045374E-2</v>
      </c>
      <c r="H533" s="2" t="str">
        <f t="shared" si="46"/>
        <v>Sell</v>
      </c>
    </row>
    <row r="534" spans="1:8" ht="13.5" x14ac:dyDescent="0.25">
      <c r="A534" s="3">
        <v>42781</v>
      </c>
      <c r="B534" s="2">
        <v>3.6282000000000001</v>
      </c>
      <c r="C534" s="2">
        <f t="shared" si="48"/>
        <v>3.6166159411358016</v>
      </c>
      <c r="D534" s="2">
        <f t="shared" si="44"/>
        <v>3.6112905195369143</v>
      </c>
      <c r="E534" s="2">
        <f t="shared" si="43"/>
        <v>5.325421598887381E-3</v>
      </c>
      <c r="F534" s="2">
        <f t="shared" si="47"/>
        <v>-5.9403197342315014E-3</v>
      </c>
      <c r="G534" s="2">
        <f t="shared" si="45"/>
        <v>1.1265741333118882E-2</v>
      </c>
      <c r="H534" s="2" t="str">
        <f t="shared" si="46"/>
        <v>Sell</v>
      </c>
    </row>
    <row r="535" spans="1:8" ht="13.5" x14ac:dyDescent="0.25">
      <c r="A535" s="3">
        <v>42782</v>
      </c>
      <c r="B535" s="2">
        <v>3.6236000000000002</v>
      </c>
      <c r="C535" s="2">
        <f t="shared" si="48"/>
        <v>3.6176904117302939</v>
      </c>
      <c r="D535" s="2">
        <f t="shared" si="44"/>
        <v>3.6122023329045501</v>
      </c>
      <c r="E535" s="2">
        <f t="shared" si="43"/>
        <v>5.4880788257438695E-3</v>
      </c>
      <c r="F535" s="2">
        <f t="shared" si="47"/>
        <v>-3.6546400222364278E-3</v>
      </c>
      <c r="G535" s="2">
        <f t="shared" si="45"/>
        <v>9.1427188479802982E-3</v>
      </c>
      <c r="H535" s="2" t="str">
        <f t="shared" si="46"/>
        <v>Sell</v>
      </c>
    </row>
    <row r="536" spans="1:8" ht="13.5" x14ac:dyDescent="0.25">
      <c r="A536" s="3">
        <v>42783</v>
      </c>
      <c r="B536" s="2">
        <v>3.6191</v>
      </c>
      <c r="C536" s="2">
        <f t="shared" si="48"/>
        <v>3.6193072714640948</v>
      </c>
      <c r="D536" s="2">
        <f t="shared" si="44"/>
        <v>3.6127132712079164</v>
      </c>
      <c r="E536" s="2">
        <f t="shared" si="43"/>
        <v>6.5940002561784006E-3</v>
      </c>
      <c r="F536" s="2">
        <f t="shared" si="47"/>
        <v>-1.6049119665534621E-3</v>
      </c>
      <c r="G536" s="2">
        <f t="shared" si="45"/>
        <v>8.1989122227318634E-3</v>
      </c>
      <c r="H536" s="2" t="str">
        <f t="shared" si="46"/>
        <v>Sell</v>
      </c>
    </row>
    <row r="537" spans="1:8" ht="13.5" x14ac:dyDescent="0.25">
      <c r="A537" s="3">
        <v>42786</v>
      </c>
      <c r="B537" s="2">
        <v>3.6282000000000001</v>
      </c>
      <c r="C537" s="2">
        <f t="shared" si="48"/>
        <v>3.6206753835465419</v>
      </c>
      <c r="D537" s="2">
        <f t="shared" si="44"/>
        <v>3.613860436303626</v>
      </c>
      <c r="E537" s="2">
        <f t="shared" si="43"/>
        <v>6.8149472429159808E-3</v>
      </c>
      <c r="F537" s="2">
        <f t="shared" si="47"/>
        <v>7.9059875340426475E-5</v>
      </c>
      <c r="G537" s="2">
        <f t="shared" si="45"/>
        <v>6.7358873675755545E-3</v>
      </c>
      <c r="H537" s="2" t="str">
        <f t="shared" si="46"/>
        <v>Sell</v>
      </c>
    </row>
    <row r="538" spans="1:8" ht="13.5" x14ac:dyDescent="0.25">
      <c r="A538" s="3">
        <v>42787</v>
      </c>
      <c r="B538" s="2">
        <v>3.6282000000000001</v>
      </c>
      <c r="C538" s="2">
        <f t="shared" si="48"/>
        <v>3.621833016847074</v>
      </c>
      <c r="D538" s="2">
        <f t="shared" si="44"/>
        <v>3.6149226262070608</v>
      </c>
      <c r="E538" s="2">
        <f t="shared" si="43"/>
        <v>6.9103906400131976E-3</v>
      </c>
      <c r="F538" s="2">
        <f t="shared" si="47"/>
        <v>1.4453260282749809E-3</v>
      </c>
      <c r="G538" s="2">
        <f t="shared" si="45"/>
        <v>5.4650646117382169E-3</v>
      </c>
      <c r="H538" s="2" t="str">
        <f t="shared" si="46"/>
        <v>Sell</v>
      </c>
    </row>
    <row r="539" spans="1:8" ht="13.5" x14ac:dyDescent="0.25">
      <c r="A539" s="3">
        <v>42788</v>
      </c>
      <c r="B539" s="2">
        <v>3.6282000000000001</v>
      </c>
      <c r="C539" s="2">
        <f t="shared" si="48"/>
        <v>3.6228125527167552</v>
      </c>
      <c r="D539" s="2">
        <f t="shared" si="44"/>
        <v>3.6159061353769082</v>
      </c>
      <c r="E539" s="2">
        <f t="shared" si="43"/>
        <v>6.9064173398469819E-3</v>
      </c>
      <c r="F539" s="2">
        <f t="shared" si="47"/>
        <v>2.5375442905893812E-3</v>
      </c>
      <c r="G539" s="2">
        <f t="shared" si="45"/>
        <v>4.3688730492576003E-3</v>
      </c>
      <c r="H539" s="2" t="str">
        <f t="shared" si="46"/>
        <v>Sell</v>
      </c>
    </row>
    <row r="540" spans="1:8" ht="13.5" x14ac:dyDescent="0.25">
      <c r="A540" s="3">
        <v>42789</v>
      </c>
      <c r="B540" s="2">
        <v>3.6735000000000002</v>
      </c>
      <c r="C540" s="2">
        <f t="shared" si="48"/>
        <v>3.6236413907603313</v>
      </c>
      <c r="D540" s="2">
        <f t="shared" si="44"/>
        <v>3.6201723475712115</v>
      </c>
      <c r="E540" s="2">
        <f t="shared" ref="E540:E603" si="49">C540-D540</f>
        <v>3.4690431891197804E-3</v>
      </c>
      <c r="F540" s="2">
        <f t="shared" si="47"/>
        <v>2.7238440702954613E-3</v>
      </c>
      <c r="G540" s="2">
        <f t="shared" si="45"/>
        <v>7.4519911882431908E-4</v>
      </c>
      <c r="H540" s="2" t="str">
        <f t="shared" si="46"/>
        <v>Sell</v>
      </c>
    </row>
    <row r="541" spans="1:8" ht="13.5" x14ac:dyDescent="0.25">
      <c r="A541" s="3">
        <v>42790</v>
      </c>
      <c r="B541" s="2">
        <v>3.6917</v>
      </c>
      <c r="C541" s="2">
        <f t="shared" si="48"/>
        <v>3.624342715258742</v>
      </c>
      <c r="D541" s="2">
        <f t="shared" ref="D541:D604" si="50">$D$4*B541+(1-$D$4)*D540</f>
        <v>3.6254706921955662</v>
      </c>
      <c r="E541" s="2">
        <f t="shared" si="49"/>
        <v>-1.1279769368242043E-3</v>
      </c>
      <c r="F541" s="2">
        <f t="shared" si="47"/>
        <v>1.9534798688715283E-3</v>
      </c>
      <c r="G541" s="2">
        <f t="shared" si="45"/>
        <v>-3.0814568056957326E-3</v>
      </c>
      <c r="H541" s="2" t="str">
        <f t="shared" si="46"/>
        <v>Hold</v>
      </c>
    </row>
    <row r="542" spans="1:8" ht="13.5" x14ac:dyDescent="0.25">
      <c r="A542" s="3">
        <v>42793</v>
      </c>
      <c r="B542" s="2">
        <v>3.6917</v>
      </c>
      <c r="C542" s="2">
        <f t="shared" si="48"/>
        <v>3.6249361436804741</v>
      </c>
      <c r="D542" s="2">
        <f t="shared" si="50"/>
        <v>3.6303765668477466</v>
      </c>
      <c r="E542" s="2">
        <f t="shared" si="49"/>
        <v>-5.4404231672724457E-3</v>
      </c>
      <c r="F542" s="2">
        <f t="shared" si="47"/>
        <v>4.7469926164273361E-4</v>
      </c>
      <c r="G542" s="2">
        <f t="shared" si="45"/>
        <v>-5.9151224289151795E-3</v>
      </c>
      <c r="H542" s="2" t="str">
        <f t="shared" si="46"/>
        <v>Hold</v>
      </c>
    </row>
    <row r="543" spans="1:8" ht="13.5" x14ac:dyDescent="0.25">
      <c r="A543" s="3">
        <v>42794</v>
      </c>
      <c r="B543" s="2">
        <v>3.6825999999999999</v>
      </c>
      <c r="C543" s="2">
        <f t="shared" si="48"/>
        <v>3.6254382754219399</v>
      </c>
      <c r="D543" s="2">
        <f t="shared" si="50"/>
        <v>3.6342449693034693</v>
      </c>
      <c r="E543" s="2">
        <f t="shared" si="49"/>
        <v>-8.8066938815294371E-3</v>
      </c>
      <c r="F543" s="2">
        <f t="shared" si="47"/>
        <v>-1.3815793669917007E-3</v>
      </c>
      <c r="G543" s="2">
        <f t="shared" si="45"/>
        <v>-7.4251145145377362E-3</v>
      </c>
      <c r="H543" s="2" t="str">
        <f t="shared" si="46"/>
        <v>Hold</v>
      </c>
    </row>
    <row r="544" spans="1:8" ht="13.5" x14ac:dyDescent="0.25">
      <c r="A544" s="3">
        <v>42795</v>
      </c>
      <c r="B544" s="2">
        <v>3.6735000000000002</v>
      </c>
      <c r="C544" s="2">
        <f t="shared" si="48"/>
        <v>3.6258631561262571</v>
      </c>
      <c r="D544" s="2">
        <f t="shared" si="50"/>
        <v>3.6371527493550642</v>
      </c>
      <c r="E544" s="2">
        <f t="shared" si="49"/>
        <v>-1.1289593228807071E-2</v>
      </c>
      <c r="F544" s="2">
        <f t="shared" si="47"/>
        <v>-3.3631821393547748E-3</v>
      </c>
      <c r="G544" s="2">
        <f t="shared" si="45"/>
        <v>-7.9264110894522958E-3</v>
      </c>
      <c r="H544" s="2" t="str">
        <f t="shared" si="46"/>
        <v>Hold</v>
      </c>
    </row>
    <row r="545" spans="1:8" ht="13.5" x14ac:dyDescent="0.25">
      <c r="A545" s="3">
        <v>42796</v>
      </c>
      <c r="B545" s="2">
        <v>3.6735000000000002</v>
      </c>
      <c r="C545" s="2">
        <f t="shared" si="48"/>
        <v>3.625514978260679</v>
      </c>
      <c r="D545" s="2">
        <f t="shared" si="50"/>
        <v>3.6398451382917263</v>
      </c>
      <c r="E545" s="2">
        <f t="shared" si="49"/>
        <v>-1.4330160031047257E-2</v>
      </c>
      <c r="F545" s="2">
        <f t="shared" si="47"/>
        <v>-5.5565777176932712E-3</v>
      </c>
      <c r="G545" s="2">
        <f t="shared" si="45"/>
        <v>-8.7735823133539854E-3</v>
      </c>
      <c r="H545" s="2" t="str">
        <f t="shared" si="46"/>
        <v>Hold</v>
      </c>
    </row>
    <row r="546" spans="1:8" ht="13.5" x14ac:dyDescent="0.25">
      <c r="A546" s="3">
        <v>42797</v>
      </c>
      <c r="B546" s="2">
        <v>3.6735000000000002</v>
      </c>
      <c r="C546" s="2">
        <f t="shared" si="48"/>
        <v>3.6245280585282673</v>
      </c>
      <c r="D546" s="2">
        <f t="shared" si="50"/>
        <v>3.6423380910108576</v>
      </c>
      <c r="E546" s="2">
        <f t="shared" si="49"/>
        <v>-1.7810032482590277E-2</v>
      </c>
      <c r="F546" s="2">
        <f t="shared" si="47"/>
        <v>-8.0072686706726716E-3</v>
      </c>
      <c r="G546" s="2">
        <f t="shared" si="45"/>
        <v>-9.8027638119176051E-3</v>
      </c>
      <c r="H546" s="2" t="str">
        <f t="shared" si="46"/>
        <v>Hold</v>
      </c>
    </row>
    <row r="547" spans="1:8" ht="13.5" x14ac:dyDescent="0.25">
      <c r="A547" s="3">
        <v>42800</v>
      </c>
      <c r="B547" s="2">
        <v>3.6735000000000002</v>
      </c>
      <c r="C547" s="2">
        <f t="shared" si="48"/>
        <v>3.6250929726008416</v>
      </c>
      <c r="D547" s="2">
        <f t="shared" si="50"/>
        <v>3.6446463805656091</v>
      </c>
      <c r="E547" s="2">
        <f t="shared" si="49"/>
        <v>-1.9553407964767455E-2</v>
      </c>
      <c r="F547" s="2">
        <f t="shared" si="47"/>
        <v>-1.0316496529491629E-2</v>
      </c>
      <c r="G547" s="2">
        <f t="shared" si="45"/>
        <v>-9.2369114352758262E-3</v>
      </c>
      <c r="H547" s="2" t="str">
        <f t="shared" si="46"/>
        <v>Hold</v>
      </c>
    </row>
    <row r="548" spans="1:8" ht="13.5" x14ac:dyDescent="0.25">
      <c r="A548" s="3">
        <v>42801</v>
      </c>
      <c r="B548" s="2">
        <v>3.6735000000000002</v>
      </c>
      <c r="C548" s="2">
        <f t="shared" si="48"/>
        <v>3.6255709768160966</v>
      </c>
      <c r="D548" s="2">
        <f t="shared" si="50"/>
        <v>3.6467836857088973</v>
      </c>
      <c r="E548" s="2">
        <f t="shared" si="49"/>
        <v>-2.1212708892800691E-2</v>
      </c>
      <c r="F548" s="2">
        <f t="shared" si="47"/>
        <v>-1.2495739002153443E-2</v>
      </c>
      <c r="G548" s="2">
        <f t="shared" ref="G548:G611" si="51">E548-F548</f>
        <v>-8.7169698906472484E-3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3.6735000000000002</v>
      </c>
      <c r="C549" s="2">
        <f t="shared" si="48"/>
        <v>3.6259754419213128</v>
      </c>
      <c r="D549" s="2">
        <f t="shared" si="50"/>
        <v>3.6487626719526829</v>
      </c>
      <c r="E549" s="2">
        <f t="shared" si="49"/>
        <v>-2.2787230031370065E-2</v>
      </c>
      <c r="F549" s="2">
        <f t="shared" ref="F549:F612" si="53">(E549*(2/(10)))+((1-(2/10))*F548)</f>
        <v>-1.4554037207996768E-2</v>
      </c>
      <c r="G549" s="2">
        <f t="shared" si="51"/>
        <v>-8.2331928233732969E-3</v>
      </c>
      <c r="H549" s="2" t="str">
        <f t="shared" si="52"/>
        <v>Hold</v>
      </c>
    </row>
    <row r="550" spans="1:8" ht="13.5" x14ac:dyDescent="0.25">
      <c r="A550" s="3">
        <v>42803</v>
      </c>
      <c r="B550" s="2">
        <v>3.6735000000000002</v>
      </c>
      <c r="C550" s="2">
        <f t="shared" si="48"/>
        <v>3.6332869123949569</v>
      </c>
      <c r="D550" s="2">
        <f t="shared" si="50"/>
        <v>3.6505950666228548</v>
      </c>
      <c r="E550" s="2">
        <f t="shared" si="49"/>
        <v>-1.7308154227897887E-2</v>
      </c>
      <c r="F550" s="2">
        <f t="shared" si="53"/>
        <v>-1.5104860611976993E-2</v>
      </c>
      <c r="G550" s="2">
        <f t="shared" si="51"/>
        <v>-2.2032936159208944E-3</v>
      </c>
      <c r="H550" s="2" t="str">
        <f t="shared" si="52"/>
        <v>Hold</v>
      </c>
    </row>
    <row r="551" spans="1:8" ht="13.5" x14ac:dyDescent="0.25">
      <c r="A551" s="3">
        <v>42804</v>
      </c>
      <c r="B551" s="2">
        <v>3.6735000000000002</v>
      </c>
      <c r="C551" s="2">
        <f t="shared" si="48"/>
        <v>3.6422735412572713</v>
      </c>
      <c r="D551" s="2">
        <f t="shared" si="50"/>
        <v>3.6522917283544953</v>
      </c>
      <c r="E551" s="2">
        <f t="shared" si="49"/>
        <v>-1.0018187097224018E-2</v>
      </c>
      <c r="F551" s="2">
        <f t="shared" si="53"/>
        <v>-1.4087525909026399E-2</v>
      </c>
      <c r="G551" s="2">
        <f t="shared" si="51"/>
        <v>4.069338811802381E-3</v>
      </c>
      <c r="H551" s="2" t="str">
        <f t="shared" si="52"/>
        <v>Sell</v>
      </c>
    </row>
    <row r="552" spans="1:8" ht="13.5" x14ac:dyDescent="0.25">
      <c r="A552" s="3">
        <v>42807</v>
      </c>
      <c r="B552" s="2">
        <v>3.6735000000000002</v>
      </c>
      <c r="C552" s="2">
        <f t="shared" si="48"/>
        <v>3.6498776118330758</v>
      </c>
      <c r="D552" s="2">
        <f t="shared" si="50"/>
        <v>3.6538627114393476</v>
      </c>
      <c r="E552" s="2">
        <f t="shared" si="49"/>
        <v>-3.9850996062718025E-3</v>
      </c>
      <c r="F552" s="2">
        <f t="shared" si="53"/>
        <v>-1.2067040648475481E-2</v>
      </c>
      <c r="G552" s="2">
        <f t="shared" si="51"/>
        <v>8.0819410422036785E-3</v>
      </c>
      <c r="H552" s="2" t="str">
        <f t="shared" si="52"/>
        <v>Sell</v>
      </c>
    </row>
    <row r="553" spans="1:8" ht="13.5" x14ac:dyDescent="0.25">
      <c r="A553" s="3">
        <v>42808</v>
      </c>
      <c r="B553" s="2">
        <v>3.6735000000000002</v>
      </c>
      <c r="C553" s="2">
        <f t="shared" si="48"/>
        <v>3.6549118253972184</v>
      </c>
      <c r="D553" s="2">
        <f t="shared" si="50"/>
        <v>3.6553173254068034</v>
      </c>
      <c r="E553" s="2">
        <f t="shared" si="49"/>
        <v>-4.0550000958505805E-4</v>
      </c>
      <c r="F553" s="2">
        <f t="shared" si="53"/>
        <v>-9.7347325206973978E-3</v>
      </c>
      <c r="G553" s="2">
        <f t="shared" si="51"/>
        <v>9.3292325111123398E-3</v>
      </c>
      <c r="H553" s="2" t="str">
        <f t="shared" si="52"/>
        <v>Sell</v>
      </c>
    </row>
    <row r="554" spans="1:8" ht="13.5" x14ac:dyDescent="0.25">
      <c r="A554" s="3">
        <v>42809</v>
      </c>
      <c r="B554" s="2">
        <v>3.6735000000000002</v>
      </c>
      <c r="C554" s="2">
        <f t="shared" si="48"/>
        <v>3.6577715445668768</v>
      </c>
      <c r="D554" s="2">
        <f t="shared" si="50"/>
        <v>3.6566641901914849</v>
      </c>
      <c r="E554" s="2">
        <f t="shared" si="49"/>
        <v>1.1073543753918891E-3</v>
      </c>
      <c r="F554" s="2">
        <f t="shared" si="53"/>
        <v>-7.5663151414795413E-3</v>
      </c>
      <c r="G554" s="2">
        <f t="shared" si="51"/>
        <v>8.6736695168714295E-3</v>
      </c>
      <c r="H554" s="2" t="str">
        <f t="shared" si="52"/>
        <v>Sell</v>
      </c>
    </row>
    <row r="555" spans="1:8" ht="13.5" x14ac:dyDescent="0.25">
      <c r="A555" s="3">
        <v>42810</v>
      </c>
      <c r="B555" s="2">
        <v>3.6781000000000001</v>
      </c>
      <c r="C555" s="2">
        <f t="shared" si="48"/>
        <v>3.6601913069412033</v>
      </c>
      <c r="D555" s="2">
        <f t="shared" si="50"/>
        <v>3.6582520279550788</v>
      </c>
      <c r="E555" s="2">
        <f t="shared" si="49"/>
        <v>1.9392789861245596E-3</v>
      </c>
      <c r="F555" s="2">
        <f t="shared" si="53"/>
        <v>-5.6651963159587209E-3</v>
      </c>
      <c r="G555" s="2">
        <f t="shared" si="51"/>
        <v>7.6044753020832806E-3</v>
      </c>
      <c r="H555" s="2" t="str">
        <f t="shared" si="52"/>
        <v>Sell</v>
      </c>
    </row>
    <row r="556" spans="1:8" ht="13.5" x14ac:dyDescent="0.25">
      <c r="A556" s="3">
        <v>42811</v>
      </c>
      <c r="B556" s="2">
        <v>3.6781000000000001</v>
      </c>
      <c r="C556" s="2">
        <f t="shared" si="48"/>
        <v>3.6622387981810181</v>
      </c>
      <c r="D556" s="2">
        <f t="shared" si="50"/>
        <v>3.6597222481065543</v>
      </c>
      <c r="E556" s="2">
        <f t="shared" si="49"/>
        <v>2.5165500744637193E-3</v>
      </c>
      <c r="F556" s="2">
        <f t="shared" si="53"/>
        <v>-4.0288470378742327E-3</v>
      </c>
      <c r="G556" s="2">
        <f t="shared" si="51"/>
        <v>6.545397112337952E-3</v>
      </c>
      <c r="H556" s="2" t="str">
        <f t="shared" si="52"/>
        <v>Sell</v>
      </c>
    </row>
    <row r="557" spans="1:8" ht="13.5" x14ac:dyDescent="0.25">
      <c r="A557" s="3">
        <v>42815</v>
      </c>
      <c r="B557" s="2">
        <v>3.6781000000000001</v>
      </c>
      <c r="C557" s="2">
        <f t="shared" si="48"/>
        <v>3.6639712907685538</v>
      </c>
      <c r="D557" s="2">
        <f t="shared" si="50"/>
        <v>3.6610835630616245</v>
      </c>
      <c r="E557" s="2">
        <f t="shared" si="49"/>
        <v>2.887727706929244E-3</v>
      </c>
      <c r="F557" s="2">
        <f t="shared" si="53"/>
        <v>-2.6455320889135375E-3</v>
      </c>
      <c r="G557" s="2">
        <f t="shared" si="51"/>
        <v>5.533259795842781E-3</v>
      </c>
      <c r="H557" s="2" t="str">
        <f t="shared" si="52"/>
        <v>Sell</v>
      </c>
    </row>
    <row r="558" spans="1:8" ht="13.5" x14ac:dyDescent="0.25">
      <c r="A558" s="3">
        <v>42816</v>
      </c>
      <c r="B558" s="2">
        <v>3.6781000000000001</v>
      </c>
      <c r="C558" s="2">
        <f t="shared" si="48"/>
        <v>3.66543724603493</v>
      </c>
      <c r="D558" s="2">
        <f t="shared" si="50"/>
        <v>3.6623440398718747</v>
      </c>
      <c r="E558" s="2">
        <f t="shared" si="49"/>
        <v>3.0932061630553065E-3</v>
      </c>
      <c r="F558" s="2">
        <f t="shared" si="53"/>
        <v>-1.4977844385197687E-3</v>
      </c>
      <c r="G558" s="2">
        <f t="shared" si="51"/>
        <v>4.590990601575075E-3</v>
      </c>
      <c r="H558" s="2" t="str">
        <f t="shared" si="52"/>
        <v>Sell</v>
      </c>
    </row>
    <row r="559" spans="1:8" ht="13.5" x14ac:dyDescent="0.25">
      <c r="A559" s="3">
        <v>42817</v>
      </c>
      <c r="B559" s="2">
        <v>3.6781000000000001</v>
      </c>
      <c r="C559" s="2">
        <f t="shared" si="48"/>
        <v>3.6666776697218637</v>
      </c>
      <c r="D559" s="2">
        <f t="shared" si="50"/>
        <v>3.6635111480295137</v>
      </c>
      <c r="E559" s="2">
        <f t="shared" si="49"/>
        <v>3.1665216923499884E-3</v>
      </c>
      <c r="F559" s="2">
        <f t="shared" si="53"/>
        <v>-5.6492321234581741E-4</v>
      </c>
      <c r="G559" s="2">
        <f t="shared" si="51"/>
        <v>3.7314449046958057E-3</v>
      </c>
      <c r="H559" s="2" t="str">
        <f t="shared" si="52"/>
        <v>Sell</v>
      </c>
    </row>
    <row r="560" spans="1:8" ht="13.5" x14ac:dyDescent="0.25">
      <c r="A560" s="3">
        <v>42818</v>
      </c>
      <c r="B560" s="2">
        <v>3.6781000000000001</v>
      </c>
      <c r="C560" s="2">
        <f t="shared" si="48"/>
        <v>3.6677272589954231</v>
      </c>
      <c r="D560" s="2">
        <f t="shared" si="50"/>
        <v>3.6645918037310312</v>
      </c>
      <c r="E560" s="2">
        <f t="shared" si="49"/>
        <v>3.135455264391851E-3</v>
      </c>
      <c r="F560" s="2">
        <f t="shared" si="53"/>
        <v>1.7515248300171635E-4</v>
      </c>
      <c r="G560" s="2">
        <f t="shared" si="51"/>
        <v>2.9603027813901346E-3</v>
      </c>
      <c r="H560" s="2" t="str">
        <f t="shared" si="52"/>
        <v>Sell</v>
      </c>
    </row>
    <row r="561" spans="1:8" ht="13.5" x14ac:dyDescent="0.25">
      <c r="A561" s="3">
        <v>42821</v>
      </c>
      <c r="B561" s="2">
        <v>3.6825999999999999</v>
      </c>
      <c r="C561" s="2">
        <f t="shared" si="48"/>
        <v>3.6686153729961273</v>
      </c>
      <c r="D561" s="2">
        <f t="shared" si="50"/>
        <v>3.6659257441953992</v>
      </c>
      <c r="E561" s="2">
        <f t="shared" si="49"/>
        <v>2.6896288007280944E-3</v>
      </c>
      <c r="F561" s="2">
        <f t="shared" si="53"/>
        <v>6.7804774654699207E-4</v>
      </c>
      <c r="G561" s="2">
        <f t="shared" si="51"/>
        <v>2.0115810541811024E-3</v>
      </c>
      <c r="H561" s="2" t="str">
        <f t="shared" si="52"/>
        <v>Sell</v>
      </c>
    </row>
    <row r="562" spans="1:8" ht="13.5" x14ac:dyDescent="0.25">
      <c r="A562" s="3">
        <v>42822</v>
      </c>
      <c r="B562" s="2">
        <v>3.6781000000000001</v>
      </c>
      <c r="C562" s="2">
        <f t="shared" si="48"/>
        <v>3.6693668540736462</v>
      </c>
      <c r="D562" s="2">
        <f t="shared" si="50"/>
        <v>3.6668275409216662</v>
      </c>
      <c r="E562" s="2">
        <f t="shared" si="49"/>
        <v>2.5393131519799717E-3</v>
      </c>
      <c r="F562" s="2">
        <f t="shared" si="53"/>
        <v>1.0503008276335881E-3</v>
      </c>
      <c r="G562" s="2">
        <f t="shared" si="51"/>
        <v>1.4890123243463836E-3</v>
      </c>
      <c r="H562" s="2" t="str">
        <f t="shared" si="52"/>
        <v>Sell</v>
      </c>
    </row>
    <row r="563" spans="1:8" ht="13.5" x14ac:dyDescent="0.25">
      <c r="A563" s="3">
        <v>42823</v>
      </c>
      <c r="B563" s="2">
        <v>3.6825999999999999</v>
      </c>
      <c r="C563" s="2">
        <f t="shared" si="48"/>
        <v>3.6700027226777006</v>
      </c>
      <c r="D563" s="2">
        <f t="shared" si="50"/>
        <v>3.667995871223765</v>
      </c>
      <c r="E563" s="2">
        <f t="shared" si="49"/>
        <v>2.006851453935532E-3</v>
      </c>
      <c r="F563" s="2">
        <f t="shared" si="53"/>
        <v>1.241610952893977E-3</v>
      </c>
      <c r="G563" s="2">
        <f t="shared" si="51"/>
        <v>7.6524050104155496E-4</v>
      </c>
      <c r="H563" s="2" t="str">
        <f t="shared" si="52"/>
        <v>Sell</v>
      </c>
    </row>
    <row r="564" spans="1:8" ht="13.5" x14ac:dyDescent="0.25">
      <c r="A564" s="3">
        <v>42824</v>
      </c>
      <c r="B564" s="2">
        <v>3.6825999999999999</v>
      </c>
      <c r="C564" s="2">
        <f t="shared" si="48"/>
        <v>3.6705407653426696</v>
      </c>
      <c r="D564" s="2">
        <f t="shared" si="50"/>
        <v>3.6690776585405231</v>
      </c>
      <c r="E564" s="2">
        <f t="shared" si="49"/>
        <v>1.4631068021464522E-3</v>
      </c>
      <c r="F564" s="2">
        <f t="shared" si="53"/>
        <v>1.2859101227444721E-3</v>
      </c>
      <c r="G564" s="2">
        <f t="shared" si="51"/>
        <v>1.7719667940198011E-4</v>
      </c>
      <c r="H564" s="2" t="str">
        <f t="shared" si="52"/>
        <v>Sell</v>
      </c>
    </row>
    <row r="565" spans="1:8" ht="13.5" x14ac:dyDescent="0.25">
      <c r="A565" s="3">
        <v>42825</v>
      </c>
      <c r="B565" s="2">
        <v>3.6825999999999999</v>
      </c>
      <c r="C565" s="2">
        <f t="shared" si="48"/>
        <v>3.6717037245207202</v>
      </c>
      <c r="D565" s="2">
        <f t="shared" si="50"/>
        <v>3.6700793134634475</v>
      </c>
      <c r="E565" s="2">
        <f t="shared" si="49"/>
        <v>1.6244110572727344E-3</v>
      </c>
      <c r="F565" s="2">
        <f t="shared" si="53"/>
        <v>1.3536103096501247E-3</v>
      </c>
      <c r="G565" s="2">
        <f t="shared" si="51"/>
        <v>2.7080074762260973E-4</v>
      </c>
      <c r="H565" s="2" t="str">
        <f t="shared" si="52"/>
        <v>Sell</v>
      </c>
    </row>
    <row r="566" spans="1:8" ht="13.5" x14ac:dyDescent="0.25">
      <c r="A566" s="3">
        <v>42828</v>
      </c>
      <c r="B566" s="2">
        <v>3.6871</v>
      </c>
      <c r="C566" s="2">
        <f t="shared" si="48"/>
        <v>3.6726877669021478</v>
      </c>
      <c r="D566" s="2">
        <f t="shared" si="50"/>
        <v>3.6713401050587477</v>
      </c>
      <c r="E566" s="2">
        <f t="shared" si="49"/>
        <v>1.347661843400072E-3</v>
      </c>
      <c r="F566" s="2">
        <f t="shared" si="53"/>
        <v>1.3524206164001141E-3</v>
      </c>
      <c r="G566" s="2">
        <f t="shared" si="51"/>
        <v>-4.7587730000421199E-6</v>
      </c>
      <c r="H566" s="2" t="str">
        <f t="shared" si="52"/>
        <v>Hold</v>
      </c>
    </row>
    <row r="567" spans="1:8" ht="13.5" x14ac:dyDescent="0.25">
      <c r="A567" s="3">
        <v>42829</v>
      </c>
      <c r="B567" s="2">
        <v>3.7416</v>
      </c>
      <c r="C567" s="2">
        <f t="shared" si="48"/>
        <v>3.6735204181479713</v>
      </c>
      <c r="D567" s="2">
        <f t="shared" si="50"/>
        <v>3.6765445417210625</v>
      </c>
      <c r="E567" s="2">
        <f t="shared" si="49"/>
        <v>-3.0241235730912308E-3</v>
      </c>
      <c r="F567" s="2">
        <f t="shared" si="53"/>
        <v>4.7711177850184514E-4</v>
      </c>
      <c r="G567" s="2">
        <f t="shared" si="51"/>
        <v>-3.5012353515930759E-3</v>
      </c>
      <c r="H567" s="2" t="str">
        <f t="shared" si="52"/>
        <v>Hold</v>
      </c>
    </row>
    <row r="568" spans="1:8" ht="13.5" x14ac:dyDescent="0.25">
      <c r="A568" s="3">
        <v>42830</v>
      </c>
      <c r="B568" s="2">
        <v>3.7461000000000002</v>
      </c>
      <c r="C568" s="2">
        <f t="shared" si="48"/>
        <v>3.6742249692021294</v>
      </c>
      <c r="D568" s="2">
        <f t="shared" si="50"/>
        <v>3.6816967978898729</v>
      </c>
      <c r="E568" s="2">
        <f t="shared" si="49"/>
        <v>-7.4718286877435425E-3</v>
      </c>
      <c r="F568" s="2">
        <f t="shared" si="53"/>
        <v>-1.1126763147472326E-3</v>
      </c>
      <c r="G568" s="2">
        <f t="shared" si="51"/>
        <v>-6.3591523729963099E-3</v>
      </c>
      <c r="H568" s="2" t="str">
        <f t="shared" si="52"/>
        <v>Hold</v>
      </c>
    </row>
    <row r="569" spans="1:8" ht="13.5" x14ac:dyDescent="0.25">
      <c r="A569" s="3">
        <v>42831</v>
      </c>
      <c r="B569" s="2">
        <v>3.7597</v>
      </c>
      <c r="C569" s="2">
        <f t="shared" si="48"/>
        <v>3.6748211277864171</v>
      </c>
      <c r="D569" s="2">
        <f t="shared" si="50"/>
        <v>3.6874748128609935</v>
      </c>
      <c r="E569" s="2">
        <f t="shared" si="49"/>
        <v>-1.2653685074576426E-2</v>
      </c>
      <c r="F569" s="2">
        <f t="shared" si="53"/>
        <v>-3.4208780667130717E-3</v>
      </c>
      <c r="G569" s="2">
        <f t="shared" si="51"/>
        <v>-9.2328070078633549E-3</v>
      </c>
      <c r="H569" s="2" t="str">
        <f t="shared" si="52"/>
        <v>Hold</v>
      </c>
    </row>
    <row r="570" spans="1:8" ht="13.5" x14ac:dyDescent="0.25">
      <c r="A570" s="3">
        <v>42832</v>
      </c>
      <c r="B570" s="2">
        <v>3.7233999999999998</v>
      </c>
      <c r="C570" s="2">
        <f t="shared" si="48"/>
        <v>3.6753255696654299</v>
      </c>
      <c r="D570" s="2">
        <f t="shared" si="50"/>
        <v>3.6901359378342531</v>
      </c>
      <c r="E570" s="2">
        <f t="shared" si="49"/>
        <v>-1.4810368168823196E-2</v>
      </c>
      <c r="F570" s="2">
        <f t="shared" si="53"/>
        <v>-5.6987760871350969E-3</v>
      </c>
      <c r="G570" s="2">
        <f t="shared" si="51"/>
        <v>-9.1115920816880989E-3</v>
      </c>
      <c r="H570" s="2" t="str">
        <f t="shared" si="52"/>
        <v>Hold</v>
      </c>
    </row>
    <row r="571" spans="1:8" ht="13.5" x14ac:dyDescent="0.25">
      <c r="A571" s="3">
        <v>42835</v>
      </c>
      <c r="B571" s="2">
        <v>3.7324999999999999</v>
      </c>
      <c r="C571" s="2">
        <f t="shared" si="48"/>
        <v>3.6764447127938249</v>
      </c>
      <c r="D571" s="2">
        <f t="shared" si="50"/>
        <v>3.6932740165131972</v>
      </c>
      <c r="E571" s="2">
        <f t="shared" si="49"/>
        <v>-1.6829303719372302E-2</v>
      </c>
      <c r="F571" s="2">
        <f t="shared" si="53"/>
        <v>-7.9248816135825371E-3</v>
      </c>
      <c r="G571" s="2">
        <f t="shared" si="51"/>
        <v>-8.9044221057897645E-3</v>
      </c>
      <c r="H571" s="2" t="str">
        <f t="shared" si="52"/>
        <v>Hold</v>
      </c>
    </row>
    <row r="572" spans="1:8" ht="13.5" x14ac:dyDescent="0.25">
      <c r="A572" s="3">
        <v>42836</v>
      </c>
      <c r="B572" s="2">
        <v>3.7642000000000002</v>
      </c>
      <c r="C572" s="2">
        <f t="shared" si="48"/>
        <v>3.6766993723640056</v>
      </c>
      <c r="D572" s="2">
        <f t="shared" si="50"/>
        <v>3.6985277930677753</v>
      </c>
      <c r="E572" s="2">
        <f t="shared" si="49"/>
        <v>-2.182842070376978E-2</v>
      </c>
      <c r="F572" s="2">
        <f t="shared" si="53"/>
        <v>-1.0705589431619986E-2</v>
      </c>
      <c r="G572" s="2">
        <f t="shared" si="51"/>
        <v>-1.1122831272149794E-2</v>
      </c>
      <c r="H572" s="2" t="str">
        <f t="shared" si="52"/>
        <v>Hold</v>
      </c>
    </row>
    <row r="573" spans="1:8" ht="13.5" x14ac:dyDescent="0.25">
      <c r="A573" s="3">
        <v>42837</v>
      </c>
      <c r="B573" s="2">
        <v>3.8504</v>
      </c>
      <c r="C573" s="2">
        <f t="shared" si="48"/>
        <v>3.6776071612310819</v>
      </c>
      <c r="D573" s="2">
        <f t="shared" si="50"/>
        <v>3.7097775861738658</v>
      </c>
      <c r="E573" s="2">
        <f t="shared" si="49"/>
        <v>-3.2170424942783882E-2</v>
      </c>
      <c r="F573" s="2">
        <f t="shared" si="53"/>
        <v>-1.4998556533852767E-2</v>
      </c>
      <c r="G573" s="2">
        <f t="shared" si="51"/>
        <v>-1.7171868408931115E-2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3.8504</v>
      </c>
      <c r="C574" s="2">
        <f t="shared" si="48"/>
        <v>3.678375290272454</v>
      </c>
      <c r="D574" s="2">
        <f t="shared" si="50"/>
        <v>3.7201940612720978</v>
      </c>
      <c r="E574" s="2">
        <f t="shared" si="49"/>
        <v>-4.1818770999643817E-2</v>
      </c>
      <c r="F574" s="2">
        <f t="shared" si="53"/>
        <v>-2.0362599427010977E-2</v>
      </c>
      <c r="G574" s="2">
        <f t="shared" si="51"/>
        <v>-2.145617157263284E-2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3.8504</v>
      </c>
      <c r="C575" s="2">
        <f t="shared" si="48"/>
        <v>3.6790252456151533</v>
      </c>
      <c r="D575" s="2">
        <f t="shared" si="50"/>
        <v>3.7298389456223129</v>
      </c>
      <c r="E575" s="2">
        <f t="shared" si="49"/>
        <v>-5.0813700007159568E-2</v>
      </c>
      <c r="F575" s="2">
        <f t="shared" si="53"/>
        <v>-2.6452819543040695E-2</v>
      </c>
      <c r="G575" s="2">
        <f t="shared" si="51"/>
        <v>-2.4360880464118873E-2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3.8412999999999999</v>
      </c>
      <c r="C576" s="2">
        <f t="shared" si="48"/>
        <v>3.6802675155205145</v>
      </c>
      <c r="D576" s="2">
        <f t="shared" si="50"/>
        <v>3.7380953200206597</v>
      </c>
      <c r="E576" s="2">
        <f t="shared" si="49"/>
        <v>-5.7827804500145241E-2</v>
      </c>
      <c r="F576" s="2">
        <f t="shared" si="53"/>
        <v>-3.2727816534461607E-2</v>
      </c>
      <c r="G576" s="2">
        <f t="shared" si="51"/>
        <v>-2.5099987965683634E-2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3.8096000000000001</v>
      </c>
      <c r="C577" s="2">
        <f t="shared" si="48"/>
        <v>3.6897032823635123</v>
      </c>
      <c r="D577" s="2">
        <f t="shared" si="50"/>
        <v>3.7433919629820922</v>
      </c>
      <c r="E577" s="2">
        <f t="shared" si="49"/>
        <v>-5.3688680618579898E-2</v>
      </c>
      <c r="F577" s="2">
        <f t="shared" si="53"/>
        <v>-3.6919989351285265E-2</v>
      </c>
      <c r="G577" s="2">
        <f t="shared" si="51"/>
        <v>-1.6768691267294633E-2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3.8096000000000001</v>
      </c>
      <c r="C578" s="2">
        <f t="shared" si="48"/>
        <v>3.6983797004614338</v>
      </c>
      <c r="D578" s="2">
        <f t="shared" si="50"/>
        <v>3.7482962620204558</v>
      </c>
      <c r="E578" s="2">
        <f t="shared" si="49"/>
        <v>-4.9916561559022021E-2</v>
      </c>
      <c r="F578" s="2">
        <f t="shared" si="53"/>
        <v>-3.9519303792832618E-2</v>
      </c>
      <c r="G578" s="2">
        <f t="shared" si="51"/>
        <v>-1.0397257766189404E-2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3.7642000000000002</v>
      </c>
      <c r="C579" s="2">
        <f t="shared" si="48"/>
        <v>3.7078135926981362</v>
      </c>
      <c r="D579" s="2">
        <f t="shared" si="50"/>
        <v>3.7494743166856073</v>
      </c>
      <c r="E579" s="2">
        <f t="shared" si="49"/>
        <v>-4.1660723987471115E-2</v>
      </c>
      <c r="F579" s="2">
        <f t="shared" si="53"/>
        <v>-3.994758783176032E-2</v>
      </c>
      <c r="G579" s="2">
        <f t="shared" si="51"/>
        <v>-1.7131361557107955E-3</v>
      </c>
      <c r="H579" s="2" t="str">
        <f t="shared" si="52"/>
        <v>Hold</v>
      </c>
    </row>
    <row r="580" spans="1:8" ht="13.5" x14ac:dyDescent="0.25">
      <c r="A580" s="3">
        <v>42846</v>
      </c>
      <c r="B580" s="2">
        <v>3.7642000000000002</v>
      </c>
      <c r="C580" s="2">
        <f t="shared" si="48"/>
        <v>3.7102115015138075</v>
      </c>
      <c r="D580" s="2">
        <f t="shared" si="50"/>
        <v>3.7505651080422293</v>
      </c>
      <c r="E580" s="2">
        <f t="shared" si="49"/>
        <v>-4.0353606528421793E-2</v>
      </c>
      <c r="F580" s="2">
        <f t="shared" si="53"/>
        <v>-4.0028791571092612E-2</v>
      </c>
      <c r="G580" s="2">
        <f t="shared" si="51"/>
        <v>-3.2481495732918086E-4</v>
      </c>
      <c r="H580" s="2" t="str">
        <f t="shared" si="52"/>
        <v>Hold</v>
      </c>
    </row>
    <row r="581" spans="1:8" ht="13.5" x14ac:dyDescent="0.25">
      <c r="A581" s="3">
        <v>42849</v>
      </c>
      <c r="B581" s="2">
        <v>3.7642000000000002</v>
      </c>
      <c r="C581" s="2">
        <f t="shared" si="48"/>
        <v>3.7136405012809139</v>
      </c>
      <c r="D581" s="2">
        <f t="shared" si="50"/>
        <v>3.7515751000391013</v>
      </c>
      <c r="E581" s="2">
        <f t="shared" si="49"/>
        <v>-3.7934598758187388E-2</v>
      </c>
      <c r="F581" s="2">
        <f t="shared" si="53"/>
        <v>-3.960995300851157E-2</v>
      </c>
      <c r="G581" s="2">
        <f t="shared" si="51"/>
        <v>1.6753542503241819E-3</v>
      </c>
      <c r="H581" s="2" t="str">
        <f t="shared" si="52"/>
        <v>Sell</v>
      </c>
    </row>
    <row r="582" spans="1:8" ht="13.5" x14ac:dyDescent="0.25">
      <c r="A582" s="3">
        <v>42850</v>
      </c>
      <c r="B582" s="2">
        <v>3.7642000000000002</v>
      </c>
      <c r="C582" s="2">
        <f t="shared" si="48"/>
        <v>3.7214188856992347</v>
      </c>
      <c r="D582" s="2">
        <f t="shared" si="50"/>
        <v>3.7525102778139829</v>
      </c>
      <c r="E582" s="2">
        <f t="shared" si="49"/>
        <v>-3.1091392114748206E-2</v>
      </c>
      <c r="F582" s="2">
        <f t="shared" si="53"/>
        <v>-3.7906240829758901E-2</v>
      </c>
      <c r="G582" s="2">
        <f t="shared" si="51"/>
        <v>6.8148487150106948E-3</v>
      </c>
      <c r="H582" s="2" t="str">
        <f t="shared" si="52"/>
        <v>Sell</v>
      </c>
    </row>
    <row r="583" spans="1:8" ht="13.5" x14ac:dyDescent="0.25">
      <c r="A583" s="3">
        <v>42851</v>
      </c>
      <c r="B583" s="2">
        <v>3.7642000000000002</v>
      </c>
      <c r="C583" s="2">
        <f t="shared" si="48"/>
        <v>3.7412621340531986</v>
      </c>
      <c r="D583" s="2">
        <f t="shared" si="50"/>
        <v>3.7533761831610954</v>
      </c>
      <c r="E583" s="2">
        <f t="shared" si="49"/>
        <v>-1.2114049107896818E-2</v>
      </c>
      <c r="F583" s="2">
        <f t="shared" si="53"/>
        <v>-3.2747802485386487E-2</v>
      </c>
      <c r="G583" s="2">
        <f t="shared" si="51"/>
        <v>2.0633753377489669E-2</v>
      </c>
      <c r="H583" s="2" t="str">
        <f t="shared" si="52"/>
        <v>Sell</v>
      </c>
    </row>
    <row r="584" spans="1:8" ht="13.5" x14ac:dyDescent="0.25">
      <c r="A584" s="3">
        <v>42852</v>
      </c>
      <c r="B584" s="2">
        <v>3.8096000000000001</v>
      </c>
      <c r="C584" s="2">
        <f t="shared" si="48"/>
        <v>3.7580525749680911</v>
      </c>
      <c r="D584" s="2">
        <f t="shared" si="50"/>
        <v>3.7575409103343476</v>
      </c>
      <c r="E584" s="2">
        <f t="shared" si="49"/>
        <v>5.1166463374352489E-4</v>
      </c>
      <c r="F584" s="2">
        <f t="shared" si="53"/>
        <v>-2.6095909061560486E-2</v>
      </c>
      <c r="G584" s="2">
        <f t="shared" si="51"/>
        <v>2.6607573695304011E-2</v>
      </c>
      <c r="H584" s="2" t="str">
        <f t="shared" si="52"/>
        <v>Sell</v>
      </c>
    </row>
    <row r="585" spans="1:8" ht="13.5" x14ac:dyDescent="0.25">
      <c r="A585" s="3">
        <v>42853</v>
      </c>
      <c r="B585" s="2">
        <v>3.7869000000000002</v>
      </c>
      <c r="C585" s="2">
        <f t="shared" si="48"/>
        <v>3.7722598711268462</v>
      </c>
      <c r="D585" s="2">
        <f t="shared" si="50"/>
        <v>3.7597156577169883</v>
      </c>
      <c r="E585" s="2">
        <f t="shared" si="49"/>
        <v>1.2544213409857896E-2</v>
      </c>
      <c r="F585" s="2">
        <f t="shared" si="53"/>
        <v>-1.836788456727681E-2</v>
      </c>
      <c r="G585" s="2">
        <f t="shared" si="51"/>
        <v>3.0912097977134706E-2</v>
      </c>
      <c r="H585" s="2" t="str">
        <f t="shared" si="52"/>
        <v>Sell</v>
      </c>
    </row>
    <row r="586" spans="1:8" ht="13.5" x14ac:dyDescent="0.25">
      <c r="A586" s="3">
        <v>42857</v>
      </c>
      <c r="B586" s="2">
        <v>3.7869000000000002</v>
      </c>
      <c r="C586" s="2">
        <f t="shared" si="48"/>
        <v>3.7828814294150237</v>
      </c>
      <c r="D586" s="2">
        <f t="shared" si="50"/>
        <v>3.7617293127009153</v>
      </c>
      <c r="E586" s="2">
        <f t="shared" si="49"/>
        <v>2.1152116714108438E-2</v>
      </c>
      <c r="F586" s="2">
        <f t="shared" si="53"/>
        <v>-1.046388431099976E-2</v>
      </c>
      <c r="G586" s="2">
        <f t="shared" si="51"/>
        <v>3.1616001025108198E-2</v>
      </c>
      <c r="H586" s="2" t="str">
        <f t="shared" si="52"/>
        <v>Sell</v>
      </c>
    </row>
    <row r="587" spans="1:8" ht="13.5" x14ac:dyDescent="0.25">
      <c r="A587" s="3">
        <v>42858</v>
      </c>
      <c r="B587" s="2">
        <v>3.7869000000000002</v>
      </c>
      <c r="C587" s="2">
        <f t="shared" si="48"/>
        <v>3.7869919787357889</v>
      </c>
      <c r="D587" s="2">
        <f t="shared" si="50"/>
        <v>3.7635938080564029</v>
      </c>
      <c r="E587" s="2">
        <f t="shared" si="49"/>
        <v>2.3398170679385988E-2</v>
      </c>
      <c r="F587" s="2">
        <f t="shared" si="53"/>
        <v>-3.6914733129226112E-3</v>
      </c>
      <c r="G587" s="2">
        <f t="shared" si="51"/>
        <v>2.70896439923086E-2</v>
      </c>
      <c r="H587" s="2" t="str">
        <f t="shared" si="52"/>
        <v>Sell</v>
      </c>
    </row>
    <row r="588" spans="1:8" ht="13.5" x14ac:dyDescent="0.25">
      <c r="A588" s="3">
        <v>42859</v>
      </c>
      <c r="B588" s="2">
        <v>3.7824</v>
      </c>
      <c r="C588" s="2">
        <f t="shared" si="48"/>
        <v>3.7904701358533597</v>
      </c>
      <c r="D588" s="2">
        <f t="shared" si="50"/>
        <v>3.7649868593114841</v>
      </c>
      <c r="E588" s="2">
        <f t="shared" si="49"/>
        <v>2.5483276541875544E-2</v>
      </c>
      <c r="F588" s="2">
        <f t="shared" si="53"/>
        <v>2.1434766580370195E-3</v>
      </c>
      <c r="G588" s="2">
        <f t="shared" si="51"/>
        <v>2.3339799883838525E-2</v>
      </c>
      <c r="H588" s="2" t="str">
        <f t="shared" si="52"/>
        <v>Sell</v>
      </c>
    </row>
    <row r="589" spans="1:8" ht="13.5" x14ac:dyDescent="0.25">
      <c r="A589" s="3">
        <v>42860</v>
      </c>
      <c r="B589" s="2">
        <v>3.7919999999999998</v>
      </c>
      <c r="C589" s="2">
        <f t="shared" si="48"/>
        <v>3.7864285764913044</v>
      </c>
      <c r="D589" s="2">
        <f t="shared" si="50"/>
        <v>3.7669878326958184</v>
      </c>
      <c r="E589" s="2">
        <f t="shared" si="49"/>
        <v>1.9440743795485993E-2</v>
      </c>
      <c r="F589" s="2">
        <f t="shared" si="53"/>
        <v>5.6029300855268147E-3</v>
      </c>
      <c r="G589" s="2">
        <f t="shared" si="51"/>
        <v>1.3837813709959179E-2</v>
      </c>
      <c r="H589" s="2" t="str">
        <f t="shared" si="52"/>
        <v>Sell</v>
      </c>
    </row>
    <row r="590" spans="1:8" ht="13.5" x14ac:dyDescent="0.25">
      <c r="A590" s="3">
        <v>42863</v>
      </c>
      <c r="B590" s="2">
        <v>3.7778</v>
      </c>
      <c r="C590" s="2">
        <f t="shared" si="48"/>
        <v>3.7830087954926421</v>
      </c>
      <c r="D590" s="2">
        <f t="shared" si="50"/>
        <v>3.7677887339776097</v>
      </c>
      <c r="E590" s="2">
        <f t="shared" si="49"/>
        <v>1.5220061515032413E-2</v>
      </c>
      <c r="F590" s="2">
        <f t="shared" si="53"/>
        <v>7.526356371427935E-3</v>
      </c>
      <c r="G590" s="2">
        <f t="shared" si="51"/>
        <v>7.6937051436044776E-3</v>
      </c>
      <c r="H590" s="2" t="str">
        <f t="shared" si="52"/>
        <v>Sell</v>
      </c>
    </row>
    <row r="591" spans="1:8" ht="13.5" x14ac:dyDescent="0.25">
      <c r="A591" s="3">
        <v>42864</v>
      </c>
      <c r="B591" s="2">
        <v>3.7683</v>
      </c>
      <c r="C591" s="2">
        <f t="shared" ref="C591:C654" si="54">$C$4*B581+C590*(1-$C$4)</f>
        <v>3.7801151346476205</v>
      </c>
      <c r="D591" s="2">
        <f t="shared" si="50"/>
        <v>3.7678266055348235</v>
      </c>
      <c r="E591" s="2">
        <f t="shared" si="49"/>
        <v>1.2288529112796986E-2</v>
      </c>
      <c r="F591" s="2">
        <f t="shared" si="53"/>
        <v>8.4787909197017453E-3</v>
      </c>
      <c r="G591" s="2">
        <f t="shared" si="51"/>
        <v>3.8097381930952412E-3</v>
      </c>
      <c r="H591" s="2" t="str">
        <f t="shared" si="52"/>
        <v>Sell</v>
      </c>
    </row>
    <row r="592" spans="1:8" ht="13.5" x14ac:dyDescent="0.25">
      <c r="A592" s="3">
        <v>42865</v>
      </c>
      <c r="B592" s="2">
        <v>3.7541000000000002</v>
      </c>
      <c r="C592" s="2">
        <f t="shared" si="54"/>
        <v>3.7776666523941405</v>
      </c>
      <c r="D592" s="2">
        <f t="shared" si="50"/>
        <v>3.7668098199396516</v>
      </c>
      <c r="E592" s="2">
        <f t="shared" si="49"/>
        <v>1.0856832454488874E-2</v>
      </c>
      <c r="F592" s="2">
        <f t="shared" si="53"/>
        <v>8.9543992266591724E-3</v>
      </c>
      <c r="G592" s="2">
        <f t="shared" si="51"/>
        <v>1.9024332278297015E-3</v>
      </c>
      <c r="H592" s="2" t="str">
        <f t="shared" si="52"/>
        <v>Sell</v>
      </c>
    </row>
    <row r="593" spans="1:8" ht="13.5" x14ac:dyDescent="0.25">
      <c r="A593" s="3">
        <v>42866</v>
      </c>
      <c r="B593" s="2">
        <v>3.7730000000000001</v>
      </c>
      <c r="C593" s="2">
        <f t="shared" si="54"/>
        <v>3.7755948597181188</v>
      </c>
      <c r="D593" s="2">
        <f t="shared" si="50"/>
        <v>3.7672683517959737</v>
      </c>
      <c r="E593" s="2">
        <f t="shared" si="49"/>
        <v>8.3265079221450655E-3</v>
      </c>
      <c r="F593" s="2">
        <f t="shared" si="53"/>
        <v>8.828820965756351E-3</v>
      </c>
      <c r="G593" s="2">
        <f t="shared" si="51"/>
        <v>-5.0231304361128548E-4</v>
      </c>
      <c r="H593" s="2" t="str">
        <f t="shared" si="52"/>
        <v>Hold</v>
      </c>
    </row>
    <row r="594" spans="1:8" ht="13.5" x14ac:dyDescent="0.25">
      <c r="A594" s="3">
        <v>42867</v>
      </c>
      <c r="B594" s="2">
        <v>3.7683</v>
      </c>
      <c r="C594" s="2">
        <f t="shared" si="54"/>
        <v>3.7808264197614854</v>
      </c>
      <c r="D594" s="2">
        <f t="shared" si="50"/>
        <v>3.7673447701814573</v>
      </c>
      <c r="E594" s="2">
        <f t="shared" si="49"/>
        <v>1.3481649580028066E-2</v>
      </c>
      <c r="F594" s="2">
        <f t="shared" si="53"/>
        <v>9.7593866886106946E-3</v>
      </c>
      <c r="G594" s="2">
        <f t="shared" si="51"/>
        <v>3.722262891417371E-3</v>
      </c>
      <c r="H594" s="2" t="str">
        <f t="shared" si="52"/>
        <v>Sell</v>
      </c>
    </row>
    <row r="595" spans="1:8" ht="13.5" x14ac:dyDescent="0.25">
      <c r="A595" s="3">
        <v>42870</v>
      </c>
      <c r="B595" s="2">
        <v>3.7541000000000002</v>
      </c>
      <c r="C595" s="2">
        <f t="shared" si="54"/>
        <v>3.7817608167212571</v>
      </c>
      <c r="D595" s="2">
        <f t="shared" si="50"/>
        <v>3.7663636760939423</v>
      </c>
      <c r="E595" s="2">
        <f t="shared" si="49"/>
        <v>1.5397140627314787E-2</v>
      </c>
      <c r="F595" s="2">
        <f t="shared" si="53"/>
        <v>1.0886937476351513E-2</v>
      </c>
      <c r="G595" s="2">
        <f t="shared" si="51"/>
        <v>4.510203150963274E-3</v>
      </c>
      <c r="H595" s="2" t="str">
        <f t="shared" si="52"/>
        <v>Sell</v>
      </c>
    </row>
    <row r="596" spans="1:8" ht="13.5" x14ac:dyDescent="0.25">
      <c r="A596" s="3">
        <v>42871</v>
      </c>
      <c r="B596" s="2">
        <v>3.7446000000000002</v>
      </c>
      <c r="C596" s="2">
        <f t="shared" si="54"/>
        <v>3.782551460302602</v>
      </c>
      <c r="D596" s="2">
        <f t="shared" si="50"/>
        <v>3.7647515519388355</v>
      </c>
      <c r="E596" s="2">
        <f t="shared" si="49"/>
        <v>1.7799908363766548E-2</v>
      </c>
      <c r="F596" s="2">
        <f t="shared" si="53"/>
        <v>1.2269531653834521E-2</v>
      </c>
      <c r="G596" s="2">
        <f t="shared" si="51"/>
        <v>5.5303767099320264E-3</v>
      </c>
      <c r="H596" s="2" t="str">
        <f t="shared" si="52"/>
        <v>Sell</v>
      </c>
    </row>
    <row r="597" spans="1:8" ht="13.5" x14ac:dyDescent="0.25">
      <c r="A597" s="3">
        <v>42872</v>
      </c>
      <c r="B597" s="2">
        <v>3.7446000000000002</v>
      </c>
      <c r="C597" s="2">
        <f t="shared" si="54"/>
        <v>3.7832204664098938</v>
      </c>
      <c r="D597" s="2">
        <f t="shared" si="50"/>
        <v>3.7632588443878108</v>
      </c>
      <c r="E597" s="2">
        <f t="shared" si="49"/>
        <v>1.996162202208307E-2</v>
      </c>
      <c r="F597" s="2">
        <f t="shared" si="53"/>
        <v>1.3807949727484232E-2</v>
      </c>
      <c r="G597" s="2">
        <f t="shared" si="51"/>
        <v>6.1536722945988373E-3</v>
      </c>
      <c r="H597" s="2" t="str">
        <f t="shared" si="52"/>
        <v>Sell</v>
      </c>
    </row>
    <row r="598" spans="1:8" ht="13.5" x14ac:dyDescent="0.25">
      <c r="A598" s="3">
        <v>42873</v>
      </c>
      <c r="B598" s="2">
        <v>3.7446000000000002</v>
      </c>
      <c r="C598" s="2">
        <f t="shared" si="54"/>
        <v>3.7830942408083716</v>
      </c>
      <c r="D598" s="2">
        <f t="shared" si="50"/>
        <v>3.7618767077664916</v>
      </c>
      <c r="E598" s="2">
        <f t="shared" si="49"/>
        <v>2.121753304188001E-2</v>
      </c>
      <c r="F598" s="2">
        <f t="shared" si="53"/>
        <v>1.528986639036339E-2</v>
      </c>
      <c r="G598" s="2">
        <f t="shared" si="51"/>
        <v>5.92766665151662E-3</v>
      </c>
      <c r="H598" s="2" t="str">
        <f t="shared" si="52"/>
        <v>Sell</v>
      </c>
    </row>
    <row r="599" spans="1:8" ht="13.5" x14ac:dyDescent="0.25">
      <c r="A599" s="3">
        <v>42874</v>
      </c>
      <c r="B599" s="2">
        <v>3.7351000000000001</v>
      </c>
      <c r="C599" s="2">
        <f t="shared" si="54"/>
        <v>3.7844643576070838</v>
      </c>
      <c r="D599" s="2">
        <f t="shared" si="50"/>
        <v>3.7598932479319371</v>
      </c>
      <c r="E599" s="2">
        <f t="shared" si="49"/>
        <v>2.4571109675146641E-2</v>
      </c>
      <c r="F599" s="2">
        <f t="shared" si="53"/>
        <v>1.714611504732004E-2</v>
      </c>
      <c r="G599" s="2">
        <f t="shared" si="51"/>
        <v>7.4249946278266005E-3</v>
      </c>
      <c r="H599" s="2" t="str">
        <f t="shared" si="52"/>
        <v>Sell</v>
      </c>
    </row>
    <row r="600" spans="1:8" ht="13.5" x14ac:dyDescent="0.25">
      <c r="A600" s="3">
        <v>42877</v>
      </c>
      <c r="B600" s="2">
        <v>3.6640000000000001</v>
      </c>
      <c r="C600" s="2">
        <f t="shared" si="54"/>
        <v>3.7834390718213786</v>
      </c>
      <c r="D600" s="2">
        <f t="shared" si="50"/>
        <v>3.7527900443814231</v>
      </c>
      <c r="E600" s="2">
        <f t="shared" si="49"/>
        <v>3.0649027439955567E-2</v>
      </c>
      <c r="F600" s="2">
        <f t="shared" si="53"/>
        <v>1.9846697525847147E-2</v>
      </c>
      <c r="G600" s="2">
        <f t="shared" si="51"/>
        <v>1.080232991410842E-2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3.6545000000000001</v>
      </c>
      <c r="C601" s="2">
        <f t="shared" si="54"/>
        <v>3.7811099838488587</v>
      </c>
      <c r="D601" s="2">
        <f t="shared" si="50"/>
        <v>3.7455093003531692</v>
      </c>
      <c r="E601" s="2">
        <f t="shared" si="49"/>
        <v>3.5600683495689456E-2</v>
      </c>
      <c r="F601" s="2">
        <f t="shared" si="53"/>
        <v>2.299749471981561E-2</v>
      </c>
      <c r="G601" s="2">
        <f t="shared" si="51"/>
        <v>1.2603188775873846E-2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3.6640000000000001</v>
      </c>
      <c r="C602" s="2">
        <f t="shared" si="54"/>
        <v>3.7769546017182649</v>
      </c>
      <c r="D602" s="2">
        <f t="shared" si="50"/>
        <v>3.7394715744010827</v>
      </c>
      <c r="E602" s="2">
        <f t="shared" si="49"/>
        <v>3.7483027317182227E-2</v>
      </c>
      <c r="F602" s="2">
        <f t="shared" si="53"/>
        <v>2.5894601239288936E-2</v>
      </c>
      <c r="G602" s="2">
        <f t="shared" si="51"/>
        <v>1.1588426077893291E-2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3.6688000000000001</v>
      </c>
      <c r="C603" s="2">
        <f t="shared" si="54"/>
        <v>3.7763462014539164</v>
      </c>
      <c r="D603" s="2">
        <f t="shared" si="50"/>
        <v>3.7342366429639653</v>
      </c>
      <c r="E603" s="2">
        <f t="shared" si="49"/>
        <v>4.2109558489951127E-2</v>
      </c>
      <c r="F603" s="2">
        <f t="shared" si="53"/>
        <v>2.9137592689421375E-2</v>
      </c>
      <c r="G603" s="2">
        <f t="shared" si="51"/>
        <v>1.2971965800529752E-2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3.6688000000000001</v>
      </c>
      <c r="C604" s="2">
        <f t="shared" si="54"/>
        <v>3.7751083243071601</v>
      </c>
      <c r="D604" s="2">
        <f t="shared" si="50"/>
        <v>3.7293894842258939</v>
      </c>
      <c r="E604" s="2">
        <f t="shared" ref="E604:E667" si="55">C604-D604</f>
        <v>4.5718840081266254E-2</v>
      </c>
      <c r="F604" s="2">
        <f t="shared" si="53"/>
        <v>3.2453842167790355E-2</v>
      </c>
      <c r="G604" s="2">
        <f t="shared" si="51"/>
        <v>1.32649979134759E-2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3.6688000000000001</v>
      </c>
      <c r="C605" s="2">
        <f t="shared" si="54"/>
        <v>3.7718762744137506</v>
      </c>
      <c r="D605" s="2">
        <f t="shared" ref="D605:D668" si="56">$D$4*B605+(1-$D$4)*D604</f>
        <v>3.7249013742832351</v>
      </c>
      <c r="E605" s="2">
        <f t="shared" si="55"/>
        <v>4.6974900130515529E-2</v>
      </c>
      <c r="F605" s="2">
        <f t="shared" si="53"/>
        <v>3.5358053760335392E-2</v>
      </c>
      <c r="G605" s="2">
        <f t="shared" si="51"/>
        <v>1.1616846370180137E-2</v>
      </c>
      <c r="H605" s="2" t="str">
        <f t="shared" si="52"/>
        <v>Sell</v>
      </c>
    </row>
    <row r="606" spans="1:8" ht="13.5" x14ac:dyDescent="0.25">
      <c r="A606" s="3">
        <v>42885</v>
      </c>
      <c r="B606" s="2">
        <v>3.6593</v>
      </c>
      <c r="C606" s="2">
        <f t="shared" si="54"/>
        <v>3.767679924503943</v>
      </c>
      <c r="D606" s="2">
        <f t="shared" si="56"/>
        <v>3.7200420132252177</v>
      </c>
      <c r="E606" s="2">
        <f t="shared" si="55"/>
        <v>4.7637911278725298E-2</v>
      </c>
      <c r="F606" s="2">
        <f t="shared" si="53"/>
        <v>3.7814025264013375E-2</v>
      </c>
      <c r="G606" s="2">
        <f t="shared" si="51"/>
        <v>9.8238860147119231E-3</v>
      </c>
      <c r="H606" s="2" t="str">
        <f t="shared" si="52"/>
        <v>Sell</v>
      </c>
    </row>
    <row r="607" spans="1:8" ht="13.5" x14ac:dyDescent="0.25">
      <c r="A607" s="3">
        <v>42886</v>
      </c>
      <c r="B607" s="2">
        <v>3.6593</v>
      </c>
      <c r="C607" s="2">
        <f t="shared" si="54"/>
        <v>3.7641291668879515</v>
      </c>
      <c r="D607" s="2">
        <f t="shared" si="56"/>
        <v>3.7155426048381646</v>
      </c>
      <c r="E607" s="2">
        <f t="shared" si="55"/>
        <v>4.8586562049786952E-2</v>
      </c>
      <c r="F607" s="2">
        <f t="shared" si="53"/>
        <v>3.996853262116809E-2</v>
      </c>
      <c r="G607" s="2">
        <f t="shared" si="51"/>
        <v>8.6180294286188619E-3</v>
      </c>
      <c r="H607" s="2" t="str">
        <f t="shared" si="52"/>
        <v>Sell</v>
      </c>
    </row>
    <row r="608" spans="1:8" ht="13.5" x14ac:dyDescent="0.25">
      <c r="A608" s="3">
        <v>42887</v>
      </c>
      <c r="B608" s="2">
        <v>3.6688000000000001</v>
      </c>
      <c r="C608" s="2">
        <f t="shared" si="54"/>
        <v>3.7611246796744204</v>
      </c>
      <c r="D608" s="2">
        <f t="shared" si="56"/>
        <v>3.7120801896649671</v>
      </c>
      <c r="E608" s="2">
        <f t="shared" si="55"/>
        <v>4.9044490009453323E-2</v>
      </c>
      <c r="F608" s="2">
        <f t="shared" si="53"/>
        <v>4.1783724098825137E-2</v>
      </c>
      <c r="G608" s="2">
        <f t="shared" si="51"/>
        <v>7.2607659106281863E-3</v>
      </c>
      <c r="H608" s="2" t="str">
        <f t="shared" si="52"/>
        <v>Sell</v>
      </c>
    </row>
    <row r="609" spans="1:8" ht="13.5" x14ac:dyDescent="0.25">
      <c r="A609" s="3">
        <v>42888</v>
      </c>
      <c r="B609" s="2">
        <v>3.6688000000000001</v>
      </c>
      <c r="C609" s="2">
        <f t="shared" si="54"/>
        <v>3.7571208828014329</v>
      </c>
      <c r="D609" s="2">
        <f t="shared" si="56"/>
        <v>3.7088742496897842</v>
      </c>
      <c r="E609" s="2">
        <f t="shared" si="55"/>
        <v>4.8246633111648674E-2</v>
      </c>
      <c r="F609" s="2">
        <f t="shared" si="53"/>
        <v>4.3076305901389847E-2</v>
      </c>
      <c r="G609" s="2">
        <f t="shared" si="51"/>
        <v>5.1703272102588266E-3</v>
      </c>
      <c r="H609" s="2" t="str">
        <f t="shared" si="52"/>
        <v>Sell</v>
      </c>
    </row>
    <row r="610" spans="1:8" ht="13.5" x14ac:dyDescent="0.25">
      <c r="A610" s="3">
        <v>42891</v>
      </c>
      <c r="B610" s="2">
        <v>3.6735000000000002</v>
      </c>
      <c r="C610" s="2">
        <f t="shared" si="54"/>
        <v>3.7427945931396738</v>
      </c>
      <c r="D610" s="2">
        <f t="shared" si="56"/>
        <v>3.7062539348979486</v>
      </c>
      <c r="E610" s="2">
        <f t="shared" si="55"/>
        <v>3.6540658241725144E-2</v>
      </c>
      <c r="F610" s="2">
        <f t="shared" si="53"/>
        <v>4.1769176369456915E-2</v>
      </c>
      <c r="G610" s="2">
        <f t="shared" si="51"/>
        <v>-5.228518127731771E-3</v>
      </c>
      <c r="H610" s="2" t="str">
        <f t="shared" si="52"/>
        <v>Hold</v>
      </c>
    </row>
    <row r="611" spans="1:8" ht="13.5" x14ac:dyDescent="0.25">
      <c r="A611" s="3">
        <v>42892</v>
      </c>
      <c r="B611" s="2">
        <v>3.7208999999999999</v>
      </c>
      <c r="C611" s="2">
        <f t="shared" si="54"/>
        <v>3.7292108095797238</v>
      </c>
      <c r="D611" s="2">
        <f t="shared" si="56"/>
        <v>3.7073388286092115</v>
      </c>
      <c r="E611" s="2">
        <f t="shared" si="55"/>
        <v>2.187198097051235E-2</v>
      </c>
      <c r="F611" s="2">
        <f t="shared" si="53"/>
        <v>3.7789737289668009E-2</v>
      </c>
      <c r="G611" s="2">
        <f t="shared" si="51"/>
        <v>-1.5917756319155658E-2</v>
      </c>
      <c r="H611" s="2" t="str">
        <f t="shared" si="52"/>
        <v>Hold</v>
      </c>
    </row>
    <row r="612" spans="1:8" ht="13.5" x14ac:dyDescent="0.25">
      <c r="A612" s="3">
        <v>42893</v>
      </c>
      <c r="B612" s="2">
        <v>3.7446000000000002</v>
      </c>
      <c r="C612" s="2">
        <f t="shared" si="54"/>
        <v>3.7191783773366893</v>
      </c>
      <c r="D612" s="2">
        <f t="shared" si="56"/>
        <v>3.7100989153788997</v>
      </c>
      <c r="E612" s="2">
        <f t="shared" si="55"/>
        <v>9.0794619577896363E-3</v>
      </c>
      <c r="F612" s="2">
        <f t="shared" si="53"/>
        <v>3.2047682223292337E-2</v>
      </c>
      <c r="G612" s="2">
        <f t="shared" ref="G612:G675" si="57">E612-F612</f>
        <v>-2.2968220265502701E-2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3.7541000000000002</v>
      </c>
      <c r="C613" s="2">
        <f t="shared" si="54"/>
        <v>3.711427857746429</v>
      </c>
      <c r="D613" s="2">
        <f t="shared" si="56"/>
        <v>3.7133582549804629</v>
      </c>
      <c r="E613" s="2">
        <f t="shared" si="55"/>
        <v>-1.930397234033876E-3</v>
      </c>
      <c r="F613" s="2">
        <f t="shared" ref="F613:F676" si="59">(E613*(2/(10)))+((1-(2/10))*F612)</f>
        <v>2.5252066331827094E-2</v>
      </c>
      <c r="G613" s="2">
        <f t="shared" si="57"/>
        <v>-2.718246356586097E-2</v>
      </c>
      <c r="H613" s="2" t="str">
        <f t="shared" si="58"/>
        <v>Hold</v>
      </c>
    </row>
    <row r="614" spans="1:8" ht="13.5" x14ac:dyDescent="0.25">
      <c r="A614" s="3">
        <v>42895</v>
      </c>
      <c r="B614" s="2">
        <v>3.7919999999999998</v>
      </c>
      <c r="C614" s="2">
        <f t="shared" si="54"/>
        <v>3.7048697257854402</v>
      </c>
      <c r="D614" s="2">
        <f t="shared" si="56"/>
        <v>3.7191835694263542</v>
      </c>
      <c r="E614" s="2">
        <f t="shared" si="55"/>
        <v>-1.4313843640914037E-2</v>
      </c>
      <c r="F614" s="2">
        <f t="shared" si="59"/>
        <v>1.733888433727887E-2</v>
      </c>
      <c r="G614" s="2">
        <f t="shared" si="57"/>
        <v>-3.1652727978192907E-2</v>
      </c>
      <c r="H614" s="2" t="str">
        <f t="shared" si="58"/>
        <v>Hold</v>
      </c>
    </row>
    <row r="615" spans="1:8" ht="13.5" x14ac:dyDescent="0.25">
      <c r="A615" s="3">
        <v>42898</v>
      </c>
      <c r="B615" s="2">
        <v>3.8393999999999999</v>
      </c>
      <c r="C615" s="2">
        <f t="shared" si="54"/>
        <v>3.6993205372030644</v>
      </c>
      <c r="D615" s="2">
        <f t="shared" si="56"/>
        <v>3.7280884902095872</v>
      </c>
      <c r="E615" s="2">
        <f t="shared" si="55"/>
        <v>-2.8767953006522795E-2</v>
      </c>
      <c r="F615" s="2">
        <f t="shared" si="59"/>
        <v>8.1175168685185383E-3</v>
      </c>
      <c r="G615" s="2">
        <f t="shared" si="57"/>
        <v>-3.6885469875041335E-2</v>
      </c>
      <c r="H615" s="2" t="str">
        <f t="shared" si="58"/>
        <v>Hold</v>
      </c>
    </row>
    <row r="616" spans="1:8" ht="13.5" x14ac:dyDescent="0.25">
      <c r="A616" s="3">
        <v>42899</v>
      </c>
      <c r="B616" s="2">
        <v>3.8393999999999999</v>
      </c>
      <c r="C616" s="2">
        <f t="shared" si="54"/>
        <v>3.6931635314795157</v>
      </c>
      <c r="D616" s="2">
        <f t="shared" si="56"/>
        <v>3.7363337872310991</v>
      </c>
      <c r="E616" s="2">
        <f t="shared" si="55"/>
        <v>-4.3170255751583397E-2</v>
      </c>
      <c r="F616" s="2">
        <f t="shared" si="59"/>
        <v>-2.1400376555018481E-3</v>
      </c>
      <c r="G616" s="2">
        <f t="shared" si="57"/>
        <v>-4.1030218096081553E-2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3.7967</v>
      </c>
      <c r="C617" s="2">
        <f t="shared" si="54"/>
        <v>3.6879537574057437</v>
      </c>
      <c r="D617" s="2">
        <f t="shared" si="56"/>
        <v>3.740805358547314</v>
      </c>
      <c r="E617" s="2">
        <f t="shared" si="55"/>
        <v>-5.2851601141570281E-2</v>
      </c>
      <c r="F617" s="2">
        <f t="shared" si="59"/>
        <v>-1.2282350352715535E-2</v>
      </c>
      <c r="G617" s="2">
        <f t="shared" si="57"/>
        <v>-4.0569250788854747E-2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3.7967</v>
      </c>
      <c r="C618" s="2">
        <f t="shared" si="54"/>
        <v>3.6850070254971676</v>
      </c>
      <c r="D618" s="2">
        <f t="shared" si="56"/>
        <v>3.7449457023586241</v>
      </c>
      <c r="E618" s="2">
        <f t="shared" si="55"/>
        <v>-5.9938676861456486E-2</v>
      </c>
      <c r="F618" s="2">
        <f t="shared" si="59"/>
        <v>-2.1813615654463728E-2</v>
      </c>
      <c r="G618" s="2">
        <f t="shared" si="57"/>
        <v>-3.8125061206992758E-2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3.8014999999999999</v>
      </c>
      <c r="C619" s="2">
        <f t="shared" si="54"/>
        <v>3.6825136369591416</v>
      </c>
      <c r="D619" s="2">
        <f t="shared" si="56"/>
        <v>3.7491349095913185</v>
      </c>
      <c r="E619" s="2">
        <f t="shared" si="55"/>
        <v>-6.6621272632176876E-2</v>
      </c>
      <c r="F619" s="2">
        <f t="shared" si="59"/>
        <v>-3.0775147050006359E-2</v>
      </c>
      <c r="G619" s="2">
        <f t="shared" si="57"/>
        <v>-3.5846125582170513E-2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3.7919999999999998</v>
      </c>
      <c r="C620" s="2">
        <f t="shared" si="54"/>
        <v>3.6811269235808122</v>
      </c>
      <c r="D620" s="2">
        <f t="shared" si="56"/>
        <v>3.752310101473443</v>
      </c>
      <c r="E620" s="2">
        <f t="shared" si="55"/>
        <v>-7.1183177892630844E-2</v>
      </c>
      <c r="F620" s="2">
        <f t="shared" si="59"/>
        <v>-3.8856753218531256E-2</v>
      </c>
      <c r="G620" s="2">
        <f t="shared" si="57"/>
        <v>-3.2326424674099588E-2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3.7919999999999998</v>
      </c>
      <c r="C621" s="2">
        <f t="shared" si="54"/>
        <v>3.6872458584145331</v>
      </c>
      <c r="D621" s="2">
        <f t="shared" si="56"/>
        <v>3.7552500939568914</v>
      </c>
      <c r="E621" s="2">
        <f t="shared" si="55"/>
        <v>-6.8004235542358238E-2</v>
      </c>
      <c r="F621" s="2">
        <f t="shared" si="59"/>
        <v>-4.4686249683296653E-2</v>
      </c>
      <c r="G621" s="2">
        <f t="shared" si="57"/>
        <v>-2.3317985859061585E-2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3.7967</v>
      </c>
      <c r="C622" s="2">
        <f t="shared" si="54"/>
        <v>3.6960695725046051</v>
      </c>
      <c r="D622" s="2">
        <f t="shared" si="56"/>
        <v>3.7583204573674918</v>
      </c>
      <c r="E622" s="2">
        <f t="shared" si="55"/>
        <v>-6.2250884862886657E-2</v>
      </c>
      <c r="F622" s="2">
        <f t="shared" si="59"/>
        <v>-4.8199176719214656E-2</v>
      </c>
      <c r="G622" s="2">
        <f t="shared" si="57"/>
        <v>-1.4051708143672001E-2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3.8014999999999999</v>
      </c>
      <c r="C623" s="2">
        <f t="shared" si="54"/>
        <v>3.7049973305808197</v>
      </c>
      <c r="D623" s="2">
        <f t="shared" si="56"/>
        <v>3.761518942006937</v>
      </c>
      <c r="E623" s="2">
        <f t="shared" si="55"/>
        <v>-5.6521611426117335E-2</v>
      </c>
      <c r="F623" s="2">
        <f t="shared" si="59"/>
        <v>-4.9863663660595199E-2</v>
      </c>
      <c r="G623" s="2">
        <f t="shared" si="57"/>
        <v>-6.6579477655221361E-3</v>
      </c>
      <c r="H623" s="2" t="str">
        <f t="shared" si="58"/>
        <v>Hold</v>
      </c>
    </row>
    <row r="624" spans="1:8" ht="13.5" x14ac:dyDescent="0.25">
      <c r="A624" s="3">
        <v>42909</v>
      </c>
      <c r="B624" s="2">
        <v>3.8393999999999999</v>
      </c>
      <c r="C624" s="2">
        <f t="shared" si="54"/>
        <v>3.7183823566453089</v>
      </c>
      <c r="D624" s="2">
        <f t="shared" si="56"/>
        <v>3.7672879092656828</v>
      </c>
      <c r="E624" s="2">
        <f t="shared" si="55"/>
        <v>-4.8905552620373882E-2</v>
      </c>
      <c r="F624" s="2">
        <f t="shared" si="59"/>
        <v>-4.9672041452550941E-2</v>
      </c>
      <c r="G624" s="2">
        <f t="shared" si="57"/>
        <v>7.664888321770591E-4</v>
      </c>
      <c r="H624" s="2" t="str">
        <f t="shared" si="58"/>
        <v>Sell</v>
      </c>
    </row>
    <row r="625" spans="1:8" ht="13.5" x14ac:dyDescent="0.25">
      <c r="A625" s="3">
        <v>42914</v>
      </c>
      <c r="B625" s="2">
        <v>3.8393999999999999</v>
      </c>
      <c r="C625" s="2">
        <f t="shared" si="54"/>
        <v>3.7370004556229537</v>
      </c>
      <c r="D625" s="2">
        <f t="shared" si="56"/>
        <v>3.7726295456163728</v>
      </c>
      <c r="E625" s="2">
        <f t="shared" si="55"/>
        <v>-3.5629089993419072E-2</v>
      </c>
      <c r="F625" s="2">
        <f t="shared" si="59"/>
        <v>-4.6863451160724573E-2</v>
      </c>
      <c r="G625" s="2">
        <f t="shared" si="57"/>
        <v>1.1234361167305501E-2</v>
      </c>
      <c r="H625" s="2" t="str">
        <f t="shared" si="58"/>
        <v>Sell</v>
      </c>
    </row>
    <row r="626" spans="1:8" ht="13.5" x14ac:dyDescent="0.25">
      <c r="A626" s="3">
        <v>42915</v>
      </c>
      <c r="B626" s="2">
        <v>3.8631000000000002</v>
      </c>
      <c r="C626" s="2">
        <f t="shared" si="54"/>
        <v>3.752754231680961</v>
      </c>
      <c r="D626" s="2">
        <f t="shared" si="56"/>
        <v>3.7793310607559008</v>
      </c>
      <c r="E626" s="2">
        <f t="shared" si="55"/>
        <v>-2.6576829074939745E-2</v>
      </c>
      <c r="F626" s="2">
        <f t="shared" si="59"/>
        <v>-4.280612674356761E-2</v>
      </c>
      <c r="G626" s="2">
        <f t="shared" si="57"/>
        <v>1.6229297668627865E-2</v>
      </c>
      <c r="H626" s="2" t="str">
        <f t="shared" si="58"/>
        <v>Sell</v>
      </c>
    </row>
    <row r="627" spans="1:8" ht="13.5" x14ac:dyDescent="0.25">
      <c r="A627" s="3">
        <v>42916</v>
      </c>
      <c r="B627" s="2">
        <v>3.8631000000000002</v>
      </c>
      <c r="C627" s="2">
        <f t="shared" si="54"/>
        <v>3.7595151191146594</v>
      </c>
      <c r="D627" s="2">
        <f t="shared" si="56"/>
        <v>3.7855361673665748</v>
      </c>
      <c r="E627" s="2">
        <f t="shared" si="55"/>
        <v>-2.6021048251915424E-2</v>
      </c>
      <c r="F627" s="2">
        <f t="shared" si="59"/>
        <v>-3.944911104523717E-2</v>
      </c>
      <c r="G627" s="2">
        <f t="shared" si="57"/>
        <v>1.3428062793321746E-2</v>
      </c>
      <c r="H627" s="2" t="str">
        <f t="shared" si="58"/>
        <v>Sell</v>
      </c>
    </row>
    <row r="628" spans="1:8" ht="13.5" x14ac:dyDescent="0.25">
      <c r="A628" s="3">
        <v>42919</v>
      </c>
      <c r="B628" s="2">
        <v>3.9342000000000001</v>
      </c>
      <c r="C628" s="2">
        <f t="shared" si="54"/>
        <v>3.7652358700200965</v>
      </c>
      <c r="D628" s="2">
        <f t="shared" si="56"/>
        <v>3.7965483031171989</v>
      </c>
      <c r="E628" s="2">
        <f t="shared" si="55"/>
        <v>-3.131243309710241E-2</v>
      </c>
      <c r="F628" s="2">
        <f t="shared" si="59"/>
        <v>-3.7821775455610225E-2</v>
      </c>
      <c r="G628" s="2">
        <f t="shared" si="57"/>
        <v>6.509342358507815E-3</v>
      </c>
      <c r="H628" s="2" t="str">
        <f t="shared" si="58"/>
        <v>Sell</v>
      </c>
    </row>
    <row r="629" spans="1:8" ht="13.5" x14ac:dyDescent="0.25">
      <c r="A629" s="3">
        <v>42920</v>
      </c>
      <c r="B629" s="2">
        <v>3.9104999999999999</v>
      </c>
      <c r="C629" s="2">
        <f t="shared" si="54"/>
        <v>3.7708149669400814</v>
      </c>
      <c r="D629" s="2">
        <f t="shared" si="56"/>
        <v>3.8049891695529618</v>
      </c>
      <c r="E629" s="2">
        <f t="shared" si="55"/>
        <v>-3.41742026128804E-2</v>
      </c>
      <c r="F629" s="2">
        <f t="shared" si="59"/>
        <v>-3.7092260887064264E-2</v>
      </c>
      <c r="G629" s="2">
        <f t="shared" si="57"/>
        <v>2.9180582741838643E-3</v>
      </c>
      <c r="H629" s="2" t="str">
        <f t="shared" si="58"/>
        <v>Sell</v>
      </c>
    </row>
    <row r="630" spans="1:8" ht="13.5" x14ac:dyDescent="0.25">
      <c r="A630" s="3">
        <v>42921</v>
      </c>
      <c r="B630" s="2">
        <v>3.8631000000000002</v>
      </c>
      <c r="C630" s="2">
        <f t="shared" si="54"/>
        <v>3.7740742027954535</v>
      </c>
      <c r="D630" s="2">
        <f t="shared" si="56"/>
        <v>3.8092936755120017</v>
      </c>
      <c r="E630" s="2">
        <f t="shared" si="55"/>
        <v>-3.5219472716548239E-2</v>
      </c>
      <c r="F630" s="2">
        <f t="shared" si="59"/>
        <v>-3.6717703252961059E-2</v>
      </c>
      <c r="G630" s="2">
        <f t="shared" si="57"/>
        <v>1.4982305364128201E-3</v>
      </c>
      <c r="H630" s="2" t="str">
        <f t="shared" si="58"/>
        <v>Sell</v>
      </c>
    </row>
    <row r="631" spans="1:8" ht="13.5" x14ac:dyDescent="0.25">
      <c r="A631" s="3">
        <v>42922</v>
      </c>
      <c r="B631" s="2">
        <v>3.8631000000000002</v>
      </c>
      <c r="C631" s="2">
        <f t="shared" si="54"/>
        <v>3.776832017749999</v>
      </c>
      <c r="D631" s="2">
        <f t="shared" si="56"/>
        <v>3.8132793291777793</v>
      </c>
      <c r="E631" s="2">
        <f t="shared" si="55"/>
        <v>-3.6447311427780349E-2</v>
      </c>
      <c r="F631" s="2">
        <f t="shared" si="59"/>
        <v>-3.666362488792492E-2</v>
      </c>
      <c r="G631" s="2">
        <f t="shared" si="57"/>
        <v>2.1631346014457098E-4</v>
      </c>
      <c r="H631" s="2" t="str">
        <f t="shared" si="58"/>
        <v>Sell</v>
      </c>
    </row>
    <row r="632" spans="1:8" ht="13.5" x14ac:dyDescent="0.25">
      <c r="A632" s="3">
        <v>42923</v>
      </c>
      <c r="B632" s="2">
        <v>3.8631000000000002</v>
      </c>
      <c r="C632" s="2">
        <f t="shared" si="54"/>
        <v>3.7798886304038453</v>
      </c>
      <c r="D632" s="2">
        <f t="shared" si="56"/>
        <v>3.8169697492386847</v>
      </c>
      <c r="E632" s="2">
        <f t="shared" si="55"/>
        <v>-3.7081118834839444E-2</v>
      </c>
      <c r="F632" s="2">
        <f t="shared" si="59"/>
        <v>-3.6747123677307827E-2</v>
      </c>
      <c r="G632" s="2">
        <f t="shared" si="57"/>
        <v>-3.3399515753161635E-4</v>
      </c>
      <c r="H632" s="2" t="str">
        <f t="shared" si="58"/>
        <v>Hold</v>
      </c>
    </row>
    <row r="633" spans="1:8" ht="13.5" x14ac:dyDescent="0.25">
      <c r="A633" s="3">
        <v>42926</v>
      </c>
      <c r="B633" s="2">
        <v>3.8631000000000002</v>
      </c>
      <c r="C633" s="2">
        <f t="shared" si="54"/>
        <v>3.7832134564955613</v>
      </c>
      <c r="D633" s="2">
        <f t="shared" si="56"/>
        <v>3.8203868048506342</v>
      </c>
      <c r="E633" s="2">
        <f t="shared" si="55"/>
        <v>-3.717334835507291E-2</v>
      </c>
      <c r="F633" s="2">
        <f t="shared" si="59"/>
        <v>-3.683236861286085E-2</v>
      </c>
      <c r="G633" s="2">
        <f t="shared" si="57"/>
        <v>-3.4097974221206084E-4</v>
      </c>
      <c r="H633" s="2" t="str">
        <f t="shared" si="58"/>
        <v>Hold</v>
      </c>
    </row>
    <row r="634" spans="1:8" ht="13.5" x14ac:dyDescent="0.25">
      <c r="A634" s="3">
        <v>42927</v>
      </c>
      <c r="B634" s="2">
        <v>3.8631000000000002</v>
      </c>
      <c r="C634" s="2">
        <f t="shared" si="54"/>
        <v>3.7918575401116286</v>
      </c>
      <c r="D634" s="2">
        <f t="shared" si="56"/>
        <v>3.8235507452320689</v>
      </c>
      <c r="E634" s="2">
        <f t="shared" si="55"/>
        <v>-3.1693205120440382E-2</v>
      </c>
      <c r="F634" s="2">
        <f t="shared" si="59"/>
        <v>-3.580453591437676E-2</v>
      </c>
      <c r="G634" s="2">
        <f t="shared" si="57"/>
        <v>4.1113307939363783E-3</v>
      </c>
      <c r="H634" s="2" t="str">
        <f t="shared" si="58"/>
        <v>Sell</v>
      </c>
    </row>
    <row r="635" spans="1:8" ht="13.5" x14ac:dyDescent="0.25">
      <c r="A635" s="3">
        <v>42928</v>
      </c>
      <c r="B635" s="2">
        <v>3.8393999999999999</v>
      </c>
      <c r="C635" s="2">
        <f t="shared" si="54"/>
        <v>3.7991717647098397</v>
      </c>
      <c r="D635" s="2">
        <f t="shared" si="56"/>
        <v>3.8247247641037676</v>
      </c>
      <c r="E635" s="2">
        <f t="shared" si="55"/>
        <v>-2.5552999393927855E-2</v>
      </c>
      <c r="F635" s="2">
        <f t="shared" si="59"/>
        <v>-3.3754228610286978E-2</v>
      </c>
      <c r="G635" s="2">
        <f t="shared" si="57"/>
        <v>8.2012292163591224E-3</v>
      </c>
      <c r="H635" s="2" t="str">
        <f t="shared" si="58"/>
        <v>Sell</v>
      </c>
    </row>
    <row r="636" spans="1:8" ht="13.5" x14ac:dyDescent="0.25">
      <c r="A636" s="3">
        <v>42929</v>
      </c>
      <c r="B636" s="2">
        <v>3.8631000000000002</v>
      </c>
      <c r="C636" s="2">
        <f t="shared" si="54"/>
        <v>3.8090068778314028</v>
      </c>
      <c r="D636" s="2">
        <f t="shared" si="56"/>
        <v>3.8275673741701555</v>
      </c>
      <c r="E636" s="2">
        <f t="shared" si="55"/>
        <v>-1.8560496338752674E-2</v>
      </c>
      <c r="F636" s="2">
        <f t="shared" si="59"/>
        <v>-3.071548215598012E-2</v>
      </c>
      <c r="G636" s="2">
        <f t="shared" si="57"/>
        <v>1.2154985817227446E-2</v>
      </c>
      <c r="H636" s="2" t="str">
        <f t="shared" si="58"/>
        <v>Sell</v>
      </c>
    </row>
    <row r="637" spans="1:8" ht="13.5" x14ac:dyDescent="0.25">
      <c r="A637" s="3">
        <v>42930</v>
      </c>
      <c r="B637" s="2">
        <v>3.8631000000000002</v>
      </c>
      <c r="C637" s="2">
        <f t="shared" si="54"/>
        <v>3.8173288966265715</v>
      </c>
      <c r="D637" s="2">
        <f t="shared" si="56"/>
        <v>3.8301994205279217</v>
      </c>
      <c r="E637" s="2">
        <f t="shared" si="55"/>
        <v>-1.2870523901350239E-2</v>
      </c>
      <c r="F637" s="2">
        <f t="shared" si="59"/>
        <v>-2.7146490505054143E-2</v>
      </c>
      <c r="G637" s="2">
        <f t="shared" si="57"/>
        <v>1.4275966603703904E-2</v>
      </c>
      <c r="H637" s="2" t="str">
        <f t="shared" si="58"/>
        <v>Sell</v>
      </c>
    </row>
    <row r="638" spans="1:8" ht="13.5" x14ac:dyDescent="0.25">
      <c r="A638" s="3">
        <v>42933</v>
      </c>
      <c r="B638" s="2">
        <v>3.8868</v>
      </c>
      <c r="C638" s="2">
        <f t="shared" si="54"/>
        <v>3.8353090663763298</v>
      </c>
      <c r="D638" s="2">
        <f t="shared" si="56"/>
        <v>3.8343920560443721</v>
      </c>
      <c r="E638" s="2">
        <f t="shared" si="55"/>
        <v>9.1701033195779047E-4</v>
      </c>
      <c r="F638" s="2">
        <f t="shared" si="59"/>
        <v>-2.1533790337651758E-2</v>
      </c>
      <c r="G638" s="2">
        <f t="shared" si="57"/>
        <v>2.2450800669609548E-2</v>
      </c>
      <c r="H638" s="2" t="str">
        <f t="shared" si="58"/>
        <v>Sell</v>
      </c>
    </row>
    <row r="639" spans="1:8" ht="13.5" x14ac:dyDescent="0.25">
      <c r="A639" s="3">
        <v>42934</v>
      </c>
      <c r="B639" s="2">
        <v>3.8725999999999998</v>
      </c>
      <c r="C639" s="2">
        <f t="shared" si="54"/>
        <v>3.8468769023184328</v>
      </c>
      <c r="D639" s="2">
        <f t="shared" si="56"/>
        <v>3.8372222741151591</v>
      </c>
      <c r="E639" s="2">
        <f t="shared" si="55"/>
        <v>9.6546282032736741E-3</v>
      </c>
      <c r="F639" s="2">
        <f t="shared" si="59"/>
        <v>-1.5296106629466674E-2</v>
      </c>
      <c r="G639" s="2">
        <f t="shared" si="57"/>
        <v>2.4950734832740348E-2</v>
      </c>
      <c r="H639" s="2" t="str">
        <f t="shared" si="58"/>
        <v>Sell</v>
      </c>
    </row>
    <row r="640" spans="1:8" ht="13.5" x14ac:dyDescent="0.25">
      <c r="A640" s="3">
        <v>42935</v>
      </c>
      <c r="B640" s="2">
        <v>3.8677999999999999</v>
      </c>
      <c r="C640" s="2">
        <f t="shared" si="54"/>
        <v>3.8493727635002122</v>
      </c>
      <c r="D640" s="2">
        <f t="shared" si="56"/>
        <v>3.8394872908473694</v>
      </c>
      <c r="E640" s="2">
        <f t="shared" si="55"/>
        <v>9.8854726528427861E-3</v>
      </c>
      <c r="F640" s="2">
        <f t="shared" si="59"/>
        <v>-1.0259790773004783E-2</v>
      </c>
      <c r="G640" s="2">
        <f t="shared" si="57"/>
        <v>2.0145263425847569E-2</v>
      </c>
      <c r="H640" s="2" t="str">
        <f t="shared" si="58"/>
        <v>Sell</v>
      </c>
    </row>
    <row r="641" spans="1:8" ht="13.5" x14ac:dyDescent="0.25">
      <c r="A641" s="3">
        <v>42936</v>
      </c>
      <c r="B641" s="2">
        <v>3.9815999999999998</v>
      </c>
      <c r="C641" s="2">
        <f t="shared" si="54"/>
        <v>3.8514846460386409</v>
      </c>
      <c r="D641" s="2">
        <f t="shared" si="56"/>
        <v>3.8500141581920087</v>
      </c>
      <c r="E641" s="2">
        <f t="shared" si="55"/>
        <v>1.4704878466322846E-3</v>
      </c>
      <c r="F641" s="2">
        <f t="shared" si="59"/>
        <v>-7.9137350490773688E-3</v>
      </c>
      <c r="G641" s="2">
        <f t="shared" si="57"/>
        <v>9.3842228957096534E-3</v>
      </c>
      <c r="H641" s="2" t="str">
        <f t="shared" si="58"/>
        <v>Sell</v>
      </c>
    </row>
    <row r="642" spans="1:8" ht="13.5" x14ac:dyDescent="0.25">
      <c r="A642" s="3">
        <v>42937</v>
      </c>
      <c r="B642" s="2">
        <v>3.8868</v>
      </c>
      <c r="C642" s="2">
        <f t="shared" si="54"/>
        <v>3.8532716235711577</v>
      </c>
      <c r="D642" s="2">
        <f t="shared" si="56"/>
        <v>3.8527390353629709</v>
      </c>
      <c r="E642" s="2">
        <f t="shared" si="55"/>
        <v>5.3258820818680164E-4</v>
      </c>
      <c r="F642" s="2">
        <f t="shared" si="59"/>
        <v>-6.224470397624535E-3</v>
      </c>
      <c r="G642" s="2">
        <f t="shared" si="57"/>
        <v>6.7570586058113367E-3</v>
      </c>
      <c r="H642" s="2" t="str">
        <f t="shared" si="58"/>
        <v>Sell</v>
      </c>
    </row>
    <row r="643" spans="1:8" ht="13.5" x14ac:dyDescent="0.25">
      <c r="A643" s="3">
        <v>42940</v>
      </c>
      <c r="B643" s="2">
        <v>3.8915000000000002</v>
      </c>
      <c r="C643" s="2">
        <f t="shared" si="54"/>
        <v>3.8547836814832874</v>
      </c>
      <c r="D643" s="2">
        <f t="shared" si="56"/>
        <v>3.8556102179286769</v>
      </c>
      <c r="E643" s="2">
        <f t="shared" si="55"/>
        <v>-8.2653644538943638E-4</v>
      </c>
      <c r="F643" s="2">
        <f t="shared" si="59"/>
        <v>-5.144883607177516E-3</v>
      </c>
      <c r="G643" s="2">
        <f t="shared" si="57"/>
        <v>4.3183471617880796E-3</v>
      </c>
      <c r="H643" s="2" t="str">
        <f t="shared" si="58"/>
        <v>Sell</v>
      </c>
    </row>
    <row r="644" spans="1:8" ht="13.5" x14ac:dyDescent="0.25">
      <c r="A644" s="3">
        <v>42942</v>
      </c>
      <c r="B644" s="2">
        <v>3.9388999999999998</v>
      </c>
      <c r="C644" s="2">
        <f t="shared" si="54"/>
        <v>3.856063115101243</v>
      </c>
      <c r="D644" s="2">
        <f t="shared" si="56"/>
        <v>3.8617798314154417</v>
      </c>
      <c r="E644" s="2">
        <f t="shared" si="55"/>
        <v>-5.7167163141986777E-3</v>
      </c>
      <c r="F644" s="2">
        <f t="shared" si="59"/>
        <v>-5.2592501485817485E-3</v>
      </c>
      <c r="G644" s="2">
        <f t="shared" si="57"/>
        <v>-4.5746616561692915E-4</v>
      </c>
      <c r="H644" s="2" t="str">
        <f t="shared" si="58"/>
        <v>Hold</v>
      </c>
    </row>
    <row r="645" spans="1:8" ht="13.5" x14ac:dyDescent="0.25">
      <c r="A645" s="3">
        <v>42943</v>
      </c>
      <c r="B645" s="2">
        <v>3.9342000000000001</v>
      </c>
      <c r="C645" s="2">
        <f t="shared" si="54"/>
        <v>3.8534995589318211</v>
      </c>
      <c r="D645" s="2">
        <f t="shared" si="56"/>
        <v>3.8671442883476312</v>
      </c>
      <c r="E645" s="2">
        <f t="shared" si="55"/>
        <v>-1.3644729415810186E-2</v>
      </c>
      <c r="F645" s="2">
        <f t="shared" si="59"/>
        <v>-6.9363460020274367E-3</v>
      </c>
      <c r="G645" s="2">
        <f t="shared" si="57"/>
        <v>-6.7083834137827494E-3</v>
      </c>
      <c r="H645" s="2" t="str">
        <f t="shared" si="58"/>
        <v>Hold</v>
      </c>
    </row>
    <row r="646" spans="1:8" ht="13.5" x14ac:dyDescent="0.25">
      <c r="A646" s="3">
        <v>42944</v>
      </c>
      <c r="B646" s="2">
        <v>3.9342000000000001</v>
      </c>
      <c r="C646" s="2">
        <f t="shared" si="54"/>
        <v>3.8549765498653872</v>
      </c>
      <c r="D646" s="2">
        <f t="shared" si="56"/>
        <v>3.8721113780996586</v>
      </c>
      <c r="E646" s="2">
        <f t="shared" si="55"/>
        <v>-1.7134828234271371E-2</v>
      </c>
      <c r="F646" s="2">
        <f t="shared" si="59"/>
        <v>-8.9760424484762232E-3</v>
      </c>
      <c r="G646" s="2">
        <f t="shared" si="57"/>
        <v>-8.1587857857951477E-3</v>
      </c>
      <c r="H646" s="2" t="str">
        <f t="shared" si="58"/>
        <v>Hold</v>
      </c>
    </row>
    <row r="647" spans="1:8" ht="13.5" x14ac:dyDescent="0.25">
      <c r="A647" s="3">
        <v>42947</v>
      </c>
      <c r="B647" s="2">
        <v>3.8393999999999999</v>
      </c>
      <c r="C647" s="2">
        <f t="shared" si="54"/>
        <v>3.8562263114245585</v>
      </c>
      <c r="D647" s="2">
        <f t="shared" si="56"/>
        <v>3.8696883130552395</v>
      </c>
      <c r="E647" s="2">
        <f t="shared" si="55"/>
        <v>-1.3462001630681009E-2</v>
      </c>
      <c r="F647" s="2">
        <f t="shared" si="59"/>
        <v>-9.8732342849171817E-3</v>
      </c>
      <c r="G647" s="2">
        <f t="shared" si="57"/>
        <v>-3.5887673457638269E-3</v>
      </c>
      <c r="H647" s="2" t="str">
        <f t="shared" si="58"/>
        <v>Hold</v>
      </c>
    </row>
    <row r="648" spans="1:8" ht="13.5" x14ac:dyDescent="0.25">
      <c r="A648" s="3">
        <v>42948</v>
      </c>
      <c r="B648" s="2">
        <v>3.8489</v>
      </c>
      <c r="C648" s="2">
        <f t="shared" si="54"/>
        <v>3.8609299558207804</v>
      </c>
      <c r="D648" s="2">
        <f t="shared" si="56"/>
        <v>3.8681484380141105</v>
      </c>
      <c r="E648" s="2">
        <f t="shared" si="55"/>
        <v>-7.2184821933301002E-3</v>
      </c>
      <c r="F648" s="2">
        <f t="shared" si="59"/>
        <v>-9.3422838665997657E-3</v>
      </c>
      <c r="G648" s="2">
        <f t="shared" si="57"/>
        <v>2.1238016732696655E-3</v>
      </c>
      <c r="H648" s="2" t="str">
        <f t="shared" si="58"/>
        <v>Sell</v>
      </c>
    </row>
    <row r="649" spans="1:8" ht="13.5" x14ac:dyDescent="0.25">
      <c r="A649" s="3">
        <v>42949</v>
      </c>
      <c r="B649" s="2">
        <v>3.8868</v>
      </c>
      <c r="C649" s="2">
        <f t="shared" si="54"/>
        <v>3.8627253472329679</v>
      </c>
      <c r="D649" s="2">
        <f t="shared" si="56"/>
        <v>3.8695300351982507</v>
      </c>
      <c r="E649" s="2">
        <f t="shared" si="55"/>
        <v>-6.8046879652827741E-3</v>
      </c>
      <c r="F649" s="2">
        <f t="shared" si="59"/>
        <v>-8.8347646863363681E-3</v>
      </c>
      <c r="G649" s="2">
        <f t="shared" si="57"/>
        <v>2.030076721053594E-3</v>
      </c>
      <c r="H649" s="2" t="str">
        <f t="shared" si="58"/>
        <v>Sell</v>
      </c>
    </row>
    <row r="650" spans="1:8" ht="13.5" x14ac:dyDescent="0.25">
      <c r="A650" s="3">
        <v>42950</v>
      </c>
      <c r="B650" s="2">
        <v>3.8393999999999999</v>
      </c>
      <c r="C650" s="2">
        <f t="shared" si="54"/>
        <v>3.8635060630432805</v>
      </c>
      <c r="D650" s="2">
        <f t="shared" si="56"/>
        <v>3.8672981807391213</v>
      </c>
      <c r="E650" s="2">
        <f t="shared" si="55"/>
        <v>-3.7921176958408687E-3</v>
      </c>
      <c r="F650" s="2">
        <f t="shared" si="59"/>
        <v>-7.8262352882372682E-3</v>
      </c>
      <c r="G650" s="2">
        <f t="shared" si="57"/>
        <v>4.0341175923963996E-3</v>
      </c>
      <c r="H650" s="2" t="str">
        <f t="shared" si="58"/>
        <v>Sell</v>
      </c>
    </row>
    <row r="651" spans="1:8" ht="13.5" x14ac:dyDescent="0.25">
      <c r="A651" s="3">
        <v>42951</v>
      </c>
      <c r="B651" s="2">
        <v>3.8393999999999999</v>
      </c>
      <c r="C651" s="2">
        <f t="shared" si="54"/>
        <v>3.8816743610366218</v>
      </c>
      <c r="D651" s="2">
        <f t="shared" si="56"/>
        <v>3.8652316488325198</v>
      </c>
      <c r="E651" s="2">
        <f t="shared" si="55"/>
        <v>1.6442712204101984E-2</v>
      </c>
      <c r="F651" s="2">
        <f t="shared" si="59"/>
        <v>-2.972445789769418E-3</v>
      </c>
      <c r="G651" s="2">
        <f t="shared" si="57"/>
        <v>1.9415157993871401E-2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3.8393999999999999</v>
      </c>
      <c r="C652" s="2">
        <f t="shared" si="54"/>
        <v>3.8824629208771415</v>
      </c>
      <c r="D652" s="2">
        <f t="shared" si="56"/>
        <v>3.863318193363444</v>
      </c>
      <c r="E652" s="2">
        <f t="shared" si="55"/>
        <v>1.9144727513697557E-2</v>
      </c>
      <c r="F652" s="2">
        <f t="shared" si="59"/>
        <v>1.4509888709239773E-3</v>
      </c>
      <c r="G652" s="2">
        <f t="shared" si="57"/>
        <v>1.7693738642773578E-2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3.8393999999999999</v>
      </c>
      <c r="C653" s="2">
        <f t="shared" si="54"/>
        <v>3.8838532407421966</v>
      </c>
      <c r="D653" s="2">
        <f t="shared" si="56"/>
        <v>3.8615464753365218</v>
      </c>
      <c r="E653" s="2">
        <f t="shared" si="55"/>
        <v>2.2306765405674778E-2</v>
      </c>
      <c r="F653" s="2">
        <f t="shared" si="59"/>
        <v>5.6221441778741381E-3</v>
      </c>
      <c r="G653" s="2">
        <f t="shared" si="57"/>
        <v>1.668462122780064E-2</v>
      </c>
      <c r="H653" s="2" t="str">
        <f t="shared" si="58"/>
        <v>Sell</v>
      </c>
    </row>
    <row r="654" spans="1:8" ht="13.5" x14ac:dyDescent="0.25">
      <c r="A654" s="3">
        <v>42956</v>
      </c>
      <c r="B654" s="2">
        <v>3.8393999999999999</v>
      </c>
      <c r="C654" s="2">
        <f t="shared" si="54"/>
        <v>3.8923219729357044</v>
      </c>
      <c r="D654" s="2">
        <f t="shared" si="56"/>
        <v>3.8599059956819648</v>
      </c>
      <c r="E654" s="2">
        <f t="shared" si="55"/>
        <v>3.241597725373957E-2</v>
      </c>
      <c r="F654" s="2">
        <f t="shared" si="59"/>
        <v>1.0980910793047225E-2</v>
      </c>
      <c r="G654" s="2">
        <f t="shared" si="57"/>
        <v>2.1435066460692345E-2</v>
      </c>
      <c r="H654" s="2" t="str">
        <f t="shared" si="58"/>
        <v>Sell</v>
      </c>
    </row>
    <row r="655" spans="1:8" ht="13.5" x14ac:dyDescent="0.25">
      <c r="A655" s="3">
        <v>42957</v>
      </c>
      <c r="B655" s="2">
        <v>3.8393999999999999</v>
      </c>
      <c r="C655" s="2">
        <f t="shared" ref="C655:C718" si="60">$C$4*B645+C654*(1-$C$4)</f>
        <v>3.8987647463302113</v>
      </c>
      <c r="D655" s="2">
        <f t="shared" si="56"/>
        <v>3.8583870330388566</v>
      </c>
      <c r="E655" s="2">
        <f t="shared" si="55"/>
        <v>4.0377713291354755E-2</v>
      </c>
      <c r="F655" s="2">
        <f t="shared" si="59"/>
        <v>1.6860271292708732E-2</v>
      </c>
      <c r="G655" s="2">
        <f t="shared" si="57"/>
        <v>2.3517441998646024E-2</v>
      </c>
      <c r="H655" s="2" t="str">
        <f t="shared" si="58"/>
        <v>Sell</v>
      </c>
    </row>
    <row r="656" spans="1:8" ht="13.5" x14ac:dyDescent="0.25">
      <c r="A656" s="3">
        <v>42958</v>
      </c>
      <c r="B656" s="2">
        <v>3.8631000000000002</v>
      </c>
      <c r="C656" s="2">
        <f t="shared" si="60"/>
        <v>3.9042163238178711</v>
      </c>
      <c r="D656" s="2">
        <f t="shared" si="56"/>
        <v>3.8587361417026451</v>
      </c>
      <c r="E656" s="2">
        <f t="shared" si="55"/>
        <v>4.5480182115225976E-2</v>
      </c>
      <c r="F656" s="2">
        <f t="shared" si="59"/>
        <v>2.2584253457212183E-2</v>
      </c>
      <c r="G656" s="2">
        <f t="shared" si="57"/>
        <v>2.2895928658013792E-2</v>
      </c>
      <c r="H656" s="2" t="str">
        <f t="shared" si="58"/>
        <v>Sell</v>
      </c>
    </row>
    <row r="657" spans="1:8" ht="13.5" x14ac:dyDescent="0.25">
      <c r="A657" s="3">
        <v>42961</v>
      </c>
      <c r="B657" s="2">
        <v>3.8631000000000002</v>
      </c>
      <c r="C657" s="2">
        <f t="shared" si="60"/>
        <v>3.8942445816920448</v>
      </c>
      <c r="D657" s="2">
        <f t="shared" si="56"/>
        <v>3.8590593904654122</v>
      </c>
      <c r="E657" s="2">
        <f t="shared" si="55"/>
        <v>3.5185191226632551E-2</v>
      </c>
      <c r="F657" s="2">
        <f t="shared" si="59"/>
        <v>2.5104441011096258E-2</v>
      </c>
      <c r="G657" s="2">
        <f t="shared" si="57"/>
        <v>1.0080750215536293E-2</v>
      </c>
      <c r="H657" s="2" t="str">
        <f t="shared" si="58"/>
        <v>Sell</v>
      </c>
    </row>
    <row r="658" spans="1:8" ht="13.5" x14ac:dyDescent="0.25">
      <c r="A658" s="3">
        <v>42962</v>
      </c>
      <c r="B658" s="2">
        <v>3.8441000000000001</v>
      </c>
      <c r="C658" s="2">
        <f t="shared" si="60"/>
        <v>3.887268492200961</v>
      </c>
      <c r="D658" s="2">
        <f t="shared" si="56"/>
        <v>3.8579512874679742</v>
      </c>
      <c r="E658" s="2">
        <f t="shared" si="55"/>
        <v>2.9317204732986824E-2</v>
      </c>
      <c r="F658" s="2">
        <f t="shared" si="59"/>
        <v>2.5946993755474372E-2</v>
      </c>
      <c r="G658" s="2">
        <f t="shared" si="57"/>
        <v>3.3702109775124514E-3</v>
      </c>
      <c r="H658" s="2" t="str">
        <f t="shared" si="58"/>
        <v>Sell</v>
      </c>
    </row>
    <row r="659" spans="1:8" ht="13.5" x14ac:dyDescent="0.25">
      <c r="A659" s="3">
        <v>42963</v>
      </c>
      <c r="B659" s="2">
        <v>3.8536000000000001</v>
      </c>
      <c r="C659" s="2">
        <f t="shared" si="60"/>
        <v>3.8871964164777362</v>
      </c>
      <c r="D659" s="2">
        <f t="shared" si="56"/>
        <v>3.8576289698777537</v>
      </c>
      <c r="E659" s="2">
        <f t="shared" si="55"/>
        <v>2.956744659998245E-2</v>
      </c>
      <c r="F659" s="2">
        <f t="shared" si="59"/>
        <v>2.6671084324375989E-2</v>
      </c>
      <c r="G659" s="2">
        <f t="shared" si="57"/>
        <v>2.8963622756064608E-3</v>
      </c>
      <c r="H659" s="2" t="str">
        <f t="shared" si="58"/>
        <v>Sell</v>
      </c>
    </row>
    <row r="660" spans="1:8" ht="13.5" x14ac:dyDescent="0.25">
      <c r="A660" s="3">
        <v>42964</v>
      </c>
      <c r="B660" s="2">
        <v>3.8868</v>
      </c>
      <c r="C660" s="2">
        <f t="shared" si="60"/>
        <v>3.8798431216350076</v>
      </c>
      <c r="D660" s="2">
        <f t="shared" si="56"/>
        <v>3.8597897869238462</v>
      </c>
      <c r="E660" s="2">
        <f t="shared" si="55"/>
        <v>2.005333471116133E-2</v>
      </c>
      <c r="F660" s="2">
        <f t="shared" si="59"/>
        <v>2.5347534401733061E-2</v>
      </c>
      <c r="G660" s="2">
        <f t="shared" si="57"/>
        <v>-5.2941996905717312E-3</v>
      </c>
      <c r="H660" s="2" t="str">
        <f t="shared" si="58"/>
        <v>Hold</v>
      </c>
    </row>
    <row r="661" spans="1:8" ht="13.5" x14ac:dyDescent="0.25">
      <c r="A661" s="3">
        <v>42965</v>
      </c>
      <c r="B661" s="2">
        <v>3.8868</v>
      </c>
      <c r="C661" s="2">
        <f t="shared" si="60"/>
        <v>3.8736211029219296</v>
      </c>
      <c r="D661" s="2">
        <f t="shared" si="56"/>
        <v>3.8617905434480058</v>
      </c>
      <c r="E661" s="2">
        <f t="shared" si="55"/>
        <v>1.1830559473923863E-2</v>
      </c>
      <c r="F661" s="2">
        <f t="shared" si="59"/>
        <v>2.2644139416171223E-2</v>
      </c>
      <c r="G661" s="2">
        <f t="shared" si="57"/>
        <v>-1.081357994224736E-2</v>
      </c>
      <c r="H661" s="2" t="str">
        <f t="shared" si="58"/>
        <v>Hold</v>
      </c>
    </row>
    <row r="662" spans="1:8" ht="13.5" x14ac:dyDescent="0.25">
      <c r="A662" s="3">
        <v>42968</v>
      </c>
      <c r="B662" s="2">
        <v>3.8868</v>
      </c>
      <c r="C662" s="2">
        <f t="shared" si="60"/>
        <v>3.8683563178570175</v>
      </c>
      <c r="D662" s="2">
        <f t="shared" si="56"/>
        <v>3.8636430957851906</v>
      </c>
      <c r="E662" s="2">
        <f t="shared" si="55"/>
        <v>4.7132220718268947E-3</v>
      </c>
      <c r="F662" s="2">
        <f t="shared" si="59"/>
        <v>1.9057955947302356E-2</v>
      </c>
      <c r="G662" s="2">
        <f t="shared" si="57"/>
        <v>-1.4344733875475461E-2</v>
      </c>
      <c r="H662" s="2" t="str">
        <f t="shared" si="58"/>
        <v>Hold</v>
      </c>
    </row>
    <row r="663" spans="1:8" ht="13.5" x14ac:dyDescent="0.25">
      <c r="A663" s="3">
        <v>42969</v>
      </c>
      <c r="B663" s="2">
        <v>3.8915000000000002</v>
      </c>
      <c r="C663" s="2">
        <f t="shared" si="60"/>
        <v>3.8639014997251686</v>
      </c>
      <c r="D663" s="2">
        <f t="shared" si="56"/>
        <v>3.865706570171473</v>
      </c>
      <c r="E663" s="2">
        <f t="shared" si="55"/>
        <v>-1.8050704463044021E-3</v>
      </c>
      <c r="F663" s="2">
        <f t="shared" si="59"/>
        <v>1.4885350668581005E-2</v>
      </c>
      <c r="G663" s="2">
        <f t="shared" si="57"/>
        <v>-1.6690421114885407E-2</v>
      </c>
      <c r="H663" s="2" t="str">
        <f t="shared" si="58"/>
        <v>Hold</v>
      </c>
    </row>
    <row r="664" spans="1:8" ht="13.5" x14ac:dyDescent="0.25">
      <c r="A664" s="3">
        <v>42970</v>
      </c>
      <c r="B664" s="2">
        <v>3.8868</v>
      </c>
      <c r="C664" s="2">
        <f t="shared" si="60"/>
        <v>3.860132038228989</v>
      </c>
      <c r="D664" s="2">
        <f t="shared" si="56"/>
        <v>3.8672690464550676</v>
      </c>
      <c r="E664" s="2">
        <f t="shared" si="55"/>
        <v>-7.137008226078656E-3</v>
      </c>
      <c r="F664" s="2">
        <f t="shared" si="59"/>
        <v>1.0480878889649074E-2</v>
      </c>
      <c r="G664" s="2">
        <f t="shared" si="57"/>
        <v>-1.7617887115727732E-2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3.8868</v>
      </c>
      <c r="C665" s="2">
        <f t="shared" si="60"/>
        <v>3.8569424938860677</v>
      </c>
      <c r="D665" s="2">
        <f t="shared" si="56"/>
        <v>3.8687157837546926</v>
      </c>
      <c r="E665" s="2">
        <f t="shared" si="55"/>
        <v>-1.1773289868624914E-2</v>
      </c>
      <c r="F665" s="2">
        <f t="shared" si="59"/>
        <v>6.0300451379942761E-3</v>
      </c>
      <c r="G665" s="2">
        <f t="shared" si="57"/>
        <v>-1.7803335006619191E-2</v>
      </c>
      <c r="H665" s="2" t="str">
        <f t="shared" si="58"/>
        <v>Hold</v>
      </c>
    </row>
    <row r="666" spans="1:8" ht="13.5" x14ac:dyDescent="0.25">
      <c r="A666" s="3">
        <v>42972</v>
      </c>
      <c r="B666" s="2">
        <v>3.9104999999999999</v>
      </c>
      <c r="C666" s="2">
        <f t="shared" si="60"/>
        <v>3.8578898025189803</v>
      </c>
      <c r="D666" s="2">
        <f t="shared" si="56"/>
        <v>3.8718109108839749</v>
      </c>
      <c r="E666" s="2">
        <f t="shared" si="55"/>
        <v>-1.3921108364994605E-2</v>
      </c>
      <c r="F666" s="2">
        <f t="shared" si="59"/>
        <v>2.0398144373965001E-3</v>
      </c>
      <c r="G666" s="2">
        <f t="shared" si="57"/>
        <v>-1.5960922802391107E-2</v>
      </c>
      <c r="H666" s="2" t="str">
        <f t="shared" si="58"/>
        <v>Hold</v>
      </c>
    </row>
    <row r="667" spans="1:8" ht="13.5" x14ac:dyDescent="0.25">
      <c r="A667" s="3">
        <v>42975</v>
      </c>
      <c r="B667" s="2">
        <v>3.9342000000000001</v>
      </c>
      <c r="C667" s="2">
        <f t="shared" si="60"/>
        <v>3.8586913713622142</v>
      </c>
      <c r="D667" s="2">
        <f t="shared" si="56"/>
        <v>3.8764323248925692</v>
      </c>
      <c r="E667" s="2">
        <f t="shared" si="55"/>
        <v>-1.7740953530354986E-2</v>
      </c>
      <c r="F667" s="2">
        <f t="shared" si="59"/>
        <v>-1.9163391561537971E-3</v>
      </c>
      <c r="G667" s="2">
        <f t="shared" si="57"/>
        <v>-1.5824614374201188E-2</v>
      </c>
      <c r="H667" s="2" t="str">
        <f t="shared" si="58"/>
        <v>Hold</v>
      </c>
    </row>
    <row r="668" spans="1:8" ht="13.5" x14ac:dyDescent="0.25">
      <c r="A668" s="3">
        <v>42976</v>
      </c>
      <c r="B668" s="2">
        <v>3.9579</v>
      </c>
      <c r="C668" s="2">
        <f t="shared" si="60"/>
        <v>3.8564465449987968</v>
      </c>
      <c r="D668" s="2">
        <f t="shared" si="56"/>
        <v>3.8824669674931198</v>
      </c>
      <c r="E668" s="2">
        <f t="shared" ref="E668:E731" si="61">C668-D668</f>
        <v>-2.6020422494323014E-2</v>
      </c>
      <c r="F668" s="2">
        <f t="shared" si="59"/>
        <v>-6.7371558237876413E-3</v>
      </c>
      <c r="G668" s="2">
        <f t="shared" si="57"/>
        <v>-1.9283266670535374E-2</v>
      </c>
      <c r="H668" s="2" t="str">
        <f t="shared" si="58"/>
        <v>Hold</v>
      </c>
    </row>
    <row r="669" spans="1:8" ht="13.5" x14ac:dyDescent="0.25">
      <c r="A669" s="3">
        <v>42977</v>
      </c>
      <c r="B669" s="2">
        <v>3.9342000000000001</v>
      </c>
      <c r="C669" s="2">
        <f t="shared" si="60"/>
        <v>3.8560086149989821</v>
      </c>
      <c r="D669" s="2">
        <f t="shared" ref="D669:D732" si="62">$D$4*B669+(1-$D$4)*D668</f>
        <v>3.8862990439751108</v>
      </c>
      <c r="E669" s="2">
        <f t="shared" si="61"/>
        <v>-3.0290428976128769E-2</v>
      </c>
      <c r="F669" s="2">
        <f t="shared" si="59"/>
        <v>-1.1447810454255868E-2</v>
      </c>
      <c r="G669" s="2">
        <f t="shared" si="57"/>
        <v>-1.8842618521872901E-2</v>
      </c>
      <c r="H669" s="2" t="str">
        <f t="shared" si="58"/>
        <v>Hold</v>
      </c>
    </row>
    <row r="670" spans="1:8" ht="13.5" x14ac:dyDescent="0.25">
      <c r="A670" s="3">
        <v>42978</v>
      </c>
      <c r="B670" s="2">
        <v>3.8631000000000002</v>
      </c>
      <c r="C670" s="2">
        <f t="shared" si="60"/>
        <v>3.8607457511529848</v>
      </c>
      <c r="D670" s="2">
        <f t="shared" si="62"/>
        <v>3.8845805962732509</v>
      </c>
      <c r="E670" s="2">
        <f t="shared" si="61"/>
        <v>-2.3834845120266124E-2</v>
      </c>
      <c r="F670" s="2">
        <f t="shared" si="59"/>
        <v>-1.392521738745792E-2</v>
      </c>
      <c r="G670" s="2">
        <f t="shared" si="57"/>
        <v>-9.9096277328082037E-3</v>
      </c>
      <c r="H670" s="2" t="str">
        <f t="shared" si="58"/>
        <v>Hold</v>
      </c>
    </row>
    <row r="671" spans="1:8" ht="13.5" x14ac:dyDescent="0.25">
      <c r="A671" s="3">
        <v>42982</v>
      </c>
      <c r="B671" s="2">
        <v>3.8868</v>
      </c>
      <c r="C671" s="2">
        <f t="shared" si="60"/>
        <v>3.8647540971294485</v>
      </c>
      <c r="D671" s="2">
        <f t="shared" si="62"/>
        <v>3.8847449965493066</v>
      </c>
      <c r="E671" s="2">
        <f t="shared" si="61"/>
        <v>-1.9990899419858099E-2</v>
      </c>
      <c r="F671" s="2">
        <f t="shared" si="59"/>
        <v>-1.5138353793937957E-2</v>
      </c>
      <c r="G671" s="2">
        <f t="shared" si="57"/>
        <v>-4.8525456259201419E-3</v>
      </c>
      <c r="H671" s="2" t="str">
        <f t="shared" si="58"/>
        <v>Hold</v>
      </c>
    </row>
    <row r="672" spans="1:8" ht="13.5" x14ac:dyDescent="0.25">
      <c r="A672" s="3">
        <v>42983</v>
      </c>
      <c r="B672" s="2">
        <v>3.9104999999999999</v>
      </c>
      <c r="C672" s="2">
        <f t="shared" si="60"/>
        <v>3.8681457744941485</v>
      </c>
      <c r="D672" s="2">
        <f t="shared" si="62"/>
        <v>3.8866527745826915</v>
      </c>
      <c r="E672" s="2">
        <f t="shared" si="61"/>
        <v>-1.8507000088543002E-2</v>
      </c>
      <c r="F672" s="2">
        <f t="shared" si="59"/>
        <v>-1.5812083052858965E-2</v>
      </c>
      <c r="G672" s="2">
        <f t="shared" si="57"/>
        <v>-2.6949170356840371E-3</v>
      </c>
      <c r="H672" s="2" t="str">
        <f t="shared" si="58"/>
        <v>Hold</v>
      </c>
    </row>
    <row r="673" spans="1:8" ht="13.5" x14ac:dyDescent="0.25">
      <c r="A673" s="3">
        <v>42984</v>
      </c>
      <c r="B673" s="2">
        <v>3.9104999999999999</v>
      </c>
      <c r="C673" s="2">
        <f t="shared" si="60"/>
        <v>3.8717387322642796</v>
      </c>
      <c r="D673" s="2">
        <f t="shared" si="62"/>
        <v>3.8884192357247143</v>
      </c>
      <c r="E673" s="2">
        <f t="shared" si="61"/>
        <v>-1.6680503460434704E-2</v>
      </c>
      <c r="F673" s="2">
        <f t="shared" si="59"/>
        <v>-1.5985767134374114E-2</v>
      </c>
      <c r="G673" s="2">
        <f t="shared" si="57"/>
        <v>-6.947363260605896E-4</v>
      </c>
      <c r="H673" s="2" t="str">
        <f t="shared" si="58"/>
        <v>Hold</v>
      </c>
    </row>
    <row r="674" spans="1:8" ht="13.5" x14ac:dyDescent="0.25">
      <c r="A674" s="3">
        <v>42985</v>
      </c>
      <c r="B674" s="2">
        <v>3.8868</v>
      </c>
      <c r="C674" s="2">
        <f t="shared" si="60"/>
        <v>3.8740558503774674</v>
      </c>
      <c r="D674" s="2">
        <f t="shared" si="62"/>
        <v>3.8882992923376984</v>
      </c>
      <c r="E674" s="2">
        <f t="shared" si="61"/>
        <v>-1.4243441960231085E-2</v>
      </c>
      <c r="F674" s="2">
        <f t="shared" si="59"/>
        <v>-1.5637302099545509E-2</v>
      </c>
      <c r="G674" s="2">
        <f t="shared" si="57"/>
        <v>1.3938601393144248E-3</v>
      </c>
      <c r="H674" s="2" t="str">
        <f t="shared" si="58"/>
        <v>Sell</v>
      </c>
    </row>
    <row r="675" spans="1:8" ht="13.5" x14ac:dyDescent="0.25">
      <c r="A675" s="3">
        <v>42986</v>
      </c>
      <c r="B675" s="2">
        <v>3.8868</v>
      </c>
      <c r="C675" s="2">
        <f t="shared" si="60"/>
        <v>3.8760164887809339</v>
      </c>
      <c r="D675" s="2">
        <f t="shared" si="62"/>
        <v>3.8881882336460172</v>
      </c>
      <c r="E675" s="2">
        <f t="shared" si="61"/>
        <v>-1.2171744865083323E-2</v>
      </c>
      <c r="F675" s="2">
        <f t="shared" si="59"/>
        <v>-1.4944190652653074E-2</v>
      </c>
      <c r="G675" s="2">
        <f t="shared" si="57"/>
        <v>2.7724457875697509E-3</v>
      </c>
      <c r="H675" s="2" t="str">
        <f t="shared" si="58"/>
        <v>Sell</v>
      </c>
    </row>
    <row r="676" spans="1:8" ht="13.5" x14ac:dyDescent="0.25">
      <c r="A676" s="3">
        <v>42989</v>
      </c>
      <c r="B676" s="2">
        <v>3.8868</v>
      </c>
      <c r="C676" s="2">
        <f t="shared" si="60"/>
        <v>3.8813216443530978</v>
      </c>
      <c r="D676" s="2">
        <f t="shared" si="62"/>
        <v>3.8880854015240902</v>
      </c>
      <c r="E676" s="2">
        <f t="shared" si="61"/>
        <v>-6.7637571709924238E-3</v>
      </c>
      <c r="F676" s="2">
        <f t="shared" si="59"/>
        <v>-1.3308103956320944E-2</v>
      </c>
      <c r="G676" s="2">
        <f t="shared" ref="G676:G739" si="63">E676-F676</f>
        <v>6.5443467853285205E-3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3.8868</v>
      </c>
      <c r="C677" s="2">
        <f t="shared" si="60"/>
        <v>3.889456775991083</v>
      </c>
      <c r="D677" s="2">
        <f t="shared" si="62"/>
        <v>3.88799018659638</v>
      </c>
      <c r="E677" s="2">
        <f t="shared" si="61"/>
        <v>1.4665893947030106E-3</v>
      </c>
      <c r="F677" s="2">
        <f t="shared" ref="F677:F740" si="65">(E677*(2/(10)))+((1-(2/10))*F676)</f>
        <v>-1.0353165286116154E-2</v>
      </c>
      <c r="G677" s="2">
        <f t="shared" si="63"/>
        <v>1.1819754680819165E-2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3.8868</v>
      </c>
      <c r="C678" s="2">
        <f t="shared" si="60"/>
        <v>3.8999865027616858</v>
      </c>
      <c r="D678" s="2">
        <f t="shared" si="62"/>
        <v>3.8879020246262779</v>
      </c>
      <c r="E678" s="2">
        <f t="shared" si="61"/>
        <v>1.2084478135407917E-2</v>
      </c>
      <c r="F678" s="2">
        <f t="shared" si="65"/>
        <v>-5.8656366018113408E-3</v>
      </c>
      <c r="G678" s="2">
        <f t="shared" si="63"/>
        <v>1.7950114737219258E-2</v>
      </c>
      <c r="H678" s="2" t="str">
        <f t="shared" si="64"/>
        <v>Sell</v>
      </c>
    </row>
    <row r="679" spans="1:8" ht="13.5" x14ac:dyDescent="0.25">
      <c r="A679" s="3">
        <v>42992</v>
      </c>
      <c r="B679" s="2">
        <v>3.8868</v>
      </c>
      <c r="C679" s="2">
        <f t="shared" si="60"/>
        <v>3.9052501177214265</v>
      </c>
      <c r="D679" s="2">
        <f t="shared" si="62"/>
        <v>3.8878203931724795</v>
      </c>
      <c r="E679" s="2">
        <f t="shared" si="61"/>
        <v>1.7429724548946979E-2</v>
      </c>
      <c r="F679" s="2">
        <f t="shared" si="65"/>
        <v>-1.2065643716596772E-3</v>
      </c>
      <c r="G679" s="2">
        <f t="shared" si="63"/>
        <v>1.8636288920606654E-2</v>
      </c>
      <c r="H679" s="2" t="str">
        <f t="shared" si="64"/>
        <v>Sell</v>
      </c>
    </row>
    <row r="680" spans="1:8" ht="13.5" x14ac:dyDescent="0.25">
      <c r="A680" s="3">
        <v>42993</v>
      </c>
      <c r="B680" s="2">
        <v>3.8631000000000002</v>
      </c>
      <c r="C680" s="2">
        <f t="shared" si="60"/>
        <v>3.8987654842258226</v>
      </c>
      <c r="D680" s="2">
        <f t="shared" si="62"/>
        <v>3.8859892529374811</v>
      </c>
      <c r="E680" s="2">
        <f t="shared" si="61"/>
        <v>1.2776231288341489E-2</v>
      </c>
      <c r="F680" s="2">
        <f t="shared" si="65"/>
        <v>1.5899947603405561E-3</v>
      </c>
      <c r="G680" s="2">
        <f t="shared" si="63"/>
        <v>1.1186236528000933E-2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3.8393999999999999</v>
      </c>
      <c r="C681" s="2">
        <f t="shared" si="60"/>
        <v>3.896924640498773</v>
      </c>
      <c r="D681" s="2">
        <f t="shared" si="62"/>
        <v>3.882538197164334</v>
      </c>
      <c r="E681" s="2">
        <f t="shared" si="61"/>
        <v>1.4386443334438948E-2</v>
      </c>
      <c r="F681" s="2">
        <f t="shared" si="65"/>
        <v>4.1492844751602346E-3</v>
      </c>
      <c r="G681" s="2">
        <f t="shared" si="63"/>
        <v>1.0237158859278714E-2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3.8489</v>
      </c>
      <c r="C682" s="2">
        <f t="shared" si="60"/>
        <v>3.8990131573451157</v>
      </c>
      <c r="D682" s="2">
        <f t="shared" si="62"/>
        <v>3.8800464788558648</v>
      </c>
      <c r="E682" s="2">
        <f t="shared" si="61"/>
        <v>1.8966678489250821E-2</v>
      </c>
      <c r="F682" s="2">
        <f t="shared" si="65"/>
        <v>7.1127632779783524E-3</v>
      </c>
      <c r="G682" s="2">
        <f t="shared" si="63"/>
        <v>1.1853915211272468E-2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3.8489</v>
      </c>
      <c r="C683" s="2">
        <f t="shared" si="60"/>
        <v>3.9007803639074057</v>
      </c>
      <c r="D683" s="2">
        <f t="shared" si="62"/>
        <v>3.8777393322739488</v>
      </c>
      <c r="E683" s="2">
        <f t="shared" si="61"/>
        <v>2.3041031633456832E-2</v>
      </c>
      <c r="F683" s="2">
        <f t="shared" si="65"/>
        <v>1.029841694907405E-2</v>
      </c>
      <c r="G683" s="2">
        <f t="shared" si="63"/>
        <v>1.2742614684382782E-2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3.8868</v>
      </c>
      <c r="C684" s="2">
        <f t="shared" si="60"/>
        <v>3.8986295386908818</v>
      </c>
      <c r="D684" s="2">
        <f t="shared" si="62"/>
        <v>3.8784104928462493</v>
      </c>
      <c r="E684" s="2">
        <f t="shared" si="61"/>
        <v>2.0219045844632522E-2</v>
      </c>
      <c r="F684" s="2">
        <f t="shared" si="65"/>
        <v>1.2282542728185745E-2</v>
      </c>
      <c r="G684" s="2">
        <f t="shared" si="63"/>
        <v>7.9365031164467768E-3</v>
      </c>
      <c r="H684" s="2" t="str">
        <f t="shared" si="64"/>
        <v>Sell</v>
      </c>
    </row>
    <row r="685" spans="1:8" ht="13.5" x14ac:dyDescent="0.25">
      <c r="A685" s="3">
        <v>43003</v>
      </c>
      <c r="B685" s="2">
        <v>3.8773</v>
      </c>
      <c r="C685" s="2">
        <f t="shared" si="60"/>
        <v>3.8968096096615152</v>
      </c>
      <c r="D685" s="2">
        <f t="shared" si="62"/>
        <v>3.8783282341168976</v>
      </c>
      <c r="E685" s="2">
        <f t="shared" si="61"/>
        <v>1.8481375544617595E-2</v>
      </c>
      <c r="F685" s="2">
        <f t="shared" si="65"/>
        <v>1.3522309291472117E-2</v>
      </c>
      <c r="G685" s="2">
        <f t="shared" si="63"/>
        <v>4.9590662531454784E-3</v>
      </c>
      <c r="H685" s="2" t="str">
        <f t="shared" si="64"/>
        <v>Sell</v>
      </c>
    </row>
    <row r="686" spans="1:8" ht="13.5" x14ac:dyDescent="0.25">
      <c r="A686" s="3">
        <v>43004</v>
      </c>
      <c r="B686" s="2">
        <v>3.8582999999999998</v>
      </c>
      <c r="C686" s="2">
        <f t="shared" si="60"/>
        <v>3.8952696697135898</v>
      </c>
      <c r="D686" s="2">
        <f t="shared" si="62"/>
        <v>3.8768446612193497</v>
      </c>
      <c r="E686" s="2">
        <f t="shared" si="61"/>
        <v>1.8425008494240114E-2</v>
      </c>
      <c r="F686" s="2">
        <f t="shared" si="65"/>
        <v>1.4502849132025717E-2</v>
      </c>
      <c r="G686" s="2">
        <f t="shared" si="63"/>
        <v>3.9221593622143971E-3</v>
      </c>
      <c r="H686" s="2" t="str">
        <f t="shared" si="64"/>
        <v>Sell</v>
      </c>
    </row>
    <row r="687" spans="1:8" ht="13.5" x14ac:dyDescent="0.25">
      <c r="A687" s="3">
        <v>43005</v>
      </c>
      <c r="B687" s="2">
        <v>3.8393999999999999</v>
      </c>
      <c r="C687" s="2">
        <f t="shared" si="60"/>
        <v>3.893966643603807</v>
      </c>
      <c r="D687" s="2">
        <f t="shared" si="62"/>
        <v>3.8740709826105091</v>
      </c>
      <c r="E687" s="2">
        <f t="shared" si="61"/>
        <v>1.989566099329787E-2</v>
      </c>
      <c r="F687" s="2">
        <f t="shared" si="65"/>
        <v>1.5581411504280149E-2</v>
      </c>
      <c r="G687" s="2">
        <f t="shared" si="63"/>
        <v>4.3142494890177213E-3</v>
      </c>
      <c r="H687" s="2" t="str">
        <f t="shared" si="64"/>
        <v>Sell</v>
      </c>
    </row>
    <row r="688" spans="1:8" ht="13.5" x14ac:dyDescent="0.25">
      <c r="A688" s="3">
        <v>43006</v>
      </c>
      <c r="B688" s="2">
        <v>3.8393999999999999</v>
      </c>
      <c r="C688" s="2">
        <f t="shared" si="60"/>
        <v>3.8928640830493753</v>
      </c>
      <c r="D688" s="2">
        <f t="shared" si="62"/>
        <v>3.8715027616763971</v>
      </c>
      <c r="E688" s="2">
        <f t="shared" si="61"/>
        <v>2.1361321372978193E-2</v>
      </c>
      <c r="F688" s="2">
        <f t="shared" si="65"/>
        <v>1.6737393478019759E-2</v>
      </c>
      <c r="G688" s="2">
        <f t="shared" si="63"/>
        <v>4.6239278949584336E-3</v>
      </c>
      <c r="H688" s="2" t="str">
        <f t="shared" si="64"/>
        <v>Sell</v>
      </c>
    </row>
    <row r="689" spans="1:8" ht="13.5" x14ac:dyDescent="0.25">
      <c r="A689" s="3">
        <v>43007</v>
      </c>
      <c r="B689" s="2">
        <v>3.8346</v>
      </c>
      <c r="C689" s="2">
        <f t="shared" si="60"/>
        <v>3.8919311471956251</v>
      </c>
      <c r="D689" s="2">
        <f t="shared" si="62"/>
        <v>3.868769223774442</v>
      </c>
      <c r="E689" s="2">
        <f t="shared" si="61"/>
        <v>2.3161923421183062E-2</v>
      </c>
      <c r="F689" s="2">
        <f t="shared" si="65"/>
        <v>1.802229946665242E-2</v>
      </c>
      <c r="G689" s="2">
        <f t="shared" si="63"/>
        <v>5.1396239545306414E-3</v>
      </c>
      <c r="H689" s="2" t="str">
        <f t="shared" si="64"/>
        <v>Sell</v>
      </c>
    </row>
    <row r="690" spans="1:8" ht="13.5" x14ac:dyDescent="0.25">
      <c r="A690" s="3">
        <v>43010</v>
      </c>
      <c r="B690" s="2">
        <v>3.8203999999999998</v>
      </c>
      <c r="C690" s="2">
        <f t="shared" si="60"/>
        <v>3.887495586088606</v>
      </c>
      <c r="D690" s="2">
        <f t="shared" si="62"/>
        <v>3.8651863183096684</v>
      </c>
      <c r="E690" s="2">
        <f t="shared" si="61"/>
        <v>2.2309267778937603E-2</v>
      </c>
      <c r="F690" s="2">
        <f t="shared" si="65"/>
        <v>1.8879693129109459E-2</v>
      </c>
      <c r="G690" s="2">
        <f t="shared" si="63"/>
        <v>3.4295746498281439E-3</v>
      </c>
      <c r="H690" s="2" t="str">
        <f t="shared" si="64"/>
        <v>Sell</v>
      </c>
    </row>
    <row r="691" spans="1:8" ht="13.5" x14ac:dyDescent="0.25">
      <c r="A691" s="3">
        <v>43011</v>
      </c>
      <c r="B691" s="2">
        <v>3.8157000000000001</v>
      </c>
      <c r="C691" s="2">
        <f t="shared" si="60"/>
        <v>3.8800962651518973</v>
      </c>
      <c r="D691" s="2">
        <f t="shared" si="62"/>
        <v>3.8615206651015446</v>
      </c>
      <c r="E691" s="2">
        <f t="shared" si="61"/>
        <v>1.8575600050352747E-2</v>
      </c>
      <c r="F691" s="2">
        <f t="shared" si="65"/>
        <v>1.8818874513358119E-2</v>
      </c>
      <c r="G691" s="2">
        <f t="shared" si="63"/>
        <v>-2.4327446300537181E-4</v>
      </c>
      <c r="H691" s="2" t="str">
        <f t="shared" si="64"/>
        <v>Hold</v>
      </c>
    </row>
    <row r="692" spans="1:8" ht="13.5" x14ac:dyDescent="0.25">
      <c r="A692" s="3">
        <v>43012</v>
      </c>
      <c r="B692" s="2">
        <v>3.8157000000000001</v>
      </c>
      <c r="C692" s="2">
        <f t="shared" si="60"/>
        <v>3.8752968397439131</v>
      </c>
      <c r="D692" s="2">
        <f t="shared" si="62"/>
        <v>3.8581265417606891</v>
      </c>
      <c r="E692" s="2">
        <f t="shared" si="61"/>
        <v>1.7170297983224003E-2</v>
      </c>
      <c r="F692" s="2">
        <f t="shared" si="65"/>
        <v>1.8489159207331296E-2</v>
      </c>
      <c r="G692" s="2">
        <f t="shared" si="63"/>
        <v>-1.3188612241072928E-3</v>
      </c>
      <c r="H692" s="2" t="str">
        <f t="shared" si="64"/>
        <v>Hold</v>
      </c>
    </row>
    <row r="693" spans="1:8" ht="13.5" x14ac:dyDescent="0.25">
      <c r="A693" s="3">
        <v>43013</v>
      </c>
      <c r="B693" s="2">
        <v>3.8157000000000001</v>
      </c>
      <c r="C693" s="2">
        <f t="shared" si="60"/>
        <v>3.8712357874756189</v>
      </c>
      <c r="D693" s="2">
        <f t="shared" si="62"/>
        <v>3.8549838349636008</v>
      </c>
      <c r="E693" s="2">
        <f t="shared" si="61"/>
        <v>1.6251952512018164E-2</v>
      </c>
      <c r="F693" s="2">
        <f t="shared" si="65"/>
        <v>1.8041717868268671E-2</v>
      </c>
      <c r="G693" s="2">
        <f t="shared" si="63"/>
        <v>-1.789765356250507E-3</v>
      </c>
      <c r="H693" s="2" t="str">
        <f t="shared" si="64"/>
        <v>Hold</v>
      </c>
    </row>
    <row r="694" spans="1:8" ht="13.5" x14ac:dyDescent="0.25">
      <c r="A694" s="3">
        <v>43014</v>
      </c>
      <c r="B694" s="2">
        <v>3.8157000000000001</v>
      </c>
      <c r="C694" s="2">
        <f t="shared" si="60"/>
        <v>3.8736302817101391</v>
      </c>
      <c r="D694" s="2">
        <f t="shared" si="62"/>
        <v>3.8520739212625932</v>
      </c>
      <c r="E694" s="2">
        <f t="shared" si="61"/>
        <v>2.1556360447545941E-2</v>
      </c>
      <c r="F694" s="2">
        <f t="shared" si="65"/>
        <v>1.8744646384124125E-2</v>
      </c>
      <c r="G694" s="2">
        <f t="shared" si="63"/>
        <v>2.8117140634218163E-3</v>
      </c>
      <c r="H694" s="2" t="str">
        <f t="shared" si="64"/>
        <v>Sell</v>
      </c>
    </row>
    <row r="695" spans="1:8" ht="13.5" x14ac:dyDescent="0.25">
      <c r="A695" s="3">
        <v>43017</v>
      </c>
      <c r="B695" s="2">
        <v>3.8157000000000001</v>
      </c>
      <c r="C695" s="2">
        <f t="shared" si="60"/>
        <v>3.8741948537547333</v>
      </c>
      <c r="D695" s="2">
        <f t="shared" si="62"/>
        <v>3.8493795567246232</v>
      </c>
      <c r="E695" s="2">
        <f t="shared" si="61"/>
        <v>2.4815297030110095E-2</v>
      </c>
      <c r="F695" s="2">
        <f t="shared" si="65"/>
        <v>1.995877651332132E-2</v>
      </c>
      <c r="G695" s="2">
        <f t="shared" si="63"/>
        <v>4.8565205167887746E-3</v>
      </c>
      <c r="H695" s="2" t="str">
        <f t="shared" si="64"/>
        <v>Sell</v>
      </c>
    </row>
    <row r="696" spans="1:8" ht="13.5" x14ac:dyDescent="0.25">
      <c r="A696" s="3">
        <v>43018</v>
      </c>
      <c r="B696" s="2">
        <v>3.8157000000000001</v>
      </c>
      <c r="C696" s="2">
        <f t="shared" si="60"/>
        <v>3.8717494916386208</v>
      </c>
      <c r="D696" s="2">
        <f t="shared" si="62"/>
        <v>3.8468847747450212</v>
      </c>
      <c r="E696" s="2">
        <f t="shared" si="61"/>
        <v>2.4864716893599592E-2</v>
      </c>
      <c r="F696" s="2">
        <f t="shared" si="65"/>
        <v>2.0939964589376976E-2</v>
      </c>
      <c r="G696" s="2">
        <f t="shared" si="63"/>
        <v>3.924752304222616E-3</v>
      </c>
      <c r="H696" s="2" t="str">
        <f t="shared" si="64"/>
        <v>Sell</v>
      </c>
    </row>
    <row r="697" spans="1:8" ht="13.5" x14ac:dyDescent="0.25">
      <c r="A697" s="3">
        <v>43019</v>
      </c>
      <c r="B697" s="2">
        <v>3.8157000000000001</v>
      </c>
      <c r="C697" s="2">
        <f t="shared" si="60"/>
        <v>3.8667726467711407</v>
      </c>
      <c r="D697" s="2">
        <f t="shared" si="62"/>
        <v>3.844574791430575</v>
      </c>
      <c r="E697" s="2">
        <f t="shared" si="61"/>
        <v>2.2197855340565731E-2</v>
      </c>
      <c r="F697" s="2">
        <f t="shared" si="65"/>
        <v>2.1191542739614728E-2</v>
      </c>
      <c r="G697" s="2">
        <f t="shared" si="63"/>
        <v>1.006312600951003E-3</v>
      </c>
      <c r="H697" s="2" t="str">
        <f t="shared" si="64"/>
        <v>Sell</v>
      </c>
    </row>
    <row r="698" spans="1:8" ht="13.5" x14ac:dyDescent="0.25">
      <c r="A698" s="3">
        <v>43020</v>
      </c>
      <c r="B698" s="2">
        <v>3.8109000000000002</v>
      </c>
      <c r="C698" s="2">
        <f t="shared" si="60"/>
        <v>3.8625614703448115</v>
      </c>
      <c r="D698" s="2">
        <f t="shared" si="62"/>
        <v>3.8420803624357176</v>
      </c>
      <c r="E698" s="2">
        <f t="shared" si="61"/>
        <v>2.0481107909093854E-2</v>
      </c>
      <c r="F698" s="2">
        <f t="shared" si="65"/>
        <v>2.1049455773510552E-2</v>
      </c>
      <c r="G698" s="2">
        <f t="shared" si="63"/>
        <v>-5.6834786441669824E-4</v>
      </c>
      <c r="H698" s="2" t="str">
        <f t="shared" si="64"/>
        <v>Hold</v>
      </c>
    </row>
    <row r="699" spans="1:8" ht="13.5" x14ac:dyDescent="0.25">
      <c r="A699" s="3">
        <v>43021</v>
      </c>
      <c r="B699" s="2">
        <v>3.7967</v>
      </c>
      <c r="C699" s="2">
        <f t="shared" si="60"/>
        <v>3.858259705676379</v>
      </c>
      <c r="D699" s="2">
        <f t="shared" si="62"/>
        <v>3.838718854107146</v>
      </c>
      <c r="E699" s="2">
        <f t="shared" si="61"/>
        <v>1.954085156923302E-2</v>
      </c>
      <c r="F699" s="2">
        <f t="shared" si="65"/>
        <v>2.0747734932655047E-2</v>
      </c>
      <c r="G699" s="2">
        <f t="shared" si="63"/>
        <v>-1.2068833634220275E-3</v>
      </c>
      <c r="H699" s="2" t="str">
        <f t="shared" si="64"/>
        <v>Hold</v>
      </c>
    </row>
    <row r="700" spans="1:8" ht="13.5" x14ac:dyDescent="0.25">
      <c r="A700" s="3">
        <v>43024</v>
      </c>
      <c r="B700" s="2">
        <v>3.7825000000000002</v>
      </c>
      <c r="C700" s="2">
        <f t="shared" si="60"/>
        <v>3.8524351355723208</v>
      </c>
      <c r="D700" s="2">
        <f t="shared" si="62"/>
        <v>3.8345544945436538</v>
      </c>
      <c r="E700" s="2">
        <f t="shared" si="61"/>
        <v>1.7880641028666933E-2</v>
      </c>
      <c r="F700" s="2">
        <f t="shared" si="65"/>
        <v>2.0174316151857424E-2</v>
      </c>
      <c r="G700" s="2">
        <f t="shared" si="63"/>
        <v>-2.293675123190491E-3</v>
      </c>
      <c r="H700" s="2" t="str">
        <f t="shared" si="64"/>
        <v>Hold</v>
      </c>
    </row>
    <row r="701" spans="1:8" ht="13.5" x14ac:dyDescent="0.25">
      <c r="A701" s="3">
        <v>43025</v>
      </c>
      <c r="B701" s="2">
        <v>3.7825000000000002</v>
      </c>
      <c r="C701" s="2">
        <f t="shared" si="60"/>
        <v>3.8467835762535021</v>
      </c>
      <c r="D701" s="2">
        <f t="shared" si="62"/>
        <v>3.830698606058939</v>
      </c>
      <c r="E701" s="2">
        <f t="shared" si="61"/>
        <v>1.608497019456312E-2</v>
      </c>
      <c r="F701" s="2">
        <f t="shared" si="65"/>
        <v>1.9356446960398562E-2</v>
      </c>
      <c r="G701" s="2">
        <f t="shared" si="63"/>
        <v>-3.2714767658354425E-3</v>
      </c>
      <c r="H701" s="2" t="str">
        <f t="shared" si="64"/>
        <v>Hold</v>
      </c>
    </row>
    <row r="702" spans="1:8" ht="13.5" x14ac:dyDescent="0.25">
      <c r="A702" s="3">
        <v>43026</v>
      </c>
      <c r="B702" s="2">
        <v>3.7683</v>
      </c>
      <c r="C702" s="2">
        <f t="shared" si="60"/>
        <v>3.8420014875991173</v>
      </c>
      <c r="D702" s="2">
        <f t="shared" si="62"/>
        <v>3.8260764870916102</v>
      </c>
      <c r="E702" s="2">
        <f t="shared" si="61"/>
        <v>1.5925000507507114E-2</v>
      </c>
      <c r="F702" s="2">
        <f t="shared" si="65"/>
        <v>1.8670157669820272E-2</v>
      </c>
      <c r="G702" s="2">
        <f t="shared" si="63"/>
        <v>-2.7451571623131575E-3</v>
      </c>
      <c r="H702" s="2" t="str">
        <f t="shared" si="64"/>
        <v>Hold</v>
      </c>
    </row>
    <row r="703" spans="1:8" ht="13.5" x14ac:dyDescent="0.25">
      <c r="A703" s="3">
        <v>43027</v>
      </c>
      <c r="B703" s="2">
        <v>3.7683</v>
      </c>
      <c r="C703" s="2">
        <f t="shared" si="60"/>
        <v>3.8379551048915608</v>
      </c>
      <c r="D703" s="2">
        <f t="shared" si="62"/>
        <v>3.8217967473070464</v>
      </c>
      <c r="E703" s="2">
        <f t="shared" si="61"/>
        <v>1.6158357584514338E-2</v>
      </c>
      <c r="F703" s="2">
        <f t="shared" si="65"/>
        <v>1.8167797652759086E-2</v>
      </c>
      <c r="G703" s="2">
        <f t="shared" si="63"/>
        <v>-2.0094400682447479E-3</v>
      </c>
      <c r="H703" s="2" t="str">
        <f t="shared" si="64"/>
        <v>Hold</v>
      </c>
    </row>
    <row r="704" spans="1:8" ht="13.5" x14ac:dyDescent="0.25">
      <c r="A704" s="3">
        <v>43028</v>
      </c>
      <c r="B704" s="2">
        <v>3.7683</v>
      </c>
      <c r="C704" s="2">
        <f t="shared" si="60"/>
        <v>3.8345312426005513</v>
      </c>
      <c r="D704" s="2">
        <f t="shared" si="62"/>
        <v>3.8178340252843022</v>
      </c>
      <c r="E704" s="2">
        <f t="shared" si="61"/>
        <v>1.669721731624918E-2</v>
      </c>
      <c r="F704" s="2">
        <f t="shared" si="65"/>
        <v>1.7873681585457105E-2</v>
      </c>
      <c r="G704" s="2">
        <f t="shared" si="63"/>
        <v>-1.1764642692079254E-3</v>
      </c>
      <c r="H704" s="2" t="str">
        <f t="shared" si="64"/>
        <v>Hold</v>
      </c>
    </row>
    <row r="705" spans="1:8" ht="13.5" x14ac:dyDescent="0.25">
      <c r="A705" s="3">
        <v>43031</v>
      </c>
      <c r="B705" s="2">
        <v>3.7587999999999999</v>
      </c>
      <c r="C705" s="2">
        <f t="shared" si="60"/>
        <v>3.8316341283543127</v>
      </c>
      <c r="D705" s="2">
        <f t="shared" si="62"/>
        <v>3.8134611345225018</v>
      </c>
      <c r="E705" s="2">
        <f t="shared" si="61"/>
        <v>1.8172993831810924E-2</v>
      </c>
      <c r="F705" s="2">
        <f t="shared" si="65"/>
        <v>1.7933544034727869E-2</v>
      </c>
      <c r="G705" s="2">
        <f t="shared" si="63"/>
        <v>2.3944979708305503E-4</v>
      </c>
      <c r="H705" s="2" t="str">
        <f t="shared" si="64"/>
        <v>Sell</v>
      </c>
    </row>
    <row r="706" spans="1:8" ht="13.5" x14ac:dyDescent="0.25">
      <c r="A706" s="3">
        <v>43032</v>
      </c>
      <c r="B706" s="2">
        <v>3.7541000000000002</v>
      </c>
      <c r="C706" s="2">
        <f t="shared" si="60"/>
        <v>3.8291827239921106</v>
      </c>
      <c r="D706" s="2">
        <f t="shared" si="62"/>
        <v>3.8090640134467613</v>
      </c>
      <c r="E706" s="2">
        <f t="shared" si="61"/>
        <v>2.0118710545349305E-2</v>
      </c>
      <c r="F706" s="2">
        <f t="shared" si="65"/>
        <v>1.8370577336852156E-2</v>
      </c>
      <c r="G706" s="2">
        <f t="shared" si="63"/>
        <v>1.748133208497149E-3</v>
      </c>
      <c r="H706" s="2" t="str">
        <f t="shared" si="64"/>
        <v>Sell</v>
      </c>
    </row>
    <row r="707" spans="1:8" ht="13.5" x14ac:dyDescent="0.25">
      <c r="A707" s="3">
        <v>43033</v>
      </c>
      <c r="B707" s="2">
        <v>3.7541000000000002</v>
      </c>
      <c r="C707" s="2">
        <f t="shared" si="60"/>
        <v>3.827108458762555</v>
      </c>
      <c r="D707" s="2">
        <f t="shared" si="62"/>
        <v>3.8049926050432976</v>
      </c>
      <c r="E707" s="2">
        <f t="shared" si="61"/>
        <v>2.2115853719257395E-2</v>
      </c>
      <c r="F707" s="2">
        <f t="shared" si="65"/>
        <v>1.9119632613333205E-2</v>
      </c>
      <c r="G707" s="2">
        <f t="shared" si="63"/>
        <v>2.9962211059241899E-3</v>
      </c>
      <c r="H707" s="2" t="str">
        <f t="shared" si="64"/>
        <v>Sell</v>
      </c>
    </row>
    <row r="708" spans="1:8" ht="13.5" x14ac:dyDescent="0.25">
      <c r="A708" s="3">
        <v>43034</v>
      </c>
      <c r="B708" s="2">
        <v>3.7541000000000002</v>
      </c>
      <c r="C708" s="2">
        <f t="shared" si="60"/>
        <v>3.8246148497221619</v>
      </c>
      <c r="D708" s="2">
        <f t="shared" si="62"/>
        <v>3.801222782447498</v>
      </c>
      <c r="E708" s="2">
        <f t="shared" si="61"/>
        <v>2.3392067274663919E-2</v>
      </c>
      <c r="F708" s="2">
        <f t="shared" si="65"/>
        <v>1.9974119545599349E-2</v>
      </c>
      <c r="G708" s="2">
        <f t="shared" si="63"/>
        <v>3.4179477290645702E-3</v>
      </c>
      <c r="H708" s="2" t="str">
        <f t="shared" si="64"/>
        <v>Sell</v>
      </c>
    </row>
    <row r="709" spans="1:8" ht="13.5" x14ac:dyDescent="0.25">
      <c r="A709" s="3">
        <v>43035</v>
      </c>
      <c r="B709" s="2">
        <v>3.7541000000000002</v>
      </c>
      <c r="C709" s="2">
        <f t="shared" si="60"/>
        <v>3.8203202574572139</v>
      </c>
      <c r="D709" s="2">
        <f t="shared" si="62"/>
        <v>3.7977322059699059</v>
      </c>
      <c r="E709" s="2">
        <f t="shared" si="61"/>
        <v>2.2588051487308025E-2</v>
      </c>
      <c r="F709" s="2">
        <f t="shared" si="65"/>
        <v>2.0496905933941087E-2</v>
      </c>
      <c r="G709" s="2">
        <f t="shared" si="63"/>
        <v>2.0911455533669382E-3</v>
      </c>
      <c r="H709" s="2" t="str">
        <f t="shared" si="64"/>
        <v>Sell</v>
      </c>
    </row>
    <row r="710" spans="1:8" ht="13.5" x14ac:dyDescent="0.25">
      <c r="A710" s="3">
        <v>43038</v>
      </c>
      <c r="B710" s="2">
        <v>3.7446000000000002</v>
      </c>
      <c r="C710" s="2">
        <f t="shared" si="60"/>
        <v>3.8145017563099501</v>
      </c>
      <c r="D710" s="2">
        <f t="shared" si="62"/>
        <v>3.793796487009172</v>
      </c>
      <c r="E710" s="2">
        <f t="shared" si="61"/>
        <v>2.0705269300778095E-2</v>
      </c>
      <c r="F710" s="2">
        <f t="shared" si="65"/>
        <v>2.053857860730849E-2</v>
      </c>
      <c r="G710" s="2">
        <f t="shared" si="63"/>
        <v>1.6669069346960524E-4</v>
      </c>
      <c r="H710" s="2" t="str">
        <f t="shared" si="64"/>
        <v>Sell</v>
      </c>
    </row>
    <row r="711" spans="1:8" ht="13.5" x14ac:dyDescent="0.25">
      <c r="A711" s="3">
        <v>43039</v>
      </c>
      <c r="B711" s="2">
        <v>3.7351000000000001</v>
      </c>
      <c r="C711" s="2">
        <f t="shared" si="60"/>
        <v>3.8095784091853426</v>
      </c>
      <c r="D711" s="2">
        <f t="shared" si="62"/>
        <v>3.7894485990825668</v>
      </c>
      <c r="E711" s="2">
        <f t="shared" si="61"/>
        <v>2.0129810102775814E-2</v>
      </c>
      <c r="F711" s="2">
        <f t="shared" si="65"/>
        <v>2.0456824906401955E-2</v>
      </c>
      <c r="G711" s="2">
        <f t="shared" si="63"/>
        <v>-3.270148036261418E-4</v>
      </c>
      <c r="H711" s="2" t="str">
        <f t="shared" si="64"/>
        <v>Hold</v>
      </c>
    </row>
    <row r="712" spans="1:8" ht="13.5" x14ac:dyDescent="0.25">
      <c r="A712" s="3">
        <v>43040</v>
      </c>
      <c r="B712" s="2">
        <v>3.7351000000000001</v>
      </c>
      <c r="C712" s="2">
        <f t="shared" si="60"/>
        <v>3.8032278846952901</v>
      </c>
      <c r="D712" s="2">
        <f t="shared" si="62"/>
        <v>3.7854227769283026</v>
      </c>
      <c r="E712" s="2">
        <f t="shared" si="61"/>
        <v>1.7805107766987405E-2</v>
      </c>
      <c r="F712" s="2">
        <f t="shared" si="65"/>
        <v>1.9926481478519047E-2</v>
      </c>
      <c r="G712" s="2">
        <f t="shared" si="63"/>
        <v>-2.1213737115316419E-3</v>
      </c>
      <c r="H712" s="2" t="str">
        <f t="shared" si="64"/>
        <v>Hold</v>
      </c>
    </row>
    <row r="713" spans="1:8" ht="13.5" x14ac:dyDescent="0.25">
      <c r="A713" s="3">
        <v>43041</v>
      </c>
      <c r="B713" s="2">
        <v>3.6972</v>
      </c>
      <c r="C713" s="2">
        <f t="shared" si="60"/>
        <v>3.7978543639729376</v>
      </c>
      <c r="D713" s="2">
        <f t="shared" si="62"/>
        <v>3.7788877564150951</v>
      </c>
      <c r="E713" s="2">
        <f t="shared" si="61"/>
        <v>1.8966607557842519E-2</v>
      </c>
      <c r="F713" s="2">
        <f t="shared" si="65"/>
        <v>1.9734506694383744E-2</v>
      </c>
      <c r="G713" s="2">
        <f t="shared" si="63"/>
        <v>-7.6789913654122521E-4</v>
      </c>
      <c r="H713" s="2" t="str">
        <f t="shared" si="64"/>
        <v>Hold</v>
      </c>
    </row>
    <row r="714" spans="1:8" ht="13.5" x14ac:dyDescent="0.25">
      <c r="A714" s="3">
        <v>43042</v>
      </c>
      <c r="B714" s="2">
        <v>3.6972</v>
      </c>
      <c r="C714" s="2">
        <f t="shared" si="60"/>
        <v>3.793307538746332</v>
      </c>
      <c r="D714" s="2">
        <f t="shared" si="62"/>
        <v>3.7728368114954587</v>
      </c>
      <c r="E714" s="2">
        <f t="shared" si="61"/>
        <v>2.0470727250873288E-2</v>
      </c>
      <c r="F714" s="2">
        <f t="shared" si="65"/>
        <v>1.9881750805681653E-2</v>
      </c>
      <c r="G714" s="2">
        <f t="shared" si="63"/>
        <v>5.8897644519163503E-4</v>
      </c>
      <c r="H714" s="2" t="str">
        <f t="shared" si="64"/>
        <v>Sell</v>
      </c>
    </row>
    <row r="715" spans="1:8" ht="13.5" x14ac:dyDescent="0.25">
      <c r="A715" s="3">
        <v>43045</v>
      </c>
      <c r="B715" s="2">
        <v>3.6972</v>
      </c>
      <c r="C715" s="2">
        <f t="shared" si="60"/>
        <v>3.7879986866315116</v>
      </c>
      <c r="D715" s="2">
        <f t="shared" si="62"/>
        <v>3.7672340847180172</v>
      </c>
      <c r="E715" s="2">
        <f t="shared" si="61"/>
        <v>2.0764601913494385E-2</v>
      </c>
      <c r="F715" s="2">
        <f t="shared" si="65"/>
        <v>2.00583210272442E-2</v>
      </c>
      <c r="G715" s="2">
        <f t="shared" si="63"/>
        <v>7.0628088625018445E-4</v>
      </c>
      <c r="H715" s="2" t="str">
        <f t="shared" si="64"/>
        <v>Sell</v>
      </c>
    </row>
    <row r="716" spans="1:8" ht="13.5" x14ac:dyDescent="0.25">
      <c r="A716" s="3">
        <v>43046</v>
      </c>
      <c r="B716" s="2">
        <v>3.6972</v>
      </c>
      <c r="C716" s="2">
        <f t="shared" si="60"/>
        <v>3.7827835040728175</v>
      </c>
      <c r="D716" s="2">
        <f t="shared" si="62"/>
        <v>3.762046374738905</v>
      </c>
      <c r="E716" s="2">
        <f t="shared" si="61"/>
        <v>2.0737129333912474E-2</v>
      </c>
      <c r="F716" s="2">
        <f t="shared" si="65"/>
        <v>2.0194082688577857E-2</v>
      </c>
      <c r="G716" s="2">
        <f t="shared" si="63"/>
        <v>5.4304664533461749E-4</v>
      </c>
      <c r="H716" s="2" t="str">
        <f t="shared" si="64"/>
        <v>Sell</v>
      </c>
    </row>
    <row r="717" spans="1:8" ht="13.5" x14ac:dyDescent="0.25">
      <c r="A717" s="3">
        <v>43047</v>
      </c>
      <c r="B717" s="2">
        <v>3.7351000000000001</v>
      </c>
      <c r="C717" s="2">
        <f t="shared" si="60"/>
        <v>3.7783706572923839</v>
      </c>
      <c r="D717" s="2">
        <f t="shared" si="62"/>
        <v>3.760050346980468</v>
      </c>
      <c r="E717" s="2">
        <f t="shared" si="61"/>
        <v>1.8320310311915833E-2</v>
      </c>
      <c r="F717" s="2">
        <f t="shared" si="65"/>
        <v>1.9819328213245453E-2</v>
      </c>
      <c r="G717" s="2">
        <f t="shared" si="63"/>
        <v>-1.4990179013296204E-3</v>
      </c>
      <c r="H717" s="2" t="str">
        <f t="shared" si="64"/>
        <v>Hold</v>
      </c>
    </row>
    <row r="718" spans="1:8" ht="13.5" x14ac:dyDescent="0.25">
      <c r="A718" s="3">
        <v>43048</v>
      </c>
      <c r="B718" s="2">
        <v>3.7351000000000001</v>
      </c>
      <c r="C718" s="2">
        <f t="shared" si="60"/>
        <v>3.7746367100166323</v>
      </c>
      <c r="D718" s="2">
        <f t="shared" si="62"/>
        <v>3.758202173130063</v>
      </c>
      <c r="E718" s="2">
        <f t="shared" si="61"/>
        <v>1.6434536886569262E-2</v>
      </c>
      <c r="F718" s="2">
        <f t="shared" si="65"/>
        <v>1.9142369947910215E-2</v>
      </c>
      <c r="G718" s="2">
        <f t="shared" si="63"/>
        <v>-2.7078330613409529E-3</v>
      </c>
      <c r="H718" s="2" t="str">
        <f t="shared" si="64"/>
        <v>Hold</v>
      </c>
    </row>
    <row r="719" spans="1:8" ht="13.5" x14ac:dyDescent="0.25">
      <c r="A719" s="3">
        <v>43049</v>
      </c>
      <c r="B719" s="2">
        <v>3.7351000000000001</v>
      </c>
      <c r="C719" s="2">
        <f t="shared" ref="C719:C782" si="66">$C$4*B709+C718*(1-$C$4)</f>
        <v>3.7714772161679195</v>
      </c>
      <c r="D719" s="2">
        <f t="shared" si="62"/>
        <v>3.7564909010463543</v>
      </c>
      <c r="E719" s="2">
        <f t="shared" si="61"/>
        <v>1.498631512156523E-2</v>
      </c>
      <c r="F719" s="2">
        <f t="shared" si="65"/>
        <v>1.8311158982641219E-2</v>
      </c>
      <c r="G719" s="2">
        <f t="shared" si="63"/>
        <v>-3.3248438610759892E-3</v>
      </c>
      <c r="H719" s="2" t="str">
        <f t="shared" si="64"/>
        <v>Hold</v>
      </c>
    </row>
    <row r="720" spans="1:8" ht="13.5" x14ac:dyDescent="0.25">
      <c r="A720" s="3">
        <v>43052</v>
      </c>
      <c r="B720" s="2">
        <v>3.6972</v>
      </c>
      <c r="C720" s="2">
        <f t="shared" si="66"/>
        <v>3.7673422598343933</v>
      </c>
      <c r="D720" s="2">
        <f t="shared" si="62"/>
        <v>3.7520989824503279</v>
      </c>
      <c r="E720" s="2">
        <f t="shared" si="61"/>
        <v>1.524327738406539E-2</v>
      </c>
      <c r="F720" s="2">
        <f t="shared" si="65"/>
        <v>1.7697582662926054E-2</v>
      </c>
      <c r="G720" s="2">
        <f t="shared" si="63"/>
        <v>-2.4543052788606641E-3</v>
      </c>
      <c r="H720" s="2" t="str">
        <f t="shared" si="64"/>
        <v>Hold</v>
      </c>
    </row>
    <row r="721" spans="1:8" ht="13.5" x14ac:dyDescent="0.25">
      <c r="A721" s="3">
        <v>43053</v>
      </c>
      <c r="B721" s="2">
        <v>3.7351000000000001</v>
      </c>
      <c r="C721" s="2">
        <f t="shared" si="66"/>
        <v>3.7623819121675637</v>
      </c>
      <c r="D721" s="2">
        <f t="shared" si="62"/>
        <v>3.7508397985651181</v>
      </c>
      <c r="E721" s="2">
        <f t="shared" si="61"/>
        <v>1.1542113602445614E-2</v>
      </c>
      <c r="F721" s="2">
        <f t="shared" si="65"/>
        <v>1.6466488850829967E-2</v>
      </c>
      <c r="G721" s="2">
        <f t="shared" si="63"/>
        <v>-4.9243752483843529E-3</v>
      </c>
      <c r="H721" s="2" t="str">
        <f t="shared" si="64"/>
        <v>Hold</v>
      </c>
    </row>
    <row r="722" spans="1:8" ht="13.5" x14ac:dyDescent="0.25">
      <c r="A722" s="3">
        <v>43054</v>
      </c>
      <c r="B722" s="2">
        <v>3.6972</v>
      </c>
      <c r="C722" s="2">
        <f t="shared" si="66"/>
        <v>3.7581846949110154</v>
      </c>
      <c r="D722" s="2">
        <f t="shared" si="62"/>
        <v>3.746866480152887</v>
      </c>
      <c r="E722" s="2">
        <f t="shared" si="61"/>
        <v>1.1318214758128331E-2</v>
      </c>
      <c r="F722" s="2">
        <f t="shared" si="65"/>
        <v>1.5436834032289641E-2</v>
      </c>
      <c r="G722" s="2">
        <f t="shared" si="63"/>
        <v>-4.1186192741613104E-3</v>
      </c>
      <c r="H722" s="2" t="str">
        <f t="shared" si="64"/>
        <v>Hold</v>
      </c>
    </row>
    <row r="723" spans="1:8" ht="13.5" x14ac:dyDescent="0.25">
      <c r="A723" s="3">
        <v>43055</v>
      </c>
      <c r="B723" s="2">
        <v>3.7351000000000001</v>
      </c>
      <c r="C723" s="2">
        <f t="shared" si="66"/>
        <v>3.7488024341554746</v>
      </c>
      <c r="D723" s="2">
        <f t="shared" si="62"/>
        <v>3.7459948890304506</v>
      </c>
      <c r="E723" s="2">
        <f t="shared" si="61"/>
        <v>2.8075451250240135E-3</v>
      </c>
      <c r="F723" s="2">
        <f t="shared" si="65"/>
        <v>1.2910976250836516E-2</v>
      </c>
      <c r="G723" s="2">
        <f t="shared" si="63"/>
        <v>-1.0103431125812502E-2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3.7208999999999999</v>
      </c>
      <c r="C724" s="2">
        <f t="shared" si="66"/>
        <v>3.7408635981315554</v>
      </c>
      <c r="D724" s="2">
        <f t="shared" si="62"/>
        <v>3.7441360083615285</v>
      </c>
      <c r="E724" s="2">
        <f t="shared" si="61"/>
        <v>-3.272410229973044E-3</v>
      </c>
      <c r="F724" s="2">
        <f t="shared" si="65"/>
        <v>9.6742989546746046E-3</v>
      </c>
      <c r="G724" s="2">
        <f t="shared" si="63"/>
        <v>-1.2946709184647649E-2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3.7208999999999999</v>
      </c>
      <c r="C725" s="2">
        <f t="shared" si="66"/>
        <v>3.7341461214959315</v>
      </c>
      <c r="D725" s="2">
        <f t="shared" si="62"/>
        <v>3.7424148225569707</v>
      </c>
      <c r="E725" s="2">
        <f t="shared" si="61"/>
        <v>-8.2687010610391631E-3</v>
      </c>
      <c r="F725" s="2">
        <f t="shared" si="65"/>
        <v>6.0856989515318512E-3</v>
      </c>
      <c r="G725" s="2">
        <f t="shared" si="63"/>
        <v>-1.4354400012571013E-2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3.7351000000000001</v>
      </c>
      <c r="C726" s="2">
        <f t="shared" si="66"/>
        <v>3.7284621028042495</v>
      </c>
      <c r="D726" s="2">
        <f t="shared" si="62"/>
        <v>3.7418729838490465</v>
      </c>
      <c r="E726" s="2">
        <f t="shared" si="61"/>
        <v>-1.3410881044797041E-2</v>
      </c>
      <c r="F726" s="2">
        <f t="shared" si="65"/>
        <v>2.186382952266073E-3</v>
      </c>
      <c r="G726" s="2">
        <f t="shared" si="63"/>
        <v>-1.5597263997063113E-2</v>
      </c>
      <c r="H726" s="2" t="str">
        <f t="shared" si="64"/>
        <v>Hold</v>
      </c>
    </row>
    <row r="727" spans="1:8" ht="13.5" x14ac:dyDescent="0.25">
      <c r="A727" s="3">
        <v>43061</v>
      </c>
      <c r="B727" s="2">
        <v>3.7919999999999998</v>
      </c>
      <c r="C727" s="2">
        <f t="shared" si="66"/>
        <v>3.7294833177574418</v>
      </c>
      <c r="D727" s="2">
        <f t="shared" si="62"/>
        <v>3.7455860961565244</v>
      </c>
      <c r="E727" s="2">
        <f t="shared" si="61"/>
        <v>-1.6102778399082585E-2</v>
      </c>
      <c r="F727" s="2">
        <f t="shared" si="65"/>
        <v>-1.4714493180036587E-3</v>
      </c>
      <c r="G727" s="2">
        <f t="shared" si="63"/>
        <v>-1.4631329081078927E-2</v>
      </c>
      <c r="H727" s="2" t="str">
        <f t="shared" si="64"/>
        <v>Hold</v>
      </c>
    </row>
    <row r="728" spans="1:8" ht="13.5" x14ac:dyDescent="0.25">
      <c r="A728" s="3">
        <v>43062</v>
      </c>
      <c r="B728" s="2">
        <v>3.7873000000000001</v>
      </c>
      <c r="C728" s="2">
        <f t="shared" si="66"/>
        <v>3.7303474227178355</v>
      </c>
      <c r="D728" s="2">
        <f t="shared" si="62"/>
        <v>3.7486760149597451</v>
      </c>
      <c r="E728" s="2">
        <f t="shared" si="61"/>
        <v>-1.8328592241909636E-2</v>
      </c>
      <c r="F728" s="2">
        <f t="shared" si="65"/>
        <v>-4.8428779027848545E-3</v>
      </c>
      <c r="G728" s="2">
        <f t="shared" si="63"/>
        <v>-1.3485714339124781E-2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3.7825000000000002</v>
      </c>
      <c r="C729" s="2">
        <f t="shared" si="66"/>
        <v>3.7310785884535531</v>
      </c>
      <c r="D729" s="2">
        <f t="shared" si="62"/>
        <v>3.7511814953330975</v>
      </c>
      <c r="E729" s="2">
        <f t="shared" si="61"/>
        <v>-2.0102906879544413E-2</v>
      </c>
      <c r="F729" s="2">
        <f t="shared" si="65"/>
        <v>-7.8948836981367655E-3</v>
      </c>
      <c r="G729" s="2">
        <f t="shared" si="63"/>
        <v>-1.2208023181407648E-2</v>
      </c>
      <c r="H729" s="2" t="str">
        <f t="shared" si="64"/>
        <v>Hold</v>
      </c>
    </row>
    <row r="730" spans="1:8" ht="13.5" x14ac:dyDescent="0.25">
      <c r="A730" s="3">
        <v>43066</v>
      </c>
      <c r="B730" s="2">
        <v>3.7919999999999998</v>
      </c>
      <c r="C730" s="2">
        <f t="shared" si="66"/>
        <v>3.7258664979222371</v>
      </c>
      <c r="D730" s="2">
        <f t="shared" si="62"/>
        <v>3.7542050882713864</v>
      </c>
      <c r="E730" s="2">
        <f t="shared" si="61"/>
        <v>-2.8338590349149317E-2</v>
      </c>
      <c r="F730" s="2">
        <f t="shared" si="65"/>
        <v>-1.1983625028339277E-2</v>
      </c>
      <c r="G730" s="2">
        <f t="shared" si="63"/>
        <v>-1.6354965320810041E-2</v>
      </c>
      <c r="H730" s="2" t="str">
        <f t="shared" si="64"/>
        <v>Hold</v>
      </c>
    </row>
    <row r="731" spans="1:8" ht="13.5" x14ac:dyDescent="0.25">
      <c r="A731" s="3">
        <v>43067</v>
      </c>
      <c r="B731" s="2">
        <v>3.7113999999999998</v>
      </c>
      <c r="C731" s="2">
        <f t="shared" si="66"/>
        <v>3.7272870367034314</v>
      </c>
      <c r="D731" s="2">
        <f t="shared" si="62"/>
        <v>3.7510343409920242</v>
      </c>
      <c r="E731" s="2">
        <f t="shared" si="61"/>
        <v>-2.374730428859273E-2</v>
      </c>
      <c r="F731" s="2">
        <f t="shared" si="65"/>
        <v>-1.4336360880389969E-2</v>
      </c>
      <c r="G731" s="2">
        <f t="shared" si="63"/>
        <v>-9.4109434082027613E-3</v>
      </c>
      <c r="H731" s="2" t="str">
        <f t="shared" si="64"/>
        <v>Hold</v>
      </c>
    </row>
    <row r="732" spans="1:8" ht="13.5" x14ac:dyDescent="0.25">
      <c r="A732" s="3">
        <v>43068</v>
      </c>
      <c r="B732" s="2">
        <v>3.7446000000000002</v>
      </c>
      <c r="C732" s="2">
        <f t="shared" si="66"/>
        <v>3.7226582618259805</v>
      </c>
      <c r="D732" s="2">
        <f t="shared" si="62"/>
        <v>3.750557723140763</v>
      </c>
      <c r="E732" s="2">
        <f t="shared" ref="E732:E795" si="67">C732-D732</f>
        <v>-2.7899461314782492E-2</v>
      </c>
      <c r="F732" s="2">
        <f t="shared" si="65"/>
        <v>-1.7048980967268475E-2</v>
      </c>
      <c r="G732" s="2">
        <f t="shared" si="63"/>
        <v>-1.0850480347514017E-2</v>
      </c>
      <c r="H732" s="2" t="str">
        <f t="shared" si="64"/>
        <v>Hold</v>
      </c>
    </row>
    <row r="733" spans="1:8" ht="13.5" x14ac:dyDescent="0.25">
      <c r="A733" s="3">
        <v>43069</v>
      </c>
      <c r="B733" s="2">
        <v>3.7919999999999998</v>
      </c>
      <c r="C733" s="2">
        <f t="shared" si="66"/>
        <v>3.7245723753912143</v>
      </c>
      <c r="D733" s="2">
        <f t="shared" ref="D733:D796" si="68">$D$4*B733+(1-$D$4)*D732</f>
        <v>3.7536275214266324</v>
      </c>
      <c r="E733" s="2">
        <f t="shared" si="67"/>
        <v>-2.9055146035418034E-2</v>
      </c>
      <c r="F733" s="2">
        <f t="shared" si="65"/>
        <v>-1.9450213980898388E-2</v>
      </c>
      <c r="G733" s="2">
        <f t="shared" si="63"/>
        <v>-9.6049320545196458E-3</v>
      </c>
      <c r="H733" s="2" t="str">
        <f t="shared" si="64"/>
        <v>Hold</v>
      </c>
    </row>
    <row r="734" spans="1:8" ht="13.5" x14ac:dyDescent="0.25">
      <c r="A734" s="3">
        <v>43073</v>
      </c>
      <c r="B734" s="2">
        <v>3.7919999999999998</v>
      </c>
      <c r="C734" s="2">
        <f t="shared" si="66"/>
        <v>3.7240073945617969</v>
      </c>
      <c r="D734" s="2">
        <f t="shared" si="68"/>
        <v>3.7564699272468816</v>
      </c>
      <c r="E734" s="2">
        <f t="shared" si="67"/>
        <v>-3.24625326850847E-2</v>
      </c>
      <c r="F734" s="2">
        <f t="shared" si="65"/>
        <v>-2.205267772173565E-2</v>
      </c>
      <c r="G734" s="2">
        <f t="shared" si="63"/>
        <v>-1.0409854963349049E-2</v>
      </c>
      <c r="H734" s="2" t="str">
        <f t="shared" si="64"/>
        <v>Hold</v>
      </c>
    </row>
    <row r="735" spans="1:8" ht="13.5" x14ac:dyDescent="0.25">
      <c r="A735" s="3">
        <v>43074</v>
      </c>
      <c r="B735" s="2">
        <v>3.7873000000000001</v>
      </c>
      <c r="C735" s="2">
        <f t="shared" si="66"/>
        <v>3.723529333859982</v>
      </c>
      <c r="D735" s="2">
        <f t="shared" si="68"/>
        <v>3.7587536363397049</v>
      </c>
      <c r="E735" s="2">
        <f t="shared" si="67"/>
        <v>-3.5224302479722969E-2</v>
      </c>
      <c r="F735" s="2">
        <f t="shared" si="65"/>
        <v>-2.4687002673333115E-2</v>
      </c>
      <c r="G735" s="2">
        <f t="shared" si="63"/>
        <v>-1.0537299806389854E-2</v>
      </c>
      <c r="H735" s="2" t="str">
        <f t="shared" si="64"/>
        <v>Hold</v>
      </c>
    </row>
    <row r="736" spans="1:8" ht="13.5" x14ac:dyDescent="0.25">
      <c r="A736" s="3">
        <v>43075</v>
      </c>
      <c r="B736" s="2">
        <v>3.7446000000000002</v>
      </c>
      <c r="C736" s="2">
        <f t="shared" si="66"/>
        <v>3.7253094363430619</v>
      </c>
      <c r="D736" s="2">
        <f t="shared" si="68"/>
        <v>3.7577052188330602</v>
      </c>
      <c r="E736" s="2">
        <f t="shared" si="67"/>
        <v>-3.2395782489998304E-2</v>
      </c>
      <c r="F736" s="2">
        <f t="shared" si="65"/>
        <v>-2.6228758636666155E-2</v>
      </c>
      <c r="G736" s="2">
        <f t="shared" si="63"/>
        <v>-6.1670238533321486E-3</v>
      </c>
      <c r="H736" s="2" t="str">
        <f t="shared" si="64"/>
        <v>Hold</v>
      </c>
    </row>
    <row r="737" spans="1:8" ht="13.5" x14ac:dyDescent="0.25">
      <c r="A737" s="3">
        <v>43076</v>
      </c>
      <c r="B737" s="2">
        <v>3.7351000000000001</v>
      </c>
      <c r="C737" s="2">
        <f t="shared" si="66"/>
        <v>3.7355695230595138</v>
      </c>
      <c r="D737" s="2">
        <f t="shared" si="68"/>
        <v>3.7560307581787598</v>
      </c>
      <c r="E737" s="2">
        <f t="shared" si="67"/>
        <v>-2.0461235119245913E-2</v>
      </c>
      <c r="F737" s="2">
        <f t="shared" si="65"/>
        <v>-2.507525393318211E-2</v>
      </c>
      <c r="G737" s="2">
        <f t="shared" si="63"/>
        <v>4.6140188139361972E-3</v>
      </c>
      <c r="H737" s="2" t="str">
        <f t="shared" si="64"/>
        <v>Sell</v>
      </c>
    </row>
    <row r="738" spans="1:8" ht="13.5" x14ac:dyDescent="0.25">
      <c r="A738" s="3">
        <v>43077</v>
      </c>
      <c r="B738" s="2">
        <v>3.7351000000000001</v>
      </c>
      <c r="C738" s="2">
        <f t="shared" si="66"/>
        <v>3.7435280579734345</v>
      </c>
      <c r="D738" s="2">
        <f t="shared" si="68"/>
        <v>3.7544803316469997</v>
      </c>
      <c r="E738" s="2">
        <f t="shared" si="67"/>
        <v>-1.0952273673565216E-2</v>
      </c>
      <c r="F738" s="2">
        <f t="shared" si="65"/>
        <v>-2.2250657881258733E-2</v>
      </c>
      <c r="G738" s="2">
        <f t="shared" si="63"/>
        <v>1.1298384207693517E-2</v>
      </c>
      <c r="H738" s="2" t="str">
        <f t="shared" si="64"/>
        <v>Sell</v>
      </c>
    </row>
    <row r="739" spans="1:8" ht="13.5" x14ac:dyDescent="0.25">
      <c r="A739" s="3">
        <v>43080</v>
      </c>
      <c r="B739" s="2">
        <v>3.7351000000000001</v>
      </c>
      <c r="C739" s="2">
        <f t="shared" si="66"/>
        <v>3.749523741362137</v>
      </c>
      <c r="D739" s="2">
        <f t="shared" si="68"/>
        <v>3.7530447515249996</v>
      </c>
      <c r="E739" s="2">
        <f t="shared" si="67"/>
        <v>-3.5210101628626589E-3</v>
      </c>
      <c r="F739" s="2">
        <f t="shared" si="65"/>
        <v>-1.8504728337579518E-2</v>
      </c>
      <c r="G739" s="2">
        <f t="shared" si="63"/>
        <v>1.4983718174716859E-2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3.7303999999999999</v>
      </c>
      <c r="C740" s="2">
        <f t="shared" si="66"/>
        <v>3.7560585503833468</v>
      </c>
      <c r="D740" s="2">
        <f t="shared" si="68"/>
        <v>3.7513673625231481</v>
      </c>
      <c r="E740" s="2">
        <f t="shared" si="67"/>
        <v>4.6911878601987311E-3</v>
      </c>
      <c r="F740" s="2">
        <f t="shared" si="65"/>
        <v>-1.3865545098023868E-2</v>
      </c>
      <c r="G740" s="2">
        <f t="shared" ref="G740:G803" si="69">E740-F740</f>
        <v>1.8556732958222598E-2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3.7303999999999999</v>
      </c>
      <c r="C741" s="2">
        <f t="shared" si="66"/>
        <v>3.7491880041705241</v>
      </c>
      <c r="D741" s="2">
        <f t="shared" si="68"/>
        <v>3.7498142245584707</v>
      </c>
      <c r="E741" s="2">
        <f t="shared" si="67"/>
        <v>-6.2622038794657442E-4</v>
      </c>
      <c r="F741" s="2">
        <f t="shared" ref="F741:F804" si="71">(E741*(2/(10)))+((1-(2/10))*F740)</f>
        <v>-1.121768015600841E-2</v>
      </c>
      <c r="G741" s="2">
        <f t="shared" si="69"/>
        <v>1.0591459768061836E-2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3.7303999999999999</v>
      </c>
      <c r="C742" s="2">
        <f t="shared" si="66"/>
        <v>3.7484821573750589</v>
      </c>
      <c r="D742" s="2">
        <f t="shared" si="68"/>
        <v>3.748376133850436</v>
      </c>
      <c r="E742" s="2">
        <f t="shared" si="67"/>
        <v>1.060235246228558E-4</v>
      </c>
      <c r="F742" s="2">
        <f t="shared" si="71"/>
        <v>-8.9529394198821586E-3</v>
      </c>
      <c r="G742" s="2">
        <f t="shared" si="69"/>
        <v>9.0589629445050144E-3</v>
      </c>
      <c r="H742" s="2" t="str">
        <f t="shared" si="70"/>
        <v>Sell</v>
      </c>
    </row>
    <row r="743" spans="1:8" ht="13.5" x14ac:dyDescent="0.25">
      <c r="A743" s="3">
        <v>43084</v>
      </c>
      <c r="B743" s="2">
        <v>3.7446000000000002</v>
      </c>
      <c r="C743" s="2">
        <f t="shared" si="66"/>
        <v>3.7551772100865883</v>
      </c>
      <c r="D743" s="2">
        <f t="shared" si="68"/>
        <v>3.7480964202318852</v>
      </c>
      <c r="E743" s="2">
        <f t="shared" si="67"/>
        <v>7.0807898547031733E-3</v>
      </c>
      <c r="F743" s="2">
        <f t="shared" si="71"/>
        <v>-5.7461935649650922E-3</v>
      </c>
      <c r="G743" s="2">
        <f t="shared" si="69"/>
        <v>1.2826983419668266E-2</v>
      </c>
      <c r="H743" s="2" t="str">
        <f t="shared" si="70"/>
        <v>Sell</v>
      </c>
    </row>
    <row r="744" spans="1:8" ht="13.5" x14ac:dyDescent="0.25">
      <c r="A744" s="3">
        <v>43087</v>
      </c>
      <c r="B744" s="2">
        <v>3.7446000000000002</v>
      </c>
      <c r="C744" s="2">
        <f t="shared" si="66"/>
        <v>3.7608422546886517</v>
      </c>
      <c r="D744" s="2">
        <f t="shared" si="68"/>
        <v>3.7478374261406344</v>
      </c>
      <c r="E744" s="2">
        <f t="shared" si="67"/>
        <v>1.3004828548017322E-2</v>
      </c>
      <c r="F744" s="2">
        <f t="shared" si="71"/>
        <v>-1.9959891423686092E-3</v>
      </c>
      <c r="G744" s="2">
        <f t="shared" si="69"/>
        <v>1.5000817690385932E-2</v>
      </c>
      <c r="H744" s="2" t="str">
        <f t="shared" si="70"/>
        <v>Sell</v>
      </c>
    </row>
    <row r="745" spans="1:8" ht="13.5" x14ac:dyDescent="0.25">
      <c r="A745" s="3">
        <v>43088</v>
      </c>
      <c r="B745" s="2">
        <v>3.7446000000000002</v>
      </c>
      <c r="C745" s="2">
        <f t="shared" si="66"/>
        <v>3.7649126770442436</v>
      </c>
      <c r="D745" s="2">
        <f t="shared" si="68"/>
        <v>3.7475976167968836</v>
      </c>
      <c r="E745" s="2">
        <f t="shared" si="67"/>
        <v>1.7315060247359959E-2</v>
      </c>
      <c r="F745" s="2">
        <f t="shared" si="71"/>
        <v>1.8662207355771047E-3</v>
      </c>
      <c r="G745" s="2">
        <f t="shared" si="69"/>
        <v>1.5448839511782855E-2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3.7399</v>
      </c>
      <c r="C746" s="2">
        <f t="shared" si="66"/>
        <v>3.7617876498066676</v>
      </c>
      <c r="D746" s="2">
        <f t="shared" si="68"/>
        <v>3.7470274229600773</v>
      </c>
      <c r="E746" s="2">
        <f t="shared" si="67"/>
        <v>1.4760226846590285E-2</v>
      </c>
      <c r="F746" s="2">
        <f t="shared" si="71"/>
        <v>4.4450219577797413E-3</v>
      </c>
      <c r="G746" s="2">
        <f t="shared" si="69"/>
        <v>1.0315204888810544E-2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3.7446000000000002</v>
      </c>
      <c r="C747" s="2">
        <f t="shared" si="66"/>
        <v>3.7576818575287185</v>
      </c>
      <c r="D747" s="2">
        <f t="shared" si="68"/>
        <v>3.7468476138519233</v>
      </c>
      <c r="E747" s="2">
        <f t="shared" si="67"/>
        <v>1.0834243676795197E-2</v>
      </c>
      <c r="F747" s="2">
        <f t="shared" si="71"/>
        <v>5.7228663015828334E-3</v>
      </c>
      <c r="G747" s="2">
        <f t="shared" si="69"/>
        <v>5.1113773752123632E-3</v>
      </c>
      <c r="H747" s="2" t="str">
        <f t="shared" si="70"/>
        <v>Sell</v>
      </c>
    </row>
    <row r="748" spans="1:8" ht="13.5" x14ac:dyDescent="0.25">
      <c r="A748" s="3">
        <v>43091</v>
      </c>
      <c r="B748" s="2">
        <v>3.7446000000000002</v>
      </c>
      <c r="C748" s="2">
        <f t="shared" si="66"/>
        <v>3.7542077256012232</v>
      </c>
      <c r="D748" s="2">
        <f t="shared" si="68"/>
        <v>3.7466811239369662</v>
      </c>
      <c r="E748" s="2">
        <f t="shared" si="67"/>
        <v>7.5266016642570044E-3</v>
      </c>
      <c r="F748" s="2">
        <f t="shared" si="71"/>
        <v>6.0836133741176681E-3</v>
      </c>
      <c r="G748" s="2">
        <f t="shared" si="69"/>
        <v>1.4429882901393363E-3</v>
      </c>
      <c r="H748" s="2" t="str">
        <f t="shared" si="70"/>
        <v>Sell</v>
      </c>
    </row>
    <row r="749" spans="1:8" ht="13.5" x14ac:dyDescent="0.25">
      <c r="A749" s="3">
        <v>43094</v>
      </c>
      <c r="B749" s="2">
        <v>3.8062</v>
      </c>
      <c r="C749" s="2">
        <f t="shared" si="66"/>
        <v>3.7512680755087273</v>
      </c>
      <c r="D749" s="2">
        <f t="shared" si="68"/>
        <v>3.7510899295712652</v>
      </c>
      <c r="E749" s="2">
        <f t="shared" si="67"/>
        <v>1.7814593746212637E-4</v>
      </c>
      <c r="F749" s="2">
        <f t="shared" si="71"/>
        <v>4.9025198867865601E-3</v>
      </c>
      <c r="G749" s="2">
        <f t="shared" si="69"/>
        <v>-4.7243739493244338E-3</v>
      </c>
      <c r="H749" s="2" t="str">
        <f t="shared" si="70"/>
        <v>Hold</v>
      </c>
    </row>
    <row r="750" spans="1:8" ht="13.5" x14ac:dyDescent="0.25">
      <c r="A750" s="3">
        <v>43095</v>
      </c>
      <c r="B750" s="2">
        <v>3.8062</v>
      </c>
      <c r="C750" s="2">
        <f t="shared" si="66"/>
        <v>3.7480576023535384</v>
      </c>
      <c r="D750" s="2">
        <f t="shared" si="68"/>
        <v>3.7551721570104308</v>
      </c>
      <c r="E750" s="2">
        <f t="shared" si="67"/>
        <v>-7.11455465689248E-3</v>
      </c>
      <c r="F750" s="2">
        <f t="shared" si="71"/>
        <v>2.4991049780507518E-3</v>
      </c>
      <c r="G750" s="2">
        <f t="shared" si="69"/>
        <v>-9.6136596349432318E-3</v>
      </c>
      <c r="H750" s="2" t="str">
        <f t="shared" si="70"/>
        <v>Hold</v>
      </c>
    </row>
    <row r="751" spans="1:8" ht="13.5" x14ac:dyDescent="0.25">
      <c r="A751" s="3">
        <v>43096</v>
      </c>
      <c r="B751" s="2">
        <v>3.7919999999999998</v>
      </c>
      <c r="C751" s="2">
        <f t="shared" si="66"/>
        <v>3.7453410481453018</v>
      </c>
      <c r="D751" s="2">
        <f t="shared" si="68"/>
        <v>3.7579001453800283</v>
      </c>
      <c r="E751" s="2">
        <f t="shared" si="67"/>
        <v>-1.255909723472648E-2</v>
      </c>
      <c r="F751" s="2">
        <f t="shared" si="71"/>
        <v>-5.1253546450469442E-4</v>
      </c>
      <c r="G751" s="2">
        <f t="shared" si="69"/>
        <v>-1.2046561770221785E-2</v>
      </c>
      <c r="H751" s="2" t="str">
        <f t="shared" si="70"/>
        <v>Hold</v>
      </c>
    </row>
    <row r="752" spans="1:8" ht="13.5" x14ac:dyDescent="0.25">
      <c r="A752" s="3">
        <v>43097</v>
      </c>
      <c r="B752" s="2">
        <v>3.8157000000000001</v>
      </c>
      <c r="C752" s="2">
        <f t="shared" si="66"/>
        <v>3.7430424253537167</v>
      </c>
      <c r="D752" s="2">
        <f t="shared" si="68"/>
        <v>3.7621816160926187</v>
      </c>
      <c r="E752" s="2">
        <f t="shared" si="67"/>
        <v>-1.9139190738902023E-2</v>
      </c>
      <c r="F752" s="2">
        <f t="shared" si="71"/>
        <v>-4.2378665193841605E-3</v>
      </c>
      <c r="G752" s="2">
        <f t="shared" si="69"/>
        <v>-1.4901324219517863E-2</v>
      </c>
      <c r="H752" s="2" t="str">
        <f t="shared" si="70"/>
        <v>Hold</v>
      </c>
    </row>
    <row r="753" spans="1:8" ht="13.5" x14ac:dyDescent="0.25">
      <c r="A753" s="3">
        <v>43098</v>
      </c>
      <c r="B753" s="2">
        <v>3.8393999999999999</v>
      </c>
      <c r="C753" s="2">
        <f t="shared" si="66"/>
        <v>3.7432820522223755</v>
      </c>
      <c r="D753" s="2">
        <f t="shared" si="68"/>
        <v>3.7679014963820547</v>
      </c>
      <c r="E753" s="2">
        <f t="shared" si="67"/>
        <v>-2.4619444159679205E-2</v>
      </c>
      <c r="F753" s="2">
        <f t="shared" si="71"/>
        <v>-8.314182047443169E-3</v>
      </c>
      <c r="G753" s="2">
        <f t="shared" si="69"/>
        <v>-1.6305262112236034E-2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3.7019000000000002</v>
      </c>
      <c r="C754" s="2">
        <f t="shared" si="66"/>
        <v>3.7434848134189331</v>
      </c>
      <c r="D754" s="2">
        <f t="shared" si="68"/>
        <v>3.7630124966500507</v>
      </c>
      <c r="E754" s="2">
        <f t="shared" si="67"/>
        <v>-1.9527683231117532E-2</v>
      </c>
      <c r="F754" s="2">
        <f t="shared" si="71"/>
        <v>-1.0556882284178042E-2</v>
      </c>
      <c r="G754" s="2">
        <f t="shared" si="69"/>
        <v>-8.9708009469394896E-3</v>
      </c>
      <c r="H754" s="2" t="str">
        <f t="shared" si="70"/>
        <v>Hold</v>
      </c>
    </row>
    <row r="755" spans="1:8" ht="13.5" x14ac:dyDescent="0.25">
      <c r="A755" s="3">
        <v>43103</v>
      </c>
      <c r="B755" s="2">
        <v>3.7067000000000001</v>
      </c>
      <c r="C755" s="2">
        <f t="shared" si="66"/>
        <v>3.743656380585251</v>
      </c>
      <c r="D755" s="2">
        <f t="shared" si="68"/>
        <v>3.758841200601899</v>
      </c>
      <c r="E755" s="2">
        <f t="shared" si="67"/>
        <v>-1.5184820016648004E-2</v>
      </c>
      <c r="F755" s="2">
        <f t="shared" si="71"/>
        <v>-1.1482469830672037E-2</v>
      </c>
      <c r="G755" s="2">
        <f t="shared" si="69"/>
        <v>-3.7023501859759674E-3</v>
      </c>
      <c r="H755" s="2" t="str">
        <f t="shared" si="70"/>
        <v>Hold</v>
      </c>
    </row>
    <row r="756" spans="1:8" ht="13.5" x14ac:dyDescent="0.25">
      <c r="A756" s="3">
        <v>43104</v>
      </c>
      <c r="B756" s="2">
        <v>3.7067000000000001</v>
      </c>
      <c r="C756" s="2">
        <f t="shared" si="66"/>
        <v>3.7430784758798277</v>
      </c>
      <c r="D756" s="2">
        <f t="shared" si="68"/>
        <v>3.7549788894462024</v>
      </c>
      <c r="E756" s="2">
        <f t="shared" si="67"/>
        <v>-1.1900413566374723E-2</v>
      </c>
      <c r="F756" s="2">
        <f t="shared" si="71"/>
        <v>-1.1566058577812574E-2</v>
      </c>
      <c r="G756" s="2">
        <f t="shared" si="69"/>
        <v>-3.3435498856214906E-4</v>
      </c>
      <c r="H756" s="2" t="str">
        <f t="shared" si="70"/>
        <v>Hold</v>
      </c>
    </row>
    <row r="757" spans="1:8" ht="13.5" x14ac:dyDescent="0.25">
      <c r="A757" s="3">
        <v>43105</v>
      </c>
      <c r="B757" s="2">
        <v>3.7067000000000001</v>
      </c>
      <c r="C757" s="2">
        <f t="shared" si="66"/>
        <v>3.7433125565137004</v>
      </c>
      <c r="D757" s="2">
        <f t="shared" si="68"/>
        <v>3.75140267541315</v>
      </c>
      <c r="E757" s="2">
        <f t="shared" si="67"/>
        <v>-8.0901188994495499E-3</v>
      </c>
      <c r="F757" s="2">
        <f t="shared" si="71"/>
        <v>-1.0870870642139971E-2</v>
      </c>
      <c r="G757" s="2">
        <f t="shared" si="69"/>
        <v>2.780751742690421E-3</v>
      </c>
      <c r="H757" s="2" t="str">
        <f t="shared" si="70"/>
        <v>Sell</v>
      </c>
    </row>
    <row r="758" spans="1:8" ht="13.5" x14ac:dyDescent="0.25">
      <c r="A758" s="3">
        <v>43108</v>
      </c>
      <c r="B758" s="2">
        <v>3.7067000000000001</v>
      </c>
      <c r="C758" s="2">
        <f t="shared" si="66"/>
        <v>3.743510624742362</v>
      </c>
      <c r="D758" s="2">
        <f t="shared" si="68"/>
        <v>3.7480913661232869</v>
      </c>
      <c r="E758" s="2">
        <f t="shared" si="67"/>
        <v>-4.580741380924902E-3</v>
      </c>
      <c r="F758" s="2">
        <f t="shared" si="71"/>
        <v>-9.6128447898969575E-3</v>
      </c>
      <c r="G758" s="2">
        <f t="shared" si="69"/>
        <v>5.0321034089720554E-3</v>
      </c>
      <c r="H758" s="2" t="str">
        <f t="shared" si="70"/>
        <v>Sell</v>
      </c>
    </row>
    <row r="759" spans="1:8" ht="13.5" x14ac:dyDescent="0.25">
      <c r="A759" s="3">
        <v>43109</v>
      </c>
      <c r="B759" s="2">
        <v>3.7067000000000001</v>
      </c>
      <c r="C759" s="2">
        <f t="shared" si="66"/>
        <v>3.753155144012768</v>
      </c>
      <c r="D759" s="2">
        <f t="shared" si="68"/>
        <v>3.7450253390030435</v>
      </c>
      <c r="E759" s="2">
        <f t="shared" si="67"/>
        <v>8.1298050097244889E-3</v>
      </c>
      <c r="F759" s="2">
        <f t="shared" si="71"/>
        <v>-6.0643148299726682E-3</v>
      </c>
      <c r="G759" s="2">
        <f t="shared" si="69"/>
        <v>1.4194119839697157E-2</v>
      </c>
      <c r="H759" s="2" t="str">
        <f t="shared" si="70"/>
        <v>Sell</v>
      </c>
    </row>
    <row r="760" spans="1:8" ht="13.5" x14ac:dyDescent="0.25">
      <c r="A760" s="3">
        <v>43110</v>
      </c>
      <c r="B760" s="2">
        <v>3.7019000000000002</v>
      </c>
      <c r="C760" s="2">
        <f t="shared" si="66"/>
        <v>3.7613158910877269</v>
      </c>
      <c r="D760" s="2">
        <f t="shared" si="68"/>
        <v>3.7418308694472624</v>
      </c>
      <c r="E760" s="2">
        <f t="shared" si="67"/>
        <v>1.9485021640464506E-2</v>
      </c>
      <c r="F760" s="2">
        <f t="shared" si="71"/>
        <v>-9.5444753588523395E-4</v>
      </c>
      <c r="G760" s="2">
        <f t="shared" si="69"/>
        <v>2.0439469176349739E-2</v>
      </c>
      <c r="H760" s="2" t="str">
        <f t="shared" si="70"/>
        <v>Sell</v>
      </c>
    </row>
    <row r="761" spans="1:8" ht="13.5" x14ac:dyDescent="0.25">
      <c r="A761" s="3">
        <v>43111</v>
      </c>
      <c r="B761" s="2">
        <v>3.7067000000000001</v>
      </c>
      <c r="C761" s="2">
        <f t="shared" si="66"/>
        <v>3.7660365232280766</v>
      </c>
      <c r="D761" s="2">
        <f t="shared" si="68"/>
        <v>3.7392285828215392</v>
      </c>
      <c r="E761" s="2">
        <f t="shared" si="67"/>
        <v>2.6807940406537334E-2</v>
      </c>
      <c r="F761" s="2">
        <f t="shared" si="71"/>
        <v>4.5980300525992803E-3</v>
      </c>
      <c r="G761" s="2">
        <f t="shared" si="69"/>
        <v>2.2209910353938052E-2</v>
      </c>
      <c r="H761" s="2" t="str">
        <f t="shared" si="70"/>
        <v>Sell</v>
      </c>
    </row>
    <row r="762" spans="1:8" ht="13.5" x14ac:dyDescent="0.25">
      <c r="A762" s="3">
        <v>43112</v>
      </c>
      <c r="B762" s="2">
        <v>3.6924999999999999</v>
      </c>
      <c r="C762" s="2">
        <f t="shared" si="66"/>
        <v>3.7736770581160646</v>
      </c>
      <c r="D762" s="2">
        <f t="shared" si="68"/>
        <v>3.7357672063162402</v>
      </c>
      <c r="E762" s="2">
        <f t="shared" si="67"/>
        <v>3.7909851799824423E-2</v>
      </c>
      <c r="F762" s="2">
        <f t="shared" si="71"/>
        <v>1.1260394402044309E-2</v>
      </c>
      <c r="G762" s="2">
        <f t="shared" si="69"/>
        <v>2.6649457397780116E-2</v>
      </c>
      <c r="H762" s="2" t="str">
        <f t="shared" si="70"/>
        <v>Sell</v>
      </c>
    </row>
    <row r="763" spans="1:8" ht="13.5" x14ac:dyDescent="0.25">
      <c r="A763" s="3">
        <v>43115</v>
      </c>
      <c r="B763" s="2">
        <v>3.6972</v>
      </c>
      <c r="C763" s="2">
        <f t="shared" si="66"/>
        <v>3.7837882799443623</v>
      </c>
      <c r="D763" s="2">
        <f t="shared" si="68"/>
        <v>3.732910376218741</v>
      </c>
      <c r="E763" s="2">
        <f t="shared" si="67"/>
        <v>5.0877903725621287E-2</v>
      </c>
      <c r="F763" s="2">
        <f t="shared" si="71"/>
        <v>1.9183896266759703E-2</v>
      </c>
      <c r="G763" s="2">
        <f t="shared" si="69"/>
        <v>3.1694007458861584E-2</v>
      </c>
      <c r="H763" s="2" t="str">
        <f t="shared" si="70"/>
        <v>Sell</v>
      </c>
    </row>
    <row r="764" spans="1:8" ht="13.5" x14ac:dyDescent="0.25">
      <c r="A764" s="3">
        <v>43116</v>
      </c>
      <c r="B764" s="2">
        <v>3.6972</v>
      </c>
      <c r="C764" s="2">
        <f t="shared" si="66"/>
        <v>3.771190083029845</v>
      </c>
      <c r="D764" s="2">
        <f t="shared" si="68"/>
        <v>3.7302651631655008</v>
      </c>
      <c r="E764" s="2">
        <f t="shared" si="67"/>
        <v>4.0924919864344211E-2</v>
      </c>
      <c r="F764" s="2">
        <f t="shared" si="71"/>
        <v>2.3532100986276606E-2</v>
      </c>
      <c r="G764" s="2">
        <f t="shared" si="69"/>
        <v>1.7392818878067606E-2</v>
      </c>
      <c r="H764" s="2" t="str">
        <f t="shared" si="70"/>
        <v>Sell</v>
      </c>
    </row>
    <row r="765" spans="1:8" ht="13.5" x14ac:dyDescent="0.25">
      <c r="A765" s="3">
        <v>43117</v>
      </c>
      <c r="B765" s="2">
        <v>3.7067000000000001</v>
      </c>
      <c r="C765" s="2">
        <f t="shared" si="66"/>
        <v>3.7612685317944843</v>
      </c>
      <c r="D765" s="2">
        <f t="shared" si="68"/>
        <v>3.7285195955236121</v>
      </c>
      <c r="E765" s="2">
        <f t="shared" si="67"/>
        <v>3.2748936270872164E-2</v>
      </c>
      <c r="F765" s="2">
        <f t="shared" si="71"/>
        <v>2.537546804319572E-2</v>
      </c>
      <c r="G765" s="2">
        <f t="shared" si="69"/>
        <v>7.3734682276764447E-3</v>
      </c>
      <c r="H765" s="2" t="str">
        <f t="shared" si="70"/>
        <v>Sell</v>
      </c>
    </row>
    <row r="766" spans="1:8" ht="13.5" x14ac:dyDescent="0.25">
      <c r="A766" s="3">
        <v>43118</v>
      </c>
      <c r="B766" s="2">
        <v>3.7208999999999999</v>
      </c>
      <c r="C766" s="2">
        <f t="shared" si="66"/>
        <v>3.7528733730568713</v>
      </c>
      <c r="D766" s="2">
        <f t="shared" si="68"/>
        <v>3.7279551810403815</v>
      </c>
      <c r="E766" s="2">
        <f t="shared" si="67"/>
        <v>2.4918192016489815E-2</v>
      </c>
      <c r="F766" s="2">
        <f t="shared" si="71"/>
        <v>2.5284012837854541E-2</v>
      </c>
      <c r="G766" s="2">
        <f t="shared" si="69"/>
        <v>-3.6582082136472557E-4</v>
      </c>
      <c r="H766" s="2" t="str">
        <f t="shared" si="70"/>
        <v>Hold</v>
      </c>
    </row>
    <row r="767" spans="1:8" ht="13.5" x14ac:dyDescent="0.25">
      <c r="A767" s="3">
        <v>43119</v>
      </c>
      <c r="B767" s="2">
        <v>3.7825000000000002</v>
      </c>
      <c r="C767" s="2">
        <f t="shared" si="66"/>
        <v>3.7457697772019678</v>
      </c>
      <c r="D767" s="2">
        <f t="shared" si="68"/>
        <v>3.7319955380003536</v>
      </c>
      <c r="E767" s="2">
        <f t="shared" si="67"/>
        <v>1.3774239201614247E-2</v>
      </c>
      <c r="F767" s="2">
        <f t="shared" si="71"/>
        <v>2.2982058110606485E-2</v>
      </c>
      <c r="G767" s="2">
        <f t="shared" si="69"/>
        <v>-9.2078189089922387E-3</v>
      </c>
      <c r="H767" s="2" t="str">
        <f t="shared" si="70"/>
        <v>Hold</v>
      </c>
    </row>
    <row r="768" spans="1:8" ht="13.5" x14ac:dyDescent="0.25">
      <c r="A768" s="3">
        <v>43122</v>
      </c>
      <c r="B768" s="2">
        <v>3.7446000000000002</v>
      </c>
      <c r="C768" s="2">
        <f t="shared" si="66"/>
        <v>3.7397590422478189</v>
      </c>
      <c r="D768" s="2">
        <f t="shared" si="68"/>
        <v>3.7329292018521794</v>
      </c>
      <c r="E768" s="2">
        <f t="shared" si="67"/>
        <v>6.8298403956394971E-3</v>
      </c>
      <c r="F768" s="2">
        <f t="shared" si="71"/>
        <v>1.9751614567613089E-2</v>
      </c>
      <c r="G768" s="2">
        <f t="shared" si="69"/>
        <v>-1.2921774171973592E-2</v>
      </c>
      <c r="H768" s="2" t="str">
        <f t="shared" si="70"/>
        <v>Hold</v>
      </c>
    </row>
    <row r="769" spans="1:8" ht="13.5" x14ac:dyDescent="0.25">
      <c r="A769" s="3">
        <v>43123</v>
      </c>
      <c r="B769" s="2">
        <v>3.7446000000000002</v>
      </c>
      <c r="C769" s="2">
        <f t="shared" si="66"/>
        <v>3.7346730357481541</v>
      </c>
      <c r="D769" s="2">
        <f t="shared" si="68"/>
        <v>3.7337937054186847</v>
      </c>
      <c r="E769" s="2">
        <f t="shared" si="67"/>
        <v>8.793303294694077E-4</v>
      </c>
      <c r="F769" s="2">
        <f t="shared" si="71"/>
        <v>1.5977157719984352E-2</v>
      </c>
      <c r="G769" s="2">
        <f t="shared" si="69"/>
        <v>-1.5097827390514944E-2</v>
      </c>
      <c r="H769" s="2" t="str">
        <f t="shared" si="70"/>
        <v>Hold</v>
      </c>
    </row>
    <row r="770" spans="1:8" ht="13.5" x14ac:dyDescent="0.25">
      <c r="A770" s="3">
        <v>43124</v>
      </c>
      <c r="B770" s="2">
        <v>3.7446000000000002</v>
      </c>
      <c r="C770" s="2">
        <f t="shared" si="66"/>
        <v>3.7296310302484383</v>
      </c>
      <c r="D770" s="2">
        <f t="shared" si="68"/>
        <v>3.7345941716839675</v>
      </c>
      <c r="E770" s="2">
        <f t="shared" si="67"/>
        <v>-4.963141435529117E-3</v>
      </c>
      <c r="F770" s="2">
        <f t="shared" si="71"/>
        <v>1.1789097888881658E-2</v>
      </c>
      <c r="G770" s="2">
        <f t="shared" si="69"/>
        <v>-1.6752239324410775E-2</v>
      </c>
      <c r="H770" s="2" t="str">
        <f t="shared" si="70"/>
        <v>Hold</v>
      </c>
    </row>
    <row r="771" spans="1:8" ht="13.5" x14ac:dyDescent="0.25">
      <c r="A771" s="3">
        <v>43125</v>
      </c>
      <c r="B771" s="2">
        <v>3.7446000000000002</v>
      </c>
      <c r="C771" s="2">
        <f t="shared" si="66"/>
        <v>3.7261031794409862</v>
      </c>
      <c r="D771" s="2">
        <f t="shared" si="68"/>
        <v>3.7353353441518218</v>
      </c>
      <c r="E771" s="2">
        <f t="shared" si="67"/>
        <v>-9.2321647108355442E-3</v>
      </c>
      <c r="F771" s="2">
        <f t="shared" si="71"/>
        <v>7.5848453689382183E-3</v>
      </c>
      <c r="G771" s="2">
        <f t="shared" si="69"/>
        <v>-1.6817010079773764E-2</v>
      </c>
      <c r="H771" s="2" t="str">
        <f t="shared" si="70"/>
        <v>Hold</v>
      </c>
    </row>
    <row r="772" spans="1:8" ht="13.5" x14ac:dyDescent="0.25">
      <c r="A772" s="3">
        <v>43126</v>
      </c>
      <c r="B772" s="2">
        <v>3.7446000000000002</v>
      </c>
      <c r="C772" s="2">
        <f t="shared" si="66"/>
        <v>3.7209334595269885</v>
      </c>
      <c r="D772" s="2">
        <f t="shared" si="68"/>
        <v>3.7360216149553906</v>
      </c>
      <c r="E772" s="2">
        <f t="shared" si="67"/>
        <v>-1.5088155428402139E-2</v>
      </c>
      <c r="F772" s="2">
        <f t="shared" si="71"/>
        <v>3.050245209470147E-3</v>
      </c>
      <c r="G772" s="2">
        <f t="shared" si="69"/>
        <v>-1.8138400637872285E-2</v>
      </c>
      <c r="H772" s="2" t="str">
        <f t="shared" si="70"/>
        <v>Hold</v>
      </c>
    </row>
    <row r="773" spans="1:8" ht="13.5" x14ac:dyDescent="0.25">
      <c r="A773" s="3">
        <v>43129</v>
      </c>
      <c r="B773" s="2">
        <v>3.7446000000000002</v>
      </c>
      <c r="C773" s="2">
        <f t="shared" si="66"/>
        <v>3.7172821580612978</v>
      </c>
      <c r="D773" s="2">
        <f t="shared" si="68"/>
        <v>3.7366570508846211</v>
      </c>
      <c r="E773" s="2">
        <f t="shared" si="67"/>
        <v>-1.9374892823323275E-2</v>
      </c>
      <c r="F773" s="2">
        <f t="shared" si="71"/>
        <v>-1.4347823970885373E-3</v>
      </c>
      <c r="G773" s="2">
        <f t="shared" si="69"/>
        <v>-1.7940110426234737E-2</v>
      </c>
      <c r="H773" s="2" t="str">
        <f t="shared" si="70"/>
        <v>Hold</v>
      </c>
    </row>
    <row r="774" spans="1:8" ht="13.5" x14ac:dyDescent="0.25">
      <c r="A774" s="3">
        <v>43130</v>
      </c>
      <c r="B774" s="2">
        <v>3.7446000000000002</v>
      </c>
      <c r="C774" s="2">
        <f t="shared" si="66"/>
        <v>3.7141925952826367</v>
      </c>
      <c r="D774" s="2">
        <f t="shared" si="68"/>
        <v>3.7372454174857603</v>
      </c>
      <c r="E774" s="2">
        <f t="shared" si="67"/>
        <v>-2.3052822203123657E-2</v>
      </c>
      <c r="F774" s="2">
        <f t="shared" si="71"/>
        <v>-5.7583903582955611E-3</v>
      </c>
      <c r="G774" s="2">
        <f t="shared" si="69"/>
        <v>-1.7294431844828095E-2</v>
      </c>
      <c r="H774" s="2" t="str">
        <f t="shared" si="70"/>
        <v>Hold</v>
      </c>
    </row>
    <row r="775" spans="1:8" ht="13.5" x14ac:dyDescent="0.25">
      <c r="A775" s="3">
        <v>43131</v>
      </c>
      <c r="B775" s="2">
        <v>3.7446000000000002</v>
      </c>
      <c r="C775" s="2">
        <f t="shared" si="66"/>
        <v>3.7130398883160769</v>
      </c>
      <c r="D775" s="2">
        <f t="shared" si="68"/>
        <v>3.7377902013757041</v>
      </c>
      <c r="E775" s="2">
        <f t="shared" si="67"/>
        <v>-2.475031305962716E-2</v>
      </c>
      <c r="F775" s="2">
        <f t="shared" si="71"/>
        <v>-9.5567748985618817E-3</v>
      </c>
      <c r="G775" s="2">
        <f t="shared" si="69"/>
        <v>-1.5193538161065279E-2</v>
      </c>
      <c r="H775" s="2" t="str">
        <f t="shared" si="70"/>
        <v>Hold</v>
      </c>
    </row>
    <row r="776" spans="1:8" ht="13.5" x14ac:dyDescent="0.25">
      <c r="A776" s="3">
        <v>43132</v>
      </c>
      <c r="B776" s="2">
        <v>3.7541000000000002</v>
      </c>
      <c r="C776" s="2">
        <f t="shared" si="66"/>
        <v>3.7142491362674495</v>
      </c>
      <c r="D776" s="2">
        <f t="shared" si="68"/>
        <v>3.7389983346071336</v>
      </c>
      <c r="E776" s="2">
        <f t="shared" si="67"/>
        <v>-2.4749198339684142E-2</v>
      </c>
      <c r="F776" s="2">
        <f t="shared" si="71"/>
        <v>-1.2595259586786334E-2</v>
      </c>
      <c r="G776" s="2">
        <f t="shared" si="69"/>
        <v>-1.2153938752897808E-2</v>
      </c>
      <c r="H776" s="2" t="str">
        <f t="shared" si="70"/>
        <v>Hold</v>
      </c>
    </row>
    <row r="777" spans="1:8" ht="13.5" x14ac:dyDescent="0.25">
      <c r="A777" s="3">
        <v>43133</v>
      </c>
      <c r="B777" s="2">
        <v>3.7587999999999999</v>
      </c>
      <c r="C777" s="2">
        <f t="shared" si="66"/>
        <v>3.7247492691493802</v>
      </c>
      <c r="D777" s="2">
        <f t="shared" si="68"/>
        <v>3.740465124636235</v>
      </c>
      <c r="E777" s="2">
        <f t="shared" si="67"/>
        <v>-1.5715855486854835E-2</v>
      </c>
      <c r="F777" s="2">
        <f t="shared" si="71"/>
        <v>-1.3219378766800035E-2</v>
      </c>
      <c r="G777" s="2">
        <f t="shared" si="69"/>
        <v>-2.4964767200547997E-3</v>
      </c>
      <c r="H777" s="2" t="str">
        <f t="shared" si="70"/>
        <v>Hold</v>
      </c>
    </row>
    <row r="778" spans="1:8" ht="13.5" x14ac:dyDescent="0.25">
      <c r="A778" s="3">
        <v>43136</v>
      </c>
      <c r="B778" s="2">
        <v>3.7587999999999999</v>
      </c>
      <c r="C778" s="2">
        <f t="shared" si="66"/>
        <v>3.7278032277417834</v>
      </c>
      <c r="D778" s="2">
        <f t="shared" si="68"/>
        <v>3.7418232635520692</v>
      </c>
      <c r="E778" s="2">
        <f t="shared" si="67"/>
        <v>-1.4020035810285769E-2</v>
      </c>
      <c r="F778" s="2">
        <f t="shared" si="71"/>
        <v>-1.3379510175497183E-2</v>
      </c>
      <c r="G778" s="2">
        <f t="shared" si="69"/>
        <v>-6.4052563478858571E-4</v>
      </c>
      <c r="H778" s="2" t="str">
        <f t="shared" si="70"/>
        <v>Hold</v>
      </c>
    </row>
    <row r="779" spans="1:8" ht="13.5" x14ac:dyDescent="0.25">
      <c r="A779" s="3">
        <v>43137</v>
      </c>
      <c r="B779" s="2">
        <v>3.7587999999999999</v>
      </c>
      <c r="C779" s="2">
        <f t="shared" si="66"/>
        <v>3.7303873465507396</v>
      </c>
      <c r="D779" s="2">
        <f t="shared" si="68"/>
        <v>3.7430807995852495</v>
      </c>
      <c r="E779" s="2">
        <f t="shared" si="67"/>
        <v>-1.2693453034509972E-2</v>
      </c>
      <c r="F779" s="2">
        <f t="shared" si="71"/>
        <v>-1.3242298747299742E-2</v>
      </c>
      <c r="G779" s="2">
        <f t="shared" si="69"/>
        <v>5.4884571278977085E-4</v>
      </c>
      <c r="H779" s="2" t="str">
        <f t="shared" si="70"/>
        <v>Sell</v>
      </c>
    </row>
    <row r="780" spans="1:8" ht="13.5" x14ac:dyDescent="0.25">
      <c r="A780" s="3">
        <v>43138</v>
      </c>
      <c r="B780" s="2">
        <v>3.7587999999999999</v>
      </c>
      <c r="C780" s="2">
        <f t="shared" si="66"/>
        <v>3.7325739086198566</v>
      </c>
      <c r="D780" s="2">
        <f t="shared" si="68"/>
        <v>3.7442451848011569</v>
      </c>
      <c r="E780" s="2">
        <f t="shared" si="67"/>
        <v>-1.1671276181300261E-2</v>
      </c>
      <c r="F780" s="2">
        <f t="shared" si="71"/>
        <v>-1.2928094234099846E-2</v>
      </c>
      <c r="G780" s="2">
        <f t="shared" si="69"/>
        <v>1.2568180527995857E-3</v>
      </c>
      <c r="H780" s="2" t="str">
        <f t="shared" si="70"/>
        <v>Sell</v>
      </c>
    </row>
    <row r="781" spans="1:8" ht="13.5" x14ac:dyDescent="0.25">
      <c r="A781" s="3">
        <v>43139</v>
      </c>
      <c r="B781" s="2">
        <v>3.7587999999999999</v>
      </c>
      <c r="C781" s="2">
        <f t="shared" si="66"/>
        <v>3.734424076524494</v>
      </c>
      <c r="D781" s="2">
        <f t="shared" si="68"/>
        <v>3.7453233192603301</v>
      </c>
      <c r="E781" s="2">
        <f t="shared" si="67"/>
        <v>-1.089924273583609E-2</v>
      </c>
      <c r="F781" s="2">
        <f t="shared" si="71"/>
        <v>-1.2522323934447096E-2</v>
      </c>
      <c r="G781" s="2">
        <f t="shared" si="69"/>
        <v>1.6230811986110063E-3</v>
      </c>
      <c r="H781" s="2" t="str">
        <f t="shared" si="70"/>
        <v>Sell</v>
      </c>
    </row>
    <row r="782" spans="1:8" ht="13.5" x14ac:dyDescent="0.25">
      <c r="A782" s="3">
        <v>43140</v>
      </c>
      <c r="B782" s="2">
        <v>3.7635999999999998</v>
      </c>
      <c r="C782" s="2">
        <f t="shared" si="66"/>
        <v>3.7359896032130333</v>
      </c>
      <c r="D782" s="2">
        <f t="shared" si="68"/>
        <v>3.7466771474632683</v>
      </c>
      <c r="E782" s="2">
        <f t="shared" si="67"/>
        <v>-1.0687544250234993E-2</v>
      </c>
      <c r="F782" s="2">
        <f t="shared" si="71"/>
        <v>-1.2155367997604676E-2</v>
      </c>
      <c r="G782" s="2">
        <f t="shared" si="69"/>
        <v>1.4678237473696835E-3</v>
      </c>
      <c r="H782" s="2" t="str">
        <f t="shared" si="70"/>
        <v>Sell</v>
      </c>
    </row>
    <row r="783" spans="1:8" ht="13.5" x14ac:dyDescent="0.25">
      <c r="A783" s="3">
        <v>43143</v>
      </c>
      <c r="B783" s="2">
        <v>3.7635999999999998</v>
      </c>
      <c r="C783" s="2">
        <f t="shared" ref="C783:C846" si="72">$C$4*B773+C782*(1-$C$4)</f>
        <v>3.7373142796417973</v>
      </c>
      <c r="D783" s="2">
        <f t="shared" si="68"/>
        <v>3.7479306920956188</v>
      </c>
      <c r="E783" s="2">
        <f t="shared" si="67"/>
        <v>-1.06164124538215E-2</v>
      </c>
      <c r="F783" s="2">
        <f t="shared" si="71"/>
        <v>-1.1847576888848041E-2</v>
      </c>
      <c r="G783" s="2">
        <f t="shared" si="69"/>
        <v>1.2311644350265407E-3</v>
      </c>
      <c r="H783" s="2" t="str">
        <f t="shared" si="70"/>
        <v>Sell</v>
      </c>
    </row>
    <row r="784" spans="1:8" ht="13.5" x14ac:dyDescent="0.25">
      <c r="A784" s="3">
        <v>43144</v>
      </c>
      <c r="B784" s="2">
        <v>3.8157000000000001</v>
      </c>
      <c r="C784" s="2">
        <f t="shared" si="72"/>
        <v>3.7384351596969054</v>
      </c>
      <c r="D784" s="2">
        <f t="shared" si="68"/>
        <v>3.7529506408292765</v>
      </c>
      <c r="E784" s="2">
        <f t="shared" si="67"/>
        <v>-1.4515481132371111E-2</v>
      </c>
      <c r="F784" s="2">
        <f t="shared" si="71"/>
        <v>-1.2381157737552655E-2</v>
      </c>
      <c r="G784" s="2">
        <f t="shared" si="69"/>
        <v>-2.1343233948184562E-3</v>
      </c>
      <c r="H784" s="2" t="str">
        <f t="shared" si="70"/>
        <v>Hold</v>
      </c>
    </row>
    <row r="785" spans="1:8" ht="13.5" x14ac:dyDescent="0.25">
      <c r="A785" s="3">
        <v>43145</v>
      </c>
      <c r="B785" s="2">
        <v>3.7919999999999998</v>
      </c>
      <c r="C785" s="2">
        <f t="shared" si="72"/>
        <v>3.7393835966666122</v>
      </c>
      <c r="D785" s="2">
        <f t="shared" si="68"/>
        <v>3.7558431859530339</v>
      </c>
      <c r="E785" s="2">
        <f t="shared" si="67"/>
        <v>-1.6459589286421661E-2</v>
      </c>
      <c r="F785" s="2">
        <f t="shared" si="71"/>
        <v>-1.3196844047326456E-2</v>
      </c>
      <c r="G785" s="2">
        <f t="shared" si="69"/>
        <v>-3.2627452390952046E-3</v>
      </c>
      <c r="H785" s="2" t="str">
        <f t="shared" si="70"/>
        <v>Hold</v>
      </c>
    </row>
    <row r="786" spans="1:8" ht="13.5" x14ac:dyDescent="0.25">
      <c r="A786" s="3">
        <v>43146</v>
      </c>
      <c r="B786" s="2">
        <v>3.7919999999999998</v>
      </c>
      <c r="C786" s="2">
        <f t="shared" si="72"/>
        <v>3.7416476587179024</v>
      </c>
      <c r="D786" s="2">
        <f t="shared" si="68"/>
        <v>3.7585214684750312</v>
      </c>
      <c r="E786" s="2">
        <f t="shared" si="67"/>
        <v>-1.6873809757128821E-2</v>
      </c>
      <c r="F786" s="2">
        <f t="shared" si="71"/>
        <v>-1.393223718928693E-2</v>
      </c>
      <c r="G786" s="2">
        <f t="shared" si="69"/>
        <v>-2.9415725678418915E-3</v>
      </c>
      <c r="H786" s="2" t="str">
        <f t="shared" si="70"/>
        <v>Hold</v>
      </c>
    </row>
    <row r="787" spans="1:8" ht="13.5" x14ac:dyDescent="0.25">
      <c r="A787" s="3">
        <v>43147</v>
      </c>
      <c r="B787" s="2">
        <v>3.8062</v>
      </c>
      <c r="C787" s="2">
        <f t="shared" si="72"/>
        <v>3.7442864804536096</v>
      </c>
      <c r="D787" s="2">
        <f t="shared" si="68"/>
        <v>3.7620532115509548</v>
      </c>
      <c r="E787" s="2">
        <f t="shared" si="67"/>
        <v>-1.7766731097345279E-2</v>
      </c>
      <c r="F787" s="2">
        <f t="shared" si="71"/>
        <v>-1.4699135970898601E-2</v>
      </c>
      <c r="G787" s="2">
        <f t="shared" si="69"/>
        <v>-3.0675951264466771E-3</v>
      </c>
      <c r="H787" s="2" t="str">
        <f t="shared" si="70"/>
        <v>Hold</v>
      </c>
    </row>
    <row r="788" spans="1:8" ht="13.5" x14ac:dyDescent="0.25">
      <c r="A788" s="3">
        <v>43150</v>
      </c>
      <c r="B788" s="2">
        <v>3.8441000000000001</v>
      </c>
      <c r="C788" s="2">
        <f t="shared" si="72"/>
        <v>3.7465193296145927</v>
      </c>
      <c r="D788" s="2">
        <f t="shared" si="68"/>
        <v>3.7681307514360691</v>
      </c>
      <c r="E788" s="2">
        <f t="shared" si="67"/>
        <v>-2.1611421821476462E-2</v>
      </c>
      <c r="F788" s="2">
        <f t="shared" si="71"/>
        <v>-1.6081593141014174E-2</v>
      </c>
      <c r="G788" s="2">
        <f t="shared" si="69"/>
        <v>-5.5298286804622877E-3</v>
      </c>
      <c r="H788" s="2" t="str">
        <f t="shared" si="70"/>
        <v>Hold</v>
      </c>
    </row>
    <row r="789" spans="1:8" ht="13.5" x14ac:dyDescent="0.25">
      <c r="A789" s="3">
        <v>43151</v>
      </c>
      <c r="B789" s="2">
        <v>3.8441000000000001</v>
      </c>
      <c r="C789" s="2">
        <f t="shared" si="72"/>
        <v>3.7484086635200398</v>
      </c>
      <c r="D789" s="2">
        <f t="shared" si="68"/>
        <v>3.7737581031815455</v>
      </c>
      <c r="E789" s="2">
        <f t="shared" si="67"/>
        <v>-2.5349439661505713E-2</v>
      </c>
      <c r="F789" s="2">
        <f t="shared" si="71"/>
        <v>-1.7935162445112483E-2</v>
      </c>
      <c r="G789" s="2">
        <f t="shared" si="69"/>
        <v>-7.4142772163932301E-3</v>
      </c>
      <c r="H789" s="2" t="str">
        <f t="shared" si="70"/>
        <v>Hold</v>
      </c>
    </row>
    <row r="790" spans="1:8" ht="13.5" x14ac:dyDescent="0.25">
      <c r="A790" s="3">
        <v>43152</v>
      </c>
      <c r="B790" s="2">
        <v>3.8489</v>
      </c>
      <c r="C790" s="2">
        <f t="shared" si="72"/>
        <v>3.7500073306708028</v>
      </c>
      <c r="D790" s="2">
        <f t="shared" si="68"/>
        <v>3.7793241696125421</v>
      </c>
      <c r="E790" s="2">
        <f t="shared" si="67"/>
        <v>-2.9316838941739309E-2</v>
      </c>
      <c r="F790" s="2">
        <f t="shared" si="71"/>
        <v>-2.0211497744437847E-2</v>
      </c>
      <c r="G790" s="2">
        <f t="shared" si="69"/>
        <v>-9.1053411973014628E-3</v>
      </c>
      <c r="H790" s="2" t="str">
        <f t="shared" si="70"/>
        <v>Hold</v>
      </c>
    </row>
    <row r="791" spans="1:8" ht="13.5" x14ac:dyDescent="0.25">
      <c r="A791" s="3">
        <v>43153</v>
      </c>
      <c r="B791" s="2">
        <v>3.8582999999999998</v>
      </c>
      <c r="C791" s="2">
        <f t="shared" si="72"/>
        <v>3.7513600490291408</v>
      </c>
      <c r="D791" s="2">
        <f t="shared" si="68"/>
        <v>3.7851742311227241</v>
      </c>
      <c r="E791" s="2">
        <f t="shared" si="67"/>
        <v>-3.3814182093583334E-2</v>
      </c>
      <c r="F791" s="2">
        <f t="shared" si="71"/>
        <v>-2.2932034614266943E-2</v>
      </c>
      <c r="G791" s="2">
        <f t="shared" si="69"/>
        <v>-1.088214747931639E-2</v>
      </c>
      <c r="H791" s="2" t="str">
        <f t="shared" si="70"/>
        <v>Hold</v>
      </c>
    </row>
    <row r="792" spans="1:8" ht="13.5" x14ac:dyDescent="0.25">
      <c r="A792" s="3">
        <v>43154</v>
      </c>
      <c r="B792" s="2">
        <v>3.8489</v>
      </c>
      <c r="C792" s="2">
        <f t="shared" si="72"/>
        <v>3.7532431184092729</v>
      </c>
      <c r="D792" s="2">
        <f t="shared" si="68"/>
        <v>3.7898946584469666</v>
      </c>
      <c r="E792" s="2">
        <f t="shared" si="67"/>
        <v>-3.6651540037693664E-2</v>
      </c>
      <c r="F792" s="2">
        <f t="shared" si="71"/>
        <v>-2.5675935698952289E-2</v>
      </c>
      <c r="G792" s="2">
        <f t="shared" si="69"/>
        <v>-1.0975604338741375E-2</v>
      </c>
      <c r="H792" s="2" t="str">
        <f t="shared" si="70"/>
        <v>Hold</v>
      </c>
    </row>
    <row r="793" spans="1:8" ht="13.5" x14ac:dyDescent="0.25">
      <c r="A793" s="3">
        <v>43157</v>
      </c>
      <c r="B793" s="2">
        <v>3.8631000000000002</v>
      </c>
      <c r="C793" s="2">
        <f t="shared" si="72"/>
        <v>3.7548364848078464</v>
      </c>
      <c r="D793" s="2">
        <f t="shared" si="68"/>
        <v>3.7953172763397842</v>
      </c>
      <c r="E793" s="2">
        <f t="shared" si="67"/>
        <v>-4.0480791531937843E-2</v>
      </c>
      <c r="F793" s="2">
        <f t="shared" si="71"/>
        <v>-2.86369068655494E-2</v>
      </c>
      <c r="G793" s="2">
        <f t="shared" si="69"/>
        <v>-1.1843884666388443E-2</v>
      </c>
      <c r="H793" s="2" t="str">
        <f t="shared" si="70"/>
        <v>Hold</v>
      </c>
    </row>
    <row r="794" spans="1:8" ht="13.5" x14ac:dyDescent="0.25">
      <c r="A794" s="3">
        <v>43158</v>
      </c>
      <c r="B794" s="2">
        <v>3.8725999999999998</v>
      </c>
      <c r="C794" s="2">
        <f t="shared" si="72"/>
        <v>3.764200102529716</v>
      </c>
      <c r="D794" s="2">
        <f t="shared" si="68"/>
        <v>3.8010419225368373</v>
      </c>
      <c r="E794" s="2">
        <f t="shared" si="67"/>
        <v>-3.6841820007121218E-2</v>
      </c>
      <c r="F794" s="2">
        <f t="shared" si="71"/>
        <v>-3.0277889493863765E-2</v>
      </c>
      <c r="G794" s="2">
        <f t="shared" si="69"/>
        <v>-6.563930513257453E-3</v>
      </c>
      <c r="H794" s="2" t="str">
        <f t="shared" si="70"/>
        <v>Hold</v>
      </c>
    </row>
    <row r="795" spans="1:8" ht="13.5" x14ac:dyDescent="0.25">
      <c r="A795" s="3">
        <v>43159</v>
      </c>
      <c r="B795" s="2">
        <v>3.8725999999999998</v>
      </c>
      <c r="C795" s="2">
        <f t="shared" si="72"/>
        <v>3.7684770098328366</v>
      </c>
      <c r="D795" s="2">
        <f t="shared" si="68"/>
        <v>3.806342520867442</v>
      </c>
      <c r="E795" s="2">
        <f t="shared" si="67"/>
        <v>-3.7865511034605337E-2</v>
      </c>
      <c r="F795" s="2">
        <f t="shared" si="71"/>
        <v>-3.1795413802012083E-2</v>
      </c>
      <c r="G795" s="2">
        <f t="shared" si="69"/>
        <v>-6.0700972325932537E-3</v>
      </c>
      <c r="H795" s="2" t="str">
        <f t="shared" si="70"/>
        <v>Hold</v>
      </c>
    </row>
    <row r="796" spans="1:8" ht="13.5" x14ac:dyDescent="0.25">
      <c r="A796" s="3">
        <v>43160</v>
      </c>
      <c r="B796" s="2">
        <v>3.8868</v>
      </c>
      <c r="C796" s="2">
        <f t="shared" si="72"/>
        <v>3.7720959313970157</v>
      </c>
      <c r="D796" s="2">
        <f t="shared" si="68"/>
        <v>3.8123023341365205</v>
      </c>
      <c r="E796" s="2">
        <f t="shared" ref="E796:E859" si="73">C796-D796</f>
        <v>-4.0206402739504821E-2</v>
      </c>
      <c r="F796" s="2">
        <f t="shared" si="71"/>
        <v>-3.3477611589510632E-2</v>
      </c>
      <c r="G796" s="2">
        <f t="shared" si="69"/>
        <v>-6.7287911499941885E-3</v>
      </c>
      <c r="H796" s="2" t="str">
        <f t="shared" si="70"/>
        <v>Hold</v>
      </c>
    </row>
    <row r="797" spans="1:8" ht="13.5" x14ac:dyDescent="0.25">
      <c r="A797" s="3">
        <v>43161</v>
      </c>
      <c r="B797" s="2">
        <v>3.8868</v>
      </c>
      <c r="C797" s="2">
        <f t="shared" si="72"/>
        <v>3.7773427111820901</v>
      </c>
      <c r="D797" s="2">
        <f t="shared" ref="D797:D860" si="74">$D$4*B797+(1-$D$4)*D796</f>
        <v>3.8178206797560374</v>
      </c>
      <c r="E797" s="2">
        <f t="shared" si="73"/>
        <v>-4.0477968573947365E-2</v>
      </c>
      <c r="F797" s="2">
        <f t="shared" si="71"/>
        <v>-3.4877682986397984E-2</v>
      </c>
      <c r="G797" s="2">
        <f t="shared" si="69"/>
        <v>-5.6002855875493807E-3</v>
      </c>
      <c r="H797" s="2" t="str">
        <f t="shared" si="70"/>
        <v>Hold</v>
      </c>
    </row>
    <row r="798" spans="1:8" ht="13.5" x14ac:dyDescent="0.25">
      <c r="A798" s="3">
        <v>43164</v>
      </c>
      <c r="B798" s="2">
        <v>3.8868</v>
      </c>
      <c r="C798" s="2">
        <f t="shared" si="72"/>
        <v>3.7876130633079224</v>
      </c>
      <c r="D798" s="2">
        <f t="shared" si="74"/>
        <v>3.822930259033368</v>
      </c>
      <c r="E798" s="2">
        <f t="shared" si="73"/>
        <v>-3.5317195725445671E-2</v>
      </c>
      <c r="F798" s="2">
        <f t="shared" si="71"/>
        <v>-3.4965585534207526E-2</v>
      </c>
      <c r="G798" s="2">
        <f t="shared" si="69"/>
        <v>-3.5161019123814558E-4</v>
      </c>
      <c r="H798" s="2" t="str">
        <f t="shared" si="70"/>
        <v>Hold</v>
      </c>
    </row>
    <row r="799" spans="1:8" ht="13.5" x14ac:dyDescent="0.25">
      <c r="A799" s="3">
        <v>43165</v>
      </c>
      <c r="B799" s="2">
        <v>3.8915000000000002</v>
      </c>
      <c r="C799" s="2">
        <f t="shared" si="72"/>
        <v>3.7963033612605499</v>
      </c>
      <c r="D799" s="2">
        <f t="shared" si="74"/>
        <v>3.8280094991049705</v>
      </c>
      <c r="E799" s="2">
        <f t="shared" si="73"/>
        <v>-3.1706137844420557E-2</v>
      </c>
      <c r="F799" s="2">
        <f t="shared" si="71"/>
        <v>-3.4313695996250129E-2</v>
      </c>
      <c r="G799" s="2">
        <f t="shared" si="69"/>
        <v>2.6075581518295726E-3</v>
      </c>
      <c r="H799" s="2" t="str">
        <f t="shared" si="70"/>
        <v>Sell</v>
      </c>
    </row>
    <row r="800" spans="1:8" ht="13.5" x14ac:dyDescent="0.25">
      <c r="A800" s="3">
        <v>43166</v>
      </c>
      <c r="B800" s="2">
        <v>3.9104999999999999</v>
      </c>
      <c r="C800" s="2">
        <f t="shared" si="72"/>
        <v>3.8043951518358496</v>
      </c>
      <c r="D800" s="2">
        <f t="shared" si="74"/>
        <v>3.8341199065786764</v>
      </c>
      <c r="E800" s="2">
        <f t="shared" si="73"/>
        <v>-2.9724754742826764E-2</v>
      </c>
      <c r="F800" s="2">
        <f t="shared" si="71"/>
        <v>-3.3395907745565459E-2</v>
      </c>
      <c r="G800" s="2">
        <f t="shared" si="69"/>
        <v>3.6711530027386946E-3</v>
      </c>
      <c r="H800" s="2" t="str">
        <f t="shared" si="70"/>
        <v>Sell</v>
      </c>
    </row>
    <row r="801" spans="1:8" ht="13.5" x14ac:dyDescent="0.25">
      <c r="A801" s="3">
        <v>43167</v>
      </c>
      <c r="B801" s="2">
        <v>3.9437000000000002</v>
      </c>
      <c r="C801" s="2">
        <f t="shared" si="72"/>
        <v>3.8126882053995654</v>
      </c>
      <c r="D801" s="2">
        <f t="shared" si="74"/>
        <v>3.8422369505358116</v>
      </c>
      <c r="E801" s="2">
        <f t="shared" si="73"/>
        <v>-2.9548745136246168E-2</v>
      </c>
      <c r="F801" s="2">
        <f t="shared" si="71"/>
        <v>-3.2626475223701601E-2</v>
      </c>
      <c r="G801" s="2">
        <f t="shared" si="69"/>
        <v>3.0777300874554325E-3</v>
      </c>
      <c r="H801" s="2" t="str">
        <f t="shared" si="70"/>
        <v>Sell</v>
      </c>
    </row>
    <row r="802" spans="1:8" ht="13.5" x14ac:dyDescent="0.25">
      <c r="A802" s="3">
        <v>43168</v>
      </c>
      <c r="B802" s="2">
        <v>3.9626000000000001</v>
      </c>
      <c r="C802" s="2">
        <f t="shared" si="72"/>
        <v>3.8182592507227091</v>
      </c>
      <c r="D802" s="2">
        <f t="shared" si="74"/>
        <v>3.8511527319776033</v>
      </c>
      <c r="E802" s="2">
        <f t="shared" si="73"/>
        <v>-3.2893481254894219E-2</v>
      </c>
      <c r="F802" s="2">
        <f t="shared" si="71"/>
        <v>-3.2679876429940122E-2</v>
      </c>
      <c r="G802" s="2">
        <f t="shared" si="69"/>
        <v>-2.1360482495409727E-4</v>
      </c>
      <c r="H802" s="2" t="str">
        <f t="shared" si="70"/>
        <v>Hold</v>
      </c>
    </row>
    <row r="803" spans="1:8" ht="13.5" x14ac:dyDescent="0.25">
      <c r="A803" s="3">
        <v>43171</v>
      </c>
      <c r="B803" s="2">
        <v>3.9815999999999998</v>
      </c>
      <c r="C803" s="2">
        <f t="shared" si="72"/>
        <v>3.8251578275345999</v>
      </c>
      <c r="D803" s="2">
        <f t="shared" si="74"/>
        <v>3.860815492571855</v>
      </c>
      <c r="E803" s="2">
        <f t="shared" si="73"/>
        <v>-3.5657665037255093E-2</v>
      </c>
      <c r="F803" s="2">
        <f t="shared" si="71"/>
        <v>-3.3275434151403119E-2</v>
      </c>
      <c r="G803" s="2">
        <f t="shared" si="69"/>
        <v>-2.3822308858519742E-3</v>
      </c>
      <c r="H803" s="2" t="str">
        <f t="shared" si="70"/>
        <v>Hold</v>
      </c>
    </row>
    <row r="804" spans="1:8" ht="13.5" x14ac:dyDescent="0.25">
      <c r="A804" s="3">
        <v>43172</v>
      </c>
      <c r="B804" s="2">
        <v>3.9815999999999998</v>
      </c>
      <c r="C804" s="2">
        <f t="shared" si="72"/>
        <v>3.8324566232985076</v>
      </c>
      <c r="D804" s="2">
        <f t="shared" si="74"/>
        <v>3.8697624931220878</v>
      </c>
      <c r="E804" s="2">
        <f t="shared" si="73"/>
        <v>-3.7305869823580196E-2</v>
      </c>
      <c r="F804" s="2">
        <f t="shared" si="71"/>
        <v>-3.4081521285838537E-2</v>
      </c>
      <c r="G804" s="2">
        <f t="shared" ref="G804:G867" si="75">E804-F804</f>
        <v>-3.2243485377416586E-3</v>
      </c>
      <c r="H804" s="2" t="str">
        <f t="shared" ref="H804:H867" si="76">IF(G804&lt;0,"Hold","Sell")</f>
        <v>Hold</v>
      </c>
    </row>
    <row r="805" spans="1:8" ht="13.5" x14ac:dyDescent="0.25">
      <c r="A805" s="3">
        <v>43173</v>
      </c>
      <c r="B805" s="2">
        <v>3.9815999999999998</v>
      </c>
      <c r="C805" s="2">
        <f t="shared" si="72"/>
        <v>3.8386325274064292</v>
      </c>
      <c r="D805" s="2">
        <f t="shared" si="74"/>
        <v>3.878046752890822</v>
      </c>
      <c r="E805" s="2">
        <f t="shared" si="73"/>
        <v>-3.9414225484392773E-2</v>
      </c>
      <c r="F805" s="2">
        <f t="shared" ref="F805:F868" si="77">(E805*(2/(10)))+((1-(2/10))*F804)</f>
        <v>-3.5148062125549384E-2</v>
      </c>
      <c r="G805" s="2">
        <f t="shared" si="75"/>
        <v>-4.2661633588433889E-3</v>
      </c>
      <c r="H805" s="2" t="str">
        <f t="shared" si="76"/>
        <v>Hold</v>
      </c>
    </row>
    <row r="806" spans="1:8" ht="13.5" x14ac:dyDescent="0.25">
      <c r="A806" s="3">
        <v>43174</v>
      </c>
      <c r="B806" s="2">
        <v>4.0289999999999999</v>
      </c>
      <c r="C806" s="2">
        <f t="shared" si="72"/>
        <v>3.8460429078054403</v>
      </c>
      <c r="D806" s="2">
        <f t="shared" si="74"/>
        <v>3.8892284748989092</v>
      </c>
      <c r="E806" s="2">
        <f t="shared" si="73"/>
        <v>-4.318556709346888E-2</v>
      </c>
      <c r="F806" s="2">
        <f t="shared" si="77"/>
        <v>-3.6755563119133285E-2</v>
      </c>
      <c r="G806" s="2">
        <f t="shared" si="75"/>
        <v>-6.430003974335595E-3</v>
      </c>
      <c r="H806" s="2" t="str">
        <f t="shared" si="76"/>
        <v>Hold</v>
      </c>
    </row>
    <row r="807" spans="1:8" ht="13.5" x14ac:dyDescent="0.25">
      <c r="A807" s="3">
        <v>43175</v>
      </c>
      <c r="B807" s="2">
        <v>4.2706999999999997</v>
      </c>
      <c r="C807" s="2">
        <f t="shared" si="72"/>
        <v>3.8523132296815263</v>
      </c>
      <c r="D807" s="2">
        <f t="shared" si="74"/>
        <v>3.9174856249063974</v>
      </c>
      <c r="E807" s="2">
        <f t="shared" si="73"/>
        <v>-6.517239522487106E-2</v>
      </c>
      <c r="F807" s="2">
        <f t="shared" si="77"/>
        <v>-4.2438929540280841E-2</v>
      </c>
      <c r="G807" s="2">
        <f t="shared" si="75"/>
        <v>-2.2733465684590219E-2</v>
      </c>
      <c r="H807" s="2" t="str">
        <f t="shared" si="76"/>
        <v>Hold</v>
      </c>
    </row>
    <row r="808" spans="1:8" ht="13.5" x14ac:dyDescent="0.25">
      <c r="A808" s="3">
        <v>43178</v>
      </c>
      <c r="B808" s="2">
        <v>4.4603000000000002</v>
      </c>
      <c r="C808" s="2">
        <f t="shared" si="72"/>
        <v>3.8576188866535994</v>
      </c>
      <c r="D808" s="2">
        <f t="shared" si="74"/>
        <v>3.957694097135553</v>
      </c>
      <c r="E808" s="2">
        <f t="shared" si="73"/>
        <v>-0.10007521048195356</v>
      </c>
      <c r="F808" s="2">
        <f t="shared" si="77"/>
        <v>-5.3966185728615383E-2</v>
      </c>
      <c r="G808" s="2">
        <f t="shared" si="75"/>
        <v>-4.6109024753338175E-2</v>
      </c>
      <c r="H808" s="2" t="str">
        <f t="shared" si="76"/>
        <v>Hold</v>
      </c>
    </row>
    <row r="809" spans="1:8" ht="13.5" x14ac:dyDescent="0.25">
      <c r="A809" s="3">
        <v>43180</v>
      </c>
      <c r="B809" s="2">
        <v>4.6356999999999999</v>
      </c>
      <c r="C809" s="2">
        <f t="shared" si="72"/>
        <v>3.8628313656299689</v>
      </c>
      <c r="D809" s="2">
        <f t="shared" si="74"/>
        <v>4.0079167566069938</v>
      </c>
      <c r="E809" s="2">
        <f t="shared" si="73"/>
        <v>-0.14508539097702489</v>
      </c>
      <c r="F809" s="2">
        <f t="shared" si="77"/>
        <v>-7.2190026778297278E-2</v>
      </c>
      <c r="G809" s="2">
        <f t="shared" si="75"/>
        <v>-7.2895364198727608E-2</v>
      </c>
      <c r="H809" s="2" t="str">
        <f t="shared" si="76"/>
        <v>Hold</v>
      </c>
    </row>
    <row r="810" spans="1:8" ht="13.5" x14ac:dyDescent="0.25">
      <c r="A810" s="3">
        <v>43181</v>
      </c>
      <c r="B810" s="2">
        <v>4.6736000000000004</v>
      </c>
      <c r="C810" s="2">
        <f t="shared" si="72"/>
        <v>3.8701650016868969</v>
      </c>
      <c r="D810" s="2">
        <f t="shared" si="74"/>
        <v>4.0572266264879566</v>
      </c>
      <c r="E810" s="2">
        <f t="shared" si="73"/>
        <v>-0.1870616248010597</v>
      </c>
      <c r="F810" s="2">
        <f t="shared" si="77"/>
        <v>-9.5164346382849763E-2</v>
      </c>
      <c r="G810" s="2">
        <f t="shared" si="75"/>
        <v>-9.1897278418209938E-2</v>
      </c>
      <c r="H810" s="2" t="str">
        <f t="shared" si="76"/>
        <v>Hold</v>
      </c>
    </row>
    <row r="811" spans="1:8" ht="13.5" x14ac:dyDescent="0.25">
      <c r="A811" s="3">
        <v>43182</v>
      </c>
      <c r="B811" s="2">
        <v>4.6688999999999998</v>
      </c>
      <c r="C811" s="2">
        <f t="shared" si="72"/>
        <v>3.881478078350451</v>
      </c>
      <c r="D811" s="2">
        <f t="shared" si="74"/>
        <v>4.1025357652666266</v>
      </c>
      <c r="E811" s="2">
        <f t="shared" si="73"/>
        <v>-0.22105768691617556</v>
      </c>
      <c r="F811" s="2">
        <f t="shared" si="77"/>
        <v>-0.12034301448951493</v>
      </c>
      <c r="G811" s="2">
        <f t="shared" si="75"/>
        <v>-0.10071467242666063</v>
      </c>
      <c r="H811" s="2" t="str">
        <f t="shared" si="76"/>
        <v>Hold</v>
      </c>
    </row>
    <row r="812" spans="1:8" ht="13.5" x14ac:dyDescent="0.25">
      <c r="A812" s="3">
        <v>43185</v>
      </c>
      <c r="B812" s="2">
        <v>4.6688999999999998</v>
      </c>
      <c r="C812" s="2">
        <f t="shared" si="72"/>
        <v>3.8939583739888435</v>
      </c>
      <c r="D812" s="2">
        <f t="shared" si="74"/>
        <v>4.1444886715431721</v>
      </c>
      <c r="E812" s="2">
        <f t="shared" si="73"/>
        <v>-0.25053029755432865</v>
      </c>
      <c r="F812" s="2">
        <f t="shared" si="77"/>
        <v>-0.14638047110247768</v>
      </c>
      <c r="G812" s="2">
        <f t="shared" si="75"/>
        <v>-0.10414982645185097</v>
      </c>
      <c r="H812" s="2" t="str">
        <f t="shared" si="76"/>
        <v>Hold</v>
      </c>
    </row>
    <row r="813" spans="1:8" ht="13.5" x14ac:dyDescent="0.25">
      <c r="A813" s="3">
        <v>43186</v>
      </c>
      <c r="B813" s="2">
        <v>4.6736000000000004</v>
      </c>
      <c r="C813" s="2">
        <f t="shared" si="72"/>
        <v>3.9074417010674831</v>
      </c>
      <c r="D813" s="2">
        <f t="shared" si="74"/>
        <v>4.1836821032807148</v>
      </c>
      <c r="E813" s="2">
        <f t="shared" si="73"/>
        <v>-0.27624040221323165</v>
      </c>
      <c r="F813" s="2">
        <f t="shared" si="77"/>
        <v>-0.17235245732462848</v>
      </c>
      <c r="G813" s="2">
        <f t="shared" si="75"/>
        <v>-0.10388794488860317</v>
      </c>
      <c r="H813" s="2" t="str">
        <f t="shared" si="76"/>
        <v>Hold</v>
      </c>
    </row>
    <row r="814" spans="1:8" ht="13.5" x14ac:dyDescent="0.25">
      <c r="A814" s="3">
        <v>43187</v>
      </c>
      <c r="B814" s="2">
        <v>4.6925999999999997</v>
      </c>
      <c r="C814" s="2">
        <f t="shared" si="72"/>
        <v>3.9188506701340242</v>
      </c>
      <c r="D814" s="2">
        <f t="shared" si="74"/>
        <v>4.2213797252599212</v>
      </c>
      <c r="E814" s="2">
        <f t="shared" si="73"/>
        <v>-0.30252905512589701</v>
      </c>
      <c r="F814" s="2">
        <f t="shared" si="77"/>
        <v>-0.19838777688488218</v>
      </c>
      <c r="G814" s="2">
        <f t="shared" si="75"/>
        <v>-0.10414127824101482</v>
      </c>
      <c r="H814" s="2" t="str">
        <f t="shared" si="76"/>
        <v>Hold</v>
      </c>
    </row>
    <row r="815" spans="1:8" ht="13.5" x14ac:dyDescent="0.25">
      <c r="A815" s="3">
        <v>43188</v>
      </c>
      <c r="B815" s="2">
        <v>4.7968999999999999</v>
      </c>
      <c r="C815" s="2">
        <f t="shared" si="72"/>
        <v>3.9285044131903284</v>
      </c>
      <c r="D815" s="2">
        <f t="shared" si="74"/>
        <v>4.2640108567221491</v>
      </c>
      <c r="E815" s="2">
        <f t="shared" si="73"/>
        <v>-0.33550644353182069</v>
      </c>
      <c r="F815" s="2">
        <f t="shared" si="77"/>
        <v>-0.2258115102142699</v>
      </c>
      <c r="G815" s="2">
        <f t="shared" si="75"/>
        <v>-0.10969493331755079</v>
      </c>
      <c r="H815" s="2" t="str">
        <f t="shared" si="76"/>
        <v>Hold</v>
      </c>
    </row>
    <row r="816" spans="1:8" ht="13.5" x14ac:dyDescent="0.25">
      <c r="A816" s="3">
        <v>43189</v>
      </c>
      <c r="B816" s="2">
        <v>4.8822000000000001</v>
      </c>
      <c r="C816" s="2">
        <f t="shared" si="72"/>
        <v>3.9439652726995087</v>
      </c>
      <c r="D816" s="2">
        <f t="shared" si="74"/>
        <v>4.3098026451131011</v>
      </c>
      <c r="E816" s="2">
        <f t="shared" si="73"/>
        <v>-0.36583737241359238</v>
      </c>
      <c r="F816" s="2">
        <f t="shared" si="77"/>
        <v>-0.25381668265413443</v>
      </c>
      <c r="G816" s="2">
        <f t="shared" si="75"/>
        <v>-0.11202068975945795</v>
      </c>
      <c r="H816" s="2" t="str">
        <f t="shared" si="76"/>
        <v>Hold</v>
      </c>
    </row>
    <row r="817" spans="1:8" ht="13.5" x14ac:dyDescent="0.25">
      <c r="A817" s="3">
        <v>43192</v>
      </c>
      <c r="B817" s="2">
        <v>4.9058999999999999</v>
      </c>
      <c r="C817" s="2">
        <f t="shared" si="72"/>
        <v>3.9942321538226611</v>
      </c>
      <c r="D817" s="2">
        <f t="shared" si="74"/>
        <v>4.3539580047343529</v>
      </c>
      <c r="E817" s="2">
        <f t="shared" si="73"/>
        <v>-0.35972585091169185</v>
      </c>
      <c r="F817" s="2">
        <f t="shared" si="77"/>
        <v>-0.27499851630564592</v>
      </c>
      <c r="G817" s="2">
        <f t="shared" si="75"/>
        <v>-8.4727334606045923E-2</v>
      </c>
      <c r="H817" s="2" t="str">
        <f t="shared" si="76"/>
        <v>Hold</v>
      </c>
    </row>
    <row r="818" spans="1:8" ht="13.5" x14ac:dyDescent="0.25">
      <c r="A818" s="3">
        <v>43193</v>
      </c>
      <c r="B818" s="2">
        <v>4.9154</v>
      </c>
      <c r="C818" s="2">
        <f t="shared" si="72"/>
        <v>4.0659348993884059</v>
      </c>
      <c r="D818" s="2">
        <f t="shared" si="74"/>
        <v>4.395546300679956</v>
      </c>
      <c r="E818" s="2">
        <f t="shared" si="73"/>
        <v>-0.32961140129155009</v>
      </c>
      <c r="F818" s="2">
        <f t="shared" si="77"/>
        <v>-0.28592109330282678</v>
      </c>
      <c r="G818" s="2">
        <f t="shared" si="75"/>
        <v>-4.3690307988723309E-2</v>
      </c>
      <c r="H818" s="2" t="str">
        <f t="shared" si="76"/>
        <v>Hold</v>
      </c>
    </row>
    <row r="819" spans="1:8" ht="13.5" x14ac:dyDescent="0.25">
      <c r="A819" s="3">
        <v>43194</v>
      </c>
      <c r="B819" s="2">
        <v>4.9248000000000003</v>
      </c>
      <c r="C819" s="2">
        <f t="shared" si="72"/>
        <v>4.1535910687132667</v>
      </c>
      <c r="D819" s="2">
        <f t="shared" si="74"/>
        <v>4.4347502784073667</v>
      </c>
      <c r="E819" s="2">
        <f t="shared" si="73"/>
        <v>-0.28115920969410002</v>
      </c>
      <c r="F819" s="2">
        <f t="shared" si="77"/>
        <v>-0.28496871658108147</v>
      </c>
      <c r="G819" s="2">
        <f t="shared" si="75"/>
        <v>3.8095068869814508E-3</v>
      </c>
      <c r="H819" s="2" t="str">
        <f t="shared" si="76"/>
        <v>Sell</v>
      </c>
    </row>
    <row r="820" spans="1:8" ht="13.5" x14ac:dyDescent="0.25">
      <c r="A820" s="3">
        <v>43195</v>
      </c>
      <c r="B820" s="2">
        <v>4.9200999999999997</v>
      </c>
      <c r="C820" s="2">
        <f t="shared" si="72"/>
        <v>4.2335924427573799</v>
      </c>
      <c r="D820" s="2">
        <f t="shared" si="74"/>
        <v>4.4707021096364512</v>
      </c>
      <c r="E820" s="2">
        <f t="shared" si="73"/>
        <v>-0.23710966687907131</v>
      </c>
      <c r="F820" s="2">
        <f t="shared" si="77"/>
        <v>-0.27539690664067945</v>
      </c>
      <c r="G820" s="2">
        <f t="shared" si="75"/>
        <v>3.8287239761608138E-2</v>
      </c>
      <c r="H820" s="2" t="str">
        <f t="shared" si="76"/>
        <v>Sell</v>
      </c>
    </row>
    <row r="821" spans="1:8" ht="13.5" x14ac:dyDescent="0.25">
      <c r="A821" s="3">
        <v>43196</v>
      </c>
      <c r="B821" s="2">
        <v>4.9154</v>
      </c>
      <c r="C821" s="2">
        <f t="shared" si="72"/>
        <v>4.3005628361793216</v>
      </c>
      <c r="D821" s="2">
        <f t="shared" si="74"/>
        <v>4.5036426941078247</v>
      </c>
      <c r="E821" s="2">
        <f t="shared" si="73"/>
        <v>-0.20307985792850314</v>
      </c>
      <c r="F821" s="2">
        <f t="shared" si="77"/>
        <v>-0.26093349689824419</v>
      </c>
      <c r="G821" s="2">
        <f t="shared" si="75"/>
        <v>5.785363896974105E-2</v>
      </c>
      <c r="H821" s="2" t="str">
        <f t="shared" si="76"/>
        <v>Sell</v>
      </c>
    </row>
    <row r="822" spans="1:8" ht="13.5" x14ac:dyDescent="0.25">
      <c r="A822" s="3">
        <v>43200</v>
      </c>
      <c r="B822" s="2">
        <v>4.9154</v>
      </c>
      <c r="C822" s="2">
        <f t="shared" si="72"/>
        <v>4.3572300921517337</v>
      </c>
      <c r="D822" s="2">
        <f t="shared" si="74"/>
        <v>4.5341432352850228</v>
      </c>
      <c r="E822" s="2">
        <f t="shared" si="73"/>
        <v>-0.1769131431332891</v>
      </c>
      <c r="F822" s="2">
        <f t="shared" si="77"/>
        <v>-0.24412942614525318</v>
      </c>
      <c r="G822" s="2">
        <f t="shared" si="75"/>
        <v>6.7216283011964084E-2</v>
      </c>
      <c r="H822" s="2" t="str">
        <f t="shared" si="76"/>
        <v>Sell</v>
      </c>
    </row>
    <row r="823" spans="1:8" ht="13.5" x14ac:dyDescent="0.25">
      <c r="A823" s="3">
        <v>43201</v>
      </c>
      <c r="B823" s="2">
        <v>4.8585000000000003</v>
      </c>
      <c r="C823" s="2">
        <f t="shared" si="72"/>
        <v>4.4059023856668516</v>
      </c>
      <c r="D823" s="2">
        <f t="shared" si="74"/>
        <v>4.5581696623009469</v>
      </c>
      <c r="E823" s="2">
        <f t="shared" si="73"/>
        <v>-0.15226727663409534</v>
      </c>
      <c r="F823" s="2">
        <f t="shared" si="77"/>
        <v>-0.22575699624302162</v>
      </c>
      <c r="G823" s="2">
        <f t="shared" si="75"/>
        <v>7.3489719608926279E-2</v>
      </c>
      <c r="H823" s="2" t="str">
        <f t="shared" si="76"/>
        <v>Sell</v>
      </c>
    </row>
    <row r="824" spans="1:8" ht="13.5" x14ac:dyDescent="0.25">
      <c r="A824" s="3">
        <v>43202</v>
      </c>
      <c r="B824" s="2">
        <v>4.8822000000000001</v>
      </c>
      <c r="C824" s="2">
        <f t="shared" si="72"/>
        <v>4.4500097109488745</v>
      </c>
      <c r="D824" s="2">
        <f t="shared" si="74"/>
        <v>4.5821719095379141</v>
      </c>
      <c r="E824" s="2">
        <f t="shared" si="73"/>
        <v>-0.13216219858903955</v>
      </c>
      <c r="F824" s="2">
        <f t="shared" si="77"/>
        <v>-0.2070380367122252</v>
      </c>
      <c r="G824" s="2">
        <f t="shared" si="75"/>
        <v>7.4875838123185656E-2</v>
      </c>
      <c r="H824" s="2" t="str">
        <f t="shared" si="76"/>
        <v>Sell</v>
      </c>
    </row>
    <row r="825" spans="1:8" ht="13.5" x14ac:dyDescent="0.25">
      <c r="A825" s="3">
        <v>43203</v>
      </c>
      <c r="B825" s="2">
        <v>4.9058999999999999</v>
      </c>
      <c r="C825" s="2">
        <f t="shared" si="72"/>
        <v>4.5033774477259705</v>
      </c>
      <c r="D825" s="2">
        <f t="shared" si="74"/>
        <v>4.6061517680906618</v>
      </c>
      <c r="E825" s="2">
        <f t="shared" si="73"/>
        <v>-0.10277432036469136</v>
      </c>
      <c r="F825" s="2">
        <f t="shared" si="77"/>
        <v>-0.18618529344271845</v>
      </c>
      <c r="G825" s="2">
        <f t="shared" si="75"/>
        <v>8.3410973078027084E-2</v>
      </c>
      <c r="H825" s="2" t="str">
        <f t="shared" si="76"/>
        <v>Sell</v>
      </c>
    </row>
    <row r="826" spans="1:8" ht="13.5" x14ac:dyDescent="0.25">
      <c r="A826" s="3">
        <v>43206</v>
      </c>
      <c r="B826" s="2">
        <v>4.9154</v>
      </c>
      <c r="C826" s="2">
        <f t="shared" si="72"/>
        <v>4.5616578403835133</v>
      </c>
      <c r="D826" s="2">
        <f t="shared" si="74"/>
        <v>4.6290590445283906</v>
      </c>
      <c r="E826" s="2">
        <f t="shared" si="73"/>
        <v>-6.7401204144877269E-2</v>
      </c>
      <c r="F826" s="2">
        <f t="shared" si="77"/>
        <v>-0.16242847558315021</v>
      </c>
      <c r="G826" s="2">
        <f t="shared" si="75"/>
        <v>9.5027271438272942E-2</v>
      </c>
      <c r="H826" s="2" t="str">
        <f t="shared" si="76"/>
        <v>Sell</v>
      </c>
    </row>
    <row r="827" spans="1:8" ht="13.5" x14ac:dyDescent="0.25">
      <c r="A827" s="3">
        <v>43207</v>
      </c>
      <c r="B827" s="2">
        <v>4.9154</v>
      </c>
      <c r="C827" s="2">
        <f t="shared" si="72"/>
        <v>4.6146181726322038</v>
      </c>
      <c r="D827" s="2">
        <f t="shared" si="74"/>
        <v>4.6502694856744355</v>
      </c>
      <c r="E827" s="2">
        <f t="shared" si="73"/>
        <v>-3.5651313042231791E-2</v>
      </c>
      <c r="F827" s="2">
        <f t="shared" si="77"/>
        <v>-0.13707304307496651</v>
      </c>
      <c r="G827" s="2">
        <f t="shared" si="75"/>
        <v>0.10142173003273472</v>
      </c>
      <c r="H827" s="2" t="str">
        <f t="shared" si="76"/>
        <v>Sell</v>
      </c>
    </row>
    <row r="828" spans="1:8" ht="13.5" x14ac:dyDescent="0.25">
      <c r="A828" s="3">
        <v>43208</v>
      </c>
      <c r="B828" s="2">
        <v>4.9154</v>
      </c>
      <c r="C828" s="2">
        <f t="shared" si="72"/>
        <v>4.6608922999195572</v>
      </c>
      <c r="D828" s="2">
        <f t="shared" si="74"/>
        <v>4.6699087830318842</v>
      </c>
      <c r="E828" s="2">
        <f t="shared" si="73"/>
        <v>-9.0164831123269451E-3</v>
      </c>
      <c r="F828" s="2">
        <f t="shared" si="77"/>
        <v>-0.11146173108243861</v>
      </c>
      <c r="G828" s="2">
        <f t="shared" si="75"/>
        <v>0.10244524797011166</v>
      </c>
      <c r="H828" s="2" t="str">
        <f t="shared" si="76"/>
        <v>Sell</v>
      </c>
    </row>
    <row r="829" spans="1:8" ht="13.5" x14ac:dyDescent="0.25">
      <c r="A829" s="3">
        <v>43209</v>
      </c>
      <c r="B829" s="2">
        <v>4.9248000000000003</v>
      </c>
      <c r="C829" s="2">
        <f t="shared" si="72"/>
        <v>4.701493484547318</v>
      </c>
      <c r="D829" s="2">
        <f t="shared" si="74"/>
        <v>4.6887896139184111</v>
      </c>
      <c r="E829" s="2">
        <f t="shared" si="73"/>
        <v>1.2703870628906877E-2</v>
      </c>
      <c r="F829" s="2">
        <f t="shared" si="77"/>
        <v>-8.6628610740169504E-2</v>
      </c>
      <c r="G829" s="2">
        <f t="shared" si="75"/>
        <v>9.9332481369076381E-2</v>
      </c>
      <c r="H829" s="2" t="str">
        <f t="shared" si="76"/>
        <v>Sell</v>
      </c>
    </row>
    <row r="830" spans="1:8" ht="13.5" x14ac:dyDescent="0.25">
      <c r="A830" s="3">
        <v>43210</v>
      </c>
      <c r="B830" s="2">
        <v>4.9154</v>
      </c>
      <c r="C830" s="2">
        <f t="shared" si="72"/>
        <v>4.7351252561554222</v>
      </c>
      <c r="D830" s="2">
        <f t="shared" si="74"/>
        <v>4.7055755684429732</v>
      </c>
      <c r="E830" s="2">
        <f t="shared" si="73"/>
        <v>2.9549687712449035E-2</v>
      </c>
      <c r="F830" s="2">
        <f t="shared" si="77"/>
        <v>-6.3392951049645804E-2</v>
      </c>
      <c r="G830" s="2">
        <f t="shared" si="75"/>
        <v>9.294263876209484E-2</v>
      </c>
      <c r="H830" s="2" t="str">
        <f t="shared" si="76"/>
        <v>Sell</v>
      </c>
    </row>
    <row r="831" spans="1:8" ht="13.5" x14ac:dyDescent="0.25">
      <c r="A831" s="3">
        <v>43213</v>
      </c>
      <c r="B831" s="2">
        <v>4.9154</v>
      </c>
      <c r="C831" s="2">
        <f t="shared" si="72"/>
        <v>4.762859832131511</v>
      </c>
      <c r="D831" s="2">
        <f t="shared" si="74"/>
        <v>4.7211181189286782</v>
      </c>
      <c r="E831" s="2">
        <f t="shared" si="73"/>
        <v>4.174171320283282E-2</v>
      </c>
      <c r="F831" s="2">
        <f t="shared" si="77"/>
        <v>-4.2366018199150077E-2</v>
      </c>
      <c r="G831" s="2">
        <f t="shared" si="75"/>
        <v>8.4107731401982896E-2</v>
      </c>
      <c r="H831" s="2" t="str">
        <f t="shared" si="76"/>
        <v>Sell</v>
      </c>
    </row>
    <row r="832" spans="1:8" ht="13.5" x14ac:dyDescent="0.25">
      <c r="A832" s="3">
        <v>43214</v>
      </c>
      <c r="B832" s="2">
        <v>4.9200999999999997</v>
      </c>
      <c r="C832" s="2">
        <f t="shared" si="72"/>
        <v>4.786327550265125</v>
      </c>
      <c r="D832" s="2">
        <f t="shared" si="74"/>
        <v>4.7358575175265543</v>
      </c>
      <c r="E832" s="2">
        <f t="shared" si="73"/>
        <v>5.0470032738570758E-2</v>
      </c>
      <c r="F832" s="2">
        <f t="shared" si="77"/>
        <v>-2.3798808011605908E-2</v>
      </c>
      <c r="G832" s="2">
        <f t="shared" si="75"/>
        <v>7.4268840750176673E-2</v>
      </c>
      <c r="H832" s="2" t="str">
        <f t="shared" si="76"/>
        <v>Sell</v>
      </c>
    </row>
    <row r="833" spans="1:8" ht="13.5" x14ac:dyDescent="0.25">
      <c r="A833" s="3">
        <v>43215</v>
      </c>
      <c r="B833" s="2">
        <v>4.9200999999999997</v>
      </c>
      <c r="C833" s="2">
        <f t="shared" si="72"/>
        <v>4.7974310040704911</v>
      </c>
      <c r="D833" s="2">
        <f t="shared" si="74"/>
        <v>4.7495051088208839</v>
      </c>
      <c r="E833" s="2">
        <f t="shared" si="73"/>
        <v>4.7925895249607109E-2</v>
      </c>
      <c r="F833" s="2">
        <f t="shared" si="77"/>
        <v>-9.453867359363306E-3</v>
      </c>
      <c r="G833" s="2">
        <f t="shared" si="75"/>
        <v>5.7379762608970417E-2</v>
      </c>
      <c r="H833" s="2" t="str">
        <f t="shared" si="76"/>
        <v>Sell</v>
      </c>
    </row>
    <row r="834" spans="1:8" ht="13.5" x14ac:dyDescent="0.25">
      <c r="A834" s="3">
        <v>43216</v>
      </c>
      <c r="B834" s="2">
        <v>4.9200999999999997</v>
      </c>
      <c r="C834" s="2">
        <f t="shared" si="72"/>
        <v>4.8104723880596465</v>
      </c>
      <c r="D834" s="2">
        <f t="shared" si="74"/>
        <v>4.762141767426745</v>
      </c>
      <c r="E834" s="2">
        <f t="shared" si="73"/>
        <v>4.83306206329015E-2</v>
      </c>
      <c r="F834" s="2">
        <f t="shared" si="77"/>
        <v>2.1030302390896548E-3</v>
      </c>
      <c r="G834" s="2">
        <f t="shared" si="75"/>
        <v>4.6227590393811843E-2</v>
      </c>
      <c r="H834" s="2" t="str">
        <f t="shared" si="76"/>
        <v>Sell</v>
      </c>
    </row>
    <row r="835" spans="1:8" ht="13.5" x14ac:dyDescent="0.25">
      <c r="A835" s="3">
        <v>43217</v>
      </c>
      <c r="B835" s="2">
        <v>4.9200999999999997</v>
      </c>
      <c r="C835" s="2">
        <f t="shared" si="72"/>
        <v>4.8251535591273935</v>
      </c>
      <c r="D835" s="2">
        <f t="shared" si="74"/>
        <v>4.7738423772469867</v>
      </c>
      <c r="E835" s="2">
        <f t="shared" si="73"/>
        <v>5.1311181880406842E-2</v>
      </c>
      <c r="F835" s="2">
        <f t="shared" si="77"/>
        <v>1.1944660567353093E-2</v>
      </c>
      <c r="G835" s="2">
        <f t="shared" si="75"/>
        <v>3.9366521313053751E-2</v>
      </c>
      <c r="H835" s="2" t="str">
        <f t="shared" si="76"/>
        <v>Sell</v>
      </c>
    </row>
    <row r="836" spans="1:8" ht="13.5" x14ac:dyDescent="0.25">
      <c r="A836" s="3">
        <v>43220</v>
      </c>
      <c r="B836" s="2">
        <v>4.9154</v>
      </c>
      <c r="C836" s="2">
        <f t="shared" si="72"/>
        <v>4.8390376269539486</v>
      </c>
      <c r="D836" s="2">
        <f t="shared" si="74"/>
        <v>4.7843281270805429</v>
      </c>
      <c r="E836" s="2">
        <f t="shared" si="73"/>
        <v>5.4709499873405676E-2</v>
      </c>
      <c r="F836" s="2">
        <f t="shared" si="77"/>
        <v>2.0497628428563612E-2</v>
      </c>
      <c r="G836" s="2">
        <f t="shared" si="75"/>
        <v>3.4211871444842064E-2</v>
      </c>
      <c r="H836" s="2" t="str">
        <f t="shared" si="76"/>
        <v>Sell</v>
      </c>
    </row>
    <row r="837" spans="1:8" ht="13.5" x14ac:dyDescent="0.25">
      <c r="A837" s="3">
        <v>43222</v>
      </c>
      <c r="B837" s="2">
        <v>4.9627999999999997</v>
      </c>
      <c r="C837" s="2">
        <f t="shared" si="72"/>
        <v>4.8507856843456487</v>
      </c>
      <c r="D837" s="2">
        <f t="shared" si="74"/>
        <v>4.7975482658153172</v>
      </c>
      <c r="E837" s="2">
        <f t="shared" si="73"/>
        <v>5.3237418530331482E-2</v>
      </c>
      <c r="F837" s="2">
        <f t="shared" si="77"/>
        <v>2.7045586448917185E-2</v>
      </c>
      <c r="G837" s="2">
        <f t="shared" si="75"/>
        <v>2.6191832081414297E-2</v>
      </c>
      <c r="H837" s="2" t="str">
        <f t="shared" si="76"/>
        <v>Sell</v>
      </c>
    </row>
    <row r="838" spans="1:8" ht="13.5" x14ac:dyDescent="0.25">
      <c r="A838" s="3">
        <v>43223</v>
      </c>
      <c r="B838" s="2">
        <v>5.0148999999999999</v>
      </c>
      <c r="C838" s="2">
        <f t="shared" si="72"/>
        <v>4.8607263482924719</v>
      </c>
      <c r="D838" s="2">
        <f t="shared" si="74"/>
        <v>4.813648394273442</v>
      </c>
      <c r="E838" s="2">
        <f t="shared" si="73"/>
        <v>4.7077954019029811E-2</v>
      </c>
      <c r="F838" s="2">
        <f t="shared" si="77"/>
        <v>3.1052059962939714E-2</v>
      </c>
      <c r="G838" s="2">
        <f t="shared" si="75"/>
        <v>1.6025894056090097E-2</v>
      </c>
      <c r="H838" s="2" t="str">
        <f t="shared" si="76"/>
        <v>Sell</v>
      </c>
    </row>
    <row r="839" spans="1:8" ht="13.5" x14ac:dyDescent="0.25">
      <c r="A839" s="3">
        <v>43224</v>
      </c>
      <c r="B839" s="2">
        <v>4.9710000000000001</v>
      </c>
      <c r="C839" s="2">
        <f t="shared" si="72"/>
        <v>4.8705838331705529</v>
      </c>
      <c r="D839" s="2">
        <f t="shared" si="74"/>
        <v>4.8253040687717057</v>
      </c>
      <c r="E839" s="2">
        <f t="shared" si="73"/>
        <v>4.5279764398847178E-2</v>
      </c>
      <c r="F839" s="2">
        <f t="shared" si="77"/>
        <v>3.3897600850121209E-2</v>
      </c>
      <c r="G839" s="2">
        <f t="shared" si="75"/>
        <v>1.1382163548725968E-2</v>
      </c>
      <c r="H839" s="2" t="str">
        <f t="shared" si="76"/>
        <v>Sell</v>
      </c>
    </row>
    <row r="840" spans="1:8" ht="13.5" x14ac:dyDescent="0.25">
      <c r="A840" s="3">
        <v>43227</v>
      </c>
      <c r="B840" s="2">
        <v>4.8486000000000002</v>
      </c>
      <c r="C840" s="2">
        <f t="shared" si="72"/>
        <v>4.877478628067391</v>
      </c>
      <c r="D840" s="2">
        <f t="shared" si="74"/>
        <v>4.8270296933071348</v>
      </c>
      <c r="E840" s="2">
        <f t="shared" si="73"/>
        <v>5.0448934760256137E-2</v>
      </c>
      <c r="F840" s="2">
        <f t="shared" si="77"/>
        <v>3.7207867632148194E-2</v>
      </c>
      <c r="G840" s="2">
        <f t="shared" si="75"/>
        <v>1.3241067128107943E-2</v>
      </c>
      <c r="H840" s="2" t="str">
        <f t="shared" si="76"/>
        <v>Sell</v>
      </c>
    </row>
    <row r="841" spans="1:8" ht="13.5" x14ac:dyDescent="0.25">
      <c r="A841" s="3">
        <v>43228</v>
      </c>
      <c r="B841" s="2">
        <v>4.8975</v>
      </c>
      <c r="C841" s="2">
        <f t="shared" si="72"/>
        <v>4.8833126852877928</v>
      </c>
      <c r="D841" s="2">
        <f t="shared" si="74"/>
        <v>4.8322497160251245</v>
      </c>
      <c r="E841" s="2">
        <f t="shared" si="73"/>
        <v>5.106296926266829E-2</v>
      </c>
      <c r="F841" s="2">
        <f t="shared" si="77"/>
        <v>3.9978887958252218E-2</v>
      </c>
      <c r="G841" s="2">
        <f t="shared" si="75"/>
        <v>1.1084081304416071E-2</v>
      </c>
      <c r="H841" s="2" t="str">
        <f t="shared" si="76"/>
        <v>Sell</v>
      </c>
    </row>
    <row r="842" spans="1:8" ht="13.5" x14ac:dyDescent="0.25">
      <c r="A842" s="3">
        <v>43229</v>
      </c>
      <c r="B842" s="2">
        <v>4.8975</v>
      </c>
      <c r="C842" s="2">
        <f t="shared" si="72"/>
        <v>4.888972272166594</v>
      </c>
      <c r="D842" s="2">
        <f t="shared" si="74"/>
        <v>4.8370830703936338</v>
      </c>
      <c r="E842" s="2">
        <f t="shared" si="73"/>
        <v>5.1889201772960192E-2</v>
      </c>
      <c r="F842" s="2">
        <f t="shared" si="77"/>
        <v>4.2360950721193821E-2</v>
      </c>
      <c r="G842" s="2">
        <f t="shared" si="75"/>
        <v>9.5282510517663704E-3</v>
      </c>
      <c r="H842" s="2" t="str">
        <f t="shared" si="76"/>
        <v>Sell</v>
      </c>
    </row>
    <row r="843" spans="1:8" ht="13.5" x14ac:dyDescent="0.25">
      <c r="A843" s="3">
        <v>43230</v>
      </c>
      <c r="B843" s="2">
        <v>5.1056999999999997</v>
      </c>
      <c r="C843" s="2">
        <f t="shared" si="72"/>
        <v>4.8937611533717336</v>
      </c>
      <c r="D843" s="2">
        <f t="shared" si="74"/>
        <v>4.8569806207348458</v>
      </c>
      <c r="E843" s="2">
        <f t="shared" si="73"/>
        <v>3.6780532636887742E-2</v>
      </c>
      <c r="F843" s="2">
        <f t="shared" si="77"/>
        <v>4.1244867104332603E-2</v>
      </c>
      <c r="G843" s="2">
        <f t="shared" si="75"/>
        <v>-4.464334467444861E-3</v>
      </c>
      <c r="H843" s="2" t="str">
        <f t="shared" si="76"/>
        <v>Hold</v>
      </c>
    </row>
    <row r="844" spans="1:8" ht="13.5" x14ac:dyDescent="0.25">
      <c r="A844" s="3">
        <v>43231</v>
      </c>
      <c r="B844" s="2">
        <v>5.2342000000000004</v>
      </c>
      <c r="C844" s="2">
        <f t="shared" si="72"/>
        <v>4.8978132836222361</v>
      </c>
      <c r="D844" s="2">
        <f t="shared" si="74"/>
        <v>4.8849227969767091</v>
      </c>
      <c r="E844" s="2">
        <f t="shared" si="73"/>
        <v>1.2890486645527055E-2</v>
      </c>
      <c r="F844" s="2">
        <f t="shared" si="77"/>
        <v>3.5573991012571492E-2</v>
      </c>
      <c r="G844" s="2">
        <f t="shared" si="75"/>
        <v>-2.2683504367044437E-2</v>
      </c>
      <c r="H844" s="2" t="str">
        <f t="shared" si="76"/>
        <v>Hold</v>
      </c>
    </row>
    <row r="845" spans="1:8" ht="13.5" x14ac:dyDescent="0.25">
      <c r="A845" s="3">
        <v>43234</v>
      </c>
      <c r="B845" s="2">
        <v>5.3076999999999996</v>
      </c>
      <c r="C845" s="2">
        <f t="shared" si="72"/>
        <v>4.9012420092188149</v>
      </c>
      <c r="D845" s="2">
        <f t="shared" si="74"/>
        <v>4.9162396268302864</v>
      </c>
      <c r="E845" s="2">
        <f t="shared" si="73"/>
        <v>-1.4997617611471448E-2</v>
      </c>
      <c r="F845" s="2">
        <f t="shared" si="77"/>
        <v>2.5459669287762908E-2</v>
      </c>
      <c r="G845" s="2">
        <f t="shared" si="75"/>
        <v>-4.0457286899234356E-2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5.3628</v>
      </c>
      <c r="C846" s="2">
        <f t="shared" si="72"/>
        <v>4.9034201616466895</v>
      </c>
      <c r="D846" s="2">
        <f t="shared" si="74"/>
        <v>4.9493181729910063</v>
      </c>
      <c r="E846" s="2">
        <f t="shared" si="73"/>
        <v>-4.5898011344316814E-2</v>
      </c>
      <c r="F846" s="2">
        <f t="shared" si="77"/>
        <v>1.1188133161346965E-2</v>
      </c>
      <c r="G846" s="2">
        <f t="shared" si="75"/>
        <v>-5.708614450566378E-2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5.3567</v>
      </c>
      <c r="C847" s="2">
        <f t="shared" ref="C847:C910" si="78">$C$4*B837+C846*(1-$C$4)</f>
        <v>4.9125555213933527</v>
      </c>
      <c r="D847" s="2">
        <f t="shared" si="74"/>
        <v>4.9794946046213022</v>
      </c>
      <c r="E847" s="2">
        <f t="shared" si="73"/>
        <v>-6.6939083227949503E-2</v>
      </c>
      <c r="F847" s="2">
        <f t="shared" si="77"/>
        <v>-4.4373101165123292E-3</v>
      </c>
      <c r="G847" s="2">
        <f t="shared" si="75"/>
        <v>-6.2501773111437176E-2</v>
      </c>
      <c r="H847" s="2" t="str">
        <f t="shared" si="76"/>
        <v>Hold</v>
      </c>
    </row>
    <row r="848" spans="1:8" ht="13.5" x14ac:dyDescent="0.25">
      <c r="A848" s="3">
        <v>43237</v>
      </c>
      <c r="B848" s="2">
        <v>5.1974999999999998</v>
      </c>
      <c r="C848" s="2">
        <f t="shared" si="78"/>
        <v>4.9283008257943752</v>
      </c>
      <c r="D848" s="2">
        <f t="shared" si="74"/>
        <v>4.9956431524271316</v>
      </c>
      <c r="E848" s="2">
        <f t="shared" si="73"/>
        <v>-6.7342326632756411E-2</v>
      </c>
      <c r="F848" s="2">
        <f t="shared" si="77"/>
        <v>-1.7018313419761146E-2</v>
      </c>
      <c r="G848" s="2">
        <f t="shared" si="75"/>
        <v>-5.0324013212995261E-2</v>
      </c>
      <c r="H848" s="2" t="str">
        <f t="shared" si="76"/>
        <v>Hold</v>
      </c>
    </row>
    <row r="849" spans="1:8" ht="13.5" x14ac:dyDescent="0.25">
      <c r="A849" s="3">
        <v>43238</v>
      </c>
      <c r="B849" s="2">
        <v>5.2648999999999999</v>
      </c>
      <c r="C849" s="2">
        <f t="shared" si="78"/>
        <v>4.9348699295183174</v>
      </c>
      <c r="D849" s="2">
        <f t="shared" si="74"/>
        <v>5.0155881040991952</v>
      </c>
      <c r="E849" s="2">
        <f t="shared" si="73"/>
        <v>-8.0718174580877822E-2</v>
      </c>
      <c r="F849" s="2">
        <f t="shared" si="77"/>
        <v>-2.9758285651984483E-2</v>
      </c>
      <c r="G849" s="2">
        <f t="shared" si="75"/>
        <v>-5.0959888928893339E-2</v>
      </c>
      <c r="H849" s="2" t="str">
        <f t="shared" si="76"/>
        <v>Hold</v>
      </c>
    </row>
    <row r="850" spans="1:8" ht="13.5" x14ac:dyDescent="0.25">
      <c r="A850" s="3">
        <v>43241</v>
      </c>
      <c r="B850" s="2">
        <v>5.4179000000000004</v>
      </c>
      <c r="C850" s="2">
        <f t="shared" si="78"/>
        <v>4.9215976326693456</v>
      </c>
      <c r="D850" s="2">
        <f t="shared" si="74"/>
        <v>5.0453889852770324</v>
      </c>
      <c r="E850" s="2">
        <f t="shared" si="73"/>
        <v>-0.12379135260768681</v>
      </c>
      <c r="F850" s="2">
        <f t="shared" si="77"/>
        <v>-4.8564899043124957E-2</v>
      </c>
      <c r="G850" s="2">
        <f t="shared" si="75"/>
        <v>-7.5226453564561854E-2</v>
      </c>
      <c r="H850" s="2" t="str">
        <f t="shared" si="76"/>
        <v>Hold</v>
      </c>
    </row>
    <row r="851" spans="1:8" ht="13.5" x14ac:dyDescent="0.25">
      <c r="A851" s="3">
        <v>43242</v>
      </c>
      <c r="B851" s="2">
        <v>5.3872999999999998</v>
      </c>
      <c r="C851" s="2">
        <f t="shared" si="78"/>
        <v>4.9178903045663693</v>
      </c>
      <c r="D851" s="2">
        <f t="shared" si="74"/>
        <v>5.0707157271083627</v>
      </c>
      <c r="E851" s="2">
        <f t="shared" si="73"/>
        <v>-0.15282542254199338</v>
      </c>
      <c r="F851" s="2">
        <f t="shared" si="77"/>
        <v>-6.9417003742898636E-2</v>
      </c>
      <c r="G851" s="2">
        <f t="shared" si="75"/>
        <v>-8.3408418799094747E-2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5.4485000000000001</v>
      </c>
      <c r="C852" s="2">
        <f t="shared" si="78"/>
        <v>4.9147533346330814</v>
      </c>
      <c r="D852" s="2">
        <f t="shared" si="74"/>
        <v>5.0986997473225584</v>
      </c>
      <c r="E852" s="2">
        <f t="shared" si="73"/>
        <v>-0.18394641268947698</v>
      </c>
      <c r="F852" s="2">
        <f t="shared" si="77"/>
        <v>-9.2322885532214308E-2</v>
      </c>
      <c r="G852" s="2">
        <f t="shared" si="75"/>
        <v>-9.1623527157262671E-2</v>
      </c>
      <c r="H852" s="2" t="str">
        <f t="shared" si="76"/>
        <v>Hold</v>
      </c>
    </row>
    <row r="853" spans="1:8" ht="13.5" x14ac:dyDescent="0.25">
      <c r="A853" s="3">
        <v>43244</v>
      </c>
      <c r="B853" s="2">
        <v>5.6566999999999998</v>
      </c>
      <c r="C853" s="2">
        <f t="shared" si="78"/>
        <v>4.9441297446895307</v>
      </c>
      <c r="D853" s="2">
        <f t="shared" si="74"/>
        <v>5.1400330993727392</v>
      </c>
      <c r="E853" s="2">
        <f t="shared" si="73"/>
        <v>-0.19590335468320852</v>
      </c>
      <c r="F853" s="2">
        <f t="shared" si="77"/>
        <v>-0.11303897936241315</v>
      </c>
      <c r="G853" s="2">
        <f t="shared" si="75"/>
        <v>-8.2864375320795366E-2</v>
      </c>
      <c r="H853" s="2" t="str">
        <f t="shared" si="76"/>
        <v>Hold</v>
      </c>
    </row>
    <row r="854" spans="1:8" ht="13.5" x14ac:dyDescent="0.25">
      <c r="A854" s="3">
        <v>43245</v>
      </c>
      <c r="B854" s="2">
        <v>5.6994999999999996</v>
      </c>
      <c r="C854" s="2">
        <f t="shared" si="78"/>
        <v>4.9887559378142177</v>
      </c>
      <c r="D854" s="2">
        <f t="shared" si="74"/>
        <v>5.1814750920117953</v>
      </c>
      <c r="E854" s="2">
        <f t="shared" si="73"/>
        <v>-0.19271915419757768</v>
      </c>
      <c r="F854" s="2">
        <f t="shared" si="77"/>
        <v>-0.12897501432944608</v>
      </c>
      <c r="G854" s="2">
        <f t="shared" si="75"/>
        <v>-6.37441398681316E-2</v>
      </c>
      <c r="H854" s="2" t="str">
        <f t="shared" si="76"/>
        <v>Hold</v>
      </c>
    </row>
    <row r="855" spans="1:8" ht="13.5" x14ac:dyDescent="0.25">
      <c r="A855" s="3">
        <v>43248</v>
      </c>
      <c r="B855" s="2">
        <v>5.5342000000000002</v>
      </c>
      <c r="C855" s="2">
        <f t="shared" si="78"/>
        <v>5.037824255073569</v>
      </c>
      <c r="D855" s="2">
        <f t="shared" si="74"/>
        <v>5.207602862973884</v>
      </c>
      <c r="E855" s="2">
        <f t="shared" si="73"/>
        <v>-0.16977860790031496</v>
      </c>
      <c r="F855" s="2">
        <f t="shared" si="77"/>
        <v>-0.13713573304361987</v>
      </c>
      <c r="G855" s="2">
        <f t="shared" si="75"/>
        <v>-3.2642874856695092E-2</v>
      </c>
      <c r="H855" s="2" t="str">
        <f t="shared" si="76"/>
        <v>Hold</v>
      </c>
    </row>
    <row r="856" spans="1:8" ht="13.5" x14ac:dyDescent="0.25">
      <c r="A856" s="3">
        <v>43249</v>
      </c>
      <c r="B856" s="2">
        <v>5.4790999999999999</v>
      </c>
      <c r="C856" s="2">
        <f t="shared" si="78"/>
        <v>5.0878205235237894</v>
      </c>
      <c r="D856" s="2">
        <f t="shared" si="74"/>
        <v>5.2277137620128551</v>
      </c>
      <c r="E856" s="2">
        <f t="shared" si="73"/>
        <v>-0.13989323848906565</v>
      </c>
      <c r="F856" s="2">
        <f t="shared" si="77"/>
        <v>-0.13768723413270903</v>
      </c>
      <c r="G856" s="2">
        <f t="shared" si="75"/>
        <v>-2.2060043563566223E-3</v>
      </c>
      <c r="H856" s="2" t="str">
        <f t="shared" si="76"/>
        <v>Hold</v>
      </c>
    </row>
    <row r="857" spans="1:8" ht="13.5" x14ac:dyDescent="0.25">
      <c r="A857" s="3">
        <v>43250</v>
      </c>
      <c r="B857" s="2">
        <v>5.3872999999999998</v>
      </c>
      <c r="C857" s="2">
        <f t="shared" si="78"/>
        <v>5.1291865968278225</v>
      </c>
      <c r="D857" s="2">
        <f t="shared" si="74"/>
        <v>5.2395349648267171</v>
      </c>
      <c r="E857" s="2">
        <f t="shared" si="73"/>
        <v>-0.11034836799889458</v>
      </c>
      <c r="F857" s="2">
        <f t="shared" si="77"/>
        <v>-0.13221946090594616</v>
      </c>
      <c r="G857" s="2">
        <f t="shared" si="75"/>
        <v>2.1871092907051581E-2</v>
      </c>
      <c r="H857" s="2" t="str">
        <f t="shared" si="76"/>
        <v>Sell</v>
      </c>
    </row>
    <row r="858" spans="1:8" ht="13.5" x14ac:dyDescent="0.25">
      <c r="A858" s="3">
        <v>43251</v>
      </c>
      <c r="B858" s="2">
        <v>5.4485000000000001</v>
      </c>
      <c r="C858" s="2">
        <f t="shared" si="78"/>
        <v>5.1396963511620033</v>
      </c>
      <c r="D858" s="2">
        <f t="shared" si="74"/>
        <v>5.2550138563210345</v>
      </c>
      <c r="E858" s="2">
        <f t="shared" si="73"/>
        <v>-0.11531750515903116</v>
      </c>
      <c r="F858" s="2">
        <f t="shared" si="77"/>
        <v>-0.12883906975656317</v>
      </c>
      <c r="G858" s="2">
        <f t="shared" si="75"/>
        <v>1.352156459753201E-2</v>
      </c>
      <c r="H858" s="2" t="str">
        <f t="shared" si="76"/>
        <v>Sell</v>
      </c>
    </row>
    <row r="859" spans="1:8" ht="13.5" x14ac:dyDescent="0.25">
      <c r="A859" s="3">
        <v>43252</v>
      </c>
      <c r="B859" s="2">
        <v>5.3567</v>
      </c>
      <c r="C859" s="2">
        <f t="shared" si="78"/>
        <v>5.1589584509832331</v>
      </c>
      <c r="D859" s="2">
        <f t="shared" si="74"/>
        <v>5.2625461632602173</v>
      </c>
      <c r="E859" s="2">
        <f t="shared" si="73"/>
        <v>-0.10358771227698416</v>
      </c>
      <c r="F859" s="2">
        <f t="shared" si="77"/>
        <v>-0.12378879826064738</v>
      </c>
      <c r="G859" s="2">
        <f t="shared" si="75"/>
        <v>2.0201085983663228E-2</v>
      </c>
      <c r="H859" s="2" t="str">
        <f t="shared" si="76"/>
        <v>Sell</v>
      </c>
    </row>
    <row r="860" spans="1:8" ht="13.5" x14ac:dyDescent="0.25">
      <c r="A860" s="3">
        <v>43255</v>
      </c>
      <c r="B860" s="2">
        <v>5.3689</v>
      </c>
      <c r="C860" s="2">
        <f t="shared" si="78"/>
        <v>5.1987956123704286</v>
      </c>
      <c r="D860" s="2">
        <f t="shared" si="74"/>
        <v>5.2704242252409426</v>
      </c>
      <c r="E860" s="2">
        <f t="shared" ref="E860:E923" si="79">C860-D860</f>
        <v>-7.1628612870513919E-2</v>
      </c>
      <c r="F860" s="2">
        <f t="shared" si="77"/>
        <v>-0.1133567611826207</v>
      </c>
      <c r="G860" s="2">
        <f t="shared" si="75"/>
        <v>4.1728148312106778E-2</v>
      </c>
      <c r="H860" s="2" t="str">
        <f t="shared" si="76"/>
        <v>Sell</v>
      </c>
    </row>
    <row r="861" spans="1:8" ht="13.5" x14ac:dyDescent="0.25">
      <c r="A861" s="3">
        <v>43256</v>
      </c>
      <c r="B861" s="2">
        <v>5.3567</v>
      </c>
      <c r="C861" s="2">
        <f t="shared" si="78"/>
        <v>5.2277962873903627</v>
      </c>
      <c r="D861" s="2">
        <f t="shared" ref="D861:D924" si="80">$D$4*B861+(1-$D$4)*D860</f>
        <v>5.2768150233712428</v>
      </c>
      <c r="E861" s="2">
        <f t="shared" si="79"/>
        <v>-4.9018735980880024E-2</v>
      </c>
      <c r="F861" s="2">
        <f t="shared" si="77"/>
        <v>-0.10048915614227256</v>
      </c>
      <c r="G861" s="2">
        <f t="shared" si="75"/>
        <v>5.1470420161392541E-2</v>
      </c>
      <c r="H861" s="2" t="str">
        <f t="shared" si="76"/>
        <v>Sell</v>
      </c>
    </row>
    <row r="862" spans="1:8" ht="13.5" x14ac:dyDescent="0.25">
      <c r="A862" s="3">
        <v>43257</v>
      </c>
      <c r="B862" s="2">
        <v>5.3567</v>
      </c>
      <c r="C862" s="2">
        <f t="shared" si="78"/>
        <v>5.2617507047149221</v>
      </c>
      <c r="D862" s="2">
        <f t="shared" si="80"/>
        <v>5.2827324290474467</v>
      </c>
      <c r="E862" s="2">
        <f t="shared" si="79"/>
        <v>-2.0981724332524543E-2</v>
      </c>
      <c r="F862" s="2">
        <f t="shared" si="77"/>
        <v>-8.4587669780322977E-2</v>
      </c>
      <c r="G862" s="2">
        <f t="shared" si="75"/>
        <v>6.3605945447798434E-2</v>
      </c>
      <c r="H862" s="2" t="str">
        <f t="shared" si="76"/>
        <v>Sell</v>
      </c>
    </row>
    <row r="863" spans="1:8" ht="13.5" x14ac:dyDescent="0.25">
      <c r="A863" s="3">
        <v>43258</v>
      </c>
      <c r="B863" s="2">
        <v>5.3506</v>
      </c>
      <c r="C863" s="2">
        <f t="shared" si="78"/>
        <v>5.3225121347587807</v>
      </c>
      <c r="D863" s="2">
        <f t="shared" si="80"/>
        <v>5.2877596565254139</v>
      </c>
      <c r="E863" s="2">
        <f t="shared" si="79"/>
        <v>3.4752478233366801E-2</v>
      </c>
      <c r="F863" s="2">
        <f t="shared" si="77"/>
        <v>-6.0719640177585028E-2</v>
      </c>
      <c r="G863" s="2">
        <f t="shared" si="75"/>
        <v>9.5472118410951823E-2</v>
      </c>
      <c r="H863" s="2" t="str">
        <f t="shared" si="76"/>
        <v>Sell</v>
      </c>
    </row>
    <row r="864" spans="1:8" ht="13.5" x14ac:dyDescent="0.25">
      <c r="A864" s="3">
        <v>43259</v>
      </c>
      <c r="B864" s="2">
        <v>5.3567</v>
      </c>
      <c r="C864" s="2">
        <f t="shared" si="78"/>
        <v>5.3805102678728147</v>
      </c>
      <c r="D864" s="2">
        <f t="shared" si="80"/>
        <v>5.2928663486346421</v>
      </c>
      <c r="E864" s="2">
        <f t="shared" si="79"/>
        <v>8.7643919238172607E-2</v>
      </c>
      <c r="F864" s="2">
        <f t="shared" si="77"/>
        <v>-3.1046928294433503E-2</v>
      </c>
      <c r="G864" s="2">
        <f t="shared" si="75"/>
        <v>0.11869084753260611</v>
      </c>
      <c r="H864" s="2" t="str">
        <f t="shared" si="76"/>
        <v>Sell</v>
      </c>
    </row>
    <row r="865" spans="1:8" ht="13.5" x14ac:dyDescent="0.25">
      <c r="A865" s="3">
        <v>43262</v>
      </c>
      <c r="B865" s="2">
        <v>5.3506</v>
      </c>
      <c r="C865" s="2">
        <f t="shared" si="78"/>
        <v>5.4041548420462284</v>
      </c>
      <c r="D865" s="2">
        <f t="shared" si="80"/>
        <v>5.2971429154024472</v>
      </c>
      <c r="E865" s="2">
        <f t="shared" si="79"/>
        <v>0.10701192664378123</v>
      </c>
      <c r="F865" s="2">
        <f t="shared" si="77"/>
        <v>-3.4351573067905559E-3</v>
      </c>
      <c r="G865" s="2">
        <f t="shared" si="75"/>
        <v>0.11044708395057179</v>
      </c>
      <c r="H865" s="2" t="str">
        <f t="shared" si="76"/>
        <v>Sell</v>
      </c>
    </row>
    <row r="866" spans="1:8" ht="13.5" x14ac:dyDescent="0.25">
      <c r="A866" s="3">
        <v>43263</v>
      </c>
      <c r="B866" s="2">
        <v>5.3383000000000003</v>
      </c>
      <c r="C866" s="2">
        <f t="shared" si="78"/>
        <v>5.4156848663468091</v>
      </c>
      <c r="D866" s="2">
        <f t="shared" si="80"/>
        <v>5.3001915883355988</v>
      </c>
      <c r="E866" s="2">
        <f t="shared" si="79"/>
        <v>0.11549327801121034</v>
      </c>
      <c r="F866" s="2">
        <f t="shared" si="77"/>
        <v>2.0350529756809628E-2</v>
      </c>
      <c r="G866" s="2">
        <f t="shared" si="75"/>
        <v>9.5142748254400722E-2</v>
      </c>
      <c r="H866" s="2" t="str">
        <f t="shared" si="76"/>
        <v>Sell</v>
      </c>
    </row>
    <row r="867" spans="1:8" ht="13.5" x14ac:dyDescent="0.25">
      <c r="A867" s="3">
        <v>43264</v>
      </c>
      <c r="B867" s="2">
        <v>5.3076999999999996</v>
      </c>
      <c r="C867" s="2">
        <f t="shared" si="78"/>
        <v>5.4113179638319151</v>
      </c>
      <c r="D867" s="2">
        <f t="shared" si="80"/>
        <v>5.3007477669774064</v>
      </c>
      <c r="E867" s="2">
        <f t="shared" si="79"/>
        <v>0.11057019685450875</v>
      </c>
      <c r="F867" s="2">
        <f t="shared" si="77"/>
        <v>3.8394463176349453E-2</v>
      </c>
      <c r="G867" s="2">
        <f t="shared" si="75"/>
        <v>7.2175733678159298E-2</v>
      </c>
      <c r="H867" s="2" t="str">
        <f t="shared" si="76"/>
        <v>Sell</v>
      </c>
    </row>
    <row r="868" spans="1:8" ht="13.5" x14ac:dyDescent="0.25">
      <c r="A868" s="3">
        <v>43265</v>
      </c>
      <c r="B868" s="2">
        <v>5.2035999999999998</v>
      </c>
      <c r="C868" s="2">
        <f t="shared" si="78"/>
        <v>5.417038277088543</v>
      </c>
      <c r="D868" s="2">
        <f t="shared" si="80"/>
        <v>5.2935516360901911</v>
      </c>
      <c r="E868" s="2">
        <f t="shared" si="79"/>
        <v>0.12348664099835194</v>
      </c>
      <c r="F868" s="2">
        <f t="shared" si="77"/>
        <v>5.541289874074995E-2</v>
      </c>
      <c r="G868" s="2">
        <f t="shared" ref="G868:G931" si="81">E868-F868</f>
        <v>6.8073742257601988E-2</v>
      </c>
      <c r="H868" s="2" t="str">
        <f t="shared" ref="H868:H931" si="82">IF(G868&lt;0,"Hold","Sell")</f>
        <v>Sell</v>
      </c>
    </row>
    <row r="869" spans="1:8" ht="13.5" x14ac:dyDescent="0.25">
      <c r="A869" s="3">
        <v>43269</v>
      </c>
      <c r="B869" s="2">
        <v>5.2035999999999998</v>
      </c>
      <c r="C869" s="2">
        <f t="shared" si="78"/>
        <v>5.4077554652287674</v>
      </c>
      <c r="D869" s="2">
        <f t="shared" si="80"/>
        <v>5.2868885519353626</v>
      </c>
      <c r="E869" s="2">
        <f t="shared" si="79"/>
        <v>0.12086691329340482</v>
      </c>
      <c r="F869" s="2">
        <f t="shared" ref="F869:F932" si="83">(E869*(2/(10)))+((1-(2/10))*F868)</f>
        <v>6.8503701651280918E-2</v>
      </c>
      <c r="G869" s="2">
        <f t="shared" si="81"/>
        <v>5.2363211642123902E-2</v>
      </c>
      <c r="H869" s="2" t="str">
        <f t="shared" si="82"/>
        <v>Sell</v>
      </c>
    </row>
    <row r="870" spans="1:8" ht="13.5" x14ac:dyDescent="0.25">
      <c r="A870" s="3">
        <v>43270</v>
      </c>
      <c r="B870" s="2">
        <v>5.2035999999999998</v>
      </c>
      <c r="C870" s="2">
        <f t="shared" si="78"/>
        <v>5.4017777013474184</v>
      </c>
      <c r="D870" s="2">
        <f t="shared" si="80"/>
        <v>5.2807190295697799</v>
      </c>
      <c r="E870" s="2">
        <f t="shared" si="79"/>
        <v>0.12105867177763852</v>
      </c>
      <c r="F870" s="2">
        <f t="shared" si="83"/>
        <v>7.9014695676552449E-2</v>
      </c>
      <c r="G870" s="2">
        <f t="shared" si="81"/>
        <v>4.2043976101086067E-2</v>
      </c>
      <c r="H870" s="2" t="str">
        <f t="shared" si="82"/>
        <v>Sell</v>
      </c>
    </row>
    <row r="871" spans="1:8" ht="13.5" x14ac:dyDescent="0.25">
      <c r="A871" s="3">
        <v>43271</v>
      </c>
      <c r="B871" s="2">
        <v>5.2035999999999998</v>
      </c>
      <c r="C871" s="2">
        <f t="shared" si="78"/>
        <v>5.3948426703708927</v>
      </c>
      <c r="D871" s="2">
        <f t="shared" si="80"/>
        <v>5.2750065088609075</v>
      </c>
      <c r="E871" s="2">
        <f t="shared" si="79"/>
        <v>0.11983616150998522</v>
      </c>
      <c r="F871" s="2">
        <f t="shared" si="83"/>
        <v>8.7178988843239005E-2</v>
      </c>
      <c r="G871" s="2">
        <f t="shared" si="81"/>
        <v>3.2657172666746212E-2</v>
      </c>
      <c r="H871" s="2" t="str">
        <f t="shared" si="82"/>
        <v>Sell</v>
      </c>
    </row>
    <row r="872" spans="1:8" ht="13.5" x14ac:dyDescent="0.25">
      <c r="A872" s="3">
        <v>43272</v>
      </c>
      <c r="B872" s="2">
        <v>5.2648999999999999</v>
      </c>
      <c r="C872" s="2">
        <f t="shared" si="78"/>
        <v>5.3889745672369092</v>
      </c>
      <c r="D872" s="2">
        <f t="shared" si="80"/>
        <v>5.2742578785749137</v>
      </c>
      <c r="E872" s="2">
        <f t="shared" si="79"/>
        <v>0.11471668866199547</v>
      </c>
      <c r="F872" s="2">
        <f t="shared" si="83"/>
        <v>9.2686528806990298E-2</v>
      </c>
      <c r="G872" s="2">
        <f t="shared" si="81"/>
        <v>2.2030159855005171E-2</v>
      </c>
      <c r="H872" s="2" t="str">
        <f t="shared" si="82"/>
        <v>Sell</v>
      </c>
    </row>
    <row r="873" spans="1:8" ht="13.5" x14ac:dyDescent="0.25">
      <c r="A873" s="3">
        <v>43273</v>
      </c>
      <c r="B873" s="2">
        <v>5.3567</v>
      </c>
      <c r="C873" s="2">
        <f t="shared" si="78"/>
        <v>5.3830707876619996</v>
      </c>
      <c r="D873" s="2">
        <f t="shared" si="80"/>
        <v>5.2803647023841789</v>
      </c>
      <c r="E873" s="2">
        <f t="shared" si="79"/>
        <v>0.10270608527782077</v>
      </c>
      <c r="F873" s="2">
        <f t="shared" si="83"/>
        <v>9.469044010115639E-2</v>
      </c>
      <c r="G873" s="2">
        <f t="shared" si="81"/>
        <v>8.0156451766643794E-3</v>
      </c>
      <c r="H873" s="2" t="str">
        <f t="shared" si="82"/>
        <v>Sell</v>
      </c>
    </row>
    <row r="874" spans="1:8" ht="13.5" x14ac:dyDescent="0.25">
      <c r="A874" s="3">
        <v>43276</v>
      </c>
      <c r="B874" s="2">
        <v>5.3261000000000003</v>
      </c>
      <c r="C874" s="2">
        <f t="shared" si="78"/>
        <v>5.3790137434063077</v>
      </c>
      <c r="D874" s="2">
        <f t="shared" si="80"/>
        <v>5.2837525022075731</v>
      </c>
      <c r="E874" s="2">
        <f t="shared" si="79"/>
        <v>9.5261241198734581E-2</v>
      </c>
      <c r="F874" s="2">
        <f t="shared" si="83"/>
        <v>9.4804600320672033E-2</v>
      </c>
      <c r="G874" s="2">
        <f t="shared" si="81"/>
        <v>4.566408780625475E-4</v>
      </c>
      <c r="H874" s="2" t="str">
        <f t="shared" si="82"/>
        <v>Sell</v>
      </c>
    </row>
    <row r="875" spans="1:8" ht="13.5" x14ac:dyDescent="0.25">
      <c r="A875" s="3">
        <v>43277</v>
      </c>
      <c r="B875" s="2">
        <v>5.3261000000000003</v>
      </c>
      <c r="C875" s="2">
        <f t="shared" si="78"/>
        <v>5.3746423982668752</v>
      </c>
      <c r="D875" s="2">
        <f t="shared" si="80"/>
        <v>5.2868893538959014</v>
      </c>
      <c r="E875" s="2">
        <f t="shared" si="79"/>
        <v>8.7753044370973754E-2</v>
      </c>
      <c r="F875" s="2">
        <f t="shared" si="83"/>
        <v>9.3394289130732389E-2</v>
      </c>
      <c r="G875" s="2">
        <f t="shared" si="81"/>
        <v>-5.6412447597586346E-3</v>
      </c>
      <c r="H875" s="2" t="str">
        <f t="shared" si="82"/>
        <v>Hold</v>
      </c>
    </row>
    <row r="876" spans="1:8" ht="13.5" x14ac:dyDescent="0.25">
      <c r="A876" s="3">
        <v>43278</v>
      </c>
      <c r="B876" s="2">
        <v>5.3015999999999996</v>
      </c>
      <c r="C876" s="2">
        <f t="shared" si="78"/>
        <v>5.3690512600719718</v>
      </c>
      <c r="D876" s="2">
        <f t="shared" si="80"/>
        <v>5.2879790313850936</v>
      </c>
      <c r="E876" s="2">
        <f t="shared" si="79"/>
        <v>8.1072228686878134E-2</v>
      </c>
      <c r="F876" s="2">
        <f t="shared" si="83"/>
        <v>9.0929877041961538E-2</v>
      </c>
      <c r="G876" s="2">
        <f t="shared" si="81"/>
        <v>-9.8576483550834038E-3</v>
      </c>
      <c r="H876" s="2" t="str">
        <f t="shared" si="82"/>
        <v>Hold</v>
      </c>
    </row>
    <row r="877" spans="1:8" ht="13.5" x14ac:dyDescent="0.25">
      <c r="A877" s="3">
        <v>43279</v>
      </c>
      <c r="B877" s="2">
        <v>5.2342000000000004</v>
      </c>
      <c r="C877" s="2">
        <f t="shared" si="78"/>
        <v>5.3596126046762835</v>
      </c>
      <c r="D877" s="2">
        <f t="shared" si="80"/>
        <v>5.2839953994306423</v>
      </c>
      <c r="E877" s="2">
        <f t="shared" si="79"/>
        <v>7.5617205245641195E-2</v>
      </c>
      <c r="F877" s="2">
        <f t="shared" si="83"/>
        <v>8.7867342682697483E-2</v>
      </c>
      <c r="G877" s="2">
        <f t="shared" si="81"/>
        <v>-1.2250137437056288E-2</v>
      </c>
      <c r="H877" s="2" t="str">
        <f t="shared" si="82"/>
        <v>Hold</v>
      </c>
    </row>
    <row r="878" spans="1:8" ht="13.5" x14ac:dyDescent="0.25">
      <c r="A878" s="3">
        <v>43280</v>
      </c>
      <c r="B878" s="2">
        <v>5.2035999999999998</v>
      </c>
      <c r="C878" s="2">
        <f t="shared" si="78"/>
        <v>5.3356106654953166</v>
      </c>
      <c r="D878" s="2">
        <f t="shared" si="80"/>
        <v>5.2780401846580025</v>
      </c>
      <c r="E878" s="2">
        <f t="shared" si="79"/>
        <v>5.7570480837314086E-2</v>
      </c>
      <c r="F878" s="2">
        <f t="shared" si="83"/>
        <v>8.1807970313620818E-2</v>
      </c>
      <c r="G878" s="2">
        <f t="shared" si="81"/>
        <v>-2.4237489476306731E-2</v>
      </c>
      <c r="H878" s="2" t="str">
        <f t="shared" si="82"/>
        <v>Hold</v>
      </c>
    </row>
    <row r="879" spans="1:8" ht="13.5" x14ac:dyDescent="0.25">
      <c r="A879" s="3">
        <v>43283</v>
      </c>
      <c r="B879" s="2">
        <v>5.1913999999999998</v>
      </c>
      <c r="C879" s="2">
        <f t="shared" si="78"/>
        <v>5.3153013323421909</v>
      </c>
      <c r="D879" s="2">
        <f t="shared" si="80"/>
        <v>5.2716223932018549</v>
      </c>
      <c r="E879" s="2">
        <f t="shared" si="79"/>
        <v>4.3678939140336048E-2</v>
      </c>
      <c r="F879" s="2">
        <f t="shared" si="83"/>
        <v>7.4182164078963858E-2</v>
      </c>
      <c r="G879" s="2">
        <f t="shared" si="81"/>
        <v>-3.050322493862781E-2</v>
      </c>
      <c r="H879" s="2" t="str">
        <f t="shared" si="82"/>
        <v>Hold</v>
      </c>
    </row>
    <row r="880" spans="1:8" ht="13.5" x14ac:dyDescent="0.25">
      <c r="A880" s="3">
        <v>43284</v>
      </c>
      <c r="B880" s="2">
        <v>5.1363000000000003</v>
      </c>
      <c r="C880" s="2">
        <f t="shared" si="78"/>
        <v>5.2981165119818536</v>
      </c>
      <c r="D880" s="2">
        <f t="shared" si="80"/>
        <v>5.2615985122239399</v>
      </c>
      <c r="E880" s="2">
        <f t="shared" si="79"/>
        <v>3.6517999757913699E-2</v>
      </c>
      <c r="F880" s="2">
        <f t="shared" si="83"/>
        <v>6.6649331214753832E-2</v>
      </c>
      <c r="G880" s="2">
        <f t="shared" si="81"/>
        <v>-3.0131331456840132E-2</v>
      </c>
      <c r="H880" s="2" t="str">
        <f t="shared" si="82"/>
        <v>Hold</v>
      </c>
    </row>
    <row r="881" spans="1:8" ht="13.5" x14ac:dyDescent="0.25">
      <c r="A881" s="3">
        <v>43285</v>
      </c>
      <c r="B881" s="2">
        <v>5.173</v>
      </c>
      <c r="C881" s="2">
        <f t="shared" si="78"/>
        <v>5.2835755101384914</v>
      </c>
      <c r="D881" s="2">
        <f t="shared" si="80"/>
        <v>5.2550356594666114</v>
      </c>
      <c r="E881" s="2">
        <f t="shared" si="79"/>
        <v>2.8539850671879918E-2</v>
      </c>
      <c r="F881" s="2">
        <f t="shared" si="83"/>
        <v>5.9027435106179048E-2</v>
      </c>
      <c r="G881" s="2">
        <f t="shared" si="81"/>
        <v>-3.048758443429913E-2</v>
      </c>
      <c r="H881" s="2" t="str">
        <f t="shared" si="82"/>
        <v>Hold</v>
      </c>
    </row>
    <row r="882" spans="1:8" ht="13.5" x14ac:dyDescent="0.25">
      <c r="A882" s="3">
        <v>43286</v>
      </c>
      <c r="B882" s="2">
        <v>5.1913999999999998</v>
      </c>
      <c r="C882" s="2">
        <f t="shared" si="78"/>
        <v>5.2807023547325693</v>
      </c>
      <c r="D882" s="2">
        <f t="shared" si="80"/>
        <v>5.2503219069135296</v>
      </c>
      <c r="E882" s="2">
        <f t="shared" si="79"/>
        <v>3.0380447819039702E-2</v>
      </c>
      <c r="F882" s="2">
        <f t="shared" si="83"/>
        <v>5.3298037648751184E-2</v>
      </c>
      <c r="G882" s="2">
        <f t="shared" si="81"/>
        <v>-2.2917589829711482E-2</v>
      </c>
      <c r="H882" s="2" t="str">
        <f t="shared" si="82"/>
        <v>Hold</v>
      </c>
    </row>
    <row r="883" spans="1:8" ht="13.5" x14ac:dyDescent="0.25">
      <c r="A883" s="3">
        <v>43287</v>
      </c>
      <c r="B883" s="2">
        <v>5.1913999999999998</v>
      </c>
      <c r="C883" s="2">
        <f t="shared" si="78"/>
        <v>5.2923943001583282</v>
      </c>
      <c r="D883" s="2">
        <f t="shared" si="80"/>
        <v>5.2459573212162312</v>
      </c>
      <c r="E883" s="2">
        <f t="shared" si="79"/>
        <v>4.6436978942097085E-2</v>
      </c>
      <c r="F883" s="2">
        <f t="shared" si="83"/>
        <v>5.192582590742037E-2</v>
      </c>
      <c r="G883" s="2">
        <f t="shared" si="81"/>
        <v>-5.4888469653232852E-3</v>
      </c>
      <c r="H883" s="2" t="str">
        <f t="shared" si="82"/>
        <v>Hold</v>
      </c>
    </row>
    <row r="884" spans="1:8" ht="13.5" x14ac:dyDescent="0.25">
      <c r="A884" s="3">
        <v>43290</v>
      </c>
      <c r="B884" s="2">
        <v>5.2035999999999998</v>
      </c>
      <c r="C884" s="2">
        <f t="shared" si="78"/>
        <v>5.2975797924416623</v>
      </c>
      <c r="D884" s="2">
        <f t="shared" si="80"/>
        <v>5.2428197418668807</v>
      </c>
      <c r="E884" s="2">
        <f t="shared" si="79"/>
        <v>5.4760050574781616E-2</v>
      </c>
      <c r="F884" s="2">
        <f t="shared" si="83"/>
        <v>5.2492670840892625E-2</v>
      </c>
      <c r="G884" s="2">
        <f t="shared" si="81"/>
        <v>2.2673797338889912E-3</v>
      </c>
      <c r="H884" s="2" t="str">
        <f t="shared" si="82"/>
        <v>Sell</v>
      </c>
    </row>
    <row r="885" spans="1:8" ht="13.5" x14ac:dyDescent="0.25">
      <c r="A885" s="3">
        <v>43291</v>
      </c>
      <c r="B885" s="2">
        <v>5.1913999999999998</v>
      </c>
      <c r="C885" s="2">
        <f t="shared" si="78"/>
        <v>5.3019675166814064</v>
      </c>
      <c r="D885" s="2">
        <f t="shared" si="80"/>
        <v>5.2390108720989641</v>
      </c>
      <c r="E885" s="2">
        <f t="shared" si="79"/>
        <v>6.2956644582442323E-2</v>
      </c>
      <c r="F885" s="2">
        <f t="shared" si="83"/>
        <v>5.4585465589202568E-2</v>
      </c>
      <c r="G885" s="2">
        <f t="shared" si="81"/>
        <v>8.3711789932397543E-3</v>
      </c>
      <c r="H885" s="2" t="str">
        <f t="shared" si="82"/>
        <v>Sell</v>
      </c>
    </row>
    <row r="886" spans="1:8" ht="13.5" x14ac:dyDescent="0.25">
      <c r="A886" s="3">
        <v>43292</v>
      </c>
      <c r="B886" s="2">
        <v>5.1913999999999998</v>
      </c>
      <c r="C886" s="2">
        <f t="shared" si="78"/>
        <v>5.3019109756534979</v>
      </c>
      <c r="D886" s="2">
        <f t="shared" si="80"/>
        <v>5.2354841408323747</v>
      </c>
      <c r="E886" s="2">
        <f t="shared" si="79"/>
        <v>6.6426834821123215E-2</v>
      </c>
      <c r="F886" s="2">
        <f t="shared" si="83"/>
        <v>5.6953739435586702E-2</v>
      </c>
      <c r="G886" s="2">
        <f t="shared" si="81"/>
        <v>9.4730953855365133E-3</v>
      </c>
      <c r="H886" s="2" t="str">
        <f t="shared" si="82"/>
        <v>Sell</v>
      </c>
    </row>
    <row r="887" spans="1:8" ht="13.5" x14ac:dyDescent="0.25">
      <c r="A887" s="3">
        <v>43293</v>
      </c>
      <c r="B887" s="2">
        <v>5.1913999999999998</v>
      </c>
      <c r="C887" s="2">
        <f t="shared" si="78"/>
        <v>5.2914939024760361</v>
      </c>
      <c r="D887" s="2">
        <f t="shared" si="80"/>
        <v>5.2322186489188658</v>
      </c>
      <c r="E887" s="2">
        <f t="shared" si="79"/>
        <v>5.9275253557170338E-2</v>
      </c>
      <c r="F887" s="2">
        <f t="shared" si="83"/>
        <v>5.7418042259903435E-2</v>
      </c>
      <c r="G887" s="2">
        <f t="shared" si="81"/>
        <v>1.857211297266903E-3</v>
      </c>
      <c r="H887" s="2" t="str">
        <f t="shared" si="82"/>
        <v>Sell</v>
      </c>
    </row>
    <row r="888" spans="1:8" ht="13.5" x14ac:dyDescent="0.25">
      <c r="A888" s="3">
        <v>43294</v>
      </c>
      <c r="B888" s="2">
        <v>5.1913999999999998</v>
      </c>
      <c r="C888" s="2">
        <f t="shared" si="78"/>
        <v>5.2779717636335688</v>
      </c>
      <c r="D888" s="2">
        <f t="shared" si="80"/>
        <v>5.2291950452952465</v>
      </c>
      <c r="E888" s="2">
        <f t="shared" si="79"/>
        <v>4.8776718338322311E-2</v>
      </c>
      <c r="F888" s="2">
        <f t="shared" si="83"/>
        <v>5.5689777475587218E-2</v>
      </c>
      <c r="G888" s="2">
        <f t="shared" si="81"/>
        <v>-6.913059137264907E-3</v>
      </c>
      <c r="H888" s="2" t="str">
        <f t="shared" si="82"/>
        <v>Hold</v>
      </c>
    </row>
    <row r="889" spans="1:8" ht="13.5" x14ac:dyDescent="0.25">
      <c r="A889" s="3">
        <v>43297</v>
      </c>
      <c r="B889" s="2">
        <v>5.1913999999999998</v>
      </c>
      <c r="C889" s="2">
        <f t="shared" si="78"/>
        <v>5.2646530307668655</v>
      </c>
      <c r="D889" s="2">
        <f t="shared" si="80"/>
        <v>5.2263954123104135</v>
      </c>
      <c r="E889" s="2">
        <f t="shared" si="79"/>
        <v>3.8257618456452036E-2</v>
      </c>
      <c r="F889" s="2">
        <f t="shared" si="83"/>
        <v>5.2203345671760187E-2</v>
      </c>
      <c r="G889" s="2">
        <f t="shared" si="81"/>
        <v>-1.3945727215308151E-2</v>
      </c>
      <c r="H889" s="2" t="str">
        <f t="shared" si="82"/>
        <v>Hold</v>
      </c>
    </row>
    <row r="890" spans="1:8" ht="13.5" x14ac:dyDescent="0.25">
      <c r="A890" s="3">
        <v>43298</v>
      </c>
      <c r="B890" s="2">
        <v>5.1913999999999998</v>
      </c>
      <c r="C890" s="2">
        <f t="shared" si="78"/>
        <v>5.2449064106488867</v>
      </c>
      <c r="D890" s="2">
        <f t="shared" si="80"/>
        <v>5.2238031595466792</v>
      </c>
      <c r="E890" s="2">
        <f t="shared" si="79"/>
        <v>2.1103251102207565E-2</v>
      </c>
      <c r="F890" s="2">
        <f t="shared" si="83"/>
        <v>4.5983326757849663E-2</v>
      </c>
      <c r="G890" s="2">
        <f t="shared" si="81"/>
        <v>-2.4880075655642098E-2</v>
      </c>
      <c r="H890" s="2" t="str">
        <f t="shared" si="82"/>
        <v>Hold</v>
      </c>
    </row>
    <row r="891" spans="1:8" ht="13.5" x14ac:dyDescent="0.25">
      <c r="A891" s="3">
        <v>43299</v>
      </c>
      <c r="B891" s="2">
        <v>5.1913999999999998</v>
      </c>
      <c r="C891" s="2">
        <f t="shared" si="78"/>
        <v>5.2338438859336733</v>
      </c>
      <c r="D891" s="2">
        <f t="shared" si="80"/>
        <v>5.2214029255061849</v>
      </c>
      <c r="E891" s="2">
        <f t="shared" si="79"/>
        <v>1.2440960427488434E-2</v>
      </c>
      <c r="F891" s="2">
        <f t="shared" si="83"/>
        <v>3.9274853491777416E-2</v>
      </c>
      <c r="G891" s="2">
        <f t="shared" si="81"/>
        <v>-2.6833893064288981E-2</v>
      </c>
      <c r="H891" s="2" t="str">
        <f t="shared" si="82"/>
        <v>Hold</v>
      </c>
    </row>
    <row r="892" spans="1:8" ht="13.5" x14ac:dyDescent="0.25">
      <c r="A892" s="3">
        <v>43300</v>
      </c>
      <c r="B892" s="2">
        <v>5.1913999999999998</v>
      </c>
      <c r="C892" s="2">
        <f t="shared" si="78"/>
        <v>5.2273140573284929</v>
      </c>
      <c r="D892" s="2">
        <f t="shared" si="80"/>
        <v>5.219180486579801</v>
      </c>
      <c r="E892" s="2">
        <f t="shared" si="79"/>
        <v>8.1335707486918096E-3</v>
      </c>
      <c r="F892" s="2">
        <f t="shared" si="83"/>
        <v>3.3046596943160297E-2</v>
      </c>
      <c r="G892" s="2">
        <f t="shared" si="81"/>
        <v>-2.4913026194468488E-2</v>
      </c>
      <c r="H892" s="2" t="str">
        <f t="shared" si="82"/>
        <v>Hold</v>
      </c>
    </row>
    <row r="893" spans="1:8" ht="13.5" x14ac:dyDescent="0.25">
      <c r="A893" s="3">
        <v>43301</v>
      </c>
      <c r="B893" s="2">
        <v>5.3261000000000003</v>
      </c>
      <c r="C893" s="2">
        <f t="shared" si="78"/>
        <v>5.221788817739494</v>
      </c>
      <c r="D893" s="2">
        <f t="shared" si="80"/>
        <v>5.2271004505368532</v>
      </c>
      <c r="E893" s="2">
        <f t="shared" si="79"/>
        <v>-5.3116327973592448E-3</v>
      </c>
      <c r="F893" s="2">
        <f t="shared" si="83"/>
        <v>2.5374950995056388E-2</v>
      </c>
      <c r="G893" s="2">
        <f t="shared" si="81"/>
        <v>-3.0686583792415633E-2</v>
      </c>
      <c r="H893" s="2" t="str">
        <f t="shared" si="82"/>
        <v>Hold</v>
      </c>
    </row>
    <row r="894" spans="1:8" ht="13.5" x14ac:dyDescent="0.25">
      <c r="A894" s="3">
        <v>43304</v>
      </c>
      <c r="B894" s="2">
        <v>5.3261000000000003</v>
      </c>
      <c r="C894" s="2">
        <f t="shared" si="78"/>
        <v>5.2189905380872643</v>
      </c>
      <c r="D894" s="2">
        <f t="shared" si="80"/>
        <v>5.2344337504970868</v>
      </c>
      <c r="E894" s="2">
        <f t="shared" si="79"/>
        <v>-1.5443212409822493E-2</v>
      </c>
      <c r="F894" s="2">
        <f t="shared" si="83"/>
        <v>1.7211318314080612E-2</v>
      </c>
      <c r="G894" s="2">
        <f t="shared" si="81"/>
        <v>-3.2654530723903105E-2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5.2035999999999998</v>
      </c>
      <c r="C895" s="2">
        <f t="shared" si="78"/>
        <v>5.2147458399199929</v>
      </c>
      <c r="D895" s="2">
        <f t="shared" si="80"/>
        <v>5.2321497689787844</v>
      </c>
      <c r="E895" s="2">
        <f t="shared" si="79"/>
        <v>-1.7403929058791512E-2</v>
      </c>
      <c r="F895" s="2">
        <f t="shared" si="83"/>
        <v>1.0288268839506187E-2</v>
      </c>
      <c r="G895" s="2">
        <f t="shared" si="81"/>
        <v>-2.7692197898297698E-2</v>
      </c>
      <c r="H895" s="2" t="str">
        <f t="shared" si="82"/>
        <v>Hold</v>
      </c>
    </row>
    <row r="896" spans="1:8" ht="13.5" x14ac:dyDescent="0.25">
      <c r="A896" s="3">
        <v>43307</v>
      </c>
      <c r="B896" s="2">
        <v>5.2035999999999998</v>
      </c>
      <c r="C896" s="2">
        <f t="shared" si="78"/>
        <v>5.2111541722399934</v>
      </c>
      <c r="D896" s="2">
        <f t="shared" si="80"/>
        <v>5.2300349712766527</v>
      </c>
      <c r="E896" s="2">
        <f t="shared" si="79"/>
        <v>-1.888079903665929E-2</v>
      </c>
      <c r="F896" s="2">
        <f t="shared" si="83"/>
        <v>4.4544552642730908E-3</v>
      </c>
      <c r="G896" s="2">
        <f t="shared" si="81"/>
        <v>-2.3335254300932383E-2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5.3261000000000003</v>
      </c>
      <c r="C897" s="2">
        <f t="shared" si="78"/>
        <v>5.2081150688184561</v>
      </c>
      <c r="D897" s="2">
        <f t="shared" si="80"/>
        <v>5.237150899330234</v>
      </c>
      <c r="E897" s="2">
        <f t="shared" si="79"/>
        <v>-2.9035830511777938E-2</v>
      </c>
      <c r="F897" s="2">
        <f t="shared" si="83"/>
        <v>-2.2436018909371153E-3</v>
      </c>
      <c r="G897" s="2">
        <f t="shared" si="81"/>
        <v>-2.6792228620840824E-2</v>
      </c>
      <c r="H897" s="2" t="str">
        <f t="shared" si="82"/>
        <v>Hold</v>
      </c>
    </row>
    <row r="898" spans="1:8" ht="13.5" x14ac:dyDescent="0.25">
      <c r="A898" s="3">
        <v>43311</v>
      </c>
      <c r="B898" s="2">
        <v>5.3261000000000003</v>
      </c>
      <c r="C898" s="2">
        <f t="shared" si="78"/>
        <v>5.2055435197694626</v>
      </c>
      <c r="D898" s="2">
        <f t="shared" si="80"/>
        <v>5.2437397216020685</v>
      </c>
      <c r="E898" s="2">
        <f t="shared" si="79"/>
        <v>-3.8196201832605858E-2</v>
      </c>
      <c r="F898" s="2">
        <f t="shared" si="83"/>
        <v>-9.4341218792708646E-3</v>
      </c>
      <c r="G898" s="2">
        <f t="shared" si="81"/>
        <v>-2.8762079953334994E-2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5.3628</v>
      </c>
      <c r="C899" s="2">
        <f t="shared" si="78"/>
        <v>5.203367593651083</v>
      </c>
      <c r="D899" s="2">
        <f t="shared" si="80"/>
        <v>5.2525590014833972</v>
      </c>
      <c r="E899" s="2">
        <f t="shared" si="79"/>
        <v>-4.9191407832314127E-2</v>
      </c>
      <c r="F899" s="2">
        <f t="shared" si="83"/>
        <v>-1.7385579069879517E-2</v>
      </c>
      <c r="G899" s="2">
        <f t="shared" si="81"/>
        <v>-3.180582876243461E-2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5.3261000000000003</v>
      </c>
      <c r="C900" s="2">
        <f t="shared" si="78"/>
        <v>5.2015264253970699</v>
      </c>
      <c r="D900" s="2">
        <f t="shared" si="80"/>
        <v>5.2580064828549977</v>
      </c>
      <c r="E900" s="2">
        <f t="shared" si="79"/>
        <v>-5.6480057457927835E-2</v>
      </c>
      <c r="F900" s="2">
        <f t="shared" si="83"/>
        <v>-2.5204474747489179E-2</v>
      </c>
      <c r="G900" s="2">
        <f t="shared" si="81"/>
        <v>-3.1275582710438656E-2</v>
      </c>
      <c r="H900" s="2" t="str">
        <f t="shared" si="82"/>
        <v>Hold</v>
      </c>
    </row>
    <row r="901" spans="1:8" ht="13.5" x14ac:dyDescent="0.25">
      <c r="A901" s="3">
        <v>43314</v>
      </c>
      <c r="B901" s="2">
        <v>5.3261000000000003</v>
      </c>
      <c r="C901" s="2">
        <f t="shared" si="78"/>
        <v>5.1999685137975202</v>
      </c>
      <c r="D901" s="2">
        <f t="shared" si="80"/>
        <v>5.2630504470879611</v>
      </c>
      <c r="E901" s="2">
        <f t="shared" si="79"/>
        <v>-6.3081933290440872E-2</v>
      </c>
      <c r="F901" s="2">
        <f t="shared" si="83"/>
        <v>-3.2779966456079515E-2</v>
      </c>
      <c r="G901" s="2">
        <f t="shared" si="81"/>
        <v>-3.0301966834361357E-2</v>
      </c>
      <c r="H901" s="2" t="str">
        <f t="shared" si="82"/>
        <v>Hold</v>
      </c>
    </row>
    <row r="902" spans="1:8" ht="13.5" x14ac:dyDescent="0.25">
      <c r="A902" s="3">
        <v>43315</v>
      </c>
      <c r="B902" s="2">
        <v>5.2404000000000002</v>
      </c>
      <c r="C902" s="2">
        <f t="shared" si="78"/>
        <v>5.1986502809055937</v>
      </c>
      <c r="D902" s="2">
        <f t="shared" si="80"/>
        <v>5.261372636192557</v>
      </c>
      <c r="E902" s="2">
        <f t="shared" si="79"/>
        <v>-6.2722355286963349E-2</v>
      </c>
      <c r="F902" s="2">
        <f t="shared" si="83"/>
        <v>-3.8768444222256282E-2</v>
      </c>
      <c r="G902" s="2">
        <f t="shared" si="81"/>
        <v>-2.3953911064707067E-2</v>
      </c>
      <c r="H902" s="2" t="str">
        <f t="shared" si="82"/>
        <v>Hold</v>
      </c>
    </row>
    <row r="903" spans="1:8" ht="13.5" x14ac:dyDescent="0.25">
      <c r="A903" s="3">
        <v>43318</v>
      </c>
      <c r="B903" s="2">
        <v>5.2648999999999999</v>
      </c>
      <c r="C903" s="2">
        <f t="shared" si="78"/>
        <v>5.2182579299970406</v>
      </c>
      <c r="D903" s="2">
        <f t="shared" si="80"/>
        <v>5.2616339224005158</v>
      </c>
      <c r="E903" s="2">
        <f t="shared" si="79"/>
        <v>-4.3375992403475117E-2</v>
      </c>
      <c r="F903" s="2">
        <f t="shared" si="83"/>
        <v>-3.9689953858500049E-2</v>
      </c>
      <c r="G903" s="2">
        <f t="shared" si="81"/>
        <v>-3.6860385449750677E-3</v>
      </c>
      <c r="H903" s="2" t="str">
        <f t="shared" si="82"/>
        <v>Hold</v>
      </c>
    </row>
    <row r="904" spans="1:8" ht="13.5" x14ac:dyDescent="0.25">
      <c r="A904" s="3">
        <v>43319</v>
      </c>
      <c r="B904" s="2">
        <v>5.2648999999999999</v>
      </c>
      <c r="C904" s="2">
        <f t="shared" si="78"/>
        <v>5.234849017689803</v>
      </c>
      <c r="D904" s="2">
        <f t="shared" si="80"/>
        <v>5.2618758540745514</v>
      </c>
      <c r="E904" s="2">
        <f t="shared" si="79"/>
        <v>-2.7026836384748343E-2</v>
      </c>
      <c r="F904" s="2">
        <f t="shared" si="83"/>
        <v>-3.7157330363749713E-2</v>
      </c>
      <c r="G904" s="2">
        <f t="shared" si="81"/>
        <v>1.013049397900137E-2</v>
      </c>
      <c r="H904" s="2" t="str">
        <f t="shared" si="82"/>
        <v>Sell</v>
      </c>
    </row>
    <row r="905" spans="1:8" ht="13.5" x14ac:dyDescent="0.25">
      <c r="A905" s="3">
        <v>43320</v>
      </c>
      <c r="B905" s="2">
        <v>5.2954999999999997</v>
      </c>
      <c r="C905" s="2">
        <f t="shared" si="78"/>
        <v>5.2300414765067567</v>
      </c>
      <c r="D905" s="2">
        <f t="shared" si="80"/>
        <v>5.264366531550511</v>
      </c>
      <c r="E905" s="2">
        <f t="shared" si="79"/>
        <v>-3.4325055043754382E-2</v>
      </c>
      <c r="F905" s="2">
        <f t="shared" si="83"/>
        <v>-3.659087529975065E-2</v>
      </c>
      <c r="G905" s="2">
        <f t="shared" si="81"/>
        <v>2.2658202559962676E-3</v>
      </c>
      <c r="H905" s="2" t="str">
        <f t="shared" si="82"/>
        <v>Sell</v>
      </c>
    </row>
    <row r="906" spans="1:8" ht="13.5" x14ac:dyDescent="0.25">
      <c r="A906" s="3">
        <v>43321</v>
      </c>
      <c r="B906" s="2">
        <v>5.3261000000000003</v>
      </c>
      <c r="C906" s="2">
        <f t="shared" si="78"/>
        <v>5.2259735570441785</v>
      </c>
      <c r="D906" s="2">
        <f t="shared" si="80"/>
        <v>5.2689393810652883</v>
      </c>
      <c r="E906" s="2">
        <f t="shared" si="79"/>
        <v>-4.2965824021109711E-2</v>
      </c>
      <c r="F906" s="2">
        <f t="shared" si="83"/>
        <v>-3.7865865044022465E-2</v>
      </c>
      <c r="G906" s="2">
        <f t="shared" si="81"/>
        <v>-5.0999589770872461E-3</v>
      </c>
      <c r="H906" s="2" t="str">
        <f t="shared" si="82"/>
        <v>Hold</v>
      </c>
    </row>
    <row r="907" spans="1:8" ht="13.5" x14ac:dyDescent="0.25">
      <c r="A907" s="3">
        <v>43322</v>
      </c>
      <c r="B907" s="2">
        <v>5.2954999999999997</v>
      </c>
      <c r="C907" s="2">
        <f t="shared" si="78"/>
        <v>5.2413776251912276</v>
      </c>
      <c r="D907" s="2">
        <f t="shared" si="80"/>
        <v>5.2709068343197121</v>
      </c>
      <c r="E907" s="2">
        <f t="shared" si="79"/>
        <v>-2.9529209128484446E-2</v>
      </c>
      <c r="F907" s="2">
        <f t="shared" si="83"/>
        <v>-3.6198533860914865E-2</v>
      </c>
      <c r="G907" s="2">
        <f t="shared" si="81"/>
        <v>6.6693247324304192E-3</v>
      </c>
      <c r="H907" s="2" t="str">
        <f t="shared" si="82"/>
        <v>Sell</v>
      </c>
    </row>
    <row r="908" spans="1:8" ht="13.5" x14ac:dyDescent="0.25">
      <c r="A908" s="3">
        <v>43326</v>
      </c>
      <c r="B908" s="2">
        <v>5.2954999999999997</v>
      </c>
      <c r="C908" s="2">
        <f t="shared" si="78"/>
        <v>5.2544118367002692</v>
      </c>
      <c r="D908" s="2">
        <f t="shared" si="80"/>
        <v>5.2727285502960299</v>
      </c>
      <c r="E908" s="2">
        <f t="shared" si="79"/>
        <v>-1.8316713595760703E-2</v>
      </c>
      <c r="F908" s="2">
        <f t="shared" si="83"/>
        <v>-3.262216980788403E-2</v>
      </c>
      <c r="G908" s="2">
        <f t="shared" si="81"/>
        <v>1.4305456212123327E-2</v>
      </c>
      <c r="H908" s="2" t="str">
        <f t="shared" si="82"/>
        <v>Sell</v>
      </c>
    </row>
    <row r="909" spans="1:8" ht="13.5" x14ac:dyDescent="0.25">
      <c r="A909" s="3">
        <v>43327</v>
      </c>
      <c r="B909" s="2">
        <v>5.2954999999999997</v>
      </c>
      <c r="C909" s="2">
        <f t="shared" si="78"/>
        <v>5.2710869387463815</v>
      </c>
      <c r="D909" s="2">
        <f t="shared" si="80"/>
        <v>5.2744153243481762</v>
      </c>
      <c r="E909" s="2">
        <f t="shared" si="79"/>
        <v>-3.3283856017947144E-3</v>
      </c>
      <c r="F909" s="2">
        <f t="shared" si="83"/>
        <v>-2.6763412966666168E-2</v>
      </c>
      <c r="G909" s="2">
        <f t="shared" si="81"/>
        <v>2.3435027364871453E-2</v>
      </c>
      <c r="H909" s="2" t="str">
        <f t="shared" si="82"/>
        <v>Sell</v>
      </c>
    </row>
    <row r="910" spans="1:8" ht="13.5" x14ac:dyDescent="0.25">
      <c r="A910" s="3">
        <v>43328</v>
      </c>
      <c r="B910" s="2">
        <v>5.2954999999999997</v>
      </c>
      <c r="C910" s="2">
        <f t="shared" si="78"/>
        <v>5.2795504866315532</v>
      </c>
      <c r="D910" s="2">
        <f t="shared" si="80"/>
        <v>5.2759771521742378</v>
      </c>
      <c r="E910" s="2">
        <f t="shared" si="79"/>
        <v>3.5733344573154469E-3</v>
      </c>
      <c r="F910" s="2">
        <f t="shared" si="83"/>
        <v>-2.0696063481869847E-2</v>
      </c>
      <c r="G910" s="2">
        <f t="shared" si="81"/>
        <v>2.4269397939185294E-2</v>
      </c>
      <c r="H910" s="2" t="str">
        <f t="shared" si="82"/>
        <v>Sell</v>
      </c>
    </row>
    <row r="911" spans="1:8" ht="13.5" x14ac:dyDescent="0.25">
      <c r="A911" s="3">
        <v>43329</v>
      </c>
      <c r="B911" s="2">
        <v>5.2648999999999999</v>
      </c>
      <c r="C911" s="2">
        <f t="shared" ref="C911:C974" si="84">$C$4*B901+C910*(1-$C$4)</f>
        <v>5.2867119502266986</v>
      </c>
      <c r="D911" s="2">
        <f t="shared" si="80"/>
        <v>5.2751566223835535</v>
      </c>
      <c r="E911" s="2">
        <f t="shared" si="79"/>
        <v>1.1555327843145058E-2</v>
      </c>
      <c r="F911" s="2">
        <f t="shared" si="83"/>
        <v>-1.4245785216866867E-2</v>
      </c>
      <c r="G911" s="2">
        <f t="shared" si="81"/>
        <v>2.5801113060011927E-2</v>
      </c>
      <c r="H911" s="2" t="str">
        <f t="shared" si="82"/>
        <v>Sell</v>
      </c>
    </row>
    <row r="912" spans="1:8" ht="13.5" x14ac:dyDescent="0.25">
      <c r="A912" s="3">
        <v>43332</v>
      </c>
      <c r="B912" s="2">
        <v>5.2342000000000004</v>
      </c>
      <c r="C912" s="2">
        <f t="shared" si="84"/>
        <v>5.2795870348072063</v>
      </c>
      <c r="D912" s="2">
        <f t="shared" si="80"/>
        <v>5.2721227985032906</v>
      </c>
      <c r="E912" s="2">
        <f t="shared" si="79"/>
        <v>7.4642363039156834E-3</v>
      </c>
      <c r="F912" s="2">
        <f t="shared" si="83"/>
        <v>-9.9037809127103579E-3</v>
      </c>
      <c r="G912" s="2">
        <f t="shared" si="81"/>
        <v>1.7368017216626043E-2</v>
      </c>
      <c r="H912" s="2" t="str">
        <f t="shared" si="82"/>
        <v>Sell</v>
      </c>
    </row>
    <row r="913" spans="1:8" ht="13.5" x14ac:dyDescent="0.25">
      <c r="A913" s="3">
        <v>43335</v>
      </c>
      <c r="B913" s="2">
        <v>5.2035999999999998</v>
      </c>
      <c r="C913" s="2">
        <f t="shared" si="84"/>
        <v>5.2773274909907126</v>
      </c>
      <c r="D913" s="2">
        <f t="shared" si="80"/>
        <v>5.2670470356511947</v>
      </c>
      <c r="E913" s="2">
        <f t="shared" si="79"/>
        <v>1.0280455339517935E-2</v>
      </c>
      <c r="F913" s="2">
        <f t="shared" si="83"/>
        <v>-5.8669336622646992E-3</v>
      </c>
      <c r="G913" s="2">
        <f t="shared" si="81"/>
        <v>1.6147389001782635E-2</v>
      </c>
      <c r="H913" s="2" t="str">
        <f t="shared" si="82"/>
        <v>Sell</v>
      </c>
    </row>
    <row r="914" spans="1:8" ht="13.5" x14ac:dyDescent="0.25">
      <c r="A914" s="3">
        <v>43336</v>
      </c>
      <c r="B914" s="2">
        <v>5.2342000000000004</v>
      </c>
      <c r="C914" s="2">
        <f t="shared" si="84"/>
        <v>5.2754155692998337</v>
      </c>
      <c r="D914" s="2">
        <f t="shared" si="80"/>
        <v>5.2646139218992545</v>
      </c>
      <c r="E914" s="2">
        <f t="shared" si="79"/>
        <v>1.0801647400579206E-2</v>
      </c>
      <c r="F914" s="2">
        <f t="shared" si="83"/>
        <v>-2.533217449695918E-3</v>
      </c>
      <c r="G914" s="2">
        <f t="shared" si="81"/>
        <v>1.3334864850275125E-2</v>
      </c>
      <c r="H914" s="2" t="str">
        <f t="shared" si="82"/>
        <v>Sell</v>
      </c>
    </row>
    <row r="915" spans="1:8" ht="13.5" x14ac:dyDescent="0.25">
      <c r="A915" s="3">
        <v>43339</v>
      </c>
      <c r="B915" s="2">
        <v>5.2159000000000004</v>
      </c>
      <c r="C915" s="2">
        <f t="shared" si="84"/>
        <v>5.2785054817152446</v>
      </c>
      <c r="D915" s="2">
        <f t="shared" si="80"/>
        <v>5.2610054832400506</v>
      </c>
      <c r="E915" s="2">
        <f t="shared" si="79"/>
        <v>1.7499998475194012E-2</v>
      </c>
      <c r="F915" s="2">
        <f t="shared" si="83"/>
        <v>1.4734257352820683E-3</v>
      </c>
      <c r="G915" s="2">
        <f t="shared" si="81"/>
        <v>1.6026572739911944E-2</v>
      </c>
      <c r="H915" s="2" t="str">
        <f t="shared" si="82"/>
        <v>Sell</v>
      </c>
    </row>
    <row r="916" spans="1:8" ht="13.5" x14ac:dyDescent="0.25">
      <c r="A916" s="3">
        <v>43340</v>
      </c>
      <c r="B916" s="2">
        <v>5.2035999999999998</v>
      </c>
      <c r="C916" s="2">
        <f t="shared" si="84"/>
        <v>5.2858277152975148</v>
      </c>
      <c r="D916" s="2">
        <f t="shared" si="80"/>
        <v>5.2567532252222691</v>
      </c>
      <c r="E916" s="2">
        <f t="shared" si="79"/>
        <v>2.9074490075245762E-2</v>
      </c>
      <c r="F916" s="2">
        <f t="shared" si="83"/>
        <v>6.9936386032748077E-3</v>
      </c>
      <c r="G916" s="2">
        <f t="shared" si="81"/>
        <v>2.2080851471970954E-2</v>
      </c>
      <c r="H916" s="2" t="str">
        <f t="shared" si="82"/>
        <v>Sell</v>
      </c>
    </row>
    <row r="917" spans="1:8" ht="13.5" x14ac:dyDescent="0.25">
      <c r="A917" s="3">
        <v>43341</v>
      </c>
      <c r="B917" s="2">
        <v>5.0872999999999999</v>
      </c>
      <c r="C917" s="2">
        <f t="shared" si="84"/>
        <v>5.2873157590978979</v>
      </c>
      <c r="D917" s="2">
        <f t="shared" si="80"/>
        <v>5.2442011344650634</v>
      </c>
      <c r="E917" s="2">
        <f t="shared" si="79"/>
        <v>4.3114624632834442E-2</v>
      </c>
      <c r="F917" s="2">
        <f t="shared" si="83"/>
        <v>1.4217835809186735E-2</v>
      </c>
      <c r="G917" s="2">
        <f t="shared" si="81"/>
        <v>2.8896788823647705E-2</v>
      </c>
      <c r="H917" s="2" t="str">
        <f t="shared" si="82"/>
        <v>Sell</v>
      </c>
    </row>
    <row r="918" spans="1:8" ht="13.5" x14ac:dyDescent="0.25">
      <c r="A918" s="3">
        <v>43342</v>
      </c>
      <c r="B918" s="2">
        <v>5.1424000000000003</v>
      </c>
      <c r="C918" s="2">
        <f t="shared" si="84"/>
        <v>5.2885748730828368</v>
      </c>
      <c r="D918" s="2">
        <f t="shared" si="80"/>
        <v>5.2366603096898734</v>
      </c>
      <c r="E918" s="2">
        <f t="shared" si="79"/>
        <v>5.1914563392963409E-2</v>
      </c>
      <c r="F918" s="2">
        <f t="shared" si="83"/>
        <v>2.1757181325942072E-2</v>
      </c>
      <c r="G918" s="2">
        <f t="shared" si="81"/>
        <v>3.0157382067021336E-2</v>
      </c>
      <c r="H918" s="2" t="str">
        <f t="shared" si="82"/>
        <v>Sell</v>
      </c>
    </row>
    <row r="919" spans="1:8" ht="13.5" x14ac:dyDescent="0.25">
      <c r="A919" s="3">
        <v>43343</v>
      </c>
      <c r="B919" s="2">
        <v>5.2035999999999998</v>
      </c>
      <c r="C919" s="2">
        <f t="shared" si="84"/>
        <v>5.2896402772239393</v>
      </c>
      <c r="D919" s="2">
        <f t="shared" si="80"/>
        <v>5.2342113978609941</v>
      </c>
      <c r="E919" s="2">
        <f t="shared" si="79"/>
        <v>5.542887936294516E-2</v>
      </c>
      <c r="F919" s="2">
        <f t="shared" si="83"/>
        <v>2.8491520933342694E-2</v>
      </c>
      <c r="G919" s="2">
        <f t="shared" si="81"/>
        <v>2.6937358429602466E-2</v>
      </c>
      <c r="H919" s="2" t="str">
        <f t="shared" si="82"/>
        <v>Sell</v>
      </c>
    </row>
    <row r="920" spans="1:8" ht="13.5" x14ac:dyDescent="0.25">
      <c r="A920" s="3">
        <v>43346</v>
      </c>
      <c r="B920" s="2">
        <v>5.2035999999999998</v>
      </c>
      <c r="C920" s="2">
        <f t="shared" si="84"/>
        <v>5.290541773035641</v>
      </c>
      <c r="D920" s="2">
        <f t="shared" si="80"/>
        <v>5.2319438869083283</v>
      </c>
      <c r="E920" s="2">
        <f t="shared" si="79"/>
        <v>5.8597886127312648E-2</v>
      </c>
      <c r="F920" s="2">
        <f t="shared" si="83"/>
        <v>3.4512793972136691E-2</v>
      </c>
      <c r="G920" s="2">
        <f t="shared" si="81"/>
        <v>2.4085092155175958E-2</v>
      </c>
      <c r="H920" s="2" t="str">
        <f t="shared" si="82"/>
        <v>Sell</v>
      </c>
    </row>
    <row r="921" spans="1:8" ht="13.5" x14ac:dyDescent="0.25">
      <c r="A921" s="3">
        <v>43347</v>
      </c>
      <c r="B921" s="2">
        <v>5.2035999999999998</v>
      </c>
      <c r="C921" s="2">
        <f t="shared" si="84"/>
        <v>5.2865968848763112</v>
      </c>
      <c r="D921" s="2">
        <f t="shared" si="80"/>
        <v>5.2298443397299339</v>
      </c>
      <c r="E921" s="2">
        <f t="shared" si="79"/>
        <v>5.6752545146377287E-2</v>
      </c>
      <c r="F921" s="2">
        <f t="shared" si="83"/>
        <v>3.896074420698481E-2</v>
      </c>
      <c r="G921" s="2">
        <f t="shared" si="81"/>
        <v>1.7791800939392477E-2</v>
      </c>
      <c r="H921" s="2" t="str">
        <f t="shared" si="82"/>
        <v>Sell</v>
      </c>
    </row>
    <row r="922" spans="1:8" ht="13.5" x14ac:dyDescent="0.25">
      <c r="A922" s="3">
        <v>43348</v>
      </c>
      <c r="B922" s="2">
        <v>5.1424000000000003</v>
      </c>
      <c r="C922" s="2">
        <f t="shared" si="84"/>
        <v>5.2785358256645711</v>
      </c>
      <c r="D922" s="2">
        <f t="shared" si="80"/>
        <v>5.2233669812314201</v>
      </c>
      <c r="E922" s="2">
        <f t="shared" si="79"/>
        <v>5.5168844433151065E-2</v>
      </c>
      <c r="F922" s="2">
        <f t="shared" si="83"/>
        <v>4.2202364252218058E-2</v>
      </c>
      <c r="G922" s="2">
        <f t="shared" si="81"/>
        <v>1.2966480180933007E-2</v>
      </c>
      <c r="H922" s="2" t="str">
        <f t="shared" si="82"/>
        <v>Sell</v>
      </c>
    </row>
    <row r="923" spans="1:8" ht="13.5" x14ac:dyDescent="0.25">
      <c r="A923" s="3">
        <v>43349</v>
      </c>
      <c r="B923" s="2">
        <v>4.8975</v>
      </c>
      <c r="C923" s="2">
        <f t="shared" si="84"/>
        <v>5.267007237100791</v>
      </c>
      <c r="D923" s="2">
        <f t="shared" si="80"/>
        <v>5.1992286863253891</v>
      </c>
      <c r="E923" s="2">
        <f t="shared" si="79"/>
        <v>6.7778550775401847E-2</v>
      </c>
      <c r="F923" s="2">
        <f t="shared" si="83"/>
        <v>4.731760155685482E-2</v>
      </c>
      <c r="G923" s="2">
        <f t="shared" si="81"/>
        <v>2.0460949218547027E-2</v>
      </c>
      <c r="H923" s="2" t="str">
        <f t="shared" si="82"/>
        <v>Sell</v>
      </c>
    </row>
    <row r="924" spans="1:8" ht="13.5" x14ac:dyDescent="0.25">
      <c r="A924" s="3">
        <v>43350</v>
      </c>
      <c r="B924" s="2">
        <v>5.0445000000000002</v>
      </c>
      <c r="C924" s="2">
        <f t="shared" si="84"/>
        <v>5.261959969854515</v>
      </c>
      <c r="D924" s="2">
        <f t="shared" si="80"/>
        <v>5.1877673021531381</v>
      </c>
      <c r="E924" s="2">
        <f t="shared" ref="E924:E987" si="85">C924-D924</f>
        <v>7.4192667701376891E-2</v>
      </c>
      <c r="F924" s="2">
        <f t="shared" si="83"/>
        <v>5.2692614785759241E-2</v>
      </c>
      <c r="G924" s="2">
        <f t="shared" si="81"/>
        <v>2.150005291561765E-2</v>
      </c>
      <c r="H924" s="2" t="str">
        <f t="shared" si="82"/>
        <v>Sell</v>
      </c>
    </row>
    <row r="925" spans="1:8" ht="13.5" x14ac:dyDescent="0.25">
      <c r="A925" s="3">
        <v>43353</v>
      </c>
      <c r="B925" s="2">
        <v>5.0811999999999999</v>
      </c>
      <c r="C925" s="2">
        <f t="shared" si="84"/>
        <v>5.2548738206461287</v>
      </c>
      <c r="D925" s="2">
        <f t="shared" ref="D925:D988" si="86">$D$4*B925+(1-$D$4)*D924</f>
        <v>5.1798734279195724</v>
      </c>
      <c r="E925" s="2">
        <f t="shared" si="85"/>
        <v>7.5000392726556342E-2</v>
      </c>
      <c r="F925" s="2">
        <f t="shared" si="83"/>
        <v>5.7154170373918664E-2</v>
      </c>
      <c r="G925" s="2">
        <f t="shared" si="81"/>
        <v>1.7846222352637678E-2</v>
      </c>
      <c r="H925" s="2" t="str">
        <f t="shared" si="82"/>
        <v>Sell</v>
      </c>
    </row>
    <row r="926" spans="1:8" ht="13.5" x14ac:dyDescent="0.25">
      <c r="A926" s="3">
        <v>43355</v>
      </c>
      <c r="B926" s="2">
        <v>5.0811999999999999</v>
      </c>
      <c r="C926" s="2">
        <f t="shared" si="84"/>
        <v>5.2469855405467243</v>
      </c>
      <c r="D926" s="2">
        <f t="shared" si="86"/>
        <v>5.172564285110715</v>
      </c>
      <c r="E926" s="2">
        <f t="shared" si="85"/>
        <v>7.4421255436009304E-2</v>
      </c>
      <c r="F926" s="2">
        <f t="shared" si="83"/>
        <v>6.06075873863368E-2</v>
      </c>
      <c r="G926" s="2">
        <f t="shared" si="81"/>
        <v>1.3813668049672503E-2</v>
      </c>
      <c r="H926" s="2" t="str">
        <f t="shared" si="82"/>
        <v>Sell</v>
      </c>
    </row>
    <row r="927" spans="1:8" ht="13.5" x14ac:dyDescent="0.25">
      <c r="A927" s="3">
        <v>43356</v>
      </c>
      <c r="B927" s="2">
        <v>5.0750999999999999</v>
      </c>
      <c r="C927" s="2">
        <f t="shared" si="84"/>
        <v>5.2224185343087663</v>
      </c>
      <c r="D927" s="2">
        <f t="shared" si="86"/>
        <v>5.165344708435847</v>
      </c>
      <c r="E927" s="2">
        <f t="shared" si="85"/>
        <v>5.7073825872919315E-2</v>
      </c>
      <c r="F927" s="2">
        <f t="shared" si="83"/>
        <v>5.9900835083653306E-2</v>
      </c>
      <c r="G927" s="2">
        <f t="shared" si="81"/>
        <v>-2.8270092107339911E-3</v>
      </c>
      <c r="H927" s="2" t="str">
        <f t="shared" si="82"/>
        <v>Hold</v>
      </c>
    </row>
    <row r="928" spans="1:8" ht="13.5" x14ac:dyDescent="0.25">
      <c r="A928" s="3">
        <v>43357</v>
      </c>
      <c r="B928" s="2">
        <v>5.0260999999999996</v>
      </c>
      <c r="C928" s="2">
        <f t="shared" si="84"/>
        <v>5.2101079905689565</v>
      </c>
      <c r="D928" s="2">
        <f t="shared" si="86"/>
        <v>5.1550302855887473</v>
      </c>
      <c r="E928" s="2">
        <f t="shared" si="85"/>
        <v>5.5077704980209141E-2</v>
      </c>
      <c r="F928" s="2">
        <f t="shared" si="83"/>
        <v>5.8936209062964477E-2</v>
      </c>
      <c r="G928" s="2">
        <f t="shared" si="81"/>
        <v>-3.858504082755336E-3</v>
      </c>
      <c r="H928" s="2" t="str">
        <f t="shared" si="82"/>
        <v>Hold</v>
      </c>
    </row>
    <row r="929" spans="1:8" ht="13.5" x14ac:dyDescent="0.25">
      <c r="A929" s="3">
        <v>43360</v>
      </c>
      <c r="B929" s="2">
        <v>5.0506000000000002</v>
      </c>
      <c r="C929" s="2">
        <f t="shared" si="84"/>
        <v>5.2091067612506556</v>
      </c>
      <c r="D929" s="2">
        <f t="shared" si="86"/>
        <v>5.1472947088784693</v>
      </c>
      <c r="E929" s="2">
        <f t="shared" si="85"/>
        <v>6.1812052372186344E-2</v>
      </c>
      <c r="F929" s="2">
        <f t="shared" si="83"/>
        <v>5.9511377724808856E-2</v>
      </c>
      <c r="G929" s="2">
        <f t="shared" si="81"/>
        <v>2.3006746473774875E-3</v>
      </c>
      <c r="H929" s="2" t="str">
        <f t="shared" si="82"/>
        <v>Sell</v>
      </c>
    </row>
    <row r="930" spans="1:8" ht="13.5" x14ac:dyDescent="0.25">
      <c r="A930" s="3">
        <v>43361</v>
      </c>
      <c r="B930" s="2">
        <v>5.0199999999999996</v>
      </c>
      <c r="C930" s="2">
        <f t="shared" si="84"/>
        <v>5.2082595672120933</v>
      </c>
      <c r="D930" s="2">
        <f t="shared" si="86"/>
        <v>5.1378654711837681</v>
      </c>
      <c r="E930" s="2">
        <f t="shared" si="85"/>
        <v>7.0394096028325137E-2</v>
      </c>
      <c r="F930" s="2">
        <f t="shared" si="83"/>
        <v>6.1687921385512115E-2</v>
      </c>
      <c r="G930" s="2">
        <f t="shared" si="81"/>
        <v>8.7061746428130221E-3</v>
      </c>
      <c r="H930" s="2" t="str">
        <f t="shared" si="82"/>
        <v>Sell</v>
      </c>
    </row>
    <row r="931" spans="1:8" ht="13.5" x14ac:dyDescent="0.25">
      <c r="A931" s="3">
        <v>43362</v>
      </c>
      <c r="B931" s="2">
        <v>5.0506000000000002</v>
      </c>
      <c r="C931" s="2">
        <f t="shared" si="84"/>
        <v>5.2075427107179255</v>
      </c>
      <c r="D931" s="2">
        <f t="shared" si="86"/>
        <v>5.1314013622071926</v>
      </c>
      <c r="E931" s="2">
        <f t="shared" si="85"/>
        <v>7.6141348510732954E-2</v>
      </c>
      <c r="F931" s="2">
        <f t="shared" si="83"/>
        <v>6.4578606810556285E-2</v>
      </c>
      <c r="G931" s="2">
        <f t="shared" si="81"/>
        <v>1.1562741700176668E-2</v>
      </c>
      <c r="H931" s="2" t="str">
        <f t="shared" si="82"/>
        <v>Sell</v>
      </c>
    </row>
    <row r="932" spans="1:8" ht="13.5" x14ac:dyDescent="0.25">
      <c r="A932" s="3">
        <v>43363</v>
      </c>
      <c r="B932" s="2">
        <v>4.9588000000000001</v>
      </c>
      <c r="C932" s="2">
        <f t="shared" si="84"/>
        <v>5.1975207552228602</v>
      </c>
      <c r="D932" s="2">
        <f t="shared" si="86"/>
        <v>5.118616076117771</v>
      </c>
      <c r="E932" s="2">
        <f t="shared" si="85"/>
        <v>7.8904679105089137E-2</v>
      </c>
      <c r="F932" s="2">
        <f t="shared" si="83"/>
        <v>6.7443821269462856E-2</v>
      </c>
      <c r="G932" s="2">
        <f t="shared" ref="G932:G995" si="87">E932-F932</f>
        <v>1.1460857835626281E-2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4.9588000000000001</v>
      </c>
      <c r="C933" s="2">
        <f t="shared" si="84"/>
        <v>5.1513637159578041</v>
      </c>
      <c r="D933" s="2">
        <f t="shared" si="86"/>
        <v>5.1067778482571962</v>
      </c>
      <c r="E933" s="2">
        <f t="shared" si="85"/>
        <v>4.4585867700607906E-2</v>
      </c>
      <c r="F933" s="2">
        <f t="shared" ref="F933:F996" si="89">(E933*(2/(10)))+((1-(2/10))*F932)</f>
        <v>6.2872230555691869E-2</v>
      </c>
      <c r="G933" s="2">
        <f t="shared" si="87"/>
        <v>-1.8286362855083962E-2</v>
      </c>
      <c r="H933" s="2" t="str">
        <f t="shared" si="88"/>
        <v>Hold</v>
      </c>
    </row>
    <row r="934" spans="1:8" ht="13.5" x14ac:dyDescent="0.25">
      <c r="A934" s="3">
        <v>43367</v>
      </c>
      <c r="B934" s="2">
        <v>4.9588000000000001</v>
      </c>
      <c r="C934" s="2">
        <f t="shared" si="84"/>
        <v>5.1349231442719878</v>
      </c>
      <c r="D934" s="2">
        <f t="shared" si="86"/>
        <v>5.0958165261640707</v>
      </c>
      <c r="E934" s="2">
        <f t="shared" si="85"/>
        <v>3.9106618107917157E-2</v>
      </c>
      <c r="F934" s="2">
        <f t="shared" si="89"/>
        <v>5.8119108066136932E-2</v>
      </c>
      <c r="G934" s="2">
        <f t="shared" si="87"/>
        <v>-1.9012489958219775E-2</v>
      </c>
      <c r="H934" s="2" t="str">
        <f t="shared" si="88"/>
        <v>Hold</v>
      </c>
    </row>
    <row r="935" spans="1:8" ht="13.5" x14ac:dyDescent="0.25">
      <c r="A935" s="3">
        <v>43368</v>
      </c>
      <c r="B935" s="2">
        <v>4.9588000000000001</v>
      </c>
      <c r="C935" s="2">
        <f t="shared" si="84"/>
        <v>5.1266580451532207</v>
      </c>
      <c r="D935" s="2">
        <f t="shared" si="86"/>
        <v>5.0856671538556215</v>
      </c>
      <c r="E935" s="2">
        <f t="shared" si="85"/>
        <v>4.0990891297599141E-2</v>
      </c>
      <c r="F935" s="2">
        <f t="shared" si="89"/>
        <v>5.4693464712429377E-2</v>
      </c>
      <c r="G935" s="2">
        <f t="shared" si="87"/>
        <v>-1.3702573414830235E-2</v>
      </c>
      <c r="H935" s="2" t="str">
        <f t="shared" si="88"/>
        <v>Hold</v>
      </c>
    </row>
    <row r="936" spans="1:8" ht="13.5" x14ac:dyDescent="0.25">
      <c r="A936" s="3">
        <v>43369</v>
      </c>
      <c r="B936" s="2">
        <v>4.9343000000000004</v>
      </c>
      <c r="C936" s="2">
        <f t="shared" si="84"/>
        <v>5.1196644997450331</v>
      </c>
      <c r="D936" s="2">
        <f t="shared" si="86"/>
        <v>5.0744547720885382</v>
      </c>
      <c r="E936" s="2">
        <f t="shared" si="85"/>
        <v>4.5209727656494891E-2</v>
      </c>
      <c r="F936" s="2">
        <f t="shared" si="89"/>
        <v>5.2796717301242482E-2</v>
      </c>
      <c r="G936" s="2">
        <f t="shared" si="87"/>
        <v>-7.586989644747591E-3</v>
      </c>
      <c r="H936" s="2" t="str">
        <f t="shared" si="88"/>
        <v>Hold</v>
      </c>
    </row>
    <row r="937" spans="1:8" ht="13.5" x14ac:dyDescent="0.25">
      <c r="A937" s="3">
        <v>43370</v>
      </c>
      <c r="B937" s="2">
        <v>4.9280999999999997</v>
      </c>
      <c r="C937" s="2">
        <f t="shared" si="84"/>
        <v>5.1128084228611819</v>
      </c>
      <c r="D937" s="2">
        <f t="shared" si="86"/>
        <v>5.0636136778597569</v>
      </c>
      <c r="E937" s="2">
        <f t="shared" si="85"/>
        <v>4.9194745001424955E-2</v>
      </c>
      <c r="F937" s="2">
        <f t="shared" si="89"/>
        <v>5.2076322841278985E-2</v>
      </c>
      <c r="G937" s="2">
        <f t="shared" si="87"/>
        <v>-2.8815778398540298E-3</v>
      </c>
      <c r="H937" s="2" t="str">
        <f t="shared" si="88"/>
        <v>Hold</v>
      </c>
    </row>
    <row r="938" spans="1:8" ht="13.5" x14ac:dyDescent="0.25">
      <c r="A938" s="3">
        <v>43371</v>
      </c>
      <c r="B938" s="2">
        <v>4.9219999999999997</v>
      </c>
      <c r="C938" s="2">
        <f t="shared" si="84"/>
        <v>5.0994686654979233</v>
      </c>
      <c r="D938" s="2">
        <f t="shared" si="86"/>
        <v>5.0531237757960712</v>
      </c>
      <c r="E938" s="2">
        <f t="shared" si="85"/>
        <v>4.6344889701852132E-2</v>
      </c>
      <c r="F938" s="2">
        <f t="shared" si="89"/>
        <v>5.0930036213393613E-2</v>
      </c>
      <c r="G938" s="2">
        <f t="shared" si="87"/>
        <v>-4.5851465115414811E-3</v>
      </c>
      <c r="H938" s="2" t="str">
        <f t="shared" si="88"/>
        <v>Hold</v>
      </c>
    </row>
    <row r="939" spans="1:8" ht="13.5" x14ac:dyDescent="0.25">
      <c r="A939" s="3">
        <v>43374</v>
      </c>
      <c r="B939" s="2">
        <v>4.9280999999999997</v>
      </c>
      <c r="C939" s="2">
        <f t="shared" si="84"/>
        <v>5.091950409267473</v>
      </c>
      <c r="D939" s="2">
        <f t="shared" si="86"/>
        <v>5.0438627553667326</v>
      </c>
      <c r="E939" s="2">
        <f t="shared" si="85"/>
        <v>4.8087653900740435E-2</v>
      </c>
      <c r="F939" s="2">
        <f t="shared" si="89"/>
        <v>5.0361559750862983E-2</v>
      </c>
      <c r="G939" s="2">
        <f t="shared" si="87"/>
        <v>-2.2739058501225484E-3</v>
      </c>
      <c r="H939" s="2" t="str">
        <f t="shared" si="88"/>
        <v>Hold</v>
      </c>
    </row>
    <row r="940" spans="1:8" ht="13.5" x14ac:dyDescent="0.25">
      <c r="A940" s="3">
        <v>43375</v>
      </c>
      <c r="B940" s="2">
        <v>4.9219999999999997</v>
      </c>
      <c r="C940" s="2">
        <f t="shared" si="84"/>
        <v>5.0808811155340159</v>
      </c>
      <c r="D940" s="2">
        <f t="shared" si="86"/>
        <v>5.0348358845988264</v>
      </c>
      <c r="E940" s="2">
        <f t="shared" si="85"/>
        <v>4.6045230935189529E-2</v>
      </c>
      <c r="F940" s="2">
        <f t="shared" si="89"/>
        <v>4.9498293987728294E-2</v>
      </c>
      <c r="G940" s="2">
        <f t="shared" si="87"/>
        <v>-3.4530630525387643E-3</v>
      </c>
      <c r="H940" s="2" t="str">
        <f t="shared" si="88"/>
        <v>Hold</v>
      </c>
    </row>
    <row r="941" spans="1:8" ht="13.5" x14ac:dyDescent="0.25">
      <c r="A941" s="3">
        <v>43376</v>
      </c>
      <c r="B941" s="2">
        <v>4.8975</v>
      </c>
      <c r="C941" s="2">
        <f t="shared" si="84"/>
        <v>5.076222482374936</v>
      </c>
      <c r="D941" s="2">
        <f t="shared" si="86"/>
        <v>5.0246628561100239</v>
      </c>
      <c r="E941" s="2">
        <f t="shared" si="85"/>
        <v>5.1559626264912062E-2</v>
      </c>
      <c r="F941" s="2">
        <f t="shared" si="89"/>
        <v>4.9910560443165053E-2</v>
      </c>
      <c r="G941" s="2">
        <f t="shared" si="87"/>
        <v>1.6490658217470089E-3</v>
      </c>
      <c r="H941" s="2" t="str">
        <f t="shared" si="88"/>
        <v>Sell</v>
      </c>
    </row>
    <row r="942" spans="1:8" ht="13.5" x14ac:dyDescent="0.25">
      <c r="A942" s="3">
        <v>43377</v>
      </c>
      <c r="B942" s="2">
        <v>4.8975</v>
      </c>
      <c r="C942" s="2">
        <f t="shared" si="84"/>
        <v>5.0581574850864843</v>
      </c>
      <c r="D942" s="2">
        <f t="shared" si="86"/>
        <v>5.015243385287059</v>
      </c>
      <c r="E942" s="2">
        <f t="shared" si="85"/>
        <v>4.2914099799425287E-2</v>
      </c>
      <c r="F942" s="2">
        <f t="shared" si="89"/>
        <v>4.8511268314417107E-2</v>
      </c>
      <c r="G942" s="2">
        <f t="shared" si="87"/>
        <v>-5.5971685149918196E-3</v>
      </c>
      <c r="H942" s="2" t="str">
        <f t="shared" si="88"/>
        <v>Hold</v>
      </c>
    </row>
    <row r="943" spans="1:8" ht="13.5" x14ac:dyDescent="0.25">
      <c r="A943" s="3">
        <v>43378</v>
      </c>
      <c r="B943" s="2">
        <v>4.8975</v>
      </c>
      <c r="C943" s="2">
        <f t="shared" si="84"/>
        <v>5.0428717181501019</v>
      </c>
      <c r="D943" s="2">
        <f t="shared" si="86"/>
        <v>5.0065216530435732</v>
      </c>
      <c r="E943" s="2">
        <f t="shared" si="85"/>
        <v>3.6350065106528717E-2</v>
      </c>
      <c r="F943" s="2">
        <f t="shared" si="89"/>
        <v>4.6079027672839432E-2</v>
      </c>
      <c r="G943" s="2">
        <f t="shared" si="87"/>
        <v>-9.7289625663107143E-3</v>
      </c>
      <c r="H943" s="2" t="str">
        <f t="shared" si="88"/>
        <v>Hold</v>
      </c>
    </row>
    <row r="944" spans="1:8" ht="13.5" x14ac:dyDescent="0.25">
      <c r="A944" s="3">
        <v>43381</v>
      </c>
      <c r="B944" s="2">
        <v>4.8975</v>
      </c>
      <c r="C944" s="2">
        <f t="shared" si="84"/>
        <v>5.0299376076654712</v>
      </c>
      <c r="D944" s="2">
        <f t="shared" si="86"/>
        <v>4.9984459750403456</v>
      </c>
      <c r="E944" s="2">
        <f t="shared" si="85"/>
        <v>3.1491632625125554E-2</v>
      </c>
      <c r="F944" s="2">
        <f t="shared" si="89"/>
        <v>4.3161548663296662E-2</v>
      </c>
      <c r="G944" s="2">
        <f t="shared" si="87"/>
        <v>-1.1669916038171108E-2</v>
      </c>
      <c r="H944" s="2" t="str">
        <f t="shared" si="88"/>
        <v>Hold</v>
      </c>
    </row>
    <row r="945" spans="1:8" ht="13.5" x14ac:dyDescent="0.25">
      <c r="A945" s="3">
        <v>43382</v>
      </c>
      <c r="B945" s="2">
        <v>4.8975</v>
      </c>
      <c r="C945" s="2">
        <f t="shared" si="84"/>
        <v>5.0189933603323222</v>
      </c>
      <c r="D945" s="2">
        <f t="shared" si="86"/>
        <v>4.9909684954077269</v>
      </c>
      <c r="E945" s="2">
        <f t="shared" si="85"/>
        <v>2.8024864924595327E-2</v>
      </c>
      <c r="F945" s="2">
        <f t="shared" si="89"/>
        <v>4.0134211915556398E-2</v>
      </c>
      <c r="G945" s="2">
        <f t="shared" si="87"/>
        <v>-1.210934699096107E-2</v>
      </c>
      <c r="H945" s="2" t="str">
        <f t="shared" si="88"/>
        <v>Hold</v>
      </c>
    </row>
    <row r="946" spans="1:8" ht="13.5" x14ac:dyDescent="0.25">
      <c r="A946" s="3">
        <v>43383</v>
      </c>
      <c r="B946" s="2">
        <v>4.8975</v>
      </c>
      <c r="C946" s="2">
        <f t="shared" si="84"/>
        <v>5.0059636125888876</v>
      </c>
      <c r="D946" s="2">
        <f t="shared" si="86"/>
        <v>4.9840449031553025</v>
      </c>
      <c r="E946" s="2">
        <f t="shared" si="85"/>
        <v>2.1918709433585093E-2</v>
      </c>
      <c r="F946" s="2">
        <f t="shared" si="89"/>
        <v>3.6491111419162135E-2</v>
      </c>
      <c r="G946" s="2">
        <f t="shared" si="87"/>
        <v>-1.4572401985577042E-2</v>
      </c>
      <c r="H946" s="2" t="str">
        <f t="shared" si="88"/>
        <v>Hold</v>
      </c>
    </row>
    <row r="947" spans="1:8" ht="13.5" x14ac:dyDescent="0.25">
      <c r="A947" s="3">
        <v>43384</v>
      </c>
      <c r="B947" s="2">
        <v>4.8975</v>
      </c>
      <c r="C947" s="2">
        <f t="shared" si="84"/>
        <v>4.9939845952675199</v>
      </c>
      <c r="D947" s="2">
        <f t="shared" si="86"/>
        <v>4.9776341695882431</v>
      </c>
      <c r="E947" s="2">
        <f t="shared" si="85"/>
        <v>1.6350425679276803E-2</v>
      </c>
      <c r="F947" s="2">
        <f t="shared" si="89"/>
        <v>3.2462974271185066E-2</v>
      </c>
      <c r="G947" s="2">
        <f t="shared" si="87"/>
        <v>-1.6112548591908263E-2</v>
      </c>
      <c r="H947" s="2" t="str">
        <f t="shared" si="88"/>
        <v>Hold</v>
      </c>
    </row>
    <row r="948" spans="1:8" ht="13.5" x14ac:dyDescent="0.25">
      <c r="A948" s="3">
        <v>43385</v>
      </c>
      <c r="B948" s="2">
        <v>4.8362999999999996</v>
      </c>
      <c r="C948" s="2">
        <f t="shared" si="84"/>
        <v>4.9829100421494399</v>
      </c>
      <c r="D948" s="2">
        <f t="shared" si="86"/>
        <v>4.9671649718409663</v>
      </c>
      <c r="E948" s="2">
        <f t="shared" si="85"/>
        <v>1.5745070308473608E-2</v>
      </c>
      <c r="F948" s="2">
        <f t="shared" si="89"/>
        <v>2.9119393478642775E-2</v>
      </c>
      <c r="G948" s="2">
        <f t="shared" si="87"/>
        <v>-1.3374323170169167E-2</v>
      </c>
      <c r="H948" s="2" t="str">
        <f t="shared" si="88"/>
        <v>Hold</v>
      </c>
    </row>
    <row r="949" spans="1:8" ht="13.5" x14ac:dyDescent="0.25">
      <c r="A949" s="3">
        <v>43389</v>
      </c>
      <c r="B949" s="2">
        <v>4.8362999999999996</v>
      </c>
      <c r="C949" s="2">
        <f t="shared" si="84"/>
        <v>4.9744777279726033</v>
      </c>
      <c r="D949" s="2">
        <f t="shared" si="86"/>
        <v>4.9574712702231176</v>
      </c>
      <c r="E949" s="2">
        <f t="shared" si="85"/>
        <v>1.7006457749485726E-2</v>
      </c>
      <c r="F949" s="2">
        <f t="shared" si="89"/>
        <v>2.6696806332811369E-2</v>
      </c>
      <c r="G949" s="2">
        <f t="shared" si="87"/>
        <v>-9.6903485833256427E-3</v>
      </c>
      <c r="H949" s="2" t="str">
        <f t="shared" si="88"/>
        <v>Hold</v>
      </c>
    </row>
    <row r="950" spans="1:8" ht="13.5" x14ac:dyDescent="0.25">
      <c r="A950" s="3">
        <v>43390</v>
      </c>
      <c r="B950" s="2">
        <v>4.8362999999999996</v>
      </c>
      <c r="C950" s="2">
        <f t="shared" si="84"/>
        <v>4.9664042313614338</v>
      </c>
      <c r="D950" s="2">
        <f t="shared" si="86"/>
        <v>4.9484956205769608</v>
      </c>
      <c r="E950" s="2">
        <f t="shared" si="85"/>
        <v>1.7908610784473034E-2</v>
      </c>
      <c r="F950" s="2">
        <f t="shared" si="89"/>
        <v>2.4939167223143703E-2</v>
      </c>
      <c r="G950" s="2">
        <f t="shared" si="87"/>
        <v>-7.0305564386706695E-3</v>
      </c>
      <c r="H950" s="2" t="str">
        <f t="shared" si="88"/>
        <v>Hold</v>
      </c>
    </row>
    <row r="951" spans="1:8" ht="13.5" x14ac:dyDescent="0.25">
      <c r="A951" s="3">
        <v>43391</v>
      </c>
      <c r="B951" s="2">
        <v>4.7812000000000001</v>
      </c>
      <c r="C951" s="2">
        <f t="shared" si="84"/>
        <v>4.9558035803827512</v>
      </c>
      <c r="D951" s="2">
        <f t="shared" si="86"/>
        <v>4.9361033523860751</v>
      </c>
      <c r="E951" s="2">
        <f t="shared" si="85"/>
        <v>1.9700227996676034E-2</v>
      </c>
      <c r="F951" s="2">
        <f t="shared" si="89"/>
        <v>2.3891379377850169E-2</v>
      </c>
      <c r="G951" s="2">
        <f t="shared" si="87"/>
        <v>-4.1911513811741345E-3</v>
      </c>
      <c r="H951" s="2" t="str">
        <f t="shared" si="88"/>
        <v>Hold</v>
      </c>
    </row>
    <row r="952" spans="1:8" ht="13.5" x14ac:dyDescent="0.25">
      <c r="A952" s="3">
        <v>43392</v>
      </c>
      <c r="B952" s="2">
        <v>4.8362999999999996</v>
      </c>
      <c r="C952" s="2">
        <f t="shared" si="84"/>
        <v>4.9468337987854047</v>
      </c>
      <c r="D952" s="2">
        <f t="shared" si="86"/>
        <v>4.9287105114685881</v>
      </c>
      <c r="E952" s="2">
        <f t="shared" si="85"/>
        <v>1.8123287316816672E-2</v>
      </c>
      <c r="F952" s="2">
        <f t="shared" si="89"/>
        <v>2.2737760965643471E-2</v>
      </c>
      <c r="G952" s="2">
        <f t="shared" si="87"/>
        <v>-4.6144736488267987E-3</v>
      </c>
      <c r="H952" s="2" t="str">
        <f t="shared" si="88"/>
        <v>Hold</v>
      </c>
    </row>
    <row r="953" spans="1:8" ht="13.5" x14ac:dyDescent="0.25">
      <c r="A953" s="3">
        <v>43395</v>
      </c>
      <c r="B953" s="2">
        <v>4.7873000000000001</v>
      </c>
      <c r="C953" s="2">
        <f t="shared" si="84"/>
        <v>4.9392439835876498</v>
      </c>
      <c r="D953" s="2">
        <f t="shared" si="86"/>
        <v>4.9182356587672107</v>
      </c>
      <c r="E953" s="2">
        <f t="shared" si="85"/>
        <v>2.1008324820439128E-2</v>
      </c>
      <c r="F953" s="2">
        <f t="shared" si="89"/>
        <v>2.2391873736602605E-2</v>
      </c>
      <c r="G953" s="2">
        <f t="shared" si="87"/>
        <v>-1.3835489161634767E-3</v>
      </c>
      <c r="H953" s="2" t="str">
        <f t="shared" si="88"/>
        <v>Hold</v>
      </c>
    </row>
    <row r="954" spans="1:8" ht="13.5" x14ac:dyDescent="0.25">
      <c r="A954" s="3">
        <v>43396</v>
      </c>
      <c r="B954" s="2">
        <v>4.7873000000000001</v>
      </c>
      <c r="C954" s="2">
        <f t="shared" si="84"/>
        <v>4.9328218322664723</v>
      </c>
      <c r="D954" s="2">
        <f t="shared" si="86"/>
        <v>4.9085367210807505</v>
      </c>
      <c r="E954" s="2">
        <f t="shared" si="85"/>
        <v>2.4285111185721853E-2</v>
      </c>
      <c r="F954" s="2">
        <f t="shared" si="89"/>
        <v>2.2770521226426456E-2</v>
      </c>
      <c r="G954" s="2">
        <f t="shared" si="87"/>
        <v>1.5145899592953968E-3</v>
      </c>
      <c r="H954" s="2" t="str">
        <f t="shared" si="88"/>
        <v>Sell</v>
      </c>
    </row>
    <row r="955" spans="1:8" ht="13.5" x14ac:dyDescent="0.25">
      <c r="A955" s="3">
        <v>43397</v>
      </c>
      <c r="B955" s="2">
        <v>4.7751000000000001</v>
      </c>
      <c r="C955" s="2">
        <f t="shared" si="84"/>
        <v>4.9273877042254766</v>
      </c>
      <c r="D955" s="2">
        <f t="shared" si="86"/>
        <v>4.8986525195192137</v>
      </c>
      <c r="E955" s="2">
        <f t="shared" si="85"/>
        <v>2.8735184706262906E-2</v>
      </c>
      <c r="F955" s="2">
        <f t="shared" si="89"/>
        <v>2.3963453922393747E-2</v>
      </c>
      <c r="G955" s="2">
        <f t="shared" si="87"/>
        <v>4.7717307838691589E-3</v>
      </c>
      <c r="H955" s="2" t="str">
        <f t="shared" si="88"/>
        <v>Sell</v>
      </c>
    </row>
    <row r="956" spans="1:8" ht="13.5" x14ac:dyDescent="0.25">
      <c r="A956" s="3">
        <v>43398</v>
      </c>
      <c r="B956" s="2">
        <v>4.7751000000000001</v>
      </c>
      <c r="C956" s="2">
        <f t="shared" si="84"/>
        <v>4.9227895958830956</v>
      </c>
      <c r="D956" s="2">
        <f t="shared" si="86"/>
        <v>4.8895004810363085</v>
      </c>
      <c r="E956" s="2">
        <f t="shared" si="85"/>
        <v>3.3289114846787093E-2</v>
      </c>
      <c r="F956" s="2">
        <f t="shared" si="89"/>
        <v>2.5828586107272417E-2</v>
      </c>
      <c r="G956" s="2">
        <f t="shared" si="87"/>
        <v>7.4605287395146762E-3</v>
      </c>
      <c r="H956" s="2" t="str">
        <f t="shared" si="88"/>
        <v>Sell</v>
      </c>
    </row>
    <row r="957" spans="1:8" ht="13.5" x14ac:dyDescent="0.25">
      <c r="A957" s="3">
        <v>43399</v>
      </c>
      <c r="B957" s="2">
        <v>4.7751000000000001</v>
      </c>
      <c r="C957" s="2">
        <f t="shared" si="84"/>
        <v>4.9188988888241578</v>
      </c>
      <c r="D957" s="2">
        <f t="shared" si="86"/>
        <v>4.8810263713299156</v>
      </c>
      <c r="E957" s="2">
        <f t="shared" si="85"/>
        <v>3.7872517494242253E-2</v>
      </c>
      <c r="F957" s="2">
        <f t="shared" si="89"/>
        <v>2.8237372384666386E-2</v>
      </c>
      <c r="G957" s="2">
        <f t="shared" si="87"/>
        <v>9.635145109575867E-3</v>
      </c>
      <c r="H957" s="2" t="str">
        <f t="shared" si="88"/>
        <v>Sell</v>
      </c>
    </row>
    <row r="958" spans="1:8" ht="13.5" x14ac:dyDescent="0.25">
      <c r="A958" s="3">
        <v>43402</v>
      </c>
      <c r="B958" s="2">
        <v>4.7751000000000001</v>
      </c>
      <c r="C958" s="2">
        <f t="shared" si="84"/>
        <v>4.9061913674665947</v>
      </c>
      <c r="D958" s="2">
        <f t="shared" si="86"/>
        <v>4.8731799734536256</v>
      </c>
      <c r="E958" s="2">
        <f t="shared" si="85"/>
        <v>3.3011394012969042E-2</v>
      </c>
      <c r="F958" s="2">
        <f t="shared" si="89"/>
        <v>2.9192176710326916E-2</v>
      </c>
      <c r="G958" s="2">
        <f t="shared" si="87"/>
        <v>3.8192173026421264E-3</v>
      </c>
      <c r="H958" s="2" t="str">
        <f t="shared" si="88"/>
        <v>Sell</v>
      </c>
    </row>
    <row r="959" spans="1:8" ht="13.5" x14ac:dyDescent="0.25">
      <c r="A959" s="3">
        <v>43403</v>
      </c>
      <c r="B959" s="2">
        <v>4.7751000000000001</v>
      </c>
      <c r="C959" s="2">
        <f t="shared" si="84"/>
        <v>4.8954388493948109</v>
      </c>
      <c r="D959" s="2">
        <f t="shared" si="86"/>
        <v>4.8659147902348385</v>
      </c>
      <c r="E959" s="2">
        <f t="shared" si="85"/>
        <v>2.952405915997236E-2</v>
      </c>
      <c r="F959" s="2">
        <f t="shared" si="89"/>
        <v>2.9258553200256006E-2</v>
      </c>
      <c r="G959" s="2">
        <f t="shared" si="87"/>
        <v>2.6550595971635421E-4</v>
      </c>
      <c r="H959" s="2" t="str">
        <f t="shared" si="88"/>
        <v>Sell</v>
      </c>
    </row>
    <row r="960" spans="1:8" ht="13.5" x14ac:dyDescent="0.25">
      <c r="A960" s="3">
        <v>43404</v>
      </c>
      <c r="B960" s="2">
        <v>4.7690000000000001</v>
      </c>
      <c r="C960" s="2">
        <f t="shared" si="84"/>
        <v>4.8863405648725315</v>
      </c>
      <c r="D960" s="2">
        <f t="shared" si="86"/>
        <v>4.8587359168841093</v>
      </c>
      <c r="E960" s="2">
        <f t="shared" si="85"/>
        <v>2.7604647988422215E-2</v>
      </c>
      <c r="F960" s="2">
        <f t="shared" si="89"/>
        <v>2.8927772157889251E-2</v>
      </c>
      <c r="G960" s="2">
        <f t="shared" si="87"/>
        <v>-1.3231241694670361E-3</v>
      </c>
      <c r="H960" s="2" t="str">
        <f t="shared" si="88"/>
        <v>Hold</v>
      </c>
    </row>
    <row r="961" spans="1:8" ht="13.5" x14ac:dyDescent="0.25">
      <c r="A961" s="3">
        <v>43405</v>
      </c>
      <c r="B961" s="2">
        <v>4.72</v>
      </c>
      <c r="C961" s="2">
        <f t="shared" si="84"/>
        <v>4.8701650933536813</v>
      </c>
      <c r="D961" s="2">
        <f t="shared" si="86"/>
        <v>4.8484591823001013</v>
      </c>
      <c r="E961" s="2">
        <f t="shared" si="85"/>
        <v>2.1705911053579996E-2</v>
      </c>
      <c r="F961" s="2">
        <f t="shared" si="89"/>
        <v>2.7483399937027402E-2</v>
      </c>
      <c r="G961" s="2">
        <f t="shared" si="87"/>
        <v>-5.7774888834474063E-3</v>
      </c>
      <c r="H961" s="2" t="str">
        <f t="shared" si="88"/>
        <v>Hold</v>
      </c>
    </row>
    <row r="962" spans="1:8" ht="13.5" x14ac:dyDescent="0.25">
      <c r="A962" s="3">
        <v>43406</v>
      </c>
      <c r="B962" s="2">
        <v>4.7751000000000001</v>
      </c>
      <c r="C962" s="2">
        <f t="shared" si="84"/>
        <v>4.8649550789915761</v>
      </c>
      <c r="D962" s="2">
        <f t="shared" si="86"/>
        <v>4.8430251687963901</v>
      </c>
      <c r="E962" s="2">
        <f t="shared" si="85"/>
        <v>2.1929910195185975E-2</v>
      </c>
      <c r="F962" s="2">
        <f t="shared" si="89"/>
        <v>2.6372701988659118E-2</v>
      </c>
      <c r="G962" s="2">
        <f t="shared" si="87"/>
        <v>-4.4427917934731428E-3</v>
      </c>
      <c r="H962" s="2" t="str">
        <f t="shared" si="88"/>
        <v>Hold</v>
      </c>
    </row>
    <row r="963" spans="1:8" ht="13.5" x14ac:dyDescent="0.25">
      <c r="A963" s="3">
        <v>43409</v>
      </c>
      <c r="B963" s="2">
        <v>4.7445000000000004</v>
      </c>
      <c r="C963" s="2">
        <f t="shared" si="84"/>
        <v>4.8530081437621027</v>
      </c>
      <c r="D963" s="2">
        <f t="shared" si="86"/>
        <v>4.835727008144806</v>
      </c>
      <c r="E963" s="2">
        <f t="shared" si="85"/>
        <v>1.7281135617296606E-2</v>
      </c>
      <c r="F963" s="2">
        <f t="shared" si="89"/>
        <v>2.4554388714386619E-2</v>
      </c>
      <c r="G963" s="2">
        <f t="shared" si="87"/>
        <v>-7.2732530970900135E-3</v>
      </c>
      <c r="H963" s="2" t="str">
        <f t="shared" si="88"/>
        <v>Hold</v>
      </c>
    </row>
    <row r="964" spans="1:8" ht="13.5" x14ac:dyDescent="0.25">
      <c r="A964" s="3">
        <v>43410</v>
      </c>
      <c r="B964" s="2">
        <v>4.7445000000000004</v>
      </c>
      <c r="C964" s="2">
        <f t="shared" si="84"/>
        <v>4.8428991985679328</v>
      </c>
      <c r="D964" s="2">
        <f t="shared" si="86"/>
        <v>4.8289694519859321</v>
      </c>
      <c r="E964" s="2">
        <f t="shared" si="85"/>
        <v>1.3929746582000746E-2</v>
      </c>
      <c r="F964" s="2">
        <f t="shared" si="89"/>
        <v>2.2429460287909445E-2</v>
      </c>
      <c r="G964" s="2">
        <f t="shared" si="87"/>
        <v>-8.4997137059086986E-3</v>
      </c>
      <c r="H964" s="2" t="str">
        <f t="shared" si="88"/>
        <v>Hold</v>
      </c>
    </row>
    <row r="965" spans="1:8" ht="13.5" x14ac:dyDescent="0.25">
      <c r="A965" s="3">
        <v>43411</v>
      </c>
      <c r="B965" s="2">
        <v>4.7260999999999997</v>
      </c>
      <c r="C965" s="2">
        <f t="shared" si="84"/>
        <v>4.8324685526344044</v>
      </c>
      <c r="D965" s="2">
        <f t="shared" si="86"/>
        <v>4.821349492579567</v>
      </c>
      <c r="E965" s="2">
        <f t="shared" si="85"/>
        <v>1.1119060054837426E-2</v>
      </c>
      <c r="F965" s="2">
        <f t="shared" si="89"/>
        <v>2.0167380241295042E-2</v>
      </c>
      <c r="G965" s="2">
        <f t="shared" si="87"/>
        <v>-9.0483201864576153E-3</v>
      </c>
      <c r="H965" s="2" t="str">
        <f t="shared" si="88"/>
        <v>Hold</v>
      </c>
    </row>
    <row r="966" spans="1:8" ht="13.5" x14ac:dyDescent="0.25">
      <c r="A966" s="3">
        <v>43412</v>
      </c>
      <c r="B966" s="2">
        <v>4.7138999999999998</v>
      </c>
      <c r="C966" s="2">
        <f t="shared" si="84"/>
        <v>4.8236426214598804</v>
      </c>
      <c r="D966" s="2">
        <f t="shared" si="86"/>
        <v>4.8133902709070062</v>
      </c>
      <c r="E966" s="2">
        <f t="shared" si="85"/>
        <v>1.0252350552874212E-2</v>
      </c>
      <c r="F966" s="2">
        <f t="shared" si="89"/>
        <v>1.8184374303610876E-2</v>
      </c>
      <c r="G966" s="2">
        <f t="shared" si="87"/>
        <v>-7.9320237507366637E-3</v>
      </c>
      <c r="H966" s="2" t="str">
        <f t="shared" si="88"/>
        <v>Hold</v>
      </c>
    </row>
    <row r="967" spans="1:8" ht="13.5" x14ac:dyDescent="0.25">
      <c r="A967" s="3">
        <v>43413</v>
      </c>
      <c r="B967" s="2">
        <v>4.7384000000000004</v>
      </c>
      <c r="C967" s="2">
        <f t="shared" si="84"/>
        <v>4.8161745258506681</v>
      </c>
      <c r="D967" s="2">
        <f t="shared" si="86"/>
        <v>4.8078354360250053</v>
      </c>
      <c r="E967" s="2">
        <f t="shared" si="85"/>
        <v>8.3390898256627821E-3</v>
      </c>
      <c r="F967" s="2">
        <f t="shared" si="89"/>
        <v>1.6215317408021259E-2</v>
      </c>
      <c r="G967" s="2">
        <f t="shared" si="87"/>
        <v>-7.8762275823584769E-3</v>
      </c>
      <c r="H967" s="2" t="str">
        <f t="shared" si="88"/>
        <v>Hold</v>
      </c>
    </row>
    <row r="968" spans="1:8" ht="13.5" x14ac:dyDescent="0.25">
      <c r="A968" s="3">
        <v>43416</v>
      </c>
      <c r="B968" s="2">
        <v>4.7384000000000004</v>
      </c>
      <c r="C968" s="2">
        <f t="shared" si="84"/>
        <v>4.8098553680274883</v>
      </c>
      <c r="D968" s="2">
        <f t="shared" si="86"/>
        <v>4.8026920703935234</v>
      </c>
      <c r="E968" s="2">
        <f t="shared" si="85"/>
        <v>7.163297633964838E-3</v>
      </c>
      <c r="F968" s="2">
        <f t="shared" si="89"/>
        <v>1.4404913453209977E-2</v>
      </c>
      <c r="G968" s="2">
        <f t="shared" si="87"/>
        <v>-7.2416158192451386E-3</v>
      </c>
      <c r="H968" s="2" t="str">
        <f t="shared" si="88"/>
        <v>Hold</v>
      </c>
    </row>
    <row r="969" spans="1:8" ht="13.5" x14ac:dyDescent="0.25">
      <c r="A969" s="3">
        <v>43417</v>
      </c>
      <c r="B969" s="2">
        <v>4.7445000000000004</v>
      </c>
      <c r="C969" s="2">
        <f t="shared" si="84"/>
        <v>4.8045083883309516</v>
      </c>
      <c r="D969" s="2">
        <f t="shared" si="86"/>
        <v>4.7983815466606705</v>
      </c>
      <c r="E969" s="2">
        <f t="shared" si="85"/>
        <v>6.1268416702811024E-3</v>
      </c>
      <c r="F969" s="2">
        <f t="shared" si="89"/>
        <v>1.2749299096624204E-2</v>
      </c>
      <c r="G969" s="2">
        <f t="shared" si="87"/>
        <v>-6.6224574263431014E-3</v>
      </c>
      <c r="H969" s="2" t="str">
        <f t="shared" si="88"/>
        <v>Hold</v>
      </c>
    </row>
    <row r="970" spans="1:8" ht="13.5" x14ac:dyDescent="0.25">
      <c r="A970" s="3">
        <v>43418</v>
      </c>
      <c r="B970" s="2">
        <v>4.7751000000000001</v>
      </c>
      <c r="C970" s="2">
        <f t="shared" si="84"/>
        <v>4.7990455593569585</v>
      </c>
      <c r="D970" s="2">
        <f t="shared" si="86"/>
        <v>4.7966569876487686</v>
      </c>
      <c r="E970" s="2">
        <f t="shared" si="85"/>
        <v>2.3885717081899571E-3</v>
      </c>
      <c r="F970" s="2">
        <f t="shared" si="89"/>
        <v>1.0677153618937354E-2</v>
      </c>
      <c r="G970" s="2">
        <f t="shared" si="87"/>
        <v>-8.2885819107473974E-3</v>
      </c>
      <c r="H970" s="2" t="str">
        <f t="shared" si="88"/>
        <v>Hold</v>
      </c>
    </row>
    <row r="971" spans="1:8" ht="13.5" x14ac:dyDescent="0.25">
      <c r="A971" s="3">
        <v>43419</v>
      </c>
      <c r="B971" s="2">
        <v>4.7751000000000001</v>
      </c>
      <c r="C971" s="2">
        <f t="shared" si="84"/>
        <v>4.786884704071273</v>
      </c>
      <c r="D971" s="2">
        <f t="shared" si="86"/>
        <v>4.7950601737488601</v>
      </c>
      <c r="E971" s="2">
        <f t="shared" si="85"/>
        <v>-8.1754696775870883E-3</v>
      </c>
      <c r="F971" s="2">
        <f t="shared" si="89"/>
        <v>6.906628959632467E-3</v>
      </c>
      <c r="G971" s="2">
        <f t="shared" si="87"/>
        <v>-1.5082098637219555E-2</v>
      </c>
      <c r="H971" s="2" t="str">
        <f t="shared" si="88"/>
        <v>Hold</v>
      </c>
    </row>
    <row r="972" spans="1:8" ht="13.5" x14ac:dyDescent="0.25">
      <c r="A972" s="3">
        <v>43420</v>
      </c>
      <c r="B972" s="2">
        <v>4.7751000000000001</v>
      </c>
      <c r="C972" s="2">
        <f t="shared" si="84"/>
        <v>4.7850716726756923</v>
      </c>
      <c r="D972" s="2">
        <f t="shared" si="86"/>
        <v>4.7935816423600555</v>
      </c>
      <c r="E972" s="2">
        <f t="shared" si="85"/>
        <v>-8.5099696843631278E-3</v>
      </c>
      <c r="F972" s="2">
        <f t="shared" si="89"/>
        <v>3.8233092308333481E-3</v>
      </c>
      <c r="G972" s="2">
        <f t="shared" si="87"/>
        <v>-1.2333278915196475E-2</v>
      </c>
      <c r="H972" s="2" t="str">
        <f t="shared" si="88"/>
        <v>Hold</v>
      </c>
    </row>
    <row r="973" spans="1:8" ht="13.5" x14ac:dyDescent="0.25">
      <c r="A973" s="3">
        <v>43423</v>
      </c>
      <c r="B973" s="2">
        <v>4.7751000000000001</v>
      </c>
      <c r="C973" s="2">
        <f t="shared" si="84"/>
        <v>4.7788298768794322</v>
      </c>
      <c r="D973" s="2">
        <f t="shared" si="86"/>
        <v>4.7922126318148663</v>
      </c>
      <c r="E973" s="2">
        <f t="shared" si="85"/>
        <v>-1.3382754935434171E-2</v>
      </c>
      <c r="F973" s="2">
        <f t="shared" si="89"/>
        <v>3.8209639757984422E-4</v>
      </c>
      <c r="G973" s="2">
        <f t="shared" si="87"/>
        <v>-1.3764851333014015E-2</v>
      </c>
      <c r="H973" s="2" t="str">
        <f t="shared" si="88"/>
        <v>Hold</v>
      </c>
    </row>
    <row r="974" spans="1:8" ht="13.5" x14ac:dyDescent="0.25">
      <c r="A974" s="3">
        <v>43425</v>
      </c>
      <c r="B974" s="2">
        <v>4.7629000000000001</v>
      </c>
      <c r="C974" s="2">
        <f t="shared" si="84"/>
        <v>4.7735483573595197</v>
      </c>
      <c r="D974" s="2">
        <f t="shared" si="86"/>
        <v>4.7900413257545065</v>
      </c>
      <c r="E974" s="2">
        <f t="shared" si="85"/>
        <v>-1.6492968394986818E-2</v>
      </c>
      <c r="F974" s="2">
        <f t="shared" si="89"/>
        <v>-2.9929165609334884E-3</v>
      </c>
      <c r="G974" s="2">
        <f t="shared" si="87"/>
        <v>-1.3500051834053329E-2</v>
      </c>
      <c r="H974" s="2" t="str">
        <f t="shared" si="88"/>
        <v>Hold</v>
      </c>
    </row>
    <row r="975" spans="1:8" ht="13.5" x14ac:dyDescent="0.25">
      <c r="A975" s="3">
        <v>43426</v>
      </c>
      <c r="B975" s="2">
        <v>4.8301999999999996</v>
      </c>
      <c r="C975" s="2">
        <f t="shared" ref="C975:C1038" si="90">$C$4*B965+C974*(1-$C$4)</f>
        <v>4.7662486100734398</v>
      </c>
      <c r="D975" s="2">
        <f t="shared" si="86"/>
        <v>4.7930160423652834</v>
      </c>
      <c r="E975" s="2">
        <f t="shared" si="85"/>
        <v>-2.676743229184364E-2</v>
      </c>
      <c r="F975" s="2">
        <f t="shared" si="89"/>
        <v>-7.7478197071155193E-3</v>
      </c>
      <c r="G975" s="2">
        <f t="shared" si="87"/>
        <v>-1.9019612584728122E-2</v>
      </c>
      <c r="H975" s="2" t="str">
        <f t="shared" si="88"/>
        <v>Hold</v>
      </c>
    </row>
    <row r="976" spans="1:8" ht="13.5" x14ac:dyDescent="0.25">
      <c r="A976" s="3">
        <v>43427</v>
      </c>
      <c r="B976" s="2">
        <v>4.8362999999999996</v>
      </c>
      <c r="C976" s="2">
        <f t="shared" si="90"/>
        <v>4.7581949777544486</v>
      </c>
      <c r="D976" s="2">
        <f t="shared" si="86"/>
        <v>4.7962222614493371</v>
      </c>
      <c r="E976" s="2">
        <f t="shared" si="85"/>
        <v>-3.8027283694888503E-2</v>
      </c>
      <c r="F976" s="2">
        <f t="shared" si="89"/>
        <v>-1.3803712504670117E-2</v>
      </c>
      <c r="G976" s="2">
        <f t="shared" si="87"/>
        <v>-2.4223571190218385E-2</v>
      </c>
      <c r="H976" s="2" t="str">
        <f t="shared" si="88"/>
        <v>Hold</v>
      </c>
    </row>
    <row r="977" spans="1:8" ht="13.5" x14ac:dyDescent="0.25">
      <c r="A977" s="3">
        <v>43430</v>
      </c>
      <c r="B977" s="2">
        <v>4.7751000000000001</v>
      </c>
      <c r="C977" s="2">
        <f t="shared" si="90"/>
        <v>4.7551495965614565</v>
      </c>
      <c r="D977" s="2">
        <f t="shared" si="86"/>
        <v>4.7946576494901265</v>
      </c>
      <c r="E977" s="2">
        <f t="shared" si="85"/>
        <v>-3.950805292866999E-2</v>
      </c>
      <c r="F977" s="2">
        <f t="shared" si="89"/>
        <v>-1.8944580589470093E-2</v>
      </c>
      <c r="G977" s="2">
        <f t="shared" si="87"/>
        <v>-2.0563472339199897E-2</v>
      </c>
      <c r="H977" s="2" t="str">
        <f t="shared" si="88"/>
        <v>Hold</v>
      </c>
    </row>
    <row r="978" spans="1:8" ht="13.5" x14ac:dyDescent="0.25">
      <c r="A978" s="3">
        <v>43431</v>
      </c>
      <c r="B978" s="2">
        <v>4.7751000000000001</v>
      </c>
      <c r="C978" s="2">
        <f t="shared" si="90"/>
        <v>4.7525727355520022</v>
      </c>
      <c r="D978" s="2">
        <f t="shared" si="86"/>
        <v>4.7932089347130802</v>
      </c>
      <c r="E978" s="2">
        <f t="shared" si="85"/>
        <v>-4.0636199161077968E-2</v>
      </c>
      <c r="F978" s="2">
        <f t="shared" si="89"/>
        <v>-2.3282904303791672E-2</v>
      </c>
      <c r="G978" s="2">
        <f t="shared" si="87"/>
        <v>-1.7353294857286296E-2</v>
      </c>
      <c r="H978" s="2" t="str">
        <f t="shared" si="88"/>
        <v>Hold</v>
      </c>
    </row>
    <row r="979" spans="1:8" ht="13.5" x14ac:dyDescent="0.25">
      <c r="A979" s="3">
        <v>43432</v>
      </c>
      <c r="B979" s="2">
        <v>4.7629000000000001</v>
      </c>
      <c r="C979" s="2">
        <f t="shared" si="90"/>
        <v>4.7513307762363093</v>
      </c>
      <c r="D979" s="2">
        <f t="shared" si="86"/>
        <v>4.7909638284380378</v>
      </c>
      <c r="E979" s="2">
        <f t="shared" si="85"/>
        <v>-3.9633052201728525E-2</v>
      </c>
      <c r="F979" s="2">
        <f t="shared" si="89"/>
        <v>-2.6552933883379044E-2</v>
      </c>
      <c r="G979" s="2">
        <f t="shared" si="87"/>
        <v>-1.308011831834948E-2</v>
      </c>
      <c r="H979" s="2" t="str">
        <f t="shared" si="88"/>
        <v>Hold</v>
      </c>
    </row>
    <row r="980" spans="1:8" ht="13.5" x14ac:dyDescent="0.25">
      <c r="A980" s="3">
        <v>43433</v>
      </c>
      <c r="B980" s="2">
        <v>4.7445000000000004</v>
      </c>
      <c r="C980" s="2">
        <f t="shared" si="90"/>
        <v>4.7549875798922612</v>
      </c>
      <c r="D980" s="2">
        <f t="shared" si="86"/>
        <v>4.787522063368554</v>
      </c>
      <c r="E980" s="2">
        <f t="shared" si="85"/>
        <v>-3.2534483476292841E-2</v>
      </c>
      <c r="F980" s="2">
        <f t="shared" si="89"/>
        <v>-2.7749243801961806E-2</v>
      </c>
      <c r="G980" s="2">
        <f t="shared" si="87"/>
        <v>-4.7852396743310356E-3</v>
      </c>
      <c r="H980" s="2" t="str">
        <f t="shared" si="88"/>
        <v>Hold</v>
      </c>
    </row>
    <row r="981" spans="1:8" ht="13.5" x14ac:dyDescent="0.25">
      <c r="A981" s="3">
        <v>43434</v>
      </c>
      <c r="B981" s="2">
        <v>4.7629000000000001</v>
      </c>
      <c r="C981" s="2">
        <f t="shared" si="90"/>
        <v>4.7580817983703749</v>
      </c>
      <c r="D981" s="2">
        <f t="shared" si="86"/>
        <v>4.7856982068227358</v>
      </c>
      <c r="E981" s="2">
        <f t="shared" si="85"/>
        <v>-2.7616408452360908E-2</v>
      </c>
      <c r="F981" s="2">
        <f t="shared" si="89"/>
        <v>-2.7722676732041627E-2</v>
      </c>
      <c r="G981" s="2">
        <f t="shared" si="87"/>
        <v>1.062682796807192E-4</v>
      </c>
      <c r="H981" s="2" t="str">
        <f t="shared" si="88"/>
        <v>Sell</v>
      </c>
    </row>
    <row r="982" spans="1:8" ht="13.5" x14ac:dyDescent="0.25">
      <c r="A982" s="3">
        <v>43437</v>
      </c>
      <c r="B982" s="2">
        <v>4.8240999999999996</v>
      </c>
      <c r="C982" s="2">
        <f t="shared" si="90"/>
        <v>4.7606999832364707</v>
      </c>
      <c r="D982" s="2">
        <f t="shared" si="86"/>
        <v>4.7885427840951253</v>
      </c>
      <c r="E982" s="2">
        <f t="shared" si="85"/>
        <v>-2.7842800858654648E-2</v>
      </c>
      <c r="F982" s="2">
        <f t="shared" si="89"/>
        <v>-2.774670155736423E-2</v>
      </c>
      <c r="G982" s="2">
        <f t="shared" si="87"/>
        <v>-9.6099301290418493E-5</v>
      </c>
      <c r="H982" s="2" t="str">
        <f t="shared" si="88"/>
        <v>Hold</v>
      </c>
    </row>
    <row r="983" spans="1:8" ht="13.5" x14ac:dyDescent="0.25">
      <c r="A983" s="3">
        <v>43438</v>
      </c>
      <c r="B983" s="2">
        <v>4.9280999999999997</v>
      </c>
      <c r="C983" s="2">
        <f t="shared" si="90"/>
        <v>4.7629153704308598</v>
      </c>
      <c r="D983" s="2">
        <f t="shared" si="86"/>
        <v>4.7988803556436341</v>
      </c>
      <c r="E983" s="2">
        <f t="shared" si="85"/>
        <v>-3.5964985212774359E-2</v>
      </c>
      <c r="F983" s="2">
        <f t="shared" si="89"/>
        <v>-2.9390358288446258E-2</v>
      </c>
      <c r="G983" s="2">
        <f t="shared" si="87"/>
        <v>-6.5746269243281003E-3</v>
      </c>
      <c r="H983" s="2" t="str">
        <f t="shared" si="88"/>
        <v>Hold</v>
      </c>
    </row>
    <row r="984" spans="1:8" ht="13.5" x14ac:dyDescent="0.25">
      <c r="A984" s="3">
        <v>43439</v>
      </c>
      <c r="B984" s="2">
        <v>4.8056999999999999</v>
      </c>
      <c r="C984" s="2">
        <f t="shared" si="90"/>
        <v>4.7629130057491889</v>
      </c>
      <c r="D984" s="2">
        <f t="shared" si="86"/>
        <v>4.7993855144848458</v>
      </c>
      <c r="E984" s="2">
        <f t="shared" si="85"/>
        <v>-3.6472508735656994E-2</v>
      </c>
      <c r="F984" s="2">
        <f t="shared" si="89"/>
        <v>-3.080678837788841E-2</v>
      </c>
      <c r="G984" s="2">
        <f t="shared" si="87"/>
        <v>-5.6657203577685847E-3</v>
      </c>
      <c r="H984" s="2" t="str">
        <f t="shared" si="88"/>
        <v>Hold</v>
      </c>
    </row>
    <row r="985" spans="1:8" ht="13.5" x14ac:dyDescent="0.25">
      <c r="A985" s="3">
        <v>43440</v>
      </c>
      <c r="B985" s="2">
        <v>4.8056999999999999</v>
      </c>
      <c r="C985" s="2">
        <f t="shared" si="90"/>
        <v>4.7732648510185447</v>
      </c>
      <c r="D985" s="2">
        <f t="shared" si="86"/>
        <v>4.7998532541526346</v>
      </c>
      <c r="E985" s="2">
        <f t="shared" si="85"/>
        <v>-2.6588403134089944E-2</v>
      </c>
      <c r="F985" s="2">
        <f t="shared" si="89"/>
        <v>-2.9963111329128718E-2</v>
      </c>
      <c r="G985" s="2">
        <f t="shared" si="87"/>
        <v>3.3747081950387739E-3</v>
      </c>
      <c r="H985" s="2" t="str">
        <f t="shared" si="88"/>
        <v>Sell</v>
      </c>
    </row>
    <row r="986" spans="1:8" ht="13.5" x14ac:dyDescent="0.25">
      <c r="A986" s="3">
        <v>43441</v>
      </c>
      <c r="B986" s="2">
        <v>4.8362999999999996</v>
      </c>
      <c r="C986" s="2">
        <f t="shared" si="90"/>
        <v>4.7829625662464608</v>
      </c>
      <c r="D986" s="2">
        <f t="shared" si="86"/>
        <v>4.8025530131042915</v>
      </c>
      <c r="E986" s="2">
        <f t="shared" si="85"/>
        <v>-1.9590446857830734E-2</v>
      </c>
      <c r="F986" s="2">
        <f t="shared" si="89"/>
        <v>-2.7888578434869124E-2</v>
      </c>
      <c r="G986" s="2">
        <f t="shared" si="87"/>
        <v>8.2981315770383896E-3</v>
      </c>
      <c r="H986" s="2" t="str">
        <f t="shared" si="88"/>
        <v>Sell</v>
      </c>
    </row>
    <row r="987" spans="1:8" ht="13.5" x14ac:dyDescent="0.25">
      <c r="A987" s="3">
        <v>43444</v>
      </c>
      <c r="B987" s="2">
        <v>4.6036999999999999</v>
      </c>
      <c r="C987" s="2">
        <f t="shared" si="90"/>
        <v>4.7817529406700823</v>
      </c>
      <c r="D987" s="2">
        <f t="shared" si="86"/>
        <v>4.7878231602817518</v>
      </c>
      <c r="E987" s="2">
        <f t="shared" si="85"/>
        <v>-6.0702196116695362E-3</v>
      </c>
      <c r="F987" s="2">
        <f t="shared" si="89"/>
        <v>-2.3524906670229211E-2</v>
      </c>
      <c r="G987" s="2">
        <f t="shared" si="87"/>
        <v>1.7454687058559674E-2</v>
      </c>
      <c r="H987" s="2" t="str">
        <f t="shared" si="88"/>
        <v>Sell</v>
      </c>
    </row>
    <row r="988" spans="1:8" ht="13.5" x14ac:dyDescent="0.25">
      <c r="A988" s="3">
        <v>43445</v>
      </c>
      <c r="B988" s="2">
        <v>4.7138999999999998</v>
      </c>
      <c r="C988" s="2">
        <f t="shared" si="90"/>
        <v>4.7807294113362229</v>
      </c>
      <c r="D988" s="2">
        <f t="shared" si="86"/>
        <v>4.7823473706312516</v>
      </c>
      <c r="E988" s="2">
        <f t="shared" ref="E988:E1051" si="91">C988-D988</f>
        <v>-1.6179592950287258E-3</v>
      </c>
      <c r="F988" s="2">
        <f t="shared" si="89"/>
        <v>-1.9143517195189117E-2</v>
      </c>
      <c r="G988" s="2">
        <f t="shared" si="87"/>
        <v>1.7525557900160391E-2</v>
      </c>
      <c r="H988" s="2" t="str">
        <f t="shared" si="88"/>
        <v>Sell</v>
      </c>
    </row>
    <row r="989" spans="1:8" ht="13.5" x14ac:dyDescent="0.25">
      <c r="A989" s="3">
        <v>43446</v>
      </c>
      <c r="B989" s="2">
        <v>4.8117999999999999</v>
      </c>
      <c r="C989" s="2">
        <f t="shared" si="90"/>
        <v>4.7779864249768043</v>
      </c>
      <c r="D989" s="2">
        <f t="shared" ref="D989:D1052" si="92">$D$4*B989+(1-$D$4)*D988</f>
        <v>4.7845290468807882</v>
      </c>
      <c r="E989" s="2">
        <f t="shared" si="91"/>
        <v>-6.542621903983914E-3</v>
      </c>
      <c r="F989" s="2">
        <f t="shared" si="89"/>
        <v>-1.6623338136948076E-2</v>
      </c>
      <c r="G989" s="2">
        <f t="shared" si="87"/>
        <v>1.0080716232964162E-2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4.7751000000000001</v>
      </c>
      <c r="C990" s="2">
        <f t="shared" si="90"/>
        <v>4.7728346672880653</v>
      </c>
      <c r="D990" s="2">
        <f t="shared" si="92"/>
        <v>4.7838305989636929</v>
      </c>
      <c r="E990" s="2">
        <f t="shared" si="91"/>
        <v>-1.0995931675627624E-2</v>
      </c>
      <c r="F990" s="2">
        <f t="shared" si="89"/>
        <v>-1.5497856844683987E-2</v>
      </c>
      <c r="G990" s="2">
        <f t="shared" si="87"/>
        <v>4.501925169056363E-3</v>
      </c>
      <c r="H990" s="2" t="str">
        <f t="shared" si="88"/>
        <v>Sell</v>
      </c>
    </row>
    <row r="991" spans="1:8" ht="13.5" x14ac:dyDescent="0.25">
      <c r="A991" s="3">
        <v>43448</v>
      </c>
      <c r="B991" s="2">
        <v>4.7995999999999999</v>
      </c>
      <c r="C991" s="2">
        <f t="shared" si="90"/>
        <v>4.7713062569360556</v>
      </c>
      <c r="D991" s="2">
        <f t="shared" si="92"/>
        <v>4.7849987027441605</v>
      </c>
      <c r="E991" s="2">
        <f t="shared" si="91"/>
        <v>-1.3692445808104914E-2</v>
      </c>
      <c r="F991" s="2">
        <f t="shared" si="89"/>
        <v>-1.5136774637368173E-2</v>
      </c>
      <c r="G991" s="2">
        <f t="shared" si="87"/>
        <v>1.4443288292632587E-3</v>
      </c>
      <c r="H991" s="2" t="str">
        <f t="shared" si="88"/>
        <v>Sell</v>
      </c>
    </row>
    <row r="992" spans="1:8" ht="13.5" x14ac:dyDescent="0.25">
      <c r="A992" s="3">
        <v>43451</v>
      </c>
      <c r="B992" s="2">
        <v>4.7934999999999999</v>
      </c>
      <c r="C992" s="2">
        <f t="shared" si="90"/>
        <v>4.7794283712535854</v>
      </c>
      <c r="D992" s="2">
        <f t="shared" si="92"/>
        <v>4.7856284284668149</v>
      </c>
      <c r="E992" s="2">
        <f t="shared" si="91"/>
        <v>-6.2000572132294707E-3</v>
      </c>
      <c r="F992" s="2">
        <f t="shared" si="89"/>
        <v>-1.3349431152540434E-2</v>
      </c>
      <c r="G992" s="2">
        <f t="shared" si="87"/>
        <v>7.1493739393109629E-3</v>
      </c>
      <c r="H992" s="2" t="str">
        <f t="shared" si="88"/>
        <v>Sell</v>
      </c>
    </row>
    <row r="993" spans="1:8" ht="13.5" x14ac:dyDescent="0.25">
      <c r="A993" s="3">
        <v>43452</v>
      </c>
      <c r="B993" s="2">
        <v>4.7629000000000001</v>
      </c>
      <c r="C993" s="2">
        <f t="shared" si="90"/>
        <v>4.8023009295222643</v>
      </c>
      <c r="D993" s="2">
        <f t="shared" si="92"/>
        <v>4.7839448411729775</v>
      </c>
      <c r="E993" s="2">
        <f t="shared" si="91"/>
        <v>1.8356088349286814E-2</v>
      </c>
      <c r="F993" s="2">
        <f t="shared" si="89"/>
        <v>-7.008327252174984E-3</v>
      </c>
      <c r="G993" s="2">
        <f t="shared" si="87"/>
        <v>2.5364415601461798E-2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4.7629000000000001</v>
      </c>
      <c r="C994" s="2">
        <f t="shared" si="90"/>
        <v>4.8028238634419163</v>
      </c>
      <c r="D994" s="2">
        <f t="shared" si="92"/>
        <v>4.7823859640490536</v>
      </c>
      <c r="E994" s="2">
        <f t="shared" si="91"/>
        <v>2.0437899392862668E-2</v>
      </c>
      <c r="F994" s="2">
        <f t="shared" si="89"/>
        <v>-1.5190819231674533E-3</v>
      </c>
      <c r="G994" s="2">
        <f t="shared" si="87"/>
        <v>2.1956981316030123E-2</v>
      </c>
      <c r="H994" s="2" t="str">
        <f t="shared" si="88"/>
        <v>Sell</v>
      </c>
    </row>
    <row r="995" spans="1:8" ht="13.5" x14ac:dyDescent="0.25">
      <c r="A995" s="3">
        <v>43454</v>
      </c>
      <c r="B995" s="2">
        <v>4.7751000000000001</v>
      </c>
      <c r="C995" s="2">
        <f t="shared" si="90"/>
        <v>4.8032663459893135</v>
      </c>
      <c r="D995" s="2">
        <f t="shared" si="92"/>
        <v>4.7818462630083829</v>
      </c>
      <c r="E995" s="2">
        <f t="shared" si="91"/>
        <v>2.1420082980930566E-2</v>
      </c>
      <c r="F995" s="2">
        <f t="shared" si="89"/>
        <v>3.0687510576521506E-3</v>
      </c>
      <c r="G995" s="2">
        <f t="shared" si="87"/>
        <v>1.8351331923278414E-2</v>
      </c>
      <c r="H995" s="2" t="str">
        <f t="shared" si="88"/>
        <v>Sell</v>
      </c>
    </row>
    <row r="996" spans="1:8" ht="13.5" x14ac:dyDescent="0.25">
      <c r="A996" s="3">
        <v>43455</v>
      </c>
      <c r="B996" s="2">
        <v>4.8117999999999999</v>
      </c>
      <c r="C996" s="2">
        <f t="shared" si="90"/>
        <v>4.8083484466063418</v>
      </c>
      <c r="D996" s="2">
        <f t="shared" si="92"/>
        <v>4.7840650583410955</v>
      </c>
      <c r="E996" s="2">
        <f t="shared" si="91"/>
        <v>2.4283388265246231E-2</v>
      </c>
      <c r="F996" s="2">
        <f t="shared" si="89"/>
        <v>7.311678499170967E-3</v>
      </c>
      <c r="G996" s="2">
        <f t="shared" ref="G996:G1059" si="93">E996-F996</f>
        <v>1.6971709766075264E-2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4.8362999999999996</v>
      </c>
      <c r="C997" s="2">
        <f t="shared" si="90"/>
        <v>4.7768640702053666</v>
      </c>
      <c r="D997" s="2">
        <f t="shared" si="92"/>
        <v>4.7879343132787922</v>
      </c>
      <c r="E997" s="2">
        <f t="shared" si="91"/>
        <v>-1.1070243073425523E-2</v>
      </c>
      <c r="F997" s="2">
        <f t="shared" ref="F997:F1060" si="95">(E997*(2/(10)))+((1-(2/10))*F996)</f>
        <v>3.6352941846516697E-3</v>
      </c>
      <c r="G997" s="2">
        <f t="shared" si="93"/>
        <v>-1.4705537258077193E-2</v>
      </c>
      <c r="H997" s="2" t="str">
        <f t="shared" si="94"/>
        <v>Hold</v>
      </c>
    </row>
    <row r="998" spans="1:8" ht="13.5" x14ac:dyDescent="0.25">
      <c r="A998" s="3">
        <v>43459</v>
      </c>
      <c r="B998" s="2">
        <v>4.8240999999999996</v>
      </c>
      <c r="C998" s="2">
        <f t="shared" si="90"/>
        <v>4.7671772901737715</v>
      </c>
      <c r="D998" s="2">
        <f t="shared" si="92"/>
        <v>4.7906132530359189</v>
      </c>
      <c r="E998" s="2">
        <f t="shared" si="91"/>
        <v>-2.3435962862147441E-2</v>
      </c>
      <c r="F998" s="2">
        <f t="shared" si="95"/>
        <v>-1.778957224708153E-3</v>
      </c>
      <c r="G998" s="2">
        <f t="shared" si="93"/>
        <v>-2.1657005637439289E-2</v>
      </c>
      <c r="H998" s="2" t="str">
        <f t="shared" si="94"/>
        <v>Hold</v>
      </c>
    </row>
    <row r="999" spans="1:8" ht="13.5" x14ac:dyDescent="0.25">
      <c r="A999" s="3">
        <v>43460</v>
      </c>
      <c r="B999" s="2">
        <v>4.8240999999999996</v>
      </c>
      <c r="C999" s="2">
        <f t="shared" si="90"/>
        <v>4.7740423224547293</v>
      </c>
      <c r="D999" s="2">
        <f t="shared" si="92"/>
        <v>4.7930937528110356</v>
      </c>
      <c r="E999" s="2">
        <f t="shared" si="91"/>
        <v>-1.9051430356306298E-2</v>
      </c>
      <c r="F999" s="2">
        <f t="shared" si="95"/>
        <v>-5.2334518510277822E-3</v>
      </c>
      <c r="G999" s="2">
        <f t="shared" si="93"/>
        <v>-1.3817978505278515E-2</v>
      </c>
      <c r="H999" s="2" t="str">
        <f t="shared" si="94"/>
        <v>Hold</v>
      </c>
    </row>
    <row r="1000" spans="1:8" ht="13.5" x14ac:dyDescent="0.25">
      <c r="A1000" s="3">
        <v>43461</v>
      </c>
      <c r="B1000" s="2">
        <v>4.8914</v>
      </c>
      <c r="C1000" s="2">
        <f t="shared" si="90"/>
        <v>4.7742050420770781</v>
      </c>
      <c r="D1000" s="2">
        <f t="shared" si="92"/>
        <v>4.8003756970472544</v>
      </c>
      <c r="E1000" s="2">
        <f t="shared" si="91"/>
        <v>-2.6170654970176344E-2</v>
      </c>
      <c r="F1000" s="2">
        <f t="shared" si="95"/>
        <v>-9.4208924748574938E-3</v>
      </c>
      <c r="G1000" s="2">
        <f t="shared" si="93"/>
        <v>-1.674976249531885E-2</v>
      </c>
      <c r="H1000" s="2" t="str">
        <f t="shared" si="94"/>
        <v>Hold</v>
      </c>
    </row>
    <row r="1001" spans="1:8" ht="13.5" x14ac:dyDescent="0.25">
      <c r="A1001" s="3">
        <v>43462</v>
      </c>
      <c r="B1001" s="2">
        <v>4.8914</v>
      </c>
      <c r="C1001" s="2">
        <f t="shared" si="90"/>
        <v>4.7781119586806051</v>
      </c>
      <c r="D1001" s="2">
        <f t="shared" si="92"/>
        <v>4.8071182380067166</v>
      </c>
      <c r="E1001" s="2">
        <f t="shared" si="91"/>
        <v>-2.9006279326111439E-2</v>
      </c>
      <c r="F1001" s="2">
        <f t="shared" si="95"/>
        <v>-1.3337969845108284E-2</v>
      </c>
      <c r="G1001" s="2">
        <f t="shared" si="93"/>
        <v>-1.5668309481003156E-2</v>
      </c>
      <c r="H1001" s="2" t="str">
        <f t="shared" si="94"/>
        <v>Hold</v>
      </c>
    </row>
    <row r="1002" spans="1:8" ht="13.5" x14ac:dyDescent="0.25">
      <c r="A1002" s="3">
        <v>43465</v>
      </c>
      <c r="B1002" s="2">
        <v>4.8914</v>
      </c>
      <c r="C1002" s="2">
        <f t="shared" si="90"/>
        <v>4.7804793496528193</v>
      </c>
      <c r="D1002" s="2">
        <f t="shared" si="92"/>
        <v>4.8133613314877</v>
      </c>
      <c r="E1002" s="2">
        <f t="shared" si="91"/>
        <v>-3.2881981834880669E-2</v>
      </c>
      <c r="F1002" s="2">
        <f t="shared" si="95"/>
        <v>-1.7246772243062761E-2</v>
      </c>
      <c r="G1002" s="2">
        <f t="shared" si="93"/>
        <v>-1.5635209591817908E-2</v>
      </c>
      <c r="H1002" s="2" t="str">
        <f t="shared" si="94"/>
        <v>Hold</v>
      </c>
    </row>
    <row r="1003" spans="1:8" ht="13.5" x14ac:dyDescent="0.25">
      <c r="A1003" s="3">
        <v>43467</v>
      </c>
      <c r="B1003" s="2">
        <v>4.7751000000000001</v>
      </c>
      <c r="C1003" s="2">
        <f t="shared" si="90"/>
        <v>4.7777748343216162</v>
      </c>
      <c r="D1003" s="2">
        <f t="shared" si="92"/>
        <v>4.8105271587849074</v>
      </c>
      <c r="E1003" s="2">
        <f t="shared" si="91"/>
        <v>-3.2752324463291238E-2</v>
      </c>
      <c r="F1003" s="2">
        <f t="shared" si="95"/>
        <v>-2.0347882687108458E-2</v>
      </c>
      <c r="G1003" s="2">
        <f t="shared" si="93"/>
        <v>-1.240444177618278E-2</v>
      </c>
      <c r="H1003" s="2" t="str">
        <f t="shared" si="94"/>
        <v>Hold</v>
      </c>
    </row>
    <row r="1004" spans="1:8" ht="13.5" x14ac:dyDescent="0.25">
      <c r="A1004" s="3">
        <v>43468</v>
      </c>
      <c r="B1004" s="2">
        <v>4.7751000000000001</v>
      </c>
      <c r="C1004" s="2">
        <f t="shared" si="90"/>
        <v>4.7754863982721369</v>
      </c>
      <c r="D1004" s="2">
        <f t="shared" si="92"/>
        <v>4.8079029248008398</v>
      </c>
      <c r="E1004" s="2">
        <f t="shared" si="91"/>
        <v>-3.241652652870286E-2</v>
      </c>
      <c r="F1004" s="2">
        <f t="shared" si="95"/>
        <v>-2.2761611455427339E-2</v>
      </c>
      <c r="G1004" s="2">
        <f t="shared" si="93"/>
        <v>-9.6549150732755211E-3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4.7384000000000004</v>
      </c>
      <c r="C1005" s="2">
        <f t="shared" si="90"/>
        <v>4.775426952384116</v>
      </c>
      <c r="D1005" s="2">
        <f t="shared" si="92"/>
        <v>4.8027545600007775</v>
      </c>
      <c r="E1005" s="2">
        <f t="shared" si="91"/>
        <v>-2.7327607616661531E-2</v>
      </c>
      <c r="F1005" s="2">
        <f t="shared" si="95"/>
        <v>-2.3674810687674179E-2</v>
      </c>
      <c r="G1005" s="2">
        <f t="shared" si="93"/>
        <v>-3.6527969289873521E-3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4.7506000000000004</v>
      </c>
      <c r="C1006" s="2">
        <f t="shared" si="90"/>
        <v>4.7810228058634827</v>
      </c>
      <c r="D1006" s="2">
        <f t="shared" si="92"/>
        <v>4.7988912592599791</v>
      </c>
      <c r="E1006" s="2">
        <f t="shared" si="91"/>
        <v>-1.7868453396496342E-2</v>
      </c>
      <c r="F1006" s="2">
        <f t="shared" si="95"/>
        <v>-2.2513539229438613E-2</v>
      </c>
      <c r="G1006" s="2">
        <f t="shared" si="93"/>
        <v>4.6450858329422709E-3</v>
      </c>
      <c r="H1006" s="2" t="str">
        <f t="shared" si="94"/>
        <v>Sell</v>
      </c>
    </row>
    <row r="1007" spans="1:8" ht="13.5" x14ac:dyDescent="0.25">
      <c r="A1007" s="3">
        <v>43473</v>
      </c>
      <c r="B1007" s="2">
        <v>4.7751000000000001</v>
      </c>
      <c r="C1007" s="2">
        <f t="shared" si="90"/>
        <v>4.7895269895767925</v>
      </c>
      <c r="D1007" s="2">
        <f t="shared" si="92"/>
        <v>4.7971289437592395</v>
      </c>
      <c r="E1007" s="2">
        <f t="shared" si="91"/>
        <v>-7.6019541824470238E-3</v>
      </c>
      <c r="F1007" s="2">
        <f t="shared" si="95"/>
        <v>-1.9531222220040296E-2</v>
      </c>
      <c r="G1007" s="2">
        <f t="shared" si="93"/>
        <v>1.1929268037593272E-2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4.7445000000000004</v>
      </c>
      <c r="C1008" s="2">
        <f t="shared" si="90"/>
        <v>4.7948459142572863</v>
      </c>
      <c r="D1008" s="2">
        <f t="shared" si="92"/>
        <v>4.7932305034807774</v>
      </c>
      <c r="E1008" s="2">
        <f t="shared" si="91"/>
        <v>1.615410776508952E-3</v>
      </c>
      <c r="F1008" s="2">
        <f t="shared" si="95"/>
        <v>-1.5301895620730446E-2</v>
      </c>
      <c r="G1008" s="2">
        <f t="shared" si="93"/>
        <v>1.6917306397239398E-2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4.7384000000000004</v>
      </c>
      <c r="C1009" s="2">
        <f t="shared" si="90"/>
        <v>4.7993465428330886</v>
      </c>
      <c r="D1009" s="2">
        <f t="shared" si="92"/>
        <v>4.7891689847044239</v>
      </c>
      <c r="E1009" s="2">
        <f t="shared" si="91"/>
        <v>1.0177558128664721E-2</v>
      </c>
      <c r="F1009" s="2">
        <f t="shared" si="95"/>
        <v>-1.0206004870851413E-2</v>
      </c>
      <c r="G1009" s="2">
        <f t="shared" si="93"/>
        <v>2.0383562999516134E-2</v>
      </c>
      <c r="H1009" s="2" t="str">
        <f t="shared" si="94"/>
        <v>Sell</v>
      </c>
    </row>
    <row r="1010" spans="1:8" ht="13.5" x14ac:dyDescent="0.25">
      <c r="A1010" s="3">
        <v>43476</v>
      </c>
      <c r="B1010" s="2">
        <v>4.6955</v>
      </c>
      <c r="C1010" s="2">
        <f t="shared" si="90"/>
        <v>4.8135086131664595</v>
      </c>
      <c r="D1010" s="2">
        <f t="shared" si="92"/>
        <v>4.7822305413929858</v>
      </c>
      <c r="E1010" s="2">
        <f t="shared" si="91"/>
        <v>3.1278071773473748E-2</v>
      </c>
      <c r="F1010" s="2">
        <f t="shared" si="95"/>
        <v>-1.9091895419863806E-3</v>
      </c>
      <c r="G1010" s="2">
        <f t="shared" si="93"/>
        <v>3.3187261315460126E-2</v>
      </c>
      <c r="H1010" s="2" t="str">
        <f t="shared" si="94"/>
        <v>Sell</v>
      </c>
    </row>
    <row r="1011" spans="1:8" ht="13.5" x14ac:dyDescent="0.25">
      <c r="A1011" s="3">
        <v>43480</v>
      </c>
      <c r="B1011" s="2">
        <v>4.7506000000000004</v>
      </c>
      <c r="C1011" s="2">
        <f t="shared" si="90"/>
        <v>4.8254919034485422</v>
      </c>
      <c r="D1011" s="2">
        <f t="shared" si="92"/>
        <v>4.7798875383268387</v>
      </c>
      <c r="E1011" s="2">
        <f t="shared" si="91"/>
        <v>4.5604365121703516E-2</v>
      </c>
      <c r="F1011" s="2">
        <f t="shared" si="95"/>
        <v>7.5935213907515984E-3</v>
      </c>
      <c r="G1011" s="2">
        <f t="shared" si="93"/>
        <v>3.801084373095192E-2</v>
      </c>
      <c r="H1011" s="2" t="str">
        <f t="shared" si="94"/>
        <v>Sell</v>
      </c>
    </row>
    <row r="1012" spans="1:8" ht="13.5" x14ac:dyDescent="0.25">
      <c r="A1012" s="3">
        <v>43481</v>
      </c>
      <c r="B1012" s="2">
        <v>4.7751000000000001</v>
      </c>
      <c r="C1012" s="2">
        <f t="shared" si="90"/>
        <v>4.8356316106103048</v>
      </c>
      <c r="D1012" s="2">
        <f t="shared" si="92"/>
        <v>4.7795329058581837</v>
      </c>
      <c r="E1012" s="2">
        <f t="shared" si="91"/>
        <v>5.6098704752121087E-2</v>
      </c>
      <c r="F1012" s="2">
        <f t="shared" si="95"/>
        <v>1.7294558063025496E-2</v>
      </c>
      <c r="G1012" s="2">
        <f t="shared" si="93"/>
        <v>3.8804146689095591E-2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4.7690000000000001</v>
      </c>
      <c r="C1013" s="2">
        <f t="shared" si="90"/>
        <v>4.8263190551317958</v>
      </c>
      <c r="D1013" s="2">
        <f t="shared" si="92"/>
        <v>4.7787526906094291</v>
      </c>
      <c r="E1013" s="2">
        <f t="shared" si="91"/>
        <v>4.7566364522366733E-2</v>
      </c>
      <c r="F1013" s="2">
        <f t="shared" si="95"/>
        <v>2.3348919354893742E-2</v>
      </c>
      <c r="G1013" s="2">
        <f t="shared" si="93"/>
        <v>2.4217445167472991E-2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4.7629000000000001</v>
      </c>
      <c r="C1014" s="2">
        <f t="shared" si="90"/>
        <v>4.8184392004961349</v>
      </c>
      <c r="D1014" s="2">
        <f t="shared" si="92"/>
        <v>4.777578417230953</v>
      </c>
      <c r="E1014" s="2">
        <f t="shared" si="91"/>
        <v>4.0860783265181944E-2</v>
      </c>
      <c r="F1014" s="2">
        <f t="shared" si="95"/>
        <v>2.6851292136951383E-2</v>
      </c>
      <c r="G1014" s="2">
        <f t="shared" si="93"/>
        <v>1.4009491128230561E-2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4.7751000000000001</v>
      </c>
      <c r="C1015" s="2">
        <f t="shared" si="90"/>
        <v>4.8061254773428841</v>
      </c>
      <c r="D1015" s="2">
        <f t="shared" si="92"/>
        <v>4.777394830769401</v>
      </c>
      <c r="E1015" s="2">
        <f t="shared" si="91"/>
        <v>2.8730646573483121E-2</v>
      </c>
      <c r="F1015" s="2">
        <f t="shared" si="95"/>
        <v>2.7227163024257733E-2</v>
      </c>
      <c r="G1015" s="2">
        <f t="shared" si="93"/>
        <v>1.5034835492253873E-3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4.8362999999999996</v>
      </c>
      <c r="C1016" s="2">
        <f t="shared" si="90"/>
        <v>4.7975830962132093</v>
      </c>
      <c r="D1016" s="2">
        <f t="shared" si="92"/>
        <v>4.781758176638335</v>
      </c>
      <c r="E1016" s="2">
        <f t="shared" si="91"/>
        <v>1.5824919574874308E-2</v>
      </c>
      <c r="F1016" s="2">
        <f t="shared" si="95"/>
        <v>2.4946714334381052E-2</v>
      </c>
      <c r="G1016" s="2">
        <f t="shared" si="93"/>
        <v>-9.1217947595067447E-3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5.0260999999999996</v>
      </c>
      <c r="C1017" s="2">
        <f t="shared" si="90"/>
        <v>4.7941241583342533</v>
      </c>
      <c r="D1017" s="2">
        <f t="shared" si="92"/>
        <v>4.7998575709614215</v>
      </c>
      <c r="E1017" s="2">
        <f t="shared" si="91"/>
        <v>-5.7334126271681995E-3</v>
      </c>
      <c r="F1017" s="2">
        <f t="shared" si="95"/>
        <v>1.8810688942071201E-2</v>
      </c>
      <c r="G1017" s="2">
        <f t="shared" si="93"/>
        <v>-2.4544101569239401E-2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4.8486000000000002</v>
      </c>
      <c r="C1018" s="2">
        <f t="shared" si="90"/>
        <v>4.7864896724366757</v>
      </c>
      <c r="D1018" s="2">
        <f t="shared" si="92"/>
        <v>4.8034681212605754</v>
      </c>
      <c r="E1018" s="2">
        <f t="shared" si="91"/>
        <v>-1.6978448823899761E-2</v>
      </c>
      <c r="F1018" s="2">
        <f t="shared" si="95"/>
        <v>1.1652861388877011E-2</v>
      </c>
      <c r="G1018" s="2">
        <f t="shared" si="93"/>
        <v>-2.8631310212776772E-2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4.9404000000000003</v>
      </c>
      <c r="C1019" s="2">
        <f t="shared" si="90"/>
        <v>4.7790912612925718</v>
      </c>
      <c r="D1019" s="2">
        <f t="shared" si="92"/>
        <v>4.8136112233894224</v>
      </c>
      <c r="E1019" s="2">
        <f t="shared" si="91"/>
        <v>-3.4519962096850598E-2</v>
      </c>
      <c r="F1019" s="2">
        <f t="shared" si="95"/>
        <v>2.4182966917314901E-3</v>
      </c>
      <c r="G1019" s="2">
        <f t="shared" si="93"/>
        <v>-3.693825878858209E-2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4.8914</v>
      </c>
      <c r="C1020" s="2">
        <f t="shared" si="90"/>
        <v>4.7662310672475607</v>
      </c>
      <c r="D1020" s="2">
        <f t="shared" si="92"/>
        <v>4.8193733549902058</v>
      </c>
      <c r="E1020" s="2">
        <f t="shared" si="91"/>
        <v>-5.3142287742645067E-2</v>
      </c>
      <c r="F1020" s="2">
        <f t="shared" si="95"/>
        <v>-8.6938201951438226E-3</v>
      </c>
      <c r="G1020" s="2">
        <f t="shared" si="93"/>
        <v>-4.4448467547501244E-2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4.8853</v>
      </c>
      <c r="C1021" s="2">
        <f t="shared" si="90"/>
        <v>4.7638262876710131</v>
      </c>
      <c r="D1021" s="2">
        <f t="shared" si="92"/>
        <v>4.8242568101761165</v>
      </c>
      <c r="E1021" s="2">
        <f t="shared" si="91"/>
        <v>-6.043052250510339E-2</v>
      </c>
      <c r="F1021" s="2">
        <f t="shared" si="95"/>
        <v>-1.9041160657135736E-2</v>
      </c>
      <c r="G1021" s="2">
        <f t="shared" si="93"/>
        <v>-4.1389361847967654E-2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4.8914</v>
      </c>
      <c r="C1022" s="2">
        <f t="shared" si="90"/>
        <v>4.7655607049523958</v>
      </c>
      <c r="D1022" s="2">
        <f t="shared" si="92"/>
        <v>4.8292303797927003</v>
      </c>
      <c r="E1022" s="2">
        <f t="shared" si="91"/>
        <v>-6.3669674840304502E-2</v>
      </c>
      <c r="F1022" s="2">
        <f t="shared" si="95"/>
        <v>-2.7966863493769492E-2</v>
      </c>
      <c r="G1022" s="2">
        <f t="shared" si="93"/>
        <v>-3.570281134653501E-2</v>
      </c>
      <c r="H1022" s="2" t="str">
        <f t="shared" si="94"/>
        <v>Hold</v>
      </c>
    </row>
    <row r="1023" spans="1:8" ht="13.5" x14ac:dyDescent="0.25">
      <c r="A1023" s="3">
        <v>43496</v>
      </c>
      <c r="B1023" s="2">
        <v>4.8914</v>
      </c>
      <c r="C1023" s="2">
        <f t="shared" si="90"/>
        <v>4.7660898272674119</v>
      </c>
      <c r="D1023" s="2">
        <f t="shared" si="92"/>
        <v>4.8338355368450925</v>
      </c>
      <c r="E1023" s="2">
        <f t="shared" si="91"/>
        <v>-6.7745709577680557E-2</v>
      </c>
      <c r="F1023" s="2">
        <f t="shared" si="95"/>
        <v>-3.5922632710551711E-2</v>
      </c>
      <c r="G1023" s="2">
        <f t="shared" si="93"/>
        <v>-3.1823076867128847E-2</v>
      </c>
      <c r="H1023" s="2" t="str">
        <f t="shared" si="94"/>
        <v>Hold</v>
      </c>
    </row>
    <row r="1024" spans="1:8" ht="13.5" x14ac:dyDescent="0.25">
      <c r="A1024" s="3">
        <v>43497</v>
      </c>
      <c r="B1024" s="2">
        <v>4.8914</v>
      </c>
      <c r="C1024" s="2">
        <f t="shared" si="90"/>
        <v>4.7655990846108871</v>
      </c>
      <c r="D1024" s="2">
        <f t="shared" si="92"/>
        <v>4.8380995711528634</v>
      </c>
      <c r="E1024" s="2">
        <f t="shared" si="91"/>
        <v>-7.2500486541976272E-2</v>
      </c>
      <c r="F1024" s="2">
        <f t="shared" si="95"/>
        <v>-4.3238203476836629E-2</v>
      </c>
      <c r="G1024" s="2">
        <f t="shared" si="93"/>
        <v>-2.9262283065139644E-2</v>
      </c>
      <c r="H1024" s="2" t="str">
        <f t="shared" si="94"/>
        <v>Hold</v>
      </c>
    </row>
    <row r="1025" spans="1:8" ht="13.5" x14ac:dyDescent="0.25">
      <c r="A1025" s="3">
        <v>43500</v>
      </c>
      <c r="B1025" s="2">
        <v>4.8914</v>
      </c>
      <c r="C1025" s="2">
        <f t="shared" si="90"/>
        <v>4.7670607639015197</v>
      </c>
      <c r="D1025" s="2">
        <f t="shared" si="92"/>
        <v>4.842047751067466</v>
      </c>
      <c r="E1025" s="2">
        <f t="shared" si="91"/>
        <v>-7.4986987165946317E-2</v>
      </c>
      <c r="F1025" s="2">
        <f t="shared" si="95"/>
        <v>-4.9587960214658569E-2</v>
      </c>
      <c r="G1025" s="2">
        <f t="shared" si="93"/>
        <v>-2.5399026951287748E-2</v>
      </c>
      <c r="H1025" s="2" t="str">
        <f t="shared" si="94"/>
        <v>Hold</v>
      </c>
    </row>
    <row r="1026" spans="1:8" ht="13.5" x14ac:dyDescent="0.25">
      <c r="A1026" s="3">
        <v>43501</v>
      </c>
      <c r="B1026" s="2">
        <v>4.8914</v>
      </c>
      <c r="C1026" s="2">
        <f t="shared" si="90"/>
        <v>4.7777129540705161</v>
      </c>
      <c r="D1026" s="2">
        <f t="shared" si="92"/>
        <v>4.8457034732106159</v>
      </c>
      <c r="E1026" s="2">
        <f t="shared" si="91"/>
        <v>-6.7990519140099792E-2</v>
      </c>
      <c r="F1026" s="2">
        <f t="shared" si="95"/>
        <v>-5.3268471999746818E-2</v>
      </c>
      <c r="G1026" s="2">
        <f t="shared" si="93"/>
        <v>-1.4722047140352974E-2</v>
      </c>
      <c r="H1026" s="2" t="str">
        <f t="shared" si="94"/>
        <v>Hold</v>
      </c>
    </row>
    <row r="1027" spans="1:8" ht="13.5" x14ac:dyDescent="0.25">
      <c r="A1027" s="3">
        <v>43502</v>
      </c>
      <c r="B1027" s="2">
        <v>4.8914</v>
      </c>
      <c r="C1027" s="2">
        <f t="shared" si="90"/>
        <v>4.8159263457519748</v>
      </c>
      <c r="D1027" s="2">
        <f t="shared" si="92"/>
        <v>4.8490884011209401</v>
      </c>
      <c r="E1027" s="2">
        <f t="shared" si="91"/>
        <v>-3.3162055368965326E-2</v>
      </c>
      <c r="F1027" s="2">
        <f t="shared" si="95"/>
        <v>-4.9247188673590521E-2</v>
      </c>
      <c r="G1027" s="2">
        <f t="shared" si="93"/>
        <v>1.6085133304625195E-2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4.8914</v>
      </c>
      <c r="C1028" s="2">
        <f t="shared" si="90"/>
        <v>4.8209530617901324</v>
      </c>
      <c r="D1028" s="2">
        <f t="shared" si="92"/>
        <v>4.8522225936304997</v>
      </c>
      <c r="E1028" s="2">
        <f t="shared" si="91"/>
        <v>-3.1269531840367293E-2</v>
      </c>
      <c r="F1028" s="2">
        <f t="shared" si="95"/>
        <v>-4.5651657306945877E-2</v>
      </c>
      <c r="G1028" s="2">
        <f t="shared" si="93"/>
        <v>1.4382125466578584E-2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4.8914</v>
      </c>
      <c r="C1029" s="2">
        <f t="shared" si="90"/>
        <v>4.8393295138224204</v>
      </c>
      <c r="D1029" s="2">
        <f t="shared" si="92"/>
        <v>4.8551246237319434</v>
      </c>
      <c r="E1029" s="2">
        <f t="shared" si="91"/>
        <v>-1.5795109909523042E-2</v>
      </c>
      <c r="F1029" s="2">
        <f t="shared" si="95"/>
        <v>-3.9680347827461313E-2</v>
      </c>
      <c r="G1029" s="2">
        <f t="shared" si="93"/>
        <v>2.3885237917938271E-2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4.8914</v>
      </c>
      <c r="C1030" s="2">
        <f t="shared" si="90"/>
        <v>4.84734035784974</v>
      </c>
      <c r="D1030" s="2">
        <f t="shared" si="92"/>
        <v>4.8578116886406884</v>
      </c>
      <c r="E1030" s="2">
        <f t="shared" si="91"/>
        <v>-1.0471330790948308E-2</v>
      </c>
      <c r="F1030" s="2">
        <f t="shared" si="95"/>
        <v>-3.3838544420158712E-2</v>
      </c>
      <c r="G1030" s="2">
        <f t="shared" si="93"/>
        <v>2.3367213629210404E-2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4.8853</v>
      </c>
      <c r="C1031" s="2">
        <f t="shared" si="90"/>
        <v>4.8531803027959342</v>
      </c>
      <c r="D1031" s="2">
        <f t="shared" si="92"/>
        <v>4.859847859852489</v>
      </c>
      <c r="E1031" s="2">
        <f t="shared" si="91"/>
        <v>-6.6675570565548625E-3</v>
      </c>
      <c r="F1031" s="2">
        <f t="shared" si="95"/>
        <v>-2.8404346947437945E-2</v>
      </c>
      <c r="G1031" s="2">
        <f t="shared" si="93"/>
        <v>2.1736789890883082E-2</v>
      </c>
      <c r="H1031" s="2" t="str">
        <f t="shared" si="94"/>
        <v>Sell</v>
      </c>
    </row>
    <row r="1032" spans="1:8" ht="13.5" x14ac:dyDescent="0.25">
      <c r="A1032" s="3">
        <v>43509</v>
      </c>
      <c r="B1032" s="2">
        <v>4.8914</v>
      </c>
      <c r="C1032" s="2">
        <f t="shared" si="90"/>
        <v>4.8590602562119445</v>
      </c>
      <c r="D1032" s="2">
        <f t="shared" si="92"/>
        <v>4.8621850554189709</v>
      </c>
      <c r="E1032" s="2">
        <f t="shared" si="91"/>
        <v>-3.124799207026463E-3</v>
      </c>
      <c r="F1032" s="2">
        <f t="shared" si="95"/>
        <v>-2.3348437399355652E-2</v>
      </c>
      <c r="G1032" s="2">
        <f t="shared" si="93"/>
        <v>2.0223638192329189E-2</v>
      </c>
      <c r="H1032" s="2" t="str">
        <f t="shared" si="94"/>
        <v>Sell</v>
      </c>
    </row>
    <row r="1033" spans="1:8" ht="13.5" x14ac:dyDescent="0.25">
      <c r="A1033" s="3">
        <v>43510</v>
      </c>
      <c r="B1033" s="2">
        <v>4.8853</v>
      </c>
      <c r="C1033" s="2">
        <f t="shared" si="90"/>
        <v>4.8640356014101069</v>
      </c>
      <c r="D1033" s="2">
        <f t="shared" si="92"/>
        <v>4.8638972735360841</v>
      </c>
      <c r="E1033" s="2">
        <f t="shared" si="91"/>
        <v>1.3832787402279223E-4</v>
      </c>
      <c r="F1033" s="2">
        <f t="shared" si="95"/>
        <v>-1.8651084344679963E-2</v>
      </c>
      <c r="G1033" s="2">
        <f t="shared" si="93"/>
        <v>1.8789412218702756E-2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4.8853</v>
      </c>
      <c r="C1034" s="2">
        <f t="shared" si="90"/>
        <v>4.868245508885475</v>
      </c>
      <c r="D1034" s="2">
        <f t="shared" si="92"/>
        <v>4.8654826606815593</v>
      </c>
      <c r="E1034" s="2">
        <f t="shared" si="91"/>
        <v>2.7628482039157021E-3</v>
      </c>
      <c r="F1034" s="2">
        <f t="shared" si="95"/>
        <v>-1.436829783496083E-2</v>
      </c>
      <c r="G1034" s="2">
        <f t="shared" si="93"/>
        <v>1.7131146038876534E-2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4.8853</v>
      </c>
      <c r="C1035" s="2">
        <f t="shared" si="90"/>
        <v>4.8718077382877096</v>
      </c>
      <c r="D1035" s="2">
        <f t="shared" si="92"/>
        <v>4.866950611742185</v>
      </c>
      <c r="E1035" s="2">
        <f t="shared" si="91"/>
        <v>4.8571265455246149E-3</v>
      </c>
      <c r="F1035" s="2">
        <f t="shared" si="95"/>
        <v>-1.0523212958863741E-2</v>
      </c>
      <c r="G1035" s="2">
        <f t="shared" si="93"/>
        <v>1.5380339504388356E-2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4.8853</v>
      </c>
      <c r="C1036" s="2">
        <f t="shared" si="90"/>
        <v>4.8748219323972926</v>
      </c>
      <c r="D1036" s="2">
        <f t="shared" si="92"/>
        <v>4.8683098256872084</v>
      </c>
      <c r="E1036" s="2">
        <f t="shared" si="91"/>
        <v>6.5121067100841756E-3</v>
      </c>
      <c r="F1036" s="2">
        <f t="shared" si="95"/>
        <v>-7.1161490250741585E-3</v>
      </c>
      <c r="G1036" s="2">
        <f t="shared" si="93"/>
        <v>1.3628255735158334E-2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4.8853</v>
      </c>
      <c r="C1037" s="2">
        <f t="shared" si="90"/>
        <v>4.8773724043361701</v>
      </c>
      <c r="D1037" s="2">
        <f t="shared" si="92"/>
        <v>4.8695683571177861</v>
      </c>
      <c r="E1037" s="2">
        <f t="shared" si="91"/>
        <v>7.8040472183840137E-3</v>
      </c>
      <c r="F1037" s="2">
        <f t="shared" si="95"/>
        <v>-4.1321097763825244E-3</v>
      </c>
      <c r="G1037" s="2">
        <f t="shared" si="93"/>
        <v>1.1936156994766538E-2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4.8853</v>
      </c>
      <c r="C1038" s="2">
        <f t="shared" si="90"/>
        <v>4.8795304959767591</v>
      </c>
      <c r="D1038" s="2">
        <f t="shared" si="92"/>
        <v>4.8707336639979504</v>
      </c>
      <c r="E1038" s="2">
        <f t="shared" si="91"/>
        <v>8.7968319788087612E-3</v>
      </c>
      <c r="F1038" s="2">
        <f t="shared" si="95"/>
        <v>-1.5463214253442674E-3</v>
      </c>
      <c r="G1038" s="2">
        <f t="shared" si="93"/>
        <v>1.0343153404153028E-2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4.8792</v>
      </c>
      <c r="C1039" s="2">
        <f t="shared" ref="C1039:C1102" si="96">$C$4*B1029+C1038*(1-$C$4)</f>
        <v>4.8813565735187963</v>
      </c>
      <c r="D1039" s="2">
        <f t="shared" si="92"/>
        <v>4.8713607999981017</v>
      </c>
      <c r="E1039" s="2">
        <f t="shared" si="91"/>
        <v>9.9957735206945841E-3</v>
      </c>
      <c r="F1039" s="2">
        <f t="shared" si="95"/>
        <v>7.6209756386350276E-4</v>
      </c>
      <c r="G1039" s="2">
        <f t="shared" si="93"/>
        <v>9.2336759568310816E-3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4.8792</v>
      </c>
      <c r="C1040" s="2">
        <f t="shared" si="96"/>
        <v>4.8829017160543655</v>
      </c>
      <c r="D1040" s="2">
        <f t="shared" si="92"/>
        <v>4.8719414814797233</v>
      </c>
      <c r="E1040" s="2">
        <f t="shared" si="91"/>
        <v>1.0960234574642236E-2</v>
      </c>
      <c r="F1040" s="2">
        <f t="shared" si="95"/>
        <v>2.8017249660192496E-3</v>
      </c>
      <c r="G1040" s="2">
        <f t="shared" si="93"/>
        <v>8.1585096086229866E-3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4.8792</v>
      </c>
      <c r="C1041" s="2">
        <f t="shared" si="96"/>
        <v>4.8832706828152324</v>
      </c>
      <c r="D1041" s="2">
        <f t="shared" si="92"/>
        <v>4.872479149518262</v>
      </c>
      <c r="E1041" s="2">
        <f t="shared" si="91"/>
        <v>1.0791533296970357E-2</v>
      </c>
      <c r="F1041" s="2">
        <f t="shared" si="95"/>
        <v>4.3996866322094713E-3</v>
      </c>
      <c r="G1041" s="2">
        <f t="shared" si="93"/>
        <v>6.3918466647608857E-3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4.8792</v>
      </c>
      <c r="C1042" s="2">
        <f t="shared" si="96"/>
        <v>4.884521346997504</v>
      </c>
      <c r="D1042" s="2">
        <f t="shared" si="92"/>
        <v>4.8729769902946867</v>
      </c>
      <c r="E1042" s="2">
        <f t="shared" si="91"/>
        <v>1.1544356702817282E-2</v>
      </c>
      <c r="F1042" s="2">
        <f t="shared" si="95"/>
        <v>5.8286206463310335E-3</v>
      </c>
      <c r="G1042" s="2">
        <f t="shared" si="93"/>
        <v>5.7157360564862487E-3</v>
      </c>
      <c r="H1042" s="2" t="str">
        <f t="shared" si="94"/>
        <v>Sell</v>
      </c>
    </row>
    <row r="1043" spans="1:8" ht="13.5" x14ac:dyDescent="0.25">
      <c r="A1043" s="3">
        <v>43524</v>
      </c>
      <c r="B1043" s="2">
        <v>4.8792</v>
      </c>
      <c r="C1043" s="2">
        <f t="shared" si="96"/>
        <v>4.884641139767119</v>
      </c>
      <c r="D1043" s="2">
        <f t="shared" si="92"/>
        <v>4.8734379539765618</v>
      </c>
      <c r="E1043" s="2">
        <f t="shared" si="91"/>
        <v>1.1203185790557235E-2</v>
      </c>
      <c r="F1043" s="2">
        <f t="shared" si="95"/>
        <v>6.9035336751762742E-3</v>
      </c>
      <c r="G1043" s="2">
        <f t="shared" si="93"/>
        <v>4.299652115380961E-3</v>
      </c>
      <c r="H1043" s="2" t="str">
        <f t="shared" si="94"/>
        <v>Sell</v>
      </c>
    </row>
    <row r="1044" spans="1:8" ht="13.5" x14ac:dyDescent="0.25">
      <c r="A1044" s="3">
        <v>43525</v>
      </c>
      <c r="B1044" s="2">
        <v>4.8792</v>
      </c>
      <c r="C1044" s="2">
        <f t="shared" si="96"/>
        <v>4.8847425028798703</v>
      </c>
      <c r="D1044" s="2">
        <f t="shared" si="92"/>
        <v>4.8738647722005197</v>
      </c>
      <c r="E1044" s="2">
        <f t="shared" si="91"/>
        <v>1.0877730679350606E-2</v>
      </c>
      <c r="F1044" s="2">
        <f t="shared" si="95"/>
        <v>7.6983730760111406E-3</v>
      </c>
      <c r="G1044" s="2">
        <f t="shared" si="93"/>
        <v>3.179357603339465E-3</v>
      </c>
      <c r="H1044" s="2" t="str">
        <f t="shared" si="94"/>
        <v>Sell</v>
      </c>
    </row>
    <row r="1045" spans="1:8" ht="13.5" x14ac:dyDescent="0.25">
      <c r="A1045" s="3">
        <v>43528</v>
      </c>
      <c r="B1045" s="2">
        <v>4.8792</v>
      </c>
      <c r="C1045" s="2">
        <f t="shared" si="96"/>
        <v>4.8848282716675824</v>
      </c>
      <c r="D1045" s="2">
        <f t="shared" si="92"/>
        <v>4.8742599742597408</v>
      </c>
      <c r="E1045" s="2">
        <f t="shared" si="91"/>
        <v>1.0568297407841598E-2</v>
      </c>
      <c r="F1045" s="2">
        <f t="shared" si="95"/>
        <v>8.2723579423772328E-3</v>
      </c>
      <c r="G1045" s="2">
        <f t="shared" si="93"/>
        <v>2.2959394654643653E-3</v>
      </c>
      <c r="H1045" s="2" t="str">
        <f t="shared" si="94"/>
        <v>Sell</v>
      </c>
    </row>
    <row r="1046" spans="1:8" ht="13.5" x14ac:dyDescent="0.25">
      <c r="A1046" s="3">
        <v>43529</v>
      </c>
      <c r="B1046" s="2">
        <v>4.8792</v>
      </c>
      <c r="C1046" s="2">
        <f t="shared" si="96"/>
        <v>4.8849008452571852</v>
      </c>
      <c r="D1046" s="2">
        <f t="shared" si="92"/>
        <v>4.8746259020923528</v>
      </c>
      <c r="E1046" s="2">
        <f t="shared" si="91"/>
        <v>1.0274943164832351E-2</v>
      </c>
      <c r="F1046" s="2">
        <f t="shared" si="95"/>
        <v>8.6728749868682561E-3</v>
      </c>
      <c r="G1046" s="2">
        <f t="shared" si="93"/>
        <v>1.6020681779640947E-3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4.8792</v>
      </c>
      <c r="C1047" s="2">
        <f t="shared" si="96"/>
        <v>4.8849622536791566</v>
      </c>
      <c r="D1047" s="2">
        <f t="shared" si="92"/>
        <v>4.8749647241595859</v>
      </c>
      <c r="E1047" s="2">
        <f t="shared" si="91"/>
        <v>9.9975295195706693E-3</v>
      </c>
      <c r="F1047" s="2">
        <f t="shared" si="95"/>
        <v>8.9378058934087394E-3</v>
      </c>
      <c r="G1047" s="2">
        <f t="shared" si="93"/>
        <v>1.0597236261619299E-3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4.8853</v>
      </c>
      <c r="C1048" s="2">
        <f t="shared" si="96"/>
        <v>4.8850142146515942</v>
      </c>
      <c r="D1048" s="2">
        <f t="shared" si="92"/>
        <v>4.8757303001477652</v>
      </c>
      <c r="E1048" s="2">
        <f t="shared" si="91"/>
        <v>9.2839145038290383E-3</v>
      </c>
      <c r="F1048" s="2">
        <f t="shared" si="95"/>
        <v>9.0070276154927999E-3</v>
      </c>
      <c r="G1048" s="2">
        <f t="shared" si="93"/>
        <v>2.768868883362384E-4</v>
      </c>
      <c r="H1048" s="2" t="str">
        <f t="shared" si="94"/>
        <v>Sell</v>
      </c>
    </row>
    <row r="1049" spans="1:8" ht="13.5" x14ac:dyDescent="0.25">
      <c r="A1049" s="3">
        <v>43532</v>
      </c>
      <c r="B1049" s="2">
        <v>4.8792</v>
      </c>
      <c r="C1049" s="2">
        <f t="shared" si="96"/>
        <v>4.884119720089811</v>
      </c>
      <c r="D1049" s="2">
        <f t="shared" si="92"/>
        <v>4.875987314951634</v>
      </c>
      <c r="E1049" s="2">
        <f t="shared" si="91"/>
        <v>8.1324051381770346E-3</v>
      </c>
      <c r="F1049" s="2">
        <f t="shared" si="95"/>
        <v>8.8321031200296468E-3</v>
      </c>
      <c r="G1049" s="2">
        <f t="shared" si="93"/>
        <v>-6.9969798185261223E-4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4.8792</v>
      </c>
      <c r="C1050" s="2">
        <f t="shared" si="96"/>
        <v>4.8833628400759945</v>
      </c>
      <c r="D1050" s="2">
        <f t="shared" si="92"/>
        <v>4.8762252916218829</v>
      </c>
      <c r="E1050" s="2">
        <f t="shared" si="91"/>
        <v>7.1375484541116307E-3</v>
      </c>
      <c r="F1050" s="2">
        <f t="shared" si="95"/>
        <v>8.4931921868460439E-3</v>
      </c>
      <c r="G1050" s="2">
        <f t="shared" si="93"/>
        <v>-1.3556437327344132E-3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4.8792</v>
      </c>
      <c r="C1051" s="2">
        <f t="shared" si="96"/>
        <v>4.8827224031412264</v>
      </c>
      <c r="D1051" s="2">
        <f t="shared" si="92"/>
        <v>4.8764456403906324</v>
      </c>
      <c r="E1051" s="2">
        <f t="shared" si="91"/>
        <v>6.2767627505939672E-3</v>
      </c>
      <c r="F1051" s="2">
        <f t="shared" si="95"/>
        <v>8.0499062995956286E-3</v>
      </c>
      <c r="G1051" s="2">
        <f t="shared" si="93"/>
        <v>-1.7731435490016614E-3</v>
      </c>
      <c r="H1051" s="2" t="str">
        <f t="shared" si="94"/>
        <v>Hold</v>
      </c>
    </row>
    <row r="1052" spans="1:8" ht="13.5" x14ac:dyDescent="0.25">
      <c r="A1052" s="3">
        <v>43537</v>
      </c>
      <c r="B1052" s="2">
        <v>4.8792</v>
      </c>
      <c r="C1052" s="2">
        <f t="shared" si="96"/>
        <v>4.8821804949656533</v>
      </c>
      <c r="D1052" s="2">
        <f t="shared" si="92"/>
        <v>4.8766496670283637</v>
      </c>
      <c r="E1052" s="2">
        <f t="shared" ref="E1052:E1115" si="97">C1052-D1052</f>
        <v>5.5308279372896507E-3</v>
      </c>
      <c r="F1052" s="2">
        <f t="shared" si="95"/>
        <v>7.5460906271344339E-3</v>
      </c>
      <c r="G1052" s="2">
        <f t="shared" si="93"/>
        <v>-2.0152626898447832E-3</v>
      </c>
      <c r="H1052" s="2" t="str">
        <f t="shared" si="94"/>
        <v>Hold</v>
      </c>
    </row>
    <row r="1053" spans="1:8" ht="13.5" x14ac:dyDescent="0.25">
      <c r="A1053" s="3">
        <v>43538</v>
      </c>
      <c r="B1053" s="2">
        <v>4.8792</v>
      </c>
      <c r="C1053" s="2">
        <f t="shared" si="96"/>
        <v>4.8817219572786303</v>
      </c>
      <c r="D1053" s="2">
        <f t="shared" ref="D1053:D1116" si="98">$D$4*B1053+(1-$D$4)*D1052</f>
        <v>4.8768385805818184</v>
      </c>
      <c r="E1053" s="2">
        <f t="shared" si="97"/>
        <v>4.8833766968119363E-3</v>
      </c>
      <c r="F1053" s="2">
        <f t="shared" si="95"/>
        <v>7.0135478410699344E-3</v>
      </c>
      <c r="G1053" s="2">
        <f t="shared" si="93"/>
        <v>-2.1301711442579981E-3</v>
      </c>
      <c r="H1053" s="2" t="str">
        <f t="shared" si="94"/>
        <v>Hold</v>
      </c>
    </row>
    <row r="1054" spans="1:8" ht="13.5" x14ac:dyDescent="0.25">
      <c r="A1054" s="3">
        <v>43539</v>
      </c>
      <c r="B1054" s="2">
        <v>4.9588000000000001</v>
      </c>
      <c r="C1054" s="2">
        <f t="shared" si="96"/>
        <v>4.8813339638511488</v>
      </c>
      <c r="D1054" s="2">
        <f t="shared" si="98"/>
        <v>4.8829097968350172</v>
      </c>
      <c r="E1054" s="2">
        <f t="shared" si="97"/>
        <v>-1.5758329838684304E-3</v>
      </c>
      <c r="F1054" s="2">
        <f t="shared" si="95"/>
        <v>5.2956716760822614E-3</v>
      </c>
      <c r="G1054" s="2">
        <f t="shared" si="93"/>
        <v>-6.8715046599506918E-3</v>
      </c>
      <c r="H1054" s="2" t="str">
        <f t="shared" si="94"/>
        <v>Hold</v>
      </c>
    </row>
    <row r="1055" spans="1:8" ht="13.5" x14ac:dyDescent="0.25">
      <c r="A1055" s="3">
        <v>43542</v>
      </c>
      <c r="B1055" s="2">
        <v>4.8608000000000002</v>
      </c>
      <c r="C1055" s="2">
        <f t="shared" si="96"/>
        <v>4.8810056617202031</v>
      </c>
      <c r="D1055" s="2">
        <f t="shared" si="98"/>
        <v>4.8812720341064972</v>
      </c>
      <c r="E1055" s="2">
        <f t="shared" si="97"/>
        <v>-2.6637238629412252E-4</v>
      </c>
      <c r="F1055" s="2">
        <f t="shared" si="95"/>
        <v>4.1832628636069846E-3</v>
      </c>
      <c r="G1055" s="2">
        <f t="shared" si="93"/>
        <v>-4.4496352499011071E-3</v>
      </c>
      <c r="H1055" s="2" t="str">
        <f t="shared" si="94"/>
        <v>Hold</v>
      </c>
    </row>
    <row r="1056" spans="1:8" ht="13.5" x14ac:dyDescent="0.25">
      <c r="A1056" s="3">
        <v>43543</v>
      </c>
      <c r="B1056" s="2">
        <v>4.5914000000000001</v>
      </c>
      <c r="C1056" s="2">
        <f t="shared" si="96"/>
        <v>4.8807278676094032</v>
      </c>
      <c r="D1056" s="2">
        <f t="shared" si="98"/>
        <v>4.8598000315800896</v>
      </c>
      <c r="E1056" s="2">
        <f t="shared" si="97"/>
        <v>2.0927836029313696E-2</v>
      </c>
      <c r="F1056" s="2">
        <f t="shared" si="95"/>
        <v>7.5321774967483275E-3</v>
      </c>
      <c r="G1056" s="2">
        <f t="shared" si="93"/>
        <v>1.3395658532565368E-2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4.5914000000000001</v>
      </c>
      <c r="C1057" s="2">
        <f t="shared" si="96"/>
        <v>4.8804928110541104</v>
      </c>
      <c r="D1057" s="2">
        <f t="shared" si="98"/>
        <v>4.8399185477593418</v>
      </c>
      <c r="E1057" s="2">
        <f t="shared" si="97"/>
        <v>4.0574263294768542E-2</v>
      </c>
      <c r="F1057" s="2">
        <f t="shared" si="95"/>
        <v>1.4140594656352371E-2</v>
      </c>
      <c r="G1057" s="2">
        <f t="shared" si="93"/>
        <v>2.6433668638416171E-2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4.5914000000000001</v>
      </c>
      <c r="C1058" s="2">
        <f t="shared" si="96"/>
        <v>4.8812323785842473</v>
      </c>
      <c r="D1058" s="2">
        <f t="shared" si="98"/>
        <v>4.8215097664438344</v>
      </c>
      <c r="E1058" s="2">
        <f t="shared" si="97"/>
        <v>5.9722612140412856E-2</v>
      </c>
      <c r="F1058" s="2">
        <f t="shared" si="95"/>
        <v>2.3256998153164468E-2</v>
      </c>
      <c r="G1058" s="2">
        <f t="shared" si="93"/>
        <v>3.6465613987248388E-2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4.5914000000000001</v>
      </c>
      <c r="C1059" s="2">
        <f t="shared" si="96"/>
        <v>4.8809197049559021</v>
      </c>
      <c r="D1059" s="2">
        <f t="shared" si="98"/>
        <v>4.8044645985591057</v>
      </c>
      <c r="E1059" s="2">
        <f t="shared" si="97"/>
        <v>7.6455106396796424E-2</v>
      </c>
      <c r="F1059" s="2">
        <f t="shared" si="95"/>
        <v>3.3896619801890862E-2</v>
      </c>
      <c r="G1059" s="2">
        <f t="shared" si="93"/>
        <v>4.2558486594905562E-2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4.5914000000000001</v>
      </c>
      <c r="C1060" s="2">
        <f t="shared" si="96"/>
        <v>4.8806551349626863</v>
      </c>
      <c r="D1060" s="2">
        <f t="shared" si="98"/>
        <v>4.788682035702875</v>
      </c>
      <c r="E1060" s="2">
        <f t="shared" si="97"/>
        <v>9.1973099259811342E-2</v>
      </c>
      <c r="F1060" s="2">
        <f t="shared" si="95"/>
        <v>4.5511915693474958E-2</v>
      </c>
      <c r="G1060" s="2">
        <f t="shared" ref="G1060:G1123" si="99">E1060-F1060</f>
        <v>4.6461183566336384E-2</v>
      </c>
      <c r="H1060" s="2" t="str">
        <f t="shared" ref="H1060:H1123" si="100">IF(G1060&lt;0,"Hold","Sell")</f>
        <v>Sell</v>
      </c>
    </row>
    <row r="1061" spans="1:8" ht="13.5" x14ac:dyDescent="0.25">
      <c r="A1061" s="3">
        <v>43551</v>
      </c>
      <c r="B1061" s="2">
        <v>4.5914000000000001</v>
      </c>
      <c r="C1061" s="2">
        <f t="shared" si="96"/>
        <v>4.8804312680453501</v>
      </c>
      <c r="D1061" s="2">
        <f t="shared" si="98"/>
        <v>4.774068551576736</v>
      </c>
      <c r="E1061" s="2">
        <f t="shared" si="97"/>
        <v>0.10636271646861406</v>
      </c>
      <c r="F1061" s="2">
        <f t="shared" ref="F1061:F1124" si="101">(E1061*(2/(10)))+((1-(2/10))*F1060)</f>
        <v>5.7682075848502781E-2</v>
      </c>
      <c r="G1061" s="2">
        <f t="shared" si="99"/>
        <v>4.8680640620111279E-2</v>
      </c>
      <c r="H1061" s="2" t="str">
        <f t="shared" si="100"/>
        <v>Sell</v>
      </c>
    </row>
    <row r="1062" spans="1:8" ht="13.5" x14ac:dyDescent="0.25">
      <c r="A1062" s="3">
        <v>43552</v>
      </c>
      <c r="B1062" s="2">
        <v>4.5792000000000002</v>
      </c>
      <c r="C1062" s="2">
        <f t="shared" si="96"/>
        <v>4.8802418421922198</v>
      </c>
      <c r="D1062" s="2">
        <f t="shared" si="98"/>
        <v>4.7596338440525336</v>
      </c>
      <c r="E1062" s="2">
        <f t="shared" si="97"/>
        <v>0.12060799813968615</v>
      </c>
      <c r="F1062" s="2">
        <f t="shared" si="101"/>
        <v>7.0267260306739465E-2</v>
      </c>
      <c r="G1062" s="2">
        <f t="shared" si="99"/>
        <v>5.034073783294668E-2</v>
      </c>
      <c r="H1062" s="2" t="str">
        <f t="shared" si="100"/>
        <v>Sell</v>
      </c>
    </row>
    <row r="1063" spans="1:8" ht="13.5" x14ac:dyDescent="0.25">
      <c r="A1063" s="3">
        <v>43553</v>
      </c>
      <c r="B1063" s="2">
        <v>4.5792000000000002</v>
      </c>
      <c r="C1063" s="2">
        <f t="shared" si="96"/>
        <v>4.8800815587780324</v>
      </c>
      <c r="D1063" s="2">
        <f t="shared" si="98"/>
        <v>4.7462683741227165</v>
      </c>
      <c r="E1063" s="2">
        <f t="shared" si="97"/>
        <v>0.13381318465531589</v>
      </c>
      <c r="F1063" s="2">
        <f t="shared" si="101"/>
        <v>8.2976445176454749E-2</v>
      </c>
      <c r="G1063" s="2">
        <f t="shared" si="99"/>
        <v>5.0836739478861137E-2</v>
      </c>
      <c r="H1063" s="2" t="str">
        <f t="shared" si="100"/>
        <v>Sell</v>
      </c>
    </row>
    <row r="1064" spans="1:8" ht="13.5" x14ac:dyDescent="0.25">
      <c r="A1064" s="3">
        <v>43556</v>
      </c>
      <c r="B1064" s="2">
        <v>4.5792000000000002</v>
      </c>
      <c r="C1064" s="2">
        <f t="shared" si="96"/>
        <v>4.8921920881967971</v>
      </c>
      <c r="D1064" s="2">
        <f t="shared" si="98"/>
        <v>4.7338929390025148</v>
      </c>
      <c r="E1064" s="2">
        <f t="shared" si="97"/>
        <v>0.15829914919428223</v>
      </c>
      <c r="F1064" s="2">
        <f t="shared" si="101"/>
        <v>9.8040985980020257E-2</v>
      </c>
      <c r="G1064" s="2">
        <f t="shared" si="99"/>
        <v>6.0258163214261973E-2</v>
      </c>
      <c r="H1064" s="2" t="str">
        <f t="shared" si="100"/>
        <v>Sell</v>
      </c>
    </row>
    <row r="1065" spans="1:8" ht="13.5" x14ac:dyDescent="0.25">
      <c r="A1065" s="3">
        <v>43557</v>
      </c>
      <c r="B1065" s="2">
        <v>4.5914000000000001</v>
      </c>
      <c r="C1065" s="2">
        <f t="shared" si="96"/>
        <v>4.8873625361665205</v>
      </c>
      <c r="D1065" s="2">
        <f t="shared" si="98"/>
        <v>4.7233379064838097</v>
      </c>
      <c r="E1065" s="2">
        <f t="shared" si="97"/>
        <v>0.16402462968271081</v>
      </c>
      <c r="F1065" s="2">
        <f t="shared" si="101"/>
        <v>0.11123771472055838</v>
      </c>
      <c r="G1065" s="2">
        <f t="shared" si="99"/>
        <v>5.2786914962152431E-2</v>
      </c>
      <c r="H1065" s="2" t="str">
        <f t="shared" si="100"/>
        <v>Sell</v>
      </c>
    </row>
    <row r="1066" spans="1:8" ht="13.5" x14ac:dyDescent="0.25">
      <c r="A1066" s="3">
        <v>43558</v>
      </c>
      <c r="B1066" s="2">
        <v>4.5914000000000001</v>
      </c>
      <c r="C1066" s="2">
        <f t="shared" si="96"/>
        <v>4.841829838294748</v>
      </c>
      <c r="D1066" s="2">
        <f t="shared" si="98"/>
        <v>4.7135647282257498</v>
      </c>
      <c r="E1066" s="2">
        <f t="shared" si="97"/>
        <v>0.12826511006899821</v>
      </c>
      <c r="F1066" s="2">
        <f t="shared" si="101"/>
        <v>0.11464319379024634</v>
      </c>
      <c r="G1066" s="2">
        <f t="shared" si="99"/>
        <v>1.3621916278751867E-2</v>
      </c>
      <c r="H1066" s="2" t="str">
        <f t="shared" si="100"/>
        <v>Sell</v>
      </c>
    </row>
    <row r="1067" spans="1:8" ht="13.5" x14ac:dyDescent="0.25">
      <c r="A1067" s="3">
        <v>43559</v>
      </c>
      <c r="B1067" s="2">
        <v>4.7260999999999997</v>
      </c>
      <c r="C1067" s="2">
        <f t="shared" si="96"/>
        <v>4.8033021708647867</v>
      </c>
      <c r="D1067" s="2">
        <f t="shared" si="98"/>
        <v>4.714493266875694</v>
      </c>
      <c r="E1067" s="2">
        <f t="shared" si="97"/>
        <v>8.8808903989092691E-2</v>
      </c>
      <c r="F1067" s="2">
        <f t="shared" si="101"/>
        <v>0.10947633583001562</v>
      </c>
      <c r="G1067" s="2">
        <f t="shared" si="99"/>
        <v>-2.0667431840922929E-2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4.8362999999999996</v>
      </c>
      <c r="C1068" s="2">
        <f t="shared" si="96"/>
        <v>4.7707018368855891</v>
      </c>
      <c r="D1068" s="2">
        <f t="shared" si="98"/>
        <v>4.7235159878478656</v>
      </c>
      <c r="E1068" s="2">
        <f t="shared" si="97"/>
        <v>4.7185849037723493E-2</v>
      </c>
      <c r="F1068" s="2">
        <f t="shared" si="101"/>
        <v>9.7018238471557189E-2</v>
      </c>
      <c r="G1068" s="2">
        <f t="shared" si="99"/>
        <v>-4.9832389433833696E-2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4.8362999999999996</v>
      </c>
      <c r="C1069" s="2">
        <f t="shared" si="96"/>
        <v>4.7431169389031904</v>
      </c>
      <c r="D1069" s="2">
        <f t="shared" si="98"/>
        <v>4.7318703591183944</v>
      </c>
      <c r="E1069" s="2">
        <f t="shared" si="97"/>
        <v>1.124657978479604E-2</v>
      </c>
      <c r="F1069" s="2">
        <f t="shared" si="101"/>
        <v>7.9863906734204959E-2</v>
      </c>
      <c r="G1069" s="2">
        <f t="shared" si="99"/>
        <v>-6.8617326949408919E-2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4.8240999999999996</v>
      </c>
      <c r="C1070" s="2">
        <f t="shared" si="96"/>
        <v>4.719775871379623</v>
      </c>
      <c r="D1070" s="2">
        <f t="shared" si="98"/>
        <v>4.7387021843688837</v>
      </c>
      <c r="E1070" s="2">
        <f t="shared" si="97"/>
        <v>-1.892631298926073E-2</v>
      </c>
      <c r="F1070" s="2">
        <f t="shared" si="101"/>
        <v>6.010586278951182E-2</v>
      </c>
      <c r="G1070" s="2">
        <f t="shared" si="99"/>
        <v>-7.9032175778772557E-2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4.8240999999999996</v>
      </c>
      <c r="C1071" s="2">
        <f t="shared" si="96"/>
        <v>4.7000257373212193</v>
      </c>
      <c r="D1071" s="2">
        <f t="shared" si="98"/>
        <v>4.7450279484897067</v>
      </c>
      <c r="E1071" s="2">
        <f t="shared" si="97"/>
        <v>-4.5002211168487349E-2</v>
      </c>
      <c r="F1071" s="2">
        <f t="shared" si="101"/>
        <v>3.9084247997911992E-2</v>
      </c>
      <c r="G1071" s="2">
        <f t="shared" si="99"/>
        <v>-8.4086459166399341E-2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4.8240999999999996</v>
      </c>
      <c r="C1072" s="2">
        <f t="shared" si="96"/>
        <v>4.6814371623487236</v>
      </c>
      <c r="D1072" s="2">
        <f t="shared" si="98"/>
        <v>4.750885137490469</v>
      </c>
      <c r="E1072" s="2">
        <f t="shared" si="97"/>
        <v>-6.9447975141745388E-2</v>
      </c>
      <c r="F1072" s="2">
        <f t="shared" si="101"/>
        <v>1.7377803369980516E-2</v>
      </c>
      <c r="G1072" s="2">
        <f t="shared" si="99"/>
        <v>-8.6825778511725904E-2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4.8240999999999996</v>
      </c>
      <c r="C1073" s="2">
        <f t="shared" si="96"/>
        <v>4.6657083681412281</v>
      </c>
      <c r="D1073" s="2">
        <f t="shared" si="98"/>
        <v>4.7563084606393229</v>
      </c>
      <c r="E1073" s="2">
        <f t="shared" si="97"/>
        <v>-9.0600092498094753E-2</v>
      </c>
      <c r="F1073" s="2">
        <f t="shared" si="101"/>
        <v>-4.2177758036345391E-3</v>
      </c>
      <c r="G1073" s="2">
        <f t="shared" si="99"/>
        <v>-8.6382316694460212E-2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4.8240999999999996</v>
      </c>
      <c r="C1074" s="2">
        <f t="shared" si="96"/>
        <v>4.6523993884271935</v>
      </c>
      <c r="D1074" s="2">
        <f t="shared" si="98"/>
        <v>4.7613300561475214</v>
      </c>
      <c r="E1074" s="2">
        <f t="shared" si="97"/>
        <v>-0.10893066772032789</v>
      </c>
      <c r="F1074" s="2">
        <f t="shared" si="101"/>
        <v>-2.5160354186973211E-2</v>
      </c>
      <c r="G1074" s="2">
        <f t="shared" si="99"/>
        <v>-8.3770313533354679E-2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4.8240999999999996</v>
      </c>
      <c r="C1075" s="2">
        <f t="shared" si="96"/>
        <v>4.6430148671307023</v>
      </c>
      <c r="D1075" s="2">
        <f t="shared" si="98"/>
        <v>4.7659796816180755</v>
      </c>
      <c r="E1075" s="2">
        <f t="shared" si="97"/>
        <v>-0.12296481448737318</v>
      </c>
      <c r="F1075" s="2">
        <f t="shared" si="101"/>
        <v>-4.4721246247053204E-2</v>
      </c>
      <c r="G1075" s="2">
        <f t="shared" si="99"/>
        <v>-7.8243568240319972E-2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4.8240999999999996</v>
      </c>
      <c r="C1076" s="2">
        <f t="shared" si="96"/>
        <v>4.6350741183413637</v>
      </c>
      <c r="D1076" s="2">
        <f t="shared" si="98"/>
        <v>4.7702848903871065</v>
      </c>
      <c r="E1076" s="2">
        <f t="shared" si="97"/>
        <v>-0.13521077204574272</v>
      </c>
      <c r="F1076" s="2">
        <f t="shared" si="101"/>
        <v>-6.2819151406791118E-2</v>
      </c>
      <c r="G1076" s="2">
        <f t="shared" si="99"/>
        <v>-7.2391620638951604E-2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4.8240999999999996</v>
      </c>
      <c r="C1077" s="2">
        <f t="shared" si="96"/>
        <v>4.6490781001350001</v>
      </c>
      <c r="D1077" s="2">
        <f t="shared" si="98"/>
        <v>4.7742711948028758</v>
      </c>
      <c r="E1077" s="2">
        <f t="shared" si="97"/>
        <v>-0.12519309466787565</v>
      </c>
      <c r="F1077" s="2">
        <f t="shared" si="101"/>
        <v>-7.5293940059008024E-2</v>
      </c>
      <c r="G1077" s="2">
        <f t="shared" si="99"/>
        <v>-4.9899154608867624E-2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4.8240999999999996</v>
      </c>
      <c r="C1078" s="2">
        <f t="shared" si="96"/>
        <v>4.6778814693450004</v>
      </c>
      <c r="D1078" s="2">
        <f t="shared" si="98"/>
        <v>4.77796221741007</v>
      </c>
      <c r="E1078" s="2">
        <f t="shared" si="97"/>
        <v>-0.10008074806506961</v>
      </c>
      <c r="F1078" s="2">
        <f t="shared" si="101"/>
        <v>-8.0251301660220348E-2</v>
      </c>
      <c r="G1078" s="2">
        <f t="shared" si="99"/>
        <v>-1.9829446404849266E-2</v>
      </c>
      <c r="H1078" s="2" t="str">
        <f t="shared" si="100"/>
        <v>Hold</v>
      </c>
    </row>
    <row r="1079" spans="1:8" ht="13.5" x14ac:dyDescent="0.25">
      <c r="A1079" s="3">
        <v>43578</v>
      </c>
      <c r="B1079" s="2">
        <v>4.7751000000000001</v>
      </c>
      <c r="C1079" s="2">
        <f t="shared" si="96"/>
        <v>4.7022535509842314</v>
      </c>
      <c r="D1079" s="2">
        <f t="shared" si="98"/>
        <v>4.7777502013056203</v>
      </c>
      <c r="E1079" s="2">
        <f t="shared" si="97"/>
        <v>-7.5496650321388969E-2</v>
      </c>
      <c r="F1079" s="2">
        <f t="shared" si="101"/>
        <v>-7.9300371392454078E-2</v>
      </c>
      <c r="G1079" s="2">
        <f t="shared" si="99"/>
        <v>3.8037210710651082E-3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4.8240999999999996</v>
      </c>
      <c r="C1080" s="2">
        <f t="shared" si="96"/>
        <v>4.7209991585251183</v>
      </c>
      <c r="D1080" s="2">
        <f t="shared" si="98"/>
        <v>4.7811835197274259</v>
      </c>
      <c r="E1080" s="2">
        <f t="shared" si="97"/>
        <v>-6.0184361202307635E-2</v>
      </c>
      <c r="F1080" s="2">
        <f t="shared" si="101"/>
        <v>-7.5477169354424792E-2</v>
      </c>
      <c r="G1080" s="2">
        <f t="shared" si="99"/>
        <v>1.5292808152117157E-2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4.8240999999999996</v>
      </c>
      <c r="C1081" s="2">
        <f t="shared" si="96"/>
        <v>4.7368608264443308</v>
      </c>
      <c r="D1081" s="2">
        <f t="shared" si="98"/>
        <v>4.7843625182661347</v>
      </c>
      <c r="E1081" s="2">
        <f t="shared" si="97"/>
        <v>-4.750169182180386E-2</v>
      </c>
      <c r="F1081" s="2">
        <f t="shared" si="101"/>
        <v>-6.9882073847900614E-2</v>
      </c>
      <c r="G1081" s="2">
        <f t="shared" si="99"/>
        <v>2.2380382026096754E-2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4.7751000000000001</v>
      </c>
      <c r="C1082" s="2">
        <f t="shared" si="96"/>
        <v>4.7502822377605876</v>
      </c>
      <c r="D1082" s="2">
        <f t="shared" si="98"/>
        <v>4.7836764058019767</v>
      </c>
      <c r="E1082" s="2">
        <f t="shared" si="97"/>
        <v>-3.3394168041389172E-2</v>
      </c>
      <c r="F1082" s="2">
        <f t="shared" si="101"/>
        <v>-6.2584492686598325E-2</v>
      </c>
      <c r="G1082" s="2">
        <f t="shared" si="99"/>
        <v>2.9190324645209154E-2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4.7751000000000001</v>
      </c>
      <c r="C1083" s="2">
        <f t="shared" si="96"/>
        <v>4.7616388165666512</v>
      </c>
      <c r="D1083" s="2">
        <f t="shared" si="98"/>
        <v>4.7830411164833118</v>
      </c>
      <c r="E1083" s="2">
        <f t="shared" si="97"/>
        <v>-2.1402299916660539E-2</v>
      </c>
      <c r="F1083" s="2">
        <f t="shared" si="101"/>
        <v>-5.4348054132610776E-2</v>
      </c>
      <c r="G1083" s="2">
        <f t="shared" si="99"/>
        <v>3.2945754215950238E-2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4.7751000000000001</v>
      </c>
      <c r="C1084" s="2">
        <f t="shared" si="96"/>
        <v>4.7712482294025511</v>
      </c>
      <c r="D1084" s="2">
        <f t="shared" si="98"/>
        <v>4.7824528856326962</v>
      </c>
      <c r="E1084" s="2">
        <f t="shared" si="97"/>
        <v>-1.1204656230145105E-2</v>
      </c>
      <c r="F1084" s="2">
        <f t="shared" si="101"/>
        <v>-4.5719374552117643E-2</v>
      </c>
      <c r="G1084" s="2">
        <f t="shared" si="99"/>
        <v>3.4514718321972539E-2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4.7751000000000001</v>
      </c>
      <c r="C1085" s="2">
        <f t="shared" si="96"/>
        <v>4.7793792710329281</v>
      </c>
      <c r="D1085" s="2">
        <f t="shared" si="98"/>
        <v>4.7819082274376816</v>
      </c>
      <c r="E1085" s="2">
        <f t="shared" si="97"/>
        <v>-2.5289564047534796E-3</v>
      </c>
      <c r="F1085" s="2">
        <f t="shared" si="101"/>
        <v>-3.7081290922644818E-2</v>
      </c>
      <c r="G1085" s="2">
        <f t="shared" si="99"/>
        <v>3.4552334517891338E-2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4.7751000000000001</v>
      </c>
      <c r="C1086" s="2">
        <f t="shared" si="96"/>
        <v>4.7862593831817088</v>
      </c>
      <c r="D1086" s="2">
        <f t="shared" si="98"/>
        <v>4.7814039142941498</v>
      </c>
      <c r="E1086" s="2">
        <f t="shared" si="97"/>
        <v>4.8554688875590557E-3</v>
      </c>
      <c r="F1086" s="2">
        <f t="shared" si="101"/>
        <v>-2.8693938960604043E-2</v>
      </c>
      <c r="G1086" s="2">
        <f t="shared" si="99"/>
        <v>3.3549407848163099E-2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4.8701999999999996</v>
      </c>
      <c r="C1087" s="2">
        <f t="shared" si="96"/>
        <v>4.7920810165383694</v>
      </c>
      <c r="D1087" s="2">
        <f t="shared" si="98"/>
        <v>4.7879814021242124</v>
      </c>
      <c r="E1087" s="2">
        <f t="shared" si="97"/>
        <v>4.0996144141569602E-3</v>
      </c>
      <c r="F1087" s="2">
        <f t="shared" si="101"/>
        <v>-2.2135228285651842E-2</v>
      </c>
      <c r="G1087" s="2">
        <f t="shared" si="99"/>
        <v>2.6234842699808802E-2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4.8701999999999996</v>
      </c>
      <c r="C1088" s="2">
        <f t="shared" si="96"/>
        <v>4.7970070139940049</v>
      </c>
      <c r="D1088" s="2">
        <f t="shared" si="98"/>
        <v>4.7940716686335296</v>
      </c>
      <c r="E1088" s="2">
        <f t="shared" si="97"/>
        <v>2.9353453604752389E-3</v>
      </c>
      <c r="F1088" s="2">
        <f t="shared" si="101"/>
        <v>-1.7121113556426426E-2</v>
      </c>
      <c r="G1088" s="2">
        <f t="shared" si="99"/>
        <v>2.0056458916901665E-2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4.8070000000000004</v>
      </c>
      <c r="C1089" s="2">
        <f t="shared" si="96"/>
        <v>4.7936367041487733</v>
      </c>
      <c r="D1089" s="2">
        <f t="shared" si="98"/>
        <v>4.7950293228088245</v>
      </c>
      <c r="E1089" s="2">
        <f t="shared" si="97"/>
        <v>-1.392618660051248E-3</v>
      </c>
      <c r="F1089" s="2">
        <f t="shared" si="101"/>
        <v>-1.3975414577151391E-2</v>
      </c>
      <c r="G1089" s="2">
        <f t="shared" si="99"/>
        <v>1.2582795917100143E-2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4.8196000000000003</v>
      </c>
      <c r="C1090" s="2">
        <f t="shared" si="96"/>
        <v>4.7983233650489625</v>
      </c>
      <c r="D1090" s="2">
        <f t="shared" si="98"/>
        <v>4.7968493729711339</v>
      </c>
      <c r="E1090" s="2">
        <f t="shared" si="97"/>
        <v>1.473992077828612E-3</v>
      </c>
      <c r="F1090" s="2">
        <f t="shared" si="101"/>
        <v>-1.0885533246155391E-2</v>
      </c>
      <c r="G1090" s="2">
        <f t="shared" si="99"/>
        <v>1.2359525323984002E-2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4.8132999999999999</v>
      </c>
      <c r="C1091" s="2">
        <f t="shared" si="96"/>
        <v>4.8022890011952759</v>
      </c>
      <c r="D1091" s="2">
        <f t="shared" si="98"/>
        <v>4.798067937936235</v>
      </c>
      <c r="E1091" s="2">
        <f t="shared" si="97"/>
        <v>4.2210632590409247E-3</v>
      </c>
      <c r="F1091" s="2">
        <f t="shared" si="101"/>
        <v>-7.8642139451161278E-3</v>
      </c>
      <c r="G1091" s="2">
        <f t="shared" si="99"/>
        <v>1.2085277204157053E-2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4.8070000000000004</v>
      </c>
      <c r="C1092" s="2">
        <f t="shared" si="96"/>
        <v>4.798106077934464</v>
      </c>
      <c r="D1092" s="2">
        <f t="shared" si="98"/>
        <v>4.7987295721631806</v>
      </c>
      <c r="E1092" s="2">
        <f t="shared" si="97"/>
        <v>-6.2349422871665894E-4</v>
      </c>
      <c r="F1092" s="2">
        <f t="shared" si="101"/>
        <v>-6.4160700018362346E-3</v>
      </c>
      <c r="G1092" s="2">
        <f t="shared" si="99"/>
        <v>5.7925757731195756E-3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4.7752999999999997</v>
      </c>
      <c r="C1093" s="2">
        <f t="shared" si="96"/>
        <v>4.7945666813291616</v>
      </c>
      <c r="D1093" s="2">
        <f t="shared" si="98"/>
        <v>4.7969940482992417</v>
      </c>
      <c r="E1093" s="2">
        <f t="shared" si="97"/>
        <v>-2.4273669700800582E-3</v>
      </c>
      <c r="F1093" s="2">
        <f t="shared" si="101"/>
        <v>-5.6183293954849998E-3</v>
      </c>
      <c r="G1093" s="2">
        <f t="shared" si="99"/>
        <v>3.1909624254049416E-3</v>
      </c>
      <c r="H1093" s="2" t="str">
        <f t="shared" si="100"/>
        <v>Sell</v>
      </c>
    </row>
    <row r="1094" spans="1:8" ht="13.5" x14ac:dyDescent="0.25">
      <c r="A1094" s="3">
        <v>43600</v>
      </c>
      <c r="B1094" s="2">
        <v>4.7752999999999997</v>
      </c>
      <c r="C1094" s="2">
        <f t="shared" si="96"/>
        <v>4.7915718072785207</v>
      </c>
      <c r="D1094" s="2">
        <f t="shared" si="98"/>
        <v>4.7953870817585571</v>
      </c>
      <c r="E1094" s="2">
        <f t="shared" si="97"/>
        <v>-3.8152744800363791E-3</v>
      </c>
      <c r="F1094" s="2">
        <f t="shared" si="101"/>
        <v>-5.2577184123952765E-3</v>
      </c>
      <c r="G1094" s="2">
        <f t="shared" si="99"/>
        <v>1.4424439323588974E-3</v>
      </c>
      <c r="H1094" s="2" t="str">
        <f t="shared" si="100"/>
        <v>Sell</v>
      </c>
    </row>
    <row r="1095" spans="1:8" ht="13.5" x14ac:dyDescent="0.25">
      <c r="A1095" s="3">
        <v>43601</v>
      </c>
      <c r="B1095" s="2">
        <v>4.7752999999999997</v>
      </c>
      <c r="C1095" s="2">
        <f t="shared" si="96"/>
        <v>4.7890376830818253</v>
      </c>
      <c r="D1095" s="2">
        <f t="shared" si="98"/>
        <v>4.7938991497764416</v>
      </c>
      <c r="E1095" s="2">
        <f t="shared" si="97"/>
        <v>-4.8614666946162899E-3</v>
      </c>
      <c r="F1095" s="2">
        <f t="shared" si="101"/>
        <v>-5.1784680688394796E-3</v>
      </c>
      <c r="G1095" s="2">
        <f t="shared" si="99"/>
        <v>3.1700137422318968E-4</v>
      </c>
      <c r="H1095" s="2" t="str">
        <f t="shared" si="100"/>
        <v>Sell</v>
      </c>
    </row>
    <row r="1096" spans="1:8" ht="13.5" x14ac:dyDescent="0.25">
      <c r="A1096" s="3">
        <v>43602</v>
      </c>
      <c r="B1096" s="2">
        <v>4.7690000000000001</v>
      </c>
      <c r="C1096" s="2">
        <f t="shared" si="96"/>
        <v>4.7868934241461591</v>
      </c>
      <c r="D1096" s="2">
        <f t="shared" si="98"/>
        <v>4.7920547683115196</v>
      </c>
      <c r="E1096" s="2">
        <f t="shared" si="97"/>
        <v>-5.1613441653604042E-3</v>
      </c>
      <c r="F1096" s="2">
        <f t="shared" si="101"/>
        <v>-5.175043288143665E-3</v>
      </c>
      <c r="G1096" s="2">
        <f t="shared" si="99"/>
        <v>1.3699122783260818E-5</v>
      </c>
      <c r="H1096" s="2" t="str">
        <f t="shared" si="100"/>
        <v>Sell</v>
      </c>
    </row>
    <row r="1097" spans="1:8" ht="13.5" x14ac:dyDescent="0.25">
      <c r="A1097" s="3">
        <v>43605</v>
      </c>
      <c r="B1097" s="2">
        <v>4.7436999999999996</v>
      </c>
      <c r="C1097" s="2">
        <f t="shared" si="96"/>
        <v>4.7997098204313655</v>
      </c>
      <c r="D1097" s="2">
        <f t="shared" si="98"/>
        <v>4.7884729336217768</v>
      </c>
      <c r="E1097" s="2">
        <f t="shared" si="97"/>
        <v>1.1236886809588675E-2</v>
      </c>
      <c r="F1097" s="2">
        <f t="shared" si="101"/>
        <v>-1.8926572685971968E-3</v>
      </c>
      <c r="G1097" s="2">
        <f t="shared" si="99"/>
        <v>1.3129544078185873E-2</v>
      </c>
      <c r="H1097" s="2" t="str">
        <f t="shared" si="100"/>
        <v>Sell</v>
      </c>
    </row>
    <row r="1098" spans="1:8" ht="13.5" x14ac:dyDescent="0.25">
      <c r="A1098" s="3">
        <v>43606</v>
      </c>
      <c r="B1098" s="2">
        <v>4.7436999999999996</v>
      </c>
      <c r="C1098" s="2">
        <f t="shared" si="96"/>
        <v>4.8105544634419246</v>
      </c>
      <c r="D1098" s="2">
        <f t="shared" si="98"/>
        <v>4.7851564200201633</v>
      </c>
      <c r="E1098" s="2">
        <f t="shared" si="97"/>
        <v>2.5398043421761329E-2</v>
      </c>
      <c r="F1098" s="2">
        <f t="shared" si="101"/>
        <v>3.5654828694745085E-3</v>
      </c>
      <c r="G1098" s="2">
        <f t="shared" si="99"/>
        <v>2.1832560552286821E-2</v>
      </c>
      <c r="H1098" s="2" t="str">
        <f t="shared" si="100"/>
        <v>Sell</v>
      </c>
    </row>
    <row r="1099" spans="1:8" ht="13.5" x14ac:dyDescent="0.25">
      <c r="A1099" s="3">
        <v>43607</v>
      </c>
      <c r="B1099" s="2">
        <v>4.7436999999999996</v>
      </c>
      <c r="C1099" s="2">
        <f t="shared" si="96"/>
        <v>4.8100076229123978</v>
      </c>
      <c r="D1099" s="2">
        <f t="shared" si="98"/>
        <v>4.7820855740927435</v>
      </c>
      <c r="E1099" s="2">
        <f t="shared" si="97"/>
        <v>2.7922048819654322E-2</v>
      </c>
      <c r="F1099" s="2">
        <f t="shared" si="101"/>
        <v>8.4367960595104728E-3</v>
      </c>
      <c r="G1099" s="2">
        <f t="shared" si="99"/>
        <v>1.9485252760143849E-2</v>
      </c>
      <c r="H1099" s="2" t="str">
        <f t="shared" si="100"/>
        <v>Sell</v>
      </c>
    </row>
    <row r="1100" spans="1:8" ht="13.5" x14ac:dyDescent="0.25">
      <c r="A1100" s="3">
        <v>43608</v>
      </c>
      <c r="B1100" s="2">
        <v>4.7436999999999996</v>
      </c>
      <c r="C1100" s="2">
        <f t="shared" si="96"/>
        <v>4.8114833732335676</v>
      </c>
      <c r="D1100" s="2">
        <f t="shared" si="98"/>
        <v>4.7792421982340212</v>
      </c>
      <c r="E1100" s="2">
        <f t="shared" si="97"/>
        <v>3.2241174999546374E-2</v>
      </c>
      <c r="F1100" s="2">
        <f t="shared" si="101"/>
        <v>1.3197671847517654E-2</v>
      </c>
      <c r="G1100" s="2">
        <f t="shared" si="99"/>
        <v>1.9043503152028719E-2</v>
      </c>
      <c r="H1100" s="2" t="str">
        <f t="shared" si="100"/>
        <v>Sell</v>
      </c>
    </row>
    <row r="1101" spans="1:8" ht="13.5" x14ac:dyDescent="0.25">
      <c r="A1101" s="3">
        <v>43609</v>
      </c>
      <c r="B1101" s="2">
        <v>4.7436999999999996</v>
      </c>
      <c r="C1101" s="2">
        <f t="shared" si="96"/>
        <v>4.8117628542745567</v>
      </c>
      <c r="D1101" s="2">
        <f t="shared" si="98"/>
        <v>4.7766094428092787</v>
      </c>
      <c r="E1101" s="2">
        <f t="shared" si="97"/>
        <v>3.5153411465278062E-2</v>
      </c>
      <c r="F1101" s="2">
        <f t="shared" si="101"/>
        <v>1.7588819771069734E-2</v>
      </c>
      <c r="G1101" s="2">
        <f t="shared" si="99"/>
        <v>1.7564591694208327E-2</v>
      </c>
      <c r="H1101" s="2" t="str">
        <f t="shared" si="100"/>
        <v>Sell</v>
      </c>
    </row>
    <row r="1102" spans="1:8" ht="13.5" x14ac:dyDescent="0.25">
      <c r="A1102" s="3">
        <v>43612</v>
      </c>
      <c r="B1102" s="2">
        <v>4.7436999999999996</v>
      </c>
      <c r="C1102" s="2">
        <f t="shared" si="96"/>
        <v>4.8110301074630861</v>
      </c>
      <c r="D1102" s="2">
        <f t="shared" si="98"/>
        <v>4.7741717063048874</v>
      </c>
      <c r="E1102" s="2">
        <f t="shared" si="97"/>
        <v>3.6858401158198717E-2</v>
      </c>
      <c r="F1102" s="2">
        <f t="shared" si="101"/>
        <v>2.1442736048495531E-2</v>
      </c>
      <c r="G1102" s="2">
        <f t="shared" si="99"/>
        <v>1.5415665109703186E-2</v>
      </c>
      <c r="H1102" s="2" t="str">
        <f t="shared" si="100"/>
        <v>Sell</v>
      </c>
    </row>
    <row r="1103" spans="1:8" ht="13.5" x14ac:dyDescent="0.25">
      <c r="A1103" s="3">
        <v>43613</v>
      </c>
      <c r="B1103" s="2">
        <v>4.7436999999999996</v>
      </c>
      <c r="C1103" s="2">
        <f t="shared" ref="C1103:C1166" si="102">$C$4*B1093+C1102*(1-$C$4)</f>
        <v>4.8055331678533806</v>
      </c>
      <c r="D1103" s="2">
        <f t="shared" si="98"/>
        <v>4.7719145428748959</v>
      </c>
      <c r="E1103" s="2">
        <f t="shared" si="97"/>
        <v>3.3618624978484668E-2</v>
      </c>
      <c r="F1103" s="2">
        <f t="shared" si="101"/>
        <v>2.387791383449336E-2</v>
      </c>
      <c r="G1103" s="2">
        <f t="shared" si="99"/>
        <v>9.7407111439913076E-3</v>
      </c>
      <c r="H1103" s="2" t="str">
        <f t="shared" si="100"/>
        <v>Sell</v>
      </c>
    </row>
    <row r="1104" spans="1:8" ht="13.5" x14ac:dyDescent="0.25">
      <c r="A1104" s="3">
        <v>43614</v>
      </c>
      <c r="B1104" s="2">
        <v>4.7436999999999996</v>
      </c>
      <c r="C1104" s="2">
        <f t="shared" si="102"/>
        <v>4.8008819112605527</v>
      </c>
      <c r="D1104" s="2">
        <f t="shared" si="98"/>
        <v>4.7698245767360143</v>
      </c>
      <c r="E1104" s="2">
        <f t="shared" si="97"/>
        <v>3.1057334524538405E-2</v>
      </c>
      <c r="F1104" s="2">
        <f t="shared" si="101"/>
        <v>2.5313797972502373E-2</v>
      </c>
      <c r="G1104" s="2">
        <f t="shared" si="99"/>
        <v>5.7435365520360319E-3</v>
      </c>
      <c r="H1104" s="2" t="str">
        <f t="shared" si="100"/>
        <v>Sell</v>
      </c>
    </row>
    <row r="1105" spans="1:8" ht="13.5" x14ac:dyDescent="0.25">
      <c r="A1105" s="3">
        <v>43615</v>
      </c>
      <c r="B1105" s="2">
        <v>4.7436999999999996</v>
      </c>
      <c r="C1105" s="2">
        <f t="shared" si="102"/>
        <v>4.7969462326050829</v>
      </c>
      <c r="D1105" s="2">
        <f t="shared" si="98"/>
        <v>4.7678894229037168</v>
      </c>
      <c r="E1105" s="2">
        <f t="shared" si="97"/>
        <v>2.9056809701366149E-2</v>
      </c>
      <c r="F1105" s="2">
        <f t="shared" si="101"/>
        <v>2.6062400318275128E-2</v>
      </c>
      <c r="G1105" s="2">
        <f t="shared" si="99"/>
        <v>2.9944093830910207E-3</v>
      </c>
      <c r="H1105" s="2" t="str">
        <f t="shared" si="100"/>
        <v>Sell</v>
      </c>
    </row>
    <row r="1106" spans="1:8" ht="13.5" x14ac:dyDescent="0.25">
      <c r="A1106" s="3">
        <v>43616</v>
      </c>
      <c r="B1106" s="2">
        <v>4.7436999999999996</v>
      </c>
      <c r="C1106" s="2">
        <f t="shared" si="102"/>
        <v>4.7926468122043007</v>
      </c>
      <c r="D1106" s="2">
        <f t="shared" si="98"/>
        <v>4.7660976137997375</v>
      </c>
      <c r="E1106" s="2">
        <f t="shared" si="97"/>
        <v>2.6549198404563157E-2</v>
      </c>
      <c r="F1106" s="2">
        <f t="shared" si="101"/>
        <v>2.6159759935532736E-2</v>
      </c>
      <c r="G1106" s="2">
        <f t="shared" si="99"/>
        <v>3.8943846903042104E-4</v>
      </c>
      <c r="H1106" s="2" t="str">
        <f t="shared" si="100"/>
        <v>Sell</v>
      </c>
    </row>
    <row r="1107" spans="1:8" ht="13.5" x14ac:dyDescent="0.25">
      <c r="A1107" s="3">
        <v>43619</v>
      </c>
      <c r="B1107" s="2">
        <v>4.7436999999999996</v>
      </c>
      <c r="C1107" s="2">
        <f t="shared" si="102"/>
        <v>4.785116533403639</v>
      </c>
      <c r="D1107" s="2">
        <f t="shared" si="98"/>
        <v>4.7644385312960535</v>
      </c>
      <c r="E1107" s="2">
        <f t="shared" si="97"/>
        <v>2.0678002107585414E-2</v>
      </c>
      <c r="F1107" s="2">
        <f t="shared" si="101"/>
        <v>2.5063408369943273E-2</v>
      </c>
      <c r="G1107" s="2">
        <f t="shared" si="99"/>
        <v>-4.3854062623578591E-3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4.7310999999999996</v>
      </c>
      <c r="C1108" s="2">
        <f t="shared" si="102"/>
        <v>4.7787447590338479</v>
      </c>
      <c r="D1108" s="2">
        <f t="shared" si="98"/>
        <v>4.7619690104593086</v>
      </c>
      <c r="E1108" s="2">
        <f t="shared" si="97"/>
        <v>1.6775748574539229E-2</v>
      </c>
      <c r="F1108" s="2">
        <f t="shared" si="101"/>
        <v>2.3405876410862465E-2</v>
      </c>
      <c r="G1108" s="2">
        <f t="shared" si="99"/>
        <v>-6.6301278363232359E-3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4.7310999999999996</v>
      </c>
      <c r="C1109" s="2">
        <f t="shared" si="102"/>
        <v>4.7733532576440254</v>
      </c>
      <c r="D1109" s="2">
        <f t="shared" si="98"/>
        <v>4.7596824170919527</v>
      </c>
      <c r="E1109" s="2">
        <f t="shared" si="97"/>
        <v>1.3670840552072683E-2</v>
      </c>
      <c r="F1109" s="2">
        <f t="shared" si="101"/>
        <v>2.1458869239104509E-2</v>
      </c>
      <c r="G1109" s="2">
        <f t="shared" si="99"/>
        <v>-7.7880286870318262E-3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4.6615000000000002</v>
      </c>
      <c r="C1110" s="2">
        <f t="shared" si="102"/>
        <v>4.7687912180064833</v>
      </c>
      <c r="D1110" s="2">
        <f t="shared" si="98"/>
        <v>4.7524096454555114</v>
      </c>
      <c r="E1110" s="2">
        <f t="shared" si="97"/>
        <v>1.6381572550971946E-2</v>
      </c>
      <c r="F1110" s="2">
        <f t="shared" si="101"/>
        <v>2.0443409901477996E-2</v>
      </c>
      <c r="G1110" s="2">
        <f t="shared" si="99"/>
        <v>-4.06183735050605E-3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4.6805000000000003</v>
      </c>
      <c r="C1111" s="2">
        <f t="shared" si="102"/>
        <v>4.7649310306208701</v>
      </c>
      <c r="D1111" s="2">
        <f t="shared" si="98"/>
        <v>4.7470830050514001</v>
      </c>
      <c r="E1111" s="2">
        <f t="shared" si="97"/>
        <v>1.7848025569469961E-2</v>
      </c>
      <c r="F1111" s="2">
        <f t="shared" si="101"/>
        <v>1.9924333035076389E-2</v>
      </c>
      <c r="G1111" s="2">
        <f t="shared" si="99"/>
        <v>-2.0763074656064279E-3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4.7058</v>
      </c>
      <c r="C1112" s="2">
        <f t="shared" si="102"/>
        <v>4.7616647182176592</v>
      </c>
      <c r="D1112" s="2">
        <f t="shared" si="98"/>
        <v>4.7440250046772228</v>
      </c>
      <c r="E1112" s="2">
        <f t="shared" si="97"/>
        <v>1.7639713540436475E-2</v>
      </c>
      <c r="F1112" s="2">
        <f t="shared" si="101"/>
        <v>1.9467409136148407E-2</v>
      </c>
      <c r="G1112" s="2">
        <f t="shared" si="99"/>
        <v>-1.8276955957119319E-3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4.7058</v>
      </c>
      <c r="C1113" s="2">
        <f t="shared" si="102"/>
        <v>4.7589009154149426</v>
      </c>
      <c r="D1113" s="2">
        <f t="shared" si="98"/>
        <v>4.7411935228492803</v>
      </c>
      <c r="E1113" s="2">
        <f t="shared" si="97"/>
        <v>1.7707392565662339E-2</v>
      </c>
      <c r="F1113" s="2">
        <f t="shared" si="101"/>
        <v>1.9115405822051193E-2</v>
      </c>
      <c r="G1113" s="2">
        <f t="shared" si="99"/>
        <v>-1.4080132563888542E-3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4.6805000000000003</v>
      </c>
      <c r="C1114" s="2">
        <f t="shared" si="102"/>
        <v>4.7565623130434131</v>
      </c>
      <c r="D1114" s="2">
        <f t="shared" si="98"/>
        <v>4.7366977063419267</v>
      </c>
      <c r="E1114" s="2">
        <f t="shared" si="97"/>
        <v>1.9864606701486487E-2</v>
      </c>
      <c r="F1114" s="2">
        <f t="shared" si="101"/>
        <v>1.9265245997938253E-2</v>
      </c>
      <c r="G1114" s="2">
        <f t="shared" si="99"/>
        <v>5.9936070354823373E-4</v>
      </c>
      <c r="H1114" s="2" t="str">
        <f t="shared" si="100"/>
        <v>Sell</v>
      </c>
    </row>
    <row r="1115" spans="1:8" ht="13.5" x14ac:dyDescent="0.25">
      <c r="A1115" s="3">
        <v>43634</v>
      </c>
      <c r="B1115" s="2">
        <v>4.6805000000000003</v>
      </c>
      <c r="C1115" s="2">
        <f t="shared" si="102"/>
        <v>4.7545834956521187</v>
      </c>
      <c r="D1115" s="2">
        <f t="shared" si="98"/>
        <v>4.7325349132795624</v>
      </c>
      <c r="E1115" s="2">
        <f t="shared" si="97"/>
        <v>2.2048582372556247E-2</v>
      </c>
      <c r="F1115" s="2">
        <f t="shared" si="101"/>
        <v>1.9821913272861855E-2</v>
      </c>
      <c r="G1115" s="2">
        <f t="shared" si="99"/>
        <v>2.2266690996943922E-3</v>
      </c>
      <c r="H1115" s="2" t="str">
        <f t="shared" si="100"/>
        <v>Sell</v>
      </c>
    </row>
    <row r="1116" spans="1:8" ht="13.5" x14ac:dyDescent="0.25">
      <c r="A1116" s="3">
        <v>43635</v>
      </c>
      <c r="B1116" s="2">
        <v>4.6805000000000003</v>
      </c>
      <c r="C1116" s="2">
        <f t="shared" si="102"/>
        <v>4.7529091117056392</v>
      </c>
      <c r="D1116" s="2">
        <f t="shared" si="98"/>
        <v>4.7286804752588543</v>
      </c>
      <c r="E1116" s="2">
        <f t="shared" ref="E1116:E1179" si="103">C1116-D1116</f>
        <v>2.4228636446784968E-2</v>
      </c>
      <c r="F1116" s="2">
        <f t="shared" si="101"/>
        <v>2.0703257907646478E-2</v>
      </c>
      <c r="G1116" s="2">
        <f t="shared" si="99"/>
        <v>3.5253785391384899E-3</v>
      </c>
      <c r="H1116" s="2" t="str">
        <f t="shared" si="100"/>
        <v>Sell</v>
      </c>
    </row>
    <row r="1117" spans="1:8" ht="13.5" x14ac:dyDescent="0.25">
      <c r="A1117" s="3">
        <v>43636</v>
      </c>
      <c r="B1117" s="2">
        <v>4.6805000000000003</v>
      </c>
      <c r="C1117" s="2">
        <f t="shared" si="102"/>
        <v>4.7514923252893873</v>
      </c>
      <c r="D1117" s="2">
        <f t="shared" ref="D1117:D1180" si="104">$D$4*B1117+(1-$D$4)*D1116</f>
        <v>4.7251115511656057</v>
      </c>
      <c r="E1117" s="2">
        <f t="shared" si="103"/>
        <v>2.6380774123781592E-2</v>
      </c>
      <c r="F1117" s="2">
        <f t="shared" si="101"/>
        <v>2.1838761150873499E-2</v>
      </c>
      <c r="G1117" s="2">
        <f t="shared" si="99"/>
        <v>4.5420129729080924E-3</v>
      </c>
      <c r="H1117" s="2" t="str">
        <f t="shared" si="100"/>
        <v>Sell</v>
      </c>
    </row>
    <row r="1118" spans="1:8" ht="13.5" x14ac:dyDescent="0.25">
      <c r="A1118" s="3">
        <v>43637</v>
      </c>
      <c r="B1118" s="2">
        <v>4.6805000000000003</v>
      </c>
      <c r="C1118" s="2">
        <f t="shared" si="102"/>
        <v>4.7483550444756348</v>
      </c>
      <c r="D1118" s="2">
        <f t="shared" si="104"/>
        <v>4.7218069918200056</v>
      </c>
      <c r="E1118" s="2">
        <f t="shared" si="103"/>
        <v>2.6548052655629206E-2</v>
      </c>
      <c r="F1118" s="2">
        <f t="shared" si="101"/>
        <v>2.2780619451824642E-2</v>
      </c>
      <c r="G1118" s="2">
        <f t="shared" si="99"/>
        <v>3.7674332038045641E-3</v>
      </c>
      <c r="H1118" s="2" t="str">
        <f t="shared" si="100"/>
        <v>Sell</v>
      </c>
    </row>
    <row r="1119" spans="1:8" ht="13.5" x14ac:dyDescent="0.25">
      <c r="A1119" s="3">
        <v>43640</v>
      </c>
      <c r="B1119" s="2">
        <v>4.6805000000000003</v>
      </c>
      <c r="C1119" s="2">
        <f t="shared" si="102"/>
        <v>4.7457004222486141</v>
      </c>
      <c r="D1119" s="2">
        <f t="shared" si="104"/>
        <v>4.7187472146481539</v>
      </c>
      <c r="E1119" s="2">
        <f t="shared" si="103"/>
        <v>2.6953207600460161E-2</v>
      </c>
      <c r="F1119" s="2">
        <f t="shared" si="101"/>
        <v>2.3615137081551749E-2</v>
      </c>
      <c r="G1119" s="2">
        <f t="shared" si="99"/>
        <v>3.3380705189084113E-3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4.6805000000000003</v>
      </c>
      <c r="C1120" s="2">
        <f t="shared" si="102"/>
        <v>4.7327465111334428</v>
      </c>
      <c r="D1120" s="2">
        <f t="shared" si="104"/>
        <v>4.7159140876371799</v>
      </c>
      <c r="E1120" s="2">
        <f t="shared" si="103"/>
        <v>1.6832423496262905E-2</v>
      </c>
      <c r="F1120" s="2">
        <f t="shared" si="101"/>
        <v>2.2258594364493983E-2</v>
      </c>
      <c r="G1120" s="2">
        <f t="shared" si="99"/>
        <v>-5.4261708682310783E-3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4.6805000000000003</v>
      </c>
      <c r="C1121" s="2">
        <f t="shared" si="102"/>
        <v>4.7247085863436826</v>
      </c>
      <c r="D1121" s="2">
        <f t="shared" si="104"/>
        <v>4.7132908218862779</v>
      </c>
      <c r="E1121" s="2">
        <f t="shared" si="103"/>
        <v>1.1417764457404722E-2</v>
      </c>
      <c r="F1121" s="2">
        <f t="shared" si="101"/>
        <v>2.0090428383076134E-2</v>
      </c>
      <c r="G1121" s="2">
        <f t="shared" si="99"/>
        <v>-8.6726639256714116E-3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4.6805000000000003</v>
      </c>
      <c r="C1122" s="2">
        <f t="shared" si="102"/>
        <v>4.7217995730600393</v>
      </c>
      <c r="D1122" s="2">
        <f t="shared" si="104"/>
        <v>4.710861872116924</v>
      </c>
      <c r="E1122" s="2">
        <f t="shared" si="103"/>
        <v>1.0937700943115303E-2</v>
      </c>
      <c r="F1122" s="2">
        <f t="shared" si="101"/>
        <v>1.8259882895083967E-2</v>
      </c>
      <c r="G1122" s="2">
        <f t="shared" si="99"/>
        <v>-7.3221819519686641E-3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4.6805000000000003</v>
      </c>
      <c r="C1123" s="2">
        <f t="shared" si="102"/>
        <v>4.719338100281572</v>
      </c>
      <c r="D1123" s="2">
        <f t="shared" si="104"/>
        <v>4.7086128445527073</v>
      </c>
      <c r="E1123" s="2">
        <f t="shared" si="103"/>
        <v>1.0725255728864624E-2</v>
      </c>
      <c r="F1123" s="2">
        <f t="shared" si="101"/>
        <v>1.67529574618401E-2</v>
      </c>
      <c r="G1123" s="2">
        <f t="shared" si="99"/>
        <v>-6.0277017329754753E-3</v>
      </c>
      <c r="H1123" s="2" t="str">
        <f t="shared" si="100"/>
        <v>Hold</v>
      </c>
    </row>
    <row r="1124" spans="1:8" ht="13.5" x14ac:dyDescent="0.25">
      <c r="A1124" s="3">
        <v>43647</v>
      </c>
      <c r="B1124" s="2">
        <v>4.6805000000000003</v>
      </c>
      <c r="C1124" s="2">
        <f t="shared" si="102"/>
        <v>4.7133630079305613</v>
      </c>
      <c r="D1124" s="2">
        <f t="shared" si="104"/>
        <v>4.7065304116228779</v>
      </c>
      <c r="E1124" s="2">
        <f t="shared" si="103"/>
        <v>6.8325963076834029E-3</v>
      </c>
      <c r="F1124" s="2">
        <f t="shared" si="101"/>
        <v>1.4768885231008761E-2</v>
      </c>
      <c r="G1124" s="2">
        <f t="shared" ref="G1124:G1187" si="105">E1124-F1124</f>
        <v>-7.9362889233253586E-3</v>
      </c>
      <c r="H1124" s="2" t="str">
        <f t="shared" ref="H1124:H1187" si="106">IF(G1124&lt;0,"Hold","Sell")</f>
        <v>Hold</v>
      </c>
    </row>
    <row r="1125" spans="1:8" ht="13.5" x14ac:dyDescent="0.25">
      <c r="A1125" s="3">
        <v>43648</v>
      </c>
      <c r="B1125" s="2">
        <v>4.6805000000000003</v>
      </c>
      <c r="C1125" s="2">
        <f t="shared" si="102"/>
        <v>4.7083071605566289</v>
      </c>
      <c r="D1125" s="2">
        <f t="shared" si="104"/>
        <v>4.7046022329841461</v>
      </c>
      <c r="E1125" s="2">
        <f t="shared" si="103"/>
        <v>3.7049275724827524E-3</v>
      </c>
      <c r="F1125" s="2">
        <f t="shared" ref="F1125:F1188" si="107">(E1125*(2/(10)))+((1-(2/10))*F1124)</f>
        <v>1.255609369930356E-2</v>
      </c>
      <c r="G1125" s="2">
        <f t="shared" si="105"/>
        <v>-8.8511661268208079E-3</v>
      </c>
      <c r="H1125" s="2" t="str">
        <f t="shared" si="106"/>
        <v>Hold</v>
      </c>
    </row>
    <row r="1126" spans="1:8" ht="13.5" x14ac:dyDescent="0.25">
      <c r="A1126" s="3">
        <v>43649</v>
      </c>
      <c r="B1126" s="2">
        <v>4.6551999999999998</v>
      </c>
      <c r="C1126" s="2">
        <f t="shared" si="102"/>
        <v>4.7040291358556097</v>
      </c>
      <c r="D1126" s="2">
        <f t="shared" si="104"/>
        <v>4.7009428083186542</v>
      </c>
      <c r="E1126" s="2">
        <f t="shared" si="103"/>
        <v>3.0863275369554799E-3</v>
      </c>
      <c r="F1126" s="2">
        <f t="shared" si="107"/>
        <v>1.0662140466833945E-2</v>
      </c>
      <c r="G1126" s="2">
        <f t="shared" si="105"/>
        <v>-7.5758129298784654E-3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4.6551999999999998</v>
      </c>
      <c r="C1127" s="2">
        <f t="shared" si="102"/>
        <v>4.7004092688009003</v>
      </c>
      <c r="D1127" s="2">
        <f t="shared" si="104"/>
        <v>4.6975544521469015</v>
      </c>
      <c r="E1127" s="2">
        <f t="shared" si="103"/>
        <v>2.8548166539987818E-3</v>
      </c>
      <c r="F1127" s="2">
        <f t="shared" si="107"/>
        <v>9.1006757042669129E-3</v>
      </c>
      <c r="G1127" s="2">
        <f t="shared" si="105"/>
        <v>-6.2458590502681311E-3</v>
      </c>
      <c r="H1127" s="2" t="str">
        <f t="shared" si="106"/>
        <v>Hold</v>
      </c>
    </row>
    <row r="1128" spans="1:8" ht="13.5" x14ac:dyDescent="0.25">
      <c r="A1128" s="3">
        <v>43651</v>
      </c>
      <c r="B1128" s="2">
        <v>4.6551999999999998</v>
      </c>
      <c r="C1128" s="2">
        <f t="shared" si="102"/>
        <v>4.6973463043699928</v>
      </c>
      <c r="D1128" s="2">
        <f t="shared" si="104"/>
        <v>4.6944170853212057</v>
      </c>
      <c r="E1128" s="2">
        <f t="shared" si="103"/>
        <v>2.9292190487870684E-3</v>
      </c>
      <c r="F1128" s="2">
        <f t="shared" si="107"/>
        <v>7.8663843731709444E-3</v>
      </c>
      <c r="G1128" s="2">
        <f t="shared" si="105"/>
        <v>-4.937165324383876E-3</v>
      </c>
      <c r="H1128" s="2" t="str">
        <f t="shared" si="106"/>
        <v>Hold</v>
      </c>
    </row>
    <row r="1129" spans="1:8" ht="13.5" x14ac:dyDescent="0.25">
      <c r="A1129" s="3">
        <v>43654</v>
      </c>
      <c r="B1129" s="2">
        <v>4.6551999999999998</v>
      </c>
      <c r="C1129" s="2">
        <f t="shared" si="102"/>
        <v>4.6947545652361482</v>
      </c>
      <c r="D1129" s="2">
        <f t="shared" si="104"/>
        <v>4.6915121160381528</v>
      </c>
      <c r="E1129" s="2">
        <f t="shared" si="103"/>
        <v>3.242449197995434E-3</v>
      </c>
      <c r="F1129" s="2">
        <f t="shared" si="107"/>
        <v>6.941597338135843E-3</v>
      </c>
      <c r="G1129" s="2">
        <f t="shared" si="105"/>
        <v>-3.699148140140409E-3</v>
      </c>
      <c r="H1129" s="2" t="str">
        <f t="shared" si="106"/>
        <v>Hold</v>
      </c>
    </row>
    <row r="1130" spans="1:8" ht="13.5" x14ac:dyDescent="0.25">
      <c r="A1130" s="3">
        <v>43655</v>
      </c>
      <c r="B1130" s="2">
        <v>4.6615000000000002</v>
      </c>
      <c r="C1130" s="2">
        <f t="shared" si="102"/>
        <v>4.6925615551998181</v>
      </c>
      <c r="D1130" s="2">
        <f t="shared" si="104"/>
        <v>4.6892889963316229</v>
      </c>
      <c r="E1130" s="2">
        <f t="shared" si="103"/>
        <v>3.2725588681952189E-3</v>
      </c>
      <c r="F1130" s="2">
        <f t="shared" si="107"/>
        <v>6.2077896441477178E-3</v>
      </c>
      <c r="G1130" s="2">
        <f t="shared" si="105"/>
        <v>-2.9352307759524989E-3</v>
      </c>
      <c r="H1130" s="2" t="str">
        <f t="shared" si="106"/>
        <v>Hold</v>
      </c>
    </row>
    <row r="1131" spans="1:8" ht="13.5" x14ac:dyDescent="0.25">
      <c r="A1131" s="3">
        <v>43656</v>
      </c>
      <c r="B1131" s="2">
        <v>4.6615000000000002</v>
      </c>
      <c r="C1131" s="2">
        <f t="shared" si="102"/>
        <v>4.6907059313229231</v>
      </c>
      <c r="D1131" s="2">
        <f t="shared" si="104"/>
        <v>4.6872305521589102</v>
      </c>
      <c r="E1131" s="2">
        <f t="shared" si="103"/>
        <v>3.4753791640129705E-3</v>
      </c>
      <c r="F1131" s="2">
        <f t="shared" si="107"/>
        <v>5.6613075481207684E-3</v>
      </c>
      <c r="G1131" s="2">
        <f t="shared" si="105"/>
        <v>-2.1859283841077978E-3</v>
      </c>
      <c r="H1131" s="2" t="str">
        <f t="shared" si="106"/>
        <v>Hold</v>
      </c>
    </row>
    <row r="1132" spans="1:8" ht="13.5" x14ac:dyDescent="0.25">
      <c r="A1132" s="3">
        <v>43657</v>
      </c>
      <c r="B1132" s="2">
        <v>4.6615000000000002</v>
      </c>
      <c r="C1132" s="2">
        <f t="shared" si="102"/>
        <v>4.6891357880424733</v>
      </c>
      <c r="D1132" s="2">
        <f t="shared" si="104"/>
        <v>4.6853245853323244</v>
      </c>
      <c r="E1132" s="2">
        <f t="shared" si="103"/>
        <v>3.8112027101488977E-3</v>
      </c>
      <c r="F1132" s="2">
        <f t="shared" si="107"/>
        <v>5.2912865805263944E-3</v>
      </c>
      <c r="G1132" s="2">
        <f t="shared" si="105"/>
        <v>-1.4800838703774967E-3</v>
      </c>
      <c r="H1132" s="2" t="str">
        <f t="shared" si="106"/>
        <v>Hold</v>
      </c>
    </row>
    <row r="1133" spans="1:8" ht="13.5" x14ac:dyDescent="0.25">
      <c r="A1133" s="3">
        <v>43658</v>
      </c>
      <c r="B1133" s="2">
        <v>4.6615000000000002</v>
      </c>
      <c r="C1133" s="2">
        <f t="shared" si="102"/>
        <v>4.6878072052667088</v>
      </c>
      <c r="D1133" s="2">
        <f t="shared" si="104"/>
        <v>4.6835598012336339</v>
      </c>
      <c r="E1133" s="2">
        <f t="shared" si="103"/>
        <v>4.2474040330748863E-3</v>
      </c>
      <c r="F1133" s="2">
        <f t="shared" si="107"/>
        <v>5.082510071036093E-3</v>
      </c>
      <c r="G1133" s="2">
        <f t="shared" si="105"/>
        <v>-8.3510603796120662E-4</v>
      </c>
      <c r="H1133" s="2" t="str">
        <f t="shared" si="106"/>
        <v>Hold</v>
      </c>
    </row>
    <row r="1134" spans="1:8" ht="13.5" x14ac:dyDescent="0.25">
      <c r="A1134" s="3">
        <v>43661</v>
      </c>
      <c r="B1134" s="2">
        <v>4.6931000000000003</v>
      </c>
      <c r="C1134" s="2">
        <f t="shared" si="102"/>
        <v>4.6866830198410616</v>
      </c>
      <c r="D1134" s="2">
        <f t="shared" si="104"/>
        <v>4.6842664826237357</v>
      </c>
      <c r="E1134" s="2">
        <f t="shared" si="103"/>
        <v>2.4165372173259314E-3</v>
      </c>
      <c r="F1134" s="2">
        <f t="shared" si="107"/>
        <v>4.5493155002940605E-3</v>
      </c>
      <c r="G1134" s="2">
        <f t="shared" si="105"/>
        <v>-2.1327782829681291E-3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4.6805000000000003</v>
      </c>
      <c r="C1135" s="2">
        <f t="shared" si="102"/>
        <v>4.6857317860193604</v>
      </c>
      <c r="D1135" s="2">
        <f t="shared" si="104"/>
        <v>4.6839874839108671</v>
      </c>
      <c r="E1135" s="2">
        <f t="shared" si="103"/>
        <v>1.7443021084933008E-3</v>
      </c>
      <c r="F1135" s="2">
        <f t="shared" si="107"/>
        <v>3.9883128219339089E-3</v>
      </c>
      <c r="G1135" s="2">
        <f t="shared" si="105"/>
        <v>-2.2440107134406081E-3</v>
      </c>
      <c r="H1135" s="2" t="str">
        <f t="shared" si="106"/>
        <v>Hold</v>
      </c>
    </row>
    <row r="1136" spans="1:8" ht="13.5" x14ac:dyDescent="0.25">
      <c r="A1136" s="3">
        <v>43663</v>
      </c>
      <c r="B1136" s="2">
        <v>4.7121000000000004</v>
      </c>
      <c r="C1136" s="2">
        <f t="shared" si="102"/>
        <v>4.6810345881702276</v>
      </c>
      <c r="D1136" s="2">
        <f t="shared" si="104"/>
        <v>4.6860698925100621</v>
      </c>
      <c r="E1136" s="2">
        <f t="shared" si="103"/>
        <v>-5.0353043398345676E-3</v>
      </c>
      <c r="F1136" s="2">
        <f t="shared" si="107"/>
        <v>2.1835893895802141E-3</v>
      </c>
      <c r="G1136" s="2">
        <f t="shared" si="105"/>
        <v>-7.2188937294147817E-3</v>
      </c>
      <c r="H1136" s="2" t="str">
        <f t="shared" si="106"/>
        <v>Hold</v>
      </c>
    </row>
    <row r="1137" spans="1:8" ht="13.5" x14ac:dyDescent="0.25">
      <c r="A1137" s="3">
        <v>43664</v>
      </c>
      <c r="B1137" s="2">
        <v>4.7310999999999996</v>
      </c>
      <c r="C1137" s="2">
        <f t="shared" si="102"/>
        <v>4.6770600361440389</v>
      </c>
      <c r="D1137" s="2">
        <f t="shared" si="104"/>
        <v>4.6894054560278349</v>
      </c>
      <c r="E1137" s="2">
        <f t="shared" si="103"/>
        <v>-1.2345419883796005E-2</v>
      </c>
      <c r="F1137" s="2">
        <f t="shared" si="107"/>
        <v>-7.2221246509502983E-4</v>
      </c>
      <c r="G1137" s="2">
        <f t="shared" si="105"/>
        <v>-1.1623207418700975E-2</v>
      </c>
      <c r="H1137" s="2" t="str">
        <f t="shared" si="106"/>
        <v>Hold</v>
      </c>
    </row>
    <row r="1138" spans="1:8" ht="13.5" x14ac:dyDescent="0.25">
      <c r="A1138" s="3">
        <v>43665</v>
      </c>
      <c r="B1138" s="2">
        <v>4.6993999999999998</v>
      </c>
      <c r="C1138" s="2">
        <f t="shared" si="102"/>
        <v>4.6736969536603405</v>
      </c>
      <c r="D1138" s="2">
        <f t="shared" si="104"/>
        <v>4.690145792618365</v>
      </c>
      <c r="E1138" s="2">
        <f t="shared" si="103"/>
        <v>-1.6448838958024403E-2</v>
      </c>
      <c r="F1138" s="2">
        <f t="shared" si="107"/>
        <v>-3.8675377636809049E-3</v>
      </c>
      <c r="G1138" s="2">
        <f t="shared" si="105"/>
        <v>-1.2581301194343499E-2</v>
      </c>
      <c r="H1138" s="2" t="str">
        <f t="shared" si="106"/>
        <v>Hold</v>
      </c>
    </row>
    <row r="1139" spans="1:8" ht="13.5" x14ac:dyDescent="0.25">
      <c r="A1139" s="3">
        <v>43668</v>
      </c>
      <c r="B1139" s="2">
        <v>4.6931000000000003</v>
      </c>
      <c r="C1139" s="2">
        <f t="shared" si="102"/>
        <v>4.670851268481826</v>
      </c>
      <c r="D1139" s="2">
        <f t="shared" si="104"/>
        <v>4.6903646227947826</v>
      </c>
      <c r="E1139" s="2">
        <f t="shared" si="103"/>
        <v>-1.9513354312956643E-2</v>
      </c>
      <c r="F1139" s="2">
        <f t="shared" si="107"/>
        <v>-6.9967010735360533E-3</v>
      </c>
      <c r="G1139" s="2">
        <f t="shared" si="105"/>
        <v>-1.251665323942059E-2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4.7058</v>
      </c>
      <c r="C1140" s="2">
        <f t="shared" si="102"/>
        <v>4.669412611792314</v>
      </c>
      <c r="D1140" s="2">
        <f t="shared" si="104"/>
        <v>4.6915079840692435</v>
      </c>
      <c r="E1140" s="2">
        <f t="shared" si="103"/>
        <v>-2.2095372276929481E-2</v>
      </c>
      <c r="F1140" s="2">
        <f t="shared" si="107"/>
        <v>-1.001643531421474E-2</v>
      </c>
      <c r="G1140" s="2">
        <f t="shared" si="105"/>
        <v>-1.2078936962714741E-2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4.6805000000000003</v>
      </c>
      <c r="C1141" s="2">
        <f t="shared" si="102"/>
        <v>4.6681952869011889</v>
      </c>
      <c r="D1141" s="2">
        <f t="shared" si="104"/>
        <v>4.6906925778418929</v>
      </c>
      <c r="E1141" s="2">
        <f t="shared" si="103"/>
        <v>-2.2497290940703962E-2</v>
      </c>
      <c r="F1141" s="2">
        <f t="shared" si="107"/>
        <v>-1.2512606439512585E-2</v>
      </c>
      <c r="G1141" s="2">
        <f t="shared" si="105"/>
        <v>-9.9846845011913772E-3</v>
      </c>
      <c r="H1141" s="2" t="str">
        <f t="shared" si="106"/>
        <v>Hold</v>
      </c>
    </row>
    <row r="1142" spans="1:8" ht="13.5" x14ac:dyDescent="0.25">
      <c r="A1142" s="3">
        <v>43672</v>
      </c>
      <c r="B1142" s="2">
        <v>4.6805000000000003</v>
      </c>
      <c r="C1142" s="2">
        <f t="shared" si="102"/>
        <v>4.667165242762545</v>
      </c>
      <c r="D1142" s="2">
        <f t="shared" si="104"/>
        <v>4.6899375720758272</v>
      </c>
      <c r="E1142" s="2">
        <f t="shared" si="103"/>
        <v>-2.2772329313282214E-2</v>
      </c>
      <c r="F1142" s="2">
        <f t="shared" si="107"/>
        <v>-1.456455101426651E-2</v>
      </c>
      <c r="G1142" s="2">
        <f t="shared" si="105"/>
        <v>-8.2077782990157035E-3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4.6805000000000003</v>
      </c>
      <c r="C1143" s="2">
        <f t="shared" si="102"/>
        <v>4.6662936669529227</v>
      </c>
      <c r="D1143" s="2">
        <f t="shared" si="104"/>
        <v>4.6892384926628035</v>
      </c>
      <c r="E1143" s="2">
        <f t="shared" si="103"/>
        <v>-2.2944825709880767E-2</v>
      </c>
      <c r="F1143" s="2">
        <f t="shared" si="107"/>
        <v>-1.6240605953389362E-2</v>
      </c>
      <c r="G1143" s="2">
        <f t="shared" si="105"/>
        <v>-6.7042197564914051E-3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4.6805000000000003</v>
      </c>
      <c r="C1144" s="2">
        <f t="shared" si="102"/>
        <v>4.6704177181909348</v>
      </c>
      <c r="D1144" s="2">
        <f t="shared" si="104"/>
        <v>4.6885911969100036</v>
      </c>
      <c r="E1144" s="2">
        <f t="shared" si="103"/>
        <v>-1.8173478719068825E-2</v>
      </c>
      <c r="F1144" s="2">
        <f t="shared" si="107"/>
        <v>-1.6627180506525254E-2</v>
      </c>
      <c r="G1144" s="2">
        <f t="shared" si="105"/>
        <v>-1.5462982125435711E-3</v>
      </c>
      <c r="H1144" s="2" t="str">
        <f t="shared" si="106"/>
        <v>Hold</v>
      </c>
    </row>
    <row r="1145" spans="1:8" ht="13.5" x14ac:dyDescent="0.25">
      <c r="A1145" s="3">
        <v>43677</v>
      </c>
      <c r="B1145" s="2">
        <v>4.6805000000000003</v>
      </c>
      <c r="C1145" s="2">
        <f t="shared" si="102"/>
        <v>4.6719688384692528</v>
      </c>
      <c r="D1145" s="2">
        <f t="shared" si="104"/>
        <v>4.6879918489907446</v>
      </c>
      <c r="E1145" s="2">
        <f t="shared" si="103"/>
        <v>-1.6023010521491798E-2</v>
      </c>
      <c r="F1145" s="2">
        <f t="shared" si="107"/>
        <v>-1.6506346509518564E-2</v>
      </c>
      <c r="G1145" s="2">
        <f t="shared" si="105"/>
        <v>4.8333598802676597E-4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4.6805000000000003</v>
      </c>
      <c r="C1146" s="2">
        <f t="shared" si="102"/>
        <v>4.6781428633201374</v>
      </c>
      <c r="D1146" s="2">
        <f t="shared" si="104"/>
        <v>4.6874368972136526</v>
      </c>
      <c r="E1146" s="2">
        <f t="shared" si="103"/>
        <v>-9.2940338935152411E-3</v>
      </c>
      <c r="F1146" s="2">
        <f t="shared" si="107"/>
        <v>-1.5063883986317899E-2</v>
      </c>
      <c r="G1146" s="2">
        <f t="shared" si="105"/>
        <v>5.7698500928026579E-3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4.6234999999999999</v>
      </c>
      <c r="C1147" s="2">
        <f t="shared" si="102"/>
        <v>4.6862901151170391</v>
      </c>
      <c r="D1147" s="2">
        <f t="shared" si="104"/>
        <v>4.6827008307533822</v>
      </c>
      <c r="E1147" s="2">
        <f t="shared" si="103"/>
        <v>3.5892843636569083E-3</v>
      </c>
      <c r="F1147" s="2">
        <f t="shared" si="107"/>
        <v>-1.1333250316322938E-2</v>
      </c>
      <c r="G1147" s="2">
        <f t="shared" si="105"/>
        <v>1.4922534679979846E-2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4.6234999999999999</v>
      </c>
      <c r="C1148" s="2">
        <f t="shared" si="102"/>
        <v>4.6883070204836486</v>
      </c>
      <c r="D1148" s="2">
        <f t="shared" si="104"/>
        <v>4.6783155840309094</v>
      </c>
      <c r="E1148" s="2">
        <f t="shared" si="103"/>
        <v>9.9914364527391442E-3</v>
      </c>
      <c r="F1148" s="2">
        <f t="shared" si="107"/>
        <v>-7.0683129625105229E-3</v>
      </c>
      <c r="G1148" s="2">
        <f t="shared" si="105"/>
        <v>1.7059749415249667E-2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4.6234999999999999</v>
      </c>
      <c r="C1149" s="2">
        <f t="shared" si="102"/>
        <v>4.6890444019477027</v>
      </c>
      <c r="D1149" s="2">
        <f t="shared" si="104"/>
        <v>4.6742551703989905</v>
      </c>
      <c r="E1149" s="2">
        <f t="shared" si="103"/>
        <v>1.4789231548712145E-2</v>
      </c>
      <c r="F1149" s="2">
        <f t="shared" si="107"/>
        <v>-2.6968040602659894E-3</v>
      </c>
      <c r="G1149" s="2">
        <f t="shared" si="105"/>
        <v>1.7486035608978136E-2</v>
      </c>
      <c r="H1149" s="2" t="str">
        <f t="shared" si="106"/>
        <v>Sell</v>
      </c>
    </row>
    <row r="1150" spans="1:8" ht="13.5" x14ac:dyDescent="0.25">
      <c r="A1150" s="3">
        <v>43684</v>
      </c>
      <c r="B1150" s="2">
        <v>4.6234999999999999</v>
      </c>
      <c r="C1150" s="2">
        <f t="shared" si="102"/>
        <v>4.6916221862634409</v>
      </c>
      <c r="D1150" s="2">
        <f t="shared" si="104"/>
        <v>4.6704955281472138</v>
      </c>
      <c r="E1150" s="2">
        <f t="shared" si="103"/>
        <v>2.1126658116227048E-2</v>
      </c>
      <c r="F1150" s="2">
        <f t="shared" si="107"/>
        <v>2.0678883750326182E-3</v>
      </c>
      <c r="G1150" s="2">
        <f t="shared" si="105"/>
        <v>1.9058769741194428E-2</v>
      </c>
      <c r="H1150" s="2" t="str">
        <f t="shared" si="106"/>
        <v>Sell</v>
      </c>
    </row>
    <row r="1151" spans="1:8" ht="13.5" x14ac:dyDescent="0.25">
      <c r="A1151" s="3">
        <v>43685</v>
      </c>
      <c r="B1151" s="2">
        <v>4.6234999999999999</v>
      </c>
      <c r="C1151" s="2">
        <f t="shared" si="102"/>
        <v>4.6899110806844497</v>
      </c>
      <c r="D1151" s="2">
        <f t="shared" si="104"/>
        <v>4.6670143779140867</v>
      </c>
      <c r="E1151" s="2">
        <f t="shared" si="103"/>
        <v>2.2896702770363042E-2</v>
      </c>
      <c r="F1151" s="2">
        <f t="shared" si="107"/>
        <v>6.2336512540987028E-3</v>
      </c>
      <c r="G1151" s="2">
        <f t="shared" si="105"/>
        <v>1.6663051516264338E-2</v>
      </c>
      <c r="H1151" s="2" t="str">
        <f t="shared" si="106"/>
        <v>Sell</v>
      </c>
    </row>
    <row r="1152" spans="1:8" ht="13.5" x14ac:dyDescent="0.25">
      <c r="A1152" s="3">
        <v>43686</v>
      </c>
      <c r="B1152" s="2">
        <v>4.6234999999999999</v>
      </c>
      <c r="C1152" s="2">
        <f t="shared" si="102"/>
        <v>4.6884632221176119</v>
      </c>
      <c r="D1152" s="2">
        <f t="shared" si="104"/>
        <v>4.6637910906611912</v>
      </c>
      <c r="E1152" s="2">
        <f t="shared" si="103"/>
        <v>2.4672131456420665E-2</v>
      </c>
      <c r="F1152" s="2">
        <f t="shared" si="107"/>
        <v>9.9213472945630966E-3</v>
      </c>
      <c r="G1152" s="2">
        <f t="shared" si="105"/>
        <v>1.4750784161857568E-2</v>
      </c>
      <c r="H1152" s="2" t="str">
        <f t="shared" si="106"/>
        <v>Sell</v>
      </c>
    </row>
    <row r="1153" spans="1:8" ht="13.5" x14ac:dyDescent="0.25">
      <c r="A1153" s="3">
        <v>43691</v>
      </c>
      <c r="B1153" s="2">
        <v>4.6234999999999999</v>
      </c>
      <c r="C1153" s="2">
        <f t="shared" si="102"/>
        <v>4.6872381110225945</v>
      </c>
      <c r="D1153" s="2">
        <f t="shared" si="104"/>
        <v>4.6608065654270288</v>
      </c>
      <c r="E1153" s="2">
        <f t="shared" si="103"/>
        <v>2.6431545595565709E-2</v>
      </c>
      <c r="F1153" s="2">
        <f t="shared" si="107"/>
        <v>1.3223386954763621E-2</v>
      </c>
      <c r="G1153" s="2">
        <f t="shared" si="105"/>
        <v>1.3208158640802088E-2</v>
      </c>
      <c r="H1153" s="2" t="str">
        <f t="shared" si="106"/>
        <v>Sell</v>
      </c>
    </row>
    <row r="1154" spans="1:8" ht="13.5" x14ac:dyDescent="0.25">
      <c r="A1154" s="3">
        <v>43692</v>
      </c>
      <c r="B1154" s="2">
        <v>4.6299000000000001</v>
      </c>
      <c r="C1154" s="2">
        <f t="shared" si="102"/>
        <v>4.6862014785575798</v>
      </c>
      <c r="D1154" s="2">
        <f t="shared" si="104"/>
        <v>4.6585171902102118</v>
      </c>
      <c r="E1154" s="2">
        <f t="shared" si="103"/>
        <v>2.7684288347368025E-2</v>
      </c>
      <c r="F1154" s="2">
        <f t="shared" si="107"/>
        <v>1.6115567233284504E-2</v>
      </c>
      <c r="G1154" s="2">
        <f t="shared" si="105"/>
        <v>1.1568721114083521E-2</v>
      </c>
      <c r="H1154" s="2" t="str">
        <f t="shared" si="106"/>
        <v>Sell</v>
      </c>
    </row>
    <row r="1155" spans="1:8" ht="13.5" x14ac:dyDescent="0.25">
      <c r="A1155" s="3">
        <v>43693</v>
      </c>
      <c r="B1155" s="2">
        <v>4.6361999999999997</v>
      </c>
      <c r="C1155" s="2">
        <f t="shared" si="102"/>
        <v>4.6853243280102603</v>
      </c>
      <c r="D1155" s="2">
        <f t="shared" si="104"/>
        <v>4.6568640650094553</v>
      </c>
      <c r="E1155" s="2">
        <f t="shared" si="103"/>
        <v>2.8460263000805064E-2</v>
      </c>
      <c r="F1155" s="2">
        <f t="shared" si="107"/>
        <v>1.8584506386788616E-2</v>
      </c>
      <c r="G1155" s="2">
        <f t="shared" si="105"/>
        <v>9.8757566140164482E-3</v>
      </c>
      <c r="H1155" s="2" t="str">
        <f t="shared" si="106"/>
        <v>Sell</v>
      </c>
    </row>
    <row r="1156" spans="1:8" ht="13.5" x14ac:dyDescent="0.25">
      <c r="A1156" s="3">
        <v>43696</v>
      </c>
      <c r="B1156" s="2">
        <v>4.6299000000000001</v>
      </c>
      <c r="C1156" s="2">
        <f t="shared" si="102"/>
        <v>4.6845821237009897</v>
      </c>
      <c r="D1156" s="2">
        <f t="shared" si="104"/>
        <v>4.6548667268606065</v>
      </c>
      <c r="E1156" s="2">
        <f t="shared" si="103"/>
        <v>2.9715396840383157E-2</v>
      </c>
      <c r="F1156" s="2">
        <f t="shared" si="107"/>
        <v>2.0810684477507526E-2</v>
      </c>
      <c r="G1156" s="2">
        <f t="shared" si="105"/>
        <v>8.904712362875631E-3</v>
      </c>
      <c r="H1156" s="2" t="str">
        <f t="shared" si="106"/>
        <v>Sell</v>
      </c>
    </row>
    <row r="1157" spans="1:8" ht="13.5" x14ac:dyDescent="0.25">
      <c r="A1157" s="3">
        <v>43697</v>
      </c>
      <c r="B1157" s="2">
        <v>4.6425000000000001</v>
      </c>
      <c r="C1157" s="2">
        <f t="shared" si="102"/>
        <v>4.6751848739008377</v>
      </c>
      <c r="D1157" s="2">
        <f t="shared" si="104"/>
        <v>4.6539506730190796</v>
      </c>
      <c r="E1157" s="2">
        <f t="shared" si="103"/>
        <v>2.1234200881758092E-2</v>
      </c>
      <c r="F1157" s="2">
        <f t="shared" si="107"/>
        <v>2.0895387758357642E-2</v>
      </c>
      <c r="G1157" s="2">
        <f t="shared" si="105"/>
        <v>3.3881312340044989E-4</v>
      </c>
      <c r="H1157" s="2" t="str">
        <f t="shared" si="106"/>
        <v>Sell</v>
      </c>
    </row>
    <row r="1158" spans="1:8" ht="13.5" x14ac:dyDescent="0.25">
      <c r="A1158" s="3">
        <v>43698</v>
      </c>
      <c r="B1158" s="2">
        <v>4.6487999999999996</v>
      </c>
      <c r="C1158" s="2">
        <f t="shared" si="102"/>
        <v>4.66723335483917</v>
      </c>
      <c r="D1158" s="2">
        <f t="shared" si="104"/>
        <v>4.6535691416843328</v>
      </c>
      <c r="E1158" s="2">
        <f t="shared" si="103"/>
        <v>1.3664213154837235E-2</v>
      </c>
      <c r="F1158" s="2">
        <f t="shared" si="107"/>
        <v>1.9449152837653562E-2</v>
      </c>
      <c r="G1158" s="2">
        <f t="shared" si="105"/>
        <v>-5.7849396828163271E-3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4.6551999999999998</v>
      </c>
      <c r="C1159" s="2">
        <f t="shared" si="102"/>
        <v>4.6605051464023743</v>
      </c>
      <c r="D1159" s="2">
        <f t="shared" si="104"/>
        <v>4.6536899460040111</v>
      </c>
      <c r="E1159" s="2">
        <f t="shared" si="103"/>
        <v>6.8152003983632525E-3</v>
      </c>
      <c r="F1159" s="2">
        <f t="shared" si="107"/>
        <v>1.6922362349795501E-2</v>
      </c>
      <c r="G1159" s="2">
        <f t="shared" si="105"/>
        <v>-1.0107161951432249E-2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4.6741000000000001</v>
      </c>
      <c r="C1160" s="2">
        <f t="shared" si="102"/>
        <v>4.6548120469558549</v>
      </c>
      <c r="D1160" s="2">
        <f t="shared" si="104"/>
        <v>4.6552018018555659</v>
      </c>
      <c r="E1160" s="2">
        <f t="shared" si="103"/>
        <v>-3.897548997109368E-4</v>
      </c>
      <c r="F1160" s="2">
        <f t="shared" si="107"/>
        <v>1.3459938899894216E-2</v>
      </c>
      <c r="G1160" s="2">
        <f t="shared" si="105"/>
        <v>-1.3849693799605153E-2</v>
      </c>
      <c r="H1160" s="2" t="str">
        <f t="shared" si="106"/>
        <v>Hold</v>
      </c>
    </row>
    <row r="1161" spans="1:8" ht="13.5" x14ac:dyDescent="0.25">
      <c r="A1161" s="3">
        <v>43703</v>
      </c>
      <c r="B1161" s="2">
        <v>4.6741000000000001</v>
      </c>
      <c r="C1161" s="2">
        <f t="shared" si="102"/>
        <v>4.6499948089626466</v>
      </c>
      <c r="D1161" s="2">
        <f t="shared" si="104"/>
        <v>4.6566016683847833</v>
      </c>
      <c r="E1161" s="2">
        <f t="shared" si="103"/>
        <v>-6.6068594221366794E-3</v>
      </c>
      <c r="F1161" s="2">
        <f t="shared" si="107"/>
        <v>9.4465792354880389E-3</v>
      </c>
      <c r="G1161" s="2">
        <f t="shared" si="105"/>
        <v>-1.6053438657624718E-2</v>
      </c>
      <c r="H1161" s="2" t="str">
        <f t="shared" si="106"/>
        <v>Hold</v>
      </c>
    </row>
    <row r="1162" spans="1:8" ht="13.5" x14ac:dyDescent="0.25">
      <c r="A1162" s="3">
        <v>43704</v>
      </c>
      <c r="B1162" s="2">
        <v>4.6993999999999998</v>
      </c>
      <c r="C1162" s="2">
        <f t="shared" si="102"/>
        <v>4.6459186845068547</v>
      </c>
      <c r="D1162" s="2">
        <f t="shared" si="104"/>
        <v>4.6597719151710955</v>
      </c>
      <c r="E1162" s="2">
        <f t="shared" si="103"/>
        <v>-1.3853230664240712E-2</v>
      </c>
      <c r="F1162" s="2">
        <f t="shared" si="107"/>
        <v>4.7866172555422887E-3</v>
      </c>
      <c r="G1162" s="2">
        <f t="shared" si="105"/>
        <v>-1.8639847919783001E-2</v>
      </c>
      <c r="H1162" s="2" t="str">
        <f t="shared" si="106"/>
        <v>Hold</v>
      </c>
    </row>
    <row r="1163" spans="1:8" ht="13.5" x14ac:dyDescent="0.25">
      <c r="A1163" s="3">
        <v>43705</v>
      </c>
      <c r="B1163" s="2">
        <v>4.8070000000000004</v>
      </c>
      <c r="C1163" s="2">
        <f t="shared" si="102"/>
        <v>4.6424696561211851</v>
      </c>
      <c r="D1163" s="2">
        <f t="shared" si="104"/>
        <v>4.6706776992324963</v>
      </c>
      <c r="E1163" s="2">
        <f t="shared" si="103"/>
        <v>-2.8208043111311198E-2</v>
      </c>
      <c r="F1163" s="2">
        <f t="shared" si="107"/>
        <v>-1.8123148178284089E-3</v>
      </c>
      <c r="G1163" s="2">
        <f t="shared" si="105"/>
        <v>-2.639572829348279E-2</v>
      </c>
      <c r="H1163" s="2" t="str">
        <f t="shared" si="106"/>
        <v>Hold</v>
      </c>
    </row>
    <row r="1164" spans="1:8" ht="13.5" x14ac:dyDescent="0.25">
      <c r="A1164" s="3">
        <v>43706</v>
      </c>
      <c r="B1164" s="2">
        <v>4.9461000000000004</v>
      </c>
      <c r="C1164" s="2">
        <f t="shared" si="102"/>
        <v>4.6405358628717721</v>
      </c>
      <c r="D1164" s="2">
        <f t="shared" si="104"/>
        <v>4.6910793511412008</v>
      </c>
      <c r="E1164" s="2">
        <f t="shared" si="103"/>
        <v>-5.0543488269428671E-2</v>
      </c>
      <c r="F1164" s="2">
        <f t="shared" si="107"/>
        <v>-1.1558549508148462E-2</v>
      </c>
      <c r="G1164" s="2">
        <f t="shared" si="105"/>
        <v>-3.8984938761280209E-2</v>
      </c>
      <c r="H1164" s="2" t="str">
        <f t="shared" si="106"/>
        <v>Hold</v>
      </c>
    </row>
    <row r="1165" spans="1:8" ht="13.5" x14ac:dyDescent="0.25">
      <c r="A1165" s="3">
        <v>43707</v>
      </c>
      <c r="B1165" s="2">
        <v>5.0599999999999996</v>
      </c>
      <c r="C1165" s="2">
        <f t="shared" si="102"/>
        <v>4.6398688070453451</v>
      </c>
      <c r="D1165" s="2">
        <f t="shared" si="104"/>
        <v>4.7184068066122222</v>
      </c>
      <c r="E1165" s="2">
        <f t="shared" si="103"/>
        <v>-7.8537999566877126E-2</v>
      </c>
      <c r="F1165" s="2">
        <f t="shared" si="107"/>
        <v>-2.4954439519894199E-2</v>
      </c>
      <c r="G1165" s="2">
        <f t="shared" si="105"/>
        <v>-5.3583560046982927E-2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4.9523999999999999</v>
      </c>
      <c r="C1166" s="2">
        <f t="shared" si="102"/>
        <v>4.6383351444229843</v>
      </c>
      <c r="D1166" s="2">
        <f t="shared" si="104"/>
        <v>4.7357396357520578</v>
      </c>
      <c r="E1166" s="2">
        <f t="shared" si="103"/>
        <v>-9.7404491329073473E-2</v>
      </c>
      <c r="F1166" s="2">
        <f t="shared" si="107"/>
        <v>-3.9444449881730057E-2</v>
      </c>
      <c r="G1166" s="2">
        <f t="shared" si="105"/>
        <v>-5.7960041447343416E-2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4.9271000000000003</v>
      </c>
      <c r="C1167" s="2">
        <f t="shared" ref="C1167:C1230" si="108">$C$4*B1157+C1166*(1-$C$4)</f>
        <v>4.6389758914348329</v>
      </c>
      <c r="D1167" s="2">
        <f t="shared" si="104"/>
        <v>4.7499144775482014</v>
      </c>
      <c r="E1167" s="2">
        <f t="shared" si="103"/>
        <v>-0.11093858611336849</v>
      </c>
      <c r="F1167" s="2">
        <f t="shared" si="107"/>
        <v>-5.3743277128057751E-2</v>
      </c>
      <c r="G1167" s="2">
        <f t="shared" si="105"/>
        <v>-5.7195308985310736E-2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4.9207999999999998</v>
      </c>
      <c r="C1168" s="2">
        <f t="shared" si="108"/>
        <v>4.6404872927525513</v>
      </c>
      <c r="D1168" s="2">
        <f t="shared" si="104"/>
        <v>4.7625726643964823</v>
      </c>
      <c r="E1168" s="2">
        <f t="shared" si="103"/>
        <v>-0.12208537164393096</v>
      </c>
      <c r="F1168" s="2">
        <f t="shared" si="107"/>
        <v>-6.7411696031232399E-2</v>
      </c>
      <c r="G1168" s="2">
        <f t="shared" si="105"/>
        <v>-5.4673675612698563E-2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4.8701999999999996</v>
      </c>
      <c r="C1169" s="2">
        <f t="shared" si="108"/>
        <v>4.6427507861752364</v>
      </c>
      <c r="D1169" s="2">
        <f t="shared" si="104"/>
        <v>4.7705450596263725</v>
      </c>
      <c r="E1169" s="2">
        <f t="shared" si="103"/>
        <v>-0.12779427345113614</v>
      </c>
      <c r="F1169" s="2">
        <f t="shared" si="107"/>
        <v>-7.9488211515213153E-2</v>
      </c>
      <c r="G1169" s="2">
        <f t="shared" si="105"/>
        <v>-4.8306061935922989E-2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4.7436999999999996</v>
      </c>
      <c r="C1170" s="2">
        <f t="shared" si="108"/>
        <v>4.6475737421482766</v>
      </c>
      <c r="D1170" s="2">
        <f t="shared" si="104"/>
        <v>4.7685565366910856</v>
      </c>
      <c r="E1170" s="2">
        <f t="shared" si="103"/>
        <v>-0.12098279454280902</v>
      </c>
      <c r="F1170" s="2">
        <f t="shared" si="107"/>
        <v>-8.7787128120732333E-2</v>
      </c>
      <c r="G1170" s="2">
        <f t="shared" si="105"/>
        <v>-3.3195666422076692E-2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4.7436999999999996</v>
      </c>
      <c r="C1171" s="2">
        <f t="shared" si="108"/>
        <v>4.6516547048946952</v>
      </c>
      <c r="D1171" s="2">
        <f t="shared" si="104"/>
        <v>4.766715311751005</v>
      </c>
      <c r="E1171" s="2">
        <f t="shared" si="103"/>
        <v>-0.11506060685630981</v>
      </c>
      <c r="F1171" s="2">
        <f t="shared" si="107"/>
        <v>-9.3241823867847837E-2</v>
      </c>
      <c r="G1171" s="2">
        <f t="shared" si="105"/>
        <v>-2.1818782988461974E-2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4.6805000000000003</v>
      </c>
      <c r="C1172" s="2">
        <f t="shared" si="108"/>
        <v>4.6590001349108956</v>
      </c>
      <c r="D1172" s="2">
        <f t="shared" si="104"/>
        <v>4.7603289923620418</v>
      </c>
      <c r="E1172" s="2">
        <f t="shared" si="103"/>
        <v>-0.10132885745114617</v>
      </c>
      <c r="F1172" s="2">
        <f t="shared" si="107"/>
        <v>-9.4859230584507501E-2</v>
      </c>
      <c r="G1172" s="2">
        <f t="shared" si="105"/>
        <v>-6.4696268666386697E-3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4.6551999999999998</v>
      </c>
      <c r="C1173" s="2">
        <f t="shared" si="108"/>
        <v>4.6817693449246036</v>
      </c>
      <c r="D1173" s="2">
        <f t="shared" si="104"/>
        <v>4.7525416595944829</v>
      </c>
      <c r="E1173" s="2">
        <f t="shared" si="103"/>
        <v>-7.0772314669879322E-2</v>
      </c>
      <c r="F1173" s="2">
        <f t="shared" si="107"/>
        <v>-9.0041847401581873E-2</v>
      </c>
      <c r="G1173" s="2">
        <f t="shared" si="105"/>
        <v>1.9269532731702552E-2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4.6551999999999998</v>
      </c>
      <c r="C1174" s="2">
        <f t="shared" si="108"/>
        <v>4.7224355995515879</v>
      </c>
      <c r="D1174" s="2">
        <f t="shared" si="104"/>
        <v>4.7453311662911872</v>
      </c>
      <c r="E1174" s="2">
        <f t="shared" si="103"/>
        <v>-2.289556673959936E-2</v>
      </c>
      <c r="F1174" s="2">
        <f t="shared" si="107"/>
        <v>-7.6612591269185376E-2</v>
      </c>
      <c r="G1174" s="2">
        <f t="shared" si="105"/>
        <v>5.3717024529586016E-2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4.6551999999999998</v>
      </c>
      <c r="C1175" s="2">
        <f t="shared" si="108"/>
        <v>4.7743685842359591</v>
      </c>
      <c r="D1175" s="2">
        <f t="shared" si="104"/>
        <v>4.7386547836029518</v>
      </c>
      <c r="E1175" s="2">
        <f t="shared" si="103"/>
        <v>3.5713800633007331E-2</v>
      </c>
      <c r="F1175" s="2">
        <f t="shared" si="107"/>
        <v>-5.4147312888746843E-2</v>
      </c>
      <c r="G1175" s="2">
        <f t="shared" si="105"/>
        <v>8.9861113521754174E-2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4.6551999999999998</v>
      </c>
      <c r="C1176" s="2">
        <f t="shared" si="108"/>
        <v>4.8017580328150418</v>
      </c>
      <c r="D1176" s="2">
        <f t="shared" si="104"/>
        <v>4.7324729477805114</v>
      </c>
      <c r="E1176" s="2">
        <f t="shared" si="103"/>
        <v>6.9285085034530347E-2</v>
      </c>
      <c r="F1176" s="2">
        <f t="shared" si="107"/>
        <v>-2.9460833304091404E-2</v>
      </c>
      <c r="G1176" s="2">
        <f t="shared" si="105"/>
        <v>9.8745918338621758E-2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4.6551999999999998</v>
      </c>
      <c r="C1177" s="2">
        <f t="shared" si="108"/>
        <v>4.821041412381958</v>
      </c>
      <c r="D1177" s="2">
        <f t="shared" si="104"/>
        <v>4.726749025722695</v>
      </c>
      <c r="E1177" s="2">
        <f t="shared" si="103"/>
        <v>9.4292386659263094E-2</v>
      </c>
      <c r="F1177" s="2">
        <f t="shared" si="107"/>
        <v>-4.710189311420504E-3</v>
      </c>
      <c r="G1177" s="2">
        <f t="shared" si="105"/>
        <v>9.9002575970683598E-2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4.7436999999999996</v>
      </c>
      <c r="C1178" s="2">
        <f t="shared" si="108"/>
        <v>4.8363888874001182</v>
      </c>
      <c r="D1178" s="2">
        <f t="shared" si="104"/>
        <v>4.7280046534469395</v>
      </c>
      <c r="E1178" s="2">
        <f t="shared" si="103"/>
        <v>0.10838423395317864</v>
      </c>
      <c r="F1178" s="2">
        <f t="shared" si="107"/>
        <v>1.7908695341499328E-2</v>
      </c>
      <c r="G1178" s="2">
        <f t="shared" si="105"/>
        <v>9.0475538611679313E-2</v>
      </c>
      <c r="H1178" s="2" t="str">
        <f t="shared" si="106"/>
        <v>Sell</v>
      </c>
    </row>
    <row r="1179" spans="1:8" ht="13.5" x14ac:dyDescent="0.25">
      <c r="A1179" s="3">
        <v>43727</v>
      </c>
      <c r="B1179" s="2">
        <v>4.7436999999999996</v>
      </c>
      <c r="C1179" s="2">
        <f t="shared" si="108"/>
        <v>4.8415905970308692</v>
      </c>
      <c r="D1179" s="2">
        <f t="shared" si="104"/>
        <v>4.7291672717101294</v>
      </c>
      <c r="E1179" s="2">
        <f t="shared" si="103"/>
        <v>0.11242332532073984</v>
      </c>
      <c r="F1179" s="2">
        <f t="shared" si="107"/>
        <v>3.681162133734743E-2</v>
      </c>
      <c r="G1179" s="2">
        <f t="shared" si="105"/>
        <v>7.5611703983392411E-2</v>
      </c>
      <c r="H1179" s="2" t="str">
        <f t="shared" si="106"/>
        <v>Sell</v>
      </c>
    </row>
    <row r="1180" spans="1:8" ht="13.5" x14ac:dyDescent="0.25">
      <c r="A1180" s="3">
        <v>43728</v>
      </c>
      <c r="B1180" s="2">
        <v>4.7436999999999996</v>
      </c>
      <c r="C1180" s="2">
        <f t="shared" si="108"/>
        <v>4.8265305051799663</v>
      </c>
      <c r="D1180" s="2">
        <f t="shared" si="104"/>
        <v>4.7302437701019713</v>
      </c>
      <c r="E1180" s="2">
        <f t="shared" ref="E1180:E1243" si="109">C1180-D1180</f>
        <v>9.6286735077995012E-2</v>
      </c>
      <c r="F1180" s="2">
        <f t="shared" si="107"/>
        <v>4.8706644085476952E-2</v>
      </c>
      <c r="G1180" s="2">
        <f t="shared" si="105"/>
        <v>4.7580090992518059E-2</v>
      </c>
      <c r="H1180" s="2" t="str">
        <f t="shared" si="106"/>
        <v>Sell</v>
      </c>
    </row>
    <row r="1181" spans="1:8" ht="13.5" x14ac:dyDescent="0.25">
      <c r="A1181" s="3">
        <v>43731</v>
      </c>
      <c r="B1181" s="2">
        <v>4.7436999999999996</v>
      </c>
      <c r="C1181" s="2">
        <f t="shared" si="108"/>
        <v>4.8137873505368942</v>
      </c>
      <c r="D1181" s="2">
        <f t="shared" ref="D1181:D1244" si="110">$D$4*B1181+(1-$D$4)*D1180</f>
        <v>4.7312405278721954</v>
      </c>
      <c r="E1181" s="2">
        <f t="shared" si="109"/>
        <v>8.2546822664698816E-2</v>
      </c>
      <c r="F1181" s="2">
        <f t="shared" si="107"/>
        <v>5.5474679801321328E-2</v>
      </c>
      <c r="G1181" s="2">
        <f t="shared" si="105"/>
        <v>2.7072142863377488E-2</v>
      </c>
      <c r="H1181" s="2" t="str">
        <f t="shared" si="106"/>
        <v>Sell</v>
      </c>
    </row>
    <row r="1182" spans="1:8" ht="13.5" x14ac:dyDescent="0.25">
      <c r="A1182" s="3">
        <v>43732</v>
      </c>
      <c r="B1182" s="2">
        <v>4.7436999999999996</v>
      </c>
      <c r="C1182" s="2">
        <f t="shared" si="108"/>
        <v>4.7932816043004491</v>
      </c>
      <c r="D1182" s="2">
        <f t="shared" si="110"/>
        <v>4.7321634517335145</v>
      </c>
      <c r="E1182" s="2">
        <f t="shared" si="109"/>
        <v>6.1118152566934647E-2</v>
      </c>
      <c r="F1182" s="2">
        <f t="shared" si="107"/>
        <v>5.6603374354443993E-2</v>
      </c>
      <c r="G1182" s="2">
        <f t="shared" si="105"/>
        <v>4.5147782124906541E-3</v>
      </c>
      <c r="H1182" s="2" t="str">
        <f t="shared" si="106"/>
        <v>Sell</v>
      </c>
    </row>
    <row r="1183" spans="1:8" ht="13.5" x14ac:dyDescent="0.25">
      <c r="A1183" s="3">
        <v>43733</v>
      </c>
      <c r="B1183" s="2">
        <v>4.7436999999999996</v>
      </c>
      <c r="C1183" s="2">
        <f t="shared" si="108"/>
        <v>4.7720382805619188</v>
      </c>
      <c r="D1183" s="2">
        <f t="shared" si="110"/>
        <v>4.7330180108643649</v>
      </c>
      <c r="E1183" s="2">
        <f t="shared" si="109"/>
        <v>3.90202696975539E-2</v>
      </c>
      <c r="F1183" s="2">
        <f t="shared" si="107"/>
        <v>5.3086753423065978E-2</v>
      </c>
      <c r="G1183" s="2">
        <f t="shared" si="105"/>
        <v>-1.4066483725512079E-2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4.7121000000000004</v>
      </c>
      <c r="C1184" s="2">
        <f t="shared" si="108"/>
        <v>4.7540631604754697</v>
      </c>
      <c r="D1184" s="2">
        <f t="shared" si="110"/>
        <v>4.7314685285781151</v>
      </c>
      <c r="E1184" s="2">
        <f t="shared" si="109"/>
        <v>2.2594631897354667E-2</v>
      </c>
      <c r="F1184" s="2">
        <f t="shared" si="107"/>
        <v>4.6988329117923722E-2</v>
      </c>
      <c r="G1184" s="2">
        <f t="shared" si="105"/>
        <v>-2.4393697220569055E-2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4.7436999999999996</v>
      </c>
      <c r="C1185" s="2">
        <f t="shared" si="108"/>
        <v>4.7388534434792433</v>
      </c>
      <c r="D1185" s="2">
        <f t="shared" si="110"/>
        <v>4.7323745634982544</v>
      </c>
      <c r="E1185" s="2">
        <f t="shared" si="109"/>
        <v>6.4788799809889497E-3</v>
      </c>
      <c r="F1185" s="2">
        <f t="shared" si="107"/>
        <v>3.888643929053677E-2</v>
      </c>
      <c r="G1185" s="2">
        <f t="shared" si="105"/>
        <v>-3.240755930954782E-2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4.6361999999999997</v>
      </c>
      <c r="C1186" s="2">
        <f t="shared" si="108"/>
        <v>4.7259836829439754</v>
      </c>
      <c r="D1186" s="2">
        <f t="shared" si="110"/>
        <v>4.7252505217576433</v>
      </c>
      <c r="E1186" s="2">
        <f t="shared" si="109"/>
        <v>7.331611863321541E-4</v>
      </c>
      <c r="F1186" s="2">
        <f t="shared" si="107"/>
        <v>3.125578366969585E-2</v>
      </c>
      <c r="G1186" s="2">
        <f t="shared" si="105"/>
        <v>-3.0522622483363696E-2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4.6425000000000001</v>
      </c>
      <c r="C1187" s="2">
        <f t="shared" si="108"/>
        <v>4.7150938855679794</v>
      </c>
      <c r="D1187" s="2">
        <f t="shared" si="110"/>
        <v>4.719120853479299</v>
      </c>
      <c r="E1187" s="2">
        <f t="shared" si="109"/>
        <v>-4.0269679113196233E-3</v>
      </c>
      <c r="F1187" s="2">
        <f t="shared" si="107"/>
        <v>2.4199233353492756E-2</v>
      </c>
      <c r="G1187" s="2">
        <f t="shared" si="105"/>
        <v>-2.822620126481238E-2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4.6425000000000001</v>
      </c>
      <c r="C1188" s="2">
        <f t="shared" si="108"/>
        <v>4.7194948262498286</v>
      </c>
      <c r="D1188" s="2">
        <f t="shared" si="110"/>
        <v>4.7134452347030544</v>
      </c>
      <c r="E1188" s="2">
        <f t="shared" si="109"/>
        <v>6.0495915467742023E-3</v>
      </c>
      <c r="F1188" s="2">
        <f t="shared" si="107"/>
        <v>2.0569304992149047E-2</v>
      </c>
      <c r="G1188" s="2">
        <f t="shared" ref="G1188:G1251" si="111">E1188-F1188</f>
        <v>-1.4519713445374845E-2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4.6425000000000001</v>
      </c>
      <c r="C1189" s="2">
        <f t="shared" si="108"/>
        <v>4.7232186991344705</v>
      </c>
      <c r="D1189" s="2">
        <f t="shared" si="110"/>
        <v>4.7081900321324577</v>
      </c>
      <c r="E1189" s="2">
        <f t="shared" si="109"/>
        <v>1.5028667002012774E-2</v>
      </c>
      <c r="F1189" s="2">
        <f t="shared" ref="F1189:F1252" si="113">(E1189*(2/(10)))+((1-(2/10))*F1188)</f>
        <v>1.9461177394121794E-2</v>
      </c>
      <c r="G1189" s="2">
        <f t="shared" si="111"/>
        <v>-4.4325103921090195E-3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4.6551999999999998</v>
      </c>
      <c r="C1190" s="2">
        <f t="shared" si="108"/>
        <v>4.726369668498398</v>
      </c>
      <c r="D1190" s="2">
        <f t="shared" si="110"/>
        <v>4.7042648445670903</v>
      </c>
      <c r="E1190" s="2">
        <f t="shared" si="109"/>
        <v>2.2104823931307749E-2</v>
      </c>
      <c r="F1190" s="2">
        <f t="shared" si="113"/>
        <v>1.9989906701558986E-2</v>
      </c>
      <c r="G1190" s="2">
        <f t="shared" si="111"/>
        <v>2.1149172297487626E-3</v>
      </c>
      <c r="H1190" s="2" t="str">
        <f t="shared" si="112"/>
        <v>Sell</v>
      </c>
    </row>
    <row r="1191" spans="1:8" ht="13.5" x14ac:dyDescent="0.25">
      <c r="A1191" s="3">
        <v>43745</v>
      </c>
      <c r="B1191" s="2">
        <v>4.6551999999999998</v>
      </c>
      <c r="C1191" s="2">
        <f t="shared" si="108"/>
        <v>4.7290358733447988</v>
      </c>
      <c r="D1191" s="2">
        <f t="shared" si="110"/>
        <v>4.7006304116361939</v>
      </c>
      <c r="E1191" s="2">
        <f t="shared" si="109"/>
        <v>2.8405461708604918E-2</v>
      </c>
      <c r="F1191" s="2">
        <f t="shared" si="113"/>
        <v>2.1673017702968173E-2</v>
      </c>
      <c r="G1191" s="2">
        <f t="shared" si="111"/>
        <v>6.7324440056367452E-3</v>
      </c>
      <c r="H1191" s="2" t="str">
        <f t="shared" si="112"/>
        <v>Sell</v>
      </c>
    </row>
    <row r="1192" spans="1:8" ht="13.5" x14ac:dyDescent="0.25">
      <c r="A1192" s="3">
        <v>43746</v>
      </c>
      <c r="B1192" s="2">
        <v>4.6551999999999998</v>
      </c>
      <c r="C1192" s="2">
        <f t="shared" si="108"/>
        <v>4.7312918928302139</v>
      </c>
      <c r="D1192" s="2">
        <f t="shared" si="110"/>
        <v>4.6972651959594387</v>
      </c>
      <c r="E1192" s="2">
        <f t="shared" si="109"/>
        <v>3.4026696870775197E-2</v>
      </c>
      <c r="F1192" s="2">
        <f t="shared" si="113"/>
        <v>2.4143753536529578E-2</v>
      </c>
      <c r="G1192" s="2">
        <f t="shared" si="111"/>
        <v>9.882943334245619E-3</v>
      </c>
      <c r="H1192" s="2" t="str">
        <f t="shared" si="112"/>
        <v>Sell</v>
      </c>
    </row>
    <row r="1193" spans="1:8" ht="13.5" x14ac:dyDescent="0.25">
      <c r="A1193" s="3">
        <v>43747</v>
      </c>
      <c r="B1193" s="2">
        <v>4.6551999999999998</v>
      </c>
      <c r="C1193" s="2">
        <f t="shared" si="108"/>
        <v>4.7332008323947967</v>
      </c>
      <c r="D1193" s="2">
        <f t="shared" si="110"/>
        <v>4.6941492555179991</v>
      </c>
      <c r="E1193" s="2">
        <f t="shared" si="109"/>
        <v>3.9051576876797611E-2</v>
      </c>
      <c r="F1193" s="2">
        <f t="shared" si="113"/>
        <v>2.7125318204583186E-2</v>
      </c>
      <c r="G1193" s="2">
        <f t="shared" si="111"/>
        <v>1.1926258672214425E-2</v>
      </c>
      <c r="H1193" s="2" t="str">
        <f t="shared" si="112"/>
        <v>Sell</v>
      </c>
    </row>
    <row r="1194" spans="1:8" ht="13.5" x14ac:dyDescent="0.25">
      <c r="A1194" s="3">
        <v>43748</v>
      </c>
      <c r="B1194" s="2">
        <v>4.6551999999999998</v>
      </c>
      <c r="C1194" s="2">
        <f t="shared" si="108"/>
        <v>4.7299545504879053</v>
      </c>
      <c r="D1194" s="2">
        <f t="shared" si="110"/>
        <v>4.6912641254796288</v>
      </c>
      <c r="E1194" s="2">
        <f t="shared" si="109"/>
        <v>3.8690425008276463E-2</v>
      </c>
      <c r="F1194" s="2">
        <f t="shared" si="113"/>
        <v>2.9438339565321842E-2</v>
      </c>
      <c r="G1194" s="2">
        <f t="shared" si="111"/>
        <v>9.2520854429546211E-3</v>
      </c>
      <c r="H1194" s="2" t="str">
        <f t="shared" si="112"/>
        <v>Sell</v>
      </c>
    </row>
    <row r="1195" spans="1:8" ht="13.5" x14ac:dyDescent="0.25">
      <c r="A1195" s="3">
        <v>43749</v>
      </c>
      <c r="B1195" s="2">
        <v>4.6741000000000001</v>
      </c>
      <c r="C1195" s="2">
        <f t="shared" si="108"/>
        <v>4.7320692350282272</v>
      </c>
      <c r="D1195" s="2">
        <f t="shared" si="110"/>
        <v>4.6899927087774342</v>
      </c>
      <c r="E1195" s="2">
        <f t="shared" si="109"/>
        <v>4.2076526250792945E-2</v>
      </c>
      <c r="F1195" s="2">
        <f t="shared" si="113"/>
        <v>3.1965976902416066E-2</v>
      </c>
      <c r="G1195" s="2">
        <f t="shared" si="111"/>
        <v>1.0110549348376879E-2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4.6677999999999997</v>
      </c>
      <c r="C1196" s="2">
        <f t="shared" si="108"/>
        <v>4.7173201219469618</v>
      </c>
      <c r="D1196" s="2">
        <f t="shared" si="110"/>
        <v>4.6883488044235504</v>
      </c>
      <c r="E1196" s="2">
        <f t="shared" si="109"/>
        <v>2.8971317523411422E-2</v>
      </c>
      <c r="F1196" s="2">
        <f t="shared" si="113"/>
        <v>3.1367045026615137E-2</v>
      </c>
      <c r="G1196" s="2">
        <f t="shared" si="111"/>
        <v>-2.3957275032037151E-3</v>
      </c>
      <c r="H1196" s="2" t="str">
        <f t="shared" si="112"/>
        <v>Hold</v>
      </c>
    </row>
    <row r="1197" spans="1:8" ht="13.5" x14ac:dyDescent="0.25">
      <c r="A1197" s="3">
        <v>43754</v>
      </c>
      <c r="B1197" s="2">
        <v>4.6615000000000002</v>
      </c>
      <c r="C1197" s="2">
        <f t="shared" si="108"/>
        <v>4.7058093339551217</v>
      </c>
      <c r="D1197" s="2">
        <f t="shared" si="110"/>
        <v>4.6863600040958797</v>
      </c>
      <c r="E1197" s="2">
        <f t="shared" si="109"/>
        <v>1.9449329859241971E-2</v>
      </c>
      <c r="F1197" s="2">
        <f t="shared" si="113"/>
        <v>2.8983501993140502E-2</v>
      </c>
      <c r="G1197" s="2">
        <f t="shared" si="111"/>
        <v>-9.5341721338985316E-3</v>
      </c>
      <c r="H1197" s="2" t="str">
        <f t="shared" si="112"/>
        <v>Hold</v>
      </c>
    </row>
    <row r="1198" spans="1:8" ht="13.5" x14ac:dyDescent="0.25">
      <c r="A1198" s="3">
        <v>43755</v>
      </c>
      <c r="B1198" s="2">
        <v>4.6615000000000002</v>
      </c>
      <c r="C1198" s="2">
        <f t="shared" si="108"/>
        <v>4.6960694364235644</v>
      </c>
      <c r="D1198" s="2">
        <f t="shared" si="110"/>
        <v>4.6845185223109995</v>
      </c>
      <c r="E1198" s="2">
        <f t="shared" si="109"/>
        <v>1.1550914112564925E-2</v>
      </c>
      <c r="F1198" s="2">
        <f t="shared" si="113"/>
        <v>2.549698441702539E-2</v>
      </c>
      <c r="G1198" s="2">
        <f t="shared" si="111"/>
        <v>-1.3946070304460465E-2</v>
      </c>
      <c r="H1198" s="2" t="str">
        <f t="shared" si="112"/>
        <v>Hold</v>
      </c>
    </row>
    <row r="1199" spans="1:8" ht="13.5" x14ac:dyDescent="0.25">
      <c r="A1199" s="3">
        <v>43756</v>
      </c>
      <c r="B1199" s="2">
        <v>4.6615000000000002</v>
      </c>
      <c r="C1199" s="2">
        <f t="shared" si="108"/>
        <v>4.6878279846660931</v>
      </c>
      <c r="D1199" s="2">
        <f t="shared" si="110"/>
        <v>4.6828134465842588</v>
      </c>
      <c r="E1199" s="2">
        <f t="shared" si="109"/>
        <v>5.0145380818342744E-3</v>
      </c>
      <c r="F1199" s="2">
        <f t="shared" si="113"/>
        <v>2.1400495149987167E-2</v>
      </c>
      <c r="G1199" s="2">
        <f t="shared" si="111"/>
        <v>-1.6385957068152893E-2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4.6805000000000003</v>
      </c>
      <c r="C1200" s="2">
        <f t="shared" si="108"/>
        <v>4.6828082947174634</v>
      </c>
      <c r="D1200" s="2">
        <f t="shared" si="110"/>
        <v>4.6826420801706101</v>
      </c>
      <c r="E1200" s="2">
        <f t="shared" si="109"/>
        <v>1.6621454685328274E-4</v>
      </c>
      <c r="F1200" s="2">
        <f t="shared" si="113"/>
        <v>1.7153639029360391E-2</v>
      </c>
      <c r="G1200" s="2">
        <f t="shared" si="111"/>
        <v>-1.6987424482507108E-2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4.6615000000000002</v>
      </c>
      <c r="C1201" s="2">
        <f t="shared" si="108"/>
        <v>4.6785608647609305</v>
      </c>
      <c r="D1201" s="2">
        <f t="shared" si="110"/>
        <v>4.6810760001579723</v>
      </c>
      <c r="E1201" s="2">
        <f t="shared" si="109"/>
        <v>-2.5151353970418455E-3</v>
      </c>
      <c r="F1201" s="2">
        <f t="shared" si="113"/>
        <v>1.3219884144079945E-2</v>
      </c>
      <c r="G1201" s="2">
        <f t="shared" si="111"/>
        <v>-1.5735019541121789E-2</v>
      </c>
      <c r="H1201" s="2" t="str">
        <f t="shared" si="112"/>
        <v>Hold</v>
      </c>
    </row>
    <row r="1202" spans="1:8" ht="13.5" x14ac:dyDescent="0.25">
      <c r="A1202" s="3">
        <v>43761</v>
      </c>
      <c r="B1202" s="2">
        <v>4.6615000000000002</v>
      </c>
      <c r="C1202" s="2">
        <f t="shared" si="108"/>
        <v>4.6749668855669411</v>
      </c>
      <c r="D1202" s="2">
        <f t="shared" si="110"/>
        <v>4.6796259260721964</v>
      </c>
      <c r="E1202" s="2">
        <f t="shared" si="109"/>
        <v>-4.6590405052553407E-3</v>
      </c>
      <c r="F1202" s="2">
        <f t="shared" si="113"/>
        <v>9.6440992142128885E-3</v>
      </c>
      <c r="G1202" s="2">
        <f t="shared" si="111"/>
        <v>-1.4303139719468229E-2</v>
      </c>
      <c r="H1202" s="2" t="str">
        <f t="shared" si="112"/>
        <v>Hold</v>
      </c>
    </row>
    <row r="1203" spans="1:8" ht="13.5" x14ac:dyDescent="0.25">
      <c r="A1203" s="3">
        <v>43762</v>
      </c>
      <c r="B1203" s="2">
        <v>4.6805000000000003</v>
      </c>
      <c r="C1203" s="2">
        <f t="shared" si="108"/>
        <v>4.67192582624895</v>
      </c>
      <c r="D1203" s="2">
        <f t="shared" si="110"/>
        <v>4.6796906722890714</v>
      </c>
      <c r="E1203" s="2">
        <f t="shared" si="109"/>
        <v>-7.7648460401213981E-3</v>
      </c>
      <c r="F1203" s="2">
        <f t="shared" si="113"/>
        <v>6.1623101633460318E-3</v>
      </c>
      <c r="G1203" s="2">
        <f t="shared" si="111"/>
        <v>-1.392715620346743E-2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4.6741000000000001</v>
      </c>
      <c r="C1204" s="2">
        <f t="shared" si="108"/>
        <v>4.6693526222106501</v>
      </c>
      <c r="D1204" s="2">
        <f t="shared" si="110"/>
        <v>4.6792765484158068</v>
      </c>
      <c r="E1204" s="2">
        <f t="shared" si="109"/>
        <v>-9.9239262051566968E-3</v>
      </c>
      <c r="F1204" s="2">
        <f t="shared" si="113"/>
        <v>2.9450628896454862E-3</v>
      </c>
      <c r="G1204" s="2">
        <f t="shared" si="111"/>
        <v>-1.2868989094802183E-2</v>
      </c>
      <c r="H1204" s="2" t="str">
        <f t="shared" si="112"/>
        <v>Hold</v>
      </c>
    </row>
    <row r="1205" spans="1:8" ht="13.5" x14ac:dyDescent="0.25">
      <c r="A1205" s="3">
        <v>43766</v>
      </c>
      <c r="B1205" s="2">
        <v>4.6805000000000003</v>
      </c>
      <c r="C1205" s="2">
        <f t="shared" si="108"/>
        <v>4.6700829880243964</v>
      </c>
      <c r="D1205" s="2">
        <f t="shared" si="110"/>
        <v>4.679367174459081</v>
      </c>
      <c r="E1205" s="2">
        <f t="shared" si="109"/>
        <v>-9.2841864346846492E-3</v>
      </c>
      <c r="F1205" s="2">
        <f t="shared" si="113"/>
        <v>4.9921302477945895E-4</v>
      </c>
      <c r="G1205" s="2">
        <f t="shared" si="111"/>
        <v>-9.7833994594641073E-3</v>
      </c>
      <c r="H1205" s="2" t="str">
        <f t="shared" si="112"/>
        <v>Hold</v>
      </c>
    </row>
    <row r="1206" spans="1:8" ht="13.5" x14ac:dyDescent="0.25">
      <c r="A1206" s="3">
        <v>43767</v>
      </c>
      <c r="B1206" s="2">
        <v>4.6805000000000003</v>
      </c>
      <c r="C1206" s="2">
        <f t="shared" si="108"/>
        <v>4.6697317590975658</v>
      </c>
      <c r="D1206" s="2">
        <f t="shared" si="110"/>
        <v>4.6794510874621125</v>
      </c>
      <c r="E1206" s="2">
        <f t="shared" si="109"/>
        <v>-9.7193283645466977E-3</v>
      </c>
      <c r="F1206" s="2">
        <f t="shared" si="113"/>
        <v>-1.5444952530857725E-3</v>
      </c>
      <c r="G1206" s="2">
        <f t="shared" si="111"/>
        <v>-8.174833111460925E-3</v>
      </c>
      <c r="H1206" s="2" t="str">
        <f t="shared" si="112"/>
        <v>Hold</v>
      </c>
    </row>
    <row r="1207" spans="1:8" ht="13.5" x14ac:dyDescent="0.25">
      <c r="A1207" s="3">
        <v>43768</v>
      </c>
      <c r="B1207" s="2">
        <v>4.6805000000000003</v>
      </c>
      <c r="C1207" s="2">
        <f t="shared" si="108"/>
        <v>4.6684653346210174</v>
      </c>
      <c r="D1207" s="2">
        <f t="shared" si="110"/>
        <v>4.6795287846871414</v>
      </c>
      <c r="E1207" s="2">
        <f t="shared" si="109"/>
        <v>-1.106345006612397E-2</v>
      </c>
      <c r="F1207" s="2">
        <f t="shared" si="113"/>
        <v>-3.448286215693412E-3</v>
      </c>
      <c r="G1207" s="2">
        <f t="shared" si="111"/>
        <v>-7.6151638504305579E-3</v>
      </c>
      <c r="H1207" s="2" t="str">
        <f t="shared" si="112"/>
        <v>Hold</v>
      </c>
    </row>
    <row r="1208" spans="1:8" ht="13.5" x14ac:dyDescent="0.25">
      <c r="A1208" s="3">
        <v>43769</v>
      </c>
      <c r="B1208" s="2">
        <v>4.6805000000000003</v>
      </c>
      <c r="C1208" s="2">
        <f t="shared" si="108"/>
        <v>4.6673937446793223</v>
      </c>
      <c r="D1208" s="2">
        <f t="shared" si="110"/>
        <v>4.6796007265621684</v>
      </c>
      <c r="E1208" s="2">
        <f t="shared" si="109"/>
        <v>-1.220698188284608E-2</v>
      </c>
      <c r="F1208" s="2">
        <f t="shared" si="113"/>
        <v>-5.2000253491239455E-3</v>
      </c>
      <c r="G1208" s="2">
        <f t="shared" si="111"/>
        <v>-7.0069565337221341E-3</v>
      </c>
      <c r="H1208" s="2" t="str">
        <f t="shared" si="112"/>
        <v>Hold</v>
      </c>
    </row>
    <row r="1209" spans="1:8" ht="13.5" x14ac:dyDescent="0.25">
      <c r="A1209" s="3">
        <v>43770</v>
      </c>
      <c r="B1209" s="2">
        <v>4.6805000000000003</v>
      </c>
      <c r="C1209" s="2">
        <f t="shared" si="108"/>
        <v>4.6664870147286575</v>
      </c>
      <c r="D1209" s="2">
        <f t="shared" si="110"/>
        <v>4.6796673394094155</v>
      </c>
      <c r="E1209" s="2">
        <f t="shared" si="109"/>
        <v>-1.3180324680758027E-2</v>
      </c>
      <c r="F1209" s="2">
        <f t="shared" si="113"/>
        <v>-6.7960852154507617E-3</v>
      </c>
      <c r="G1209" s="2">
        <f t="shared" si="111"/>
        <v>-6.3842394653072648E-3</v>
      </c>
      <c r="H1209" s="2" t="str">
        <f t="shared" si="112"/>
        <v>Hold</v>
      </c>
    </row>
    <row r="1210" spans="1:8" ht="13.5" x14ac:dyDescent="0.25">
      <c r="A1210" s="3">
        <v>43773</v>
      </c>
      <c r="B1210" s="2">
        <v>4.6805000000000003</v>
      </c>
      <c r="C1210" s="2">
        <f t="shared" si="108"/>
        <v>4.6686428586165567</v>
      </c>
      <c r="D1210" s="2">
        <f t="shared" si="110"/>
        <v>4.6797290179716811</v>
      </c>
      <c r="E1210" s="2">
        <f t="shared" si="109"/>
        <v>-1.1086159355124359E-2</v>
      </c>
      <c r="F1210" s="2">
        <f t="shared" si="113"/>
        <v>-7.6541000433854815E-3</v>
      </c>
      <c r="G1210" s="2">
        <f t="shared" si="111"/>
        <v>-3.4320593117388772E-3</v>
      </c>
      <c r="H1210" s="2" t="str">
        <f t="shared" si="112"/>
        <v>Hold</v>
      </c>
    </row>
    <row r="1211" spans="1:8" ht="13.5" x14ac:dyDescent="0.25">
      <c r="A1211" s="3">
        <v>43774</v>
      </c>
      <c r="B1211" s="2">
        <v>4.6805000000000003</v>
      </c>
      <c r="C1211" s="2">
        <f t="shared" si="108"/>
        <v>4.667543957290933</v>
      </c>
      <c r="D1211" s="2">
        <f t="shared" si="110"/>
        <v>4.6797861277515569</v>
      </c>
      <c r="E1211" s="2">
        <f t="shared" si="109"/>
        <v>-1.2242170460623925E-2</v>
      </c>
      <c r="F1211" s="2">
        <f t="shared" si="113"/>
        <v>-8.5717141268331701E-3</v>
      </c>
      <c r="G1211" s="2">
        <f t="shared" si="111"/>
        <v>-3.6704563337907545E-3</v>
      </c>
      <c r="H1211" s="2" t="str">
        <f t="shared" si="112"/>
        <v>Hold</v>
      </c>
    </row>
    <row r="1212" spans="1:8" ht="13.5" x14ac:dyDescent="0.25">
      <c r="A1212" s="3">
        <v>43775</v>
      </c>
      <c r="B1212" s="2">
        <v>4.6805000000000003</v>
      </c>
      <c r="C1212" s="2">
        <f t="shared" si="108"/>
        <v>4.6666141177077129</v>
      </c>
      <c r="D1212" s="2">
        <f t="shared" si="110"/>
        <v>4.6798390071773674</v>
      </c>
      <c r="E1212" s="2">
        <f t="shared" si="109"/>
        <v>-1.3224889469654499E-2</v>
      </c>
      <c r="F1212" s="2">
        <f t="shared" si="113"/>
        <v>-9.5023491953974363E-3</v>
      </c>
      <c r="G1212" s="2">
        <f t="shared" si="111"/>
        <v>-3.7225402742570631E-3</v>
      </c>
      <c r="H1212" s="2" t="str">
        <f t="shared" si="112"/>
        <v>Hold</v>
      </c>
    </row>
    <row r="1213" spans="1:8" ht="13.5" x14ac:dyDescent="0.25">
      <c r="A1213" s="3">
        <v>43776</v>
      </c>
      <c r="B1213" s="2">
        <v>4.6805000000000003</v>
      </c>
      <c r="C1213" s="2">
        <f t="shared" si="108"/>
        <v>4.6687504072911423</v>
      </c>
      <c r="D1213" s="2">
        <f t="shared" si="110"/>
        <v>4.6798879696086741</v>
      </c>
      <c r="E1213" s="2">
        <f t="shared" si="109"/>
        <v>-1.1137562317531824E-2</v>
      </c>
      <c r="F1213" s="2">
        <f t="shared" si="113"/>
        <v>-9.8293918198243142E-3</v>
      </c>
      <c r="G1213" s="2">
        <f t="shared" si="111"/>
        <v>-1.3081704977075097E-3</v>
      </c>
      <c r="H1213" s="2" t="str">
        <f t="shared" si="112"/>
        <v>Hold</v>
      </c>
    </row>
    <row r="1214" spans="1:8" ht="13.5" x14ac:dyDescent="0.25">
      <c r="A1214" s="3">
        <v>43777</v>
      </c>
      <c r="B1214" s="2">
        <v>4.8070000000000004</v>
      </c>
      <c r="C1214" s="2">
        <f t="shared" si="108"/>
        <v>4.6695734215540439</v>
      </c>
      <c r="D1214" s="2">
        <f t="shared" si="110"/>
        <v>4.689303675563588</v>
      </c>
      <c r="E1214" s="2">
        <f t="shared" si="109"/>
        <v>-1.973025400954409E-2</v>
      </c>
      <c r="F1214" s="2">
        <f t="shared" si="113"/>
        <v>-1.180956425776827E-2</v>
      </c>
      <c r="G1214" s="2">
        <f t="shared" si="111"/>
        <v>-7.9206897517758203E-3</v>
      </c>
      <c r="H1214" s="2" t="str">
        <f t="shared" si="112"/>
        <v>Hold</v>
      </c>
    </row>
    <row r="1215" spans="1:8" ht="13.5" x14ac:dyDescent="0.25">
      <c r="A1215" s="3">
        <v>43780</v>
      </c>
      <c r="B1215" s="2">
        <v>4.8070000000000004</v>
      </c>
      <c r="C1215" s="2">
        <f t="shared" si="108"/>
        <v>4.6712544336226527</v>
      </c>
      <c r="D1215" s="2">
        <f t="shared" si="110"/>
        <v>4.6980219218181372</v>
      </c>
      <c r="E1215" s="2">
        <f t="shared" si="109"/>
        <v>-2.6767488195484468E-2</v>
      </c>
      <c r="F1215" s="2">
        <f t="shared" si="113"/>
        <v>-1.4801149045311511E-2</v>
      </c>
      <c r="G1215" s="2">
        <f t="shared" si="111"/>
        <v>-1.1966339150172957E-2</v>
      </c>
      <c r="H1215" s="2" t="str">
        <f t="shared" si="112"/>
        <v>Hold</v>
      </c>
    </row>
    <row r="1216" spans="1:8" ht="13.5" x14ac:dyDescent="0.25">
      <c r="A1216" s="3">
        <v>43781</v>
      </c>
      <c r="B1216" s="2">
        <v>4.8070000000000004</v>
      </c>
      <c r="C1216" s="2">
        <f t="shared" si="108"/>
        <v>4.6726768284499371</v>
      </c>
      <c r="D1216" s="2">
        <f t="shared" si="110"/>
        <v>4.7060943720538315</v>
      </c>
      <c r="E1216" s="2">
        <f t="shared" si="109"/>
        <v>-3.3417543603894373E-2</v>
      </c>
      <c r="F1216" s="2">
        <f t="shared" si="113"/>
        <v>-1.8524427957028085E-2</v>
      </c>
      <c r="G1216" s="2">
        <f t="shared" si="111"/>
        <v>-1.4893115646866288E-2</v>
      </c>
      <c r="H1216" s="2" t="str">
        <f t="shared" si="112"/>
        <v>Hold</v>
      </c>
    </row>
    <row r="1217" spans="1:8" ht="13.5" x14ac:dyDescent="0.25">
      <c r="A1217" s="3">
        <v>43782</v>
      </c>
      <c r="B1217" s="2">
        <v>4.8132999999999999</v>
      </c>
      <c r="C1217" s="2">
        <f t="shared" si="108"/>
        <v>4.6738803933037936</v>
      </c>
      <c r="D1217" s="2">
        <f t="shared" si="110"/>
        <v>4.7140355296794736</v>
      </c>
      <c r="E1217" s="2">
        <f t="shared" si="109"/>
        <v>-4.0155136375680023E-2</v>
      </c>
      <c r="F1217" s="2">
        <f t="shared" si="113"/>
        <v>-2.2850569640758475E-2</v>
      </c>
      <c r="G1217" s="2">
        <f t="shared" si="111"/>
        <v>-1.7304566734921548E-2</v>
      </c>
      <c r="H1217" s="2" t="str">
        <f t="shared" si="112"/>
        <v>Hold</v>
      </c>
    </row>
    <row r="1218" spans="1:8" ht="13.5" x14ac:dyDescent="0.25">
      <c r="A1218" s="3">
        <v>43783</v>
      </c>
      <c r="B1218" s="2">
        <v>4.8196000000000003</v>
      </c>
      <c r="C1218" s="2">
        <f t="shared" si="108"/>
        <v>4.6748987943339797</v>
      </c>
      <c r="D1218" s="2">
        <f t="shared" si="110"/>
        <v>4.7218551200735872</v>
      </c>
      <c r="E1218" s="2">
        <f t="shared" si="109"/>
        <v>-4.6956325739607507E-2</v>
      </c>
      <c r="F1218" s="2">
        <f t="shared" si="113"/>
        <v>-2.7671720860528284E-2</v>
      </c>
      <c r="G1218" s="2">
        <f t="shared" si="111"/>
        <v>-1.9284604879079223E-2</v>
      </c>
      <c r="H1218" s="2" t="str">
        <f t="shared" si="112"/>
        <v>Hold</v>
      </c>
    </row>
    <row r="1219" spans="1:8" ht="13.5" x14ac:dyDescent="0.25">
      <c r="A1219" s="3">
        <v>43784</v>
      </c>
      <c r="B1219" s="2">
        <v>4.8196000000000003</v>
      </c>
      <c r="C1219" s="2">
        <f t="shared" si="108"/>
        <v>4.6757605182825985</v>
      </c>
      <c r="D1219" s="2">
        <f t="shared" si="110"/>
        <v>4.729095481549618</v>
      </c>
      <c r="E1219" s="2">
        <f t="shared" si="109"/>
        <v>-5.3334963267019475E-2</v>
      </c>
      <c r="F1219" s="2">
        <f t="shared" si="113"/>
        <v>-3.2804369341826525E-2</v>
      </c>
      <c r="G1219" s="2">
        <f t="shared" si="111"/>
        <v>-2.053059392519295E-2</v>
      </c>
      <c r="H1219" s="2" t="str">
        <f t="shared" si="112"/>
        <v>Hold</v>
      </c>
    </row>
    <row r="1220" spans="1:8" ht="13.5" x14ac:dyDescent="0.25">
      <c r="A1220" s="3">
        <v>43787</v>
      </c>
      <c r="B1220" s="2">
        <v>4.8196000000000003</v>
      </c>
      <c r="C1220" s="2">
        <f t="shared" si="108"/>
        <v>4.6764896693160454</v>
      </c>
      <c r="D1220" s="2">
        <f t="shared" si="110"/>
        <v>4.7357995199533507</v>
      </c>
      <c r="E1220" s="2">
        <f t="shared" si="109"/>
        <v>-5.9309850637305317E-2</v>
      </c>
      <c r="F1220" s="2">
        <f t="shared" si="113"/>
        <v>-3.8105465600922282E-2</v>
      </c>
      <c r="G1220" s="2">
        <f t="shared" si="111"/>
        <v>-2.1204385036383035E-2</v>
      </c>
      <c r="H1220" s="2" t="str">
        <f t="shared" si="112"/>
        <v>Hold</v>
      </c>
    </row>
    <row r="1221" spans="1:8" ht="13.5" x14ac:dyDescent="0.25">
      <c r="A1221" s="3">
        <v>43788</v>
      </c>
      <c r="B1221" s="2">
        <v>4.8196000000000003</v>
      </c>
      <c r="C1221" s="2">
        <f t="shared" si="108"/>
        <v>4.6771066432674235</v>
      </c>
      <c r="D1221" s="2">
        <f t="shared" si="110"/>
        <v>4.7420069629197696</v>
      </c>
      <c r="E1221" s="2">
        <f t="shared" si="109"/>
        <v>-6.4900319652346106E-2</v>
      </c>
      <c r="F1221" s="2">
        <f t="shared" si="113"/>
        <v>-4.346443641120705E-2</v>
      </c>
      <c r="G1221" s="2">
        <f t="shared" si="111"/>
        <v>-2.1435883241139056E-2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4.7436999999999996</v>
      </c>
      <c r="C1222" s="2">
        <f t="shared" si="108"/>
        <v>4.6776286981493582</v>
      </c>
      <c r="D1222" s="2">
        <f t="shared" si="110"/>
        <v>4.7421323730738605</v>
      </c>
      <c r="E1222" s="2">
        <f t="shared" si="109"/>
        <v>-6.4503674924502263E-2</v>
      </c>
      <c r="F1222" s="2">
        <f t="shared" si="113"/>
        <v>-4.7672284113866092E-2</v>
      </c>
      <c r="G1222" s="2">
        <f t="shared" si="111"/>
        <v>-1.6831390810636171E-2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4.6551999999999998</v>
      </c>
      <c r="C1223" s="2">
        <f t="shared" si="108"/>
        <v>4.6780704368956112</v>
      </c>
      <c r="D1223" s="2">
        <f t="shared" si="110"/>
        <v>4.7356929380313524</v>
      </c>
      <c r="E1223" s="2">
        <f t="shared" si="109"/>
        <v>-5.7622501135741189E-2</v>
      </c>
      <c r="F1223" s="2">
        <f t="shared" si="113"/>
        <v>-4.9662327518241116E-2</v>
      </c>
      <c r="G1223" s="2">
        <f t="shared" si="111"/>
        <v>-7.9601736175000729E-3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4.6551999999999998</v>
      </c>
      <c r="C1224" s="2">
        <f t="shared" si="108"/>
        <v>4.6979057542962863</v>
      </c>
      <c r="D1224" s="2">
        <f t="shared" si="110"/>
        <v>4.7297304981771777</v>
      </c>
      <c r="E1224" s="2">
        <f t="shared" si="109"/>
        <v>-3.1824743880891404E-2</v>
      </c>
      <c r="F1224" s="2">
        <f t="shared" si="113"/>
        <v>-4.6094810790771178E-2</v>
      </c>
      <c r="G1224" s="2">
        <f t="shared" si="111"/>
        <v>1.4270066909879774E-2</v>
      </c>
      <c r="H1224" s="2" t="str">
        <f t="shared" si="112"/>
        <v>Sell</v>
      </c>
    </row>
    <row r="1225" spans="1:8" ht="13.5" x14ac:dyDescent="0.25">
      <c r="A1225" s="3">
        <v>43794</v>
      </c>
      <c r="B1225" s="2">
        <v>4.6615000000000002</v>
      </c>
      <c r="C1225" s="2">
        <f t="shared" si="108"/>
        <v>4.7146894844045502</v>
      </c>
      <c r="D1225" s="2">
        <f t="shared" si="110"/>
        <v>4.7246763872010904</v>
      </c>
      <c r="E1225" s="2">
        <f t="shared" si="109"/>
        <v>-9.9869027965402424E-3</v>
      </c>
      <c r="F1225" s="2">
        <f t="shared" si="113"/>
        <v>-3.8873229191924992E-2</v>
      </c>
      <c r="G1225" s="2">
        <f t="shared" si="111"/>
        <v>2.888632639538475E-2</v>
      </c>
      <c r="H1225" s="2" t="str">
        <f t="shared" si="112"/>
        <v>Sell</v>
      </c>
    </row>
    <row r="1226" spans="1:8" ht="13.5" x14ac:dyDescent="0.25">
      <c r="A1226" s="3">
        <v>43795</v>
      </c>
      <c r="B1226" s="2">
        <v>4.6361999999999997</v>
      </c>
      <c r="C1226" s="2">
        <f t="shared" si="108"/>
        <v>4.7288911021884656</v>
      </c>
      <c r="D1226" s="2">
        <f t="shared" si="110"/>
        <v>4.7181225807417508</v>
      </c>
      <c r="E1226" s="2">
        <f t="shared" si="109"/>
        <v>1.0768521446714807E-2</v>
      </c>
      <c r="F1226" s="2">
        <f t="shared" si="113"/>
        <v>-2.8944879064197033E-2</v>
      </c>
      <c r="G1226" s="2">
        <f t="shared" si="111"/>
        <v>3.9713400510911837E-2</v>
      </c>
      <c r="H1226" s="2" t="str">
        <f t="shared" si="112"/>
        <v>Sell</v>
      </c>
    </row>
    <row r="1227" spans="1:8" ht="13.5" x14ac:dyDescent="0.25">
      <c r="A1227" s="3">
        <v>43796</v>
      </c>
      <c r="B1227" s="2">
        <v>4.6234999999999999</v>
      </c>
      <c r="C1227" s="2">
        <f t="shared" si="108"/>
        <v>4.7418770864671629</v>
      </c>
      <c r="D1227" s="2">
        <f t="shared" si="110"/>
        <v>4.7111135006868068</v>
      </c>
      <c r="E1227" s="2">
        <f t="shared" si="109"/>
        <v>3.0763585780356095E-2</v>
      </c>
      <c r="F1227" s="2">
        <f t="shared" si="113"/>
        <v>-1.7003186095286407E-2</v>
      </c>
      <c r="G1227" s="2">
        <f t="shared" si="111"/>
        <v>4.7766771875642502E-2</v>
      </c>
      <c r="H1227" s="2" t="str">
        <f t="shared" si="112"/>
        <v>Sell</v>
      </c>
    </row>
    <row r="1228" spans="1:8" ht="13.5" x14ac:dyDescent="0.25">
      <c r="A1228" s="3">
        <v>43797</v>
      </c>
      <c r="B1228" s="2">
        <v>4.6805000000000003</v>
      </c>
      <c r="C1228" s="2">
        <f t="shared" si="108"/>
        <v>4.7538344577799068</v>
      </c>
      <c r="D1228" s="2">
        <f t="shared" si="110"/>
        <v>4.7088458339692663</v>
      </c>
      <c r="E1228" s="2">
        <f t="shared" si="109"/>
        <v>4.4988623810640505E-2</v>
      </c>
      <c r="F1228" s="2">
        <f t="shared" si="113"/>
        <v>-4.6048241141010259E-3</v>
      </c>
      <c r="G1228" s="2">
        <f t="shared" si="111"/>
        <v>4.9593447924741532E-2</v>
      </c>
      <c r="H1228" s="2" t="str">
        <f t="shared" si="112"/>
        <v>Sell</v>
      </c>
    </row>
    <row r="1229" spans="1:8" ht="13.5" x14ac:dyDescent="0.25">
      <c r="A1229" s="3">
        <v>43798</v>
      </c>
      <c r="B1229" s="2">
        <v>4.6805000000000003</v>
      </c>
      <c r="C1229" s="2">
        <f t="shared" si="108"/>
        <v>4.7639522335060747</v>
      </c>
      <c r="D1229" s="2">
        <f t="shared" si="110"/>
        <v>4.7067461425641355</v>
      </c>
      <c r="E1229" s="2">
        <f t="shared" si="109"/>
        <v>5.7206090941939181E-2</v>
      </c>
      <c r="F1229" s="2">
        <f t="shared" si="113"/>
        <v>7.7573588971070152E-3</v>
      </c>
      <c r="G1229" s="2">
        <f t="shared" si="111"/>
        <v>4.9448732044832168E-2</v>
      </c>
      <c r="H1229" s="2" t="str">
        <f t="shared" si="112"/>
        <v>Sell</v>
      </c>
    </row>
    <row r="1230" spans="1:8" ht="13.5" x14ac:dyDescent="0.25">
      <c r="A1230" s="3">
        <v>43801</v>
      </c>
      <c r="B1230" s="2">
        <v>4.6425000000000001</v>
      </c>
      <c r="C1230" s="2">
        <f t="shared" si="108"/>
        <v>4.772513428351294</v>
      </c>
      <c r="D1230" s="2">
        <f t="shared" si="110"/>
        <v>4.7019871690408657</v>
      </c>
      <c r="E1230" s="2">
        <f t="shared" si="109"/>
        <v>7.052625931042833E-2</v>
      </c>
      <c r="F1230" s="2">
        <f t="shared" si="113"/>
        <v>2.0311138979771277E-2</v>
      </c>
      <c r="G1230" s="2">
        <f t="shared" si="111"/>
        <v>5.0215120330657052E-2</v>
      </c>
      <c r="H1230" s="2" t="str">
        <f t="shared" si="112"/>
        <v>Sell</v>
      </c>
    </row>
    <row r="1231" spans="1:8" ht="13.5" x14ac:dyDescent="0.25">
      <c r="A1231" s="3">
        <v>43802</v>
      </c>
      <c r="B1231" s="2">
        <v>4.6551999999999998</v>
      </c>
      <c r="C1231" s="2">
        <f t="shared" ref="C1231:C1294" si="114">$C$4*B1221+C1230*(1-$C$4)</f>
        <v>4.7797575162972485</v>
      </c>
      <c r="D1231" s="2">
        <f t="shared" si="110"/>
        <v>4.6985214528156156</v>
      </c>
      <c r="E1231" s="2">
        <f t="shared" si="109"/>
        <v>8.1236063481632925E-2</v>
      </c>
      <c r="F1231" s="2">
        <f t="shared" si="113"/>
        <v>3.2496123880143613E-2</v>
      </c>
      <c r="G1231" s="2">
        <f t="shared" si="111"/>
        <v>4.8739939601489313E-2</v>
      </c>
      <c r="H1231" s="2" t="str">
        <f t="shared" si="112"/>
        <v>Sell</v>
      </c>
    </row>
    <row r="1232" spans="1:8" ht="13.5" x14ac:dyDescent="0.25">
      <c r="A1232" s="3">
        <v>43803</v>
      </c>
      <c r="B1232" s="2">
        <v>4.6551999999999998</v>
      </c>
      <c r="C1232" s="2">
        <f t="shared" si="114"/>
        <v>4.7742102060976714</v>
      </c>
      <c r="D1232" s="2">
        <f t="shared" si="110"/>
        <v>4.6953124563107558</v>
      </c>
      <c r="E1232" s="2">
        <f t="shared" si="109"/>
        <v>7.8897749786915661E-2</v>
      </c>
      <c r="F1232" s="2">
        <f t="shared" si="113"/>
        <v>4.1776449061498022E-2</v>
      </c>
      <c r="G1232" s="2">
        <f t="shared" si="111"/>
        <v>3.7121300725417639E-2</v>
      </c>
      <c r="H1232" s="2" t="str">
        <f t="shared" si="112"/>
        <v>Sell</v>
      </c>
    </row>
    <row r="1233" spans="1:8" ht="13.5" x14ac:dyDescent="0.25">
      <c r="A1233" s="3">
        <v>43804</v>
      </c>
      <c r="B1233" s="2">
        <v>4.6867999999999999</v>
      </c>
      <c r="C1233" s="2">
        <f t="shared" si="114"/>
        <v>4.7559009436211062</v>
      </c>
      <c r="D1233" s="2">
        <f t="shared" si="110"/>
        <v>4.69468190399144</v>
      </c>
      <c r="E1233" s="2">
        <f t="shared" si="109"/>
        <v>6.1219039629666128E-2</v>
      </c>
      <c r="F1233" s="2">
        <f t="shared" si="113"/>
        <v>4.5664967175131646E-2</v>
      </c>
      <c r="G1233" s="2">
        <f t="shared" si="111"/>
        <v>1.5554072454534482E-2</v>
      </c>
      <c r="H1233" s="2" t="str">
        <f t="shared" si="112"/>
        <v>Sell</v>
      </c>
    </row>
    <row r="1234" spans="1:8" ht="13.5" x14ac:dyDescent="0.25">
      <c r="A1234" s="3">
        <v>43805</v>
      </c>
      <c r="B1234" s="2">
        <v>4.7880000000000003</v>
      </c>
      <c r="C1234" s="2">
        <f t="shared" si="114"/>
        <v>4.7404084907563204</v>
      </c>
      <c r="D1234" s="2">
        <f t="shared" si="110"/>
        <v>4.7015943555476296</v>
      </c>
      <c r="E1234" s="2">
        <f t="shared" si="109"/>
        <v>3.8814135208690814E-2</v>
      </c>
      <c r="F1234" s="2">
        <f t="shared" si="113"/>
        <v>4.4294800781843481E-2</v>
      </c>
      <c r="G1234" s="2">
        <f t="shared" si="111"/>
        <v>-5.4806655731526668E-3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4.7880000000000003</v>
      </c>
      <c r="C1235" s="2">
        <f t="shared" si="114"/>
        <v>4.7282687229476554</v>
      </c>
      <c r="D1235" s="2">
        <f t="shared" si="110"/>
        <v>4.707994773655213</v>
      </c>
      <c r="E1235" s="2">
        <f t="shared" si="109"/>
        <v>2.0273949292442417E-2</v>
      </c>
      <c r="F1235" s="2">
        <f t="shared" si="113"/>
        <v>3.9490630483963271E-2</v>
      </c>
      <c r="G1235" s="2">
        <f t="shared" si="111"/>
        <v>-1.9216681191520854E-2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4.7880000000000003</v>
      </c>
      <c r="C1236" s="2">
        <f t="shared" si="114"/>
        <v>4.7141043040326318</v>
      </c>
      <c r="D1236" s="2">
        <f t="shared" si="110"/>
        <v>4.7139210867177903</v>
      </c>
      <c r="E1236" s="2">
        <f t="shared" si="109"/>
        <v>1.832173148414995E-4</v>
      </c>
      <c r="F1236" s="2">
        <f t="shared" si="113"/>
        <v>3.1629147850138914E-2</v>
      </c>
      <c r="G1236" s="2">
        <f t="shared" si="111"/>
        <v>-3.1445930535297414E-2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4.7121000000000004</v>
      </c>
      <c r="C1237" s="2">
        <f t="shared" si="114"/>
        <v>4.7001651803353042</v>
      </c>
      <c r="D1237" s="2">
        <f t="shared" si="110"/>
        <v>4.7137861914053607</v>
      </c>
      <c r="E1237" s="2">
        <f t="shared" si="109"/>
        <v>-1.3621011070056532E-2</v>
      </c>
      <c r="F1237" s="2">
        <f t="shared" si="113"/>
        <v>2.2579116066099827E-2</v>
      </c>
      <c r="G1237" s="2">
        <f t="shared" si="111"/>
        <v>-3.6200127136156363E-2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4.7183999999999999</v>
      </c>
      <c r="C1238" s="2">
        <f t="shared" si="114"/>
        <v>4.6971397679760267</v>
      </c>
      <c r="D1238" s="2">
        <f t="shared" si="110"/>
        <v>4.7141279550049635</v>
      </c>
      <c r="E1238" s="2">
        <f t="shared" si="109"/>
        <v>-1.6988187028936785E-2</v>
      </c>
      <c r="F1238" s="2">
        <f t="shared" si="113"/>
        <v>1.4665655447092505E-2</v>
      </c>
      <c r="G1238" s="2">
        <f t="shared" si="111"/>
        <v>-3.1653842476029287E-2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4.7121000000000004</v>
      </c>
      <c r="C1239" s="2">
        <f t="shared" si="114"/>
        <v>4.6945798036720232</v>
      </c>
      <c r="D1239" s="2">
        <f t="shared" si="110"/>
        <v>4.7139777361157069</v>
      </c>
      <c r="E1239" s="2">
        <f t="shared" si="109"/>
        <v>-1.9397932443683708E-2</v>
      </c>
      <c r="F1239" s="2">
        <f t="shared" si="113"/>
        <v>7.8529378689372632E-3</v>
      </c>
      <c r="G1239" s="2">
        <f t="shared" si="111"/>
        <v>-2.7250870312620971E-2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4.7121000000000004</v>
      </c>
      <c r="C1240" s="2">
        <f t="shared" si="114"/>
        <v>4.6865675261840192</v>
      </c>
      <c r="D1240" s="2">
        <f t="shared" si="110"/>
        <v>4.7138386445515801</v>
      </c>
      <c r="E1240" s="2">
        <f t="shared" si="109"/>
        <v>-2.7271118367560909E-2</v>
      </c>
      <c r="F1240" s="2">
        <f t="shared" si="113"/>
        <v>8.2812662163762873E-4</v>
      </c>
      <c r="G1240" s="2">
        <f t="shared" si="111"/>
        <v>-2.8099244989198538E-2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4.6931000000000003</v>
      </c>
      <c r="C1241" s="2">
        <f t="shared" si="114"/>
        <v>4.681741752924939</v>
      </c>
      <c r="D1241" s="2">
        <f t="shared" si="110"/>
        <v>4.7123024486588703</v>
      </c>
      <c r="E1241" s="2">
        <f t="shared" si="109"/>
        <v>-3.0560695733931276E-2</v>
      </c>
      <c r="F1241" s="2">
        <f t="shared" si="113"/>
        <v>-5.4496378494761528E-3</v>
      </c>
      <c r="G1241" s="2">
        <f t="shared" si="111"/>
        <v>-2.5111057884455123E-2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4.6993999999999998</v>
      </c>
      <c r="C1242" s="2">
        <f t="shared" si="114"/>
        <v>4.6776584063211022</v>
      </c>
      <c r="D1242" s="2">
        <f t="shared" si="110"/>
        <v>4.711346711721176</v>
      </c>
      <c r="E1242" s="2">
        <f t="shared" si="109"/>
        <v>-3.3688305400073837E-2</v>
      </c>
      <c r="F1242" s="2">
        <f t="shared" si="113"/>
        <v>-1.1097371359595692E-2</v>
      </c>
      <c r="G1242" s="2">
        <f t="shared" si="111"/>
        <v>-2.2590934040478145E-2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4.6993999999999998</v>
      </c>
      <c r="C1243" s="2">
        <f t="shared" si="114"/>
        <v>4.6790648053486255</v>
      </c>
      <c r="D1243" s="2">
        <f t="shared" si="110"/>
        <v>4.7104617701121994</v>
      </c>
      <c r="E1243" s="2">
        <f t="shared" si="109"/>
        <v>-3.1396964763573898E-2</v>
      </c>
      <c r="F1243" s="2">
        <f t="shared" si="113"/>
        <v>-1.5157290040391335E-2</v>
      </c>
      <c r="G1243" s="2">
        <f t="shared" si="111"/>
        <v>-1.6239674723182565E-2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4.6993999999999998</v>
      </c>
      <c r="C1244" s="2">
        <f t="shared" si="114"/>
        <v>4.6958240660642216</v>
      </c>
      <c r="D1244" s="2">
        <f t="shared" si="110"/>
        <v>4.7096423797335172</v>
      </c>
      <c r="E1244" s="2">
        <f t="shared" ref="E1244:E1307" si="115">C1244-D1244</f>
        <v>-1.3818313669295534E-2</v>
      </c>
      <c r="F1244" s="2">
        <f t="shared" si="113"/>
        <v>-1.4889494766172176E-2</v>
      </c>
      <c r="G1244" s="2">
        <f t="shared" si="111"/>
        <v>1.0711810968766413E-3</v>
      </c>
      <c r="H1244" s="2" t="str">
        <f t="shared" si="112"/>
        <v>Sell</v>
      </c>
    </row>
    <row r="1245" spans="1:8" ht="13.5" x14ac:dyDescent="0.25">
      <c r="A1245" s="3">
        <v>43822</v>
      </c>
      <c r="B1245" s="2">
        <v>4.6993999999999998</v>
      </c>
      <c r="C1245" s="2">
        <f t="shared" si="114"/>
        <v>4.7100049789774188</v>
      </c>
      <c r="D1245" s="2">
        <f t="shared" ref="D1245:D1308" si="116">$D$4*B1245+(1-$D$4)*D1244</f>
        <v>4.7088836849384412</v>
      </c>
      <c r="E1245" s="2">
        <f t="shared" si="115"/>
        <v>1.1212940389775383E-3</v>
      </c>
      <c r="F1245" s="2">
        <f t="shared" si="113"/>
        <v>-1.1687337005142235E-2</v>
      </c>
      <c r="G1245" s="2">
        <f t="shared" si="111"/>
        <v>1.2808631044119773E-2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4.6993999999999998</v>
      </c>
      <c r="C1246" s="2">
        <f t="shared" si="114"/>
        <v>4.7220042129808926</v>
      </c>
      <c r="D1246" s="2">
        <f t="shared" si="116"/>
        <v>4.7081811897578154</v>
      </c>
      <c r="E1246" s="2">
        <f t="shared" si="115"/>
        <v>1.3823023223077158E-2</v>
      </c>
      <c r="F1246" s="2">
        <f t="shared" si="113"/>
        <v>-6.585264959498357E-3</v>
      </c>
      <c r="G1246" s="2">
        <f t="shared" si="111"/>
        <v>2.0408288182575514E-2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4.7436999999999996</v>
      </c>
      <c r="C1247" s="2">
        <f t="shared" si="114"/>
        <v>4.7204804879069089</v>
      </c>
      <c r="D1247" s="2">
        <f t="shared" si="116"/>
        <v>4.710812212738718</v>
      </c>
      <c r="E1247" s="2">
        <f t="shared" si="115"/>
        <v>9.6682751681909096E-3</v>
      </c>
      <c r="F1247" s="2">
        <f t="shared" si="113"/>
        <v>-3.3345569339605042E-3</v>
      </c>
      <c r="G1247" s="2">
        <f t="shared" si="111"/>
        <v>1.3002832102151415E-2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4.7564000000000002</v>
      </c>
      <c r="C1248" s="2">
        <f t="shared" si="114"/>
        <v>4.720160412844308</v>
      </c>
      <c r="D1248" s="2">
        <f t="shared" si="116"/>
        <v>4.7141890858691831</v>
      </c>
      <c r="E1248" s="2">
        <f t="shared" si="115"/>
        <v>5.9713269751249243E-3</v>
      </c>
      <c r="F1248" s="2">
        <f t="shared" si="113"/>
        <v>-1.4733801521434188E-3</v>
      </c>
      <c r="G1248" s="2">
        <f t="shared" si="111"/>
        <v>7.4447071272683435E-3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4.8070000000000004</v>
      </c>
      <c r="C1249" s="2">
        <f t="shared" si="114"/>
        <v>4.7189203493297995</v>
      </c>
      <c r="D1249" s="2">
        <f t="shared" si="116"/>
        <v>4.7210639683973925</v>
      </c>
      <c r="E1249" s="2">
        <f t="shared" si="115"/>
        <v>-2.1436190675929723E-3</v>
      </c>
      <c r="F1249" s="2">
        <f t="shared" si="113"/>
        <v>-1.6074279352333296E-3</v>
      </c>
      <c r="G1249" s="2">
        <f t="shared" si="111"/>
        <v>-5.3619113235964266E-4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4.9335000000000004</v>
      </c>
      <c r="C1250" s="2">
        <f t="shared" si="114"/>
        <v>4.7178710648175226</v>
      </c>
      <c r="D1250" s="2">
        <f t="shared" si="116"/>
        <v>4.7367999707383266</v>
      </c>
      <c r="E1250" s="2">
        <f t="shared" si="115"/>
        <v>-1.8928905920803984E-2</v>
      </c>
      <c r="F1250" s="2">
        <f t="shared" si="113"/>
        <v>-5.0717235323474606E-3</v>
      </c>
      <c r="G1250" s="2">
        <f t="shared" si="111"/>
        <v>-1.3857182388456523E-2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4.9335000000000004</v>
      </c>
      <c r="C1251" s="2">
        <f t="shared" si="114"/>
        <v>4.7140601317686732</v>
      </c>
      <c r="D1251" s="2">
        <f t="shared" si="116"/>
        <v>4.7513703432762284</v>
      </c>
      <c r="E1251" s="2">
        <f t="shared" si="115"/>
        <v>-3.7310211507555202E-2</v>
      </c>
      <c r="F1251" s="2">
        <f t="shared" si="113"/>
        <v>-1.1519421127389009E-2</v>
      </c>
      <c r="G1251" s="2">
        <f t="shared" si="111"/>
        <v>-2.5790790380166191E-2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4.7880000000000003</v>
      </c>
      <c r="C1252" s="2">
        <f t="shared" si="114"/>
        <v>4.7118047268811853</v>
      </c>
      <c r="D1252" s="2">
        <f t="shared" si="116"/>
        <v>4.7540836511816931</v>
      </c>
      <c r="E1252" s="2">
        <f t="shared" si="115"/>
        <v>-4.2278924300507725E-2</v>
      </c>
      <c r="F1252" s="2">
        <f t="shared" si="113"/>
        <v>-1.7671321762012752E-2</v>
      </c>
      <c r="G1252" s="2">
        <f t="shared" ref="G1252:G1315" si="117">E1252-F1252</f>
        <v>-2.4607602538494974E-2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4.6425000000000001</v>
      </c>
      <c r="C1253" s="2">
        <f t="shared" si="114"/>
        <v>4.709896307361003</v>
      </c>
      <c r="D1253" s="2">
        <f t="shared" si="116"/>
        <v>4.7458181955386047</v>
      </c>
      <c r="E1253" s="2">
        <f t="shared" si="115"/>
        <v>-3.592188817760178E-2</v>
      </c>
      <c r="F1253" s="2">
        <f t="shared" ref="F1253:F1316" si="119">(E1253*(2/(10)))+((1-(2/10))*F1252)</f>
        <v>-2.1321435045130559E-2</v>
      </c>
      <c r="G1253" s="2">
        <f t="shared" si="117"/>
        <v>-1.4600453132471221E-2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4.6172000000000004</v>
      </c>
      <c r="C1254" s="2">
        <f t="shared" si="114"/>
        <v>4.7082814908439259</v>
      </c>
      <c r="D1254" s="2">
        <f t="shared" si="116"/>
        <v>4.7362909217950042</v>
      </c>
      <c r="E1254" s="2">
        <f t="shared" si="115"/>
        <v>-2.8009430951078329E-2</v>
      </c>
      <c r="F1254" s="2">
        <f t="shared" si="119"/>
        <v>-2.2659034226320113E-2</v>
      </c>
      <c r="G1254" s="2">
        <f t="shared" si="117"/>
        <v>-5.3503967247582156E-3</v>
      </c>
      <c r="H1254" s="2" t="str">
        <f t="shared" si="118"/>
        <v>Hold</v>
      </c>
    </row>
    <row r="1255" spans="1:8" ht="13.5" x14ac:dyDescent="0.25">
      <c r="A1255" s="3">
        <v>43837</v>
      </c>
      <c r="B1255" s="2">
        <v>4.6172000000000004</v>
      </c>
      <c r="C1255" s="2">
        <f t="shared" si="114"/>
        <v>4.706915107637168</v>
      </c>
      <c r="D1255" s="2">
        <f t="shared" si="116"/>
        <v>4.7274693720324112</v>
      </c>
      <c r="E1255" s="2">
        <f t="shared" si="115"/>
        <v>-2.0554264395243216E-2</v>
      </c>
      <c r="F1255" s="2">
        <f t="shared" si="119"/>
        <v>-2.2238080260104737E-2</v>
      </c>
      <c r="G1255" s="2">
        <f t="shared" si="117"/>
        <v>1.6838158648615209E-3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4.6172000000000004</v>
      </c>
      <c r="C1256" s="2">
        <f t="shared" si="114"/>
        <v>4.7057589372314501</v>
      </c>
      <c r="D1256" s="2">
        <f t="shared" si="116"/>
        <v>4.7193012704003809</v>
      </c>
      <c r="E1256" s="2">
        <f t="shared" si="115"/>
        <v>-1.3542333168930831E-2</v>
      </c>
      <c r="F1256" s="2">
        <f t="shared" si="119"/>
        <v>-2.0498930841869954E-2</v>
      </c>
      <c r="G1256" s="2">
        <f t="shared" si="117"/>
        <v>6.956597672939123E-3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4.5540000000000003</v>
      </c>
      <c r="C1257" s="2">
        <f t="shared" si="114"/>
        <v>4.7115960238112269</v>
      </c>
      <c r="D1257" s="2">
        <f t="shared" si="116"/>
        <v>4.7070567318522052</v>
      </c>
      <c r="E1257" s="2">
        <f t="shared" si="115"/>
        <v>4.5392919590216962E-3</v>
      </c>
      <c r="F1257" s="2">
        <f t="shared" si="119"/>
        <v>-1.5491286281691625E-2</v>
      </c>
      <c r="G1257" s="2">
        <f t="shared" si="117"/>
        <v>2.0030578240713321E-2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4.6109</v>
      </c>
      <c r="C1258" s="2">
        <f t="shared" si="114"/>
        <v>4.7184889432248847</v>
      </c>
      <c r="D1258" s="2">
        <f t="shared" si="116"/>
        <v>4.699934010974264</v>
      </c>
      <c r="E1258" s="2">
        <f t="shared" si="115"/>
        <v>1.8554932250620659E-2</v>
      </c>
      <c r="F1258" s="2">
        <f t="shared" si="119"/>
        <v>-8.682042575229169E-3</v>
      </c>
      <c r="G1258" s="2">
        <f t="shared" si="117"/>
        <v>2.723697482584983E-2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4.5856000000000003</v>
      </c>
      <c r="C1259" s="2">
        <f t="shared" si="114"/>
        <v>4.7321060288825949</v>
      </c>
      <c r="D1259" s="2">
        <f t="shared" si="116"/>
        <v>4.6914648249761708</v>
      </c>
      <c r="E1259" s="2">
        <f t="shared" si="115"/>
        <v>4.0641203906424117E-2</v>
      </c>
      <c r="F1259" s="2">
        <f t="shared" si="119"/>
        <v>1.1826067211014877E-3</v>
      </c>
      <c r="G1259" s="2">
        <f t="shared" si="117"/>
        <v>3.945859718532263E-2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4.6172000000000004</v>
      </c>
      <c r="C1260" s="2">
        <f t="shared" si="114"/>
        <v>4.7630897167468111</v>
      </c>
      <c r="D1260" s="2">
        <f t="shared" si="116"/>
        <v>4.6859637268297876</v>
      </c>
      <c r="E1260" s="2">
        <f t="shared" si="115"/>
        <v>7.7125989917023574E-2</v>
      </c>
      <c r="F1260" s="2">
        <f t="shared" si="119"/>
        <v>1.6371283360285906E-2</v>
      </c>
      <c r="G1260" s="2">
        <f t="shared" si="117"/>
        <v>6.0754706556737668E-2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4.6172000000000004</v>
      </c>
      <c r="C1261" s="2">
        <f t="shared" si="114"/>
        <v>4.789306683401148</v>
      </c>
      <c r="D1261" s="2">
        <f t="shared" si="116"/>
        <v>4.6808701174349885</v>
      </c>
      <c r="E1261" s="2">
        <f t="shared" si="115"/>
        <v>0.10843656596615947</v>
      </c>
      <c r="F1261" s="2">
        <f t="shared" si="119"/>
        <v>3.4784339881460624E-2</v>
      </c>
      <c r="G1261" s="2">
        <f t="shared" si="117"/>
        <v>7.3652226084698846E-2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4.6172000000000004</v>
      </c>
      <c r="C1262" s="2">
        <f t="shared" si="114"/>
        <v>4.7891056551855868</v>
      </c>
      <c r="D1262" s="2">
        <f t="shared" si="116"/>
        <v>4.6761538124398037</v>
      </c>
      <c r="E1262" s="2">
        <f t="shared" si="115"/>
        <v>0.11295184274578318</v>
      </c>
      <c r="F1262" s="2">
        <f t="shared" si="119"/>
        <v>5.0417840454325138E-2</v>
      </c>
      <c r="G1262" s="2">
        <f t="shared" si="117"/>
        <v>6.2534002291458043E-2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4.6805000000000003</v>
      </c>
      <c r="C1263" s="2">
        <f t="shared" si="114"/>
        <v>4.7665509390031886</v>
      </c>
      <c r="D1263" s="2">
        <f t="shared" si="116"/>
        <v>4.6764757522590781</v>
      </c>
      <c r="E1263" s="2">
        <f t="shared" si="115"/>
        <v>9.0075186744110525E-2</v>
      </c>
      <c r="F1263" s="2">
        <f t="shared" si="119"/>
        <v>5.8349309712282221E-2</v>
      </c>
      <c r="G1263" s="2">
        <f t="shared" si="117"/>
        <v>3.1725877031828303E-2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4.7436999999999996</v>
      </c>
      <c r="C1264" s="2">
        <f t="shared" si="114"/>
        <v>4.7435738714642364</v>
      </c>
      <c r="D1264" s="2">
        <f t="shared" si="116"/>
        <v>4.6814553261658132</v>
      </c>
      <c r="E1264" s="2">
        <f t="shared" si="115"/>
        <v>6.21185452984232E-2</v>
      </c>
      <c r="F1264" s="2">
        <f t="shared" si="119"/>
        <v>5.9103156829510423E-2</v>
      </c>
      <c r="G1264" s="2">
        <f t="shared" si="117"/>
        <v>3.0153884689127775E-3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4.7436999999999996</v>
      </c>
      <c r="C1265" s="2">
        <f t="shared" si="114"/>
        <v>4.724131737392816</v>
      </c>
      <c r="D1265" s="2">
        <f t="shared" si="116"/>
        <v>4.6860660427461234</v>
      </c>
      <c r="E1265" s="2">
        <f t="shared" si="115"/>
        <v>3.8065694646692627E-2</v>
      </c>
      <c r="F1265" s="2">
        <f t="shared" si="119"/>
        <v>5.4895664392946866E-2</v>
      </c>
      <c r="G1265" s="2">
        <f t="shared" si="117"/>
        <v>-1.6829969746254239E-2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4.7436999999999996</v>
      </c>
      <c r="C1266" s="2">
        <f t="shared" si="114"/>
        <v>4.7076807008708439</v>
      </c>
      <c r="D1266" s="2">
        <f t="shared" si="116"/>
        <v>4.6903352247649286</v>
      </c>
      <c r="E1266" s="2">
        <f t="shared" si="115"/>
        <v>1.7345476105915303E-2</v>
      </c>
      <c r="F1266" s="2">
        <f t="shared" si="119"/>
        <v>4.7385626735540559E-2</v>
      </c>
      <c r="G1266" s="2">
        <f t="shared" si="117"/>
        <v>-3.0040150629625256E-2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4.7436999999999996</v>
      </c>
      <c r="C1267" s="2">
        <f t="shared" si="114"/>
        <v>4.6840375161214833</v>
      </c>
      <c r="D1267" s="2">
        <f t="shared" si="116"/>
        <v>4.6942881710786377</v>
      </c>
      <c r="E1267" s="2">
        <f t="shared" si="115"/>
        <v>-1.0250654957154381E-2</v>
      </c>
      <c r="F1267" s="2">
        <f t="shared" si="119"/>
        <v>3.5858370397001571E-2</v>
      </c>
      <c r="G1267" s="2">
        <f t="shared" si="117"/>
        <v>-4.6109025354155952E-2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4.7436999999999996</v>
      </c>
      <c r="C1268" s="2">
        <f t="shared" si="114"/>
        <v>4.6727855905643318</v>
      </c>
      <c r="D1268" s="2">
        <f t="shared" si="116"/>
        <v>4.6979483065542942</v>
      </c>
      <c r="E1268" s="2">
        <f t="shared" si="115"/>
        <v>-2.5162715989962336E-2</v>
      </c>
      <c r="F1268" s="2">
        <f t="shared" si="119"/>
        <v>2.3654153119608792E-2</v>
      </c>
      <c r="G1268" s="2">
        <f t="shared" si="117"/>
        <v>-4.8816869109571129E-2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4.7436999999999996</v>
      </c>
      <c r="C1269" s="2">
        <f t="shared" si="114"/>
        <v>4.6593724227852036</v>
      </c>
      <c r="D1269" s="2">
        <f t="shared" si="116"/>
        <v>4.7013373208836056</v>
      </c>
      <c r="E1269" s="2">
        <f t="shared" si="115"/>
        <v>-4.1964898098401981E-2</v>
      </c>
      <c r="F1269" s="2">
        <f t="shared" si="119"/>
        <v>1.0530342876006639E-2</v>
      </c>
      <c r="G1269" s="2">
        <f t="shared" si="117"/>
        <v>-5.2495240974408622E-2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4.7690000000000001</v>
      </c>
      <c r="C1270" s="2">
        <f t="shared" si="114"/>
        <v>4.6528843577413257</v>
      </c>
      <c r="D1270" s="2">
        <f t="shared" si="116"/>
        <v>4.7063493711885238</v>
      </c>
      <c r="E1270" s="2">
        <f t="shared" si="115"/>
        <v>-5.3465013447198118E-2</v>
      </c>
      <c r="F1270" s="2">
        <f t="shared" si="119"/>
        <v>-2.2687283886343116E-3</v>
      </c>
      <c r="G1270" s="2">
        <f t="shared" si="117"/>
        <v>-5.1196285058563808E-2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4.7880000000000003</v>
      </c>
      <c r="C1271" s="2">
        <f t="shared" si="114"/>
        <v>4.6473944565503524</v>
      </c>
      <c r="D1271" s="2">
        <f t="shared" si="116"/>
        <v>4.7123975659152997</v>
      </c>
      <c r="E1271" s="2">
        <f t="shared" si="115"/>
        <v>-6.5003109364947242E-2</v>
      </c>
      <c r="F1271" s="2">
        <f t="shared" si="119"/>
        <v>-1.4815604583896897E-2</v>
      </c>
      <c r="G1271" s="2">
        <f t="shared" si="117"/>
        <v>-5.0187504781050343E-2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4.8070000000000004</v>
      </c>
      <c r="C1272" s="2">
        <f t="shared" si="114"/>
        <v>4.6427491555426057</v>
      </c>
      <c r="D1272" s="2">
        <f t="shared" si="116"/>
        <v>4.7194051536252779</v>
      </c>
      <c r="E1272" s="2">
        <f t="shared" si="115"/>
        <v>-7.6655998082672205E-2</v>
      </c>
      <c r="F1272" s="2">
        <f t="shared" si="119"/>
        <v>-2.718368328365196E-2</v>
      </c>
      <c r="G1272" s="2">
        <f t="shared" si="117"/>
        <v>-4.9472314799020242E-2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4.8070000000000004</v>
      </c>
      <c r="C1273" s="2">
        <f t="shared" si="114"/>
        <v>4.6485569777668205</v>
      </c>
      <c r="D1273" s="2">
        <f t="shared" si="116"/>
        <v>4.7258936607641466</v>
      </c>
      <c r="E1273" s="2">
        <f t="shared" si="115"/>
        <v>-7.7336682997326101E-2</v>
      </c>
      <c r="F1273" s="2">
        <f t="shared" si="119"/>
        <v>-3.7214283226386792E-2</v>
      </c>
      <c r="G1273" s="2">
        <f t="shared" si="117"/>
        <v>-4.0122399770939308E-2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4.8070000000000004</v>
      </c>
      <c r="C1274" s="2">
        <f t="shared" si="114"/>
        <v>4.6631943658026938</v>
      </c>
      <c r="D1274" s="2">
        <f t="shared" si="116"/>
        <v>4.731901537744581</v>
      </c>
      <c r="E1274" s="2">
        <f t="shared" si="115"/>
        <v>-6.8707171941887246E-2</v>
      </c>
      <c r="F1274" s="2">
        <f t="shared" si="119"/>
        <v>-4.3512860969486887E-2</v>
      </c>
      <c r="G1274" s="2">
        <f t="shared" si="117"/>
        <v>-2.5194310972400359E-2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4.8070000000000004</v>
      </c>
      <c r="C1275" s="2">
        <f t="shared" si="114"/>
        <v>4.6755798479868949</v>
      </c>
      <c r="D1275" s="2">
        <f t="shared" si="116"/>
        <v>4.7374643868005384</v>
      </c>
      <c r="E1275" s="2">
        <f t="shared" si="115"/>
        <v>-6.188453881364353E-2</v>
      </c>
      <c r="F1275" s="2">
        <f t="shared" si="119"/>
        <v>-4.7187196538318217E-2</v>
      </c>
      <c r="G1275" s="2">
        <f t="shared" si="117"/>
        <v>-1.4697342275325313E-2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4.8070000000000004</v>
      </c>
      <c r="C1276" s="2">
        <f t="shared" si="114"/>
        <v>4.6860598713735264</v>
      </c>
      <c r="D1276" s="2">
        <f t="shared" si="116"/>
        <v>4.742615172963462</v>
      </c>
      <c r="E1276" s="2">
        <f t="shared" si="115"/>
        <v>-5.6555301589935603E-2</v>
      </c>
      <c r="F1276" s="2">
        <f t="shared" si="119"/>
        <v>-4.9060817548641694E-2</v>
      </c>
      <c r="G1276" s="2">
        <f t="shared" si="117"/>
        <v>-7.4944840412939084E-3</v>
      </c>
      <c r="H1276" s="2" t="str">
        <f t="shared" si="118"/>
        <v>Hold</v>
      </c>
    </row>
    <row r="1277" spans="1:8" ht="13.5" x14ac:dyDescent="0.25">
      <c r="A1277" s="3">
        <v>43868</v>
      </c>
      <c r="B1277" s="2">
        <v>4.8385999999999996</v>
      </c>
      <c r="C1277" s="2">
        <f t="shared" si="114"/>
        <v>4.6949275834699069</v>
      </c>
      <c r="D1277" s="2">
        <f t="shared" si="116"/>
        <v>4.7497251601513533</v>
      </c>
      <c r="E1277" s="2">
        <f t="shared" si="115"/>
        <v>-5.4797576681446358E-2</v>
      </c>
      <c r="F1277" s="2">
        <f t="shared" si="119"/>
        <v>-5.020816937520263E-2</v>
      </c>
      <c r="G1277" s="2">
        <f t="shared" si="117"/>
        <v>-4.5894073062437285E-3</v>
      </c>
      <c r="H1277" s="2" t="str">
        <f t="shared" si="118"/>
        <v>Hold</v>
      </c>
    </row>
    <row r="1278" spans="1:8" ht="13.5" x14ac:dyDescent="0.25">
      <c r="A1278" s="3">
        <v>43871</v>
      </c>
      <c r="B1278" s="2">
        <v>4.8701999999999996</v>
      </c>
      <c r="C1278" s="2">
        <f t="shared" si="114"/>
        <v>4.7024310321668441</v>
      </c>
      <c r="D1278" s="2">
        <f t="shared" si="116"/>
        <v>4.7586492223623642</v>
      </c>
      <c r="E1278" s="2">
        <f t="shared" si="115"/>
        <v>-5.6218190195520101E-2</v>
      </c>
      <c r="F1278" s="2">
        <f t="shared" si="119"/>
        <v>-5.1410173539266128E-2</v>
      </c>
      <c r="G1278" s="2">
        <f t="shared" si="117"/>
        <v>-4.8080166562539731E-3</v>
      </c>
      <c r="H1278" s="2" t="str">
        <f t="shared" si="118"/>
        <v>Hold</v>
      </c>
    </row>
    <row r="1279" spans="1:8" ht="13.5" x14ac:dyDescent="0.25">
      <c r="A1279" s="3">
        <v>43872</v>
      </c>
      <c r="B1279" s="2">
        <v>4.8639000000000001</v>
      </c>
      <c r="C1279" s="2">
        <f t="shared" si="114"/>
        <v>4.7087801041411756</v>
      </c>
      <c r="D1279" s="2">
        <f t="shared" si="116"/>
        <v>4.7664455762614484</v>
      </c>
      <c r="E1279" s="2">
        <f t="shared" si="115"/>
        <v>-5.7665472120272732E-2</v>
      </c>
      <c r="F1279" s="2">
        <f t="shared" si="119"/>
        <v>-5.2661233255467454E-2</v>
      </c>
      <c r="G1279" s="2">
        <f t="shared" si="117"/>
        <v>-5.0042388648052771E-3</v>
      </c>
      <c r="H1279" s="2" t="str">
        <f t="shared" si="118"/>
        <v>Hold</v>
      </c>
    </row>
    <row r="1280" spans="1:8" ht="13.5" x14ac:dyDescent="0.25">
      <c r="A1280" s="3">
        <v>43873</v>
      </c>
      <c r="B1280" s="2">
        <v>4.8701999999999996</v>
      </c>
      <c r="C1280" s="2">
        <f t="shared" si="114"/>
        <v>4.7180447035040718</v>
      </c>
      <c r="D1280" s="2">
        <f t="shared" si="116"/>
        <v>4.7741310891309707</v>
      </c>
      <c r="E1280" s="2">
        <f t="shared" si="115"/>
        <v>-5.6086385626898938E-2</v>
      </c>
      <c r="F1280" s="2">
        <f t="shared" si="119"/>
        <v>-5.3346263729753755E-2</v>
      </c>
      <c r="G1280" s="2">
        <f t="shared" si="117"/>
        <v>-2.7401218971451827E-3</v>
      </c>
      <c r="H1280" s="2" t="str">
        <f t="shared" si="118"/>
        <v>Hold</v>
      </c>
    </row>
    <row r="1281" spans="1:8" ht="13.5" x14ac:dyDescent="0.25">
      <c r="A1281" s="3">
        <v>43874</v>
      </c>
      <c r="B1281" s="2">
        <v>4.8701999999999996</v>
      </c>
      <c r="C1281" s="2">
        <f t="shared" si="114"/>
        <v>4.7288070568111378</v>
      </c>
      <c r="D1281" s="2">
        <f t="shared" si="116"/>
        <v>4.7812473047508988</v>
      </c>
      <c r="E1281" s="2">
        <f t="shared" si="115"/>
        <v>-5.2440247939760987E-2</v>
      </c>
      <c r="F1281" s="2">
        <f t="shared" si="119"/>
        <v>-5.3165060571755206E-2</v>
      </c>
      <c r="G1281" s="2">
        <f t="shared" si="117"/>
        <v>7.2481263199421914E-4</v>
      </c>
      <c r="H1281" s="2" t="str">
        <f t="shared" si="118"/>
        <v>Sell</v>
      </c>
    </row>
    <row r="1282" spans="1:8" ht="13.5" x14ac:dyDescent="0.25">
      <c r="A1282" s="3">
        <v>43875</v>
      </c>
      <c r="B1282" s="2">
        <v>4.8701999999999996</v>
      </c>
      <c r="C1282" s="2">
        <f t="shared" si="114"/>
        <v>4.7408367403786551</v>
      </c>
      <c r="D1282" s="2">
        <f t="shared" si="116"/>
        <v>4.7878363932878694</v>
      </c>
      <c r="E1282" s="2">
        <f t="shared" si="115"/>
        <v>-4.6999652909214262E-2</v>
      </c>
      <c r="F1282" s="2">
        <f t="shared" si="119"/>
        <v>-5.1931979039247018E-2</v>
      </c>
      <c r="G1282" s="2">
        <f t="shared" si="117"/>
        <v>4.9323261300327562E-3</v>
      </c>
      <c r="H1282" s="2" t="str">
        <f t="shared" si="118"/>
        <v>Sell</v>
      </c>
    </row>
    <row r="1283" spans="1:8" ht="13.5" x14ac:dyDescent="0.25">
      <c r="A1283" s="3">
        <v>43878</v>
      </c>
      <c r="B1283" s="2">
        <v>4.8701999999999996</v>
      </c>
      <c r="C1283" s="2">
        <f t="shared" si="114"/>
        <v>4.7510157033973233</v>
      </c>
      <c r="D1283" s="2">
        <f t="shared" si="116"/>
        <v>4.7939374011924718</v>
      </c>
      <c r="E1283" s="2">
        <f t="shared" si="115"/>
        <v>-4.2921697795148539E-2</v>
      </c>
      <c r="F1283" s="2">
        <f t="shared" si="119"/>
        <v>-5.0129922790427328E-2</v>
      </c>
      <c r="G1283" s="2">
        <f t="shared" si="117"/>
        <v>7.2082249952787891E-3</v>
      </c>
      <c r="H1283" s="2" t="str">
        <f t="shared" si="118"/>
        <v>Sell</v>
      </c>
    </row>
    <row r="1284" spans="1:8" ht="13.5" x14ac:dyDescent="0.25">
      <c r="A1284" s="3">
        <v>43879</v>
      </c>
      <c r="B1284" s="2">
        <v>4.8701999999999996</v>
      </c>
      <c r="C1284" s="2">
        <f t="shared" si="114"/>
        <v>4.7596286721054266</v>
      </c>
      <c r="D1284" s="2">
        <f t="shared" si="116"/>
        <v>4.7995864825856218</v>
      </c>
      <c r="E1284" s="2">
        <f t="shared" si="115"/>
        <v>-3.9957810480195199E-2</v>
      </c>
      <c r="F1284" s="2">
        <f t="shared" si="119"/>
        <v>-4.8095500328380905E-2</v>
      </c>
      <c r="G1284" s="2">
        <f t="shared" si="117"/>
        <v>8.1376898481857057E-3</v>
      </c>
      <c r="H1284" s="2" t="str">
        <f t="shared" si="118"/>
        <v>Sell</v>
      </c>
    </row>
    <row r="1285" spans="1:8" ht="13.5" x14ac:dyDescent="0.25">
      <c r="A1285" s="3">
        <v>43880</v>
      </c>
      <c r="B1285" s="2">
        <v>4.8955000000000002</v>
      </c>
      <c r="C1285" s="2">
        <f t="shared" si="114"/>
        <v>4.7669165687045911</v>
      </c>
      <c r="D1285" s="2">
        <f t="shared" si="116"/>
        <v>4.806691187579279</v>
      </c>
      <c r="E1285" s="2">
        <f t="shared" si="115"/>
        <v>-3.9774618874687917E-2</v>
      </c>
      <c r="F1285" s="2">
        <f t="shared" si="119"/>
        <v>-4.6431324037642309E-2</v>
      </c>
      <c r="G1285" s="2">
        <f t="shared" si="117"/>
        <v>6.6567051629543919E-3</v>
      </c>
      <c r="H1285" s="2" t="str">
        <f t="shared" si="118"/>
        <v>Sell</v>
      </c>
    </row>
    <row r="1286" spans="1:8" ht="13.5" x14ac:dyDescent="0.25">
      <c r="A1286" s="3">
        <v>43881</v>
      </c>
      <c r="B1286" s="2">
        <v>4.8955000000000002</v>
      </c>
      <c r="C1286" s="2">
        <f t="shared" si="114"/>
        <v>4.7730832504423457</v>
      </c>
      <c r="D1286" s="2">
        <f t="shared" si="116"/>
        <v>4.8132696181289623</v>
      </c>
      <c r="E1286" s="2">
        <f t="shared" si="115"/>
        <v>-4.0186367686616542E-2</v>
      </c>
      <c r="F1286" s="2">
        <f t="shared" si="119"/>
        <v>-4.5182332767437154E-2</v>
      </c>
      <c r="G1286" s="2">
        <f t="shared" si="117"/>
        <v>4.9959650808206121E-3</v>
      </c>
      <c r="H1286" s="2" t="str">
        <f t="shared" si="118"/>
        <v>Sell</v>
      </c>
    </row>
    <row r="1287" spans="1:8" ht="13.5" x14ac:dyDescent="0.25">
      <c r="A1287" s="3">
        <v>43882</v>
      </c>
      <c r="B1287" s="2">
        <v>4.9017999999999997</v>
      </c>
      <c r="C1287" s="2">
        <f t="shared" si="114"/>
        <v>4.7831627503742924</v>
      </c>
      <c r="D1287" s="2">
        <f t="shared" si="116"/>
        <v>4.819827424193484</v>
      </c>
      <c r="E1287" s="2">
        <f t="shared" si="115"/>
        <v>-3.6664673819191584E-2</v>
      </c>
      <c r="F1287" s="2">
        <f t="shared" si="119"/>
        <v>-4.3478800977788043E-2</v>
      </c>
      <c r="G1287" s="2">
        <f t="shared" si="117"/>
        <v>6.8141271585964586E-3</v>
      </c>
      <c r="H1287" s="2" t="str">
        <f t="shared" si="118"/>
        <v>Sell</v>
      </c>
    </row>
    <row r="1288" spans="1:8" ht="13.5" x14ac:dyDescent="0.25">
      <c r="A1288" s="3">
        <v>43885</v>
      </c>
      <c r="B1288" s="2">
        <v>4.9017999999999997</v>
      </c>
      <c r="C1288" s="2">
        <f t="shared" si="114"/>
        <v>4.7965530964705545</v>
      </c>
      <c r="D1288" s="2">
        <f t="shared" si="116"/>
        <v>4.8258994668458186</v>
      </c>
      <c r="E1288" s="2">
        <f t="shared" si="115"/>
        <v>-2.9346370375264108E-2</v>
      </c>
      <c r="F1288" s="2">
        <f t="shared" si="119"/>
        <v>-4.0652314857283253E-2</v>
      </c>
      <c r="G1288" s="2">
        <f t="shared" si="117"/>
        <v>1.1305944482019145E-2</v>
      </c>
      <c r="H1288" s="2" t="str">
        <f t="shared" si="118"/>
        <v>Sell</v>
      </c>
    </row>
    <row r="1289" spans="1:8" ht="13.5" x14ac:dyDescent="0.25">
      <c r="A1289" s="3">
        <v>43886</v>
      </c>
      <c r="B1289" s="2">
        <v>4.9017999999999997</v>
      </c>
      <c r="C1289" s="2">
        <f t="shared" si="114"/>
        <v>4.806914158552007</v>
      </c>
      <c r="D1289" s="2">
        <f t="shared" si="116"/>
        <v>4.8315217285609435</v>
      </c>
      <c r="E1289" s="2">
        <f t="shared" si="115"/>
        <v>-2.4607570008936541E-2</v>
      </c>
      <c r="F1289" s="2">
        <f t="shared" si="119"/>
        <v>-3.7443365887613912E-2</v>
      </c>
      <c r="G1289" s="2">
        <f t="shared" si="117"/>
        <v>1.2835795878677371E-2</v>
      </c>
      <c r="H1289" s="2" t="str">
        <f t="shared" si="118"/>
        <v>Sell</v>
      </c>
    </row>
    <row r="1290" spans="1:8" ht="13.5" x14ac:dyDescent="0.25">
      <c r="A1290" s="3">
        <v>43887</v>
      </c>
      <c r="B1290" s="2">
        <v>4.9017999999999997</v>
      </c>
      <c r="C1290" s="2">
        <f t="shared" si="114"/>
        <v>4.8166504418516976</v>
      </c>
      <c r="D1290" s="2">
        <f t="shared" si="116"/>
        <v>4.8367275264453182</v>
      </c>
      <c r="E1290" s="2">
        <f t="shared" si="115"/>
        <v>-2.0077084593620675E-2</v>
      </c>
      <c r="F1290" s="2">
        <f t="shared" si="119"/>
        <v>-3.3970109628815262E-2</v>
      </c>
      <c r="G1290" s="2">
        <f t="shared" si="117"/>
        <v>1.3893025035194587E-2</v>
      </c>
      <c r="H1290" s="2" t="str">
        <f t="shared" si="118"/>
        <v>Sell</v>
      </c>
    </row>
    <row r="1291" spans="1:8" ht="13.5" x14ac:dyDescent="0.25">
      <c r="A1291" s="3">
        <v>43888</v>
      </c>
      <c r="B1291" s="2">
        <v>4.9145000000000003</v>
      </c>
      <c r="C1291" s="2">
        <f t="shared" si="114"/>
        <v>4.8248888354129749</v>
      </c>
      <c r="D1291" s="2">
        <f t="shared" si="116"/>
        <v>4.8424884504123318</v>
      </c>
      <c r="E1291" s="2">
        <f t="shared" si="115"/>
        <v>-1.7599614999356916E-2</v>
      </c>
      <c r="F1291" s="2">
        <f t="shared" si="119"/>
        <v>-3.0696010702923597E-2</v>
      </c>
      <c r="G1291" s="2">
        <f t="shared" si="117"/>
        <v>1.3096395703566681E-2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4.9145000000000003</v>
      </c>
      <c r="C1292" s="2">
        <f t="shared" si="114"/>
        <v>4.8318597838109785</v>
      </c>
      <c r="D1292" s="2">
        <f t="shared" si="116"/>
        <v>4.847822639270678</v>
      </c>
      <c r="E1292" s="2">
        <f t="shared" si="115"/>
        <v>-1.5962855459699554E-2</v>
      </c>
      <c r="F1292" s="2">
        <f t="shared" si="119"/>
        <v>-2.7749379654278792E-2</v>
      </c>
      <c r="G1292" s="2">
        <f t="shared" si="117"/>
        <v>1.1786524194579238E-2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4.9335000000000004</v>
      </c>
      <c r="C1293" s="2">
        <f t="shared" si="114"/>
        <v>4.8377582786092894</v>
      </c>
      <c r="D1293" s="2">
        <f t="shared" si="116"/>
        <v>4.8541691104358122</v>
      </c>
      <c r="E1293" s="2">
        <f t="shared" si="115"/>
        <v>-1.6410831826522809E-2</v>
      </c>
      <c r="F1293" s="2">
        <f t="shared" si="119"/>
        <v>-2.54816700887276E-2</v>
      </c>
      <c r="G1293" s="2">
        <f t="shared" si="117"/>
        <v>9.0708382622047903E-3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4.9145000000000003</v>
      </c>
      <c r="C1294" s="2">
        <f t="shared" si="114"/>
        <v>4.8427493126693983</v>
      </c>
      <c r="D1294" s="2">
        <f t="shared" si="116"/>
        <v>4.8586380652183445</v>
      </c>
      <c r="E1294" s="2">
        <f t="shared" si="115"/>
        <v>-1.5888752548946172E-2</v>
      </c>
      <c r="F1294" s="2">
        <f t="shared" si="119"/>
        <v>-2.3563086580771317E-2</v>
      </c>
      <c r="G1294" s="2">
        <f t="shared" si="117"/>
        <v>7.6743340318251446E-3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4.9145000000000003</v>
      </c>
      <c r="C1295" s="2">
        <f t="shared" ref="C1295:C1358" si="120">$C$4*B1285+C1294*(1-$C$4)</f>
        <v>4.8508648030279522</v>
      </c>
      <c r="D1295" s="2">
        <f t="shared" si="116"/>
        <v>4.8627759863132818</v>
      </c>
      <c r="E1295" s="2">
        <f t="shared" si="115"/>
        <v>-1.1911183285329585E-2</v>
      </c>
      <c r="F1295" s="2">
        <f t="shared" si="119"/>
        <v>-2.1232705921682974E-2</v>
      </c>
      <c r="G1295" s="2">
        <f t="shared" si="117"/>
        <v>9.3215226363533889E-3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4.9081999999999999</v>
      </c>
      <c r="C1296" s="2">
        <f t="shared" si="120"/>
        <v>4.8577317564082669</v>
      </c>
      <c r="D1296" s="2">
        <f t="shared" si="116"/>
        <v>4.8661407280678537</v>
      </c>
      <c r="E1296" s="2">
        <f t="shared" si="115"/>
        <v>-8.4089716595867614E-3</v>
      </c>
      <c r="F1296" s="2">
        <f t="shared" si="119"/>
        <v>-1.8667959069263731E-2</v>
      </c>
      <c r="G1296" s="2">
        <f t="shared" si="117"/>
        <v>1.025898740967697E-2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4.8575999999999997</v>
      </c>
      <c r="C1297" s="2">
        <f t="shared" si="120"/>
        <v>4.8645114861916099</v>
      </c>
      <c r="D1297" s="2">
        <f t="shared" si="116"/>
        <v>4.8655080815443092</v>
      </c>
      <c r="E1297" s="2">
        <f t="shared" si="115"/>
        <v>-9.9659535269935873E-4</v>
      </c>
      <c r="F1297" s="2">
        <f t="shared" si="119"/>
        <v>-1.5133686325950859E-2</v>
      </c>
      <c r="G1297" s="2">
        <f t="shared" si="117"/>
        <v>1.41370909732515E-2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4.8006000000000002</v>
      </c>
      <c r="C1298" s="2">
        <f t="shared" si="120"/>
        <v>4.8702481806236699</v>
      </c>
      <c r="D1298" s="2">
        <f t="shared" si="116"/>
        <v>4.8607000755039902</v>
      </c>
      <c r="E1298" s="2">
        <f t="shared" si="115"/>
        <v>9.5481051196797395E-3</v>
      </c>
      <c r="F1298" s="2">
        <f t="shared" si="119"/>
        <v>-1.019732803682474E-2</v>
      </c>
      <c r="G1298" s="2">
        <f t="shared" si="117"/>
        <v>1.9745433156504479E-2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4.8006000000000002</v>
      </c>
      <c r="C1299" s="2">
        <f t="shared" si="120"/>
        <v>4.8751023066815664</v>
      </c>
      <c r="D1299" s="2">
        <f t="shared" si="116"/>
        <v>4.8562482180592506</v>
      </c>
      <c r="E1299" s="2">
        <f t="shared" si="115"/>
        <v>1.8854088622315857E-2</v>
      </c>
      <c r="F1299" s="2">
        <f t="shared" si="119"/>
        <v>-4.3870447049966215E-3</v>
      </c>
      <c r="G1299" s="2">
        <f t="shared" si="117"/>
        <v>2.324113332731248E-2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4.8070000000000004</v>
      </c>
      <c r="C1300" s="2">
        <f t="shared" si="120"/>
        <v>4.8792096441151713</v>
      </c>
      <c r="D1300" s="2">
        <f t="shared" si="116"/>
        <v>4.8526002019067143</v>
      </c>
      <c r="E1300" s="2">
        <f t="shared" si="115"/>
        <v>2.6609442208457068E-2</v>
      </c>
      <c r="F1300" s="2">
        <f t="shared" si="119"/>
        <v>1.8122526776941164E-3</v>
      </c>
      <c r="G1300" s="2">
        <f t="shared" si="117"/>
        <v>2.4797189530762952E-2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4.8070000000000004</v>
      </c>
      <c r="C1301" s="2">
        <f t="shared" si="120"/>
        <v>4.8846389296359147</v>
      </c>
      <c r="D1301" s="2">
        <f t="shared" si="116"/>
        <v>4.8492224091728842</v>
      </c>
      <c r="E1301" s="2">
        <f t="shared" si="115"/>
        <v>3.5416520463030565E-2</v>
      </c>
      <c r="F1301" s="2">
        <f t="shared" si="119"/>
        <v>8.5331062347614069E-3</v>
      </c>
      <c r="G1301" s="2">
        <f t="shared" si="117"/>
        <v>2.6883414228269158E-2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4.7816999999999998</v>
      </c>
      <c r="C1302" s="2">
        <f t="shared" si="120"/>
        <v>4.8892329404611594</v>
      </c>
      <c r="D1302" s="2">
        <f t="shared" si="116"/>
        <v>4.844220749234152</v>
      </c>
      <c r="E1302" s="2">
        <f t="shared" si="115"/>
        <v>4.5012191227007392E-2</v>
      </c>
      <c r="F1302" s="2">
        <f t="shared" si="119"/>
        <v>1.5828923233210605E-2</v>
      </c>
      <c r="G1302" s="2">
        <f t="shared" si="117"/>
        <v>2.9183267993796787E-2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4.6425000000000001</v>
      </c>
      <c r="C1303" s="2">
        <f t="shared" si="120"/>
        <v>4.8960432573132886</v>
      </c>
      <c r="D1303" s="2">
        <f t="shared" si="116"/>
        <v>4.8292784715131036</v>
      </c>
      <c r="E1303" s="2">
        <f t="shared" si="115"/>
        <v>6.6764785800184967E-2</v>
      </c>
      <c r="F1303" s="2">
        <f t="shared" si="119"/>
        <v>2.6016095746605482E-2</v>
      </c>
      <c r="G1303" s="2">
        <f t="shared" si="117"/>
        <v>4.0748690053579485E-2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4.4781000000000004</v>
      </c>
      <c r="C1304" s="2">
        <f t="shared" si="120"/>
        <v>4.8988827561881676</v>
      </c>
      <c r="D1304" s="2">
        <f t="shared" si="116"/>
        <v>4.8032652514010215</v>
      </c>
      <c r="E1304" s="2">
        <f t="shared" si="115"/>
        <v>9.5617504787146146E-2</v>
      </c>
      <c r="F1304" s="2">
        <f t="shared" si="119"/>
        <v>3.9936377554713617E-2</v>
      </c>
      <c r="G1304" s="2">
        <f t="shared" si="117"/>
        <v>5.5681127232432528E-2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4.5792999999999999</v>
      </c>
      <c r="C1305" s="2">
        <f t="shared" si="120"/>
        <v>4.9012854090822957</v>
      </c>
      <c r="D1305" s="2">
        <f t="shared" si="116"/>
        <v>4.7866752327787232</v>
      </c>
      <c r="E1305" s="2">
        <f t="shared" si="115"/>
        <v>0.11461017630357251</v>
      </c>
      <c r="F1305" s="2">
        <f t="shared" si="119"/>
        <v>5.4871137304485396E-2</v>
      </c>
      <c r="G1305" s="2">
        <f t="shared" si="117"/>
        <v>5.9739038999087113E-2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4.4527999999999999</v>
      </c>
      <c r="C1306" s="2">
        <f t="shared" si="120"/>
        <v>4.9023491923004041</v>
      </c>
      <c r="D1306" s="2">
        <f t="shared" si="116"/>
        <v>4.7619437340543733</v>
      </c>
      <c r="E1306" s="2">
        <f t="shared" si="115"/>
        <v>0.14040545824603079</v>
      </c>
      <c r="F1306" s="2">
        <f t="shared" si="119"/>
        <v>7.1978001492794486E-2</v>
      </c>
      <c r="G1306" s="2">
        <f t="shared" si="117"/>
        <v>6.8427456753236304E-2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4.4337999999999997</v>
      </c>
      <c r="C1307" s="2">
        <f t="shared" si="120"/>
        <v>4.8954647011772643</v>
      </c>
      <c r="D1307" s="2">
        <f t="shared" si="116"/>
        <v>4.7376367907910861</v>
      </c>
      <c r="E1307" s="2">
        <f t="shared" si="115"/>
        <v>0.15782791038617816</v>
      </c>
      <c r="F1307" s="2">
        <f t="shared" si="119"/>
        <v>8.9147983271471221E-2</v>
      </c>
      <c r="G1307" s="2">
        <f t="shared" si="117"/>
        <v>6.867992711470694E-2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4.5666000000000002</v>
      </c>
      <c r="C1308" s="2">
        <f t="shared" si="120"/>
        <v>4.8808701317653771</v>
      </c>
      <c r="D1308" s="2">
        <f t="shared" si="116"/>
        <v>4.7249673988806355</v>
      </c>
      <c r="E1308" s="2">
        <f t="shared" ref="E1308:E1371" si="121">C1308-D1308</f>
        <v>0.15590273288474155</v>
      </c>
      <c r="F1308" s="2">
        <f t="shared" si="119"/>
        <v>0.10249893319412529</v>
      </c>
      <c r="G1308" s="2">
        <f t="shared" si="117"/>
        <v>5.340379969061626E-2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4.6805000000000003</v>
      </c>
      <c r="C1309" s="2">
        <f t="shared" si="120"/>
        <v>4.8685208807245495</v>
      </c>
      <c r="D1309" s="2">
        <f t="shared" ref="D1309:D1372" si="122">$D$4*B1309+(1-$D$4)*D1308</f>
        <v>4.7216735174820705</v>
      </c>
      <c r="E1309" s="2">
        <f t="shared" si="121"/>
        <v>0.14684736324247893</v>
      </c>
      <c r="F1309" s="2">
        <f t="shared" si="119"/>
        <v>0.11136861920379602</v>
      </c>
      <c r="G1309" s="2">
        <f t="shared" si="117"/>
        <v>3.5478744038682911E-2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4.7436999999999996</v>
      </c>
      <c r="C1310" s="2">
        <f t="shared" si="120"/>
        <v>4.8590561298438493</v>
      </c>
      <c r="D1310" s="2">
        <f t="shared" si="122"/>
        <v>4.7233051087796945</v>
      </c>
      <c r="E1310" s="2">
        <f t="shared" si="121"/>
        <v>0.13575102106415482</v>
      </c>
      <c r="F1310" s="2">
        <f t="shared" si="119"/>
        <v>0.11624509957586779</v>
      </c>
      <c r="G1310" s="2">
        <f t="shared" si="117"/>
        <v>1.9505921488287031E-2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4.8070000000000004</v>
      </c>
      <c r="C1311" s="2">
        <f t="shared" si="120"/>
        <v>4.8510474944832565</v>
      </c>
      <c r="D1311" s="2">
        <f t="shared" si="122"/>
        <v>4.7295047303515689</v>
      </c>
      <c r="E1311" s="2">
        <f t="shared" si="121"/>
        <v>0.12154276413168752</v>
      </c>
      <c r="F1311" s="2">
        <f t="shared" si="119"/>
        <v>0.11730463248703174</v>
      </c>
      <c r="G1311" s="2">
        <f t="shared" si="117"/>
        <v>4.2381316446557793E-3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4.8070000000000004</v>
      </c>
      <c r="C1312" s="2">
        <f t="shared" si="120"/>
        <v>4.84037864917814</v>
      </c>
      <c r="D1312" s="2">
        <f t="shared" si="122"/>
        <v>4.7352451206958976</v>
      </c>
      <c r="E1312" s="2">
        <f t="shared" si="121"/>
        <v>0.10513352848224233</v>
      </c>
      <c r="F1312" s="2">
        <f t="shared" si="119"/>
        <v>0.11487041168607387</v>
      </c>
      <c r="G1312" s="2">
        <f t="shared" si="117"/>
        <v>-9.7368832038315367E-3</v>
      </c>
      <c r="H1312" s="2" t="str">
        <f t="shared" si="118"/>
        <v>Hold</v>
      </c>
    </row>
    <row r="1313" spans="1:8" ht="13.5" x14ac:dyDescent="0.25">
      <c r="A1313" s="3">
        <v>43921</v>
      </c>
      <c r="B1313" s="2">
        <v>4.8070000000000004</v>
      </c>
      <c r="C1313" s="2">
        <f t="shared" si="120"/>
        <v>4.8099357800738112</v>
      </c>
      <c r="D1313" s="2">
        <f t="shared" si="122"/>
        <v>4.7405602969406466</v>
      </c>
      <c r="E1313" s="2">
        <f t="shared" si="121"/>
        <v>6.9375483133164551E-2</v>
      </c>
      <c r="F1313" s="2">
        <f t="shared" si="119"/>
        <v>0.10577142597549202</v>
      </c>
      <c r="G1313" s="2">
        <f t="shared" si="117"/>
        <v>-3.6395942842327472E-2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4.8070000000000004</v>
      </c>
      <c r="C1314" s="2">
        <f t="shared" si="120"/>
        <v>4.7588841216009179</v>
      </c>
      <c r="D1314" s="2">
        <f t="shared" si="122"/>
        <v>4.7454817564265248</v>
      </c>
      <c r="E1314" s="2">
        <f t="shared" si="121"/>
        <v>1.3402365174393083E-2</v>
      </c>
      <c r="F1314" s="2">
        <f t="shared" si="119"/>
        <v>8.7297613815272235E-2</v>
      </c>
      <c r="G1314" s="2">
        <f t="shared" si="117"/>
        <v>-7.3895248640879152E-2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4.6677999999999997</v>
      </c>
      <c r="C1315" s="2">
        <f t="shared" si="120"/>
        <v>4.7312557952007772</v>
      </c>
      <c r="D1315" s="2">
        <f t="shared" si="122"/>
        <v>4.7397275522467828</v>
      </c>
      <c r="E1315" s="2">
        <f t="shared" si="121"/>
        <v>-8.4717570460055569E-3</v>
      </c>
      <c r="F1315" s="2">
        <f t="shared" si="119"/>
        <v>6.8143739643016676E-2</v>
      </c>
      <c r="G1315" s="2">
        <f t="shared" si="117"/>
        <v>-7.6615496689022233E-2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4.5286999999999997</v>
      </c>
      <c r="C1316" s="2">
        <f t="shared" si="120"/>
        <v>4.688416442092965</v>
      </c>
      <c r="D1316" s="2">
        <f t="shared" si="122"/>
        <v>4.7240958817099843</v>
      </c>
      <c r="E1316" s="2">
        <f t="shared" si="121"/>
        <v>-3.5679439617019248E-2</v>
      </c>
      <c r="F1316" s="2">
        <f t="shared" si="119"/>
        <v>4.73791037910095E-2</v>
      </c>
      <c r="G1316" s="2">
        <f t="shared" ref="G1316:G1379" si="123">E1316-F1316</f>
        <v>-8.3058543408028748E-2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4.4907000000000004</v>
      </c>
      <c r="C1317" s="2">
        <f t="shared" si="120"/>
        <v>4.6492446817709707</v>
      </c>
      <c r="D1317" s="2">
        <f t="shared" si="122"/>
        <v>4.7068072978796147</v>
      </c>
      <c r="E1317" s="2">
        <f t="shared" si="121"/>
        <v>-5.7562616108643994E-2</v>
      </c>
      <c r="F1317" s="2">
        <f t="shared" ref="F1317:F1380" si="125">(E1317*(2/(10)))+((1-(2/10))*F1316)</f>
        <v>2.6390759811078801E-2</v>
      </c>
      <c r="G1317" s="2">
        <f t="shared" si="123"/>
        <v>-8.3953375919722795E-2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4.5540000000000003</v>
      </c>
      <c r="C1318" s="2">
        <f t="shared" si="120"/>
        <v>4.6365301153446676</v>
      </c>
      <c r="D1318" s="2">
        <f t="shared" si="122"/>
        <v>4.6954882387774211</v>
      </c>
      <c r="E1318" s="2">
        <f t="shared" si="121"/>
        <v>-5.8958123432753418E-2</v>
      </c>
      <c r="F1318" s="2">
        <f t="shared" si="125"/>
        <v>9.320983162312356E-3</v>
      </c>
      <c r="G1318" s="2">
        <f t="shared" si="123"/>
        <v>-6.8279106595065781E-2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4.5666000000000002</v>
      </c>
      <c r="C1319" s="2">
        <f t="shared" si="120"/>
        <v>4.6432947129839501</v>
      </c>
      <c r="D1319" s="2">
        <f t="shared" si="122"/>
        <v>4.6859409618309451</v>
      </c>
      <c r="E1319" s="2">
        <f t="shared" si="121"/>
        <v>-4.2646248846994972E-2</v>
      </c>
      <c r="F1319" s="2">
        <f t="shared" si="125"/>
        <v>-1.0724632395491098E-3</v>
      </c>
      <c r="G1319" s="2">
        <f t="shared" si="123"/>
        <v>-4.1573785607445859E-2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4.5856000000000003</v>
      </c>
      <c r="C1320" s="2">
        <f t="shared" si="120"/>
        <v>4.6587416802171884</v>
      </c>
      <c r="D1320" s="2">
        <f t="shared" si="122"/>
        <v>4.6785082979916162</v>
      </c>
      <c r="E1320" s="2">
        <f t="shared" si="121"/>
        <v>-1.9766617774427786E-2</v>
      </c>
      <c r="F1320" s="2">
        <f t="shared" si="125"/>
        <v>-4.811294146524845E-3</v>
      </c>
      <c r="G1320" s="2">
        <f t="shared" si="123"/>
        <v>-1.4955323627902941E-2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4.5856000000000003</v>
      </c>
      <c r="C1321" s="2">
        <f t="shared" si="120"/>
        <v>4.6815506524914667</v>
      </c>
      <c r="D1321" s="2">
        <f t="shared" si="122"/>
        <v>4.6716262018440897</v>
      </c>
      <c r="E1321" s="2">
        <f t="shared" si="121"/>
        <v>9.9244506473770144E-3</v>
      </c>
      <c r="F1321" s="2">
        <f t="shared" si="125"/>
        <v>-1.864145187744473E-3</v>
      </c>
      <c r="G1321" s="2">
        <f t="shared" si="123"/>
        <v>1.1788595835121488E-2</v>
      </c>
      <c r="H1321" s="2" t="str">
        <f t="shared" si="124"/>
        <v>Sell</v>
      </c>
    </row>
    <row r="1322" spans="1:8" ht="13.5" x14ac:dyDescent="0.25">
      <c r="A1322" s="3">
        <v>43936</v>
      </c>
      <c r="B1322" s="2">
        <v>4.5666000000000002</v>
      </c>
      <c r="C1322" s="2">
        <f t="shared" si="120"/>
        <v>4.7008505521081645</v>
      </c>
      <c r="D1322" s="2">
        <f t="shared" si="122"/>
        <v>4.6638464831889719</v>
      </c>
      <c r="E1322" s="2">
        <f t="shared" si="121"/>
        <v>3.7004068919192612E-2</v>
      </c>
      <c r="F1322" s="2">
        <f t="shared" si="125"/>
        <v>5.9094976336429442E-3</v>
      </c>
      <c r="G1322" s="2">
        <f t="shared" si="123"/>
        <v>3.1094571285549669E-2</v>
      </c>
      <c r="H1322" s="2" t="str">
        <f t="shared" si="124"/>
        <v>Sell</v>
      </c>
    </row>
    <row r="1323" spans="1:8" ht="13.5" x14ac:dyDescent="0.25">
      <c r="A1323" s="3">
        <v>43937</v>
      </c>
      <c r="B1323" s="2">
        <v>4.5856000000000003</v>
      </c>
      <c r="C1323" s="2">
        <f t="shared" si="120"/>
        <v>4.7171812363992158</v>
      </c>
      <c r="D1323" s="2">
        <f t="shared" si="122"/>
        <v>4.6580504473971969</v>
      </c>
      <c r="E1323" s="2">
        <f t="shared" si="121"/>
        <v>5.9130789002018957E-2</v>
      </c>
      <c r="F1323" s="2">
        <f t="shared" si="125"/>
        <v>1.6553755907318148E-2</v>
      </c>
      <c r="G1323" s="2">
        <f t="shared" si="123"/>
        <v>4.257703309470081E-2</v>
      </c>
      <c r="H1323" s="2" t="str">
        <f t="shared" si="124"/>
        <v>Sell</v>
      </c>
    </row>
    <row r="1324" spans="1:8" ht="13.5" x14ac:dyDescent="0.25">
      <c r="A1324" s="3">
        <v>43938</v>
      </c>
      <c r="B1324" s="2">
        <v>4.5856000000000003</v>
      </c>
      <c r="C1324" s="2">
        <f t="shared" si="120"/>
        <v>4.7309995077224132</v>
      </c>
      <c r="D1324" s="2">
        <f t="shared" si="122"/>
        <v>4.6526837475899976</v>
      </c>
      <c r="E1324" s="2">
        <f t="shared" si="121"/>
        <v>7.8315760132415591E-2</v>
      </c>
      <c r="F1324" s="2">
        <f t="shared" si="125"/>
        <v>2.8906156752337635E-2</v>
      </c>
      <c r="G1324" s="2">
        <f t="shared" si="123"/>
        <v>4.9409603380077952E-2</v>
      </c>
      <c r="H1324" s="2" t="str">
        <f t="shared" si="124"/>
        <v>Sell</v>
      </c>
    </row>
    <row r="1325" spans="1:8" ht="13.5" x14ac:dyDescent="0.25">
      <c r="A1325" s="3">
        <v>43941</v>
      </c>
      <c r="B1325" s="2">
        <v>4.6172000000000004</v>
      </c>
      <c r="C1325" s="2">
        <f t="shared" si="120"/>
        <v>4.72127650653435</v>
      </c>
      <c r="D1325" s="2">
        <f t="shared" si="122"/>
        <v>4.65005532184259</v>
      </c>
      <c r="E1325" s="2">
        <f t="shared" si="121"/>
        <v>7.1221184691760087E-2</v>
      </c>
      <c r="F1325" s="2">
        <f t="shared" si="125"/>
        <v>3.7369162340222126E-2</v>
      </c>
      <c r="G1325" s="2">
        <f t="shared" si="123"/>
        <v>3.3852022351537961E-2</v>
      </c>
      <c r="H1325" s="2" t="str">
        <f t="shared" si="124"/>
        <v>Sell</v>
      </c>
    </row>
    <row r="1326" spans="1:8" ht="13.5" x14ac:dyDescent="0.25">
      <c r="A1326" s="3">
        <v>43942</v>
      </c>
      <c r="B1326" s="2">
        <v>4.5286999999999997</v>
      </c>
      <c r="C1326" s="2">
        <f t="shared" si="120"/>
        <v>4.6916493516829112</v>
      </c>
      <c r="D1326" s="2">
        <f t="shared" si="122"/>
        <v>4.6410660387431388</v>
      </c>
      <c r="E1326" s="2">
        <f t="shared" si="121"/>
        <v>5.0583312939772362E-2</v>
      </c>
      <c r="F1326" s="2">
        <f t="shared" si="125"/>
        <v>4.0011992460132179E-2</v>
      </c>
      <c r="G1326" s="2">
        <f t="shared" si="123"/>
        <v>1.0571320479640184E-2</v>
      </c>
      <c r="H1326" s="2" t="str">
        <f t="shared" si="124"/>
        <v>Sell</v>
      </c>
    </row>
    <row r="1327" spans="1:8" ht="13.5" x14ac:dyDescent="0.25">
      <c r="A1327" s="3">
        <v>43943</v>
      </c>
      <c r="B1327" s="2">
        <v>4.5856000000000003</v>
      </c>
      <c r="C1327" s="2">
        <f t="shared" si="120"/>
        <v>4.660734066808617</v>
      </c>
      <c r="D1327" s="2">
        <f t="shared" si="122"/>
        <v>4.6369574432806848</v>
      </c>
      <c r="E1327" s="2">
        <f t="shared" si="121"/>
        <v>2.3776623527932195E-2</v>
      </c>
      <c r="F1327" s="2">
        <f t="shared" si="125"/>
        <v>3.6764918673692186E-2</v>
      </c>
      <c r="G1327" s="2">
        <f t="shared" si="123"/>
        <v>-1.2988295145759991E-2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4.5792999999999999</v>
      </c>
      <c r="C1328" s="2">
        <f t="shared" si="120"/>
        <v>4.6443134411457532</v>
      </c>
      <c r="D1328" s="2">
        <f t="shared" si="122"/>
        <v>4.6326865215561899</v>
      </c>
      <c r="E1328" s="2">
        <f t="shared" si="121"/>
        <v>1.16269195895633E-2</v>
      </c>
      <c r="F1328" s="2">
        <f t="shared" si="125"/>
        <v>3.1737318856866412E-2</v>
      </c>
      <c r="G1328" s="2">
        <f t="shared" si="123"/>
        <v>-2.0110399267303111E-2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4.4653999999999998</v>
      </c>
      <c r="C1329" s="2">
        <f t="shared" si="120"/>
        <v>4.6323575271233297</v>
      </c>
      <c r="D1329" s="2">
        <f t="shared" si="122"/>
        <v>4.6202949273668423</v>
      </c>
      <c r="E1329" s="2">
        <f t="shared" si="121"/>
        <v>1.206259975648738E-2</v>
      </c>
      <c r="F1329" s="2">
        <f t="shared" si="125"/>
        <v>2.7802375036790606E-2</v>
      </c>
      <c r="G1329" s="2">
        <f t="shared" si="123"/>
        <v>-1.5739775280303226E-2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4.4653999999999998</v>
      </c>
      <c r="C1330" s="2">
        <f t="shared" si="120"/>
        <v>4.6251640614120486</v>
      </c>
      <c r="D1330" s="2">
        <f t="shared" si="122"/>
        <v>4.6088212290433725</v>
      </c>
      <c r="E1330" s="2">
        <f t="shared" si="121"/>
        <v>1.6342832368676063E-2</v>
      </c>
      <c r="F1330" s="2">
        <f t="shared" si="125"/>
        <v>2.5510466503167697E-2</v>
      </c>
      <c r="G1330" s="2">
        <f t="shared" si="123"/>
        <v>-9.167634134491634E-3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4.4653999999999998</v>
      </c>
      <c r="C1331" s="2">
        <f t="shared" si="120"/>
        <v>4.6190772827332722</v>
      </c>
      <c r="D1331" s="2">
        <f t="shared" si="122"/>
        <v>4.5981974342994185</v>
      </c>
      <c r="E1331" s="2">
        <f t="shared" si="121"/>
        <v>2.0879848433853709E-2</v>
      </c>
      <c r="F1331" s="2">
        <f t="shared" si="125"/>
        <v>2.4584342889304903E-2</v>
      </c>
      <c r="G1331" s="2">
        <f t="shared" si="123"/>
        <v>-3.7044944554511933E-3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4.4653999999999998</v>
      </c>
      <c r="C1332" s="2">
        <f t="shared" si="120"/>
        <v>4.6110038546204608</v>
      </c>
      <c r="D1332" s="2">
        <f t="shared" si="122"/>
        <v>4.5883605873142761</v>
      </c>
      <c r="E1332" s="2">
        <f t="shared" si="121"/>
        <v>2.2643267306184711E-2</v>
      </c>
      <c r="F1332" s="2">
        <f t="shared" si="125"/>
        <v>2.4196127772680865E-2</v>
      </c>
      <c r="G1332" s="2">
        <f t="shared" si="123"/>
        <v>-1.5528604664961539E-3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4.4275000000000002</v>
      </c>
      <c r="C1333" s="2">
        <f t="shared" si="120"/>
        <v>4.6070955692942359</v>
      </c>
      <c r="D1333" s="2">
        <f t="shared" si="122"/>
        <v>4.5764449882539591</v>
      </c>
      <c r="E1333" s="2">
        <f t="shared" si="121"/>
        <v>3.0650581040276847E-2</v>
      </c>
      <c r="F1333" s="2">
        <f t="shared" si="125"/>
        <v>2.5487018426200062E-2</v>
      </c>
      <c r="G1333" s="2">
        <f t="shared" si="123"/>
        <v>5.163562614076786E-3</v>
      </c>
      <c r="H1333" s="2" t="str">
        <f t="shared" si="124"/>
        <v>Sell</v>
      </c>
    </row>
    <row r="1334" spans="1:8" ht="13.5" x14ac:dyDescent="0.25">
      <c r="A1334" s="3">
        <v>43955</v>
      </c>
      <c r="B1334" s="2">
        <v>4.4907000000000004</v>
      </c>
      <c r="C1334" s="2">
        <f t="shared" si="120"/>
        <v>4.6037885586335845</v>
      </c>
      <c r="D1334" s="2">
        <f t="shared" si="122"/>
        <v>4.5700935076425546</v>
      </c>
      <c r="E1334" s="2">
        <f t="shared" si="121"/>
        <v>3.3695050991029873E-2</v>
      </c>
      <c r="F1334" s="2">
        <f t="shared" si="125"/>
        <v>2.7128624939166027E-2</v>
      </c>
      <c r="G1334" s="2">
        <f t="shared" si="123"/>
        <v>6.5664260518638468E-3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4.4907000000000004</v>
      </c>
      <c r="C1335" s="2">
        <f t="shared" si="120"/>
        <v>4.6058518573053409</v>
      </c>
      <c r="D1335" s="2">
        <f t="shared" si="122"/>
        <v>4.564212507076439</v>
      </c>
      <c r="E1335" s="2">
        <f t="shared" si="121"/>
        <v>4.1639350228901861E-2</v>
      </c>
      <c r="F1335" s="2">
        <f t="shared" si="125"/>
        <v>3.0030769997113196E-2</v>
      </c>
      <c r="G1335" s="2">
        <f t="shared" si="123"/>
        <v>1.1608580231788665E-2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4.4843999999999999</v>
      </c>
      <c r="C1336" s="2">
        <f t="shared" si="120"/>
        <v>4.5939823407968268</v>
      </c>
      <c r="D1336" s="2">
        <f t="shared" si="122"/>
        <v>4.5583004695152214</v>
      </c>
      <c r="E1336" s="2">
        <f t="shared" si="121"/>
        <v>3.5681871281605382E-2</v>
      </c>
      <c r="F1336" s="2">
        <f t="shared" si="125"/>
        <v>3.1160990254011634E-2</v>
      </c>
      <c r="G1336" s="2">
        <f t="shared" si="123"/>
        <v>4.5208810275937476E-3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4.4591000000000003</v>
      </c>
      <c r="C1337" s="2">
        <f t="shared" si="120"/>
        <v>4.592692749905007</v>
      </c>
      <c r="D1337" s="2">
        <f t="shared" si="122"/>
        <v>4.550952286588168</v>
      </c>
      <c r="E1337" s="2">
        <f t="shared" si="121"/>
        <v>4.1740463316839005E-2</v>
      </c>
      <c r="F1337" s="2">
        <f t="shared" si="125"/>
        <v>3.3276884866577108E-2</v>
      </c>
      <c r="G1337" s="2">
        <f t="shared" si="123"/>
        <v>8.4635784502618966E-3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4.4275000000000002</v>
      </c>
      <c r="C1338" s="2">
        <f t="shared" si="120"/>
        <v>4.5906323268426981</v>
      </c>
      <c r="D1338" s="2">
        <f t="shared" si="122"/>
        <v>4.5418076727668222</v>
      </c>
      <c r="E1338" s="2">
        <f t="shared" si="121"/>
        <v>4.8824654075875884E-2</v>
      </c>
      <c r="F1338" s="2">
        <f t="shared" si="125"/>
        <v>3.6386438708436865E-2</v>
      </c>
      <c r="G1338" s="2">
        <f t="shared" si="123"/>
        <v>1.2438215367439019E-2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4.3958000000000004</v>
      </c>
      <c r="C1339" s="2">
        <f t="shared" si="120"/>
        <v>4.5713658150207443</v>
      </c>
      <c r="D1339" s="2">
        <f t="shared" si="122"/>
        <v>4.5309922895989097</v>
      </c>
      <c r="E1339" s="2">
        <f t="shared" si="121"/>
        <v>4.03735254218347E-2</v>
      </c>
      <c r="F1339" s="2">
        <f t="shared" si="125"/>
        <v>3.7183856051116432E-2</v>
      </c>
      <c r="G1339" s="2">
        <f t="shared" si="123"/>
        <v>3.1896693707182677E-3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4.3958000000000004</v>
      </c>
      <c r="C1340" s="2">
        <f t="shared" si="120"/>
        <v>4.5550633819406299</v>
      </c>
      <c r="D1340" s="2">
        <f t="shared" si="122"/>
        <v>4.5209780459249158</v>
      </c>
      <c r="E1340" s="2">
        <f t="shared" si="121"/>
        <v>3.4085336015714063E-2</v>
      </c>
      <c r="F1340" s="2">
        <f t="shared" si="125"/>
        <v>3.6564152044035958E-2</v>
      </c>
      <c r="G1340" s="2">
        <f t="shared" si="123"/>
        <v>-2.4788160283218952E-3</v>
      </c>
      <c r="H1340" s="2" t="str">
        <f t="shared" si="124"/>
        <v>Hold</v>
      </c>
    </row>
    <row r="1341" spans="1:8" ht="13.5" x14ac:dyDescent="0.25">
      <c r="A1341" s="3">
        <v>43964</v>
      </c>
      <c r="B1341" s="2">
        <v>4.4275000000000002</v>
      </c>
      <c r="C1341" s="2">
        <f t="shared" si="120"/>
        <v>4.5412690154882256</v>
      </c>
      <c r="D1341" s="2">
        <f t="shared" si="122"/>
        <v>4.5140537462267742</v>
      </c>
      <c r="E1341" s="2">
        <f t="shared" si="121"/>
        <v>2.7215269261451347E-2</v>
      </c>
      <c r="F1341" s="2">
        <f t="shared" si="125"/>
        <v>3.4694375487519039E-2</v>
      </c>
      <c r="G1341" s="2">
        <f t="shared" si="123"/>
        <v>-7.4791062260676916E-3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4.4907000000000004</v>
      </c>
      <c r="C1342" s="2">
        <f t="shared" si="120"/>
        <v>4.5295968592592679</v>
      </c>
      <c r="D1342" s="2">
        <f t="shared" si="122"/>
        <v>4.5123238390988645</v>
      </c>
      <c r="E1342" s="2">
        <f t="shared" si="121"/>
        <v>1.7273020160403441E-2</v>
      </c>
      <c r="F1342" s="2">
        <f t="shared" si="125"/>
        <v>3.121010442209592E-2</v>
      </c>
      <c r="G1342" s="2">
        <f t="shared" si="123"/>
        <v>-1.3937084261692479E-2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4.5856000000000003</v>
      </c>
      <c r="C1343" s="2">
        <f t="shared" si="120"/>
        <v>4.5138896501424579</v>
      </c>
      <c r="D1343" s="2">
        <f t="shared" si="122"/>
        <v>4.5177517028693197</v>
      </c>
      <c r="E1343" s="2">
        <f t="shared" si="121"/>
        <v>-3.8620527268617977E-3</v>
      </c>
      <c r="F1343" s="2">
        <f t="shared" si="125"/>
        <v>2.4195672992304379E-2</v>
      </c>
      <c r="G1343" s="2">
        <f t="shared" si="123"/>
        <v>-2.8057725719166177E-2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4.4907000000000004</v>
      </c>
      <c r="C1344" s="2">
        <f t="shared" si="120"/>
        <v>4.510322011659003</v>
      </c>
      <c r="D1344" s="2">
        <f t="shared" si="122"/>
        <v>4.5157478730271476</v>
      </c>
      <c r="E1344" s="2">
        <f t="shared" si="121"/>
        <v>-5.4258613681446022E-3</v>
      </c>
      <c r="F1344" s="2">
        <f t="shared" si="125"/>
        <v>1.8271366120214586E-2</v>
      </c>
      <c r="G1344" s="2">
        <f t="shared" si="123"/>
        <v>-2.3697227488359188E-2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4.4591000000000003</v>
      </c>
      <c r="C1345" s="2">
        <f t="shared" si="120"/>
        <v>4.507303240634541</v>
      </c>
      <c r="D1345" s="2">
        <f t="shared" si="122"/>
        <v>4.5115517342843967</v>
      </c>
      <c r="E1345" s="2">
        <f t="shared" si="121"/>
        <v>-4.2484936498556891E-3</v>
      </c>
      <c r="F1345" s="2">
        <f t="shared" si="125"/>
        <v>1.3767394166200531E-2</v>
      </c>
      <c r="G1345" s="2">
        <f t="shared" si="123"/>
        <v>-1.801588781605622E-2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4.5856000000000003</v>
      </c>
      <c r="C1346" s="2">
        <f t="shared" si="120"/>
        <v>4.5037796651523045</v>
      </c>
      <c r="D1346" s="2">
        <f t="shared" si="122"/>
        <v>4.5170367910040712</v>
      </c>
      <c r="E1346" s="2">
        <f t="shared" si="121"/>
        <v>-1.3257125851766638E-2</v>
      </c>
      <c r="F1346" s="2">
        <f t="shared" si="125"/>
        <v>8.3624901626070981E-3</v>
      </c>
      <c r="G1346" s="2">
        <f t="shared" si="123"/>
        <v>-2.1619616014373736E-2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4.4907000000000004</v>
      </c>
      <c r="C1347" s="2">
        <f t="shared" si="120"/>
        <v>4.4969058705134888</v>
      </c>
      <c r="D1347" s="2">
        <f t="shared" si="122"/>
        <v>4.5150859175963616</v>
      </c>
      <c r="E1347" s="2">
        <f t="shared" si="121"/>
        <v>-1.8180047082872797E-2</v>
      </c>
      <c r="F1347" s="2">
        <f t="shared" si="125"/>
        <v>3.0539827135111193E-3</v>
      </c>
      <c r="G1347" s="2">
        <f t="shared" si="123"/>
        <v>-2.1234029796383915E-2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4.5792999999999999</v>
      </c>
      <c r="C1348" s="2">
        <f t="shared" si="120"/>
        <v>4.4862280442806446</v>
      </c>
      <c r="D1348" s="2">
        <f t="shared" si="122"/>
        <v>4.5198425162929272</v>
      </c>
      <c r="E1348" s="2">
        <f t="shared" si="121"/>
        <v>-3.3614472012282626E-2</v>
      </c>
      <c r="F1348" s="2">
        <f t="shared" si="125"/>
        <v>-4.27970823164763E-3</v>
      </c>
      <c r="G1348" s="2">
        <f t="shared" si="123"/>
        <v>-2.9334763780634994E-2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4.5792999999999999</v>
      </c>
      <c r="C1349" s="2">
        <f t="shared" si="120"/>
        <v>4.4723160374682376</v>
      </c>
      <c r="D1349" s="2">
        <f t="shared" si="122"/>
        <v>4.5242467743453032</v>
      </c>
      <c r="E1349" s="2">
        <f t="shared" si="121"/>
        <v>-5.193073687706562E-2</v>
      </c>
      <c r="F1349" s="2">
        <f t="shared" si="125"/>
        <v>-1.3809913960731229E-2</v>
      </c>
      <c r="G1349" s="2">
        <f t="shared" si="123"/>
        <v>-3.8120822916334389E-2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4.5792999999999999</v>
      </c>
      <c r="C1350" s="2">
        <f t="shared" si="120"/>
        <v>4.4605443393962014</v>
      </c>
      <c r="D1350" s="2">
        <f t="shared" si="122"/>
        <v>4.5283247910604656</v>
      </c>
      <c r="E1350" s="2">
        <f t="shared" si="121"/>
        <v>-6.7780451664264163E-2</v>
      </c>
      <c r="F1350" s="2">
        <f t="shared" si="125"/>
        <v>-2.4604021501437819E-2</v>
      </c>
      <c r="G1350" s="2">
        <f t="shared" si="123"/>
        <v>-4.3176430162826344E-2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4.5792999999999999</v>
      </c>
      <c r="C1351" s="2">
        <f t="shared" si="120"/>
        <v>4.4554605948737089</v>
      </c>
      <c r="D1351" s="2">
        <f t="shared" si="122"/>
        <v>4.5321007324633937</v>
      </c>
      <c r="E1351" s="2">
        <f t="shared" si="121"/>
        <v>-7.6640137589684798E-2</v>
      </c>
      <c r="F1351" s="2">
        <f t="shared" si="125"/>
        <v>-3.5011244719087217E-2</v>
      </c>
      <c r="G1351" s="2">
        <f t="shared" si="123"/>
        <v>-4.1628892870597581E-2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4.5792999999999999</v>
      </c>
      <c r="C1352" s="2">
        <f t="shared" si="120"/>
        <v>4.4608820418162152</v>
      </c>
      <c r="D1352" s="2">
        <f t="shared" si="122"/>
        <v>4.5355969745031421</v>
      </c>
      <c r="E1352" s="2">
        <f t="shared" si="121"/>
        <v>-7.4714932686926971E-2</v>
      </c>
      <c r="F1352" s="2">
        <f t="shared" si="125"/>
        <v>-4.2951982312655165E-2</v>
      </c>
      <c r="G1352" s="2">
        <f t="shared" si="123"/>
        <v>-3.1762950374271806E-2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4.5792999999999999</v>
      </c>
      <c r="C1353" s="2">
        <f t="shared" si="120"/>
        <v>4.480069419998336</v>
      </c>
      <c r="D1353" s="2">
        <f t="shared" si="122"/>
        <v>4.5388342356510574</v>
      </c>
      <c r="E1353" s="2">
        <f t="shared" si="121"/>
        <v>-5.8764815652721403E-2</v>
      </c>
      <c r="F1353" s="2">
        <f t="shared" si="125"/>
        <v>-4.6114548980668413E-2</v>
      </c>
      <c r="G1353" s="2">
        <f t="shared" si="123"/>
        <v>-1.265026667205299E-2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4.5792999999999999</v>
      </c>
      <c r="C1354" s="2">
        <f t="shared" si="120"/>
        <v>4.4817048938447464</v>
      </c>
      <c r="D1354" s="2">
        <f t="shared" si="122"/>
        <v>4.541831699676905</v>
      </c>
      <c r="E1354" s="2">
        <f t="shared" si="121"/>
        <v>-6.0126805832158681E-2</v>
      </c>
      <c r="F1354" s="2">
        <f t="shared" si="125"/>
        <v>-4.8917000350966466E-2</v>
      </c>
      <c r="G1354" s="2">
        <f t="shared" si="123"/>
        <v>-1.1209805481192214E-2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4.5792999999999999</v>
      </c>
      <c r="C1355" s="2">
        <f t="shared" si="120"/>
        <v>4.478227217868632</v>
      </c>
      <c r="D1355" s="2">
        <f t="shared" si="122"/>
        <v>4.5446071293304673</v>
      </c>
      <c r="E1355" s="2">
        <f t="shared" si="121"/>
        <v>-6.6379911461835306E-2</v>
      </c>
      <c r="F1355" s="2">
        <f t="shared" si="125"/>
        <v>-5.2409582573140233E-2</v>
      </c>
      <c r="G1355" s="2">
        <f t="shared" si="123"/>
        <v>-1.3970328888695073E-2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4.6487999999999996</v>
      </c>
      <c r="C1356" s="2">
        <f t="shared" si="120"/>
        <v>4.4947461074273036</v>
      </c>
      <c r="D1356" s="2">
        <f t="shared" si="122"/>
        <v>4.5523251197504324</v>
      </c>
      <c r="E1356" s="2">
        <f t="shared" si="121"/>
        <v>-5.7579012323128786E-2</v>
      </c>
      <c r="F1356" s="2">
        <f t="shared" si="125"/>
        <v>-5.3443468523137951E-2</v>
      </c>
      <c r="G1356" s="2">
        <f t="shared" si="123"/>
        <v>-4.1355437999908359E-3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4.6172000000000004</v>
      </c>
      <c r="C1357" s="2">
        <f t="shared" si="120"/>
        <v>4.4941236293615647</v>
      </c>
      <c r="D1357" s="2">
        <f t="shared" si="122"/>
        <v>4.5571306664355857</v>
      </c>
      <c r="E1357" s="2">
        <f t="shared" si="121"/>
        <v>-6.3007037074021E-2</v>
      </c>
      <c r="F1357" s="2">
        <f t="shared" si="125"/>
        <v>-5.5356182233314566E-2</v>
      </c>
      <c r="G1357" s="2">
        <f t="shared" si="123"/>
        <v>-7.6508548407064336E-3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4.6172000000000004</v>
      </c>
      <c r="C1358" s="2">
        <f t="shared" si="120"/>
        <v>4.507227686382862</v>
      </c>
      <c r="D1358" s="2">
        <f t="shared" si="122"/>
        <v>4.5615802466996165</v>
      </c>
      <c r="E1358" s="2">
        <f t="shared" si="121"/>
        <v>-5.4352560316754506E-2</v>
      </c>
      <c r="F1358" s="2">
        <f t="shared" si="125"/>
        <v>-5.5155457850002552E-2</v>
      </c>
      <c r="G1358" s="2">
        <f t="shared" si="123"/>
        <v>8.0289753324804675E-4</v>
      </c>
      <c r="H1358" s="2" t="str">
        <f t="shared" si="124"/>
        <v>Sell</v>
      </c>
    </row>
    <row r="1359" spans="1:8" ht="13.5" x14ac:dyDescent="0.25">
      <c r="A1359" s="3">
        <v>43991</v>
      </c>
      <c r="B1359" s="2">
        <v>4.6109</v>
      </c>
      <c r="C1359" s="2">
        <f t="shared" ref="C1359:C1422" si="126">$C$4*B1349+C1358*(1-$C$4)</f>
        <v>4.5183157346316527</v>
      </c>
      <c r="D1359" s="2">
        <f t="shared" si="122"/>
        <v>4.5652335617589044</v>
      </c>
      <c r="E1359" s="2">
        <f t="shared" si="121"/>
        <v>-4.6917827127251677E-2</v>
      </c>
      <c r="F1359" s="2">
        <f t="shared" si="125"/>
        <v>-5.3507931705452386E-2</v>
      </c>
      <c r="G1359" s="2">
        <f t="shared" si="123"/>
        <v>6.5901045782007089E-3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4.5096999999999996</v>
      </c>
      <c r="C1360" s="2">
        <f t="shared" si="126"/>
        <v>4.5276979293037058</v>
      </c>
      <c r="D1360" s="2">
        <f t="shared" si="122"/>
        <v>4.5611199645915779</v>
      </c>
      <c r="E1360" s="2">
        <f t="shared" si="121"/>
        <v>-3.3422035287872021E-2</v>
      </c>
      <c r="F1360" s="2">
        <f t="shared" si="125"/>
        <v>-4.9490752421936318E-2</v>
      </c>
      <c r="G1360" s="2">
        <f t="shared" si="123"/>
        <v>1.6068717134064298E-2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4.5096999999999996</v>
      </c>
      <c r="C1361" s="2">
        <f t="shared" si="126"/>
        <v>4.5356367094108281</v>
      </c>
      <c r="D1361" s="2">
        <f t="shared" si="122"/>
        <v>4.5573110783255348</v>
      </c>
      <c r="E1361" s="2">
        <f t="shared" si="121"/>
        <v>-2.1674368914706754E-2</v>
      </c>
      <c r="F1361" s="2">
        <f t="shared" si="125"/>
        <v>-4.3927475720490411E-2</v>
      </c>
      <c r="G1361" s="2">
        <f t="shared" si="123"/>
        <v>2.2253106805783657E-2</v>
      </c>
      <c r="H1361" s="2" t="str">
        <f t="shared" si="124"/>
        <v>Sell</v>
      </c>
    </row>
    <row r="1362" spans="1:8" ht="13.5" x14ac:dyDescent="0.25">
      <c r="A1362" s="3">
        <v>43994</v>
      </c>
      <c r="B1362" s="2">
        <v>4.5096999999999996</v>
      </c>
      <c r="C1362" s="2">
        <f t="shared" si="126"/>
        <v>4.5423541387322395</v>
      </c>
      <c r="D1362" s="2">
        <f t="shared" si="122"/>
        <v>4.5537843317829028</v>
      </c>
      <c r="E1362" s="2">
        <f t="shared" si="121"/>
        <v>-1.1430193050663284E-2</v>
      </c>
      <c r="F1362" s="2">
        <f t="shared" si="125"/>
        <v>-3.742801918652499E-2</v>
      </c>
      <c r="G1362" s="2">
        <f t="shared" si="123"/>
        <v>2.5997826135861705E-2</v>
      </c>
      <c r="H1362" s="2" t="str">
        <f t="shared" si="124"/>
        <v>Sell</v>
      </c>
    </row>
    <row r="1363" spans="1:8" ht="13.5" x14ac:dyDescent="0.25">
      <c r="A1363" s="3">
        <v>43997</v>
      </c>
      <c r="B1363" s="2">
        <v>4.5096999999999996</v>
      </c>
      <c r="C1363" s="2">
        <f t="shared" si="126"/>
        <v>4.5480381173888178</v>
      </c>
      <c r="D1363" s="2">
        <f t="shared" si="122"/>
        <v>4.5505188257249101</v>
      </c>
      <c r="E1363" s="2">
        <f t="shared" si="121"/>
        <v>-2.4807083360922633E-3</v>
      </c>
      <c r="F1363" s="2">
        <f t="shared" si="125"/>
        <v>-3.0438557016438446E-2</v>
      </c>
      <c r="G1363" s="2">
        <f t="shared" si="123"/>
        <v>2.7957848680346183E-2</v>
      </c>
      <c r="H1363" s="2" t="str">
        <f t="shared" si="124"/>
        <v>Sell</v>
      </c>
    </row>
    <row r="1364" spans="1:8" ht="13.5" x14ac:dyDescent="0.25">
      <c r="A1364" s="3">
        <v>43998</v>
      </c>
      <c r="B1364" s="2">
        <v>4.5096999999999996</v>
      </c>
      <c r="C1364" s="2">
        <f t="shared" si="126"/>
        <v>4.5528476377905385</v>
      </c>
      <c r="D1364" s="2">
        <f t="shared" si="122"/>
        <v>4.5474952090045466</v>
      </c>
      <c r="E1364" s="2">
        <f t="shared" si="121"/>
        <v>5.3524287859918473E-3</v>
      </c>
      <c r="F1364" s="2">
        <f t="shared" si="125"/>
        <v>-2.3280359855952389E-2</v>
      </c>
      <c r="G1364" s="2">
        <f t="shared" si="123"/>
        <v>2.8632788641944237E-2</v>
      </c>
      <c r="H1364" s="2" t="str">
        <f t="shared" si="124"/>
        <v>Sell</v>
      </c>
    </row>
    <row r="1365" spans="1:8" ht="13.5" x14ac:dyDescent="0.25">
      <c r="A1365" s="3">
        <v>43999</v>
      </c>
      <c r="B1365" s="2">
        <v>4.4907000000000004</v>
      </c>
      <c r="C1365" s="2">
        <f t="shared" si="126"/>
        <v>4.5569172319766098</v>
      </c>
      <c r="D1365" s="2">
        <f t="shared" si="122"/>
        <v>4.5432881564856906</v>
      </c>
      <c r="E1365" s="2">
        <f t="shared" si="121"/>
        <v>1.3629075490919185E-2</v>
      </c>
      <c r="F1365" s="2">
        <f t="shared" si="125"/>
        <v>-1.5898472786578077E-2</v>
      </c>
      <c r="G1365" s="2">
        <f t="shared" si="123"/>
        <v>2.9527548277497262E-2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4.5034000000000001</v>
      </c>
      <c r="C1366" s="2">
        <f t="shared" si="126"/>
        <v>4.571053042441747</v>
      </c>
      <c r="D1366" s="2">
        <f t="shared" si="122"/>
        <v>4.5403334782274909</v>
      </c>
      <c r="E1366" s="2">
        <f t="shared" si="121"/>
        <v>3.0719564214256145E-2</v>
      </c>
      <c r="F1366" s="2">
        <f t="shared" si="125"/>
        <v>-6.5748653864112338E-3</v>
      </c>
      <c r="G1366" s="2">
        <f t="shared" si="123"/>
        <v>3.7294429600667381E-2</v>
      </c>
      <c r="H1366" s="2" t="str">
        <f t="shared" si="124"/>
        <v>Sell</v>
      </c>
    </row>
    <row r="1367" spans="1:8" ht="13.5" x14ac:dyDescent="0.25">
      <c r="A1367" s="3">
        <v>44001</v>
      </c>
      <c r="B1367" s="2">
        <v>4.4907000000000004</v>
      </c>
      <c r="C1367" s="2">
        <f t="shared" si="126"/>
        <v>4.5781525743737861</v>
      </c>
      <c r="D1367" s="2">
        <f t="shared" si="122"/>
        <v>4.5366569242847135</v>
      </c>
      <c r="E1367" s="2">
        <f t="shared" si="121"/>
        <v>4.1495650089072633E-2</v>
      </c>
      <c r="F1367" s="2">
        <f t="shared" si="125"/>
        <v>3.0392377086855401E-3</v>
      </c>
      <c r="G1367" s="2">
        <f t="shared" si="123"/>
        <v>3.8456412380387092E-2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4.4907000000000004</v>
      </c>
      <c r="C1368" s="2">
        <f t="shared" si="126"/>
        <v>4.5841598706239726</v>
      </c>
      <c r="D1368" s="2">
        <f t="shared" si="122"/>
        <v>4.5332527076710303</v>
      </c>
      <c r="E1368" s="2">
        <f t="shared" si="121"/>
        <v>5.0907162952942286E-2</v>
      </c>
      <c r="F1368" s="2">
        <f t="shared" si="125"/>
        <v>1.261282275753689E-2</v>
      </c>
      <c r="G1368" s="2">
        <f t="shared" si="123"/>
        <v>3.8294340195405396E-2</v>
      </c>
      <c r="H1368" s="2" t="str">
        <f t="shared" si="124"/>
        <v>Sell</v>
      </c>
    </row>
    <row r="1369" spans="1:8" ht="13.5" x14ac:dyDescent="0.25">
      <c r="A1369" s="3">
        <v>44005</v>
      </c>
      <c r="B1369" s="2">
        <v>4.4907000000000004</v>
      </c>
      <c r="C1369" s="2">
        <f t="shared" si="126"/>
        <v>4.5882737366818231</v>
      </c>
      <c r="D1369" s="2">
        <f t="shared" si="122"/>
        <v>4.530100655250954</v>
      </c>
      <c r="E1369" s="2">
        <f t="shared" si="121"/>
        <v>5.8173081430869189E-2</v>
      </c>
      <c r="F1369" s="2">
        <f t="shared" si="125"/>
        <v>2.1724874492203353E-2</v>
      </c>
      <c r="G1369" s="2">
        <f t="shared" si="123"/>
        <v>3.6448206938665836E-2</v>
      </c>
      <c r="H1369" s="2" t="str">
        <f t="shared" si="124"/>
        <v>Sell</v>
      </c>
    </row>
    <row r="1370" spans="1:8" ht="13.5" x14ac:dyDescent="0.25">
      <c r="A1370" s="3">
        <v>44006</v>
      </c>
      <c r="B1370" s="2">
        <v>4.4337999999999997</v>
      </c>
      <c r="C1370" s="2">
        <f t="shared" si="126"/>
        <v>4.5761854695000039</v>
      </c>
      <c r="D1370" s="2">
        <f t="shared" si="122"/>
        <v>4.5229672733805124</v>
      </c>
      <c r="E1370" s="2">
        <f t="shared" si="121"/>
        <v>5.3218196119491523E-2</v>
      </c>
      <c r="F1370" s="2">
        <f t="shared" si="125"/>
        <v>2.8023538817660988E-2</v>
      </c>
      <c r="G1370" s="2">
        <f t="shared" si="123"/>
        <v>2.5194657301830535E-2</v>
      </c>
      <c r="H1370" s="2" t="str">
        <f t="shared" si="124"/>
        <v>Sell</v>
      </c>
    </row>
    <row r="1371" spans="1:8" ht="13.5" x14ac:dyDescent="0.25">
      <c r="A1371" s="3">
        <v>44007</v>
      </c>
      <c r="B1371" s="2">
        <v>4.4275000000000002</v>
      </c>
      <c r="C1371" s="2">
        <f t="shared" si="126"/>
        <v>4.5659569357307728</v>
      </c>
      <c r="D1371" s="2">
        <f t="shared" si="122"/>
        <v>4.5158956235004748</v>
      </c>
      <c r="E1371" s="2">
        <f t="shared" si="121"/>
        <v>5.0061312230297972E-2</v>
      </c>
      <c r="F1371" s="2">
        <f t="shared" si="125"/>
        <v>3.2431093500188385E-2</v>
      </c>
      <c r="G1371" s="2">
        <f t="shared" si="123"/>
        <v>1.7630218730109587E-2</v>
      </c>
      <c r="H1371" s="2" t="str">
        <f t="shared" si="124"/>
        <v>Sell</v>
      </c>
    </row>
    <row r="1372" spans="1:8" ht="13.5" x14ac:dyDescent="0.25">
      <c r="A1372" s="3">
        <v>44008</v>
      </c>
      <c r="B1372" s="2">
        <v>4.4275000000000002</v>
      </c>
      <c r="C1372" s="2">
        <f t="shared" si="126"/>
        <v>4.5573020225414229</v>
      </c>
      <c r="D1372" s="2">
        <f t="shared" si="122"/>
        <v>4.5093477995374771</v>
      </c>
      <c r="E1372" s="2">
        <f t="shared" ref="E1372:E1435" si="127">C1372-D1372</f>
        <v>4.7954223003945806E-2</v>
      </c>
      <c r="F1372" s="2">
        <f t="shared" si="125"/>
        <v>3.5535719400939872E-2</v>
      </c>
      <c r="G1372" s="2">
        <f t="shared" si="123"/>
        <v>1.2418503603005934E-2</v>
      </c>
      <c r="H1372" s="2" t="str">
        <f t="shared" si="124"/>
        <v>Sell</v>
      </c>
    </row>
    <row r="1373" spans="1:8" ht="13.5" x14ac:dyDescent="0.25">
      <c r="A1373" s="3">
        <v>44011</v>
      </c>
      <c r="B1373" s="2">
        <v>4.4275000000000002</v>
      </c>
      <c r="C1373" s="2">
        <f t="shared" si="126"/>
        <v>4.5499786344581272</v>
      </c>
      <c r="D1373" s="2">
        <f t="shared" ref="D1373:D1436" si="128">$D$4*B1373+(1-$D$4)*D1372</f>
        <v>4.5032849995717381</v>
      </c>
      <c r="E1373" s="2">
        <f t="shared" si="127"/>
        <v>4.6693634886389113E-2</v>
      </c>
      <c r="F1373" s="2">
        <f t="shared" si="125"/>
        <v>3.7767302498029717E-2</v>
      </c>
      <c r="G1373" s="2">
        <f t="shared" si="123"/>
        <v>8.9263323883593954E-3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4.4275000000000002</v>
      </c>
      <c r="C1374" s="2">
        <f t="shared" si="126"/>
        <v>4.5437819214645696</v>
      </c>
      <c r="D1374" s="2">
        <f t="shared" si="128"/>
        <v>4.4976712958997576</v>
      </c>
      <c r="E1374" s="2">
        <f t="shared" si="127"/>
        <v>4.6110625564812047E-2</v>
      </c>
      <c r="F1374" s="2">
        <f t="shared" si="125"/>
        <v>3.9435967111386187E-2</v>
      </c>
      <c r="G1374" s="2">
        <f t="shared" si="123"/>
        <v>6.6746584534258593E-3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4.3326000000000002</v>
      </c>
      <c r="C1375" s="2">
        <f t="shared" si="126"/>
        <v>4.535615472008482</v>
      </c>
      <c r="D1375" s="2">
        <f t="shared" si="128"/>
        <v>4.4854437924997761</v>
      </c>
      <c r="E1375" s="2">
        <f t="shared" si="127"/>
        <v>5.0171679508705935E-2</v>
      </c>
      <c r="F1375" s="2">
        <f t="shared" si="125"/>
        <v>4.158310959085014E-2</v>
      </c>
      <c r="G1375" s="2">
        <f t="shared" si="123"/>
        <v>8.5885699178557956E-3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4.3010000000000002</v>
      </c>
      <c r="C1376" s="2">
        <f t="shared" si="126"/>
        <v>4.5306592455456389</v>
      </c>
      <c r="D1376" s="2">
        <f t="shared" si="128"/>
        <v>4.4717812893516449</v>
      </c>
      <c r="E1376" s="2">
        <f t="shared" si="127"/>
        <v>5.8877956193994052E-2</v>
      </c>
      <c r="F1376" s="2">
        <f t="shared" si="125"/>
        <v>4.5042078911478919E-2</v>
      </c>
      <c r="G1376" s="2">
        <f t="shared" si="123"/>
        <v>1.3835877282515133E-2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4.3010000000000002</v>
      </c>
      <c r="C1377" s="2">
        <f t="shared" si="126"/>
        <v>4.5245116693078486</v>
      </c>
      <c r="D1377" s="2">
        <f t="shared" si="128"/>
        <v>4.4591308234737452</v>
      </c>
      <c r="E1377" s="2">
        <f t="shared" si="127"/>
        <v>6.5380845834103418E-2</v>
      </c>
      <c r="F1377" s="2">
        <f t="shared" si="125"/>
        <v>4.9109832296003825E-2</v>
      </c>
      <c r="G1377" s="2">
        <f t="shared" si="123"/>
        <v>1.6271013538099593E-2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4.3010000000000002</v>
      </c>
      <c r="C1378" s="2">
        <f t="shared" si="126"/>
        <v>4.5193098740297177</v>
      </c>
      <c r="D1378" s="2">
        <f t="shared" si="128"/>
        <v>4.4474174291423569</v>
      </c>
      <c r="E1378" s="2">
        <f t="shared" si="127"/>
        <v>7.1892444887360796E-2</v>
      </c>
      <c r="F1378" s="2">
        <f t="shared" si="125"/>
        <v>5.3666354814275223E-2</v>
      </c>
      <c r="G1378" s="2">
        <f t="shared" si="123"/>
        <v>1.8226090073085573E-2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4.3326000000000002</v>
      </c>
      <c r="C1379" s="2">
        <f t="shared" si="126"/>
        <v>4.514908354948223</v>
      </c>
      <c r="D1379" s="2">
        <f t="shared" si="128"/>
        <v>4.4389124343910717</v>
      </c>
      <c r="E1379" s="2">
        <f t="shared" si="127"/>
        <v>7.5995920557151209E-2</v>
      </c>
      <c r="F1379" s="2">
        <f t="shared" si="125"/>
        <v>5.8132267962850426E-2</v>
      </c>
      <c r="G1379" s="2">
        <f t="shared" si="123"/>
        <v>1.7863652594300783E-2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4.3010000000000002</v>
      </c>
      <c r="C1380" s="2">
        <f t="shared" si="126"/>
        <v>4.5024301464946497</v>
      </c>
      <c r="D1380" s="2">
        <f t="shared" si="128"/>
        <v>4.4286966985102518</v>
      </c>
      <c r="E1380" s="2">
        <f t="shared" si="127"/>
        <v>7.3733447984397849E-2</v>
      </c>
      <c r="F1380" s="2">
        <f t="shared" si="125"/>
        <v>6.1252503967159908E-2</v>
      </c>
      <c r="G1380" s="2">
        <f t="shared" ref="G1380:G1443" si="129">E1380-F1380</f>
        <v>1.2480944017237941E-2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4.3010000000000002</v>
      </c>
      <c r="C1381" s="2">
        <f t="shared" si="126"/>
        <v>4.4909024316493191</v>
      </c>
      <c r="D1381" s="2">
        <f t="shared" si="128"/>
        <v>4.4192376838057887</v>
      </c>
      <c r="E1381" s="2">
        <f t="shared" si="127"/>
        <v>7.1664747843530385E-2</v>
      </c>
      <c r="F1381" s="2">
        <f t="shared" ref="F1381:F1444" si="131">(E1381*(2/(10)))+((1-(2/10))*F1380)</f>
        <v>6.3334952742434003E-2</v>
      </c>
      <c r="G1381" s="2">
        <f t="shared" si="129"/>
        <v>8.3297951010963822E-3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4.2946</v>
      </c>
      <c r="C1382" s="2">
        <f t="shared" si="126"/>
        <v>4.4811482113955776</v>
      </c>
      <c r="D1382" s="2">
        <f t="shared" si="128"/>
        <v>4.4100052627831383</v>
      </c>
      <c r="E1382" s="2">
        <f t="shared" si="127"/>
        <v>7.1142948612439305E-2</v>
      </c>
      <c r="F1382" s="2">
        <f t="shared" si="131"/>
        <v>6.4896551916435063E-2</v>
      </c>
      <c r="G1382" s="2">
        <f t="shared" si="129"/>
        <v>6.2463966960042416E-3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4.2882999999999996</v>
      </c>
      <c r="C1383" s="2">
        <f t="shared" si="126"/>
        <v>4.4728946404116421</v>
      </c>
      <c r="D1383" s="2">
        <f t="shared" si="128"/>
        <v>4.4009900581325354</v>
      </c>
      <c r="E1383" s="2">
        <f t="shared" si="127"/>
        <v>7.1904582279106677E-2</v>
      </c>
      <c r="F1383" s="2">
        <f t="shared" si="131"/>
        <v>6.6298157988969389E-2</v>
      </c>
      <c r="G1383" s="2">
        <f t="shared" si="129"/>
        <v>5.6064242901372879E-3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4.2882999999999996</v>
      </c>
      <c r="C1384" s="2">
        <f t="shared" si="126"/>
        <v>4.4659108495790818</v>
      </c>
      <c r="D1384" s="2">
        <f t="shared" si="128"/>
        <v>4.3926426464190147</v>
      </c>
      <c r="E1384" s="2">
        <f t="shared" si="127"/>
        <v>7.3268203160067102E-2</v>
      </c>
      <c r="F1384" s="2">
        <f t="shared" si="131"/>
        <v>6.7692167023188934E-2</v>
      </c>
      <c r="G1384" s="2">
        <f t="shared" si="129"/>
        <v>5.576036136878168E-3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4.2629999999999999</v>
      </c>
      <c r="C1385" s="2">
        <f t="shared" si="126"/>
        <v>4.4454014881053769</v>
      </c>
      <c r="D1385" s="2">
        <f t="shared" si="128"/>
        <v>4.3830394874250134</v>
      </c>
      <c r="E1385" s="2">
        <f t="shared" si="127"/>
        <v>6.2362000680363572E-2</v>
      </c>
      <c r="F1385" s="2">
        <f t="shared" si="131"/>
        <v>6.6626133754623867E-2</v>
      </c>
      <c r="G1385" s="2">
        <f t="shared" si="129"/>
        <v>-4.2641330742602956E-3</v>
      </c>
      <c r="H1385" s="2" t="str">
        <f t="shared" si="130"/>
        <v>Hold</v>
      </c>
    </row>
    <row r="1386" spans="1:8" ht="13.5" x14ac:dyDescent="0.25">
      <c r="A1386" s="3">
        <v>44028</v>
      </c>
      <c r="B1386" s="2">
        <v>4.2693000000000003</v>
      </c>
      <c r="C1386" s="2">
        <f t="shared" si="126"/>
        <v>4.423185874550704</v>
      </c>
      <c r="D1386" s="2">
        <f t="shared" si="128"/>
        <v>4.3746143402083453</v>
      </c>
      <c r="E1386" s="2">
        <f t="shared" si="127"/>
        <v>4.8571534342358724E-2</v>
      </c>
      <c r="F1386" s="2">
        <f t="shared" si="131"/>
        <v>6.301521387217085E-2</v>
      </c>
      <c r="G1386" s="2">
        <f t="shared" si="129"/>
        <v>-1.4443679529812126E-2</v>
      </c>
      <c r="H1386" s="2" t="str">
        <f t="shared" si="130"/>
        <v>Hold</v>
      </c>
    </row>
    <row r="1387" spans="1:8" ht="13.5" x14ac:dyDescent="0.25">
      <c r="A1387" s="3">
        <v>44029</v>
      </c>
      <c r="B1387" s="2">
        <v>4.2567000000000004</v>
      </c>
      <c r="C1387" s="2">
        <f t="shared" si="126"/>
        <v>4.4043880476967496</v>
      </c>
      <c r="D1387" s="2">
        <f t="shared" si="128"/>
        <v>4.3658799446373564</v>
      </c>
      <c r="E1387" s="2">
        <f t="shared" si="127"/>
        <v>3.8508103059393228E-2</v>
      </c>
      <c r="F1387" s="2">
        <f t="shared" si="131"/>
        <v>5.811379170961533E-2</v>
      </c>
      <c r="G1387" s="2">
        <f t="shared" si="129"/>
        <v>-1.9605688650222101E-2</v>
      </c>
      <c r="H1387" s="2" t="str">
        <f t="shared" si="130"/>
        <v>Hold</v>
      </c>
    </row>
    <row r="1388" spans="1:8" ht="13.5" x14ac:dyDescent="0.25">
      <c r="A1388" s="3">
        <v>44032</v>
      </c>
      <c r="B1388" s="2">
        <v>4.2693000000000003</v>
      </c>
      <c r="C1388" s="2">
        <f t="shared" si="126"/>
        <v>4.3884821942049417</v>
      </c>
      <c r="D1388" s="2">
        <f t="shared" si="128"/>
        <v>4.358725874664219</v>
      </c>
      <c r="E1388" s="2">
        <f t="shared" si="127"/>
        <v>2.9756319540722664E-2</v>
      </c>
      <c r="F1388" s="2">
        <f t="shared" si="131"/>
        <v>5.2442297275836797E-2</v>
      </c>
      <c r="G1388" s="2">
        <f t="shared" si="129"/>
        <v>-2.2685977735114132E-2</v>
      </c>
      <c r="H1388" s="2" t="str">
        <f t="shared" si="130"/>
        <v>Hold</v>
      </c>
    </row>
    <row r="1389" spans="1:8" ht="13.5" x14ac:dyDescent="0.25">
      <c r="A1389" s="3">
        <v>44033</v>
      </c>
      <c r="B1389" s="2">
        <v>4.1745000000000001</v>
      </c>
      <c r="C1389" s="2">
        <f t="shared" si="126"/>
        <v>4.3798849335580279</v>
      </c>
      <c r="D1389" s="2">
        <f t="shared" si="128"/>
        <v>4.3450795135779803</v>
      </c>
      <c r="E1389" s="2">
        <f t="shared" si="127"/>
        <v>3.4805419980047603E-2</v>
      </c>
      <c r="F1389" s="2">
        <f t="shared" si="131"/>
        <v>4.8914921816678961E-2</v>
      </c>
      <c r="G1389" s="2">
        <f t="shared" si="129"/>
        <v>-1.4109501836631358E-2</v>
      </c>
      <c r="H1389" s="2" t="str">
        <f t="shared" si="130"/>
        <v>Hold</v>
      </c>
    </row>
    <row r="1390" spans="1:8" ht="13.5" x14ac:dyDescent="0.25">
      <c r="A1390" s="3">
        <v>44034</v>
      </c>
      <c r="B1390" s="2">
        <v>4.2377000000000002</v>
      </c>
      <c r="C1390" s="2">
        <f t="shared" si="126"/>
        <v>4.3677487899337164</v>
      </c>
      <c r="D1390" s="2">
        <f t="shared" si="128"/>
        <v>4.3371254755351671</v>
      </c>
      <c r="E1390" s="2">
        <f t="shared" si="127"/>
        <v>3.0623314398549262E-2</v>
      </c>
      <c r="F1390" s="2">
        <f t="shared" si="131"/>
        <v>4.5256600333053024E-2</v>
      </c>
      <c r="G1390" s="2">
        <f t="shared" si="129"/>
        <v>-1.4633285934503762E-2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4.2377000000000002</v>
      </c>
      <c r="C1391" s="2">
        <f t="shared" si="126"/>
        <v>4.3574797453285292</v>
      </c>
      <c r="D1391" s="2">
        <f t="shared" si="128"/>
        <v>4.3297606254955259</v>
      </c>
      <c r="E1391" s="2">
        <f t="shared" si="127"/>
        <v>2.7719119833003347E-2</v>
      </c>
      <c r="F1391" s="2">
        <f t="shared" si="131"/>
        <v>4.1749104233043094E-2</v>
      </c>
      <c r="G1391" s="2">
        <f t="shared" si="129"/>
        <v>-1.4029984400039747E-2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4.2313999999999998</v>
      </c>
      <c r="C1392" s="2">
        <f t="shared" si="126"/>
        <v>4.3478059383549095</v>
      </c>
      <c r="D1392" s="2">
        <f t="shared" si="128"/>
        <v>4.3224746532365979</v>
      </c>
      <c r="E1392" s="2">
        <f t="shared" si="127"/>
        <v>2.5331285118311619E-2</v>
      </c>
      <c r="F1392" s="2">
        <f t="shared" si="131"/>
        <v>3.8465540410096803E-2</v>
      </c>
      <c r="G1392" s="2">
        <f t="shared" si="129"/>
        <v>-1.3134255291785184E-2</v>
      </c>
      <c r="H1392" s="2" t="str">
        <f t="shared" si="130"/>
        <v>Hold</v>
      </c>
    </row>
    <row r="1393" spans="1:8" ht="13.5" x14ac:dyDescent="0.25">
      <c r="A1393" s="3">
        <v>44039</v>
      </c>
      <c r="B1393" s="2">
        <v>4.2377000000000002</v>
      </c>
      <c r="C1393" s="2">
        <f t="shared" si="126"/>
        <v>4.338651178608</v>
      </c>
      <c r="D1393" s="2">
        <f t="shared" si="128"/>
        <v>4.3161950492931469</v>
      </c>
      <c r="E1393" s="2">
        <f t="shared" si="127"/>
        <v>2.2456129314853079E-2</v>
      </c>
      <c r="F1393" s="2">
        <f t="shared" si="131"/>
        <v>3.5263658191048056E-2</v>
      </c>
      <c r="G1393" s="2">
        <f t="shared" si="129"/>
        <v>-1.2807528876194976E-2</v>
      </c>
      <c r="H1393" s="2" t="str">
        <f t="shared" si="130"/>
        <v>Hold</v>
      </c>
    </row>
    <row r="1394" spans="1:8" ht="13.5" x14ac:dyDescent="0.25">
      <c r="A1394" s="3">
        <v>44040</v>
      </c>
      <c r="B1394" s="2">
        <v>4.2251000000000003</v>
      </c>
      <c r="C1394" s="2">
        <f t="shared" si="126"/>
        <v>4.3309048434375379</v>
      </c>
      <c r="D1394" s="2">
        <f t="shared" si="128"/>
        <v>4.3094472678640248</v>
      </c>
      <c r="E1394" s="2">
        <f t="shared" si="127"/>
        <v>2.1457575573513132E-2</v>
      </c>
      <c r="F1394" s="2">
        <f t="shared" si="131"/>
        <v>3.2502441667541071E-2</v>
      </c>
      <c r="G1394" s="2">
        <f t="shared" si="129"/>
        <v>-1.1044866094027939E-2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4.2313999999999998</v>
      </c>
      <c r="C1395" s="2">
        <f t="shared" si="126"/>
        <v>4.3204579444471474</v>
      </c>
      <c r="D1395" s="2">
        <f t="shared" si="128"/>
        <v>4.3036659887629858</v>
      </c>
      <c r="E1395" s="2">
        <f t="shared" si="127"/>
        <v>1.6791955684161586E-2</v>
      </c>
      <c r="F1395" s="2">
        <f t="shared" si="131"/>
        <v>2.9360344470865177E-2</v>
      </c>
      <c r="G1395" s="2">
        <f t="shared" si="129"/>
        <v>-1.2568388786703591E-2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4.2187000000000001</v>
      </c>
      <c r="C1396" s="2">
        <f t="shared" si="126"/>
        <v>4.3125874914552789</v>
      </c>
      <c r="D1396" s="2">
        <f t="shared" si="128"/>
        <v>4.2973722118175797</v>
      </c>
      <c r="E1396" s="2">
        <f t="shared" si="127"/>
        <v>1.5215279637699197E-2</v>
      </c>
      <c r="F1396" s="2">
        <f t="shared" si="131"/>
        <v>2.6531331504231981E-2</v>
      </c>
      <c r="G1396" s="2">
        <f t="shared" si="129"/>
        <v>-1.1316051866532784E-2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4.1428000000000003</v>
      </c>
      <c r="C1397" s="2">
        <f t="shared" si="126"/>
        <v>4.3039894158467744</v>
      </c>
      <c r="D1397" s="2">
        <f t="shared" si="128"/>
        <v>4.2859224183496103</v>
      </c>
      <c r="E1397" s="2">
        <f t="shared" si="127"/>
        <v>1.8066997497164117E-2</v>
      </c>
      <c r="F1397" s="2">
        <f t="shared" si="131"/>
        <v>2.4838464702818412E-2</v>
      </c>
      <c r="G1397" s="2">
        <f t="shared" si="129"/>
        <v>-6.7714672056542954E-3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4.2377000000000002</v>
      </c>
      <c r="C1398" s="2">
        <f t="shared" si="126"/>
        <v>4.2986525826395781</v>
      </c>
      <c r="D1398" s="2">
        <f t="shared" si="128"/>
        <v>4.2823503873607507</v>
      </c>
      <c r="E1398" s="2">
        <f t="shared" si="127"/>
        <v>1.6302195278827369E-2</v>
      </c>
      <c r="F1398" s="2">
        <f t="shared" si="131"/>
        <v>2.3131210818020206E-2</v>
      </c>
      <c r="G1398" s="2">
        <f t="shared" si="129"/>
        <v>-6.829015539192837E-3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4.2313999999999998</v>
      </c>
      <c r="C1399" s="2">
        <f t="shared" si="126"/>
        <v>4.2795521853104121</v>
      </c>
      <c r="D1399" s="2">
        <f t="shared" si="128"/>
        <v>4.2785762845932878</v>
      </c>
      <c r="E1399" s="2">
        <f t="shared" si="127"/>
        <v>9.7590071712438942E-4</v>
      </c>
      <c r="F1399" s="2">
        <f t="shared" si="131"/>
        <v>1.8700148797841046E-2</v>
      </c>
      <c r="G1399" s="2">
        <f t="shared" si="129"/>
        <v>-1.7724248080716657E-2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4.2313999999999998</v>
      </c>
      <c r="C1400" s="2">
        <f t="shared" si="126"/>
        <v>4.2731133875703486</v>
      </c>
      <c r="D1400" s="2">
        <f t="shared" si="128"/>
        <v>4.275081744993785</v>
      </c>
      <c r="E1400" s="2">
        <f t="shared" si="127"/>
        <v>-1.9683574234363732E-3</v>
      </c>
      <c r="F1400" s="2">
        <f t="shared" si="131"/>
        <v>1.4566447553585563E-2</v>
      </c>
      <c r="G1400" s="2">
        <f t="shared" si="129"/>
        <v>-1.6534804977021936E-2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4.2313999999999998</v>
      </c>
      <c r="C1401" s="2">
        <f t="shared" si="126"/>
        <v>4.2676651740979876</v>
      </c>
      <c r="D1401" s="2">
        <f t="shared" si="128"/>
        <v>4.2718460601794304</v>
      </c>
      <c r="E1401" s="2">
        <f t="shared" si="127"/>
        <v>-4.1808860814427362E-3</v>
      </c>
      <c r="F1401" s="2">
        <f t="shared" si="131"/>
        <v>1.0816980826579904E-2</v>
      </c>
      <c r="G1401" s="2">
        <f t="shared" si="129"/>
        <v>-1.499786690802264E-2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4.2123999999999997</v>
      </c>
      <c r="C1402" s="2">
        <f t="shared" si="126"/>
        <v>4.2620859165444509</v>
      </c>
      <c r="D1402" s="2">
        <f t="shared" si="128"/>
        <v>4.2674426483142875</v>
      </c>
      <c r="E1402" s="2">
        <f t="shared" si="127"/>
        <v>-5.3567317698366423E-3</v>
      </c>
      <c r="F1402" s="2">
        <f t="shared" si="131"/>
        <v>7.5822383072965942E-3</v>
      </c>
      <c r="G1402" s="2">
        <f t="shared" si="129"/>
        <v>-1.2938970077133237E-2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4.2313999999999998</v>
      </c>
      <c r="C1403" s="2">
        <f t="shared" si="126"/>
        <v>4.2583342370760739</v>
      </c>
      <c r="D1403" s="2">
        <f t="shared" si="128"/>
        <v>4.2647728225132298</v>
      </c>
      <c r="E1403" s="2">
        <f t="shared" si="127"/>
        <v>-6.4385854371558082E-3</v>
      </c>
      <c r="F1403" s="2">
        <f t="shared" si="131"/>
        <v>4.7780735584061138E-3</v>
      </c>
      <c r="G1403" s="2">
        <f t="shared" si="129"/>
        <v>-1.1216658995561922E-2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4.2377000000000002</v>
      </c>
      <c r="C1404" s="2">
        <f t="shared" si="126"/>
        <v>4.2532212775259088</v>
      </c>
      <c r="D1404" s="2">
        <f t="shared" si="128"/>
        <v>4.2627674282529906</v>
      </c>
      <c r="E1404" s="2">
        <f t="shared" si="127"/>
        <v>-9.5461507270817592E-3</v>
      </c>
      <c r="F1404" s="2">
        <f t="shared" si="131"/>
        <v>1.9132287013085391E-3</v>
      </c>
      <c r="G1404" s="2">
        <f t="shared" si="129"/>
        <v>-1.1459379428390298E-2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4.2377000000000002</v>
      </c>
      <c r="C1405" s="2">
        <f t="shared" si="126"/>
        <v>4.2498641579065382</v>
      </c>
      <c r="D1405" s="2">
        <f t="shared" si="128"/>
        <v>4.2609105817157324</v>
      </c>
      <c r="E1405" s="2">
        <f t="shared" si="127"/>
        <v>-1.1046423809194295E-2</v>
      </c>
      <c r="F1405" s="2">
        <f t="shared" si="131"/>
        <v>-6.7870180079202761E-4</v>
      </c>
      <c r="G1405" s="2">
        <f t="shared" si="129"/>
        <v>-1.0367722008402268E-2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4.2061000000000002</v>
      </c>
      <c r="C1406" s="2">
        <f t="shared" si="126"/>
        <v>4.2450696720747629</v>
      </c>
      <c r="D1406" s="2">
        <f t="shared" si="128"/>
        <v>4.2568505386256783</v>
      </c>
      <c r="E1406" s="2">
        <f t="shared" si="127"/>
        <v>-1.178086655091537E-2</v>
      </c>
      <c r="F1406" s="2">
        <f t="shared" si="131"/>
        <v>-2.8991347508166964E-3</v>
      </c>
      <c r="G1406" s="2">
        <f t="shared" si="129"/>
        <v>-8.8817318000986734E-3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4.2377000000000002</v>
      </c>
      <c r="C1407" s="2">
        <f t="shared" si="126"/>
        <v>4.2293358763709534</v>
      </c>
      <c r="D1407" s="2">
        <f t="shared" si="128"/>
        <v>4.2554319802089617</v>
      </c>
      <c r="E1407" s="2">
        <f t="shared" si="127"/>
        <v>-2.6096103838008311E-2</v>
      </c>
      <c r="F1407" s="2">
        <f t="shared" si="131"/>
        <v>-7.5385285682550204E-3</v>
      </c>
      <c r="G1407" s="2">
        <f t="shared" si="129"/>
        <v>-1.8557575269753289E-2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4.2313999999999998</v>
      </c>
      <c r="C1408" s="2">
        <f t="shared" si="126"/>
        <v>4.2306226646215759</v>
      </c>
      <c r="D1408" s="2">
        <f t="shared" si="128"/>
        <v>4.253651833526817</v>
      </c>
      <c r="E1408" s="2">
        <f t="shared" si="127"/>
        <v>-2.3029168905241093E-2</v>
      </c>
      <c r="F1408" s="2">
        <f t="shared" si="131"/>
        <v>-1.0636656635652235E-2</v>
      </c>
      <c r="G1408" s="2">
        <f t="shared" si="129"/>
        <v>-1.2392512269588858E-2</v>
      </c>
      <c r="H1408" s="2" t="str">
        <f t="shared" si="130"/>
        <v>Hold</v>
      </c>
    </row>
    <row r="1409" spans="1:8" ht="13.5" x14ac:dyDescent="0.25">
      <c r="A1409" s="3">
        <v>44064</v>
      </c>
      <c r="B1409" s="2">
        <v>4.2313999999999998</v>
      </c>
      <c r="C1409" s="2">
        <f t="shared" si="126"/>
        <v>4.2307422546797948</v>
      </c>
      <c r="D1409" s="2">
        <f t="shared" si="128"/>
        <v>4.2520035495618673</v>
      </c>
      <c r="E1409" s="2">
        <f t="shared" si="127"/>
        <v>-2.1261294882072512E-2</v>
      </c>
      <c r="F1409" s="2">
        <f t="shared" si="131"/>
        <v>-1.2761584284936289E-2</v>
      </c>
      <c r="G1409" s="2">
        <f t="shared" si="129"/>
        <v>-8.499710597136223E-3</v>
      </c>
      <c r="H1409" s="2" t="str">
        <f t="shared" si="130"/>
        <v>Hold</v>
      </c>
    </row>
    <row r="1410" spans="1:8" ht="13.5" x14ac:dyDescent="0.25">
      <c r="A1410" s="3">
        <v>44067</v>
      </c>
      <c r="B1410" s="2">
        <v>4.2313999999999998</v>
      </c>
      <c r="C1410" s="2">
        <f t="shared" si="126"/>
        <v>4.2308434462675182</v>
      </c>
      <c r="D1410" s="2">
        <f t="shared" si="128"/>
        <v>4.2504773607054327</v>
      </c>
      <c r="E1410" s="2">
        <f t="shared" si="127"/>
        <v>-1.9633914437914513E-2</v>
      </c>
      <c r="F1410" s="2">
        <f t="shared" si="131"/>
        <v>-1.4136050315531935E-2</v>
      </c>
      <c r="G1410" s="2">
        <f t="shared" si="129"/>
        <v>-5.4978641223825779E-3</v>
      </c>
      <c r="H1410" s="2" t="str">
        <f t="shared" si="130"/>
        <v>Hold</v>
      </c>
    </row>
    <row r="1411" spans="1:8" ht="13.5" x14ac:dyDescent="0.25">
      <c r="A1411" s="3">
        <v>44068</v>
      </c>
      <c r="B1411" s="2">
        <v>4.2251000000000003</v>
      </c>
      <c r="C1411" s="2">
        <f t="shared" si="126"/>
        <v>4.2309290699186688</v>
      </c>
      <c r="D1411" s="2">
        <f t="shared" si="128"/>
        <v>4.2485975562087344</v>
      </c>
      <c r="E1411" s="2">
        <f t="shared" si="127"/>
        <v>-1.7668486290065566E-2</v>
      </c>
      <c r="F1411" s="2">
        <f t="shared" si="131"/>
        <v>-1.4842537510438661E-2</v>
      </c>
      <c r="G1411" s="2">
        <f t="shared" si="129"/>
        <v>-2.8259487796269047E-3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4.2251000000000003</v>
      </c>
      <c r="C1412" s="2">
        <f t="shared" si="126"/>
        <v>4.2280784437773349</v>
      </c>
      <c r="D1412" s="2">
        <f t="shared" si="128"/>
        <v>4.2468569964895693</v>
      </c>
      <c r="E1412" s="2">
        <f t="shared" si="127"/>
        <v>-1.8778552712234386E-2</v>
      </c>
      <c r="F1412" s="2">
        <f t="shared" si="131"/>
        <v>-1.5629740550797806E-2</v>
      </c>
      <c r="G1412" s="2">
        <f t="shared" si="129"/>
        <v>-3.1488121614365802E-3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4.2251000000000003</v>
      </c>
      <c r="C1413" s="2">
        <f t="shared" si="126"/>
        <v>4.2285894524269754</v>
      </c>
      <c r="D1413" s="2">
        <f t="shared" si="128"/>
        <v>4.2452453671199715</v>
      </c>
      <c r="E1413" s="2">
        <f t="shared" si="127"/>
        <v>-1.6655914692996099E-2</v>
      </c>
      <c r="F1413" s="2">
        <f t="shared" si="131"/>
        <v>-1.5834975379237465E-2</v>
      </c>
      <c r="G1413" s="2">
        <f t="shared" si="129"/>
        <v>-8.2093931375863335E-4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4.2377000000000002</v>
      </c>
      <c r="C1414" s="2">
        <f t="shared" si="126"/>
        <v>4.2299910751305179</v>
      </c>
      <c r="D1414" s="2">
        <f t="shared" si="128"/>
        <v>4.244686451037011</v>
      </c>
      <c r="E1414" s="2">
        <f t="shared" si="127"/>
        <v>-1.4695375906493169E-2</v>
      </c>
      <c r="F1414" s="2">
        <f t="shared" si="131"/>
        <v>-1.5607055484688607E-2</v>
      </c>
      <c r="G1414" s="2">
        <f t="shared" si="129"/>
        <v>9.1167957819543802E-4</v>
      </c>
      <c r="H1414" s="2" t="str">
        <f t="shared" si="130"/>
        <v>Sell</v>
      </c>
    </row>
    <row r="1415" spans="1:8" ht="13.5" x14ac:dyDescent="0.25">
      <c r="A1415" s="3">
        <v>44074</v>
      </c>
      <c r="B1415" s="2">
        <v>4.2693000000000003</v>
      </c>
      <c r="C1415" s="2">
        <f t="shared" si="126"/>
        <v>4.2311770635719768</v>
      </c>
      <c r="D1415" s="2">
        <f t="shared" si="128"/>
        <v>4.246509676886121</v>
      </c>
      <c r="E1415" s="2">
        <f t="shared" si="127"/>
        <v>-1.5332613314144261E-2</v>
      </c>
      <c r="F1415" s="2">
        <f t="shared" si="131"/>
        <v>-1.5552167050579739E-2</v>
      </c>
      <c r="G1415" s="2">
        <f t="shared" si="129"/>
        <v>2.1955373643547764E-4</v>
      </c>
      <c r="H1415" s="2" t="str">
        <f t="shared" si="130"/>
        <v>Sell</v>
      </c>
    </row>
    <row r="1416" spans="1:8" ht="13.5" x14ac:dyDescent="0.25">
      <c r="A1416" s="3">
        <v>44075</v>
      </c>
      <c r="B1416" s="2">
        <v>4.2693000000000003</v>
      </c>
      <c r="C1416" s="2">
        <f t="shared" si="126"/>
        <v>4.2273190537916729</v>
      </c>
      <c r="D1416" s="2">
        <f t="shared" si="128"/>
        <v>4.2481978489686307</v>
      </c>
      <c r="E1416" s="2">
        <f t="shared" si="127"/>
        <v>-2.0878795176957787E-2</v>
      </c>
      <c r="F1416" s="2">
        <f t="shared" si="131"/>
        <v>-1.6617492675855348E-2</v>
      </c>
      <c r="G1416" s="2">
        <f t="shared" si="129"/>
        <v>-4.2613025011024389E-3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4.2756999999999996</v>
      </c>
      <c r="C1417" s="2">
        <f t="shared" si="126"/>
        <v>4.2289161224391076</v>
      </c>
      <c r="D1417" s="2">
        <f t="shared" si="128"/>
        <v>4.2502350453413245</v>
      </c>
      <c r="E1417" s="2">
        <f t="shared" si="127"/>
        <v>-2.1318922902216819E-2</v>
      </c>
      <c r="F1417" s="2">
        <f t="shared" si="131"/>
        <v>-1.7557778721127643E-2</v>
      </c>
      <c r="G1417" s="2">
        <f t="shared" si="129"/>
        <v>-3.7611441810891759E-3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4.2693000000000003</v>
      </c>
      <c r="C1418" s="2">
        <f t="shared" si="126"/>
        <v>4.2292982574484759</v>
      </c>
      <c r="D1418" s="2">
        <f t="shared" si="128"/>
        <v>4.2516472642049301</v>
      </c>
      <c r="E1418" s="2">
        <f t="shared" si="127"/>
        <v>-2.2349006756454237E-2</v>
      </c>
      <c r="F1418" s="2">
        <f t="shared" si="131"/>
        <v>-1.8516024328192965E-2</v>
      </c>
      <c r="G1418" s="2">
        <f t="shared" si="129"/>
        <v>-3.8329824282612723E-3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4.3010000000000002</v>
      </c>
      <c r="C1419" s="2">
        <f t="shared" si="126"/>
        <v>4.2296216024564028</v>
      </c>
      <c r="D1419" s="2">
        <f t="shared" si="128"/>
        <v>4.2553030224119723</v>
      </c>
      <c r="E1419" s="2">
        <f t="shared" si="127"/>
        <v>-2.5681419955569496E-2</v>
      </c>
      <c r="F1419" s="2">
        <f t="shared" si="131"/>
        <v>-1.9949103453668272E-2</v>
      </c>
      <c r="G1419" s="2">
        <f t="shared" si="129"/>
        <v>-5.7323165019012232E-3</v>
      </c>
      <c r="H1419" s="2" t="str">
        <f t="shared" si="130"/>
        <v>Hold</v>
      </c>
    </row>
    <row r="1420" spans="1:8" ht="13.5" x14ac:dyDescent="0.25">
      <c r="A1420" s="3">
        <v>44081</v>
      </c>
      <c r="B1420" s="2">
        <v>4.3262999999999998</v>
      </c>
      <c r="C1420" s="2">
        <f t="shared" si="126"/>
        <v>4.2298952020784943</v>
      </c>
      <c r="D1420" s="2">
        <f t="shared" si="128"/>
        <v>4.2605620577888637</v>
      </c>
      <c r="E1420" s="2">
        <f t="shared" si="127"/>
        <v>-3.0666855710369312E-2</v>
      </c>
      <c r="F1420" s="2">
        <f t="shared" si="131"/>
        <v>-2.2092653905008482E-2</v>
      </c>
      <c r="G1420" s="2">
        <f t="shared" si="129"/>
        <v>-8.5742018053608302E-3</v>
      </c>
      <c r="H1420" s="2" t="str">
        <f t="shared" si="130"/>
        <v>Hold</v>
      </c>
    </row>
    <row r="1421" spans="1:8" ht="13.5" x14ac:dyDescent="0.25">
      <c r="A1421" s="3">
        <v>44082</v>
      </c>
      <c r="B1421" s="2">
        <v>4.3262999999999998</v>
      </c>
      <c r="C1421" s="2">
        <f t="shared" si="126"/>
        <v>4.2291574786818025</v>
      </c>
      <c r="D1421" s="2">
        <f t="shared" si="128"/>
        <v>4.2654315349896885</v>
      </c>
      <c r="E1421" s="2">
        <f t="shared" si="127"/>
        <v>-3.6274056307886049E-2</v>
      </c>
      <c r="F1421" s="2">
        <f t="shared" si="131"/>
        <v>-2.4928934385583999E-2</v>
      </c>
      <c r="G1421" s="2">
        <f t="shared" si="129"/>
        <v>-1.134512192230205E-2</v>
      </c>
      <c r="H1421" s="2" t="str">
        <f t="shared" si="130"/>
        <v>Hold</v>
      </c>
    </row>
    <row r="1422" spans="1:8" ht="13.5" x14ac:dyDescent="0.25">
      <c r="A1422" s="3">
        <v>44083</v>
      </c>
      <c r="B1422" s="2">
        <v>4.3958000000000004</v>
      </c>
      <c r="C1422" s="2">
        <f t="shared" si="126"/>
        <v>4.2285332511922942</v>
      </c>
      <c r="D1422" s="2">
        <f t="shared" si="128"/>
        <v>4.2750884583237854</v>
      </c>
      <c r="E1422" s="2">
        <f t="shared" si="127"/>
        <v>-4.6555207131491194E-2</v>
      </c>
      <c r="F1422" s="2">
        <f t="shared" si="131"/>
        <v>-2.9254188934765439E-2</v>
      </c>
      <c r="G1422" s="2">
        <f t="shared" si="129"/>
        <v>-1.7301018196725755E-2</v>
      </c>
      <c r="H1422" s="2" t="str">
        <f t="shared" si="130"/>
        <v>Hold</v>
      </c>
    </row>
    <row r="1423" spans="1:8" ht="13.5" x14ac:dyDescent="0.25">
      <c r="A1423" s="3">
        <v>44084</v>
      </c>
      <c r="B1423" s="2">
        <v>4.4211</v>
      </c>
      <c r="C1423" s="2">
        <f t="shared" ref="C1423:C1486" si="132">$C$4*B1413+C1422*(1-$C$4)</f>
        <v>4.2280050587011715</v>
      </c>
      <c r="D1423" s="2">
        <f t="shared" si="128"/>
        <v>4.2859041280775791</v>
      </c>
      <c r="E1423" s="2">
        <f t="shared" si="127"/>
        <v>-5.7899069376407652E-2</v>
      </c>
      <c r="F1423" s="2">
        <f t="shared" si="131"/>
        <v>-3.4983165023093885E-2</v>
      </c>
      <c r="G1423" s="2">
        <f t="shared" si="129"/>
        <v>-2.2915904353313768E-2</v>
      </c>
      <c r="H1423" s="2" t="str">
        <f t="shared" si="130"/>
        <v>Hold</v>
      </c>
    </row>
    <row r="1424" spans="1:8" ht="13.5" x14ac:dyDescent="0.25">
      <c r="A1424" s="3">
        <v>44085</v>
      </c>
      <c r="B1424" s="2">
        <v>4.3642000000000003</v>
      </c>
      <c r="C1424" s="2">
        <f t="shared" si="132"/>
        <v>4.2294965881317603</v>
      </c>
      <c r="D1424" s="2">
        <f t="shared" si="128"/>
        <v>4.2917038222940551</v>
      </c>
      <c r="E1424" s="2">
        <f t="shared" si="127"/>
        <v>-6.2207234162294789E-2</v>
      </c>
      <c r="F1424" s="2">
        <f t="shared" si="131"/>
        <v>-4.0427978850934063E-2</v>
      </c>
      <c r="G1424" s="2">
        <f t="shared" si="129"/>
        <v>-2.1779255311360726E-2</v>
      </c>
      <c r="H1424" s="2" t="str">
        <f t="shared" si="130"/>
        <v>Hold</v>
      </c>
    </row>
    <row r="1425" spans="1:8" ht="13.5" x14ac:dyDescent="0.25">
      <c r="A1425" s="3">
        <v>44088</v>
      </c>
      <c r="B1425" s="2">
        <v>4.3895</v>
      </c>
      <c r="C1425" s="2">
        <f t="shared" si="132"/>
        <v>4.2356201899576433</v>
      </c>
      <c r="D1425" s="2">
        <f t="shared" si="128"/>
        <v>4.2989479836056068</v>
      </c>
      <c r="E1425" s="2">
        <f t="shared" si="127"/>
        <v>-6.3327793647963482E-2</v>
      </c>
      <c r="F1425" s="2">
        <f t="shared" si="131"/>
        <v>-4.5007941810339951E-2</v>
      </c>
      <c r="G1425" s="2">
        <f t="shared" si="129"/>
        <v>-1.8319851837623531E-2</v>
      </c>
      <c r="H1425" s="2" t="str">
        <f t="shared" si="130"/>
        <v>Hold</v>
      </c>
    </row>
    <row r="1426" spans="1:8" ht="13.5" x14ac:dyDescent="0.25">
      <c r="A1426" s="3">
        <v>44089</v>
      </c>
      <c r="B1426" s="2">
        <v>4.3895</v>
      </c>
      <c r="C1426" s="2">
        <f t="shared" si="132"/>
        <v>4.2408016991949289</v>
      </c>
      <c r="D1426" s="2">
        <f t="shared" si="128"/>
        <v>4.3056555403755619</v>
      </c>
      <c r="E1426" s="2">
        <f t="shared" si="127"/>
        <v>-6.4853841180632976E-2</v>
      </c>
      <c r="F1426" s="2">
        <f t="shared" si="131"/>
        <v>-4.8977121684398557E-2</v>
      </c>
      <c r="G1426" s="2">
        <f t="shared" si="129"/>
        <v>-1.5876719496234419E-2</v>
      </c>
      <c r="H1426" s="2" t="str">
        <f t="shared" si="130"/>
        <v>Hold</v>
      </c>
    </row>
    <row r="1427" spans="1:8" ht="13.5" x14ac:dyDescent="0.25">
      <c r="A1427" s="3">
        <v>44090</v>
      </c>
      <c r="B1427" s="2">
        <v>4.3895</v>
      </c>
      <c r="C1427" s="2">
        <f t="shared" si="132"/>
        <v>4.2461706685495546</v>
      </c>
      <c r="D1427" s="2">
        <f t="shared" si="128"/>
        <v>4.3118662410884836</v>
      </c>
      <c r="E1427" s="2">
        <f t="shared" si="127"/>
        <v>-6.5695572538928992E-2</v>
      </c>
      <c r="F1427" s="2">
        <f t="shared" si="131"/>
        <v>-5.2320811855304648E-2</v>
      </c>
      <c r="G1427" s="2">
        <f t="shared" si="129"/>
        <v>-1.3374760683624344E-2</v>
      </c>
      <c r="H1427" s="2" t="str">
        <f t="shared" si="130"/>
        <v>Hold</v>
      </c>
    </row>
    <row r="1428" spans="1:8" ht="13.5" x14ac:dyDescent="0.25">
      <c r="A1428" s="3">
        <v>44091</v>
      </c>
      <c r="B1428" s="2">
        <v>4.3895</v>
      </c>
      <c r="C1428" s="2">
        <f t="shared" si="132"/>
        <v>4.2497290272342383</v>
      </c>
      <c r="D1428" s="2">
        <f t="shared" si="128"/>
        <v>4.317616889896744</v>
      </c>
      <c r="E1428" s="2">
        <f t="shared" si="127"/>
        <v>-6.7887862662505682E-2</v>
      </c>
      <c r="F1428" s="2">
        <f t="shared" si="131"/>
        <v>-5.5434222016744861E-2</v>
      </c>
      <c r="G1428" s="2">
        <f t="shared" si="129"/>
        <v>-1.2453640645760822E-2</v>
      </c>
      <c r="H1428" s="2" t="str">
        <f t="shared" si="130"/>
        <v>Hold</v>
      </c>
    </row>
    <row r="1429" spans="1:8" ht="13.5" x14ac:dyDescent="0.25">
      <c r="A1429" s="3">
        <v>44092</v>
      </c>
      <c r="B1429" s="2">
        <v>4.3895</v>
      </c>
      <c r="C1429" s="2">
        <f t="shared" si="132"/>
        <v>4.2576168691982019</v>
      </c>
      <c r="D1429" s="2">
        <f t="shared" si="128"/>
        <v>4.3229415647192075</v>
      </c>
      <c r="E1429" s="2">
        <f t="shared" si="127"/>
        <v>-6.5324695521005616E-2</v>
      </c>
      <c r="F1429" s="2">
        <f t="shared" si="131"/>
        <v>-5.7412316717597014E-2</v>
      </c>
      <c r="G1429" s="2">
        <f t="shared" si="129"/>
        <v>-7.9123788034086012E-3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4.3832000000000004</v>
      </c>
      <c r="C1430" s="2">
        <f t="shared" si="132"/>
        <v>4.2681835047061707</v>
      </c>
      <c r="D1430" s="2">
        <f t="shared" si="128"/>
        <v>4.3274051525177848</v>
      </c>
      <c r="E1430" s="2">
        <f t="shared" si="127"/>
        <v>-5.9221647811614098E-2</v>
      </c>
      <c r="F1430" s="2">
        <f t="shared" si="131"/>
        <v>-5.7774182936400437E-2</v>
      </c>
      <c r="G1430" s="2">
        <f t="shared" si="129"/>
        <v>-1.447464875213661E-3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4.3516000000000004</v>
      </c>
      <c r="C1431" s="2">
        <f t="shared" si="132"/>
        <v>4.2771245039821446</v>
      </c>
      <c r="D1431" s="2">
        <f t="shared" si="128"/>
        <v>4.3291973634423933</v>
      </c>
      <c r="E1431" s="2">
        <f t="shared" si="127"/>
        <v>-5.2072859460248644E-2</v>
      </c>
      <c r="F1431" s="2">
        <f t="shared" si="131"/>
        <v>-5.6633918241170082E-2</v>
      </c>
      <c r="G1431" s="2">
        <f t="shared" si="129"/>
        <v>4.5610587809214384E-3</v>
      </c>
      <c r="H1431" s="2" t="str">
        <f t="shared" si="130"/>
        <v>Sell</v>
      </c>
    </row>
    <row r="1432" spans="1:8" ht="13.5" x14ac:dyDescent="0.25">
      <c r="A1432" s="3">
        <v>44097</v>
      </c>
      <c r="B1432" s="2">
        <v>4.3516000000000004</v>
      </c>
      <c r="C1432" s="2">
        <f t="shared" si="132"/>
        <v>4.2953822726002766</v>
      </c>
      <c r="D1432" s="2">
        <f t="shared" si="128"/>
        <v>4.330856818002216</v>
      </c>
      <c r="E1432" s="2">
        <f t="shared" si="127"/>
        <v>-3.5474545401939395E-2</v>
      </c>
      <c r="F1432" s="2">
        <f t="shared" si="131"/>
        <v>-5.2402043673323948E-2</v>
      </c>
      <c r="G1432" s="2">
        <f t="shared" si="129"/>
        <v>1.6927498271384553E-2</v>
      </c>
      <c r="H1432" s="2" t="str">
        <f t="shared" si="130"/>
        <v>Sell</v>
      </c>
    </row>
    <row r="1433" spans="1:8" ht="13.5" x14ac:dyDescent="0.25">
      <c r="A1433" s="3">
        <v>44098</v>
      </c>
      <c r="B1433" s="2">
        <v>4.3516000000000004</v>
      </c>
      <c r="C1433" s="2">
        <f t="shared" si="132"/>
        <v>4.3147234614310035</v>
      </c>
      <c r="D1433" s="2">
        <f t="shared" si="128"/>
        <v>4.3323933500020519</v>
      </c>
      <c r="E1433" s="2">
        <f t="shared" si="127"/>
        <v>-1.7669888571048453E-2</v>
      </c>
      <c r="F1433" s="2">
        <f t="shared" si="131"/>
        <v>-4.5455612652868856E-2</v>
      </c>
      <c r="G1433" s="2">
        <f t="shared" si="129"/>
        <v>2.7785724081820402E-2</v>
      </c>
      <c r="H1433" s="2" t="str">
        <f t="shared" si="130"/>
        <v>Sell</v>
      </c>
    </row>
    <row r="1434" spans="1:8" ht="13.5" x14ac:dyDescent="0.25">
      <c r="A1434" s="3">
        <v>44099</v>
      </c>
      <c r="B1434" s="2">
        <v>4.3642000000000003</v>
      </c>
      <c r="C1434" s="2">
        <f t="shared" si="132"/>
        <v>4.3223352365954648</v>
      </c>
      <c r="D1434" s="2">
        <f t="shared" si="128"/>
        <v>4.3347493981500484</v>
      </c>
      <c r="E1434" s="2">
        <f t="shared" si="127"/>
        <v>-1.2414161554583636E-2</v>
      </c>
      <c r="F1434" s="2">
        <f t="shared" si="131"/>
        <v>-3.884732243321181E-2</v>
      </c>
      <c r="G1434" s="2">
        <f t="shared" si="129"/>
        <v>2.6433160878628174E-2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4.3642000000000003</v>
      </c>
      <c r="C1435" s="2">
        <f t="shared" si="132"/>
        <v>4.3326682771192395</v>
      </c>
      <c r="D1435" s="2">
        <f t="shared" si="128"/>
        <v>4.3369309242130081</v>
      </c>
      <c r="E1435" s="2">
        <f t="shared" si="127"/>
        <v>-4.2626470937685568E-3</v>
      </c>
      <c r="F1435" s="2">
        <f t="shared" si="131"/>
        <v>-3.1930387365323158E-2</v>
      </c>
      <c r="G1435" s="2">
        <f t="shared" si="129"/>
        <v>2.7667740271554601E-2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4.4211</v>
      </c>
      <c r="C1436" s="2">
        <f t="shared" si="132"/>
        <v>4.3414116191008949</v>
      </c>
      <c r="D1436" s="2">
        <f t="shared" si="128"/>
        <v>4.3431656705675996</v>
      </c>
      <c r="E1436" s="2">
        <f t="shared" ref="E1436:E1499" si="133">C1436-D1436</f>
        <v>-1.7540514667047091E-3</v>
      </c>
      <c r="F1436" s="2">
        <f t="shared" si="131"/>
        <v>-2.589512018559947E-2</v>
      </c>
      <c r="G1436" s="2">
        <f t="shared" si="129"/>
        <v>2.4141068718894761E-2</v>
      </c>
      <c r="H1436" s="2" t="str">
        <f t="shared" si="130"/>
        <v>Sell</v>
      </c>
    </row>
    <row r="1437" spans="1:8" ht="13.5" x14ac:dyDescent="0.25">
      <c r="A1437" s="3">
        <v>44104</v>
      </c>
      <c r="B1437" s="2">
        <v>4.4211</v>
      </c>
      <c r="C1437" s="2">
        <f t="shared" si="132"/>
        <v>4.3488098315469115</v>
      </c>
      <c r="D1437" s="2">
        <f t="shared" ref="D1437:D1500" si="134">$D$4*B1437+(1-$D$4)*D1436</f>
        <v>4.3489385838588879</v>
      </c>
      <c r="E1437" s="2">
        <f t="shared" si="133"/>
        <v>-1.2875231197639891E-4</v>
      </c>
      <c r="F1437" s="2">
        <f t="shared" si="131"/>
        <v>-2.0741846610874859E-2</v>
      </c>
      <c r="G1437" s="2">
        <f t="shared" si="129"/>
        <v>2.061309429889846E-2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4.2693000000000003</v>
      </c>
      <c r="C1438" s="2">
        <f t="shared" si="132"/>
        <v>4.3550698574627713</v>
      </c>
      <c r="D1438" s="2">
        <f t="shared" si="134"/>
        <v>4.3430394294989698</v>
      </c>
      <c r="E1438" s="2">
        <f t="shared" si="133"/>
        <v>1.2030427963801493E-2</v>
      </c>
      <c r="F1438" s="2">
        <f t="shared" si="131"/>
        <v>-1.4187391695939591E-2</v>
      </c>
      <c r="G1438" s="2">
        <f t="shared" si="129"/>
        <v>2.6217819659741085E-2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4.3326000000000002</v>
      </c>
      <c r="C1439" s="2">
        <f t="shared" si="132"/>
        <v>4.3603668024684987</v>
      </c>
      <c r="D1439" s="2">
        <f t="shared" si="134"/>
        <v>4.3422661384249723</v>
      </c>
      <c r="E1439" s="2">
        <f t="shared" si="133"/>
        <v>1.8100664043526393E-2</v>
      </c>
      <c r="F1439" s="2">
        <f t="shared" si="131"/>
        <v>-7.7297805480463942E-3</v>
      </c>
      <c r="G1439" s="2">
        <f t="shared" si="129"/>
        <v>2.5830444591572788E-2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4.3516000000000004</v>
      </c>
      <c r="C1440" s="2">
        <f t="shared" si="132"/>
        <v>4.3638796020887298</v>
      </c>
      <c r="D1440" s="2">
        <f t="shared" si="134"/>
        <v>4.3429575355786776</v>
      </c>
      <c r="E1440" s="2">
        <f t="shared" si="133"/>
        <v>2.092206651005224E-2</v>
      </c>
      <c r="F1440" s="2">
        <f t="shared" si="131"/>
        <v>-1.9994111364266673E-3</v>
      </c>
      <c r="G1440" s="2">
        <f t="shared" si="129"/>
        <v>2.2921477646478908E-2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4.3452000000000002</v>
      </c>
      <c r="C1441" s="2">
        <f t="shared" si="132"/>
        <v>4.3619904325366177</v>
      </c>
      <c r="D1441" s="2">
        <f t="shared" si="134"/>
        <v>4.343123644054331</v>
      </c>
      <c r="E1441" s="2">
        <f t="shared" si="133"/>
        <v>1.8866788482286623E-2</v>
      </c>
      <c r="F1441" s="2">
        <f t="shared" si="131"/>
        <v>2.1738287873159911E-3</v>
      </c>
      <c r="G1441" s="2">
        <f t="shared" si="129"/>
        <v>1.669295969497063E-2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4.2567000000000004</v>
      </c>
      <c r="C1442" s="2">
        <f t="shared" si="132"/>
        <v>4.3603919044540609</v>
      </c>
      <c r="D1442" s="2">
        <f t="shared" si="134"/>
        <v>4.336721892642899</v>
      </c>
      <c r="E1442" s="2">
        <f t="shared" si="133"/>
        <v>2.3670011811161906E-2</v>
      </c>
      <c r="F1442" s="2">
        <f t="shared" si="131"/>
        <v>6.4730653920851743E-3</v>
      </c>
      <c r="G1442" s="2">
        <f t="shared" si="129"/>
        <v>1.7196946419076733E-2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4.2377000000000002</v>
      </c>
      <c r="C1443" s="2">
        <f t="shared" si="132"/>
        <v>4.3590393037688209</v>
      </c>
      <c r="D1443" s="2">
        <f t="shared" si="134"/>
        <v>4.3293869376323144</v>
      </c>
      <c r="E1443" s="2">
        <f t="shared" si="133"/>
        <v>2.9652366136506458E-2</v>
      </c>
      <c r="F1443" s="2">
        <f t="shared" si="131"/>
        <v>1.1108925540969431E-2</v>
      </c>
      <c r="G1443" s="2">
        <f t="shared" si="129"/>
        <v>1.8543440595537027E-2</v>
      </c>
      <c r="H1443" s="2" t="str">
        <f t="shared" si="130"/>
        <v>Sell</v>
      </c>
    </row>
    <row r="1444" spans="1:8" ht="13.5" x14ac:dyDescent="0.25">
      <c r="A1444" s="3">
        <v>44113</v>
      </c>
      <c r="B1444" s="2">
        <v>4.2567000000000004</v>
      </c>
      <c r="C1444" s="2">
        <f t="shared" si="132"/>
        <v>4.3598332570351559</v>
      </c>
      <c r="D1444" s="2">
        <f t="shared" si="134"/>
        <v>4.3240027200299203</v>
      </c>
      <c r="E1444" s="2">
        <f t="shared" si="133"/>
        <v>3.5830537005235641E-2</v>
      </c>
      <c r="F1444" s="2">
        <f t="shared" si="131"/>
        <v>1.6053247833822674E-2</v>
      </c>
      <c r="G1444" s="2">
        <f t="shared" ref="G1444:G1507" si="135">E1444-F1444</f>
        <v>1.9777289171412967E-2</v>
      </c>
      <c r="H1444" s="2" t="str">
        <f t="shared" ref="H1444:H1507" si="136">IF(G1444&lt;0,"Hold","Sell")</f>
        <v>Sell</v>
      </c>
    </row>
    <row r="1445" spans="1:8" ht="13.5" x14ac:dyDescent="0.25">
      <c r="A1445" s="3">
        <v>44116</v>
      </c>
      <c r="B1445" s="2">
        <v>4.2567000000000004</v>
      </c>
      <c r="C1445" s="2">
        <f t="shared" si="132"/>
        <v>4.3605050636451317</v>
      </c>
      <c r="D1445" s="2">
        <f t="shared" si="134"/>
        <v>4.3190173333610371</v>
      </c>
      <c r="E1445" s="2">
        <f t="shared" si="133"/>
        <v>4.1487730284094582E-2</v>
      </c>
      <c r="F1445" s="2">
        <f t="shared" ref="F1445:F1508" si="137">(E1445*(2/(10)))+((1-(2/10))*F1444)</f>
        <v>2.1140144323877057E-2</v>
      </c>
      <c r="G1445" s="2">
        <f t="shared" si="135"/>
        <v>2.0347585960217525E-2</v>
      </c>
      <c r="H1445" s="2" t="str">
        <f t="shared" si="136"/>
        <v>Sell</v>
      </c>
    </row>
    <row r="1446" spans="1:8" ht="13.5" x14ac:dyDescent="0.25">
      <c r="A1446" s="3">
        <v>44117</v>
      </c>
      <c r="B1446" s="2">
        <v>4.2377000000000002</v>
      </c>
      <c r="C1446" s="2">
        <f t="shared" si="132"/>
        <v>4.3698273615458811</v>
      </c>
      <c r="D1446" s="2">
        <f t="shared" si="134"/>
        <v>4.3129938271861459</v>
      </c>
      <c r="E1446" s="2">
        <f t="shared" si="133"/>
        <v>5.683353435973526E-2</v>
      </c>
      <c r="F1446" s="2">
        <f t="shared" si="137"/>
        <v>2.8278822331048701E-2</v>
      </c>
      <c r="G1446" s="2">
        <f t="shared" si="135"/>
        <v>2.855471202868656E-2</v>
      </c>
      <c r="H1446" s="2" t="str">
        <f t="shared" si="136"/>
        <v>Sell</v>
      </c>
    </row>
    <row r="1447" spans="1:8" ht="13.5" x14ac:dyDescent="0.25">
      <c r="A1447" s="3">
        <v>44118</v>
      </c>
      <c r="B1447" s="2">
        <v>4.2377000000000002</v>
      </c>
      <c r="C1447" s="2">
        <f t="shared" si="132"/>
        <v>4.3777154597695915</v>
      </c>
      <c r="D1447" s="2">
        <f t="shared" si="134"/>
        <v>4.3074165066538388</v>
      </c>
      <c r="E1447" s="2">
        <f t="shared" si="133"/>
        <v>7.0298953115752738E-2</v>
      </c>
      <c r="F1447" s="2">
        <f t="shared" si="137"/>
        <v>3.6682848487989514E-2</v>
      </c>
      <c r="G1447" s="2">
        <f t="shared" si="135"/>
        <v>3.3616104627763224E-2</v>
      </c>
      <c r="H1447" s="2" t="str">
        <f t="shared" si="136"/>
        <v>Sell</v>
      </c>
    </row>
    <row r="1448" spans="1:8" ht="13.5" x14ac:dyDescent="0.25">
      <c r="A1448" s="3">
        <v>44120</v>
      </c>
      <c r="B1448" s="2">
        <v>4.2567000000000004</v>
      </c>
      <c r="C1448" s="2">
        <f t="shared" si="132"/>
        <v>4.3610361582665771</v>
      </c>
      <c r="D1448" s="2">
        <f t="shared" si="134"/>
        <v>4.3036597283831837</v>
      </c>
      <c r="E1448" s="2">
        <f t="shared" si="133"/>
        <v>5.7376429883393421E-2</v>
      </c>
      <c r="F1448" s="2">
        <f t="shared" si="137"/>
        <v>4.0821564767070301E-2</v>
      </c>
      <c r="G1448" s="2">
        <f t="shared" si="135"/>
        <v>1.655486511632312E-2</v>
      </c>
      <c r="H1448" s="2" t="str">
        <f t="shared" si="136"/>
        <v>Sell</v>
      </c>
    </row>
    <row r="1449" spans="1:8" ht="13.5" x14ac:dyDescent="0.25">
      <c r="A1449" s="3">
        <v>44123</v>
      </c>
      <c r="B1449" s="2">
        <v>4.2567000000000004</v>
      </c>
      <c r="C1449" s="2">
        <f t="shared" si="132"/>
        <v>4.3566613646871035</v>
      </c>
      <c r="D1449" s="2">
        <f t="shared" si="134"/>
        <v>4.3001812299844291</v>
      </c>
      <c r="E1449" s="2">
        <f t="shared" si="133"/>
        <v>5.6480134702674434E-2</v>
      </c>
      <c r="F1449" s="2">
        <f t="shared" si="137"/>
        <v>4.3953278754191132E-2</v>
      </c>
      <c r="G1449" s="2">
        <f t="shared" si="135"/>
        <v>1.2526855948483302E-2</v>
      </c>
      <c r="H1449" s="2" t="str">
        <f t="shared" si="136"/>
        <v>Sell</v>
      </c>
    </row>
    <row r="1450" spans="1:8" ht="13.5" x14ac:dyDescent="0.25">
      <c r="A1450" s="3">
        <v>44124</v>
      </c>
      <c r="B1450" s="2">
        <v>4.2377000000000002</v>
      </c>
      <c r="C1450" s="2">
        <f t="shared" si="132"/>
        <v>4.3558826931967802</v>
      </c>
      <c r="D1450" s="2">
        <f t="shared" si="134"/>
        <v>4.295552990726323</v>
      </c>
      <c r="E1450" s="2">
        <f t="shared" si="133"/>
        <v>6.0329702470457214E-2</v>
      </c>
      <c r="F1450" s="2">
        <f t="shared" si="137"/>
        <v>4.7228563497444351E-2</v>
      </c>
      <c r="G1450" s="2">
        <f t="shared" si="135"/>
        <v>1.3101138973012863E-2</v>
      </c>
      <c r="H1450" s="2" t="str">
        <f t="shared" si="136"/>
        <v>Sell</v>
      </c>
    </row>
    <row r="1451" spans="1:8" ht="13.5" x14ac:dyDescent="0.25">
      <c r="A1451" s="3">
        <v>44125</v>
      </c>
      <c r="B1451" s="2">
        <v>4.2567000000000004</v>
      </c>
      <c r="C1451" s="2">
        <f t="shared" si="132"/>
        <v>4.3542392019357372</v>
      </c>
      <c r="D1451" s="2">
        <f t="shared" si="134"/>
        <v>4.2926749914132625</v>
      </c>
      <c r="E1451" s="2">
        <f t="shared" si="133"/>
        <v>6.1564210522474738E-2</v>
      </c>
      <c r="F1451" s="2">
        <f t="shared" si="137"/>
        <v>5.0095692902450431E-2</v>
      </c>
      <c r="G1451" s="2">
        <f t="shared" si="135"/>
        <v>1.1468517620024307E-2</v>
      </c>
      <c r="H1451" s="2" t="str">
        <f t="shared" si="136"/>
        <v>Sell</v>
      </c>
    </row>
    <row r="1452" spans="1:8" ht="13.5" x14ac:dyDescent="0.25">
      <c r="A1452" s="3">
        <v>44126</v>
      </c>
      <c r="B1452" s="2">
        <v>4.2567000000000004</v>
      </c>
      <c r="C1452" s="2">
        <f t="shared" si="132"/>
        <v>4.3392331708687006</v>
      </c>
      <c r="D1452" s="2">
        <f t="shared" si="134"/>
        <v>4.2900101772345023</v>
      </c>
      <c r="E1452" s="2">
        <f t="shared" si="133"/>
        <v>4.9222993634198353E-2</v>
      </c>
      <c r="F1452" s="2">
        <f t="shared" si="137"/>
        <v>4.9921153048800015E-2</v>
      </c>
      <c r="G1452" s="2">
        <f t="shared" si="135"/>
        <v>-6.9815941460166231E-4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4.3326000000000002</v>
      </c>
      <c r="C1453" s="2">
        <f t="shared" si="132"/>
        <v>4.3236126830427466</v>
      </c>
      <c r="D1453" s="2">
        <f t="shared" si="134"/>
        <v>4.293164978920835</v>
      </c>
      <c r="E1453" s="2">
        <f t="shared" si="133"/>
        <v>3.0447704121911556E-2</v>
      </c>
      <c r="F1453" s="2">
        <f t="shared" si="137"/>
        <v>4.6026463263422322E-2</v>
      </c>
      <c r="G1453" s="2">
        <f t="shared" si="135"/>
        <v>-1.5578759141510766E-2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4.3010000000000002</v>
      </c>
      <c r="C1454" s="2">
        <f t="shared" si="132"/>
        <v>4.3133184241130937</v>
      </c>
      <c r="D1454" s="2">
        <f t="shared" si="134"/>
        <v>4.2937453508526255</v>
      </c>
      <c r="E1454" s="2">
        <f t="shared" si="133"/>
        <v>1.9573073260468199E-2</v>
      </c>
      <c r="F1454" s="2">
        <f t="shared" si="137"/>
        <v>4.0735785262831496E-2</v>
      </c>
      <c r="G1454" s="2">
        <f t="shared" si="135"/>
        <v>-2.1162712002363297E-2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4.3010000000000002</v>
      </c>
      <c r="C1455" s="2">
        <f t="shared" si="132"/>
        <v>4.3046078973264645</v>
      </c>
      <c r="D1455" s="2">
        <f t="shared" si="134"/>
        <v>4.2942827322709496</v>
      </c>
      <c r="E1455" s="2">
        <f t="shared" si="133"/>
        <v>1.0325165055514951E-2</v>
      </c>
      <c r="F1455" s="2">
        <f t="shared" si="137"/>
        <v>3.4653661221368183E-2</v>
      </c>
      <c r="G1455" s="2">
        <f t="shared" si="135"/>
        <v>-2.4328496165853232E-2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4.3010000000000002</v>
      </c>
      <c r="C1456" s="2">
        <f t="shared" si="132"/>
        <v>4.2943143746608543</v>
      </c>
      <c r="D1456" s="2">
        <f t="shared" si="134"/>
        <v>4.2947803076582867</v>
      </c>
      <c r="E1456" s="2">
        <f t="shared" si="133"/>
        <v>-4.6593299743236116E-4</v>
      </c>
      <c r="F1456" s="2">
        <f t="shared" si="137"/>
        <v>2.7629742377608076E-2</v>
      </c>
      <c r="G1456" s="2">
        <f t="shared" si="135"/>
        <v>-2.8095675375040437E-2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4.1112000000000002</v>
      </c>
      <c r="C1457" s="2">
        <f t="shared" si="132"/>
        <v>4.2856044708668763</v>
      </c>
      <c r="D1457" s="2">
        <f t="shared" si="134"/>
        <v>4.2811817663502651</v>
      </c>
      <c r="E1457" s="2">
        <f t="shared" si="133"/>
        <v>4.4227045166111978E-3</v>
      </c>
      <c r="F1457" s="2">
        <f t="shared" si="137"/>
        <v>2.2988334805408701E-2</v>
      </c>
      <c r="G1457" s="2">
        <f t="shared" si="135"/>
        <v>-1.8565630288797503E-2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4.1618000000000004</v>
      </c>
      <c r="C1458" s="2">
        <f t="shared" si="132"/>
        <v>4.2811576291950493</v>
      </c>
      <c r="D1458" s="2">
        <f t="shared" si="134"/>
        <v>4.2723386725465415</v>
      </c>
      <c r="E1458" s="2">
        <f t="shared" si="133"/>
        <v>8.8189566485077364E-3</v>
      </c>
      <c r="F1458" s="2">
        <f t="shared" si="137"/>
        <v>2.015445917402851E-2</v>
      </c>
      <c r="G1458" s="2">
        <f t="shared" si="135"/>
        <v>-1.1335502525520774E-2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4.1618000000000004</v>
      </c>
      <c r="C1459" s="2">
        <f t="shared" si="132"/>
        <v>4.2773949170111951</v>
      </c>
      <c r="D1459" s="2">
        <f t="shared" si="134"/>
        <v>4.2641506227282795</v>
      </c>
      <c r="E1459" s="2">
        <f t="shared" si="133"/>
        <v>1.3244294282915625E-2</v>
      </c>
      <c r="F1459" s="2">
        <f t="shared" si="137"/>
        <v>1.8772426195805932E-2</v>
      </c>
      <c r="G1459" s="2">
        <f t="shared" si="135"/>
        <v>-5.5281319128903071E-3</v>
      </c>
      <c r="H1459" s="2" t="str">
        <f t="shared" si="136"/>
        <v>Hold</v>
      </c>
    </row>
    <row r="1460" spans="1:8" ht="13.5" x14ac:dyDescent="0.25">
      <c r="A1460" s="3">
        <v>44139</v>
      </c>
      <c r="B1460" s="2">
        <v>4.1428000000000003</v>
      </c>
      <c r="C1460" s="2">
        <f t="shared" si="132"/>
        <v>4.2712880067017807</v>
      </c>
      <c r="D1460" s="2">
        <f t="shared" si="134"/>
        <v>4.2551616877113698</v>
      </c>
      <c r="E1460" s="2">
        <f t="shared" si="133"/>
        <v>1.6126318990410837E-2</v>
      </c>
      <c r="F1460" s="2">
        <f t="shared" si="137"/>
        <v>1.8243204754726915E-2</v>
      </c>
      <c r="G1460" s="2">
        <f t="shared" si="135"/>
        <v>-2.1168857643160781E-3</v>
      </c>
      <c r="H1460" s="2" t="str">
        <f t="shared" si="136"/>
        <v>Hold</v>
      </c>
    </row>
    <row r="1461" spans="1:8" ht="13.5" x14ac:dyDescent="0.25">
      <c r="A1461" s="3">
        <v>44140</v>
      </c>
      <c r="B1461" s="2">
        <v>4.1428000000000003</v>
      </c>
      <c r="C1461" s="2">
        <f t="shared" si="132"/>
        <v>4.2690436979784296</v>
      </c>
      <c r="D1461" s="2">
        <f t="shared" si="134"/>
        <v>4.24683859973275</v>
      </c>
      <c r="E1461" s="2">
        <f t="shared" si="133"/>
        <v>2.2205098245679622E-2</v>
      </c>
      <c r="F1461" s="2">
        <f t="shared" si="137"/>
        <v>1.9035583452917455E-2</v>
      </c>
      <c r="G1461" s="2">
        <f t="shared" si="135"/>
        <v>3.1695147927621667E-3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4.1428000000000003</v>
      </c>
      <c r="C1462" s="2">
        <f t="shared" si="132"/>
        <v>4.2671446675202098</v>
      </c>
      <c r="D1462" s="2">
        <f t="shared" si="134"/>
        <v>4.2391320367895835</v>
      </c>
      <c r="E1462" s="2">
        <f t="shared" si="133"/>
        <v>2.801263073062632E-2</v>
      </c>
      <c r="F1462" s="2">
        <f t="shared" si="137"/>
        <v>2.0830992908459231E-2</v>
      </c>
      <c r="G1462" s="2">
        <f t="shared" si="135"/>
        <v>7.181637822167089E-3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4.2187000000000001</v>
      </c>
      <c r="C1463" s="2">
        <f t="shared" si="132"/>
        <v>4.2772147186709466</v>
      </c>
      <c r="D1463" s="2">
        <f t="shared" si="134"/>
        <v>4.2376185525829477</v>
      </c>
      <c r="E1463" s="2">
        <f t="shared" si="133"/>
        <v>3.9596166087998874E-2</v>
      </c>
      <c r="F1463" s="2">
        <f t="shared" si="137"/>
        <v>2.4584027544367157E-2</v>
      </c>
      <c r="G1463" s="2">
        <f t="shared" si="135"/>
        <v>1.5012138543631717E-2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4.2061000000000002</v>
      </c>
      <c r="C1464" s="2">
        <f t="shared" si="132"/>
        <v>4.2808739927215704</v>
      </c>
      <c r="D1464" s="2">
        <f t="shared" si="134"/>
        <v>4.2352838449842105</v>
      </c>
      <c r="E1464" s="2">
        <f t="shared" si="133"/>
        <v>4.5590147737359921E-2</v>
      </c>
      <c r="F1464" s="2">
        <f t="shared" si="137"/>
        <v>2.8785251582965712E-2</v>
      </c>
      <c r="G1464" s="2">
        <f t="shared" si="135"/>
        <v>1.6804896154394209E-2</v>
      </c>
      <c r="H1464" s="2" t="str">
        <f t="shared" si="136"/>
        <v>Sell</v>
      </c>
    </row>
    <row r="1465" spans="1:8" ht="13.5" x14ac:dyDescent="0.25">
      <c r="A1465" s="3">
        <v>44146</v>
      </c>
      <c r="B1465" s="2">
        <v>4.2061000000000002</v>
      </c>
      <c r="C1465" s="2">
        <f t="shared" si="132"/>
        <v>4.2839703015336363</v>
      </c>
      <c r="D1465" s="2">
        <f t="shared" si="134"/>
        <v>4.2331220786890835</v>
      </c>
      <c r="E1465" s="2">
        <f t="shared" si="133"/>
        <v>5.0848222844552815E-2</v>
      </c>
      <c r="F1465" s="2">
        <f t="shared" si="137"/>
        <v>3.3197845835283138E-2</v>
      </c>
      <c r="G1465" s="2">
        <f t="shared" si="135"/>
        <v>1.7650377009269677E-2</v>
      </c>
      <c r="H1465" s="2" t="str">
        <f t="shared" si="136"/>
        <v>Sell</v>
      </c>
    </row>
    <row r="1466" spans="1:8" ht="13.5" x14ac:dyDescent="0.25">
      <c r="A1466" s="3">
        <v>44147</v>
      </c>
      <c r="B1466" s="2">
        <v>4.1745000000000001</v>
      </c>
      <c r="C1466" s="2">
        <f t="shared" si="132"/>
        <v>4.286590255143846</v>
      </c>
      <c r="D1466" s="2">
        <f t="shared" si="134"/>
        <v>4.2287797024898923</v>
      </c>
      <c r="E1466" s="2">
        <f t="shared" si="133"/>
        <v>5.7810552653953629E-2</v>
      </c>
      <c r="F1466" s="2">
        <f t="shared" si="137"/>
        <v>3.8120387199017239E-2</v>
      </c>
      <c r="G1466" s="2">
        <f t="shared" si="135"/>
        <v>1.969016545493639E-2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4.1745000000000001</v>
      </c>
      <c r="C1467" s="2">
        <f t="shared" si="132"/>
        <v>4.25960713896787</v>
      </c>
      <c r="D1467" s="2">
        <f t="shared" si="134"/>
        <v>4.2247589837869377</v>
      </c>
      <c r="E1467" s="2">
        <f t="shared" si="133"/>
        <v>3.4848155180932316E-2</v>
      </c>
      <c r="F1467" s="2">
        <f t="shared" si="137"/>
        <v>3.7465940795400256E-2</v>
      </c>
      <c r="G1467" s="2">
        <f t="shared" si="135"/>
        <v>-2.6177856144679393E-3</v>
      </c>
      <c r="H1467" s="2" t="str">
        <f t="shared" si="136"/>
        <v>Hold</v>
      </c>
    </row>
    <row r="1468" spans="1:8" ht="13.5" x14ac:dyDescent="0.25">
      <c r="A1468" s="3">
        <v>44151</v>
      </c>
      <c r="B1468" s="2">
        <v>4.2061000000000002</v>
      </c>
      <c r="C1468" s="2">
        <f t="shared" si="132"/>
        <v>4.2445598868189673</v>
      </c>
      <c r="D1468" s="2">
        <f t="shared" si="134"/>
        <v>4.2233768368397566</v>
      </c>
      <c r="E1468" s="2">
        <f t="shared" si="133"/>
        <v>2.1183049979210722E-2</v>
      </c>
      <c r="F1468" s="2">
        <f t="shared" si="137"/>
        <v>3.420936263216235E-2</v>
      </c>
      <c r="G1468" s="2">
        <f t="shared" si="135"/>
        <v>-1.3026312652951628E-2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4.2251000000000003</v>
      </c>
      <c r="C1469" s="2">
        <f t="shared" si="132"/>
        <v>4.2318275965391265</v>
      </c>
      <c r="D1469" s="2">
        <f t="shared" si="134"/>
        <v>4.2235044785553306</v>
      </c>
      <c r="E1469" s="2">
        <f t="shared" si="133"/>
        <v>8.3231179837959246E-3</v>
      </c>
      <c r="F1469" s="2">
        <f t="shared" si="137"/>
        <v>2.9032113702489065E-2</v>
      </c>
      <c r="G1469" s="2">
        <f t="shared" si="135"/>
        <v>-2.0708995718693141E-2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4.2061000000000002</v>
      </c>
      <c r="C1470" s="2">
        <f t="shared" si="132"/>
        <v>4.2181310432254149</v>
      </c>
      <c r="D1470" s="2">
        <f t="shared" si="134"/>
        <v>4.2222152579216026</v>
      </c>
      <c r="E1470" s="2">
        <f t="shared" si="133"/>
        <v>-4.0842146961876935E-3</v>
      </c>
      <c r="F1470" s="2">
        <f t="shared" si="137"/>
        <v>2.2408848022753714E-2</v>
      </c>
      <c r="G1470" s="2">
        <f t="shared" si="135"/>
        <v>-2.6493062718941408E-2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4.2061000000000002</v>
      </c>
      <c r="C1471" s="2">
        <f t="shared" si="132"/>
        <v>4.2065416519599665</v>
      </c>
      <c r="D1471" s="2">
        <f t="shared" si="134"/>
        <v>4.2210215351125946</v>
      </c>
      <c r="E1471" s="2">
        <f t="shared" si="133"/>
        <v>-1.4479883152628048E-2</v>
      </c>
      <c r="F1471" s="2">
        <f t="shared" si="137"/>
        <v>1.5031101787677362E-2</v>
      </c>
      <c r="G1471" s="2">
        <f t="shared" si="135"/>
        <v>-2.951098494030541E-2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4.2061000000000002</v>
      </c>
      <c r="C1472" s="2">
        <f t="shared" si="132"/>
        <v>4.1967352439661259</v>
      </c>
      <c r="D1472" s="2">
        <f t="shared" si="134"/>
        <v>4.219916236215365</v>
      </c>
      <c r="E1472" s="2">
        <f t="shared" si="133"/>
        <v>-2.3180992249239196E-2</v>
      </c>
      <c r="F1472" s="2">
        <f t="shared" si="137"/>
        <v>7.3886829802940505E-3</v>
      </c>
      <c r="G1472" s="2">
        <f t="shared" si="135"/>
        <v>-3.0569675229533248E-2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4.2061000000000002</v>
      </c>
      <c r="C1473" s="2">
        <f t="shared" si="132"/>
        <v>4.2001144372021066</v>
      </c>
      <c r="D1473" s="2">
        <f t="shared" si="134"/>
        <v>4.2188928113105231</v>
      </c>
      <c r="E1473" s="2">
        <f t="shared" si="133"/>
        <v>-1.8778374108416429E-2</v>
      </c>
      <c r="F1473" s="2">
        <f t="shared" si="137"/>
        <v>2.1552715625519549E-3</v>
      </c>
      <c r="G1473" s="2">
        <f t="shared" si="135"/>
        <v>-2.0933645670968386E-2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4.2061000000000002</v>
      </c>
      <c r="C1474" s="2">
        <f t="shared" si="132"/>
        <v>4.201035293017167</v>
      </c>
      <c r="D1474" s="2">
        <f t="shared" si="134"/>
        <v>4.2179451956578919</v>
      </c>
      <c r="E1474" s="2">
        <f t="shared" si="133"/>
        <v>-1.6909902640724894E-2</v>
      </c>
      <c r="F1474" s="2">
        <f t="shared" si="137"/>
        <v>-1.6577632781034149E-3</v>
      </c>
      <c r="G1474" s="2">
        <f t="shared" si="135"/>
        <v>-1.5252139362621479E-2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4.2061000000000002</v>
      </c>
      <c r="C1475" s="2">
        <f t="shared" si="132"/>
        <v>4.2018144787068339</v>
      </c>
      <c r="D1475" s="2">
        <f t="shared" si="134"/>
        <v>4.2170677737573072</v>
      </c>
      <c r="E1475" s="2">
        <f t="shared" si="133"/>
        <v>-1.5253295050473348E-2</v>
      </c>
      <c r="F1475" s="2">
        <f t="shared" si="137"/>
        <v>-4.3768696325774022E-3</v>
      </c>
      <c r="G1475" s="2">
        <f t="shared" si="135"/>
        <v>-1.0876425417895946E-2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4.2187000000000001</v>
      </c>
      <c r="C1476" s="2">
        <f t="shared" si="132"/>
        <v>4.1976122512134744</v>
      </c>
      <c r="D1476" s="2">
        <f t="shared" si="134"/>
        <v>4.2171886794049147</v>
      </c>
      <c r="E1476" s="2">
        <f t="shared" si="133"/>
        <v>-1.9576428191440343E-2</v>
      </c>
      <c r="F1476" s="2">
        <f t="shared" si="137"/>
        <v>-7.4167813443499903E-3</v>
      </c>
      <c r="G1476" s="2">
        <f t="shared" si="135"/>
        <v>-1.2159646847090352E-2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4.2061000000000002</v>
      </c>
      <c r="C1477" s="2">
        <f t="shared" si="132"/>
        <v>4.194056520257555</v>
      </c>
      <c r="D1477" s="2">
        <f t="shared" si="134"/>
        <v>4.2163672957452913</v>
      </c>
      <c r="E1477" s="2">
        <f t="shared" si="133"/>
        <v>-2.2310775487736301E-2</v>
      </c>
      <c r="F1477" s="2">
        <f t="shared" si="137"/>
        <v>-1.0395580173027254E-2</v>
      </c>
      <c r="G1477" s="2">
        <f t="shared" si="135"/>
        <v>-1.1915195314709047E-2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4.2061000000000002</v>
      </c>
      <c r="C1478" s="2">
        <f t="shared" si="132"/>
        <v>4.1959093632948541</v>
      </c>
      <c r="D1478" s="2">
        <f t="shared" si="134"/>
        <v>4.2156067553197145</v>
      </c>
      <c r="E1478" s="2">
        <f t="shared" si="133"/>
        <v>-1.9697392024860427E-2</v>
      </c>
      <c r="F1478" s="2">
        <f t="shared" si="137"/>
        <v>-1.2255942543393888E-2</v>
      </c>
      <c r="G1478" s="2">
        <f t="shared" si="135"/>
        <v>-7.4414494814665395E-3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4.2377000000000002</v>
      </c>
      <c r="C1479" s="2">
        <f t="shared" si="132"/>
        <v>4.2004002304802608</v>
      </c>
      <c r="D1479" s="2">
        <f t="shared" si="134"/>
        <v>4.2172432919626983</v>
      </c>
      <c r="E1479" s="2">
        <f t="shared" si="133"/>
        <v>-1.6843061482437527E-2</v>
      </c>
      <c r="F1479" s="2">
        <f t="shared" si="137"/>
        <v>-1.3173366331202616E-2</v>
      </c>
      <c r="G1479" s="2">
        <f t="shared" si="135"/>
        <v>-3.6696951512349106E-3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4.2377000000000002</v>
      </c>
      <c r="C1480" s="2">
        <f t="shared" si="132"/>
        <v>4.2012771180986821</v>
      </c>
      <c r="D1480" s="2">
        <f t="shared" si="134"/>
        <v>4.2187586036691656</v>
      </c>
      <c r="E1480" s="2">
        <f t="shared" si="133"/>
        <v>-1.7481485570483457E-2</v>
      </c>
      <c r="F1480" s="2">
        <f t="shared" si="137"/>
        <v>-1.4034990179058784E-2</v>
      </c>
      <c r="G1480" s="2">
        <f t="shared" si="135"/>
        <v>-3.446495391424673E-3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4.2377000000000002</v>
      </c>
      <c r="C1481" s="2">
        <f t="shared" si="132"/>
        <v>4.2020190999296538</v>
      </c>
      <c r="D1481" s="2">
        <f t="shared" si="134"/>
        <v>4.2201616700640425</v>
      </c>
      <c r="E1481" s="2">
        <f t="shared" si="133"/>
        <v>-1.8142570134388691E-2</v>
      </c>
      <c r="F1481" s="2">
        <f t="shared" si="137"/>
        <v>-1.4856506170124767E-2</v>
      </c>
      <c r="G1481" s="2">
        <f t="shared" si="135"/>
        <v>-3.2860639642639244E-3</v>
      </c>
      <c r="H1481" s="2" t="str">
        <f t="shared" si="136"/>
        <v>Hold</v>
      </c>
    </row>
    <row r="1482" spans="1:8" ht="13.5" x14ac:dyDescent="0.25">
      <c r="A1482" s="3">
        <v>44169</v>
      </c>
      <c r="B1482" s="2">
        <v>4.2693000000000003</v>
      </c>
      <c r="C1482" s="2">
        <f t="shared" si="132"/>
        <v>4.2026469307097072</v>
      </c>
      <c r="D1482" s="2">
        <f t="shared" si="134"/>
        <v>4.2238015463555945</v>
      </c>
      <c r="E1482" s="2">
        <f t="shared" si="133"/>
        <v>-2.1154615645887276E-2</v>
      </c>
      <c r="F1482" s="2">
        <f t="shared" si="137"/>
        <v>-1.611612806527727E-2</v>
      </c>
      <c r="G1482" s="2">
        <f t="shared" si="135"/>
        <v>-5.0384875806100057E-3</v>
      </c>
      <c r="H1482" s="2" t="str">
        <f t="shared" si="136"/>
        <v>Hold</v>
      </c>
    </row>
    <row r="1483" spans="1:8" ht="13.5" x14ac:dyDescent="0.25">
      <c r="A1483" s="3">
        <v>44172</v>
      </c>
      <c r="B1483" s="2">
        <v>4.3578999999999999</v>
      </c>
      <c r="C1483" s="2">
        <f t="shared" si="132"/>
        <v>4.2031781721389825</v>
      </c>
      <c r="D1483" s="2">
        <f t="shared" si="134"/>
        <v>4.2337347651440691</v>
      </c>
      <c r="E1483" s="2">
        <f t="shared" si="133"/>
        <v>-3.0556593005086619E-2</v>
      </c>
      <c r="F1483" s="2">
        <f t="shared" si="137"/>
        <v>-1.900422105323914E-2</v>
      </c>
      <c r="G1483" s="2">
        <f t="shared" si="135"/>
        <v>-1.1552371951847478E-2</v>
      </c>
      <c r="H1483" s="2" t="str">
        <f t="shared" si="136"/>
        <v>Hold</v>
      </c>
    </row>
    <row r="1484" spans="1:8" ht="13.5" x14ac:dyDescent="0.25">
      <c r="A1484" s="3">
        <v>44173</v>
      </c>
      <c r="B1484" s="2">
        <v>4.3578999999999999</v>
      </c>
      <c r="C1484" s="2">
        <f t="shared" si="132"/>
        <v>4.2036276841176008</v>
      </c>
      <c r="D1484" s="2">
        <f t="shared" si="134"/>
        <v>4.2429321899482115</v>
      </c>
      <c r="E1484" s="2">
        <f t="shared" si="133"/>
        <v>-3.9304505830610736E-2</v>
      </c>
      <c r="F1484" s="2">
        <f t="shared" si="137"/>
        <v>-2.3064278008713461E-2</v>
      </c>
      <c r="G1484" s="2">
        <f t="shared" si="135"/>
        <v>-1.6240227821897275E-2</v>
      </c>
      <c r="H1484" s="2" t="str">
        <f t="shared" si="136"/>
        <v>Hold</v>
      </c>
    </row>
    <row r="1485" spans="1:8" ht="13.5" x14ac:dyDescent="0.25">
      <c r="A1485" s="3">
        <v>44174</v>
      </c>
      <c r="B1485" s="2">
        <v>4.3578999999999999</v>
      </c>
      <c r="C1485" s="2">
        <f t="shared" si="132"/>
        <v>4.2040080404072002</v>
      </c>
      <c r="D1485" s="2">
        <f t="shared" si="134"/>
        <v>4.2514483240261214</v>
      </c>
      <c r="E1485" s="2">
        <f t="shared" si="133"/>
        <v>-4.7440283618921164E-2</v>
      </c>
      <c r="F1485" s="2">
        <f t="shared" si="137"/>
        <v>-2.7939479130755E-2</v>
      </c>
      <c r="G1485" s="2">
        <f t="shared" si="135"/>
        <v>-1.9500804488166164E-2</v>
      </c>
      <c r="H1485" s="2" t="str">
        <f t="shared" si="136"/>
        <v>Hold</v>
      </c>
    </row>
    <row r="1486" spans="1:8" ht="13.5" x14ac:dyDescent="0.25">
      <c r="A1486" s="3">
        <v>44175</v>
      </c>
      <c r="B1486" s="2">
        <v>4.3578999999999999</v>
      </c>
      <c r="C1486" s="2">
        <f t="shared" si="132"/>
        <v>4.2062683418830158</v>
      </c>
      <c r="D1486" s="2">
        <f t="shared" si="134"/>
        <v>4.25933363335752</v>
      </c>
      <c r="E1486" s="2">
        <f t="shared" si="133"/>
        <v>-5.3065291474504228E-2</v>
      </c>
      <c r="F1486" s="2">
        <f t="shared" si="137"/>
        <v>-3.2964641599504851E-2</v>
      </c>
      <c r="G1486" s="2">
        <f t="shared" si="135"/>
        <v>-2.0100649874999377E-2</v>
      </c>
      <c r="H1486" s="2" t="str">
        <f t="shared" si="136"/>
        <v>Hold</v>
      </c>
    </row>
    <row r="1487" spans="1:8" ht="13.5" x14ac:dyDescent="0.25">
      <c r="A1487" s="3">
        <v>44176</v>
      </c>
      <c r="B1487" s="2">
        <v>4.3326000000000002</v>
      </c>
      <c r="C1487" s="2">
        <f t="shared" ref="C1487:C1550" si="138">$C$4*B1477+C1486*(1-$C$4)</f>
        <v>4.2062424431317824</v>
      </c>
      <c r="D1487" s="2">
        <f t="shared" si="134"/>
        <v>4.2647607716273335</v>
      </c>
      <c r="E1487" s="2">
        <f t="shared" si="133"/>
        <v>-5.8518328495551053E-2</v>
      </c>
      <c r="F1487" s="2">
        <f t="shared" si="137"/>
        <v>-3.8075378978714096E-2</v>
      </c>
      <c r="G1487" s="2">
        <f t="shared" si="135"/>
        <v>-2.0442949516836957E-2</v>
      </c>
      <c r="H1487" s="2" t="str">
        <f t="shared" si="136"/>
        <v>Hold</v>
      </c>
    </row>
    <row r="1488" spans="1:8" ht="13.5" x14ac:dyDescent="0.25">
      <c r="A1488" s="3">
        <v>44179</v>
      </c>
      <c r="B1488" s="2">
        <v>4.3010000000000002</v>
      </c>
      <c r="C1488" s="2">
        <f t="shared" si="138"/>
        <v>4.2062205288038159</v>
      </c>
      <c r="D1488" s="2">
        <f t="shared" si="134"/>
        <v>4.2674451589141977</v>
      </c>
      <c r="E1488" s="2">
        <f t="shared" si="133"/>
        <v>-6.1224630110381817E-2</v>
      </c>
      <c r="F1488" s="2">
        <f t="shared" si="137"/>
        <v>-4.2705229205047643E-2</v>
      </c>
      <c r="G1488" s="2">
        <f t="shared" si="135"/>
        <v>-1.8519400905334174E-2</v>
      </c>
      <c r="H1488" s="2" t="str">
        <f t="shared" si="136"/>
        <v>Hold</v>
      </c>
    </row>
    <row r="1489" spans="1:8" ht="13.5" x14ac:dyDescent="0.25">
      <c r="A1489" s="3">
        <v>44180</v>
      </c>
      <c r="B1489" s="2">
        <v>4.2882999999999996</v>
      </c>
      <c r="C1489" s="2">
        <f t="shared" si="138"/>
        <v>4.2110635243724595</v>
      </c>
      <c r="D1489" s="2">
        <f t="shared" si="134"/>
        <v>4.2689899619575904</v>
      </c>
      <c r="E1489" s="2">
        <f t="shared" si="133"/>
        <v>-5.7926437585130941E-2</v>
      </c>
      <c r="F1489" s="2">
        <f t="shared" si="137"/>
        <v>-4.5749470881064305E-2</v>
      </c>
      <c r="G1489" s="2">
        <f t="shared" si="135"/>
        <v>-1.2176966704066636E-2</v>
      </c>
      <c r="H1489" s="2" t="str">
        <f t="shared" si="136"/>
        <v>Hold</v>
      </c>
    </row>
    <row r="1490" spans="1:8" ht="13.5" x14ac:dyDescent="0.25">
      <c r="A1490" s="3">
        <v>44181</v>
      </c>
      <c r="B1490" s="2">
        <v>4.2377000000000002</v>
      </c>
      <c r="C1490" s="2">
        <f t="shared" si="138"/>
        <v>4.2151614436997731</v>
      </c>
      <c r="D1490" s="2">
        <f t="shared" si="134"/>
        <v>4.2666721869977691</v>
      </c>
      <c r="E1490" s="2">
        <f t="shared" si="133"/>
        <v>-5.1510743297995987E-2</v>
      </c>
      <c r="F1490" s="2">
        <f t="shared" si="137"/>
        <v>-4.6901725364450642E-2</v>
      </c>
      <c r="G1490" s="2">
        <f t="shared" si="135"/>
        <v>-4.6090179335453452E-3</v>
      </c>
      <c r="H1490" s="2" t="str">
        <f t="shared" si="136"/>
        <v>Hold</v>
      </c>
    </row>
    <row r="1491" spans="1:8" ht="13.5" x14ac:dyDescent="0.25">
      <c r="A1491" s="3">
        <v>44182</v>
      </c>
      <c r="B1491" s="2">
        <v>4.2377000000000002</v>
      </c>
      <c r="C1491" s="2">
        <f t="shared" si="138"/>
        <v>4.2186289138998081</v>
      </c>
      <c r="D1491" s="2">
        <f t="shared" si="134"/>
        <v>4.2645260990720084</v>
      </c>
      <c r="E1491" s="2">
        <f t="shared" si="133"/>
        <v>-4.5897185172200317E-2</v>
      </c>
      <c r="F1491" s="2">
        <f t="shared" si="137"/>
        <v>-4.6700817326000579E-2</v>
      </c>
      <c r="G1491" s="2">
        <f t="shared" si="135"/>
        <v>8.0363215380026276E-4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4.2313999999999998</v>
      </c>
      <c r="C1492" s="2">
        <f t="shared" si="138"/>
        <v>4.22642446560753</v>
      </c>
      <c r="D1492" s="2">
        <f t="shared" si="134"/>
        <v>4.2620723139555636</v>
      </c>
      <c r="E1492" s="2">
        <f t="shared" si="133"/>
        <v>-3.5647848348033584E-2</v>
      </c>
      <c r="F1492" s="2">
        <f t="shared" si="137"/>
        <v>-4.4490223530407186E-2</v>
      </c>
      <c r="G1492" s="2">
        <f t="shared" si="135"/>
        <v>8.8423751823736019E-3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4.2313999999999998</v>
      </c>
      <c r="C1493" s="2">
        <f t="shared" si="138"/>
        <v>4.2466514708986791</v>
      </c>
      <c r="D1493" s="2">
        <f t="shared" si="134"/>
        <v>4.2598002906995962</v>
      </c>
      <c r="E1493" s="2">
        <f t="shared" si="133"/>
        <v>-1.3148819800917089E-2</v>
      </c>
      <c r="F1493" s="2">
        <f t="shared" si="137"/>
        <v>-3.8221942784509168E-2</v>
      </c>
      <c r="G1493" s="2">
        <f t="shared" si="135"/>
        <v>2.5073122983592079E-2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4.2251000000000003</v>
      </c>
      <c r="C1494" s="2">
        <f t="shared" si="138"/>
        <v>4.2637666292219594</v>
      </c>
      <c r="D1494" s="2">
        <f t="shared" si="134"/>
        <v>4.2572298987959227</v>
      </c>
      <c r="E1494" s="2">
        <f t="shared" si="133"/>
        <v>6.536730426036641E-3</v>
      </c>
      <c r="F1494" s="2">
        <f t="shared" si="137"/>
        <v>-2.9270208142400007E-2</v>
      </c>
      <c r="G1494" s="2">
        <f t="shared" si="135"/>
        <v>3.5806938568436648E-2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4.2251000000000003</v>
      </c>
      <c r="C1495" s="2">
        <f t="shared" si="138"/>
        <v>4.2782486862647353</v>
      </c>
      <c r="D1495" s="2">
        <f t="shared" si="134"/>
        <v>4.2548499062925211</v>
      </c>
      <c r="E1495" s="2">
        <f t="shared" si="133"/>
        <v>2.3398779972214179E-2</v>
      </c>
      <c r="F1495" s="2">
        <f t="shared" si="137"/>
        <v>-1.8736410519477172E-2</v>
      </c>
      <c r="G1495" s="2">
        <f t="shared" si="135"/>
        <v>4.213519049169135E-2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4.2756999999999996</v>
      </c>
      <c r="C1496" s="2">
        <f t="shared" si="138"/>
        <v>4.2905027345316995</v>
      </c>
      <c r="D1496" s="2">
        <f t="shared" si="134"/>
        <v>4.2563943576782606</v>
      </c>
      <c r="E1496" s="2">
        <f t="shared" si="133"/>
        <v>3.4108376853438926E-2</v>
      </c>
      <c r="F1496" s="2">
        <f t="shared" si="137"/>
        <v>-8.167453044893953E-3</v>
      </c>
      <c r="G1496" s="2">
        <f t="shared" si="135"/>
        <v>4.2275829898332881E-2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4.282</v>
      </c>
      <c r="C1497" s="2">
        <f t="shared" si="138"/>
        <v>4.2969792369114383</v>
      </c>
      <c r="D1497" s="2">
        <f t="shared" si="134"/>
        <v>4.2582910719243152</v>
      </c>
      <c r="E1497" s="2">
        <f t="shared" si="133"/>
        <v>3.868816498712313E-2</v>
      </c>
      <c r="F1497" s="2">
        <f t="shared" si="137"/>
        <v>1.2036705615094644E-3</v>
      </c>
      <c r="G1497" s="2">
        <f t="shared" si="135"/>
        <v>3.7484494425613663E-2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4.2377000000000002</v>
      </c>
      <c r="C1498" s="2">
        <f t="shared" si="138"/>
        <v>4.2975978158481398</v>
      </c>
      <c r="D1498" s="2">
        <f t="shared" si="134"/>
        <v>4.2567658073373291</v>
      </c>
      <c r="E1498" s="2">
        <f t="shared" si="133"/>
        <v>4.0832008510810702E-2</v>
      </c>
      <c r="F1498" s="2">
        <f t="shared" si="137"/>
        <v>9.1293381513697126E-3</v>
      </c>
      <c r="G1498" s="2">
        <f t="shared" si="135"/>
        <v>3.1702670359440993E-2</v>
      </c>
      <c r="H1498" s="2" t="str">
        <f t="shared" si="136"/>
        <v>Sell</v>
      </c>
    </row>
    <row r="1499" spans="1:8" ht="13.5" x14ac:dyDescent="0.25">
      <c r="A1499" s="3">
        <v>44194</v>
      </c>
      <c r="B1499" s="2">
        <v>4.2377000000000002</v>
      </c>
      <c r="C1499" s="2">
        <f t="shared" si="138"/>
        <v>4.2961673826407338</v>
      </c>
      <c r="D1499" s="2">
        <f t="shared" si="134"/>
        <v>4.2553535253123416</v>
      </c>
      <c r="E1499" s="2">
        <f t="shared" si="133"/>
        <v>4.0813857328392267E-2</v>
      </c>
      <c r="F1499" s="2">
        <f t="shared" si="137"/>
        <v>1.5466241986774223E-2</v>
      </c>
      <c r="G1499" s="2">
        <f t="shared" si="135"/>
        <v>2.5347615341618043E-2</v>
      </c>
      <c r="H1499" s="2" t="str">
        <f t="shared" si="136"/>
        <v>Sell</v>
      </c>
    </row>
    <row r="1500" spans="1:8" ht="13.5" x14ac:dyDescent="0.25">
      <c r="A1500" s="3">
        <v>44195</v>
      </c>
      <c r="B1500" s="2">
        <v>4.2629999999999999</v>
      </c>
      <c r="C1500" s="2">
        <f t="shared" si="138"/>
        <v>4.2871724006960052</v>
      </c>
      <c r="D1500" s="2">
        <f t="shared" si="134"/>
        <v>4.2559199308447608</v>
      </c>
      <c r="E1500" s="2">
        <f t="shared" ref="E1500:E1563" si="139">C1500-D1500</f>
        <v>3.1252469851244413E-2</v>
      </c>
      <c r="F1500" s="2">
        <f t="shared" si="137"/>
        <v>1.8623487559668264E-2</v>
      </c>
      <c r="G1500" s="2">
        <f t="shared" si="135"/>
        <v>1.2628982291576149E-2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4.3010000000000002</v>
      </c>
      <c r="C1501" s="2">
        <f t="shared" si="138"/>
        <v>4.2795612621273893</v>
      </c>
      <c r="D1501" s="2">
        <f t="shared" ref="D1501:D1564" si="140">$D$4*B1501+(1-$D$4)*D1500</f>
        <v>4.2592591952266305</v>
      </c>
      <c r="E1501" s="2">
        <f t="shared" si="139"/>
        <v>2.0302066900758753E-2</v>
      </c>
      <c r="F1501" s="2">
        <f t="shared" si="137"/>
        <v>1.8959203427886363E-2</v>
      </c>
      <c r="G1501" s="2">
        <f t="shared" si="135"/>
        <v>1.3428634728723902E-3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4.2123999999999997</v>
      </c>
      <c r="C1502" s="2">
        <f t="shared" si="138"/>
        <v>4.2721518371847136</v>
      </c>
      <c r="D1502" s="2">
        <f t="shared" si="140"/>
        <v>4.2557881437283616</v>
      </c>
      <c r="E1502" s="2">
        <f t="shared" si="139"/>
        <v>1.6363693456352024E-2</v>
      </c>
      <c r="F1502" s="2">
        <f t="shared" si="137"/>
        <v>1.8440101433579496E-2</v>
      </c>
      <c r="G1502" s="2">
        <f t="shared" si="135"/>
        <v>-2.0764079772274714E-3</v>
      </c>
      <c r="H1502" s="2" t="str">
        <f t="shared" si="136"/>
        <v>Hold</v>
      </c>
    </row>
    <row r="1503" spans="1:8" ht="13.5" x14ac:dyDescent="0.25">
      <c r="A1503" s="3">
        <v>44201</v>
      </c>
      <c r="B1503" s="2">
        <v>4.2313999999999998</v>
      </c>
      <c r="C1503" s="2">
        <f t="shared" si="138"/>
        <v>4.265882323771681</v>
      </c>
      <c r="D1503" s="2">
        <f t="shared" si="140"/>
        <v>4.2539816145632976</v>
      </c>
      <c r="E1503" s="2">
        <f t="shared" si="139"/>
        <v>1.1900709208383375E-2</v>
      </c>
      <c r="F1503" s="2">
        <f t="shared" si="137"/>
        <v>1.7132222988540273E-2</v>
      </c>
      <c r="G1503" s="2">
        <f t="shared" si="135"/>
        <v>-5.2315137801568976E-3</v>
      </c>
      <c r="H1503" s="2" t="str">
        <f t="shared" si="136"/>
        <v>Hold</v>
      </c>
    </row>
    <row r="1504" spans="1:8" ht="13.5" x14ac:dyDescent="0.25">
      <c r="A1504" s="3">
        <v>44202</v>
      </c>
      <c r="B1504" s="2">
        <v>4.2187000000000001</v>
      </c>
      <c r="C1504" s="2">
        <f t="shared" si="138"/>
        <v>4.2596081201144997</v>
      </c>
      <c r="D1504" s="2">
        <f t="shared" si="140"/>
        <v>4.2513681616326835</v>
      </c>
      <c r="E1504" s="2">
        <f t="shared" si="139"/>
        <v>8.2399584818162452E-3</v>
      </c>
      <c r="F1504" s="2">
        <f t="shared" si="137"/>
        <v>1.5353770087195469E-2</v>
      </c>
      <c r="G1504" s="2">
        <f t="shared" si="135"/>
        <v>-7.1138116053792236E-3</v>
      </c>
      <c r="H1504" s="2" t="str">
        <f t="shared" si="136"/>
        <v>Hold</v>
      </c>
    </row>
    <row r="1505" spans="1:8" ht="13.5" x14ac:dyDescent="0.25">
      <c r="A1505" s="3">
        <v>44203</v>
      </c>
      <c r="B1505" s="2">
        <v>4.1492000000000004</v>
      </c>
      <c r="C1505" s="2">
        <f t="shared" si="138"/>
        <v>4.2542991785584228</v>
      </c>
      <c r="D1505" s="2">
        <f t="shared" si="140"/>
        <v>4.2438001496598918</v>
      </c>
      <c r="E1505" s="2">
        <f t="shared" si="139"/>
        <v>1.0499028898530938E-2</v>
      </c>
      <c r="F1505" s="2">
        <f t="shared" si="137"/>
        <v>1.4382821849462563E-2</v>
      </c>
      <c r="G1505" s="2">
        <f t="shared" si="135"/>
        <v>-3.8837929509316256E-3</v>
      </c>
      <c r="H1505" s="2" t="str">
        <f t="shared" si="136"/>
        <v>Hold</v>
      </c>
    </row>
    <row r="1506" spans="1:8" ht="13.5" x14ac:dyDescent="0.25">
      <c r="A1506" s="3">
        <v>44204</v>
      </c>
      <c r="B1506" s="2">
        <v>4.1492000000000004</v>
      </c>
      <c r="C1506" s="2">
        <f t="shared" si="138"/>
        <v>4.2575916126263582</v>
      </c>
      <c r="D1506" s="2">
        <f t="shared" si="140"/>
        <v>4.2367927311665667</v>
      </c>
      <c r="E1506" s="2">
        <f t="shared" si="139"/>
        <v>2.0798881459791474E-2</v>
      </c>
      <c r="F1506" s="2">
        <f t="shared" si="137"/>
        <v>1.5666033771528344E-2</v>
      </c>
      <c r="G1506" s="2">
        <f t="shared" si="135"/>
        <v>5.1328476882631299E-3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4.0732999999999997</v>
      </c>
      <c r="C1507" s="2">
        <f t="shared" si="138"/>
        <v>4.26134674914538</v>
      </c>
      <c r="D1507" s="2">
        <f t="shared" si="140"/>
        <v>4.2246821584875613</v>
      </c>
      <c r="E1507" s="2">
        <f t="shared" si="139"/>
        <v>3.6664590657818685E-2</v>
      </c>
      <c r="F1507" s="2">
        <f t="shared" si="137"/>
        <v>1.9865745148786414E-2</v>
      </c>
      <c r="G1507" s="2">
        <f t="shared" si="135"/>
        <v>1.6798845509032271E-2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4.048</v>
      </c>
      <c r="C1508" s="2">
        <f t="shared" si="138"/>
        <v>4.2577087877383981</v>
      </c>
      <c r="D1508" s="2">
        <f t="shared" si="140"/>
        <v>4.2115945911921866</v>
      </c>
      <c r="E1508" s="2">
        <f t="shared" si="139"/>
        <v>4.6114196546211517E-2</v>
      </c>
      <c r="F1508" s="2">
        <f t="shared" si="137"/>
        <v>2.5115435428271438E-2</v>
      </c>
      <c r="G1508" s="2">
        <f t="shared" ref="G1508:G1571" si="141">E1508-F1508</f>
        <v>2.0998761117940079E-2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4.0796000000000001</v>
      </c>
      <c r="C1509" s="2">
        <f t="shared" si="138"/>
        <v>4.2546305127017217</v>
      </c>
      <c r="D1509" s="2">
        <f t="shared" si="140"/>
        <v>4.2018172140668391</v>
      </c>
      <c r="E1509" s="2">
        <f t="shared" si="139"/>
        <v>5.2813298634882599E-2</v>
      </c>
      <c r="F1509" s="2">
        <f t="shared" ref="F1509:F1572" si="143">(E1509*(2/(10)))+((1-(2/10))*F1508)</f>
        <v>3.0655008069593676E-2</v>
      </c>
      <c r="G1509" s="2">
        <f t="shared" si="141"/>
        <v>2.2158290565288924E-2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4.0796000000000001</v>
      </c>
      <c r="C1510" s="2">
        <f t="shared" si="138"/>
        <v>4.2559181261322259</v>
      </c>
      <c r="D1510" s="2">
        <f t="shared" si="140"/>
        <v>4.1927640870989249</v>
      </c>
      <c r="E1510" s="2">
        <f t="shared" si="139"/>
        <v>6.3154039033300968E-2</v>
      </c>
      <c r="F1510" s="2">
        <f t="shared" si="143"/>
        <v>3.7154814262335134E-2</v>
      </c>
      <c r="G1510" s="2">
        <f t="shared" si="141"/>
        <v>2.5999224770965834E-2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3.9847000000000001</v>
      </c>
      <c r="C1511" s="2">
        <f t="shared" si="138"/>
        <v>4.2628537990349606</v>
      </c>
      <c r="D1511" s="2">
        <f t="shared" si="140"/>
        <v>4.1773519324990041</v>
      </c>
      <c r="E1511" s="2">
        <f t="shared" si="139"/>
        <v>8.5501866535956594E-2</v>
      </c>
      <c r="F1511" s="2">
        <f t="shared" si="143"/>
        <v>4.6824224717059423E-2</v>
      </c>
      <c r="G1511" s="2">
        <f t="shared" si="141"/>
        <v>3.8677641818897171E-2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4.0606</v>
      </c>
      <c r="C1512" s="2">
        <f t="shared" si="138"/>
        <v>4.2550916761065052</v>
      </c>
      <c r="D1512" s="2">
        <f t="shared" si="140"/>
        <v>4.1687036412027814</v>
      </c>
      <c r="E1512" s="2">
        <f t="shared" si="139"/>
        <v>8.638803490372382E-2</v>
      </c>
      <c r="F1512" s="2">
        <f t="shared" si="143"/>
        <v>5.4736986754392307E-2</v>
      </c>
      <c r="G1512" s="2">
        <f t="shared" si="141"/>
        <v>3.1651048149331514E-2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4.0353000000000003</v>
      </c>
      <c r="C1513" s="2">
        <f t="shared" si="138"/>
        <v>4.2514468028593502</v>
      </c>
      <c r="D1513" s="2">
        <f t="shared" si="140"/>
        <v>4.1588218900025753</v>
      </c>
      <c r="E1513" s="2">
        <f t="shared" si="139"/>
        <v>9.2624912856774877E-2</v>
      </c>
      <c r="F1513" s="2">
        <f t="shared" si="143"/>
        <v>6.2314571974868824E-2</v>
      </c>
      <c r="G1513" s="2">
        <f t="shared" si="141"/>
        <v>3.0310340881906053E-2</v>
      </c>
      <c r="H1513" s="2" t="str">
        <f t="shared" si="142"/>
        <v>Sell</v>
      </c>
    </row>
    <row r="1514" spans="1:8" ht="13.5" x14ac:dyDescent="0.25">
      <c r="A1514" s="3">
        <v>44217</v>
      </c>
      <c r="B1514" s="2">
        <v>4.0732999999999997</v>
      </c>
      <c r="C1514" s="2">
        <f t="shared" si="138"/>
        <v>4.2464088331886813</v>
      </c>
      <c r="D1514" s="2">
        <f t="shared" si="140"/>
        <v>4.1524869351875697</v>
      </c>
      <c r="E1514" s="2">
        <f t="shared" si="139"/>
        <v>9.3921898001111614E-2</v>
      </c>
      <c r="F1514" s="2">
        <f t="shared" si="143"/>
        <v>6.863603718011739E-2</v>
      </c>
      <c r="G1514" s="2">
        <f t="shared" si="141"/>
        <v>2.5285860820994224E-2</v>
      </c>
      <c r="H1514" s="2" t="str">
        <f t="shared" si="142"/>
        <v>Sell</v>
      </c>
    </row>
    <row r="1515" spans="1:8" ht="13.5" x14ac:dyDescent="0.25">
      <c r="A1515" s="3">
        <v>44218</v>
      </c>
      <c r="B1515" s="2">
        <v>3.9215</v>
      </c>
      <c r="C1515" s="2">
        <f t="shared" si="138"/>
        <v>4.23145362808273</v>
      </c>
      <c r="D1515" s="2">
        <f t="shared" si="140"/>
        <v>4.1353767918403426</v>
      </c>
      <c r="E1515" s="2">
        <f t="shared" si="139"/>
        <v>9.6076836242387387E-2</v>
      </c>
      <c r="F1515" s="2">
        <f t="shared" si="143"/>
        <v>7.4124196992571389E-2</v>
      </c>
      <c r="G1515" s="2">
        <f t="shared" si="141"/>
        <v>2.1952639249815997E-2</v>
      </c>
      <c r="H1515" s="2" t="str">
        <f t="shared" si="142"/>
        <v>Sell</v>
      </c>
    </row>
    <row r="1516" spans="1:8" ht="13.5" x14ac:dyDescent="0.25">
      <c r="A1516" s="3">
        <v>44221</v>
      </c>
      <c r="B1516" s="2">
        <v>3.9847000000000001</v>
      </c>
      <c r="C1516" s="2">
        <f t="shared" si="138"/>
        <v>4.2187992237623098</v>
      </c>
      <c r="D1516" s="2">
        <f t="shared" si="140"/>
        <v>4.1242155480003175</v>
      </c>
      <c r="E1516" s="2">
        <f t="shared" si="139"/>
        <v>9.4583675761992225E-2</v>
      </c>
      <c r="F1516" s="2">
        <f t="shared" si="143"/>
        <v>7.8216092746455551E-2</v>
      </c>
      <c r="G1516" s="2">
        <f t="shared" si="141"/>
        <v>1.6367583015536674E-2</v>
      </c>
      <c r="H1516" s="2" t="str">
        <f t="shared" si="142"/>
        <v>Sell</v>
      </c>
    </row>
    <row r="1517" spans="1:8" ht="13.5" x14ac:dyDescent="0.25">
      <c r="A1517" s="3">
        <v>44222</v>
      </c>
      <c r="B1517" s="2">
        <v>3.9215</v>
      </c>
      <c r="C1517" s="2">
        <f t="shared" si="138"/>
        <v>4.1964147277988779</v>
      </c>
      <c r="D1517" s="2">
        <f t="shared" si="140"/>
        <v>4.109199581481775</v>
      </c>
      <c r="E1517" s="2">
        <f t="shared" si="139"/>
        <v>8.7215146317102921E-2</v>
      </c>
      <c r="F1517" s="2">
        <f t="shared" si="143"/>
        <v>8.0015903460585028E-2</v>
      </c>
      <c r="G1517" s="2">
        <f t="shared" si="141"/>
        <v>7.1992428565178929E-3</v>
      </c>
      <c r="H1517" s="2" t="str">
        <f t="shared" si="142"/>
        <v>Sell</v>
      </c>
    </row>
    <row r="1518" spans="1:8" ht="13.5" x14ac:dyDescent="0.25">
      <c r="A1518" s="3">
        <v>44223</v>
      </c>
      <c r="B1518" s="2">
        <v>3.9024999999999999</v>
      </c>
      <c r="C1518" s="2">
        <f t="shared" si="138"/>
        <v>4.1735816927528973</v>
      </c>
      <c r="D1518" s="2">
        <f t="shared" si="140"/>
        <v>4.0938885013720139</v>
      </c>
      <c r="E1518" s="2">
        <f t="shared" si="139"/>
        <v>7.9693191380883377E-2</v>
      </c>
      <c r="F1518" s="2">
        <f t="shared" si="143"/>
        <v>7.9951361044644703E-2</v>
      </c>
      <c r="G1518" s="2">
        <f t="shared" si="141"/>
        <v>-2.5816966376132622E-4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3.9910000000000001</v>
      </c>
      <c r="C1519" s="2">
        <f t="shared" si="138"/>
        <v>4.1591229707909134</v>
      </c>
      <c r="D1519" s="2">
        <f t="shared" si="140"/>
        <v>4.0862671309000129</v>
      </c>
      <c r="E1519" s="2">
        <f t="shared" si="139"/>
        <v>7.2855839890900498E-2</v>
      </c>
      <c r="F1519" s="2">
        <f t="shared" si="143"/>
        <v>7.8532256813895862E-2</v>
      </c>
      <c r="G1519" s="2">
        <f t="shared" si="141"/>
        <v>-5.6764169229953643E-3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3.9847000000000001</v>
      </c>
      <c r="C1520" s="2">
        <f t="shared" si="138"/>
        <v>4.1468886675923118</v>
      </c>
      <c r="D1520" s="2">
        <f t="shared" si="140"/>
        <v>4.0787436397222345</v>
      </c>
      <c r="E1520" s="2">
        <f t="shared" si="139"/>
        <v>6.8145027870077257E-2</v>
      </c>
      <c r="F1520" s="2">
        <f t="shared" si="143"/>
        <v>7.6454811025132158E-2</v>
      </c>
      <c r="G1520" s="2">
        <f t="shared" si="141"/>
        <v>-8.3097831550549006E-3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3.9847000000000001</v>
      </c>
      <c r="C1521" s="2">
        <f t="shared" si="138"/>
        <v>4.121936564885802</v>
      </c>
      <c r="D1521" s="2">
        <f t="shared" si="140"/>
        <v>4.0717774441872541</v>
      </c>
      <c r="E1521" s="2">
        <f t="shared" si="139"/>
        <v>5.0159120698547888E-2</v>
      </c>
      <c r="F1521" s="2">
        <f t="shared" si="143"/>
        <v>7.1195672959815298E-2</v>
      </c>
      <c r="G1521" s="2">
        <f t="shared" si="141"/>
        <v>-2.1036552261267411E-2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3.8898000000000001</v>
      </c>
      <c r="C1522" s="2">
        <f t="shared" si="138"/>
        <v>4.1125001702879862</v>
      </c>
      <c r="D1522" s="2">
        <f t="shared" si="140"/>
        <v>4.0582976335067169</v>
      </c>
      <c r="E1522" s="2">
        <f t="shared" si="139"/>
        <v>5.4202536781269295E-2</v>
      </c>
      <c r="F1522" s="2">
        <f t="shared" si="143"/>
        <v>6.7797045724106109E-2</v>
      </c>
      <c r="G1522" s="2">
        <f t="shared" si="141"/>
        <v>-1.3594508942836814E-2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3.9150999999999998</v>
      </c>
      <c r="C1523" s="2">
        <f t="shared" si="138"/>
        <v>4.1006232210129117</v>
      </c>
      <c r="D1523" s="2">
        <f t="shared" si="140"/>
        <v>4.0476904013951085</v>
      </c>
      <c r="E1523" s="2">
        <f t="shared" si="139"/>
        <v>5.2932819617803162E-2</v>
      </c>
      <c r="F1523" s="2">
        <f t="shared" si="143"/>
        <v>6.4824200502845528E-2</v>
      </c>
      <c r="G1523" s="2">
        <f t="shared" si="141"/>
        <v>-1.1891380885042366E-2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3.9847000000000001</v>
      </c>
      <c r="C1524" s="2">
        <f t="shared" si="138"/>
        <v>4.0964196485493867</v>
      </c>
      <c r="D1524" s="2">
        <f t="shared" si="140"/>
        <v>4.0430244457362114</v>
      </c>
      <c r="E1524" s="2">
        <f t="shared" si="139"/>
        <v>5.3395202813175224E-2</v>
      </c>
      <c r="F1524" s="2">
        <f t="shared" si="143"/>
        <v>6.2538400964911478E-2</v>
      </c>
      <c r="G1524" s="2">
        <f t="shared" si="141"/>
        <v>-9.1431981517362537E-3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3.9784000000000002</v>
      </c>
      <c r="C1525" s="2">
        <f t="shared" si="138"/>
        <v>4.0695089333879428</v>
      </c>
      <c r="D1525" s="2">
        <f t="shared" si="140"/>
        <v>4.0382374497557514</v>
      </c>
      <c r="E1525" s="2">
        <f t="shared" si="139"/>
        <v>3.1271483632191455E-2</v>
      </c>
      <c r="F1525" s="2">
        <f t="shared" si="143"/>
        <v>5.6285017498367479E-2</v>
      </c>
      <c r="G1525" s="2">
        <f t="shared" si="141"/>
        <v>-2.5013533866176024E-2</v>
      </c>
      <c r="H1525" s="2" t="str">
        <f t="shared" si="142"/>
        <v>Hold</v>
      </c>
    </row>
    <row r="1526" spans="1:8" ht="13.5" x14ac:dyDescent="0.25">
      <c r="A1526" s="3">
        <v>44235</v>
      </c>
      <c r="B1526" s="2">
        <v>3.8582000000000001</v>
      </c>
      <c r="C1526" s="2">
        <f t="shared" si="138"/>
        <v>4.0564614051744128</v>
      </c>
      <c r="D1526" s="2">
        <f t="shared" si="140"/>
        <v>4.0249013423664364</v>
      </c>
      <c r="E1526" s="2">
        <f t="shared" si="139"/>
        <v>3.1560062807976408E-2</v>
      </c>
      <c r="F1526" s="2">
        <f t="shared" si="143"/>
        <v>5.134002656028927E-2</v>
      </c>
      <c r="G1526" s="2">
        <f t="shared" si="141"/>
        <v>-1.9779963752312862E-2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3.8708999999999998</v>
      </c>
      <c r="C1527" s="2">
        <f t="shared" si="138"/>
        <v>4.0356981120706568</v>
      </c>
      <c r="D1527" s="2">
        <f t="shared" si="140"/>
        <v>4.0134938355244785</v>
      </c>
      <c r="E1527" s="2">
        <f t="shared" si="139"/>
        <v>2.2204276546178292E-2</v>
      </c>
      <c r="F1527" s="2">
        <f t="shared" si="143"/>
        <v>4.551287655746708E-2</v>
      </c>
      <c r="G1527" s="2">
        <f t="shared" si="141"/>
        <v>-2.3308600011288788E-2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3.9215</v>
      </c>
      <c r="C1528" s="2">
        <f t="shared" si="138"/>
        <v>4.0152060948290176</v>
      </c>
      <c r="D1528" s="2">
        <f t="shared" si="140"/>
        <v>4.0066794773374799</v>
      </c>
      <c r="E1528" s="2">
        <f t="shared" si="139"/>
        <v>8.5266174915377135E-3</v>
      </c>
      <c r="F1528" s="2">
        <f t="shared" si="143"/>
        <v>3.8115624744281207E-2</v>
      </c>
      <c r="G1528" s="2">
        <f t="shared" si="141"/>
        <v>-2.9589007252743493E-2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3.9784000000000002</v>
      </c>
      <c r="C1529" s="2">
        <f t="shared" si="138"/>
        <v>4.0114820802399382</v>
      </c>
      <c r="D1529" s="2">
        <f t="shared" si="140"/>
        <v>4.0045847012384073</v>
      </c>
      <c r="E1529" s="2">
        <f t="shared" si="139"/>
        <v>6.8973790015309788E-3</v>
      </c>
      <c r="F1529" s="2">
        <f t="shared" si="143"/>
        <v>3.1871975595731163E-2</v>
      </c>
      <c r="G1529" s="2">
        <f t="shared" si="141"/>
        <v>-2.4974596594200184E-2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3.9278</v>
      </c>
      <c r="C1530" s="2">
        <f t="shared" si="138"/>
        <v>4.0073617602030245</v>
      </c>
      <c r="D1530" s="2">
        <f t="shared" si="140"/>
        <v>3.9988969455911181</v>
      </c>
      <c r="E1530" s="2">
        <f t="shared" si="139"/>
        <v>8.4648146119064016E-3</v>
      </c>
      <c r="F1530" s="2">
        <f t="shared" si="143"/>
        <v>2.7190543398966212E-2</v>
      </c>
      <c r="G1530" s="2">
        <f t="shared" si="141"/>
        <v>-1.872572878705981E-2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3.9847000000000001</v>
      </c>
      <c r="C1531" s="2">
        <f t="shared" si="138"/>
        <v>4.0038753355564056</v>
      </c>
      <c r="D1531" s="2">
        <f t="shared" si="140"/>
        <v>3.9978453199917761</v>
      </c>
      <c r="E1531" s="2">
        <f t="shared" si="139"/>
        <v>6.030015564629565E-3</v>
      </c>
      <c r="F1531" s="2">
        <f t="shared" si="143"/>
        <v>2.2958437832098885E-2</v>
      </c>
      <c r="G1531" s="2">
        <f t="shared" si="141"/>
        <v>-1.692842226746932E-2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4.0227000000000004</v>
      </c>
      <c r="C1532" s="2">
        <f t="shared" si="138"/>
        <v>3.9863252839323433</v>
      </c>
      <c r="D1532" s="2">
        <f t="shared" si="140"/>
        <v>3.9996864073997926</v>
      </c>
      <c r="E1532" s="2">
        <f t="shared" si="139"/>
        <v>-1.3361123467449332E-2</v>
      </c>
      <c r="F1532" s="2">
        <f t="shared" si="143"/>
        <v>1.5694525572189241E-2</v>
      </c>
      <c r="G1532" s="2">
        <f t="shared" si="141"/>
        <v>-2.9055649039638573E-2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4.0163000000000002</v>
      </c>
      <c r="C1533" s="2">
        <f t="shared" si="138"/>
        <v>3.9753675479427519</v>
      </c>
      <c r="D1533" s="2">
        <f t="shared" si="140"/>
        <v>4.0009170438886974</v>
      </c>
      <c r="E1533" s="2">
        <f t="shared" si="139"/>
        <v>-2.5549495945945466E-2</v>
      </c>
      <c r="F1533" s="2">
        <f t="shared" si="143"/>
        <v>7.4457212685623006E-3</v>
      </c>
      <c r="G1533" s="2">
        <f t="shared" si="141"/>
        <v>-3.2995217214507766E-2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4.0796000000000001</v>
      </c>
      <c r="C1534" s="2">
        <f t="shared" si="138"/>
        <v>3.9768033097977131</v>
      </c>
      <c r="D1534" s="2">
        <f t="shared" si="140"/>
        <v>4.0067454110080529</v>
      </c>
      <c r="E1534" s="2">
        <f t="shared" si="139"/>
        <v>-2.99421012103398E-2</v>
      </c>
      <c r="F1534" s="2">
        <f t="shared" si="143"/>
        <v>-3.1843227218119469E-5</v>
      </c>
      <c r="G1534" s="2">
        <f t="shared" si="141"/>
        <v>-2.991025798312168E-2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4.0732999999999997</v>
      </c>
      <c r="C1535" s="2">
        <f t="shared" si="138"/>
        <v>3.9770489544442191</v>
      </c>
      <c r="D1535" s="2">
        <f t="shared" si="140"/>
        <v>4.0116753805630117</v>
      </c>
      <c r="E1535" s="2">
        <f t="shared" si="139"/>
        <v>-3.4626426118792519E-2</v>
      </c>
      <c r="F1535" s="2">
        <f t="shared" si="143"/>
        <v>-6.9507598055330005E-3</v>
      </c>
      <c r="G1535" s="2">
        <f t="shared" si="141"/>
        <v>-2.7675666313259517E-2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4.1428000000000003</v>
      </c>
      <c r="C1536" s="2">
        <f t="shared" si="138"/>
        <v>3.9587644999143392</v>
      </c>
      <c r="D1536" s="2">
        <f t="shared" si="140"/>
        <v>4.0213883153361216</v>
      </c>
      <c r="E1536" s="2">
        <f t="shared" si="139"/>
        <v>-6.2623815421782414E-2</v>
      </c>
      <c r="F1536" s="2">
        <f t="shared" si="143"/>
        <v>-1.8085370928782884E-2</v>
      </c>
      <c r="G1536" s="2">
        <f t="shared" si="141"/>
        <v>-4.4538444492999527E-2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4.1428000000000003</v>
      </c>
      <c r="C1537" s="2">
        <f t="shared" si="138"/>
        <v>3.9452468845429021</v>
      </c>
      <c r="D1537" s="2">
        <f t="shared" si="140"/>
        <v>4.0303817734593714</v>
      </c>
      <c r="E1537" s="2">
        <f t="shared" si="139"/>
        <v>-8.5134888916469365E-2</v>
      </c>
      <c r="F1537" s="2">
        <f t="shared" si="143"/>
        <v>-3.1495274526320179E-2</v>
      </c>
      <c r="G1537" s="2">
        <f t="shared" si="141"/>
        <v>-5.3639614390149186E-2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4.1364999999999998</v>
      </c>
      <c r="C1538" s="2">
        <f t="shared" si="138"/>
        <v>3.9415935176901478</v>
      </c>
      <c r="D1538" s="2">
        <f t="shared" si="140"/>
        <v>4.0382423828327516</v>
      </c>
      <c r="E1538" s="2">
        <f t="shared" si="139"/>
        <v>-9.6648865142603846E-2</v>
      </c>
      <c r="F1538" s="2">
        <f t="shared" si="143"/>
        <v>-4.4525992649576913E-2</v>
      </c>
      <c r="G1538" s="2">
        <f t="shared" si="141"/>
        <v>-5.2122872493026932E-2</v>
      </c>
      <c r="H1538" s="2" t="str">
        <f t="shared" si="142"/>
        <v>Hold</v>
      </c>
    </row>
    <row r="1539" spans="1:8" ht="13.5" x14ac:dyDescent="0.25">
      <c r="A1539" s="3">
        <v>44252</v>
      </c>
      <c r="B1539" s="2">
        <v>4.1364999999999998</v>
      </c>
      <c r="C1539" s="2">
        <f t="shared" si="138"/>
        <v>3.9472560534301251</v>
      </c>
      <c r="D1539" s="2">
        <f t="shared" si="140"/>
        <v>4.0455207248451401</v>
      </c>
      <c r="E1539" s="2">
        <f t="shared" si="139"/>
        <v>-9.8264671415015048E-2</v>
      </c>
      <c r="F1539" s="2">
        <f t="shared" si="143"/>
        <v>-5.5273728402664549E-2</v>
      </c>
      <c r="G1539" s="2">
        <f t="shared" si="141"/>
        <v>-4.2990943012350499E-2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4.1302000000000003</v>
      </c>
      <c r="C1540" s="2">
        <f t="shared" si="138"/>
        <v>3.9442628144408749</v>
      </c>
      <c r="D1540" s="2">
        <f t="shared" si="140"/>
        <v>4.0517932637455001</v>
      </c>
      <c r="E1540" s="2">
        <f t="shared" si="139"/>
        <v>-0.10753044930462519</v>
      </c>
      <c r="F1540" s="2">
        <f t="shared" si="143"/>
        <v>-6.5725072583056682E-2</v>
      </c>
      <c r="G1540" s="2">
        <f t="shared" si="141"/>
        <v>-4.1805376721568505E-2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4.1112000000000002</v>
      </c>
      <c r="C1541" s="2">
        <f t="shared" si="138"/>
        <v>3.9504839199115098</v>
      </c>
      <c r="D1541" s="2">
        <f t="shared" si="140"/>
        <v>4.0561937627273146</v>
      </c>
      <c r="E1541" s="2">
        <f t="shared" si="139"/>
        <v>-0.10570984281580476</v>
      </c>
      <c r="F1541" s="2">
        <f t="shared" si="143"/>
        <v>-7.3722026629606308E-2</v>
      </c>
      <c r="G1541" s="2">
        <f t="shared" si="141"/>
        <v>-3.1987816186198448E-2</v>
      </c>
      <c r="H1541" s="2" t="str">
        <f t="shared" si="142"/>
        <v>Hold</v>
      </c>
    </row>
    <row r="1542" spans="1:8" ht="13.5" x14ac:dyDescent="0.25">
      <c r="A1542" s="3">
        <v>44257</v>
      </c>
      <c r="B1542" s="2">
        <v>4.0796000000000001</v>
      </c>
      <c r="C1542" s="2">
        <f t="shared" si="138"/>
        <v>3.96159408607897</v>
      </c>
      <c r="D1542" s="2">
        <f t="shared" si="140"/>
        <v>4.0579275580808467</v>
      </c>
      <c r="E1542" s="2">
        <f t="shared" si="139"/>
        <v>-9.6333472001876697E-2</v>
      </c>
      <c r="F1542" s="2">
        <f t="shared" si="143"/>
        <v>-7.8244315704060388E-2</v>
      </c>
      <c r="G1542" s="2">
        <f t="shared" si="141"/>
        <v>-1.8089156297816308E-2</v>
      </c>
      <c r="H1542" s="2" t="str">
        <f t="shared" si="142"/>
        <v>Hold</v>
      </c>
    </row>
    <row r="1543" spans="1:8" ht="13.5" x14ac:dyDescent="0.25">
      <c r="A1543" s="3">
        <v>44258</v>
      </c>
      <c r="B1543" s="2">
        <v>4.1112000000000002</v>
      </c>
      <c r="C1543" s="2">
        <f t="shared" si="138"/>
        <v>3.9700103805283593</v>
      </c>
      <c r="D1543" s="2">
        <f t="shared" si="140"/>
        <v>4.0618736648896725</v>
      </c>
      <c r="E1543" s="2">
        <f t="shared" si="139"/>
        <v>-9.1863284361313191E-2</v>
      </c>
      <c r="F1543" s="2">
        <f t="shared" si="143"/>
        <v>-8.0968109435510957E-2</v>
      </c>
      <c r="G1543" s="2">
        <f t="shared" si="141"/>
        <v>-1.0895174925802234E-2</v>
      </c>
      <c r="H1543" s="2" t="str">
        <f t="shared" si="142"/>
        <v>Hold</v>
      </c>
    </row>
    <row r="1544" spans="1:8" ht="13.5" x14ac:dyDescent="0.25">
      <c r="A1544" s="3">
        <v>44259</v>
      </c>
      <c r="B1544" s="2">
        <v>4.1428000000000003</v>
      </c>
      <c r="C1544" s="2">
        <f t="shared" si="138"/>
        <v>3.9868703219855348</v>
      </c>
      <c r="D1544" s="2">
        <f t="shared" si="140"/>
        <v>4.0678682082311788</v>
      </c>
      <c r="E1544" s="2">
        <f t="shared" si="139"/>
        <v>-8.0997886245643969E-2</v>
      </c>
      <c r="F1544" s="2">
        <f t="shared" si="143"/>
        <v>-8.0974064797537562E-2</v>
      </c>
      <c r="G1544" s="2">
        <f t="shared" si="141"/>
        <v>-2.3821448106406407E-5</v>
      </c>
      <c r="H1544" s="2" t="str">
        <f t="shared" si="142"/>
        <v>Hold</v>
      </c>
    </row>
    <row r="1545" spans="1:8" ht="13.5" x14ac:dyDescent="0.25">
      <c r="A1545" s="3">
        <v>44260</v>
      </c>
      <c r="B1545" s="2">
        <v>4.2061000000000002</v>
      </c>
      <c r="C1545" s="2">
        <f t="shared" si="138"/>
        <v>4.0001671955262221</v>
      </c>
      <c r="D1545" s="2">
        <f t="shared" si="140"/>
        <v>4.0781076002140546</v>
      </c>
      <c r="E1545" s="2">
        <f t="shared" si="139"/>
        <v>-7.7940404687832476E-2</v>
      </c>
      <c r="F1545" s="2">
        <f t="shared" si="143"/>
        <v>-8.0367332775596559E-2</v>
      </c>
      <c r="G1545" s="2">
        <f t="shared" si="141"/>
        <v>2.4269280877640825E-3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4.1997999999999998</v>
      </c>
      <c r="C1546" s="2">
        <f t="shared" si="138"/>
        <v>4.0221107039068036</v>
      </c>
      <c r="D1546" s="2">
        <f t="shared" si="140"/>
        <v>4.0871218520500507</v>
      </c>
      <c r="E1546" s="2">
        <f t="shared" si="139"/>
        <v>-6.5011148143247155E-2</v>
      </c>
      <c r="F1546" s="2">
        <f t="shared" si="143"/>
        <v>-7.7296095849126681E-2</v>
      </c>
      <c r="G1546" s="2">
        <f t="shared" si="141"/>
        <v>1.2284947705879526E-2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4.1997999999999998</v>
      </c>
      <c r="C1547" s="2">
        <f t="shared" si="138"/>
        <v>4.0406782879211418</v>
      </c>
      <c r="D1547" s="2">
        <f t="shared" si="140"/>
        <v>4.0954683815278248</v>
      </c>
      <c r="E1547" s="2">
        <f t="shared" si="139"/>
        <v>-5.4790093606682966E-2</v>
      </c>
      <c r="F1547" s="2">
        <f t="shared" si="143"/>
        <v>-7.2794895400637938E-2</v>
      </c>
      <c r="G1547" s="2">
        <f t="shared" si="141"/>
        <v>1.8004801793954972E-2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4.1871</v>
      </c>
      <c r="C1548" s="2">
        <f t="shared" si="138"/>
        <v>4.0554200897794281</v>
      </c>
      <c r="D1548" s="2">
        <f t="shared" si="140"/>
        <v>4.1022559088220598</v>
      </c>
      <c r="E1548" s="2">
        <f t="shared" si="139"/>
        <v>-4.6835819042631677E-2</v>
      </c>
      <c r="F1548" s="2">
        <f t="shared" si="143"/>
        <v>-6.7603080129036694E-2</v>
      </c>
      <c r="G1548" s="2">
        <f t="shared" si="141"/>
        <v>2.0767261086405017E-2</v>
      </c>
      <c r="H1548" s="2" t="str">
        <f t="shared" si="142"/>
        <v>Sell</v>
      </c>
    </row>
    <row r="1549" spans="1:8" ht="13.5" x14ac:dyDescent="0.25">
      <c r="A1549" s="3">
        <v>44266</v>
      </c>
      <c r="B1549" s="2">
        <v>4.1807999999999996</v>
      </c>
      <c r="C1549" s="2">
        <f t="shared" si="138"/>
        <v>4.0678939221210548</v>
      </c>
      <c r="D1549" s="2">
        <f t="shared" si="140"/>
        <v>4.1080739896500553</v>
      </c>
      <c r="E1549" s="2">
        <f t="shared" si="139"/>
        <v>-4.0180067529000496E-2</v>
      </c>
      <c r="F1549" s="2">
        <f t="shared" si="143"/>
        <v>-6.2118477609029457E-2</v>
      </c>
      <c r="G1549" s="2">
        <f t="shared" si="141"/>
        <v>2.1938410080028961E-2</v>
      </c>
      <c r="H1549" s="2" t="str">
        <f t="shared" si="142"/>
        <v>Sell</v>
      </c>
    </row>
    <row r="1550" spans="1:8" ht="13.5" x14ac:dyDescent="0.25">
      <c r="A1550" s="3">
        <v>44267</v>
      </c>
      <c r="B1550" s="2">
        <v>4.1871</v>
      </c>
      <c r="C1550" s="2">
        <f t="shared" si="138"/>
        <v>4.0774794725639696</v>
      </c>
      <c r="D1550" s="2">
        <f t="shared" si="140"/>
        <v>4.1139277681944959</v>
      </c>
      <c r="E1550" s="2">
        <f t="shared" si="139"/>
        <v>-3.6448295630526317E-2</v>
      </c>
      <c r="F1550" s="2">
        <f t="shared" si="143"/>
        <v>-5.6984441213328831E-2</v>
      </c>
      <c r="G1550" s="2">
        <f t="shared" si="141"/>
        <v>2.0536145582802513E-2</v>
      </c>
      <c r="H1550" s="2" t="str">
        <f t="shared" si="142"/>
        <v>Sell</v>
      </c>
    </row>
    <row r="1551" spans="1:8" ht="13.5" x14ac:dyDescent="0.25">
      <c r="A1551" s="3">
        <v>44270</v>
      </c>
      <c r="B1551" s="2">
        <v>4.1933999999999996</v>
      </c>
      <c r="C1551" s="2">
        <f t="shared" ref="C1551:C1614" si="144">$C$4*B1541+C1550*(1-$C$4)</f>
        <v>4.0826672460156663</v>
      </c>
      <c r="D1551" s="2">
        <f t="shared" si="140"/>
        <v>4.1198146001800886</v>
      </c>
      <c r="E1551" s="2">
        <f t="shared" si="139"/>
        <v>-3.7147354164422275E-2</v>
      </c>
      <c r="F1551" s="2">
        <f t="shared" si="143"/>
        <v>-5.3017023803547524E-2</v>
      </c>
      <c r="G1551" s="2">
        <f t="shared" si="141"/>
        <v>1.5869669639125249E-2</v>
      </c>
      <c r="H1551" s="2" t="str">
        <f t="shared" si="142"/>
        <v>Sell</v>
      </c>
    </row>
    <row r="1552" spans="1:8" ht="13.5" x14ac:dyDescent="0.25">
      <c r="A1552" s="3">
        <v>44271</v>
      </c>
      <c r="B1552" s="2">
        <v>4.0732999999999997</v>
      </c>
      <c r="C1552" s="2">
        <f t="shared" si="144"/>
        <v>4.0821953620132563</v>
      </c>
      <c r="D1552" s="2">
        <f t="shared" si="140"/>
        <v>4.116369074240823</v>
      </c>
      <c r="E1552" s="2">
        <f t="shared" si="139"/>
        <v>-3.417371222756671E-2</v>
      </c>
      <c r="F1552" s="2">
        <f t="shared" si="143"/>
        <v>-4.9248361488351364E-2</v>
      </c>
      <c r="G1552" s="2">
        <f t="shared" si="141"/>
        <v>1.5074649260784653E-2</v>
      </c>
      <c r="H1552" s="2" t="str">
        <f t="shared" si="142"/>
        <v>Sell</v>
      </c>
    </row>
    <row r="1553" spans="1:8" ht="13.5" x14ac:dyDescent="0.25">
      <c r="A1553" s="3">
        <v>44272</v>
      </c>
      <c r="B1553" s="2">
        <v>4.1112000000000002</v>
      </c>
      <c r="C1553" s="2">
        <f t="shared" si="144"/>
        <v>4.0866576140112167</v>
      </c>
      <c r="D1553" s="2">
        <f t="shared" si="140"/>
        <v>4.1159861798526141</v>
      </c>
      <c r="E1553" s="2">
        <f t="shared" si="139"/>
        <v>-2.9328565841397314E-2</v>
      </c>
      <c r="F1553" s="2">
        <f t="shared" si="143"/>
        <v>-4.5264402358960558E-2</v>
      </c>
      <c r="G1553" s="2">
        <f t="shared" si="141"/>
        <v>1.5935836517563244E-2</v>
      </c>
      <c r="H1553" s="2" t="str">
        <f t="shared" si="142"/>
        <v>Sell</v>
      </c>
    </row>
    <row r="1554" spans="1:8" ht="13.5" x14ac:dyDescent="0.25">
      <c r="A1554" s="3">
        <v>44273</v>
      </c>
      <c r="B1554" s="2">
        <v>4.1618000000000004</v>
      </c>
      <c r="C1554" s="2">
        <f t="shared" si="144"/>
        <v>4.0952949041633371</v>
      </c>
      <c r="D1554" s="2">
        <f t="shared" si="140"/>
        <v>4.1193797961598282</v>
      </c>
      <c r="E1554" s="2">
        <f t="shared" si="139"/>
        <v>-2.4084891996491109E-2</v>
      </c>
      <c r="F1554" s="2">
        <f t="shared" si="143"/>
        <v>-4.1028500286466665E-2</v>
      </c>
      <c r="G1554" s="2">
        <f t="shared" si="141"/>
        <v>1.6943608289975556E-2</v>
      </c>
      <c r="H1554" s="2" t="str">
        <f t="shared" si="142"/>
        <v>Sell</v>
      </c>
    </row>
    <row r="1555" spans="1:8" ht="13.5" x14ac:dyDescent="0.25">
      <c r="A1555" s="3">
        <v>44274</v>
      </c>
      <c r="B1555" s="2">
        <v>4.1555</v>
      </c>
      <c r="C1555" s="2">
        <f t="shared" si="144"/>
        <v>4.112341841984362</v>
      </c>
      <c r="D1555" s="2">
        <f t="shared" si="140"/>
        <v>4.1220553668146556</v>
      </c>
      <c r="E1555" s="2">
        <f t="shared" si="139"/>
        <v>-9.7135248302935295E-3</v>
      </c>
      <c r="F1555" s="2">
        <f t="shared" si="143"/>
        <v>-3.4765505195232041E-2</v>
      </c>
      <c r="G1555" s="2">
        <f t="shared" si="141"/>
        <v>2.5051980364938511E-2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4.2061000000000002</v>
      </c>
      <c r="C1556" s="2">
        <f t="shared" si="144"/>
        <v>4.1257969432175372</v>
      </c>
      <c r="D1556" s="2">
        <f t="shared" si="140"/>
        <v>4.1282808951987553</v>
      </c>
      <c r="E1556" s="2">
        <f t="shared" si="139"/>
        <v>-2.483951981218091E-3</v>
      </c>
      <c r="F1556" s="2">
        <f t="shared" si="143"/>
        <v>-2.8309194552429251E-2</v>
      </c>
      <c r="G1556" s="2">
        <f t="shared" si="141"/>
        <v>2.582524257121116E-2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4.2187000000000001</v>
      </c>
      <c r="C1557" s="2">
        <f t="shared" si="144"/>
        <v>4.1371820288763779</v>
      </c>
      <c r="D1557" s="2">
        <f t="shared" si="140"/>
        <v>4.1349786066655145</v>
      </c>
      <c r="E1557" s="2">
        <f t="shared" si="139"/>
        <v>2.2034222108633372E-3</v>
      </c>
      <c r="F1557" s="2">
        <f t="shared" si="143"/>
        <v>-2.2206671199770735E-2</v>
      </c>
      <c r="G1557" s="2">
        <f t="shared" si="141"/>
        <v>2.4410093410634073E-2</v>
      </c>
      <c r="H1557" s="2" t="str">
        <f t="shared" si="142"/>
        <v>Sell</v>
      </c>
    </row>
    <row r="1558" spans="1:8" ht="13.5" x14ac:dyDescent="0.25">
      <c r="A1558" s="3">
        <v>44279</v>
      </c>
      <c r="B1558" s="2">
        <v>4.3452000000000002</v>
      </c>
      <c r="C1558" s="2">
        <f t="shared" si="144"/>
        <v>4.1448617167415502</v>
      </c>
      <c r="D1558" s="2">
        <f t="shared" si="140"/>
        <v>4.1505505617273277</v>
      </c>
      <c r="E1558" s="2">
        <f t="shared" si="139"/>
        <v>-5.6888449857774859E-3</v>
      </c>
      <c r="F1558" s="2">
        <f t="shared" si="143"/>
        <v>-1.8903105956972088E-2</v>
      </c>
      <c r="G1558" s="2">
        <f t="shared" si="141"/>
        <v>1.3214260971194602E-2</v>
      </c>
      <c r="H1558" s="2" t="str">
        <f t="shared" si="142"/>
        <v>Sell</v>
      </c>
    </row>
    <row r="1559" spans="1:8" ht="13.5" x14ac:dyDescent="0.25">
      <c r="A1559" s="3">
        <v>44280</v>
      </c>
      <c r="B1559" s="2">
        <v>4.3578999999999999</v>
      </c>
      <c r="C1559" s="2">
        <f t="shared" si="144"/>
        <v>4.1503906833966964</v>
      </c>
      <c r="D1559" s="2">
        <f t="shared" si="140"/>
        <v>4.1659097793771549</v>
      </c>
      <c r="E1559" s="2">
        <f t="shared" si="139"/>
        <v>-1.551909598045853E-2</v>
      </c>
      <c r="F1559" s="2">
        <f t="shared" si="143"/>
        <v>-1.8226303961669375E-2</v>
      </c>
      <c r="G1559" s="2">
        <f t="shared" si="141"/>
        <v>2.7072079812108449E-3</v>
      </c>
      <c r="H1559" s="2" t="str">
        <f t="shared" si="142"/>
        <v>Sell</v>
      </c>
    </row>
    <row r="1560" spans="1:8" ht="13.5" x14ac:dyDescent="0.25">
      <c r="A1560" s="3">
        <v>44281</v>
      </c>
      <c r="B1560" s="2">
        <v>4.3516000000000004</v>
      </c>
      <c r="C1560" s="2">
        <f t="shared" si="144"/>
        <v>4.1560382705664356</v>
      </c>
      <c r="D1560" s="2">
        <f t="shared" si="140"/>
        <v>4.1796646105344024</v>
      </c>
      <c r="E1560" s="2">
        <f t="shared" si="139"/>
        <v>-2.3626339967966814E-2</v>
      </c>
      <c r="F1560" s="2">
        <f t="shared" si="143"/>
        <v>-1.9306311162928864E-2</v>
      </c>
      <c r="G1560" s="2">
        <f t="shared" si="141"/>
        <v>-4.3200288050379496E-3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4.3516000000000004</v>
      </c>
      <c r="C1561" s="2">
        <f t="shared" si="144"/>
        <v>4.1617862289408301</v>
      </c>
      <c r="D1561" s="2">
        <f t="shared" si="140"/>
        <v>4.1924005653096321</v>
      </c>
      <c r="E1561" s="2">
        <f t="shared" si="139"/>
        <v>-3.0614336368802064E-2</v>
      </c>
      <c r="F1561" s="2">
        <f t="shared" si="143"/>
        <v>-2.1567916204103504E-2</v>
      </c>
      <c r="G1561" s="2">
        <f t="shared" si="141"/>
        <v>-9.0464201646985598E-3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4.3516000000000004</v>
      </c>
      <c r="C1562" s="2">
        <f t="shared" si="144"/>
        <v>4.1481729629499329</v>
      </c>
      <c r="D1562" s="2">
        <f t="shared" si="140"/>
        <v>4.2041931160274366</v>
      </c>
      <c r="E1562" s="2">
        <f t="shared" si="139"/>
        <v>-5.6020153077503743E-2</v>
      </c>
      <c r="F1562" s="2">
        <f t="shared" si="143"/>
        <v>-2.8458363578783556E-2</v>
      </c>
      <c r="G1562" s="2">
        <f t="shared" si="141"/>
        <v>-2.7561789498720186E-2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4.3198999999999996</v>
      </c>
      <c r="C1563" s="2">
        <f t="shared" si="144"/>
        <v>4.1424848148037894</v>
      </c>
      <c r="D1563" s="2">
        <f t="shared" si="140"/>
        <v>4.2127639963217005</v>
      </c>
      <c r="E1563" s="2">
        <f t="shared" si="139"/>
        <v>-7.0279181517911127E-2</v>
      </c>
      <c r="F1563" s="2">
        <f t="shared" si="143"/>
        <v>-3.6822527166609074E-2</v>
      </c>
      <c r="G1563" s="2">
        <f t="shared" si="141"/>
        <v>-3.3456654351302052E-2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4.3452000000000002</v>
      </c>
      <c r="C1564" s="2">
        <f t="shared" si="144"/>
        <v>4.1454563817570529</v>
      </c>
      <c r="D1564" s="2">
        <f t="shared" si="140"/>
        <v>4.2225740706682409</v>
      </c>
      <c r="E1564" s="2">
        <f t="shared" ref="E1564:E1627" si="145">C1564-D1564</f>
        <v>-7.7117688911187976E-2</v>
      </c>
      <c r="F1564" s="2">
        <f t="shared" si="143"/>
        <v>-4.488155951552486E-2</v>
      </c>
      <c r="G1564" s="2">
        <f t="shared" si="141"/>
        <v>-3.2236129395663116E-2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4.3326000000000002</v>
      </c>
      <c r="C1565" s="2">
        <f t="shared" si="144"/>
        <v>4.1470015537944294</v>
      </c>
      <c r="D1565" s="2">
        <f t="shared" ref="D1565:D1628" si="146">$D$4*B1565+(1-$D$4)*D1564</f>
        <v>4.2307241395076307</v>
      </c>
      <c r="E1565" s="2">
        <f t="shared" si="145"/>
        <v>-8.3722585713201347E-2</v>
      </c>
      <c r="F1565" s="2">
        <f t="shared" si="143"/>
        <v>-5.2649764755060155E-2</v>
      </c>
      <c r="G1565" s="2">
        <f t="shared" si="141"/>
        <v>-3.1072820958141192E-2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4.3010000000000002</v>
      </c>
      <c r="C1566" s="2">
        <f t="shared" si="144"/>
        <v>4.15609362244144</v>
      </c>
      <c r="D1566" s="2">
        <f t="shared" si="146"/>
        <v>4.235929758803362</v>
      </c>
      <c r="E1566" s="2">
        <f t="shared" si="145"/>
        <v>-7.9836136361921994E-2</v>
      </c>
      <c r="F1566" s="2">
        <f t="shared" si="143"/>
        <v>-5.8087039076432527E-2</v>
      </c>
      <c r="G1566" s="2">
        <f t="shared" si="141"/>
        <v>-2.1749097285489467E-2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4.3388999999999998</v>
      </c>
      <c r="C1567" s="2">
        <f t="shared" si="144"/>
        <v>4.1657253728350643</v>
      </c>
      <c r="D1567" s="2">
        <f t="shared" si="146"/>
        <v>4.2435571840771873</v>
      </c>
      <c r="E1567" s="2">
        <f t="shared" si="145"/>
        <v>-7.7831811242123017E-2</v>
      </c>
      <c r="F1567" s="2">
        <f t="shared" si="143"/>
        <v>-6.2035993509570633E-2</v>
      </c>
      <c r="G1567" s="2">
        <f t="shared" si="141"/>
        <v>-1.5795817732552384E-2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4.3010000000000002</v>
      </c>
      <c r="C1568" s="2">
        <f t="shared" si="144"/>
        <v>4.1933368539373621</v>
      </c>
      <c r="D1568" s="2">
        <f t="shared" si="146"/>
        <v>4.2478122074788773</v>
      </c>
      <c r="E1568" s="2">
        <f t="shared" si="145"/>
        <v>-5.4475353541515226E-2</v>
      </c>
      <c r="F1568" s="2">
        <f t="shared" si="143"/>
        <v>-6.0523865515959556E-2</v>
      </c>
      <c r="G1568" s="2">
        <f t="shared" si="141"/>
        <v>6.0485119744443303E-3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4.3010000000000002</v>
      </c>
      <c r="C1569" s="2">
        <f t="shared" si="144"/>
        <v>4.2186542610239215</v>
      </c>
      <c r="D1569" s="2">
        <f t="shared" si="146"/>
        <v>4.2517520439619236</v>
      </c>
      <c r="E1569" s="2">
        <f t="shared" si="145"/>
        <v>-3.309778293800214E-2</v>
      </c>
      <c r="F1569" s="2">
        <f t="shared" si="143"/>
        <v>-5.5038649000368076E-2</v>
      </c>
      <c r="G1569" s="2">
        <f t="shared" si="141"/>
        <v>2.1940866062365935E-2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4.2882999999999996</v>
      </c>
      <c r="C1570" s="2">
        <f t="shared" si="144"/>
        <v>4.2391074516356255</v>
      </c>
      <c r="D1570" s="2">
        <f t="shared" si="146"/>
        <v>4.2544592999647435</v>
      </c>
      <c r="E1570" s="2">
        <f t="shared" si="145"/>
        <v>-1.5351848329117956E-2</v>
      </c>
      <c r="F1570" s="2">
        <f t="shared" si="143"/>
        <v>-4.7101288866118057E-2</v>
      </c>
      <c r="G1570" s="2">
        <f t="shared" si="141"/>
        <v>3.1749440537000101E-2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4.282</v>
      </c>
      <c r="C1571" s="2">
        <f t="shared" si="144"/>
        <v>4.2564139975378366</v>
      </c>
      <c r="D1571" s="2">
        <f t="shared" si="146"/>
        <v>4.2564993518192065</v>
      </c>
      <c r="E1571" s="2">
        <f t="shared" si="145"/>
        <v>-8.5354281369909302E-5</v>
      </c>
      <c r="F1571" s="2">
        <f t="shared" si="143"/>
        <v>-3.7698101949168429E-2</v>
      </c>
      <c r="G1571" s="2">
        <f t="shared" si="141"/>
        <v>3.761274766779852E-2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4.2629999999999999</v>
      </c>
      <c r="C1572" s="2">
        <f t="shared" si="144"/>
        <v>4.271057997916631</v>
      </c>
      <c r="D1572" s="2">
        <f t="shared" si="146"/>
        <v>4.2569808813140799</v>
      </c>
      <c r="E1572" s="2">
        <f t="shared" si="145"/>
        <v>1.4077116602551065E-2</v>
      </c>
      <c r="F1572" s="2">
        <f t="shared" si="143"/>
        <v>-2.7343058238824533E-2</v>
      </c>
      <c r="G1572" s="2">
        <f t="shared" ref="G1572:G1635" si="147">E1572-F1572</f>
        <v>4.1420174841375598E-2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4.2377000000000002</v>
      </c>
      <c r="C1573" s="2">
        <f t="shared" si="144"/>
        <v>4.2785721520833029</v>
      </c>
      <c r="D1573" s="2">
        <f t="shared" si="146"/>
        <v>4.255552667883407</v>
      </c>
      <c r="E1573" s="2">
        <f t="shared" si="145"/>
        <v>2.3019484199895857E-2</v>
      </c>
      <c r="F1573" s="2">
        <f t="shared" ref="F1573:F1636" si="149">(E1573*(2/(10)))+((1-(2/10))*F1572)</f>
        <v>-1.7270549751080454E-2</v>
      </c>
      <c r="G1573" s="2">
        <f t="shared" si="147"/>
        <v>4.0290033950976314E-2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4.1745000000000001</v>
      </c>
      <c r="C1574" s="2">
        <f t="shared" si="144"/>
        <v>4.2888225902243331</v>
      </c>
      <c r="D1574" s="2">
        <f t="shared" si="146"/>
        <v>4.2495487665587106</v>
      </c>
      <c r="E1574" s="2">
        <f t="shared" si="145"/>
        <v>3.9273823665622487E-2</v>
      </c>
      <c r="F1574" s="2">
        <f t="shared" si="149"/>
        <v>-5.9616750677398671E-3</v>
      </c>
      <c r="G1574" s="2">
        <f t="shared" si="147"/>
        <v>4.5235498733362356E-2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4.1680999999999999</v>
      </c>
      <c r="C1575" s="2">
        <f t="shared" si="144"/>
        <v>4.2955575763436666</v>
      </c>
      <c r="D1575" s="2">
        <f t="shared" si="146"/>
        <v>4.2435155245913991</v>
      </c>
      <c r="E1575" s="2">
        <f t="shared" si="145"/>
        <v>5.2042051752267504E-2</v>
      </c>
      <c r="F1575" s="2">
        <f t="shared" si="149"/>
        <v>5.6390702962616068E-3</v>
      </c>
      <c r="G1575" s="2">
        <f t="shared" si="147"/>
        <v>4.6402981456005896E-2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4.1618000000000004</v>
      </c>
      <c r="C1576" s="2">
        <f t="shared" si="144"/>
        <v>4.2963948722907945</v>
      </c>
      <c r="D1576" s="2">
        <f t="shared" si="146"/>
        <v>4.2374625227698139</v>
      </c>
      <c r="E1576" s="2">
        <f t="shared" si="145"/>
        <v>5.8932349520980587E-2</v>
      </c>
      <c r="F1576" s="2">
        <f t="shared" si="149"/>
        <v>1.6297726141205403E-2</v>
      </c>
      <c r="G1576" s="2">
        <f t="shared" si="147"/>
        <v>4.263462337977518E-2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4.1492000000000004</v>
      </c>
      <c r="C1577" s="2">
        <f t="shared" si="144"/>
        <v>4.3029341227075957</v>
      </c>
      <c r="D1577" s="2">
        <f t="shared" si="146"/>
        <v>4.230924558120198</v>
      </c>
      <c r="E1577" s="2">
        <f t="shared" si="145"/>
        <v>7.2009564587397712E-2</v>
      </c>
      <c r="F1577" s="2">
        <f t="shared" si="149"/>
        <v>2.7440093830443865E-2</v>
      </c>
      <c r="G1577" s="2">
        <f t="shared" si="147"/>
        <v>4.4569470756953847E-2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4.1492000000000004</v>
      </c>
      <c r="C1578" s="2">
        <f t="shared" si="144"/>
        <v>4.3026365653679655</v>
      </c>
      <c r="D1578" s="2">
        <f t="shared" si="146"/>
        <v>4.2248708871483309</v>
      </c>
      <c r="E1578" s="2">
        <f t="shared" si="145"/>
        <v>7.7765678219634538E-2</v>
      </c>
      <c r="F1578" s="2">
        <f t="shared" si="149"/>
        <v>3.7505210708282E-2</v>
      </c>
      <c r="G1578" s="2">
        <f t="shared" si="147"/>
        <v>4.0260467511352538E-2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4.1492000000000004</v>
      </c>
      <c r="C1579" s="2">
        <f t="shared" si="144"/>
        <v>4.3023847860805864</v>
      </c>
      <c r="D1579" s="2">
        <f t="shared" si="146"/>
        <v>4.2192656362484549</v>
      </c>
      <c r="E1579" s="2">
        <f t="shared" si="145"/>
        <v>8.3119149832131534E-2</v>
      </c>
      <c r="F1579" s="2">
        <f t="shared" si="149"/>
        <v>4.6627998533051912E-2</v>
      </c>
      <c r="G1579" s="2">
        <f t="shared" si="147"/>
        <v>3.6491151299079622E-2</v>
      </c>
      <c r="H1579" s="2" t="str">
        <f t="shared" si="148"/>
        <v>Sell</v>
      </c>
    </row>
    <row r="1580" spans="1:8" ht="13.5" x14ac:dyDescent="0.25">
      <c r="A1580" s="3">
        <v>44312</v>
      </c>
      <c r="B1580" s="2">
        <v>4.1492000000000004</v>
      </c>
      <c r="C1580" s="2">
        <f t="shared" si="144"/>
        <v>4.3002178959143418</v>
      </c>
      <c r="D1580" s="2">
        <f t="shared" si="146"/>
        <v>4.2140755891189396</v>
      </c>
      <c r="E1580" s="2">
        <f t="shared" si="145"/>
        <v>8.6142306795402135E-2</v>
      </c>
      <c r="F1580" s="2">
        <f t="shared" si="149"/>
        <v>5.4530860185521959E-2</v>
      </c>
      <c r="G1580" s="2">
        <f t="shared" si="147"/>
        <v>3.1611446609880176E-2</v>
      </c>
      <c r="H1580" s="2" t="str">
        <f t="shared" si="148"/>
        <v>Sell</v>
      </c>
    </row>
    <row r="1581" spans="1:8" ht="13.5" x14ac:dyDescent="0.25">
      <c r="A1581" s="3">
        <v>44313</v>
      </c>
      <c r="B1581" s="2">
        <v>4.1492000000000004</v>
      </c>
      <c r="C1581" s="2">
        <f t="shared" si="144"/>
        <v>4.2974151426967513</v>
      </c>
      <c r="D1581" s="2">
        <f t="shared" si="146"/>
        <v>4.2092699899249446</v>
      </c>
      <c r="E1581" s="2">
        <f t="shared" si="145"/>
        <v>8.8145152771806679E-2</v>
      </c>
      <c r="F1581" s="2">
        <f t="shared" si="149"/>
        <v>6.1253718702778903E-2</v>
      </c>
      <c r="G1581" s="2">
        <f t="shared" si="147"/>
        <v>2.6891434069027775E-2</v>
      </c>
      <c r="H1581" s="2" t="str">
        <f t="shared" si="148"/>
        <v>Sell</v>
      </c>
    </row>
    <row r="1582" spans="1:8" ht="13.5" x14ac:dyDescent="0.25">
      <c r="A1582" s="3">
        <v>44314</v>
      </c>
      <c r="B1582" s="2">
        <v>4.1492000000000004</v>
      </c>
      <c r="C1582" s="2">
        <f t="shared" si="144"/>
        <v>4.2921205053587892</v>
      </c>
      <c r="D1582" s="2">
        <f t="shared" si="146"/>
        <v>4.2048203610416159</v>
      </c>
      <c r="E1582" s="2">
        <f t="shared" si="145"/>
        <v>8.7300144317173256E-2</v>
      </c>
      <c r="F1582" s="2">
        <f t="shared" si="149"/>
        <v>6.6463003825657785E-2</v>
      </c>
      <c r="G1582" s="2">
        <f t="shared" si="147"/>
        <v>2.0837140491515471E-2</v>
      </c>
      <c r="H1582" s="2" t="str">
        <f t="shared" si="148"/>
        <v>Sell</v>
      </c>
    </row>
    <row r="1583" spans="1:8" ht="13.5" x14ac:dyDescent="0.25">
      <c r="A1583" s="3">
        <v>44315</v>
      </c>
      <c r="B1583" s="2">
        <v>4.1492000000000004</v>
      </c>
      <c r="C1583" s="2">
        <f t="shared" si="144"/>
        <v>4.2837481199189753</v>
      </c>
      <c r="D1583" s="2">
        <f t="shared" si="146"/>
        <v>4.2007003342977924</v>
      </c>
      <c r="E1583" s="2">
        <f t="shared" si="145"/>
        <v>8.3047785621182868E-2</v>
      </c>
      <c r="F1583" s="2">
        <f t="shared" si="149"/>
        <v>6.9779960184762804E-2</v>
      </c>
      <c r="G1583" s="2">
        <f t="shared" si="147"/>
        <v>1.3267825436420064E-2</v>
      </c>
      <c r="H1583" s="2" t="str">
        <f t="shared" si="148"/>
        <v>Sell</v>
      </c>
    </row>
    <row r="1584" spans="1:8" ht="13.5" x14ac:dyDescent="0.25">
      <c r="A1584" s="3">
        <v>44316</v>
      </c>
      <c r="B1584" s="2">
        <v>4.1492000000000004</v>
      </c>
      <c r="C1584" s="2">
        <f t="shared" si="144"/>
        <v>4.266940716854517</v>
      </c>
      <c r="D1584" s="2">
        <f t="shared" si="146"/>
        <v>4.1968854947201777</v>
      </c>
      <c r="E1584" s="2">
        <f t="shared" si="145"/>
        <v>7.0055222134339346E-2</v>
      </c>
      <c r="F1584" s="2">
        <f t="shared" si="149"/>
        <v>6.9835012574678113E-2</v>
      </c>
      <c r="G1584" s="2">
        <f t="shared" si="147"/>
        <v>2.2020955966123301E-4</v>
      </c>
      <c r="H1584" s="2" t="str">
        <f t="shared" si="148"/>
        <v>Sell</v>
      </c>
    </row>
    <row r="1585" spans="1:8" ht="13.5" x14ac:dyDescent="0.25">
      <c r="A1585" s="3">
        <v>44319</v>
      </c>
      <c r="B1585" s="2">
        <v>4.1997999999999998</v>
      </c>
      <c r="C1585" s="2">
        <f t="shared" si="144"/>
        <v>4.2517344527230527</v>
      </c>
      <c r="D1585" s="2">
        <f t="shared" si="146"/>
        <v>4.1971013840001641</v>
      </c>
      <c r="E1585" s="2">
        <f t="shared" si="145"/>
        <v>5.4633068722888645E-2</v>
      </c>
      <c r="F1585" s="2">
        <f t="shared" si="149"/>
        <v>6.6794623804320219E-2</v>
      </c>
      <c r="G1585" s="2">
        <f t="shared" si="147"/>
        <v>-1.2161555081431574E-2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4.2027999999999999</v>
      </c>
      <c r="C1586" s="2">
        <f t="shared" si="144"/>
        <v>4.2378983830733521</v>
      </c>
      <c r="D1586" s="2">
        <f t="shared" si="146"/>
        <v>4.1975235037038559</v>
      </c>
      <c r="E1586" s="2">
        <f t="shared" si="145"/>
        <v>4.0374879369496242E-2</v>
      </c>
      <c r="F1586" s="2">
        <f t="shared" si="149"/>
        <v>6.1510674917355429E-2</v>
      </c>
      <c r="G1586" s="2">
        <f t="shared" si="147"/>
        <v>-2.1135795547859187E-2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4.2027999999999999</v>
      </c>
      <c r="C1587" s="2">
        <f t="shared" si="144"/>
        <v>4.2242524779851438</v>
      </c>
      <c r="D1587" s="2">
        <f t="shared" si="146"/>
        <v>4.1979143552813483</v>
      </c>
      <c r="E1587" s="2">
        <f t="shared" si="145"/>
        <v>2.6338122703795541E-2</v>
      </c>
      <c r="F1587" s="2">
        <f t="shared" si="149"/>
        <v>5.4476164474643457E-2</v>
      </c>
      <c r="G1587" s="2">
        <f t="shared" si="147"/>
        <v>-2.8138041770847916E-2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4.2161999999999997</v>
      </c>
      <c r="C1588" s="2">
        <f t="shared" si="144"/>
        <v>4.2127059429105058</v>
      </c>
      <c r="D1588" s="2">
        <f t="shared" si="146"/>
        <v>4.1992688474827293</v>
      </c>
      <c r="E1588" s="2">
        <f t="shared" si="145"/>
        <v>1.3437095427776491E-2</v>
      </c>
      <c r="F1588" s="2">
        <f t="shared" si="149"/>
        <v>4.6268350665270061E-2</v>
      </c>
      <c r="G1588" s="2">
        <f t="shared" si="147"/>
        <v>-3.283125523749357E-2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4.2161999999999997</v>
      </c>
      <c r="C1589" s="2">
        <f t="shared" si="144"/>
        <v>4.2029357978473509</v>
      </c>
      <c r="D1589" s="2">
        <f t="shared" si="146"/>
        <v>4.2005230069284529</v>
      </c>
      <c r="E1589" s="2">
        <f t="shared" si="145"/>
        <v>2.4127909188980112E-3</v>
      </c>
      <c r="F1589" s="2">
        <f t="shared" si="149"/>
        <v>3.7497238715995654E-2</v>
      </c>
      <c r="G1589" s="2">
        <f t="shared" si="147"/>
        <v>-3.5084447797097643E-2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4.2161999999999997</v>
      </c>
      <c r="C1590" s="2">
        <f t="shared" si="144"/>
        <v>4.1946687520246817</v>
      </c>
      <c r="D1590" s="2">
        <f t="shared" si="146"/>
        <v>4.2016842656744933</v>
      </c>
      <c r="E1590" s="2">
        <f t="shared" si="145"/>
        <v>-7.0155136498115667E-3</v>
      </c>
      <c r="F1590" s="2">
        <f t="shared" si="149"/>
        <v>2.8594688242834211E-2</v>
      </c>
      <c r="G1590" s="2">
        <f t="shared" si="147"/>
        <v>-3.5610201892645778E-2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4.2161999999999997</v>
      </c>
      <c r="C1591" s="2">
        <f t="shared" si="144"/>
        <v>4.1876735594054999</v>
      </c>
      <c r="D1591" s="2">
        <f t="shared" si="146"/>
        <v>4.2027595052541606</v>
      </c>
      <c r="E1591" s="2">
        <f t="shared" si="145"/>
        <v>-1.5085945848660742E-2</v>
      </c>
      <c r="F1591" s="2">
        <f t="shared" si="149"/>
        <v>1.9858561424535223E-2</v>
      </c>
      <c r="G1591" s="2">
        <f t="shared" si="147"/>
        <v>-3.4944507273195966E-2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4.2161999999999997</v>
      </c>
      <c r="C1592" s="2">
        <f t="shared" si="144"/>
        <v>4.1817545502661924</v>
      </c>
      <c r="D1592" s="2">
        <f t="shared" si="146"/>
        <v>4.2037550974575559</v>
      </c>
      <c r="E1592" s="2">
        <f t="shared" si="145"/>
        <v>-2.2000547191363573E-2</v>
      </c>
      <c r="F1592" s="2">
        <f t="shared" si="149"/>
        <v>1.1486739701355463E-2</v>
      </c>
      <c r="G1592" s="2">
        <f t="shared" si="147"/>
        <v>-3.3487286892719036E-2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4.2161999999999997</v>
      </c>
      <c r="C1593" s="2">
        <f t="shared" si="144"/>
        <v>4.1767461579175471</v>
      </c>
      <c r="D1593" s="2">
        <f t="shared" si="146"/>
        <v>4.2046769420903294</v>
      </c>
      <c r="E1593" s="2">
        <f t="shared" si="145"/>
        <v>-2.7930784172782275E-2</v>
      </c>
      <c r="F1593" s="2">
        <f t="shared" si="149"/>
        <v>3.6032349265279155E-3</v>
      </c>
      <c r="G1593" s="2">
        <f t="shared" si="147"/>
        <v>-3.1534019099310188E-2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4.2161999999999997</v>
      </c>
      <c r="C1594" s="2">
        <f t="shared" si="144"/>
        <v>4.1725082874686938</v>
      </c>
      <c r="D1594" s="2">
        <f t="shared" si="146"/>
        <v>4.2055305019354901</v>
      </c>
      <c r="E1594" s="2">
        <f t="shared" si="145"/>
        <v>-3.3022214466796207E-2</v>
      </c>
      <c r="F1594" s="2">
        <f t="shared" si="149"/>
        <v>-3.7218549521369094E-3</v>
      </c>
      <c r="G1594" s="2">
        <f t="shared" si="147"/>
        <v>-2.9300359514659299E-2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4.2161999999999997</v>
      </c>
      <c r="C1595" s="2">
        <f t="shared" si="144"/>
        <v>4.1767070124735097</v>
      </c>
      <c r="D1595" s="2">
        <f t="shared" si="146"/>
        <v>4.206320835125454</v>
      </c>
      <c r="E1595" s="2">
        <f t="shared" si="145"/>
        <v>-2.9613822651944233E-2</v>
      </c>
      <c r="F1595" s="2">
        <f t="shared" si="149"/>
        <v>-8.9002484920983754E-3</v>
      </c>
      <c r="G1595" s="2">
        <f t="shared" si="147"/>
        <v>-2.0713574159845857E-2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4.2161999999999997</v>
      </c>
      <c r="C1596" s="2">
        <f t="shared" si="144"/>
        <v>4.1807213182468157</v>
      </c>
      <c r="D1596" s="2">
        <f t="shared" si="146"/>
        <v>4.2070526251161606</v>
      </c>
      <c r="E1596" s="2">
        <f t="shared" si="145"/>
        <v>-2.6331306869344928E-2</v>
      </c>
      <c r="F1596" s="2">
        <f t="shared" si="149"/>
        <v>-1.2386460167547686E-2</v>
      </c>
      <c r="G1596" s="2">
        <f t="shared" si="147"/>
        <v>-1.3944846701797242E-2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4.2161999999999997</v>
      </c>
      <c r="C1597" s="2">
        <f t="shared" si="144"/>
        <v>4.1841180385165364</v>
      </c>
      <c r="D1597" s="2">
        <f t="shared" si="146"/>
        <v>4.2077302084408892</v>
      </c>
      <c r="E1597" s="2">
        <f t="shared" si="145"/>
        <v>-2.3612169924352777E-2</v>
      </c>
      <c r="F1597" s="2">
        <f t="shared" si="149"/>
        <v>-1.4631602118908706E-2</v>
      </c>
      <c r="G1597" s="2">
        <f t="shared" si="147"/>
        <v>-8.9805678054440709E-3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4.2095000000000002</v>
      </c>
      <c r="C1598" s="2">
        <f t="shared" si="144"/>
        <v>4.1890537248986082</v>
      </c>
      <c r="D1598" s="2">
        <f t="shared" si="146"/>
        <v>4.207861304111935</v>
      </c>
      <c r="E1598" s="2">
        <f t="shared" si="145"/>
        <v>-1.8807579213326875E-2</v>
      </c>
      <c r="F1598" s="2">
        <f t="shared" si="149"/>
        <v>-1.5466797537792341E-2</v>
      </c>
      <c r="G1598" s="2">
        <f t="shared" si="147"/>
        <v>-3.3407816755345338E-3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4.2095000000000002</v>
      </c>
      <c r="C1599" s="2">
        <f t="shared" si="144"/>
        <v>4.1932300749142071</v>
      </c>
      <c r="D1599" s="2">
        <f t="shared" si="146"/>
        <v>4.2079826889925327</v>
      </c>
      <c r="E1599" s="2">
        <f t="shared" si="145"/>
        <v>-1.4752614078325621E-2</v>
      </c>
      <c r="F1599" s="2">
        <f t="shared" si="149"/>
        <v>-1.5323960845898998E-2</v>
      </c>
      <c r="G1599" s="2">
        <f t="shared" si="147"/>
        <v>5.7134676757337674E-4</v>
      </c>
      <c r="H1599" s="2" t="str">
        <f t="shared" si="148"/>
        <v>Sell</v>
      </c>
    </row>
    <row r="1600" spans="1:8" ht="13.5" x14ac:dyDescent="0.25">
      <c r="A1600" s="3">
        <v>44343</v>
      </c>
      <c r="B1600" s="2">
        <v>4.2763</v>
      </c>
      <c r="C1600" s="2">
        <f t="shared" si="144"/>
        <v>4.1967639095427902</v>
      </c>
      <c r="D1600" s="2">
        <f t="shared" si="146"/>
        <v>4.2130432305486414</v>
      </c>
      <c r="E1600" s="2">
        <f t="shared" si="145"/>
        <v>-1.6279321005851166E-2</v>
      </c>
      <c r="F1600" s="2">
        <f t="shared" si="149"/>
        <v>-1.5515032877889433E-2</v>
      </c>
      <c r="G1600" s="2">
        <f t="shared" si="147"/>
        <v>-7.6428812796173334E-4</v>
      </c>
      <c r="H1600" s="2" t="str">
        <f t="shared" si="148"/>
        <v>Hold</v>
      </c>
    </row>
    <row r="1601" spans="1:8" ht="13.5" x14ac:dyDescent="0.25">
      <c r="A1601" s="3">
        <v>44344</v>
      </c>
      <c r="B1601" s="2">
        <v>4.2763</v>
      </c>
      <c r="C1601" s="2">
        <f t="shared" si="144"/>
        <v>4.199754077305438</v>
      </c>
      <c r="D1601" s="2">
        <f t="shared" si="146"/>
        <v>4.2177289171746679</v>
      </c>
      <c r="E1601" s="2">
        <f t="shared" si="145"/>
        <v>-1.7974839869229875E-2</v>
      </c>
      <c r="F1601" s="2">
        <f t="shared" si="149"/>
        <v>-1.6006994276157524E-2</v>
      </c>
      <c r="G1601" s="2">
        <f t="shared" si="147"/>
        <v>-1.967845593072351E-3</v>
      </c>
      <c r="H1601" s="2" t="str">
        <f t="shared" si="148"/>
        <v>Hold</v>
      </c>
    </row>
    <row r="1602" spans="1:8" ht="13.5" x14ac:dyDescent="0.25">
      <c r="A1602" s="3">
        <v>44347</v>
      </c>
      <c r="B1602" s="2">
        <v>4.2428999999999997</v>
      </c>
      <c r="C1602" s="2">
        <f t="shared" si="144"/>
        <v>4.2022842192584475</v>
      </c>
      <c r="D1602" s="2">
        <f t="shared" si="146"/>
        <v>4.2195934418283958</v>
      </c>
      <c r="E1602" s="2">
        <f t="shared" si="145"/>
        <v>-1.7309222569948268E-2</v>
      </c>
      <c r="F1602" s="2">
        <f t="shared" si="149"/>
        <v>-1.6267439934915674E-2</v>
      </c>
      <c r="G1602" s="2">
        <f t="shared" si="147"/>
        <v>-1.041782635032594E-3</v>
      </c>
      <c r="H1602" s="2" t="str">
        <f t="shared" si="148"/>
        <v>Hold</v>
      </c>
    </row>
    <row r="1603" spans="1:8" ht="13.5" x14ac:dyDescent="0.25">
      <c r="A1603" s="3">
        <v>44348</v>
      </c>
      <c r="B1603" s="2">
        <v>4.2428999999999997</v>
      </c>
      <c r="C1603" s="2">
        <f t="shared" si="144"/>
        <v>4.2044251086033011</v>
      </c>
      <c r="D1603" s="2">
        <f t="shared" si="146"/>
        <v>4.2213198535448111</v>
      </c>
      <c r="E1603" s="2">
        <f t="shared" si="145"/>
        <v>-1.6894744941509998E-2</v>
      </c>
      <c r="F1603" s="2">
        <f t="shared" si="149"/>
        <v>-1.639290093623454E-2</v>
      </c>
      <c r="G1603" s="2">
        <f t="shared" si="147"/>
        <v>-5.0184400527545844E-4</v>
      </c>
      <c r="H1603" s="2" t="str">
        <f t="shared" si="148"/>
        <v>Hold</v>
      </c>
    </row>
    <row r="1604" spans="1:8" ht="13.5" x14ac:dyDescent="0.25">
      <c r="A1604" s="3">
        <v>44349</v>
      </c>
      <c r="B1604" s="2">
        <v>4.2095000000000002</v>
      </c>
      <c r="C1604" s="2">
        <f t="shared" si="144"/>
        <v>4.2062366303566394</v>
      </c>
      <c r="D1604" s="2">
        <f t="shared" si="146"/>
        <v>4.2204443088377879</v>
      </c>
      <c r="E1604" s="2">
        <f t="shared" si="145"/>
        <v>-1.4207678481148456E-2</v>
      </c>
      <c r="F1604" s="2">
        <f t="shared" si="149"/>
        <v>-1.5955856445217326E-2</v>
      </c>
      <c r="G1604" s="2">
        <f t="shared" si="147"/>
        <v>1.7481779640688699E-3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4.2095000000000002</v>
      </c>
      <c r="C1605" s="2">
        <f t="shared" si="144"/>
        <v>4.2077694564556181</v>
      </c>
      <c r="D1605" s="2">
        <f t="shared" si="146"/>
        <v>4.2196336192942479</v>
      </c>
      <c r="E1605" s="2">
        <f t="shared" si="145"/>
        <v>-1.1864162838629788E-2</v>
      </c>
      <c r="F1605" s="2">
        <f t="shared" si="149"/>
        <v>-1.513751772389982E-2</v>
      </c>
      <c r="G1605" s="2">
        <f t="shared" si="147"/>
        <v>3.2733548852700318E-3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4.2161999999999997</v>
      </c>
      <c r="C1606" s="2">
        <f t="shared" si="144"/>
        <v>4.2090664631547536</v>
      </c>
      <c r="D1606" s="2">
        <f t="shared" si="146"/>
        <v>4.2193792771243031</v>
      </c>
      <c r="E1606" s="2">
        <f t="shared" si="145"/>
        <v>-1.0312813969549417E-2</v>
      </c>
      <c r="F1606" s="2">
        <f t="shared" si="149"/>
        <v>-1.4172576973029739E-2</v>
      </c>
      <c r="G1606" s="2">
        <f t="shared" si="147"/>
        <v>3.8597630034803224E-3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4.2161999999999997</v>
      </c>
      <c r="C1607" s="2">
        <f t="shared" si="144"/>
        <v>4.2101639303617144</v>
      </c>
      <c r="D1607" s="2">
        <f t="shared" si="146"/>
        <v>4.2191437751150955</v>
      </c>
      <c r="E1607" s="2">
        <f t="shared" si="145"/>
        <v>-8.9798447533810943E-3</v>
      </c>
      <c r="F1607" s="2">
        <f t="shared" si="149"/>
        <v>-1.313403052910001E-2</v>
      </c>
      <c r="G1607" s="2">
        <f t="shared" si="147"/>
        <v>4.1541857757189157E-3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4.2428999999999997</v>
      </c>
      <c r="C1608" s="2">
        <f t="shared" si="144"/>
        <v>4.2100617872291428</v>
      </c>
      <c r="D1608" s="2">
        <f t="shared" si="146"/>
        <v>4.2209034954769402</v>
      </c>
      <c r="E1608" s="2">
        <f t="shared" si="145"/>
        <v>-1.0841708247797399E-2</v>
      </c>
      <c r="F1608" s="2">
        <f t="shared" si="149"/>
        <v>-1.2675566072839489E-2</v>
      </c>
      <c r="G1608" s="2">
        <f t="shared" si="147"/>
        <v>1.8338578250420897E-3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4.2428999999999997</v>
      </c>
      <c r="C1609" s="2">
        <f t="shared" si="144"/>
        <v>4.2099753584246598</v>
      </c>
      <c r="D1609" s="2">
        <f t="shared" si="146"/>
        <v>4.2225328661823518</v>
      </c>
      <c r="E1609" s="2">
        <f t="shared" si="145"/>
        <v>-1.2557507757692044E-2</v>
      </c>
      <c r="F1609" s="2">
        <f t="shared" si="149"/>
        <v>-1.2651954409810002E-2</v>
      </c>
      <c r="G1609" s="2">
        <f t="shared" si="147"/>
        <v>9.4446652117958357E-5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4.2428999999999997</v>
      </c>
      <c r="C1610" s="2">
        <f t="shared" si="144"/>
        <v>4.2201791494362508</v>
      </c>
      <c r="D1610" s="2">
        <f t="shared" si="146"/>
        <v>4.2240415427614364</v>
      </c>
      <c r="E1610" s="2">
        <f t="shared" si="145"/>
        <v>-3.8623933251855647E-3</v>
      </c>
      <c r="F1610" s="2">
        <f t="shared" si="149"/>
        <v>-1.0894042192885114E-2</v>
      </c>
      <c r="G1610" s="2">
        <f t="shared" si="147"/>
        <v>7.0316488676995491E-3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4.2695999999999996</v>
      </c>
      <c r="C1611" s="2">
        <f t="shared" si="144"/>
        <v>4.2288131264460587</v>
      </c>
      <c r="D1611" s="2">
        <f t="shared" si="146"/>
        <v>4.2274162432976263</v>
      </c>
      <c r="E1611" s="2">
        <f t="shared" si="145"/>
        <v>1.3968831484323374E-3</v>
      </c>
      <c r="F1611" s="2">
        <f t="shared" si="149"/>
        <v>-8.4358571246216235E-3</v>
      </c>
      <c r="G1611" s="2">
        <f t="shared" si="147"/>
        <v>9.8327402730539609E-3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4.2695999999999996</v>
      </c>
      <c r="C1612" s="2">
        <f t="shared" si="144"/>
        <v>4.2309803377620492</v>
      </c>
      <c r="D1612" s="2">
        <f t="shared" si="146"/>
        <v>4.2305409660163207</v>
      </c>
      <c r="E1612" s="2">
        <f t="shared" si="145"/>
        <v>4.3937174572850068E-4</v>
      </c>
      <c r="F1612" s="2">
        <f t="shared" si="149"/>
        <v>-6.660811350551599E-3</v>
      </c>
      <c r="G1612" s="2">
        <f t="shared" si="147"/>
        <v>7.1001830962800997E-3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4.2695999999999996</v>
      </c>
      <c r="C1613" s="2">
        <f t="shared" si="144"/>
        <v>4.2328141319525026</v>
      </c>
      <c r="D1613" s="2">
        <f t="shared" si="146"/>
        <v>4.2334342277928894</v>
      </c>
      <c r="E1613" s="2">
        <f t="shared" si="145"/>
        <v>-6.2009584038680288E-4</v>
      </c>
      <c r="F1613" s="2">
        <f t="shared" si="149"/>
        <v>-5.4526682485186405E-3</v>
      </c>
      <c r="G1613" s="2">
        <f t="shared" si="147"/>
        <v>4.8325724081318376E-3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4.1760999999999999</v>
      </c>
      <c r="C1614" s="2">
        <f t="shared" si="144"/>
        <v>4.229227342421348</v>
      </c>
      <c r="D1614" s="2">
        <f t="shared" si="146"/>
        <v>4.2291872479563786</v>
      </c>
      <c r="E1614" s="2">
        <f t="shared" si="145"/>
        <v>4.0094464969442356E-5</v>
      </c>
      <c r="F1614" s="2">
        <f t="shared" si="149"/>
        <v>-4.3541157058210244E-3</v>
      </c>
      <c r="G1614" s="2">
        <f t="shared" si="147"/>
        <v>4.3942101707904668E-3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4.1561000000000003</v>
      </c>
      <c r="C1615" s="2">
        <f t="shared" ref="C1615:C1678" si="150">$C$4*B1605+C1614*(1-$C$4)</f>
        <v>4.2261923666642174</v>
      </c>
      <c r="D1615" s="2">
        <f t="shared" si="146"/>
        <v>4.2237733777373876</v>
      </c>
      <c r="E1615" s="2">
        <f t="shared" si="145"/>
        <v>2.4189889268297904E-3</v>
      </c>
      <c r="F1615" s="2">
        <f t="shared" si="149"/>
        <v>-2.9994947792908616E-3</v>
      </c>
      <c r="G1615" s="2">
        <f t="shared" si="147"/>
        <v>5.4184837061206515E-3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4.2095000000000002</v>
      </c>
      <c r="C1616" s="2">
        <f t="shared" si="150"/>
        <v>4.2246550794851068</v>
      </c>
      <c r="D1616" s="2">
        <f t="shared" si="146"/>
        <v>4.2227160904975811</v>
      </c>
      <c r="E1616" s="2">
        <f t="shared" si="145"/>
        <v>1.9389889875256472E-3</v>
      </c>
      <c r="F1616" s="2">
        <f t="shared" si="149"/>
        <v>-2.01179802592756E-3</v>
      </c>
      <c r="G1616" s="2">
        <f t="shared" si="147"/>
        <v>3.9507870134532072E-3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4.2095000000000002</v>
      </c>
      <c r="C1617" s="2">
        <f t="shared" si="150"/>
        <v>4.2233542980258596</v>
      </c>
      <c r="D1617" s="2">
        <f t="shared" si="146"/>
        <v>4.2217371208310936</v>
      </c>
      <c r="E1617" s="2">
        <f t="shared" si="145"/>
        <v>1.6171771947659508E-3</v>
      </c>
      <c r="F1617" s="2">
        <f t="shared" si="149"/>
        <v>-1.286002981788858E-3</v>
      </c>
      <c r="G1617" s="2">
        <f t="shared" si="147"/>
        <v>2.903180176554809E-3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4.2095000000000002</v>
      </c>
      <c r="C1618" s="2">
        <f t="shared" si="150"/>
        <v>4.226361329098804</v>
      </c>
      <c r="D1618" s="2">
        <f t="shared" si="146"/>
        <v>4.2208306674361982</v>
      </c>
      <c r="E1618" s="2">
        <f t="shared" si="145"/>
        <v>5.5306616626058513E-3</v>
      </c>
      <c r="F1618" s="2">
        <f t="shared" si="149"/>
        <v>7.7329947090083772E-5</v>
      </c>
      <c r="G1618" s="2">
        <f t="shared" si="147"/>
        <v>5.4533317155157678E-3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4.2095000000000002</v>
      </c>
      <c r="C1619" s="2">
        <f t="shared" si="150"/>
        <v>4.2289057400066801</v>
      </c>
      <c r="D1619" s="2">
        <f t="shared" si="146"/>
        <v>4.2199913587372206</v>
      </c>
      <c r="E1619" s="2">
        <f t="shared" si="145"/>
        <v>8.914381269459426E-3</v>
      </c>
      <c r="F1619" s="2">
        <f t="shared" si="149"/>
        <v>1.8447402115639522E-3</v>
      </c>
      <c r="G1619" s="2">
        <f t="shared" si="147"/>
        <v>7.0696410578954738E-3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4.2095000000000002</v>
      </c>
      <c r="C1620" s="2">
        <f t="shared" si="150"/>
        <v>4.2310587030825753</v>
      </c>
      <c r="D1620" s="2">
        <f t="shared" si="146"/>
        <v>4.2192142210529822</v>
      </c>
      <c r="E1620" s="2">
        <f t="shared" si="145"/>
        <v>1.1844482029593095E-2</v>
      </c>
      <c r="F1620" s="2">
        <f t="shared" si="149"/>
        <v>3.8446885751697809E-3</v>
      </c>
      <c r="G1620" s="2">
        <f t="shared" si="147"/>
        <v>7.9997934544233148E-3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4.1494</v>
      </c>
      <c r="C1621" s="2">
        <f t="shared" si="150"/>
        <v>4.2369881333775634</v>
      </c>
      <c r="D1621" s="2">
        <f t="shared" si="146"/>
        <v>4.2140427972712793</v>
      </c>
      <c r="E1621" s="2">
        <f t="shared" si="145"/>
        <v>2.2945336106284131E-2</v>
      </c>
      <c r="F1621" s="2">
        <f t="shared" si="149"/>
        <v>7.6648180813926516E-3</v>
      </c>
      <c r="G1621" s="2">
        <f t="shared" si="147"/>
        <v>1.5280518024891479E-2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4.2095000000000002</v>
      </c>
      <c r="C1622" s="2">
        <f t="shared" si="150"/>
        <v>4.2420053436271692</v>
      </c>
      <c r="D1622" s="2">
        <f t="shared" si="146"/>
        <v>4.213706293769703</v>
      </c>
      <c r="E1622" s="2">
        <f t="shared" si="145"/>
        <v>2.829904985746623E-2</v>
      </c>
      <c r="F1622" s="2">
        <f t="shared" si="149"/>
        <v>1.1791664436607369E-2</v>
      </c>
      <c r="G1622" s="2">
        <f t="shared" si="147"/>
        <v>1.6507385420858861E-2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4.1494</v>
      </c>
      <c r="C1623" s="2">
        <f t="shared" si="150"/>
        <v>4.2462506753768352</v>
      </c>
      <c r="D1623" s="2">
        <f t="shared" si="146"/>
        <v>4.2089428646015765</v>
      </c>
      <c r="E1623" s="2">
        <f t="shared" si="145"/>
        <v>3.7307810775258687E-2</v>
      </c>
      <c r="F1623" s="2">
        <f t="shared" si="149"/>
        <v>1.6894893704337634E-2</v>
      </c>
      <c r="G1623" s="2">
        <f t="shared" si="147"/>
        <v>2.0412917070921053E-2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4.1961000000000004</v>
      </c>
      <c r="C1624" s="2">
        <f t="shared" si="150"/>
        <v>4.2354582637803988</v>
      </c>
      <c r="D1624" s="2">
        <f t="shared" si="146"/>
        <v>4.2079915412977558</v>
      </c>
      <c r="E1624" s="2">
        <f t="shared" si="145"/>
        <v>2.7466722482643036E-2</v>
      </c>
      <c r="F1624" s="2">
        <f t="shared" si="149"/>
        <v>1.9009259459998713E-2</v>
      </c>
      <c r="G1624" s="2">
        <f t="shared" si="147"/>
        <v>8.4574630226443223E-3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4.1426999999999996</v>
      </c>
      <c r="C1625" s="2">
        <f t="shared" si="150"/>
        <v>4.2232493001218758</v>
      </c>
      <c r="D1625" s="2">
        <f t="shared" si="146"/>
        <v>4.2031551308312558</v>
      </c>
      <c r="E1625" s="2">
        <f t="shared" si="145"/>
        <v>2.0094169290620023E-2</v>
      </c>
      <c r="F1625" s="2">
        <f t="shared" si="149"/>
        <v>1.9226241426122975E-2</v>
      </c>
      <c r="G1625" s="2">
        <f t="shared" si="147"/>
        <v>8.6792786449704784E-4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4.2027999999999999</v>
      </c>
      <c r="C1626" s="2">
        <f t="shared" si="150"/>
        <v>4.2211340231800492</v>
      </c>
      <c r="D1626" s="2">
        <f t="shared" si="146"/>
        <v>4.2031288248437555</v>
      </c>
      <c r="E1626" s="2">
        <f t="shared" si="145"/>
        <v>1.800519833629366E-2</v>
      </c>
      <c r="F1626" s="2">
        <f t="shared" si="149"/>
        <v>1.8982032808157114E-2</v>
      </c>
      <c r="G1626" s="2">
        <f t="shared" si="147"/>
        <v>-9.768344718634539E-4</v>
      </c>
      <c r="H1626" s="2" t="str">
        <f t="shared" si="148"/>
        <v>Hold</v>
      </c>
    </row>
    <row r="1627" spans="1:8" ht="13.5" x14ac:dyDescent="0.25">
      <c r="A1627" s="3">
        <v>44382</v>
      </c>
      <c r="B1627" s="2">
        <v>4.1760999999999999</v>
      </c>
      <c r="C1627" s="2">
        <f t="shared" si="150"/>
        <v>4.2193441734600414</v>
      </c>
      <c r="D1627" s="2">
        <f t="shared" si="146"/>
        <v>4.2011266896701436</v>
      </c>
      <c r="E1627" s="2">
        <f t="shared" si="145"/>
        <v>1.8217483789897848E-2</v>
      </c>
      <c r="F1627" s="2">
        <f t="shared" si="149"/>
        <v>1.882912300450526E-2</v>
      </c>
      <c r="G1627" s="2">
        <f t="shared" si="147"/>
        <v>-6.1163921460741233E-4</v>
      </c>
      <c r="H1627" s="2" t="str">
        <f t="shared" si="148"/>
        <v>Hold</v>
      </c>
    </row>
    <row r="1628" spans="1:8" ht="13.5" x14ac:dyDescent="0.25">
      <c r="A1628" s="3">
        <v>44383</v>
      </c>
      <c r="B1628" s="2">
        <v>4.1760999999999999</v>
      </c>
      <c r="C1628" s="2">
        <f t="shared" si="150"/>
        <v>4.2178296852354196</v>
      </c>
      <c r="D1628" s="2">
        <f t="shared" si="146"/>
        <v>4.1992728608056886</v>
      </c>
      <c r="E1628" s="2">
        <f t="shared" ref="E1628:E1691" si="151">C1628-D1628</f>
        <v>1.8556824429730945E-2</v>
      </c>
      <c r="F1628" s="2">
        <f t="shared" si="149"/>
        <v>1.8774663289550398E-2</v>
      </c>
      <c r="G1628" s="2">
        <f t="shared" si="147"/>
        <v>-2.178388598194532E-4</v>
      </c>
      <c r="H1628" s="2" t="str">
        <f t="shared" si="148"/>
        <v>Hold</v>
      </c>
    </row>
    <row r="1629" spans="1:8" ht="13.5" x14ac:dyDescent="0.25">
      <c r="A1629" s="3">
        <v>44384</v>
      </c>
      <c r="B1629" s="2">
        <v>4.1561000000000003</v>
      </c>
      <c r="C1629" s="2">
        <f t="shared" si="150"/>
        <v>4.2165481951992012</v>
      </c>
      <c r="D1629" s="2">
        <f t="shared" ref="D1629:D1692" si="152">$D$4*B1629+(1-$D$4)*D1628</f>
        <v>4.1960748711163784</v>
      </c>
      <c r="E1629" s="2">
        <f t="shared" si="151"/>
        <v>2.0473324082822764E-2</v>
      </c>
      <c r="F1629" s="2">
        <f t="shared" si="149"/>
        <v>1.9114395448204872E-2</v>
      </c>
      <c r="G1629" s="2">
        <f t="shared" si="147"/>
        <v>1.3589286346178918E-3</v>
      </c>
      <c r="H1629" s="2" t="str">
        <f t="shared" si="148"/>
        <v>Sell</v>
      </c>
    </row>
    <row r="1630" spans="1:8" ht="13.5" x14ac:dyDescent="0.25">
      <c r="A1630" s="3">
        <v>44385</v>
      </c>
      <c r="B1630" s="2">
        <v>4.1760999999999999</v>
      </c>
      <c r="C1630" s="2">
        <f t="shared" si="150"/>
        <v>4.2154638574762471</v>
      </c>
      <c r="D1630" s="2">
        <f t="shared" si="152"/>
        <v>4.1945952510336841</v>
      </c>
      <c r="E1630" s="2">
        <f t="shared" si="151"/>
        <v>2.0868606442562943E-2</v>
      </c>
      <c r="F1630" s="2">
        <f t="shared" si="149"/>
        <v>1.9465237647076486E-2</v>
      </c>
      <c r="G1630" s="2">
        <f t="shared" si="147"/>
        <v>1.4033687954864565E-3</v>
      </c>
      <c r="H1630" s="2" t="str">
        <f t="shared" si="148"/>
        <v>Sell</v>
      </c>
    </row>
    <row r="1631" spans="1:8" ht="13.5" x14ac:dyDescent="0.25">
      <c r="A1631" s="3">
        <v>44386</v>
      </c>
      <c r="B1631" s="2">
        <v>4.1494</v>
      </c>
      <c r="C1631" s="2">
        <f t="shared" si="150"/>
        <v>4.2053001870952862</v>
      </c>
      <c r="D1631" s="2">
        <f t="shared" si="152"/>
        <v>4.1912474546608189</v>
      </c>
      <c r="E1631" s="2">
        <f t="shared" si="151"/>
        <v>1.4052732434467252E-2</v>
      </c>
      <c r="F1631" s="2">
        <f t="shared" si="149"/>
        <v>1.8382736604554639E-2</v>
      </c>
      <c r="G1631" s="2">
        <f t="shared" si="147"/>
        <v>-4.330004170087387E-3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4.1760999999999999</v>
      </c>
      <c r="C1632" s="2">
        <f t="shared" si="150"/>
        <v>4.2059463121575495</v>
      </c>
      <c r="D1632" s="2">
        <f t="shared" si="152"/>
        <v>4.1901254209822394</v>
      </c>
      <c r="E1632" s="2">
        <f t="shared" si="151"/>
        <v>1.5820891175310159E-2</v>
      </c>
      <c r="F1632" s="2">
        <f t="shared" si="149"/>
        <v>1.7870367518705743E-2</v>
      </c>
      <c r="G1632" s="2">
        <f t="shared" si="147"/>
        <v>-2.0494763433955843E-3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4.1694000000000004</v>
      </c>
      <c r="C1633" s="2">
        <f t="shared" si="150"/>
        <v>4.1972468795179267</v>
      </c>
      <c r="D1633" s="2">
        <f t="shared" si="152"/>
        <v>4.1885902046131847</v>
      </c>
      <c r="E1633" s="2">
        <f t="shared" si="151"/>
        <v>8.6566749047420899E-3</v>
      </c>
      <c r="F1633" s="2">
        <f t="shared" si="149"/>
        <v>1.6027628995913014E-2</v>
      </c>
      <c r="G1633" s="2">
        <f t="shared" si="147"/>
        <v>-7.370954091170924E-3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4.1426999999999996</v>
      </c>
      <c r="C1634" s="2">
        <f t="shared" si="150"/>
        <v>4.197070436515169</v>
      </c>
      <c r="D1634" s="2">
        <f t="shared" si="152"/>
        <v>4.1851909301973933</v>
      </c>
      <c r="E1634" s="2">
        <f t="shared" si="151"/>
        <v>1.1879506317775679E-2</v>
      </c>
      <c r="F1634" s="2">
        <f t="shared" si="149"/>
        <v>1.5198004460285547E-2</v>
      </c>
      <c r="G1634" s="2">
        <f t="shared" si="147"/>
        <v>-3.3184981425098681E-3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4.1426999999999996</v>
      </c>
      <c r="C1635" s="2">
        <f t="shared" si="150"/>
        <v>4.1887057539743742</v>
      </c>
      <c r="D1635" s="2">
        <f t="shared" si="152"/>
        <v>4.1820434538864752</v>
      </c>
      <c r="E1635" s="2">
        <f t="shared" si="151"/>
        <v>6.6623000878989203E-3</v>
      </c>
      <c r="F1635" s="2">
        <f t="shared" si="149"/>
        <v>1.3490863585808222E-2</v>
      </c>
      <c r="G1635" s="2">
        <f t="shared" si="147"/>
        <v>-6.8285634979093016E-3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4.1494</v>
      </c>
      <c r="C1636" s="2">
        <f t="shared" si="150"/>
        <v>4.1908740995167779</v>
      </c>
      <c r="D1636" s="2">
        <f t="shared" si="152"/>
        <v>4.1796254202652552</v>
      </c>
      <c r="E1636" s="2">
        <f t="shared" si="151"/>
        <v>1.1248679251522731E-2</v>
      </c>
      <c r="F1636" s="2">
        <f t="shared" si="149"/>
        <v>1.3042426718951125E-2</v>
      </c>
      <c r="G1636" s="2">
        <f t="shared" ref="G1636:G1699" si="153">E1636-F1636</f>
        <v>-1.7937474674283947E-3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4.2027999999999999</v>
      </c>
      <c r="C1637" s="2">
        <f t="shared" si="150"/>
        <v>4.188601161129581</v>
      </c>
      <c r="D1637" s="2">
        <f t="shared" si="152"/>
        <v>4.1813420558011627</v>
      </c>
      <c r="E1637" s="2">
        <f t="shared" si="151"/>
        <v>7.259105328418336E-3</v>
      </c>
      <c r="F1637" s="2">
        <f t="shared" ref="F1637:F1700" si="155">(E1637*(2/(10)))+((1-(2/10))*F1636)</f>
        <v>1.1885762440844569E-2</v>
      </c>
      <c r="G1637" s="2">
        <f t="shared" si="153"/>
        <v>-4.6266571124262326E-3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4.1494</v>
      </c>
      <c r="C1638" s="2">
        <f t="shared" si="150"/>
        <v>4.1866779055711838</v>
      </c>
      <c r="D1638" s="2">
        <f t="shared" si="152"/>
        <v>4.1789759775936695</v>
      </c>
      <c r="E1638" s="2">
        <f t="shared" si="151"/>
        <v>7.7019279775143445E-3</v>
      </c>
      <c r="F1638" s="2">
        <f t="shared" si="155"/>
        <v>1.1048995548178524E-2</v>
      </c>
      <c r="G1638" s="2">
        <f t="shared" si="153"/>
        <v>-3.3470675706641796E-3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4.1561000000000003</v>
      </c>
      <c r="C1639" s="2">
        <f t="shared" si="150"/>
        <v>4.1819736124063862</v>
      </c>
      <c r="D1639" s="2">
        <f t="shared" si="152"/>
        <v>4.1772814607348794</v>
      </c>
      <c r="E1639" s="2">
        <f t="shared" si="151"/>
        <v>4.6921516715068279E-3</v>
      </c>
      <c r="F1639" s="2">
        <f t="shared" si="155"/>
        <v>9.7776267728441838E-3</v>
      </c>
      <c r="G1639" s="2">
        <f t="shared" si="153"/>
        <v>-5.0854751013373559E-3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4.1426999999999996</v>
      </c>
      <c r="C1640" s="2">
        <f t="shared" si="150"/>
        <v>4.1810699797284805</v>
      </c>
      <c r="D1640" s="2">
        <f t="shared" si="152"/>
        <v>4.1747198710508142</v>
      </c>
      <c r="E1640" s="2">
        <f t="shared" si="151"/>
        <v>6.3501086776662774E-3</v>
      </c>
      <c r="F1640" s="2">
        <f t="shared" si="155"/>
        <v>9.0921231538086036E-3</v>
      </c>
      <c r="G1640" s="2">
        <f t="shared" si="153"/>
        <v>-2.7420144761423262E-3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4.1426999999999996</v>
      </c>
      <c r="C1641" s="2">
        <f t="shared" si="150"/>
        <v>4.1761976751548682</v>
      </c>
      <c r="D1641" s="2">
        <f t="shared" si="152"/>
        <v>4.1723480287507542</v>
      </c>
      <c r="E1641" s="2">
        <f t="shared" si="151"/>
        <v>3.8496464041140044E-3</v>
      </c>
      <c r="F1641" s="2">
        <f t="shared" si="155"/>
        <v>8.0436278038696837E-3</v>
      </c>
      <c r="G1641" s="2">
        <f t="shared" si="153"/>
        <v>-4.1939813997556794E-3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4.1561000000000003</v>
      </c>
      <c r="C1642" s="2">
        <f t="shared" si="150"/>
        <v>4.1761826482079654</v>
      </c>
      <c r="D1642" s="2">
        <f t="shared" si="152"/>
        <v>4.1711444710655128</v>
      </c>
      <c r="E1642" s="2">
        <f t="shared" si="151"/>
        <v>5.0381771424525823E-3</v>
      </c>
      <c r="F1642" s="2">
        <f t="shared" si="155"/>
        <v>7.442537671586264E-3</v>
      </c>
      <c r="G1642" s="2">
        <f t="shared" si="153"/>
        <v>-2.4043605291336817E-3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4.1426999999999996</v>
      </c>
      <c r="C1643" s="2">
        <f t="shared" si="150"/>
        <v>4.1751391638682787</v>
      </c>
      <c r="D1643" s="2">
        <f t="shared" si="152"/>
        <v>4.1690374732088085</v>
      </c>
      <c r="E1643" s="2">
        <f t="shared" si="151"/>
        <v>6.1016906594701936E-3</v>
      </c>
      <c r="F1643" s="2">
        <f t="shared" si="155"/>
        <v>7.1743682691630499E-3</v>
      </c>
      <c r="G1643" s="2">
        <f t="shared" si="153"/>
        <v>-1.0726776096928563E-3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4.1561000000000003</v>
      </c>
      <c r="C1644" s="2">
        <f t="shared" si="150"/>
        <v>4.1701485232731592</v>
      </c>
      <c r="D1644" s="2">
        <f t="shared" si="152"/>
        <v>4.1680791418600078</v>
      </c>
      <c r="E1644" s="2">
        <f t="shared" si="151"/>
        <v>2.0693814131513832E-3</v>
      </c>
      <c r="F1644" s="2">
        <f t="shared" si="155"/>
        <v>6.1533708979607171E-3</v>
      </c>
      <c r="G1644" s="2">
        <f t="shared" si="153"/>
        <v>-4.0839894848093338E-3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4.2027999999999999</v>
      </c>
      <c r="C1645" s="2">
        <f t="shared" si="150"/>
        <v>4.165925673538827</v>
      </c>
      <c r="D1645" s="2">
        <f t="shared" si="152"/>
        <v>4.1706510572777855</v>
      </c>
      <c r="E1645" s="2">
        <f t="shared" si="151"/>
        <v>-4.7253837389584774E-3</v>
      </c>
      <c r="F1645" s="2">
        <f t="shared" si="155"/>
        <v>3.9776199705768784E-3</v>
      </c>
      <c r="G1645" s="2">
        <f t="shared" si="153"/>
        <v>-8.7030037095353549E-3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4.1961000000000004</v>
      </c>
      <c r="C1646" s="2">
        <f t="shared" si="150"/>
        <v>4.1633832622251612</v>
      </c>
      <c r="D1646" s="2">
        <f t="shared" si="152"/>
        <v>4.1725361641460976</v>
      </c>
      <c r="E1646" s="2">
        <f t="shared" si="151"/>
        <v>-9.1529019209364293E-3</v>
      </c>
      <c r="F1646" s="2">
        <f t="shared" si="155"/>
        <v>1.351515592274217E-3</v>
      </c>
      <c r="G1646" s="2">
        <f t="shared" si="153"/>
        <v>-1.0504417513210646E-2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4.1894999999999998</v>
      </c>
      <c r="C1647" s="2">
        <f t="shared" si="150"/>
        <v>4.1694473757289821</v>
      </c>
      <c r="D1647" s="2">
        <f t="shared" si="152"/>
        <v>4.1737927445797203</v>
      </c>
      <c r="E1647" s="2">
        <f t="shared" si="151"/>
        <v>-4.3453688507382182E-3</v>
      </c>
      <c r="F1647" s="2">
        <f t="shared" si="155"/>
        <v>2.1213870367173E-4</v>
      </c>
      <c r="G1647" s="2">
        <f t="shared" si="153"/>
        <v>-4.5575075544099482E-3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4.1894999999999998</v>
      </c>
      <c r="C1648" s="2">
        <f t="shared" si="150"/>
        <v>4.1663631640783692</v>
      </c>
      <c r="D1648" s="2">
        <f t="shared" si="152"/>
        <v>4.1749562449812219</v>
      </c>
      <c r="E1648" s="2">
        <f t="shared" si="151"/>
        <v>-8.5930809028527122E-3</v>
      </c>
      <c r="F1648" s="2">
        <f t="shared" si="155"/>
        <v>-1.5489052176331586E-3</v>
      </c>
      <c r="G1648" s="2">
        <f t="shared" si="153"/>
        <v>-7.0441756852195536E-3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4.1894999999999998</v>
      </c>
      <c r="C1649" s="2">
        <f t="shared" si="150"/>
        <v>4.1647842157586199</v>
      </c>
      <c r="D1649" s="2">
        <f t="shared" si="152"/>
        <v>4.1760335601677978</v>
      </c>
      <c r="E1649" s="2">
        <f t="shared" si="151"/>
        <v>-1.1249344409177908E-2</v>
      </c>
      <c r="F1649" s="2">
        <f t="shared" si="155"/>
        <v>-3.4889930559421087E-3</v>
      </c>
      <c r="G1649" s="2">
        <f t="shared" si="153"/>
        <v>-7.7603513532357995E-3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4.1894999999999998</v>
      </c>
      <c r="C1650" s="2">
        <f t="shared" si="150"/>
        <v>4.1613866441034473</v>
      </c>
      <c r="D1650" s="2">
        <f t="shared" si="152"/>
        <v>4.1770310742294425</v>
      </c>
      <c r="E1650" s="2">
        <f t="shared" si="151"/>
        <v>-1.5644430125995257E-2</v>
      </c>
      <c r="F1650" s="2">
        <f t="shared" si="155"/>
        <v>-5.9200804699527394E-3</v>
      </c>
      <c r="G1650" s="2">
        <f t="shared" si="153"/>
        <v>-9.7243496560425174E-3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4.1694000000000004</v>
      </c>
      <c r="C1651" s="2">
        <f t="shared" si="150"/>
        <v>4.1585117757798402</v>
      </c>
      <c r="D1651" s="2">
        <f t="shared" si="152"/>
        <v>4.176465809471706</v>
      </c>
      <c r="E1651" s="2">
        <f t="shared" si="151"/>
        <v>-1.7954033691865767E-2</v>
      </c>
      <c r="F1651" s="2">
        <f t="shared" si="155"/>
        <v>-8.3268711143353463E-3</v>
      </c>
      <c r="G1651" s="2">
        <f t="shared" si="153"/>
        <v>-9.6271625775304209E-3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4.1694000000000004</v>
      </c>
      <c r="C1652" s="2">
        <f t="shared" si="150"/>
        <v>4.1581407333521723</v>
      </c>
      <c r="D1652" s="2">
        <f t="shared" si="152"/>
        <v>4.1759424161775058</v>
      </c>
      <c r="E1652" s="2">
        <f t="shared" si="151"/>
        <v>-1.7801682825333565E-2</v>
      </c>
      <c r="F1652" s="2">
        <f t="shared" si="155"/>
        <v>-1.022183345653499E-2</v>
      </c>
      <c r="G1652" s="2">
        <f t="shared" si="153"/>
        <v>-7.5798493687985746E-3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4.1894999999999998</v>
      </c>
      <c r="C1653" s="2">
        <f t="shared" si="150"/>
        <v>4.1557652359133765</v>
      </c>
      <c r="D1653" s="2">
        <f t="shared" si="152"/>
        <v>4.1769466816458385</v>
      </c>
      <c r="E1653" s="2">
        <f t="shared" si="151"/>
        <v>-2.1181445732461945E-2</v>
      </c>
      <c r="F1653" s="2">
        <f t="shared" si="155"/>
        <v>-1.2413755911720382E-2</v>
      </c>
      <c r="G1653" s="2">
        <f t="shared" si="153"/>
        <v>-8.7676898207415636E-3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4.1894999999999998</v>
      </c>
      <c r="C1654" s="2">
        <f t="shared" si="150"/>
        <v>4.1558167380805493</v>
      </c>
      <c r="D1654" s="2">
        <f t="shared" si="152"/>
        <v>4.1778765570794798</v>
      </c>
      <c r="E1654" s="2">
        <f t="shared" si="151"/>
        <v>-2.2059818998930503E-2</v>
      </c>
      <c r="F1654" s="2">
        <f t="shared" si="155"/>
        <v>-1.4342968529162406E-2</v>
      </c>
      <c r="G1654" s="2">
        <f t="shared" si="153"/>
        <v>-7.7168504697680967E-3</v>
      </c>
      <c r="H1654" s="2" t="str">
        <f t="shared" si="154"/>
        <v>Hold</v>
      </c>
    </row>
    <row r="1655" spans="1:8" ht="13.5" x14ac:dyDescent="0.25">
      <c r="A1655" s="3">
        <v>44426</v>
      </c>
      <c r="B1655" s="2">
        <v>4.1828000000000003</v>
      </c>
      <c r="C1655" s="2">
        <f t="shared" si="150"/>
        <v>4.1630449322220029</v>
      </c>
      <c r="D1655" s="2">
        <f t="shared" si="152"/>
        <v>4.1782412565550739</v>
      </c>
      <c r="E1655" s="2">
        <f t="shared" si="151"/>
        <v>-1.5196324333071054E-2</v>
      </c>
      <c r="F1655" s="2">
        <f t="shared" si="155"/>
        <v>-1.4513639689944137E-2</v>
      </c>
      <c r="G1655" s="2">
        <f t="shared" si="153"/>
        <v>-6.8268464312691741E-4</v>
      </c>
      <c r="H1655" s="2" t="str">
        <f t="shared" si="154"/>
        <v>Hold</v>
      </c>
    </row>
    <row r="1656" spans="1:8" ht="13.5" x14ac:dyDescent="0.25">
      <c r="A1656" s="3">
        <v>44427</v>
      </c>
      <c r="B1656" s="2">
        <v>4.1627000000000001</v>
      </c>
      <c r="C1656" s="2">
        <f t="shared" si="150"/>
        <v>4.1681303272647723</v>
      </c>
      <c r="D1656" s="2">
        <f t="shared" si="152"/>
        <v>4.1770900523658092</v>
      </c>
      <c r="E1656" s="2">
        <f t="shared" si="151"/>
        <v>-8.9597251010369305E-3</v>
      </c>
      <c r="F1656" s="2">
        <f t="shared" si="155"/>
        <v>-1.3402856772162696E-2</v>
      </c>
      <c r="G1656" s="2">
        <f t="shared" si="153"/>
        <v>4.4431316711257655E-3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4.1627000000000001</v>
      </c>
      <c r="C1657" s="2">
        <f t="shared" si="150"/>
        <v>4.1714179692240378</v>
      </c>
      <c r="D1657" s="2">
        <f t="shared" si="152"/>
        <v>4.1760241225609347</v>
      </c>
      <c r="E1657" s="2">
        <f t="shared" si="151"/>
        <v>-4.6061533368968455E-3</v>
      </c>
      <c r="F1657" s="2">
        <f t="shared" si="155"/>
        <v>-1.1643516085109527E-2</v>
      </c>
      <c r="G1657" s="2">
        <f t="shared" si="153"/>
        <v>7.0373627482126812E-3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4.1627000000000001</v>
      </c>
      <c r="C1658" s="2">
        <f t="shared" si="150"/>
        <v>4.1741998201126478</v>
      </c>
      <c r="D1658" s="2">
        <f t="shared" si="152"/>
        <v>4.1750371505193842</v>
      </c>
      <c r="E1658" s="2">
        <f t="shared" si="151"/>
        <v>-8.3733040673639181E-4</v>
      </c>
      <c r="F1658" s="2">
        <f t="shared" si="155"/>
        <v>-9.482278949434899E-3</v>
      </c>
      <c r="G1658" s="2">
        <f t="shared" si="153"/>
        <v>8.6449485426985072E-3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4.1561000000000003</v>
      </c>
      <c r="C1659" s="2">
        <f t="shared" si="150"/>
        <v>4.1765536939414716</v>
      </c>
      <c r="D1659" s="2">
        <f t="shared" si="152"/>
        <v>4.1736343986290594</v>
      </c>
      <c r="E1659" s="2">
        <f t="shared" si="151"/>
        <v>2.9192953124121956E-3</v>
      </c>
      <c r="F1659" s="2">
        <f t="shared" si="155"/>
        <v>-7.0019640970654801E-3</v>
      </c>
      <c r="G1659" s="2">
        <f t="shared" si="153"/>
        <v>9.9212594094776757E-3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4.1426999999999996</v>
      </c>
      <c r="C1660" s="2">
        <f t="shared" si="150"/>
        <v>4.1785454333350911</v>
      </c>
      <c r="D1660" s="2">
        <f t="shared" si="152"/>
        <v>4.1713429616935738</v>
      </c>
      <c r="E1660" s="2">
        <f t="shared" si="151"/>
        <v>7.2024716415173273E-3</v>
      </c>
      <c r="F1660" s="2">
        <f t="shared" si="155"/>
        <v>-4.1610769493489186E-3</v>
      </c>
      <c r="G1660" s="2">
        <f t="shared" si="153"/>
        <v>1.1363548590866246E-2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4.1426999999999996</v>
      </c>
      <c r="C1661" s="2">
        <f t="shared" si="150"/>
        <v>4.1771384435912307</v>
      </c>
      <c r="D1661" s="2">
        <f t="shared" si="152"/>
        <v>4.1692212608273831</v>
      </c>
      <c r="E1661" s="2">
        <f t="shared" si="151"/>
        <v>7.9171827638475634E-3</v>
      </c>
      <c r="F1661" s="2">
        <f t="shared" si="155"/>
        <v>-1.7454250067096223E-3</v>
      </c>
      <c r="G1661" s="2">
        <f t="shared" si="153"/>
        <v>9.6626077705571859E-3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4.1426999999999996</v>
      </c>
      <c r="C1662" s="2">
        <f t="shared" si="150"/>
        <v>4.1759479138079643</v>
      </c>
      <c r="D1662" s="2">
        <f t="shared" si="152"/>
        <v>4.1672567229883182</v>
      </c>
      <c r="E1662" s="2">
        <f t="shared" si="151"/>
        <v>8.6911908196460885E-3</v>
      </c>
      <c r="F1662" s="2">
        <f t="shared" si="155"/>
        <v>3.4189815856152002E-4</v>
      </c>
      <c r="G1662" s="2">
        <f t="shared" si="153"/>
        <v>8.3492926610845685E-3</v>
      </c>
      <c r="H1662" s="2" t="str">
        <f t="shared" si="154"/>
        <v>Sell</v>
      </c>
    </row>
    <row r="1663" spans="1:8" ht="13.5" x14ac:dyDescent="0.25">
      <c r="A1663" s="3">
        <v>44438</v>
      </c>
      <c r="B1663" s="2">
        <v>4.1894999999999998</v>
      </c>
      <c r="C1663" s="2">
        <f t="shared" si="150"/>
        <v>4.1780328501452004</v>
      </c>
      <c r="D1663" s="2">
        <f t="shared" si="152"/>
        <v>4.1689043731373312</v>
      </c>
      <c r="E1663" s="2">
        <f t="shared" si="151"/>
        <v>9.128477007869229E-3</v>
      </c>
      <c r="F1663" s="2">
        <f t="shared" si="155"/>
        <v>2.0992139284230619E-3</v>
      </c>
      <c r="G1663" s="2">
        <f t="shared" si="153"/>
        <v>7.0292630794461675E-3</v>
      </c>
      <c r="H1663" s="2" t="str">
        <f t="shared" si="154"/>
        <v>Sell</v>
      </c>
    </row>
    <row r="1664" spans="1:8" ht="13.5" x14ac:dyDescent="0.25">
      <c r="A1664" s="3">
        <v>44439</v>
      </c>
      <c r="B1664" s="2">
        <v>4.1093000000000002</v>
      </c>
      <c r="C1664" s="2">
        <f t="shared" si="150"/>
        <v>4.1797970270459386</v>
      </c>
      <c r="D1664" s="2">
        <f t="shared" si="152"/>
        <v>4.1644892343864175</v>
      </c>
      <c r="E1664" s="2">
        <f t="shared" si="151"/>
        <v>1.5307792659521091E-2</v>
      </c>
      <c r="F1664" s="2">
        <f t="shared" si="155"/>
        <v>4.7409296746426677E-3</v>
      </c>
      <c r="G1664" s="2">
        <f t="shared" si="153"/>
        <v>1.0566862984878423E-2</v>
      </c>
      <c r="H1664" s="2" t="str">
        <f t="shared" si="154"/>
        <v>Sell</v>
      </c>
    </row>
    <row r="1665" spans="1:8" ht="13.5" x14ac:dyDescent="0.25">
      <c r="A1665" s="3">
        <v>44440</v>
      </c>
      <c r="B1665" s="2">
        <v>4.1760999999999999</v>
      </c>
      <c r="C1665" s="2">
        <f t="shared" si="150"/>
        <v>4.1802590228850249</v>
      </c>
      <c r="D1665" s="2">
        <f t="shared" si="152"/>
        <v>4.1653492910985346</v>
      </c>
      <c r="E1665" s="2">
        <f t="shared" si="151"/>
        <v>1.4909731786490354E-2</v>
      </c>
      <c r="F1665" s="2">
        <f t="shared" si="155"/>
        <v>6.7746900970122054E-3</v>
      </c>
      <c r="G1665" s="2">
        <f t="shared" si="153"/>
        <v>8.135041689478149E-3</v>
      </c>
      <c r="H1665" s="2" t="str">
        <f t="shared" si="154"/>
        <v>Sell</v>
      </c>
    </row>
    <row r="1666" spans="1:8" ht="13.5" x14ac:dyDescent="0.25">
      <c r="A1666" s="3">
        <v>44441</v>
      </c>
      <c r="B1666" s="2">
        <v>4.1426999999999996</v>
      </c>
      <c r="C1666" s="2">
        <f t="shared" si="150"/>
        <v>4.177557634748867</v>
      </c>
      <c r="D1666" s="2">
        <f t="shared" si="152"/>
        <v>4.1636715658319758</v>
      </c>
      <c r="E1666" s="2">
        <f t="shared" si="151"/>
        <v>1.3886068916891148E-2</v>
      </c>
      <c r="F1666" s="2">
        <f t="shared" si="155"/>
        <v>8.1969658609879949E-3</v>
      </c>
      <c r="G1666" s="2">
        <f t="shared" si="153"/>
        <v>5.6891030559031528E-3</v>
      </c>
      <c r="H1666" s="2" t="str">
        <f t="shared" si="154"/>
        <v>Sell</v>
      </c>
    </row>
    <row r="1667" spans="1:8" ht="13.5" x14ac:dyDescent="0.25">
      <c r="A1667" s="3">
        <v>44442</v>
      </c>
      <c r="B1667" s="2">
        <v>4.1494</v>
      </c>
      <c r="C1667" s="2">
        <f t="shared" si="150"/>
        <v>4.1752718447875026</v>
      </c>
      <c r="D1667" s="2">
        <f t="shared" si="152"/>
        <v>4.1626144128073852</v>
      </c>
      <c r="E1667" s="2">
        <f t="shared" si="151"/>
        <v>1.2657431980117373E-2</v>
      </c>
      <c r="F1667" s="2">
        <f t="shared" si="155"/>
        <v>9.0890590848138712E-3</v>
      </c>
      <c r="G1667" s="2">
        <f t="shared" si="153"/>
        <v>3.5683728953035017E-3</v>
      </c>
      <c r="H1667" s="2" t="str">
        <f t="shared" si="154"/>
        <v>Sell</v>
      </c>
    </row>
    <row r="1668" spans="1:8" ht="13.5" x14ac:dyDescent="0.25">
      <c r="A1668" s="3">
        <v>44445</v>
      </c>
      <c r="B1668" s="2">
        <v>4.1426999999999996</v>
      </c>
      <c r="C1668" s="2">
        <f t="shared" si="150"/>
        <v>4.1733377148201942</v>
      </c>
      <c r="D1668" s="2">
        <f t="shared" si="152"/>
        <v>4.1611392711179498</v>
      </c>
      <c r="E1668" s="2">
        <f t="shared" si="151"/>
        <v>1.2198443702244433E-2</v>
      </c>
      <c r="F1668" s="2">
        <f t="shared" si="155"/>
        <v>9.7109360082999838E-3</v>
      </c>
      <c r="G1668" s="2">
        <f t="shared" si="153"/>
        <v>2.4875076939444487E-3</v>
      </c>
      <c r="H1668" s="2" t="str">
        <f t="shared" si="154"/>
        <v>Sell</v>
      </c>
    </row>
    <row r="1669" spans="1:8" ht="13.5" x14ac:dyDescent="0.25">
      <c r="A1669" s="3">
        <v>44446</v>
      </c>
      <c r="B1669" s="2">
        <v>4.1426999999999996</v>
      </c>
      <c r="C1669" s="2">
        <f t="shared" si="150"/>
        <v>4.1706857586940105</v>
      </c>
      <c r="D1669" s="2">
        <f t="shared" si="152"/>
        <v>4.1597733991832868</v>
      </c>
      <c r="E1669" s="2">
        <f t="shared" si="151"/>
        <v>1.0912359510723668E-2</v>
      </c>
      <c r="F1669" s="2">
        <f t="shared" si="155"/>
        <v>9.9512207087847204E-3</v>
      </c>
      <c r="G1669" s="2">
        <f t="shared" si="153"/>
        <v>9.6113880193894781E-4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4.1426999999999996</v>
      </c>
      <c r="C1670" s="2">
        <f t="shared" si="150"/>
        <v>4.1663802573564706</v>
      </c>
      <c r="D1670" s="2">
        <f t="shared" si="152"/>
        <v>4.1585087029474881</v>
      </c>
      <c r="E1670" s="2">
        <f t="shared" si="151"/>
        <v>7.8715544089824618E-3</v>
      </c>
      <c r="F1670" s="2">
        <f t="shared" si="155"/>
        <v>9.5352874488242693E-3</v>
      </c>
      <c r="G1670" s="2">
        <f t="shared" si="153"/>
        <v>-1.6637330398418075E-3</v>
      </c>
      <c r="H1670" s="2" t="str">
        <f t="shared" si="154"/>
        <v>Hold</v>
      </c>
    </row>
    <row r="1671" spans="1:8" ht="13.5" x14ac:dyDescent="0.25">
      <c r="A1671" s="3">
        <v>44448</v>
      </c>
      <c r="B1671" s="2">
        <v>4.1360000000000001</v>
      </c>
      <c r="C1671" s="2">
        <f t="shared" si="150"/>
        <v>4.1627371408400906</v>
      </c>
      <c r="D1671" s="2">
        <f t="shared" si="152"/>
        <v>4.1568413916180447</v>
      </c>
      <c r="E1671" s="2">
        <f t="shared" si="151"/>
        <v>5.8957492220459429E-3</v>
      </c>
      <c r="F1671" s="2">
        <f t="shared" si="155"/>
        <v>8.8073798034686047E-3</v>
      </c>
      <c r="G1671" s="2">
        <f t="shared" si="153"/>
        <v>-2.9116305814226619E-3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4.1360000000000001</v>
      </c>
      <c r="C1672" s="2">
        <f t="shared" si="150"/>
        <v>4.1596545037877695</v>
      </c>
      <c r="D1672" s="2">
        <f t="shared" si="152"/>
        <v>4.1552975848315228</v>
      </c>
      <c r="E1672" s="2">
        <f t="shared" si="151"/>
        <v>4.3569189562466804E-3</v>
      </c>
      <c r="F1672" s="2">
        <f t="shared" si="155"/>
        <v>7.9172876340242206E-3</v>
      </c>
      <c r="G1672" s="2">
        <f t="shared" si="153"/>
        <v>-3.5603686777775402E-3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4.1360000000000001</v>
      </c>
      <c r="C1673" s="2">
        <f t="shared" si="150"/>
        <v>4.1642461185896504</v>
      </c>
      <c r="D1673" s="2">
        <f t="shared" si="152"/>
        <v>4.1538681341032619</v>
      </c>
      <c r="E1673" s="2">
        <f t="shared" si="151"/>
        <v>1.0377984486388492E-2</v>
      </c>
      <c r="F1673" s="2">
        <f t="shared" si="155"/>
        <v>8.4094270044970752E-3</v>
      </c>
      <c r="G1673" s="2">
        <f t="shared" si="153"/>
        <v>1.9685574818914166E-3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4.1360000000000001</v>
      </c>
      <c r="C1674" s="2">
        <f t="shared" si="150"/>
        <v>4.1557928695758584</v>
      </c>
      <c r="D1674" s="2">
        <f t="shared" si="152"/>
        <v>4.1525445686141316</v>
      </c>
      <c r="E1674" s="2">
        <f t="shared" si="151"/>
        <v>3.2483009617267911E-3</v>
      </c>
      <c r="F1674" s="2">
        <f t="shared" si="155"/>
        <v>7.3772017959430189E-3</v>
      </c>
      <c r="G1674" s="2">
        <f t="shared" si="153"/>
        <v>-4.1289008342162278E-3</v>
      </c>
      <c r="H1674" s="2" t="str">
        <f t="shared" si="154"/>
        <v>Hold</v>
      </c>
    </row>
    <row r="1675" spans="1:8" ht="13.5" x14ac:dyDescent="0.25">
      <c r="A1675" s="3">
        <v>44454</v>
      </c>
      <c r="B1675" s="2">
        <v>4.1292999999999997</v>
      </c>
      <c r="C1675" s="2">
        <f t="shared" si="150"/>
        <v>4.1589170434872642</v>
      </c>
      <c r="D1675" s="2">
        <f t="shared" si="152"/>
        <v>4.1508227487167888</v>
      </c>
      <c r="E1675" s="2">
        <f t="shared" si="151"/>
        <v>8.0942947704754076E-3</v>
      </c>
      <c r="F1675" s="2">
        <f t="shared" si="155"/>
        <v>7.5206203908494973E-3</v>
      </c>
      <c r="G1675" s="2">
        <f t="shared" si="153"/>
        <v>5.7367437962591028E-4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4.1292999999999997</v>
      </c>
      <c r="C1676" s="2">
        <f t="shared" si="150"/>
        <v>4.1564221137199926</v>
      </c>
      <c r="D1676" s="2">
        <f t="shared" si="152"/>
        <v>4.1492284710340632</v>
      </c>
      <c r="E1676" s="2">
        <f t="shared" si="151"/>
        <v>7.193642685929369E-3</v>
      </c>
      <c r="F1676" s="2">
        <f t="shared" si="155"/>
        <v>7.4552248498654721E-3</v>
      </c>
      <c r="G1676" s="2">
        <f t="shared" si="153"/>
        <v>-2.6158216393610319E-4</v>
      </c>
      <c r="H1676" s="2" t="str">
        <f t="shared" si="154"/>
        <v>Hold</v>
      </c>
    </row>
    <row r="1677" spans="1:8" ht="13.5" x14ac:dyDescent="0.25">
      <c r="A1677" s="3">
        <v>44456</v>
      </c>
      <c r="B1677" s="2">
        <v>4.1360000000000001</v>
      </c>
      <c r="C1677" s="2">
        <f t="shared" si="150"/>
        <v>4.1553417885323016</v>
      </c>
      <c r="D1677" s="2">
        <f t="shared" si="152"/>
        <v>4.1482485842907995</v>
      </c>
      <c r="E1677" s="2">
        <f t="shared" si="151"/>
        <v>7.0932042415021712E-3</v>
      </c>
      <c r="F1677" s="2">
        <f t="shared" si="155"/>
        <v>7.3828207281928116E-3</v>
      </c>
      <c r="G1677" s="2">
        <f t="shared" si="153"/>
        <v>-2.896164866906404E-4</v>
      </c>
      <c r="H1677" s="2" t="str">
        <f t="shared" si="154"/>
        <v>Hold</v>
      </c>
    </row>
    <row r="1678" spans="1:8" ht="13.5" x14ac:dyDescent="0.25">
      <c r="A1678" s="3">
        <v>44459</v>
      </c>
      <c r="B1678" s="2">
        <v>4.1292999999999997</v>
      </c>
      <c r="C1678" s="2">
        <f t="shared" si="150"/>
        <v>4.1533968979888707</v>
      </c>
      <c r="D1678" s="2">
        <f t="shared" si="152"/>
        <v>4.146844985454444</v>
      </c>
      <c r="E1678" s="2">
        <f t="shared" si="151"/>
        <v>6.5519125344266627E-3</v>
      </c>
      <c r="F1678" s="2">
        <f t="shared" si="155"/>
        <v>7.2166390894395829E-3</v>
      </c>
      <c r="G1678" s="2">
        <f t="shared" si="153"/>
        <v>-6.647265550129202E-4</v>
      </c>
      <c r="H1678" s="2" t="str">
        <f t="shared" si="154"/>
        <v>Hold</v>
      </c>
    </row>
    <row r="1679" spans="1:8" ht="13.5" x14ac:dyDescent="0.25">
      <c r="A1679" s="3">
        <v>44460</v>
      </c>
      <c r="B1679" s="2">
        <v>4.0758999999999999</v>
      </c>
      <c r="C1679" s="2">
        <f t="shared" ref="C1679:C1742" si="156">$C$4*B1669+C1678*(1-$C$4)</f>
        <v>4.1517512213751981</v>
      </c>
      <c r="D1679" s="2">
        <f t="shared" si="152"/>
        <v>4.1415898013467078</v>
      </c>
      <c r="E1679" s="2">
        <f t="shared" si="151"/>
        <v>1.0161420028490298E-2</v>
      </c>
      <c r="F1679" s="2">
        <f t="shared" si="155"/>
        <v>7.805595277249726E-3</v>
      </c>
      <c r="G1679" s="2">
        <f t="shared" si="153"/>
        <v>2.3558247512405718E-3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3.9889999999999999</v>
      </c>
      <c r="C1680" s="2">
        <f t="shared" si="156"/>
        <v>4.1503587257790135</v>
      </c>
      <c r="D1680" s="2">
        <f t="shared" si="152"/>
        <v>4.1302868530988039</v>
      </c>
      <c r="E1680" s="2">
        <f t="shared" si="151"/>
        <v>2.0071872680209601E-2</v>
      </c>
      <c r="F1680" s="2">
        <f t="shared" si="155"/>
        <v>1.0258850757841703E-2</v>
      </c>
      <c r="G1680" s="2">
        <f t="shared" si="153"/>
        <v>9.813021922367899E-3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4.0891999999999999</v>
      </c>
      <c r="C1681" s="2">
        <f t="shared" si="156"/>
        <v>4.1481496910437805</v>
      </c>
      <c r="D1681" s="2">
        <f t="shared" si="152"/>
        <v>4.1272433824988921</v>
      </c>
      <c r="E1681" s="2">
        <f t="shared" si="151"/>
        <v>2.0906308544888397E-2</v>
      </c>
      <c r="F1681" s="2">
        <f t="shared" si="155"/>
        <v>1.2388342315251041E-2</v>
      </c>
      <c r="G1681" s="2">
        <f t="shared" si="153"/>
        <v>8.5179662296373561E-3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4.0758999999999999</v>
      </c>
      <c r="C1682" s="2">
        <f t="shared" si="156"/>
        <v>4.1462805078062761</v>
      </c>
      <c r="D1682" s="2">
        <f t="shared" si="152"/>
        <v>4.1234401689804558</v>
      </c>
      <c r="E1682" s="2">
        <f t="shared" si="151"/>
        <v>2.2840338825820261E-2</v>
      </c>
      <c r="F1682" s="2">
        <f t="shared" si="155"/>
        <v>1.4478741617364885E-2</v>
      </c>
      <c r="G1682" s="2">
        <f t="shared" si="153"/>
        <v>8.3615972084553764E-3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4.0758999999999999</v>
      </c>
      <c r="C1683" s="2">
        <f t="shared" si="156"/>
        <v>4.1446988912206955</v>
      </c>
      <c r="D1683" s="2">
        <f t="shared" si="152"/>
        <v>4.1199186749819035</v>
      </c>
      <c r="E1683" s="2">
        <f t="shared" si="151"/>
        <v>2.4780216238792008E-2</v>
      </c>
      <c r="F1683" s="2">
        <f t="shared" si="155"/>
        <v>1.6539036541650311E-2</v>
      </c>
      <c r="G1683" s="2">
        <f t="shared" si="153"/>
        <v>8.2411796971416963E-3</v>
      </c>
      <c r="H1683" s="2" t="str">
        <f t="shared" si="154"/>
        <v>Sell</v>
      </c>
    </row>
    <row r="1684" spans="1:8" ht="13.5" x14ac:dyDescent="0.25">
      <c r="A1684" s="3">
        <v>44467</v>
      </c>
      <c r="B1684" s="2">
        <v>4.0091000000000001</v>
      </c>
      <c r="C1684" s="2">
        <f t="shared" si="156"/>
        <v>4.1433606002636649</v>
      </c>
      <c r="D1684" s="2">
        <f t="shared" si="152"/>
        <v>4.1117098842425035</v>
      </c>
      <c r="E1684" s="2">
        <f t="shared" si="151"/>
        <v>3.1650716021161429E-2</v>
      </c>
      <c r="F1684" s="2">
        <f t="shared" si="155"/>
        <v>1.9561372437552536E-2</v>
      </c>
      <c r="G1684" s="2">
        <f t="shared" si="153"/>
        <v>1.2089343583608893E-2</v>
      </c>
      <c r="H1684" s="2" t="str">
        <f t="shared" si="154"/>
        <v>Sell</v>
      </c>
    </row>
    <row r="1685" spans="1:8" ht="13.5" x14ac:dyDescent="0.25">
      <c r="A1685" s="3">
        <v>44468</v>
      </c>
      <c r="B1685" s="2">
        <v>3.9356</v>
      </c>
      <c r="C1685" s="2">
        <f t="shared" si="156"/>
        <v>4.1411974309923316</v>
      </c>
      <c r="D1685" s="2">
        <f t="shared" si="152"/>
        <v>4.098664707631948</v>
      </c>
      <c r="E1685" s="2">
        <f t="shared" si="151"/>
        <v>4.2532723360383606E-2</v>
      </c>
      <c r="F1685" s="2">
        <f t="shared" si="155"/>
        <v>2.415564262211875E-2</v>
      </c>
      <c r="G1685" s="2">
        <f t="shared" si="153"/>
        <v>1.8377080738264856E-2</v>
      </c>
      <c r="H1685" s="2" t="str">
        <f t="shared" si="154"/>
        <v>Sell</v>
      </c>
    </row>
    <row r="1686" spans="1:8" ht="13.5" x14ac:dyDescent="0.25">
      <c r="A1686" s="3">
        <v>44469</v>
      </c>
      <c r="B1686" s="2">
        <v>3.9622999999999999</v>
      </c>
      <c r="C1686" s="2">
        <f t="shared" si="156"/>
        <v>4.1393670569935113</v>
      </c>
      <c r="D1686" s="2">
        <f t="shared" si="152"/>
        <v>4.0885636181777301</v>
      </c>
      <c r="E1686" s="2">
        <f t="shared" si="151"/>
        <v>5.0803438815781199E-2</v>
      </c>
      <c r="F1686" s="2">
        <f t="shared" si="155"/>
        <v>2.9485201860851244E-2</v>
      </c>
      <c r="G1686" s="2">
        <f t="shared" si="153"/>
        <v>2.1318236954929955E-2</v>
      </c>
      <c r="H1686" s="2" t="str">
        <f t="shared" si="154"/>
        <v>Sell</v>
      </c>
    </row>
    <row r="1687" spans="1:8" ht="13.5" x14ac:dyDescent="0.25">
      <c r="A1687" s="3">
        <v>44470</v>
      </c>
      <c r="B1687" s="2">
        <v>3.9956999999999998</v>
      </c>
      <c r="C1687" s="2">
        <f t="shared" si="156"/>
        <v>4.1388490482252784</v>
      </c>
      <c r="D1687" s="2">
        <f t="shared" si="152"/>
        <v>4.0816848316460463</v>
      </c>
      <c r="E1687" s="2">
        <f t="shared" si="151"/>
        <v>5.7164216579232097E-2</v>
      </c>
      <c r="F1687" s="2">
        <f t="shared" si="155"/>
        <v>3.5021004804527411E-2</v>
      </c>
      <c r="G1687" s="2">
        <f t="shared" si="153"/>
        <v>2.2143211774704685E-2</v>
      </c>
      <c r="H1687" s="2" t="str">
        <f t="shared" si="154"/>
        <v>Sell</v>
      </c>
    </row>
    <row r="1688" spans="1:8" ht="13.5" x14ac:dyDescent="0.25">
      <c r="A1688" s="3">
        <v>44473</v>
      </c>
      <c r="B1688" s="2">
        <v>3.9756</v>
      </c>
      <c r="C1688" s="2">
        <f t="shared" si="156"/>
        <v>4.1373799638829283</v>
      </c>
      <c r="D1688" s="2">
        <f t="shared" si="152"/>
        <v>4.0738266959685614</v>
      </c>
      <c r="E1688" s="2">
        <f t="shared" si="151"/>
        <v>6.3553267914366884E-2</v>
      </c>
      <c r="F1688" s="2">
        <f t="shared" si="155"/>
        <v>4.0727457426495306E-2</v>
      </c>
      <c r="G1688" s="2">
        <f t="shared" si="153"/>
        <v>2.2825810487871578E-2</v>
      </c>
      <c r="H1688" s="2" t="str">
        <f t="shared" si="154"/>
        <v>Sell</v>
      </c>
    </row>
    <row r="1689" spans="1:8" ht="13.5" x14ac:dyDescent="0.25">
      <c r="A1689" s="3">
        <v>44474</v>
      </c>
      <c r="B1689" s="2">
        <v>3.9756</v>
      </c>
      <c r="C1689" s="2">
        <f t="shared" si="156"/>
        <v>4.1279215079009397</v>
      </c>
      <c r="D1689" s="2">
        <f t="shared" si="152"/>
        <v>4.0665506444153348</v>
      </c>
      <c r="E1689" s="2">
        <f t="shared" si="151"/>
        <v>6.1370863485604943E-2</v>
      </c>
      <c r="F1689" s="2">
        <f t="shared" si="155"/>
        <v>4.4856138638317236E-2</v>
      </c>
      <c r="G1689" s="2">
        <f t="shared" si="153"/>
        <v>1.6514724847287707E-2</v>
      </c>
      <c r="H1689" s="2" t="str">
        <f t="shared" si="154"/>
        <v>Sell</v>
      </c>
    </row>
    <row r="1690" spans="1:8" ht="13.5" x14ac:dyDescent="0.25">
      <c r="A1690" s="3">
        <v>44475</v>
      </c>
      <c r="B1690" s="2">
        <v>3.9756</v>
      </c>
      <c r="C1690" s="2">
        <f t="shared" si="156"/>
        <v>4.1065489682238718</v>
      </c>
      <c r="D1690" s="2">
        <f t="shared" si="152"/>
        <v>4.0598135596438283</v>
      </c>
      <c r="E1690" s="2">
        <f t="shared" si="151"/>
        <v>4.6735408580043547E-2</v>
      </c>
      <c r="F1690" s="2">
        <f t="shared" si="155"/>
        <v>4.5231992626662498E-2</v>
      </c>
      <c r="G1690" s="2">
        <f t="shared" si="153"/>
        <v>1.5034159533810487E-3</v>
      </c>
      <c r="H1690" s="2" t="str">
        <f t="shared" si="154"/>
        <v>Sell</v>
      </c>
    </row>
    <row r="1691" spans="1:8" ht="13.5" x14ac:dyDescent="0.25">
      <c r="A1691" s="3">
        <v>44476</v>
      </c>
      <c r="B1691" s="2">
        <v>3.9356</v>
      </c>
      <c r="C1691" s="2">
        <f t="shared" si="156"/>
        <v>4.1038798961894294</v>
      </c>
      <c r="D1691" s="2">
        <f t="shared" si="152"/>
        <v>4.0506125552257668</v>
      </c>
      <c r="E1691" s="2">
        <f t="shared" si="151"/>
        <v>5.3267340963662591E-2</v>
      </c>
      <c r="F1691" s="2">
        <f t="shared" si="155"/>
        <v>4.6839062294062518E-2</v>
      </c>
      <c r="G1691" s="2">
        <f t="shared" si="153"/>
        <v>6.4282786696000724E-3</v>
      </c>
      <c r="H1691" s="2" t="str">
        <f t="shared" si="154"/>
        <v>Sell</v>
      </c>
    </row>
    <row r="1692" spans="1:8" ht="13.5" x14ac:dyDescent="0.25">
      <c r="A1692" s="3">
        <v>44477</v>
      </c>
      <c r="B1692" s="2">
        <v>3.8955000000000002</v>
      </c>
      <c r="C1692" s="2">
        <f t="shared" si="156"/>
        <v>4.0995752967756713</v>
      </c>
      <c r="D1692" s="2">
        <f t="shared" si="152"/>
        <v>4.0391227363201549</v>
      </c>
      <c r="E1692" s="2">
        <f t="shared" ref="E1692:E1755" si="157">C1692-D1692</f>
        <v>6.0452560455516391E-2</v>
      </c>
      <c r="F1692" s="2">
        <f t="shared" si="155"/>
        <v>4.9561761926353295E-2</v>
      </c>
      <c r="G1692" s="2">
        <f t="shared" si="153"/>
        <v>1.0890798529163095E-2</v>
      </c>
      <c r="H1692" s="2" t="str">
        <f t="shared" si="154"/>
        <v>Sell</v>
      </c>
    </row>
    <row r="1693" spans="1:8" ht="13.5" x14ac:dyDescent="0.25">
      <c r="A1693" s="3">
        <v>44480</v>
      </c>
      <c r="B1693" s="2">
        <v>3.8955000000000002</v>
      </c>
      <c r="C1693" s="2">
        <f t="shared" si="156"/>
        <v>4.0959329434255682</v>
      </c>
      <c r="D1693" s="2">
        <f t="shared" ref="D1693:D1756" si="158">$D$4*B1693+(1-$D$4)*D1692</f>
        <v>4.0284840151112551</v>
      </c>
      <c r="E1693" s="2">
        <f t="shared" si="157"/>
        <v>6.744892831431315E-2</v>
      </c>
      <c r="F1693" s="2">
        <f t="shared" si="155"/>
        <v>5.3139195203945271E-2</v>
      </c>
      <c r="G1693" s="2">
        <f t="shared" si="153"/>
        <v>1.430973311036788E-2</v>
      </c>
      <c r="H1693" s="2" t="str">
        <f t="shared" si="154"/>
        <v>Sell</v>
      </c>
    </row>
    <row r="1694" spans="1:8" ht="13.5" x14ac:dyDescent="0.25">
      <c r="A1694" s="3">
        <v>44481</v>
      </c>
      <c r="B1694" s="2">
        <v>3.8754</v>
      </c>
      <c r="C1694" s="2">
        <f t="shared" si="156"/>
        <v>4.0825740290524042</v>
      </c>
      <c r="D1694" s="2">
        <f t="shared" si="158"/>
        <v>4.0171444584363476</v>
      </c>
      <c r="E1694" s="2">
        <f t="shared" si="157"/>
        <v>6.5429570616056587E-2</v>
      </c>
      <c r="F1694" s="2">
        <f t="shared" si="155"/>
        <v>5.5597270286367538E-2</v>
      </c>
      <c r="G1694" s="2">
        <f t="shared" si="153"/>
        <v>9.832300329689049E-3</v>
      </c>
      <c r="H1694" s="2" t="str">
        <f t="shared" si="154"/>
        <v>Sell</v>
      </c>
    </row>
    <row r="1695" spans="1:8" ht="13.5" x14ac:dyDescent="0.25">
      <c r="A1695" s="3">
        <v>44482</v>
      </c>
      <c r="B1695" s="2">
        <v>3.8820999999999999</v>
      </c>
      <c r="C1695" s="2">
        <f t="shared" si="156"/>
        <v>4.0599626399674191</v>
      </c>
      <c r="D1695" s="2">
        <f t="shared" si="158"/>
        <v>4.0071411652188402</v>
      </c>
      <c r="E1695" s="2">
        <f t="shared" si="157"/>
        <v>5.28214747485789E-2</v>
      </c>
      <c r="F1695" s="2">
        <f t="shared" si="155"/>
        <v>5.5042111178809812E-2</v>
      </c>
      <c r="G1695" s="2">
        <f t="shared" si="153"/>
        <v>-2.2206364302309115E-3</v>
      </c>
      <c r="H1695" s="2" t="str">
        <f t="shared" si="154"/>
        <v>Hold</v>
      </c>
    </row>
    <row r="1696" spans="1:8" ht="13.5" x14ac:dyDescent="0.25">
      <c r="A1696" s="3">
        <v>44483</v>
      </c>
      <c r="B1696" s="2">
        <v>3.8820999999999999</v>
      </c>
      <c r="C1696" s="2">
        <f t="shared" si="156"/>
        <v>4.0449376184339698</v>
      </c>
      <c r="D1696" s="2">
        <f t="shared" si="158"/>
        <v>3.9978788566841112</v>
      </c>
      <c r="E1696" s="2">
        <f t="shared" si="157"/>
        <v>4.7058761749858569E-2</v>
      </c>
      <c r="F1696" s="2">
        <f t="shared" si="155"/>
        <v>5.3445441293019563E-2</v>
      </c>
      <c r="G1696" s="2">
        <f t="shared" si="153"/>
        <v>-6.3866795431609946E-3</v>
      </c>
      <c r="H1696" s="2" t="str">
        <f t="shared" si="154"/>
        <v>Hold</v>
      </c>
    </row>
    <row r="1697" spans="1:8" ht="13.5" x14ac:dyDescent="0.25">
      <c r="A1697" s="3">
        <v>44488</v>
      </c>
      <c r="B1697" s="2">
        <v>3.8553999999999999</v>
      </c>
      <c r="C1697" s="2">
        <f t="shared" si="156"/>
        <v>4.0373626002133589</v>
      </c>
      <c r="D1697" s="2">
        <f t="shared" si="158"/>
        <v>3.9873248673001029</v>
      </c>
      <c r="E1697" s="2">
        <f t="shared" si="157"/>
        <v>5.0037732913255972E-2</v>
      </c>
      <c r="F1697" s="2">
        <f t="shared" si="155"/>
        <v>5.2763899617066852E-2</v>
      </c>
      <c r="G1697" s="2">
        <f t="shared" si="153"/>
        <v>-2.7261667038108797E-3</v>
      </c>
      <c r="H1697" s="2" t="str">
        <f t="shared" si="154"/>
        <v>Hold</v>
      </c>
    </row>
    <row r="1698" spans="1:8" ht="13.5" x14ac:dyDescent="0.25">
      <c r="A1698" s="3">
        <v>44489</v>
      </c>
      <c r="B1698" s="2">
        <v>3.7284000000000002</v>
      </c>
      <c r="C1698" s="2">
        <f t="shared" si="156"/>
        <v>4.0278606617189965</v>
      </c>
      <c r="D1698" s="2">
        <f t="shared" si="158"/>
        <v>3.9681452475000953</v>
      </c>
      <c r="E1698" s="2">
        <f t="shared" si="157"/>
        <v>5.9715414218901142E-2</v>
      </c>
      <c r="F1698" s="2">
        <f t="shared" si="155"/>
        <v>5.4154202537433714E-2</v>
      </c>
      <c r="G1698" s="2">
        <f t="shared" si="153"/>
        <v>5.5612116814674276E-3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3.7284000000000002</v>
      </c>
      <c r="C1699" s="2">
        <f t="shared" si="156"/>
        <v>4.0198205599160737</v>
      </c>
      <c r="D1699" s="2">
        <f t="shared" si="158"/>
        <v>3.9503863402778663</v>
      </c>
      <c r="E1699" s="2">
        <f t="shared" si="157"/>
        <v>6.9434219638207395E-2</v>
      </c>
      <c r="F1699" s="2">
        <f t="shared" si="155"/>
        <v>5.7210205957588453E-2</v>
      </c>
      <c r="G1699" s="2">
        <f t="shared" si="153"/>
        <v>1.2224013680618942E-2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3.6749999999999998</v>
      </c>
      <c r="C1700" s="2">
        <f t="shared" si="156"/>
        <v>4.0130173968520628</v>
      </c>
      <c r="D1700" s="2">
        <f t="shared" si="158"/>
        <v>3.9299873521091353</v>
      </c>
      <c r="E1700" s="2">
        <f t="shared" si="157"/>
        <v>8.3030044742927522E-2</v>
      </c>
      <c r="F1700" s="2">
        <f t="shared" si="155"/>
        <v>6.237417371465627E-2</v>
      </c>
      <c r="G1700" s="2">
        <f t="shared" ref="G1700:G1763" si="159">E1700-F1700</f>
        <v>2.0655871028271253E-2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3.6749999999999998</v>
      </c>
      <c r="C1701" s="2">
        <f t="shared" si="156"/>
        <v>4.0011070281055918</v>
      </c>
      <c r="D1701" s="2">
        <f t="shared" si="158"/>
        <v>3.9110994001010511</v>
      </c>
      <c r="E1701" s="2">
        <f t="shared" si="157"/>
        <v>9.0007628004540763E-2</v>
      </c>
      <c r="F1701" s="2">
        <f t="shared" ref="F1701:F1764" si="161">(E1701*(2/(10)))+((1-(2/10))*F1700)</f>
        <v>6.7900864572633168E-2</v>
      </c>
      <c r="G1701" s="2">
        <f t="shared" si="159"/>
        <v>2.2106763431907595E-2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3.6415999999999999</v>
      </c>
      <c r="C1702" s="2">
        <f t="shared" si="156"/>
        <v>3.9848597930124239</v>
      </c>
      <c r="D1702" s="2">
        <f t="shared" si="158"/>
        <v>3.8911364815750473</v>
      </c>
      <c r="E1702" s="2">
        <f t="shared" si="157"/>
        <v>9.3723311437376555E-2</v>
      </c>
      <c r="F1702" s="2">
        <f t="shared" si="161"/>
        <v>7.3065353945581848E-2</v>
      </c>
      <c r="G1702" s="2">
        <f t="shared" si="159"/>
        <v>2.0657957491794707E-2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3.6682999999999999</v>
      </c>
      <c r="C1703" s="2">
        <f t="shared" si="156"/>
        <v>3.9711121325489742</v>
      </c>
      <c r="D1703" s="2">
        <f t="shared" si="158"/>
        <v>3.8746300755324512</v>
      </c>
      <c r="E1703" s="2">
        <f t="shared" si="157"/>
        <v>9.6482057016523015E-2</v>
      </c>
      <c r="F1703" s="2">
        <f t="shared" si="161"/>
        <v>7.7748694559770085E-2</v>
      </c>
      <c r="G1703" s="2">
        <f t="shared" si="159"/>
        <v>1.8733362456752931E-2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3.6482000000000001</v>
      </c>
      <c r="C1704" s="2">
        <f t="shared" si="156"/>
        <v>3.9563871890799014</v>
      </c>
      <c r="D1704" s="2">
        <f t="shared" si="158"/>
        <v>3.8578574773448624</v>
      </c>
      <c r="E1704" s="2">
        <f t="shared" si="157"/>
        <v>9.8529711735038994E-2</v>
      </c>
      <c r="F1704" s="2">
        <f t="shared" si="161"/>
        <v>8.1904897994823866E-2</v>
      </c>
      <c r="G1704" s="2">
        <f t="shared" si="159"/>
        <v>1.6624813740215127E-2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3.6215000000000002</v>
      </c>
      <c r="C1705" s="2">
        <f t="shared" si="156"/>
        <v>3.9449583907599166</v>
      </c>
      <c r="D1705" s="2">
        <f t="shared" si="158"/>
        <v>3.840349516060058</v>
      </c>
      <c r="E1705" s="2">
        <f t="shared" si="157"/>
        <v>0.10460887469985858</v>
      </c>
      <c r="F1705" s="2">
        <f t="shared" si="161"/>
        <v>8.6445693335830812E-2</v>
      </c>
      <c r="G1705" s="2">
        <f t="shared" si="159"/>
        <v>1.8163181364027767E-2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3.5747</v>
      </c>
      <c r="C1706" s="2">
        <f t="shared" si="156"/>
        <v>3.9352878691045445</v>
      </c>
      <c r="D1706" s="2">
        <f t="shared" si="158"/>
        <v>3.8206717741296834</v>
      </c>
      <c r="E1706" s="2">
        <f t="shared" si="157"/>
        <v>0.11461609497486114</v>
      </c>
      <c r="F1706" s="2">
        <f t="shared" si="161"/>
        <v>9.2079773663636871E-2</v>
      </c>
      <c r="G1706" s="2">
        <f t="shared" si="159"/>
        <v>2.2536321311224267E-2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3.5413000000000001</v>
      </c>
      <c r="C1707" s="2">
        <f t="shared" si="156"/>
        <v>3.9229974277038453</v>
      </c>
      <c r="D1707" s="2">
        <f t="shared" si="158"/>
        <v>3.7999775686385955</v>
      </c>
      <c r="E1707" s="2">
        <f t="shared" si="157"/>
        <v>0.12301985906524981</v>
      </c>
      <c r="F1707" s="2">
        <f t="shared" si="161"/>
        <v>9.8267790743959457E-2</v>
      </c>
      <c r="G1707" s="2">
        <f t="shared" si="159"/>
        <v>2.4752068321290357E-2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3.5413000000000001</v>
      </c>
      <c r="C1708" s="2">
        <f t="shared" si="156"/>
        <v>3.8930593619032541</v>
      </c>
      <c r="D1708" s="2">
        <f t="shared" si="158"/>
        <v>3.7808162672579586</v>
      </c>
      <c r="E1708" s="2">
        <f t="shared" si="157"/>
        <v>0.11224309464529547</v>
      </c>
      <c r="F1708" s="2">
        <f t="shared" si="161"/>
        <v>0.10106285152422667</v>
      </c>
      <c r="G1708" s="2">
        <f t="shared" si="159"/>
        <v>1.11802431210688E-2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3.4946000000000002</v>
      </c>
      <c r="C1709" s="2">
        <f t="shared" si="156"/>
        <v>3.8677271523796763</v>
      </c>
      <c r="D1709" s="2">
        <f t="shared" si="158"/>
        <v>3.7596150622758873</v>
      </c>
      <c r="E1709" s="2">
        <f t="shared" si="157"/>
        <v>0.10811209010378908</v>
      </c>
      <c r="F1709" s="2">
        <f t="shared" si="161"/>
        <v>0.10247269924013916</v>
      </c>
      <c r="G1709" s="2">
        <f t="shared" si="159"/>
        <v>5.6393908636499235E-3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3.5413000000000001</v>
      </c>
      <c r="C1710" s="2">
        <f t="shared" si="156"/>
        <v>3.8380768212443419</v>
      </c>
      <c r="D1710" s="2">
        <f t="shared" si="158"/>
        <v>3.7434435761813769</v>
      </c>
      <c r="E1710" s="2">
        <f t="shared" si="157"/>
        <v>9.4633245062964999E-2</v>
      </c>
      <c r="F1710" s="2">
        <f t="shared" si="161"/>
        <v>0.10090480840470434</v>
      </c>
      <c r="G1710" s="2">
        <f t="shared" si="159"/>
        <v>-6.271563341739339E-3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3.5347</v>
      </c>
      <c r="C1711" s="2">
        <f t="shared" si="156"/>
        <v>3.8129880795144429</v>
      </c>
      <c r="D1711" s="2">
        <f t="shared" si="158"/>
        <v>3.7279810890568301</v>
      </c>
      <c r="E1711" s="2">
        <f t="shared" si="157"/>
        <v>8.500699045761273E-2</v>
      </c>
      <c r="F1711" s="2">
        <f t="shared" si="161"/>
        <v>9.7725244815286022E-2</v>
      </c>
      <c r="G1711" s="2">
        <f t="shared" si="159"/>
        <v>-1.2718254357673292E-2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3.5747</v>
      </c>
      <c r="C1712" s="2">
        <f t="shared" si="156"/>
        <v>3.7866206826660669</v>
      </c>
      <c r="D1712" s="2">
        <f t="shared" si="158"/>
        <v>3.7166269343118801</v>
      </c>
      <c r="E1712" s="2">
        <f t="shared" si="157"/>
        <v>6.9993748354186813E-2</v>
      </c>
      <c r="F1712" s="2">
        <f t="shared" si="161"/>
        <v>9.2178945523066186E-2</v>
      </c>
      <c r="G1712" s="2">
        <f t="shared" si="159"/>
        <v>-2.2185197168879373E-2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3.5747</v>
      </c>
      <c r="C1713" s="2">
        <f t="shared" si="156"/>
        <v>3.7684175007174412</v>
      </c>
      <c r="D1713" s="2">
        <f t="shared" si="158"/>
        <v>3.7061138280665555</v>
      </c>
      <c r="E1713" s="2">
        <f t="shared" si="157"/>
        <v>6.2303672650885655E-2</v>
      </c>
      <c r="F1713" s="2">
        <f t="shared" si="161"/>
        <v>8.6203890948630096E-2</v>
      </c>
      <c r="G1713" s="2">
        <f t="shared" si="159"/>
        <v>-2.3900218297744441E-2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3.5680999999999998</v>
      </c>
      <c r="C1714" s="2">
        <f t="shared" si="156"/>
        <v>3.7499225006070658</v>
      </c>
      <c r="D1714" s="2">
        <f t="shared" si="158"/>
        <v>3.6958905815431069</v>
      </c>
      <c r="E1714" s="2">
        <f t="shared" si="157"/>
        <v>5.4031919063958878E-2</v>
      </c>
      <c r="F1714" s="2">
        <f t="shared" si="161"/>
        <v>7.9769496571695866E-2</v>
      </c>
      <c r="G1714" s="2">
        <f t="shared" si="159"/>
        <v>-2.5737577507736989E-2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3.5547</v>
      </c>
      <c r="C1715" s="2">
        <f t="shared" si="156"/>
        <v>3.7301651928213633</v>
      </c>
      <c r="D1715" s="2">
        <f t="shared" si="158"/>
        <v>3.6854320199473212</v>
      </c>
      <c r="E1715" s="2">
        <f t="shared" si="157"/>
        <v>4.4733172874042104E-2</v>
      </c>
      <c r="F1715" s="2">
        <f t="shared" si="161"/>
        <v>7.2762231832165111E-2</v>
      </c>
      <c r="G1715" s="2">
        <f t="shared" si="159"/>
        <v>-2.8029058958123007E-2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3.5547</v>
      </c>
      <c r="C1716" s="2">
        <f t="shared" si="156"/>
        <v>3.7062474708488455</v>
      </c>
      <c r="D1716" s="2">
        <f t="shared" si="158"/>
        <v>3.6757481666178902</v>
      </c>
      <c r="E1716" s="2">
        <f t="shared" si="157"/>
        <v>3.0499304230955371E-2</v>
      </c>
      <c r="F1716" s="2">
        <f t="shared" si="161"/>
        <v>6.4309646311923166E-2</v>
      </c>
      <c r="G1716" s="2">
        <f t="shared" si="159"/>
        <v>-3.3810342080967795E-2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3.5613999999999999</v>
      </c>
      <c r="C1717" s="2">
        <f t="shared" si="156"/>
        <v>3.6808709368721</v>
      </c>
      <c r="D1717" s="2">
        <f t="shared" si="158"/>
        <v>3.6672779320536018</v>
      </c>
      <c r="E1717" s="2">
        <f t="shared" si="157"/>
        <v>1.3593004818498233E-2</v>
      </c>
      <c r="F1717" s="2">
        <f t="shared" si="161"/>
        <v>5.4166318013238186E-2</v>
      </c>
      <c r="G1717" s="2">
        <f t="shared" si="159"/>
        <v>-4.0573313194739953E-2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3.5613999999999999</v>
      </c>
      <c r="C1718" s="2">
        <f t="shared" si="156"/>
        <v>3.6593984850456232</v>
      </c>
      <c r="D1718" s="2">
        <f t="shared" si="158"/>
        <v>3.6594351222718533</v>
      </c>
      <c r="E1718" s="2">
        <f t="shared" si="157"/>
        <v>-3.6637226230151754E-5</v>
      </c>
      <c r="F1718" s="2">
        <f t="shared" si="161"/>
        <v>4.3325726965344522E-2</v>
      </c>
      <c r="G1718" s="2">
        <f t="shared" si="159"/>
        <v>-4.3362364191574673E-2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3.5613999999999999</v>
      </c>
      <c r="C1719" s="2">
        <f t="shared" si="156"/>
        <v>3.6340448719616814</v>
      </c>
      <c r="D1719" s="2">
        <f t="shared" si="158"/>
        <v>3.6521732613628268</v>
      </c>
      <c r="E1719" s="2">
        <f t="shared" si="157"/>
        <v>-1.8128389401145473E-2</v>
      </c>
      <c r="F1719" s="2">
        <f t="shared" si="161"/>
        <v>3.1034903692046523E-2</v>
      </c>
      <c r="G1719" s="2">
        <f t="shared" si="159"/>
        <v>-4.9163293093191993E-2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3.5613999999999999</v>
      </c>
      <c r="C1720" s="2">
        <f t="shared" si="156"/>
        <v>3.6197764301214228</v>
      </c>
      <c r="D1720" s="2">
        <f t="shared" si="158"/>
        <v>3.6454493160766912</v>
      </c>
      <c r="E1720" s="2">
        <f t="shared" si="157"/>
        <v>-2.5672885955268399E-2</v>
      </c>
      <c r="F1720" s="2">
        <f t="shared" si="161"/>
        <v>1.9693345762583539E-2</v>
      </c>
      <c r="G1720" s="2">
        <f t="shared" si="159"/>
        <v>-4.5366231717851938E-2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3.5413000000000001</v>
      </c>
      <c r="C1721" s="2">
        <f t="shared" si="156"/>
        <v>3.6066877485642808</v>
      </c>
      <c r="D1721" s="2">
        <f t="shared" si="158"/>
        <v>3.6377345519228621</v>
      </c>
      <c r="E1721" s="2">
        <f t="shared" si="157"/>
        <v>-3.1046803358581343E-2</v>
      </c>
      <c r="F1721" s="2">
        <f t="shared" si="161"/>
        <v>9.5453159383505626E-3</v>
      </c>
      <c r="G1721" s="2">
        <f t="shared" si="159"/>
        <v>-4.0592119296931906E-2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3.5613999999999999</v>
      </c>
      <c r="C1722" s="2">
        <f t="shared" si="156"/>
        <v>3.6017665564774681</v>
      </c>
      <c r="D1722" s="2">
        <f t="shared" si="158"/>
        <v>3.6320801406693168</v>
      </c>
      <c r="E1722" s="2">
        <f t="shared" si="157"/>
        <v>-3.0313584191848708E-2</v>
      </c>
      <c r="F1722" s="2">
        <f t="shared" si="161"/>
        <v>1.5735359123107088E-3</v>
      </c>
      <c r="G1722" s="2">
        <f t="shared" si="159"/>
        <v>-3.1887120104159415E-2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3.5613999999999999</v>
      </c>
      <c r="C1723" s="2">
        <f t="shared" si="156"/>
        <v>3.5976024708655503</v>
      </c>
      <c r="D1723" s="2">
        <f t="shared" si="158"/>
        <v>3.6268445746938118</v>
      </c>
      <c r="E1723" s="2">
        <f t="shared" si="157"/>
        <v>-2.9242103828261534E-2</v>
      </c>
      <c r="F1723" s="2">
        <f t="shared" si="161"/>
        <v>-4.5895920358037402E-3</v>
      </c>
      <c r="G1723" s="2">
        <f t="shared" si="159"/>
        <v>-2.4652511792457796E-2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3.5680999999999998</v>
      </c>
      <c r="C1724" s="2">
        <f t="shared" si="156"/>
        <v>3.5930636291939271</v>
      </c>
      <c r="D1724" s="2">
        <f t="shared" si="158"/>
        <v>3.6224931247164927</v>
      </c>
      <c r="E1724" s="2">
        <f t="shared" si="157"/>
        <v>-2.9429495522565574E-2</v>
      </c>
      <c r="F1724" s="2">
        <f t="shared" si="161"/>
        <v>-9.5575727331561073E-3</v>
      </c>
      <c r="G1724" s="2">
        <f t="shared" si="159"/>
        <v>-1.9871922789409469E-2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3.5613999999999999</v>
      </c>
      <c r="C1725" s="2">
        <f t="shared" si="156"/>
        <v>3.5871615323948611</v>
      </c>
      <c r="D1725" s="2">
        <f t="shared" si="158"/>
        <v>3.6179677080708266</v>
      </c>
      <c r="E1725" s="2">
        <f t="shared" si="157"/>
        <v>-3.0806175675965441E-2</v>
      </c>
      <c r="F1725" s="2">
        <f t="shared" si="161"/>
        <v>-1.3807293321717975E-2</v>
      </c>
      <c r="G1725" s="2">
        <f t="shared" si="159"/>
        <v>-1.6998882354247465E-2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3.5547</v>
      </c>
      <c r="C1726" s="2">
        <f t="shared" si="156"/>
        <v>3.5821674504879595</v>
      </c>
      <c r="D1726" s="2">
        <f t="shared" si="158"/>
        <v>3.6132812111766914</v>
      </c>
      <c r="E1726" s="2">
        <f t="shared" si="157"/>
        <v>-3.1113760688731951E-2</v>
      </c>
      <c r="F1726" s="2">
        <f t="shared" si="161"/>
        <v>-1.726858679512077E-2</v>
      </c>
      <c r="G1726" s="2">
        <f t="shared" si="159"/>
        <v>-1.384517389361118E-2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3.5413000000000001</v>
      </c>
      <c r="C1727" s="2">
        <f t="shared" si="156"/>
        <v>3.5789724581051967</v>
      </c>
      <c r="D1727" s="2">
        <f t="shared" si="158"/>
        <v>3.6079492696080475</v>
      </c>
      <c r="E1727" s="2">
        <f t="shared" si="157"/>
        <v>-2.8976811502850808E-2</v>
      </c>
      <c r="F1727" s="2">
        <f t="shared" si="161"/>
        <v>-1.9610231736666778E-2</v>
      </c>
      <c r="G1727" s="2">
        <f t="shared" si="159"/>
        <v>-9.3665797661840293E-3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3.5413000000000001</v>
      </c>
      <c r="C1728" s="2">
        <f t="shared" si="156"/>
        <v>3.5762690030120896</v>
      </c>
      <c r="D1728" s="2">
        <f t="shared" si="158"/>
        <v>3.6030122866741179</v>
      </c>
      <c r="E1728" s="2">
        <f t="shared" si="157"/>
        <v>-2.6743283662028272E-2</v>
      </c>
      <c r="F1728" s="2">
        <f t="shared" si="161"/>
        <v>-2.1036842121739077E-2</v>
      </c>
      <c r="G1728" s="2">
        <f t="shared" si="159"/>
        <v>-5.7064415402891949E-3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3.5413000000000001</v>
      </c>
      <c r="C1729" s="2">
        <f t="shared" si="156"/>
        <v>3.573981464087153</v>
      </c>
      <c r="D1729" s="2">
        <f t="shared" si="158"/>
        <v>3.5984410061797387</v>
      </c>
      <c r="E1729" s="2">
        <f t="shared" si="157"/>
        <v>-2.4459542092585718E-2</v>
      </c>
      <c r="F1729" s="2">
        <f t="shared" si="161"/>
        <v>-2.1721382115908409E-2</v>
      </c>
      <c r="G1729" s="2">
        <f t="shared" si="159"/>
        <v>-2.7381599766773089E-3</v>
      </c>
      <c r="H1729" s="2" t="str">
        <f t="shared" si="160"/>
        <v>Hold</v>
      </c>
    </row>
    <row r="1730" spans="1:8" ht="13.5" x14ac:dyDescent="0.25">
      <c r="A1730" s="3">
        <v>44533</v>
      </c>
      <c r="B1730" s="2">
        <v>3.5413000000000001</v>
      </c>
      <c r="C1730" s="2">
        <f t="shared" si="156"/>
        <v>3.572045854227591</v>
      </c>
      <c r="D1730" s="2">
        <f t="shared" si="158"/>
        <v>3.5942083390553137</v>
      </c>
      <c r="E1730" s="2">
        <f t="shared" si="157"/>
        <v>-2.216248482772265E-2</v>
      </c>
      <c r="F1730" s="2">
        <f t="shared" si="161"/>
        <v>-2.1809602658271258E-2</v>
      </c>
      <c r="G1730" s="2">
        <f t="shared" si="159"/>
        <v>-3.528821694513927E-4</v>
      </c>
      <c r="H1730" s="2" t="str">
        <f t="shared" si="160"/>
        <v>Hold</v>
      </c>
    </row>
    <row r="1731" spans="1:8" ht="13.5" x14ac:dyDescent="0.25">
      <c r="A1731" s="3">
        <v>44536</v>
      </c>
      <c r="B1731" s="2">
        <v>3.5413000000000001</v>
      </c>
      <c r="C1731" s="2">
        <f t="shared" si="156"/>
        <v>3.5673157228079617</v>
      </c>
      <c r="D1731" s="2">
        <f t="shared" si="158"/>
        <v>3.5902892028289939</v>
      </c>
      <c r="E1731" s="2">
        <f t="shared" si="157"/>
        <v>-2.2973480021032167E-2</v>
      </c>
      <c r="F1731" s="2">
        <f t="shared" si="161"/>
        <v>-2.204237813082344E-2</v>
      </c>
      <c r="G1731" s="2">
        <f t="shared" si="159"/>
        <v>-9.3110189020872633E-4</v>
      </c>
      <c r="H1731" s="2" t="str">
        <f t="shared" si="160"/>
        <v>Hold</v>
      </c>
    </row>
    <row r="1732" spans="1:8" ht="13.5" x14ac:dyDescent="0.25">
      <c r="A1732" s="3">
        <v>44537</v>
      </c>
      <c r="B1732" s="2">
        <v>3.5680999999999998</v>
      </c>
      <c r="C1732" s="2">
        <f t="shared" si="156"/>
        <v>3.5664056116067369</v>
      </c>
      <c r="D1732" s="2">
        <f t="shared" si="158"/>
        <v>3.5886455581749943</v>
      </c>
      <c r="E1732" s="2">
        <f t="shared" si="157"/>
        <v>-2.2239946568257452E-2</v>
      </c>
      <c r="F1732" s="2">
        <f t="shared" si="161"/>
        <v>-2.2081891818310242E-2</v>
      </c>
      <c r="G1732" s="2">
        <f t="shared" si="159"/>
        <v>-1.5805474994720972E-4</v>
      </c>
      <c r="H1732" s="2" t="str">
        <f t="shared" si="160"/>
        <v>Hold</v>
      </c>
    </row>
    <row r="1733" spans="1:8" ht="13.5" x14ac:dyDescent="0.25">
      <c r="A1733" s="3">
        <v>44538</v>
      </c>
      <c r="B1733" s="2">
        <v>3.548</v>
      </c>
      <c r="C1733" s="2">
        <f t="shared" si="156"/>
        <v>3.5656355175133929</v>
      </c>
      <c r="D1733" s="2">
        <f t="shared" si="158"/>
        <v>3.5856347760879577</v>
      </c>
      <c r="E1733" s="2">
        <f t="shared" si="157"/>
        <v>-1.9999258574564749E-2</v>
      </c>
      <c r="F1733" s="2">
        <f t="shared" si="161"/>
        <v>-2.1665365169561145E-2</v>
      </c>
      <c r="G1733" s="2">
        <f t="shared" si="159"/>
        <v>1.6661065949963964E-3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3.548</v>
      </c>
      <c r="C1734" s="2">
        <f t="shared" si="156"/>
        <v>3.5660146686651784</v>
      </c>
      <c r="D1734" s="2">
        <f t="shared" si="158"/>
        <v>3.5828470148962572</v>
      </c>
      <c r="E1734" s="2">
        <f t="shared" si="157"/>
        <v>-1.6832346231078876E-2</v>
      </c>
      <c r="F1734" s="2">
        <f t="shared" si="161"/>
        <v>-2.0698761381864696E-2</v>
      </c>
      <c r="G1734" s="2">
        <f t="shared" si="159"/>
        <v>3.8664151507858194E-3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3.548</v>
      </c>
      <c r="C1735" s="2">
        <f t="shared" si="156"/>
        <v>3.5653047196397663</v>
      </c>
      <c r="D1735" s="2">
        <f t="shared" si="158"/>
        <v>3.5802657545335714</v>
      </c>
      <c r="E1735" s="2">
        <f t="shared" si="157"/>
        <v>-1.4961034893805181E-2</v>
      </c>
      <c r="F1735" s="2">
        <f t="shared" si="161"/>
        <v>-1.9551216084252795E-2</v>
      </c>
      <c r="G1735" s="2">
        <f t="shared" si="159"/>
        <v>4.5901811904476147E-3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3.548</v>
      </c>
      <c r="C1736" s="2">
        <f t="shared" si="156"/>
        <v>3.5636732243105715</v>
      </c>
      <c r="D1736" s="2">
        <f t="shared" si="158"/>
        <v>3.5778756986421958</v>
      </c>
      <c r="E1736" s="2">
        <f t="shared" si="157"/>
        <v>-1.4202474331624249E-2</v>
      </c>
      <c r="F1736" s="2">
        <f t="shared" si="161"/>
        <v>-1.8481467733727087E-2</v>
      </c>
      <c r="G1736" s="2">
        <f t="shared" si="159"/>
        <v>4.2789934021028389E-3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3.548</v>
      </c>
      <c r="C1737" s="2">
        <f t="shared" si="156"/>
        <v>3.5602311898012529</v>
      </c>
      <c r="D1737" s="2">
        <f t="shared" si="158"/>
        <v>3.5756626839279591</v>
      </c>
      <c r="E1737" s="2">
        <f t="shared" si="157"/>
        <v>-1.5431494126706191E-2</v>
      </c>
      <c r="F1737" s="2">
        <f t="shared" si="161"/>
        <v>-1.7871473012322909E-2</v>
      </c>
      <c r="G1737" s="2">
        <f t="shared" si="159"/>
        <v>2.4399788856167177E-3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3.5547</v>
      </c>
      <c r="C1738" s="2">
        <f t="shared" si="156"/>
        <v>3.5573186990625985</v>
      </c>
      <c r="D1738" s="2">
        <f t="shared" si="158"/>
        <v>3.5741098925258883</v>
      </c>
      <c r="E1738" s="2">
        <f t="shared" si="157"/>
        <v>-1.6791193463289833E-2</v>
      </c>
      <c r="F1738" s="2">
        <f t="shared" si="161"/>
        <v>-1.7655417102516294E-2</v>
      </c>
      <c r="G1738" s="2">
        <f t="shared" si="159"/>
        <v>8.6422363922646073E-4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3.5747</v>
      </c>
      <c r="C1739" s="2">
        <f t="shared" si="156"/>
        <v>3.5548542838221988</v>
      </c>
      <c r="D1739" s="2">
        <f t="shared" si="158"/>
        <v>3.5741536041906374</v>
      </c>
      <c r="E1739" s="2">
        <f t="shared" si="157"/>
        <v>-1.9299320368438622E-2</v>
      </c>
      <c r="F1739" s="2">
        <f t="shared" si="161"/>
        <v>-1.7984197755700759E-2</v>
      </c>
      <c r="G1739" s="2">
        <f t="shared" si="159"/>
        <v>-1.3151226127378624E-3</v>
      </c>
      <c r="H1739" s="2" t="str">
        <f t="shared" si="160"/>
        <v>Hold</v>
      </c>
    </row>
    <row r="1740" spans="1:8" ht="13.5" x14ac:dyDescent="0.25">
      <c r="A1740" s="3">
        <v>44550</v>
      </c>
      <c r="B1740" s="2">
        <v>3.5747</v>
      </c>
      <c r="C1740" s="2">
        <f t="shared" si="156"/>
        <v>3.5527690093880144</v>
      </c>
      <c r="D1740" s="2">
        <f t="shared" si="158"/>
        <v>3.574194077954294</v>
      </c>
      <c r="E1740" s="2">
        <f t="shared" si="157"/>
        <v>-2.142506856627957E-2</v>
      </c>
      <c r="F1740" s="2">
        <f t="shared" si="161"/>
        <v>-1.8672371917816521E-2</v>
      </c>
      <c r="G1740" s="2">
        <f t="shared" si="159"/>
        <v>-2.7526966484630495E-3</v>
      </c>
      <c r="H1740" s="2" t="str">
        <f t="shared" si="160"/>
        <v>Hold</v>
      </c>
    </row>
    <row r="1741" spans="1:8" ht="13.5" x14ac:dyDescent="0.25">
      <c r="A1741" s="3">
        <v>44551</v>
      </c>
      <c r="B1741" s="2">
        <v>3.5747</v>
      </c>
      <c r="C1741" s="2">
        <f t="shared" si="156"/>
        <v>3.5510045464052431</v>
      </c>
      <c r="D1741" s="2">
        <f t="shared" si="158"/>
        <v>3.5742315536613836</v>
      </c>
      <c r="E1741" s="2">
        <f t="shared" si="157"/>
        <v>-2.3227007256140464E-2</v>
      </c>
      <c r="F1741" s="2">
        <f t="shared" si="161"/>
        <v>-1.958329898548131E-2</v>
      </c>
      <c r="G1741" s="2">
        <f t="shared" si="159"/>
        <v>-3.6437082706591538E-3</v>
      </c>
      <c r="H1741" s="2" t="str">
        <f t="shared" si="160"/>
        <v>Hold</v>
      </c>
    </row>
    <row r="1742" spans="1:8" ht="13.5" x14ac:dyDescent="0.25">
      <c r="A1742" s="3">
        <v>44552</v>
      </c>
      <c r="B1742" s="2">
        <v>3.5413000000000001</v>
      </c>
      <c r="C1742" s="2">
        <f t="shared" si="156"/>
        <v>3.5536346161890515</v>
      </c>
      <c r="D1742" s="2">
        <f t="shared" si="158"/>
        <v>3.5717921793160956</v>
      </c>
      <c r="E1742" s="2">
        <f t="shared" si="157"/>
        <v>-1.8157563127044085E-2</v>
      </c>
      <c r="F1742" s="2">
        <f t="shared" si="161"/>
        <v>-1.9298151813793869E-2</v>
      </c>
      <c r="G1742" s="2">
        <f t="shared" si="159"/>
        <v>1.1405886867497834E-3</v>
      </c>
      <c r="H1742" s="2" t="str">
        <f t="shared" si="160"/>
        <v>Sell</v>
      </c>
    </row>
    <row r="1743" spans="1:8" ht="13.5" x14ac:dyDescent="0.25">
      <c r="A1743" s="3">
        <v>44553</v>
      </c>
      <c r="B1743" s="2">
        <v>3.5413000000000001</v>
      </c>
      <c r="C1743" s="2">
        <f t="shared" ref="C1743:C1806" si="162">$C$4*B1733+C1742*(1-$C$4)</f>
        <v>3.5527677521599665</v>
      </c>
      <c r="D1743" s="2">
        <f t="shared" si="158"/>
        <v>3.5695334993667549</v>
      </c>
      <c r="E1743" s="2">
        <f t="shared" si="157"/>
        <v>-1.6765747206788362E-2</v>
      </c>
      <c r="F1743" s="2">
        <f t="shared" si="161"/>
        <v>-1.8791670892392767E-2</v>
      </c>
      <c r="G1743" s="2">
        <f t="shared" si="159"/>
        <v>2.0259236856044055E-3</v>
      </c>
      <c r="H1743" s="2" t="str">
        <f t="shared" si="160"/>
        <v>Sell</v>
      </c>
    </row>
    <row r="1744" spans="1:8" ht="13.5" x14ac:dyDescent="0.25">
      <c r="A1744" s="3">
        <v>44554</v>
      </c>
      <c r="B1744" s="2">
        <v>3.548</v>
      </c>
      <c r="C1744" s="2">
        <f t="shared" si="162"/>
        <v>3.5520342518276644</v>
      </c>
      <c r="D1744" s="2">
        <f t="shared" si="158"/>
        <v>3.5679384253395878</v>
      </c>
      <c r="E1744" s="2">
        <f t="shared" si="157"/>
        <v>-1.5904173511923414E-2</v>
      </c>
      <c r="F1744" s="2">
        <f t="shared" si="161"/>
        <v>-1.8214171416298896E-2</v>
      </c>
      <c r="G1744" s="2">
        <f t="shared" si="159"/>
        <v>2.3099979043754819E-3</v>
      </c>
      <c r="H1744" s="2" t="str">
        <f t="shared" si="160"/>
        <v>Sell</v>
      </c>
    </row>
    <row r="1745" spans="1:8" ht="13.5" x14ac:dyDescent="0.25">
      <c r="A1745" s="3">
        <v>44557</v>
      </c>
      <c r="B1745" s="2">
        <v>3.6080999999999999</v>
      </c>
      <c r="C1745" s="2">
        <f t="shared" si="162"/>
        <v>3.5514135977003312</v>
      </c>
      <c r="D1745" s="2">
        <f t="shared" si="158"/>
        <v>3.5709133567959146</v>
      </c>
      <c r="E1745" s="2">
        <f t="shared" si="157"/>
        <v>-1.9499759095583435E-2</v>
      </c>
      <c r="F1745" s="2">
        <f t="shared" si="161"/>
        <v>-1.8471288952155804E-2</v>
      </c>
      <c r="G1745" s="2">
        <f t="shared" si="159"/>
        <v>-1.028470143427631E-3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3.6549</v>
      </c>
      <c r="C1746" s="2">
        <f t="shared" si="162"/>
        <v>3.5508884288233569</v>
      </c>
      <c r="D1746" s="2">
        <f t="shared" si="158"/>
        <v>3.5771345896258468</v>
      </c>
      <c r="E1746" s="2">
        <f t="shared" si="157"/>
        <v>-2.6246160802489982E-2</v>
      </c>
      <c r="F1746" s="2">
        <f t="shared" si="161"/>
        <v>-2.002626332222264E-2</v>
      </c>
      <c r="G1746" s="2">
        <f t="shared" si="159"/>
        <v>-6.2198974802673418E-3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3.6749999999999998</v>
      </c>
      <c r="C1747" s="2">
        <f t="shared" si="162"/>
        <v>3.5504440551582253</v>
      </c>
      <c r="D1747" s="2">
        <f t="shared" si="158"/>
        <v>3.5843838792831915</v>
      </c>
      <c r="E1747" s="2">
        <f t="shared" si="157"/>
        <v>-3.3939824124966211E-2</v>
      </c>
      <c r="F1747" s="2">
        <f t="shared" si="161"/>
        <v>-2.2808975482771353E-2</v>
      </c>
      <c r="G1747" s="2">
        <f t="shared" si="159"/>
        <v>-1.1130848642194859E-2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3.6616</v>
      </c>
      <c r="C1748" s="2">
        <f t="shared" si="162"/>
        <v>3.5510988159031136</v>
      </c>
      <c r="D1748" s="2">
        <f t="shared" si="158"/>
        <v>3.5901035919288811</v>
      </c>
      <c r="E1748" s="2">
        <f t="shared" si="157"/>
        <v>-3.9004776025767462E-2</v>
      </c>
      <c r="F1748" s="2">
        <f t="shared" si="161"/>
        <v>-2.6048135591370578E-2</v>
      </c>
      <c r="G1748" s="2">
        <f t="shared" si="159"/>
        <v>-1.2956640434396885E-2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3.6749999999999998</v>
      </c>
      <c r="C1749" s="2">
        <f t="shared" si="162"/>
        <v>3.5547297673026348</v>
      </c>
      <c r="D1749" s="2">
        <f t="shared" si="158"/>
        <v>3.5963922147489638</v>
      </c>
      <c r="E1749" s="2">
        <f t="shared" si="157"/>
        <v>-4.1662447446328965E-2</v>
      </c>
      <c r="F1749" s="2">
        <f t="shared" si="161"/>
        <v>-2.9170997962362256E-2</v>
      </c>
      <c r="G1749" s="2">
        <f t="shared" si="159"/>
        <v>-1.2491449483966709E-2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3.5948000000000002</v>
      </c>
      <c r="C1750" s="2">
        <f t="shared" si="162"/>
        <v>3.5578021107945368</v>
      </c>
      <c r="D1750" s="2">
        <f t="shared" si="158"/>
        <v>3.5962742729157071</v>
      </c>
      <c r="E1750" s="2">
        <f t="shared" si="157"/>
        <v>-3.8472162121170328E-2</v>
      </c>
      <c r="F1750" s="2">
        <f t="shared" si="161"/>
        <v>-3.1031230794123871E-2</v>
      </c>
      <c r="G1750" s="2">
        <f t="shared" si="159"/>
        <v>-7.4409313270464572E-3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3.5948000000000002</v>
      </c>
      <c r="C1751" s="2">
        <f t="shared" si="162"/>
        <v>3.5604017860569162</v>
      </c>
      <c r="D1751" s="2">
        <f t="shared" si="158"/>
        <v>3.5961650675145438</v>
      </c>
      <c r="E1751" s="2">
        <f t="shared" si="157"/>
        <v>-3.5763281457627638E-2</v>
      </c>
      <c r="F1751" s="2">
        <f t="shared" si="161"/>
        <v>-3.1977640926824626E-2</v>
      </c>
      <c r="G1751" s="2">
        <f t="shared" si="159"/>
        <v>-3.7856405308030125E-3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3.5880999999999998</v>
      </c>
      <c r="C1752" s="2">
        <f t="shared" si="162"/>
        <v>3.5574630497404676</v>
      </c>
      <c r="D1752" s="2">
        <f t="shared" si="158"/>
        <v>3.5955676551060591</v>
      </c>
      <c r="E1752" s="2">
        <f t="shared" si="157"/>
        <v>-3.8104605365591571E-2</v>
      </c>
      <c r="F1752" s="2">
        <f t="shared" si="161"/>
        <v>-3.3203033814578016E-2</v>
      </c>
      <c r="G1752" s="2">
        <f t="shared" si="159"/>
        <v>-4.9015715510135546E-3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3.5413000000000001</v>
      </c>
      <c r="C1753" s="2">
        <f t="shared" si="162"/>
        <v>3.5549764267034725</v>
      </c>
      <c r="D1753" s="2">
        <f t="shared" si="158"/>
        <v>3.5915478288019065</v>
      </c>
      <c r="E1753" s="2">
        <f t="shared" si="157"/>
        <v>-3.6571402098434014E-2</v>
      </c>
      <c r="F1753" s="2">
        <f t="shared" si="161"/>
        <v>-3.3876707471349216E-2</v>
      </c>
      <c r="G1753" s="2">
        <f t="shared" si="159"/>
        <v>-2.6946946270847982E-3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3.5347</v>
      </c>
      <c r="C1754" s="2">
        <f t="shared" si="162"/>
        <v>3.5539031302875532</v>
      </c>
      <c r="D1754" s="2">
        <f t="shared" si="158"/>
        <v>3.5873368785202837</v>
      </c>
      <c r="E1754" s="2">
        <f t="shared" si="157"/>
        <v>-3.3433748232730487E-2</v>
      </c>
      <c r="F1754" s="2">
        <f t="shared" si="161"/>
        <v>-3.3788115623625471E-2</v>
      </c>
      <c r="G1754" s="2">
        <f t="shared" si="159"/>
        <v>3.5436739089498431E-4</v>
      </c>
      <c r="H1754" s="2" t="str">
        <f t="shared" si="160"/>
        <v>Sell</v>
      </c>
    </row>
    <row r="1755" spans="1:8" ht="13.5" x14ac:dyDescent="0.25">
      <c r="A1755" s="3">
        <v>44571</v>
      </c>
      <c r="B1755" s="2">
        <v>3.5146000000000002</v>
      </c>
      <c r="C1755" s="2">
        <f t="shared" si="162"/>
        <v>3.5622411102433142</v>
      </c>
      <c r="D1755" s="2">
        <f t="shared" si="158"/>
        <v>3.5819489615928557</v>
      </c>
      <c r="E1755" s="2">
        <f t="shared" si="157"/>
        <v>-1.970785134954145E-2</v>
      </c>
      <c r="F1755" s="2">
        <f t="shared" si="161"/>
        <v>-3.0972062768808671E-2</v>
      </c>
      <c r="G1755" s="2">
        <f t="shared" si="159"/>
        <v>1.1264211419267221E-2</v>
      </c>
      <c r="H1755" s="2" t="str">
        <f t="shared" si="160"/>
        <v>Sell</v>
      </c>
    </row>
    <row r="1756" spans="1:8" ht="13.5" x14ac:dyDescent="0.25">
      <c r="A1756" s="3">
        <v>44572</v>
      </c>
      <c r="B1756" s="2">
        <v>3.548</v>
      </c>
      <c r="C1756" s="2">
        <f t="shared" si="162"/>
        <v>3.5764963240520351</v>
      </c>
      <c r="D1756" s="2">
        <f t="shared" si="158"/>
        <v>3.5794342236970889</v>
      </c>
      <c r="E1756" s="2">
        <f t="shared" ref="E1756:E1819" si="163">C1756-D1756</f>
        <v>-2.9378996450537542E-3</v>
      </c>
      <c r="F1756" s="2">
        <f t="shared" si="161"/>
        <v>-2.5365230144057688E-2</v>
      </c>
      <c r="G1756" s="2">
        <f t="shared" si="159"/>
        <v>2.2427330499003934E-2</v>
      </c>
      <c r="H1756" s="2" t="str">
        <f t="shared" si="160"/>
        <v>Sell</v>
      </c>
    </row>
    <row r="1757" spans="1:8" ht="13.5" x14ac:dyDescent="0.25">
      <c r="A1757" s="3">
        <v>44573</v>
      </c>
      <c r="B1757" s="2">
        <v>3.5413000000000001</v>
      </c>
      <c r="C1757" s="2">
        <f t="shared" si="162"/>
        <v>3.5916507357363372</v>
      </c>
      <c r="D1757" s="2">
        <f t="shared" ref="D1757:D1820" si="164">$D$4*B1757+(1-$D$4)*D1756</f>
        <v>3.5766094663861931</v>
      </c>
      <c r="E1757" s="2">
        <f t="shared" si="163"/>
        <v>1.5041269350144049E-2</v>
      </c>
      <c r="F1757" s="2">
        <f t="shared" si="161"/>
        <v>-1.7283930245217342E-2</v>
      </c>
      <c r="G1757" s="2">
        <f t="shared" si="159"/>
        <v>3.2325199595361391E-2</v>
      </c>
      <c r="H1757" s="2" t="str">
        <f t="shared" si="160"/>
        <v>Sell</v>
      </c>
    </row>
    <row r="1758" spans="1:8" ht="13.5" x14ac:dyDescent="0.25">
      <c r="A1758" s="3">
        <v>44574</v>
      </c>
      <c r="B1758" s="2">
        <v>3.5078999999999998</v>
      </c>
      <c r="C1758" s="2">
        <f t="shared" si="162"/>
        <v>3.6024121610076696</v>
      </c>
      <c r="D1758" s="2">
        <f t="shared" si="164"/>
        <v>3.5715198762835123</v>
      </c>
      <c r="E1758" s="2">
        <f t="shared" si="163"/>
        <v>3.0892284724157282E-2</v>
      </c>
      <c r="F1758" s="2">
        <f t="shared" si="161"/>
        <v>-7.6486872513424186E-3</v>
      </c>
      <c r="G1758" s="2">
        <f t="shared" si="159"/>
        <v>3.8540971975499702E-2</v>
      </c>
      <c r="H1758" s="2" t="str">
        <f t="shared" si="160"/>
        <v>Sell</v>
      </c>
    </row>
    <row r="1759" spans="1:8" ht="13.5" x14ac:dyDescent="0.25">
      <c r="A1759" s="3">
        <v>44575</v>
      </c>
      <c r="B1759" s="2">
        <v>3.4744999999999999</v>
      </c>
      <c r="C1759" s="2">
        <f t="shared" si="162"/>
        <v>3.6135795208526433</v>
      </c>
      <c r="D1759" s="2">
        <f t="shared" si="164"/>
        <v>3.5643332187810297</v>
      </c>
      <c r="E1759" s="2">
        <f t="shared" si="163"/>
        <v>4.9246302071613623E-2</v>
      </c>
      <c r="F1759" s="2">
        <f t="shared" si="161"/>
        <v>3.7303106132487909E-3</v>
      </c>
      <c r="G1759" s="2">
        <f t="shared" si="159"/>
        <v>4.5515991458364831E-2</v>
      </c>
      <c r="H1759" s="2" t="str">
        <f t="shared" si="160"/>
        <v>Sell</v>
      </c>
    </row>
    <row r="1760" spans="1:8" ht="13.5" x14ac:dyDescent="0.25">
      <c r="A1760" s="3">
        <v>44578</v>
      </c>
      <c r="B1760" s="2">
        <v>3.4744999999999999</v>
      </c>
      <c r="C1760" s="2">
        <f t="shared" si="162"/>
        <v>3.6106903637983905</v>
      </c>
      <c r="D1760" s="2">
        <f t="shared" si="164"/>
        <v>3.5576789062787313</v>
      </c>
      <c r="E1760" s="2">
        <f t="shared" si="163"/>
        <v>5.3011457519659189E-2</v>
      </c>
      <c r="F1760" s="2">
        <f t="shared" si="161"/>
        <v>1.3586539994530872E-2</v>
      </c>
      <c r="G1760" s="2">
        <f t="shared" si="159"/>
        <v>3.942491752512832E-2</v>
      </c>
      <c r="H1760" s="2" t="str">
        <f t="shared" si="160"/>
        <v>Sell</v>
      </c>
    </row>
    <row r="1761" spans="1:8" ht="13.5" x14ac:dyDescent="0.25">
      <c r="A1761" s="3">
        <v>44579</v>
      </c>
      <c r="B1761" s="2">
        <v>3.4744999999999999</v>
      </c>
      <c r="C1761" s="2">
        <f t="shared" si="162"/>
        <v>3.6082456924447923</v>
      </c>
      <c r="D1761" s="2">
        <f t="shared" si="164"/>
        <v>3.5515175058136399</v>
      </c>
      <c r="E1761" s="2">
        <f t="shared" si="163"/>
        <v>5.6728186631152422E-2</v>
      </c>
      <c r="F1761" s="2">
        <f t="shared" si="161"/>
        <v>2.2214869321855187E-2</v>
      </c>
      <c r="G1761" s="2">
        <f t="shared" si="159"/>
        <v>3.4513317309297235E-2</v>
      </c>
      <c r="H1761" s="2" t="str">
        <f t="shared" si="160"/>
        <v>Sell</v>
      </c>
    </row>
    <row r="1762" spans="1:8" ht="13.5" x14ac:dyDescent="0.25">
      <c r="A1762" s="3">
        <v>44580</v>
      </c>
      <c r="B1762" s="2">
        <v>3.4744999999999999</v>
      </c>
      <c r="C1762" s="2">
        <f t="shared" si="162"/>
        <v>3.6051463551455933</v>
      </c>
      <c r="D1762" s="2">
        <f t="shared" si="164"/>
        <v>3.5458125053829996</v>
      </c>
      <c r="E1762" s="2">
        <f t="shared" si="163"/>
        <v>5.9333849762593704E-2</v>
      </c>
      <c r="F1762" s="2">
        <f t="shared" si="161"/>
        <v>2.9638665410002894E-2</v>
      </c>
      <c r="G1762" s="2">
        <f t="shared" si="159"/>
        <v>2.969518435259081E-2</v>
      </c>
      <c r="H1762" s="2" t="str">
        <f t="shared" si="160"/>
        <v>Sell</v>
      </c>
    </row>
    <row r="1763" spans="1:8" ht="13.5" x14ac:dyDescent="0.25">
      <c r="A1763" s="3">
        <v>44581</v>
      </c>
      <c r="B1763" s="2">
        <v>3.4678</v>
      </c>
      <c r="C1763" s="2">
        <f t="shared" si="162"/>
        <v>3.5953238389693483</v>
      </c>
      <c r="D1763" s="2">
        <f t="shared" si="164"/>
        <v>3.540033801280555</v>
      </c>
      <c r="E1763" s="2">
        <f t="shared" si="163"/>
        <v>5.5290037688793259E-2</v>
      </c>
      <c r="F1763" s="2">
        <f t="shared" si="161"/>
        <v>3.4768939865760969E-2</v>
      </c>
      <c r="G1763" s="2">
        <f t="shared" si="159"/>
        <v>2.052109782303229E-2</v>
      </c>
      <c r="H1763" s="2" t="str">
        <f t="shared" si="160"/>
        <v>Sell</v>
      </c>
    </row>
    <row r="1764" spans="1:8" ht="13.5" x14ac:dyDescent="0.25">
      <c r="A1764" s="3">
        <v>44582</v>
      </c>
      <c r="B1764" s="2">
        <v>3.4611999999999998</v>
      </c>
      <c r="C1764" s="2">
        <f t="shared" si="162"/>
        <v>3.5859970945125257</v>
      </c>
      <c r="D1764" s="2">
        <f t="shared" si="164"/>
        <v>3.5341942604449583</v>
      </c>
      <c r="E1764" s="2">
        <f t="shared" si="163"/>
        <v>5.180283406756736E-2</v>
      </c>
      <c r="F1764" s="2">
        <f t="shared" si="161"/>
        <v>3.8175718706122248E-2</v>
      </c>
      <c r="G1764" s="2">
        <f t="shared" ref="G1764:G1827" si="165">E1764-F1764</f>
        <v>1.3627115361445112E-2</v>
      </c>
      <c r="H1764" s="2" t="str">
        <f t="shared" ref="H1764:H1827" si="166">IF(G1764&lt;0,"Hold","Sell")</f>
        <v>Sell</v>
      </c>
    </row>
    <row r="1765" spans="1:8" ht="13.5" x14ac:dyDescent="0.25">
      <c r="A1765" s="3">
        <v>44585</v>
      </c>
      <c r="B1765" s="2">
        <v>3.5413000000000001</v>
      </c>
      <c r="C1765" s="2">
        <f t="shared" si="162"/>
        <v>3.5750129261259831</v>
      </c>
      <c r="D1765" s="2">
        <f t="shared" si="164"/>
        <v>3.5347206115231096</v>
      </c>
      <c r="E1765" s="2">
        <f t="shared" si="163"/>
        <v>4.0292314602873525E-2</v>
      </c>
      <c r="F1765" s="2">
        <f t="shared" ref="F1765:F1828" si="167">(E1765*(2/(10)))+((1-(2/10))*F1764)</f>
        <v>3.8599037885472504E-2</v>
      </c>
      <c r="G1765" s="2">
        <f t="shared" si="165"/>
        <v>1.693276717401021E-3</v>
      </c>
      <c r="H1765" s="2" t="str">
        <f t="shared" si="166"/>
        <v>Sell</v>
      </c>
    </row>
    <row r="1766" spans="1:8" ht="13.5" x14ac:dyDescent="0.25">
      <c r="A1766" s="3">
        <v>44586</v>
      </c>
      <c r="B1766" s="2">
        <v>3.4744999999999999</v>
      </c>
      <c r="C1766" s="2">
        <f t="shared" si="162"/>
        <v>3.5708570913373707</v>
      </c>
      <c r="D1766" s="2">
        <f t="shared" si="164"/>
        <v>3.5302598254843605</v>
      </c>
      <c r="E1766" s="2">
        <f t="shared" si="163"/>
        <v>4.0597265853010267E-2</v>
      </c>
      <c r="F1766" s="2">
        <f t="shared" si="167"/>
        <v>3.8998683478980056E-2</v>
      </c>
      <c r="G1766" s="2">
        <f t="shared" si="165"/>
        <v>1.5985823740302108E-3</v>
      </c>
      <c r="H1766" s="2" t="str">
        <f t="shared" si="166"/>
        <v>Sell</v>
      </c>
    </row>
    <row r="1767" spans="1:8" ht="13.5" x14ac:dyDescent="0.25">
      <c r="A1767" s="3">
        <v>44587</v>
      </c>
      <c r="B1767" s="2">
        <v>3.5347</v>
      </c>
      <c r="C1767" s="2">
        <f t="shared" si="162"/>
        <v>3.5663098465162366</v>
      </c>
      <c r="D1767" s="2">
        <f t="shared" si="164"/>
        <v>3.5305887273003336</v>
      </c>
      <c r="E1767" s="2">
        <f t="shared" si="163"/>
        <v>3.5721119215903041E-2</v>
      </c>
      <c r="F1767" s="2">
        <f t="shared" si="167"/>
        <v>3.8343170626364657E-2</v>
      </c>
      <c r="G1767" s="2">
        <f t="shared" si="165"/>
        <v>-2.6220514104616163E-3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3.4744999999999999</v>
      </c>
      <c r="C1768" s="2">
        <f t="shared" si="162"/>
        <v>3.5573237162829692</v>
      </c>
      <c r="D1768" s="2">
        <f t="shared" si="164"/>
        <v>3.5264340067595681</v>
      </c>
      <c r="E1768" s="2">
        <f t="shared" si="163"/>
        <v>3.0889709523401088E-2</v>
      </c>
      <c r="F1768" s="2">
        <f t="shared" si="167"/>
        <v>3.6852478405771945E-2</v>
      </c>
      <c r="G1768" s="2">
        <f t="shared" si="165"/>
        <v>-5.9627688823708572E-3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3.4744999999999999</v>
      </c>
      <c r="C1769" s="2">
        <f t="shared" si="162"/>
        <v>3.5445816060855893</v>
      </c>
      <c r="D1769" s="2">
        <f t="shared" si="164"/>
        <v>3.5225870432958963</v>
      </c>
      <c r="E1769" s="2">
        <f t="shared" si="163"/>
        <v>2.1994562789692917E-2</v>
      </c>
      <c r="F1769" s="2">
        <f t="shared" si="167"/>
        <v>3.3880895282556139E-2</v>
      </c>
      <c r="G1769" s="2">
        <f t="shared" si="165"/>
        <v>-1.1886332492863222E-2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3.4744999999999999</v>
      </c>
      <c r="C1770" s="2">
        <f t="shared" si="162"/>
        <v>3.53379982053396</v>
      </c>
      <c r="D1770" s="2">
        <f t="shared" si="164"/>
        <v>3.5190250400887928</v>
      </c>
      <c r="E1770" s="2">
        <f t="shared" si="163"/>
        <v>1.4774780445167224E-2</v>
      </c>
      <c r="F1770" s="2">
        <f t="shared" si="167"/>
        <v>3.0059672315078358E-2</v>
      </c>
      <c r="G1770" s="2">
        <f t="shared" si="165"/>
        <v>-1.5284891869911135E-2</v>
      </c>
      <c r="H1770" s="2" t="str">
        <f t="shared" si="166"/>
        <v>Hold</v>
      </c>
    </row>
    <row r="1771" spans="1:8" ht="13.5" x14ac:dyDescent="0.25">
      <c r="A1771" s="3">
        <v>44593</v>
      </c>
      <c r="B1771" s="2">
        <v>3.5078999999999998</v>
      </c>
      <c r="C1771" s="2">
        <f t="shared" si="162"/>
        <v>3.5246767712210429</v>
      </c>
      <c r="D1771" s="2">
        <f t="shared" si="164"/>
        <v>3.5182009630451785</v>
      </c>
      <c r="E1771" s="2">
        <f t="shared" si="163"/>
        <v>6.4758081758644614E-3</v>
      </c>
      <c r="F1771" s="2">
        <f t="shared" si="167"/>
        <v>2.534289948723558E-2</v>
      </c>
      <c r="G1771" s="2">
        <f t="shared" si="165"/>
        <v>-1.8867091311371119E-2</v>
      </c>
      <c r="H1771" s="2" t="str">
        <f t="shared" si="166"/>
        <v>Hold</v>
      </c>
    </row>
    <row r="1772" spans="1:8" ht="13.5" x14ac:dyDescent="0.25">
      <c r="A1772" s="3">
        <v>44594</v>
      </c>
      <c r="B1772" s="2">
        <v>3.5078999999999998</v>
      </c>
      <c r="C1772" s="2">
        <f t="shared" si="162"/>
        <v>3.5169572679562671</v>
      </c>
      <c r="D1772" s="2">
        <f t="shared" si="164"/>
        <v>3.5174379287455357</v>
      </c>
      <c r="E1772" s="2">
        <f t="shared" si="163"/>
        <v>-4.8066078926867206E-4</v>
      </c>
      <c r="F1772" s="2">
        <f t="shared" si="167"/>
        <v>2.0178187431934731E-2</v>
      </c>
      <c r="G1772" s="2">
        <f t="shared" si="165"/>
        <v>-2.0658848221203403E-2</v>
      </c>
      <c r="H1772" s="2" t="str">
        <f t="shared" si="166"/>
        <v>Hold</v>
      </c>
    </row>
    <row r="1773" spans="1:8" ht="13.5" x14ac:dyDescent="0.25">
      <c r="A1773" s="3">
        <v>44595</v>
      </c>
      <c r="B1773" s="2">
        <v>3.5078999999999998</v>
      </c>
      <c r="C1773" s="2">
        <f t="shared" si="162"/>
        <v>3.5093946113476107</v>
      </c>
      <c r="D1773" s="2">
        <f t="shared" si="164"/>
        <v>3.5167314155051259</v>
      </c>
      <c r="E1773" s="2">
        <f t="shared" si="163"/>
        <v>-7.3368041575152532E-3</v>
      </c>
      <c r="F1773" s="2">
        <f t="shared" si="167"/>
        <v>1.4675189114044734E-2</v>
      </c>
      <c r="G1773" s="2">
        <f t="shared" si="165"/>
        <v>-2.2011993271559987E-2</v>
      </c>
      <c r="H1773" s="2" t="str">
        <f t="shared" si="166"/>
        <v>Hold</v>
      </c>
    </row>
    <row r="1774" spans="1:8" ht="13.5" x14ac:dyDescent="0.25">
      <c r="A1774" s="3">
        <v>44596</v>
      </c>
      <c r="B1774" s="2">
        <v>3.5078999999999998</v>
      </c>
      <c r="C1774" s="2">
        <f t="shared" si="162"/>
        <v>3.5019800557556704</v>
      </c>
      <c r="D1774" s="2">
        <f t="shared" si="164"/>
        <v>3.5160772365788202</v>
      </c>
      <c r="E1774" s="2">
        <f t="shared" si="163"/>
        <v>-1.4097180823149813E-2</v>
      </c>
      <c r="F1774" s="2">
        <f t="shared" si="167"/>
        <v>8.9207151266058257E-3</v>
      </c>
      <c r="G1774" s="2">
        <f t="shared" si="165"/>
        <v>-2.3017895949755639E-2</v>
      </c>
      <c r="H1774" s="2" t="str">
        <f t="shared" si="166"/>
        <v>Hold</v>
      </c>
    </row>
    <row r="1775" spans="1:8" ht="13.5" x14ac:dyDescent="0.25">
      <c r="A1775" s="3">
        <v>44599</v>
      </c>
      <c r="B1775" s="2">
        <v>3.5078999999999998</v>
      </c>
      <c r="C1775" s="2">
        <f t="shared" si="162"/>
        <v>3.5080292779471058</v>
      </c>
      <c r="D1775" s="2">
        <f t="shared" si="164"/>
        <v>3.5154715153507596</v>
      </c>
      <c r="E1775" s="2">
        <f t="shared" si="163"/>
        <v>-7.4422374036537953E-3</v>
      </c>
      <c r="F1775" s="2">
        <f t="shared" si="167"/>
        <v>5.6481246205539017E-3</v>
      </c>
      <c r="G1775" s="2">
        <f t="shared" si="165"/>
        <v>-1.3090362024207696E-2</v>
      </c>
      <c r="H1775" s="2" t="str">
        <f t="shared" si="166"/>
        <v>Hold</v>
      </c>
    </row>
    <row r="1776" spans="1:8" ht="13.5" x14ac:dyDescent="0.25">
      <c r="A1776" s="3">
        <v>44600</v>
      </c>
      <c r="B1776" s="2">
        <v>3.5011999999999999</v>
      </c>
      <c r="C1776" s="2">
        <f t="shared" si="162"/>
        <v>3.5028709274937051</v>
      </c>
      <c r="D1776" s="2">
        <f t="shared" si="164"/>
        <v>3.5144143660655183</v>
      </c>
      <c r="E1776" s="2">
        <f t="shared" si="163"/>
        <v>-1.1543438571813169E-2</v>
      </c>
      <c r="F1776" s="2">
        <f t="shared" si="167"/>
        <v>2.2098119820804876E-3</v>
      </c>
      <c r="G1776" s="2">
        <f t="shared" si="165"/>
        <v>-1.3753250553893656E-2</v>
      </c>
      <c r="H1776" s="2" t="str">
        <f t="shared" si="166"/>
        <v>Hold</v>
      </c>
    </row>
    <row r="1777" spans="1:8" ht="13.5" x14ac:dyDescent="0.25">
      <c r="A1777" s="3">
        <v>44601</v>
      </c>
      <c r="B1777" s="2">
        <v>3.5078999999999998</v>
      </c>
      <c r="C1777" s="2">
        <f t="shared" si="162"/>
        <v>3.5077677078792888</v>
      </c>
      <c r="D1777" s="2">
        <f t="shared" si="164"/>
        <v>3.5139318204310355</v>
      </c>
      <c r="E1777" s="2">
        <f t="shared" si="163"/>
        <v>-6.1641125517466477E-3</v>
      </c>
      <c r="F1777" s="2">
        <f t="shared" si="167"/>
        <v>5.350270753150606E-4</v>
      </c>
      <c r="G1777" s="2">
        <f t="shared" si="165"/>
        <v>-6.6991396270617079E-3</v>
      </c>
      <c r="H1777" s="2" t="str">
        <f t="shared" si="166"/>
        <v>Hold</v>
      </c>
    </row>
    <row r="1778" spans="1:8" ht="13.5" x14ac:dyDescent="0.25">
      <c r="A1778" s="3">
        <v>44602</v>
      </c>
      <c r="B1778" s="2">
        <v>3.5078999999999998</v>
      </c>
      <c r="C1778" s="2">
        <f t="shared" si="162"/>
        <v>3.502649598974783</v>
      </c>
      <c r="D1778" s="2">
        <f t="shared" si="164"/>
        <v>3.5134850189176254</v>
      </c>
      <c r="E1778" s="2">
        <f t="shared" si="163"/>
        <v>-1.0835419942842428E-2</v>
      </c>
      <c r="F1778" s="2">
        <f t="shared" si="167"/>
        <v>-1.739062328316437E-3</v>
      </c>
      <c r="G1778" s="2">
        <f t="shared" si="165"/>
        <v>-9.096357614525992E-3</v>
      </c>
      <c r="H1778" s="2" t="str">
        <f t="shared" si="166"/>
        <v>Hold</v>
      </c>
    </row>
    <row r="1779" spans="1:8" ht="13.5" x14ac:dyDescent="0.25">
      <c r="A1779" s="3">
        <v>44603</v>
      </c>
      <c r="B1779" s="2">
        <v>3.4946000000000002</v>
      </c>
      <c r="C1779" s="2">
        <f t="shared" si="162"/>
        <v>3.498318891440201</v>
      </c>
      <c r="D1779" s="2">
        <f t="shared" si="164"/>
        <v>3.512086128627431</v>
      </c>
      <c r="E1779" s="2">
        <f t="shared" si="163"/>
        <v>-1.3767237187229941E-2</v>
      </c>
      <c r="F1779" s="2">
        <f t="shared" si="167"/>
        <v>-4.1446973000991375E-3</v>
      </c>
      <c r="G1779" s="2">
        <f t="shared" si="165"/>
        <v>-9.622539887130804E-3</v>
      </c>
      <c r="H1779" s="2" t="str">
        <f t="shared" si="166"/>
        <v>Hold</v>
      </c>
    </row>
    <row r="1780" spans="1:8" ht="13.5" x14ac:dyDescent="0.25">
      <c r="A1780" s="3">
        <v>44606</v>
      </c>
      <c r="B1780" s="2">
        <v>3.4811999999999999</v>
      </c>
      <c r="C1780" s="2">
        <f t="shared" si="162"/>
        <v>3.494654446603247</v>
      </c>
      <c r="D1780" s="2">
        <f t="shared" si="164"/>
        <v>3.5097982672476213</v>
      </c>
      <c r="E1780" s="2">
        <f t="shared" si="163"/>
        <v>-1.5143820644374362E-2</v>
      </c>
      <c r="F1780" s="2">
        <f t="shared" si="167"/>
        <v>-6.344521968954183E-3</v>
      </c>
      <c r="G1780" s="2">
        <f t="shared" si="165"/>
        <v>-8.7992986754201787E-3</v>
      </c>
      <c r="H1780" s="2" t="str">
        <f t="shared" si="166"/>
        <v>Hold</v>
      </c>
    </row>
    <row r="1781" spans="1:8" ht="13.5" x14ac:dyDescent="0.25">
      <c r="A1781" s="3">
        <v>44607</v>
      </c>
      <c r="B1781" s="2">
        <v>3.5078999999999998</v>
      </c>
      <c r="C1781" s="2">
        <f t="shared" si="162"/>
        <v>3.4966922240489011</v>
      </c>
      <c r="D1781" s="2">
        <f t="shared" si="164"/>
        <v>3.5096576548589087</v>
      </c>
      <c r="E1781" s="2">
        <f t="shared" si="163"/>
        <v>-1.2965430810007561E-2</v>
      </c>
      <c r="F1781" s="2">
        <f t="shared" si="167"/>
        <v>-7.6687037371648593E-3</v>
      </c>
      <c r="G1781" s="2">
        <f t="shared" si="165"/>
        <v>-5.2967270728427017E-3</v>
      </c>
      <c r="H1781" s="2" t="str">
        <f t="shared" si="166"/>
        <v>Hold</v>
      </c>
    </row>
    <row r="1782" spans="1:8" ht="13.5" x14ac:dyDescent="0.25">
      <c r="A1782" s="3">
        <v>44608</v>
      </c>
      <c r="B1782" s="2">
        <v>3.5078999999999998</v>
      </c>
      <c r="C1782" s="2">
        <f t="shared" si="162"/>
        <v>3.4984164972721468</v>
      </c>
      <c r="D1782" s="2">
        <f t="shared" si="164"/>
        <v>3.5095274582026934</v>
      </c>
      <c r="E1782" s="2">
        <f t="shared" si="163"/>
        <v>-1.1110960930546643E-2</v>
      </c>
      <c r="F1782" s="2">
        <f t="shared" si="167"/>
        <v>-8.3571551758412164E-3</v>
      </c>
      <c r="G1782" s="2">
        <f t="shared" si="165"/>
        <v>-2.7538057547054264E-3</v>
      </c>
      <c r="H1782" s="2" t="str">
        <f t="shared" si="166"/>
        <v>Hold</v>
      </c>
    </row>
    <row r="1783" spans="1:8" ht="13.5" x14ac:dyDescent="0.25">
      <c r="A1783" s="3">
        <v>44609</v>
      </c>
      <c r="B1783" s="2">
        <v>3.5011999999999999</v>
      </c>
      <c r="C1783" s="2">
        <f t="shared" si="162"/>
        <v>3.4998754976918165</v>
      </c>
      <c r="D1783" s="2">
        <f t="shared" si="164"/>
        <v>3.5089106094469384</v>
      </c>
      <c r="E1783" s="2">
        <f t="shared" si="163"/>
        <v>-9.0351117551219495E-3</v>
      </c>
      <c r="F1783" s="2">
        <f t="shared" si="167"/>
        <v>-8.4927464916973641E-3</v>
      </c>
      <c r="G1783" s="2">
        <f t="shared" si="165"/>
        <v>-5.4236526342458548E-4</v>
      </c>
      <c r="H1783" s="2" t="str">
        <f t="shared" si="166"/>
        <v>Hold</v>
      </c>
    </row>
    <row r="1784" spans="1:8" ht="13.5" x14ac:dyDescent="0.25">
      <c r="A1784" s="3">
        <v>44610</v>
      </c>
      <c r="B1784" s="2">
        <v>3.4878999999999998</v>
      </c>
      <c r="C1784" s="2">
        <f t="shared" si="162"/>
        <v>3.50111003650846</v>
      </c>
      <c r="D1784" s="2">
        <f t="shared" si="164"/>
        <v>3.5073542680064245</v>
      </c>
      <c r="E1784" s="2">
        <f t="shared" si="163"/>
        <v>-6.244231497964492E-3</v>
      </c>
      <c r="F1784" s="2">
        <f t="shared" si="167"/>
        <v>-8.0430434929507893E-3</v>
      </c>
      <c r="G1784" s="2">
        <f t="shared" si="165"/>
        <v>1.7988119949862973E-3</v>
      </c>
      <c r="H1784" s="2" t="str">
        <f t="shared" si="166"/>
        <v>Sell</v>
      </c>
    </row>
    <row r="1785" spans="1:8" ht="13.5" x14ac:dyDescent="0.25">
      <c r="A1785" s="3">
        <v>44613</v>
      </c>
      <c r="B1785" s="2">
        <v>3.5011999999999999</v>
      </c>
      <c r="C1785" s="2">
        <f t="shared" si="162"/>
        <v>3.5021546462763888</v>
      </c>
      <c r="D1785" s="2">
        <f t="shared" si="164"/>
        <v>3.5068983963022449</v>
      </c>
      <c r="E1785" s="2">
        <f t="shared" si="163"/>
        <v>-4.7437500258560306E-3</v>
      </c>
      <c r="F1785" s="2">
        <f t="shared" si="167"/>
        <v>-7.3831847995318384E-3</v>
      </c>
      <c r="G1785" s="2">
        <f t="shared" si="165"/>
        <v>2.6394347736758078E-3</v>
      </c>
      <c r="H1785" s="2" t="str">
        <f t="shared" si="166"/>
        <v>Sell</v>
      </c>
    </row>
    <row r="1786" spans="1:8" ht="13.5" x14ac:dyDescent="0.25">
      <c r="A1786" s="3">
        <v>44614</v>
      </c>
      <c r="B1786" s="2">
        <v>3.5011999999999999</v>
      </c>
      <c r="C1786" s="2">
        <f t="shared" si="162"/>
        <v>3.5020077776184828</v>
      </c>
      <c r="D1786" s="2">
        <f t="shared" si="164"/>
        <v>3.5064762928724491</v>
      </c>
      <c r="E1786" s="2">
        <f t="shared" si="163"/>
        <v>-4.4685152539662987E-3</v>
      </c>
      <c r="F1786" s="2">
        <f t="shared" si="167"/>
        <v>-6.8002508904187308E-3</v>
      </c>
      <c r="G1786" s="2">
        <f t="shared" si="165"/>
        <v>2.3317356364524321E-3</v>
      </c>
      <c r="H1786" s="2" t="str">
        <f t="shared" si="166"/>
        <v>Sell</v>
      </c>
    </row>
    <row r="1787" spans="1:8" ht="13.5" x14ac:dyDescent="0.25">
      <c r="A1787" s="3">
        <v>44615</v>
      </c>
      <c r="B1787" s="2">
        <v>3.4946000000000002</v>
      </c>
      <c r="C1787" s="2">
        <f t="shared" si="162"/>
        <v>3.5029142733694854</v>
      </c>
      <c r="D1787" s="2">
        <f t="shared" si="164"/>
        <v>3.5055965674744898</v>
      </c>
      <c r="E1787" s="2">
        <f t="shared" si="163"/>
        <v>-2.6822941050044236E-3</v>
      </c>
      <c r="F1787" s="2">
        <f t="shared" si="167"/>
        <v>-5.9766595333358699E-3</v>
      </c>
      <c r="G1787" s="2">
        <f t="shared" si="165"/>
        <v>3.2943654283314463E-3</v>
      </c>
      <c r="H1787" s="2" t="str">
        <f t="shared" si="166"/>
        <v>Sell</v>
      </c>
    </row>
    <row r="1788" spans="1:8" ht="13.5" x14ac:dyDescent="0.25">
      <c r="A1788" s="3">
        <v>44616</v>
      </c>
      <c r="B1788" s="2">
        <v>3.5011999999999999</v>
      </c>
      <c r="C1788" s="2">
        <f t="shared" si="162"/>
        <v>3.5036813082357181</v>
      </c>
      <c r="D1788" s="2">
        <f t="shared" si="164"/>
        <v>3.5052708958097125</v>
      </c>
      <c r="E1788" s="2">
        <f t="shared" si="163"/>
        <v>-1.589587573994411E-3</v>
      </c>
      <c r="F1788" s="2">
        <f t="shared" si="167"/>
        <v>-5.0992451414675786E-3</v>
      </c>
      <c r="G1788" s="2">
        <f t="shared" si="165"/>
        <v>3.5096575674731676E-3</v>
      </c>
      <c r="H1788" s="2" t="str">
        <f t="shared" si="166"/>
        <v>Sell</v>
      </c>
    </row>
    <row r="1789" spans="1:8" ht="13.5" x14ac:dyDescent="0.25">
      <c r="A1789" s="3">
        <v>44617</v>
      </c>
      <c r="B1789" s="2">
        <v>3.5078999999999998</v>
      </c>
      <c r="C1789" s="2">
        <f t="shared" si="162"/>
        <v>3.5022841838917618</v>
      </c>
      <c r="D1789" s="2">
        <f t="shared" si="164"/>
        <v>3.5054656442682526</v>
      </c>
      <c r="E1789" s="2">
        <f t="shared" si="163"/>
        <v>-3.1814603764908078E-3</v>
      </c>
      <c r="F1789" s="2">
        <f t="shared" si="167"/>
        <v>-4.7156881884722248E-3</v>
      </c>
      <c r="G1789" s="2">
        <f t="shared" si="165"/>
        <v>1.534227811981417E-3</v>
      </c>
      <c r="H1789" s="2" t="str">
        <f t="shared" si="166"/>
        <v>Sell</v>
      </c>
    </row>
    <row r="1790" spans="1:8" ht="13.5" x14ac:dyDescent="0.25">
      <c r="A1790" s="3">
        <v>44620</v>
      </c>
      <c r="B1790" s="2">
        <v>3.5613999999999999</v>
      </c>
      <c r="C1790" s="2">
        <f t="shared" si="162"/>
        <v>3.4990404632930288</v>
      </c>
      <c r="D1790" s="2">
        <f t="shared" si="164"/>
        <v>3.5096089298780115</v>
      </c>
      <c r="E1790" s="2">
        <f t="shared" si="163"/>
        <v>-1.0568466584982783E-2</v>
      </c>
      <c r="F1790" s="2">
        <f t="shared" si="167"/>
        <v>-5.886243867774337E-3</v>
      </c>
      <c r="G1790" s="2">
        <f t="shared" si="165"/>
        <v>-4.6822227172084461E-3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3.6080999999999999</v>
      </c>
      <c r="C1791" s="2">
        <f t="shared" si="162"/>
        <v>3.500403468940255</v>
      </c>
      <c r="D1791" s="2">
        <f t="shared" si="164"/>
        <v>3.5169045647018624</v>
      </c>
      <c r="E1791" s="2">
        <f t="shared" si="163"/>
        <v>-1.6501095761607409E-2</v>
      </c>
      <c r="F1791" s="2">
        <f t="shared" si="167"/>
        <v>-8.0092142465409515E-3</v>
      </c>
      <c r="G1791" s="2">
        <f t="shared" si="165"/>
        <v>-8.491881515066458E-3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3.6682999999999999</v>
      </c>
      <c r="C1792" s="2">
        <f t="shared" si="162"/>
        <v>3.5015567814109847</v>
      </c>
      <c r="D1792" s="2">
        <f t="shared" si="164"/>
        <v>3.5281190413906129</v>
      </c>
      <c r="E1792" s="2">
        <f t="shared" si="163"/>
        <v>-2.6562259979628244E-2</v>
      </c>
      <c r="F1792" s="2">
        <f t="shared" si="167"/>
        <v>-1.1719823393158411E-2</v>
      </c>
      <c r="G1792" s="2">
        <f t="shared" si="165"/>
        <v>-1.4842436586469833E-2</v>
      </c>
      <c r="H1792" s="2" t="str">
        <f t="shared" si="166"/>
        <v>Hold</v>
      </c>
    </row>
    <row r="1793" spans="1:8" ht="13.5" x14ac:dyDescent="0.25">
      <c r="A1793" s="3">
        <v>44623</v>
      </c>
      <c r="B1793" s="2">
        <v>3.6415999999999999</v>
      </c>
      <c r="C1793" s="2">
        <f t="shared" si="162"/>
        <v>3.5015018919631409</v>
      </c>
      <c r="D1793" s="2">
        <f t="shared" si="164"/>
        <v>3.5365250383246418</v>
      </c>
      <c r="E1793" s="2">
        <f t="shared" si="163"/>
        <v>-3.5023146361500945E-2</v>
      </c>
      <c r="F1793" s="2">
        <f t="shared" si="167"/>
        <v>-1.6380487986826918E-2</v>
      </c>
      <c r="G1793" s="2">
        <f t="shared" si="165"/>
        <v>-1.8642658374674027E-2</v>
      </c>
      <c r="H1793" s="2" t="str">
        <f t="shared" si="166"/>
        <v>Hold</v>
      </c>
    </row>
    <row r="1794" spans="1:8" ht="13.5" x14ac:dyDescent="0.25">
      <c r="A1794" s="3">
        <v>44624</v>
      </c>
      <c r="B1794" s="2">
        <v>3.6482000000000001</v>
      </c>
      <c r="C1794" s="2">
        <f t="shared" si="162"/>
        <v>3.4994092931995806</v>
      </c>
      <c r="D1794" s="2">
        <f t="shared" si="164"/>
        <v>3.5447972577080016</v>
      </c>
      <c r="E1794" s="2">
        <f t="shared" si="163"/>
        <v>-4.5387964508420975E-2</v>
      </c>
      <c r="F1794" s="2">
        <f t="shared" si="167"/>
        <v>-2.2181983291145728E-2</v>
      </c>
      <c r="G1794" s="2">
        <f t="shared" si="165"/>
        <v>-2.3205981217275247E-2</v>
      </c>
      <c r="H1794" s="2" t="str">
        <f t="shared" si="166"/>
        <v>Hold</v>
      </c>
    </row>
    <row r="1795" spans="1:8" ht="13.5" x14ac:dyDescent="0.25">
      <c r="A1795" s="3">
        <v>44627</v>
      </c>
      <c r="B1795" s="2">
        <v>3.7017000000000002</v>
      </c>
      <c r="C1795" s="2">
        <f t="shared" si="162"/>
        <v>3.4996847865534915</v>
      </c>
      <c r="D1795" s="2">
        <f t="shared" si="164"/>
        <v>3.5564196830629644</v>
      </c>
      <c r="E1795" s="2">
        <f t="shared" si="163"/>
        <v>-5.6734896509472943E-2</v>
      </c>
      <c r="F1795" s="2">
        <f t="shared" si="167"/>
        <v>-2.9092565934811174E-2</v>
      </c>
      <c r="G1795" s="2">
        <f t="shared" si="165"/>
        <v>-2.7642330574661769E-2</v>
      </c>
      <c r="H1795" s="2" t="str">
        <f t="shared" si="166"/>
        <v>Hold</v>
      </c>
    </row>
    <row r="1796" spans="1:8" ht="13.5" x14ac:dyDescent="0.25">
      <c r="A1796" s="3">
        <v>44628</v>
      </c>
      <c r="B1796" s="2">
        <v>3.6749999999999998</v>
      </c>
      <c r="C1796" s="2">
        <f t="shared" si="162"/>
        <v>3.4999178963144928</v>
      </c>
      <c r="D1796" s="2">
        <f t="shared" si="164"/>
        <v>3.5652034102434853</v>
      </c>
      <c r="E1796" s="2">
        <f t="shared" si="163"/>
        <v>-6.5285513928992511E-2</v>
      </c>
      <c r="F1796" s="2">
        <f t="shared" si="167"/>
        <v>-3.6331155533647443E-2</v>
      </c>
      <c r="G1796" s="2">
        <f t="shared" si="165"/>
        <v>-2.8954358395345069E-2</v>
      </c>
      <c r="H1796" s="2" t="str">
        <f t="shared" si="166"/>
        <v>Hold</v>
      </c>
    </row>
    <row r="1797" spans="1:8" ht="13.5" x14ac:dyDescent="0.25">
      <c r="A1797" s="3">
        <v>44629</v>
      </c>
      <c r="B1797" s="2">
        <v>3.6415999999999999</v>
      </c>
      <c r="C1797" s="2">
        <f t="shared" si="162"/>
        <v>3.4990997584199555</v>
      </c>
      <c r="D1797" s="2">
        <f t="shared" si="164"/>
        <v>3.5708624168921164</v>
      </c>
      <c r="E1797" s="2">
        <f t="shared" si="163"/>
        <v>-7.1762658472160901E-2</v>
      </c>
      <c r="F1797" s="2">
        <f t="shared" si="167"/>
        <v>-4.3417456121350131E-2</v>
      </c>
      <c r="G1797" s="2">
        <f t="shared" si="165"/>
        <v>-2.8345202350810769E-2</v>
      </c>
      <c r="H1797" s="2" t="str">
        <f t="shared" si="166"/>
        <v>Hold</v>
      </c>
    </row>
    <row r="1798" spans="1:8" ht="13.5" x14ac:dyDescent="0.25">
      <c r="A1798" s="3">
        <v>44630</v>
      </c>
      <c r="B1798" s="2">
        <v>3.6749999999999998</v>
      </c>
      <c r="C1798" s="2">
        <f t="shared" si="162"/>
        <v>3.4994228725091934</v>
      </c>
      <c r="D1798" s="2">
        <f t="shared" si="164"/>
        <v>3.5785763119371445</v>
      </c>
      <c r="E1798" s="2">
        <f t="shared" si="163"/>
        <v>-7.9153439427951167E-2</v>
      </c>
      <c r="F1798" s="2">
        <f t="shared" si="167"/>
        <v>-5.0564652782670333E-2</v>
      </c>
      <c r="G1798" s="2">
        <f t="shared" si="165"/>
        <v>-2.8588786645280834E-2</v>
      </c>
      <c r="H1798" s="2" t="str">
        <f t="shared" si="166"/>
        <v>Hold</v>
      </c>
    </row>
    <row r="1799" spans="1:8" ht="13.5" x14ac:dyDescent="0.25">
      <c r="A1799" s="3">
        <v>44631</v>
      </c>
      <c r="B1799" s="2">
        <v>3.6749999999999998</v>
      </c>
      <c r="C1799" s="2">
        <f t="shared" si="162"/>
        <v>3.5007270459693172</v>
      </c>
      <c r="D1799" s="2">
        <f t="shared" si="164"/>
        <v>3.5857188073492079</v>
      </c>
      <c r="E1799" s="2">
        <f t="shared" si="163"/>
        <v>-8.4991761379890729E-2</v>
      </c>
      <c r="F1799" s="2">
        <f t="shared" si="167"/>
        <v>-5.7450074502114423E-2</v>
      </c>
      <c r="G1799" s="2">
        <f t="shared" si="165"/>
        <v>-2.7541686877776306E-2</v>
      </c>
      <c r="H1799" s="2" t="str">
        <f t="shared" si="166"/>
        <v>Hold</v>
      </c>
    </row>
    <row r="1800" spans="1:8" ht="13.5" x14ac:dyDescent="0.25">
      <c r="A1800" s="3">
        <v>44634</v>
      </c>
      <c r="B1800" s="2">
        <v>3.8955000000000002</v>
      </c>
      <c r="C1800" s="2">
        <f t="shared" si="162"/>
        <v>3.5100613465894224</v>
      </c>
      <c r="D1800" s="2">
        <f t="shared" si="164"/>
        <v>3.6086655623603776</v>
      </c>
      <c r="E1800" s="2">
        <f t="shared" si="163"/>
        <v>-9.8604215770955239E-2</v>
      </c>
      <c r="F1800" s="2">
        <f t="shared" si="167"/>
        <v>-6.5680902755882592E-2</v>
      </c>
      <c r="G1800" s="2">
        <f t="shared" si="165"/>
        <v>-3.2923313015072647E-2</v>
      </c>
      <c r="H1800" s="2" t="str">
        <f t="shared" si="166"/>
        <v>Hold</v>
      </c>
    </row>
    <row r="1801" spans="1:8" ht="13.5" x14ac:dyDescent="0.25">
      <c r="A1801" s="3">
        <v>44635</v>
      </c>
      <c r="B1801" s="2">
        <v>4.0023999999999997</v>
      </c>
      <c r="C1801" s="2">
        <f t="shared" si="162"/>
        <v>3.5251442163448958</v>
      </c>
      <c r="D1801" s="2">
        <f t="shared" si="164"/>
        <v>3.6378310762596087</v>
      </c>
      <c r="E1801" s="2">
        <f t="shared" si="163"/>
        <v>-0.11268685991471283</v>
      </c>
      <c r="F1801" s="2">
        <f t="shared" si="167"/>
        <v>-7.5082094187648635E-2</v>
      </c>
      <c r="G1801" s="2">
        <f t="shared" si="165"/>
        <v>-3.7604765727064199E-2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4.0023999999999997</v>
      </c>
      <c r="C1802" s="2">
        <f t="shared" si="162"/>
        <v>3.5471681830610655</v>
      </c>
      <c r="D1802" s="2">
        <f t="shared" si="164"/>
        <v>3.6648361817218595</v>
      </c>
      <c r="E1802" s="2">
        <f t="shared" si="163"/>
        <v>-0.11766799866079403</v>
      </c>
      <c r="F1802" s="2">
        <f t="shared" si="167"/>
        <v>-8.3599275082277713E-2</v>
      </c>
      <c r="G1802" s="2">
        <f t="shared" si="165"/>
        <v>-3.4068723578516313E-2</v>
      </c>
      <c r="H1802" s="2" t="str">
        <f t="shared" si="166"/>
        <v>Hold</v>
      </c>
    </row>
    <row r="1803" spans="1:8" ht="13.5" x14ac:dyDescent="0.25">
      <c r="A1803" s="3">
        <v>44637</v>
      </c>
      <c r="B1803" s="2">
        <v>3.9956999999999998</v>
      </c>
      <c r="C1803" s="2">
        <f t="shared" si="162"/>
        <v>3.5616961548978248</v>
      </c>
      <c r="D1803" s="2">
        <f t="shared" si="164"/>
        <v>3.6893446127054257</v>
      </c>
      <c r="E1803" s="2">
        <f t="shared" si="163"/>
        <v>-0.12764845780760092</v>
      </c>
      <c r="F1803" s="2">
        <f t="shared" si="167"/>
        <v>-9.2409111627342361E-2</v>
      </c>
      <c r="G1803" s="2">
        <f t="shared" si="165"/>
        <v>-3.5239346180258563E-2</v>
      </c>
      <c r="H1803" s="2" t="str">
        <f t="shared" si="166"/>
        <v>Hold</v>
      </c>
    </row>
    <row r="1804" spans="1:8" ht="13.5" x14ac:dyDescent="0.25">
      <c r="A1804" s="3">
        <v>44638</v>
      </c>
      <c r="B1804" s="2">
        <v>3.9889999999999999</v>
      </c>
      <c r="C1804" s="2">
        <f t="shared" si="162"/>
        <v>3.5750044387596978</v>
      </c>
      <c r="D1804" s="2">
        <f t="shared" si="164"/>
        <v>3.7115413080605792</v>
      </c>
      <c r="E1804" s="2">
        <f t="shared" si="163"/>
        <v>-0.13653686930088149</v>
      </c>
      <c r="F1804" s="2">
        <f t="shared" si="167"/>
        <v>-0.1012346631620502</v>
      </c>
      <c r="G1804" s="2">
        <f t="shared" si="165"/>
        <v>-3.5302206138831296E-2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3.9823</v>
      </c>
      <c r="C1805" s="2">
        <f t="shared" si="162"/>
        <v>3.5944960635658978</v>
      </c>
      <c r="D1805" s="2">
        <f t="shared" si="164"/>
        <v>3.7315975074634991</v>
      </c>
      <c r="E1805" s="2">
        <f t="shared" si="163"/>
        <v>-0.13710144389760126</v>
      </c>
      <c r="F1805" s="2">
        <f t="shared" si="167"/>
        <v>-0.10840801930916041</v>
      </c>
      <c r="G1805" s="2">
        <f t="shared" si="165"/>
        <v>-2.8693424588440847E-2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3.9756</v>
      </c>
      <c r="C1806" s="2">
        <f t="shared" si="162"/>
        <v>3.6068812845557598</v>
      </c>
      <c r="D1806" s="2">
        <f t="shared" si="164"/>
        <v>3.7496717661699068</v>
      </c>
      <c r="E1806" s="2">
        <f t="shared" si="163"/>
        <v>-0.14279048161414698</v>
      </c>
      <c r="F1806" s="2">
        <f t="shared" si="167"/>
        <v>-0.11528451177015774</v>
      </c>
      <c r="G1806" s="2">
        <f t="shared" si="165"/>
        <v>-2.7505969843989245E-2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3.9756</v>
      </c>
      <c r="C1807" s="2">
        <f t="shared" ref="C1807:C1870" si="168">$C$4*B1797+C1806*(1-$C$4)</f>
        <v>3.6122226253933354</v>
      </c>
      <c r="D1807" s="2">
        <f t="shared" si="164"/>
        <v>3.7664071908980619</v>
      </c>
      <c r="E1807" s="2">
        <f t="shared" si="163"/>
        <v>-0.15418456550472648</v>
      </c>
      <c r="F1807" s="2">
        <f t="shared" si="167"/>
        <v>-0.12306452251707149</v>
      </c>
      <c r="G1807" s="2">
        <f t="shared" si="165"/>
        <v>-3.1120042987654986E-2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3.9756</v>
      </c>
      <c r="C1808" s="2">
        <f t="shared" si="168"/>
        <v>3.6218806830251298</v>
      </c>
      <c r="D1808" s="2">
        <f t="shared" si="164"/>
        <v>3.7819029545352425</v>
      </c>
      <c r="E1808" s="2">
        <f t="shared" si="163"/>
        <v>-0.16002227151011272</v>
      </c>
      <c r="F1808" s="2">
        <f t="shared" si="167"/>
        <v>-0.13045607231567974</v>
      </c>
      <c r="G1808" s="2">
        <f t="shared" si="165"/>
        <v>-2.9566199194432985E-2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3.9756</v>
      </c>
      <c r="C1809" s="2">
        <f t="shared" si="168"/>
        <v>3.6300528856366485</v>
      </c>
      <c r="D1809" s="2">
        <f t="shared" si="164"/>
        <v>3.7962508838289284</v>
      </c>
      <c r="E1809" s="2">
        <f t="shared" si="163"/>
        <v>-0.16619799819227987</v>
      </c>
      <c r="F1809" s="2">
        <f t="shared" si="167"/>
        <v>-0.13760445749099975</v>
      </c>
      <c r="G1809" s="2">
        <f t="shared" si="165"/>
        <v>-2.8593540701280118E-2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3.9756</v>
      </c>
      <c r="C1810" s="2">
        <f t="shared" si="168"/>
        <v>3.67089090323101</v>
      </c>
      <c r="D1810" s="2">
        <f t="shared" si="164"/>
        <v>3.8095360035453041</v>
      </c>
      <c r="E1810" s="2">
        <f t="shared" si="163"/>
        <v>-0.13864510031429411</v>
      </c>
      <c r="F1810" s="2">
        <f t="shared" si="167"/>
        <v>-0.13781258605565863</v>
      </c>
      <c r="G1810" s="2">
        <f t="shared" si="165"/>
        <v>-8.3251425863548056E-4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3.9756</v>
      </c>
      <c r="C1811" s="2">
        <f t="shared" si="168"/>
        <v>3.7218923027339317</v>
      </c>
      <c r="D1811" s="2">
        <f t="shared" si="164"/>
        <v>3.8218370403197262</v>
      </c>
      <c r="E1811" s="2">
        <f t="shared" si="163"/>
        <v>-9.9944737585794474E-2</v>
      </c>
      <c r="F1811" s="2">
        <f t="shared" si="167"/>
        <v>-0.13023901636168581</v>
      </c>
      <c r="G1811" s="2">
        <f t="shared" si="165"/>
        <v>3.0294278775891331E-2</v>
      </c>
      <c r="H1811" s="2" t="str">
        <f t="shared" si="166"/>
        <v>Sell</v>
      </c>
    </row>
    <row r="1812" spans="1:8" ht="13.5" x14ac:dyDescent="0.25">
      <c r="A1812" s="3">
        <v>44650</v>
      </c>
      <c r="B1812" s="2">
        <v>4.0491000000000001</v>
      </c>
      <c r="C1812" s="2">
        <f t="shared" si="168"/>
        <v>3.7650473330825571</v>
      </c>
      <c r="D1812" s="2">
        <f t="shared" si="164"/>
        <v>3.8386713336293758</v>
      </c>
      <c r="E1812" s="2">
        <f t="shared" si="163"/>
        <v>-7.3624000546818724E-2</v>
      </c>
      <c r="F1812" s="2">
        <f t="shared" si="167"/>
        <v>-0.11891601319871239</v>
      </c>
      <c r="G1812" s="2">
        <f t="shared" si="165"/>
        <v>4.5292012651893671E-2</v>
      </c>
      <c r="H1812" s="2" t="str">
        <f t="shared" si="166"/>
        <v>Sell</v>
      </c>
    </row>
    <row r="1813" spans="1:8" ht="13.5" x14ac:dyDescent="0.25">
      <c r="A1813" s="3">
        <v>44651</v>
      </c>
      <c r="B1813" s="2">
        <v>4.0425000000000004</v>
      </c>
      <c r="C1813" s="2">
        <f t="shared" si="168"/>
        <v>3.8005323587621636</v>
      </c>
      <c r="D1813" s="2">
        <f t="shared" si="164"/>
        <v>3.8537697533605333</v>
      </c>
      <c r="E1813" s="2">
        <f t="shared" si="163"/>
        <v>-5.3237394598369736E-2</v>
      </c>
      <c r="F1813" s="2">
        <f t="shared" si="167"/>
        <v>-0.10578028947864387</v>
      </c>
      <c r="G1813" s="2">
        <f t="shared" si="165"/>
        <v>5.2542894880274138E-2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4.0425000000000004</v>
      </c>
      <c r="C1814" s="2">
        <f t="shared" si="168"/>
        <v>3.8295273804910615</v>
      </c>
      <c r="D1814" s="2">
        <f t="shared" si="164"/>
        <v>3.8677497716301237</v>
      </c>
      <c r="E1814" s="2">
        <f t="shared" si="163"/>
        <v>-3.8222391139062228E-2</v>
      </c>
      <c r="F1814" s="2">
        <f t="shared" si="167"/>
        <v>-9.2268709810727545E-2</v>
      </c>
      <c r="G1814" s="2">
        <f t="shared" si="165"/>
        <v>5.4046318671665317E-2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4.0425000000000004</v>
      </c>
      <c r="C1815" s="2">
        <f t="shared" si="168"/>
        <v>3.8530308604155135</v>
      </c>
      <c r="D1815" s="2">
        <f t="shared" si="164"/>
        <v>3.8806942329908556</v>
      </c>
      <c r="E1815" s="2">
        <f t="shared" si="163"/>
        <v>-2.7663372575342127E-2</v>
      </c>
      <c r="F1815" s="2">
        <f t="shared" si="167"/>
        <v>-7.9347642363650453E-2</v>
      </c>
      <c r="G1815" s="2">
        <f t="shared" si="165"/>
        <v>5.1684269788308326E-2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4.0425000000000004</v>
      </c>
      <c r="C1816" s="2">
        <f t="shared" si="168"/>
        <v>3.8718876511208191</v>
      </c>
      <c r="D1816" s="2">
        <f t="shared" si="164"/>
        <v>3.8926798453619034</v>
      </c>
      <c r="E1816" s="2">
        <f t="shared" si="163"/>
        <v>-2.079219424108425E-2</v>
      </c>
      <c r="F1816" s="2">
        <f t="shared" si="167"/>
        <v>-6.7636552739137212E-2</v>
      </c>
      <c r="G1816" s="2">
        <f t="shared" si="165"/>
        <v>4.6844358498052963E-2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4.0425000000000004</v>
      </c>
      <c r="C1817" s="2">
        <f t="shared" si="168"/>
        <v>3.8878433971022317</v>
      </c>
      <c r="D1817" s="2">
        <f t="shared" si="164"/>
        <v>3.9037776345943551</v>
      </c>
      <c r="E1817" s="2">
        <f t="shared" si="163"/>
        <v>-1.5934237492123415E-2</v>
      </c>
      <c r="F1817" s="2">
        <f t="shared" si="167"/>
        <v>-5.7296089689734458E-2</v>
      </c>
      <c r="G1817" s="2">
        <f t="shared" si="165"/>
        <v>4.1361852197611043E-2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4.0425000000000004</v>
      </c>
      <c r="C1818" s="2">
        <f t="shared" si="168"/>
        <v>3.9013444129326573</v>
      </c>
      <c r="D1818" s="2">
        <f t="shared" si="164"/>
        <v>3.9140533653651439</v>
      </c>
      <c r="E1818" s="2">
        <f t="shared" si="163"/>
        <v>-1.2708952432486598E-2</v>
      </c>
      <c r="F1818" s="2">
        <f t="shared" si="167"/>
        <v>-4.8378662238284888E-2</v>
      </c>
      <c r="G1818" s="2">
        <f t="shared" si="165"/>
        <v>3.566970980579829E-2</v>
      </c>
      <c r="H1818" s="2" t="str">
        <f t="shared" si="166"/>
        <v>Sell</v>
      </c>
    </row>
    <row r="1819" spans="1:8" ht="13.5" x14ac:dyDescent="0.25">
      <c r="A1819" s="3">
        <v>44659</v>
      </c>
      <c r="B1819" s="2">
        <v>4.0358000000000001</v>
      </c>
      <c r="C1819" s="2">
        <f t="shared" si="168"/>
        <v>3.9127683494045562</v>
      </c>
      <c r="D1819" s="2">
        <f t="shared" si="164"/>
        <v>3.9230716345973558</v>
      </c>
      <c r="E1819" s="2">
        <f t="shared" si="163"/>
        <v>-1.0303285192799549E-2</v>
      </c>
      <c r="F1819" s="2">
        <f t="shared" si="167"/>
        <v>-4.0763586829187827E-2</v>
      </c>
      <c r="G1819" s="2">
        <f t="shared" si="165"/>
        <v>3.0460301636388278E-2</v>
      </c>
      <c r="H1819" s="2" t="str">
        <f t="shared" si="166"/>
        <v>Sell</v>
      </c>
    </row>
    <row r="1820" spans="1:8" ht="13.5" x14ac:dyDescent="0.25">
      <c r="A1820" s="3">
        <v>44662</v>
      </c>
      <c r="B1820" s="2">
        <v>4.0290999999999997</v>
      </c>
      <c r="C1820" s="2">
        <f t="shared" si="168"/>
        <v>3.9224347571884706</v>
      </c>
      <c r="D1820" s="2">
        <f t="shared" si="164"/>
        <v>3.9309255875901443</v>
      </c>
      <c r="E1820" s="2">
        <f t="shared" ref="E1820:E1883" si="169">C1820-D1820</f>
        <v>-8.4908304016737546E-3</v>
      </c>
      <c r="F1820" s="2">
        <f t="shared" si="167"/>
        <v>-3.4309035543685015E-2</v>
      </c>
      <c r="G1820" s="2">
        <f t="shared" si="165"/>
        <v>2.5818205142011261E-2</v>
      </c>
      <c r="H1820" s="2" t="str">
        <f t="shared" si="166"/>
        <v>Sell</v>
      </c>
    </row>
    <row r="1821" spans="1:8" ht="13.5" x14ac:dyDescent="0.25">
      <c r="A1821" s="3">
        <v>44663</v>
      </c>
      <c r="B1821" s="2">
        <v>4.0290999999999997</v>
      </c>
      <c r="C1821" s="2">
        <f t="shared" si="168"/>
        <v>3.930614025313321</v>
      </c>
      <c r="D1821" s="2">
        <f t="shared" ref="D1821:D1884" si="170">$D$4*B1821+(1-$D$4)*D1820</f>
        <v>3.9381977662871708</v>
      </c>
      <c r="E1821" s="2">
        <f t="shared" si="169"/>
        <v>-7.5837409738497286E-3</v>
      </c>
      <c r="F1821" s="2">
        <f t="shared" si="167"/>
        <v>-2.8963976629717957E-2</v>
      </c>
      <c r="G1821" s="2">
        <f t="shared" si="165"/>
        <v>2.1380235655868229E-2</v>
      </c>
      <c r="H1821" s="2" t="str">
        <f t="shared" si="166"/>
        <v>Sell</v>
      </c>
    </row>
    <row r="1822" spans="1:8" ht="13.5" x14ac:dyDescent="0.25">
      <c r="A1822" s="3">
        <v>44664</v>
      </c>
      <c r="B1822" s="2">
        <v>4.0425000000000004</v>
      </c>
      <c r="C1822" s="2">
        <f t="shared" si="168"/>
        <v>3.9488426368035796</v>
      </c>
      <c r="D1822" s="2">
        <f t="shared" si="170"/>
        <v>3.9459238576733067</v>
      </c>
      <c r="E1822" s="2">
        <f t="shared" si="169"/>
        <v>2.9187791302729416E-3</v>
      </c>
      <c r="F1822" s="2">
        <f t="shared" si="167"/>
        <v>-2.2587425477719778E-2</v>
      </c>
      <c r="G1822" s="2">
        <f t="shared" si="165"/>
        <v>2.550620460799272E-2</v>
      </c>
      <c r="H1822" s="2" t="str">
        <f t="shared" si="166"/>
        <v>Sell</v>
      </c>
    </row>
    <row r="1823" spans="1:8" ht="13.5" x14ac:dyDescent="0.25">
      <c r="A1823" s="3">
        <v>44665</v>
      </c>
      <c r="B1823" s="2">
        <v>4.0425000000000004</v>
      </c>
      <c r="C1823" s="2">
        <f t="shared" si="168"/>
        <v>3.9632514619107213</v>
      </c>
      <c r="D1823" s="2">
        <f t="shared" si="170"/>
        <v>3.9530776459938028</v>
      </c>
      <c r="E1823" s="2">
        <f t="shared" si="169"/>
        <v>1.0173815916918461E-2</v>
      </c>
      <c r="F1823" s="2">
        <f t="shared" si="167"/>
        <v>-1.603517719879213E-2</v>
      </c>
      <c r="G1823" s="2">
        <f t="shared" si="165"/>
        <v>2.620899311571059E-2</v>
      </c>
      <c r="H1823" s="2" t="str">
        <f t="shared" si="166"/>
        <v>Sell</v>
      </c>
    </row>
    <row r="1824" spans="1:8" ht="13.5" x14ac:dyDescent="0.25">
      <c r="A1824" s="3">
        <v>44666</v>
      </c>
      <c r="B1824" s="2">
        <v>4.0290999999999997</v>
      </c>
      <c r="C1824" s="2">
        <f t="shared" si="168"/>
        <v>3.9754435446936873</v>
      </c>
      <c r="D1824" s="2">
        <f t="shared" si="170"/>
        <v>3.9587089314757433</v>
      </c>
      <c r="E1824" s="2">
        <f t="shared" si="169"/>
        <v>1.6734613217944005E-2</v>
      </c>
      <c r="F1824" s="2">
        <f t="shared" si="167"/>
        <v>-9.4812191154449044E-3</v>
      </c>
      <c r="G1824" s="2">
        <f t="shared" si="165"/>
        <v>2.6215832333388908E-2</v>
      </c>
      <c r="H1824" s="2" t="str">
        <f t="shared" si="166"/>
        <v>Sell</v>
      </c>
    </row>
    <row r="1825" spans="1:8" ht="13.5" x14ac:dyDescent="0.25">
      <c r="A1825" s="3">
        <v>44669</v>
      </c>
      <c r="B1825" s="2">
        <v>4.0091000000000001</v>
      </c>
      <c r="C1825" s="2">
        <f t="shared" si="168"/>
        <v>3.9857599224331199</v>
      </c>
      <c r="D1825" s="2">
        <f t="shared" si="170"/>
        <v>3.9624416032182808</v>
      </c>
      <c r="E1825" s="2">
        <f t="shared" si="169"/>
        <v>2.3318319214839178E-2</v>
      </c>
      <c r="F1825" s="2">
        <f t="shared" si="167"/>
        <v>-2.9213114493880886E-3</v>
      </c>
      <c r="G1825" s="2">
        <f t="shared" si="165"/>
        <v>2.6239630664227267E-2</v>
      </c>
      <c r="H1825" s="2" t="str">
        <f t="shared" si="166"/>
        <v>Sell</v>
      </c>
    </row>
    <row r="1826" spans="1:8" ht="13.5" x14ac:dyDescent="0.25">
      <c r="A1826" s="3">
        <v>44670</v>
      </c>
      <c r="B1826" s="2">
        <v>4.0091000000000001</v>
      </c>
      <c r="C1826" s="2">
        <f t="shared" si="168"/>
        <v>3.9944891651357168</v>
      </c>
      <c r="D1826" s="2">
        <f t="shared" si="170"/>
        <v>3.9658977807576674</v>
      </c>
      <c r="E1826" s="2">
        <f t="shared" si="169"/>
        <v>2.8591384378049423E-2</v>
      </c>
      <c r="F1826" s="2">
        <f t="shared" si="167"/>
        <v>3.3812277160994134E-3</v>
      </c>
      <c r="G1826" s="2">
        <f t="shared" si="165"/>
        <v>2.521015666195001E-2</v>
      </c>
      <c r="H1826" s="2" t="str">
        <f t="shared" si="166"/>
        <v>Sell</v>
      </c>
    </row>
    <row r="1827" spans="1:8" ht="13.5" x14ac:dyDescent="0.25">
      <c r="A1827" s="3">
        <v>44671</v>
      </c>
      <c r="B1827" s="2">
        <v>4.0091000000000001</v>
      </c>
      <c r="C1827" s="2">
        <f t="shared" si="168"/>
        <v>4.0018754474225293</v>
      </c>
      <c r="D1827" s="2">
        <f t="shared" si="170"/>
        <v>3.9690979451459882</v>
      </c>
      <c r="E1827" s="2">
        <f t="shared" si="169"/>
        <v>3.2777502276541082E-2</v>
      </c>
      <c r="F1827" s="2">
        <f t="shared" si="167"/>
        <v>9.2604826281877488E-3</v>
      </c>
      <c r="G1827" s="2">
        <f t="shared" si="165"/>
        <v>2.3517019648353333E-2</v>
      </c>
      <c r="H1827" s="2" t="str">
        <f t="shared" si="166"/>
        <v>Sell</v>
      </c>
    </row>
    <row r="1828" spans="1:8" ht="13.5" x14ac:dyDescent="0.25">
      <c r="A1828" s="3">
        <v>44672</v>
      </c>
      <c r="B1828" s="2">
        <v>4.0091000000000001</v>
      </c>
      <c r="C1828" s="2">
        <f t="shared" si="168"/>
        <v>4.0081253785882947</v>
      </c>
      <c r="D1828" s="2">
        <f t="shared" si="170"/>
        <v>3.9720610603203594</v>
      </c>
      <c r="E1828" s="2">
        <f t="shared" si="169"/>
        <v>3.6064318267935214E-2</v>
      </c>
      <c r="F1828" s="2">
        <f t="shared" si="167"/>
        <v>1.4621249756137242E-2</v>
      </c>
      <c r="G1828" s="2">
        <f t="shared" ref="G1828:G1891" si="171">E1828-F1828</f>
        <v>2.1443068511797971E-2</v>
      </c>
      <c r="H1828" s="2" t="str">
        <f t="shared" ref="H1828:H1891" si="172">IF(G1828&lt;0,"Hold","Sell")</f>
        <v>Sell</v>
      </c>
    </row>
    <row r="1829" spans="1:8" ht="13.5" x14ac:dyDescent="0.25">
      <c r="A1829" s="3">
        <v>44673</v>
      </c>
      <c r="B1829" s="2">
        <v>4.0091000000000001</v>
      </c>
      <c r="C1829" s="2">
        <f t="shared" si="168"/>
        <v>4.0123830126516342</v>
      </c>
      <c r="D1829" s="2">
        <f t="shared" si="170"/>
        <v>3.9748046854818142</v>
      </c>
      <c r="E1829" s="2">
        <f t="shared" si="169"/>
        <v>3.7578327169820014E-2</v>
      </c>
      <c r="F1829" s="2">
        <f t="shared" ref="F1829:F1892" si="173">(E1829*(2/(10)))+((1-(2/10))*F1828)</f>
        <v>1.92126652388738E-2</v>
      </c>
      <c r="G1829" s="2">
        <f t="shared" si="171"/>
        <v>1.8365661930946214E-2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4.0091000000000001</v>
      </c>
      <c r="C1830" s="2">
        <f t="shared" si="168"/>
        <v>4.0149548568590747</v>
      </c>
      <c r="D1830" s="2">
        <f t="shared" si="170"/>
        <v>3.9773450791498282</v>
      </c>
      <c r="E1830" s="2">
        <f t="shared" si="169"/>
        <v>3.7609777709246561E-2</v>
      </c>
      <c r="F1830" s="2">
        <f t="shared" si="173"/>
        <v>2.2892087732948353E-2</v>
      </c>
      <c r="G1830" s="2">
        <f t="shared" si="171"/>
        <v>1.4717689976298208E-2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4.0091000000000001</v>
      </c>
      <c r="C1831" s="2">
        <f t="shared" si="168"/>
        <v>4.0171310327269092</v>
      </c>
      <c r="D1831" s="2">
        <f t="shared" si="170"/>
        <v>3.9796972955091001</v>
      </c>
      <c r="E1831" s="2">
        <f t="shared" si="169"/>
        <v>3.7433737217809071E-2</v>
      </c>
      <c r="F1831" s="2">
        <f t="shared" si="173"/>
        <v>2.5800417629920497E-2</v>
      </c>
      <c r="G1831" s="2">
        <f t="shared" si="171"/>
        <v>1.1633319587888574E-2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4.0091000000000001</v>
      </c>
      <c r="C1832" s="2">
        <f t="shared" si="168"/>
        <v>4.0210339507689232</v>
      </c>
      <c r="D1832" s="2">
        <f t="shared" si="170"/>
        <v>3.9818752736195373</v>
      </c>
      <c r="E1832" s="2">
        <f t="shared" si="169"/>
        <v>3.9158677149385923E-2</v>
      </c>
      <c r="F1832" s="2">
        <f t="shared" si="173"/>
        <v>2.8472069533813583E-2</v>
      </c>
      <c r="G1832" s="2">
        <f t="shared" si="171"/>
        <v>1.068660761557234E-2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4.0224000000000002</v>
      </c>
      <c r="C1833" s="2">
        <f t="shared" si="168"/>
        <v>4.0243364198813971</v>
      </c>
      <c r="D1833" s="2">
        <f t="shared" si="170"/>
        <v>3.9848771052032754</v>
      </c>
      <c r="E1833" s="2">
        <f t="shared" si="169"/>
        <v>3.9459314678121693E-2</v>
      </c>
      <c r="F1833" s="2">
        <f t="shared" si="173"/>
        <v>3.0669518562675205E-2</v>
      </c>
      <c r="G1833" s="2">
        <f t="shared" si="171"/>
        <v>8.7897961154464882E-3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4.0290999999999997</v>
      </c>
      <c r="C1834" s="2">
        <f t="shared" si="168"/>
        <v>4.0250692783611823</v>
      </c>
      <c r="D1834" s="2">
        <f t="shared" si="170"/>
        <v>3.9881528751882178</v>
      </c>
      <c r="E1834" s="2">
        <f t="shared" si="169"/>
        <v>3.6916403172964518E-2</v>
      </c>
      <c r="F1834" s="2">
        <f t="shared" si="173"/>
        <v>3.1918895484733069E-2</v>
      </c>
      <c r="G1834" s="2">
        <f t="shared" si="171"/>
        <v>4.9975076882314493E-3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4.0891999999999999</v>
      </c>
      <c r="C1835" s="2">
        <f t="shared" si="168"/>
        <v>4.022612466305616</v>
      </c>
      <c r="D1835" s="2">
        <f t="shared" si="170"/>
        <v>3.9956378473964982</v>
      </c>
      <c r="E1835" s="2">
        <f t="shared" si="169"/>
        <v>2.6974618909117787E-2</v>
      </c>
      <c r="F1835" s="2">
        <f t="shared" si="173"/>
        <v>3.0930040169610012E-2</v>
      </c>
      <c r="G1835" s="2">
        <f t="shared" si="171"/>
        <v>-3.9554212604922256E-3</v>
      </c>
      <c r="H1835" s="2" t="str">
        <f t="shared" si="172"/>
        <v>Hold</v>
      </c>
    </row>
    <row r="1836" spans="1:8" ht="13.5" x14ac:dyDescent="0.25">
      <c r="A1836" s="3">
        <v>44686</v>
      </c>
      <c r="B1836" s="2">
        <v>4.0358000000000001</v>
      </c>
      <c r="C1836" s="2">
        <f t="shared" si="168"/>
        <v>4.0205336253355215</v>
      </c>
      <c r="D1836" s="2">
        <f t="shared" si="170"/>
        <v>3.9986128216634245</v>
      </c>
      <c r="E1836" s="2">
        <f t="shared" si="169"/>
        <v>2.1920803672097033E-2</v>
      </c>
      <c r="F1836" s="2">
        <f t="shared" si="173"/>
        <v>2.9128192870107421E-2</v>
      </c>
      <c r="G1836" s="2">
        <f t="shared" si="171"/>
        <v>-7.2073891980103874E-3</v>
      </c>
      <c r="H1836" s="2" t="str">
        <f t="shared" si="172"/>
        <v>Hold</v>
      </c>
    </row>
    <row r="1837" spans="1:8" ht="13.5" x14ac:dyDescent="0.25">
      <c r="A1837" s="3">
        <v>44687</v>
      </c>
      <c r="B1837" s="2">
        <v>4.0491000000000001</v>
      </c>
      <c r="C1837" s="2">
        <f t="shared" si="168"/>
        <v>4.0187746060531335</v>
      </c>
      <c r="D1837" s="2">
        <f t="shared" si="170"/>
        <v>4.0023526126513191</v>
      </c>
      <c r="E1837" s="2">
        <f t="shared" si="169"/>
        <v>1.6421993401814383E-2</v>
      </c>
      <c r="F1837" s="2">
        <f t="shared" si="173"/>
        <v>2.6586952976448815E-2</v>
      </c>
      <c r="G1837" s="2">
        <f t="shared" si="171"/>
        <v>-1.0164959574634432E-2</v>
      </c>
      <c r="H1837" s="2" t="str">
        <f t="shared" si="172"/>
        <v>Hold</v>
      </c>
    </row>
    <row r="1838" spans="1:8" ht="13.5" x14ac:dyDescent="0.25">
      <c r="A1838" s="3">
        <v>44690</v>
      </c>
      <c r="B1838" s="2">
        <v>4.1360000000000001</v>
      </c>
      <c r="C1838" s="2">
        <f t="shared" si="168"/>
        <v>4.0172862051218825</v>
      </c>
      <c r="D1838" s="2">
        <f t="shared" si="170"/>
        <v>4.0122524191215918</v>
      </c>
      <c r="E1838" s="2">
        <f t="shared" si="169"/>
        <v>5.0337860002906964E-3</v>
      </c>
      <c r="F1838" s="2">
        <f t="shared" si="173"/>
        <v>2.2276319581217195E-2</v>
      </c>
      <c r="G1838" s="2">
        <f t="shared" si="171"/>
        <v>-1.7242533580926499E-2</v>
      </c>
      <c r="H1838" s="2" t="str">
        <f t="shared" si="172"/>
        <v>Hold</v>
      </c>
    </row>
    <row r="1839" spans="1:8" ht="13.5" x14ac:dyDescent="0.25">
      <c r="A1839" s="3">
        <v>44691</v>
      </c>
      <c r="B1839" s="2">
        <v>4.2210999999999999</v>
      </c>
      <c r="C1839" s="2">
        <f t="shared" si="168"/>
        <v>4.0160267889492856</v>
      </c>
      <c r="D1839" s="2">
        <f t="shared" si="170"/>
        <v>4.0277226102977703</v>
      </c>
      <c r="E1839" s="2">
        <f t="shared" si="169"/>
        <v>-1.1695821348484792E-2</v>
      </c>
      <c r="F1839" s="2">
        <f t="shared" si="173"/>
        <v>1.5481891395276797E-2</v>
      </c>
      <c r="G1839" s="2">
        <f t="shared" si="171"/>
        <v>-2.7177712743761587E-2</v>
      </c>
      <c r="H1839" s="2" t="str">
        <f t="shared" si="172"/>
        <v>Hold</v>
      </c>
    </row>
    <row r="1840" spans="1:8" ht="13.5" x14ac:dyDescent="0.25">
      <c r="A1840" s="3">
        <v>44692</v>
      </c>
      <c r="B1840" s="2">
        <v>4.2461000000000002</v>
      </c>
      <c r="C1840" s="2">
        <f t="shared" si="168"/>
        <v>4.0149611291109339</v>
      </c>
      <c r="D1840" s="2">
        <f t="shared" si="170"/>
        <v>4.0438987132386766</v>
      </c>
      <c r="E1840" s="2">
        <f t="shared" si="169"/>
        <v>-2.893758412774261E-2</v>
      </c>
      <c r="F1840" s="2">
        <f t="shared" si="173"/>
        <v>6.5979962906729155E-3</v>
      </c>
      <c r="G1840" s="2">
        <f t="shared" si="171"/>
        <v>-3.5535580418415529E-2</v>
      </c>
      <c r="H1840" s="2" t="str">
        <f t="shared" si="172"/>
        <v>Hold</v>
      </c>
    </row>
    <row r="1841" spans="1:8" ht="13.5" x14ac:dyDescent="0.25">
      <c r="A1841" s="3">
        <v>44693</v>
      </c>
      <c r="B1841" s="2">
        <v>4.1626000000000003</v>
      </c>
      <c r="C1841" s="2">
        <f t="shared" si="168"/>
        <v>4.0140594169400208</v>
      </c>
      <c r="D1841" s="2">
        <f t="shared" si="170"/>
        <v>4.0526914011469231</v>
      </c>
      <c r="E1841" s="2">
        <f t="shared" si="169"/>
        <v>-3.8631984206902281E-2</v>
      </c>
      <c r="F1841" s="2">
        <f t="shared" si="173"/>
        <v>-2.4479998088421237E-3</v>
      </c>
      <c r="G1841" s="2">
        <f t="shared" si="171"/>
        <v>-3.6183984398060157E-2</v>
      </c>
      <c r="H1841" s="2" t="str">
        <f t="shared" si="172"/>
        <v>Hold</v>
      </c>
    </row>
    <row r="1842" spans="1:8" ht="13.5" x14ac:dyDescent="0.25">
      <c r="A1842" s="3">
        <v>44694</v>
      </c>
      <c r="B1842" s="2">
        <v>4.2126999999999999</v>
      </c>
      <c r="C1842" s="2">
        <f t="shared" si="168"/>
        <v>4.013296429718479</v>
      </c>
      <c r="D1842" s="2">
        <f t="shared" si="170"/>
        <v>4.0645438899508548</v>
      </c>
      <c r="E1842" s="2">
        <f t="shared" si="169"/>
        <v>-5.1247460232375808E-2</v>
      </c>
      <c r="F1842" s="2">
        <f t="shared" si="173"/>
        <v>-1.2207891893548862E-2</v>
      </c>
      <c r="G1842" s="2">
        <f t="shared" si="171"/>
        <v>-3.9039568338826949E-2</v>
      </c>
      <c r="H1842" s="2" t="str">
        <f t="shared" si="172"/>
        <v>Hold</v>
      </c>
    </row>
    <row r="1843" spans="1:8" ht="13.5" x14ac:dyDescent="0.25">
      <c r="A1843" s="3">
        <v>44697</v>
      </c>
      <c r="B1843" s="2">
        <v>4.1708999999999996</v>
      </c>
      <c r="C1843" s="2">
        <f t="shared" si="168"/>
        <v>4.0146969789925588</v>
      </c>
      <c r="D1843" s="2">
        <f t="shared" si="170"/>
        <v>4.0724221203248661</v>
      </c>
      <c r="E1843" s="2">
        <f t="shared" si="169"/>
        <v>-5.7725141332307217E-2</v>
      </c>
      <c r="F1843" s="2">
        <f t="shared" si="173"/>
        <v>-2.1311341781300536E-2</v>
      </c>
      <c r="G1843" s="2">
        <f t="shared" si="171"/>
        <v>-3.6413799551006681E-2</v>
      </c>
      <c r="H1843" s="2" t="str">
        <f t="shared" si="172"/>
        <v>Hold</v>
      </c>
    </row>
    <row r="1844" spans="1:8" ht="13.5" x14ac:dyDescent="0.25">
      <c r="A1844" s="3">
        <v>44698</v>
      </c>
      <c r="B1844" s="2">
        <v>4.1208</v>
      </c>
      <c r="C1844" s="2">
        <f t="shared" si="168"/>
        <v>4.0169128283783193</v>
      </c>
      <c r="D1844" s="2">
        <f t="shared" si="170"/>
        <v>4.0760056669674682</v>
      </c>
      <c r="E1844" s="2">
        <f t="shared" si="169"/>
        <v>-5.9092838589148933E-2</v>
      </c>
      <c r="F1844" s="2">
        <f t="shared" si="173"/>
        <v>-2.8867641142870215E-2</v>
      </c>
      <c r="G1844" s="2">
        <f t="shared" si="171"/>
        <v>-3.0225197446278718E-2</v>
      </c>
      <c r="H1844" s="2" t="str">
        <f t="shared" si="172"/>
        <v>Hold</v>
      </c>
    </row>
    <row r="1845" spans="1:8" ht="13.5" x14ac:dyDescent="0.25">
      <c r="A1845" s="3">
        <v>44699</v>
      </c>
      <c r="B1845" s="2">
        <v>4.1208</v>
      </c>
      <c r="C1845" s="2">
        <f t="shared" si="168"/>
        <v>4.0280339317047318</v>
      </c>
      <c r="D1845" s="2">
        <f t="shared" si="170"/>
        <v>4.0793237657106189</v>
      </c>
      <c r="E1845" s="2">
        <f t="shared" si="169"/>
        <v>-5.1289834005887158E-2</v>
      </c>
      <c r="F1845" s="2">
        <f t="shared" si="173"/>
        <v>-3.3352079715473604E-2</v>
      </c>
      <c r="G1845" s="2">
        <f t="shared" si="171"/>
        <v>-1.7937754290413555E-2</v>
      </c>
      <c r="H1845" s="2" t="str">
        <f t="shared" si="172"/>
        <v>Hold</v>
      </c>
    </row>
    <row r="1846" spans="1:8" ht="13.5" x14ac:dyDescent="0.25">
      <c r="A1846" s="3">
        <v>44700</v>
      </c>
      <c r="B1846" s="2">
        <v>4.1208</v>
      </c>
      <c r="C1846" s="2">
        <f t="shared" si="168"/>
        <v>4.0292287114424656</v>
      </c>
      <c r="D1846" s="2">
        <f t="shared" si="170"/>
        <v>4.0823960793616845</v>
      </c>
      <c r="E1846" s="2">
        <f t="shared" si="169"/>
        <v>-5.3167367919218833E-2</v>
      </c>
      <c r="F1846" s="2">
        <f t="shared" si="173"/>
        <v>-3.7315137356222654E-2</v>
      </c>
      <c r="G1846" s="2">
        <f t="shared" si="171"/>
        <v>-1.5852230562996179E-2</v>
      </c>
      <c r="H1846" s="2" t="str">
        <f t="shared" si="172"/>
        <v>Hold</v>
      </c>
    </row>
    <row r="1847" spans="1:8" ht="13.5" x14ac:dyDescent="0.25">
      <c r="A1847" s="3">
        <v>44701</v>
      </c>
      <c r="B1847" s="2">
        <v>4.0956999999999999</v>
      </c>
      <c r="C1847" s="2">
        <f t="shared" si="168"/>
        <v>4.0322858327590092</v>
      </c>
      <c r="D1847" s="2">
        <f t="shared" si="170"/>
        <v>4.0833815549645225</v>
      </c>
      <c r="E1847" s="2">
        <f t="shared" si="169"/>
        <v>-5.1095722205513283E-2</v>
      </c>
      <c r="F1847" s="2">
        <f t="shared" si="173"/>
        <v>-4.0071254326080781E-2</v>
      </c>
      <c r="G1847" s="2">
        <f t="shared" si="171"/>
        <v>-1.1024467879432502E-2</v>
      </c>
      <c r="H1847" s="2" t="str">
        <f t="shared" si="172"/>
        <v>Hold</v>
      </c>
    </row>
    <row r="1848" spans="1:8" ht="13.5" x14ac:dyDescent="0.25">
      <c r="A1848" s="3">
        <v>44704</v>
      </c>
      <c r="B1848" s="2">
        <v>4.0789999999999997</v>
      </c>
      <c r="C1848" s="2">
        <f t="shared" si="168"/>
        <v>4.0482418584883924</v>
      </c>
      <c r="D1848" s="2">
        <f t="shared" si="170"/>
        <v>4.0830569953375209</v>
      </c>
      <c r="E1848" s="2">
        <f t="shared" si="169"/>
        <v>-3.4815136849128514E-2</v>
      </c>
      <c r="F1848" s="2">
        <f t="shared" si="173"/>
        <v>-3.9020030830690326E-2</v>
      </c>
      <c r="G1848" s="2">
        <f t="shared" si="171"/>
        <v>4.2048939815618122E-3</v>
      </c>
      <c r="H1848" s="2" t="str">
        <f t="shared" si="172"/>
        <v>Sell</v>
      </c>
    </row>
    <row r="1849" spans="1:8" ht="13.5" x14ac:dyDescent="0.25">
      <c r="A1849" s="3">
        <v>44705</v>
      </c>
      <c r="B1849" s="2">
        <v>4.0789999999999997</v>
      </c>
      <c r="C1849" s="2">
        <f t="shared" si="168"/>
        <v>4.0748354187209479</v>
      </c>
      <c r="D1849" s="2">
        <f t="shared" si="170"/>
        <v>4.082756477164371</v>
      </c>
      <c r="E1849" s="2">
        <f t="shared" si="169"/>
        <v>-7.9210584434230569E-3</v>
      </c>
      <c r="F1849" s="2">
        <f t="shared" si="173"/>
        <v>-3.2800236353236874E-2</v>
      </c>
      <c r="G1849" s="2">
        <f t="shared" si="171"/>
        <v>2.4879177909813817E-2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4.0956999999999999</v>
      </c>
      <c r="C1850" s="2">
        <f t="shared" si="168"/>
        <v>4.1011838158408018</v>
      </c>
      <c r="D1850" s="2">
        <f t="shared" si="170"/>
        <v>4.0837152566336767</v>
      </c>
      <c r="E1850" s="2">
        <f t="shared" si="169"/>
        <v>1.7468559207125089E-2</v>
      </c>
      <c r="F1850" s="2">
        <f t="shared" si="173"/>
        <v>-2.2746477241164485E-2</v>
      </c>
      <c r="G1850" s="2">
        <f t="shared" si="171"/>
        <v>4.0215036448289575E-2</v>
      </c>
      <c r="H1850" s="2" t="str">
        <f t="shared" si="172"/>
        <v>Sell</v>
      </c>
    </row>
    <row r="1851" spans="1:8" ht="13.5" x14ac:dyDescent="0.25">
      <c r="A1851" s="3">
        <v>44707</v>
      </c>
      <c r="B1851" s="2">
        <v>4.0956999999999999</v>
      </c>
      <c r="C1851" s="2">
        <f t="shared" si="168"/>
        <v>4.1106324595576016</v>
      </c>
      <c r="D1851" s="2">
        <f t="shared" si="170"/>
        <v>4.0846030154015525</v>
      </c>
      <c r="E1851" s="2">
        <f t="shared" si="169"/>
        <v>2.6029444156049131E-2</v>
      </c>
      <c r="F1851" s="2">
        <f t="shared" si="173"/>
        <v>-1.2991292961721763E-2</v>
      </c>
      <c r="G1851" s="2">
        <f t="shared" si="171"/>
        <v>3.902073711777089E-2</v>
      </c>
      <c r="H1851" s="2" t="str">
        <f t="shared" si="172"/>
        <v>Sell</v>
      </c>
    </row>
    <row r="1852" spans="1:8" ht="13.5" x14ac:dyDescent="0.25">
      <c r="A1852" s="3">
        <v>44708</v>
      </c>
      <c r="B1852" s="2">
        <v>4.0956999999999999</v>
      </c>
      <c r="C1852" s="2">
        <f t="shared" si="168"/>
        <v>4.1263351580872012</v>
      </c>
      <c r="D1852" s="2">
        <f t="shared" si="170"/>
        <v>4.0854250142606965</v>
      </c>
      <c r="E1852" s="2">
        <f t="shared" si="169"/>
        <v>4.0910143826504708E-2</v>
      </c>
      <c r="F1852" s="2">
        <f t="shared" si="173"/>
        <v>-2.2110056040764697E-3</v>
      </c>
      <c r="G1852" s="2">
        <f t="shared" si="171"/>
        <v>4.3121149430581179E-2</v>
      </c>
      <c r="H1852" s="2" t="str">
        <f t="shared" si="172"/>
        <v>Sell</v>
      </c>
    </row>
    <row r="1853" spans="1:8" ht="13.5" x14ac:dyDescent="0.25">
      <c r="A1853" s="3">
        <v>44711</v>
      </c>
      <c r="B1853" s="2">
        <v>4.0956999999999999</v>
      </c>
      <c r="C1853" s="2">
        <f t="shared" si="168"/>
        <v>4.133191287612247</v>
      </c>
      <c r="D1853" s="2">
        <f t="shared" si="170"/>
        <v>4.0861861243154598</v>
      </c>
      <c r="E1853" s="2">
        <f t="shared" si="169"/>
        <v>4.7005163296787167E-2</v>
      </c>
      <c r="F1853" s="2">
        <f t="shared" si="173"/>
        <v>7.6322281760962578E-3</v>
      </c>
      <c r="G1853" s="2">
        <f t="shared" si="171"/>
        <v>3.9372935120690906E-2</v>
      </c>
      <c r="H1853" s="2" t="str">
        <f t="shared" si="172"/>
        <v>Sell</v>
      </c>
    </row>
    <row r="1854" spans="1:8" ht="13.5" x14ac:dyDescent="0.25">
      <c r="A1854" s="3">
        <v>44712</v>
      </c>
      <c r="B1854" s="2">
        <v>4.1291000000000002</v>
      </c>
      <c r="C1854" s="2">
        <f t="shared" si="168"/>
        <v>4.1312849356719017</v>
      </c>
      <c r="D1854" s="2">
        <f t="shared" si="170"/>
        <v>4.0893649299217216</v>
      </c>
      <c r="E1854" s="2">
        <f t="shared" si="169"/>
        <v>4.1920005750180067E-2</v>
      </c>
      <c r="F1854" s="2">
        <f t="shared" si="173"/>
        <v>1.448978369091302E-2</v>
      </c>
      <c r="G1854" s="2">
        <f t="shared" si="171"/>
        <v>2.7430222059267047E-2</v>
      </c>
      <c r="H1854" s="2" t="str">
        <f t="shared" si="172"/>
        <v>Sell</v>
      </c>
    </row>
    <row r="1855" spans="1:8" ht="13.5" x14ac:dyDescent="0.25">
      <c r="A1855" s="3">
        <v>44713</v>
      </c>
      <c r="B1855" s="2">
        <v>4.0956999999999999</v>
      </c>
      <c r="C1855" s="2">
        <f t="shared" si="168"/>
        <v>4.1296718686454552</v>
      </c>
      <c r="D1855" s="2">
        <f t="shared" si="170"/>
        <v>4.0898341943719645</v>
      </c>
      <c r="E1855" s="2">
        <f t="shared" si="169"/>
        <v>3.983767427349072E-2</v>
      </c>
      <c r="F1855" s="2">
        <f t="shared" si="173"/>
        <v>1.9559361807428559E-2</v>
      </c>
      <c r="G1855" s="2">
        <f t="shared" si="171"/>
        <v>2.0278312466062161E-2</v>
      </c>
      <c r="H1855" s="2" t="str">
        <f t="shared" si="172"/>
        <v>Sell</v>
      </c>
    </row>
    <row r="1856" spans="1:8" ht="13.5" x14ac:dyDescent="0.25">
      <c r="A1856" s="3">
        <v>44714</v>
      </c>
      <c r="B1856" s="2">
        <v>4.0956999999999999</v>
      </c>
      <c r="C1856" s="2">
        <f t="shared" si="168"/>
        <v>4.1283069657769236</v>
      </c>
      <c r="D1856" s="2">
        <f t="shared" si="170"/>
        <v>4.0902686984925598</v>
      </c>
      <c r="E1856" s="2">
        <f t="shared" si="169"/>
        <v>3.8038267284363769E-2</v>
      </c>
      <c r="F1856" s="2">
        <f t="shared" si="173"/>
        <v>2.3255142902815603E-2</v>
      </c>
      <c r="G1856" s="2">
        <f t="shared" si="171"/>
        <v>1.4783124381548166E-2</v>
      </c>
      <c r="H1856" s="2" t="str">
        <f t="shared" si="172"/>
        <v>Sell</v>
      </c>
    </row>
    <row r="1857" spans="1:8" ht="13.5" x14ac:dyDescent="0.25">
      <c r="A1857" s="3">
        <v>44715</v>
      </c>
      <c r="B1857" s="2">
        <v>4.0956999999999999</v>
      </c>
      <c r="C1857" s="2">
        <f t="shared" si="168"/>
        <v>4.1232905095035512</v>
      </c>
      <c r="D1857" s="2">
        <f t="shared" si="170"/>
        <v>4.0906710171227409</v>
      </c>
      <c r="E1857" s="2">
        <f t="shared" si="169"/>
        <v>3.26194923808103E-2</v>
      </c>
      <c r="F1857" s="2">
        <f t="shared" si="173"/>
        <v>2.5128012798414544E-2</v>
      </c>
      <c r="G1857" s="2">
        <f t="shared" si="171"/>
        <v>7.4914795823957554E-3</v>
      </c>
      <c r="H1857" s="2" t="str">
        <f t="shared" si="172"/>
        <v>Sell</v>
      </c>
    </row>
    <row r="1858" spans="1:8" ht="13.5" x14ac:dyDescent="0.25">
      <c r="A1858" s="3">
        <v>44718</v>
      </c>
      <c r="B1858" s="2">
        <v>4.0956999999999999</v>
      </c>
      <c r="C1858" s="2">
        <f t="shared" si="168"/>
        <v>4.1164765849645431</v>
      </c>
      <c r="D1858" s="2">
        <f t="shared" si="170"/>
        <v>4.0910435343729086</v>
      </c>
      <c r="E1858" s="2">
        <f t="shared" si="169"/>
        <v>2.5433050591634476E-2</v>
      </c>
      <c r="F1858" s="2">
        <f t="shared" si="173"/>
        <v>2.5189020357058532E-2</v>
      </c>
      <c r="G1858" s="2">
        <f t="shared" si="171"/>
        <v>2.4403023457594472E-4</v>
      </c>
      <c r="H1858" s="2" t="str">
        <f t="shared" si="172"/>
        <v>Sell</v>
      </c>
    </row>
    <row r="1859" spans="1:8" ht="13.5" x14ac:dyDescent="0.25">
      <c r="A1859" s="3">
        <v>44719</v>
      </c>
      <c r="B1859" s="2">
        <v>4.1124000000000001</v>
      </c>
      <c r="C1859" s="2">
        <f t="shared" si="168"/>
        <v>4.1107109565084592</v>
      </c>
      <c r="D1859" s="2">
        <f t="shared" si="170"/>
        <v>4.09262549478973</v>
      </c>
      <c r="E1859" s="2">
        <f t="shared" si="169"/>
        <v>1.8085461718729157E-2</v>
      </c>
      <c r="F1859" s="2">
        <f t="shared" si="173"/>
        <v>2.3768308629392658E-2</v>
      </c>
      <c r="G1859" s="2">
        <f t="shared" si="171"/>
        <v>-5.6828469106635013E-3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4.0789999999999997</v>
      </c>
      <c r="C1860" s="2">
        <f t="shared" si="168"/>
        <v>4.1084015785840808</v>
      </c>
      <c r="D1860" s="2">
        <f t="shared" si="170"/>
        <v>4.0916161988793798</v>
      </c>
      <c r="E1860" s="2">
        <f t="shared" si="169"/>
        <v>1.6785379704701064E-2</v>
      </c>
      <c r="F1860" s="2">
        <f t="shared" si="173"/>
        <v>2.237172284445434E-2</v>
      </c>
      <c r="G1860" s="2">
        <f t="shared" si="171"/>
        <v>-5.5863431397532755E-3</v>
      </c>
      <c r="H1860" s="2" t="str">
        <f t="shared" si="172"/>
        <v>Hold</v>
      </c>
    </row>
    <row r="1861" spans="1:8" ht="13.5" x14ac:dyDescent="0.25">
      <c r="A1861" s="3">
        <v>44721</v>
      </c>
      <c r="B1861" s="2">
        <v>4.1291000000000002</v>
      </c>
      <c r="C1861" s="2">
        <f t="shared" si="168"/>
        <v>4.1064474895711456</v>
      </c>
      <c r="D1861" s="2">
        <f t="shared" si="170"/>
        <v>4.0943927767401664</v>
      </c>
      <c r="E1861" s="2">
        <f t="shared" si="169"/>
        <v>1.2054712830979142E-2</v>
      </c>
      <c r="F1861" s="2">
        <f t="shared" si="173"/>
        <v>2.0308320841759302E-2</v>
      </c>
      <c r="G1861" s="2">
        <f t="shared" si="171"/>
        <v>-8.2536080107801606E-3</v>
      </c>
      <c r="H1861" s="2" t="str">
        <f t="shared" si="172"/>
        <v>Hold</v>
      </c>
    </row>
    <row r="1862" spans="1:8" ht="13.5" x14ac:dyDescent="0.25">
      <c r="A1862" s="3">
        <v>44722</v>
      </c>
      <c r="B1862" s="2">
        <v>4.1375000000000002</v>
      </c>
      <c r="C1862" s="2">
        <f t="shared" si="168"/>
        <v>4.104794029637123</v>
      </c>
      <c r="D1862" s="2">
        <f t="shared" si="170"/>
        <v>4.0975859043890432</v>
      </c>
      <c r="E1862" s="2">
        <f t="shared" si="169"/>
        <v>7.2081252480797886E-3</v>
      </c>
      <c r="F1862" s="2">
        <f t="shared" si="173"/>
        <v>1.7688281723023402E-2</v>
      </c>
      <c r="G1862" s="2">
        <f t="shared" si="171"/>
        <v>-1.0480156474943613E-2</v>
      </c>
      <c r="H1862" s="2" t="str">
        <f t="shared" si="172"/>
        <v>Hold</v>
      </c>
    </row>
    <row r="1863" spans="1:8" ht="13.5" x14ac:dyDescent="0.25">
      <c r="A1863" s="3">
        <v>44725</v>
      </c>
      <c r="B1863" s="2">
        <v>4.1626000000000003</v>
      </c>
      <c r="C1863" s="2">
        <f t="shared" si="168"/>
        <v>4.1033949481544889</v>
      </c>
      <c r="D1863" s="2">
        <f t="shared" si="170"/>
        <v>4.1024017633231882</v>
      </c>
      <c r="E1863" s="2">
        <f t="shared" si="169"/>
        <v>9.9318483130073076E-4</v>
      </c>
      <c r="F1863" s="2">
        <f t="shared" si="173"/>
        <v>1.4349262344678869E-2</v>
      </c>
      <c r="G1863" s="2">
        <f t="shared" si="171"/>
        <v>-1.3356077513378138E-2</v>
      </c>
      <c r="H1863" s="2" t="str">
        <f t="shared" si="172"/>
        <v>Hold</v>
      </c>
    </row>
    <row r="1864" spans="1:8" ht="13.5" x14ac:dyDescent="0.25">
      <c r="A1864" s="3">
        <v>44726</v>
      </c>
      <c r="B1864" s="2">
        <v>4.1458000000000004</v>
      </c>
      <c r="C1864" s="2">
        <f t="shared" si="168"/>
        <v>4.1073495715153365</v>
      </c>
      <c r="D1864" s="2">
        <f t="shared" si="170"/>
        <v>4.10561644752147</v>
      </c>
      <c r="E1864" s="2">
        <f t="shared" si="169"/>
        <v>1.7331239938664922E-3</v>
      </c>
      <c r="F1864" s="2">
        <f t="shared" si="173"/>
        <v>1.1826034674516393E-2</v>
      </c>
      <c r="G1864" s="2">
        <f t="shared" si="171"/>
        <v>-1.0092910680649901E-2</v>
      </c>
      <c r="H1864" s="2" t="str">
        <f t="shared" si="172"/>
        <v>Hold</v>
      </c>
    </row>
    <row r="1865" spans="1:8" ht="13.5" x14ac:dyDescent="0.25">
      <c r="A1865" s="3">
        <v>44727</v>
      </c>
      <c r="B1865" s="2">
        <v>4.1458000000000004</v>
      </c>
      <c r="C1865" s="2">
        <f t="shared" si="168"/>
        <v>4.1055573297437462</v>
      </c>
      <c r="D1865" s="2">
        <f t="shared" si="170"/>
        <v>4.1085930069643242</v>
      </c>
      <c r="E1865" s="2">
        <f t="shared" si="169"/>
        <v>-3.0356772205779592E-3</v>
      </c>
      <c r="F1865" s="2">
        <f t="shared" si="173"/>
        <v>8.8536922954975238E-3</v>
      </c>
      <c r="G1865" s="2">
        <f t="shared" si="171"/>
        <v>-1.1889369516075483E-2</v>
      </c>
      <c r="H1865" s="2" t="str">
        <f t="shared" si="172"/>
        <v>Hold</v>
      </c>
    </row>
    <row r="1866" spans="1:8" ht="13.5" x14ac:dyDescent="0.25">
      <c r="A1866" s="3">
        <v>44728</v>
      </c>
      <c r="B1866" s="2">
        <v>4.1458000000000004</v>
      </c>
      <c r="C1866" s="2">
        <f t="shared" si="168"/>
        <v>4.1040408174754779</v>
      </c>
      <c r="D1866" s="2">
        <f t="shared" si="170"/>
        <v>4.1113490805225226</v>
      </c>
      <c r="E1866" s="2">
        <f t="shared" si="169"/>
        <v>-7.308263047044683E-3</v>
      </c>
      <c r="F1866" s="2">
        <f t="shared" si="173"/>
        <v>5.6213012269890833E-3</v>
      </c>
      <c r="G1866" s="2">
        <f t="shared" si="171"/>
        <v>-1.2929564274033765E-2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4.1458000000000004</v>
      </c>
      <c r="C1867" s="2">
        <f t="shared" si="168"/>
        <v>4.1027576147869427</v>
      </c>
      <c r="D1867" s="2">
        <f t="shared" si="170"/>
        <v>4.1139010004838168</v>
      </c>
      <c r="E1867" s="2">
        <f t="shared" si="169"/>
        <v>-1.114338569687412E-2</v>
      </c>
      <c r="F1867" s="2">
        <f t="shared" si="173"/>
        <v>2.2683638422164427E-3</v>
      </c>
      <c r="G1867" s="2">
        <f t="shared" si="171"/>
        <v>-1.3411749539090563E-2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4.1458000000000004</v>
      </c>
      <c r="C1868" s="2">
        <f t="shared" si="168"/>
        <v>4.1016718278966442</v>
      </c>
      <c r="D1868" s="2">
        <f t="shared" si="170"/>
        <v>4.1162638893368673</v>
      </c>
      <c r="E1868" s="2">
        <f t="shared" si="169"/>
        <v>-1.459206144022307E-2</v>
      </c>
      <c r="F1868" s="2">
        <f t="shared" si="173"/>
        <v>-1.1037212142714599E-3</v>
      </c>
      <c r="G1868" s="2">
        <f t="shared" si="171"/>
        <v>-1.348834022595161E-2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4.1375000000000002</v>
      </c>
      <c r="C1869" s="2">
        <f t="shared" si="168"/>
        <v>4.1033223159125454</v>
      </c>
      <c r="D1869" s="2">
        <f t="shared" si="170"/>
        <v>4.1178369345711729</v>
      </c>
      <c r="E1869" s="2">
        <f t="shared" si="169"/>
        <v>-1.4514618658627576E-2</v>
      </c>
      <c r="F1869" s="2">
        <f t="shared" si="173"/>
        <v>-3.785900703142683E-3</v>
      </c>
      <c r="G1869" s="2">
        <f t="shared" si="171"/>
        <v>-1.0728717955484893E-2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4.1375000000000002</v>
      </c>
      <c r="C1870" s="2">
        <f t="shared" si="168"/>
        <v>4.0995804211567686</v>
      </c>
      <c r="D1870" s="2">
        <f t="shared" si="170"/>
        <v>4.119293457936271</v>
      </c>
      <c r="E1870" s="2">
        <f t="shared" si="169"/>
        <v>-1.9713036779502424E-2</v>
      </c>
      <c r="F1870" s="2">
        <f t="shared" si="173"/>
        <v>-6.9713279184146319E-3</v>
      </c>
      <c r="G1870" s="2">
        <f t="shared" si="171"/>
        <v>-1.2741708861087792E-2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4.1375000000000002</v>
      </c>
      <c r="C1871" s="2">
        <f t="shared" ref="C1871:C1934" si="174">$C$4*B1861+C1870*(1-$C$4)</f>
        <v>4.1041218948249583</v>
      </c>
      <c r="D1871" s="2">
        <f t="shared" si="170"/>
        <v>4.1206420906817325</v>
      </c>
      <c r="E1871" s="2">
        <f t="shared" si="169"/>
        <v>-1.6520195856774222E-2</v>
      </c>
      <c r="F1871" s="2">
        <f t="shared" si="173"/>
        <v>-8.88110150608655E-3</v>
      </c>
      <c r="G1871" s="2">
        <f t="shared" si="171"/>
        <v>-7.6390943506876724E-3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4.1291000000000002</v>
      </c>
      <c r="C1872" s="2">
        <f t="shared" si="174"/>
        <v>4.109256987928811</v>
      </c>
      <c r="D1872" s="2">
        <f t="shared" si="170"/>
        <v>4.1212686024830862</v>
      </c>
      <c r="E1872" s="2">
        <f t="shared" si="169"/>
        <v>-1.2011614554275241E-2</v>
      </c>
      <c r="F1872" s="2">
        <f t="shared" si="173"/>
        <v>-9.5072041157242878E-3</v>
      </c>
      <c r="G1872" s="2">
        <f t="shared" si="171"/>
        <v>-2.5044104385509528E-3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4.0956999999999999</v>
      </c>
      <c r="C1873" s="2">
        <f t="shared" si="174"/>
        <v>4.1174636051705322</v>
      </c>
      <c r="D1873" s="2">
        <f t="shared" si="170"/>
        <v>4.1193746319287836</v>
      </c>
      <c r="E1873" s="2">
        <f t="shared" si="169"/>
        <v>-1.9110267582513885E-3</v>
      </c>
      <c r="F1873" s="2">
        <f t="shared" si="173"/>
        <v>-7.9879686442297093E-3</v>
      </c>
      <c r="G1873" s="2">
        <f t="shared" si="171"/>
        <v>6.0769418859783209E-3</v>
      </c>
      <c r="H1873" s="2" t="str">
        <f t="shared" si="172"/>
        <v>Sell</v>
      </c>
    </row>
    <row r="1874" spans="1:8" ht="13.5" x14ac:dyDescent="0.25">
      <c r="A1874" s="3">
        <v>44740</v>
      </c>
      <c r="B1874" s="2">
        <v>4.1124000000000001</v>
      </c>
      <c r="C1874" s="2">
        <f t="shared" si="174"/>
        <v>4.1218230505289117</v>
      </c>
      <c r="D1874" s="2">
        <f t="shared" si="170"/>
        <v>4.1188579925266513</v>
      </c>
      <c r="E1874" s="2">
        <f t="shared" si="169"/>
        <v>2.9650580022604345E-3</v>
      </c>
      <c r="F1874" s="2">
        <f t="shared" si="173"/>
        <v>-5.7973633149316812E-3</v>
      </c>
      <c r="G1874" s="2">
        <f t="shared" si="171"/>
        <v>8.7624213171921157E-3</v>
      </c>
      <c r="H1874" s="2" t="str">
        <f t="shared" si="172"/>
        <v>Sell</v>
      </c>
    </row>
    <row r="1875" spans="1:8" ht="13.5" x14ac:dyDescent="0.25">
      <c r="A1875" s="3">
        <v>44741</v>
      </c>
      <c r="B1875" s="2">
        <v>4.1124000000000001</v>
      </c>
      <c r="C1875" s="2">
        <f t="shared" si="174"/>
        <v>4.1255118119860024</v>
      </c>
      <c r="D1875" s="2">
        <f t="shared" si="170"/>
        <v>4.1183796227098624</v>
      </c>
      <c r="E1875" s="2">
        <f t="shared" si="169"/>
        <v>7.1321892761400107E-3</v>
      </c>
      <c r="F1875" s="2">
        <f t="shared" si="173"/>
        <v>-3.2114527967173432E-3</v>
      </c>
      <c r="G1875" s="2">
        <f t="shared" si="171"/>
        <v>1.0343642072857354E-2</v>
      </c>
      <c r="H1875" s="2" t="str">
        <f t="shared" si="172"/>
        <v>Sell</v>
      </c>
    </row>
    <row r="1876" spans="1:8" ht="13.5" x14ac:dyDescent="0.25">
      <c r="A1876" s="3">
        <v>44742</v>
      </c>
      <c r="B1876" s="2">
        <v>4.0956999999999999</v>
      </c>
      <c r="C1876" s="2">
        <f t="shared" si="174"/>
        <v>4.1286330716804631</v>
      </c>
      <c r="D1876" s="2">
        <f t="shared" si="170"/>
        <v>4.1166996506572797</v>
      </c>
      <c r="E1876" s="2">
        <f t="shared" si="169"/>
        <v>1.1933421023183399E-2</v>
      </c>
      <c r="F1876" s="2">
        <f t="shared" si="173"/>
        <v>-1.8247803273719471E-4</v>
      </c>
      <c r="G1876" s="2">
        <f t="shared" si="171"/>
        <v>1.2115899055920594E-2</v>
      </c>
      <c r="H1876" s="2" t="str">
        <f t="shared" si="172"/>
        <v>Sell</v>
      </c>
    </row>
    <row r="1877" spans="1:8" ht="13.5" x14ac:dyDescent="0.25">
      <c r="A1877" s="3">
        <v>44743</v>
      </c>
      <c r="B1877" s="2">
        <v>4.1124000000000001</v>
      </c>
      <c r="C1877" s="2">
        <f t="shared" si="174"/>
        <v>4.131274137575776</v>
      </c>
      <c r="D1877" s="2">
        <f t="shared" si="170"/>
        <v>4.1163811580159999</v>
      </c>
      <c r="E1877" s="2">
        <f t="shared" si="169"/>
        <v>1.4892979559776087E-2</v>
      </c>
      <c r="F1877" s="2">
        <f t="shared" si="173"/>
        <v>2.832613485765462E-3</v>
      </c>
      <c r="G1877" s="2">
        <f t="shared" si="171"/>
        <v>1.2060366074010625E-2</v>
      </c>
      <c r="H1877" s="2" t="str">
        <f t="shared" si="172"/>
        <v>Sell</v>
      </c>
    </row>
    <row r="1878" spans="1:8" ht="13.5" x14ac:dyDescent="0.25">
      <c r="A1878" s="3">
        <v>44746</v>
      </c>
      <c r="B1878" s="2">
        <v>4.1124000000000001</v>
      </c>
      <c r="C1878" s="2">
        <f t="shared" si="174"/>
        <v>4.1335088856410414</v>
      </c>
      <c r="D1878" s="2">
        <f t="shared" si="170"/>
        <v>4.1160862574222223</v>
      </c>
      <c r="E1878" s="2">
        <f t="shared" si="169"/>
        <v>1.7422628218819014E-2</v>
      </c>
      <c r="F1878" s="2">
        <f t="shared" si="173"/>
        <v>5.7506164323761731E-3</v>
      </c>
      <c r="G1878" s="2">
        <f t="shared" si="171"/>
        <v>1.1672011786442841E-2</v>
      </c>
      <c r="H1878" s="2" t="str">
        <f t="shared" si="172"/>
        <v>Sell</v>
      </c>
    </row>
    <row r="1879" spans="1:8" ht="13.5" x14ac:dyDescent="0.25">
      <c r="A1879" s="3">
        <v>44747</v>
      </c>
      <c r="B1879" s="2">
        <v>4.1124000000000001</v>
      </c>
      <c r="C1879" s="2">
        <f t="shared" si="174"/>
        <v>4.1341229032347275</v>
      </c>
      <c r="D1879" s="2">
        <f t="shared" si="170"/>
        <v>4.1158132013168727</v>
      </c>
      <c r="E1879" s="2">
        <f t="shared" si="169"/>
        <v>1.8309701917854859E-2</v>
      </c>
      <c r="F1879" s="2">
        <f t="shared" si="173"/>
        <v>8.2624335294719103E-3</v>
      </c>
      <c r="G1879" s="2">
        <f t="shared" si="171"/>
        <v>1.0047268388382949E-2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4.0956999999999999</v>
      </c>
      <c r="C1880" s="2">
        <f t="shared" si="174"/>
        <v>4.1346424565832312</v>
      </c>
      <c r="D1880" s="2">
        <f t="shared" si="170"/>
        <v>4.11432333455266</v>
      </c>
      <c r="E1880" s="2">
        <f t="shared" si="169"/>
        <v>2.0319122030571179E-2</v>
      </c>
      <c r="F1880" s="2">
        <f t="shared" si="173"/>
        <v>1.0673771229691764E-2</v>
      </c>
      <c r="G1880" s="2">
        <f t="shared" si="171"/>
        <v>9.6453508008794153E-3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4.0956999999999999</v>
      </c>
      <c r="C1881" s="2">
        <f t="shared" si="174"/>
        <v>4.1350820786473497</v>
      </c>
      <c r="D1881" s="2">
        <f t="shared" si="170"/>
        <v>4.1129438282894997</v>
      </c>
      <c r="E1881" s="2">
        <f t="shared" si="169"/>
        <v>2.2138250357849998E-2</v>
      </c>
      <c r="F1881" s="2">
        <f t="shared" si="173"/>
        <v>1.2966667055323412E-2</v>
      </c>
      <c r="G1881" s="2">
        <f t="shared" si="171"/>
        <v>9.1715833025265859E-3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4.0956999999999999</v>
      </c>
      <c r="C1882" s="2">
        <f t="shared" si="174"/>
        <v>4.1341617588554493</v>
      </c>
      <c r="D1882" s="2">
        <f t="shared" si="170"/>
        <v>4.111666507675463</v>
      </c>
      <c r="E1882" s="2">
        <f t="shared" si="169"/>
        <v>2.2495251179986298E-2</v>
      </c>
      <c r="F1882" s="2">
        <f t="shared" si="173"/>
        <v>1.4872383880255989E-2</v>
      </c>
      <c r="G1882" s="2">
        <f t="shared" si="171"/>
        <v>7.6228672997303085E-3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4.0872999999999999</v>
      </c>
      <c r="C1883" s="2">
        <f t="shared" si="174"/>
        <v>4.1282445651853807</v>
      </c>
      <c r="D1883" s="2">
        <f t="shared" si="170"/>
        <v>4.1098615811809847</v>
      </c>
      <c r="E1883" s="2">
        <f t="shared" si="169"/>
        <v>1.8382984004396086E-2</v>
      </c>
      <c r="F1883" s="2">
        <f t="shared" si="173"/>
        <v>1.5574503905084009E-2</v>
      </c>
      <c r="G1883" s="2">
        <f t="shared" si="171"/>
        <v>2.8084800993120763E-3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4.0956999999999999</v>
      </c>
      <c r="C1884" s="2">
        <f t="shared" si="174"/>
        <v>4.1258069397722457</v>
      </c>
      <c r="D1884" s="2">
        <f t="shared" si="170"/>
        <v>4.1088125751675788</v>
      </c>
      <c r="E1884" s="2">
        <f t="shared" ref="E1884:E1947" si="175">C1884-D1884</f>
        <v>1.6994364604666856E-2</v>
      </c>
      <c r="F1884" s="2">
        <f t="shared" si="173"/>
        <v>1.5858476045000579E-2</v>
      </c>
      <c r="G1884" s="2">
        <f t="shared" si="171"/>
        <v>1.1358885596662767E-3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4.0872999999999999</v>
      </c>
      <c r="C1885" s="2">
        <f t="shared" si="174"/>
        <v>4.1237443336534385</v>
      </c>
      <c r="D1885" s="2">
        <f t="shared" ref="D1885:D1948" si="176">$D$4*B1885+(1-$D$4)*D1884</f>
        <v>4.1072190510810911</v>
      </c>
      <c r="E1885" s="2">
        <f t="shared" si="175"/>
        <v>1.6525282572347422E-2</v>
      </c>
      <c r="F1885" s="2">
        <f t="shared" si="173"/>
        <v>1.599183735046995E-2</v>
      </c>
      <c r="G1885" s="2">
        <f t="shared" si="171"/>
        <v>5.334452218774717E-4</v>
      </c>
      <c r="H1885" s="2" t="str">
        <f t="shared" si="172"/>
        <v>Sell</v>
      </c>
    </row>
    <row r="1886" spans="1:8" ht="13.5" x14ac:dyDescent="0.25">
      <c r="A1886" s="3">
        <v>44756</v>
      </c>
      <c r="B1886" s="2">
        <v>4.0872999999999999</v>
      </c>
      <c r="C1886" s="2">
        <f t="shared" si="174"/>
        <v>4.1194298207836786</v>
      </c>
      <c r="D1886" s="2">
        <f t="shared" si="176"/>
        <v>4.1057435658158248</v>
      </c>
      <c r="E1886" s="2">
        <f t="shared" si="175"/>
        <v>1.3686254967853806E-2</v>
      </c>
      <c r="F1886" s="2">
        <f t="shared" si="173"/>
        <v>1.5530720873946722E-2</v>
      </c>
      <c r="G1886" s="2">
        <f t="shared" si="171"/>
        <v>-1.844465906092916E-3</v>
      </c>
      <c r="H1886" s="2" t="str">
        <f t="shared" si="172"/>
        <v>Hold</v>
      </c>
    </row>
    <row r="1887" spans="1:8" ht="13.5" x14ac:dyDescent="0.25">
      <c r="A1887" s="3">
        <v>44757</v>
      </c>
      <c r="B1887" s="2">
        <v>4.0872999999999999</v>
      </c>
      <c r="C1887" s="2">
        <f t="shared" si="174"/>
        <v>4.1183483098938822</v>
      </c>
      <c r="D1887" s="2">
        <f t="shared" si="176"/>
        <v>4.1043773757553934</v>
      </c>
      <c r="E1887" s="2">
        <f t="shared" si="175"/>
        <v>1.3970934138488822E-2</v>
      </c>
      <c r="F1887" s="2">
        <f t="shared" si="173"/>
        <v>1.5218763526855143E-2</v>
      </c>
      <c r="G1887" s="2">
        <f t="shared" si="171"/>
        <v>-1.2478293883663207E-3</v>
      </c>
      <c r="H1887" s="2" t="str">
        <f t="shared" si="172"/>
        <v>Hold</v>
      </c>
    </row>
    <row r="1888" spans="1:8" ht="13.5" x14ac:dyDescent="0.25">
      <c r="A1888" s="3">
        <v>44760</v>
      </c>
      <c r="B1888" s="2">
        <v>4.0872999999999999</v>
      </c>
      <c r="C1888" s="2">
        <f t="shared" si="174"/>
        <v>4.1174331852948232</v>
      </c>
      <c r="D1888" s="2">
        <f t="shared" si="176"/>
        <v>4.1031123849586972</v>
      </c>
      <c r="E1888" s="2">
        <f t="shared" si="175"/>
        <v>1.4320800336125927E-2</v>
      </c>
      <c r="F1888" s="2">
        <f t="shared" si="173"/>
        <v>1.5039170888709302E-2</v>
      </c>
      <c r="G1888" s="2">
        <f t="shared" si="171"/>
        <v>-7.1837055258337432E-4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4.0789999999999997</v>
      </c>
      <c r="C1889" s="2">
        <f t="shared" si="174"/>
        <v>4.1166588490956197</v>
      </c>
      <c r="D1889" s="2">
        <f t="shared" si="176"/>
        <v>4.1013262823691639</v>
      </c>
      <c r="E1889" s="2">
        <f t="shared" si="175"/>
        <v>1.5332566726455887E-2</v>
      </c>
      <c r="F1889" s="2">
        <f t="shared" si="173"/>
        <v>1.5097850056258619E-2</v>
      </c>
      <c r="G1889" s="2">
        <f t="shared" si="171"/>
        <v>2.3471667019726861E-4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4.1375000000000002</v>
      </c>
      <c r="C1890" s="2">
        <f t="shared" si="174"/>
        <v>4.113434410773217</v>
      </c>
      <c r="D1890" s="2">
        <f t="shared" si="176"/>
        <v>4.1040058170084848</v>
      </c>
      <c r="E1890" s="2">
        <f t="shared" si="175"/>
        <v>9.4285937647322626E-3</v>
      </c>
      <c r="F1890" s="2">
        <f t="shared" si="173"/>
        <v>1.3963998797953349E-2</v>
      </c>
      <c r="G1890" s="2">
        <f t="shared" si="171"/>
        <v>-4.5354050332210866E-3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4.1375000000000002</v>
      </c>
      <c r="C1891" s="2">
        <f t="shared" si="174"/>
        <v>4.1107060398850299</v>
      </c>
      <c r="D1891" s="2">
        <f t="shared" si="176"/>
        <v>4.1064868676004487</v>
      </c>
      <c r="E1891" s="2">
        <f t="shared" si="175"/>
        <v>4.2191722845812407E-3</v>
      </c>
      <c r="F1891" s="2">
        <f t="shared" si="173"/>
        <v>1.2015033495278929E-2</v>
      </c>
      <c r="G1891" s="2">
        <f t="shared" si="171"/>
        <v>-7.7958612106976879E-3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4.1542000000000003</v>
      </c>
      <c r="C1892" s="2">
        <f t="shared" si="174"/>
        <v>4.1083974183642562</v>
      </c>
      <c r="D1892" s="2">
        <f t="shared" si="176"/>
        <v>4.1100211737041192</v>
      </c>
      <c r="E1892" s="2">
        <f t="shared" si="175"/>
        <v>-1.6237553398630311E-3</v>
      </c>
      <c r="F1892" s="2">
        <f t="shared" si="173"/>
        <v>9.2872757282505373E-3</v>
      </c>
      <c r="G1892" s="2">
        <f t="shared" ref="G1892:G1955" si="177">E1892-F1892</f>
        <v>-1.0911031068113568E-2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4.1542000000000003</v>
      </c>
      <c r="C1893" s="2">
        <f t="shared" si="174"/>
        <v>4.1051516616928323</v>
      </c>
      <c r="D1893" s="2">
        <f t="shared" si="176"/>
        <v>4.1132936793556656</v>
      </c>
      <c r="E1893" s="2">
        <f t="shared" si="175"/>
        <v>-8.1420176628332896E-3</v>
      </c>
      <c r="F1893" s="2">
        <f t="shared" ref="F1893:F1956" si="179">(E1893*(2/(10)))+((1-(2/10))*F1892)</f>
        <v>5.8014170500337719E-3</v>
      </c>
      <c r="G1893" s="2">
        <f t="shared" si="177"/>
        <v>-1.3943434712867062E-2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4.0956999999999999</v>
      </c>
      <c r="C1894" s="2">
        <f t="shared" si="174"/>
        <v>4.1036975598939351</v>
      </c>
      <c r="D1894" s="2">
        <f t="shared" si="176"/>
        <v>4.111990443847839</v>
      </c>
      <c r="E1894" s="2">
        <f t="shared" si="175"/>
        <v>-8.2928839539038179E-3</v>
      </c>
      <c r="F1894" s="2">
        <f t="shared" si="179"/>
        <v>2.982556849246254E-3</v>
      </c>
      <c r="G1894" s="2">
        <f t="shared" si="177"/>
        <v>-1.1275440803150072E-2</v>
      </c>
      <c r="H1894" s="2" t="str">
        <f t="shared" si="178"/>
        <v>Hold</v>
      </c>
    </row>
    <row r="1895" spans="1:8" ht="13.5" x14ac:dyDescent="0.25">
      <c r="A1895" s="3">
        <v>44770</v>
      </c>
      <c r="B1895" s="2">
        <v>4.1542000000000003</v>
      </c>
      <c r="C1895" s="2">
        <f t="shared" si="174"/>
        <v>4.1011748583717909</v>
      </c>
      <c r="D1895" s="2">
        <f t="shared" si="176"/>
        <v>4.1151170776368877</v>
      </c>
      <c r="E1895" s="2">
        <f t="shared" si="175"/>
        <v>-1.3942219265096867E-2</v>
      </c>
      <c r="F1895" s="2">
        <f t="shared" si="179"/>
        <v>-4.0239837362237045E-4</v>
      </c>
      <c r="G1895" s="2">
        <f t="shared" si="177"/>
        <v>-1.3539820891474496E-2</v>
      </c>
      <c r="H1895" s="2" t="str">
        <f t="shared" si="178"/>
        <v>Hold</v>
      </c>
    </row>
    <row r="1896" spans="1:8" ht="13.5" x14ac:dyDescent="0.25">
      <c r="A1896" s="3">
        <v>44771</v>
      </c>
      <c r="B1896" s="2">
        <v>4.1542000000000003</v>
      </c>
      <c r="C1896" s="2">
        <f t="shared" si="174"/>
        <v>4.0990402647761304</v>
      </c>
      <c r="D1896" s="2">
        <f t="shared" si="176"/>
        <v>4.1180121089230441</v>
      </c>
      <c r="E1896" s="2">
        <f t="shared" si="175"/>
        <v>-1.8971844146913774E-2</v>
      </c>
      <c r="F1896" s="2">
        <f t="shared" si="179"/>
        <v>-4.1162875282806516E-3</v>
      </c>
      <c r="G1896" s="2">
        <f t="shared" si="177"/>
        <v>-1.4855556618633123E-2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4.1542000000000003</v>
      </c>
      <c r="C1897" s="2">
        <f t="shared" si="174"/>
        <v>4.0972340701951868</v>
      </c>
      <c r="D1897" s="2">
        <f t="shared" si="176"/>
        <v>4.1206926934472632</v>
      </c>
      <c r="E1897" s="2">
        <f t="shared" si="175"/>
        <v>-2.3458623252076372E-2</v>
      </c>
      <c r="F1897" s="2">
        <f t="shared" si="179"/>
        <v>-7.9847546730397959E-3</v>
      </c>
      <c r="G1897" s="2">
        <f t="shared" si="177"/>
        <v>-1.5473868579036576E-2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4.1542000000000003</v>
      </c>
      <c r="C1898" s="2">
        <f t="shared" si="174"/>
        <v>4.0957057517036199</v>
      </c>
      <c r="D1898" s="2">
        <f t="shared" si="176"/>
        <v>4.1231747161548737</v>
      </c>
      <c r="E1898" s="2">
        <f t="shared" si="175"/>
        <v>-2.7468964451253797E-2</v>
      </c>
      <c r="F1898" s="2">
        <f t="shared" si="179"/>
        <v>-1.1881596628682597E-2</v>
      </c>
      <c r="G1898" s="2">
        <f t="shared" si="177"/>
        <v>-1.55873678225712E-2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4.1375000000000002</v>
      </c>
      <c r="C1899" s="2">
        <f t="shared" si="174"/>
        <v>4.0931356360569087</v>
      </c>
      <c r="D1899" s="2">
        <f t="shared" si="176"/>
        <v>4.1242358482915495</v>
      </c>
      <c r="E1899" s="2">
        <f t="shared" si="175"/>
        <v>-3.1100212234640878E-2</v>
      </c>
      <c r="F1899" s="2">
        <f t="shared" si="179"/>
        <v>-1.5725319749874254E-2</v>
      </c>
      <c r="G1899" s="2">
        <f t="shared" si="177"/>
        <v>-1.5374892484766624E-2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4.1375000000000002</v>
      </c>
      <c r="C1900" s="2">
        <f t="shared" si="174"/>
        <v>4.0999609228173846</v>
      </c>
      <c r="D1900" s="2">
        <f t="shared" si="176"/>
        <v>4.1252183780477312</v>
      </c>
      <c r="E1900" s="2">
        <f t="shared" si="175"/>
        <v>-2.5257455230346615E-2</v>
      </c>
      <c r="F1900" s="2">
        <f t="shared" si="179"/>
        <v>-1.7631746845968729E-2</v>
      </c>
      <c r="G1900" s="2">
        <f t="shared" si="177"/>
        <v>-7.6257083843778856E-3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4.1375000000000002</v>
      </c>
      <c r="C1901" s="2">
        <f t="shared" si="174"/>
        <v>4.105736165460864</v>
      </c>
      <c r="D1901" s="2">
        <f t="shared" si="176"/>
        <v>4.126128127821973</v>
      </c>
      <c r="E1901" s="2">
        <f t="shared" si="175"/>
        <v>-2.0391962361109073E-2</v>
      </c>
      <c r="F1901" s="2">
        <f t="shared" si="179"/>
        <v>-1.81837899489968E-2</v>
      </c>
      <c r="G1901" s="2">
        <f t="shared" si="177"/>
        <v>-2.2081724121122727E-3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4.1375000000000002</v>
      </c>
      <c r="C1902" s="2">
        <f t="shared" si="174"/>
        <v>4.1131921400053466</v>
      </c>
      <c r="D1902" s="2">
        <f t="shared" si="176"/>
        <v>4.1269704887240488</v>
      </c>
      <c r="E1902" s="2">
        <f t="shared" si="175"/>
        <v>-1.3778348718702205E-2</v>
      </c>
      <c r="F1902" s="2">
        <f t="shared" si="179"/>
        <v>-1.7302701702937882E-2</v>
      </c>
      <c r="G1902" s="2">
        <f t="shared" si="177"/>
        <v>3.524352984235677E-3</v>
      </c>
      <c r="H1902" s="2" t="str">
        <f t="shared" si="178"/>
        <v>Sell</v>
      </c>
    </row>
    <row r="1903" spans="1:8" ht="13.5" x14ac:dyDescent="0.25">
      <c r="A1903" s="3">
        <v>44782</v>
      </c>
      <c r="B1903" s="2">
        <v>4.1375000000000002</v>
      </c>
      <c r="C1903" s="2">
        <f t="shared" si="174"/>
        <v>4.1195010415429856</v>
      </c>
      <c r="D1903" s="2">
        <f t="shared" si="176"/>
        <v>4.1277504525222675</v>
      </c>
      <c r="E1903" s="2">
        <f t="shared" si="175"/>
        <v>-8.2494109792818904E-3</v>
      </c>
      <c r="F1903" s="2">
        <f t="shared" si="179"/>
        <v>-1.5492043558206684E-2</v>
      </c>
      <c r="G1903" s="2">
        <f t="shared" si="177"/>
        <v>7.2426325789247941E-3</v>
      </c>
      <c r="H1903" s="2" t="str">
        <f t="shared" si="178"/>
        <v>Sell</v>
      </c>
    </row>
    <row r="1904" spans="1:8" ht="13.5" x14ac:dyDescent="0.25">
      <c r="A1904" s="3">
        <v>44783</v>
      </c>
      <c r="B1904" s="2">
        <v>4.1208</v>
      </c>
      <c r="C1904" s="2">
        <f t="shared" si="174"/>
        <v>4.1158393428440645</v>
      </c>
      <c r="D1904" s="2">
        <f t="shared" si="176"/>
        <v>4.1272356041872849</v>
      </c>
      <c r="E1904" s="2">
        <f t="shared" si="175"/>
        <v>-1.139626134322036E-2</v>
      </c>
      <c r="F1904" s="2">
        <f t="shared" si="179"/>
        <v>-1.4672887115209421E-2</v>
      </c>
      <c r="G1904" s="2">
        <f t="shared" si="177"/>
        <v>3.2766257719890612E-3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4.1208</v>
      </c>
      <c r="C1905" s="2">
        <f t="shared" si="174"/>
        <v>4.1217409824065161</v>
      </c>
      <c r="D1905" s="2">
        <f t="shared" si="176"/>
        <v>4.1267588927660039</v>
      </c>
      <c r="E1905" s="2">
        <f t="shared" si="175"/>
        <v>-5.0179103594878427E-3</v>
      </c>
      <c r="F1905" s="2">
        <f t="shared" si="179"/>
        <v>-1.2741891764065106E-2</v>
      </c>
      <c r="G1905" s="2">
        <f t="shared" si="177"/>
        <v>7.7239814045772636E-3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4.1124000000000001</v>
      </c>
      <c r="C1906" s="2">
        <f t="shared" si="174"/>
        <v>4.1267346774208979</v>
      </c>
      <c r="D1906" s="2">
        <f t="shared" si="176"/>
        <v>4.1256952710796337</v>
      </c>
      <c r="E1906" s="2">
        <f t="shared" si="175"/>
        <v>1.0394063412642041E-3</v>
      </c>
      <c r="F1906" s="2">
        <f t="shared" si="179"/>
        <v>-9.9856321429992456E-3</v>
      </c>
      <c r="G1906" s="2">
        <f t="shared" si="177"/>
        <v>1.102503848426345E-2</v>
      </c>
      <c r="H1906" s="2" t="str">
        <f t="shared" si="178"/>
        <v>Sell</v>
      </c>
    </row>
    <row r="1907" spans="1:8" ht="13.5" x14ac:dyDescent="0.25">
      <c r="A1907" s="3">
        <v>44788</v>
      </c>
      <c r="B1907" s="2">
        <v>4.0956999999999999</v>
      </c>
      <c r="C1907" s="2">
        <f t="shared" si="174"/>
        <v>4.1309601116638364</v>
      </c>
      <c r="D1907" s="2">
        <f t="shared" si="176"/>
        <v>4.1234733991478087</v>
      </c>
      <c r="E1907" s="2">
        <f t="shared" si="175"/>
        <v>7.486712516027616E-3</v>
      </c>
      <c r="F1907" s="2">
        <f t="shared" si="179"/>
        <v>-6.4911632111938743E-3</v>
      </c>
      <c r="G1907" s="2">
        <f t="shared" si="177"/>
        <v>1.397787572722149E-2</v>
      </c>
      <c r="H1907" s="2" t="str">
        <f t="shared" si="178"/>
        <v>Sell</v>
      </c>
    </row>
    <row r="1908" spans="1:8" ht="13.5" x14ac:dyDescent="0.25">
      <c r="A1908" s="3">
        <v>44789</v>
      </c>
      <c r="B1908" s="2">
        <v>4.0956999999999999</v>
      </c>
      <c r="C1908" s="2">
        <f t="shared" si="174"/>
        <v>4.1345354791001689</v>
      </c>
      <c r="D1908" s="2">
        <f t="shared" si="176"/>
        <v>4.1214161103220448</v>
      </c>
      <c r="E1908" s="2">
        <f t="shared" si="175"/>
        <v>1.3119368778124141E-2</v>
      </c>
      <c r="F1908" s="2">
        <f t="shared" si="179"/>
        <v>-2.5690568133302717E-3</v>
      </c>
      <c r="G1908" s="2">
        <f t="shared" si="177"/>
        <v>1.5688425591454412E-2</v>
      </c>
      <c r="H1908" s="2" t="str">
        <f t="shared" si="178"/>
        <v>Sell</v>
      </c>
    </row>
    <row r="1909" spans="1:8" ht="13.5" x14ac:dyDescent="0.25">
      <c r="A1909" s="3">
        <v>44790</v>
      </c>
      <c r="B1909" s="2">
        <v>4.0956999999999999</v>
      </c>
      <c r="C1909" s="2">
        <f t="shared" si="174"/>
        <v>4.1349915592386051</v>
      </c>
      <c r="D1909" s="2">
        <f t="shared" si="176"/>
        <v>4.1195112132611529</v>
      </c>
      <c r="E1909" s="2">
        <f t="shared" si="175"/>
        <v>1.5480345977452181E-2</v>
      </c>
      <c r="F1909" s="2">
        <f t="shared" si="179"/>
        <v>1.0408237448262187E-3</v>
      </c>
      <c r="G1909" s="2">
        <f t="shared" si="177"/>
        <v>1.4439522232625963E-2</v>
      </c>
      <c r="H1909" s="2" t="str">
        <f t="shared" si="178"/>
        <v>Sell</v>
      </c>
    </row>
    <row r="1910" spans="1:8" ht="13.5" x14ac:dyDescent="0.25">
      <c r="A1910" s="3">
        <v>44791</v>
      </c>
      <c r="B1910" s="2">
        <v>4.1626000000000003</v>
      </c>
      <c r="C1910" s="2">
        <f t="shared" si="174"/>
        <v>4.1353774732018964</v>
      </c>
      <c r="D1910" s="2">
        <f t="shared" si="176"/>
        <v>4.1227029752418085</v>
      </c>
      <c r="E1910" s="2">
        <f t="shared" si="175"/>
        <v>1.2674497960087905E-2</v>
      </c>
      <c r="F1910" s="2">
        <f t="shared" si="179"/>
        <v>3.3675585878785558E-3</v>
      </c>
      <c r="G1910" s="2">
        <f t="shared" si="177"/>
        <v>9.3069393722093486E-3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4.1708999999999996</v>
      </c>
      <c r="C1911" s="2">
        <f t="shared" si="174"/>
        <v>4.1357040157862199</v>
      </c>
      <c r="D1911" s="2">
        <f t="shared" si="176"/>
        <v>4.1262731252238964</v>
      </c>
      <c r="E1911" s="2">
        <f t="shared" si="175"/>
        <v>9.4308905623234907E-3</v>
      </c>
      <c r="F1911" s="2">
        <f t="shared" si="179"/>
        <v>4.5802249827675435E-3</v>
      </c>
      <c r="G1911" s="2">
        <f t="shared" si="177"/>
        <v>4.8506655795559472E-3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4.1708999999999996</v>
      </c>
      <c r="C1912" s="2">
        <f t="shared" si="174"/>
        <v>4.1359803210498782</v>
      </c>
      <c r="D1912" s="2">
        <f t="shared" si="176"/>
        <v>4.1295788196517558</v>
      </c>
      <c r="E1912" s="2">
        <f t="shared" si="175"/>
        <v>6.4015013981224556E-3</v>
      </c>
      <c r="F1912" s="2">
        <f t="shared" si="179"/>
        <v>4.9444802658385259E-3</v>
      </c>
      <c r="G1912" s="2">
        <f t="shared" si="177"/>
        <v>1.4570211322839297E-3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4.1708999999999996</v>
      </c>
      <c r="C1913" s="2">
        <f t="shared" si="174"/>
        <v>4.136214117811436</v>
      </c>
      <c r="D1913" s="2">
        <f t="shared" si="176"/>
        <v>4.1326396478256999</v>
      </c>
      <c r="E1913" s="2">
        <f t="shared" si="175"/>
        <v>3.5744699857360729E-3</v>
      </c>
      <c r="F1913" s="2">
        <f t="shared" si="179"/>
        <v>4.6704782098180358E-3</v>
      </c>
      <c r="G1913" s="2">
        <f t="shared" si="177"/>
        <v>-1.0960082240819629E-3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4.1708999999999996</v>
      </c>
      <c r="C1914" s="2">
        <f t="shared" si="174"/>
        <v>4.1338427150712151</v>
      </c>
      <c r="D1914" s="2">
        <f t="shared" si="176"/>
        <v>4.1354737479867589</v>
      </c>
      <c r="E1914" s="2">
        <f t="shared" si="175"/>
        <v>-1.6310329155437842E-3</v>
      </c>
      <c r="F1914" s="2">
        <f t="shared" si="179"/>
        <v>3.4101759847456718E-3</v>
      </c>
      <c r="G1914" s="2">
        <f t="shared" si="177"/>
        <v>-5.041208900289456E-3</v>
      </c>
      <c r="H1914" s="2" t="str">
        <f t="shared" si="178"/>
        <v>Hold</v>
      </c>
    </row>
    <row r="1915" spans="1:8" ht="13.5" x14ac:dyDescent="0.25">
      <c r="A1915" s="3">
        <v>44798</v>
      </c>
      <c r="B1915" s="2">
        <v>4.2043999999999997</v>
      </c>
      <c r="C1915" s="2">
        <f t="shared" si="174"/>
        <v>4.131836143521797</v>
      </c>
      <c r="D1915" s="2">
        <f t="shared" si="176"/>
        <v>4.1405793962840356</v>
      </c>
      <c r="E1915" s="2">
        <f t="shared" si="175"/>
        <v>-8.7432527622386402E-3</v>
      </c>
      <c r="F1915" s="2">
        <f t="shared" si="179"/>
        <v>9.7949023534880941E-4</v>
      </c>
      <c r="G1915" s="2">
        <f t="shared" si="177"/>
        <v>-9.7227429975874496E-3</v>
      </c>
      <c r="H1915" s="2" t="str">
        <f t="shared" si="178"/>
        <v>Hold</v>
      </c>
    </row>
    <row r="1916" spans="1:8" ht="13.5" x14ac:dyDescent="0.25">
      <c r="A1916" s="3">
        <v>44799</v>
      </c>
      <c r="B1916" s="2">
        <v>4.2126999999999999</v>
      </c>
      <c r="C1916" s="2">
        <f t="shared" si="174"/>
        <v>4.1288459675953666</v>
      </c>
      <c r="D1916" s="2">
        <f t="shared" si="176"/>
        <v>4.145921663225959</v>
      </c>
      <c r="E1916" s="2">
        <f t="shared" si="175"/>
        <v>-1.7075695630592413E-2</v>
      </c>
      <c r="F1916" s="2">
        <f t="shared" si="179"/>
        <v>-2.6315469378394357E-3</v>
      </c>
      <c r="G1916" s="2">
        <f t="shared" si="177"/>
        <v>-1.4444148692752977E-2</v>
      </c>
      <c r="H1916" s="2" t="str">
        <f t="shared" si="178"/>
        <v>Hold</v>
      </c>
    </row>
    <row r="1917" spans="1:8" ht="13.5" x14ac:dyDescent="0.25">
      <c r="A1917" s="3">
        <v>44802</v>
      </c>
      <c r="B1917" s="2">
        <v>4.43</v>
      </c>
      <c r="C1917" s="2">
        <f t="shared" si="174"/>
        <v>4.1237465879653099</v>
      </c>
      <c r="D1917" s="2">
        <f t="shared" si="176"/>
        <v>4.1669645029869988</v>
      </c>
      <c r="E1917" s="2">
        <f t="shared" si="175"/>
        <v>-4.3217915021688924E-2</v>
      </c>
      <c r="F1917" s="2">
        <f t="shared" si="179"/>
        <v>-1.0748820554609333E-2</v>
      </c>
      <c r="G1917" s="2">
        <f t="shared" si="177"/>
        <v>-3.2469094467079587E-2</v>
      </c>
      <c r="H1917" s="2" t="str">
        <f t="shared" si="178"/>
        <v>Hold</v>
      </c>
    </row>
    <row r="1918" spans="1:8" ht="13.5" x14ac:dyDescent="0.25">
      <c r="A1918" s="3">
        <v>44803</v>
      </c>
      <c r="B1918" s="2">
        <v>4.4718</v>
      </c>
      <c r="C1918" s="2">
        <f t="shared" si="174"/>
        <v>4.1194317282783395</v>
      </c>
      <c r="D1918" s="2">
        <f t="shared" si="176"/>
        <v>4.1895449101731472</v>
      </c>
      <c r="E1918" s="2">
        <f t="shared" si="175"/>
        <v>-7.0113181894807752E-2</v>
      </c>
      <c r="F1918" s="2">
        <f t="shared" si="179"/>
        <v>-2.2621692822649017E-2</v>
      </c>
      <c r="G1918" s="2">
        <f t="shared" si="177"/>
        <v>-4.7491489072158735E-2</v>
      </c>
      <c r="H1918" s="2" t="str">
        <f t="shared" si="178"/>
        <v>Hold</v>
      </c>
    </row>
    <row r="1919" spans="1:8" ht="13.5" x14ac:dyDescent="0.25">
      <c r="A1919" s="3">
        <v>44804</v>
      </c>
      <c r="B1919" s="2">
        <v>4.6641000000000004</v>
      </c>
      <c r="C1919" s="2">
        <f t="shared" si="174"/>
        <v>4.1157806931585954</v>
      </c>
      <c r="D1919" s="2">
        <f t="shared" si="176"/>
        <v>4.2246971390492103</v>
      </c>
      <c r="E1919" s="2">
        <f t="shared" si="175"/>
        <v>-0.10891644589061489</v>
      </c>
      <c r="F1919" s="2">
        <f t="shared" si="179"/>
        <v>-3.9880643436242189E-2</v>
      </c>
      <c r="G1919" s="2">
        <f t="shared" si="177"/>
        <v>-6.9035802454372699E-2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4.5972</v>
      </c>
      <c r="C1920" s="2">
        <f t="shared" si="174"/>
        <v>4.1229836634418886</v>
      </c>
      <c r="D1920" s="2">
        <f t="shared" si="176"/>
        <v>4.252289943564084</v>
      </c>
      <c r="E1920" s="2">
        <f t="shared" si="175"/>
        <v>-0.12930628012219536</v>
      </c>
      <c r="F1920" s="2">
        <f t="shared" si="179"/>
        <v>-5.7765770773432826E-2</v>
      </c>
      <c r="G1920" s="2">
        <f t="shared" si="177"/>
        <v>-7.1540509348762535E-2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4.5053000000000001</v>
      </c>
      <c r="C1921" s="2">
        <f t="shared" si="174"/>
        <v>4.1303554075277518</v>
      </c>
      <c r="D1921" s="2">
        <f t="shared" si="176"/>
        <v>4.2710314292260039</v>
      </c>
      <c r="E1921" s="2">
        <f t="shared" si="175"/>
        <v>-0.14067602169825211</v>
      </c>
      <c r="F1921" s="2">
        <f t="shared" si="179"/>
        <v>-7.4347820958396676E-2</v>
      </c>
      <c r="G1921" s="2">
        <f t="shared" si="177"/>
        <v>-6.6328200739855431E-2</v>
      </c>
      <c r="H1921" s="2" t="str">
        <f t="shared" si="178"/>
        <v>Hold</v>
      </c>
    </row>
    <row r="1922" spans="1:8" ht="13.5" x14ac:dyDescent="0.25">
      <c r="A1922" s="3">
        <v>44809</v>
      </c>
      <c r="B1922" s="2">
        <v>4.4969000000000001</v>
      </c>
      <c r="C1922" s="2">
        <f t="shared" si="174"/>
        <v>4.1365930371388666</v>
      </c>
      <c r="D1922" s="2">
        <f t="shared" si="176"/>
        <v>4.2877624344685223</v>
      </c>
      <c r="E1922" s="2">
        <f t="shared" si="175"/>
        <v>-0.15116939732965573</v>
      </c>
      <c r="F1922" s="2">
        <f t="shared" si="179"/>
        <v>-8.9712136232648482E-2</v>
      </c>
      <c r="G1922" s="2">
        <f t="shared" si="177"/>
        <v>-6.1457261097007249E-2</v>
      </c>
      <c r="H1922" s="2" t="str">
        <f t="shared" si="178"/>
        <v>Hold</v>
      </c>
    </row>
    <row r="1923" spans="1:8" ht="13.5" x14ac:dyDescent="0.25">
      <c r="A1923" s="3">
        <v>44810</v>
      </c>
      <c r="B1923" s="2">
        <v>4.4885000000000002</v>
      </c>
      <c r="C1923" s="2">
        <f t="shared" si="174"/>
        <v>4.141871031425195</v>
      </c>
      <c r="D1923" s="2">
        <f t="shared" si="176"/>
        <v>4.3026318837671509</v>
      </c>
      <c r="E1923" s="2">
        <f t="shared" si="175"/>
        <v>-0.16076085234195592</v>
      </c>
      <c r="F1923" s="2">
        <f t="shared" si="179"/>
        <v>-0.10392187945450998</v>
      </c>
      <c r="G1923" s="2">
        <f t="shared" si="177"/>
        <v>-5.6838972887445938E-2</v>
      </c>
      <c r="H1923" s="2" t="str">
        <f t="shared" si="178"/>
        <v>Hold</v>
      </c>
    </row>
    <row r="1924" spans="1:8" ht="13.5" x14ac:dyDescent="0.25">
      <c r="A1924" s="3">
        <v>44811</v>
      </c>
      <c r="B1924" s="2">
        <v>4.5637999999999996</v>
      </c>
      <c r="C1924" s="2">
        <f t="shared" si="174"/>
        <v>4.1463370265905493</v>
      </c>
      <c r="D1924" s="2">
        <f t="shared" si="176"/>
        <v>4.3219776701547694</v>
      </c>
      <c r="E1924" s="2">
        <f t="shared" si="175"/>
        <v>-0.17564064356422016</v>
      </c>
      <c r="F1924" s="2">
        <f t="shared" si="179"/>
        <v>-0.11826563227645204</v>
      </c>
      <c r="G1924" s="2">
        <f t="shared" si="177"/>
        <v>-5.7375011287768118E-2</v>
      </c>
      <c r="H1924" s="2" t="str">
        <f t="shared" si="178"/>
        <v>Hold</v>
      </c>
    </row>
    <row r="1925" spans="1:8" ht="13.5" x14ac:dyDescent="0.25">
      <c r="A1925" s="3">
        <v>44812</v>
      </c>
      <c r="B1925" s="2">
        <v>4.6223000000000001</v>
      </c>
      <c r="C1925" s="2">
        <f t="shared" si="174"/>
        <v>4.1552697917304648</v>
      </c>
      <c r="D1925" s="2">
        <f t="shared" si="176"/>
        <v>4.3442237686618235</v>
      </c>
      <c r="E1925" s="2">
        <f t="shared" si="175"/>
        <v>-0.18895397693135862</v>
      </c>
      <c r="F1925" s="2">
        <f t="shared" si="179"/>
        <v>-0.13240330120743338</v>
      </c>
      <c r="G1925" s="2">
        <f t="shared" si="177"/>
        <v>-5.6550675723925248E-2</v>
      </c>
      <c r="H1925" s="2" t="str">
        <f t="shared" si="178"/>
        <v>Hold</v>
      </c>
    </row>
    <row r="1926" spans="1:8" ht="13.5" x14ac:dyDescent="0.25">
      <c r="A1926" s="3">
        <v>44813</v>
      </c>
      <c r="B1926" s="2">
        <v>4.6139000000000001</v>
      </c>
      <c r="C1926" s="2">
        <f t="shared" si="174"/>
        <v>4.1641052083873165</v>
      </c>
      <c r="D1926" s="2">
        <f t="shared" si="176"/>
        <v>4.3641997857979851</v>
      </c>
      <c r="E1926" s="2">
        <f t="shared" si="175"/>
        <v>-0.20009457741066861</v>
      </c>
      <c r="F1926" s="2">
        <f t="shared" si="179"/>
        <v>-0.14594155644808043</v>
      </c>
      <c r="G1926" s="2">
        <f t="shared" si="177"/>
        <v>-5.4153020962588172E-2</v>
      </c>
      <c r="H1926" s="2" t="str">
        <f t="shared" si="178"/>
        <v>Hold</v>
      </c>
    </row>
    <row r="1927" spans="1:8" ht="13.5" x14ac:dyDescent="0.25">
      <c r="A1927" s="3">
        <v>44816</v>
      </c>
      <c r="B1927" s="2">
        <v>4.5972</v>
      </c>
      <c r="C1927" s="2">
        <f t="shared" si="174"/>
        <v>4.2050120994046525</v>
      </c>
      <c r="D1927" s="2">
        <f t="shared" si="176"/>
        <v>4.38145906092406</v>
      </c>
      <c r="E1927" s="2">
        <f t="shared" si="175"/>
        <v>-0.17644696151940753</v>
      </c>
      <c r="F1927" s="2">
        <f t="shared" si="179"/>
        <v>-0.15204263746234586</v>
      </c>
      <c r="G1927" s="2">
        <f t="shared" si="177"/>
        <v>-2.4404324057061666E-2</v>
      </c>
      <c r="H1927" s="2" t="str">
        <f t="shared" si="178"/>
        <v>Hold</v>
      </c>
    </row>
    <row r="1928" spans="1:8" ht="13.5" x14ac:dyDescent="0.25">
      <c r="A1928" s="3">
        <v>44817</v>
      </c>
      <c r="B1928" s="2">
        <v>4.5888</v>
      </c>
      <c r="C1928" s="2">
        <f t="shared" si="174"/>
        <v>4.2460563918039371</v>
      </c>
      <c r="D1928" s="2">
        <f t="shared" si="176"/>
        <v>4.3968176490037596</v>
      </c>
      <c r="E1928" s="2">
        <f t="shared" si="175"/>
        <v>-0.15076125719982247</v>
      </c>
      <c r="F1928" s="2">
        <f t="shared" si="179"/>
        <v>-0.1517863614098412</v>
      </c>
      <c r="G1928" s="2">
        <f t="shared" si="177"/>
        <v>1.0251042100187235E-3</v>
      </c>
      <c r="H1928" s="2" t="str">
        <f t="shared" si="178"/>
        <v>Sell</v>
      </c>
    </row>
    <row r="1929" spans="1:8" ht="13.5" x14ac:dyDescent="0.25">
      <c r="A1929" s="3">
        <v>44818</v>
      </c>
      <c r="B1929" s="2">
        <v>4.5804999999999998</v>
      </c>
      <c r="C1929" s="2">
        <f t="shared" si="174"/>
        <v>4.3103707930648696</v>
      </c>
      <c r="D1929" s="2">
        <f t="shared" si="176"/>
        <v>4.4104237490775553</v>
      </c>
      <c r="E1929" s="2">
        <f t="shared" si="175"/>
        <v>-0.10005295601268571</v>
      </c>
      <c r="F1929" s="2">
        <f t="shared" si="179"/>
        <v>-0.1414396803304101</v>
      </c>
      <c r="G1929" s="2">
        <f t="shared" si="177"/>
        <v>4.1386724317724388E-2</v>
      </c>
      <c r="H1929" s="2" t="str">
        <f t="shared" si="178"/>
        <v>Sell</v>
      </c>
    </row>
    <row r="1930" spans="1:8" ht="13.5" x14ac:dyDescent="0.25">
      <c r="A1930" s="3">
        <v>44819</v>
      </c>
      <c r="B1930" s="2">
        <v>4.5720999999999998</v>
      </c>
      <c r="C1930" s="2">
        <f t="shared" si="174"/>
        <v>4.3544983633625822</v>
      </c>
      <c r="D1930" s="2">
        <f t="shared" si="176"/>
        <v>4.4223997676644036</v>
      </c>
      <c r="E1930" s="2">
        <f t="shared" si="175"/>
        <v>-6.7901404301821344E-2</v>
      </c>
      <c r="F1930" s="2">
        <f t="shared" si="179"/>
        <v>-0.12673202512469237</v>
      </c>
      <c r="G1930" s="2">
        <f t="shared" si="177"/>
        <v>5.8830620822871021E-2</v>
      </c>
      <c r="H1930" s="2" t="str">
        <f t="shared" si="178"/>
        <v>Sell</v>
      </c>
    </row>
    <row r="1931" spans="1:8" ht="13.5" x14ac:dyDescent="0.25">
      <c r="A1931" s="3">
        <v>44820</v>
      </c>
      <c r="B1931" s="2">
        <v>4.5553999999999997</v>
      </c>
      <c r="C1931" s="2">
        <f t="shared" si="174"/>
        <v>4.377698615152954</v>
      </c>
      <c r="D1931" s="2">
        <f t="shared" si="176"/>
        <v>4.4322516367262992</v>
      </c>
      <c r="E1931" s="2">
        <f t="shared" si="175"/>
        <v>-5.4553021573345184E-2</v>
      </c>
      <c r="F1931" s="2">
        <f t="shared" si="179"/>
        <v>-0.11229622441442294</v>
      </c>
      <c r="G1931" s="2">
        <f t="shared" si="177"/>
        <v>5.7743202841077756E-2</v>
      </c>
      <c r="H1931" s="2" t="str">
        <f t="shared" si="178"/>
        <v>Sell</v>
      </c>
    </row>
    <row r="1932" spans="1:8" ht="13.5" x14ac:dyDescent="0.25">
      <c r="A1932" s="3">
        <v>44823</v>
      </c>
      <c r="B1932" s="2">
        <v>4.5136000000000003</v>
      </c>
      <c r="C1932" s="2">
        <f t="shared" si="174"/>
        <v>4.3960372897448075</v>
      </c>
      <c r="D1932" s="2">
        <f t="shared" si="176"/>
        <v>4.4382774414132404</v>
      </c>
      <c r="E1932" s="2">
        <f t="shared" si="175"/>
        <v>-4.2240151668432979E-2</v>
      </c>
      <c r="F1932" s="2">
        <f t="shared" si="179"/>
        <v>-9.8285009865224954E-2</v>
      </c>
      <c r="G1932" s="2">
        <f t="shared" si="177"/>
        <v>5.6044858196791975E-2</v>
      </c>
      <c r="H1932" s="2" t="str">
        <f t="shared" si="178"/>
        <v>Sell</v>
      </c>
    </row>
    <row r="1933" spans="1:8" ht="13.5" x14ac:dyDescent="0.25">
      <c r="A1933" s="3">
        <v>44824</v>
      </c>
      <c r="B1933" s="2">
        <v>4.4718</v>
      </c>
      <c r="C1933" s="2">
        <f t="shared" si="174"/>
        <v>4.4102623220917598</v>
      </c>
      <c r="D1933" s="2">
        <f t="shared" si="176"/>
        <v>4.4407605939011487</v>
      </c>
      <c r="E1933" s="2">
        <f t="shared" si="175"/>
        <v>-3.049827180938891E-2</v>
      </c>
      <c r="F1933" s="2">
        <f t="shared" si="179"/>
        <v>-8.4727662254057756E-2</v>
      </c>
      <c r="G1933" s="2">
        <f t="shared" si="177"/>
        <v>5.4229390444668846E-2</v>
      </c>
      <c r="H1933" s="2" t="str">
        <f t="shared" si="178"/>
        <v>Sell</v>
      </c>
    </row>
    <row r="1934" spans="1:8" ht="13.5" x14ac:dyDescent="0.25">
      <c r="A1934" s="3">
        <v>44825</v>
      </c>
      <c r="B1934" s="2">
        <v>4.4718</v>
      </c>
      <c r="C1934" s="2">
        <f t="shared" si="174"/>
        <v>4.4338835033084116</v>
      </c>
      <c r="D1934" s="2">
        <f t="shared" si="176"/>
        <v>4.4430598091677309</v>
      </c>
      <c r="E1934" s="2">
        <f t="shared" si="175"/>
        <v>-9.1763058593192781E-3</v>
      </c>
      <c r="F1934" s="2">
        <f t="shared" si="179"/>
        <v>-6.9617390975110063E-2</v>
      </c>
      <c r="G1934" s="2">
        <f t="shared" si="177"/>
        <v>6.0441085115790785E-2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4.4718</v>
      </c>
      <c r="C1935" s="2">
        <f t="shared" ref="C1935:C1998" si="180">$C$4*B1925+C1934*(1-$C$4)</f>
        <v>4.4628706566455794</v>
      </c>
      <c r="D1935" s="2">
        <f t="shared" si="176"/>
        <v>4.4451887121923441</v>
      </c>
      <c r="E1935" s="2">
        <f t="shared" si="175"/>
        <v>1.7681944453235232E-2</v>
      </c>
      <c r="F1935" s="2">
        <f t="shared" si="179"/>
        <v>-5.2157523889441011E-2</v>
      </c>
      <c r="G1935" s="2">
        <f t="shared" si="177"/>
        <v>6.9839468342676236E-2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4.5136000000000003</v>
      </c>
      <c r="C1936" s="2">
        <f t="shared" si="180"/>
        <v>4.4861059402385672</v>
      </c>
      <c r="D1936" s="2">
        <f t="shared" si="176"/>
        <v>4.450256214992911</v>
      </c>
      <c r="E1936" s="2">
        <f t="shared" si="175"/>
        <v>3.5849725245656217E-2</v>
      </c>
      <c r="F1936" s="2">
        <f t="shared" si="179"/>
        <v>-3.4556074062421567E-2</v>
      </c>
      <c r="G1936" s="2">
        <f t="shared" si="177"/>
        <v>7.0405799308077777E-2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4.6807999999999996</v>
      </c>
      <c r="C1937" s="2">
        <f t="shared" si="180"/>
        <v>4.5031973340480187</v>
      </c>
      <c r="D1937" s="2">
        <f t="shared" si="176"/>
        <v>4.4673335324008434</v>
      </c>
      <c r="E1937" s="2">
        <f t="shared" si="175"/>
        <v>3.5863801647175286E-2</v>
      </c>
      <c r="F1937" s="2">
        <f t="shared" si="179"/>
        <v>-2.0472098920502196E-2</v>
      </c>
      <c r="G1937" s="2">
        <f t="shared" si="177"/>
        <v>5.6335900567677483E-2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4.8061999999999996</v>
      </c>
      <c r="C1938" s="2">
        <f t="shared" si="180"/>
        <v>4.5163669749637076</v>
      </c>
      <c r="D1938" s="2">
        <f t="shared" si="176"/>
        <v>4.4924347522230033</v>
      </c>
      <c r="E1938" s="2">
        <f t="shared" si="175"/>
        <v>2.393222274070439E-2</v>
      </c>
      <c r="F1938" s="2">
        <f t="shared" si="179"/>
        <v>-1.159123458826088E-2</v>
      </c>
      <c r="G1938" s="2">
        <f t="shared" si="177"/>
        <v>3.5523457328965266E-2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4.8228999999999997</v>
      </c>
      <c r="C1939" s="2">
        <f t="shared" si="180"/>
        <v>4.5262335942000602</v>
      </c>
      <c r="D1939" s="2">
        <f t="shared" si="176"/>
        <v>4.516913659465744</v>
      </c>
      <c r="E1939" s="2">
        <f t="shared" si="175"/>
        <v>9.3199347343162486E-3</v>
      </c>
      <c r="F1939" s="2">
        <f t="shared" si="179"/>
        <v>-7.409000723745454E-3</v>
      </c>
      <c r="G1939" s="2">
        <f t="shared" si="177"/>
        <v>1.6728935458061703E-2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4.7977999999999996</v>
      </c>
      <c r="C1940" s="2">
        <f t="shared" si="180"/>
        <v>4.5332899643231279</v>
      </c>
      <c r="D1940" s="2">
        <f t="shared" si="176"/>
        <v>4.5377200550608743</v>
      </c>
      <c r="E1940" s="2">
        <f t="shared" si="175"/>
        <v>-4.4300907377463616E-3</v>
      </c>
      <c r="F1940" s="2">
        <f t="shared" si="179"/>
        <v>-6.8132187265456355E-3</v>
      </c>
      <c r="G1940" s="2">
        <f t="shared" si="177"/>
        <v>2.3831279887992739E-3</v>
      </c>
      <c r="H1940" s="2" t="str">
        <f t="shared" si="178"/>
        <v>Sell</v>
      </c>
    </row>
    <row r="1941" spans="1:8" ht="13.5" x14ac:dyDescent="0.25">
      <c r="A1941" s="3">
        <v>44834</v>
      </c>
      <c r="B1941" s="2">
        <v>4.7895000000000003</v>
      </c>
      <c r="C1941" s="2">
        <f t="shared" si="180"/>
        <v>4.5366915082734156</v>
      </c>
      <c r="D1941" s="2">
        <f t="shared" si="176"/>
        <v>4.5563704213526615</v>
      </c>
      <c r="E1941" s="2">
        <f t="shared" si="175"/>
        <v>-1.9678913079245852E-2</v>
      </c>
      <c r="F1941" s="2">
        <f t="shared" si="179"/>
        <v>-9.3863575970856792E-3</v>
      </c>
      <c r="G1941" s="2">
        <f t="shared" si="177"/>
        <v>-1.0292555482160173E-2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4.7644000000000002</v>
      </c>
      <c r="C1942" s="2">
        <f t="shared" si="180"/>
        <v>4.5331389685390437</v>
      </c>
      <c r="D1942" s="2">
        <f t="shared" si="176"/>
        <v>4.5717800197709826</v>
      </c>
      <c r="E1942" s="2">
        <f t="shared" si="175"/>
        <v>-3.8641051231938839E-2</v>
      </c>
      <c r="F1942" s="2">
        <f t="shared" si="179"/>
        <v>-1.523729632405631E-2</v>
      </c>
      <c r="G1942" s="2">
        <f t="shared" si="177"/>
        <v>-2.3403754907882528E-2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4.6974999999999998</v>
      </c>
      <c r="C1943" s="2">
        <f t="shared" si="180"/>
        <v>4.5237022041484218</v>
      </c>
      <c r="D1943" s="2">
        <f t="shared" si="176"/>
        <v>4.5810926108990575</v>
      </c>
      <c r="E1943" s="2">
        <f t="shared" si="175"/>
        <v>-5.739040675063567E-2</v>
      </c>
      <c r="F1943" s="2">
        <f t="shared" si="179"/>
        <v>-2.3667918409372185E-2</v>
      </c>
      <c r="G1943" s="2">
        <f t="shared" si="177"/>
        <v>-3.3722488341263485E-2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4.5972</v>
      </c>
      <c r="C1944" s="2">
        <f t="shared" si="180"/>
        <v>4.515717249664049</v>
      </c>
      <c r="D1944" s="2">
        <f t="shared" si="176"/>
        <v>4.5822857508324608</v>
      </c>
      <c r="E1944" s="2">
        <f t="shared" si="175"/>
        <v>-6.6568501168411842E-2</v>
      </c>
      <c r="F1944" s="2">
        <f t="shared" si="179"/>
        <v>-3.2248034961180116E-2</v>
      </c>
      <c r="G1944" s="2">
        <f t="shared" si="177"/>
        <v>-3.4320466207231726E-2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4.5553999999999997</v>
      </c>
      <c r="C1945" s="2">
        <f t="shared" si="180"/>
        <v>4.508960749715734</v>
      </c>
      <c r="D1945" s="2">
        <f t="shared" si="176"/>
        <v>4.5802942137337599</v>
      </c>
      <c r="E1945" s="2">
        <f t="shared" si="175"/>
        <v>-7.1333464018025872E-2</v>
      </c>
      <c r="F1945" s="2">
        <f t="shared" si="179"/>
        <v>-4.006512077254927E-2</v>
      </c>
      <c r="G1945" s="2">
        <f t="shared" si="177"/>
        <v>-3.1268343245476601E-2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4.5471000000000004</v>
      </c>
      <c r="C1946" s="2">
        <f t="shared" si="180"/>
        <v>4.5096744805286981</v>
      </c>
      <c r="D1946" s="2">
        <f t="shared" si="176"/>
        <v>4.577835383086815</v>
      </c>
      <c r="E1946" s="2">
        <f t="shared" si="175"/>
        <v>-6.8160902558116909E-2</v>
      </c>
      <c r="F1946" s="2">
        <f t="shared" si="179"/>
        <v>-4.5684277129662804E-2</v>
      </c>
      <c r="G1946" s="2">
        <f t="shared" si="177"/>
        <v>-2.2476625428454106E-2</v>
      </c>
      <c r="H1946" s="2" t="str">
        <f t="shared" si="178"/>
        <v>Hold</v>
      </c>
    </row>
    <row r="1947" spans="1:8" ht="13.5" x14ac:dyDescent="0.25">
      <c r="A1947" s="3">
        <v>44844</v>
      </c>
      <c r="B1947" s="2">
        <v>4.5471000000000004</v>
      </c>
      <c r="C1947" s="2">
        <f t="shared" si="180"/>
        <v>4.5360014835242826</v>
      </c>
      <c r="D1947" s="2">
        <f t="shared" si="176"/>
        <v>4.5755586880433476</v>
      </c>
      <c r="E1947" s="2">
        <f t="shared" si="175"/>
        <v>-3.9557204519065081E-2</v>
      </c>
      <c r="F1947" s="2">
        <f t="shared" si="179"/>
        <v>-4.4458862607543261E-2</v>
      </c>
      <c r="G1947" s="2">
        <f t="shared" si="177"/>
        <v>4.9016580884781794E-3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4.5471000000000004</v>
      </c>
      <c r="C1948" s="2">
        <f t="shared" si="180"/>
        <v>4.5775704860590078</v>
      </c>
      <c r="D1948" s="2">
        <f t="shared" si="176"/>
        <v>4.5734506370771744</v>
      </c>
      <c r="E1948" s="2">
        <f t="shared" ref="E1948:E2011" si="181">C1948-D1948</f>
        <v>4.1198489818334849E-3</v>
      </c>
      <c r="F1948" s="2">
        <f t="shared" si="179"/>
        <v>-3.4743120289667917E-2</v>
      </c>
      <c r="G1948" s="2">
        <f t="shared" si="177"/>
        <v>3.8862969271501402E-2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4.4383999999999997</v>
      </c>
      <c r="C1949" s="2">
        <f t="shared" si="180"/>
        <v>4.6153134882037756</v>
      </c>
      <c r="D1949" s="2">
        <f t="shared" ref="D1949:D2012" si="182">$D$4*B1949+(1-$D$4)*D1948</f>
        <v>4.563446886182569</v>
      </c>
      <c r="E1949" s="2">
        <f t="shared" si="181"/>
        <v>5.1866602021206631E-2</v>
      </c>
      <c r="F1949" s="2">
        <f t="shared" si="179"/>
        <v>-1.7421175827493009E-2</v>
      </c>
      <c r="G1949" s="2">
        <f t="shared" si="177"/>
        <v>6.9287777848699633E-2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4.43</v>
      </c>
      <c r="C1950" s="2">
        <f t="shared" si="180"/>
        <v>4.6433883361724257</v>
      </c>
      <c r="D1950" s="2">
        <f t="shared" si="182"/>
        <v>4.5535619316505276</v>
      </c>
      <c r="E1950" s="2">
        <f t="shared" si="181"/>
        <v>8.9826404521898162E-2</v>
      </c>
      <c r="F1950" s="2">
        <f t="shared" si="179"/>
        <v>4.0283402423852265E-3</v>
      </c>
      <c r="G1950" s="2">
        <f t="shared" si="177"/>
        <v>8.5798064279512934E-2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4.43</v>
      </c>
      <c r="C1951" s="2">
        <f t="shared" si="180"/>
        <v>4.6658670536843605</v>
      </c>
      <c r="D1951" s="2">
        <f t="shared" si="182"/>
        <v>4.5444091959727109</v>
      </c>
      <c r="E1951" s="2">
        <f t="shared" si="181"/>
        <v>0.12145785771164963</v>
      </c>
      <c r="F1951" s="2">
        <f t="shared" si="179"/>
        <v>2.7514243736238109E-2</v>
      </c>
      <c r="G1951" s="2">
        <f t="shared" si="177"/>
        <v>9.3943613975411525E-2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4.43</v>
      </c>
      <c r="C1952" s="2">
        <f t="shared" si="180"/>
        <v>4.6810259685021514</v>
      </c>
      <c r="D1952" s="2">
        <f t="shared" si="182"/>
        <v>4.5359344407154731</v>
      </c>
      <c r="E1952" s="2">
        <f t="shared" si="181"/>
        <v>0.14509152778667822</v>
      </c>
      <c r="F1952" s="2">
        <f t="shared" si="179"/>
        <v>5.1029700546326134E-2</v>
      </c>
      <c r="G1952" s="2">
        <f t="shared" si="177"/>
        <v>9.4061827240352086E-2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4.43</v>
      </c>
      <c r="C1953" s="2">
        <f t="shared" si="180"/>
        <v>4.6835604348864361</v>
      </c>
      <c r="D1953" s="2">
        <f t="shared" si="182"/>
        <v>4.5280874451069204</v>
      </c>
      <c r="E1953" s="2">
        <f t="shared" si="181"/>
        <v>0.15547298977951574</v>
      </c>
      <c r="F1953" s="2">
        <f t="shared" si="179"/>
        <v>7.1918358392964066E-2</v>
      </c>
      <c r="G1953" s="2">
        <f t="shared" si="177"/>
        <v>8.355463138655167E-2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4.43</v>
      </c>
      <c r="C1954" s="2">
        <f t="shared" si="180"/>
        <v>4.6702742141346771</v>
      </c>
      <c r="D1954" s="2">
        <f t="shared" si="182"/>
        <v>4.5208217084323339</v>
      </c>
      <c r="E1954" s="2">
        <f t="shared" si="181"/>
        <v>0.14945250570234325</v>
      </c>
      <c r="F1954" s="2">
        <f t="shared" si="179"/>
        <v>8.7425187854839909E-2</v>
      </c>
      <c r="G1954" s="2">
        <f t="shared" si="177"/>
        <v>6.2027317847503344E-2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4.43</v>
      </c>
      <c r="C1955" s="2">
        <f t="shared" si="180"/>
        <v>4.6526012581139575</v>
      </c>
      <c r="D1955" s="2">
        <f t="shared" si="182"/>
        <v>4.5140941744743834</v>
      </c>
      <c r="E1955" s="2">
        <f t="shared" si="181"/>
        <v>0.13850708363957409</v>
      </c>
      <c r="F1955" s="2">
        <f t="shared" si="179"/>
        <v>9.7641567011786751E-2</v>
      </c>
      <c r="G1955" s="2">
        <f t="shared" si="177"/>
        <v>4.0865516627787341E-2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4.43</v>
      </c>
      <c r="C1956" s="2">
        <f t="shared" si="180"/>
        <v>4.636370295327195</v>
      </c>
      <c r="D1956" s="2">
        <f t="shared" si="182"/>
        <v>4.5078649763651706</v>
      </c>
      <c r="E1956" s="2">
        <f t="shared" si="181"/>
        <v>0.12850531896202444</v>
      </c>
      <c r="F1956" s="2">
        <f t="shared" si="179"/>
        <v>0.10381431740183429</v>
      </c>
      <c r="G1956" s="2">
        <f t="shared" ref="G1956:G2019" si="183">E1956-F1956</f>
        <v>2.4691001560190148E-2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4.43</v>
      </c>
      <c r="C1957" s="2">
        <f t="shared" si="180"/>
        <v>4.6226364037383956</v>
      </c>
      <c r="D1957" s="2">
        <f t="shared" si="182"/>
        <v>4.5020972003381212</v>
      </c>
      <c r="E1957" s="2">
        <f t="shared" si="181"/>
        <v>0.12053920340027435</v>
      </c>
      <c r="F1957" s="2">
        <f t="shared" ref="F1957:F2020" si="185">(E1957*(2/(10)))+((1-(2/10))*F1956)</f>
        <v>0.10715929460152232</v>
      </c>
      <c r="G1957" s="2">
        <f t="shared" si="183"/>
        <v>1.3379908798752033E-2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4.43</v>
      </c>
      <c r="C1958" s="2">
        <f t="shared" si="180"/>
        <v>4.6110154185478729</v>
      </c>
      <c r="D1958" s="2">
        <f t="shared" si="182"/>
        <v>4.4967566669797421</v>
      </c>
      <c r="E1958" s="2">
        <f t="shared" si="181"/>
        <v>0.11425875156813081</v>
      </c>
      <c r="F1958" s="2">
        <f t="shared" si="185"/>
        <v>0.10857918599484404</v>
      </c>
      <c r="G1958" s="2">
        <f t="shared" si="183"/>
        <v>5.6795655732867767E-3</v>
      </c>
      <c r="H1958" s="2" t="str">
        <f t="shared" si="184"/>
        <v>Sell</v>
      </c>
    </row>
    <row r="1959" spans="1:8" ht="13.5" x14ac:dyDescent="0.25">
      <c r="A1959" s="3">
        <v>44860</v>
      </c>
      <c r="B1959" s="2">
        <v>4.4132999999999996</v>
      </c>
      <c r="C1959" s="2">
        <f t="shared" si="180"/>
        <v>4.5844592003097384</v>
      </c>
      <c r="D1959" s="2">
        <f t="shared" si="182"/>
        <v>4.4905746916479092</v>
      </c>
      <c r="E1959" s="2">
        <f t="shared" si="181"/>
        <v>9.388450866182918E-2</v>
      </c>
      <c r="F1959" s="2">
        <f t="shared" si="185"/>
        <v>0.10564025052824107</v>
      </c>
      <c r="G1959" s="2">
        <f t="shared" si="183"/>
        <v>-1.1755741866411887E-2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4.4132999999999996</v>
      </c>
      <c r="C1960" s="2">
        <f t="shared" si="180"/>
        <v>4.5606962464159322</v>
      </c>
      <c r="D1960" s="2">
        <f t="shared" si="182"/>
        <v>4.4848506404147308</v>
      </c>
      <c r="E1960" s="2">
        <f t="shared" si="181"/>
        <v>7.5845606001201382E-2</v>
      </c>
      <c r="F1960" s="2">
        <f t="shared" si="185"/>
        <v>9.9681321622833136E-2</v>
      </c>
      <c r="G1960" s="2">
        <f t="shared" si="183"/>
        <v>-2.3835715621631753E-2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4.4132999999999996</v>
      </c>
      <c r="C1961" s="2">
        <f t="shared" si="180"/>
        <v>4.5405891315827116</v>
      </c>
      <c r="D1961" s="2">
        <f t="shared" si="182"/>
        <v>4.4795505929766026</v>
      </c>
      <c r="E1961" s="2">
        <f t="shared" si="181"/>
        <v>6.1038538606108972E-2</v>
      </c>
      <c r="F1961" s="2">
        <f t="shared" si="185"/>
        <v>9.1952765019488319E-2</v>
      </c>
      <c r="G1961" s="2">
        <f t="shared" si="183"/>
        <v>-3.0914226413379348E-2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4.4132999999999996</v>
      </c>
      <c r="C1962" s="2">
        <f t="shared" si="180"/>
        <v>4.5235754190315252</v>
      </c>
      <c r="D1962" s="2">
        <f t="shared" si="182"/>
        <v>4.4746431416450028</v>
      </c>
      <c r="E1962" s="2">
        <f t="shared" si="181"/>
        <v>4.8932277386522394E-2</v>
      </c>
      <c r="F1962" s="2">
        <f t="shared" si="185"/>
        <v>8.3348667492895129E-2</v>
      </c>
      <c r="G1962" s="2">
        <f t="shared" si="183"/>
        <v>-3.4416390106372735E-2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4.4132999999999996</v>
      </c>
      <c r="C1963" s="2">
        <f t="shared" si="180"/>
        <v>4.5091792007189833</v>
      </c>
      <c r="D1963" s="2">
        <f t="shared" si="182"/>
        <v>4.4700992052268544</v>
      </c>
      <c r="E1963" s="2">
        <f t="shared" si="181"/>
        <v>3.9079995492128816E-2</v>
      </c>
      <c r="F1963" s="2">
        <f t="shared" si="185"/>
        <v>7.4494933092741869E-2</v>
      </c>
      <c r="G1963" s="2">
        <f t="shared" si="183"/>
        <v>-3.5414937600613053E-2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4.4132999999999996</v>
      </c>
      <c r="C1964" s="2">
        <f t="shared" si="180"/>
        <v>4.4969977852237548</v>
      </c>
      <c r="D1964" s="2">
        <f t="shared" si="182"/>
        <v>4.465891856691532</v>
      </c>
      <c r="E1964" s="2">
        <f t="shared" si="181"/>
        <v>3.1105928532222826E-2</v>
      </c>
      <c r="F1964" s="2">
        <f t="shared" si="185"/>
        <v>6.581713218063806E-2</v>
      </c>
      <c r="G1964" s="2">
        <f t="shared" si="183"/>
        <v>-3.4711203648415234E-2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4.4132999999999996</v>
      </c>
      <c r="C1965" s="2">
        <f t="shared" si="180"/>
        <v>4.4866904336508693</v>
      </c>
      <c r="D1965" s="2">
        <f t="shared" si="182"/>
        <v>4.4619961636032706</v>
      </c>
      <c r="E1965" s="2">
        <f t="shared" si="181"/>
        <v>2.4694270047598721E-2</v>
      </c>
      <c r="F1965" s="2">
        <f t="shared" si="185"/>
        <v>5.7592559754030194E-2</v>
      </c>
      <c r="G1965" s="2">
        <f t="shared" si="183"/>
        <v>-3.2898289706431473E-2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4.4132999999999996</v>
      </c>
      <c r="C1966" s="2">
        <f t="shared" si="180"/>
        <v>4.4779688284738128</v>
      </c>
      <c r="D1966" s="2">
        <f t="shared" si="182"/>
        <v>4.4583890403733992</v>
      </c>
      <c r="E1966" s="2">
        <f t="shared" si="181"/>
        <v>1.9579788100413609E-2</v>
      </c>
      <c r="F1966" s="2">
        <f t="shared" si="185"/>
        <v>4.999000542330688E-2</v>
      </c>
      <c r="G1966" s="2">
        <f t="shared" si="183"/>
        <v>-3.0410217322893271E-2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4.4132999999999996</v>
      </c>
      <c r="C1967" s="2">
        <f t="shared" si="180"/>
        <v>4.4705890087086111</v>
      </c>
      <c r="D1967" s="2">
        <f t="shared" si="182"/>
        <v>4.4550491114568516</v>
      </c>
      <c r="E1967" s="2">
        <f t="shared" si="181"/>
        <v>1.5539897251759527E-2</v>
      </c>
      <c r="F1967" s="2">
        <f t="shared" si="185"/>
        <v>4.3099983788997411E-2</v>
      </c>
      <c r="G1967" s="2">
        <f t="shared" si="183"/>
        <v>-2.7560086537237884E-2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4.4132999999999996</v>
      </c>
      <c r="C1968" s="2">
        <f t="shared" si="180"/>
        <v>4.4643445458303637</v>
      </c>
      <c r="D1968" s="2">
        <f t="shared" si="182"/>
        <v>4.4519565846822706</v>
      </c>
      <c r="E1968" s="2">
        <f t="shared" si="181"/>
        <v>1.2387961148093041E-2</v>
      </c>
      <c r="F1968" s="2">
        <f t="shared" si="185"/>
        <v>3.6957579260816539E-2</v>
      </c>
      <c r="G1968" s="2">
        <f t="shared" si="183"/>
        <v>-2.4569618112723499E-2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4.4050000000000002</v>
      </c>
      <c r="C1969" s="2">
        <f t="shared" si="180"/>
        <v>4.4564915387795381</v>
      </c>
      <c r="D1969" s="2">
        <f t="shared" si="182"/>
        <v>4.4484783191502508</v>
      </c>
      <c r="E1969" s="2">
        <f t="shared" si="181"/>
        <v>8.0132196292872493E-3</v>
      </c>
      <c r="F1969" s="2">
        <f t="shared" si="185"/>
        <v>3.1168707334510683E-2</v>
      </c>
      <c r="G1969" s="2">
        <f t="shared" si="183"/>
        <v>-2.3155487705223434E-2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4.4050000000000002</v>
      </c>
      <c r="C1970" s="2">
        <f t="shared" si="180"/>
        <v>4.4498466866596091</v>
      </c>
      <c r="D1970" s="2">
        <f t="shared" si="182"/>
        <v>4.4452577029168987</v>
      </c>
      <c r="E1970" s="2">
        <f t="shared" si="181"/>
        <v>4.5889837427104396E-3</v>
      </c>
      <c r="F1970" s="2">
        <f t="shared" si="185"/>
        <v>2.5852762616150635E-2</v>
      </c>
      <c r="G1970" s="2">
        <f t="shared" si="183"/>
        <v>-2.1263778873440196E-2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4.3882000000000003</v>
      </c>
      <c r="C1971" s="2">
        <f t="shared" si="180"/>
        <v>4.4442241194812073</v>
      </c>
      <c r="D1971" s="2">
        <f t="shared" si="182"/>
        <v>4.4410312064045359</v>
      </c>
      <c r="E1971" s="2">
        <f t="shared" si="181"/>
        <v>3.1929130766714664E-3</v>
      </c>
      <c r="F1971" s="2">
        <f t="shared" si="185"/>
        <v>2.1320792708254804E-2</v>
      </c>
      <c r="G1971" s="2">
        <f t="shared" si="183"/>
        <v>-1.8127879631583337E-2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4.3882000000000003</v>
      </c>
      <c r="C1972" s="2">
        <f t="shared" si="180"/>
        <v>4.4394665626379446</v>
      </c>
      <c r="D1972" s="2">
        <f t="shared" si="182"/>
        <v>4.4371177837079037</v>
      </c>
      <c r="E1972" s="2">
        <f t="shared" si="181"/>
        <v>2.348778930040929E-3</v>
      </c>
      <c r="F1972" s="2">
        <f t="shared" si="185"/>
        <v>1.7526389952612027E-2</v>
      </c>
      <c r="G1972" s="2">
        <f t="shared" si="183"/>
        <v>-1.5177611022571098E-2</v>
      </c>
      <c r="H1972" s="2" t="str">
        <f t="shared" si="184"/>
        <v>Hold</v>
      </c>
    </row>
    <row r="1973" spans="1:8" ht="13.5" x14ac:dyDescent="0.25">
      <c r="A1973" s="3">
        <v>44880</v>
      </c>
      <c r="B1973" s="2">
        <v>4.3632</v>
      </c>
      <c r="C1973" s="2">
        <f t="shared" si="180"/>
        <v>4.4354409376167219</v>
      </c>
      <c r="D1973" s="2">
        <f t="shared" si="182"/>
        <v>4.4316423923221331</v>
      </c>
      <c r="E1973" s="2">
        <f t="shared" si="181"/>
        <v>3.7985452945887843E-3</v>
      </c>
      <c r="F1973" s="2">
        <f t="shared" si="185"/>
        <v>1.4780821021007379E-2</v>
      </c>
      <c r="G1973" s="2">
        <f t="shared" si="183"/>
        <v>-1.0982275726418595E-2</v>
      </c>
      <c r="H1973" s="2" t="str">
        <f t="shared" si="184"/>
        <v>Hold</v>
      </c>
    </row>
    <row r="1974" spans="1:8" ht="13.5" x14ac:dyDescent="0.25">
      <c r="A1974" s="3">
        <v>44881</v>
      </c>
      <c r="B1974" s="2">
        <v>4.3380999999999998</v>
      </c>
      <c r="C1974" s="2">
        <f t="shared" si="180"/>
        <v>4.4320346395218415</v>
      </c>
      <c r="D1974" s="2">
        <f t="shared" si="182"/>
        <v>4.4247133262241976</v>
      </c>
      <c r="E1974" s="2">
        <f t="shared" si="181"/>
        <v>7.321313297643961E-3</v>
      </c>
      <c r="F1974" s="2">
        <f t="shared" si="185"/>
        <v>1.3288919476334695E-2</v>
      </c>
      <c r="G1974" s="2">
        <f t="shared" si="183"/>
        <v>-5.9676061786907344E-3</v>
      </c>
      <c r="H1974" s="2" t="str">
        <f t="shared" si="184"/>
        <v>Hold</v>
      </c>
    </row>
    <row r="1975" spans="1:8" ht="13.5" x14ac:dyDescent="0.25">
      <c r="A1975" s="3">
        <v>44882</v>
      </c>
      <c r="B1975" s="2">
        <v>4.3380999999999998</v>
      </c>
      <c r="C1975" s="2">
        <f t="shared" si="180"/>
        <v>4.4291523872877114</v>
      </c>
      <c r="D1975" s="2">
        <f t="shared" si="182"/>
        <v>4.4182975242816642</v>
      </c>
      <c r="E1975" s="2">
        <f t="shared" si="181"/>
        <v>1.0854863006047211E-2</v>
      </c>
      <c r="F1975" s="2">
        <f t="shared" si="185"/>
        <v>1.2802108182277198E-2</v>
      </c>
      <c r="G1975" s="2">
        <f t="shared" si="183"/>
        <v>-1.9472451762299874E-3</v>
      </c>
      <c r="H1975" s="2" t="str">
        <f t="shared" si="184"/>
        <v>Hold</v>
      </c>
    </row>
    <row r="1976" spans="1:8" ht="13.5" x14ac:dyDescent="0.25">
      <c r="A1976" s="3">
        <v>44883</v>
      </c>
      <c r="B1976" s="2">
        <v>4.3213999999999997</v>
      </c>
      <c r="C1976" s="2">
        <f t="shared" si="180"/>
        <v>4.4267135584742174</v>
      </c>
      <c r="D1976" s="2">
        <f t="shared" si="182"/>
        <v>4.4111199298904298</v>
      </c>
      <c r="E1976" s="2">
        <f t="shared" si="181"/>
        <v>1.5593628583787655E-2</v>
      </c>
      <c r="F1976" s="2">
        <f t="shared" si="185"/>
        <v>1.336041226257929E-2</v>
      </c>
      <c r="G1976" s="2">
        <f t="shared" si="183"/>
        <v>2.2332163212083651E-3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4.3213999999999997</v>
      </c>
      <c r="C1977" s="2">
        <f t="shared" si="180"/>
        <v>4.4246499340935692</v>
      </c>
      <c r="D1977" s="2">
        <f t="shared" si="182"/>
        <v>4.4044740091578056</v>
      </c>
      <c r="E1977" s="2">
        <f t="shared" si="181"/>
        <v>2.0175924935763589E-2</v>
      </c>
      <c r="F1977" s="2">
        <f t="shared" si="185"/>
        <v>1.4723514797216151E-2</v>
      </c>
      <c r="G1977" s="2">
        <f t="shared" si="183"/>
        <v>5.4524101385474387E-3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4.3047000000000004</v>
      </c>
      <c r="C1978" s="2">
        <f t="shared" si="180"/>
        <v>4.4229037903868669</v>
      </c>
      <c r="D1978" s="2">
        <f t="shared" si="182"/>
        <v>4.3970833418127828</v>
      </c>
      <c r="E1978" s="2">
        <f t="shared" si="181"/>
        <v>2.5820448574084054E-2</v>
      </c>
      <c r="F1978" s="2">
        <f t="shared" si="185"/>
        <v>1.6942901552589731E-2</v>
      </c>
      <c r="G1978" s="2">
        <f t="shared" si="183"/>
        <v>8.8775470214943232E-3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4.3047000000000004</v>
      </c>
      <c r="C1979" s="2">
        <f t="shared" si="180"/>
        <v>4.4201493610965796</v>
      </c>
      <c r="D1979" s="2">
        <f t="shared" si="182"/>
        <v>4.3902401313081318</v>
      </c>
      <c r="E1979" s="2">
        <f t="shared" si="181"/>
        <v>2.9909229788447789E-2</v>
      </c>
      <c r="F1979" s="2">
        <f t="shared" si="185"/>
        <v>1.9536167199761343E-2</v>
      </c>
      <c r="G1979" s="2">
        <f t="shared" si="183"/>
        <v>1.0373062588686446E-2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4.3047000000000004</v>
      </c>
      <c r="C1980" s="2">
        <f t="shared" si="180"/>
        <v>4.4178186901586445</v>
      </c>
      <c r="D1980" s="2">
        <f t="shared" si="182"/>
        <v>4.3839038252853069</v>
      </c>
      <c r="E1980" s="2">
        <f t="shared" si="181"/>
        <v>3.3914864873337613E-2</v>
      </c>
      <c r="F1980" s="2">
        <f t="shared" si="185"/>
        <v>2.2411906734476596E-2</v>
      </c>
      <c r="G1980" s="2">
        <f t="shared" si="183"/>
        <v>1.1502958138861017E-2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4.3047000000000004</v>
      </c>
      <c r="C1981" s="2">
        <f t="shared" si="180"/>
        <v>4.4132619685957764</v>
      </c>
      <c r="D1981" s="2">
        <f t="shared" si="182"/>
        <v>4.378036875264173</v>
      </c>
      <c r="E1981" s="2">
        <f t="shared" si="181"/>
        <v>3.5225093331603397E-2</v>
      </c>
      <c r="F1981" s="2">
        <f t="shared" si="185"/>
        <v>2.4974544053901957E-2</v>
      </c>
      <c r="G1981" s="2">
        <f t="shared" si="183"/>
        <v>1.0250549277701439E-2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4.3213999999999997</v>
      </c>
      <c r="C1982" s="2">
        <f t="shared" si="180"/>
        <v>4.4094062811195034</v>
      </c>
      <c r="D1982" s="2">
        <f t="shared" si="182"/>
        <v>4.3738415511705302</v>
      </c>
      <c r="E1982" s="2">
        <f t="shared" si="181"/>
        <v>3.5564729948973195E-2</v>
      </c>
      <c r="F1982" s="2">
        <f t="shared" si="185"/>
        <v>2.7092581232916205E-2</v>
      </c>
      <c r="G1982" s="2">
        <f t="shared" si="183"/>
        <v>8.4721487160569903E-3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4.3047000000000004</v>
      </c>
      <c r="C1983" s="2">
        <f t="shared" si="180"/>
        <v>4.402297622485734</v>
      </c>
      <c r="D1983" s="2">
        <f t="shared" si="182"/>
        <v>4.3687199547875277</v>
      </c>
      <c r="E1983" s="2">
        <f t="shared" si="181"/>
        <v>3.3577667698206248E-2</v>
      </c>
      <c r="F1983" s="2">
        <f t="shared" si="185"/>
        <v>2.8389598525974218E-2</v>
      </c>
      <c r="G1983" s="2">
        <f t="shared" si="183"/>
        <v>5.1880691722320307E-3</v>
      </c>
      <c r="H1983" s="2" t="str">
        <f t="shared" si="184"/>
        <v>Sell</v>
      </c>
    </row>
    <row r="1984" spans="1:8" ht="13.5" x14ac:dyDescent="0.25">
      <c r="A1984" s="3">
        <v>44895</v>
      </c>
      <c r="B1984" s="2">
        <v>4.3047000000000004</v>
      </c>
      <c r="C1984" s="2">
        <f t="shared" si="180"/>
        <v>4.392421065180236</v>
      </c>
      <c r="D1984" s="2">
        <f t="shared" si="182"/>
        <v>4.3639777359143777</v>
      </c>
      <c r="E1984" s="2">
        <f t="shared" si="181"/>
        <v>2.8443329265858353E-2</v>
      </c>
      <c r="F1984" s="2">
        <f t="shared" si="185"/>
        <v>2.8400344673951045E-2</v>
      </c>
      <c r="G1984" s="2">
        <f t="shared" si="183"/>
        <v>4.2984591907307274E-5</v>
      </c>
      <c r="H1984" s="2" t="str">
        <f t="shared" si="184"/>
        <v>Sell</v>
      </c>
    </row>
    <row r="1985" spans="1:8" ht="13.5" x14ac:dyDescent="0.25">
      <c r="A1985" s="3">
        <v>44896</v>
      </c>
      <c r="B1985" s="2">
        <v>4.3047000000000004</v>
      </c>
      <c r="C1985" s="2">
        <f t="shared" si="180"/>
        <v>4.3840639782294302</v>
      </c>
      <c r="D1985" s="2">
        <f t="shared" si="182"/>
        <v>4.3595867925133129</v>
      </c>
      <c r="E1985" s="2">
        <f t="shared" si="181"/>
        <v>2.4477185716117233E-2</v>
      </c>
      <c r="F1985" s="2">
        <f t="shared" si="185"/>
        <v>2.7615712882384284E-2</v>
      </c>
      <c r="G1985" s="2">
        <f t="shared" si="183"/>
        <v>-3.1385271662670508E-3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4.3047000000000004</v>
      </c>
      <c r="C1986" s="2">
        <f t="shared" si="180"/>
        <v>4.374423366194133</v>
      </c>
      <c r="D1986" s="2">
        <f t="shared" si="182"/>
        <v>4.3555211041789939</v>
      </c>
      <c r="E1986" s="2">
        <f t="shared" si="181"/>
        <v>1.8902262015139115E-2</v>
      </c>
      <c r="F1986" s="2">
        <f t="shared" si="185"/>
        <v>2.5873022708935253E-2</v>
      </c>
      <c r="G1986" s="2">
        <f t="shared" si="183"/>
        <v>-6.9707606937961381E-3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4.3047000000000004</v>
      </c>
      <c r="C1987" s="2">
        <f t="shared" si="180"/>
        <v>4.3662659252411897</v>
      </c>
      <c r="D1987" s="2">
        <f t="shared" si="182"/>
        <v>4.3517565779435126</v>
      </c>
      <c r="E1987" s="2">
        <f t="shared" si="181"/>
        <v>1.4509347297677166E-2</v>
      </c>
      <c r="F1987" s="2">
        <f t="shared" si="185"/>
        <v>2.360028762668364E-2</v>
      </c>
      <c r="G1987" s="2">
        <f t="shared" si="183"/>
        <v>-9.0909403290064736E-3</v>
      </c>
      <c r="H1987" s="2" t="str">
        <f t="shared" si="184"/>
        <v>Hold</v>
      </c>
    </row>
    <row r="1988" spans="1:8" ht="13.5" x14ac:dyDescent="0.25">
      <c r="A1988" s="3">
        <v>44901</v>
      </c>
      <c r="B1988" s="2">
        <v>4.2796000000000003</v>
      </c>
      <c r="C1988" s="2">
        <f t="shared" si="180"/>
        <v>4.3567942444348526</v>
      </c>
      <c r="D1988" s="2">
        <f t="shared" si="182"/>
        <v>4.3464116462439932</v>
      </c>
      <c r="E1988" s="2">
        <f t="shared" si="181"/>
        <v>1.0382598190859404E-2</v>
      </c>
      <c r="F1988" s="2">
        <f t="shared" si="185"/>
        <v>2.0956749739518797E-2</v>
      </c>
      <c r="G1988" s="2">
        <f t="shared" si="183"/>
        <v>-1.0574151548659393E-2</v>
      </c>
      <c r="H1988" s="2" t="str">
        <f t="shared" si="184"/>
        <v>Hold</v>
      </c>
    </row>
    <row r="1989" spans="1:8" ht="13.5" x14ac:dyDescent="0.25">
      <c r="A1989" s="3">
        <v>44902</v>
      </c>
      <c r="B1989" s="2">
        <v>4.2629000000000001</v>
      </c>
      <c r="C1989" s="2">
        <f t="shared" si="180"/>
        <v>4.3487797452910293</v>
      </c>
      <c r="D1989" s="2">
        <f t="shared" si="182"/>
        <v>4.3402255983740679</v>
      </c>
      <c r="E1989" s="2">
        <f t="shared" si="181"/>
        <v>8.5541469169614359E-3</v>
      </c>
      <c r="F1989" s="2">
        <f t="shared" si="185"/>
        <v>1.8476229175007325E-2</v>
      </c>
      <c r="G1989" s="2">
        <f t="shared" si="183"/>
        <v>-9.9220822580458889E-3</v>
      </c>
      <c r="H1989" s="2" t="str">
        <f t="shared" si="184"/>
        <v>Hold</v>
      </c>
    </row>
    <row r="1990" spans="1:8" ht="13.5" x14ac:dyDescent="0.25">
      <c r="A1990" s="3">
        <v>44903</v>
      </c>
      <c r="B1990" s="2">
        <v>4.2629000000000001</v>
      </c>
      <c r="C1990" s="2">
        <f t="shared" si="180"/>
        <v>4.3419982460154865</v>
      </c>
      <c r="D1990" s="2">
        <f t="shared" si="182"/>
        <v>4.3344977762722854</v>
      </c>
      <c r="E1990" s="2">
        <f t="shared" si="181"/>
        <v>7.5004697432010659E-3</v>
      </c>
      <c r="F1990" s="2">
        <f t="shared" si="185"/>
        <v>1.6281077288646074E-2</v>
      </c>
      <c r="G1990" s="2">
        <f t="shared" si="183"/>
        <v>-8.7806075454450079E-3</v>
      </c>
      <c r="H1990" s="2" t="str">
        <f t="shared" si="184"/>
        <v>Hold</v>
      </c>
    </row>
    <row r="1991" spans="1:8" ht="13.5" x14ac:dyDescent="0.25">
      <c r="A1991" s="3">
        <v>44904</v>
      </c>
      <c r="B1991" s="2">
        <v>4.2629000000000001</v>
      </c>
      <c r="C1991" s="2">
        <f t="shared" si="180"/>
        <v>4.3362600543207961</v>
      </c>
      <c r="D1991" s="2">
        <f t="shared" si="182"/>
        <v>4.329194237289153</v>
      </c>
      <c r="E1991" s="2">
        <f t="shared" si="181"/>
        <v>7.0658170316431068E-3</v>
      </c>
      <c r="F1991" s="2">
        <f t="shared" si="185"/>
        <v>1.4438025237245482E-2</v>
      </c>
      <c r="G1991" s="2">
        <f t="shared" si="183"/>
        <v>-7.3722082056023753E-3</v>
      </c>
      <c r="H1991" s="2" t="str">
        <f t="shared" si="184"/>
        <v>Hold</v>
      </c>
    </row>
    <row r="1992" spans="1:8" ht="13.5" x14ac:dyDescent="0.25">
      <c r="A1992" s="3">
        <v>44907</v>
      </c>
      <c r="B1992" s="2">
        <v>4.2962999999999996</v>
      </c>
      <c r="C1992" s="2">
        <f t="shared" si="180"/>
        <v>4.333973892117597</v>
      </c>
      <c r="D1992" s="2">
        <f t="shared" si="182"/>
        <v>4.3267576271195862</v>
      </c>
      <c r="E1992" s="2">
        <f t="shared" si="181"/>
        <v>7.2162649980107574E-3</v>
      </c>
      <c r="F1992" s="2">
        <f t="shared" si="185"/>
        <v>1.2993673189398538E-2</v>
      </c>
      <c r="G1992" s="2">
        <f t="shared" si="183"/>
        <v>-5.7774081913877801E-3</v>
      </c>
      <c r="H1992" s="2" t="str">
        <f t="shared" si="184"/>
        <v>Hold</v>
      </c>
    </row>
    <row r="1993" spans="1:8" ht="13.5" x14ac:dyDescent="0.25">
      <c r="A1993" s="3">
        <v>44908</v>
      </c>
      <c r="B1993" s="2">
        <v>4.2878999999999996</v>
      </c>
      <c r="C1993" s="2">
        <f t="shared" si="180"/>
        <v>4.3294702164071976</v>
      </c>
      <c r="D1993" s="2">
        <f t="shared" si="182"/>
        <v>4.3238792843699869</v>
      </c>
      <c r="E1993" s="2">
        <f t="shared" si="181"/>
        <v>5.5909320372107274E-3</v>
      </c>
      <c r="F1993" s="2">
        <f t="shared" si="185"/>
        <v>1.1513124958960976E-2</v>
      </c>
      <c r="G1993" s="2">
        <f t="shared" si="183"/>
        <v>-5.9221929217502488E-3</v>
      </c>
      <c r="H1993" s="2" t="str">
        <f t="shared" si="184"/>
        <v>Hold</v>
      </c>
    </row>
    <row r="1994" spans="1:8" ht="13.5" x14ac:dyDescent="0.25">
      <c r="A1994" s="3">
        <v>44909</v>
      </c>
      <c r="B1994" s="2">
        <v>4.3380999999999998</v>
      </c>
      <c r="C1994" s="2">
        <f t="shared" si="180"/>
        <v>4.325659413883014</v>
      </c>
      <c r="D1994" s="2">
        <f t="shared" si="182"/>
        <v>4.3249326707129514</v>
      </c>
      <c r="E1994" s="2">
        <f t="shared" si="181"/>
        <v>7.267431700626048E-4</v>
      </c>
      <c r="F1994" s="2">
        <f t="shared" si="185"/>
        <v>9.3558486011813026E-3</v>
      </c>
      <c r="G1994" s="2">
        <f t="shared" si="183"/>
        <v>-8.6291054311186978E-3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4.3296999999999999</v>
      </c>
      <c r="C1995" s="2">
        <f t="shared" si="180"/>
        <v>4.3224348886702426</v>
      </c>
      <c r="D1995" s="2">
        <f t="shared" si="182"/>
        <v>4.3252858062156951</v>
      </c>
      <c r="E1995" s="2">
        <f t="shared" si="181"/>
        <v>-2.8509175454525248E-3</v>
      </c>
      <c r="F1995" s="2">
        <f t="shared" si="185"/>
        <v>6.9144953718545373E-3</v>
      </c>
      <c r="G1995" s="2">
        <f t="shared" si="183"/>
        <v>-9.7654129173070613E-3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4.3047000000000004</v>
      </c>
      <c r="C1996" s="2">
        <f t="shared" si="180"/>
        <v>4.3197064442594364</v>
      </c>
      <c r="D1996" s="2">
        <f t="shared" si="182"/>
        <v>4.3237609316811989</v>
      </c>
      <c r="E1996" s="2">
        <f t="shared" si="181"/>
        <v>-4.0544874217625093E-3</v>
      </c>
      <c r="F1996" s="2">
        <f t="shared" si="185"/>
        <v>4.7206988131311281E-3</v>
      </c>
      <c r="G1996" s="2">
        <f t="shared" si="183"/>
        <v>-8.7751862348936366E-3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4.3296999999999999</v>
      </c>
      <c r="C1997" s="2">
        <f t="shared" si="180"/>
        <v>4.317397760527216</v>
      </c>
      <c r="D1997" s="2">
        <f t="shared" si="182"/>
        <v>4.3242008626677766</v>
      </c>
      <c r="E1997" s="2">
        <f t="shared" si="181"/>
        <v>-6.8031021405605685E-3</v>
      </c>
      <c r="F1997" s="2">
        <f t="shared" si="185"/>
        <v>2.4159386223927891E-3</v>
      </c>
      <c r="G1997" s="2">
        <f t="shared" si="183"/>
        <v>-9.219040762953358E-3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4.3047000000000004</v>
      </c>
      <c r="C1998" s="2">
        <f t="shared" si="180"/>
        <v>4.3115827204461059</v>
      </c>
      <c r="D1998" s="2">
        <f t="shared" si="182"/>
        <v>4.3227563543220153</v>
      </c>
      <c r="E1998" s="2">
        <f t="shared" si="181"/>
        <v>-1.1173633875909417E-2</v>
      </c>
      <c r="F1998" s="2">
        <f t="shared" si="185"/>
        <v>-3.0197587726765208E-4</v>
      </c>
      <c r="G1998" s="2">
        <f t="shared" si="183"/>
        <v>-1.0871657998641765E-2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4.3129999999999997</v>
      </c>
      <c r="C1999" s="2">
        <f t="shared" ref="C1999:C2062" si="186">$C$4*B1989+C1998*(1-$C$4)</f>
        <v>4.3040930711467054</v>
      </c>
      <c r="D1999" s="2">
        <f t="shared" si="182"/>
        <v>4.3220336614092734</v>
      </c>
      <c r="E1999" s="2">
        <f t="shared" si="181"/>
        <v>-1.7940590262568001E-2</v>
      </c>
      <c r="F1999" s="2">
        <f t="shared" si="185"/>
        <v>-3.8296987543277221E-3</v>
      </c>
      <c r="G1999" s="2">
        <f t="shared" si="183"/>
        <v>-1.411089150824028E-2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4.3129999999999997</v>
      </c>
      <c r="C2000" s="2">
        <f t="shared" si="186"/>
        <v>4.2977556755856741</v>
      </c>
      <c r="D2000" s="2">
        <f t="shared" si="182"/>
        <v>4.321364501304882</v>
      </c>
      <c r="E2000" s="2">
        <f t="shared" si="181"/>
        <v>-2.3608825719207971E-2</v>
      </c>
      <c r="F2000" s="2">
        <f t="shared" si="185"/>
        <v>-7.7855241473037719E-3</v>
      </c>
      <c r="G2000" s="2">
        <f t="shared" si="183"/>
        <v>-1.5823301571904199E-2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4.3213999999999997</v>
      </c>
      <c r="C2001" s="2">
        <f t="shared" si="186"/>
        <v>4.2923932639571092</v>
      </c>
      <c r="D2001" s="2">
        <f t="shared" si="182"/>
        <v>4.3213671308378538</v>
      </c>
      <c r="E2001" s="2">
        <f t="shared" si="181"/>
        <v>-2.8973866880744659E-2</v>
      </c>
      <c r="F2001" s="2">
        <f t="shared" si="185"/>
        <v>-1.2023192693991949E-2</v>
      </c>
      <c r="G2001" s="2">
        <f t="shared" si="183"/>
        <v>-1.6950674186752709E-2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4.3047000000000004</v>
      </c>
      <c r="C2002" s="2">
        <f t="shared" si="186"/>
        <v>4.2929943002713999</v>
      </c>
      <c r="D2002" s="2">
        <f t="shared" si="182"/>
        <v>4.3201325285535681</v>
      </c>
      <c r="E2002" s="2">
        <f t="shared" si="181"/>
        <v>-2.7138228282168164E-2</v>
      </c>
      <c r="F2002" s="2">
        <f t="shared" si="185"/>
        <v>-1.5046199811627194E-2</v>
      </c>
      <c r="G2002" s="2">
        <f t="shared" si="183"/>
        <v>-1.209202847054097E-2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4.3213999999999997</v>
      </c>
      <c r="C2003" s="2">
        <f t="shared" si="186"/>
        <v>4.2922105617681074</v>
      </c>
      <c r="D2003" s="2">
        <f t="shared" si="182"/>
        <v>4.3202264153273777</v>
      </c>
      <c r="E2003" s="2">
        <f t="shared" si="181"/>
        <v>-2.8015853559270276E-2</v>
      </c>
      <c r="F2003" s="2">
        <f t="shared" si="185"/>
        <v>-1.7640130561155813E-2</v>
      </c>
      <c r="G2003" s="2">
        <f t="shared" si="183"/>
        <v>-1.0375722998114463E-2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4.3129999999999997</v>
      </c>
      <c r="C2004" s="2">
        <f t="shared" si="186"/>
        <v>4.2992704753422446</v>
      </c>
      <c r="D2004" s="2">
        <f t="shared" si="182"/>
        <v>4.3196911253031267</v>
      </c>
      <c r="E2004" s="2">
        <f t="shared" si="181"/>
        <v>-2.0420649960882109E-2</v>
      </c>
      <c r="F2004" s="2">
        <f t="shared" si="185"/>
        <v>-1.8196234441101074E-2</v>
      </c>
      <c r="G2004" s="2">
        <f t="shared" si="183"/>
        <v>-2.2244155197810346E-3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4.3129999999999997</v>
      </c>
      <c r="C2005" s="2">
        <f t="shared" si="186"/>
        <v>4.3039519406742066</v>
      </c>
      <c r="D2005" s="2">
        <f t="shared" si="182"/>
        <v>4.3191954863917834</v>
      </c>
      <c r="E2005" s="2">
        <f t="shared" si="181"/>
        <v>-1.5243545717576801E-2</v>
      </c>
      <c r="F2005" s="2">
        <f t="shared" si="185"/>
        <v>-1.7605696696396219E-2</v>
      </c>
      <c r="G2005" s="2">
        <f t="shared" si="183"/>
        <v>2.3621509788194182E-3</v>
      </c>
      <c r="H2005" s="2" t="str">
        <f t="shared" si="184"/>
        <v>Sell</v>
      </c>
    </row>
    <row r="2006" spans="1:8" ht="13.5" x14ac:dyDescent="0.25">
      <c r="A2006" s="3">
        <v>44925</v>
      </c>
      <c r="B2006" s="2">
        <v>4.3296999999999999</v>
      </c>
      <c r="C2006" s="2">
        <f t="shared" si="186"/>
        <v>4.3040670267243293</v>
      </c>
      <c r="D2006" s="2">
        <f t="shared" si="182"/>
        <v>4.3199735985109102</v>
      </c>
      <c r="E2006" s="2">
        <f t="shared" si="181"/>
        <v>-1.5906571786580948E-2</v>
      </c>
      <c r="F2006" s="2">
        <f t="shared" si="185"/>
        <v>-1.7265871714433167E-2</v>
      </c>
      <c r="G2006" s="2">
        <f t="shared" si="183"/>
        <v>1.35929992785222E-3</v>
      </c>
      <c r="H2006" s="2" t="str">
        <f t="shared" si="184"/>
        <v>Sell</v>
      </c>
    </row>
    <row r="2007" spans="1:8" ht="13.5" x14ac:dyDescent="0.25">
      <c r="A2007" s="3">
        <v>44928</v>
      </c>
      <c r="B2007" s="2">
        <v>4.3380999999999998</v>
      </c>
      <c r="C2007" s="2">
        <f t="shared" si="186"/>
        <v>4.3080105610744326</v>
      </c>
      <c r="D2007" s="2">
        <f t="shared" si="182"/>
        <v>4.3213162949175095</v>
      </c>
      <c r="E2007" s="2">
        <f t="shared" si="181"/>
        <v>-1.3305733843076872E-2</v>
      </c>
      <c r="F2007" s="2">
        <f t="shared" si="185"/>
        <v>-1.6473844140161911E-2</v>
      </c>
      <c r="G2007" s="2">
        <f t="shared" si="183"/>
        <v>3.1681102970850389E-3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4.3715000000000002</v>
      </c>
      <c r="C2008" s="2">
        <f t="shared" si="186"/>
        <v>4.3075012439860583</v>
      </c>
      <c r="D2008" s="2">
        <f t="shared" si="182"/>
        <v>4.3250336064051016</v>
      </c>
      <c r="E2008" s="2">
        <f t="shared" si="181"/>
        <v>-1.7532362419043324E-2</v>
      </c>
      <c r="F2008" s="2">
        <f t="shared" si="185"/>
        <v>-1.6685547795938192E-2</v>
      </c>
      <c r="G2008" s="2">
        <f t="shared" si="183"/>
        <v>-8.4681462310513128E-4</v>
      </c>
      <c r="H2008" s="2" t="str">
        <f t="shared" si="184"/>
        <v>Hold</v>
      </c>
    </row>
    <row r="2009" spans="1:8" ht="13.5" x14ac:dyDescent="0.25">
      <c r="A2009" s="3">
        <v>44930</v>
      </c>
      <c r="B2009" s="2">
        <v>4.3715000000000002</v>
      </c>
      <c r="C2009" s="2">
        <f t="shared" si="186"/>
        <v>4.3083472064497412</v>
      </c>
      <c r="D2009" s="2">
        <f t="shared" si="182"/>
        <v>4.328475561486206</v>
      </c>
      <c r="E2009" s="2">
        <f t="shared" si="181"/>
        <v>-2.0128355036464818E-2</v>
      </c>
      <c r="F2009" s="2">
        <f t="shared" si="185"/>
        <v>-1.7374109244043517E-2</v>
      </c>
      <c r="G2009" s="2">
        <f t="shared" si="183"/>
        <v>-2.7542457924213011E-3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4.5720999999999998</v>
      </c>
      <c r="C2010" s="2">
        <f t="shared" si="186"/>
        <v>4.3090630208420881</v>
      </c>
      <c r="D2010" s="2">
        <f t="shared" si="182"/>
        <v>4.3465218161909318</v>
      </c>
      <c r="E2010" s="2">
        <f t="shared" si="181"/>
        <v>-3.7458795348843665E-2</v>
      </c>
      <c r="F2010" s="2">
        <f t="shared" si="185"/>
        <v>-2.1391046465003546E-2</v>
      </c>
      <c r="G2010" s="2">
        <f t="shared" si="183"/>
        <v>-1.6067748883840119E-2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4.5387000000000004</v>
      </c>
      <c r="C2011" s="2">
        <f t="shared" si="186"/>
        <v>4.3109610176356128</v>
      </c>
      <c r="D2011" s="2">
        <f t="shared" si="182"/>
        <v>4.3607572372138259</v>
      </c>
      <c r="E2011" s="2">
        <f t="shared" si="181"/>
        <v>-4.9796219578213119E-2</v>
      </c>
      <c r="F2011" s="2">
        <f t="shared" si="185"/>
        <v>-2.7072081087645462E-2</v>
      </c>
      <c r="G2011" s="2">
        <f t="shared" si="183"/>
        <v>-2.2724138490567657E-2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4.5053000000000001</v>
      </c>
      <c r="C2012" s="2">
        <f t="shared" si="186"/>
        <v>4.3099977841532109</v>
      </c>
      <c r="D2012" s="2">
        <f t="shared" si="182"/>
        <v>4.3714641085313195</v>
      </c>
      <c r="E2012" s="2">
        <f t="shared" ref="E2012:E2075" si="187">C2012-D2012</f>
        <v>-6.1466324378108617E-2</v>
      </c>
      <c r="F2012" s="2">
        <f t="shared" si="185"/>
        <v>-3.3950929745738094E-2</v>
      </c>
      <c r="G2012" s="2">
        <f t="shared" si="183"/>
        <v>-2.7515394632370523E-2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4.4718</v>
      </c>
      <c r="C2013" s="2">
        <f t="shared" si="186"/>
        <v>4.3117519712065633</v>
      </c>
      <c r="D2013" s="2">
        <f t="shared" ref="D2013:D2076" si="188">$D$4*B2013+(1-$D$4)*D2012</f>
        <v>4.3788963967882593</v>
      </c>
      <c r="E2013" s="2">
        <f t="shared" si="187"/>
        <v>-6.7144425581695977E-2</v>
      </c>
      <c r="F2013" s="2">
        <f t="shared" si="185"/>
        <v>-4.0589628912929672E-2</v>
      </c>
      <c r="G2013" s="2">
        <f t="shared" si="183"/>
        <v>-2.6554796668766305E-2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4.4718</v>
      </c>
      <c r="C2014" s="2">
        <f t="shared" si="186"/>
        <v>4.3119439756363223</v>
      </c>
      <c r="D2014" s="2">
        <f t="shared" si="188"/>
        <v>4.3857781451743145</v>
      </c>
      <c r="E2014" s="2">
        <f t="shared" si="187"/>
        <v>-7.3834169537992267E-2</v>
      </c>
      <c r="F2014" s="2">
        <f t="shared" si="185"/>
        <v>-4.7238537037942195E-2</v>
      </c>
      <c r="G2014" s="2">
        <f t="shared" si="183"/>
        <v>-2.6595632500050072E-2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4.4550999999999998</v>
      </c>
      <c r="C2015" s="2">
        <f t="shared" si="186"/>
        <v>4.3121064409230421</v>
      </c>
      <c r="D2015" s="2">
        <f t="shared" si="188"/>
        <v>4.390913097383625</v>
      </c>
      <c r="E2015" s="2">
        <f t="shared" si="187"/>
        <v>-7.8806656460582936E-2</v>
      </c>
      <c r="F2015" s="2">
        <f t="shared" si="185"/>
        <v>-5.3552160922470352E-2</v>
      </c>
      <c r="G2015" s="2">
        <f t="shared" si="183"/>
        <v>-2.5254495538112584E-2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4.4969000000000001</v>
      </c>
      <c r="C2016" s="2">
        <f t="shared" si="186"/>
        <v>4.3148131423194975</v>
      </c>
      <c r="D2016" s="2">
        <f t="shared" si="188"/>
        <v>4.3987639790589119</v>
      </c>
      <c r="E2016" s="2">
        <f t="shared" si="187"/>
        <v>-8.3950836739414392E-2</v>
      </c>
      <c r="F2016" s="2">
        <f t="shared" si="185"/>
        <v>-5.9631896085859171E-2</v>
      </c>
      <c r="G2016" s="2">
        <f t="shared" si="183"/>
        <v>-2.4318940653555221E-2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4.4634999999999998</v>
      </c>
      <c r="C2017" s="2">
        <f t="shared" si="186"/>
        <v>4.3183957358088056</v>
      </c>
      <c r="D2017" s="2">
        <f t="shared" si="188"/>
        <v>4.403559239869363</v>
      </c>
      <c r="E2017" s="2">
        <f t="shared" si="187"/>
        <v>-8.5163504060557393E-2</v>
      </c>
      <c r="F2017" s="2">
        <f t="shared" si="185"/>
        <v>-6.4738217680798821E-2</v>
      </c>
      <c r="G2017" s="2">
        <f t="shared" si="183"/>
        <v>-2.0425286379758573E-2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4.4467999999999996</v>
      </c>
      <c r="C2018" s="2">
        <f t="shared" si="186"/>
        <v>4.3265656226074514</v>
      </c>
      <c r="D2018" s="2">
        <f t="shared" si="188"/>
        <v>4.4067622591382989</v>
      </c>
      <c r="E2018" s="2">
        <f t="shared" si="187"/>
        <v>-8.019663653084752E-2</v>
      </c>
      <c r="F2018" s="2">
        <f t="shared" si="185"/>
        <v>-6.7829901450808555E-2</v>
      </c>
      <c r="G2018" s="2">
        <f t="shared" si="183"/>
        <v>-1.2366735080038965E-2</v>
      </c>
      <c r="H2018" s="2" t="str">
        <f t="shared" si="184"/>
        <v>Hold</v>
      </c>
    </row>
    <row r="2019" spans="1:8" ht="13.5" x14ac:dyDescent="0.25">
      <c r="A2019" s="3">
        <v>44944</v>
      </c>
      <c r="B2019" s="2">
        <v>4.4467999999999996</v>
      </c>
      <c r="C2019" s="2">
        <f t="shared" si="186"/>
        <v>4.3334786037447666</v>
      </c>
      <c r="D2019" s="2">
        <f t="shared" si="188"/>
        <v>4.4097280177206466</v>
      </c>
      <c r="E2019" s="2">
        <f t="shared" si="187"/>
        <v>-7.6249413975880032E-2</v>
      </c>
      <c r="F2019" s="2">
        <f t="shared" si="185"/>
        <v>-6.951380395582285E-2</v>
      </c>
      <c r="G2019" s="2">
        <f t="shared" si="183"/>
        <v>-6.7356100200571811E-3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4.43</v>
      </c>
      <c r="C2020" s="2">
        <f t="shared" si="186"/>
        <v>4.3701895877840329</v>
      </c>
      <c r="D2020" s="2">
        <f t="shared" si="188"/>
        <v>4.4112296460376363</v>
      </c>
      <c r="E2020" s="2">
        <f t="shared" si="187"/>
        <v>-4.1040058253603462E-2</v>
      </c>
      <c r="F2020" s="2">
        <f t="shared" si="185"/>
        <v>-6.3819054815378973E-2</v>
      </c>
      <c r="G2020" s="2">
        <f t="shared" ref="G2020:G2083" si="189">E2020-F2020</f>
        <v>2.2778996561775511E-2</v>
      </c>
      <c r="H2020" s="2" t="str">
        <f t="shared" ref="H2020:H2083" si="190">IF(G2020&lt;0,"Hold","Sell")</f>
        <v>Sell</v>
      </c>
    </row>
    <row r="2021" spans="1:8" ht="13.5" x14ac:dyDescent="0.25">
      <c r="A2021" s="3">
        <v>44946</v>
      </c>
      <c r="B2021" s="2">
        <v>4.43</v>
      </c>
      <c r="C2021" s="2">
        <f t="shared" si="186"/>
        <v>4.3961142665864896</v>
      </c>
      <c r="D2021" s="2">
        <f t="shared" si="188"/>
        <v>4.4126200426274416</v>
      </c>
      <c r="E2021" s="2">
        <f t="shared" si="187"/>
        <v>-1.6505776040951936E-2</v>
      </c>
      <c r="F2021" s="2">
        <f t="shared" ref="F2021:F2084" si="191">(E2021*(2/(10)))+((1-(2/10))*F2020)</f>
        <v>-5.4356399060493568E-2</v>
      </c>
      <c r="G2021" s="2">
        <f t="shared" si="189"/>
        <v>3.7850623019541632E-2</v>
      </c>
      <c r="H2021" s="2" t="str">
        <f t="shared" si="190"/>
        <v>Sell</v>
      </c>
    </row>
    <row r="2022" spans="1:8" ht="13.5" x14ac:dyDescent="0.25">
      <c r="A2022" s="3">
        <v>44949</v>
      </c>
      <c r="B2022" s="2">
        <v>4.3882000000000003</v>
      </c>
      <c r="C2022" s="2">
        <f t="shared" si="186"/>
        <v>4.41291207172703</v>
      </c>
      <c r="D2022" s="2">
        <f t="shared" si="188"/>
        <v>4.4108111505809644</v>
      </c>
      <c r="E2022" s="2">
        <f t="shared" si="187"/>
        <v>2.1009211460656374E-3</v>
      </c>
      <c r="F2022" s="2">
        <f t="shared" si="191"/>
        <v>-4.3064935019181731E-2</v>
      </c>
      <c r="G2022" s="2">
        <f t="shared" si="189"/>
        <v>4.5165856165247369E-2</v>
      </c>
      <c r="H2022" s="2" t="str">
        <f t="shared" si="190"/>
        <v>Sell</v>
      </c>
    </row>
    <row r="2023" spans="1:8" ht="13.5" x14ac:dyDescent="0.25">
      <c r="A2023" s="3">
        <v>44950</v>
      </c>
      <c r="B2023" s="2">
        <v>4.3882000000000003</v>
      </c>
      <c r="C2023" s="2">
        <f t="shared" si="186"/>
        <v>4.4219717529997951</v>
      </c>
      <c r="D2023" s="2">
        <f t="shared" si="188"/>
        <v>4.4091362505379292</v>
      </c>
      <c r="E2023" s="2">
        <f t="shared" si="187"/>
        <v>1.2835502461865822E-2</v>
      </c>
      <c r="F2023" s="2">
        <f t="shared" si="191"/>
        <v>-3.1884847522972222E-2</v>
      </c>
      <c r="G2023" s="2">
        <f t="shared" si="189"/>
        <v>4.4720349984838044E-2</v>
      </c>
      <c r="H2023" s="2" t="str">
        <f t="shared" si="190"/>
        <v>Sell</v>
      </c>
    </row>
    <row r="2024" spans="1:8" ht="13.5" x14ac:dyDescent="0.25">
      <c r="A2024" s="3">
        <v>44951</v>
      </c>
      <c r="B2024" s="2">
        <v>4.3882000000000003</v>
      </c>
      <c r="C2024" s="2">
        <f t="shared" si="186"/>
        <v>4.4296376371536725</v>
      </c>
      <c r="D2024" s="2">
        <f t="shared" si="188"/>
        <v>4.4075854171647491</v>
      </c>
      <c r="E2024" s="2">
        <f t="shared" si="187"/>
        <v>2.2052219988923483E-2</v>
      </c>
      <c r="F2024" s="2">
        <f t="shared" si="191"/>
        <v>-2.1097434020593081E-2</v>
      </c>
      <c r="G2024" s="2">
        <f t="shared" si="189"/>
        <v>4.3149654009516564E-2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4.3882000000000003</v>
      </c>
      <c r="C2025" s="2">
        <f t="shared" si="186"/>
        <v>4.4335549237454153</v>
      </c>
      <c r="D2025" s="2">
        <f t="shared" si="188"/>
        <v>4.4061494603377307</v>
      </c>
      <c r="E2025" s="2">
        <f t="shared" si="187"/>
        <v>2.7405463407684572E-2</v>
      </c>
      <c r="F2025" s="2">
        <f t="shared" si="191"/>
        <v>-1.1396854534937551E-2</v>
      </c>
      <c r="G2025" s="2">
        <f t="shared" si="189"/>
        <v>3.8802317942622122E-2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4.3882000000000003</v>
      </c>
      <c r="C2026" s="2">
        <f t="shared" si="186"/>
        <v>4.4433003200922743</v>
      </c>
      <c r="D2026" s="2">
        <f t="shared" si="188"/>
        <v>4.4048198706830837</v>
      </c>
      <c r="E2026" s="2">
        <f t="shared" si="187"/>
        <v>3.8480449409190598E-2</v>
      </c>
      <c r="F2026" s="2">
        <f t="shared" si="191"/>
        <v>-1.4213937461119205E-3</v>
      </c>
      <c r="G2026" s="2">
        <f t="shared" si="189"/>
        <v>3.990184315530252E-2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4.3882000000000003</v>
      </c>
      <c r="C2027" s="2">
        <f t="shared" si="186"/>
        <v>4.4464079631550009</v>
      </c>
      <c r="D2027" s="2">
        <f t="shared" si="188"/>
        <v>4.4035887691510034</v>
      </c>
      <c r="E2027" s="2">
        <f t="shared" si="187"/>
        <v>4.2819194003997474E-2</v>
      </c>
      <c r="F2027" s="2">
        <f t="shared" si="191"/>
        <v>7.4267238039099591E-3</v>
      </c>
      <c r="G2027" s="2">
        <f t="shared" si="189"/>
        <v>3.5392470200087511E-2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4.3464</v>
      </c>
      <c r="C2028" s="2">
        <f t="shared" si="186"/>
        <v>4.4464682765157697</v>
      </c>
      <c r="D2028" s="2">
        <f t="shared" si="188"/>
        <v>4.3993525640287068</v>
      </c>
      <c r="E2028" s="2">
        <f t="shared" si="187"/>
        <v>4.7115712487062922E-2</v>
      </c>
      <c r="F2028" s="2">
        <f t="shared" si="191"/>
        <v>1.5364521540540552E-2</v>
      </c>
      <c r="G2028" s="2">
        <f t="shared" si="189"/>
        <v>3.1751190946522373E-2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4.3464</v>
      </c>
      <c r="C2029" s="2">
        <f t="shared" si="186"/>
        <v>4.4465193108979593</v>
      </c>
      <c r="D2029" s="2">
        <f t="shared" si="188"/>
        <v>4.3954301518784318</v>
      </c>
      <c r="E2029" s="2">
        <f t="shared" si="187"/>
        <v>5.1089159019527486E-2</v>
      </c>
      <c r="F2029" s="2">
        <f t="shared" si="191"/>
        <v>2.250944903633794E-2</v>
      </c>
      <c r="G2029" s="2">
        <f t="shared" si="189"/>
        <v>2.8579709983189545E-2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4.3296999999999999</v>
      </c>
      <c r="C2030" s="2">
        <f t="shared" si="186"/>
        <v>4.4439778784521193</v>
      </c>
      <c r="D2030" s="2">
        <f t="shared" si="188"/>
        <v>4.390561251739288</v>
      </c>
      <c r="E2030" s="2">
        <f t="shared" si="187"/>
        <v>5.3416626712831317E-2</v>
      </c>
      <c r="F2030" s="2">
        <f t="shared" si="191"/>
        <v>2.8690884571636616E-2</v>
      </c>
      <c r="G2030" s="2">
        <f t="shared" si="189"/>
        <v>2.47257421411947E-2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4.3296999999999999</v>
      </c>
      <c r="C2031" s="2">
        <f t="shared" si="186"/>
        <v>4.441827435613332</v>
      </c>
      <c r="D2031" s="2">
        <f t="shared" si="188"/>
        <v>4.3860530108697109</v>
      </c>
      <c r="E2031" s="2">
        <f t="shared" si="187"/>
        <v>5.5774424743621154E-2</v>
      </c>
      <c r="F2031" s="2">
        <f t="shared" si="191"/>
        <v>3.4107592606033521E-2</v>
      </c>
      <c r="G2031" s="2">
        <f t="shared" si="189"/>
        <v>2.1666832137587633E-2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4.3296999999999999</v>
      </c>
      <c r="C2032" s="2">
        <f t="shared" si="186"/>
        <v>4.4335770609035885</v>
      </c>
      <c r="D2032" s="2">
        <f t="shared" si="188"/>
        <v>4.3818787137682502</v>
      </c>
      <c r="E2032" s="2">
        <f t="shared" si="187"/>
        <v>5.1698347135338274E-2</v>
      </c>
      <c r="F2032" s="2">
        <f t="shared" si="191"/>
        <v>3.7625743511894474E-2</v>
      </c>
      <c r="G2032" s="2">
        <f t="shared" si="189"/>
        <v>1.40726036234438E-2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4.3296999999999999</v>
      </c>
      <c r="C2033" s="2">
        <f t="shared" si="186"/>
        <v>4.4265959746107288</v>
      </c>
      <c r="D2033" s="2">
        <f t="shared" si="188"/>
        <v>4.3780136238594904</v>
      </c>
      <c r="E2033" s="2">
        <f t="shared" si="187"/>
        <v>4.8582350751238401E-2</v>
      </c>
      <c r="F2033" s="2">
        <f t="shared" si="191"/>
        <v>3.9817064959763261E-2</v>
      </c>
      <c r="G2033" s="2">
        <f t="shared" si="189"/>
        <v>8.76528579147514E-3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4.2878999999999996</v>
      </c>
      <c r="C2034" s="2">
        <f t="shared" si="186"/>
        <v>4.4206889015936941</v>
      </c>
      <c r="D2034" s="2">
        <f t="shared" si="188"/>
        <v>4.3713385406106395</v>
      </c>
      <c r="E2034" s="2">
        <f t="shared" si="187"/>
        <v>4.9350360983054564E-2</v>
      </c>
      <c r="F2034" s="2">
        <f t="shared" si="191"/>
        <v>4.1723724164421529E-2</v>
      </c>
      <c r="G2034" s="2">
        <f t="shared" si="189"/>
        <v>7.6266368186330355E-3</v>
      </c>
      <c r="H2034" s="2" t="str">
        <f t="shared" si="190"/>
        <v>Sell</v>
      </c>
    </row>
    <row r="2035" spans="1:8" ht="13.5" x14ac:dyDescent="0.25">
      <c r="A2035" s="3">
        <v>44966</v>
      </c>
      <c r="B2035" s="2">
        <v>4.2378</v>
      </c>
      <c r="C2035" s="2">
        <f t="shared" si="186"/>
        <v>4.4156906090408183</v>
      </c>
      <c r="D2035" s="2">
        <f t="shared" si="188"/>
        <v>4.3614467968617037</v>
      </c>
      <c r="E2035" s="2">
        <f t="shared" si="187"/>
        <v>5.424381217911467E-2</v>
      </c>
      <c r="F2035" s="2">
        <f t="shared" si="191"/>
        <v>4.4227741767360162E-2</v>
      </c>
      <c r="G2035" s="2">
        <f t="shared" si="189"/>
        <v>1.0016070411754507E-2</v>
      </c>
      <c r="H2035" s="2" t="str">
        <f t="shared" si="190"/>
        <v>Sell</v>
      </c>
    </row>
    <row r="2036" spans="1:8" ht="13.5" x14ac:dyDescent="0.25">
      <c r="A2036" s="3">
        <v>44967</v>
      </c>
      <c r="B2036" s="2">
        <v>4.2126999999999999</v>
      </c>
      <c r="C2036" s="2">
        <f t="shared" si="186"/>
        <v>4.4114612845729999</v>
      </c>
      <c r="D2036" s="2">
        <f t="shared" si="188"/>
        <v>4.3504285156126885</v>
      </c>
      <c r="E2036" s="2">
        <f t="shared" si="187"/>
        <v>6.1032768960311401E-2</v>
      </c>
      <c r="F2036" s="2">
        <f t="shared" si="191"/>
        <v>4.758874720595041E-2</v>
      </c>
      <c r="G2036" s="2">
        <f t="shared" si="189"/>
        <v>1.3444021754360991E-2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4.1792999999999996</v>
      </c>
      <c r="C2037" s="2">
        <f t="shared" si="186"/>
        <v>4.4078826254079226</v>
      </c>
      <c r="D2037" s="2">
        <f t="shared" si="188"/>
        <v>4.3377523292710087</v>
      </c>
      <c r="E2037" s="2">
        <f t="shared" si="187"/>
        <v>7.0130296136913906E-2</v>
      </c>
      <c r="F2037" s="2">
        <f t="shared" si="191"/>
        <v>5.2097056992143113E-2</v>
      </c>
      <c r="G2037" s="2">
        <f t="shared" si="189"/>
        <v>1.8033239144770792E-2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4.1875999999999998</v>
      </c>
      <c r="C2038" s="2">
        <f t="shared" si="186"/>
        <v>4.3984237599605498</v>
      </c>
      <c r="D2038" s="2">
        <f t="shared" si="188"/>
        <v>4.3266299345101933</v>
      </c>
      <c r="E2038" s="2">
        <f t="shared" si="187"/>
        <v>7.1793825450356508E-2</v>
      </c>
      <c r="F2038" s="2">
        <f t="shared" si="191"/>
        <v>5.6036410683785794E-2</v>
      </c>
      <c r="G2038" s="2">
        <f t="shared" si="189"/>
        <v>1.5757414766570714E-2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4.1875999999999998</v>
      </c>
      <c r="C2039" s="2">
        <f t="shared" si="186"/>
        <v>4.3904201045820042</v>
      </c>
      <c r="D2039" s="2">
        <f t="shared" si="188"/>
        <v>4.3163314208427712</v>
      </c>
      <c r="E2039" s="2">
        <f t="shared" si="187"/>
        <v>7.4088683739232941E-2</v>
      </c>
      <c r="F2039" s="2">
        <f t="shared" si="191"/>
        <v>5.9646865294875229E-2</v>
      </c>
      <c r="G2039" s="2">
        <f t="shared" si="189"/>
        <v>1.4441818444357712E-2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4.1792999999999996</v>
      </c>
      <c r="C2040" s="2">
        <f t="shared" si="186"/>
        <v>4.3810785500309262</v>
      </c>
      <c r="D2040" s="2">
        <f t="shared" si="188"/>
        <v>4.3061809452247886</v>
      </c>
      <c r="E2040" s="2">
        <f t="shared" si="187"/>
        <v>7.4897604806137608E-2</v>
      </c>
      <c r="F2040" s="2">
        <f t="shared" si="191"/>
        <v>6.2697013197127713E-2</v>
      </c>
      <c r="G2040" s="2">
        <f t="shared" si="189"/>
        <v>1.2200591609009895E-2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4.1792999999999996</v>
      </c>
      <c r="C2041" s="2">
        <f t="shared" si="186"/>
        <v>4.3731741577184753</v>
      </c>
      <c r="D2041" s="2">
        <f t="shared" si="188"/>
        <v>4.2967823566896186</v>
      </c>
      <c r="E2041" s="2">
        <f t="shared" si="187"/>
        <v>7.6391801028856676E-2</v>
      </c>
      <c r="F2041" s="2">
        <f t="shared" si="191"/>
        <v>6.5435970763473517E-2</v>
      </c>
      <c r="G2041" s="2">
        <f t="shared" si="189"/>
        <v>1.095583026538316E-2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4.1792999999999996</v>
      </c>
      <c r="C2042" s="2">
        <f t="shared" si="186"/>
        <v>4.3664858257617869</v>
      </c>
      <c r="D2042" s="2">
        <f t="shared" si="188"/>
        <v>4.2880799598977948</v>
      </c>
      <c r="E2042" s="2">
        <f t="shared" si="187"/>
        <v>7.8405865863992119E-2</v>
      </c>
      <c r="F2042" s="2">
        <f t="shared" si="191"/>
        <v>6.8029949783577237E-2</v>
      </c>
      <c r="G2042" s="2">
        <f t="shared" si="189"/>
        <v>1.0375916080414882E-2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4.1792999999999996</v>
      </c>
      <c r="C2043" s="2">
        <f t="shared" si="186"/>
        <v>4.3608264679522808</v>
      </c>
      <c r="D2043" s="2">
        <f t="shared" si="188"/>
        <v>4.2800221850905507</v>
      </c>
      <c r="E2043" s="2">
        <f t="shared" si="187"/>
        <v>8.0804282861730137E-2</v>
      </c>
      <c r="F2043" s="2">
        <f t="shared" si="191"/>
        <v>7.0584816399207828E-2</v>
      </c>
      <c r="G2043" s="2">
        <f t="shared" si="189"/>
        <v>1.0219466462522309E-2</v>
      </c>
      <c r="H2043" s="2" t="str">
        <f t="shared" si="190"/>
        <v>Sell</v>
      </c>
    </row>
    <row r="2044" spans="1:8" ht="13.5" x14ac:dyDescent="0.25">
      <c r="A2044" s="3">
        <v>44979</v>
      </c>
      <c r="B2044" s="2">
        <v>4.1792999999999996</v>
      </c>
      <c r="C2044" s="2">
        <f t="shared" si="186"/>
        <v>4.3496070113442373</v>
      </c>
      <c r="D2044" s="2">
        <f t="shared" si="188"/>
        <v>4.2725612824912504</v>
      </c>
      <c r="E2044" s="2">
        <f t="shared" si="187"/>
        <v>7.7045728852986883E-2</v>
      </c>
      <c r="F2044" s="2">
        <f t="shared" si="191"/>
        <v>7.1876998889963642E-2</v>
      </c>
      <c r="G2044" s="2">
        <f t="shared" si="189"/>
        <v>5.1687299630232414E-3</v>
      </c>
      <c r="H2044" s="2" t="str">
        <f t="shared" si="190"/>
        <v>Sell</v>
      </c>
    </row>
    <row r="2045" spans="1:8" ht="13.5" x14ac:dyDescent="0.25">
      <c r="A2045" s="3">
        <v>44980</v>
      </c>
      <c r="B2045" s="2">
        <v>4.1792999999999996</v>
      </c>
      <c r="C2045" s="2">
        <f t="shared" si="186"/>
        <v>4.3324059326758935</v>
      </c>
      <c r="D2045" s="2">
        <f t="shared" si="188"/>
        <v>4.26565303934375</v>
      </c>
      <c r="E2045" s="2">
        <f t="shared" si="187"/>
        <v>6.6752893332143515E-2</v>
      </c>
      <c r="F2045" s="2">
        <f t="shared" si="191"/>
        <v>7.0852177778399625E-2</v>
      </c>
      <c r="G2045" s="2">
        <f t="shared" si="189"/>
        <v>-4.0992844462561101E-3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4.1792999999999996</v>
      </c>
      <c r="C2046" s="2">
        <f t="shared" si="186"/>
        <v>4.3139896353411409</v>
      </c>
      <c r="D2046" s="2">
        <f t="shared" si="188"/>
        <v>4.2592565179108792</v>
      </c>
      <c r="E2046" s="2">
        <f t="shared" si="187"/>
        <v>5.4733117430261657E-2</v>
      </c>
      <c r="F2046" s="2">
        <f t="shared" si="191"/>
        <v>6.7628365708772037E-2</v>
      </c>
      <c r="G2046" s="2">
        <f t="shared" si="189"/>
        <v>-1.2895248278510379E-2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4.1792999999999996</v>
      </c>
      <c r="C2047" s="2">
        <f t="shared" si="186"/>
        <v>4.2932681529809651</v>
      </c>
      <c r="D2047" s="2">
        <f t="shared" si="188"/>
        <v>4.2533338128804434</v>
      </c>
      <c r="E2047" s="2">
        <f t="shared" si="187"/>
        <v>3.9934340100521659E-2</v>
      </c>
      <c r="F2047" s="2">
        <f t="shared" si="191"/>
        <v>6.2089560587121964E-2</v>
      </c>
      <c r="G2047" s="2">
        <f t="shared" si="189"/>
        <v>-2.2155220486600305E-2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4.1792999999999996</v>
      </c>
      <c r="C2048" s="2">
        <f t="shared" si="186"/>
        <v>4.277011514060816</v>
      </c>
      <c r="D2048" s="2">
        <f t="shared" si="188"/>
        <v>4.2478498267411506</v>
      </c>
      <c r="E2048" s="2">
        <f t="shared" si="187"/>
        <v>2.9161687319665397E-2</v>
      </c>
      <c r="F2048" s="2">
        <f t="shared" si="191"/>
        <v>5.5503985933630651E-2</v>
      </c>
      <c r="G2048" s="2">
        <f t="shared" si="189"/>
        <v>-2.6342298613965254E-2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4.1792999999999996</v>
      </c>
      <c r="C2049" s="2">
        <f t="shared" si="186"/>
        <v>4.2632558965129981</v>
      </c>
      <c r="D2049" s="2">
        <f t="shared" si="188"/>
        <v>4.2427720617973623</v>
      </c>
      <c r="E2049" s="2">
        <f t="shared" si="187"/>
        <v>2.0483834715635751E-2</v>
      </c>
      <c r="F2049" s="2">
        <f t="shared" si="191"/>
        <v>4.8499955690031668E-2</v>
      </c>
      <c r="G2049" s="2">
        <f t="shared" si="189"/>
        <v>-2.8016120974395917E-2</v>
      </c>
      <c r="H2049" s="2" t="str">
        <f t="shared" si="190"/>
        <v>Hold</v>
      </c>
    </row>
    <row r="2050" spans="1:8" ht="13.5" x14ac:dyDescent="0.25">
      <c r="A2050" s="3">
        <v>44987</v>
      </c>
      <c r="B2050" s="2">
        <v>4.1792999999999996</v>
      </c>
      <c r="C2050" s="2">
        <f t="shared" si="186"/>
        <v>4.2503396047417681</v>
      </c>
      <c r="D2050" s="2">
        <f t="shared" si="188"/>
        <v>4.2380704275901504</v>
      </c>
      <c r="E2050" s="2">
        <f t="shared" si="187"/>
        <v>1.2269177151617683E-2</v>
      </c>
      <c r="F2050" s="2">
        <f t="shared" si="191"/>
        <v>4.125379998234887E-2</v>
      </c>
      <c r="G2050" s="2">
        <f t="shared" si="189"/>
        <v>-2.8984622830731187E-2</v>
      </c>
      <c r="H2050" s="2" t="str">
        <f t="shared" si="190"/>
        <v>Hold</v>
      </c>
    </row>
    <row r="2051" spans="1:8" ht="13.5" x14ac:dyDescent="0.25">
      <c r="A2051" s="3">
        <v>44988</v>
      </c>
      <c r="B2051" s="2">
        <v>4.1626000000000003</v>
      </c>
      <c r="C2051" s="2">
        <f t="shared" si="186"/>
        <v>4.2394104347814956</v>
      </c>
      <c r="D2051" s="2">
        <f t="shared" si="188"/>
        <v>4.2324800255464359</v>
      </c>
      <c r="E2051" s="2">
        <f t="shared" si="187"/>
        <v>6.9304092350597202E-3</v>
      </c>
      <c r="F2051" s="2">
        <f t="shared" si="191"/>
        <v>3.4389121832891043E-2</v>
      </c>
      <c r="G2051" s="2">
        <f t="shared" si="189"/>
        <v>-2.7458712597831322E-2</v>
      </c>
      <c r="H2051" s="2" t="str">
        <f t="shared" si="190"/>
        <v>Hold</v>
      </c>
    </row>
    <row r="2052" spans="1:8" ht="13.5" x14ac:dyDescent="0.25">
      <c r="A2052" s="3">
        <v>44991</v>
      </c>
      <c r="B2052" s="2">
        <v>4.1792999999999996</v>
      </c>
      <c r="C2052" s="2">
        <f t="shared" si="186"/>
        <v>4.2301626755843422</v>
      </c>
      <c r="D2052" s="2">
        <f t="shared" si="188"/>
        <v>4.2285407643948485</v>
      </c>
      <c r="E2052" s="2">
        <f t="shared" si="187"/>
        <v>1.6219111894937299E-3</v>
      </c>
      <c r="F2052" s="2">
        <f t="shared" si="191"/>
        <v>2.7835679704211583E-2</v>
      </c>
      <c r="G2052" s="2">
        <f t="shared" si="189"/>
        <v>-2.6213768514717854E-2</v>
      </c>
      <c r="H2052" s="2" t="str">
        <f t="shared" si="190"/>
        <v>Hold</v>
      </c>
    </row>
    <row r="2053" spans="1:8" ht="13.5" x14ac:dyDescent="0.25">
      <c r="A2053" s="3">
        <v>44992</v>
      </c>
      <c r="B2053" s="2">
        <v>4.1792999999999996</v>
      </c>
      <c r="C2053" s="2">
        <f t="shared" si="186"/>
        <v>4.2223376485713668</v>
      </c>
      <c r="D2053" s="2">
        <f t="shared" si="188"/>
        <v>4.2248933003656006</v>
      </c>
      <c r="E2053" s="2">
        <f t="shared" si="187"/>
        <v>-2.555651794233782E-3</v>
      </c>
      <c r="F2053" s="2">
        <f t="shared" si="191"/>
        <v>2.1757413404522512E-2</v>
      </c>
      <c r="G2053" s="2">
        <f t="shared" si="189"/>
        <v>-2.4313065198756294E-2</v>
      </c>
      <c r="H2053" s="2" t="str">
        <f t="shared" si="190"/>
        <v>Hold</v>
      </c>
    </row>
    <row r="2054" spans="1:8" ht="13.5" x14ac:dyDescent="0.25">
      <c r="A2054" s="3">
        <v>44993</v>
      </c>
      <c r="B2054" s="2">
        <v>4.1792999999999996</v>
      </c>
      <c r="C2054" s="2">
        <f t="shared" si="186"/>
        <v>4.2157164718680793</v>
      </c>
      <c r="D2054" s="2">
        <f t="shared" si="188"/>
        <v>4.221516018857038</v>
      </c>
      <c r="E2054" s="2">
        <f t="shared" si="187"/>
        <v>-5.7995469889586815E-3</v>
      </c>
      <c r="F2054" s="2">
        <f t="shared" si="191"/>
        <v>1.6246021325826272E-2</v>
      </c>
      <c r="G2054" s="2">
        <f t="shared" si="189"/>
        <v>-2.2045568314784953E-2</v>
      </c>
      <c r="H2054" s="2" t="str">
        <f t="shared" si="190"/>
        <v>Hold</v>
      </c>
    </row>
    <row r="2055" spans="1:8" ht="13.5" x14ac:dyDescent="0.25">
      <c r="A2055" s="3">
        <v>44994</v>
      </c>
      <c r="B2055" s="2">
        <v>4.1792999999999996</v>
      </c>
      <c r="C2055" s="2">
        <f t="shared" si="186"/>
        <v>4.210113937734528</v>
      </c>
      <c r="D2055" s="2">
        <f t="shared" si="188"/>
        <v>4.2183889063491087</v>
      </c>
      <c r="E2055" s="2">
        <f t="shared" si="187"/>
        <v>-8.2749686145806578E-3</v>
      </c>
      <c r="F2055" s="2">
        <f t="shared" si="191"/>
        <v>1.1341823337744887E-2</v>
      </c>
      <c r="G2055" s="2">
        <f t="shared" si="189"/>
        <v>-1.9616791952325546E-2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4.1792999999999996</v>
      </c>
      <c r="C2056" s="2">
        <f t="shared" si="186"/>
        <v>4.2053733319292164</v>
      </c>
      <c r="D2056" s="2">
        <f t="shared" si="188"/>
        <v>4.2154934318047301</v>
      </c>
      <c r="E2056" s="2">
        <f t="shared" si="187"/>
        <v>-1.0120099875513766E-2</v>
      </c>
      <c r="F2056" s="2">
        <f t="shared" si="191"/>
        <v>7.0494386950931565E-3</v>
      </c>
      <c r="G2056" s="2">
        <f t="shared" si="189"/>
        <v>-1.7169538570606921E-2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4.1792999999999996</v>
      </c>
      <c r="C2057" s="2">
        <f t="shared" si="186"/>
        <v>4.2013620500939517</v>
      </c>
      <c r="D2057" s="2">
        <f t="shared" si="188"/>
        <v>4.2128124368562316</v>
      </c>
      <c r="E2057" s="2">
        <f t="shared" si="187"/>
        <v>-1.145038676227994E-2</v>
      </c>
      <c r="F2057" s="2">
        <f t="shared" si="191"/>
        <v>3.349473603618537E-3</v>
      </c>
      <c r="G2057" s="2">
        <f t="shared" si="189"/>
        <v>-1.4799860365898478E-2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4.1792999999999996</v>
      </c>
      <c r="C2058" s="2">
        <f t="shared" si="186"/>
        <v>4.1979678885410365</v>
      </c>
      <c r="D2058" s="2">
        <f t="shared" si="188"/>
        <v>4.2103300341261409</v>
      </c>
      <c r="E2058" s="2">
        <f t="shared" si="187"/>
        <v>-1.23621455851044E-2</v>
      </c>
      <c r="F2058" s="2">
        <f t="shared" si="191"/>
        <v>2.0714976587394955E-4</v>
      </c>
      <c r="G2058" s="2">
        <f t="shared" si="189"/>
        <v>-1.256929535097835E-2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4.1875999999999998</v>
      </c>
      <c r="C2059" s="2">
        <f t="shared" si="186"/>
        <v>4.1950959056885697</v>
      </c>
      <c r="D2059" s="2">
        <f t="shared" si="188"/>
        <v>4.2086463278945754</v>
      </c>
      <c r="E2059" s="2">
        <f t="shared" si="187"/>
        <v>-1.3550422206005663E-2</v>
      </c>
      <c r="F2059" s="2">
        <f t="shared" si="191"/>
        <v>-2.544364628501973E-3</v>
      </c>
      <c r="G2059" s="2">
        <f t="shared" si="189"/>
        <v>-1.100605757750369E-2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4.1875999999999998</v>
      </c>
      <c r="C2060" s="2">
        <f t="shared" si="186"/>
        <v>4.1926657663518672</v>
      </c>
      <c r="D2060" s="2">
        <f t="shared" si="188"/>
        <v>4.2070873406431257</v>
      </c>
      <c r="E2060" s="2">
        <f t="shared" si="187"/>
        <v>-1.4421574291258565E-2</v>
      </c>
      <c r="F2060" s="2">
        <f t="shared" si="191"/>
        <v>-4.919806561053292E-3</v>
      </c>
      <c r="G2060" s="2">
        <f t="shared" si="189"/>
        <v>-9.5017677302052725E-3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4.1792999999999996</v>
      </c>
      <c r="C2061" s="2">
        <f t="shared" si="186"/>
        <v>4.1880402638361955</v>
      </c>
      <c r="D2061" s="2">
        <f t="shared" si="188"/>
        <v>4.2050290191140052</v>
      </c>
      <c r="E2061" s="2">
        <f t="shared" si="187"/>
        <v>-1.6988755277809631E-2</v>
      </c>
      <c r="F2061" s="2">
        <f t="shared" si="191"/>
        <v>-7.3335963044045601E-3</v>
      </c>
      <c r="G2061" s="2">
        <f t="shared" si="189"/>
        <v>-9.6551589734050706E-3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4.1875999999999998</v>
      </c>
      <c r="C2062" s="2">
        <f t="shared" si="186"/>
        <v>4.1866956078613962</v>
      </c>
      <c r="D2062" s="2">
        <f t="shared" si="188"/>
        <v>4.2037379806611153</v>
      </c>
      <c r="E2062" s="2">
        <f t="shared" si="187"/>
        <v>-1.7042372799719097E-2</v>
      </c>
      <c r="F2062" s="2">
        <f t="shared" si="191"/>
        <v>-9.2753516034674681E-3</v>
      </c>
      <c r="G2062" s="2">
        <f t="shared" si="189"/>
        <v>-7.7670211962516285E-3</v>
      </c>
      <c r="H2062" s="2" t="str">
        <f t="shared" si="190"/>
        <v>Hold</v>
      </c>
    </row>
    <row r="2063" spans="1:8" ht="13.5" x14ac:dyDescent="0.25">
      <c r="A2063" s="3">
        <v>45007</v>
      </c>
      <c r="B2063" s="2">
        <v>4.1792999999999996</v>
      </c>
      <c r="C2063" s="2">
        <f t="shared" ref="C2063:C2126" si="192">$C$4*B2053+C2062*(1-$C$4)</f>
        <v>4.1855578220365661</v>
      </c>
      <c r="D2063" s="2">
        <f t="shared" si="188"/>
        <v>4.2019277598714027</v>
      </c>
      <c r="E2063" s="2">
        <f t="shared" si="187"/>
        <v>-1.6369937834836534E-2</v>
      </c>
      <c r="F2063" s="2">
        <f t="shared" si="191"/>
        <v>-1.0694268849741282E-2</v>
      </c>
      <c r="G2063" s="2">
        <f t="shared" si="189"/>
        <v>-5.6756689850952519E-3</v>
      </c>
      <c r="H2063" s="2" t="str">
        <f t="shared" si="190"/>
        <v>Hold</v>
      </c>
    </row>
    <row r="2064" spans="1:8" ht="13.5" x14ac:dyDescent="0.25">
      <c r="A2064" s="3">
        <v>45008</v>
      </c>
      <c r="B2064" s="2">
        <v>4.1792999999999996</v>
      </c>
      <c r="C2064" s="2">
        <f t="shared" si="192"/>
        <v>4.1845950801847867</v>
      </c>
      <c r="D2064" s="2">
        <f t="shared" si="188"/>
        <v>4.2002516295105581</v>
      </c>
      <c r="E2064" s="2">
        <f t="shared" si="187"/>
        <v>-1.5656549325771429E-2</v>
      </c>
      <c r="F2064" s="2">
        <f t="shared" si="191"/>
        <v>-1.1686724944947312E-2</v>
      </c>
      <c r="G2064" s="2">
        <f t="shared" si="189"/>
        <v>-3.9698243808241173E-3</v>
      </c>
      <c r="H2064" s="2" t="str">
        <f t="shared" si="190"/>
        <v>Hold</v>
      </c>
    </row>
    <row r="2065" spans="1:8" ht="13.5" x14ac:dyDescent="0.25">
      <c r="A2065" s="3">
        <v>45009</v>
      </c>
      <c r="B2065" s="2">
        <v>4.1959999999999997</v>
      </c>
      <c r="C2065" s="2">
        <f t="shared" si="192"/>
        <v>4.1837804524640507</v>
      </c>
      <c r="D2065" s="2">
        <f t="shared" si="188"/>
        <v>4.1999366939912575</v>
      </c>
      <c r="E2065" s="2">
        <f t="shared" si="187"/>
        <v>-1.6156241527206738E-2</v>
      </c>
      <c r="F2065" s="2">
        <f t="shared" si="191"/>
        <v>-1.2580628261399199E-2</v>
      </c>
      <c r="G2065" s="2">
        <f t="shared" si="189"/>
        <v>-3.5756132658075392E-3</v>
      </c>
      <c r="H2065" s="2" t="str">
        <f t="shared" si="190"/>
        <v>Hold</v>
      </c>
    </row>
    <row r="2066" spans="1:8" ht="13.5" x14ac:dyDescent="0.25">
      <c r="A2066" s="3">
        <v>45012</v>
      </c>
      <c r="B2066" s="2">
        <v>4.1959999999999997</v>
      </c>
      <c r="C2066" s="2">
        <f t="shared" si="192"/>
        <v>4.1830911520849661</v>
      </c>
      <c r="D2066" s="2">
        <f t="shared" si="188"/>
        <v>4.1996450870289417</v>
      </c>
      <c r="E2066" s="2">
        <f t="shared" si="187"/>
        <v>-1.6553934943975612E-2</v>
      </c>
      <c r="F2066" s="2">
        <f t="shared" si="191"/>
        <v>-1.3375289597914484E-2</v>
      </c>
      <c r="G2066" s="2">
        <f t="shared" si="189"/>
        <v>-3.1786453460611284E-3</v>
      </c>
      <c r="H2066" s="2" t="str">
        <f t="shared" si="190"/>
        <v>Hold</v>
      </c>
    </row>
    <row r="2067" spans="1:8" ht="13.5" x14ac:dyDescent="0.25">
      <c r="A2067" s="3">
        <v>45013</v>
      </c>
      <c r="B2067" s="2">
        <v>4.1959999999999997</v>
      </c>
      <c r="C2067" s="2">
        <f t="shared" si="192"/>
        <v>4.1825078979180486</v>
      </c>
      <c r="D2067" s="2">
        <f t="shared" si="188"/>
        <v>4.1993750805823531</v>
      </c>
      <c r="E2067" s="2">
        <f t="shared" si="187"/>
        <v>-1.6867182664304536E-2</v>
      </c>
      <c r="F2067" s="2">
        <f t="shared" si="191"/>
        <v>-1.4073668211192495E-2</v>
      </c>
      <c r="G2067" s="2">
        <f t="shared" si="189"/>
        <v>-2.7935144531120414E-3</v>
      </c>
      <c r="H2067" s="2" t="str">
        <f t="shared" si="190"/>
        <v>Hold</v>
      </c>
    </row>
    <row r="2068" spans="1:8" ht="13.5" x14ac:dyDescent="0.25">
      <c r="A2068" s="3">
        <v>45014</v>
      </c>
      <c r="B2068" s="2">
        <v>4.1959999999999997</v>
      </c>
      <c r="C2068" s="2">
        <f t="shared" si="192"/>
        <v>4.182014375161426</v>
      </c>
      <c r="D2068" s="2">
        <f t="shared" si="188"/>
        <v>4.1991250746132893</v>
      </c>
      <c r="E2068" s="2">
        <f t="shared" si="187"/>
        <v>-1.7110699451863276E-2</v>
      </c>
      <c r="F2068" s="2">
        <f t="shared" si="191"/>
        <v>-1.4681074459326652E-2</v>
      </c>
      <c r="G2068" s="2">
        <f t="shared" si="189"/>
        <v>-2.4296249925366241E-3</v>
      </c>
      <c r="H2068" s="2" t="str">
        <f t="shared" si="190"/>
        <v>Hold</v>
      </c>
    </row>
    <row r="2069" spans="1:8" ht="13.5" x14ac:dyDescent="0.25">
      <c r="A2069" s="3">
        <v>45015</v>
      </c>
      <c r="B2069" s="2">
        <v>4.2043999999999997</v>
      </c>
      <c r="C2069" s="2">
        <f t="shared" si="192"/>
        <v>4.182873702059668</v>
      </c>
      <c r="D2069" s="2">
        <f t="shared" si="188"/>
        <v>4.1995158098271199</v>
      </c>
      <c r="E2069" s="2">
        <f t="shared" si="187"/>
        <v>-1.6642107767451897E-2</v>
      </c>
      <c r="F2069" s="2">
        <f t="shared" si="191"/>
        <v>-1.5073281120951703E-2</v>
      </c>
      <c r="G2069" s="2">
        <f t="shared" si="189"/>
        <v>-1.5688266465001943E-3</v>
      </c>
      <c r="H2069" s="2" t="str">
        <f t="shared" si="190"/>
        <v>Hold</v>
      </c>
    </row>
    <row r="2070" spans="1:8" ht="13.5" x14ac:dyDescent="0.25">
      <c r="A2070" s="3">
        <v>45016</v>
      </c>
      <c r="B2070" s="2">
        <v>4.2043999999999997</v>
      </c>
      <c r="C2070" s="2">
        <f t="shared" si="192"/>
        <v>4.1836008248197185</v>
      </c>
      <c r="D2070" s="2">
        <f t="shared" si="188"/>
        <v>4.199877601691778</v>
      </c>
      <c r="E2070" s="2">
        <f t="shared" si="187"/>
        <v>-1.6276776872059529E-2</v>
      </c>
      <c r="F2070" s="2">
        <f t="shared" si="191"/>
        <v>-1.5313980271173269E-2</v>
      </c>
      <c r="G2070" s="2">
        <f t="shared" si="189"/>
        <v>-9.6279660088625929E-4</v>
      </c>
      <c r="H2070" s="2" t="str">
        <f t="shared" si="190"/>
        <v>Hold</v>
      </c>
    </row>
    <row r="2071" spans="1:8" ht="13.5" x14ac:dyDescent="0.25">
      <c r="A2071" s="3">
        <v>45019</v>
      </c>
      <c r="B2071" s="2">
        <v>4.1959999999999997</v>
      </c>
      <c r="C2071" s="2">
        <f t="shared" si="192"/>
        <v>4.1829391594628387</v>
      </c>
      <c r="D2071" s="2">
        <f t="shared" si="188"/>
        <v>4.1995903719368313</v>
      </c>
      <c r="E2071" s="2">
        <f t="shared" si="187"/>
        <v>-1.6651212473992594E-2</v>
      </c>
      <c r="F2071" s="2">
        <f t="shared" si="191"/>
        <v>-1.5581426711737135E-2</v>
      </c>
      <c r="G2071" s="2">
        <f t="shared" si="189"/>
        <v>-1.0697857622554586E-3</v>
      </c>
      <c r="H2071" s="2" t="str">
        <f t="shared" si="190"/>
        <v>Hold</v>
      </c>
    </row>
    <row r="2072" spans="1:8" ht="13.5" x14ac:dyDescent="0.25">
      <c r="A2072" s="3">
        <v>45020</v>
      </c>
      <c r="B2072" s="2">
        <v>4.2043999999999997</v>
      </c>
      <c r="C2072" s="2">
        <f t="shared" si="192"/>
        <v>4.1836562118531706</v>
      </c>
      <c r="D2072" s="2">
        <f t="shared" si="188"/>
        <v>4.199946640682251</v>
      </c>
      <c r="E2072" s="2">
        <f t="shared" si="187"/>
        <v>-1.6290428829080383E-2</v>
      </c>
      <c r="F2072" s="2">
        <f t="shared" si="191"/>
        <v>-1.5723227135205787E-2</v>
      </c>
      <c r="G2072" s="2">
        <f t="shared" si="189"/>
        <v>-5.6720169387459649E-4</v>
      </c>
      <c r="H2072" s="2" t="str">
        <f t="shared" si="190"/>
        <v>Hold</v>
      </c>
    </row>
    <row r="2073" spans="1:8" ht="13.5" x14ac:dyDescent="0.25">
      <c r="A2073" s="3">
        <v>45021</v>
      </c>
      <c r="B2073" s="2">
        <v>4.2043999999999997</v>
      </c>
      <c r="C2073" s="2">
        <f t="shared" si="192"/>
        <v>4.1829860254142215</v>
      </c>
      <c r="D2073" s="2">
        <f t="shared" si="188"/>
        <v>4.2002765191502327</v>
      </c>
      <c r="E2073" s="2">
        <f t="shared" si="187"/>
        <v>-1.7290493736011214E-2</v>
      </c>
      <c r="F2073" s="2">
        <f t="shared" si="191"/>
        <v>-1.6036680455366874E-2</v>
      </c>
      <c r="G2073" s="2">
        <f t="shared" si="189"/>
        <v>-1.2538132806443406E-3</v>
      </c>
      <c r="H2073" s="2" t="str">
        <f t="shared" si="190"/>
        <v>Hold</v>
      </c>
    </row>
    <row r="2074" spans="1:8" ht="13.5" x14ac:dyDescent="0.25">
      <c r="A2074" s="3">
        <v>45022</v>
      </c>
      <c r="B2074" s="2">
        <v>4.2043999999999997</v>
      </c>
      <c r="C2074" s="2">
        <f t="shared" si="192"/>
        <v>4.1824189445812641</v>
      </c>
      <c r="D2074" s="2">
        <f t="shared" si="188"/>
        <v>4.2005819621761411</v>
      </c>
      <c r="E2074" s="2">
        <f t="shared" si="187"/>
        <v>-1.816301759487704E-2</v>
      </c>
      <c r="F2074" s="2">
        <f t="shared" si="191"/>
        <v>-1.6461947883268907E-2</v>
      </c>
      <c r="G2074" s="2">
        <f t="shared" si="189"/>
        <v>-1.701069711608133E-3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4.1959999999999997</v>
      </c>
      <c r="C2075" s="2">
        <f t="shared" si="192"/>
        <v>4.1845083377226082</v>
      </c>
      <c r="D2075" s="2">
        <f t="shared" si="188"/>
        <v>4.2002425575705011</v>
      </c>
      <c r="E2075" s="2">
        <f t="shared" si="187"/>
        <v>-1.5734219847892916E-2</v>
      </c>
      <c r="F2075" s="2">
        <f t="shared" si="191"/>
        <v>-1.6316402276193711E-2</v>
      </c>
      <c r="G2075" s="2">
        <f t="shared" si="189"/>
        <v>5.8218242830079467E-4</v>
      </c>
      <c r="H2075" s="2" t="str">
        <f t="shared" si="190"/>
        <v>Sell</v>
      </c>
    </row>
    <row r="2076" spans="1:8" ht="13.5" x14ac:dyDescent="0.25">
      <c r="A2076" s="3">
        <v>45026</v>
      </c>
      <c r="B2076" s="2">
        <v>4.2126999999999999</v>
      </c>
      <c r="C2076" s="2">
        <f t="shared" si="192"/>
        <v>4.1862762857652838</v>
      </c>
      <c r="D2076" s="2">
        <f t="shared" si="188"/>
        <v>4.2011653310837973</v>
      </c>
      <c r="E2076" s="2">
        <f t="shared" ref="E2076:E2139" si="193">C2076-D2076</f>
        <v>-1.4889045318513539E-2</v>
      </c>
      <c r="F2076" s="2">
        <f t="shared" si="191"/>
        <v>-1.6030930884657679E-2</v>
      </c>
      <c r="G2076" s="2">
        <f t="shared" si="189"/>
        <v>1.1418855661441407E-3</v>
      </c>
      <c r="H2076" s="2" t="str">
        <f t="shared" si="190"/>
        <v>Sell</v>
      </c>
    </row>
    <row r="2077" spans="1:8" ht="13.5" x14ac:dyDescent="0.25">
      <c r="A2077" s="3">
        <v>45027</v>
      </c>
      <c r="B2077" s="2">
        <v>4.2126999999999999</v>
      </c>
      <c r="C2077" s="2">
        <f t="shared" si="192"/>
        <v>4.1877722418013938</v>
      </c>
      <c r="D2077" s="2">
        <f t="shared" ref="D2077:D2140" si="194">$D$4*B2077+(1-$D$4)*D2076</f>
        <v>4.2020197510035162</v>
      </c>
      <c r="E2077" s="2">
        <f t="shared" si="193"/>
        <v>-1.4247509202122366E-2</v>
      </c>
      <c r="F2077" s="2">
        <f t="shared" si="191"/>
        <v>-1.5674246548150618E-2</v>
      </c>
      <c r="G2077" s="2">
        <f t="shared" si="189"/>
        <v>1.426737346028252E-3</v>
      </c>
      <c r="H2077" s="2" t="str">
        <f t="shared" si="190"/>
        <v>Sell</v>
      </c>
    </row>
    <row r="2078" spans="1:8" ht="13.5" x14ac:dyDescent="0.25">
      <c r="A2078" s="3">
        <v>45028</v>
      </c>
      <c r="B2078" s="2">
        <v>4.2043999999999997</v>
      </c>
      <c r="C2078" s="2">
        <f t="shared" si="192"/>
        <v>4.189038050755026</v>
      </c>
      <c r="D2078" s="2">
        <f t="shared" si="194"/>
        <v>4.2021960657439967</v>
      </c>
      <c r="E2078" s="2">
        <f t="shared" si="193"/>
        <v>-1.3158014988970734E-2</v>
      </c>
      <c r="F2078" s="2">
        <f t="shared" si="191"/>
        <v>-1.5171000236314642E-2</v>
      </c>
      <c r="G2078" s="2">
        <f t="shared" si="189"/>
        <v>2.0129852473439076E-3</v>
      </c>
      <c r="H2078" s="2" t="str">
        <f t="shared" si="190"/>
        <v>Sell</v>
      </c>
    </row>
    <row r="2079" spans="1:8" ht="13.5" x14ac:dyDescent="0.25">
      <c r="A2079" s="3">
        <v>45029</v>
      </c>
      <c r="B2079" s="2">
        <v>4.2461000000000002</v>
      </c>
      <c r="C2079" s="2">
        <f t="shared" si="192"/>
        <v>4.1914014275619449</v>
      </c>
      <c r="D2079" s="2">
        <f t="shared" si="194"/>
        <v>4.2054482090222196</v>
      </c>
      <c r="E2079" s="2">
        <f t="shared" si="193"/>
        <v>-1.4046781460274715E-2</v>
      </c>
      <c r="F2079" s="2">
        <f t="shared" si="191"/>
        <v>-1.4946156481106658E-2</v>
      </c>
      <c r="G2079" s="2">
        <f t="shared" si="189"/>
        <v>8.9937502083194294E-4</v>
      </c>
      <c r="H2079" s="2" t="str">
        <f t="shared" si="190"/>
        <v>Sell</v>
      </c>
    </row>
    <row r="2080" spans="1:8" ht="13.5" x14ac:dyDescent="0.25">
      <c r="A2080" s="3">
        <v>45030</v>
      </c>
      <c r="B2080" s="2">
        <v>4.2210999999999999</v>
      </c>
      <c r="C2080" s="2">
        <f t="shared" si="192"/>
        <v>4.19340120793703</v>
      </c>
      <c r="D2080" s="2">
        <f t="shared" si="194"/>
        <v>4.2066076009464997</v>
      </c>
      <c r="E2080" s="2">
        <f t="shared" si="193"/>
        <v>-1.3206393009469686E-2</v>
      </c>
      <c r="F2080" s="2">
        <f t="shared" si="191"/>
        <v>-1.4598203786779266E-2</v>
      </c>
      <c r="G2080" s="2">
        <f t="shared" si="189"/>
        <v>1.3918107773095798E-3</v>
      </c>
      <c r="H2080" s="2" t="str">
        <f t="shared" si="190"/>
        <v>Sell</v>
      </c>
    </row>
    <row r="2081" spans="1:8" ht="13.5" x14ac:dyDescent="0.25">
      <c r="A2081" s="3">
        <v>45033</v>
      </c>
      <c r="B2081" s="2">
        <v>4.2545000000000002</v>
      </c>
      <c r="C2081" s="2">
        <f t="shared" si="192"/>
        <v>4.1938010221005637</v>
      </c>
      <c r="D2081" s="2">
        <f t="shared" si="194"/>
        <v>4.2101551860615736</v>
      </c>
      <c r="E2081" s="2">
        <f t="shared" si="193"/>
        <v>-1.635416396100986E-2</v>
      </c>
      <c r="F2081" s="2">
        <f t="shared" si="191"/>
        <v>-1.4949395821625385E-2</v>
      </c>
      <c r="G2081" s="2">
        <f t="shared" si="189"/>
        <v>-1.4047681393844751E-3</v>
      </c>
      <c r="H2081" s="2" t="str">
        <f t="shared" si="190"/>
        <v>Hold</v>
      </c>
    </row>
    <row r="2082" spans="1:8" ht="13.5" x14ac:dyDescent="0.25">
      <c r="A2082" s="3">
        <v>45034</v>
      </c>
      <c r="B2082" s="2">
        <v>4.2545000000000002</v>
      </c>
      <c r="C2082" s="2">
        <f t="shared" si="192"/>
        <v>4.1954316340850921</v>
      </c>
      <c r="D2082" s="2">
        <f t="shared" si="194"/>
        <v>4.2134399870940493</v>
      </c>
      <c r="E2082" s="2">
        <f t="shared" si="193"/>
        <v>-1.8008353008957201E-2</v>
      </c>
      <c r="F2082" s="2">
        <f t="shared" si="191"/>
        <v>-1.5561187259091749E-2</v>
      </c>
      <c r="G2082" s="2">
        <f t="shared" si="189"/>
        <v>-2.4471657498654521E-3</v>
      </c>
      <c r="H2082" s="2" t="str">
        <f t="shared" si="190"/>
        <v>Hold</v>
      </c>
    </row>
    <row r="2083" spans="1:8" ht="13.5" x14ac:dyDescent="0.25">
      <c r="A2083" s="3">
        <v>45035</v>
      </c>
      <c r="B2083" s="2">
        <v>4.2210999999999999</v>
      </c>
      <c r="C2083" s="2">
        <f t="shared" si="192"/>
        <v>4.1968113826873852</v>
      </c>
      <c r="D2083" s="2">
        <f t="shared" si="194"/>
        <v>4.2140073954574531</v>
      </c>
      <c r="E2083" s="2">
        <f t="shared" si="193"/>
        <v>-1.7196012770067881E-2</v>
      </c>
      <c r="F2083" s="2">
        <f t="shared" si="191"/>
        <v>-1.5888152361286975E-2</v>
      </c>
      <c r="G2083" s="2">
        <f t="shared" si="189"/>
        <v>-1.3078604087809059E-3</v>
      </c>
      <c r="H2083" s="2" t="str">
        <f t="shared" si="190"/>
        <v>Hold</v>
      </c>
    </row>
    <row r="2084" spans="1:8" ht="13.5" x14ac:dyDescent="0.25">
      <c r="A2084" s="3">
        <v>45036</v>
      </c>
      <c r="B2084" s="2">
        <v>4.2461000000000002</v>
      </c>
      <c r="C2084" s="2">
        <f t="shared" si="192"/>
        <v>4.1979788622739411</v>
      </c>
      <c r="D2084" s="2">
        <f t="shared" si="194"/>
        <v>4.2163846254235677</v>
      </c>
      <c r="E2084" s="2">
        <f t="shared" si="193"/>
        <v>-1.8405763149626608E-2</v>
      </c>
      <c r="F2084" s="2">
        <f t="shared" si="191"/>
        <v>-1.6391674518954902E-2</v>
      </c>
      <c r="G2084" s="2">
        <f t="shared" ref="G2084:G2147" si="195">E2084-F2084</f>
        <v>-2.0140886306717065E-3</v>
      </c>
      <c r="H2084" s="2" t="str">
        <f t="shared" ref="H2084:H2147" si="196">IF(G2084&lt;0,"Hold","Sell")</f>
        <v>Hold</v>
      </c>
    </row>
    <row r="2085" spans="1:8" ht="13.5" x14ac:dyDescent="0.25">
      <c r="A2085" s="3">
        <v>45040</v>
      </c>
      <c r="B2085" s="2">
        <v>4.2629000000000001</v>
      </c>
      <c r="C2085" s="2">
        <f t="shared" si="192"/>
        <v>4.1976744219241038</v>
      </c>
      <c r="D2085" s="2">
        <f t="shared" si="194"/>
        <v>4.2198302087255257</v>
      </c>
      <c r="E2085" s="2">
        <f t="shared" si="193"/>
        <v>-2.2155786801421939E-2</v>
      </c>
      <c r="F2085" s="2">
        <f t="shared" ref="F2085:F2148" si="197">(E2085*(2/(10)))+((1-(2/10))*F2084)</f>
        <v>-1.7544496975448309E-2</v>
      </c>
      <c r="G2085" s="2">
        <f t="shared" si="195"/>
        <v>-4.6112898259736308E-3</v>
      </c>
      <c r="H2085" s="2" t="str">
        <f t="shared" si="196"/>
        <v>Hold</v>
      </c>
    </row>
    <row r="2086" spans="1:8" ht="13.5" x14ac:dyDescent="0.25">
      <c r="A2086" s="3">
        <v>45041</v>
      </c>
      <c r="B2086" s="2">
        <v>4.2545000000000002</v>
      </c>
      <c r="C2086" s="2">
        <f t="shared" si="192"/>
        <v>4.1999860493203958</v>
      </c>
      <c r="D2086" s="2">
        <f t="shared" si="194"/>
        <v>4.2223983414125232</v>
      </c>
      <c r="E2086" s="2">
        <f t="shared" si="193"/>
        <v>-2.2412292092127473E-2</v>
      </c>
      <c r="F2086" s="2">
        <f t="shared" si="197"/>
        <v>-1.8518055998784141E-2</v>
      </c>
      <c r="G2086" s="2">
        <f t="shared" si="195"/>
        <v>-3.8942360933433319E-3</v>
      </c>
      <c r="H2086" s="2" t="str">
        <f t="shared" si="196"/>
        <v>Hold</v>
      </c>
    </row>
    <row r="2087" spans="1:8" ht="13.5" x14ac:dyDescent="0.25">
      <c r="A2087" s="3">
        <v>45042</v>
      </c>
      <c r="B2087" s="2">
        <v>4.2545000000000002</v>
      </c>
      <c r="C2087" s="2">
        <f t="shared" si="192"/>
        <v>4.2019420417326421</v>
      </c>
      <c r="D2087" s="2">
        <f t="shared" si="194"/>
        <v>4.2247762420486321</v>
      </c>
      <c r="E2087" s="2">
        <f t="shared" si="193"/>
        <v>-2.2834200315990039E-2</v>
      </c>
      <c r="F2087" s="2">
        <f t="shared" si="197"/>
        <v>-1.9381284862225321E-2</v>
      </c>
      <c r="G2087" s="2">
        <f t="shared" si="195"/>
        <v>-3.4529154537647176E-3</v>
      </c>
      <c r="H2087" s="2" t="str">
        <f t="shared" si="196"/>
        <v>Hold</v>
      </c>
    </row>
    <row r="2088" spans="1:8" ht="13.5" x14ac:dyDescent="0.25">
      <c r="A2088" s="3">
        <v>45043</v>
      </c>
      <c r="B2088" s="2">
        <v>4.2712000000000003</v>
      </c>
      <c r="C2088" s="2">
        <f t="shared" si="192"/>
        <v>4.2023201891583897</v>
      </c>
      <c r="D2088" s="2">
        <f t="shared" si="194"/>
        <v>4.2282150389339188</v>
      </c>
      <c r="E2088" s="2">
        <f t="shared" si="193"/>
        <v>-2.5894849775529138E-2</v>
      </c>
      <c r="F2088" s="2">
        <f t="shared" si="197"/>
        <v>-2.0683997844886087E-2</v>
      </c>
      <c r="G2088" s="2">
        <f t="shared" si="195"/>
        <v>-5.2108519306430512E-3</v>
      </c>
      <c r="H2088" s="2" t="str">
        <f t="shared" si="196"/>
        <v>Hold</v>
      </c>
    </row>
    <row r="2089" spans="1:8" ht="13.5" x14ac:dyDescent="0.25">
      <c r="A2089" s="3">
        <v>45044</v>
      </c>
      <c r="B2089" s="2">
        <v>4.2629000000000001</v>
      </c>
      <c r="C2089" s="2">
        <f t="shared" si="192"/>
        <v>4.2090555446724833</v>
      </c>
      <c r="D2089" s="2">
        <f t="shared" si="194"/>
        <v>4.2307842953091841</v>
      </c>
      <c r="E2089" s="2">
        <f t="shared" si="193"/>
        <v>-2.1728750636700767E-2</v>
      </c>
      <c r="F2089" s="2">
        <f t="shared" si="197"/>
        <v>-2.0892948403249026E-2</v>
      </c>
      <c r="G2089" s="2">
        <f t="shared" si="195"/>
        <v>-8.3580223345174065E-4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4.3380999999999998</v>
      </c>
      <c r="C2090" s="2">
        <f t="shared" si="192"/>
        <v>4.2109085377997939</v>
      </c>
      <c r="D2090" s="2">
        <f t="shared" si="194"/>
        <v>4.238733606767763</v>
      </c>
      <c r="E2090" s="2">
        <f t="shared" si="193"/>
        <v>-2.7825068967969102E-2</v>
      </c>
      <c r="F2090" s="2">
        <f t="shared" si="197"/>
        <v>-2.2279372516193042E-2</v>
      </c>
      <c r="G2090" s="2">
        <f t="shared" si="195"/>
        <v>-5.5456964517760603E-3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4.3380999999999998</v>
      </c>
      <c r="C2091" s="2">
        <f t="shared" si="192"/>
        <v>4.2176149165998256</v>
      </c>
      <c r="D2091" s="2">
        <f t="shared" si="194"/>
        <v>4.2460940803405212</v>
      </c>
      <c r="E2091" s="2">
        <f t="shared" si="193"/>
        <v>-2.847916374069559E-2</v>
      </c>
      <c r="F2091" s="2">
        <f t="shared" si="197"/>
        <v>-2.3519330761093551E-2</v>
      </c>
      <c r="G2091" s="2">
        <f t="shared" si="195"/>
        <v>-4.9598329796020392E-3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4.3632</v>
      </c>
      <c r="C2092" s="2">
        <f t="shared" si="192"/>
        <v>4.2232895448152368</v>
      </c>
      <c r="D2092" s="2">
        <f t="shared" si="194"/>
        <v>4.2547685929078902</v>
      </c>
      <c r="E2092" s="2">
        <f t="shared" si="193"/>
        <v>-3.147904809265345E-2</v>
      </c>
      <c r="F2092" s="2">
        <f t="shared" si="197"/>
        <v>-2.5111274227405535E-2</v>
      </c>
      <c r="G2092" s="2">
        <f t="shared" si="195"/>
        <v>-6.3677738652479152E-3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4.3632</v>
      </c>
      <c r="C2093" s="2">
        <f t="shared" si="192"/>
        <v>4.2229526917667393</v>
      </c>
      <c r="D2093" s="2">
        <f t="shared" si="194"/>
        <v>4.2628005489887872</v>
      </c>
      <c r="E2093" s="2">
        <f t="shared" si="193"/>
        <v>-3.9847857222047978E-2</v>
      </c>
      <c r="F2093" s="2">
        <f t="shared" si="197"/>
        <v>-2.8058590826334023E-2</v>
      </c>
      <c r="G2093" s="2">
        <f t="shared" si="195"/>
        <v>-1.1789266395713954E-2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4.3799000000000001</v>
      </c>
      <c r="C2094" s="2">
        <f t="shared" si="192"/>
        <v>4.2265138161103177</v>
      </c>
      <c r="D2094" s="2">
        <f t="shared" si="194"/>
        <v>4.2714745823970253</v>
      </c>
      <c r="E2094" s="2">
        <f t="shared" si="193"/>
        <v>-4.4960766286707532E-2</v>
      </c>
      <c r="F2094" s="2">
        <f t="shared" si="197"/>
        <v>-3.1439025918408726E-2</v>
      </c>
      <c r="G2094" s="2">
        <f t="shared" si="195"/>
        <v>-1.3521740368298805E-2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4.4518000000000004</v>
      </c>
      <c r="C2095" s="2">
        <f t="shared" si="192"/>
        <v>4.2321116905548841</v>
      </c>
      <c r="D2095" s="2">
        <f t="shared" si="194"/>
        <v>4.2848320207379862</v>
      </c>
      <c r="E2095" s="2">
        <f t="shared" si="193"/>
        <v>-5.2720330183102071E-2</v>
      </c>
      <c r="F2095" s="2">
        <f t="shared" si="197"/>
        <v>-3.5695286771347395E-2</v>
      </c>
      <c r="G2095" s="2">
        <f t="shared" si="195"/>
        <v>-1.7025043411754676E-2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4.4518000000000004</v>
      </c>
      <c r="C2096" s="2">
        <f t="shared" si="192"/>
        <v>4.2355560458541328</v>
      </c>
      <c r="D2096" s="2">
        <f t="shared" si="194"/>
        <v>4.2972000192018394</v>
      </c>
      <c r="E2096" s="2">
        <f t="shared" si="193"/>
        <v>-6.1643973347706549E-2</v>
      </c>
      <c r="F2096" s="2">
        <f t="shared" si="197"/>
        <v>-4.0885024086619225E-2</v>
      </c>
      <c r="G2096" s="2">
        <f t="shared" si="195"/>
        <v>-2.0758949261087324E-2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4.4164000000000003</v>
      </c>
      <c r="C2097" s="2">
        <f t="shared" si="192"/>
        <v>4.2384705003381127</v>
      </c>
      <c r="D2097" s="2">
        <f t="shared" si="194"/>
        <v>4.30602964740911</v>
      </c>
      <c r="E2097" s="2">
        <f t="shared" si="193"/>
        <v>-6.7559147070997305E-2</v>
      </c>
      <c r="F2097" s="2">
        <f t="shared" si="197"/>
        <v>-4.6219848683494845E-2</v>
      </c>
      <c r="G2097" s="2">
        <f t="shared" si="195"/>
        <v>-2.133929838750246E-2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4.4253</v>
      </c>
      <c r="C2098" s="2">
        <f t="shared" si="192"/>
        <v>4.2435058079784032</v>
      </c>
      <c r="D2098" s="2">
        <f t="shared" si="194"/>
        <v>4.3148644883417688</v>
      </c>
      <c r="E2098" s="2">
        <f t="shared" si="193"/>
        <v>-7.1358680363365679E-2</v>
      </c>
      <c r="F2098" s="2">
        <f t="shared" si="197"/>
        <v>-5.1247615019469013E-2</v>
      </c>
      <c r="G2098" s="2">
        <f t="shared" si="195"/>
        <v>-2.0111065343896666E-2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4.4164000000000003</v>
      </c>
      <c r="C2099" s="2">
        <f t="shared" si="192"/>
        <v>4.2464895298278797</v>
      </c>
      <c r="D2099" s="2">
        <f t="shared" si="194"/>
        <v>4.3223856373534897</v>
      </c>
      <c r="E2099" s="2">
        <f t="shared" si="193"/>
        <v>-7.5896107525609935E-2</v>
      </c>
      <c r="F2099" s="2">
        <f t="shared" si="197"/>
        <v>-5.61773135206972E-2</v>
      </c>
      <c r="G2099" s="2">
        <f t="shared" si="195"/>
        <v>-1.9718794004912735E-2</v>
      </c>
      <c r="H2099" s="2" t="str">
        <f t="shared" si="196"/>
        <v>Hold</v>
      </c>
    </row>
    <row r="2100" spans="1:8" ht="13.5" x14ac:dyDescent="0.25">
      <c r="A2100" s="3">
        <v>45062</v>
      </c>
      <c r="B2100" s="2">
        <v>4.4428999999999998</v>
      </c>
      <c r="C2100" s="2">
        <f t="shared" si="192"/>
        <v>4.2605834483158986</v>
      </c>
      <c r="D2100" s="2">
        <f t="shared" si="194"/>
        <v>4.3313126271791571</v>
      </c>
      <c r="E2100" s="2">
        <f t="shared" si="193"/>
        <v>-7.0729178863258468E-2</v>
      </c>
      <c r="F2100" s="2">
        <f t="shared" si="197"/>
        <v>-5.9087686589209459E-2</v>
      </c>
      <c r="G2100" s="2">
        <f t="shared" si="195"/>
        <v>-1.1641492274049009E-2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4.4428999999999998</v>
      </c>
      <c r="C2101" s="2">
        <f t="shared" si="192"/>
        <v>4.2725090716519141</v>
      </c>
      <c r="D2101" s="2">
        <f t="shared" si="194"/>
        <v>4.3395783584992191</v>
      </c>
      <c r="E2101" s="2">
        <f t="shared" si="193"/>
        <v>-6.7069286847305065E-2</v>
      </c>
      <c r="F2101" s="2">
        <f t="shared" si="197"/>
        <v>-6.0684006640828583E-2</v>
      </c>
      <c r="G2101" s="2">
        <f t="shared" si="195"/>
        <v>-6.3852802064764819E-3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4.4518000000000004</v>
      </c>
      <c r="C2102" s="2">
        <f t="shared" si="192"/>
        <v>4.2864615221670039</v>
      </c>
      <c r="D2102" s="2">
        <f t="shared" si="194"/>
        <v>4.3478910726844626</v>
      </c>
      <c r="E2102" s="2">
        <f t="shared" si="193"/>
        <v>-6.1429550517458686E-2</v>
      </c>
      <c r="F2102" s="2">
        <f t="shared" si="197"/>
        <v>-6.0833115416154611E-2</v>
      </c>
      <c r="G2102" s="2">
        <f t="shared" si="195"/>
        <v>-5.9643510130407557E-4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4.5400999999999998</v>
      </c>
      <c r="C2103" s="2">
        <f t="shared" si="192"/>
        <v>4.2982674418336186</v>
      </c>
      <c r="D2103" s="2">
        <f t="shared" si="194"/>
        <v>4.3621287710041319</v>
      </c>
      <c r="E2103" s="2">
        <f t="shared" si="193"/>
        <v>-6.3861329170513237E-2</v>
      </c>
      <c r="F2103" s="2">
        <f t="shared" si="197"/>
        <v>-6.143875816702634E-2</v>
      </c>
      <c r="G2103" s="2">
        <f t="shared" si="195"/>
        <v>-2.4225710034868966E-3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4.5488999999999997</v>
      </c>
      <c r="C2104" s="2">
        <f t="shared" si="192"/>
        <v>4.3108262969361384</v>
      </c>
      <c r="D2104" s="2">
        <f t="shared" si="194"/>
        <v>4.3759636768556778</v>
      </c>
      <c r="E2104" s="2">
        <f t="shared" si="193"/>
        <v>-6.5137379919539384E-2</v>
      </c>
      <c r="F2104" s="2">
        <f t="shared" si="197"/>
        <v>-6.217848251752895E-2</v>
      </c>
      <c r="G2104" s="2">
        <f t="shared" si="195"/>
        <v>-2.9588974020104339E-3</v>
      </c>
      <c r="H2104" s="2" t="str">
        <f t="shared" si="196"/>
        <v>Hold</v>
      </c>
    </row>
    <row r="2105" spans="1:8" ht="13.5" x14ac:dyDescent="0.25">
      <c r="A2105" s="3">
        <v>45069</v>
      </c>
      <c r="B2105" s="2">
        <v>4.5488999999999997</v>
      </c>
      <c r="C2105" s="2">
        <f t="shared" si="192"/>
        <v>4.332514558945963</v>
      </c>
      <c r="D2105" s="2">
        <f t="shared" si="194"/>
        <v>4.3887737748663689</v>
      </c>
      <c r="E2105" s="2">
        <f t="shared" si="193"/>
        <v>-5.6259215920405836E-2</v>
      </c>
      <c r="F2105" s="2">
        <f t="shared" si="197"/>
        <v>-6.0994629198104333E-2</v>
      </c>
      <c r="G2105" s="2">
        <f t="shared" si="195"/>
        <v>4.735413277698497E-3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4.5842999999999998</v>
      </c>
      <c r="C2106" s="2">
        <f t="shared" si="192"/>
        <v>4.3508661652619693</v>
      </c>
      <c r="D2106" s="2">
        <f t="shared" si="194"/>
        <v>4.4032571989503415</v>
      </c>
      <c r="E2106" s="2">
        <f t="shared" si="193"/>
        <v>-5.2391033688372168E-2</v>
      </c>
      <c r="F2106" s="2">
        <f t="shared" si="197"/>
        <v>-5.92739100961579E-2</v>
      </c>
      <c r="G2106" s="2">
        <f t="shared" si="195"/>
        <v>6.8828764077857318E-3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4.5578000000000003</v>
      </c>
      <c r="C2107" s="2">
        <f t="shared" si="192"/>
        <v>4.3609482936832045</v>
      </c>
      <c r="D2107" s="2">
        <f t="shared" si="194"/>
        <v>4.414704813842909</v>
      </c>
      <c r="E2107" s="2">
        <f t="shared" si="193"/>
        <v>-5.3756520159704557E-2</v>
      </c>
      <c r="F2107" s="2">
        <f t="shared" si="197"/>
        <v>-5.8170432108867236E-2</v>
      </c>
      <c r="G2107" s="2">
        <f t="shared" si="195"/>
        <v>4.4139119491626785E-3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4.5578000000000003</v>
      </c>
      <c r="C2108" s="2">
        <f t="shared" si="192"/>
        <v>4.3708485561934802</v>
      </c>
      <c r="D2108" s="2">
        <f t="shared" si="194"/>
        <v>4.4253044572619533</v>
      </c>
      <c r="E2108" s="2">
        <f t="shared" si="193"/>
        <v>-5.4455901068473089E-2</v>
      </c>
      <c r="F2108" s="2">
        <f t="shared" si="197"/>
        <v>-5.7427525900788409E-2</v>
      </c>
      <c r="G2108" s="2">
        <f t="shared" si="195"/>
        <v>2.9716248323153199E-3</v>
      </c>
      <c r="H2108" s="2" t="str">
        <f t="shared" si="196"/>
        <v>Sell</v>
      </c>
    </row>
    <row r="2109" spans="1:8" ht="13.5" x14ac:dyDescent="0.25">
      <c r="A2109" s="3">
        <v>45075</v>
      </c>
      <c r="B2109" s="2">
        <v>4.5754000000000001</v>
      </c>
      <c r="C2109" s="2">
        <f t="shared" si="192"/>
        <v>4.3778564706252521</v>
      </c>
      <c r="D2109" s="2">
        <f t="shared" si="194"/>
        <v>4.4364226456129199</v>
      </c>
      <c r="E2109" s="2">
        <f t="shared" si="193"/>
        <v>-5.8566174987667807E-2</v>
      </c>
      <c r="F2109" s="2">
        <f t="shared" si="197"/>
        <v>-5.7655255718164294E-2</v>
      </c>
      <c r="G2109" s="2">
        <f t="shared" si="195"/>
        <v>-9.1091926950351287E-4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4.5754000000000001</v>
      </c>
      <c r="C2110" s="2">
        <f t="shared" si="192"/>
        <v>4.3878631674521369</v>
      </c>
      <c r="D2110" s="2">
        <f t="shared" si="194"/>
        <v>4.4467172644564075</v>
      </c>
      <c r="E2110" s="2">
        <f t="shared" si="193"/>
        <v>-5.8854097004270578E-2</v>
      </c>
      <c r="F2110" s="2">
        <f t="shared" si="197"/>
        <v>-5.7895023975385554E-2</v>
      </c>
      <c r="G2110" s="2">
        <f t="shared" si="195"/>
        <v>-9.590730288850241E-4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4.5754000000000001</v>
      </c>
      <c r="C2111" s="2">
        <f t="shared" si="192"/>
        <v>4.3963303724595004</v>
      </c>
      <c r="D2111" s="2">
        <f t="shared" si="194"/>
        <v>4.4562493189411176</v>
      </c>
      <c r="E2111" s="2">
        <f t="shared" si="193"/>
        <v>-5.9918946481617219E-2</v>
      </c>
      <c r="F2111" s="2">
        <f t="shared" si="197"/>
        <v>-5.8299808476631895E-2</v>
      </c>
      <c r="G2111" s="2">
        <f t="shared" si="195"/>
        <v>-1.6191380049853238E-3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4.5754000000000001</v>
      </c>
      <c r="C2112" s="2">
        <f t="shared" si="192"/>
        <v>4.4048641613118855</v>
      </c>
      <c r="D2112" s="2">
        <f t="shared" si="194"/>
        <v>4.4650752953158497</v>
      </c>
      <c r="E2112" s="2">
        <f t="shared" si="193"/>
        <v>-6.0211134003964162E-2</v>
      </c>
      <c r="F2112" s="2">
        <f t="shared" si="197"/>
        <v>-5.868207358209835E-2</v>
      </c>
      <c r="G2112" s="2">
        <f t="shared" si="195"/>
        <v>-1.5290604218658119E-3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4.5754000000000001</v>
      </c>
      <c r="C2113" s="2">
        <f t="shared" si="192"/>
        <v>4.425669674956211</v>
      </c>
      <c r="D2113" s="2">
        <f t="shared" si="194"/>
        <v>4.4732474956628234</v>
      </c>
      <c r="E2113" s="2">
        <f t="shared" si="193"/>
        <v>-4.7577820706612428E-2</v>
      </c>
      <c r="F2113" s="2">
        <f t="shared" si="197"/>
        <v>-5.6461223007001168E-2</v>
      </c>
      <c r="G2113" s="2">
        <f t="shared" si="195"/>
        <v>8.8834023003887402E-3</v>
      </c>
      <c r="H2113" s="2" t="str">
        <f t="shared" si="196"/>
        <v>Sell</v>
      </c>
    </row>
    <row r="2114" spans="1:8" ht="13.5" x14ac:dyDescent="0.25">
      <c r="A2114" s="3">
        <v>45082</v>
      </c>
      <c r="B2114" s="2">
        <v>4.5754000000000001</v>
      </c>
      <c r="C2114" s="2">
        <f t="shared" si="192"/>
        <v>4.4446281865014097</v>
      </c>
      <c r="D2114" s="2">
        <f t="shared" si="194"/>
        <v>4.4808143478359472</v>
      </c>
      <c r="E2114" s="2">
        <f t="shared" si="193"/>
        <v>-3.6186161334537559E-2</v>
      </c>
      <c r="F2114" s="2">
        <f t="shared" si="197"/>
        <v>-5.2406210672508453E-2</v>
      </c>
      <c r="G2114" s="2">
        <f t="shared" si="195"/>
        <v>1.6220049337970895E-2</v>
      </c>
      <c r="H2114" s="2" t="str">
        <f t="shared" si="196"/>
        <v>Sell</v>
      </c>
    </row>
    <row r="2115" spans="1:8" ht="13.5" x14ac:dyDescent="0.25">
      <c r="A2115" s="3">
        <v>45083</v>
      </c>
      <c r="B2115" s="2">
        <v>4.5754000000000001</v>
      </c>
      <c r="C2115" s="2">
        <f t="shared" si="192"/>
        <v>4.4606700039627309</v>
      </c>
      <c r="D2115" s="2">
        <f t="shared" si="194"/>
        <v>4.4878206924406916</v>
      </c>
      <c r="E2115" s="2">
        <f t="shared" si="193"/>
        <v>-2.7150688477960649E-2</v>
      </c>
      <c r="F2115" s="2">
        <f t="shared" si="197"/>
        <v>-4.7355106233598898E-2</v>
      </c>
      <c r="G2115" s="2">
        <f t="shared" si="195"/>
        <v>2.0204417755638249E-2</v>
      </c>
      <c r="H2115" s="2" t="str">
        <f t="shared" si="196"/>
        <v>Sell</v>
      </c>
    </row>
    <row r="2116" spans="1:8" ht="13.5" x14ac:dyDescent="0.25">
      <c r="A2116" s="3">
        <v>45084</v>
      </c>
      <c r="B2116" s="2">
        <v>4.5930999999999997</v>
      </c>
      <c r="C2116" s="2">
        <f t="shared" si="192"/>
        <v>4.4796900033530802</v>
      </c>
      <c r="D2116" s="2">
        <f t="shared" si="194"/>
        <v>4.4956191596673065</v>
      </c>
      <c r="E2116" s="2">
        <f t="shared" si="193"/>
        <v>-1.5929156314226312E-2</v>
      </c>
      <c r="F2116" s="2">
        <f t="shared" si="197"/>
        <v>-4.1069916249724378E-2</v>
      </c>
      <c r="G2116" s="2">
        <f t="shared" si="195"/>
        <v>2.5140759935498067E-2</v>
      </c>
      <c r="H2116" s="2" t="str">
        <f t="shared" si="196"/>
        <v>Sell</v>
      </c>
    </row>
    <row r="2117" spans="1:8" ht="13.5" x14ac:dyDescent="0.25">
      <c r="A2117" s="3">
        <v>45085</v>
      </c>
      <c r="B2117" s="2">
        <v>4.5842999999999998</v>
      </c>
      <c r="C2117" s="2">
        <f t="shared" si="192"/>
        <v>4.4917069259141442</v>
      </c>
      <c r="D2117" s="2">
        <f t="shared" si="194"/>
        <v>4.5021881108030612</v>
      </c>
      <c r="E2117" s="2">
        <f t="shared" si="193"/>
        <v>-1.0481184888917028E-2</v>
      </c>
      <c r="F2117" s="2">
        <f t="shared" si="197"/>
        <v>-3.4952169977562911E-2</v>
      </c>
      <c r="G2117" s="2">
        <f t="shared" si="195"/>
        <v>2.4470985088645883E-2</v>
      </c>
      <c r="H2117" s="2" t="str">
        <f t="shared" si="196"/>
        <v>Sell</v>
      </c>
    </row>
    <row r="2118" spans="1:8" ht="13.5" x14ac:dyDescent="0.25">
      <c r="A2118" s="3">
        <v>45086</v>
      </c>
      <c r="B2118" s="2">
        <v>4.5842999999999998</v>
      </c>
      <c r="C2118" s="2">
        <f t="shared" si="192"/>
        <v>4.501875091158122</v>
      </c>
      <c r="D2118" s="2">
        <f t="shared" si="194"/>
        <v>4.5082704729657976</v>
      </c>
      <c r="E2118" s="2">
        <f t="shared" si="193"/>
        <v>-6.3953818076756264E-3</v>
      </c>
      <c r="F2118" s="2">
        <f t="shared" si="197"/>
        <v>-2.9240812343585457E-2</v>
      </c>
      <c r="G2118" s="2">
        <f t="shared" si="195"/>
        <v>2.284543053590983E-2</v>
      </c>
      <c r="H2118" s="2" t="str">
        <f t="shared" si="196"/>
        <v>Sell</v>
      </c>
    </row>
    <row r="2119" spans="1:8" ht="13.5" x14ac:dyDescent="0.25">
      <c r="A2119" s="3">
        <v>45089</v>
      </c>
      <c r="B2119" s="2">
        <v>4.5930999999999997</v>
      </c>
      <c r="C2119" s="2">
        <f t="shared" si="192"/>
        <v>4.513186615595334</v>
      </c>
      <c r="D2119" s="2">
        <f t="shared" si="194"/>
        <v>4.5145541416349975</v>
      </c>
      <c r="E2119" s="2">
        <f t="shared" si="193"/>
        <v>-1.3675260396635025E-3</v>
      </c>
      <c r="F2119" s="2">
        <f t="shared" si="197"/>
        <v>-2.3666155082801066E-2</v>
      </c>
      <c r="G2119" s="2">
        <f t="shared" si="195"/>
        <v>2.2298629043137563E-2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4.5930999999999997</v>
      </c>
      <c r="C2120" s="2">
        <f t="shared" si="192"/>
        <v>4.5227579055037443</v>
      </c>
      <c r="D2120" s="2">
        <f t="shared" si="194"/>
        <v>4.5203723533657376</v>
      </c>
      <c r="E2120" s="2">
        <f t="shared" si="193"/>
        <v>2.3855521380067302E-3</v>
      </c>
      <c r="F2120" s="2">
        <f t="shared" si="197"/>
        <v>-1.8455813638639507E-2</v>
      </c>
      <c r="G2120" s="2">
        <f t="shared" si="195"/>
        <v>2.0841365776646237E-2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4.5930999999999997</v>
      </c>
      <c r="C2121" s="2">
        <f t="shared" si="192"/>
        <v>4.5308566892723992</v>
      </c>
      <c r="D2121" s="2">
        <f t="shared" si="194"/>
        <v>4.5257595864497571</v>
      </c>
      <c r="E2121" s="2">
        <f t="shared" si="193"/>
        <v>5.0971028226420856E-3</v>
      </c>
      <c r="F2121" s="2">
        <f t="shared" si="197"/>
        <v>-1.374523034638319E-2</v>
      </c>
      <c r="G2121" s="2">
        <f t="shared" si="195"/>
        <v>1.8842333169025276E-2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4.5842999999999998</v>
      </c>
      <c r="C2122" s="2">
        <f t="shared" si="192"/>
        <v>4.5377095063074151</v>
      </c>
      <c r="D2122" s="2">
        <f t="shared" si="194"/>
        <v>4.5300959133794043</v>
      </c>
      <c r="E2122" s="2">
        <f t="shared" si="193"/>
        <v>7.6135929280107817E-3</v>
      </c>
      <c r="F2122" s="2">
        <f t="shared" si="197"/>
        <v>-9.4734656915043958E-3</v>
      </c>
      <c r="G2122" s="2">
        <f t="shared" si="195"/>
        <v>1.7087058619515177E-2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4.5666000000000002</v>
      </c>
      <c r="C2123" s="2">
        <f t="shared" si="192"/>
        <v>4.5435080437985818</v>
      </c>
      <c r="D2123" s="2">
        <f t="shared" si="194"/>
        <v>4.5327999197957451</v>
      </c>
      <c r="E2123" s="2">
        <f t="shared" si="193"/>
        <v>1.0708124002836605E-2</v>
      </c>
      <c r="F2123" s="2">
        <f t="shared" si="197"/>
        <v>-5.4371477526361962E-3</v>
      </c>
      <c r="G2123" s="2">
        <f t="shared" si="195"/>
        <v>1.6145271755472802E-2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4.5578000000000003</v>
      </c>
      <c r="C2124" s="2">
        <f t="shared" si="192"/>
        <v>4.5484144985987998</v>
      </c>
      <c r="D2124" s="2">
        <f t="shared" si="194"/>
        <v>4.5346517775886532</v>
      </c>
      <c r="E2124" s="2">
        <f t="shared" si="193"/>
        <v>1.3762721010146528E-2</v>
      </c>
      <c r="F2124" s="2">
        <f t="shared" si="197"/>
        <v>-1.5971740000796514E-3</v>
      </c>
      <c r="G2124" s="2">
        <f t="shared" si="195"/>
        <v>1.5359895010226179E-2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4.5930999999999997</v>
      </c>
      <c r="C2125" s="2">
        <f t="shared" si="192"/>
        <v>4.5525661141989842</v>
      </c>
      <c r="D2125" s="2">
        <f t="shared" si="194"/>
        <v>4.5389812755450487</v>
      </c>
      <c r="E2125" s="2">
        <f t="shared" si="193"/>
        <v>1.3584838653935449E-2</v>
      </c>
      <c r="F2125" s="2">
        <f t="shared" si="197"/>
        <v>1.4392285307233688E-3</v>
      </c>
      <c r="G2125" s="2">
        <f t="shared" si="195"/>
        <v>1.2145610123212081E-2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4.5666000000000002</v>
      </c>
      <c r="C2126" s="2">
        <f t="shared" si="192"/>
        <v>4.5588020966299094</v>
      </c>
      <c r="D2126" s="2">
        <f t="shared" si="194"/>
        <v>4.5410271069861565</v>
      </c>
      <c r="E2126" s="2">
        <f t="shared" si="193"/>
        <v>1.7774989643752903E-2</v>
      </c>
      <c r="F2126" s="2">
        <f t="shared" si="197"/>
        <v>4.7063807533292753E-3</v>
      </c>
      <c r="G2126" s="2">
        <f t="shared" si="195"/>
        <v>1.3068608890423628E-2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4.5666000000000002</v>
      </c>
      <c r="C2127" s="2">
        <f t="shared" ref="C2127:C2190" si="198">$C$4*B2117+C2126*(1-$C$4)</f>
        <v>4.5627248509945391</v>
      </c>
      <c r="D2127" s="2">
        <f t="shared" si="194"/>
        <v>4.5429213953575527</v>
      </c>
      <c r="E2127" s="2">
        <f t="shared" si="193"/>
        <v>1.9803455636986378E-2</v>
      </c>
      <c r="F2127" s="2">
        <f t="shared" si="197"/>
        <v>7.7257957300606965E-3</v>
      </c>
      <c r="G2127" s="2">
        <f t="shared" si="195"/>
        <v>1.2077659906925681E-2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4.5930999999999997</v>
      </c>
      <c r="C2128" s="2">
        <f t="shared" si="198"/>
        <v>4.5660441046876867</v>
      </c>
      <c r="D2128" s="2">
        <f t="shared" si="194"/>
        <v>4.5466383290347707</v>
      </c>
      <c r="E2128" s="2">
        <f t="shared" si="193"/>
        <v>1.9405775652916013E-2</v>
      </c>
      <c r="F2128" s="2">
        <f t="shared" si="197"/>
        <v>1.0061791714631761E-2</v>
      </c>
      <c r="G2128" s="2">
        <f t="shared" si="195"/>
        <v>9.3439839382842525E-3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4.5048000000000004</v>
      </c>
      <c r="C2129" s="2">
        <f t="shared" si="198"/>
        <v>4.5702065501203499</v>
      </c>
      <c r="D2129" s="2">
        <f t="shared" si="194"/>
        <v>4.5435391935507141</v>
      </c>
      <c r="E2129" s="2">
        <f t="shared" si="193"/>
        <v>2.6667356569635814E-2</v>
      </c>
      <c r="F2129" s="2">
        <f t="shared" si="197"/>
        <v>1.3382904685632573E-2</v>
      </c>
      <c r="G2129" s="2">
        <f t="shared" si="195"/>
        <v>1.3284451884003241E-2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4.5048000000000004</v>
      </c>
      <c r="C2130" s="2">
        <f t="shared" si="198"/>
        <v>4.5737286193326039</v>
      </c>
      <c r="D2130" s="2">
        <f t="shared" si="194"/>
        <v>4.5406696236580686</v>
      </c>
      <c r="E2130" s="2">
        <f t="shared" si="193"/>
        <v>3.3058995674535296E-2</v>
      </c>
      <c r="F2130" s="2">
        <f t="shared" si="197"/>
        <v>1.7318122883413119E-2</v>
      </c>
      <c r="G2130" s="2">
        <f t="shared" si="195"/>
        <v>1.5740872791122178E-2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4.5048000000000004</v>
      </c>
      <c r="C2131" s="2">
        <f t="shared" si="198"/>
        <v>4.5767088317429723</v>
      </c>
      <c r="D2131" s="2">
        <f t="shared" si="194"/>
        <v>4.5380126144982116</v>
      </c>
      <c r="E2131" s="2">
        <f t="shared" si="193"/>
        <v>3.8696217244760689E-2</v>
      </c>
      <c r="F2131" s="2">
        <f t="shared" si="197"/>
        <v>2.1593741755682634E-2</v>
      </c>
      <c r="G2131" s="2">
        <f t="shared" si="195"/>
        <v>1.7102475489078055E-2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4.5048000000000004</v>
      </c>
      <c r="C2132" s="2">
        <f t="shared" si="198"/>
        <v>4.5778767037825148</v>
      </c>
      <c r="D2132" s="2">
        <f t="shared" si="194"/>
        <v>4.535552420831678</v>
      </c>
      <c r="E2132" s="2">
        <f t="shared" si="193"/>
        <v>4.2324282950836789E-2</v>
      </c>
      <c r="F2132" s="2">
        <f t="shared" si="197"/>
        <v>2.5739849994713467E-2</v>
      </c>
      <c r="G2132" s="2">
        <f t="shared" si="195"/>
        <v>1.6584432956123323E-2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4.5048000000000004</v>
      </c>
      <c r="C2133" s="2">
        <f t="shared" si="198"/>
        <v>4.5761418262775129</v>
      </c>
      <c r="D2133" s="2">
        <f t="shared" si="194"/>
        <v>4.5332744637330356</v>
      </c>
      <c r="E2133" s="2">
        <f t="shared" si="193"/>
        <v>4.2867362544477317E-2</v>
      </c>
      <c r="F2133" s="2">
        <f t="shared" si="197"/>
        <v>2.9165352504666238E-2</v>
      </c>
      <c r="G2133" s="2">
        <f t="shared" si="195"/>
        <v>1.3702010039811079E-2</v>
      </c>
      <c r="H2133" s="2" t="str">
        <f t="shared" si="196"/>
        <v>Sell</v>
      </c>
    </row>
    <row r="2134" spans="1:8" ht="13.5" x14ac:dyDescent="0.25">
      <c r="A2134" s="3">
        <v>45112</v>
      </c>
      <c r="B2134" s="2">
        <v>4.5930999999999997</v>
      </c>
      <c r="C2134" s="2">
        <f t="shared" si="198"/>
        <v>4.5733200068502029</v>
      </c>
      <c r="D2134" s="2">
        <f t="shared" si="194"/>
        <v>4.5377059849379959</v>
      </c>
      <c r="E2134" s="2">
        <f t="shared" si="193"/>
        <v>3.5614021912206972E-2</v>
      </c>
      <c r="F2134" s="2">
        <f t="shared" si="197"/>
        <v>3.0455086386174387E-2</v>
      </c>
      <c r="G2134" s="2">
        <f t="shared" si="195"/>
        <v>5.1589355260325855E-3</v>
      </c>
      <c r="H2134" s="2" t="str">
        <f t="shared" si="196"/>
        <v>Sell</v>
      </c>
    </row>
    <row r="2135" spans="1:8" ht="13.5" x14ac:dyDescent="0.25">
      <c r="A2135" s="3">
        <v>45113</v>
      </c>
      <c r="B2135" s="2">
        <v>4.6284000000000001</v>
      </c>
      <c r="C2135" s="2">
        <f t="shared" si="198"/>
        <v>4.5763630827194026</v>
      </c>
      <c r="D2135" s="2">
        <f t="shared" si="194"/>
        <v>4.5444240601277741</v>
      </c>
      <c r="E2135" s="2">
        <f t="shared" si="193"/>
        <v>3.1939022591628508E-2</v>
      </c>
      <c r="F2135" s="2">
        <f t="shared" si="197"/>
        <v>3.0751873627265214E-2</v>
      </c>
      <c r="G2135" s="2">
        <f t="shared" si="195"/>
        <v>1.1871489643632931E-3</v>
      </c>
      <c r="H2135" s="2" t="str">
        <f t="shared" si="196"/>
        <v>Sell</v>
      </c>
    </row>
    <row r="2136" spans="1:8" ht="13.5" x14ac:dyDescent="0.25">
      <c r="A2136" s="3">
        <v>45114</v>
      </c>
      <c r="B2136" s="2">
        <v>4.6726000000000001</v>
      </c>
      <c r="C2136" s="2">
        <f t="shared" si="198"/>
        <v>4.5748610699933412</v>
      </c>
      <c r="D2136" s="2">
        <f t="shared" si="194"/>
        <v>4.5539185741923838</v>
      </c>
      <c r="E2136" s="2">
        <f t="shared" si="193"/>
        <v>2.0942495800957417E-2</v>
      </c>
      <c r="F2136" s="2">
        <f t="shared" si="197"/>
        <v>2.8789998062003656E-2</v>
      </c>
      <c r="G2136" s="2">
        <f t="shared" si="195"/>
        <v>-7.8475022610462394E-3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4.6638000000000002</v>
      </c>
      <c r="C2137" s="2">
        <f t="shared" si="198"/>
        <v>4.5735901361482121</v>
      </c>
      <c r="D2137" s="2">
        <f t="shared" si="194"/>
        <v>4.5620579390670226</v>
      </c>
      <c r="E2137" s="2">
        <f t="shared" si="193"/>
        <v>1.1532197081189466E-2</v>
      </c>
      <c r="F2137" s="2">
        <f t="shared" si="197"/>
        <v>2.5338437865840818E-2</v>
      </c>
      <c r="G2137" s="2">
        <f t="shared" si="195"/>
        <v>-1.3806240784651352E-2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4.6372999999999998</v>
      </c>
      <c r="C2138" s="2">
        <f t="shared" si="198"/>
        <v>4.576591653663872</v>
      </c>
      <c r="D2138" s="2">
        <f t="shared" si="194"/>
        <v>4.567631425062058</v>
      </c>
      <c r="E2138" s="2">
        <f t="shared" si="193"/>
        <v>8.960228601814002E-3</v>
      </c>
      <c r="F2138" s="2">
        <f t="shared" si="197"/>
        <v>2.2062796013035454E-2</v>
      </c>
      <c r="G2138" s="2">
        <f t="shared" si="195"/>
        <v>-1.3102567411221452E-2</v>
      </c>
      <c r="H2138" s="2" t="str">
        <f t="shared" si="196"/>
        <v>Hold</v>
      </c>
    </row>
    <row r="2139" spans="1:8" ht="13.5" x14ac:dyDescent="0.25">
      <c r="A2139" s="3">
        <v>45119</v>
      </c>
      <c r="B2139" s="2">
        <v>4.6638000000000002</v>
      </c>
      <c r="C2139" s="2">
        <f t="shared" si="198"/>
        <v>4.5655467838694301</v>
      </c>
      <c r="D2139" s="2">
        <f t="shared" si="194"/>
        <v>4.5747550232056096</v>
      </c>
      <c r="E2139" s="2">
        <f t="shared" si="193"/>
        <v>-9.2082393361794246E-3</v>
      </c>
      <c r="F2139" s="2">
        <f t="shared" si="197"/>
        <v>1.5808588943192477E-2</v>
      </c>
      <c r="G2139" s="2">
        <f t="shared" si="195"/>
        <v>-2.5016828279371902E-2</v>
      </c>
      <c r="H2139" s="2" t="str">
        <f t="shared" si="196"/>
        <v>Hold</v>
      </c>
    </row>
    <row r="2140" spans="1:8" ht="13.5" x14ac:dyDescent="0.25">
      <c r="A2140" s="3">
        <v>45120</v>
      </c>
      <c r="B2140" s="2">
        <v>4.5930999999999997</v>
      </c>
      <c r="C2140" s="2">
        <f t="shared" si="198"/>
        <v>4.5562011248125946</v>
      </c>
      <c r="D2140" s="2">
        <f t="shared" si="194"/>
        <v>4.5761139103755637</v>
      </c>
      <c r="E2140" s="2">
        <f t="shared" ref="E2140:E2203" si="199">C2140-D2140</f>
        <v>-1.9912785562969049E-2</v>
      </c>
      <c r="F2140" s="2">
        <f t="shared" si="197"/>
        <v>8.6643140419601743E-3</v>
      </c>
      <c r="G2140" s="2">
        <f t="shared" si="195"/>
        <v>-2.8577099604929223E-2</v>
      </c>
      <c r="H2140" s="2" t="str">
        <f t="shared" si="196"/>
        <v>Hold</v>
      </c>
    </row>
    <row r="2141" spans="1:8" ht="13.5" x14ac:dyDescent="0.25">
      <c r="A2141" s="3">
        <v>45121</v>
      </c>
      <c r="B2141" s="2">
        <v>4.5930999999999997</v>
      </c>
      <c r="C2141" s="2">
        <f t="shared" si="198"/>
        <v>4.5482932594568108</v>
      </c>
      <c r="D2141" s="2">
        <f t="shared" ref="D2141:D2204" si="200">$D$4*B2141+(1-$D$4)*D2140</f>
        <v>4.5773721392366324</v>
      </c>
      <c r="E2141" s="2">
        <f t="shared" si="199"/>
        <v>-2.9078879779821598E-2</v>
      </c>
      <c r="F2141" s="2">
        <f t="shared" si="197"/>
        <v>1.1156752776038193E-3</v>
      </c>
      <c r="G2141" s="2">
        <f t="shared" si="195"/>
        <v>-3.0194555057425417E-2</v>
      </c>
      <c r="H2141" s="2" t="str">
        <f t="shared" si="196"/>
        <v>Hold</v>
      </c>
    </row>
    <row r="2142" spans="1:8" ht="13.5" x14ac:dyDescent="0.25">
      <c r="A2142" s="3">
        <v>45124</v>
      </c>
      <c r="B2142" s="2">
        <v>4.5930999999999997</v>
      </c>
      <c r="C2142" s="2">
        <f t="shared" si="198"/>
        <v>4.5416019887711476</v>
      </c>
      <c r="D2142" s="2">
        <f t="shared" si="200"/>
        <v>4.5785371659598448</v>
      </c>
      <c r="E2142" s="2">
        <f t="shared" si="199"/>
        <v>-3.693517718869721E-2</v>
      </c>
      <c r="F2142" s="2">
        <f t="shared" si="197"/>
        <v>-6.4944952156563863E-3</v>
      </c>
      <c r="G2142" s="2">
        <f t="shared" si="195"/>
        <v>-3.0440681973040826E-2</v>
      </c>
      <c r="H2142" s="2" t="str">
        <f t="shared" si="196"/>
        <v>Hold</v>
      </c>
    </row>
    <row r="2143" spans="1:8" ht="13.5" x14ac:dyDescent="0.25">
      <c r="A2143" s="3">
        <v>45125</v>
      </c>
      <c r="B2143" s="2">
        <v>4.6638000000000002</v>
      </c>
      <c r="C2143" s="2">
        <f t="shared" si="198"/>
        <v>4.5359401443448171</v>
      </c>
      <c r="D2143" s="2">
        <f t="shared" si="200"/>
        <v>4.5848529314443009</v>
      </c>
      <c r="E2143" s="2">
        <f t="shared" si="199"/>
        <v>-4.8912787099483879E-2</v>
      </c>
      <c r="F2143" s="2">
        <f t="shared" si="197"/>
        <v>-1.4978153592421885E-2</v>
      </c>
      <c r="G2143" s="2">
        <f t="shared" si="195"/>
        <v>-3.3934633507061995E-2</v>
      </c>
      <c r="H2143" s="2" t="str">
        <f t="shared" si="196"/>
        <v>Hold</v>
      </c>
    </row>
    <row r="2144" spans="1:8" ht="13.5" x14ac:dyDescent="0.25">
      <c r="A2144" s="3">
        <v>45127</v>
      </c>
      <c r="B2144" s="2">
        <v>4.6372999999999998</v>
      </c>
      <c r="C2144" s="2">
        <f t="shared" si="198"/>
        <v>4.5447339682917685</v>
      </c>
      <c r="D2144" s="2">
        <f t="shared" si="200"/>
        <v>4.588737899485464</v>
      </c>
      <c r="E2144" s="2">
        <f t="shared" si="199"/>
        <v>-4.40039311936955E-2</v>
      </c>
      <c r="F2144" s="2">
        <f t="shared" si="197"/>
        <v>-2.0783309112676611E-2</v>
      </c>
      <c r="G2144" s="2">
        <f t="shared" si="195"/>
        <v>-2.3220622081018889E-2</v>
      </c>
      <c r="H2144" s="2" t="str">
        <f t="shared" si="196"/>
        <v>Hold</v>
      </c>
    </row>
    <row r="2145" spans="1:8" ht="13.5" x14ac:dyDescent="0.25">
      <c r="A2145" s="3">
        <v>45128</v>
      </c>
      <c r="B2145" s="2">
        <v>4.6372999999999998</v>
      </c>
      <c r="C2145" s="2">
        <f t="shared" si="198"/>
        <v>4.5576056654776504</v>
      </c>
      <c r="D2145" s="2">
        <f t="shared" si="200"/>
        <v>4.5923350921161701</v>
      </c>
      <c r="E2145" s="2">
        <f t="shared" si="199"/>
        <v>-3.4729426638519634E-2</v>
      </c>
      <c r="F2145" s="2">
        <f t="shared" si="197"/>
        <v>-2.357253261784522E-2</v>
      </c>
      <c r="G2145" s="2">
        <f t="shared" si="195"/>
        <v>-1.1156894020674414E-2</v>
      </c>
      <c r="H2145" s="2" t="str">
        <f t="shared" si="196"/>
        <v>Hold</v>
      </c>
    </row>
    <row r="2146" spans="1:8" ht="13.5" x14ac:dyDescent="0.25">
      <c r="A2146" s="3">
        <v>45131</v>
      </c>
      <c r="B2146" s="2">
        <v>4.6372999999999998</v>
      </c>
      <c r="C2146" s="2">
        <f t="shared" si="198"/>
        <v>4.5752971015580117</v>
      </c>
      <c r="D2146" s="2">
        <f t="shared" si="200"/>
        <v>4.5956658260334908</v>
      </c>
      <c r="E2146" s="2">
        <f t="shared" si="199"/>
        <v>-2.0368724475479105E-2</v>
      </c>
      <c r="F2146" s="2">
        <f t="shared" si="197"/>
        <v>-2.2931770989371998E-2</v>
      </c>
      <c r="G2146" s="2">
        <f t="shared" si="195"/>
        <v>2.5630465138928929E-3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4.6548999999999996</v>
      </c>
      <c r="C2147" s="2">
        <f t="shared" si="198"/>
        <v>4.588912932087549</v>
      </c>
      <c r="D2147" s="2">
        <f t="shared" si="200"/>
        <v>4.6000535426236029</v>
      </c>
      <c r="E2147" s="2">
        <f t="shared" si="199"/>
        <v>-1.1140610536053863E-2</v>
      </c>
      <c r="F2147" s="2">
        <f t="shared" si="197"/>
        <v>-2.0573538898708374E-2</v>
      </c>
      <c r="G2147" s="2">
        <f t="shared" si="195"/>
        <v>9.4329283626545107E-3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4.6638000000000002</v>
      </c>
      <c r="C2148" s="2">
        <f t="shared" si="198"/>
        <v>4.5963570963817721</v>
      </c>
      <c r="D2148" s="2">
        <f t="shared" si="200"/>
        <v>4.6047755024292618</v>
      </c>
      <c r="E2148" s="2">
        <f t="shared" si="199"/>
        <v>-8.4184060474896683E-3</v>
      </c>
      <c r="F2148" s="2">
        <f t="shared" si="197"/>
        <v>-1.8142512328464633E-2</v>
      </c>
      <c r="G2148" s="2">
        <f t="shared" ref="G2148:G2211" si="201">E2148-F2148</f>
        <v>9.7241062809749652E-3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4.7168000000000001</v>
      </c>
      <c r="C2149" s="2">
        <f t="shared" si="198"/>
        <v>4.6067329277076539</v>
      </c>
      <c r="D2149" s="2">
        <f t="shared" si="200"/>
        <v>4.6130736133604273</v>
      </c>
      <c r="E2149" s="2">
        <f t="shared" si="199"/>
        <v>-6.340685652773459E-3</v>
      </c>
      <c r="F2149" s="2">
        <f t="shared" ref="F2149:F2212" si="203">(E2149*(2/(10)))+((1-(2/10))*F2148)</f>
        <v>-1.5782146993326401E-2</v>
      </c>
      <c r="G2149" s="2">
        <f t="shared" si="201"/>
        <v>9.4414613405529417E-3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4.7521000000000004</v>
      </c>
      <c r="C2150" s="2">
        <f t="shared" si="198"/>
        <v>4.6046355542141688</v>
      </c>
      <c r="D2150" s="2">
        <f t="shared" si="200"/>
        <v>4.6233718642226185</v>
      </c>
      <c r="E2150" s="2">
        <f t="shared" si="199"/>
        <v>-1.8736310008449664E-2</v>
      </c>
      <c r="F2150" s="2">
        <f t="shared" si="203"/>
        <v>-1.6372979596351055E-2</v>
      </c>
      <c r="G2150" s="2">
        <f t="shared" si="201"/>
        <v>-2.363330412098609E-3</v>
      </c>
      <c r="H2150" s="2" t="str">
        <f t="shared" si="202"/>
        <v>Hold</v>
      </c>
    </row>
    <row r="2151" spans="1:8" ht="13.5" x14ac:dyDescent="0.25">
      <c r="A2151" s="3">
        <v>45139</v>
      </c>
      <c r="B2151" s="2">
        <v>4.7168000000000001</v>
      </c>
      <c r="C2151" s="2">
        <f t="shared" si="198"/>
        <v>4.6028608535658346</v>
      </c>
      <c r="D2151" s="2">
        <f t="shared" si="200"/>
        <v>4.6302924668727954</v>
      </c>
      <c r="E2151" s="2">
        <f t="shared" si="199"/>
        <v>-2.7431613306960756E-2</v>
      </c>
      <c r="F2151" s="2">
        <f t="shared" si="203"/>
        <v>-1.8584706338472996E-2</v>
      </c>
      <c r="G2151" s="2">
        <f t="shared" si="201"/>
        <v>-8.8469069684877603E-3</v>
      </c>
      <c r="H2151" s="2" t="str">
        <f t="shared" si="202"/>
        <v>Hold</v>
      </c>
    </row>
    <row r="2152" spans="1:8" ht="13.5" x14ac:dyDescent="0.25">
      <c r="A2152" s="3">
        <v>45140</v>
      </c>
      <c r="B2152" s="2">
        <v>4.6372999999999998</v>
      </c>
      <c r="C2152" s="2">
        <f t="shared" si="198"/>
        <v>4.6013591837864753</v>
      </c>
      <c r="D2152" s="2">
        <f t="shared" si="200"/>
        <v>4.6308115434007364</v>
      </c>
      <c r="E2152" s="2">
        <f t="shared" si="199"/>
        <v>-2.945235961426107E-2</v>
      </c>
      <c r="F2152" s="2">
        <f t="shared" si="203"/>
        <v>-2.0758236993630611E-2</v>
      </c>
      <c r="G2152" s="2">
        <f t="shared" si="201"/>
        <v>-8.6941226206304588E-3</v>
      </c>
      <c r="H2152" s="2" t="str">
        <f t="shared" si="202"/>
        <v>Hold</v>
      </c>
    </row>
    <row r="2153" spans="1:8" ht="13.5" x14ac:dyDescent="0.25">
      <c r="A2153" s="3">
        <v>45141</v>
      </c>
      <c r="B2153" s="2">
        <v>4.7168000000000001</v>
      </c>
      <c r="C2153" s="2">
        <f t="shared" si="198"/>
        <v>4.6109654632039412</v>
      </c>
      <c r="D2153" s="2">
        <f t="shared" si="200"/>
        <v>4.6371810587043854</v>
      </c>
      <c r="E2153" s="2">
        <f t="shared" si="199"/>
        <v>-2.6215595500444167E-2</v>
      </c>
      <c r="F2153" s="2">
        <f t="shared" si="203"/>
        <v>-2.1849708694993322E-2</v>
      </c>
      <c r="G2153" s="2">
        <f t="shared" si="201"/>
        <v>-4.3658868054508443E-3</v>
      </c>
      <c r="H2153" s="2" t="str">
        <f t="shared" si="202"/>
        <v>Hold</v>
      </c>
    </row>
    <row r="2154" spans="1:8" ht="13.5" x14ac:dyDescent="0.25">
      <c r="A2154" s="3">
        <v>45142</v>
      </c>
      <c r="B2154" s="2">
        <v>4.6372999999999998</v>
      </c>
      <c r="C2154" s="2">
        <f t="shared" si="198"/>
        <v>4.6150169304033346</v>
      </c>
      <c r="D2154" s="2">
        <f t="shared" si="200"/>
        <v>4.6371898691707267</v>
      </c>
      <c r="E2154" s="2">
        <f t="shared" si="199"/>
        <v>-2.2172938767392125E-2</v>
      </c>
      <c r="F2154" s="2">
        <f t="shared" si="203"/>
        <v>-2.1914354709473085E-2</v>
      </c>
      <c r="G2154" s="2">
        <f t="shared" si="201"/>
        <v>-2.5858405791904029E-4</v>
      </c>
      <c r="H2154" s="2" t="str">
        <f t="shared" si="202"/>
        <v>Hold</v>
      </c>
    </row>
    <row r="2155" spans="1:8" ht="13.5" x14ac:dyDescent="0.25">
      <c r="A2155" s="3">
        <v>45145</v>
      </c>
      <c r="B2155" s="2">
        <v>4.6372999999999998</v>
      </c>
      <c r="C2155" s="2">
        <f t="shared" si="198"/>
        <v>4.6184450949566678</v>
      </c>
      <c r="D2155" s="2">
        <f t="shared" si="200"/>
        <v>4.6371980270099318</v>
      </c>
      <c r="E2155" s="2">
        <f t="shared" si="199"/>
        <v>-1.8752932053264004E-2</v>
      </c>
      <c r="F2155" s="2">
        <f t="shared" si="203"/>
        <v>-2.128207017823127E-2</v>
      </c>
      <c r="G2155" s="2">
        <f t="shared" si="201"/>
        <v>2.5291381249672659E-3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4.6372999999999998</v>
      </c>
      <c r="C2156" s="2">
        <f t="shared" si="198"/>
        <v>4.6213458495787192</v>
      </c>
      <c r="D2156" s="2">
        <f t="shared" si="200"/>
        <v>4.6372055805647516</v>
      </c>
      <c r="E2156" s="2">
        <f t="shared" si="199"/>
        <v>-1.5859730986032439E-2</v>
      </c>
      <c r="F2156" s="2">
        <f t="shared" si="203"/>
        <v>-2.0197602339791506E-2</v>
      </c>
      <c r="G2156" s="2">
        <f t="shared" si="201"/>
        <v>4.3378713537590673E-3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4.6372999999999998</v>
      </c>
      <c r="C2157" s="2">
        <f t="shared" si="198"/>
        <v>4.6265080265666088</v>
      </c>
      <c r="D2157" s="2">
        <f t="shared" si="200"/>
        <v>4.6372125745969921</v>
      </c>
      <c r="E2157" s="2">
        <f t="shared" si="199"/>
        <v>-1.0704548030383343E-2</v>
      </c>
      <c r="F2157" s="2">
        <f t="shared" si="203"/>
        <v>-1.8298991477909872E-2</v>
      </c>
      <c r="G2157" s="2">
        <f t="shared" si="201"/>
        <v>7.5944434475265291E-3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4.5754000000000001</v>
      </c>
      <c r="C2158" s="2">
        <f t="shared" si="198"/>
        <v>4.6322452532486693</v>
      </c>
      <c r="D2158" s="2">
        <f t="shared" si="200"/>
        <v>4.6326338653675849</v>
      </c>
      <c r="E2158" s="2">
        <f t="shared" si="199"/>
        <v>-3.8861211891560998E-4</v>
      </c>
      <c r="F2158" s="2">
        <f t="shared" si="203"/>
        <v>-1.471691560611102E-2</v>
      </c>
      <c r="G2158" s="2">
        <f t="shared" si="201"/>
        <v>1.432830348719541E-2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4.5488999999999997</v>
      </c>
      <c r="C2159" s="2">
        <f t="shared" si="198"/>
        <v>4.6452536758257974</v>
      </c>
      <c r="D2159" s="2">
        <f t="shared" si="200"/>
        <v>4.626431356821838</v>
      </c>
      <c r="E2159" s="2">
        <f t="shared" si="199"/>
        <v>1.8822319003959365E-2</v>
      </c>
      <c r="F2159" s="2">
        <f t="shared" si="203"/>
        <v>-8.0090686840969434E-3</v>
      </c>
      <c r="G2159" s="2">
        <f t="shared" si="201"/>
        <v>2.6831387688056308E-2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4.5488999999999997</v>
      </c>
      <c r="C2160" s="2">
        <f t="shared" si="198"/>
        <v>4.6616915718525975</v>
      </c>
      <c r="D2160" s="2">
        <f t="shared" si="200"/>
        <v>4.6206882933535542</v>
      </c>
      <c r="E2160" s="2">
        <f t="shared" si="199"/>
        <v>4.1003278499043283E-2</v>
      </c>
      <c r="F2160" s="2">
        <f t="shared" si="203"/>
        <v>1.7934007525311014E-3</v>
      </c>
      <c r="G2160" s="2">
        <f t="shared" si="201"/>
        <v>3.9209877746512183E-2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4.5488999999999997</v>
      </c>
      <c r="C2161" s="2">
        <f t="shared" si="198"/>
        <v>4.6701697915675826</v>
      </c>
      <c r="D2161" s="2">
        <f t="shared" si="200"/>
        <v>4.6153706419940317</v>
      </c>
      <c r="E2161" s="2">
        <f t="shared" si="199"/>
        <v>5.479914957355092E-2</v>
      </c>
      <c r="F2161" s="2">
        <f t="shared" si="203"/>
        <v>1.2394550516735067E-2</v>
      </c>
      <c r="G2161" s="2">
        <f t="shared" si="201"/>
        <v>4.2404599056815852E-2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4.5136000000000003</v>
      </c>
      <c r="C2162" s="2">
        <f t="shared" si="198"/>
        <v>4.665112900557185</v>
      </c>
      <c r="D2162" s="2">
        <f t="shared" si="200"/>
        <v>4.6078320759203999</v>
      </c>
      <c r="E2162" s="2">
        <f t="shared" si="199"/>
        <v>5.7280824636785077E-2</v>
      </c>
      <c r="F2162" s="2">
        <f t="shared" si="203"/>
        <v>2.1371805340745072E-2</v>
      </c>
      <c r="G2162" s="2">
        <f t="shared" si="201"/>
        <v>3.5909019296040005E-2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4.5048000000000004</v>
      </c>
      <c r="C2163" s="2">
        <f t="shared" si="198"/>
        <v>4.6730647620099255</v>
      </c>
      <c r="D2163" s="2">
        <f t="shared" si="200"/>
        <v>4.6002000702966672</v>
      </c>
      <c r="E2163" s="2">
        <f t="shared" si="199"/>
        <v>7.2864691713258267E-2</v>
      </c>
      <c r="F2163" s="2">
        <f t="shared" si="203"/>
        <v>3.1670382615247711E-2</v>
      </c>
      <c r="G2163" s="2">
        <f t="shared" si="201"/>
        <v>4.1194309098010556E-2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4.5048000000000004</v>
      </c>
      <c r="C2164" s="2">
        <f t="shared" si="198"/>
        <v>4.6675624909314752</v>
      </c>
      <c r="D2164" s="2">
        <f t="shared" si="200"/>
        <v>4.5931333984228404</v>
      </c>
      <c r="E2164" s="2">
        <f t="shared" si="199"/>
        <v>7.4429092508634831E-2</v>
      </c>
      <c r="F2164" s="2">
        <f t="shared" si="203"/>
        <v>4.0222124593925136E-2</v>
      </c>
      <c r="G2164" s="2">
        <f t="shared" si="201"/>
        <v>3.4206967914709695E-2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4.5312999999999999</v>
      </c>
      <c r="C2165" s="2">
        <f t="shared" si="198"/>
        <v>4.6629067230958636</v>
      </c>
      <c r="D2165" s="2">
        <f t="shared" si="200"/>
        <v>4.5885531466878149</v>
      </c>
      <c r="E2165" s="2">
        <f t="shared" si="199"/>
        <v>7.4353576408048738E-2</v>
      </c>
      <c r="F2165" s="2">
        <f t="shared" si="203"/>
        <v>4.7048414956749857E-2</v>
      </c>
      <c r="G2165" s="2">
        <f t="shared" si="201"/>
        <v>2.7305161451298882E-2</v>
      </c>
      <c r="H2165" s="2" t="str">
        <f t="shared" si="202"/>
        <v>Sell</v>
      </c>
    </row>
    <row r="2166" spans="1:8" ht="13.5" x14ac:dyDescent="0.25">
      <c r="A2166" s="3">
        <v>45160</v>
      </c>
      <c r="B2166" s="2">
        <v>4.4958999999999998</v>
      </c>
      <c r="C2166" s="2">
        <f t="shared" si="198"/>
        <v>4.6589672272349612</v>
      </c>
      <c r="D2166" s="2">
        <f t="shared" si="200"/>
        <v>4.581689950636866</v>
      </c>
      <c r="E2166" s="2">
        <f t="shared" si="199"/>
        <v>7.7277276598095135E-2</v>
      </c>
      <c r="F2166" s="2">
        <f t="shared" si="203"/>
        <v>5.3094187285018912E-2</v>
      </c>
      <c r="G2166" s="2">
        <f t="shared" si="201"/>
        <v>2.4183089313076223E-2</v>
      </c>
      <c r="H2166" s="2" t="str">
        <f t="shared" si="202"/>
        <v>Sell</v>
      </c>
    </row>
    <row r="2167" spans="1:8" ht="13.5" x14ac:dyDescent="0.25">
      <c r="A2167" s="3">
        <v>45161</v>
      </c>
      <c r="B2167" s="2">
        <v>4.4958999999999998</v>
      </c>
      <c r="C2167" s="2">
        <f t="shared" si="198"/>
        <v>4.6556338076603518</v>
      </c>
      <c r="D2167" s="2">
        <f t="shared" si="200"/>
        <v>4.5753351394785797</v>
      </c>
      <c r="E2167" s="2">
        <f t="shared" si="199"/>
        <v>8.0298668181772115E-2</v>
      </c>
      <c r="F2167" s="2">
        <f t="shared" si="203"/>
        <v>5.8535083464369558E-2</v>
      </c>
      <c r="G2167" s="2">
        <f t="shared" si="201"/>
        <v>2.1763584717402557E-2</v>
      </c>
      <c r="H2167" s="2" t="str">
        <f t="shared" si="202"/>
        <v>Sell</v>
      </c>
    </row>
    <row r="2168" spans="1:8" ht="13.5" x14ac:dyDescent="0.25">
      <c r="A2168" s="3">
        <v>45162</v>
      </c>
      <c r="B2168" s="2">
        <v>4.5400999999999998</v>
      </c>
      <c r="C2168" s="2">
        <f t="shared" si="198"/>
        <v>4.643290144943375</v>
      </c>
      <c r="D2168" s="2">
        <f t="shared" si="200"/>
        <v>4.5727251291468329</v>
      </c>
      <c r="E2168" s="2">
        <f t="shared" si="199"/>
        <v>7.0565015796542063E-2</v>
      </c>
      <c r="F2168" s="2">
        <f t="shared" si="203"/>
        <v>6.0941069930804059E-2</v>
      </c>
      <c r="G2168" s="2">
        <f t="shared" si="201"/>
        <v>9.6239458657380039E-3</v>
      </c>
      <c r="H2168" s="2" t="str">
        <f t="shared" si="202"/>
        <v>Sell</v>
      </c>
    </row>
    <row r="2169" spans="1:8" ht="13.5" x14ac:dyDescent="0.25">
      <c r="A2169" s="3">
        <v>45163</v>
      </c>
      <c r="B2169" s="2">
        <v>4.5400999999999998</v>
      </c>
      <c r="C2169" s="2">
        <f t="shared" si="198"/>
        <v>4.6287685841828559</v>
      </c>
      <c r="D2169" s="2">
        <f t="shared" si="200"/>
        <v>4.5703084529137339</v>
      </c>
      <c r="E2169" s="2">
        <f t="shared" si="199"/>
        <v>5.8460131269121973E-2</v>
      </c>
      <c r="F2169" s="2">
        <f t="shared" si="203"/>
        <v>6.0444882198467643E-2</v>
      </c>
      <c r="G2169" s="2">
        <f t="shared" si="201"/>
        <v>-1.9847509293456703E-3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4.5224000000000002</v>
      </c>
      <c r="C2170" s="2">
        <f t="shared" si="198"/>
        <v>4.6164811096931864</v>
      </c>
      <c r="D2170" s="2">
        <f t="shared" si="200"/>
        <v>4.5667596786238276</v>
      </c>
      <c r="E2170" s="2">
        <f t="shared" si="199"/>
        <v>4.9721431069358779E-2</v>
      </c>
      <c r="F2170" s="2">
        <f t="shared" si="203"/>
        <v>5.8300191972645875E-2</v>
      </c>
      <c r="G2170" s="2">
        <f t="shared" si="201"/>
        <v>-8.5787609032870957E-3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4.5224000000000002</v>
      </c>
      <c r="C2171" s="2">
        <f t="shared" si="198"/>
        <v>4.6060840158942344</v>
      </c>
      <c r="D2171" s="2">
        <f t="shared" si="200"/>
        <v>4.5634737765035442</v>
      </c>
      <c r="E2171" s="2">
        <f t="shared" si="199"/>
        <v>4.2610239390690197E-2</v>
      </c>
      <c r="F2171" s="2">
        <f t="shared" si="203"/>
        <v>5.5162201456254743E-2</v>
      </c>
      <c r="G2171" s="2">
        <f t="shared" si="201"/>
        <v>-1.2551962065564547E-2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4.5312999999999999</v>
      </c>
      <c r="C2172" s="2">
        <f t="shared" si="198"/>
        <v>4.59185570575666</v>
      </c>
      <c r="D2172" s="2">
        <f t="shared" si="200"/>
        <v>4.561090533799578</v>
      </c>
      <c r="E2172" s="2">
        <f t="shared" si="199"/>
        <v>3.076517195708206E-2</v>
      </c>
      <c r="F2172" s="2">
        <f t="shared" si="203"/>
        <v>5.0282795556420214E-2</v>
      </c>
      <c r="G2172" s="2">
        <f t="shared" si="201"/>
        <v>-1.9517623599338153E-2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4.6284000000000001</v>
      </c>
      <c r="C2173" s="2">
        <f t="shared" si="198"/>
        <v>4.5784625202556359</v>
      </c>
      <c r="D2173" s="2">
        <f t="shared" si="200"/>
        <v>4.5660764201847943</v>
      </c>
      <c r="E2173" s="2">
        <f t="shared" si="199"/>
        <v>1.2386100070841621E-2</v>
      </c>
      <c r="F2173" s="2">
        <f t="shared" si="203"/>
        <v>4.2703456459304498E-2</v>
      </c>
      <c r="G2173" s="2">
        <f t="shared" si="201"/>
        <v>-3.0317356388462877E-2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4.6990999999999996</v>
      </c>
      <c r="C2174" s="2">
        <f t="shared" si="198"/>
        <v>4.5671298248316923</v>
      </c>
      <c r="D2174" s="2">
        <f t="shared" si="200"/>
        <v>4.5759300186896237</v>
      </c>
      <c r="E2174" s="2">
        <f t="shared" si="199"/>
        <v>-8.8001938579314043E-3</v>
      </c>
      <c r="F2174" s="2">
        <f t="shared" si="203"/>
        <v>3.2402726395857319E-2</v>
      </c>
      <c r="G2174" s="2">
        <f t="shared" si="201"/>
        <v>-4.1202920253788723E-2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4.6990999999999996</v>
      </c>
      <c r="C2175" s="2">
        <f t="shared" si="198"/>
        <v>4.5616175440883548</v>
      </c>
      <c r="D2175" s="2">
        <f t="shared" si="200"/>
        <v>4.5850537210089115</v>
      </c>
      <c r="E2175" s="2">
        <f t="shared" si="199"/>
        <v>-2.3436176920556662E-2</v>
      </c>
      <c r="F2175" s="2">
        <f t="shared" si="203"/>
        <v>2.1234945732574527E-2</v>
      </c>
      <c r="G2175" s="2">
        <f t="shared" si="201"/>
        <v>-4.4671122653131189E-2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4.6814</v>
      </c>
      <c r="C2176" s="2">
        <f t="shared" si="198"/>
        <v>4.5515071526901458</v>
      </c>
      <c r="D2176" s="2">
        <f t="shared" si="200"/>
        <v>4.592190482415659</v>
      </c>
      <c r="E2176" s="2">
        <f t="shared" si="199"/>
        <v>-4.068332972551314E-2</v>
      </c>
      <c r="F2176" s="2">
        <f t="shared" si="203"/>
        <v>8.8512906409569953E-3</v>
      </c>
      <c r="G2176" s="2">
        <f t="shared" si="201"/>
        <v>-4.9534620366470133E-2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4.6814</v>
      </c>
      <c r="C2177" s="2">
        <f t="shared" si="198"/>
        <v>4.5429522061224308</v>
      </c>
      <c r="D2177" s="2">
        <f t="shared" si="200"/>
        <v>4.5987985948293133</v>
      </c>
      <c r="E2177" s="2">
        <f t="shared" si="199"/>
        <v>-5.5846388706882522E-2</v>
      </c>
      <c r="F2177" s="2">
        <f t="shared" si="203"/>
        <v>-4.0882452286109087E-3</v>
      </c>
      <c r="G2177" s="2">
        <f t="shared" si="201"/>
        <v>-5.1758143478271609E-2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4.6284000000000001</v>
      </c>
      <c r="C2178" s="2">
        <f t="shared" si="198"/>
        <v>4.542513405180518</v>
      </c>
      <c r="D2178" s="2">
        <f t="shared" si="200"/>
        <v>4.6009912915086231</v>
      </c>
      <c r="E2178" s="2">
        <f t="shared" si="199"/>
        <v>-5.8477886328105022E-2</v>
      </c>
      <c r="F2178" s="2">
        <f t="shared" si="203"/>
        <v>-1.4966173448509732E-2</v>
      </c>
      <c r="G2178" s="2">
        <f t="shared" si="201"/>
        <v>-4.3511712879595293E-2</v>
      </c>
      <c r="H2178" s="2" t="str">
        <f t="shared" si="202"/>
        <v>Hold</v>
      </c>
    </row>
    <row r="2179" spans="1:8" ht="13.5" x14ac:dyDescent="0.25">
      <c r="A2179" s="3">
        <v>45177</v>
      </c>
      <c r="B2179" s="2">
        <v>4.6548999999999996</v>
      </c>
      <c r="C2179" s="2">
        <f t="shared" si="198"/>
        <v>4.5421421120758225</v>
      </c>
      <c r="D2179" s="2">
        <f t="shared" si="200"/>
        <v>4.6049845291746516</v>
      </c>
      <c r="E2179" s="2">
        <f t="shared" si="199"/>
        <v>-6.2842417098829095E-2</v>
      </c>
      <c r="F2179" s="2">
        <f t="shared" si="203"/>
        <v>-2.4541422178573608E-2</v>
      </c>
      <c r="G2179" s="2">
        <f t="shared" si="201"/>
        <v>-3.8300994920255488E-2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4.6372999999999998</v>
      </c>
      <c r="C2180" s="2">
        <f t="shared" si="198"/>
        <v>4.5391048640641571</v>
      </c>
      <c r="D2180" s="2">
        <f t="shared" si="200"/>
        <v>4.6073782677543065</v>
      </c>
      <c r="E2180" s="2">
        <f t="shared" si="199"/>
        <v>-6.8273403690149337E-2</v>
      </c>
      <c r="F2180" s="2">
        <f t="shared" si="203"/>
        <v>-3.3287818480888756E-2</v>
      </c>
      <c r="G2180" s="2">
        <f t="shared" si="201"/>
        <v>-3.4985585209260581E-2</v>
      </c>
      <c r="H2180" s="2" t="str">
        <f t="shared" si="202"/>
        <v>Hold</v>
      </c>
    </row>
    <row r="2181" spans="1:8" ht="13.5" x14ac:dyDescent="0.25">
      <c r="A2181" s="3">
        <v>45181</v>
      </c>
      <c r="B2181" s="2">
        <v>4.6284000000000001</v>
      </c>
      <c r="C2181" s="2">
        <f t="shared" si="198"/>
        <v>4.5365348849773639</v>
      </c>
      <c r="D2181" s="2">
        <f t="shared" si="200"/>
        <v>4.608935433105839</v>
      </c>
      <c r="E2181" s="2">
        <f t="shared" si="199"/>
        <v>-7.2400548128475073E-2</v>
      </c>
      <c r="F2181" s="2">
        <f t="shared" si="203"/>
        <v>-4.1110364410406025E-2</v>
      </c>
      <c r="G2181" s="2">
        <f t="shared" si="201"/>
        <v>-3.1290183718069048E-2</v>
      </c>
      <c r="H2181" s="2" t="str">
        <f t="shared" si="202"/>
        <v>Hold</v>
      </c>
    </row>
    <row r="2182" spans="1:8" ht="13.5" x14ac:dyDescent="0.25">
      <c r="A2182" s="3">
        <v>45182</v>
      </c>
      <c r="B2182" s="2">
        <v>4.6372999999999998</v>
      </c>
      <c r="C2182" s="2">
        <f t="shared" si="198"/>
        <v>4.535729518057769</v>
      </c>
      <c r="D2182" s="2">
        <f t="shared" si="200"/>
        <v>4.6110365121350361</v>
      </c>
      <c r="E2182" s="2">
        <f t="shared" si="199"/>
        <v>-7.5306994077267042E-2</v>
      </c>
      <c r="F2182" s="2">
        <f t="shared" si="203"/>
        <v>-4.7949690343778231E-2</v>
      </c>
      <c r="G2182" s="2">
        <f t="shared" si="201"/>
        <v>-2.7357303733488811E-2</v>
      </c>
      <c r="H2182" s="2" t="str">
        <f t="shared" si="202"/>
        <v>Hold</v>
      </c>
    </row>
    <row r="2183" spans="1:8" ht="13.5" x14ac:dyDescent="0.25">
      <c r="A2183" s="3">
        <v>45183</v>
      </c>
      <c r="B2183" s="2">
        <v>4.6372999999999998</v>
      </c>
      <c r="C2183" s="2">
        <f t="shared" si="198"/>
        <v>4.5499865152796506</v>
      </c>
      <c r="D2183" s="2">
        <f t="shared" si="200"/>
        <v>4.6129819556805884</v>
      </c>
      <c r="E2183" s="2">
        <f t="shared" si="199"/>
        <v>-6.2995440400937852E-2</v>
      </c>
      <c r="F2183" s="2">
        <f t="shared" si="203"/>
        <v>-5.0958840355210158E-2</v>
      </c>
      <c r="G2183" s="2">
        <f t="shared" si="201"/>
        <v>-1.2036600045727694E-2</v>
      </c>
      <c r="H2183" s="2" t="str">
        <f t="shared" si="202"/>
        <v>Hold</v>
      </c>
    </row>
    <row r="2184" spans="1:8" ht="13.5" x14ac:dyDescent="0.25">
      <c r="A2184" s="3">
        <v>45184</v>
      </c>
      <c r="B2184" s="2">
        <v>4.6284000000000001</v>
      </c>
      <c r="C2184" s="2">
        <f t="shared" si="198"/>
        <v>4.5729270513904732</v>
      </c>
      <c r="D2184" s="2">
        <f t="shared" si="200"/>
        <v>4.6141240330375819</v>
      </c>
      <c r="E2184" s="2">
        <f t="shared" si="199"/>
        <v>-4.1196981647108721E-2</v>
      </c>
      <c r="F2184" s="2">
        <f t="shared" si="203"/>
        <v>-4.9006468613589871E-2</v>
      </c>
      <c r="G2184" s="2">
        <f t="shared" si="201"/>
        <v>7.8094869664811495E-3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4.5930999999999997</v>
      </c>
      <c r="C2185" s="2">
        <f t="shared" si="198"/>
        <v>4.5923382742534775</v>
      </c>
      <c r="D2185" s="2">
        <f t="shared" si="200"/>
        <v>4.6125666972570203</v>
      </c>
      <c r="E2185" s="2">
        <f t="shared" si="199"/>
        <v>-2.0228423003542773E-2</v>
      </c>
      <c r="F2185" s="2">
        <f t="shared" si="203"/>
        <v>-4.3250859491580453E-2</v>
      </c>
      <c r="G2185" s="2">
        <f t="shared" si="201"/>
        <v>2.302243648803768E-2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4.5930999999999997</v>
      </c>
      <c r="C2186" s="2">
        <f t="shared" si="198"/>
        <v>4.6060400782144812</v>
      </c>
      <c r="D2186" s="2">
        <f t="shared" si="200"/>
        <v>4.6111247196824259</v>
      </c>
      <c r="E2186" s="2">
        <f t="shared" si="199"/>
        <v>-5.0846414679446283E-3</v>
      </c>
      <c r="F2186" s="2">
        <f t="shared" si="203"/>
        <v>-3.561761588685329E-2</v>
      </c>
      <c r="G2186" s="2">
        <f t="shared" si="201"/>
        <v>3.0532974418908662E-2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4.5930999999999997</v>
      </c>
      <c r="C2187" s="2">
        <f t="shared" si="198"/>
        <v>4.6176339123353305</v>
      </c>
      <c r="D2187" s="2">
        <f t="shared" si="200"/>
        <v>4.6097895552615054</v>
      </c>
      <c r="E2187" s="2">
        <f t="shared" si="199"/>
        <v>7.8443570738251367E-3</v>
      </c>
      <c r="F2187" s="2">
        <f t="shared" si="203"/>
        <v>-2.6925221294717607E-2</v>
      </c>
      <c r="G2187" s="2">
        <f t="shared" si="201"/>
        <v>3.4769578368542747E-2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4.5930999999999997</v>
      </c>
      <c r="C2188" s="2">
        <f t="shared" si="198"/>
        <v>4.6192902335145103</v>
      </c>
      <c r="D2188" s="2">
        <f t="shared" si="200"/>
        <v>4.6085532919088008</v>
      </c>
      <c r="E2188" s="2">
        <f t="shared" si="199"/>
        <v>1.0736941605709482E-2</v>
      </c>
      <c r="F2188" s="2">
        <f t="shared" si="203"/>
        <v>-1.9392788714632188E-2</v>
      </c>
      <c r="G2188" s="2">
        <f t="shared" si="201"/>
        <v>3.012973032034167E-2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4.6284000000000001</v>
      </c>
      <c r="C2189" s="2">
        <f t="shared" si="198"/>
        <v>4.6247686591276622</v>
      </c>
      <c r="D2189" s="2">
        <f t="shared" si="200"/>
        <v>4.6100234184340749</v>
      </c>
      <c r="E2189" s="2">
        <f t="shared" si="199"/>
        <v>1.4745240693587292E-2</v>
      </c>
      <c r="F2189" s="2">
        <f t="shared" si="203"/>
        <v>-1.2565182832988292E-2</v>
      </c>
      <c r="G2189" s="2">
        <f t="shared" si="201"/>
        <v>2.7310423526575582E-2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4.5666000000000002</v>
      </c>
      <c r="C2190" s="2">
        <f t="shared" si="198"/>
        <v>4.6266965577234069</v>
      </c>
      <c r="D2190" s="2">
        <f t="shared" si="200"/>
        <v>4.6068068689204402</v>
      </c>
      <c r="E2190" s="2">
        <f t="shared" si="199"/>
        <v>1.988968880296671E-2</v>
      </c>
      <c r="F2190" s="2">
        <f t="shared" si="203"/>
        <v>-6.0742085057972931E-3</v>
      </c>
      <c r="G2190" s="2">
        <f t="shared" si="201"/>
        <v>2.5963897308764004E-2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4.5048000000000004</v>
      </c>
      <c r="C2191" s="2">
        <f t="shared" ref="C2191:C2254" si="204">$C$4*B2181+C2190*(1-$C$4)</f>
        <v>4.6269586257659601</v>
      </c>
      <c r="D2191" s="2">
        <f t="shared" si="200"/>
        <v>4.5992508045559637</v>
      </c>
      <c r="E2191" s="2">
        <f t="shared" si="199"/>
        <v>2.7707821209996375E-2</v>
      </c>
      <c r="F2191" s="2">
        <f t="shared" si="203"/>
        <v>6.8219743736144031E-4</v>
      </c>
      <c r="G2191" s="2">
        <f t="shared" si="201"/>
        <v>2.7025623772634934E-2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4.5048000000000004</v>
      </c>
      <c r="C2192" s="2">
        <f t="shared" si="204"/>
        <v>4.6285496064173506</v>
      </c>
      <c r="D2192" s="2">
        <f t="shared" si="200"/>
        <v>4.5922544486629295</v>
      </c>
      <c r="E2192" s="2">
        <f t="shared" si="199"/>
        <v>3.6295157754421048E-2</v>
      </c>
      <c r="F2192" s="2">
        <f t="shared" si="203"/>
        <v>7.8047895007733624E-3</v>
      </c>
      <c r="G2192" s="2">
        <f t="shared" si="201"/>
        <v>2.8490368253647685E-2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4.5400999999999998</v>
      </c>
      <c r="C2193" s="2">
        <f t="shared" si="204"/>
        <v>4.6298958208146814</v>
      </c>
      <c r="D2193" s="2">
        <f t="shared" si="200"/>
        <v>4.5883911561693784</v>
      </c>
      <c r="E2193" s="2">
        <f t="shared" si="199"/>
        <v>4.1504664645303002E-2</v>
      </c>
      <c r="F2193" s="2">
        <f t="shared" si="203"/>
        <v>1.4544764529679292E-2</v>
      </c>
      <c r="G2193" s="2">
        <f t="shared" si="201"/>
        <v>2.695990011562371E-2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4.5400999999999998</v>
      </c>
      <c r="C2194" s="2">
        <f t="shared" si="204"/>
        <v>4.6296656945354995</v>
      </c>
      <c r="D2194" s="2">
        <f t="shared" si="200"/>
        <v>4.584814033490165</v>
      </c>
      <c r="E2194" s="2">
        <f t="shared" si="199"/>
        <v>4.4851661045334446E-2</v>
      </c>
      <c r="F2194" s="2">
        <f t="shared" si="203"/>
        <v>2.0606143832810325E-2</v>
      </c>
      <c r="G2194" s="2">
        <f t="shared" si="201"/>
        <v>2.4245517212524121E-2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4.5048000000000004</v>
      </c>
      <c r="C2195" s="2">
        <f t="shared" si="204"/>
        <v>4.6240402030684997</v>
      </c>
      <c r="D2195" s="2">
        <f t="shared" si="200"/>
        <v>4.5788870680464493</v>
      </c>
      <c r="E2195" s="2">
        <f t="shared" si="199"/>
        <v>4.5153135022050428E-2</v>
      </c>
      <c r="F2195" s="2">
        <f t="shared" si="203"/>
        <v>2.5515542070658346E-2</v>
      </c>
      <c r="G2195" s="2">
        <f t="shared" si="201"/>
        <v>1.9637592951392082E-2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4.5048000000000004</v>
      </c>
      <c r="C2196" s="2">
        <f t="shared" si="204"/>
        <v>4.6192801718271923</v>
      </c>
      <c r="D2196" s="2">
        <f t="shared" si="200"/>
        <v>4.5733991370800462</v>
      </c>
      <c r="E2196" s="2">
        <f t="shared" si="199"/>
        <v>4.588103474714611E-2</v>
      </c>
      <c r="F2196" s="2">
        <f t="shared" si="203"/>
        <v>2.9588640605955899E-2</v>
      </c>
      <c r="G2196" s="2">
        <f t="shared" si="201"/>
        <v>1.6292394141190211E-2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4.5048000000000004</v>
      </c>
      <c r="C2197" s="2">
        <f t="shared" si="204"/>
        <v>4.6152524530845476</v>
      </c>
      <c r="D2197" s="2">
        <f t="shared" si="200"/>
        <v>4.5683177195185616</v>
      </c>
      <c r="E2197" s="2">
        <f t="shared" si="199"/>
        <v>4.6934733565985987E-2</v>
      </c>
      <c r="F2197" s="2">
        <f t="shared" si="203"/>
        <v>3.305785919796192E-2</v>
      </c>
      <c r="G2197" s="2">
        <f t="shared" si="201"/>
        <v>1.3876874368024067E-2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4.5312999999999999</v>
      </c>
      <c r="C2198" s="2">
        <f t="shared" si="204"/>
        <v>4.6118443833792329</v>
      </c>
      <c r="D2198" s="2">
        <f t="shared" si="200"/>
        <v>4.5655756662208899</v>
      </c>
      <c r="E2198" s="2">
        <f t="shared" si="199"/>
        <v>4.6268717158342909E-2</v>
      </c>
      <c r="F2198" s="2">
        <f t="shared" si="203"/>
        <v>3.5700030790038119E-2</v>
      </c>
      <c r="G2198" s="2">
        <f t="shared" si="201"/>
        <v>1.056868636830479E-2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4.5312999999999999</v>
      </c>
      <c r="C2199" s="2">
        <f t="shared" si="204"/>
        <v>4.6143914013208898</v>
      </c>
      <c r="D2199" s="2">
        <f t="shared" si="200"/>
        <v>4.563036727982305</v>
      </c>
      <c r="E2199" s="2">
        <f t="shared" si="199"/>
        <v>5.1354673338584789E-2</v>
      </c>
      <c r="F2199" s="2">
        <f t="shared" si="203"/>
        <v>3.8830959299747454E-2</v>
      </c>
      <c r="G2199" s="2">
        <f t="shared" si="201"/>
        <v>1.2523714038837334E-2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4.5048000000000004</v>
      </c>
      <c r="C2200" s="2">
        <f t="shared" si="204"/>
        <v>4.6070388780407532</v>
      </c>
      <c r="D2200" s="2">
        <f t="shared" si="200"/>
        <v>4.558722896279912</v>
      </c>
      <c r="E2200" s="2">
        <f t="shared" si="199"/>
        <v>4.8315981760841176E-2</v>
      </c>
      <c r="F2200" s="2">
        <f t="shared" si="203"/>
        <v>4.07279637919662E-2</v>
      </c>
      <c r="G2200" s="2">
        <f t="shared" si="201"/>
        <v>7.5880179688749758E-3</v>
      </c>
      <c r="H2200" s="2" t="str">
        <f t="shared" si="202"/>
        <v>Sell</v>
      </c>
    </row>
    <row r="2201" spans="1:8" ht="13.5" x14ac:dyDescent="0.25">
      <c r="A2201" s="3">
        <v>45210</v>
      </c>
      <c r="B2201" s="2">
        <v>4.5136000000000003</v>
      </c>
      <c r="C2201" s="2">
        <f t="shared" si="204"/>
        <v>4.5913098198806379</v>
      </c>
      <c r="D2201" s="2">
        <f t="shared" si="200"/>
        <v>4.5553804595184371</v>
      </c>
      <c r="E2201" s="2">
        <f t="shared" si="199"/>
        <v>3.5929360362200846E-2</v>
      </c>
      <c r="F2201" s="2">
        <f t="shared" si="203"/>
        <v>3.9768243106013131E-2</v>
      </c>
      <c r="G2201" s="2">
        <f t="shared" si="201"/>
        <v>-3.8388827438122844E-3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4.5930999999999997</v>
      </c>
      <c r="C2202" s="2">
        <f t="shared" si="204"/>
        <v>4.5780006168220782</v>
      </c>
      <c r="D2202" s="2">
        <f t="shared" si="200"/>
        <v>4.5581744995541076</v>
      </c>
      <c r="E2202" s="2">
        <f t="shared" si="199"/>
        <v>1.9826117267970567E-2</v>
      </c>
      <c r="F2202" s="2">
        <f t="shared" si="203"/>
        <v>3.5779817938404616E-2</v>
      </c>
      <c r="G2202" s="2">
        <f t="shared" si="201"/>
        <v>-1.595370067043405E-2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4.5930999999999997</v>
      </c>
      <c r="C2203" s="2">
        <f t="shared" si="204"/>
        <v>4.5721697526956042</v>
      </c>
      <c r="D2203" s="2">
        <f t="shared" si="200"/>
        <v>4.5607615736612104</v>
      </c>
      <c r="E2203" s="2">
        <f t="shared" si="199"/>
        <v>1.1408179034393839E-2</v>
      </c>
      <c r="F2203" s="2">
        <f t="shared" si="203"/>
        <v>3.0905490157602463E-2</v>
      </c>
      <c r="G2203" s="2">
        <f t="shared" si="201"/>
        <v>-1.9497311123208624E-2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4.5930999999999997</v>
      </c>
      <c r="C2204" s="2">
        <f t="shared" si="204"/>
        <v>4.5672359445885879</v>
      </c>
      <c r="D2204" s="2">
        <f t="shared" si="200"/>
        <v>4.5631570126492687</v>
      </c>
      <c r="E2204" s="2">
        <f t="shared" ref="E2204:E2267" si="205">C2204-D2204</f>
        <v>4.0789319393192969E-3</v>
      </c>
      <c r="F2204" s="2">
        <f t="shared" si="203"/>
        <v>2.5540178513945831E-2</v>
      </c>
      <c r="G2204" s="2">
        <f t="shared" si="201"/>
        <v>-2.1461246574626534E-2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4.5930999999999997</v>
      </c>
      <c r="C2205" s="2">
        <f t="shared" si="204"/>
        <v>4.5576304146518822</v>
      </c>
      <c r="D2205" s="2">
        <f t="shared" ref="D2205:D2268" si="206">$D$4*B2205+(1-$D$4)*D2204</f>
        <v>4.5653750117122858</v>
      </c>
      <c r="E2205" s="2">
        <f t="shared" si="205"/>
        <v>-7.7445970604035352E-3</v>
      </c>
      <c r="F2205" s="2">
        <f t="shared" si="203"/>
        <v>1.8883223399075961E-2</v>
      </c>
      <c r="G2205" s="2">
        <f t="shared" si="201"/>
        <v>-2.6627820459479496E-2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4.6196000000000002</v>
      </c>
      <c r="C2206" s="2">
        <f t="shared" si="204"/>
        <v>4.5495026585515932</v>
      </c>
      <c r="D2206" s="2">
        <f t="shared" si="206"/>
        <v>4.5693916775113754</v>
      </c>
      <c r="E2206" s="2">
        <f t="shared" si="205"/>
        <v>-1.9889018959782234E-2</v>
      </c>
      <c r="F2206" s="2">
        <f t="shared" si="203"/>
        <v>1.1128774927304323E-2</v>
      </c>
      <c r="G2206" s="2">
        <f t="shared" si="201"/>
        <v>-3.1017793887086559E-2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4.5930999999999997</v>
      </c>
      <c r="C2207" s="2">
        <f t="shared" si="204"/>
        <v>4.5426253264667329</v>
      </c>
      <c r="D2207" s="2">
        <f t="shared" si="206"/>
        <v>4.571147849547569</v>
      </c>
      <c r="E2207" s="2">
        <f t="shared" si="205"/>
        <v>-2.8522523080836137E-2</v>
      </c>
      <c r="F2207" s="2">
        <f t="shared" si="203"/>
        <v>3.1985153256762315E-3</v>
      </c>
      <c r="G2207" s="2">
        <f t="shared" si="201"/>
        <v>-3.1721038406512372E-2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4.5930999999999997</v>
      </c>
      <c r="C2208" s="2">
        <f t="shared" si="204"/>
        <v>4.5408829685487744</v>
      </c>
      <c r="D2208" s="2">
        <f t="shared" si="206"/>
        <v>4.5727739347662668</v>
      </c>
      <c r="E2208" s="2">
        <f t="shared" si="205"/>
        <v>-3.1890966217492434E-2</v>
      </c>
      <c r="F2208" s="2">
        <f t="shared" si="203"/>
        <v>-3.8193809829575017E-3</v>
      </c>
      <c r="G2208" s="2">
        <f t="shared" si="201"/>
        <v>-2.8071585234534933E-2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4.6196000000000002</v>
      </c>
      <c r="C2209" s="2">
        <f t="shared" si="204"/>
        <v>4.5394086656951167</v>
      </c>
      <c r="D2209" s="2">
        <f t="shared" si="206"/>
        <v>4.5762425321909879</v>
      </c>
      <c r="E2209" s="2">
        <f t="shared" si="205"/>
        <v>-3.683386649587117E-2</v>
      </c>
      <c r="F2209" s="2">
        <f t="shared" si="203"/>
        <v>-1.0422278085540235E-2</v>
      </c>
      <c r="G2209" s="2">
        <f t="shared" si="201"/>
        <v>-2.6411588410330936E-2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4.6284000000000001</v>
      </c>
      <c r="C2210" s="2">
        <f t="shared" si="204"/>
        <v>4.5340842555881755</v>
      </c>
      <c r="D2210" s="2">
        <f t="shared" si="206"/>
        <v>4.5801060483249882</v>
      </c>
      <c r="E2210" s="2">
        <f t="shared" si="205"/>
        <v>-4.6021792736812728E-2</v>
      </c>
      <c r="F2210" s="2">
        <f t="shared" si="203"/>
        <v>-1.7542181015794734E-2</v>
      </c>
      <c r="G2210" s="2">
        <f t="shared" si="201"/>
        <v>-2.8479611721017994E-2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4.5930999999999997</v>
      </c>
      <c r="C2211" s="2">
        <f t="shared" si="204"/>
        <v>4.5309328316515334</v>
      </c>
      <c r="D2211" s="2">
        <f t="shared" si="206"/>
        <v>4.5810685632638775</v>
      </c>
      <c r="E2211" s="2">
        <f t="shared" si="205"/>
        <v>-5.0135731612344081E-2</v>
      </c>
      <c r="F2211" s="2">
        <f t="shared" si="203"/>
        <v>-2.4060891135104602E-2</v>
      </c>
      <c r="G2211" s="2">
        <f t="shared" si="201"/>
        <v>-2.6074840477239479E-2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4.5930999999999997</v>
      </c>
      <c r="C2212" s="2">
        <f t="shared" si="204"/>
        <v>4.5404970113974512</v>
      </c>
      <c r="D2212" s="2">
        <f t="shared" si="206"/>
        <v>4.5819597807998864</v>
      </c>
      <c r="E2212" s="2">
        <f t="shared" si="205"/>
        <v>-4.1462769402435207E-2</v>
      </c>
      <c r="F2212" s="2">
        <f t="shared" si="203"/>
        <v>-2.7541266788570724E-2</v>
      </c>
      <c r="G2212" s="2">
        <f t="shared" ref="G2212:G2275" si="207">E2212-F2212</f>
        <v>-1.3921502613864482E-2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4.5930999999999997</v>
      </c>
      <c r="C2213" s="2">
        <f t="shared" si="204"/>
        <v>4.5485897788747662</v>
      </c>
      <c r="D2213" s="2">
        <f t="shared" si="206"/>
        <v>4.5827849822221163</v>
      </c>
      <c r="E2213" s="2">
        <f t="shared" si="205"/>
        <v>-3.4195203347350045E-2</v>
      </c>
      <c r="F2213" s="2">
        <f t="shared" ref="F2213:F2276" si="209">(E2213*(2/(10)))+((1-(2/10))*F2212)</f>
        <v>-2.8872054100326588E-2</v>
      </c>
      <c r="G2213" s="2">
        <f t="shared" si="207"/>
        <v>-5.3231492470234565E-3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4.5930999999999997</v>
      </c>
      <c r="C2214" s="2">
        <f t="shared" si="204"/>
        <v>4.5554375052017253</v>
      </c>
      <c r="D2214" s="2">
        <f t="shared" si="206"/>
        <v>4.5835490576130704</v>
      </c>
      <c r="E2214" s="2">
        <f t="shared" si="205"/>
        <v>-2.8111552411345109E-2</v>
      </c>
      <c r="F2214" s="2">
        <f t="shared" si="209"/>
        <v>-2.8719953762530295E-2</v>
      </c>
      <c r="G2214" s="2">
        <f t="shared" si="207"/>
        <v>6.0840135118518657E-4</v>
      </c>
      <c r="H2214" s="2" t="str">
        <f t="shared" si="208"/>
        <v>Sell</v>
      </c>
    </row>
    <row r="2215" spans="1:8" ht="13.5" x14ac:dyDescent="0.25">
      <c r="A2215" s="3">
        <v>45230</v>
      </c>
      <c r="B2215" s="2">
        <v>4.5930999999999997</v>
      </c>
      <c r="C2215" s="2">
        <f t="shared" si="204"/>
        <v>4.5612317351706908</v>
      </c>
      <c r="D2215" s="2">
        <f t="shared" si="206"/>
        <v>4.5842565348269169</v>
      </c>
      <c r="E2215" s="2">
        <f t="shared" si="205"/>
        <v>-2.3024799656226058E-2</v>
      </c>
      <c r="F2215" s="2">
        <f t="shared" si="209"/>
        <v>-2.7580922941269449E-2</v>
      </c>
      <c r="G2215" s="2">
        <f t="shared" si="207"/>
        <v>4.5561232850433904E-3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4.6372999999999998</v>
      </c>
      <c r="C2216" s="2">
        <f t="shared" si="204"/>
        <v>4.5702114682213537</v>
      </c>
      <c r="D2216" s="2">
        <f t="shared" si="206"/>
        <v>4.5881856803952932</v>
      </c>
      <c r="E2216" s="2">
        <f t="shared" si="205"/>
        <v>-1.7974212173939463E-2</v>
      </c>
      <c r="F2216" s="2">
        <f t="shared" si="209"/>
        <v>-2.5659580787803456E-2</v>
      </c>
      <c r="G2216" s="2">
        <f t="shared" si="207"/>
        <v>7.6853686138639923E-3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4.6284000000000001</v>
      </c>
      <c r="C2217" s="2">
        <f t="shared" si="204"/>
        <v>4.5737327808026835</v>
      </c>
      <c r="D2217" s="2">
        <f t="shared" si="206"/>
        <v>4.5911645188845309</v>
      </c>
      <c r="E2217" s="2">
        <f t="shared" si="205"/>
        <v>-1.7431738081847392E-2</v>
      </c>
      <c r="F2217" s="2">
        <f t="shared" si="209"/>
        <v>-2.4014012246612246E-2</v>
      </c>
      <c r="G2217" s="2">
        <f t="shared" si="207"/>
        <v>6.5822741647648536E-3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4.6284000000000001</v>
      </c>
      <c r="C2218" s="2">
        <f t="shared" si="204"/>
        <v>4.5767123529868856</v>
      </c>
      <c r="D2218" s="2">
        <f t="shared" si="206"/>
        <v>4.593922702670862</v>
      </c>
      <c r="E2218" s="2">
        <f t="shared" si="205"/>
        <v>-1.7210349683976389E-2</v>
      </c>
      <c r="F2218" s="2">
        <f t="shared" si="209"/>
        <v>-2.2653279734085076E-2</v>
      </c>
      <c r="G2218" s="2">
        <f t="shared" si="207"/>
        <v>5.4429300501086866E-3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4.6284000000000001</v>
      </c>
      <c r="C2219" s="2">
        <f t="shared" si="204"/>
        <v>4.5833104525273649</v>
      </c>
      <c r="D2219" s="2">
        <f t="shared" si="206"/>
        <v>4.5964765765470945</v>
      </c>
      <c r="E2219" s="2">
        <f t="shared" si="205"/>
        <v>-1.3166124019729608E-2</v>
      </c>
      <c r="F2219" s="2">
        <f t="shared" si="209"/>
        <v>-2.0755848591213981E-2</v>
      </c>
      <c r="G2219" s="2">
        <f t="shared" si="207"/>
        <v>7.5897245714843728E-3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4.6548999999999996</v>
      </c>
      <c r="C2220" s="2">
        <f t="shared" si="204"/>
        <v>4.5902473059846933</v>
      </c>
      <c r="D2220" s="2">
        <f t="shared" si="206"/>
        <v>4.6008042375436062</v>
      </c>
      <c r="E2220" s="2">
        <f t="shared" si="205"/>
        <v>-1.0556931558912908E-2</v>
      </c>
      <c r="F2220" s="2">
        <f t="shared" si="209"/>
        <v>-1.8716065184753768E-2</v>
      </c>
      <c r="G2220" s="2">
        <f t="shared" si="207"/>
        <v>8.1591336258408607E-3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4.5930999999999997</v>
      </c>
      <c r="C2221" s="2">
        <f t="shared" si="204"/>
        <v>4.5906861819870484</v>
      </c>
      <c r="D2221" s="2">
        <f t="shared" si="206"/>
        <v>4.6002335532811163</v>
      </c>
      <c r="E2221" s="2">
        <f t="shared" si="205"/>
        <v>-9.5473712940679079E-3</v>
      </c>
      <c r="F2221" s="2">
        <f t="shared" si="209"/>
        <v>-1.6882326406616598E-2</v>
      </c>
      <c r="G2221" s="2">
        <f t="shared" si="207"/>
        <v>7.3349551125486898E-3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4.5930999999999997</v>
      </c>
      <c r="C2222" s="2">
        <f t="shared" si="204"/>
        <v>4.5910575386044252</v>
      </c>
      <c r="D2222" s="2">
        <f t="shared" si="206"/>
        <v>4.5997051419269592</v>
      </c>
      <c r="E2222" s="2">
        <f t="shared" si="205"/>
        <v>-8.6476033225340032E-3</v>
      </c>
      <c r="F2222" s="2">
        <f t="shared" si="209"/>
        <v>-1.5235381789800079E-2</v>
      </c>
      <c r="G2222" s="2">
        <f t="shared" si="207"/>
        <v>6.5877784672660755E-3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4.6372999999999998</v>
      </c>
      <c r="C2223" s="2">
        <f t="shared" si="204"/>
        <v>4.5913717634345135</v>
      </c>
      <c r="D2223" s="2">
        <f t="shared" si="206"/>
        <v>4.6024899462286655</v>
      </c>
      <c r="E2223" s="2">
        <f t="shared" si="205"/>
        <v>-1.1118182794151998E-2</v>
      </c>
      <c r="F2223" s="2">
        <f t="shared" si="209"/>
        <v>-1.4411941990670463E-2</v>
      </c>
      <c r="G2223" s="2">
        <f t="shared" si="207"/>
        <v>3.293759196518465E-3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4.6814</v>
      </c>
      <c r="C2224" s="2">
        <f t="shared" si="204"/>
        <v>4.5916376459830497</v>
      </c>
      <c r="D2224" s="2">
        <f t="shared" si="206"/>
        <v>4.6083351353969126</v>
      </c>
      <c r="E2224" s="2">
        <f t="shared" si="205"/>
        <v>-1.6697489413862954E-2</v>
      </c>
      <c r="F2224" s="2">
        <f t="shared" si="209"/>
        <v>-1.4869051475308964E-2</v>
      </c>
      <c r="G2224" s="2">
        <f t="shared" si="207"/>
        <v>-1.8284379385539902E-3</v>
      </c>
      <c r="H2224" s="2" t="str">
        <f t="shared" si="208"/>
        <v>Hold</v>
      </c>
    </row>
    <row r="2225" spans="1:8" ht="13.5" x14ac:dyDescent="0.25">
      <c r="A2225" s="3">
        <v>45244</v>
      </c>
      <c r="B2225" s="2">
        <v>4.6018999999999997</v>
      </c>
      <c r="C2225" s="2">
        <f t="shared" si="204"/>
        <v>4.5918626235241184</v>
      </c>
      <c r="D2225" s="2">
        <f t="shared" si="206"/>
        <v>4.6078584587008455</v>
      </c>
      <c r="E2225" s="2">
        <f t="shared" si="205"/>
        <v>-1.5995835176727091E-2</v>
      </c>
      <c r="F2225" s="2">
        <f t="shared" si="209"/>
        <v>-1.5094408215592591E-2</v>
      </c>
      <c r="G2225" s="2">
        <f t="shared" si="207"/>
        <v>-9.0142696113450042E-4</v>
      </c>
      <c r="H2225" s="2" t="str">
        <f t="shared" si="208"/>
        <v>Hold</v>
      </c>
    </row>
    <row r="2226" spans="1:8" ht="13.5" x14ac:dyDescent="0.25">
      <c r="A2226" s="3">
        <v>45245</v>
      </c>
      <c r="B2226" s="2">
        <v>4.6638000000000002</v>
      </c>
      <c r="C2226" s="2">
        <f t="shared" si="204"/>
        <v>4.5988529891357928</v>
      </c>
      <c r="D2226" s="2">
        <f t="shared" si="206"/>
        <v>4.6120022765748567</v>
      </c>
      <c r="E2226" s="2">
        <f t="shared" si="205"/>
        <v>-1.3149287439063961E-2</v>
      </c>
      <c r="F2226" s="2">
        <f t="shared" si="209"/>
        <v>-1.4705384060286866E-2</v>
      </c>
      <c r="G2226" s="2">
        <f t="shared" si="207"/>
        <v>1.5560966212229046E-3</v>
      </c>
      <c r="H2226" s="2" t="str">
        <f t="shared" si="208"/>
        <v>Sell</v>
      </c>
    </row>
    <row r="2227" spans="1:8" ht="13.5" x14ac:dyDescent="0.25">
      <c r="A2227" s="3">
        <v>45246</v>
      </c>
      <c r="B2227" s="2">
        <v>4.6638000000000002</v>
      </c>
      <c r="C2227" s="2">
        <f t="shared" si="204"/>
        <v>4.6033986831149019</v>
      </c>
      <c r="D2227" s="2">
        <f t="shared" si="206"/>
        <v>4.6158391449767198</v>
      </c>
      <c r="E2227" s="2">
        <f t="shared" si="205"/>
        <v>-1.2440461861817909E-2</v>
      </c>
      <c r="F2227" s="2">
        <f t="shared" si="209"/>
        <v>-1.4252399620593076E-2</v>
      </c>
      <c r="G2227" s="2">
        <f t="shared" si="207"/>
        <v>1.8119377587751673E-3</v>
      </c>
      <c r="H2227" s="2" t="str">
        <f t="shared" si="208"/>
        <v>Sell</v>
      </c>
    </row>
    <row r="2228" spans="1:8" ht="13.5" x14ac:dyDescent="0.25">
      <c r="A2228" s="3">
        <v>45247</v>
      </c>
      <c r="B2228" s="2">
        <v>4.6638000000000002</v>
      </c>
      <c r="C2228" s="2">
        <f t="shared" si="204"/>
        <v>4.6072450395587632</v>
      </c>
      <c r="D2228" s="2">
        <f t="shared" si="206"/>
        <v>4.6193918009043706</v>
      </c>
      <c r="E2228" s="2">
        <f t="shared" si="205"/>
        <v>-1.2146761345607437E-2</v>
      </c>
      <c r="F2228" s="2">
        <f t="shared" si="209"/>
        <v>-1.383127196559595E-2</v>
      </c>
      <c r="G2228" s="2">
        <f t="shared" si="207"/>
        <v>1.6845106199885121E-3</v>
      </c>
      <c r="H2228" s="2" t="str">
        <f t="shared" si="208"/>
        <v>Sell</v>
      </c>
    </row>
    <row r="2229" spans="1:8" ht="13.5" x14ac:dyDescent="0.25">
      <c r="A2229" s="3">
        <v>45250</v>
      </c>
      <c r="B2229" s="2">
        <v>4.6638000000000002</v>
      </c>
      <c r="C2229" s="2">
        <f t="shared" si="204"/>
        <v>4.6104996488574148</v>
      </c>
      <c r="D2229" s="2">
        <f t="shared" si="206"/>
        <v>4.6226812971336768</v>
      </c>
      <c r="E2229" s="2">
        <f t="shared" si="205"/>
        <v>-1.2181648276262003E-2</v>
      </c>
      <c r="F2229" s="2">
        <f t="shared" si="209"/>
        <v>-1.3501347227729161E-2</v>
      </c>
      <c r="G2229" s="2">
        <f t="shared" si="207"/>
        <v>1.3196989514671579E-3</v>
      </c>
      <c r="H2229" s="2" t="str">
        <f t="shared" si="208"/>
        <v>Sell</v>
      </c>
    </row>
    <row r="2230" spans="1:8" ht="13.5" x14ac:dyDescent="0.25">
      <c r="A2230" s="3">
        <v>45251</v>
      </c>
      <c r="B2230" s="2">
        <v>4.6638000000000002</v>
      </c>
      <c r="C2230" s="2">
        <f t="shared" si="204"/>
        <v>4.6173304721101198</v>
      </c>
      <c r="D2230" s="2">
        <f t="shared" si="206"/>
        <v>4.6257271269756268</v>
      </c>
      <c r="E2230" s="2">
        <f t="shared" si="205"/>
        <v>-8.3966548655070028E-3</v>
      </c>
      <c r="F2230" s="2">
        <f t="shared" si="209"/>
        <v>-1.2480408755284731E-2</v>
      </c>
      <c r="G2230" s="2">
        <f t="shared" si="207"/>
        <v>4.0837538897777279E-3</v>
      </c>
      <c r="H2230" s="2" t="str">
        <f t="shared" si="208"/>
        <v>Sell</v>
      </c>
    </row>
    <row r="2231" spans="1:8" ht="13.5" x14ac:dyDescent="0.25">
      <c r="A2231" s="3">
        <v>45252</v>
      </c>
      <c r="B2231" s="2">
        <v>4.6814</v>
      </c>
      <c r="C2231" s="2">
        <f t="shared" si="204"/>
        <v>4.6136027071701013</v>
      </c>
      <c r="D2231" s="2">
        <f t="shared" si="206"/>
        <v>4.6298510434959503</v>
      </c>
      <c r="E2231" s="2">
        <f t="shared" si="205"/>
        <v>-1.6248336325848989E-2</v>
      </c>
      <c r="F2231" s="2">
        <f t="shared" si="209"/>
        <v>-1.3233994269397583E-2</v>
      </c>
      <c r="G2231" s="2">
        <f t="shared" si="207"/>
        <v>-3.0143420564514058E-3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4.7168000000000001</v>
      </c>
      <c r="C2232" s="2">
        <f t="shared" si="204"/>
        <v>4.6104484445285472</v>
      </c>
      <c r="D2232" s="2">
        <f t="shared" si="206"/>
        <v>4.6362917069406953</v>
      </c>
      <c r="E2232" s="2">
        <f t="shared" si="205"/>
        <v>-2.5843262412148071E-2</v>
      </c>
      <c r="F2232" s="2">
        <f t="shared" si="209"/>
        <v>-1.5755847897947681E-2</v>
      </c>
      <c r="G2232" s="2">
        <f t="shared" si="207"/>
        <v>-1.008741451420039E-2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4.7079000000000004</v>
      </c>
      <c r="C2233" s="2">
        <f t="shared" si="204"/>
        <v>4.6145794530626167</v>
      </c>
      <c r="D2233" s="2">
        <f t="shared" si="206"/>
        <v>4.6415960249450885</v>
      </c>
      <c r="E2233" s="2">
        <f t="shared" si="205"/>
        <v>-2.7016571882471752E-2</v>
      </c>
      <c r="F2233" s="2">
        <f t="shared" si="209"/>
        <v>-1.8007992694852495E-2</v>
      </c>
      <c r="G2233" s="2">
        <f t="shared" si="207"/>
        <v>-9.0085791876192561E-3</v>
      </c>
      <c r="H2233" s="2" t="str">
        <f t="shared" si="208"/>
        <v>Hold</v>
      </c>
    </row>
    <row r="2234" spans="1:8" ht="13.5" x14ac:dyDescent="0.25">
      <c r="A2234" s="3">
        <v>45257</v>
      </c>
      <c r="B2234" s="2">
        <v>4.6990999999999996</v>
      </c>
      <c r="C2234" s="2">
        <f t="shared" si="204"/>
        <v>4.62485953720683</v>
      </c>
      <c r="D2234" s="2">
        <f t="shared" si="206"/>
        <v>4.6458555786528599</v>
      </c>
      <c r="E2234" s="2">
        <f t="shared" si="205"/>
        <v>-2.0996041446029956E-2</v>
      </c>
      <c r="F2234" s="2">
        <f t="shared" si="209"/>
        <v>-1.860560244508799E-2</v>
      </c>
      <c r="G2234" s="2">
        <f t="shared" si="207"/>
        <v>-2.3904390009419664E-3</v>
      </c>
      <c r="H2234" s="2" t="str">
        <f t="shared" si="208"/>
        <v>Hold</v>
      </c>
    </row>
    <row r="2235" spans="1:8" ht="13.5" x14ac:dyDescent="0.25">
      <c r="A2235" s="3">
        <v>45258</v>
      </c>
      <c r="B2235" s="2">
        <v>4.6990999999999996</v>
      </c>
      <c r="C2235" s="2">
        <f t="shared" si="204"/>
        <v>4.621327300713471</v>
      </c>
      <c r="D2235" s="2">
        <f t="shared" si="206"/>
        <v>4.6497996098637593</v>
      </c>
      <c r="E2235" s="2">
        <f t="shared" si="205"/>
        <v>-2.8472309150288311E-2</v>
      </c>
      <c r="F2235" s="2">
        <f t="shared" si="209"/>
        <v>-2.0578943786128054E-2</v>
      </c>
      <c r="G2235" s="2">
        <f t="shared" si="207"/>
        <v>-7.8933653641602569E-3</v>
      </c>
      <c r="H2235" s="2" t="str">
        <f t="shared" si="208"/>
        <v>Hold</v>
      </c>
    </row>
    <row r="2236" spans="1:8" ht="13.5" x14ac:dyDescent="0.25">
      <c r="A2236" s="3">
        <v>45259</v>
      </c>
      <c r="B2236" s="2">
        <v>4.6814</v>
      </c>
      <c r="C2236" s="2">
        <f t="shared" si="204"/>
        <v>4.6278615621421677</v>
      </c>
      <c r="D2236" s="2">
        <f t="shared" si="206"/>
        <v>4.6521403795034804</v>
      </c>
      <c r="E2236" s="2">
        <f t="shared" si="205"/>
        <v>-2.4278817361312655E-2</v>
      </c>
      <c r="F2236" s="2">
        <f t="shared" si="209"/>
        <v>-2.1318918501164973E-2</v>
      </c>
      <c r="G2236" s="2">
        <f t="shared" si="207"/>
        <v>-2.9598988601476812E-3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4.6814</v>
      </c>
      <c r="C2237" s="2">
        <f t="shared" si="204"/>
        <v>4.6333905525818349</v>
      </c>
      <c r="D2237" s="2">
        <f t="shared" si="206"/>
        <v>4.6543077587995185</v>
      </c>
      <c r="E2237" s="2">
        <f t="shared" si="205"/>
        <v>-2.091720621768367E-2</v>
      </c>
      <c r="F2237" s="2">
        <f t="shared" si="209"/>
        <v>-2.1238576044468715E-2</v>
      </c>
      <c r="G2237" s="2">
        <f t="shared" si="207"/>
        <v>3.2136982678504511E-4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4.6814</v>
      </c>
      <c r="C2238" s="2">
        <f t="shared" si="204"/>
        <v>4.6380689291077069</v>
      </c>
      <c r="D2238" s="2">
        <f t="shared" si="206"/>
        <v>4.6563145914810358</v>
      </c>
      <c r="E2238" s="2">
        <f t="shared" si="205"/>
        <v>-1.8245662373328919E-2</v>
      </c>
      <c r="F2238" s="2">
        <f t="shared" si="209"/>
        <v>-2.0639993310240759E-2</v>
      </c>
      <c r="G2238" s="2">
        <f t="shared" si="207"/>
        <v>2.3943309369118398E-3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4.6814</v>
      </c>
      <c r="C2239" s="2">
        <f t="shared" si="204"/>
        <v>4.6420275553988288</v>
      </c>
      <c r="D2239" s="2">
        <f t="shared" si="206"/>
        <v>4.6581727698898474</v>
      </c>
      <c r="E2239" s="2">
        <f t="shared" si="205"/>
        <v>-1.6145214491018578E-2</v>
      </c>
      <c r="F2239" s="2">
        <f t="shared" si="209"/>
        <v>-1.9741037546396327E-2</v>
      </c>
      <c r="G2239" s="2">
        <f t="shared" si="207"/>
        <v>3.595823055377749E-3</v>
      </c>
      <c r="H2239" s="2" t="str">
        <f t="shared" si="208"/>
        <v>Sell</v>
      </c>
    </row>
    <row r="2240" spans="1:8" ht="13.5" x14ac:dyDescent="0.25">
      <c r="A2240" s="3">
        <v>45265</v>
      </c>
      <c r="B2240" s="2">
        <v>4.6814</v>
      </c>
      <c r="C2240" s="2">
        <f t="shared" si="204"/>
        <v>4.645377162260548</v>
      </c>
      <c r="D2240" s="2">
        <f t="shared" si="206"/>
        <v>4.6598933054535623</v>
      </c>
      <c r="E2240" s="2">
        <f t="shared" si="205"/>
        <v>-1.4516143193014308E-2</v>
      </c>
      <c r="F2240" s="2">
        <f t="shared" si="209"/>
        <v>-1.8696058675719926E-2</v>
      </c>
      <c r="G2240" s="2">
        <f t="shared" si="207"/>
        <v>4.1799154827056179E-3</v>
      </c>
      <c r="H2240" s="2" t="str">
        <f t="shared" si="208"/>
        <v>Sell</v>
      </c>
    </row>
    <row r="2241" spans="1:8" ht="13.5" x14ac:dyDescent="0.25">
      <c r="A2241" s="3">
        <v>45266</v>
      </c>
      <c r="B2241" s="2">
        <v>4.7079000000000004</v>
      </c>
      <c r="C2241" s="2">
        <f t="shared" si="204"/>
        <v>4.6509191372973868</v>
      </c>
      <c r="D2241" s="2">
        <f t="shared" si="206"/>
        <v>4.663449356901447</v>
      </c>
      <c r="E2241" s="2">
        <f t="shared" si="205"/>
        <v>-1.25302196040602E-2</v>
      </c>
      <c r="F2241" s="2">
        <f t="shared" si="209"/>
        <v>-1.746289086138798E-2</v>
      </c>
      <c r="G2241" s="2">
        <f t="shared" si="207"/>
        <v>4.9326712573277802E-3</v>
      </c>
      <c r="H2241" s="2" t="str">
        <f t="shared" si="208"/>
        <v>Sell</v>
      </c>
    </row>
    <row r="2242" spans="1:8" ht="13.5" x14ac:dyDescent="0.25">
      <c r="A2242" s="3">
        <v>45267</v>
      </c>
      <c r="B2242" s="2">
        <v>4.7079000000000004</v>
      </c>
      <c r="C2242" s="2">
        <f t="shared" si="204"/>
        <v>4.6610546546362501</v>
      </c>
      <c r="D2242" s="2">
        <f t="shared" si="206"/>
        <v>4.6667419971309698</v>
      </c>
      <c r="E2242" s="2">
        <f t="shared" si="205"/>
        <v>-5.6873424947196938E-3</v>
      </c>
      <c r="F2242" s="2">
        <f t="shared" si="209"/>
        <v>-1.5107781188054325E-2</v>
      </c>
      <c r="G2242" s="2">
        <f t="shared" si="207"/>
        <v>9.4204386933346308E-3</v>
      </c>
      <c r="H2242" s="2" t="str">
        <f t="shared" si="208"/>
        <v>Sell</v>
      </c>
    </row>
    <row r="2243" spans="1:8" ht="13.5" x14ac:dyDescent="0.25">
      <c r="A2243" s="3">
        <v>45268</v>
      </c>
      <c r="B2243" s="2">
        <v>4.7256</v>
      </c>
      <c r="C2243" s="2">
        <f t="shared" si="204"/>
        <v>4.6682616308460574</v>
      </c>
      <c r="D2243" s="2">
        <f t="shared" si="206"/>
        <v>4.6711018491953427</v>
      </c>
      <c r="E2243" s="2">
        <f t="shared" si="205"/>
        <v>-2.8402183492852728E-3</v>
      </c>
      <c r="F2243" s="2">
        <f t="shared" si="209"/>
        <v>-1.2654268620300514E-2</v>
      </c>
      <c r="G2243" s="2">
        <f t="shared" si="207"/>
        <v>9.814050271015241E-3</v>
      </c>
      <c r="H2243" s="2" t="str">
        <f t="shared" si="208"/>
        <v>Sell</v>
      </c>
    </row>
    <row r="2244" spans="1:8" ht="13.5" x14ac:dyDescent="0.25">
      <c r="A2244" s="3">
        <v>45271</v>
      </c>
      <c r="B2244" s="2">
        <v>4.7168000000000001</v>
      </c>
      <c r="C2244" s="2">
        <f t="shared" si="204"/>
        <v>4.6730059953312795</v>
      </c>
      <c r="D2244" s="2">
        <f t="shared" si="206"/>
        <v>4.6744868974030949</v>
      </c>
      <c r="E2244" s="2">
        <f t="shared" si="205"/>
        <v>-1.4809020718153931E-3</v>
      </c>
      <c r="F2244" s="2">
        <f t="shared" si="209"/>
        <v>-1.0419595310603491E-2</v>
      </c>
      <c r="G2244" s="2">
        <f t="shared" si="207"/>
        <v>8.938693238788098E-3</v>
      </c>
      <c r="H2244" s="2" t="str">
        <f t="shared" si="208"/>
        <v>Sell</v>
      </c>
    </row>
    <row r="2245" spans="1:8" ht="13.5" x14ac:dyDescent="0.25">
      <c r="A2245" s="3">
        <v>45272</v>
      </c>
      <c r="B2245" s="2">
        <v>4.7079000000000004</v>
      </c>
      <c r="C2245" s="2">
        <f t="shared" si="204"/>
        <v>4.6770204575880054</v>
      </c>
      <c r="D2245" s="2">
        <f t="shared" si="206"/>
        <v>4.6769619420399033</v>
      </c>
      <c r="E2245" s="2">
        <f t="shared" si="205"/>
        <v>5.8515548102100468E-5</v>
      </c>
      <c r="F2245" s="2">
        <f t="shared" si="209"/>
        <v>-8.3239731388623731E-3</v>
      </c>
      <c r="G2245" s="2">
        <f t="shared" si="207"/>
        <v>8.3824886869644736E-3</v>
      </c>
      <c r="H2245" s="2" t="str">
        <f t="shared" si="208"/>
        <v>Sell</v>
      </c>
    </row>
    <row r="2246" spans="1:8" ht="13.5" x14ac:dyDescent="0.25">
      <c r="A2246" s="3">
        <v>45273</v>
      </c>
      <c r="B2246" s="2">
        <v>4.7256</v>
      </c>
      <c r="C2246" s="2">
        <f t="shared" si="204"/>
        <v>4.6776942333436971</v>
      </c>
      <c r="D2246" s="2">
        <f t="shared" si="206"/>
        <v>4.6805647611480587</v>
      </c>
      <c r="E2246" s="2">
        <f t="shared" si="205"/>
        <v>-2.8705278043617E-3</v>
      </c>
      <c r="F2246" s="2">
        <f t="shared" si="209"/>
        <v>-7.2332840719622387E-3</v>
      </c>
      <c r="G2246" s="2">
        <f t="shared" si="207"/>
        <v>4.3627562676005387E-3</v>
      </c>
      <c r="H2246" s="2" t="str">
        <f t="shared" si="208"/>
        <v>Sell</v>
      </c>
    </row>
    <row r="2247" spans="1:8" ht="13.5" x14ac:dyDescent="0.25">
      <c r="A2247" s="3">
        <v>45274</v>
      </c>
      <c r="B2247" s="2">
        <v>4.7079000000000004</v>
      </c>
      <c r="C2247" s="2">
        <f t="shared" si="204"/>
        <v>4.6782643512908209</v>
      </c>
      <c r="D2247" s="2">
        <f t="shared" si="206"/>
        <v>4.6825895936556101</v>
      </c>
      <c r="E2247" s="2">
        <f t="shared" si="205"/>
        <v>-4.3252423647892613E-3</v>
      </c>
      <c r="F2247" s="2">
        <f t="shared" si="209"/>
        <v>-6.6516757305276428E-3</v>
      </c>
      <c r="G2247" s="2">
        <f t="shared" si="207"/>
        <v>2.3264333657383816E-3</v>
      </c>
      <c r="H2247" s="2" t="str">
        <f t="shared" si="208"/>
        <v>Sell</v>
      </c>
    </row>
    <row r="2248" spans="1:8" ht="13.5" x14ac:dyDescent="0.25">
      <c r="A2248" s="3">
        <v>45275</v>
      </c>
      <c r="B2248" s="2">
        <v>4.7079000000000004</v>
      </c>
      <c r="C2248" s="2">
        <f t="shared" si="204"/>
        <v>4.6787467587845404</v>
      </c>
      <c r="D2248" s="2">
        <f t="shared" si="206"/>
        <v>4.6844644385700098</v>
      </c>
      <c r="E2248" s="2">
        <f t="shared" si="205"/>
        <v>-5.7176797854694428E-3</v>
      </c>
      <c r="F2248" s="2">
        <f t="shared" si="209"/>
        <v>-6.4648765415160035E-3</v>
      </c>
      <c r="G2248" s="2">
        <f t="shared" si="207"/>
        <v>7.4719675604656074E-4</v>
      </c>
      <c r="H2248" s="2" t="str">
        <f t="shared" si="208"/>
        <v>Sell</v>
      </c>
    </row>
    <row r="2249" spans="1:8" ht="13.5" x14ac:dyDescent="0.25">
      <c r="A2249" s="3">
        <v>45278</v>
      </c>
      <c r="B2249" s="2">
        <v>4.6814</v>
      </c>
      <c r="C2249" s="2">
        <f t="shared" si="204"/>
        <v>4.6791549497407647</v>
      </c>
      <c r="D2249" s="2">
        <f t="shared" si="206"/>
        <v>4.684237443120379</v>
      </c>
      <c r="E2249" s="2">
        <f t="shared" si="205"/>
        <v>-5.0824933796143057E-3</v>
      </c>
      <c r="F2249" s="2">
        <f t="shared" si="209"/>
        <v>-6.1883999091356641E-3</v>
      </c>
      <c r="G2249" s="2">
        <f t="shared" si="207"/>
        <v>1.1059065295213584E-3</v>
      </c>
      <c r="H2249" s="2" t="str">
        <f t="shared" si="208"/>
        <v>Sell</v>
      </c>
    </row>
    <row r="2250" spans="1:8" ht="13.5" x14ac:dyDescent="0.25">
      <c r="A2250" s="3">
        <v>45279</v>
      </c>
      <c r="B2250" s="2">
        <v>4.6990999999999996</v>
      </c>
      <c r="C2250" s="2">
        <f t="shared" si="204"/>
        <v>4.6795003420883399</v>
      </c>
      <c r="D2250" s="2">
        <f t="shared" si="206"/>
        <v>4.6853383732596097</v>
      </c>
      <c r="E2250" s="2">
        <f t="shared" si="205"/>
        <v>-5.8380311712697974E-3</v>
      </c>
      <c r="F2250" s="2">
        <f t="shared" si="209"/>
        <v>-6.1183261615624911E-3</v>
      </c>
      <c r="G2250" s="2">
        <f t="shared" si="207"/>
        <v>2.8029499029269371E-4</v>
      </c>
      <c r="H2250" s="2" t="str">
        <f t="shared" si="208"/>
        <v>Sell</v>
      </c>
    </row>
    <row r="2251" spans="1:8" ht="13.5" x14ac:dyDescent="0.25">
      <c r="A2251" s="3">
        <v>45280</v>
      </c>
      <c r="B2251" s="2">
        <v>4.6814</v>
      </c>
      <c r="C2251" s="2">
        <f t="shared" si="204"/>
        <v>4.6838695202285958</v>
      </c>
      <c r="D2251" s="2">
        <f t="shared" si="206"/>
        <v>4.6850466419070456</v>
      </c>
      <c r="E2251" s="2">
        <f t="shared" si="205"/>
        <v>-1.177121678449744E-3</v>
      </c>
      <c r="F2251" s="2">
        <f t="shared" si="209"/>
        <v>-5.1300852649399419E-3</v>
      </c>
      <c r="G2251" s="2">
        <f t="shared" si="207"/>
        <v>3.9529635864901979E-3</v>
      </c>
      <c r="H2251" s="2" t="str">
        <f t="shared" si="208"/>
        <v>Sell</v>
      </c>
    </row>
    <row r="2252" spans="1:8" ht="13.5" x14ac:dyDescent="0.25">
      <c r="A2252" s="3">
        <v>45281</v>
      </c>
      <c r="B2252" s="2">
        <v>4.6814</v>
      </c>
      <c r="C2252" s="2">
        <f t="shared" si="204"/>
        <v>4.6875665171165046</v>
      </c>
      <c r="D2252" s="2">
        <f t="shared" si="206"/>
        <v>4.6847765202843012</v>
      </c>
      <c r="E2252" s="2">
        <f t="shared" si="205"/>
        <v>2.7899968322033786E-3</v>
      </c>
      <c r="F2252" s="2">
        <f t="shared" si="209"/>
        <v>-3.5460688455112785E-3</v>
      </c>
      <c r="G2252" s="2">
        <f t="shared" si="207"/>
        <v>6.3360656777146571E-3</v>
      </c>
      <c r="H2252" s="2" t="str">
        <f t="shared" si="208"/>
        <v>Sell</v>
      </c>
    </row>
    <row r="2253" spans="1:8" ht="13.5" x14ac:dyDescent="0.25">
      <c r="A2253" s="3">
        <v>45282</v>
      </c>
      <c r="B2253" s="2">
        <v>4.6902999999999997</v>
      </c>
      <c r="C2253" s="2">
        <f t="shared" si="204"/>
        <v>4.6934178221755039</v>
      </c>
      <c r="D2253" s="2">
        <f t="shared" si="206"/>
        <v>4.6851856669299083</v>
      </c>
      <c r="E2253" s="2">
        <f t="shared" si="205"/>
        <v>8.2321552455955072E-3</v>
      </c>
      <c r="F2253" s="2">
        <f t="shared" si="209"/>
        <v>-1.1904240272899214E-3</v>
      </c>
      <c r="G2253" s="2">
        <f t="shared" si="207"/>
        <v>9.4225792728854282E-3</v>
      </c>
      <c r="H2253" s="2" t="str">
        <f t="shared" si="208"/>
        <v>Sell</v>
      </c>
    </row>
    <row r="2254" spans="1:8" ht="13.5" x14ac:dyDescent="0.25">
      <c r="A2254" s="3">
        <v>45285</v>
      </c>
      <c r="B2254" s="2">
        <v>4.6902999999999997</v>
      </c>
      <c r="C2254" s="2">
        <f t="shared" si="204"/>
        <v>4.6970150803023492</v>
      </c>
      <c r="D2254" s="2">
        <f t="shared" si="206"/>
        <v>4.6855645064165818</v>
      </c>
      <c r="E2254" s="2">
        <f t="shared" si="205"/>
        <v>1.1450573885767312E-2</v>
      </c>
      <c r="F2254" s="2">
        <f t="shared" si="209"/>
        <v>1.3377755553215251E-3</v>
      </c>
      <c r="G2254" s="2">
        <f t="shared" si="207"/>
        <v>1.0112798330445788E-2</v>
      </c>
      <c r="H2254" s="2" t="str">
        <f t="shared" si="208"/>
        <v>Sell</v>
      </c>
    </row>
    <row r="2255" spans="1:8" ht="13.5" x14ac:dyDescent="0.25">
      <c r="A2255" s="3">
        <v>45286</v>
      </c>
      <c r="B2255" s="2">
        <v>4.6902999999999997</v>
      </c>
      <c r="C2255" s="2">
        <f t="shared" ref="C2255:C2318" si="210">$C$4*B2245+C2254*(1-$C$4)</f>
        <v>4.6986896833327574</v>
      </c>
      <c r="D2255" s="2">
        <f t="shared" si="206"/>
        <v>4.6859152837190567</v>
      </c>
      <c r="E2255" s="2">
        <f t="shared" si="205"/>
        <v>1.2774399613700638E-2</v>
      </c>
      <c r="F2255" s="2">
        <f t="shared" si="209"/>
        <v>3.6251003669973479E-3</v>
      </c>
      <c r="G2255" s="2">
        <f t="shared" si="207"/>
        <v>9.1492992467032894E-3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4.6902999999999997</v>
      </c>
      <c r="C2256" s="2">
        <f t="shared" si="210"/>
        <v>4.7028297320507946</v>
      </c>
      <c r="D2256" s="2">
        <f t="shared" si="206"/>
        <v>4.6862400775176445</v>
      </c>
      <c r="E2256" s="2">
        <f t="shared" si="205"/>
        <v>1.6589654533150089E-2</v>
      </c>
      <c r="F2256" s="2">
        <f t="shared" si="209"/>
        <v>6.2180112002278957E-3</v>
      </c>
      <c r="G2256" s="2">
        <f t="shared" si="207"/>
        <v>1.0371643332922193E-2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4.6902999999999997</v>
      </c>
      <c r="C2257" s="2">
        <f t="shared" si="210"/>
        <v>4.7036097732737492</v>
      </c>
      <c r="D2257" s="2">
        <f t="shared" si="206"/>
        <v>4.6865408125163368</v>
      </c>
      <c r="E2257" s="2">
        <f t="shared" si="205"/>
        <v>1.7068960757412377E-2</v>
      </c>
      <c r="F2257" s="2">
        <f t="shared" si="209"/>
        <v>8.3882011116647934E-3</v>
      </c>
      <c r="G2257" s="2">
        <f t="shared" si="207"/>
        <v>8.6807596457475836E-3</v>
      </c>
      <c r="H2257" s="2" t="str">
        <f t="shared" si="208"/>
        <v>Sell</v>
      </c>
    </row>
    <row r="2258" spans="1:8" ht="13.5" x14ac:dyDescent="0.25">
      <c r="A2258" s="3">
        <v>45289</v>
      </c>
      <c r="B2258" s="2">
        <v>4.7521000000000004</v>
      </c>
      <c r="C2258" s="2">
        <f t="shared" si="210"/>
        <v>4.7042698081547112</v>
      </c>
      <c r="D2258" s="2">
        <f t="shared" si="206"/>
        <v>4.6913970486262384</v>
      </c>
      <c r="E2258" s="2">
        <f t="shared" si="205"/>
        <v>1.2872759528472777E-2</v>
      </c>
      <c r="F2258" s="2">
        <f t="shared" si="209"/>
        <v>9.2851127950263901E-3</v>
      </c>
      <c r="G2258" s="2">
        <f t="shared" si="207"/>
        <v>3.5876467334463868E-3</v>
      </c>
      <c r="H2258" s="2" t="str">
        <f t="shared" si="208"/>
        <v>Sell</v>
      </c>
    </row>
    <row r="2259" spans="1:8" ht="13.5" x14ac:dyDescent="0.25">
      <c r="A2259" s="3">
        <v>45293</v>
      </c>
      <c r="B2259" s="2">
        <v>4.7343999999999999</v>
      </c>
      <c r="C2259" s="2">
        <f t="shared" si="210"/>
        <v>4.7007513761309099</v>
      </c>
      <c r="D2259" s="2">
        <f t="shared" si="206"/>
        <v>4.6945824524317024</v>
      </c>
      <c r="E2259" s="2">
        <f t="shared" si="205"/>
        <v>6.168923699207518E-3</v>
      </c>
      <c r="F2259" s="2">
        <f t="shared" si="209"/>
        <v>8.6618749758626164E-3</v>
      </c>
      <c r="G2259" s="2">
        <f t="shared" si="207"/>
        <v>-2.4929512766550983E-3</v>
      </c>
      <c r="H2259" s="2" t="str">
        <f t="shared" si="208"/>
        <v>Hold</v>
      </c>
    </row>
    <row r="2260" spans="1:8" ht="13.5" x14ac:dyDescent="0.25">
      <c r="A2260" s="3">
        <v>45294</v>
      </c>
      <c r="B2260" s="2">
        <v>4.7256</v>
      </c>
      <c r="C2260" s="2">
        <f t="shared" si="210"/>
        <v>4.7004973182646159</v>
      </c>
      <c r="D2260" s="2">
        <f t="shared" si="206"/>
        <v>4.6968800485478726</v>
      </c>
      <c r="E2260" s="2">
        <f t="shared" si="205"/>
        <v>3.6172697167433654E-3</v>
      </c>
      <c r="F2260" s="2">
        <f t="shared" si="209"/>
        <v>7.652953924038767E-3</v>
      </c>
      <c r="G2260" s="2">
        <f t="shared" si="207"/>
        <v>-4.0356842072954017E-3</v>
      </c>
      <c r="H2260" s="2" t="str">
        <f t="shared" si="208"/>
        <v>Hold</v>
      </c>
    </row>
    <row r="2261" spans="1:8" ht="13.5" x14ac:dyDescent="0.25">
      <c r="A2261" s="3">
        <v>45295</v>
      </c>
      <c r="B2261" s="2">
        <v>4.6814</v>
      </c>
      <c r="C2261" s="2">
        <f t="shared" si="210"/>
        <v>4.6975592693008288</v>
      </c>
      <c r="D2261" s="2">
        <f t="shared" si="206"/>
        <v>4.695733378285067</v>
      </c>
      <c r="E2261" s="2">
        <f t="shared" si="205"/>
        <v>1.8258910157618047E-3</v>
      </c>
      <c r="F2261" s="2">
        <f t="shared" si="209"/>
        <v>6.4875413423833754E-3</v>
      </c>
      <c r="G2261" s="2">
        <f t="shared" si="207"/>
        <v>-4.6616503266215708E-3</v>
      </c>
      <c r="H2261" s="2" t="str">
        <f t="shared" si="208"/>
        <v>Hold</v>
      </c>
    </row>
    <row r="2262" spans="1:8" ht="13.5" x14ac:dyDescent="0.25">
      <c r="A2262" s="3">
        <v>45296</v>
      </c>
      <c r="B2262" s="2">
        <v>4.7079000000000004</v>
      </c>
      <c r="C2262" s="2">
        <f t="shared" si="210"/>
        <v>4.6950732278699325</v>
      </c>
      <c r="D2262" s="2">
        <f t="shared" si="206"/>
        <v>4.6966346095232101</v>
      </c>
      <c r="E2262" s="2">
        <f t="shared" si="205"/>
        <v>-1.5613816532775715E-3</v>
      </c>
      <c r="F2262" s="2">
        <f t="shared" si="209"/>
        <v>4.8777567432511859E-3</v>
      </c>
      <c r="G2262" s="2">
        <f t="shared" si="207"/>
        <v>-6.4391383965287574E-3</v>
      </c>
      <c r="H2262" s="2" t="str">
        <f t="shared" si="208"/>
        <v>Hold</v>
      </c>
    </row>
    <row r="2263" spans="1:8" ht="13.5" x14ac:dyDescent="0.25">
      <c r="A2263" s="3">
        <v>45299</v>
      </c>
      <c r="B2263" s="2">
        <v>4.7079000000000004</v>
      </c>
      <c r="C2263" s="2">
        <f t="shared" si="210"/>
        <v>4.694338885120712</v>
      </c>
      <c r="D2263" s="2">
        <f t="shared" si="206"/>
        <v>4.6974690828918613</v>
      </c>
      <c r="E2263" s="2">
        <f t="shared" si="205"/>
        <v>-3.1301977711493123E-3</v>
      </c>
      <c r="F2263" s="2">
        <f t="shared" si="209"/>
        <v>3.2761658403710862E-3</v>
      </c>
      <c r="G2263" s="2">
        <f t="shared" si="207"/>
        <v>-6.4063636115203985E-3</v>
      </c>
      <c r="H2263" s="2" t="str">
        <f t="shared" si="208"/>
        <v>Hold</v>
      </c>
    </row>
    <row r="2264" spans="1:8" ht="13.5" x14ac:dyDescent="0.25">
      <c r="A2264" s="3">
        <v>45300</v>
      </c>
      <c r="B2264" s="2">
        <v>4.7079000000000004</v>
      </c>
      <c r="C2264" s="2">
        <f t="shared" si="210"/>
        <v>4.6937175181790645</v>
      </c>
      <c r="D2264" s="2">
        <f t="shared" si="206"/>
        <v>4.6982417434183903</v>
      </c>
      <c r="E2264" s="2">
        <f t="shared" si="205"/>
        <v>-4.5242252393258298E-3</v>
      </c>
      <c r="F2264" s="2">
        <f t="shared" si="209"/>
        <v>1.7160876244317032E-3</v>
      </c>
      <c r="G2264" s="2">
        <f t="shared" si="207"/>
        <v>-6.240312863757533E-3</v>
      </c>
      <c r="H2264" s="2" t="str">
        <f t="shared" si="208"/>
        <v>Hold</v>
      </c>
    </row>
    <row r="2265" spans="1:8" ht="13.5" x14ac:dyDescent="0.25">
      <c r="A2265" s="3">
        <v>45301</v>
      </c>
      <c r="B2265" s="2">
        <v>4.7256</v>
      </c>
      <c r="C2265" s="2">
        <f t="shared" si="210"/>
        <v>4.6931917461515162</v>
      </c>
      <c r="D2265" s="2">
        <f t="shared" si="206"/>
        <v>4.7002682809429537</v>
      </c>
      <c r="E2265" s="2">
        <f t="shared" si="205"/>
        <v>-7.0765347914374388E-3</v>
      </c>
      <c r="F2265" s="2">
        <f t="shared" si="209"/>
        <v>-4.2436858742125232E-5</v>
      </c>
      <c r="G2265" s="2">
        <f t="shared" si="207"/>
        <v>-7.0340979326953138E-3</v>
      </c>
      <c r="H2265" s="2" t="str">
        <f t="shared" si="208"/>
        <v>Hold</v>
      </c>
    </row>
    <row r="2266" spans="1:8" ht="13.5" x14ac:dyDescent="0.25">
      <c r="A2266" s="3">
        <v>45302</v>
      </c>
      <c r="B2266" s="2">
        <v>4.7079000000000004</v>
      </c>
      <c r="C2266" s="2">
        <f t="shared" si="210"/>
        <v>4.6927468621282058</v>
      </c>
      <c r="D2266" s="2">
        <f t="shared" si="206"/>
        <v>4.7008335934656982</v>
      </c>
      <c r="E2266" s="2">
        <f t="shared" si="205"/>
        <v>-8.086731337492381E-3</v>
      </c>
      <c r="F2266" s="2">
        <f t="shared" si="209"/>
        <v>-1.6512957544921765E-3</v>
      </c>
      <c r="G2266" s="2">
        <f t="shared" si="207"/>
        <v>-6.4354355830002043E-3</v>
      </c>
      <c r="H2266" s="2" t="str">
        <f t="shared" si="208"/>
        <v>Hold</v>
      </c>
    </row>
    <row r="2267" spans="1:8" ht="13.5" x14ac:dyDescent="0.25">
      <c r="A2267" s="3">
        <v>45303</v>
      </c>
      <c r="B2267" s="2">
        <v>4.7168000000000001</v>
      </c>
      <c r="C2267" s="2">
        <f t="shared" si="210"/>
        <v>4.6923704218007893</v>
      </c>
      <c r="D2267" s="2">
        <f t="shared" si="206"/>
        <v>4.702016290246017</v>
      </c>
      <c r="E2267" s="2">
        <f t="shared" si="205"/>
        <v>-9.6458684452276344E-3</v>
      </c>
      <c r="F2267" s="2">
        <f t="shared" si="209"/>
        <v>-3.2502102926392682E-3</v>
      </c>
      <c r="G2267" s="2">
        <f t="shared" si="207"/>
        <v>-6.3956581525883658E-3</v>
      </c>
      <c r="H2267" s="2" t="str">
        <f t="shared" si="208"/>
        <v>Hold</v>
      </c>
    </row>
    <row r="2268" spans="1:8" ht="13.5" x14ac:dyDescent="0.25">
      <c r="A2268" s="3">
        <v>45306</v>
      </c>
      <c r="B2268" s="2">
        <v>4.7168000000000001</v>
      </c>
      <c r="C2268" s="2">
        <f t="shared" si="210"/>
        <v>4.7015595876775906</v>
      </c>
      <c r="D2268" s="2">
        <f t="shared" si="206"/>
        <v>4.7031113798574236</v>
      </c>
      <c r="E2268" s="2">
        <f t="shared" ref="E2268:E2331" si="211">C2268-D2268</f>
        <v>-1.5517921798329226E-3</v>
      </c>
      <c r="F2268" s="2">
        <f t="shared" si="209"/>
        <v>-2.9105266700779992E-3</v>
      </c>
      <c r="G2268" s="2">
        <f t="shared" si="207"/>
        <v>1.3587344902450766E-3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4.7079000000000004</v>
      </c>
      <c r="C2269" s="2">
        <f t="shared" si="210"/>
        <v>4.7066119588041149</v>
      </c>
      <c r="D2269" s="2">
        <f t="shared" ref="D2269:D2332" si="212">$D$4*B2269+(1-$D$4)*D2268</f>
        <v>4.7034660924605776</v>
      </c>
      <c r="E2269" s="2">
        <f t="shared" si="211"/>
        <v>3.1458663435373069E-3</v>
      </c>
      <c r="F2269" s="2">
        <f t="shared" si="209"/>
        <v>-1.699248067354938E-3</v>
      </c>
      <c r="G2269" s="2">
        <f t="shared" si="207"/>
        <v>4.8451144108922449E-3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4.6814</v>
      </c>
      <c r="C2270" s="2">
        <f t="shared" si="210"/>
        <v>4.7095331959111739</v>
      </c>
      <c r="D2270" s="2">
        <f t="shared" si="212"/>
        <v>4.7018315670931274</v>
      </c>
      <c r="E2270" s="2">
        <f t="shared" si="211"/>
        <v>7.7016288180464798E-3</v>
      </c>
      <c r="F2270" s="2">
        <f t="shared" si="209"/>
        <v>1.8092730972534541E-4</v>
      </c>
      <c r="G2270" s="2">
        <f t="shared" si="207"/>
        <v>7.5207015083211346E-3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4.6814</v>
      </c>
      <c r="C2271" s="2">
        <f t="shared" si="210"/>
        <v>4.7052050119248392</v>
      </c>
      <c r="D2271" s="2">
        <f t="shared" si="212"/>
        <v>4.7003181176788216</v>
      </c>
      <c r="E2271" s="2">
        <f t="shared" si="211"/>
        <v>4.8868942460176257E-3</v>
      </c>
      <c r="F2271" s="2">
        <f t="shared" si="209"/>
        <v>1.1221206969838015E-3</v>
      </c>
      <c r="G2271" s="2">
        <f t="shared" si="207"/>
        <v>3.7647735490338244E-3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4.6814</v>
      </c>
      <c r="C2272" s="2">
        <f t="shared" si="210"/>
        <v>4.7056196254748635</v>
      </c>
      <c r="D2272" s="2">
        <f t="shared" si="212"/>
        <v>4.6989167756285379</v>
      </c>
      <c r="E2272" s="2">
        <f t="shared" si="211"/>
        <v>6.7028498463255204E-3</v>
      </c>
      <c r="F2272" s="2">
        <f t="shared" si="209"/>
        <v>2.2382665268521453E-3</v>
      </c>
      <c r="G2272" s="2">
        <f t="shared" si="207"/>
        <v>4.4645833194733751E-3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4.6726000000000001</v>
      </c>
      <c r="C2273" s="2">
        <f t="shared" si="210"/>
        <v>4.705970452324884</v>
      </c>
      <c r="D2273" s="2">
        <f t="shared" si="212"/>
        <v>4.6969673848412388</v>
      </c>
      <c r="E2273" s="2">
        <f t="shared" si="211"/>
        <v>9.0030674836452107E-3</v>
      </c>
      <c r="F2273" s="2">
        <f t="shared" si="209"/>
        <v>3.5912267182107585E-3</v>
      </c>
      <c r="G2273" s="2">
        <f t="shared" si="207"/>
        <v>5.4118407654344522E-3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4.6372999999999998</v>
      </c>
      <c r="C2274" s="2">
        <f t="shared" si="210"/>
        <v>4.7062673058133635</v>
      </c>
      <c r="D2274" s="2">
        <f t="shared" si="212"/>
        <v>4.6925475785567023</v>
      </c>
      <c r="E2274" s="2">
        <f t="shared" si="211"/>
        <v>1.3719727256661152E-2</v>
      </c>
      <c r="F2274" s="2">
        <f t="shared" si="209"/>
        <v>5.6169268259008377E-3</v>
      </c>
      <c r="G2274" s="2">
        <f t="shared" si="207"/>
        <v>8.1028004307603131E-3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4.6726000000000001</v>
      </c>
      <c r="C2275" s="2">
        <f t="shared" si="210"/>
        <v>4.7092415664574609</v>
      </c>
      <c r="D2275" s="2">
        <f t="shared" si="212"/>
        <v>4.6910699801450946</v>
      </c>
      <c r="E2275" s="2">
        <f t="shared" si="211"/>
        <v>1.8171586312366372E-2</v>
      </c>
      <c r="F2275" s="2">
        <f t="shared" si="209"/>
        <v>8.1278587231939439E-3</v>
      </c>
      <c r="G2275" s="2">
        <f t="shared" si="207"/>
        <v>1.0043727589172428E-2</v>
      </c>
      <c r="H2275" s="2" t="str">
        <f t="shared" si="208"/>
        <v>Sell</v>
      </c>
    </row>
    <row r="2276" spans="1:8" ht="13.5" x14ac:dyDescent="0.25">
      <c r="A2276" s="3">
        <v>45316</v>
      </c>
      <c r="B2276" s="2">
        <v>4.6372999999999998</v>
      </c>
      <c r="C2276" s="2">
        <f t="shared" si="210"/>
        <v>4.7090351716178516</v>
      </c>
      <c r="D2276" s="2">
        <f t="shared" si="212"/>
        <v>4.687087018652865</v>
      </c>
      <c r="E2276" s="2">
        <f t="shared" si="211"/>
        <v>2.1948152964986534E-2</v>
      </c>
      <c r="F2276" s="2">
        <f t="shared" si="209"/>
        <v>1.0891917571552463E-2</v>
      </c>
      <c r="G2276" s="2">
        <f t="shared" ref="G2276:G2339" si="213">E2276-F2276</f>
        <v>1.1056235393434071E-2</v>
      </c>
      <c r="H2276" s="2" t="str">
        <f t="shared" ref="H2276:H2339" si="214">IF(G2276&lt;0,"Hold","Sell")</f>
        <v>Sell</v>
      </c>
    </row>
    <row r="2277" spans="1:8" ht="13.5" x14ac:dyDescent="0.25">
      <c r="A2277" s="3">
        <v>45317</v>
      </c>
      <c r="B2277" s="2">
        <v>4.6814</v>
      </c>
      <c r="C2277" s="2">
        <f t="shared" si="210"/>
        <v>4.7102297605997201</v>
      </c>
      <c r="D2277" s="2">
        <f t="shared" si="212"/>
        <v>4.6866657580119115</v>
      </c>
      <c r="E2277" s="2">
        <f t="shared" si="211"/>
        <v>2.3564002587808552E-2</v>
      </c>
      <c r="F2277" s="2">
        <f t="shared" ref="F2277:F2340" si="215">(E2277*(2/(10)))+((1-(2/10))*F2276)</f>
        <v>1.3426334574803682E-2</v>
      </c>
      <c r="G2277" s="2">
        <f t="shared" si="213"/>
        <v>1.013766801300487E-2</v>
      </c>
      <c r="H2277" s="2" t="str">
        <f t="shared" si="214"/>
        <v>Sell</v>
      </c>
    </row>
    <row r="2278" spans="1:8" ht="13.5" x14ac:dyDescent="0.25">
      <c r="A2278" s="3">
        <v>45320</v>
      </c>
      <c r="B2278" s="2">
        <v>4.6814</v>
      </c>
      <c r="C2278" s="2">
        <f t="shared" si="210"/>
        <v>4.7112405666613011</v>
      </c>
      <c r="D2278" s="2">
        <f t="shared" si="212"/>
        <v>4.6862757018628809</v>
      </c>
      <c r="E2278" s="2">
        <f t="shared" si="211"/>
        <v>2.4964864798420194E-2</v>
      </c>
      <c r="F2278" s="2">
        <f t="shared" si="215"/>
        <v>1.5734040619526983E-2</v>
      </c>
      <c r="G2278" s="2">
        <f t="shared" si="213"/>
        <v>9.2308241788932113E-3</v>
      </c>
      <c r="H2278" s="2" t="str">
        <f t="shared" si="214"/>
        <v>Sell</v>
      </c>
    </row>
    <row r="2279" spans="1:8" ht="13.5" x14ac:dyDescent="0.25">
      <c r="A2279" s="3">
        <v>45321</v>
      </c>
      <c r="B2279" s="2">
        <v>4.6990999999999996</v>
      </c>
      <c r="C2279" s="2">
        <f t="shared" si="210"/>
        <v>4.7107266333287932</v>
      </c>
      <c r="D2279" s="2">
        <f t="shared" si="212"/>
        <v>4.6872256498730387</v>
      </c>
      <c r="E2279" s="2">
        <f t="shared" si="211"/>
        <v>2.3500983455754465E-2</v>
      </c>
      <c r="F2279" s="2">
        <f t="shared" si="215"/>
        <v>1.7287429186772479E-2</v>
      </c>
      <c r="G2279" s="2">
        <f t="shared" si="213"/>
        <v>6.2135542689819856E-3</v>
      </c>
      <c r="H2279" s="2" t="str">
        <f t="shared" si="214"/>
        <v>Sell</v>
      </c>
    </row>
    <row r="2280" spans="1:8" ht="13.5" x14ac:dyDescent="0.25">
      <c r="A2280" s="3">
        <v>45322</v>
      </c>
      <c r="B2280" s="2">
        <v>4.6814</v>
      </c>
      <c r="C2280" s="2">
        <f t="shared" si="210"/>
        <v>4.7062148435859017</v>
      </c>
      <c r="D2280" s="2">
        <f t="shared" si="212"/>
        <v>4.6867941202528138</v>
      </c>
      <c r="E2280" s="2">
        <f t="shared" si="211"/>
        <v>1.9420723333087864E-2</v>
      </c>
      <c r="F2280" s="2">
        <f t="shared" si="215"/>
        <v>1.7714088016035558E-2</v>
      </c>
      <c r="G2280" s="2">
        <f t="shared" si="213"/>
        <v>1.706635317052306E-3</v>
      </c>
      <c r="H2280" s="2" t="str">
        <f t="shared" si="214"/>
        <v>Sell</v>
      </c>
    </row>
    <row r="2281" spans="1:8" ht="13.5" x14ac:dyDescent="0.25">
      <c r="A2281" s="3">
        <v>45323</v>
      </c>
      <c r="B2281" s="2">
        <v>4.6814</v>
      </c>
      <c r="C2281" s="2">
        <f t="shared" si="210"/>
        <v>4.7023971753419165</v>
      </c>
      <c r="D2281" s="2">
        <f t="shared" si="212"/>
        <v>4.6863945557896427</v>
      </c>
      <c r="E2281" s="2">
        <f t="shared" si="211"/>
        <v>1.6002619552273778E-2</v>
      </c>
      <c r="F2281" s="2">
        <f t="shared" si="215"/>
        <v>1.7371794323283202E-2</v>
      </c>
      <c r="G2281" s="2">
        <f t="shared" si="213"/>
        <v>-1.3691747710094238E-3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4.6814</v>
      </c>
      <c r="C2282" s="2">
        <f t="shared" si="210"/>
        <v>4.6991668406739295</v>
      </c>
      <c r="D2282" s="2">
        <f t="shared" si="212"/>
        <v>4.6860245886941136</v>
      </c>
      <c r="E2282" s="2">
        <f t="shared" si="211"/>
        <v>1.3142251979815889E-2</v>
      </c>
      <c r="F2282" s="2">
        <f t="shared" si="215"/>
        <v>1.652588585458974E-2</v>
      </c>
      <c r="G2282" s="2">
        <f t="shared" si="213"/>
        <v>-3.3836338747738511E-3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4.7079000000000004</v>
      </c>
      <c r="C2283" s="2">
        <f t="shared" si="210"/>
        <v>4.6950796344164019</v>
      </c>
      <c r="D2283" s="2">
        <f t="shared" si="212"/>
        <v>4.687644989531587</v>
      </c>
      <c r="E2283" s="2">
        <f t="shared" si="211"/>
        <v>7.4346448848148228E-3</v>
      </c>
      <c r="F2283" s="2">
        <f t="shared" si="215"/>
        <v>1.4707637660634758E-2</v>
      </c>
      <c r="G2283" s="2">
        <f t="shared" si="213"/>
        <v>-7.272992775819935E-3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4.7168000000000001</v>
      </c>
      <c r="C2284" s="2">
        <f t="shared" si="210"/>
        <v>4.6861904598908017</v>
      </c>
      <c r="D2284" s="2">
        <f t="shared" si="212"/>
        <v>4.6898046199366545</v>
      </c>
      <c r="E2284" s="2">
        <f t="shared" si="211"/>
        <v>-3.6141600458527989E-3</v>
      </c>
      <c r="F2284" s="2">
        <f t="shared" si="215"/>
        <v>1.1043278119337247E-2</v>
      </c>
      <c r="G2284" s="2">
        <f t="shared" si="213"/>
        <v>-1.4657438165190046E-2</v>
      </c>
      <c r="H2284" s="2" t="str">
        <f t="shared" si="214"/>
        <v>Hold</v>
      </c>
    </row>
    <row r="2285" spans="1:8" ht="13.5" x14ac:dyDescent="0.25">
      <c r="A2285" s="3">
        <v>45329</v>
      </c>
      <c r="B2285" s="2">
        <v>4.6814</v>
      </c>
      <c r="C2285" s="2">
        <f t="shared" si="210"/>
        <v>4.6840996199076015</v>
      </c>
      <c r="D2285" s="2">
        <f t="shared" si="212"/>
        <v>4.6891820554969019</v>
      </c>
      <c r="E2285" s="2">
        <f t="shared" si="211"/>
        <v>-5.082435589300438E-3</v>
      </c>
      <c r="F2285" s="2">
        <f t="shared" si="215"/>
        <v>7.8181353776097095E-3</v>
      </c>
      <c r="G2285" s="2">
        <f t="shared" si="213"/>
        <v>-1.2900570966910148E-2</v>
      </c>
      <c r="H2285" s="2" t="str">
        <f t="shared" si="214"/>
        <v>Hold</v>
      </c>
    </row>
    <row r="2286" spans="1:8" ht="13.5" x14ac:dyDescent="0.25">
      <c r="A2286" s="3">
        <v>45330</v>
      </c>
      <c r="B2286" s="2">
        <v>4.6814</v>
      </c>
      <c r="C2286" s="2">
        <f t="shared" si="210"/>
        <v>4.6768996783833554</v>
      </c>
      <c r="D2286" s="2">
        <f t="shared" si="212"/>
        <v>4.688605606941576</v>
      </c>
      <c r="E2286" s="2">
        <f t="shared" si="211"/>
        <v>-1.1705928558220613E-2</v>
      </c>
      <c r="F2286" s="2">
        <f t="shared" si="215"/>
        <v>3.9133225904436457E-3</v>
      </c>
      <c r="G2286" s="2">
        <f t="shared" si="213"/>
        <v>-1.5619251148664259E-2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4.7168000000000001</v>
      </c>
      <c r="C2287" s="2">
        <f t="shared" si="210"/>
        <v>4.677592035555147</v>
      </c>
      <c r="D2287" s="2">
        <f t="shared" si="212"/>
        <v>4.6906940805014594</v>
      </c>
      <c r="E2287" s="2">
        <f t="shared" si="211"/>
        <v>-1.3102044946312397E-2</v>
      </c>
      <c r="F2287" s="2">
        <f t="shared" si="215"/>
        <v>5.1024908309243739E-4</v>
      </c>
      <c r="G2287" s="2">
        <f t="shared" si="213"/>
        <v>-1.3612294029404833E-2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4.6726000000000001</v>
      </c>
      <c r="C2288" s="2">
        <f t="shared" si="210"/>
        <v>4.678177876238971</v>
      </c>
      <c r="D2288" s="2">
        <f t="shared" si="212"/>
        <v>4.6893537782420918</v>
      </c>
      <c r="E2288" s="2">
        <f t="shared" si="211"/>
        <v>-1.1175902003120797E-2</v>
      </c>
      <c r="F2288" s="2">
        <f t="shared" si="215"/>
        <v>-1.8269811341502097E-3</v>
      </c>
      <c r="G2288" s="2">
        <f t="shared" si="213"/>
        <v>-9.3489208689705866E-3</v>
      </c>
      <c r="H2288" s="2" t="str">
        <f t="shared" si="214"/>
        <v>Hold</v>
      </c>
    </row>
    <row r="2289" spans="1:8" ht="13.5" x14ac:dyDescent="0.25">
      <c r="A2289" s="3">
        <v>45335</v>
      </c>
      <c r="B2289" s="2">
        <v>4.6726000000000001</v>
      </c>
      <c r="C2289" s="2">
        <f t="shared" si="210"/>
        <v>4.6813966645098981</v>
      </c>
      <c r="D2289" s="2">
        <f t="shared" si="212"/>
        <v>4.6881127576315667</v>
      </c>
      <c r="E2289" s="2">
        <f t="shared" si="211"/>
        <v>-6.7160931216685427E-3</v>
      </c>
      <c r="F2289" s="2">
        <f t="shared" si="215"/>
        <v>-2.8048035316538765E-3</v>
      </c>
      <c r="G2289" s="2">
        <f t="shared" si="213"/>
        <v>-3.9112895900146657E-3</v>
      </c>
      <c r="H2289" s="2" t="str">
        <f t="shared" si="214"/>
        <v>Hold</v>
      </c>
    </row>
    <row r="2290" spans="1:8" ht="13.5" x14ac:dyDescent="0.25">
      <c r="A2290" s="3">
        <v>45336</v>
      </c>
      <c r="B2290" s="2">
        <v>4.7168000000000001</v>
      </c>
      <c r="C2290" s="2">
        <f t="shared" si="210"/>
        <v>4.6813971776622214</v>
      </c>
      <c r="D2290" s="2">
        <f t="shared" si="212"/>
        <v>4.6902377385477472</v>
      </c>
      <c r="E2290" s="2">
        <f t="shared" si="211"/>
        <v>-8.8405608855257611E-3</v>
      </c>
      <c r="F2290" s="2">
        <f t="shared" si="215"/>
        <v>-4.0119550024282531E-3</v>
      </c>
      <c r="G2290" s="2">
        <f t="shared" si="213"/>
        <v>-4.828605883097508E-3</v>
      </c>
      <c r="H2290" s="2" t="str">
        <f t="shared" si="214"/>
        <v>Hold</v>
      </c>
    </row>
    <row r="2291" spans="1:8" ht="13.5" x14ac:dyDescent="0.25">
      <c r="A2291" s="3">
        <v>45337</v>
      </c>
      <c r="B2291" s="2">
        <v>4.6902999999999997</v>
      </c>
      <c r="C2291" s="2">
        <f t="shared" si="210"/>
        <v>4.6813976118680332</v>
      </c>
      <c r="D2291" s="2">
        <f t="shared" si="212"/>
        <v>4.6902423505071731</v>
      </c>
      <c r="E2291" s="2">
        <f t="shared" si="211"/>
        <v>-8.8447386391399263E-3</v>
      </c>
      <c r="F2291" s="2">
        <f t="shared" si="215"/>
        <v>-4.9785117297705874E-3</v>
      </c>
      <c r="G2291" s="2">
        <f t="shared" si="213"/>
        <v>-3.8662269093693389E-3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4.6902999999999997</v>
      </c>
      <c r="C2292" s="2">
        <f t="shared" si="210"/>
        <v>4.6813979792729512</v>
      </c>
      <c r="D2292" s="2">
        <f t="shared" si="212"/>
        <v>4.6902466208399751</v>
      </c>
      <c r="E2292" s="2">
        <f t="shared" si="211"/>
        <v>-8.8486415670239182E-3</v>
      </c>
      <c r="F2292" s="2">
        <f t="shared" si="215"/>
        <v>-5.7525376972212541E-3</v>
      </c>
      <c r="G2292" s="2">
        <f t="shared" si="213"/>
        <v>-3.0961038698026641E-3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4.6902999999999997</v>
      </c>
      <c r="C2293" s="2">
        <f t="shared" si="210"/>
        <v>4.6854752132309585</v>
      </c>
      <c r="D2293" s="2">
        <f t="shared" si="212"/>
        <v>4.6902505748518282</v>
      </c>
      <c r="E2293" s="2">
        <f t="shared" si="211"/>
        <v>-4.775361620869667E-3</v>
      </c>
      <c r="F2293" s="2">
        <f t="shared" si="215"/>
        <v>-5.557102481950937E-3</v>
      </c>
      <c r="G2293" s="2">
        <f t="shared" si="213"/>
        <v>7.8174086108127004E-4</v>
      </c>
      <c r="H2293" s="2" t="str">
        <f t="shared" si="214"/>
        <v>Sell</v>
      </c>
    </row>
    <row r="2294" spans="1:8" ht="13.5" x14ac:dyDescent="0.25">
      <c r="A2294" s="3">
        <v>45342</v>
      </c>
      <c r="B2294" s="2">
        <v>4.6902999999999997</v>
      </c>
      <c r="C2294" s="2">
        <f t="shared" si="210"/>
        <v>4.6902944111954259</v>
      </c>
      <c r="D2294" s="2">
        <f t="shared" si="212"/>
        <v>4.6902542359739146</v>
      </c>
      <c r="E2294" s="2">
        <f t="shared" si="211"/>
        <v>4.0175221511340453E-5</v>
      </c>
      <c r="F2294" s="2">
        <f t="shared" si="215"/>
        <v>-4.4376469412584817E-3</v>
      </c>
      <c r="G2294" s="2">
        <f t="shared" si="213"/>
        <v>4.4778221627698222E-3</v>
      </c>
      <c r="H2294" s="2" t="str">
        <f t="shared" si="214"/>
        <v>Sell</v>
      </c>
    </row>
    <row r="2295" spans="1:8" ht="13.5" x14ac:dyDescent="0.25">
      <c r="A2295" s="3">
        <v>45343</v>
      </c>
      <c r="B2295" s="2">
        <v>4.6814</v>
      </c>
      <c r="C2295" s="2">
        <f t="shared" si="210"/>
        <v>4.6889260402422837</v>
      </c>
      <c r="D2295" s="2">
        <f t="shared" si="212"/>
        <v>4.6895983666425129</v>
      </c>
      <c r="E2295" s="2">
        <f t="shared" si="211"/>
        <v>-6.7232640022929502E-4</v>
      </c>
      <c r="F2295" s="2">
        <f t="shared" si="215"/>
        <v>-3.6845828330526447E-3</v>
      </c>
      <c r="G2295" s="2">
        <f t="shared" si="213"/>
        <v>3.0122564328233497E-3</v>
      </c>
      <c r="H2295" s="2" t="str">
        <f t="shared" si="214"/>
        <v>Sell</v>
      </c>
    </row>
    <row r="2296" spans="1:8" ht="13.5" x14ac:dyDescent="0.25">
      <c r="A2296" s="3">
        <v>45344</v>
      </c>
      <c r="B2296" s="2">
        <v>4.6814</v>
      </c>
      <c r="C2296" s="2">
        <f t="shared" si="210"/>
        <v>4.6877681878973174</v>
      </c>
      <c r="D2296" s="2">
        <f t="shared" si="212"/>
        <v>4.6889910802245485</v>
      </c>
      <c r="E2296" s="2">
        <f t="shared" si="211"/>
        <v>-1.222892327231051E-3</v>
      </c>
      <c r="F2296" s="2">
        <f t="shared" si="215"/>
        <v>-3.1922447318883263E-3</v>
      </c>
      <c r="G2296" s="2">
        <f t="shared" si="213"/>
        <v>1.9693524046572753E-3</v>
      </c>
      <c r="H2296" s="2" t="str">
        <f t="shared" si="214"/>
        <v>Sell</v>
      </c>
    </row>
    <row r="2297" spans="1:8" ht="13.5" x14ac:dyDescent="0.25">
      <c r="A2297" s="3">
        <v>45345</v>
      </c>
      <c r="B2297" s="2">
        <v>4.6726000000000001</v>
      </c>
      <c r="C2297" s="2">
        <f t="shared" si="210"/>
        <v>4.6922346205284988</v>
      </c>
      <c r="D2297" s="2">
        <f t="shared" si="212"/>
        <v>4.6877769261338411</v>
      </c>
      <c r="E2297" s="2">
        <f t="shared" si="211"/>
        <v>4.4576943946577074E-3</v>
      </c>
      <c r="F2297" s="2">
        <f t="shared" si="215"/>
        <v>-1.6622569065791195E-3</v>
      </c>
      <c r="G2297" s="2">
        <f t="shared" si="213"/>
        <v>6.1199513012368274E-3</v>
      </c>
      <c r="H2297" s="2" t="str">
        <f t="shared" si="214"/>
        <v>Sell</v>
      </c>
    </row>
    <row r="2298" spans="1:8" ht="13.5" x14ac:dyDescent="0.25">
      <c r="A2298" s="3">
        <v>45348</v>
      </c>
      <c r="B2298" s="2">
        <v>4.6814</v>
      </c>
      <c r="C2298" s="2">
        <f t="shared" si="210"/>
        <v>4.689213909677961</v>
      </c>
      <c r="D2298" s="2">
        <f t="shared" si="212"/>
        <v>4.6873045612350381</v>
      </c>
      <c r="E2298" s="2">
        <f t="shared" si="211"/>
        <v>1.909348442922898E-3</v>
      </c>
      <c r="F2298" s="2">
        <f t="shared" si="215"/>
        <v>-9.4793583667871601E-4</v>
      </c>
      <c r="G2298" s="2">
        <f t="shared" si="213"/>
        <v>2.8572842796016139E-3</v>
      </c>
      <c r="H2298" s="2" t="str">
        <f t="shared" si="214"/>
        <v>Sell</v>
      </c>
    </row>
    <row r="2299" spans="1:8" ht="13.5" x14ac:dyDescent="0.25">
      <c r="A2299" s="3">
        <v>45349</v>
      </c>
      <c r="B2299" s="2">
        <v>4.6814</v>
      </c>
      <c r="C2299" s="2">
        <f t="shared" si="210"/>
        <v>4.6866579235736596</v>
      </c>
      <c r="D2299" s="2">
        <f t="shared" si="212"/>
        <v>4.6868671863287386</v>
      </c>
      <c r="E2299" s="2">
        <f t="shared" si="211"/>
        <v>-2.0926275507893166E-4</v>
      </c>
      <c r="F2299" s="2">
        <f t="shared" si="215"/>
        <v>-8.0020122035875919E-4</v>
      </c>
      <c r="G2299" s="2">
        <f t="shared" si="213"/>
        <v>5.9093846527982752E-4</v>
      </c>
      <c r="H2299" s="2" t="str">
        <f t="shared" si="214"/>
        <v>Sell</v>
      </c>
    </row>
    <row r="2300" spans="1:8" ht="13.5" x14ac:dyDescent="0.25">
      <c r="A2300" s="3">
        <v>45350</v>
      </c>
      <c r="B2300" s="2">
        <v>4.6902999999999997</v>
      </c>
      <c r="C2300" s="2">
        <f t="shared" si="210"/>
        <v>4.6912951661007884</v>
      </c>
      <c r="D2300" s="2">
        <f t="shared" si="212"/>
        <v>4.6871214688229061</v>
      </c>
      <c r="E2300" s="2">
        <f t="shared" si="211"/>
        <v>4.1736972778823045E-3</v>
      </c>
      <c r="F2300" s="2">
        <f t="shared" si="215"/>
        <v>1.9457847928945355E-4</v>
      </c>
      <c r="G2300" s="2">
        <f t="shared" si="213"/>
        <v>3.9791187985928509E-3</v>
      </c>
      <c r="H2300" s="2" t="str">
        <f t="shared" si="214"/>
        <v>Sell</v>
      </c>
    </row>
    <row r="2301" spans="1:8" ht="13.5" x14ac:dyDescent="0.25">
      <c r="A2301" s="3">
        <v>45351</v>
      </c>
      <c r="B2301" s="2">
        <v>4.6814</v>
      </c>
      <c r="C2301" s="2">
        <f t="shared" si="210"/>
        <v>4.6911420636237438</v>
      </c>
      <c r="D2301" s="2">
        <f t="shared" si="212"/>
        <v>4.6866976563175058</v>
      </c>
      <c r="E2301" s="2">
        <f t="shared" si="211"/>
        <v>4.444407306237963E-3</v>
      </c>
      <c r="F2301" s="2">
        <f t="shared" si="215"/>
        <v>1.0445442446791555E-3</v>
      </c>
      <c r="G2301" s="2">
        <f t="shared" si="213"/>
        <v>3.3998630615588075E-3</v>
      </c>
      <c r="H2301" s="2" t="str">
        <f t="shared" si="214"/>
        <v>Sell</v>
      </c>
    </row>
    <row r="2302" spans="1:8" ht="13.5" x14ac:dyDescent="0.25">
      <c r="A2302" s="3">
        <v>45352</v>
      </c>
      <c r="B2302" s="2">
        <v>4.6902999999999997</v>
      </c>
      <c r="C2302" s="2">
        <f t="shared" si="210"/>
        <v>4.691012515373937</v>
      </c>
      <c r="D2302" s="2">
        <f t="shared" si="212"/>
        <v>4.6869644965902832</v>
      </c>
      <c r="E2302" s="2">
        <f t="shared" si="211"/>
        <v>4.0480187836537951E-3</v>
      </c>
      <c r="F2302" s="2">
        <f t="shared" si="215"/>
        <v>1.6452391524740834E-3</v>
      </c>
      <c r="G2302" s="2">
        <f t="shared" si="213"/>
        <v>2.4027796311797116E-3</v>
      </c>
      <c r="H2302" s="2" t="str">
        <f t="shared" si="214"/>
        <v>Sell</v>
      </c>
    </row>
    <row r="2303" spans="1:8" ht="13.5" x14ac:dyDescent="0.25">
      <c r="A2303" s="3">
        <v>45355</v>
      </c>
      <c r="B2303" s="2">
        <v>4.7079000000000004</v>
      </c>
      <c r="C2303" s="2">
        <f t="shared" si="210"/>
        <v>4.6909028976241007</v>
      </c>
      <c r="D2303" s="2">
        <f t="shared" si="212"/>
        <v>4.6885152746206327</v>
      </c>
      <c r="E2303" s="2">
        <f t="shared" si="211"/>
        <v>2.3876230034680646E-3</v>
      </c>
      <c r="F2303" s="2">
        <f t="shared" si="215"/>
        <v>1.7937159226728797E-3</v>
      </c>
      <c r="G2303" s="2">
        <f t="shared" si="213"/>
        <v>5.9390708079518485E-4</v>
      </c>
      <c r="H2303" s="2" t="str">
        <f t="shared" si="214"/>
        <v>Sell</v>
      </c>
    </row>
    <row r="2304" spans="1:8" ht="13.5" x14ac:dyDescent="0.25">
      <c r="A2304" s="3">
        <v>45356</v>
      </c>
      <c r="B2304" s="2">
        <v>4.6990999999999996</v>
      </c>
      <c r="C2304" s="2">
        <f t="shared" si="210"/>
        <v>4.6908101441434695</v>
      </c>
      <c r="D2304" s="2">
        <f t="shared" si="212"/>
        <v>4.6892993283524369</v>
      </c>
      <c r="E2304" s="2">
        <f t="shared" si="211"/>
        <v>1.510815791032627E-3</v>
      </c>
      <c r="F2304" s="2">
        <f t="shared" si="215"/>
        <v>1.7371358963448292E-3</v>
      </c>
      <c r="G2304" s="2">
        <f t="shared" si="213"/>
        <v>-2.2632010531220222E-4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4.6814</v>
      </c>
      <c r="C2305" s="2">
        <f t="shared" si="210"/>
        <v>4.6893624296598588</v>
      </c>
      <c r="D2305" s="2">
        <f t="shared" si="212"/>
        <v>4.6887141929189227</v>
      </c>
      <c r="E2305" s="2">
        <f t="shared" si="211"/>
        <v>6.4823674093617001E-4</v>
      </c>
      <c r="F2305" s="2">
        <f t="shared" si="215"/>
        <v>1.5193560652630974E-3</v>
      </c>
      <c r="G2305" s="2">
        <f t="shared" si="213"/>
        <v>-8.7111932432692735E-4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4.6990999999999996</v>
      </c>
      <c r="C2306" s="2">
        <f t="shared" si="210"/>
        <v>4.6881374404814187</v>
      </c>
      <c r="D2306" s="2">
        <f t="shared" si="212"/>
        <v>4.6894835119619653</v>
      </c>
      <c r="E2306" s="2">
        <f t="shared" si="211"/>
        <v>-1.3460714805466623E-3</v>
      </c>
      <c r="F2306" s="2">
        <f t="shared" si="215"/>
        <v>9.4627055610114552E-4</v>
      </c>
      <c r="G2306" s="2">
        <f t="shared" si="213"/>
        <v>-2.2923420366478078E-3</v>
      </c>
      <c r="H2306" s="2" t="str">
        <f t="shared" si="214"/>
        <v>Hold</v>
      </c>
    </row>
    <row r="2307" spans="1:8" ht="13.5" x14ac:dyDescent="0.25">
      <c r="A2307" s="3">
        <v>45359</v>
      </c>
      <c r="B2307" s="2">
        <v>4.6990999999999996</v>
      </c>
      <c r="C2307" s="2">
        <f t="shared" si="210"/>
        <v>4.6857470650227393</v>
      </c>
      <c r="D2307" s="2">
        <f t="shared" si="212"/>
        <v>4.690195844409228</v>
      </c>
      <c r="E2307" s="2">
        <f t="shared" si="211"/>
        <v>-4.4487793864886882E-3</v>
      </c>
      <c r="F2307" s="2">
        <f t="shared" si="215"/>
        <v>-1.327394324168212E-4</v>
      </c>
      <c r="G2307" s="2">
        <f t="shared" si="213"/>
        <v>-4.3160399540718673E-3</v>
      </c>
      <c r="H2307" s="2" t="str">
        <f t="shared" si="214"/>
        <v>Hold</v>
      </c>
    </row>
    <row r="2308" spans="1:8" ht="13.5" x14ac:dyDescent="0.25">
      <c r="A2308" s="3">
        <v>45362</v>
      </c>
      <c r="B2308" s="2">
        <v>4.6902999999999997</v>
      </c>
      <c r="C2308" s="2">
        <f t="shared" si="210"/>
        <v>4.6850782857884719</v>
      </c>
      <c r="D2308" s="2">
        <f t="shared" si="212"/>
        <v>4.6902035596381735</v>
      </c>
      <c r="E2308" s="2">
        <f t="shared" si="211"/>
        <v>-5.1252738497016281E-3</v>
      </c>
      <c r="F2308" s="2">
        <f t="shared" si="215"/>
        <v>-1.1312463158737827E-3</v>
      </c>
      <c r="G2308" s="2">
        <f t="shared" si="213"/>
        <v>-3.9940275338278455E-3</v>
      </c>
      <c r="H2308" s="2" t="str">
        <f t="shared" si="214"/>
        <v>Hold</v>
      </c>
    </row>
    <row r="2309" spans="1:8" ht="13.5" x14ac:dyDescent="0.25">
      <c r="A2309" s="3">
        <v>45363</v>
      </c>
      <c r="B2309" s="2">
        <v>4.6814</v>
      </c>
      <c r="C2309" s="2">
        <f t="shared" si="210"/>
        <v>4.6845123956671681</v>
      </c>
      <c r="D2309" s="2">
        <f t="shared" si="212"/>
        <v>4.6895514441094202</v>
      </c>
      <c r="E2309" s="2">
        <f t="shared" si="211"/>
        <v>-5.0390484422520032E-3</v>
      </c>
      <c r="F2309" s="2">
        <f t="shared" si="215"/>
        <v>-1.912806741149427E-3</v>
      </c>
      <c r="G2309" s="2">
        <f t="shared" si="213"/>
        <v>-3.1262417011025763E-3</v>
      </c>
      <c r="H2309" s="2" t="str">
        <f t="shared" si="214"/>
        <v>Hold</v>
      </c>
    </row>
    <row r="2310" spans="1:8" ht="13.5" x14ac:dyDescent="0.25">
      <c r="A2310" s="3">
        <v>45364</v>
      </c>
      <c r="B2310" s="2">
        <v>4.7079000000000004</v>
      </c>
      <c r="C2310" s="2">
        <f t="shared" si="210"/>
        <v>4.6854027963337579</v>
      </c>
      <c r="D2310" s="2">
        <f t="shared" si="212"/>
        <v>4.6909105963976119</v>
      </c>
      <c r="E2310" s="2">
        <f t="shared" si="211"/>
        <v>-5.5078000638539848E-3</v>
      </c>
      <c r="F2310" s="2">
        <f t="shared" si="215"/>
        <v>-2.6318054056903386E-3</v>
      </c>
      <c r="G2310" s="2">
        <f t="shared" si="213"/>
        <v>-2.8759946581636462E-3</v>
      </c>
      <c r="H2310" s="2" t="str">
        <f t="shared" si="214"/>
        <v>Hold</v>
      </c>
    </row>
    <row r="2311" spans="1:8" ht="13.5" x14ac:dyDescent="0.25">
      <c r="A2311" s="3">
        <v>45365</v>
      </c>
      <c r="B2311" s="2">
        <v>4.7256</v>
      </c>
      <c r="C2311" s="2">
        <f t="shared" si="210"/>
        <v>4.68478698151318</v>
      </c>
      <c r="D2311" s="2">
        <f t="shared" si="212"/>
        <v>4.6934801818496403</v>
      </c>
      <c r="E2311" s="2">
        <f t="shared" si="211"/>
        <v>-8.6932003364603716E-3</v>
      </c>
      <c r="F2311" s="2">
        <f t="shared" si="215"/>
        <v>-3.8440843918443454E-3</v>
      </c>
      <c r="G2311" s="2">
        <f t="shared" si="213"/>
        <v>-4.8491159446160262E-3</v>
      </c>
      <c r="H2311" s="2" t="str">
        <f t="shared" si="214"/>
        <v>Hold</v>
      </c>
    </row>
    <row r="2312" spans="1:8" ht="13.5" x14ac:dyDescent="0.25">
      <c r="A2312" s="3">
        <v>45366</v>
      </c>
      <c r="B2312" s="2">
        <v>4.7256</v>
      </c>
      <c r="C2312" s="2">
        <f t="shared" si="210"/>
        <v>4.6856351382034598</v>
      </c>
      <c r="D2312" s="2">
        <f t="shared" si="212"/>
        <v>4.6958594276385561</v>
      </c>
      <c r="E2312" s="2">
        <f t="shared" si="211"/>
        <v>-1.0224289435096345E-2</v>
      </c>
      <c r="F2312" s="2">
        <f t="shared" si="215"/>
        <v>-5.1201254004947456E-3</v>
      </c>
      <c r="G2312" s="2">
        <f t="shared" si="213"/>
        <v>-5.1041640346015998E-3</v>
      </c>
      <c r="H2312" s="2" t="str">
        <f t="shared" si="214"/>
        <v>Hold</v>
      </c>
    </row>
    <row r="2313" spans="1:8" ht="13.5" x14ac:dyDescent="0.25">
      <c r="A2313" s="3">
        <v>45369</v>
      </c>
      <c r="B2313" s="2">
        <v>4.7256</v>
      </c>
      <c r="C2313" s="2">
        <f t="shared" si="210"/>
        <v>4.6890605015567743</v>
      </c>
      <c r="D2313" s="2">
        <f t="shared" si="212"/>
        <v>4.6980624329986629</v>
      </c>
      <c r="E2313" s="2">
        <f t="shared" si="211"/>
        <v>-9.0019314418885443E-3</v>
      </c>
      <c r="F2313" s="2">
        <f t="shared" si="215"/>
        <v>-5.8964866087735058E-3</v>
      </c>
      <c r="G2313" s="2">
        <f t="shared" si="213"/>
        <v>-3.1054448331150385E-3</v>
      </c>
      <c r="H2313" s="2" t="str">
        <f t="shared" si="214"/>
        <v>Hold</v>
      </c>
    </row>
    <row r="2314" spans="1:8" ht="13.5" x14ac:dyDescent="0.25">
      <c r="A2314" s="3">
        <v>45370</v>
      </c>
      <c r="B2314" s="2">
        <v>4.7432999999999996</v>
      </c>
      <c r="C2314" s="2">
        <f t="shared" si="210"/>
        <v>4.6906050397788093</v>
      </c>
      <c r="D2314" s="2">
        <f t="shared" si="212"/>
        <v>4.7014133638876503</v>
      </c>
      <c r="E2314" s="2">
        <f t="shared" si="211"/>
        <v>-1.0808324108841028E-2</v>
      </c>
      <c r="F2314" s="2">
        <f t="shared" si="215"/>
        <v>-6.8788541087870109E-3</v>
      </c>
      <c r="G2314" s="2">
        <f t="shared" si="213"/>
        <v>-3.9294700000540167E-3</v>
      </c>
      <c r="H2314" s="2" t="str">
        <f t="shared" si="214"/>
        <v>Hold</v>
      </c>
    </row>
    <row r="2315" spans="1:8" ht="13.5" x14ac:dyDescent="0.25">
      <c r="A2315" s="3">
        <v>45372</v>
      </c>
      <c r="B2315" s="2">
        <v>4.7698</v>
      </c>
      <c r="C2315" s="2">
        <f t="shared" si="210"/>
        <v>4.6891888798128383</v>
      </c>
      <c r="D2315" s="2">
        <f t="shared" si="212"/>
        <v>4.7064790406367134</v>
      </c>
      <c r="E2315" s="2">
        <f t="shared" si="211"/>
        <v>-1.7290160823875134E-2</v>
      </c>
      <c r="F2315" s="2">
        <f t="shared" si="215"/>
        <v>-8.9611154518046358E-3</v>
      </c>
      <c r="G2315" s="2">
        <f t="shared" si="213"/>
        <v>-8.3290453720704979E-3</v>
      </c>
      <c r="H2315" s="2" t="str">
        <f t="shared" si="214"/>
        <v>Hold</v>
      </c>
    </row>
    <row r="2316" spans="1:8" ht="13.5" x14ac:dyDescent="0.25">
      <c r="A2316" s="3">
        <v>45373</v>
      </c>
      <c r="B2316" s="2">
        <v>4.7962999999999996</v>
      </c>
      <c r="C2316" s="2">
        <f t="shared" si="210"/>
        <v>4.6907136675339398</v>
      </c>
      <c r="D2316" s="2">
        <f t="shared" si="212"/>
        <v>4.7131324450339935</v>
      </c>
      <c r="E2316" s="2">
        <f t="shared" si="211"/>
        <v>-2.2418777500053721E-2</v>
      </c>
      <c r="F2316" s="2">
        <f t="shared" si="215"/>
        <v>-1.1652647861454453E-2</v>
      </c>
      <c r="G2316" s="2">
        <f t="shared" si="213"/>
        <v>-1.0766129638599268E-2</v>
      </c>
      <c r="H2316" s="2" t="str">
        <f t="shared" si="214"/>
        <v>Hold</v>
      </c>
    </row>
    <row r="2317" spans="1:8" ht="13.5" x14ac:dyDescent="0.25">
      <c r="A2317" s="3">
        <v>45376</v>
      </c>
      <c r="B2317" s="2">
        <v>4.7609000000000004</v>
      </c>
      <c r="C2317" s="2">
        <f t="shared" si="210"/>
        <v>4.6920038725287183</v>
      </c>
      <c r="D2317" s="2">
        <f t="shared" si="212"/>
        <v>4.7166707824388832</v>
      </c>
      <c r="E2317" s="2">
        <f t="shared" si="211"/>
        <v>-2.4666909910164847E-2</v>
      </c>
      <c r="F2317" s="2">
        <f t="shared" si="215"/>
        <v>-1.4255500271196533E-2</v>
      </c>
      <c r="G2317" s="2">
        <f t="shared" si="213"/>
        <v>-1.0411409638968314E-2</v>
      </c>
      <c r="H2317" s="2" t="str">
        <f t="shared" si="214"/>
        <v>Hold</v>
      </c>
    </row>
    <row r="2318" spans="1:8" ht="13.5" x14ac:dyDescent="0.25">
      <c r="A2318" s="3">
        <v>45377</v>
      </c>
      <c r="B2318" s="2">
        <v>4.7521000000000004</v>
      </c>
      <c r="C2318" s="2">
        <f t="shared" si="210"/>
        <v>4.6917417382935307</v>
      </c>
      <c r="D2318" s="2">
        <f t="shared" si="212"/>
        <v>4.7192951689248925</v>
      </c>
      <c r="E2318" s="2">
        <f t="shared" si="211"/>
        <v>-2.7553430631361842E-2</v>
      </c>
      <c r="F2318" s="2">
        <f t="shared" si="215"/>
        <v>-1.6915086343229593E-2</v>
      </c>
      <c r="G2318" s="2">
        <f t="shared" si="213"/>
        <v>-1.0638344288132248E-2</v>
      </c>
      <c r="H2318" s="2" t="str">
        <f t="shared" si="214"/>
        <v>Hold</v>
      </c>
    </row>
    <row r="2319" spans="1:8" ht="13.5" x14ac:dyDescent="0.25">
      <c r="A2319" s="3">
        <v>45378</v>
      </c>
      <c r="B2319" s="2">
        <v>4.7256</v>
      </c>
      <c r="C2319" s="2">
        <f t="shared" ref="C2319:C2382" si="216">$C$4*B2309+C2318*(1-$C$4)</f>
        <v>4.6901507016329873</v>
      </c>
      <c r="D2319" s="2">
        <f t="shared" si="212"/>
        <v>4.7197621934489744</v>
      </c>
      <c r="E2319" s="2">
        <f t="shared" si="211"/>
        <v>-2.9611491815987101E-2</v>
      </c>
      <c r="F2319" s="2">
        <f t="shared" si="215"/>
        <v>-1.9454367437781096E-2</v>
      </c>
      <c r="G2319" s="2">
        <f t="shared" si="213"/>
        <v>-1.0157124378206005E-2</v>
      </c>
      <c r="H2319" s="2" t="str">
        <f t="shared" si="214"/>
        <v>Hold</v>
      </c>
    </row>
    <row r="2320" spans="1:8" ht="13.5" x14ac:dyDescent="0.25">
      <c r="A2320" s="3">
        <v>45379</v>
      </c>
      <c r="B2320" s="2">
        <v>4.7256</v>
      </c>
      <c r="C2320" s="2">
        <f t="shared" si="216"/>
        <v>4.69288136292022</v>
      </c>
      <c r="D2320" s="2">
        <f t="shared" si="212"/>
        <v>4.7201946235638648</v>
      </c>
      <c r="E2320" s="2">
        <f t="shared" si="211"/>
        <v>-2.731326064364481E-2</v>
      </c>
      <c r="F2320" s="2">
        <f t="shared" si="215"/>
        <v>-2.1026146078953839E-2</v>
      </c>
      <c r="G2320" s="2">
        <f t="shared" si="213"/>
        <v>-6.287114564690971E-3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4.7256</v>
      </c>
      <c r="C2321" s="2">
        <f t="shared" si="216"/>
        <v>4.6979149993940323</v>
      </c>
      <c r="D2321" s="2">
        <f t="shared" si="212"/>
        <v>4.7205950218183936</v>
      </c>
      <c r="E2321" s="2">
        <f t="shared" si="211"/>
        <v>-2.268002242436129E-2</v>
      </c>
      <c r="F2321" s="2">
        <f t="shared" si="215"/>
        <v>-2.1356921348035331E-2</v>
      </c>
      <c r="G2321" s="2">
        <f t="shared" si="213"/>
        <v>-1.3231010763259596E-3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4.7698</v>
      </c>
      <c r="C2322" s="2">
        <f t="shared" si="216"/>
        <v>4.7021742302564888</v>
      </c>
      <c r="D2322" s="2">
        <f t="shared" si="212"/>
        <v>4.7242398350170314</v>
      </c>
      <c r="E2322" s="2">
        <f t="shared" si="211"/>
        <v>-2.2065604760542534E-2</v>
      </c>
      <c r="F2322" s="2">
        <f t="shared" si="215"/>
        <v>-2.1498658030536771E-2</v>
      </c>
      <c r="G2322" s="2">
        <f t="shared" si="213"/>
        <v>-5.669467300057629E-4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4.7079000000000004</v>
      </c>
      <c r="C2323" s="2">
        <f t="shared" si="216"/>
        <v>4.7057781948324138</v>
      </c>
      <c r="D2323" s="2">
        <f t="shared" si="212"/>
        <v>4.7230294768676222</v>
      </c>
      <c r="E2323" s="2">
        <f t="shared" si="211"/>
        <v>-1.7251282035208426E-2</v>
      </c>
      <c r="F2323" s="2">
        <f t="shared" si="215"/>
        <v>-2.0649182831471102E-2</v>
      </c>
      <c r="G2323" s="2">
        <f t="shared" si="213"/>
        <v>3.3979007962626762E-3</v>
      </c>
      <c r="H2323" s="2" t="str">
        <f t="shared" si="214"/>
        <v>Sell</v>
      </c>
    </row>
    <row r="2324" spans="1:8" ht="13.5" x14ac:dyDescent="0.25">
      <c r="A2324" s="3">
        <v>45385</v>
      </c>
      <c r="B2324" s="2">
        <v>4.6814</v>
      </c>
      <c r="C2324" s="2">
        <f t="shared" si="216"/>
        <v>4.7115507802428116</v>
      </c>
      <c r="D2324" s="2">
        <f t="shared" si="212"/>
        <v>4.7199458119144646</v>
      </c>
      <c r="E2324" s="2">
        <f t="shared" si="211"/>
        <v>-8.3950316716530082E-3</v>
      </c>
      <c r="F2324" s="2">
        <f t="shared" si="215"/>
        <v>-1.8198352599507483E-2</v>
      </c>
      <c r="G2324" s="2">
        <f t="shared" si="213"/>
        <v>9.8033209278544746E-3</v>
      </c>
      <c r="H2324" s="2" t="str">
        <f t="shared" si="214"/>
        <v>Sell</v>
      </c>
    </row>
    <row r="2325" spans="1:8" ht="13.5" x14ac:dyDescent="0.25">
      <c r="A2325" s="3">
        <v>45386</v>
      </c>
      <c r="B2325" s="2">
        <v>4.6726000000000001</v>
      </c>
      <c r="C2325" s="2">
        <f t="shared" si="216"/>
        <v>4.7205121986669942</v>
      </c>
      <c r="D2325" s="2">
        <f t="shared" si="212"/>
        <v>4.7164387147356157</v>
      </c>
      <c r="E2325" s="2">
        <f t="shared" si="211"/>
        <v>4.0734839313785187E-3</v>
      </c>
      <c r="F2325" s="2">
        <f t="shared" si="215"/>
        <v>-1.3743985293330282E-2</v>
      </c>
      <c r="G2325" s="2">
        <f t="shared" si="213"/>
        <v>1.7817469224708803E-2</v>
      </c>
      <c r="H2325" s="2" t="str">
        <f t="shared" si="214"/>
        <v>Sell</v>
      </c>
    </row>
    <row r="2326" spans="1:8" ht="13.5" x14ac:dyDescent="0.25">
      <c r="A2326" s="3">
        <v>45387</v>
      </c>
      <c r="B2326" s="2">
        <v>4.6548999999999996</v>
      </c>
      <c r="C2326" s="2">
        <f t="shared" si="216"/>
        <v>4.7321718604105332</v>
      </c>
      <c r="D2326" s="2">
        <f t="shared" si="212"/>
        <v>4.7118802914218669</v>
      </c>
      <c r="E2326" s="2">
        <f t="shared" si="211"/>
        <v>2.0291568988666242E-2</v>
      </c>
      <c r="F2326" s="2">
        <f t="shared" si="215"/>
        <v>-6.9368744369309784E-3</v>
      </c>
      <c r="G2326" s="2">
        <f t="shared" si="213"/>
        <v>2.7228443425597222E-2</v>
      </c>
      <c r="H2326" s="2" t="str">
        <f t="shared" si="214"/>
        <v>Sell</v>
      </c>
    </row>
    <row r="2327" spans="1:8" ht="13.5" x14ac:dyDescent="0.25">
      <c r="A2327" s="3">
        <v>45390</v>
      </c>
      <c r="B2327" s="2">
        <v>4.6548999999999996</v>
      </c>
      <c r="C2327" s="2">
        <f t="shared" si="216"/>
        <v>4.7365915741935281</v>
      </c>
      <c r="D2327" s="2">
        <f t="shared" si="212"/>
        <v>4.7076595290943217</v>
      </c>
      <c r="E2327" s="2">
        <f t="shared" si="211"/>
        <v>2.8932045099206327E-2</v>
      </c>
      <c r="F2327" s="2">
        <f t="shared" si="215"/>
        <v>2.3690947029648274E-4</v>
      </c>
      <c r="G2327" s="2">
        <f t="shared" si="213"/>
        <v>2.8695135628909844E-2</v>
      </c>
      <c r="H2327" s="2" t="str">
        <f t="shared" si="214"/>
        <v>Sell</v>
      </c>
    </row>
    <row r="2328" spans="1:8" ht="13.5" x14ac:dyDescent="0.25">
      <c r="A2328" s="3">
        <v>45394</v>
      </c>
      <c r="B2328" s="2">
        <v>4.6814</v>
      </c>
      <c r="C2328" s="2">
        <f t="shared" si="216"/>
        <v>4.7389774858560623</v>
      </c>
      <c r="D2328" s="2">
        <f t="shared" si="212"/>
        <v>4.705714378791038</v>
      </c>
      <c r="E2328" s="2">
        <f t="shared" si="211"/>
        <v>3.3263107065024222E-2</v>
      </c>
      <c r="F2328" s="2">
        <f t="shared" si="215"/>
        <v>6.8421489892420313E-3</v>
      </c>
      <c r="G2328" s="2">
        <f t="shared" si="213"/>
        <v>2.6420958075782191E-2</v>
      </c>
      <c r="H2328" s="2" t="str">
        <f t="shared" si="214"/>
        <v>Sell</v>
      </c>
    </row>
    <row r="2329" spans="1:8" ht="13.5" x14ac:dyDescent="0.25">
      <c r="A2329" s="3">
        <v>45397</v>
      </c>
      <c r="B2329" s="2">
        <v>4.6726000000000001</v>
      </c>
      <c r="C2329" s="2">
        <f t="shared" si="216"/>
        <v>4.7369194111089756</v>
      </c>
      <c r="D2329" s="2">
        <f t="shared" si="212"/>
        <v>4.703261461843554</v>
      </c>
      <c r="E2329" s="2">
        <f t="shared" si="211"/>
        <v>3.3657949265421649E-2</v>
      </c>
      <c r="F2329" s="2">
        <f t="shared" si="215"/>
        <v>1.2205309044477955E-2</v>
      </c>
      <c r="G2329" s="2">
        <f t="shared" si="213"/>
        <v>2.1452640220943696E-2</v>
      </c>
      <c r="H2329" s="2" t="str">
        <f t="shared" si="214"/>
        <v>Sell</v>
      </c>
    </row>
    <row r="2330" spans="1:8" ht="13.5" x14ac:dyDescent="0.25">
      <c r="A2330" s="3">
        <v>45398</v>
      </c>
      <c r="B2330" s="2">
        <v>4.7079000000000004</v>
      </c>
      <c r="C2330" s="2">
        <f t="shared" si="216"/>
        <v>4.7351779632460564</v>
      </c>
      <c r="D2330" s="2">
        <f t="shared" si="212"/>
        <v>4.7036050572625498</v>
      </c>
      <c r="E2330" s="2">
        <f t="shared" si="211"/>
        <v>3.1572905983506594E-2</v>
      </c>
      <c r="F2330" s="2">
        <f t="shared" si="215"/>
        <v>1.6078828432283684E-2</v>
      </c>
      <c r="G2330" s="2">
        <f t="shared" si="213"/>
        <v>1.549407755122291E-2</v>
      </c>
      <c r="H2330" s="2" t="str">
        <f t="shared" si="214"/>
        <v>Sell</v>
      </c>
    </row>
    <row r="2331" spans="1:8" ht="13.5" x14ac:dyDescent="0.25">
      <c r="A2331" s="3">
        <v>45399</v>
      </c>
      <c r="B2331" s="2">
        <v>4.7079000000000004</v>
      </c>
      <c r="C2331" s="2">
        <f t="shared" si="216"/>
        <v>4.733704430438971</v>
      </c>
      <c r="D2331" s="2">
        <f t="shared" si="212"/>
        <v>4.7039232011690277</v>
      </c>
      <c r="E2331" s="2">
        <f t="shared" si="211"/>
        <v>2.978122926994331E-2</v>
      </c>
      <c r="F2331" s="2">
        <f t="shared" si="215"/>
        <v>1.881930859981561E-2</v>
      </c>
      <c r="G2331" s="2">
        <f t="shared" si="213"/>
        <v>1.09619206701277E-2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4.6814</v>
      </c>
      <c r="C2332" s="2">
        <f t="shared" si="216"/>
        <v>4.7392575949868219</v>
      </c>
      <c r="D2332" s="2">
        <f t="shared" si="212"/>
        <v>4.7022548158972475</v>
      </c>
      <c r="E2332" s="2">
        <f t="shared" ref="E2332:E2395" si="217">C2332-D2332</f>
        <v>3.7002779089574389E-2</v>
      </c>
      <c r="F2332" s="2">
        <f t="shared" si="215"/>
        <v>2.2456002697767367E-2</v>
      </c>
      <c r="G2332" s="2">
        <f t="shared" si="213"/>
        <v>1.4546776391807022E-2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4.7521000000000004</v>
      </c>
      <c r="C2333" s="2">
        <f t="shared" si="216"/>
        <v>4.7344333496042346</v>
      </c>
      <c r="D2333" s="2">
        <f t="shared" ref="D2333:D2396" si="218">$D$4*B2333+(1-$D$4)*D2332</f>
        <v>4.705947051756711</v>
      </c>
      <c r="E2333" s="2">
        <f t="shared" si="217"/>
        <v>2.8486297847523545E-2</v>
      </c>
      <c r="F2333" s="2">
        <f t="shared" si="215"/>
        <v>2.3662061727718606E-2</v>
      </c>
      <c r="G2333" s="2">
        <f t="shared" si="213"/>
        <v>4.8242361198049394E-3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4.8581000000000003</v>
      </c>
      <c r="C2334" s="2">
        <f t="shared" si="216"/>
        <v>4.7262743727420444</v>
      </c>
      <c r="D2334" s="2">
        <f t="shared" si="218"/>
        <v>4.7172176405154733</v>
      </c>
      <c r="E2334" s="2">
        <f t="shared" si="217"/>
        <v>9.056732226571107E-3</v>
      </c>
      <c r="F2334" s="2">
        <f t="shared" si="215"/>
        <v>2.0740995827489107E-2</v>
      </c>
      <c r="G2334" s="2">
        <f t="shared" si="213"/>
        <v>-1.1684263600918E-2</v>
      </c>
      <c r="H2334" s="2" t="str">
        <f t="shared" si="214"/>
        <v>Hold</v>
      </c>
    </row>
    <row r="2335" spans="1:8" ht="13.5" x14ac:dyDescent="0.25">
      <c r="A2335" s="3">
        <v>45405</v>
      </c>
      <c r="B2335" s="2">
        <v>4.7698</v>
      </c>
      <c r="C2335" s="2">
        <f t="shared" si="216"/>
        <v>4.7180167769355759</v>
      </c>
      <c r="D2335" s="2">
        <f t="shared" si="218"/>
        <v>4.7211126301069202</v>
      </c>
      <c r="E2335" s="2">
        <f t="shared" si="217"/>
        <v>-3.0958531713443094E-3</v>
      </c>
      <c r="F2335" s="2">
        <f t="shared" si="215"/>
        <v>1.5973626027722423E-2</v>
      </c>
      <c r="G2335" s="2">
        <f t="shared" si="213"/>
        <v>-1.9069479199066732E-2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4.7256</v>
      </c>
      <c r="C2336" s="2">
        <f t="shared" si="216"/>
        <v>4.7083065035608715</v>
      </c>
      <c r="D2336" s="2">
        <f t="shared" si="218"/>
        <v>4.7214450278767783</v>
      </c>
      <c r="E2336" s="2">
        <f t="shared" si="217"/>
        <v>-1.3138524315906785E-2</v>
      </c>
      <c r="F2336" s="2">
        <f t="shared" si="215"/>
        <v>1.0151195958996582E-2</v>
      </c>
      <c r="G2336" s="2">
        <f t="shared" si="213"/>
        <v>-2.3289720274903367E-2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4.7256</v>
      </c>
      <c r="C2337" s="2">
        <f t="shared" si="216"/>
        <v>4.70009011839766</v>
      </c>
      <c r="D2337" s="2">
        <f t="shared" si="218"/>
        <v>4.7217528035896095</v>
      </c>
      <c r="E2337" s="2">
        <f t="shared" si="217"/>
        <v>-2.1662685191949471E-2</v>
      </c>
      <c r="F2337" s="2">
        <f t="shared" si="215"/>
        <v>3.7884197288073716E-3</v>
      </c>
      <c r="G2337" s="2">
        <f t="shared" si="213"/>
        <v>-2.5451104920756841E-2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4.7168000000000001</v>
      </c>
      <c r="C2338" s="2">
        <f t="shared" si="216"/>
        <v>4.6972147155672506</v>
      </c>
      <c r="D2338" s="2">
        <f t="shared" si="218"/>
        <v>4.7213859292496387</v>
      </c>
      <c r="E2338" s="2">
        <f t="shared" si="217"/>
        <v>-2.4171213682388171E-2</v>
      </c>
      <c r="F2338" s="2">
        <f t="shared" si="215"/>
        <v>-1.8035069534317375E-3</v>
      </c>
      <c r="G2338" s="2">
        <f t="shared" si="213"/>
        <v>-2.2367706728956434E-2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4.7079000000000004</v>
      </c>
      <c r="C2339" s="2">
        <f t="shared" si="216"/>
        <v>4.6934278362492119</v>
      </c>
      <c r="D2339" s="2">
        <f t="shared" si="218"/>
        <v>4.7203869715274438</v>
      </c>
      <c r="E2339" s="2">
        <f t="shared" si="217"/>
        <v>-2.6959135278231905E-2</v>
      </c>
      <c r="F2339" s="2">
        <f t="shared" si="215"/>
        <v>-6.834632618391772E-3</v>
      </c>
      <c r="G2339" s="2">
        <f t="shared" si="213"/>
        <v>-2.0124502659840133E-2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4.6990999999999996</v>
      </c>
      <c r="C2340" s="2">
        <f t="shared" si="216"/>
        <v>4.6956543229801024</v>
      </c>
      <c r="D2340" s="2">
        <f t="shared" si="218"/>
        <v>4.7188101588217073</v>
      </c>
      <c r="E2340" s="2">
        <f t="shared" si="217"/>
        <v>-2.3155835841604855E-2</v>
      </c>
      <c r="F2340" s="2">
        <f t="shared" si="215"/>
        <v>-1.0098873263034389E-2</v>
      </c>
      <c r="G2340" s="2">
        <f t="shared" ref="G2340:G2403" si="219">E2340-F2340</f>
        <v>-1.3056962578570466E-2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4.6990999999999996</v>
      </c>
      <c r="C2341" s="2">
        <f t="shared" si="216"/>
        <v>4.6975382732908564</v>
      </c>
      <c r="D2341" s="2">
        <f t="shared" si="218"/>
        <v>4.717350147057136</v>
      </c>
      <c r="E2341" s="2">
        <f t="shared" si="217"/>
        <v>-1.9811873766279575E-2</v>
      </c>
      <c r="F2341" s="2">
        <f t="shared" ref="F2341:F2404" si="221">(E2341*(2/(10)))+((1-(2/10))*F2340)</f>
        <v>-1.2041473363683428E-2</v>
      </c>
      <c r="G2341" s="2">
        <f t="shared" si="219"/>
        <v>-7.7704004025961476E-3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4.6902999999999997</v>
      </c>
      <c r="C2342" s="2">
        <f t="shared" si="216"/>
        <v>4.6950554620153397</v>
      </c>
      <c r="D2342" s="2">
        <f t="shared" si="218"/>
        <v>4.7153464324603105</v>
      </c>
      <c r="E2342" s="2">
        <f t="shared" si="217"/>
        <v>-2.0290970444970746E-2</v>
      </c>
      <c r="F2342" s="2">
        <f t="shared" si="221"/>
        <v>-1.3691372779940893E-2</v>
      </c>
      <c r="G2342" s="2">
        <f t="shared" si="219"/>
        <v>-6.5995976650298528E-3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4.6814</v>
      </c>
      <c r="C2343" s="2">
        <f t="shared" si="216"/>
        <v>4.7038315447822105</v>
      </c>
      <c r="D2343" s="2">
        <f t="shared" si="218"/>
        <v>4.7128318819076949</v>
      </c>
      <c r="E2343" s="2">
        <f t="shared" si="217"/>
        <v>-9.0003371254843145E-3</v>
      </c>
      <c r="F2343" s="2">
        <f t="shared" si="221"/>
        <v>-1.2753165649049578E-2</v>
      </c>
      <c r="G2343" s="2">
        <f t="shared" si="219"/>
        <v>3.7528285235652638E-3</v>
      </c>
      <c r="H2343" s="2" t="str">
        <f t="shared" si="220"/>
        <v>Sell</v>
      </c>
    </row>
    <row r="2344" spans="1:8" ht="13.5" x14ac:dyDescent="0.25">
      <c r="A2344" s="3">
        <v>45419</v>
      </c>
      <c r="B2344" s="2">
        <v>4.7281000000000004</v>
      </c>
      <c r="C2344" s="2">
        <f t="shared" si="216"/>
        <v>4.7275651532772551</v>
      </c>
      <c r="D2344" s="2">
        <f t="shared" si="218"/>
        <v>4.7139628536182361</v>
      </c>
      <c r="E2344" s="2">
        <f t="shared" si="217"/>
        <v>1.3602299659019046E-2</v>
      </c>
      <c r="F2344" s="2">
        <f t="shared" si="221"/>
        <v>-7.4820725874358545E-3</v>
      </c>
      <c r="G2344" s="2">
        <f t="shared" si="219"/>
        <v>2.1084372246454902E-2</v>
      </c>
      <c r="H2344" s="2" t="str">
        <f t="shared" si="220"/>
        <v>Sell</v>
      </c>
    </row>
    <row r="2345" spans="1:8" ht="13.5" x14ac:dyDescent="0.25">
      <c r="A2345" s="3">
        <v>45420</v>
      </c>
      <c r="B2345" s="2">
        <v>4.6906999999999996</v>
      </c>
      <c r="C2345" s="2">
        <f t="shared" si="216"/>
        <v>4.734062822003831</v>
      </c>
      <c r="D2345" s="2">
        <f t="shared" si="218"/>
        <v>4.7122396792761441</v>
      </c>
      <c r="E2345" s="2">
        <f t="shared" si="217"/>
        <v>2.1823142727686928E-2</v>
      </c>
      <c r="F2345" s="2">
        <f t="shared" si="221"/>
        <v>-1.6210295244112978E-3</v>
      </c>
      <c r="G2345" s="2">
        <f t="shared" si="219"/>
        <v>2.3444172252098227E-2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4.6906999999999996</v>
      </c>
      <c r="C2346" s="2">
        <f t="shared" si="216"/>
        <v>4.7327608493878568</v>
      </c>
      <c r="D2346" s="2">
        <f t="shared" si="218"/>
        <v>4.710644147477911</v>
      </c>
      <c r="E2346" s="2">
        <f t="shared" si="217"/>
        <v>2.2116701909945746E-2</v>
      </c>
      <c r="F2346" s="2">
        <f t="shared" si="221"/>
        <v>3.1265167624601109E-3</v>
      </c>
      <c r="G2346" s="2">
        <f t="shared" si="219"/>
        <v>1.8990185147485635E-2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4.7</v>
      </c>
      <c r="C2347" s="2">
        <f t="shared" si="216"/>
        <v>4.7316591802512633</v>
      </c>
      <c r="D2347" s="2">
        <f t="shared" si="218"/>
        <v>4.7098556921091772</v>
      </c>
      <c r="E2347" s="2">
        <f t="shared" si="217"/>
        <v>2.1803488142086103E-2</v>
      </c>
      <c r="F2347" s="2">
        <f t="shared" si="221"/>
        <v>6.8619110383853089E-3</v>
      </c>
      <c r="G2347" s="2">
        <f t="shared" si="219"/>
        <v>1.4941577103700794E-2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4.6719999999999997</v>
      </c>
      <c r="C2348" s="2">
        <f t="shared" si="216"/>
        <v>4.7293731525202993</v>
      </c>
      <c r="D2348" s="2">
        <f t="shared" si="218"/>
        <v>4.7070515667677562</v>
      </c>
      <c r="E2348" s="2">
        <f t="shared" si="217"/>
        <v>2.2321585752543172E-2</v>
      </c>
      <c r="F2348" s="2">
        <f t="shared" si="221"/>
        <v>9.9538459812168814E-3</v>
      </c>
      <c r="G2348" s="2">
        <f t="shared" si="219"/>
        <v>1.236773977132629E-2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4.7187000000000001</v>
      </c>
      <c r="C2349" s="2">
        <f t="shared" si="216"/>
        <v>4.7260695905940988</v>
      </c>
      <c r="D2349" s="2">
        <f t="shared" si="218"/>
        <v>4.7079144136738487</v>
      </c>
      <c r="E2349" s="2">
        <f t="shared" si="217"/>
        <v>1.8155176920250149E-2</v>
      </c>
      <c r="F2349" s="2">
        <f t="shared" si="221"/>
        <v>1.1594112169023535E-2</v>
      </c>
      <c r="G2349" s="2">
        <f t="shared" si="219"/>
        <v>6.561064751226614E-3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4.7</v>
      </c>
      <c r="C2350" s="2">
        <f t="shared" si="216"/>
        <v>4.721920422810391</v>
      </c>
      <c r="D2350" s="2">
        <f t="shared" si="218"/>
        <v>4.7073281608091193</v>
      </c>
      <c r="E2350" s="2">
        <f t="shared" si="217"/>
        <v>1.4592262001271727E-2</v>
      </c>
      <c r="F2350" s="2">
        <f t="shared" si="221"/>
        <v>1.2193742135473173E-2</v>
      </c>
      <c r="G2350" s="2">
        <f t="shared" si="219"/>
        <v>2.3985198657985544E-3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4.7</v>
      </c>
      <c r="C2351" s="2">
        <f t="shared" si="216"/>
        <v>4.7184095885318689</v>
      </c>
      <c r="D2351" s="2">
        <f t="shared" si="218"/>
        <v>4.7067853340825181</v>
      </c>
      <c r="E2351" s="2">
        <f t="shared" si="217"/>
        <v>1.1624254449350779E-2</v>
      </c>
      <c r="F2351" s="2">
        <f t="shared" si="221"/>
        <v>1.2079844598248696E-2</v>
      </c>
      <c r="G2351" s="2">
        <f t="shared" si="219"/>
        <v>-4.5559014889791707E-4</v>
      </c>
      <c r="H2351" s="2" t="str">
        <f t="shared" si="220"/>
        <v>Hold</v>
      </c>
    </row>
    <row r="2352" spans="1:8" ht="13.5" x14ac:dyDescent="0.25">
      <c r="A2352" s="3">
        <v>45429</v>
      </c>
      <c r="B2352" s="2">
        <v>4.7653999999999996</v>
      </c>
      <c r="C2352" s="2">
        <f t="shared" si="216"/>
        <v>4.7140850364500428</v>
      </c>
      <c r="D2352" s="2">
        <f t="shared" si="218"/>
        <v>4.7111271611875161</v>
      </c>
      <c r="E2352" s="2">
        <f t="shared" si="217"/>
        <v>2.9578752625267768E-3</v>
      </c>
      <c r="F2352" s="2">
        <f t="shared" si="221"/>
        <v>1.0255450731104312E-2</v>
      </c>
      <c r="G2352" s="2">
        <f t="shared" si="219"/>
        <v>-7.297575468577535E-3</v>
      </c>
      <c r="H2352" s="2" t="str">
        <f t="shared" si="220"/>
        <v>Hold</v>
      </c>
    </row>
    <row r="2353" spans="1:8" ht="13.5" x14ac:dyDescent="0.25">
      <c r="A2353" s="3">
        <v>45432</v>
      </c>
      <c r="B2353" s="2">
        <v>4.7374000000000001</v>
      </c>
      <c r="C2353" s="2">
        <f t="shared" si="216"/>
        <v>4.7090565693038826</v>
      </c>
      <c r="D2353" s="2">
        <f t="shared" si="218"/>
        <v>4.7130732973958489</v>
      </c>
      <c r="E2353" s="2">
        <f t="shared" si="217"/>
        <v>-4.0167280919662929E-3</v>
      </c>
      <c r="F2353" s="2">
        <f t="shared" si="221"/>
        <v>7.4010149664901909E-3</v>
      </c>
      <c r="G2353" s="2">
        <f t="shared" si="219"/>
        <v>-1.1417743058456484E-2</v>
      </c>
      <c r="H2353" s="2" t="str">
        <f t="shared" si="220"/>
        <v>Hold</v>
      </c>
    </row>
    <row r="2354" spans="1:8" ht="13.5" x14ac:dyDescent="0.25">
      <c r="A2354" s="3">
        <v>45433</v>
      </c>
      <c r="B2354" s="2">
        <v>4.7187000000000001</v>
      </c>
      <c r="C2354" s="2">
        <f t="shared" si="216"/>
        <v>4.7119863278725163</v>
      </c>
      <c r="D2354" s="2">
        <f t="shared" si="218"/>
        <v>4.7134900901813417</v>
      </c>
      <c r="E2354" s="2">
        <f t="shared" si="217"/>
        <v>-1.5037623088254293E-3</v>
      </c>
      <c r="F2354" s="2">
        <f t="shared" si="221"/>
        <v>5.6200595114270675E-3</v>
      </c>
      <c r="G2354" s="2">
        <f t="shared" si="219"/>
        <v>-7.1238218202524968E-3</v>
      </c>
      <c r="H2354" s="2" t="str">
        <f t="shared" si="220"/>
        <v>Hold</v>
      </c>
    </row>
    <row r="2355" spans="1:8" ht="13.5" x14ac:dyDescent="0.25">
      <c r="A2355" s="3">
        <v>45434</v>
      </c>
      <c r="B2355" s="2">
        <v>4.8215000000000003</v>
      </c>
      <c r="C2355" s="2">
        <f t="shared" si="216"/>
        <v>4.708711508199821</v>
      </c>
      <c r="D2355" s="2">
        <f t="shared" si="218"/>
        <v>4.7214908242419833</v>
      </c>
      <c r="E2355" s="2">
        <f t="shared" si="217"/>
        <v>-1.2779316042162314E-2</v>
      </c>
      <c r="F2355" s="2">
        <f t="shared" si="221"/>
        <v>1.9401844007091913E-3</v>
      </c>
      <c r="G2355" s="2">
        <f t="shared" si="219"/>
        <v>-1.4719500442871505E-2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4.7653999999999996</v>
      </c>
      <c r="C2356" s="2">
        <f t="shared" si="216"/>
        <v>4.70594050693831</v>
      </c>
      <c r="D2356" s="2">
        <f t="shared" si="218"/>
        <v>4.7247433557796139</v>
      </c>
      <c r="E2356" s="2">
        <f t="shared" si="217"/>
        <v>-1.8802848841303899E-2</v>
      </c>
      <c r="F2356" s="2">
        <f t="shared" si="221"/>
        <v>-2.2084222476934263E-3</v>
      </c>
      <c r="G2356" s="2">
        <f t="shared" si="219"/>
        <v>-1.6594426593610472E-2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4.7468000000000004</v>
      </c>
      <c r="C2357" s="2">
        <f t="shared" si="216"/>
        <v>4.7050265827939546</v>
      </c>
      <c r="D2357" s="2">
        <f t="shared" si="218"/>
        <v>4.7263771812774209</v>
      </c>
      <c r="E2357" s="2">
        <f t="shared" si="217"/>
        <v>-2.1350598483466321E-2</v>
      </c>
      <c r="F2357" s="2">
        <f t="shared" si="221"/>
        <v>-6.0368574948480051E-3</v>
      </c>
      <c r="G2357" s="2">
        <f t="shared" si="219"/>
        <v>-1.5313740988618315E-2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4.8121999999999998</v>
      </c>
      <c r="C2358" s="2">
        <f t="shared" si="216"/>
        <v>4.699945570056423</v>
      </c>
      <c r="D2358" s="2">
        <f t="shared" si="218"/>
        <v>4.7327344271087233</v>
      </c>
      <c r="E2358" s="2">
        <f t="shared" si="217"/>
        <v>-3.278885705230028E-2</v>
      </c>
      <c r="F2358" s="2">
        <f t="shared" si="221"/>
        <v>-1.1387257406338461E-2</v>
      </c>
      <c r="G2358" s="2">
        <f t="shared" si="219"/>
        <v>-2.1401599645961819E-2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4.8215000000000003</v>
      </c>
      <c r="C2359" s="2">
        <f t="shared" si="216"/>
        <v>4.7028308669708192</v>
      </c>
      <c r="D2359" s="2">
        <f t="shared" si="218"/>
        <v>4.7393096547302997</v>
      </c>
      <c r="E2359" s="2">
        <f t="shared" si="217"/>
        <v>-3.6478787759480547E-2</v>
      </c>
      <c r="F2359" s="2">
        <f t="shared" si="221"/>
        <v>-1.6405563476966877E-2</v>
      </c>
      <c r="G2359" s="2">
        <f t="shared" si="219"/>
        <v>-2.0073224282513669E-2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4.8215000000000003</v>
      </c>
      <c r="C2360" s="2">
        <f t="shared" si="216"/>
        <v>4.7023953489753083</v>
      </c>
      <c r="D2360" s="2">
        <f t="shared" si="218"/>
        <v>4.7453978284539815</v>
      </c>
      <c r="E2360" s="2">
        <f t="shared" si="217"/>
        <v>-4.3002479478673195E-2</v>
      </c>
      <c r="F2360" s="2">
        <f t="shared" si="221"/>
        <v>-2.1724946677308142E-2</v>
      </c>
      <c r="G2360" s="2">
        <f t="shared" si="219"/>
        <v>-2.1277532801365052E-2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4.8215000000000003</v>
      </c>
      <c r="C2361" s="2">
        <f t="shared" si="216"/>
        <v>4.702026833748338</v>
      </c>
      <c r="D2361" s="2">
        <f t="shared" si="218"/>
        <v>4.7510350263462797</v>
      </c>
      <c r="E2361" s="2">
        <f t="shared" si="217"/>
        <v>-4.9008192597941758E-2</v>
      </c>
      <c r="F2361" s="2">
        <f t="shared" si="221"/>
        <v>-2.7181595861434867E-2</v>
      </c>
      <c r="G2361" s="2">
        <f t="shared" si="219"/>
        <v>-2.182659673650689E-2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4.8215000000000003</v>
      </c>
      <c r="C2362" s="2">
        <f t="shared" si="216"/>
        <v>4.7117765516332089</v>
      </c>
      <c r="D2362" s="2">
        <f t="shared" si="218"/>
        <v>4.7562546540243336</v>
      </c>
      <c r="E2362" s="2">
        <f t="shared" si="217"/>
        <v>-4.4478102391124708E-2</v>
      </c>
      <c r="F2362" s="2">
        <f t="shared" si="221"/>
        <v>-3.0640897167372838E-2</v>
      </c>
      <c r="G2362" s="2">
        <f t="shared" si="219"/>
        <v>-1.3837205223751869E-2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4.8121999999999998</v>
      </c>
      <c r="C2363" s="2">
        <f t="shared" si="216"/>
        <v>4.7157186206127157</v>
      </c>
      <c r="D2363" s="2">
        <f t="shared" si="218"/>
        <v>4.7603987537262347</v>
      </c>
      <c r="E2363" s="2">
        <f t="shared" si="217"/>
        <v>-4.4680133113518927E-2</v>
      </c>
      <c r="F2363" s="2">
        <f t="shared" si="221"/>
        <v>-3.3448744356602056E-2</v>
      </c>
      <c r="G2363" s="2">
        <f t="shared" si="219"/>
        <v>-1.1231388756916871E-2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4.8121999999999998</v>
      </c>
      <c r="C2364" s="2">
        <f t="shared" si="216"/>
        <v>4.7161772943646056</v>
      </c>
      <c r="D2364" s="2">
        <f t="shared" si="218"/>
        <v>4.7642358830798468</v>
      </c>
      <c r="E2364" s="2">
        <f t="shared" si="217"/>
        <v>-4.8058588715241157E-2</v>
      </c>
      <c r="F2364" s="2">
        <f t="shared" si="221"/>
        <v>-3.6370713228329882E-2</v>
      </c>
      <c r="G2364" s="2">
        <f t="shared" si="219"/>
        <v>-1.1687875486911276E-2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4.7840999999999996</v>
      </c>
      <c r="C2365" s="2">
        <f t="shared" si="216"/>
        <v>4.7323807875392818</v>
      </c>
      <c r="D2365" s="2">
        <f t="shared" si="218"/>
        <v>4.7657072991480058</v>
      </c>
      <c r="E2365" s="2">
        <f t="shared" si="217"/>
        <v>-3.3326511608724019E-2</v>
      </c>
      <c r="F2365" s="2">
        <f t="shared" si="221"/>
        <v>-3.5761872904408708E-2</v>
      </c>
      <c r="G2365" s="2">
        <f t="shared" si="219"/>
        <v>2.435361295684689E-3</v>
      </c>
      <c r="H2365" s="2" t="str">
        <f t="shared" si="220"/>
        <v>Sell</v>
      </c>
    </row>
    <row r="2366" spans="1:8" ht="13.5" x14ac:dyDescent="0.25">
      <c r="A2366" s="3">
        <v>45449</v>
      </c>
      <c r="B2366" s="2">
        <v>4.7840999999999996</v>
      </c>
      <c r="C2366" s="2">
        <f t="shared" si="216"/>
        <v>4.737460666379393</v>
      </c>
      <c r="D2366" s="2">
        <f t="shared" si="218"/>
        <v>4.7670697214333391</v>
      </c>
      <c r="E2366" s="2">
        <f t="shared" si="217"/>
        <v>-2.9609055053946065E-2</v>
      </c>
      <c r="F2366" s="2">
        <f t="shared" si="221"/>
        <v>-3.4531309334316182E-2</v>
      </c>
      <c r="G2366" s="2">
        <f t="shared" si="219"/>
        <v>4.9222542803701169E-3</v>
      </c>
      <c r="H2366" s="2" t="str">
        <f t="shared" si="220"/>
        <v>Sell</v>
      </c>
    </row>
    <row r="2367" spans="1:8" ht="13.5" x14ac:dyDescent="0.25">
      <c r="A2367" s="3">
        <v>45450</v>
      </c>
      <c r="B2367" s="2">
        <v>4.8121999999999998</v>
      </c>
      <c r="C2367" s="2">
        <f t="shared" si="216"/>
        <v>4.73889748693641</v>
      </c>
      <c r="D2367" s="2">
        <f t="shared" si="218"/>
        <v>4.7704127050308696</v>
      </c>
      <c r="E2367" s="2">
        <f t="shared" si="217"/>
        <v>-3.1515218094459563E-2</v>
      </c>
      <c r="F2367" s="2">
        <f t="shared" si="221"/>
        <v>-3.3928091086344862E-2</v>
      </c>
      <c r="G2367" s="2">
        <f t="shared" si="219"/>
        <v>2.4128729918852995E-3</v>
      </c>
      <c r="H2367" s="2" t="str">
        <f t="shared" si="220"/>
        <v>Sell</v>
      </c>
    </row>
    <row r="2368" spans="1:8" ht="13.5" x14ac:dyDescent="0.25">
      <c r="A2368" s="3">
        <v>45453</v>
      </c>
      <c r="B2368" s="2">
        <v>4.8121999999999998</v>
      </c>
      <c r="C2368" s="2">
        <f t="shared" si="216"/>
        <v>4.7501747966385004</v>
      </c>
      <c r="D2368" s="2">
        <f t="shared" si="218"/>
        <v>4.7735080602137687</v>
      </c>
      <c r="E2368" s="2">
        <f t="shared" si="217"/>
        <v>-2.3333263575268326E-2</v>
      </c>
      <c r="F2368" s="2">
        <f t="shared" si="221"/>
        <v>-3.1809125584129558E-2</v>
      </c>
      <c r="G2368" s="2">
        <f t="shared" si="219"/>
        <v>8.4758620088612319E-3</v>
      </c>
      <c r="H2368" s="2" t="str">
        <f t="shared" si="220"/>
        <v>Sell</v>
      </c>
    </row>
    <row r="2369" spans="1:8" ht="13.5" x14ac:dyDescent="0.25">
      <c r="A2369" s="3">
        <v>45454</v>
      </c>
      <c r="B2369" s="2">
        <v>4.8121999999999998</v>
      </c>
      <c r="C2369" s="2">
        <f t="shared" si="216"/>
        <v>4.7611479048479621</v>
      </c>
      <c r="D2369" s="2">
        <f t="shared" si="218"/>
        <v>4.7763741298275635</v>
      </c>
      <c r="E2369" s="2">
        <f t="shared" si="217"/>
        <v>-1.5226224979601355E-2</v>
      </c>
      <c r="F2369" s="2">
        <f t="shared" si="221"/>
        <v>-2.8492545463223919E-2</v>
      </c>
      <c r="G2369" s="2">
        <f t="shared" si="219"/>
        <v>1.3266320483622564E-2</v>
      </c>
      <c r="H2369" s="2" t="str">
        <f t="shared" si="220"/>
        <v>Sell</v>
      </c>
    </row>
    <row r="2370" spans="1:8" ht="13.5" x14ac:dyDescent="0.25">
      <c r="A2370" s="3">
        <v>45455</v>
      </c>
      <c r="B2370" s="2">
        <v>4.7934999999999999</v>
      </c>
      <c r="C2370" s="2">
        <f t="shared" si="216"/>
        <v>4.7704328425636602</v>
      </c>
      <c r="D2370" s="2">
        <f t="shared" si="218"/>
        <v>4.7776427128032992</v>
      </c>
      <c r="E2370" s="2">
        <f t="shared" si="217"/>
        <v>-7.2098702396390379E-3</v>
      </c>
      <c r="F2370" s="2">
        <f t="shared" si="221"/>
        <v>-2.4236010418506943E-2</v>
      </c>
      <c r="G2370" s="2">
        <f t="shared" si="219"/>
        <v>1.7026140178867905E-2</v>
      </c>
      <c r="H2370" s="2" t="str">
        <f t="shared" si="220"/>
        <v>Sell</v>
      </c>
    </row>
    <row r="2371" spans="1:8" ht="13.5" x14ac:dyDescent="0.25">
      <c r="A2371" s="3">
        <v>45456</v>
      </c>
      <c r="B2371" s="2">
        <v>4.8589000000000002</v>
      </c>
      <c r="C2371" s="2">
        <f t="shared" si="216"/>
        <v>4.7782893283230976</v>
      </c>
      <c r="D2371" s="2">
        <f t="shared" si="218"/>
        <v>4.7836617711141658</v>
      </c>
      <c r="E2371" s="2">
        <f t="shared" si="217"/>
        <v>-5.3724427910681882E-3</v>
      </c>
      <c r="F2371" s="2">
        <f t="shared" si="221"/>
        <v>-2.0463296893019192E-2</v>
      </c>
      <c r="G2371" s="2">
        <f t="shared" si="219"/>
        <v>1.5090854101951004E-2</v>
      </c>
      <c r="H2371" s="2" t="str">
        <f t="shared" si="220"/>
        <v>Sell</v>
      </c>
    </row>
    <row r="2372" spans="1:8" ht="13.5" x14ac:dyDescent="0.25">
      <c r="A2372" s="3">
        <v>45457</v>
      </c>
      <c r="B2372" s="2">
        <v>4.7653999999999996</v>
      </c>
      <c r="C2372" s="2">
        <f t="shared" si="216"/>
        <v>4.7849371239656984</v>
      </c>
      <c r="D2372" s="2">
        <f t="shared" si="218"/>
        <v>4.7823090473279306</v>
      </c>
      <c r="E2372" s="2">
        <f t="shared" si="217"/>
        <v>2.6280766377677622E-3</v>
      </c>
      <c r="F2372" s="2">
        <f t="shared" si="221"/>
        <v>-1.5845022186861801E-2</v>
      </c>
      <c r="G2372" s="2">
        <f t="shared" si="219"/>
        <v>1.8473098824629563E-2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4.8121999999999998</v>
      </c>
      <c r="C2373" s="2">
        <f t="shared" si="216"/>
        <v>4.78913141258636</v>
      </c>
      <c r="D2373" s="2">
        <f t="shared" si="218"/>
        <v>4.7845231919703064</v>
      </c>
      <c r="E2373" s="2">
        <f t="shared" si="217"/>
        <v>4.6082206160535932E-3</v>
      </c>
      <c r="F2373" s="2">
        <f t="shared" si="221"/>
        <v>-1.1754373626278722E-2</v>
      </c>
      <c r="G2373" s="2">
        <f t="shared" si="219"/>
        <v>1.6362594242332315E-2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4.8589000000000002</v>
      </c>
      <c r="C2374" s="2">
        <f t="shared" si="216"/>
        <v>4.7926804260346119</v>
      </c>
      <c r="D2374" s="2">
        <f t="shared" si="218"/>
        <v>4.7900325851576913</v>
      </c>
      <c r="E2374" s="2">
        <f t="shared" si="217"/>
        <v>2.6478408769206041E-3</v>
      </c>
      <c r="F2374" s="2">
        <f t="shared" si="221"/>
        <v>-8.8739307256388567E-3</v>
      </c>
      <c r="G2374" s="2">
        <f t="shared" si="219"/>
        <v>1.1521771602559461E-2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4.8121999999999998</v>
      </c>
      <c r="C2375" s="2">
        <f t="shared" si="216"/>
        <v>4.7913603604908257</v>
      </c>
      <c r="D2375" s="2">
        <f t="shared" si="218"/>
        <v>4.7916746158867518</v>
      </c>
      <c r="E2375" s="2">
        <f t="shared" si="217"/>
        <v>-3.1425539592611074E-4</v>
      </c>
      <c r="F2375" s="2">
        <f t="shared" si="221"/>
        <v>-7.1619956596963071E-3</v>
      </c>
      <c r="G2375" s="2">
        <f t="shared" si="219"/>
        <v>6.8477402637701964E-3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4.8589000000000002</v>
      </c>
      <c r="C2376" s="2">
        <f t="shared" si="216"/>
        <v>4.7902433819537755</v>
      </c>
      <c r="D2376" s="2">
        <f t="shared" si="218"/>
        <v>4.7966542739692146</v>
      </c>
      <c r="E2376" s="2">
        <f t="shared" si="217"/>
        <v>-6.4108920154390958E-3</v>
      </c>
      <c r="F2376" s="2">
        <f t="shared" si="221"/>
        <v>-7.0117749308448657E-3</v>
      </c>
      <c r="G2376" s="2">
        <f t="shared" si="219"/>
        <v>6.0088291540576991E-4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4.8402000000000003</v>
      </c>
      <c r="C2377" s="2">
        <f t="shared" si="216"/>
        <v>4.7936213231916556</v>
      </c>
      <c r="D2377" s="2">
        <f t="shared" si="218"/>
        <v>4.7998798833048282</v>
      </c>
      <c r="E2377" s="2">
        <f t="shared" si="217"/>
        <v>-6.2585601131726065E-3</v>
      </c>
      <c r="F2377" s="2">
        <f t="shared" si="221"/>
        <v>-6.8611319673104144E-3</v>
      </c>
      <c r="G2377" s="2">
        <f t="shared" si="219"/>
        <v>6.0257185413780789E-4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4.8589000000000002</v>
      </c>
      <c r="C2378" s="2">
        <f t="shared" si="216"/>
        <v>4.7964795811621697</v>
      </c>
      <c r="D2378" s="2">
        <f t="shared" si="218"/>
        <v>4.8042517438007666</v>
      </c>
      <c r="E2378" s="2">
        <f t="shared" si="217"/>
        <v>-7.7721626385969245E-3</v>
      </c>
      <c r="F2378" s="2">
        <f t="shared" si="221"/>
        <v>-7.0433381015677175E-3</v>
      </c>
      <c r="G2378" s="2">
        <f t="shared" si="219"/>
        <v>-7.2882453702920701E-4</v>
      </c>
      <c r="H2378" s="2" t="str">
        <f t="shared" si="220"/>
        <v>Hold</v>
      </c>
    </row>
    <row r="2379" spans="1:8" ht="13.5" x14ac:dyDescent="0.25">
      <c r="A2379" s="3">
        <v>45469</v>
      </c>
      <c r="B2379" s="2">
        <v>4.8121999999999998</v>
      </c>
      <c r="C2379" s="2">
        <f t="shared" si="216"/>
        <v>4.7988981071372203</v>
      </c>
      <c r="D2379" s="2">
        <f t="shared" si="218"/>
        <v>4.8048405035192285</v>
      </c>
      <c r="E2379" s="2">
        <f t="shared" si="217"/>
        <v>-5.9423963820082193E-3</v>
      </c>
      <c r="F2379" s="2">
        <f t="shared" si="221"/>
        <v>-6.823149757655818E-3</v>
      </c>
      <c r="G2379" s="2">
        <f t="shared" si="219"/>
        <v>8.8075337564759871E-4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4.7840999999999996</v>
      </c>
      <c r="C2380" s="2">
        <f t="shared" si="216"/>
        <v>4.7980676291161091</v>
      </c>
      <c r="D2380" s="2">
        <f t="shared" si="218"/>
        <v>4.8033041699252115</v>
      </c>
      <c r="E2380" s="2">
        <f t="shared" si="217"/>
        <v>-5.2365408091024079E-3</v>
      </c>
      <c r="F2380" s="2">
        <f t="shared" si="221"/>
        <v>-6.5058279679451369E-3</v>
      </c>
      <c r="G2380" s="2">
        <f t="shared" si="219"/>
        <v>1.2692871588427289E-3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4.7747999999999999</v>
      </c>
      <c r="C2381" s="2">
        <f t="shared" si="216"/>
        <v>4.8074264554059383</v>
      </c>
      <c r="D2381" s="2">
        <f t="shared" si="218"/>
        <v>4.8011927499307516</v>
      </c>
      <c r="E2381" s="2">
        <f t="shared" si="217"/>
        <v>6.2337054751866461E-3</v>
      </c>
      <c r="F2381" s="2">
        <f t="shared" si="221"/>
        <v>-3.9579212793187804E-3</v>
      </c>
      <c r="G2381" s="2">
        <f t="shared" si="219"/>
        <v>1.0191626754505426E-2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4.7653999999999996</v>
      </c>
      <c r="C2382" s="2">
        <f t="shared" si="216"/>
        <v>4.8009608468819476</v>
      </c>
      <c r="D2382" s="2">
        <f t="shared" si="218"/>
        <v>4.7985414351210665</v>
      </c>
      <c r="E2382" s="2">
        <f t="shared" si="217"/>
        <v>2.4194117608811183E-3</v>
      </c>
      <c r="F2382" s="2">
        <f t="shared" si="221"/>
        <v>-2.6824546712788007E-3</v>
      </c>
      <c r="G2382" s="2">
        <f t="shared" si="219"/>
        <v>5.101866432159919E-3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4.7374000000000001</v>
      </c>
      <c r="C2383" s="2">
        <f t="shared" ref="C2383:C2446" si="222">$C$4*B2373+C2382*(1-$C$4)</f>
        <v>4.8026899473616478</v>
      </c>
      <c r="D2383" s="2">
        <f t="shared" si="218"/>
        <v>4.7940124399269139</v>
      </c>
      <c r="E2383" s="2">
        <f t="shared" si="217"/>
        <v>8.6775074347338332E-3</v>
      </c>
      <c r="F2383" s="2">
        <f t="shared" si="221"/>
        <v>-4.1046225007627382E-4</v>
      </c>
      <c r="G2383" s="2">
        <f t="shared" si="219"/>
        <v>9.0879696848101075E-3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4.7561</v>
      </c>
      <c r="C2384" s="2">
        <f t="shared" si="222"/>
        <v>4.811337647767548</v>
      </c>
      <c r="D2384" s="2">
        <f t="shared" si="218"/>
        <v>4.7912041110434389</v>
      </c>
      <c r="E2384" s="2">
        <f t="shared" si="217"/>
        <v>2.0133536724109113E-2</v>
      </c>
      <c r="F2384" s="2">
        <f t="shared" si="221"/>
        <v>3.6983375447608041E-3</v>
      </c>
      <c r="G2384" s="2">
        <f t="shared" si="219"/>
        <v>1.6435199179348308E-2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4.7653999999999996</v>
      </c>
      <c r="C2385" s="2">
        <f t="shared" si="222"/>
        <v>4.8114703173417706</v>
      </c>
      <c r="D2385" s="2">
        <f t="shared" si="218"/>
        <v>4.789292695410591</v>
      </c>
      <c r="E2385" s="2">
        <f t="shared" si="217"/>
        <v>2.2177621931179559E-2</v>
      </c>
      <c r="F2385" s="2">
        <f t="shared" si="221"/>
        <v>7.3941944220445553E-3</v>
      </c>
      <c r="G2385" s="2">
        <f t="shared" si="219"/>
        <v>1.4783427509135003E-2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4.7653999999999996</v>
      </c>
      <c r="C2386" s="2">
        <f t="shared" si="222"/>
        <v>4.8187671915968826</v>
      </c>
      <c r="D2386" s="2">
        <f t="shared" si="218"/>
        <v>4.7875228661209173</v>
      </c>
      <c r="E2386" s="2">
        <f t="shared" si="217"/>
        <v>3.124432547596534E-2</v>
      </c>
      <c r="F2386" s="2">
        <f t="shared" si="221"/>
        <v>1.2164220632828713E-2</v>
      </c>
      <c r="G2386" s="2">
        <f t="shared" si="219"/>
        <v>1.9080104843136627E-2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4.7653999999999996</v>
      </c>
      <c r="C2387" s="2">
        <f t="shared" si="222"/>
        <v>4.8220645467358239</v>
      </c>
      <c r="D2387" s="2">
        <f t="shared" si="218"/>
        <v>4.7858841352971453</v>
      </c>
      <c r="E2387" s="2">
        <f t="shared" si="217"/>
        <v>3.6180411438678561E-2</v>
      </c>
      <c r="F2387" s="2">
        <f t="shared" si="221"/>
        <v>1.6967458793998684E-2</v>
      </c>
      <c r="G2387" s="2">
        <f t="shared" si="219"/>
        <v>1.9212952644679877E-2</v>
      </c>
      <c r="H2387" s="2" t="str">
        <f t="shared" si="220"/>
        <v>Sell</v>
      </c>
    </row>
    <row r="2388" spans="1:8" ht="13.5" x14ac:dyDescent="0.25">
      <c r="A2388" s="3">
        <v>45482</v>
      </c>
      <c r="B2388" s="2">
        <v>4.8121999999999998</v>
      </c>
      <c r="C2388" s="2">
        <f t="shared" si="222"/>
        <v>4.827731539545697</v>
      </c>
      <c r="D2388" s="2">
        <f t="shared" si="218"/>
        <v>4.7878334586084685</v>
      </c>
      <c r="E2388" s="2">
        <f t="shared" si="217"/>
        <v>3.9898080937228464E-2</v>
      </c>
      <c r="F2388" s="2">
        <f t="shared" si="221"/>
        <v>2.155358322264464E-2</v>
      </c>
      <c r="G2388" s="2">
        <f t="shared" si="219"/>
        <v>1.8344497714583824E-2</v>
      </c>
      <c r="H2388" s="2" t="str">
        <f t="shared" si="220"/>
        <v>Sell</v>
      </c>
    </row>
    <row r="2389" spans="1:8" ht="13.5" x14ac:dyDescent="0.25">
      <c r="A2389" s="3">
        <v>45483</v>
      </c>
      <c r="B2389" s="2">
        <v>4.7653999999999996</v>
      </c>
      <c r="C2389" s="2">
        <f t="shared" si="222"/>
        <v>4.8253420719232816</v>
      </c>
      <c r="D2389" s="2">
        <f t="shared" si="218"/>
        <v>4.7861717209337673</v>
      </c>
      <c r="E2389" s="2">
        <f t="shared" si="217"/>
        <v>3.9170350989514269E-2</v>
      </c>
      <c r="F2389" s="2">
        <f t="shared" si="221"/>
        <v>2.507693677601857E-2</v>
      </c>
      <c r="G2389" s="2">
        <f t="shared" si="219"/>
        <v>1.4093414213495699E-2</v>
      </c>
      <c r="H2389" s="2" t="str">
        <f t="shared" si="220"/>
        <v>Sell</v>
      </c>
    </row>
    <row r="2390" spans="1:8" ht="13.5" x14ac:dyDescent="0.25">
      <c r="A2390" s="3">
        <v>45484</v>
      </c>
      <c r="B2390" s="2">
        <v>4.8121999999999998</v>
      </c>
      <c r="C2390" s="2">
        <f t="shared" si="222"/>
        <v>4.8189971377812384</v>
      </c>
      <c r="D2390" s="2">
        <f t="shared" si="218"/>
        <v>4.7880997416053406</v>
      </c>
      <c r="E2390" s="2">
        <f t="shared" si="217"/>
        <v>3.0897396175897818E-2</v>
      </c>
      <c r="F2390" s="2">
        <f t="shared" si="221"/>
        <v>2.6241028655994422E-2</v>
      </c>
      <c r="G2390" s="2">
        <f t="shared" si="219"/>
        <v>4.6563675199033962E-3</v>
      </c>
      <c r="H2390" s="2" t="str">
        <f t="shared" si="220"/>
        <v>Sell</v>
      </c>
    </row>
    <row r="2391" spans="1:8" ht="13.5" x14ac:dyDescent="0.25">
      <c r="A2391" s="3">
        <v>45485</v>
      </c>
      <c r="B2391" s="2">
        <v>4.7653999999999996</v>
      </c>
      <c r="C2391" s="2">
        <f t="shared" si="222"/>
        <v>4.8121975781225856</v>
      </c>
      <c r="D2391" s="2">
        <f t="shared" si="218"/>
        <v>4.786418279264204</v>
      </c>
      <c r="E2391" s="2">
        <f t="shared" si="217"/>
        <v>2.5779298858381594E-2</v>
      </c>
      <c r="F2391" s="2">
        <f t="shared" si="221"/>
        <v>2.6148682696471859E-2</v>
      </c>
      <c r="G2391" s="2">
        <f t="shared" si="219"/>
        <v>-3.6938383809026476E-4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4.8589000000000002</v>
      </c>
      <c r="C2392" s="2">
        <f t="shared" si="222"/>
        <v>4.8049979507191107</v>
      </c>
      <c r="D2392" s="2">
        <f t="shared" si="218"/>
        <v>4.7917872956150038</v>
      </c>
      <c r="E2392" s="2">
        <f t="shared" si="217"/>
        <v>1.3210655104106905E-2</v>
      </c>
      <c r="F2392" s="2">
        <f t="shared" si="221"/>
        <v>2.3561077177998869E-2</v>
      </c>
      <c r="G2392" s="2">
        <f t="shared" si="219"/>
        <v>-1.0350422073891963E-2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4.8589000000000002</v>
      </c>
      <c r="C2393" s="2">
        <f t="shared" si="222"/>
        <v>4.7945982659930939</v>
      </c>
      <c r="D2393" s="2">
        <f t="shared" si="218"/>
        <v>4.7967586070509292</v>
      </c>
      <c r="E2393" s="2">
        <f t="shared" si="217"/>
        <v>-2.1603410578352467E-3</v>
      </c>
      <c r="F2393" s="2">
        <f t="shared" si="221"/>
        <v>1.8416793530832046E-2</v>
      </c>
      <c r="G2393" s="2">
        <f t="shared" si="219"/>
        <v>-2.0577134588667292E-2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4.8589000000000002</v>
      </c>
      <c r="C2394" s="2">
        <f t="shared" si="222"/>
        <v>4.78867545584031</v>
      </c>
      <c r="D2394" s="2">
        <f t="shared" si="218"/>
        <v>4.8013616731953048</v>
      </c>
      <c r="E2394" s="2">
        <f t="shared" si="217"/>
        <v>-1.2686217354994866E-2</v>
      </c>
      <c r="F2394" s="2">
        <f t="shared" si="221"/>
        <v>1.2196191353666664E-2</v>
      </c>
      <c r="G2394" s="2">
        <f t="shared" si="219"/>
        <v>-2.488240870866153E-2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4.8121999999999998</v>
      </c>
      <c r="C2395" s="2">
        <f t="shared" si="222"/>
        <v>4.7850946164802615</v>
      </c>
      <c r="D2395" s="2">
        <f t="shared" si="218"/>
        <v>4.8021645122178747</v>
      </c>
      <c r="E2395" s="2">
        <f t="shared" si="217"/>
        <v>-1.7069895737613194E-2</v>
      </c>
      <c r="F2395" s="2">
        <f t="shared" si="221"/>
        <v>6.3429739354106934E-3</v>
      </c>
      <c r="G2395" s="2">
        <f t="shared" si="219"/>
        <v>-2.3412869673023889E-2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4.8589000000000002</v>
      </c>
      <c r="C2396" s="2">
        <f t="shared" si="222"/>
        <v>4.7820646754832978</v>
      </c>
      <c r="D2396" s="2">
        <f t="shared" si="218"/>
        <v>4.8063671409424762</v>
      </c>
      <c r="E2396" s="2">
        <f t="shared" ref="E2396:E2459" si="223">C2396-D2396</f>
        <v>-2.4302465459178357E-2</v>
      </c>
      <c r="F2396" s="2">
        <f t="shared" si="221"/>
        <v>2.1388605649288323E-4</v>
      </c>
      <c r="G2396" s="2">
        <f t="shared" si="219"/>
        <v>-2.4516351515671241E-2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4.8494999999999999</v>
      </c>
      <c r="C2397" s="2">
        <f t="shared" si="222"/>
        <v>4.7795008792550977</v>
      </c>
      <c r="D2397" s="2">
        <f t="shared" ref="D2397:D2460" si="224">$D$4*B2397+(1-$D$4)*D2396</f>
        <v>4.8095621675393296</v>
      </c>
      <c r="E2397" s="2">
        <f t="shared" si="223"/>
        <v>-3.0061288284231935E-2</v>
      </c>
      <c r="F2397" s="2">
        <f t="shared" si="221"/>
        <v>-5.8411488116520806E-3</v>
      </c>
      <c r="G2397" s="2">
        <f t="shared" si="219"/>
        <v>-2.4220139472579855E-2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4.8494999999999999</v>
      </c>
      <c r="C2398" s="2">
        <f t="shared" si="222"/>
        <v>4.7845315132158515</v>
      </c>
      <c r="D2398" s="2">
        <f t="shared" si="224"/>
        <v>4.8125205254993793</v>
      </c>
      <c r="E2398" s="2">
        <f t="shared" si="223"/>
        <v>-2.7989012283527792E-2</v>
      </c>
      <c r="F2398" s="2">
        <f t="shared" si="221"/>
        <v>-1.0270721506027224E-2</v>
      </c>
      <c r="G2398" s="2">
        <f t="shared" si="219"/>
        <v>-1.7718290777500569E-2</v>
      </c>
      <c r="H2398" s="2" t="str">
        <f t="shared" si="220"/>
        <v>Hold</v>
      </c>
    </row>
    <row r="2399" spans="1:8" ht="13.5" x14ac:dyDescent="0.25">
      <c r="A2399" s="3">
        <v>45497</v>
      </c>
      <c r="B2399" s="2">
        <v>4.8589000000000002</v>
      </c>
      <c r="C2399" s="2">
        <f t="shared" si="222"/>
        <v>4.781588203490335</v>
      </c>
      <c r="D2399" s="2">
        <f t="shared" si="224"/>
        <v>4.8159560421290548</v>
      </c>
      <c r="E2399" s="2">
        <f t="shared" si="223"/>
        <v>-3.4367838638719839E-2</v>
      </c>
      <c r="F2399" s="2">
        <f t="shared" si="221"/>
        <v>-1.5090144932565747E-2</v>
      </c>
      <c r="G2399" s="2">
        <f t="shared" si="219"/>
        <v>-1.9277693706154092E-2</v>
      </c>
      <c r="H2399" s="2" t="str">
        <f t="shared" si="220"/>
        <v>Hold</v>
      </c>
    </row>
    <row r="2400" spans="1:8" ht="13.5" x14ac:dyDescent="0.25">
      <c r="A2400" s="3">
        <v>45499</v>
      </c>
      <c r="B2400" s="2">
        <v>4.8589000000000002</v>
      </c>
      <c r="C2400" s="2">
        <f t="shared" si="222"/>
        <v>4.7862977106456679</v>
      </c>
      <c r="D2400" s="2">
        <f t="shared" si="224"/>
        <v>4.8191370760454211</v>
      </c>
      <c r="E2400" s="2">
        <f t="shared" si="223"/>
        <v>-3.2839365399753184E-2</v>
      </c>
      <c r="F2400" s="2">
        <f t="shared" si="221"/>
        <v>-1.8639989026003237E-2</v>
      </c>
      <c r="G2400" s="2">
        <f t="shared" si="219"/>
        <v>-1.4199376373749947E-2</v>
      </c>
      <c r="H2400" s="2" t="str">
        <f t="shared" si="220"/>
        <v>Hold</v>
      </c>
    </row>
    <row r="2401" spans="1:8" ht="13.5" x14ac:dyDescent="0.25">
      <c r="A2401" s="3">
        <v>45502</v>
      </c>
      <c r="B2401" s="2">
        <v>4.8308</v>
      </c>
      <c r="C2401" s="2">
        <f t="shared" si="222"/>
        <v>4.7830826782386424</v>
      </c>
      <c r="D2401" s="2">
        <f t="shared" si="224"/>
        <v>4.8200009963383534</v>
      </c>
      <c r="E2401" s="2">
        <f t="shared" si="223"/>
        <v>-3.6918318099711023E-2</v>
      </c>
      <c r="F2401" s="2">
        <f t="shared" si="221"/>
        <v>-2.2295654840744795E-2</v>
      </c>
      <c r="G2401" s="2">
        <f t="shared" si="219"/>
        <v>-1.4622663258966228E-2</v>
      </c>
      <c r="H2401" s="2" t="str">
        <f t="shared" si="220"/>
        <v>Hold</v>
      </c>
    </row>
    <row r="2402" spans="1:8" ht="13.5" x14ac:dyDescent="0.25">
      <c r="A2402" s="3">
        <v>45503</v>
      </c>
      <c r="B2402" s="2">
        <v>4.8589000000000002</v>
      </c>
      <c r="C2402" s="2">
        <f t="shared" si="222"/>
        <v>4.7947468815865433</v>
      </c>
      <c r="D2402" s="2">
        <f t="shared" si="224"/>
        <v>4.822882404016994</v>
      </c>
      <c r="E2402" s="2">
        <f t="shared" si="223"/>
        <v>-2.8135522430450699E-2</v>
      </c>
      <c r="F2402" s="2">
        <f t="shared" si="221"/>
        <v>-2.3463628358685977E-2</v>
      </c>
      <c r="G2402" s="2">
        <f t="shared" si="219"/>
        <v>-4.671894071764722E-3</v>
      </c>
      <c r="H2402" s="2" t="str">
        <f t="shared" si="220"/>
        <v>Hold</v>
      </c>
    </row>
    <row r="2403" spans="1:8" ht="13.5" x14ac:dyDescent="0.25">
      <c r="A2403" s="3">
        <v>45504</v>
      </c>
      <c r="B2403" s="2">
        <v>4.8121999999999998</v>
      </c>
      <c r="C2403" s="2">
        <f t="shared" si="222"/>
        <v>4.8046165921116906</v>
      </c>
      <c r="D2403" s="2">
        <f t="shared" si="224"/>
        <v>4.8220911148305499</v>
      </c>
      <c r="E2403" s="2">
        <f t="shared" si="223"/>
        <v>-1.7474522718859298E-2</v>
      </c>
      <c r="F2403" s="2">
        <f t="shared" si="221"/>
        <v>-2.2265807230720643E-2</v>
      </c>
      <c r="G2403" s="2">
        <f t="shared" si="219"/>
        <v>4.7912845118613448E-3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4.8121999999999998</v>
      </c>
      <c r="C2404" s="2">
        <f t="shared" si="222"/>
        <v>4.8129678856329692</v>
      </c>
      <c r="D2404" s="2">
        <f t="shared" si="224"/>
        <v>4.8213584396579172</v>
      </c>
      <c r="E2404" s="2">
        <f t="shared" si="223"/>
        <v>-8.3905540249480381E-3</v>
      </c>
      <c r="F2404" s="2">
        <f t="shared" si="221"/>
        <v>-1.949075658956612E-2</v>
      </c>
      <c r="G2404" s="2">
        <f t="shared" ref="G2404:G2467" si="225">E2404-F2404</f>
        <v>1.1100202564618081E-2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4.8589000000000002</v>
      </c>
      <c r="C2405" s="2">
        <f t="shared" si="222"/>
        <v>4.8128497493817424</v>
      </c>
      <c r="D2405" s="2">
        <f t="shared" si="224"/>
        <v>4.8241392959795526</v>
      </c>
      <c r="E2405" s="2">
        <f t="shared" si="223"/>
        <v>-1.1289546597810229E-2</v>
      </c>
      <c r="F2405" s="2">
        <f t="shared" ref="F2405:F2468" si="227">(E2405*(2/(10)))+((1-(2/10))*F2404)</f>
        <v>-1.7850514591214943E-2</v>
      </c>
      <c r="G2405" s="2">
        <f t="shared" si="225"/>
        <v>6.5609679934047135E-3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4.8308</v>
      </c>
      <c r="C2406" s="2">
        <f t="shared" si="222"/>
        <v>4.8199344033230132</v>
      </c>
      <c r="D2406" s="2">
        <f t="shared" si="224"/>
        <v>4.8246326814625489</v>
      </c>
      <c r="E2406" s="2">
        <f t="shared" si="223"/>
        <v>-4.6982781395357165E-3</v>
      </c>
      <c r="F2406" s="2">
        <f t="shared" si="227"/>
        <v>-1.52200673008791E-2</v>
      </c>
      <c r="G2406" s="2">
        <f t="shared" si="225"/>
        <v>1.0521789161343383E-2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4.8121999999999998</v>
      </c>
      <c r="C2407" s="2">
        <f t="shared" si="222"/>
        <v>4.8244829566579339</v>
      </c>
      <c r="D2407" s="2">
        <f t="shared" si="224"/>
        <v>4.8237117420949529</v>
      </c>
      <c r="E2407" s="2">
        <f t="shared" si="223"/>
        <v>7.7121456298101521E-4</v>
      </c>
      <c r="F2407" s="2">
        <f t="shared" si="227"/>
        <v>-1.2021810928107078E-2</v>
      </c>
      <c r="G2407" s="2">
        <f t="shared" si="225"/>
        <v>1.2793025491088093E-2</v>
      </c>
      <c r="H2407" s="2" t="str">
        <f t="shared" si="226"/>
        <v>Sell</v>
      </c>
    </row>
    <row r="2408" spans="1:8" ht="13.5" x14ac:dyDescent="0.25">
      <c r="A2408" s="3">
        <v>45511</v>
      </c>
      <c r="B2408" s="2">
        <v>4.8121999999999998</v>
      </c>
      <c r="C2408" s="2">
        <f t="shared" si="222"/>
        <v>4.8283317325567134</v>
      </c>
      <c r="D2408" s="2">
        <f t="shared" si="224"/>
        <v>4.8228590204582904</v>
      </c>
      <c r="E2408" s="2">
        <f t="shared" si="223"/>
        <v>5.4727120984230382E-3</v>
      </c>
      <c r="F2408" s="2">
        <f t="shared" si="227"/>
        <v>-8.5229063228010569E-3</v>
      </c>
      <c r="G2408" s="2">
        <f t="shared" si="225"/>
        <v>1.3995618421224095E-2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4.8121999999999998</v>
      </c>
      <c r="C2409" s="2">
        <f t="shared" si="222"/>
        <v>4.8330345429326034</v>
      </c>
      <c r="D2409" s="2">
        <f t="shared" si="224"/>
        <v>4.8220694633873062</v>
      </c>
      <c r="E2409" s="2">
        <f t="shared" si="223"/>
        <v>1.0965079545297129E-2</v>
      </c>
      <c r="F2409" s="2">
        <f t="shared" si="227"/>
        <v>-4.62530914918142E-3</v>
      </c>
      <c r="G2409" s="2">
        <f t="shared" si="225"/>
        <v>1.5590388694478549E-2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4.8028000000000004</v>
      </c>
      <c r="C2410" s="2">
        <f t="shared" si="222"/>
        <v>4.8370138440198955</v>
      </c>
      <c r="D2410" s="2">
        <f t="shared" si="224"/>
        <v>4.8206420957289877</v>
      </c>
      <c r="E2410" s="2">
        <f t="shared" si="223"/>
        <v>1.6371748290907817E-2</v>
      </c>
      <c r="F2410" s="2">
        <f t="shared" si="227"/>
        <v>-4.2589766116357241E-4</v>
      </c>
      <c r="G2410" s="2">
        <f t="shared" si="225"/>
        <v>1.679764595207139E-2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4.8028000000000004</v>
      </c>
      <c r="C2411" s="2">
        <f t="shared" si="222"/>
        <v>4.8360578680168347</v>
      </c>
      <c r="D2411" s="2">
        <f t="shared" si="224"/>
        <v>4.8193204590083223</v>
      </c>
      <c r="E2411" s="2">
        <f t="shared" si="223"/>
        <v>1.6737409008512394E-2</v>
      </c>
      <c r="F2411" s="2">
        <f t="shared" si="227"/>
        <v>3.0067636727716209E-3</v>
      </c>
      <c r="G2411" s="2">
        <f t="shared" si="225"/>
        <v>1.3730645335740773E-2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4.8402000000000003</v>
      </c>
      <c r="C2412" s="2">
        <f t="shared" si="222"/>
        <v>4.8395720421680908</v>
      </c>
      <c r="D2412" s="2">
        <f t="shared" si="224"/>
        <v>4.8208670916743719</v>
      </c>
      <c r="E2412" s="2">
        <f t="shared" si="223"/>
        <v>1.8704950493718897E-2</v>
      </c>
      <c r="F2412" s="2">
        <f t="shared" si="227"/>
        <v>6.1464010369610767E-3</v>
      </c>
      <c r="G2412" s="2">
        <f t="shared" si="225"/>
        <v>1.2558549456757821E-2</v>
      </c>
      <c r="H2412" s="2" t="str">
        <f t="shared" si="226"/>
        <v>Sell</v>
      </c>
    </row>
    <row r="2413" spans="1:8" ht="13.5" x14ac:dyDescent="0.25">
      <c r="A2413" s="3">
        <v>45519</v>
      </c>
      <c r="B2413" s="2">
        <v>4.8121999999999998</v>
      </c>
      <c r="C2413" s="2">
        <f t="shared" si="222"/>
        <v>4.8353609587576152</v>
      </c>
      <c r="D2413" s="2">
        <f t="shared" si="224"/>
        <v>4.8202250848836776</v>
      </c>
      <c r="E2413" s="2">
        <f t="shared" si="223"/>
        <v>1.5135873873937555E-2</v>
      </c>
      <c r="F2413" s="2">
        <f t="shared" si="227"/>
        <v>7.9442956043563728E-3</v>
      </c>
      <c r="G2413" s="2">
        <f t="shared" si="225"/>
        <v>7.1915782695811826E-3</v>
      </c>
      <c r="H2413" s="2" t="str">
        <f t="shared" si="226"/>
        <v>Sell</v>
      </c>
    </row>
    <row r="2414" spans="1:8" ht="13.5" x14ac:dyDescent="0.25">
      <c r="A2414" s="3">
        <v>45520</v>
      </c>
      <c r="B2414" s="2">
        <v>4.8121999999999998</v>
      </c>
      <c r="C2414" s="2">
        <f t="shared" si="222"/>
        <v>4.8317977343333665</v>
      </c>
      <c r="D2414" s="2">
        <f t="shared" si="224"/>
        <v>4.8196306341515536</v>
      </c>
      <c r="E2414" s="2">
        <f t="shared" si="223"/>
        <v>1.2167100181812884E-2</v>
      </c>
      <c r="F2414" s="2">
        <f t="shared" si="227"/>
        <v>8.7888565198476747E-3</v>
      </c>
      <c r="G2414" s="2">
        <f t="shared" si="225"/>
        <v>3.3782436619652096E-3</v>
      </c>
      <c r="H2414" s="2" t="str">
        <f t="shared" si="226"/>
        <v>Sell</v>
      </c>
    </row>
    <row r="2415" spans="1:8" ht="13.5" x14ac:dyDescent="0.25">
      <c r="A2415" s="3">
        <v>45523</v>
      </c>
      <c r="B2415" s="2">
        <v>4.8494999999999999</v>
      </c>
      <c r="C2415" s="2">
        <f t="shared" si="222"/>
        <v>4.8359673136666945</v>
      </c>
      <c r="D2415" s="2">
        <f t="shared" si="224"/>
        <v>4.8218431797699566</v>
      </c>
      <c r="E2415" s="2">
        <f t="shared" si="223"/>
        <v>1.4124133896737945E-2</v>
      </c>
      <c r="F2415" s="2">
        <f t="shared" si="227"/>
        <v>9.8559119952257301E-3</v>
      </c>
      <c r="G2415" s="2">
        <f t="shared" si="225"/>
        <v>4.2682219015122147E-3</v>
      </c>
      <c r="H2415" s="2" t="str">
        <f t="shared" si="226"/>
        <v>Sell</v>
      </c>
    </row>
    <row r="2416" spans="1:8" ht="13.5" x14ac:dyDescent="0.25">
      <c r="A2416" s="3">
        <v>45524</v>
      </c>
      <c r="B2416" s="2">
        <v>4.8028000000000004</v>
      </c>
      <c r="C2416" s="2">
        <f t="shared" si="222"/>
        <v>4.8351723423333564</v>
      </c>
      <c r="D2416" s="2">
        <f t="shared" si="224"/>
        <v>4.8204325738610709</v>
      </c>
      <c r="E2416" s="2">
        <f t="shared" si="223"/>
        <v>1.4739768472285419E-2</v>
      </c>
      <c r="F2416" s="2">
        <f t="shared" si="227"/>
        <v>1.0832683290637668E-2</v>
      </c>
      <c r="G2416" s="2">
        <f t="shared" si="225"/>
        <v>3.9070851816477518E-3</v>
      </c>
      <c r="H2416" s="2" t="str">
        <f t="shared" si="226"/>
        <v>Sell</v>
      </c>
    </row>
    <row r="2417" spans="1:8" ht="13.5" x14ac:dyDescent="0.25">
      <c r="A2417" s="3">
        <v>45525</v>
      </c>
      <c r="B2417" s="2">
        <v>4.7934999999999999</v>
      </c>
      <c r="C2417" s="2">
        <f t="shared" si="222"/>
        <v>4.8316381358205316</v>
      </c>
      <c r="D2417" s="2">
        <f t="shared" si="224"/>
        <v>4.8184375683898804</v>
      </c>
      <c r="E2417" s="2">
        <f t="shared" si="223"/>
        <v>1.3200567430651233E-2</v>
      </c>
      <c r="F2417" s="2">
        <f t="shared" si="227"/>
        <v>1.1306260118640381E-2</v>
      </c>
      <c r="G2417" s="2">
        <f t="shared" si="225"/>
        <v>1.8943073120108525E-3</v>
      </c>
      <c r="H2417" s="2" t="str">
        <f t="shared" si="226"/>
        <v>Sell</v>
      </c>
    </row>
    <row r="2418" spans="1:8" ht="13.5" x14ac:dyDescent="0.25">
      <c r="A2418" s="3">
        <v>45526</v>
      </c>
      <c r="B2418" s="2">
        <v>4.8215000000000003</v>
      </c>
      <c r="C2418" s="2">
        <f t="shared" si="222"/>
        <v>4.8286476533866036</v>
      </c>
      <c r="D2418" s="2">
        <f t="shared" si="224"/>
        <v>4.8186644151758156</v>
      </c>
      <c r="E2418" s="2">
        <f t="shared" si="223"/>
        <v>9.9832382107880591E-3</v>
      </c>
      <c r="F2418" s="2">
        <f t="shared" si="227"/>
        <v>1.1041655737069918E-2</v>
      </c>
      <c r="G2418" s="2">
        <f t="shared" si="225"/>
        <v>-1.0584175262818591E-3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4.8121999999999998</v>
      </c>
      <c r="C2419" s="2">
        <f t="shared" si="222"/>
        <v>4.8261172451732799</v>
      </c>
      <c r="D2419" s="2">
        <f t="shared" si="224"/>
        <v>4.8181855696072367</v>
      </c>
      <c r="E2419" s="2">
        <f t="shared" si="223"/>
        <v>7.9316755660432392E-3</v>
      </c>
      <c r="F2419" s="2">
        <f t="shared" si="227"/>
        <v>1.0419659702864584E-2</v>
      </c>
      <c r="G2419" s="2">
        <f t="shared" si="225"/>
        <v>-2.4879841368213446E-3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4.8028000000000004</v>
      </c>
      <c r="C2420" s="2">
        <f t="shared" si="222"/>
        <v>4.8225299766850833</v>
      </c>
      <c r="D2420" s="2">
        <f t="shared" si="224"/>
        <v>4.8170458977844781</v>
      </c>
      <c r="E2420" s="2">
        <f t="shared" si="223"/>
        <v>5.4840789006052049E-3</v>
      </c>
      <c r="F2420" s="2">
        <f t="shared" si="227"/>
        <v>9.4325435424127083E-3</v>
      </c>
      <c r="G2420" s="2">
        <f t="shared" si="225"/>
        <v>-3.9484646418075035E-3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4.7747999999999999</v>
      </c>
      <c r="C2421" s="2">
        <f t="shared" si="222"/>
        <v>4.8194945956566091</v>
      </c>
      <c r="D2421" s="2">
        <f t="shared" si="224"/>
        <v>4.8139165720226647</v>
      </c>
      <c r="E2421" s="2">
        <f t="shared" si="223"/>
        <v>5.57802363394444E-3</v>
      </c>
      <c r="F2421" s="2">
        <f t="shared" si="227"/>
        <v>8.661639560719055E-3</v>
      </c>
      <c r="G2421" s="2">
        <f t="shared" si="225"/>
        <v>-3.083615926774615E-3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4.7747999999999999</v>
      </c>
      <c r="C2422" s="2">
        <f t="shared" si="222"/>
        <v>4.8226800424786695</v>
      </c>
      <c r="D2422" s="2">
        <f t="shared" si="224"/>
        <v>4.8110190481691335</v>
      </c>
      <c r="E2422" s="2">
        <f t="shared" si="223"/>
        <v>1.1660994309536044E-2</v>
      </c>
      <c r="F2422" s="2">
        <f t="shared" si="227"/>
        <v>9.2615105104824538E-3</v>
      </c>
      <c r="G2422" s="2">
        <f t="shared" si="225"/>
        <v>2.3994837990535898E-3</v>
      </c>
      <c r="H2422" s="2" t="str">
        <f t="shared" si="226"/>
        <v>Sell</v>
      </c>
    </row>
    <row r="2423" spans="1:8" ht="13.5" x14ac:dyDescent="0.25">
      <c r="A2423" s="3">
        <v>45533</v>
      </c>
      <c r="B2423" s="2">
        <v>4.8028000000000004</v>
      </c>
      <c r="C2423" s="2">
        <f t="shared" si="222"/>
        <v>4.8210677282511814</v>
      </c>
      <c r="D2423" s="2">
        <f t="shared" si="224"/>
        <v>4.8104102297862346</v>
      </c>
      <c r="E2423" s="2">
        <f t="shared" si="223"/>
        <v>1.0657498464946791E-2</v>
      </c>
      <c r="F2423" s="2">
        <f t="shared" si="227"/>
        <v>9.5407081013753215E-3</v>
      </c>
      <c r="G2423" s="2">
        <f t="shared" si="225"/>
        <v>1.1167903635714693E-3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4.7840999999999996</v>
      </c>
      <c r="C2424" s="2">
        <f t="shared" si="222"/>
        <v>4.8197034623663839</v>
      </c>
      <c r="D2424" s="2">
        <f t="shared" si="224"/>
        <v>4.8084613238761431</v>
      </c>
      <c r="E2424" s="2">
        <f t="shared" si="223"/>
        <v>1.1242138490240805E-2</v>
      </c>
      <c r="F2424" s="2">
        <f t="shared" si="227"/>
        <v>9.8809941791484189E-3</v>
      </c>
      <c r="G2424" s="2">
        <f t="shared" si="225"/>
        <v>1.3611443110923861E-3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4.7934999999999999</v>
      </c>
      <c r="C2425" s="2">
        <f t="shared" si="222"/>
        <v>4.8242875450792475</v>
      </c>
      <c r="D2425" s="2">
        <f t="shared" si="224"/>
        <v>4.8073530776630955</v>
      </c>
      <c r="E2425" s="2">
        <f t="shared" si="223"/>
        <v>1.693446741615201E-2</v>
      </c>
      <c r="F2425" s="2">
        <f t="shared" si="227"/>
        <v>1.1291688826549138E-2</v>
      </c>
      <c r="G2425" s="2">
        <f t="shared" si="225"/>
        <v>5.6427785896028728E-3</v>
      </c>
      <c r="H2425" s="2" t="str">
        <f t="shared" si="226"/>
        <v>Sell</v>
      </c>
    </row>
    <row r="2426" spans="1:8" ht="13.5" x14ac:dyDescent="0.25">
      <c r="A2426" s="3">
        <v>45538</v>
      </c>
      <c r="B2426" s="2">
        <v>4.8121999999999998</v>
      </c>
      <c r="C2426" s="2">
        <f t="shared" si="222"/>
        <v>4.8209817689132093</v>
      </c>
      <c r="D2426" s="2">
        <f t="shared" si="224"/>
        <v>4.8077121089473112</v>
      </c>
      <c r="E2426" s="2">
        <f t="shared" si="223"/>
        <v>1.3269659965898128E-2</v>
      </c>
      <c r="F2426" s="2">
        <f t="shared" si="227"/>
        <v>1.1687283054418936E-2</v>
      </c>
      <c r="G2426" s="2">
        <f t="shared" si="225"/>
        <v>1.5823769114791924E-3</v>
      </c>
      <c r="H2426" s="2" t="str">
        <f t="shared" si="226"/>
        <v>Sell</v>
      </c>
    </row>
    <row r="2427" spans="1:8" ht="13.5" x14ac:dyDescent="0.25">
      <c r="A2427" s="3">
        <v>45539</v>
      </c>
      <c r="B2427" s="2">
        <v>4.7934999999999999</v>
      </c>
      <c r="C2427" s="2">
        <f t="shared" si="222"/>
        <v>4.8167538044650229</v>
      </c>
      <c r="D2427" s="2">
        <f t="shared" si="224"/>
        <v>4.8066593601363996</v>
      </c>
      <c r="E2427" s="2">
        <f t="shared" si="223"/>
        <v>1.0094444328623275E-2</v>
      </c>
      <c r="F2427" s="2">
        <f t="shared" si="227"/>
        <v>1.1368715309259805E-2</v>
      </c>
      <c r="G2427" s="2">
        <f t="shared" si="225"/>
        <v>-1.2742709806365295E-3</v>
      </c>
      <c r="H2427" s="2" t="str">
        <f t="shared" si="226"/>
        <v>Hold</v>
      </c>
    </row>
    <row r="2428" spans="1:8" ht="13.5" x14ac:dyDescent="0.25">
      <c r="A2428" s="3">
        <v>45540</v>
      </c>
      <c r="B2428" s="2">
        <v>4.8121999999999998</v>
      </c>
      <c r="C2428" s="2">
        <f t="shared" si="222"/>
        <v>4.817483988393481</v>
      </c>
      <c r="D2428" s="2">
        <f t="shared" si="224"/>
        <v>4.8070697779040739</v>
      </c>
      <c r="E2428" s="2">
        <f t="shared" si="223"/>
        <v>1.0414210489407161E-2</v>
      </c>
      <c r="F2428" s="2">
        <f t="shared" si="227"/>
        <v>1.1177814345289276E-2</v>
      </c>
      <c r="G2428" s="2">
        <f t="shared" si="225"/>
        <v>-7.6360385588211503E-4</v>
      </c>
      <c r="H2428" s="2" t="str">
        <f t="shared" si="226"/>
        <v>Hold</v>
      </c>
    </row>
    <row r="2429" spans="1:8" ht="13.5" x14ac:dyDescent="0.25">
      <c r="A2429" s="3">
        <v>45541</v>
      </c>
      <c r="B2429" s="2">
        <v>4.7840999999999996</v>
      </c>
      <c r="C2429" s="2">
        <f t="shared" si="222"/>
        <v>4.8166710671021757</v>
      </c>
      <c r="D2429" s="2">
        <f t="shared" si="224"/>
        <v>4.8053683128741422</v>
      </c>
      <c r="E2429" s="2">
        <f t="shared" si="223"/>
        <v>1.1302754228033507E-2</v>
      </c>
      <c r="F2429" s="2">
        <f t="shared" si="227"/>
        <v>1.1202802321838122E-2</v>
      </c>
      <c r="G2429" s="2">
        <f t="shared" si="225"/>
        <v>9.9951906195385257E-5</v>
      </c>
      <c r="H2429" s="2" t="str">
        <f t="shared" si="226"/>
        <v>Sell</v>
      </c>
    </row>
    <row r="2430" spans="1:8" ht="13.5" x14ac:dyDescent="0.25">
      <c r="A2430" s="3">
        <v>45544</v>
      </c>
      <c r="B2430" s="2">
        <v>4.8028000000000004</v>
      </c>
      <c r="C2430" s="2">
        <f t="shared" si="222"/>
        <v>4.8145370567787644</v>
      </c>
      <c r="D2430" s="2">
        <f t="shared" si="224"/>
        <v>4.8051780674760574</v>
      </c>
      <c r="E2430" s="2">
        <f t="shared" si="223"/>
        <v>9.3589893027070659E-3</v>
      </c>
      <c r="F2430" s="2">
        <f t="shared" si="227"/>
        <v>1.0834039718011912E-2</v>
      </c>
      <c r="G2430" s="2">
        <f t="shared" si="225"/>
        <v>-1.4750504153048464E-3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4.8028000000000004</v>
      </c>
      <c r="C2431" s="2">
        <f t="shared" si="222"/>
        <v>4.8084236634281847</v>
      </c>
      <c r="D2431" s="2">
        <f t="shared" si="224"/>
        <v>4.8050019143296829</v>
      </c>
      <c r="E2431" s="2">
        <f t="shared" si="223"/>
        <v>3.4217490985017918E-3</v>
      </c>
      <c r="F2431" s="2">
        <f t="shared" si="227"/>
        <v>9.3515815941098892E-3</v>
      </c>
      <c r="G2431" s="2">
        <f t="shared" si="225"/>
        <v>-5.9298324956080974E-3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4.8028000000000004</v>
      </c>
      <c r="C2432" s="2">
        <f t="shared" si="222"/>
        <v>4.803250792131541</v>
      </c>
      <c r="D2432" s="2">
        <f t="shared" si="224"/>
        <v>4.8048388095645214</v>
      </c>
      <c r="E2432" s="2">
        <f t="shared" si="223"/>
        <v>-1.5880174329803154E-3</v>
      </c>
      <c r="F2432" s="2">
        <f t="shared" si="227"/>
        <v>7.1636617886918479E-3</v>
      </c>
      <c r="G2432" s="2">
        <f t="shared" si="225"/>
        <v>-8.7516792216721633E-3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4.8028000000000004</v>
      </c>
      <c r="C2433" s="2">
        <f t="shared" si="222"/>
        <v>4.8031814394959191</v>
      </c>
      <c r="D2433" s="2">
        <f t="shared" si="224"/>
        <v>4.8046877866338162</v>
      </c>
      <c r="E2433" s="2">
        <f t="shared" si="223"/>
        <v>-1.5063471378971016E-3</v>
      </c>
      <c r="F2433" s="2">
        <f t="shared" si="227"/>
        <v>5.4296600033740582E-3</v>
      </c>
      <c r="G2433" s="2">
        <f t="shared" si="225"/>
        <v>-6.9360071412711598E-3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4.8121999999999998</v>
      </c>
      <c r="C2434" s="2">
        <f t="shared" si="222"/>
        <v>4.8002458334196243</v>
      </c>
      <c r="D2434" s="2">
        <f t="shared" si="224"/>
        <v>4.8052442468831638</v>
      </c>
      <c r="E2434" s="2">
        <f t="shared" si="223"/>
        <v>-4.9984134635394639E-3</v>
      </c>
      <c r="F2434" s="2">
        <f t="shared" si="227"/>
        <v>3.3440453099913541E-3</v>
      </c>
      <c r="G2434" s="2">
        <f t="shared" si="225"/>
        <v>-8.342458773530818E-3</v>
      </c>
      <c r="H2434" s="2" t="str">
        <f t="shared" si="226"/>
        <v>Hold</v>
      </c>
    </row>
    <row r="2435" spans="1:8" ht="13.5" x14ac:dyDescent="0.25">
      <c r="A2435" s="3">
        <v>45551</v>
      </c>
      <c r="B2435" s="2">
        <v>4.8121999999999998</v>
      </c>
      <c r="C2435" s="2">
        <f t="shared" si="222"/>
        <v>4.7992080128935282</v>
      </c>
      <c r="D2435" s="2">
        <f t="shared" si="224"/>
        <v>4.8057594878547816</v>
      </c>
      <c r="E2435" s="2">
        <f t="shared" si="223"/>
        <v>-6.5514749612534118E-3</v>
      </c>
      <c r="F2435" s="2">
        <f t="shared" si="227"/>
        <v>1.3649412557424012E-3</v>
      </c>
      <c r="G2435" s="2">
        <f t="shared" si="225"/>
        <v>-7.9164162169958127E-3</v>
      </c>
      <c r="H2435" s="2" t="str">
        <f t="shared" si="226"/>
        <v>Hold</v>
      </c>
    </row>
    <row r="2436" spans="1:8" ht="13.5" x14ac:dyDescent="0.25">
      <c r="A2436" s="3">
        <v>45552</v>
      </c>
      <c r="B2436" s="2">
        <v>4.8121999999999998</v>
      </c>
      <c r="C2436" s="2">
        <f t="shared" si="222"/>
        <v>4.801206780140677</v>
      </c>
      <c r="D2436" s="2">
        <f t="shared" si="224"/>
        <v>4.8062365628285013</v>
      </c>
      <c r="E2436" s="2">
        <f t="shared" si="223"/>
        <v>-5.0297826878242802E-3</v>
      </c>
      <c r="F2436" s="2">
        <f t="shared" si="227"/>
        <v>8.599646702906502E-5</v>
      </c>
      <c r="G2436" s="2">
        <f t="shared" si="225"/>
        <v>-5.1157791548533454E-3</v>
      </c>
      <c r="H2436" s="2" t="str">
        <f t="shared" si="226"/>
        <v>Hold</v>
      </c>
    </row>
    <row r="2437" spans="1:8" ht="13.5" x14ac:dyDescent="0.25">
      <c r="A2437" s="3">
        <v>45553</v>
      </c>
      <c r="B2437" s="2">
        <v>4.8121999999999998</v>
      </c>
      <c r="C2437" s="2">
        <f t="shared" si="222"/>
        <v>4.8000211216574957</v>
      </c>
      <c r="D2437" s="2">
        <f t="shared" si="224"/>
        <v>4.806678298915279</v>
      </c>
      <c r="E2437" s="2">
        <f t="shared" si="223"/>
        <v>-6.6571772577832533E-3</v>
      </c>
      <c r="F2437" s="2">
        <f t="shared" si="227"/>
        <v>-1.2626382779333987E-3</v>
      </c>
      <c r="G2437" s="2">
        <f t="shared" si="225"/>
        <v>-5.3945389798498548E-3</v>
      </c>
      <c r="H2437" s="2" t="str">
        <f t="shared" si="226"/>
        <v>Hold</v>
      </c>
    </row>
    <row r="2438" spans="1:8" ht="13.5" x14ac:dyDescent="0.25">
      <c r="A2438" s="3">
        <v>45554</v>
      </c>
      <c r="B2438" s="2">
        <v>4.8121999999999998</v>
      </c>
      <c r="C2438" s="2">
        <f t="shared" si="222"/>
        <v>4.8018947952486499</v>
      </c>
      <c r="D2438" s="2">
        <f t="shared" si="224"/>
        <v>4.8070873138104435</v>
      </c>
      <c r="E2438" s="2">
        <f t="shared" si="223"/>
        <v>-5.1925185617935909E-3</v>
      </c>
      <c r="F2438" s="2">
        <f t="shared" si="227"/>
        <v>-2.0486143347054372E-3</v>
      </c>
      <c r="G2438" s="2">
        <f t="shared" si="225"/>
        <v>-3.1439042270881537E-3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4.8028000000000004</v>
      </c>
      <c r="C2439" s="2">
        <f t="shared" si="222"/>
        <v>4.7991571344411659</v>
      </c>
      <c r="D2439" s="2">
        <f t="shared" si="224"/>
        <v>4.8067697350096701</v>
      </c>
      <c r="E2439" s="2">
        <f t="shared" si="223"/>
        <v>-7.6126005685042131E-3</v>
      </c>
      <c r="F2439" s="2">
        <f t="shared" si="227"/>
        <v>-3.1614115814651922E-3</v>
      </c>
      <c r="G2439" s="2">
        <f t="shared" si="225"/>
        <v>-4.4511889870390208E-3</v>
      </c>
      <c r="H2439" s="2" t="str">
        <f t="shared" si="226"/>
        <v>Hold</v>
      </c>
    </row>
    <row r="2440" spans="1:8" ht="13.5" x14ac:dyDescent="0.25">
      <c r="A2440" s="3">
        <v>45558</v>
      </c>
      <c r="B2440" s="2">
        <v>4.7840999999999996</v>
      </c>
      <c r="C2440" s="2">
        <f t="shared" si="222"/>
        <v>4.7997175752963717</v>
      </c>
      <c r="D2440" s="2">
        <f t="shared" si="224"/>
        <v>4.8050904953793241</v>
      </c>
      <c r="E2440" s="2">
        <f t="shared" si="223"/>
        <v>-5.372920082952426E-3</v>
      </c>
      <c r="F2440" s="2">
        <f t="shared" si="227"/>
        <v>-3.603713281762639E-3</v>
      </c>
      <c r="G2440" s="2">
        <f t="shared" si="225"/>
        <v>-1.769206801189787E-3</v>
      </c>
      <c r="H2440" s="2" t="str">
        <f t="shared" si="226"/>
        <v>Hold</v>
      </c>
    </row>
    <row r="2441" spans="1:8" ht="13.5" x14ac:dyDescent="0.25">
      <c r="A2441" s="3">
        <v>45559</v>
      </c>
      <c r="B2441" s="2">
        <v>4.8121999999999998</v>
      </c>
      <c r="C2441" s="2">
        <f t="shared" si="222"/>
        <v>4.8001917944815453</v>
      </c>
      <c r="D2441" s="2">
        <f t="shared" si="224"/>
        <v>4.8056171253512261</v>
      </c>
      <c r="E2441" s="2">
        <f t="shared" si="223"/>
        <v>-5.4253308696807778E-3</v>
      </c>
      <c r="F2441" s="2">
        <f t="shared" si="227"/>
        <v>-3.9680367993462666E-3</v>
      </c>
      <c r="G2441" s="2">
        <f t="shared" si="225"/>
        <v>-1.4572940703345113E-3</v>
      </c>
      <c r="H2441" s="2" t="str">
        <f t="shared" si="226"/>
        <v>Hold</v>
      </c>
    </row>
    <row r="2442" spans="1:8" ht="13.5" x14ac:dyDescent="0.25">
      <c r="A2442" s="3">
        <v>45560</v>
      </c>
      <c r="B2442" s="2">
        <v>4.7840999999999996</v>
      </c>
      <c r="C2442" s="2">
        <f t="shared" si="222"/>
        <v>4.8005930568690003</v>
      </c>
      <c r="D2442" s="2">
        <f t="shared" si="224"/>
        <v>4.8040232642140985</v>
      </c>
      <c r="E2442" s="2">
        <f t="shared" si="223"/>
        <v>-3.4302073450982462E-3</v>
      </c>
      <c r="F2442" s="2">
        <f t="shared" si="227"/>
        <v>-3.8604709084966624E-3</v>
      </c>
      <c r="G2442" s="2">
        <f t="shared" si="225"/>
        <v>4.302635633984162E-4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4.7934999999999999</v>
      </c>
      <c r="C2443" s="2">
        <f t="shared" si="222"/>
        <v>4.800932586581462</v>
      </c>
      <c r="D2443" s="2">
        <f t="shared" si="224"/>
        <v>4.8032437631612028</v>
      </c>
      <c r="E2443" s="2">
        <f t="shared" si="223"/>
        <v>-2.3111765797407813E-3</v>
      </c>
      <c r="F2443" s="2">
        <f t="shared" si="227"/>
        <v>-3.5506120427454863E-3</v>
      </c>
      <c r="G2443" s="2">
        <f t="shared" si="225"/>
        <v>1.239435463004705E-3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4.8589000000000002</v>
      </c>
      <c r="C2444" s="2">
        <f t="shared" si="222"/>
        <v>4.8026660347996986</v>
      </c>
      <c r="D2444" s="2">
        <f t="shared" si="224"/>
        <v>4.8073664473714839</v>
      </c>
      <c r="E2444" s="2">
        <f t="shared" si="223"/>
        <v>-4.7004125717853285E-3</v>
      </c>
      <c r="F2444" s="2">
        <f t="shared" si="227"/>
        <v>-3.780572148553455E-3</v>
      </c>
      <c r="G2444" s="2">
        <f t="shared" si="225"/>
        <v>-9.1984042323187349E-4</v>
      </c>
      <c r="H2444" s="2" t="str">
        <f t="shared" si="226"/>
        <v>Hold</v>
      </c>
    </row>
    <row r="2445" spans="1:8" ht="13.5" x14ac:dyDescent="0.25">
      <c r="A2445" s="3">
        <v>45565</v>
      </c>
      <c r="B2445" s="2">
        <v>4.8121999999999998</v>
      </c>
      <c r="C2445" s="2">
        <f t="shared" si="222"/>
        <v>4.804132798676668</v>
      </c>
      <c r="D2445" s="2">
        <f t="shared" si="224"/>
        <v>4.8077244883069294</v>
      </c>
      <c r="E2445" s="2">
        <f t="shared" si="223"/>
        <v>-3.5916896302614632E-3</v>
      </c>
      <c r="F2445" s="2">
        <f t="shared" si="227"/>
        <v>-3.7427956448950568E-3</v>
      </c>
      <c r="G2445" s="2">
        <f t="shared" si="225"/>
        <v>1.5110601463359363E-4</v>
      </c>
      <c r="H2445" s="2" t="str">
        <f t="shared" si="226"/>
        <v>Sell</v>
      </c>
    </row>
    <row r="2446" spans="1:8" ht="13.5" x14ac:dyDescent="0.25">
      <c r="A2446" s="3">
        <v>45566</v>
      </c>
      <c r="B2446" s="2">
        <v>4.8589000000000002</v>
      </c>
      <c r="C2446" s="2">
        <f t="shared" si="222"/>
        <v>4.8053739065725649</v>
      </c>
      <c r="D2446" s="2">
        <f t="shared" si="224"/>
        <v>4.8115152669508605</v>
      </c>
      <c r="E2446" s="2">
        <f t="shared" si="223"/>
        <v>-6.1413603782956017E-3</v>
      </c>
      <c r="F2446" s="2">
        <f t="shared" si="227"/>
        <v>-4.2225085915751654E-3</v>
      </c>
      <c r="G2446" s="2">
        <f t="shared" si="225"/>
        <v>-1.9188517867204363E-3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4.8589000000000002</v>
      </c>
      <c r="C2447" s="2">
        <f t="shared" ref="C2447:C2510" si="228">$C$4*B2437+C2446*(1-$C$4)</f>
        <v>4.8064240747921696</v>
      </c>
      <c r="D2447" s="2">
        <f t="shared" si="224"/>
        <v>4.8150252471767221</v>
      </c>
      <c r="E2447" s="2">
        <f t="shared" si="223"/>
        <v>-8.6011723845524912E-3</v>
      </c>
      <c r="F2447" s="2">
        <f t="shared" si="227"/>
        <v>-5.0982413501706302E-3</v>
      </c>
      <c r="G2447" s="2">
        <f t="shared" si="225"/>
        <v>-3.502931034381861E-3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4.8589000000000002</v>
      </c>
      <c r="C2448" s="2">
        <f t="shared" si="228"/>
        <v>4.8073126786702973</v>
      </c>
      <c r="D2448" s="2">
        <f t="shared" si="224"/>
        <v>4.8182752288673347</v>
      </c>
      <c r="E2448" s="2">
        <f t="shared" si="223"/>
        <v>-1.0962550197037402E-2</v>
      </c>
      <c r="F2448" s="2">
        <f t="shared" si="227"/>
        <v>-6.2711031195439842E-3</v>
      </c>
      <c r="G2448" s="2">
        <f t="shared" si="225"/>
        <v>-4.6914470774934176E-3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4.8121999999999998</v>
      </c>
      <c r="C2449" s="2">
        <f t="shared" si="228"/>
        <v>4.8066184204133284</v>
      </c>
      <c r="D2449" s="2">
        <f t="shared" si="224"/>
        <v>4.8178252119141991</v>
      </c>
      <c r="E2449" s="2">
        <f t="shared" si="223"/>
        <v>-1.1206791500870672E-2</v>
      </c>
      <c r="F2449" s="2">
        <f t="shared" si="227"/>
        <v>-7.2582407958093221E-3</v>
      </c>
      <c r="G2449" s="2">
        <f t="shared" si="225"/>
        <v>-3.9485507050613499E-3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4.8121999999999998</v>
      </c>
      <c r="C2450" s="2">
        <f t="shared" si="228"/>
        <v>4.8031540480420478</v>
      </c>
      <c r="D2450" s="2">
        <f t="shared" si="224"/>
        <v>4.8174085295501845</v>
      </c>
      <c r="E2450" s="2">
        <f t="shared" si="223"/>
        <v>-1.4254481508136685E-2</v>
      </c>
      <c r="F2450" s="2">
        <f t="shared" si="227"/>
        <v>-8.657488938274796E-3</v>
      </c>
      <c r="G2450" s="2">
        <f t="shared" si="225"/>
        <v>-5.5969925698618889E-3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4.8121999999999998</v>
      </c>
      <c r="C2451" s="2">
        <f t="shared" si="228"/>
        <v>4.8045457329586556</v>
      </c>
      <c r="D2451" s="2">
        <f t="shared" si="224"/>
        <v>4.8170227125464677</v>
      </c>
      <c r="E2451" s="2">
        <f t="shared" si="223"/>
        <v>-1.2476979587812131E-2</v>
      </c>
      <c r="F2451" s="2">
        <f t="shared" si="227"/>
        <v>-9.4213870681822635E-3</v>
      </c>
      <c r="G2451" s="2">
        <f t="shared" si="225"/>
        <v>-3.055592519629868E-3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4.8121999999999998</v>
      </c>
      <c r="C2452" s="2">
        <f t="shared" si="228"/>
        <v>4.8014002355804015</v>
      </c>
      <c r="D2452" s="2">
        <f t="shared" si="224"/>
        <v>4.8166654745800628</v>
      </c>
      <c r="E2452" s="2">
        <f t="shared" si="223"/>
        <v>-1.5265238999661257E-2</v>
      </c>
      <c r="F2452" s="2">
        <f t="shared" si="227"/>
        <v>-1.0590157454478062E-2</v>
      </c>
      <c r="G2452" s="2">
        <f t="shared" si="225"/>
        <v>-4.6750815451831948E-3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4.7374000000000001</v>
      </c>
      <c r="C2453" s="2">
        <f t="shared" si="228"/>
        <v>4.8001848147218782</v>
      </c>
      <c r="D2453" s="2">
        <f t="shared" si="224"/>
        <v>4.8107939579445027</v>
      </c>
      <c r="E2453" s="2">
        <f t="shared" si="223"/>
        <v>-1.0609143222624517E-2</v>
      </c>
      <c r="F2453" s="2">
        <f t="shared" si="227"/>
        <v>-1.0593954608107354E-2</v>
      </c>
      <c r="G2453" s="2">
        <f t="shared" si="225"/>
        <v>-1.5188614517163898E-5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4.7653999999999996</v>
      </c>
      <c r="C2454" s="2">
        <f t="shared" si="228"/>
        <v>4.8092179201492815</v>
      </c>
      <c r="D2454" s="2">
        <f t="shared" si="224"/>
        <v>4.8074314425412057</v>
      </c>
      <c r="E2454" s="2">
        <f t="shared" si="223"/>
        <v>1.7864776080758205E-3</v>
      </c>
      <c r="F2454" s="2">
        <f t="shared" si="227"/>
        <v>-8.1178681648707181E-3</v>
      </c>
      <c r="G2454" s="2">
        <f t="shared" si="225"/>
        <v>9.9043457729465385E-3</v>
      </c>
      <c r="H2454" s="2" t="str">
        <f t="shared" si="226"/>
        <v>Sell</v>
      </c>
    </row>
    <row r="2455" spans="1:8" ht="13.5" x14ac:dyDescent="0.25">
      <c r="A2455" s="3">
        <v>45579</v>
      </c>
      <c r="B2455" s="2">
        <v>4.7653999999999996</v>
      </c>
      <c r="C2455" s="2">
        <f t="shared" si="228"/>
        <v>4.8096767016647766</v>
      </c>
      <c r="D2455" s="2">
        <f t="shared" si="224"/>
        <v>4.8043180023529679</v>
      </c>
      <c r="E2455" s="2">
        <f t="shared" si="223"/>
        <v>5.3586993118086568E-3</v>
      </c>
      <c r="F2455" s="2">
        <f t="shared" si="227"/>
        <v>-5.4225546695348438E-3</v>
      </c>
      <c r="G2455" s="2">
        <f t="shared" si="225"/>
        <v>1.0781253981343501E-2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4.7093999999999996</v>
      </c>
      <c r="C2456" s="2">
        <f t="shared" si="228"/>
        <v>4.8172495167932725</v>
      </c>
      <c r="D2456" s="2">
        <f t="shared" si="224"/>
        <v>4.7972870392157114</v>
      </c>
      <c r="E2456" s="2">
        <f t="shared" si="223"/>
        <v>1.9962477577561089E-2</v>
      </c>
      <c r="F2456" s="2">
        <f t="shared" si="227"/>
        <v>-3.4554822011565768E-4</v>
      </c>
      <c r="G2456" s="2">
        <f t="shared" si="225"/>
        <v>2.0308025797676744E-2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4.7187000000000001</v>
      </c>
      <c r="C2457" s="2">
        <f t="shared" si="228"/>
        <v>4.8236572834404612</v>
      </c>
      <c r="D2457" s="2">
        <f t="shared" si="224"/>
        <v>4.7914657770515845</v>
      </c>
      <c r="E2457" s="2">
        <f t="shared" si="223"/>
        <v>3.2191506388876689E-2</v>
      </c>
      <c r="F2457" s="2">
        <f t="shared" si="227"/>
        <v>6.1618627016828114E-3</v>
      </c>
      <c r="G2457" s="2">
        <f t="shared" si="225"/>
        <v>2.6029643687193876E-2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4.7653999999999996</v>
      </c>
      <c r="C2458" s="2">
        <f t="shared" si="228"/>
        <v>4.8290792398342361</v>
      </c>
      <c r="D2458" s="2">
        <f t="shared" si="224"/>
        <v>4.7895349787514672</v>
      </c>
      <c r="E2458" s="2">
        <f t="shared" si="223"/>
        <v>3.9544261082768983E-2</v>
      </c>
      <c r="F2458" s="2">
        <f t="shared" si="227"/>
        <v>1.2838342377900047E-2</v>
      </c>
      <c r="G2458" s="2">
        <f t="shared" si="225"/>
        <v>2.6705918704868936E-2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4.7374000000000001</v>
      </c>
      <c r="C2459" s="2">
        <f t="shared" si="228"/>
        <v>4.826482433705892</v>
      </c>
      <c r="D2459" s="2">
        <f t="shared" si="224"/>
        <v>4.7856731284735812</v>
      </c>
      <c r="E2459" s="2">
        <f t="shared" si="223"/>
        <v>4.0809305232310855E-2</v>
      </c>
      <c r="F2459" s="2">
        <f t="shared" si="227"/>
        <v>1.8432534948782213E-2</v>
      </c>
      <c r="G2459" s="2">
        <f t="shared" si="225"/>
        <v>2.2376770283528642E-2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4.7187000000000001</v>
      </c>
      <c r="C2460" s="2">
        <f t="shared" si="228"/>
        <v>4.8242851362126773</v>
      </c>
      <c r="D2460" s="2">
        <f t="shared" si="224"/>
        <v>4.7807121559940571</v>
      </c>
      <c r="E2460" s="2">
        <f t="shared" ref="E2460:E2523" si="229">C2460-D2460</f>
        <v>4.3572980218620216E-2</v>
      </c>
      <c r="F2460" s="2">
        <f t="shared" si="227"/>
        <v>2.3460624002749814E-2</v>
      </c>
      <c r="G2460" s="2">
        <f t="shared" si="225"/>
        <v>2.0112356215870403E-2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4.7187000000000001</v>
      </c>
      <c r="C2461" s="2">
        <f t="shared" si="228"/>
        <v>4.8224258844876493</v>
      </c>
      <c r="D2461" s="2">
        <f t="shared" ref="D2461:D2524" si="230">$D$4*B2461+(1-$D$4)*D2460</f>
        <v>4.7761186629574608</v>
      </c>
      <c r="E2461" s="2">
        <f t="shared" si="229"/>
        <v>4.6307221530188514E-2</v>
      </c>
      <c r="F2461" s="2">
        <f t="shared" si="227"/>
        <v>2.8029943508237554E-2</v>
      </c>
      <c r="G2461" s="2">
        <f t="shared" si="225"/>
        <v>1.8277278021950959E-2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4.6719999999999997</v>
      </c>
      <c r="C2462" s="2">
        <f t="shared" si="228"/>
        <v>4.8208526714895488</v>
      </c>
      <c r="D2462" s="2">
        <f t="shared" si="230"/>
        <v>4.7684061694050559</v>
      </c>
      <c r="E2462" s="2">
        <f t="shared" si="229"/>
        <v>5.2446502084492863E-2</v>
      </c>
      <c r="F2462" s="2">
        <f t="shared" si="227"/>
        <v>3.2913255223488619E-2</v>
      </c>
      <c r="G2462" s="2">
        <f t="shared" si="225"/>
        <v>1.9533246861004244E-2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4.7093999999999996</v>
      </c>
      <c r="C2463" s="2">
        <f t="shared" si="228"/>
        <v>4.808013798952695</v>
      </c>
      <c r="D2463" s="2">
        <f t="shared" si="230"/>
        <v>4.7640353420417183</v>
      </c>
      <c r="E2463" s="2">
        <f t="shared" si="229"/>
        <v>4.3978456910976682E-2</v>
      </c>
      <c r="F2463" s="2">
        <f t="shared" si="227"/>
        <v>3.5126295560986232E-2</v>
      </c>
      <c r="G2463" s="2">
        <f t="shared" si="225"/>
        <v>8.8521613499904506E-3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4.7093999999999996</v>
      </c>
      <c r="C2464" s="2">
        <f t="shared" si="228"/>
        <v>4.8014578298830504</v>
      </c>
      <c r="D2464" s="2">
        <f t="shared" si="230"/>
        <v>4.7599882796682582</v>
      </c>
      <c r="E2464" s="2">
        <f t="shared" si="229"/>
        <v>4.146955021479215E-2</v>
      </c>
      <c r="F2464" s="2">
        <f t="shared" si="227"/>
        <v>3.6394946491747418E-2</v>
      </c>
      <c r="G2464" s="2">
        <f t="shared" si="225"/>
        <v>5.0746037230447322E-3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4.7093999999999996</v>
      </c>
      <c r="C2465" s="2">
        <f t="shared" si="228"/>
        <v>4.7959104714395036</v>
      </c>
      <c r="D2465" s="2">
        <f t="shared" si="230"/>
        <v>4.7562409996928317</v>
      </c>
      <c r="E2465" s="2">
        <f t="shared" si="229"/>
        <v>3.9669471746671903E-2</v>
      </c>
      <c r="F2465" s="2">
        <f t="shared" si="227"/>
        <v>3.7049851542732312E-2</v>
      </c>
      <c r="G2465" s="2">
        <f t="shared" si="225"/>
        <v>2.6196202039395905E-3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4.7093999999999996</v>
      </c>
      <c r="C2466" s="2">
        <f t="shared" si="228"/>
        <v>4.7826011681411185</v>
      </c>
      <c r="D2466" s="2">
        <f t="shared" si="230"/>
        <v>4.7527712960118809</v>
      </c>
      <c r="E2466" s="2">
        <f t="shared" si="229"/>
        <v>2.98298721292376E-2</v>
      </c>
      <c r="F2466" s="2">
        <f t="shared" si="227"/>
        <v>3.5605855660033374E-2</v>
      </c>
      <c r="G2466" s="2">
        <f t="shared" si="225"/>
        <v>-5.7759835307957738E-3</v>
      </c>
      <c r="H2466" s="2" t="str">
        <f t="shared" si="226"/>
        <v>Hold</v>
      </c>
    </row>
    <row r="2467" spans="1:8" ht="13.5" x14ac:dyDescent="0.25">
      <c r="A2467" s="3">
        <v>45596</v>
      </c>
      <c r="B2467" s="2">
        <v>4.7093999999999996</v>
      </c>
      <c r="C2467" s="2">
        <f t="shared" si="228"/>
        <v>4.7727702191963308</v>
      </c>
      <c r="D2467" s="2">
        <f t="shared" si="230"/>
        <v>4.7495586074184084</v>
      </c>
      <c r="E2467" s="2">
        <f t="shared" si="229"/>
        <v>2.3211611777922414E-2</v>
      </c>
      <c r="F2467" s="2">
        <f t="shared" si="227"/>
        <v>3.3127006883611185E-2</v>
      </c>
      <c r="G2467" s="2">
        <f t="shared" si="225"/>
        <v>-9.9153951056887707E-3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4.7093999999999996</v>
      </c>
      <c r="C2468" s="2">
        <f t="shared" si="228"/>
        <v>4.7716363393199721</v>
      </c>
      <c r="D2468" s="2">
        <f t="shared" si="230"/>
        <v>4.7465838957577855</v>
      </c>
      <c r="E2468" s="2">
        <f t="shared" si="229"/>
        <v>2.505244356218661E-2</v>
      </c>
      <c r="F2468" s="2">
        <f t="shared" si="227"/>
        <v>3.151209421932627E-2</v>
      </c>
      <c r="G2468" s="2">
        <f t="shared" ref="G2468:G2531" si="231">E2468-F2468</f>
        <v>-6.4596506571396595E-3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4.6813000000000002</v>
      </c>
      <c r="C2469" s="2">
        <f t="shared" si="228"/>
        <v>4.7663692101938224</v>
      </c>
      <c r="D2469" s="2">
        <f t="shared" si="230"/>
        <v>4.741748051627579</v>
      </c>
      <c r="E2469" s="2">
        <f t="shared" si="229"/>
        <v>2.4621158566243473E-2</v>
      </c>
      <c r="F2469" s="2">
        <f t="shared" ref="F2469:F2532" si="233">(E2469*(2/(10)))+((1-(2/10))*F2468)</f>
        <v>3.0133907088709711E-2</v>
      </c>
      <c r="G2469" s="2">
        <f t="shared" si="231"/>
        <v>-5.5127485224662383E-3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4.7281000000000004</v>
      </c>
      <c r="C2470" s="2">
        <f t="shared" si="228"/>
        <v>4.759035485548619</v>
      </c>
      <c r="D2470" s="2">
        <f t="shared" si="230"/>
        <v>4.7407370848403509</v>
      </c>
      <c r="E2470" s="2">
        <f t="shared" si="229"/>
        <v>1.8298400708268048E-2</v>
      </c>
      <c r="F2470" s="2">
        <f t="shared" si="233"/>
        <v>2.7766805812621382E-2</v>
      </c>
      <c r="G2470" s="2">
        <f t="shared" si="231"/>
        <v>-9.4684051043533342E-3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4.7187000000000001</v>
      </c>
      <c r="C2471" s="2">
        <f t="shared" si="228"/>
        <v>4.7528300262334469</v>
      </c>
      <c r="D2471" s="2">
        <f t="shared" si="230"/>
        <v>4.7391047081855104</v>
      </c>
      <c r="E2471" s="2">
        <f t="shared" si="229"/>
        <v>1.3725318047936419E-2</v>
      </c>
      <c r="F2471" s="2">
        <f t="shared" si="233"/>
        <v>2.4958508259684389E-2</v>
      </c>
      <c r="G2471" s="2">
        <f t="shared" si="231"/>
        <v>-1.123319021174797E-2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4.7093999999999996</v>
      </c>
      <c r="C2472" s="2">
        <f t="shared" si="228"/>
        <v>4.7403946375821473</v>
      </c>
      <c r="D2472" s="2">
        <f t="shared" si="230"/>
        <v>4.7369043594310281</v>
      </c>
      <c r="E2472" s="2">
        <f t="shared" si="229"/>
        <v>3.4902781511192416E-3</v>
      </c>
      <c r="F2472" s="2">
        <f t="shared" si="233"/>
        <v>2.066486223797136E-2</v>
      </c>
      <c r="G2472" s="2">
        <f t="shared" si="231"/>
        <v>-1.7174584086852119E-2</v>
      </c>
      <c r="H2472" s="2" t="str">
        <f t="shared" si="232"/>
        <v>Hold</v>
      </c>
    </row>
    <row r="2473" spans="1:8" ht="13.5" x14ac:dyDescent="0.25">
      <c r="A2473" s="3">
        <v>45604</v>
      </c>
      <c r="B2473" s="2">
        <v>4.7187000000000001</v>
      </c>
      <c r="C2473" s="2">
        <f t="shared" si="228"/>
        <v>4.7356262318002784</v>
      </c>
      <c r="D2473" s="2">
        <f t="shared" si="230"/>
        <v>4.7355558883620628</v>
      </c>
      <c r="E2473" s="2">
        <f t="shared" si="229"/>
        <v>7.0343438215658693E-5</v>
      </c>
      <c r="F2473" s="2">
        <f t="shared" si="233"/>
        <v>1.654595847802022E-2</v>
      </c>
      <c r="G2473" s="2">
        <f t="shared" si="231"/>
        <v>-1.6475615039804561E-2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4.6813000000000002</v>
      </c>
      <c r="C2474" s="2">
        <f t="shared" si="228"/>
        <v>4.7315914269079284</v>
      </c>
      <c r="D2474" s="2">
        <f t="shared" si="230"/>
        <v>4.7315369336685764</v>
      </c>
      <c r="E2474" s="2">
        <f t="shared" si="229"/>
        <v>5.449323935202699E-5</v>
      </c>
      <c r="F2474" s="2">
        <f t="shared" si="233"/>
        <v>1.3247665430286583E-2</v>
      </c>
      <c r="G2474" s="2">
        <f t="shared" si="231"/>
        <v>-1.3193172190934556E-2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4.7</v>
      </c>
      <c r="C2475" s="2">
        <f t="shared" si="228"/>
        <v>4.7281773612297862</v>
      </c>
      <c r="D2475" s="2">
        <f t="shared" si="230"/>
        <v>4.7292008645079413</v>
      </c>
      <c r="E2475" s="2">
        <f t="shared" si="229"/>
        <v>-1.0235032781551467E-3</v>
      </c>
      <c r="F2475" s="2">
        <f t="shared" si="233"/>
        <v>1.0393431688598237E-2</v>
      </c>
      <c r="G2475" s="2">
        <f t="shared" si="231"/>
        <v>-1.1416934966753384E-2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4.7093999999999996</v>
      </c>
      <c r="C2476" s="2">
        <f t="shared" si="228"/>
        <v>4.7252885364252037</v>
      </c>
      <c r="D2476" s="2">
        <f t="shared" si="230"/>
        <v>4.7277341338036498</v>
      </c>
      <c r="E2476" s="2">
        <f t="shared" si="229"/>
        <v>-2.4455973784460738E-3</v>
      </c>
      <c r="F2476" s="2">
        <f t="shared" si="233"/>
        <v>7.8256258751893751E-3</v>
      </c>
      <c r="G2476" s="2">
        <f t="shared" si="231"/>
        <v>-1.0271223253635449E-2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4.7093999999999996</v>
      </c>
      <c r="C2477" s="2">
        <f t="shared" si="228"/>
        <v>4.7228441462059418</v>
      </c>
      <c r="D2477" s="2">
        <f t="shared" si="230"/>
        <v>4.7263760498181941</v>
      </c>
      <c r="E2477" s="2">
        <f t="shared" si="229"/>
        <v>-3.5319036122523073E-3</v>
      </c>
      <c r="F2477" s="2">
        <f t="shared" si="233"/>
        <v>5.5541199777010388E-3</v>
      </c>
      <c r="G2477" s="2">
        <f t="shared" si="231"/>
        <v>-9.0860235899533452E-3</v>
      </c>
      <c r="H2477" s="2" t="str">
        <f t="shared" si="232"/>
        <v>Hold</v>
      </c>
    </row>
    <row r="2478" spans="1:8" ht="13.5" x14ac:dyDescent="0.25">
      <c r="A2478" s="3">
        <v>45611</v>
      </c>
      <c r="B2478" s="2">
        <v>4.7093999999999996</v>
      </c>
      <c r="C2478" s="2">
        <f t="shared" si="228"/>
        <v>4.7207758160204127</v>
      </c>
      <c r="D2478" s="2">
        <f t="shared" si="230"/>
        <v>4.7251185646464764</v>
      </c>
      <c r="E2478" s="2">
        <f t="shared" si="229"/>
        <v>-4.3427486260636528E-3</v>
      </c>
      <c r="F2478" s="2">
        <f t="shared" si="233"/>
        <v>3.5747462569481001E-3</v>
      </c>
      <c r="G2478" s="2">
        <f t="shared" si="231"/>
        <v>-7.9174948830117529E-3</v>
      </c>
      <c r="H2478" s="2" t="str">
        <f t="shared" si="232"/>
        <v>Hold</v>
      </c>
    </row>
    <row r="2479" spans="1:8" ht="13.5" x14ac:dyDescent="0.25">
      <c r="A2479" s="3">
        <v>45614</v>
      </c>
      <c r="B2479" s="2">
        <v>4.7</v>
      </c>
      <c r="C2479" s="2">
        <f t="shared" si="228"/>
        <v>4.7147026135557342</v>
      </c>
      <c r="D2479" s="2">
        <f t="shared" si="230"/>
        <v>4.7232579302282192</v>
      </c>
      <c r="E2479" s="2">
        <f t="shared" si="229"/>
        <v>-8.5553166724849916E-3</v>
      </c>
      <c r="F2479" s="2">
        <f t="shared" si="233"/>
        <v>1.1487336710614819E-3</v>
      </c>
      <c r="G2479" s="2">
        <f t="shared" si="231"/>
        <v>-9.704050343546473E-3</v>
      </c>
      <c r="H2479" s="2" t="str">
        <f t="shared" si="232"/>
        <v>Hold</v>
      </c>
    </row>
    <row r="2480" spans="1:8" ht="13.5" x14ac:dyDescent="0.25">
      <c r="A2480" s="3">
        <v>45615</v>
      </c>
      <c r="B2480" s="2">
        <v>4.7</v>
      </c>
      <c r="C2480" s="2">
        <f t="shared" si="228"/>
        <v>4.7167637499317747</v>
      </c>
      <c r="D2480" s="2">
        <f t="shared" si="230"/>
        <v>4.7215351205816845</v>
      </c>
      <c r="E2480" s="2">
        <f t="shared" si="229"/>
        <v>-4.7713706499097341E-3</v>
      </c>
      <c r="F2480" s="2">
        <f t="shared" si="233"/>
        <v>-3.5287193132761251E-5</v>
      </c>
      <c r="G2480" s="2">
        <f t="shared" si="231"/>
        <v>-4.7360834567769725E-3</v>
      </c>
      <c r="H2480" s="2" t="str">
        <f t="shared" si="232"/>
        <v>Hold</v>
      </c>
    </row>
    <row r="2481" spans="1:8" ht="13.5" x14ac:dyDescent="0.25">
      <c r="A2481" s="3">
        <v>45616</v>
      </c>
      <c r="B2481" s="2">
        <v>4.7093999999999996</v>
      </c>
      <c r="C2481" s="2">
        <f t="shared" si="228"/>
        <v>4.7170616345576555</v>
      </c>
      <c r="D2481" s="2">
        <f t="shared" si="230"/>
        <v>4.7206362227608194</v>
      </c>
      <c r="E2481" s="2">
        <f t="shared" si="229"/>
        <v>-3.5745882031639198E-3</v>
      </c>
      <c r="F2481" s="2">
        <f t="shared" si="233"/>
        <v>-7.4314739513899302E-4</v>
      </c>
      <c r="G2481" s="2">
        <f t="shared" si="231"/>
        <v>-2.8314408080249267E-3</v>
      </c>
      <c r="H2481" s="2" t="str">
        <f t="shared" si="232"/>
        <v>Hold</v>
      </c>
    </row>
    <row r="2482" spans="1:8" ht="13.5" x14ac:dyDescent="0.25">
      <c r="A2482" s="3">
        <v>45617</v>
      </c>
      <c r="B2482" s="2">
        <v>4.6906999999999996</v>
      </c>
      <c r="C2482" s="2">
        <f t="shared" si="228"/>
        <v>4.7158829215487854</v>
      </c>
      <c r="D2482" s="2">
        <f t="shared" si="230"/>
        <v>4.7184187247785365</v>
      </c>
      <c r="E2482" s="2">
        <f t="shared" si="229"/>
        <v>-2.5358032297511102E-3</v>
      </c>
      <c r="F2482" s="2">
        <f t="shared" si="233"/>
        <v>-1.1016785620614165E-3</v>
      </c>
      <c r="G2482" s="2">
        <f t="shared" si="231"/>
        <v>-1.4341246676896936E-3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4.7187000000000001</v>
      </c>
      <c r="C2483" s="2">
        <f t="shared" si="228"/>
        <v>4.7163163182335879</v>
      </c>
      <c r="D2483" s="2">
        <f t="shared" si="230"/>
        <v>4.7184395599801263</v>
      </c>
      <c r="E2483" s="2">
        <f t="shared" si="229"/>
        <v>-2.1232417465384401E-3</v>
      </c>
      <c r="F2483" s="2">
        <f t="shared" si="233"/>
        <v>-1.3059911989568213E-3</v>
      </c>
      <c r="G2483" s="2">
        <f t="shared" si="231"/>
        <v>-8.1725054758161877E-4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4.7187000000000001</v>
      </c>
      <c r="C2484" s="2">
        <f t="shared" si="228"/>
        <v>4.7109291923514975</v>
      </c>
      <c r="D2484" s="2">
        <f t="shared" si="230"/>
        <v>4.71845885183345</v>
      </c>
      <c r="E2484" s="2">
        <f t="shared" si="229"/>
        <v>-7.5296594819524998E-3</v>
      </c>
      <c r="F2484" s="2">
        <f t="shared" si="233"/>
        <v>-2.5507248555559571E-3</v>
      </c>
      <c r="G2484" s="2">
        <f t="shared" si="231"/>
        <v>-4.9789346263965431E-3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4.7</v>
      </c>
      <c r="C2485" s="2">
        <f t="shared" si="228"/>
        <v>4.7092477781435749</v>
      </c>
      <c r="D2485" s="2">
        <f t="shared" si="230"/>
        <v>4.7170915294754163</v>
      </c>
      <c r="E2485" s="2">
        <f t="shared" si="229"/>
        <v>-7.8437513318414531E-3</v>
      </c>
      <c r="F2485" s="2">
        <f t="shared" si="233"/>
        <v>-3.6093301508130565E-3</v>
      </c>
      <c r="G2485" s="2">
        <f t="shared" si="231"/>
        <v>-4.2344211810283966E-3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4.6906999999999996</v>
      </c>
      <c r="C2486" s="2">
        <f t="shared" si="228"/>
        <v>4.7092711968907173</v>
      </c>
      <c r="D2486" s="2">
        <f t="shared" si="230"/>
        <v>4.715136601366126</v>
      </c>
      <c r="E2486" s="2">
        <f t="shared" si="229"/>
        <v>-5.8654044754087309E-3</v>
      </c>
      <c r="F2486" s="2">
        <f t="shared" si="233"/>
        <v>-4.0605450157321921E-3</v>
      </c>
      <c r="G2486" s="2">
        <f t="shared" si="231"/>
        <v>-1.8048594596765388E-3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4.7</v>
      </c>
      <c r="C2487" s="2">
        <f t="shared" si="228"/>
        <v>4.7092910127536838</v>
      </c>
      <c r="D2487" s="2">
        <f t="shared" si="230"/>
        <v>4.7140153716353019</v>
      </c>
      <c r="E2487" s="2">
        <f t="shared" si="229"/>
        <v>-4.7243588816181514E-3</v>
      </c>
      <c r="F2487" s="2">
        <f t="shared" si="233"/>
        <v>-4.1933077889093843E-3</v>
      </c>
      <c r="G2487" s="2">
        <f t="shared" si="231"/>
        <v>-5.3105109270876714E-4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4.7</v>
      </c>
      <c r="C2488" s="2">
        <f t="shared" si="228"/>
        <v>4.709307780022348</v>
      </c>
      <c r="D2488" s="2">
        <f t="shared" si="230"/>
        <v>4.7129771959586133</v>
      </c>
      <c r="E2488" s="2">
        <f t="shared" si="229"/>
        <v>-3.6694159362653522E-3</v>
      </c>
      <c r="F2488" s="2">
        <f t="shared" si="233"/>
        <v>-4.088529418380578E-3</v>
      </c>
      <c r="G2488" s="2">
        <f t="shared" si="231"/>
        <v>4.1911348211522582E-4</v>
      </c>
      <c r="H2488" s="2" t="str">
        <f t="shared" si="232"/>
        <v>Sell</v>
      </c>
    </row>
    <row r="2489" spans="1:8" ht="13.5" x14ac:dyDescent="0.25">
      <c r="A2489" s="3">
        <v>45628</v>
      </c>
      <c r="B2489" s="2">
        <v>4.6906999999999996</v>
      </c>
      <c r="C2489" s="2">
        <f t="shared" si="228"/>
        <v>4.7078758138650638</v>
      </c>
      <c r="D2489" s="2">
        <f t="shared" si="230"/>
        <v>4.7113270332950119</v>
      </c>
      <c r="E2489" s="2">
        <f t="shared" si="229"/>
        <v>-3.4512194299480825E-3</v>
      </c>
      <c r="F2489" s="2">
        <f t="shared" si="233"/>
        <v>-3.9610674206940789E-3</v>
      </c>
      <c r="G2489" s="2">
        <f t="shared" si="231"/>
        <v>5.0984799074599643E-4</v>
      </c>
      <c r="H2489" s="2" t="str">
        <f t="shared" si="232"/>
        <v>Sell</v>
      </c>
    </row>
    <row r="2490" spans="1:8" ht="13.5" x14ac:dyDescent="0.25">
      <c r="A2490" s="3">
        <v>45629</v>
      </c>
      <c r="B2490" s="2">
        <v>4.6906999999999996</v>
      </c>
      <c r="C2490" s="2">
        <f t="shared" si="228"/>
        <v>4.7066641501935162</v>
      </c>
      <c r="D2490" s="2">
        <f t="shared" si="230"/>
        <v>4.709799104902789</v>
      </c>
      <c r="E2490" s="2">
        <f t="shared" si="229"/>
        <v>-3.1349547092727192E-3</v>
      </c>
      <c r="F2490" s="2">
        <f t="shared" si="233"/>
        <v>-3.7958448784098072E-3</v>
      </c>
      <c r="G2490" s="2">
        <f t="shared" si="231"/>
        <v>6.6089016913708793E-4</v>
      </c>
      <c r="H2490" s="2" t="str">
        <f t="shared" si="232"/>
        <v>Sell</v>
      </c>
    </row>
    <row r="2491" spans="1:8" ht="13.5" x14ac:dyDescent="0.25">
      <c r="A2491" s="3">
        <v>45630</v>
      </c>
      <c r="B2491" s="2">
        <v>4.6906999999999996</v>
      </c>
      <c r="C2491" s="2">
        <f t="shared" si="228"/>
        <v>4.7070850501637445</v>
      </c>
      <c r="D2491" s="2">
        <f t="shared" si="230"/>
        <v>4.7083843563914716</v>
      </c>
      <c r="E2491" s="2">
        <f t="shared" si="229"/>
        <v>-1.299306227727115E-3</v>
      </c>
      <c r="F2491" s="2">
        <f t="shared" si="233"/>
        <v>-3.2965371482732691E-3</v>
      </c>
      <c r="G2491" s="2">
        <f t="shared" si="231"/>
        <v>1.9972309205461541E-3</v>
      </c>
      <c r="H2491" s="2" t="str">
        <f t="shared" si="232"/>
        <v>Sell</v>
      </c>
    </row>
    <row r="2492" spans="1:8" ht="13.5" x14ac:dyDescent="0.25">
      <c r="A2492" s="3">
        <v>45631</v>
      </c>
      <c r="B2492" s="2">
        <v>4.6906999999999996</v>
      </c>
      <c r="C2492" s="2">
        <f t="shared" si="228"/>
        <v>4.7045642732154764</v>
      </c>
      <c r="D2492" s="2">
        <f t="shared" si="230"/>
        <v>4.7070744040661774</v>
      </c>
      <c r="E2492" s="2">
        <f t="shared" si="229"/>
        <v>-2.5101308507009534E-3</v>
      </c>
      <c r="F2492" s="2">
        <f t="shared" si="233"/>
        <v>-3.1392558887588062E-3</v>
      </c>
      <c r="G2492" s="2">
        <f t="shared" si="231"/>
        <v>6.2912503805785279E-4</v>
      </c>
      <c r="H2492" s="2" t="str">
        <f t="shared" si="232"/>
        <v>Sell</v>
      </c>
    </row>
    <row r="2493" spans="1:8" ht="13.5" x14ac:dyDescent="0.25">
      <c r="A2493" s="3">
        <v>45632</v>
      </c>
      <c r="B2493" s="2">
        <v>4.7</v>
      </c>
      <c r="C2493" s="2">
        <f t="shared" si="228"/>
        <v>4.706739000413096</v>
      </c>
      <c r="D2493" s="2">
        <f t="shared" si="230"/>
        <v>4.7065503741353494</v>
      </c>
      <c r="E2493" s="2">
        <f t="shared" si="229"/>
        <v>1.8862627774662855E-4</v>
      </c>
      <c r="F2493" s="2">
        <f t="shared" si="233"/>
        <v>-2.4736794554577192E-3</v>
      </c>
      <c r="G2493" s="2">
        <f t="shared" si="231"/>
        <v>2.6623057332043477E-3</v>
      </c>
      <c r="H2493" s="2" t="str">
        <f t="shared" si="232"/>
        <v>Sell</v>
      </c>
    </row>
    <row r="2494" spans="1:8" ht="13.5" x14ac:dyDescent="0.25">
      <c r="A2494" s="3">
        <v>45635</v>
      </c>
      <c r="B2494" s="2">
        <v>4.7093999999999996</v>
      </c>
      <c r="C2494" s="2">
        <f t="shared" si="228"/>
        <v>4.7085791541956965</v>
      </c>
      <c r="D2494" s="2">
        <f t="shared" si="230"/>
        <v>4.706761457532731</v>
      </c>
      <c r="E2494" s="2">
        <f t="shared" si="229"/>
        <v>1.8176966629654956E-3</v>
      </c>
      <c r="F2494" s="2">
        <f t="shared" si="233"/>
        <v>-1.6154042317730762E-3</v>
      </c>
      <c r="G2494" s="2">
        <f t="shared" si="231"/>
        <v>3.433100894738572E-3</v>
      </c>
      <c r="H2494" s="2" t="str">
        <f t="shared" si="232"/>
        <v>Sell</v>
      </c>
    </row>
    <row r="2495" spans="1:8" ht="13.5" x14ac:dyDescent="0.25">
      <c r="A2495" s="3">
        <v>45636</v>
      </c>
      <c r="B2495" s="2">
        <v>4.7653999999999996</v>
      </c>
      <c r="C2495" s="2">
        <f t="shared" si="228"/>
        <v>4.7072592843194361</v>
      </c>
      <c r="D2495" s="2">
        <f t="shared" si="230"/>
        <v>4.711105053271047</v>
      </c>
      <c r="E2495" s="2">
        <f t="shared" si="229"/>
        <v>-3.8457689516109284E-3</v>
      </c>
      <c r="F2495" s="2">
        <f t="shared" si="233"/>
        <v>-2.0614771757406468E-3</v>
      </c>
      <c r="G2495" s="2">
        <f t="shared" si="231"/>
        <v>-1.7842917758702816E-3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4.7374000000000001</v>
      </c>
      <c r="C2496" s="2">
        <f t="shared" si="228"/>
        <v>4.7047117021164464</v>
      </c>
      <c r="D2496" s="2">
        <f t="shared" si="230"/>
        <v>4.713052827102822</v>
      </c>
      <c r="E2496" s="2">
        <f t="shared" si="229"/>
        <v>-8.3411249863756254E-3</v>
      </c>
      <c r="F2496" s="2">
        <f t="shared" si="233"/>
        <v>-3.3174067378676426E-3</v>
      </c>
      <c r="G2496" s="2">
        <f t="shared" si="231"/>
        <v>-5.0237182485079832E-3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4.7653999999999996</v>
      </c>
      <c r="C2497" s="2">
        <f t="shared" si="228"/>
        <v>4.7039868248677621</v>
      </c>
      <c r="D2497" s="2">
        <f t="shared" si="230"/>
        <v>4.7169303954655755</v>
      </c>
      <c r="E2497" s="2">
        <f t="shared" si="229"/>
        <v>-1.294357059781337E-2</v>
      </c>
      <c r="F2497" s="2">
        <f t="shared" si="233"/>
        <v>-5.2426395098567891E-3</v>
      </c>
      <c r="G2497" s="2">
        <f t="shared" si="231"/>
        <v>-7.7009310879565807E-3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4.7281000000000004</v>
      </c>
      <c r="C2498" s="2">
        <f t="shared" si="228"/>
        <v>4.7033734671957994</v>
      </c>
      <c r="D2498" s="2">
        <f t="shared" si="230"/>
        <v>4.7177577735792369</v>
      </c>
      <c r="E2498" s="2">
        <f t="shared" si="229"/>
        <v>-1.4384306383437462E-2</v>
      </c>
      <c r="F2498" s="2">
        <f t="shared" si="233"/>
        <v>-7.0709728845729236E-3</v>
      </c>
      <c r="G2498" s="2">
        <f t="shared" si="231"/>
        <v>-7.3133334988645382E-3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4.7653999999999996</v>
      </c>
      <c r="C2499" s="2">
        <f t="shared" si="228"/>
        <v>4.7014237030118302</v>
      </c>
      <c r="D2499" s="2">
        <f t="shared" si="230"/>
        <v>4.7212868273881821</v>
      </c>
      <c r="E2499" s="2">
        <f t="shared" si="229"/>
        <v>-1.9863124376351848E-2</v>
      </c>
      <c r="F2499" s="2">
        <f t="shared" si="233"/>
        <v>-9.6294031829287086E-3</v>
      </c>
      <c r="G2499" s="2">
        <f t="shared" si="231"/>
        <v>-1.023372119342314E-2</v>
      </c>
      <c r="H2499" s="2" t="str">
        <f t="shared" si="232"/>
        <v>Hold</v>
      </c>
    </row>
    <row r="2500" spans="1:8" ht="13.5" x14ac:dyDescent="0.25">
      <c r="A2500" s="3">
        <v>45644</v>
      </c>
      <c r="B2500" s="2">
        <v>4.6719999999999997</v>
      </c>
      <c r="C2500" s="2">
        <f t="shared" si="228"/>
        <v>4.6997739025484719</v>
      </c>
      <c r="D2500" s="2">
        <f t="shared" si="230"/>
        <v>4.7176359512853532</v>
      </c>
      <c r="E2500" s="2">
        <f t="shared" si="229"/>
        <v>-1.7862048736881242E-2</v>
      </c>
      <c r="F2500" s="2">
        <f t="shared" si="233"/>
        <v>-1.1275932293719216E-2</v>
      </c>
      <c r="G2500" s="2">
        <f t="shared" si="231"/>
        <v>-6.5861164431620257E-3</v>
      </c>
      <c r="H2500" s="2" t="str">
        <f t="shared" si="232"/>
        <v>Hold</v>
      </c>
    </row>
    <row r="2501" spans="1:8" ht="13.5" x14ac:dyDescent="0.25">
      <c r="A2501" s="3">
        <v>45645</v>
      </c>
      <c r="B2501" s="2">
        <v>4.7561</v>
      </c>
      <c r="C2501" s="2">
        <f t="shared" si="228"/>
        <v>4.6983779175410145</v>
      </c>
      <c r="D2501" s="2">
        <f t="shared" si="230"/>
        <v>4.7204851400790302</v>
      </c>
      <c r="E2501" s="2">
        <f t="shared" si="229"/>
        <v>-2.2107222538015669E-2</v>
      </c>
      <c r="F2501" s="2">
        <f t="shared" si="233"/>
        <v>-1.3442190342578507E-2</v>
      </c>
      <c r="G2501" s="2">
        <f t="shared" si="231"/>
        <v>-8.6650321954371626E-3</v>
      </c>
      <c r="H2501" s="2" t="str">
        <f t="shared" si="232"/>
        <v>Hold</v>
      </c>
    </row>
    <row r="2502" spans="1:8" ht="13.5" x14ac:dyDescent="0.25">
      <c r="A2502" s="3">
        <v>45646</v>
      </c>
      <c r="B2502" s="2">
        <v>4.7653999999999996</v>
      </c>
      <c r="C2502" s="2">
        <f t="shared" si="228"/>
        <v>4.6971966994577814</v>
      </c>
      <c r="D2502" s="2">
        <f t="shared" si="230"/>
        <v>4.7238121667398429</v>
      </c>
      <c r="E2502" s="2">
        <f t="shared" si="229"/>
        <v>-2.6615467282061545E-2</v>
      </c>
      <c r="F2502" s="2">
        <f t="shared" si="233"/>
        <v>-1.6076845730475114E-2</v>
      </c>
      <c r="G2502" s="2">
        <f t="shared" si="231"/>
        <v>-1.0538621551586431E-2</v>
      </c>
      <c r="H2502" s="2" t="str">
        <f t="shared" si="232"/>
        <v>Hold</v>
      </c>
    </row>
    <row r="2503" spans="1:8" ht="13.5" x14ac:dyDescent="0.25">
      <c r="A2503" s="3">
        <v>45649</v>
      </c>
      <c r="B2503" s="2">
        <v>4.7468000000000004</v>
      </c>
      <c r="C2503" s="2">
        <f t="shared" si="228"/>
        <v>4.6976279764642772</v>
      </c>
      <c r="D2503" s="2">
        <f t="shared" si="230"/>
        <v>4.7255149692035587</v>
      </c>
      <c r="E2503" s="2">
        <f t="shared" si="229"/>
        <v>-2.7886992739281524E-2</v>
      </c>
      <c r="F2503" s="2">
        <f t="shared" si="233"/>
        <v>-1.8438875132236396E-2</v>
      </c>
      <c r="G2503" s="2">
        <f t="shared" si="231"/>
        <v>-9.4481176070451284E-3</v>
      </c>
      <c r="H2503" s="2" t="str">
        <f t="shared" si="232"/>
        <v>Hold</v>
      </c>
    </row>
    <row r="2504" spans="1:8" ht="13.5" x14ac:dyDescent="0.25">
      <c r="A2504" s="3">
        <v>45650</v>
      </c>
      <c r="B2504" s="2">
        <v>4.7468000000000004</v>
      </c>
      <c r="C2504" s="2">
        <f t="shared" si="228"/>
        <v>4.6994390570082345</v>
      </c>
      <c r="D2504" s="2">
        <f t="shared" si="230"/>
        <v>4.7270916381514425</v>
      </c>
      <c r="E2504" s="2">
        <f t="shared" si="229"/>
        <v>-2.765258114320801E-2</v>
      </c>
      <c r="F2504" s="2">
        <f t="shared" si="233"/>
        <v>-2.0281616334430718E-2</v>
      </c>
      <c r="G2504" s="2">
        <f t="shared" si="231"/>
        <v>-7.3709648087772923E-3</v>
      </c>
      <c r="H2504" s="2" t="str">
        <f t="shared" si="232"/>
        <v>Hold</v>
      </c>
    </row>
    <row r="2505" spans="1:8" ht="13.5" x14ac:dyDescent="0.25">
      <c r="A2505" s="3">
        <v>45651</v>
      </c>
      <c r="B2505" s="2">
        <v>4.7468000000000004</v>
      </c>
      <c r="C2505" s="2">
        <f t="shared" si="228"/>
        <v>4.7095868943915828</v>
      </c>
      <c r="D2505" s="2">
        <f t="shared" si="230"/>
        <v>4.7285515168068919</v>
      </c>
      <c r="E2505" s="2">
        <f t="shared" si="229"/>
        <v>-1.8964622415309051E-2</v>
      </c>
      <c r="F2505" s="2">
        <f t="shared" si="233"/>
        <v>-2.0018217550606385E-2</v>
      </c>
      <c r="G2505" s="2">
        <f t="shared" si="231"/>
        <v>1.0535951352973333E-3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4.7374000000000001</v>
      </c>
      <c r="C2506" s="2">
        <f t="shared" si="228"/>
        <v>4.7138658337159551</v>
      </c>
      <c r="D2506" s="2">
        <f t="shared" si="230"/>
        <v>4.7292069600063815</v>
      </c>
      <c r="E2506" s="2">
        <f t="shared" si="229"/>
        <v>-1.5341126290426388E-2</v>
      </c>
      <c r="F2506" s="2">
        <f t="shared" si="233"/>
        <v>-1.9082799298570388E-2</v>
      </c>
      <c r="G2506" s="2">
        <f t="shared" si="231"/>
        <v>3.7416730081440003E-3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4.7468000000000004</v>
      </c>
      <c r="C2507" s="2">
        <f t="shared" si="228"/>
        <v>4.7217941669904233</v>
      </c>
      <c r="D2507" s="2">
        <f t="shared" si="230"/>
        <v>4.7305101481540568</v>
      </c>
      <c r="E2507" s="2">
        <f t="shared" si="229"/>
        <v>-8.7159811636334794E-3</v>
      </c>
      <c r="F2507" s="2">
        <f t="shared" si="233"/>
        <v>-1.7009435671583008E-2</v>
      </c>
      <c r="G2507" s="2">
        <f t="shared" si="231"/>
        <v>8.2934545079495284E-3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4.7468000000000004</v>
      </c>
      <c r="C2508" s="2">
        <f t="shared" si="228"/>
        <v>4.7227642951457431</v>
      </c>
      <c r="D2508" s="2">
        <f t="shared" si="230"/>
        <v>4.7317168038463482</v>
      </c>
      <c r="E2508" s="2">
        <f t="shared" si="229"/>
        <v>-8.9525087006050441E-3</v>
      </c>
      <c r="F2508" s="2">
        <f t="shared" si="233"/>
        <v>-1.5398050277387417E-2</v>
      </c>
      <c r="G2508" s="2">
        <f t="shared" si="231"/>
        <v>6.4455415767823727E-3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4.8494999999999999</v>
      </c>
      <c r="C2509" s="2">
        <f t="shared" si="228"/>
        <v>4.7293236343540901</v>
      </c>
      <c r="D2509" s="2">
        <f t="shared" si="230"/>
        <v>4.7404414850429148</v>
      </c>
      <c r="E2509" s="2">
        <f t="shared" si="229"/>
        <v>-1.111785068882476E-2</v>
      </c>
      <c r="F2509" s="2">
        <f t="shared" si="233"/>
        <v>-1.4542010359674886E-2</v>
      </c>
      <c r="G2509" s="2">
        <f t="shared" si="231"/>
        <v>3.4241596708501267E-3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4.8308</v>
      </c>
      <c r="C2510" s="2">
        <f t="shared" si="228"/>
        <v>4.7205046136842297</v>
      </c>
      <c r="D2510" s="2">
        <f t="shared" si="230"/>
        <v>4.7471347083730695</v>
      </c>
      <c r="E2510" s="2">
        <f t="shared" si="229"/>
        <v>-2.6630094688839812E-2</v>
      </c>
      <c r="F2510" s="2">
        <f t="shared" si="233"/>
        <v>-1.6959627225507874E-2</v>
      </c>
      <c r="G2510" s="2">
        <f t="shared" si="231"/>
        <v>-9.6704674633319374E-3</v>
      </c>
      <c r="H2510" s="2" t="str">
        <f t="shared" si="232"/>
        <v>Hold</v>
      </c>
    </row>
    <row r="2511" spans="1:8" ht="13.5" x14ac:dyDescent="0.25">
      <c r="A2511" s="3">
        <v>45660</v>
      </c>
      <c r="B2511" s="2">
        <v>4.8308</v>
      </c>
      <c r="C2511" s="2">
        <f t="shared" ref="C2511:C2574" si="234">$C$4*B2501+C2510*(1-$C$4)</f>
        <v>4.7259808269635792</v>
      </c>
      <c r="D2511" s="2">
        <f t="shared" si="230"/>
        <v>4.753332137382472</v>
      </c>
      <c r="E2511" s="2">
        <f t="shared" si="229"/>
        <v>-2.7351310418892716E-2</v>
      </c>
      <c r="F2511" s="2">
        <f t="shared" si="233"/>
        <v>-1.9037963864184843E-2</v>
      </c>
      <c r="G2511" s="2">
        <f t="shared" si="231"/>
        <v>-8.3133465547078726E-3</v>
      </c>
      <c r="H2511" s="2" t="str">
        <f t="shared" si="232"/>
        <v>Hold</v>
      </c>
    </row>
    <row r="2512" spans="1:8" ht="13.5" x14ac:dyDescent="0.25">
      <c r="A2512" s="3">
        <v>45663</v>
      </c>
      <c r="B2512" s="2">
        <v>4.7934999999999999</v>
      </c>
      <c r="C2512" s="2">
        <f t="shared" si="234"/>
        <v>4.7320453151230284</v>
      </c>
      <c r="D2512" s="2">
        <f t="shared" si="230"/>
        <v>4.7563075346134003</v>
      </c>
      <c r="E2512" s="2">
        <f t="shared" si="229"/>
        <v>-2.4262219490371884E-2</v>
      </c>
      <c r="F2512" s="2">
        <f t="shared" si="233"/>
        <v>-2.008281498942225E-2</v>
      </c>
      <c r="G2512" s="2">
        <f t="shared" si="231"/>
        <v>-4.1794045009496336E-3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4.7840999999999996</v>
      </c>
      <c r="C2513" s="2">
        <f t="shared" si="234"/>
        <v>4.7343152666425627</v>
      </c>
      <c r="D2513" s="2">
        <f t="shared" si="230"/>
        <v>4.7583662357531482</v>
      </c>
      <c r="E2513" s="2">
        <f t="shared" si="229"/>
        <v>-2.4050969110585463E-2</v>
      </c>
      <c r="F2513" s="2">
        <f t="shared" si="233"/>
        <v>-2.0876445813654894E-2</v>
      </c>
      <c r="G2513" s="2">
        <f t="shared" si="231"/>
        <v>-3.1745232969305689E-3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4.7653999999999996</v>
      </c>
      <c r="C2514" s="2">
        <f t="shared" si="234"/>
        <v>4.7362359948513992</v>
      </c>
      <c r="D2514" s="2">
        <f t="shared" si="230"/>
        <v>4.7588872553269885</v>
      </c>
      <c r="E2514" s="2">
        <f t="shared" si="229"/>
        <v>-2.2651260475589297E-2</v>
      </c>
      <c r="F2514" s="2">
        <f t="shared" si="233"/>
        <v>-2.1231408746041777E-2</v>
      </c>
      <c r="G2514" s="2">
        <f t="shared" si="231"/>
        <v>-1.4198517295475194E-3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4.7561</v>
      </c>
      <c r="C2515" s="2">
        <f t="shared" si="234"/>
        <v>4.7378612264127229</v>
      </c>
      <c r="D2515" s="2">
        <f t="shared" si="230"/>
        <v>4.7586807919694332</v>
      </c>
      <c r="E2515" s="2">
        <f t="shared" si="229"/>
        <v>-2.0819565556710273E-2</v>
      </c>
      <c r="F2515" s="2">
        <f t="shared" si="233"/>
        <v>-2.1149040108175476E-2</v>
      </c>
      <c r="G2515" s="2">
        <f t="shared" si="231"/>
        <v>3.294745514652031E-4</v>
      </c>
      <c r="H2515" s="2" t="str">
        <f t="shared" si="232"/>
        <v>Sell</v>
      </c>
    </row>
    <row r="2516" spans="1:8" ht="13.5" x14ac:dyDescent="0.25">
      <c r="A2516" s="3">
        <v>45667</v>
      </c>
      <c r="B2516" s="2">
        <v>4.7561</v>
      </c>
      <c r="C2516" s="2">
        <f t="shared" si="234"/>
        <v>4.7377902685030735</v>
      </c>
      <c r="D2516" s="2">
        <f t="shared" si="230"/>
        <v>4.7584896221939195</v>
      </c>
      <c r="E2516" s="2">
        <f t="shared" si="229"/>
        <v>-2.0699353690845967E-2</v>
      </c>
      <c r="F2516" s="2">
        <f t="shared" si="233"/>
        <v>-2.1059102824709575E-2</v>
      </c>
      <c r="G2516" s="2">
        <f t="shared" si="231"/>
        <v>3.5974913386360718E-4</v>
      </c>
      <c r="H2516" s="2" t="str">
        <f t="shared" si="232"/>
        <v>Sell</v>
      </c>
    </row>
    <row r="2517" spans="1:8" ht="13.5" x14ac:dyDescent="0.25">
      <c r="A2517" s="3">
        <v>45670</v>
      </c>
      <c r="B2517" s="2">
        <v>4.7468000000000004</v>
      </c>
      <c r="C2517" s="2">
        <f t="shared" si="234"/>
        <v>4.7391763810410623</v>
      </c>
      <c r="D2517" s="2">
        <f t="shared" si="230"/>
        <v>4.7576237242536283</v>
      </c>
      <c r="E2517" s="2">
        <f t="shared" si="229"/>
        <v>-1.8447343212566025E-2</v>
      </c>
      <c r="F2517" s="2">
        <f t="shared" si="233"/>
        <v>-2.0536750902280868E-2</v>
      </c>
      <c r="G2517" s="2">
        <f t="shared" si="231"/>
        <v>2.0894076897148423E-3</v>
      </c>
      <c r="H2517" s="2" t="str">
        <f t="shared" si="232"/>
        <v>Sell</v>
      </c>
    </row>
    <row r="2518" spans="1:8" ht="13.5" x14ac:dyDescent="0.25">
      <c r="A2518" s="3">
        <v>45671</v>
      </c>
      <c r="B2518" s="2">
        <v>4.7374000000000001</v>
      </c>
      <c r="C2518" s="2">
        <f t="shared" si="234"/>
        <v>4.7403492454962839</v>
      </c>
      <c r="D2518" s="2">
        <f t="shared" si="230"/>
        <v>4.7561256706052122</v>
      </c>
      <c r="E2518" s="2">
        <f t="shared" si="229"/>
        <v>-1.5776425108928294E-2</v>
      </c>
      <c r="F2518" s="2">
        <f t="shared" si="233"/>
        <v>-1.9584685743610351E-2</v>
      </c>
      <c r="G2518" s="2">
        <f t="shared" si="231"/>
        <v>3.8082606346820577E-3</v>
      </c>
      <c r="H2518" s="2" t="str">
        <f t="shared" si="232"/>
        <v>Sell</v>
      </c>
    </row>
    <row r="2519" spans="1:8" ht="13.5" x14ac:dyDescent="0.25">
      <c r="A2519" s="3">
        <v>45672</v>
      </c>
      <c r="B2519" s="2">
        <v>4.7468000000000004</v>
      </c>
      <c r="C2519" s="2">
        <f t="shared" si="234"/>
        <v>4.7571416692660859</v>
      </c>
      <c r="D2519" s="2">
        <f t="shared" si="230"/>
        <v>4.7554348801900108</v>
      </c>
      <c r="E2519" s="2">
        <f t="shared" si="229"/>
        <v>1.7067890760751325E-3</v>
      </c>
      <c r="F2519" s="2">
        <f t="shared" si="233"/>
        <v>-1.5326390779673257E-2</v>
      </c>
      <c r="G2519" s="2">
        <f t="shared" si="231"/>
        <v>1.7033179855748391E-2</v>
      </c>
      <c r="H2519" s="2" t="str">
        <f t="shared" si="232"/>
        <v>Sell</v>
      </c>
    </row>
    <row r="2520" spans="1:8" ht="13.5" x14ac:dyDescent="0.25">
      <c r="A2520" s="3">
        <v>45673</v>
      </c>
      <c r="B2520" s="2">
        <v>4.7093999999999996</v>
      </c>
      <c r="C2520" s="2">
        <f t="shared" si="234"/>
        <v>4.7684737201482266</v>
      </c>
      <c r="D2520" s="2">
        <f t="shared" si="230"/>
        <v>4.7520248890648249</v>
      </c>
      <c r="E2520" s="2">
        <f t="shared" si="229"/>
        <v>1.6448831083401672E-2</v>
      </c>
      <c r="F2520" s="2">
        <f t="shared" si="233"/>
        <v>-8.9713464070582723E-3</v>
      </c>
      <c r="G2520" s="2">
        <f t="shared" si="231"/>
        <v>2.5420177490459946E-2</v>
      </c>
      <c r="H2520" s="2" t="str">
        <f t="shared" si="232"/>
        <v>Sell</v>
      </c>
    </row>
    <row r="2521" spans="1:8" ht="13.5" x14ac:dyDescent="0.25">
      <c r="A2521" s="3">
        <v>45674</v>
      </c>
      <c r="B2521" s="2">
        <v>4.7374000000000001</v>
      </c>
      <c r="C2521" s="2">
        <f t="shared" si="234"/>
        <v>4.7780623785869611</v>
      </c>
      <c r="D2521" s="2">
        <f t="shared" si="230"/>
        <v>4.7509415639489125</v>
      </c>
      <c r="E2521" s="2">
        <f t="shared" si="229"/>
        <v>2.7120814638048607E-2</v>
      </c>
      <c r="F2521" s="2">
        <f t="shared" si="233"/>
        <v>-1.7529141980368972E-3</v>
      </c>
      <c r="G2521" s="2">
        <f t="shared" si="231"/>
        <v>2.8873728836085504E-2</v>
      </c>
      <c r="H2521" s="2" t="str">
        <f t="shared" si="232"/>
        <v>Sell</v>
      </c>
    </row>
    <row r="2522" spans="1:8" ht="13.5" x14ac:dyDescent="0.25">
      <c r="A2522" s="3">
        <v>45677</v>
      </c>
      <c r="B2522" s="2">
        <v>4.7187000000000001</v>
      </c>
      <c r="C2522" s="2">
        <f t="shared" si="234"/>
        <v>4.7804373972658896</v>
      </c>
      <c r="D2522" s="2">
        <f t="shared" si="230"/>
        <v>4.7485532999526967</v>
      </c>
      <c r="E2522" s="2">
        <f t="shared" si="229"/>
        <v>3.1884097313192861E-2</v>
      </c>
      <c r="F2522" s="2">
        <f t="shared" si="233"/>
        <v>4.9744881042090546E-3</v>
      </c>
      <c r="G2522" s="2">
        <f t="shared" si="231"/>
        <v>2.6909609208983807E-2</v>
      </c>
      <c r="H2522" s="2" t="str">
        <f t="shared" si="232"/>
        <v>Sell</v>
      </c>
    </row>
    <row r="2523" spans="1:8" ht="13.5" x14ac:dyDescent="0.25">
      <c r="A2523" s="3">
        <v>45678</v>
      </c>
      <c r="B2523" s="2">
        <v>4.7187000000000001</v>
      </c>
      <c r="C2523" s="2">
        <f t="shared" si="234"/>
        <v>4.7810008746095995</v>
      </c>
      <c r="D2523" s="2">
        <f t="shared" si="230"/>
        <v>4.7463419444006449</v>
      </c>
      <c r="E2523" s="2">
        <f t="shared" si="229"/>
        <v>3.4658930208954608E-2</v>
      </c>
      <c r="F2523" s="2">
        <f t="shared" si="233"/>
        <v>1.0911376525158166E-2</v>
      </c>
      <c r="G2523" s="2">
        <f t="shared" si="231"/>
        <v>2.3747553683796441E-2</v>
      </c>
      <c r="H2523" s="2" t="str">
        <f t="shared" si="232"/>
        <v>Sell</v>
      </c>
    </row>
    <row r="2524" spans="1:8" ht="13.5" x14ac:dyDescent="0.25">
      <c r="A2524" s="3">
        <v>45679</v>
      </c>
      <c r="B2524" s="2">
        <v>4.7187000000000001</v>
      </c>
      <c r="C2524" s="2">
        <f t="shared" si="234"/>
        <v>4.7786007400542765</v>
      </c>
      <c r="D2524" s="2">
        <f t="shared" si="230"/>
        <v>4.7442943929635604</v>
      </c>
      <c r="E2524" s="2">
        <f t="shared" ref="E2524:E2587" si="235">C2524-D2524</f>
        <v>3.4306347090716116E-2</v>
      </c>
      <c r="F2524" s="2">
        <f t="shared" si="233"/>
        <v>1.5590370638269756E-2</v>
      </c>
      <c r="G2524" s="2">
        <f t="shared" si="231"/>
        <v>1.871597645244636E-2</v>
      </c>
      <c r="H2524" s="2" t="str">
        <f t="shared" si="232"/>
        <v>Sell</v>
      </c>
    </row>
    <row r="2525" spans="1:8" ht="13.5" x14ac:dyDescent="0.25">
      <c r="A2525" s="3">
        <v>45680</v>
      </c>
      <c r="B2525" s="2">
        <v>4.7093999999999996</v>
      </c>
      <c r="C2525" s="2">
        <f t="shared" si="234"/>
        <v>4.7751390877382338</v>
      </c>
      <c r="D2525" s="2">
        <f t="shared" ref="D2525:D2588" si="236">$D$4*B2525+(1-$D$4)*D2524</f>
        <v>4.7417096231144082</v>
      </c>
      <c r="E2525" s="2">
        <f t="shared" si="235"/>
        <v>3.3429464623825567E-2</v>
      </c>
      <c r="F2525" s="2">
        <f t="shared" si="233"/>
        <v>1.9158189435380918E-2</v>
      </c>
      <c r="G2525" s="2">
        <f t="shared" si="231"/>
        <v>1.4271275188444649E-2</v>
      </c>
      <c r="H2525" s="2" t="str">
        <f t="shared" si="232"/>
        <v>Sell</v>
      </c>
    </row>
    <row r="2526" spans="1:8" ht="13.5" x14ac:dyDescent="0.25">
      <c r="A2526" s="3">
        <v>45681</v>
      </c>
      <c r="B2526" s="2">
        <v>4.7187000000000001</v>
      </c>
      <c r="C2526" s="2">
        <f t="shared" si="234"/>
        <v>4.7722099973169669</v>
      </c>
      <c r="D2526" s="2">
        <f t="shared" si="236"/>
        <v>4.7400052065874156</v>
      </c>
      <c r="E2526" s="2">
        <f t="shared" si="235"/>
        <v>3.2204790729551291E-2</v>
      </c>
      <c r="F2526" s="2">
        <f t="shared" si="233"/>
        <v>2.1767509694214995E-2</v>
      </c>
      <c r="G2526" s="2">
        <f t="shared" si="231"/>
        <v>1.0437281035336296E-2</v>
      </c>
      <c r="H2526" s="2" t="str">
        <f t="shared" si="232"/>
        <v>Sell</v>
      </c>
    </row>
    <row r="2527" spans="1:8" ht="13.5" x14ac:dyDescent="0.25">
      <c r="A2527" s="3">
        <v>45684</v>
      </c>
      <c r="B2527" s="2">
        <v>4.7187000000000001</v>
      </c>
      <c r="C2527" s="2">
        <f t="shared" si="234"/>
        <v>4.7683007669605102</v>
      </c>
      <c r="D2527" s="2">
        <f t="shared" si="236"/>
        <v>4.7384270431364959</v>
      </c>
      <c r="E2527" s="2">
        <f t="shared" si="235"/>
        <v>2.987372382401432E-2</v>
      </c>
      <c r="F2527" s="2">
        <f t="shared" si="233"/>
        <v>2.338875252017486E-2</v>
      </c>
      <c r="G2527" s="2">
        <f t="shared" si="231"/>
        <v>6.4849713038394596E-3</v>
      </c>
      <c r="H2527" s="2" t="str">
        <f t="shared" si="232"/>
        <v>Sell</v>
      </c>
    </row>
    <row r="2528" spans="1:8" ht="13.5" x14ac:dyDescent="0.25">
      <c r="A2528" s="3">
        <v>45685</v>
      </c>
      <c r="B2528" s="2">
        <v>4.7187000000000001</v>
      </c>
      <c r="C2528" s="2">
        <f t="shared" si="234"/>
        <v>4.7635468028127397</v>
      </c>
      <c r="D2528" s="2">
        <f t="shared" si="236"/>
        <v>4.736965780681941</v>
      </c>
      <c r="E2528" s="2">
        <f t="shared" si="235"/>
        <v>2.6581022130798715E-2</v>
      </c>
      <c r="F2528" s="2">
        <f t="shared" si="233"/>
        <v>2.4027206442299633E-2</v>
      </c>
      <c r="G2528" s="2">
        <f t="shared" si="231"/>
        <v>2.5538156884990816E-3</v>
      </c>
      <c r="H2528" s="2" t="str">
        <f t="shared" si="232"/>
        <v>Sell</v>
      </c>
    </row>
    <row r="2529" spans="1:8" ht="13.5" x14ac:dyDescent="0.25">
      <c r="A2529" s="3">
        <v>45686</v>
      </c>
      <c r="B2529" s="2">
        <v>4.7187000000000001</v>
      </c>
      <c r="C2529" s="2">
        <f t="shared" si="234"/>
        <v>4.7609703716107798</v>
      </c>
      <c r="D2529" s="2">
        <f t="shared" si="236"/>
        <v>4.7356127598906861</v>
      </c>
      <c r="E2529" s="2">
        <f t="shared" si="235"/>
        <v>2.5357611720093765E-2</v>
      </c>
      <c r="F2529" s="2">
        <f t="shared" si="233"/>
        <v>2.429328749785846E-2</v>
      </c>
      <c r="G2529" s="2">
        <f t="shared" si="231"/>
        <v>1.064324222235305E-3</v>
      </c>
      <c r="H2529" s="2" t="str">
        <f t="shared" si="232"/>
        <v>Sell</v>
      </c>
    </row>
    <row r="2530" spans="1:8" ht="13.5" x14ac:dyDescent="0.25">
      <c r="A2530" s="3">
        <v>45687</v>
      </c>
      <c r="B2530" s="2">
        <v>4.7</v>
      </c>
      <c r="C2530" s="2">
        <f t="shared" si="234"/>
        <v>4.7530364682860444</v>
      </c>
      <c r="D2530" s="2">
        <f t="shared" si="236"/>
        <v>4.7329747776765609</v>
      </c>
      <c r="E2530" s="2">
        <f t="shared" si="235"/>
        <v>2.0061690609483485E-2</v>
      </c>
      <c r="F2530" s="2">
        <f t="shared" si="233"/>
        <v>2.3446968120183466E-2</v>
      </c>
      <c r="G2530" s="2">
        <f t="shared" si="231"/>
        <v>-3.3852775106999813E-3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4.7</v>
      </c>
      <c r="C2531" s="2">
        <f t="shared" si="234"/>
        <v>4.7506308577804992</v>
      </c>
      <c r="D2531" s="2">
        <f t="shared" si="236"/>
        <v>4.7305322015523714</v>
      </c>
      <c r="E2531" s="2">
        <f t="shared" si="235"/>
        <v>2.0098656228127787E-2</v>
      </c>
      <c r="F2531" s="2">
        <f t="shared" si="233"/>
        <v>2.2777305741772332E-2</v>
      </c>
      <c r="G2531" s="2">
        <f t="shared" si="231"/>
        <v>-2.6786495136445453E-3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4.6906999999999996</v>
      </c>
      <c r="C2532" s="2">
        <f t="shared" si="234"/>
        <v>4.7457184181219612</v>
      </c>
      <c r="D2532" s="2">
        <f t="shared" si="236"/>
        <v>4.7275816681040475</v>
      </c>
      <c r="E2532" s="2">
        <f t="shared" si="235"/>
        <v>1.8136750017913705E-2</v>
      </c>
      <c r="F2532" s="2">
        <f t="shared" si="233"/>
        <v>2.1849194597000611E-2</v>
      </c>
      <c r="G2532" s="2">
        <f t="shared" ref="G2532:G2595" si="237">E2532-F2532</f>
        <v>-3.7124445790869057E-3</v>
      </c>
      <c r="H2532" s="2" t="str">
        <f t="shared" ref="H2532:H2595" si="238">IF(G2532&lt;0,"Hold","Sell")</f>
        <v>Hold</v>
      </c>
    </row>
    <row r="2533" spans="1:8" ht="13.5" x14ac:dyDescent="0.25">
      <c r="A2533" s="3">
        <v>45692</v>
      </c>
      <c r="B2533" s="2">
        <v>4.6906999999999996</v>
      </c>
      <c r="C2533" s="2">
        <f t="shared" si="234"/>
        <v>4.7415617384108906</v>
      </c>
      <c r="D2533" s="2">
        <f t="shared" si="236"/>
        <v>4.7248496926889327</v>
      </c>
      <c r="E2533" s="2">
        <f t="shared" si="235"/>
        <v>1.6712045721957836E-2</v>
      </c>
      <c r="F2533" s="2">
        <f t="shared" ref="F2533:F2596" si="239">(E2533*(2/(10)))+((1-(2/10))*F2532)</f>
        <v>2.0821764821992057E-2</v>
      </c>
      <c r="G2533" s="2">
        <f t="shared" si="237"/>
        <v>-4.1097191000342218E-3</v>
      </c>
      <c r="H2533" s="2" t="str">
        <f t="shared" si="238"/>
        <v>Hold</v>
      </c>
    </row>
    <row r="2534" spans="1:8" ht="13.5" x14ac:dyDescent="0.25">
      <c r="A2534" s="3">
        <v>45693</v>
      </c>
      <c r="B2534" s="2">
        <v>4.6906999999999996</v>
      </c>
      <c r="C2534" s="2">
        <f t="shared" si="234"/>
        <v>4.7380445478861377</v>
      </c>
      <c r="D2534" s="2">
        <f t="shared" si="236"/>
        <v>4.7223200858230854</v>
      </c>
      <c r="E2534" s="2">
        <f t="shared" si="235"/>
        <v>1.5724462063052336E-2</v>
      </c>
      <c r="F2534" s="2">
        <f t="shared" si="239"/>
        <v>1.9802304270204112E-2</v>
      </c>
      <c r="G2534" s="2">
        <f t="shared" si="237"/>
        <v>-4.0778422071517766E-3</v>
      </c>
      <c r="H2534" s="2" t="str">
        <f t="shared" si="238"/>
        <v>Hold</v>
      </c>
    </row>
    <row r="2535" spans="1:8" ht="13.5" x14ac:dyDescent="0.25">
      <c r="A2535" s="3">
        <v>45694</v>
      </c>
      <c r="B2535" s="2">
        <v>4.7</v>
      </c>
      <c r="C2535" s="2">
        <f t="shared" si="234"/>
        <v>4.7336376943651937</v>
      </c>
      <c r="D2535" s="2">
        <f t="shared" si="236"/>
        <v>4.720666746132486</v>
      </c>
      <c r="E2535" s="2">
        <f t="shared" si="235"/>
        <v>1.2970948232707613E-2</v>
      </c>
      <c r="F2535" s="2">
        <f t="shared" si="239"/>
        <v>1.8436033062704811E-2</v>
      </c>
      <c r="G2535" s="2">
        <f t="shared" si="237"/>
        <v>-5.465084829997198E-3</v>
      </c>
      <c r="H2535" s="2" t="str">
        <f t="shared" si="238"/>
        <v>Hold</v>
      </c>
    </row>
    <row r="2536" spans="1:8" ht="13.5" x14ac:dyDescent="0.25">
      <c r="A2536" s="3">
        <v>45695</v>
      </c>
      <c r="B2536" s="2">
        <v>4.7</v>
      </c>
      <c r="C2536" s="2">
        <f t="shared" si="234"/>
        <v>4.7313395875397788</v>
      </c>
      <c r="D2536" s="2">
        <f t="shared" si="236"/>
        <v>4.7191358760485977</v>
      </c>
      <c r="E2536" s="2">
        <f t="shared" si="235"/>
        <v>1.2203711491181046E-2</v>
      </c>
      <c r="F2536" s="2">
        <f t="shared" si="239"/>
        <v>1.7189568748400059E-2</v>
      </c>
      <c r="G2536" s="2">
        <f t="shared" si="237"/>
        <v>-4.9858572572190132E-3</v>
      </c>
      <c r="H2536" s="2" t="str">
        <f t="shared" si="238"/>
        <v>Hold</v>
      </c>
    </row>
    <row r="2537" spans="1:8" ht="13.5" x14ac:dyDescent="0.25">
      <c r="A2537" s="3">
        <v>45698</v>
      </c>
      <c r="B2537" s="2">
        <v>4.7</v>
      </c>
      <c r="C2537" s="2">
        <f t="shared" si="234"/>
        <v>4.7293950356105823</v>
      </c>
      <c r="D2537" s="2">
        <f t="shared" si="236"/>
        <v>4.7177184037487017</v>
      </c>
      <c r="E2537" s="2">
        <f t="shared" si="235"/>
        <v>1.1676631861880615E-2</v>
      </c>
      <c r="F2537" s="2">
        <f t="shared" si="239"/>
        <v>1.6086981371096171E-2</v>
      </c>
      <c r="G2537" s="2">
        <f t="shared" si="237"/>
        <v>-4.410349509215556E-3</v>
      </c>
      <c r="H2537" s="2" t="str">
        <f t="shared" si="238"/>
        <v>Hold</v>
      </c>
    </row>
    <row r="2538" spans="1:8" ht="13.5" x14ac:dyDescent="0.25">
      <c r="A2538" s="3">
        <v>45699</v>
      </c>
      <c r="B2538" s="2">
        <v>4.7093999999999996</v>
      </c>
      <c r="C2538" s="2">
        <f t="shared" si="234"/>
        <v>4.7277496455166466</v>
      </c>
      <c r="D2538" s="2">
        <f t="shared" si="236"/>
        <v>4.7171022256932424</v>
      </c>
      <c r="E2538" s="2">
        <f t="shared" si="235"/>
        <v>1.0647419823404114E-2</v>
      </c>
      <c r="F2538" s="2">
        <f t="shared" si="239"/>
        <v>1.4999069061557761E-2</v>
      </c>
      <c r="G2538" s="2">
        <f t="shared" si="237"/>
        <v>-4.3516492381536469E-3</v>
      </c>
      <c r="H2538" s="2" t="str">
        <f t="shared" si="238"/>
        <v>Hold</v>
      </c>
    </row>
    <row r="2539" spans="1:8" ht="13.5" x14ac:dyDescent="0.25">
      <c r="A2539" s="3">
        <v>45700</v>
      </c>
      <c r="B2539" s="2">
        <v>4.7093999999999996</v>
      </c>
      <c r="C2539" s="2">
        <f t="shared" si="234"/>
        <v>4.7263573923602396</v>
      </c>
      <c r="D2539" s="2">
        <f t="shared" si="236"/>
        <v>4.7165316904567058</v>
      </c>
      <c r="E2539" s="2">
        <f t="shared" si="235"/>
        <v>9.8257019035337123E-3</v>
      </c>
      <c r="F2539" s="2">
        <f t="shared" si="239"/>
        <v>1.3964395629952952E-2</v>
      </c>
      <c r="G2539" s="2">
        <f t="shared" si="237"/>
        <v>-4.1386937264192396E-3</v>
      </c>
      <c r="H2539" s="2" t="str">
        <f t="shared" si="238"/>
        <v>Hold</v>
      </c>
    </row>
    <row r="2540" spans="1:8" ht="13.5" x14ac:dyDescent="0.25">
      <c r="A2540" s="3">
        <v>45701</v>
      </c>
      <c r="B2540" s="2">
        <v>4.7</v>
      </c>
      <c r="C2540" s="2">
        <f t="shared" si="234"/>
        <v>4.7223024089202026</v>
      </c>
      <c r="D2540" s="2">
        <f t="shared" si="236"/>
        <v>4.7153071207932458</v>
      </c>
      <c r="E2540" s="2">
        <f t="shared" si="235"/>
        <v>6.9952881269568223E-3</v>
      </c>
      <c r="F2540" s="2">
        <f t="shared" si="239"/>
        <v>1.2570574129353727E-2</v>
      </c>
      <c r="G2540" s="2">
        <f t="shared" si="237"/>
        <v>-5.5752860023969043E-3</v>
      </c>
      <c r="H2540" s="2" t="str">
        <f t="shared" si="238"/>
        <v>Hold</v>
      </c>
    </row>
    <row r="2541" spans="1:8" ht="13.5" x14ac:dyDescent="0.25">
      <c r="A2541" s="3">
        <v>45702</v>
      </c>
      <c r="B2541" s="2">
        <v>4.6906999999999996</v>
      </c>
      <c r="C2541" s="2">
        <f t="shared" si="234"/>
        <v>4.7188712690863248</v>
      </c>
      <c r="D2541" s="2">
        <f t="shared" si="236"/>
        <v>4.7134843711048573</v>
      </c>
      <c r="E2541" s="2">
        <f t="shared" si="235"/>
        <v>5.38689798146752E-3</v>
      </c>
      <c r="F2541" s="2">
        <f t="shared" si="239"/>
        <v>1.1133838899776486E-2</v>
      </c>
      <c r="G2541" s="2">
        <f t="shared" si="237"/>
        <v>-5.7469409183089661E-3</v>
      </c>
      <c r="H2541" s="2" t="str">
        <f t="shared" si="238"/>
        <v>Hold</v>
      </c>
    </row>
    <row r="2542" spans="1:8" ht="13.5" x14ac:dyDescent="0.25">
      <c r="A2542" s="3">
        <v>45705</v>
      </c>
      <c r="B2542" s="2">
        <v>4.7093999999999996</v>
      </c>
      <c r="C2542" s="2">
        <f t="shared" si="234"/>
        <v>4.7145372276884281</v>
      </c>
      <c r="D2542" s="2">
        <f t="shared" si="236"/>
        <v>4.7131818250970898</v>
      </c>
      <c r="E2542" s="2">
        <f t="shared" si="235"/>
        <v>1.3554025913382617E-3</v>
      </c>
      <c r="F2542" s="2">
        <f t="shared" si="239"/>
        <v>9.1781516380888412E-3</v>
      </c>
      <c r="G2542" s="2">
        <f t="shared" si="237"/>
        <v>-7.8227490467505795E-3</v>
      </c>
      <c r="H2542" s="2" t="str">
        <f t="shared" si="238"/>
        <v>Hold</v>
      </c>
    </row>
    <row r="2543" spans="1:8" ht="13.5" x14ac:dyDescent="0.25">
      <c r="A2543" s="3">
        <v>45706</v>
      </c>
      <c r="B2543" s="2">
        <v>4.7093999999999996</v>
      </c>
      <c r="C2543" s="2">
        <f t="shared" si="234"/>
        <v>4.7108699618902081</v>
      </c>
      <c r="D2543" s="2">
        <f t="shared" si="236"/>
        <v>4.7129016899047125</v>
      </c>
      <c r="E2543" s="2">
        <f t="shared" si="235"/>
        <v>-2.0317280145043526E-3</v>
      </c>
      <c r="F2543" s="2">
        <f t="shared" si="239"/>
        <v>6.9361757075702031E-3</v>
      </c>
      <c r="G2543" s="2">
        <f t="shared" si="237"/>
        <v>-8.9679037220745557E-3</v>
      </c>
      <c r="H2543" s="2" t="str">
        <f t="shared" si="238"/>
        <v>Hold</v>
      </c>
    </row>
    <row r="2544" spans="1:8" ht="13.5" x14ac:dyDescent="0.25">
      <c r="A2544" s="3">
        <v>45707</v>
      </c>
      <c r="B2544" s="2">
        <v>4.7561</v>
      </c>
      <c r="C2544" s="2">
        <f t="shared" si="234"/>
        <v>4.7077668908301762</v>
      </c>
      <c r="D2544" s="2">
        <f t="shared" si="236"/>
        <v>4.7161015647265856</v>
      </c>
      <c r="E2544" s="2">
        <f t="shared" si="235"/>
        <v>-8.3346738964094058E-3</v>
      </c>
      <c r="F2544" s="2">
        <f t="shared" si="239"/>
        <v>3.8820057867742811E-3</v>
      </c>
      <c r="G2544" s="2">
        <f t="shared" si="237"/>
        <v>-1.2216679683183688E-2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4.7187000000000001</v>
      </c>
      <c r="C2545" s="2">
        <f t="shared" si="234"/>
        <v>4.70657198454861</v>
      </c>
      <c r="D2545" s="2">
        <f t="shared" si="236"/>
        <v>4.7162940414135051</v>
      </c>
      <c r="E2545" s="2">
        <f t="shared" si="235"/>
        <v>-9.7220568648950234E-3</v>
      </c>
      <c r="F2545" s="2">
        <f t="shared" si="239"/>
        <v>1.1611932564404204E-3</v>
      </c>
      <c r="G2545" s="2">
        <f t="shared" si="237"/>
        <v>-1.0883250121335444E-2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4.7561</v>
      </c>
      <c r="C2546" s="2">
        <f t="shared" si="234"/>
        <v>4.7055609100026707</v>
      </c>
      <c r="D2546" s="2">
        <f t="shared" si="236"/>
        <v>4.7192426309384299</v>
      </c>
      <c r="E2546" s="2">
        <f t="shared" si="235"/>
        <v>-1.3681720935759145E-2</v>
      </c>
      <c r="F2546" s="2">
        <f t="shared" si="239"/>
        <v>-1.8073895819994928E-3</v>
      </c>
      <c r="G2546" s="2">
        <f t="shared" si="237"/>
        <v>-1.1874331353759652E-2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4.7653999999999996</v>
      </c>
      <c r="C2547" s="2">
        <f t="shared" si="234"/>
        <v>4.704705385386875</v>
      </c>
      <c r="D2547" s="2">
        <f t="shared" si="236"/>
        <v>4.7226616953133611</v>
      </c>
      <c r="E2547" s="2">
        <f t="shared" si="235"/>
        <v>-1.7956309926486114E-2</v>
      </c>
      <c r="F2547" s="2">
        <f t="shared" si="239"/>
        <v>-5.0371736508968172E-3</v>
      </c>
      <c r="G2547" s="2">
        <f t="shared" si="237"/>
        <v>-1.2919136275589296E-2</v>
      </c>
      <c r="H2547" s="2" t="str">
        <f t="shared" si="238"/>
        <v>Hold</v>
      </c>
    </row>
    <row r="2548" spans="1:8" ht="13.5" x14ac:dyDescent="0.25">
      <c r="A2548" s="3">
        <v>45713</v>
      </c>
      <c r="B2548" s="2">
        <v>4.7653999999999996</v>
      </c>
      <c r="C2548" s="2">
        <f t="shared" si="234"/>
        <v>4.7054276337888945</v>
      </c>
      <c r="D2548" s="2">
        <f t="shared" si="236"/>
        <v>4.7258274956605195</v>
      </c>
      <c r="E2548" s="2">
        <f t="shared" si="235"/>
        <v>-2.0399861871625014E-2</v>
      </c>
      <c r="F2548" s="2">
        <f t="shared" si="239"/>
        <v>-8.1097112950424578E-3</v>
      </c>
      <c r="G2548" s="2">
        <f t="shared" si="237"/>
        <v>-1.2290150576582556E-2</v>
      </c>
      <c r="H2548" s="2" t="str">
        <f t="shared" si="238"/>
        <v>Hold</v>
      </c>
    </row>
    <row r="2549" spans="1:8" ht="13.5" x14ac:dyDescent="0.25">
      <c r="A2549" s="3">
        <v>45714</v>
      </c>
      <c r="B2549" s="2">
        <v>4.7187000000000001</v>
      </c>
      <c r="C2549" s="2">
        <f t="shared" si="234"/>
        <v>4.7060387670521413</v>
      </c>
      <c r="D2549" s="2">
        <f t="shared" si="236"/>
        <v>4.7252995330189993</v>
      </c>
      <c r="E2549" s="2">
        <f t="shared" si="235"/>
        <v>-1.9260765966857996E-2</v>
      </c>
      <c r="F2549" s="2">
        <f t="shared" si="239"/>
        <v>-1.0339922229405565E-2</v>
      </c>
      <c r="G2549" s="2">
        <f t="shared" si="237"/>
        <v>-8.9208437374524302E-3</v>
      </c>
      <c r="H2549" s="2" t="str">
        <f t="shared" si="238"/>
        <v>Hold</v>
      </c>
    </row>
    <row r="2550" spans="1:8" ht="13.5" x14ac:dyDescent="0.25">
      <c r="A2550" s="3">
        <v>45715</v>
      </c>
      <c r="B2550" s="2">
        <v>4.7187000000000001</v>
      </c>
      <c r="C2550" s="2">
        <f t="shared" si="234"/>
        <v>4.7051097259671959</v>
      </c>
      <c r="D2550" s="2">
        <f t="shared" si="236"/>
        <v>4.7248106787212958</v>
      </c>
      <c r="E2550" s="2">
        <f t="shared" si="235"/>
        <v>-1.9700952754099887E-2</v>
      </c>
      <c r="F2550" s="2">
        <f t="shared" si="239"/>
        <v>-1.221212833434443E-2</v>
      </c>
      <c r="G2550" s="2">
        <f t="shared" si="237"/>
        <v>-7.4888244197554577E-3</v>
      </c>
      <c r="H2550" s="2" t="str">
        <f t="shared" si="238"/>
        <v>Hold</v>
      </c>
    </row>
    <row r="2551" spans="1:8" ht="13.5" x14ac:dyDescent="0.25">
      <c r="A2551" s="3">
        <v>45716</v>
      </c>
      <c r="B2551" s="2">
        <v>4.7187000000000001</v>
      </c>
      <c r="C2551" s="2">
        <f t="shared" si="234"/>
        <v>4.7028928450491652</v>
      </c>
      <c r="D2551" s="2">
        <f t="shared" si="236"/>
        <v>4.7243580358530517</v>
      </c>
      <c r="E2551" s="2">
        <f t="shared" si="235"/>
        <v>-2.1465190803886536E-2</v>
      </c>
      <c r="F2551" s="2">
        <f t="shared" si="239"/>
        <v>-1.4062740828252852E-2</v>
      </c>
      <c r="G2551" s="2">
        <f t="shared" si="237"/>
        <v>-7.4024499756336834E-3</v>
      </c>
      <c r="H2551" s="2" t="str">
        <f t="shared" si="238"/>
        <v>Hold</v>
      </c>
    </row>
    <row r="2552" spans="1:8" ht="13.5" x14ac:dyDescent="0.25">
      <c r="A2552" s="3">
        <v>45719</v>
      </c>
      <c r="B2552" s="2">
        <v>4.8028000000000004</v>
      </c>
      <c r="C2552" s="2">
        <f t="shared" si="234"/>
        <v>4.7038939458108322</v>
      </c>
      <c r="D2552" s="2">
        <f t="shared" si="236"/>
        <v>4.7301685517157885</v>
      </c>
      <c r="E2552" s="2">
        <f t="shared" si="235"/>
        <v>-2.6274605904956339E-2</v>
      </c>
      <c r="F2552" s="2">
        <f t="shared" si="239"/>
        <v>-1.6505113843593551E-2</v>
      </c>
      <c r="G2552" s="2">
        <f t="shared" si="237"/>
        <v>-9.7694920613627875E-3</v>
      </c>
      <c r="H2552" s="2" t="str">
        <f t="shared" si="238"/>
        <v>Hold</v>
      </c>
    </row>
    <row r="2553" spans="1:8" ht="13.5" x14ac:dyDescent="0.25">
      <c r="A2553" s="3">
        <v>45720</v>
      </c>
      <c r="B2553" s="2">
        <v>4.8028000000000004</v>
      </c>
      <c r="C2553" s="2">
        <f t="shared" si="234"/>
        <v>4.7047410310707045</v>
      </c>
      <c r="D2553" s="2">
        <f t="shared" si="236"/>
        <v>4.7355486589961009</v>
      </c>
      <c r="E2553" s="2">
        <f t="shared" si="235"/>
        <v>-3.0807627925396375E-2</v>
      </c>
      <c r="F2553" s="2">
        <f t="shared" si="239"/>
        <v>-1.9365616659954118E-2</v>
      </c>
      <c r="G2553" s="2">
        <f t="shared" si="237"/>
        <v>-1.1442011265442257E-2</v>
      </c>
      <c r="H2553" s="2" t="str">
        <f t="shared" si="238"/>
        <v>Hold</v>
      </c>
    </row>
    <row r="2554" spans="1:8" ht="13.5" x14ac:dyDescent="0.25">
      <c r="A2554" s="3">
        <v>45721</v>
      </c>
      <c r="B2554" s="2">
        <v>4.7653999999999996</v>
      </c>
      <c r="C2554" s="2">
        <f t="shared" si="234"/>
        <v>4.712642410905981</v>
      </c>
      <c r="D2554" s="2">
        <f t="shared" si="236"/>
        <v>4.7377598694408336</v>
      </c>
      <c r="E2554" s="2">
        <f t="shared" si="235"/>
        <v>-2.5117458534852588E-2</v>
      </c>
      <c r="F2554" s="2">
        <f t="shared" si="239"/>
        <v>-2.0515985034933813E-2</v>
      </c>
      <c r="G2554" s="2">
        <f t="shared" si="237"/>
        <v>-4.6014734999187748E-3</v>
      </c>
      <c r="H2554" s="2" t="str">
        <f t="shared" si="238"/>
        <v>Hold</v>
      </c>
    </row>
    <row r="2555" spans="1:8" ht="13.5" x14ac:dyDescent="0.25">
      <c r="A2555" s="3">
        <v>45722</v>
      </c>
      <c r="B2555" s="2">
        <v>4.7281000000000004</v>
      </c>
      <c r="C2555" s="2">
        <f t="shared" si="234"/>
        <v>4.7135743476896756</v>
      </c>
      <c r="D2555" s="2">
        <f t="shared" si="236"/>
        <v>4.7370443235563275</v>
      </c>
      <c r="E2555" s="2">
        <f t="shared" si="235"/>
        <v>-2.3469975866651893E-2</v>
      </c>
      <c r="F2555" s="2">
        <f t="shared" si="239"/>
        <v>-2.1106783201277429E-2</v>
      </c>
      <c r="G2555" s="2">
        <f t="shared" si="237"/>
        <v>-2.3631926653744639E-3</v>
      </c>
      <c r="H2555" s="2" t="str">
        <f t="shared" si="238"/>
        <v>Hold</v>
      </c>
    </row>
    <row r="2556" spans="1:8" ht="13.5" x14ac:dyDescent="0.25">
      <c r="A2556" s="3">
        <v>45723</v>
      </c>
      <c r="B2556" s="2">
        <v>4.7934999999999999</v>
      </c>
      <c r="C2556" s="2">
        <f t="shared" si="234"/>
        <v>4.7201167557374175</v>
      </c>
      <c r="D2556" s="2">
        <f t="shared" si="236"/>
        <v>4.7412262255151179</v>
      </c>
      <c r="E2556" s="2">
        <f t="shared" si="235"/>
        <v>-2.110946977770034E-2</v>
      </c>
      <c r="F2556" s="2">
        <f t="shared" si="239"/>
        <v>-2.1107320516562011E-2</v>
      </c>
      <c r="G2556" s="2">
        <f t="shared" si="237"/>
        <v>-2.1492611383296112E-6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4.7653999999999996</v>
      </c>
      <c r="C2557" s="2">
        <f t="shared" si="234"/>
        <v>4.7270834087008922</v>
      </c>
      <c r="D2557" s="2">
        <f t="shared" si="236"/>
        <v>4.743016875476961</v>
      </c>
      <c r="E2557" s="2">
        <f t="shared" si="235"/>
        <v>-1.5933466776068883E-2</v>
      </c>
      <c r="F2557" s="2">
        <f t="shared" si="239"/>
        <v>-2.0072549768463385E-2</v>
      </c>
      <c r="G2557" s="2">
        <f t="shared" si="237"/>
        <v>4.1390829923945022E-3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4.7561</v>
      </c>
      <c r="C2558" s="2">
        <f t="shared" si="234"/>
        <v>4.7329782689007551</v>
      </c>
      <c r="D2558" s="2">
        <f t="shared" si="236"/>
        <v>4.7439859958120003</v>
      </c>
      <c r="E2558" s="2">
        <f t="shared" si="235"/>
        <v>-1.1007726911245186E-2</v>
      </c>
      <c r="F2558" s="2">
        <f t="shared" si="239"/>
        <v>-1.8259585197019746E-2</v>
      </c>
      <c r="G2558" s="2">
        <f t="shared" si="237"/>
        <v>7.2518582857745602E-3</v>
      </c>
      <c r="H2558" s="2" t="str">
        <f t="shared" si="238"/>
        <v>Sell</v>
      </c>
    </row>
    <row r="2559" spans="1:8" ht="13.5" x14ac:dyDescent="0.25">
      <c r="A2559" s="3">
        <v>45728</v>
      </c>
      <c r="B2559" s="2">
        <v>4.7561</v>
      </c>
      <c r="C2559" s="2">
        <f t="shared" si="234"/>
        <v>4.7307816121467932</v>
      </c>
      <c r="D2559" s="2">
        <f t="shared" si="236"/>
        <v>4.7448833294555559</v>
      </c>
      <c r="E2559" s="2">
        <f t="shared" si="235"/>
        <v>-1.4101717308762751E-2</v>
      </c>
      <c r="F2559" s="2">
        <f t="shared" si="239"/>
        <v>-1.7428011619368348E-2</v>
      </c>
      <c r="G2559" s="2">
        <f t="shared" si="237"/>
        <v>3.3262943106055973E-3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4.7</v>
      </c>
      <c r="C2560" s="2">
        <f t="shared" si="234"/>
        <v>4.7289229025857482</v>
      </c>
      <c r="D2560" s="2">
        <f t="shared" si="236"/>
        <v>4.7415586383847739</v>
      </c>
      <c r="E2560" s="2">
        <f t="shared" si="235"/>
        <v>-1.263573579902566E-2</v>
      </c>
      <c r="F2560" s="2">
        <f t="shared" si="239"/>
        <v>-1.6469556455299812E-2</v>
      </c>
      <c r="G2560" s="2">
        <f t="shared" si="237"/>
        <v>3.8338206562741513E-3</v>
      </c>
      <c r="H2560" s="2" t="str">
        <f t="shared" si="238"/>
        <v>Sell</v>
      </c>
    </row>
    <row r="2561" spans="1:8" ht="13.5" x14ac:dyDescent="0.25">
      <c r="A2561" s="3">
        <v>45730</v>
      </c>
      <c r="B2561" s="2">
        <v>4.8028000000000004</v>
      </c>
      <c r="C2561" s="2">
        <f t="shared" si="234"/>
        <v>4.7273501483417872</v>
      </c>
      <c r="D2561" s="2">
        <f t="shared" si="236"/>
        <v>4.7460950355414573</v>
      </c>
      <c r="E2561" s="2">
        <f t="shared" si="235"/>
        <v>-1.8744887199670046E-2</v>
      </c>
      <c r="F2561" s="2">
        <f t="shared" si="239"/>
        <v>-1.6924622604173861E-2</v>
      </c>
      <c r="G2561" s="2">
        <f t="shared" si="237"/>
        <v>-1.8202645954961856E-3</v>
      </c>
      <c r="H2561" s="2" t="str">
        <f t="shared" si="238"/>
        <v>Hold</v>
      </c>
    </row>
    <row r="2562" spans="1:8" ht="13.5" x14ac:dyDescent="0.25">
      <c r="A2562" s="3">
        <v>45733</v>
      </c>
      <c r="B2562" s="2">
        <v>4.6813000000000002</v>
      </c>
      <c r="C2562" s="2">
        <f t="shared" si="234"/>
        <v>4.7389578178276661</v>
      </c>
      <c r="D2562" s="2">
        <f t="shared" si="236"/>
        <v>4.7412954032791266</v>
      </c>
      <c r="E2562" s="2">
        <f t="shared" si="235"/>
        <v>-2.3375854514604555E-3</v>
      </c>
      <c r="F2562" s="2">
        <f t="shared" si="239"/>
        <v>-1.4007215173631179E-2</v>
      </c>
      <c r="G2562" s="2">
        <f t="shared" si="237"/>
        <v>1.1669629722170723E-2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4.7840999999999996</v>
      </c>
      <c r="C2563" s="2">
        <f t="shared" si="234"/>
        <v>4.748779692008025</v>
      </c>
      <c r="D2563" s="2">
        <f t="shared" si="236"/>
        <v>4.7444661141473397</v>
      </c>
      <c r="E2563" s="2">
        <f t="shared" si="235"/>
        <v>4.3135778606853137E-3</v>
      </c>
      <c r="F2563" s="2">
        <f t="shared" si="239"/>
        <v>-1.0343056566767881E-2</v>
      </c>
      <c r="G2563" s="2">
        <f t="shared" si="237"/>
        <v>1.4656634427453194E-2</v>
      </c>
      <c r="H2563" s="2" t="str">
        <f t="shared" si="238"/>
        <v>Sell</v>
      </c>
    </row>
    <row r="2564" spans="1:8" ht="13.5" x14ac:dyDescent="0.25">
      <c r="A2564" s="3">
        <v>45735</v>
      </c>
      <c r="B2564" s="2">
        <v>4.7653999999999996</v>
      </c>
      <c r="C2564" s="2">
        <f t="shared" si="234"/>
        <v>4.7513366624683293</v>
      </c>
      <c r="D2564" s="2">
        <f t="shared" si="236"/>
        <v>4.7460167723586473</v>
      </c>
      <c r="E2564" s="2">
        <f t="shared" si="235"/>
        <v>5.319890109682035E-3</v>
      </c>
      <c r="F2564" s="2">
        <f t="shared" si="239"/>
        <v>-7.2104672314778984E-3</v>
      </c>
      <c r="G2564" s="2">
        <f t="shared" si="237"/>
        <v>1.2530357341159933E-2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4.8028000000000004</v>
      </c>
      <c r="C2565" s="2">
        <f t="shared" si="234"/>
        <v>4.7477617913193555</v>
      </c>
      <c r="D2565" s="2">
        <f t="shared" si="236"/>
        <v>4.7502229373691183</v>
      </c>
      <c r="E2565" s="2">
        <f t="shared" si="235"/>
        <v>-2.4611460497627746E-3</v>
      </c>
      <c r="F2565" s="2">
        <f t="shared" si="239"/>
        <v>-6.2606029951348735E-3</v>
      </c>
      <c r="G2565" s="2">
        <f t="shared" si="237"/>
        <v>3.7994569453720988E-3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4.8028000000000004</v>
      </c>
      <c r="C2566" s="2">
        <f t="shared" si="234"/>
        <v>4.7547984388086855</v>
      </c>
      <c r="D2566" s="2">
        <f t="shared" si="236"/>
        <v>4.7541175346010354</v>
      </c>
      <c r="E2566" s="2">
        <f t="shared" si="235"/>
        <v>6.8090420765010151E-4</v>
      </c>
      <c r="F2566" s="2">
        <f t="shared" si="239"/>
        <v>-4.8723015545778783E-3</v>
      </c>
      <c r="G2566" s="2">
        <f t="shared" si="237"/>
        <v>5.5532057622279798E-3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4.7653999999999996</v>
      </c>
      <c r="C2567" s="2">
        <f t="shared" si="234"/>
        <v>4.7564294482227343</v>
      </c>
      <c r="D2567" s="2">
        <f t="shared" si="236"/>
        <v>4.754953272778736</v>
      </c>
      <c r="E2567" s="2">
        <f t="shared" si="235"/>
        <v>1.4761754439982511E-3</v>
      </c>
      <c r="F2567" s="2">
        <f t="shared" si="239"/>
        <v>-3.6026061548626526E-3</v>
      </c>
      <c r="G2567" s="2">
        <f t="shared" si="237"/>
        <v>5.0787815988609037E-3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4.7934999999999999</v>
      </c>
      <c r="C2568" s="2">
        <f t="shared" si="234"/>
        <v>4.7563787638807753</v>
      </c>
      <c r="D2568" s="2">
        <f t="shared" si="236"/>
        <v>4.7578085859062371</v>
      </c>
      <c r="E2568" s="2">
        <f t="shared" si="235"/>
        <v>-1.4298220254618244E-3</v>
      </c>
      <c r="F2568" s="2">
        <f t="shared" si="239"/>
        <v>-3.1680493289824871E-3</v>
      </c>
      <c r="G2568" s="2">
        <f t="shared" si="237"/>
        <v>1.7382273035206628E-3</v>
      </c>
      <c r="H2568" s="2" t="str">
        <f t="shared" si="238"/>
        <v>Sell</v>
      </c>
    </row>
    <row r="2569" spans="1:8" ht="13.5" x14ac:dyDescent="0.25">
      <c r="A2569" s="3">
        <v>45743</v>
      </c>
      <c r="B2569" s="2">
        <v>4.8028000000000004</v>
      </c>
      <c r="C2569" s="2">
        <f t="shared" si="234"/>
        <v>4.7563358771298869</v>
      </c>
      <c r="D2569" s="2">
        <f t="shared" si="236"/>
        <v>4.7611412832465163</v>
      </c>
      <c r="E2569" s="2">
        <f t="shared" si="235"/>
        <v>-4.8054061166293849E-3</v>
      </c>
      <c r="F2569" s="2">
        <f t="shared" si="239"/>
        <v>-3.4955206865118667E-3</v>
      </c>
      <c r="G2569" s="2">
        <f t="shared" si="237"/>
        <v>-1.3098854301175182E-3</v>
      </c>
      <c r="H2569" s="2" t="str">
        <f t="shared" si="238"/>
        <v>Hold</v>
      </c>
    </row>
    <row r="2570" spans="1:8" ht="13.5" x14ac:dyDescent="0.25">
      <c r="A2570" s="3">
        <v>45744</v>
      </c>
      <c r="B2570" s="2">
        <v>4.7934999999999999</v>
      </c>
      <c r="C2570" s="2">
        <f t="shared" si="234"/>
        <v>4.7476688191099043</v>
      </c>
      <c r="D2570" s="2">
        <f t="shared" si="236"/>
        <v>4.7635382252282561</v>
      </c>
      <c r="E2570" s="2">
        <f t="shared" si="235"/>
        <v>-1.5869406118351748E-2</v>
      </c>
      <c r="F2570" s="2">
        <f t="shared" si="239"/>
        <v>-5.9702977728798429E-3</v>
      </c>
      <c r="G2570" s="2">
        <f t="shared" si="237"/>
        <v>-9.8991083454719048E-3</v>
      </c>
      <c r="H2570" s="2" t="str">
        <f t="shared" si="238"/>
        <v>Hold</v>
      </c>
    </row>
    <row r="2571" spans="1:8" ht="13.5" x14ac:dyDescent="0.25">
      <c r="A2571" s="3">
        <v>45749</v>
      </c>
      <c r="B2571" s="2">
        <v>4.8028000000000004</v>
      </c>
      <c r="C2571" s="2">
        <f t="shared" si="234"/>
        <v>4.7561505392468426</v>
      </c>
      <c r="D2571" s="2">
        <f t="shared" si="236"/>
        <v>4.7664465048409781</v>
      </c>
      <c r="E2571" s="2">
        <f t="shared" si="235"/>
        <v>-1.0295965594135481E-2</v>
      </c>
      <c r="F2571" s="2">
        <f t="shared" si="239"/>
        <v>-6.8354313371309702E-3</v>
      </c>
      <c r="G2571" s="2">
        <f t="shared" si="237"/>
        <v>-3.4605342570045109E-3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4.8121999999999998</v>
      </c>
      <c r="C2572" s="2">
        <f t="shared" si="234"/>
        <v>4.7446350716704053</v>
      </c>
      <c r="D2572" s="2">
        <f t="shared" si="236"/>
        <v>4.7698356526305359</v>
      </c>
      <c r="E2572" s="2">
        <f t="shared" si="235"/>
        <v>-2.5200580960130559E-2</v>
      </c>
      <c r="F2572" s="2">
        <f t="shared" si="239"/>
        <v>-1.0508461261730887E-2</v>
      </c>
      <c r="G2572" s="2">
        <f t="shared" si="237"/>
        <v>-1.4692119698399671E-2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4.8308</v>
      </c>
      <c r="C2573" s="2">
        <f t="shared" si="234"/>
        <v>4.7507065991057278</v>
      </c>
      <c r="D2573" s="2">
        <f t="shared" si="236"/>
        <v>4.7743515302134591</v>
      </c>
      <c r="E2573" s="2">
        <f t="shared" si="235"/>
        <v>-2.364493110773136E-2</v>
      </c>
      <c r="F2573" s="2">
        <f t="shared" si="239"/>
        <v>-1.3135755230930982E-2</v>
      </c>
      <c r="G2573" s="2">
        <f t="shared" si="237"/>
        <v>-1.0509175876800378E-2</v>
      </c>
      <c r="H2573" s="2" t="str">
        <f t="shared" si="238"/>
        <v>Hold</v>
      </c>
    </row>
    <row r="2574" spans="1:8" ht="13.5" x14ac:dyDescent="0.25">
      <c r="A2574" s="3">
        <v>45754</v>
      </c>
      <c r="B2574" s="2">
        <v>4.8121999999999998</v>
      </c>
      <c r="C2574" s="2">
        <f t="shared" si="234"/>
        <v>4.7529671223202303</v>
      </c>
      <c r="D2574" s="2">
        <f t="shared" si="236"/>
        <v>4.7771551205680183</v>
      </c>
      <c r="E2574" s="2">
        <f t="shared" si="235"/>
        <v>-2.4187998247787945E-2</v>
      </c>
      <c r="F2574" s="2">
        <f t="shared" si="239"/>
        <v>-1.5346203834302376E-2</v>
      </c>
      <c r="G2574" s="2">
        <f t="shared" si="237"/>
        <v>-8.8417944134855687E-3</v>
      </c>
      <c r="H2574" s="2" t="str">
        <f t="shared" si="238"/>
        <v>Hold</v>
      </c>
    </row>
    <row r="2575" spans="1:8" ht="13.5" x14ac:dyDescent="0.25">
      <c r="A2575" s="3">
        <v>45755</v>
      </c>
      <c r="B2575" s="2">
        <v>4.8121999999999998</v>
      </c>
      <c r="C2575" s="2">
        <f t="shared" ref="C2575:C2638" si="240">$C$4*B2565+C2574*(1-$C$4)</f>
        <v>4.760633718886349</v>
      </c>
      <c r="D2575" s="2">
        <f t="shared" si="236"/>
        <v>4.7797510375629804</v>
      </c>
      <c r="E2575" s="2">
        <f t="shared" si="235"/>
        <v>-1.9117318676631356E-2</v>
      </c>
      <c r="F2575" s="2">
        <f t="shared" si="239"/>
        <v>-1.6100426802768172E-2</v>
      </c>
      <c r="G2575" s="2">
        <f t="shared" si="237"/>
        <v>-3.0168918738631839E-3</v>
      </c>
      <c r="H2575" s="2" t="str">
        <f t="shared" si="238"/>
        <v>Hold</v>
      </c>
    </row>
    <row r="2576" spans="1:8" ht="13.5" x14ac:dyDescent="0.25">
      <c r="A2576" s="3">
        <v>45757</v>
      </c>
      <c r="B2576" s="2">
        <v>4.8121999999999998</v>
      </c>
      <c r="C2576" s="2">
        <f t="shared" si="240"/>
        <v>4.7671208390576805</v>
      </c>
      <c r="D2576" s="2">
        <f t="shared" si="236"/>
        <v>4.7821546644101671</v>
      </c>
      <c r="E2576" s="2">
        <f t="shared" si="235"/>
        <v>-1.5033825352486652E-2</v>
      </c>
      <c r="F2576" s="2">
        <f t="shared" si="239"/>
        <v>-1.5887106512711871E-2</v>
      </c>
      <c r="G2576" s="2">
        <f t="shared" si="237"/>
        <v>8.5328116022521938E-4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4.8402000000000003</v>
      </c>
      <c r="C2577" s="2">
        <f t="shared" si="240"/>
        <v>4.7668560945872684</v>
      </c>
      <c r="D2577" s="2">
        <f t="shared" si="236"/>
        <v>4.7864543188983024</v>
      </c>
      <c r="E2577" s="2">
        <f t="shared" si="235"/>
        <v>-1.9598224311033974E-2</v>
      </c>
      <c r="F2577" s="2">
        <f t="shared" si="239"/>
        <v>-1.6629330072376294E-2</v>
      </c>
      <c r="G2577" s="2">
        <f t="shared" si="237"/>
        <v>-2.9688942386576801E-3</v>
      </c>
      <c r="H2577" s="2" t="str">
        <f t="shared" si="238"/>
        <v>Hold</v>
      </c>
    </row>
    <row r="2578" spans="1:8" ht="13.5" x14ac:dyDescent="0.25">
      <c r="A2578" s="3">
        <v>45761</v>
      </c>
      <c r="B2578" s="2">
        <v>4.8308</v>
      </c>
      <c r="C2578" s="2">
        <f t="shared" si="240"/>
        <v>4.7709551569584576</v>
      </c>
      <c r="D2578" s="2">
        <f t="shared" si="236"/>
        <v>4.7897391841650956</v>
      </c>
      <c r="E2578" s="2">
        <f t="shared" si="235"/>
        <v>-1.8784027206637965E-2</v>
      </c>
      <c r="F2578" s="2">
        <f t="shared" si="239"/>
        <v>-1.706026949922863E-2</v>
      </c>
      <c r="G2578" s="2">
        <f t="shared" si="237"/>
        <v>-1.7237577074093353E-3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4.8402000000000003</v>
      </c>
      <c r="C2579" s="2">
        <f t="shared" si="240"/>
        <v>4.7758543635802333</v>
      </c>
      <c r="D2579" s="2">
        <f t="shared" si="236"/>
        <v>4.7934770223750878</v>
      </c>
      <c r="E2579" s="2">
        <f t="shared" si="235"/>
        <v>-1.7622658794854473E-2</v>
      </c>
      <c r="F2579" s="2">
        <f t="shared" si="239"/>
        <v>-1.71727473583538E-2</v>
      </c>
      <c r="G2579" s="2">
        <f t="shared" si="237"/>
        <v>-4.4991143650067317E-4</v>
      </c>
      <c r="H2579" s="2" t="str">
        <f t="shared" si="238"/>
        <v>Hold</v>
      </c>
    </row>
    <row r="2580" spans="1:8" ht="13.5" x14ac:dyDescent="0.25">
      <c r="A2580" s="3">
        <v>45763</v>
      </c>
      <c r="B2580" s="2">
        <v>4.8589000000000002</v>
      </c>
      <c r="C2580" s="2">
        <f t="shared" si="240"/>
        <v>4.7785690768755815</v>
      </c>
      <c r="D2580" s="2">
        <f t="shared" si="236"/>
        <v>4.7983231688658217</v>
      </c>
      <c r="E2580" s="2">
        <f t="shared" si="235"/>
        <v>-1.9754091990240141E-2</v>
      </c>
      <c r="F2580" s="2">
        <f t="shared" si="239"/>
        <v>-1.7689016284731067E-2</v>
      </c>
      <c r="G2580" s="2">
        <f t="shared" si="237"/>
        <v>-2.0650757055090743E-3</v>
      </c>
      <c r="H2580" s="2" t="str">
        <f t="shared" si="238"/>
        <v>Hold</v>
      </c>
    </row>
    <row r="2581" spans="1:8" ht="13.5" x14ac:dyDescent="0.25">
      <c r="A2581" s="3">
        <v>45764</v>
      </c>
      <c r="B2581" s="2">
        <v>4.8589000000000002</v>
      </c>
      <c r="C2581" s="2">
        <f t="shared" si="240"/>
        <v>4.7822969112024154</v>
      </c>
      <c r="D2581" s="2">
        <f t="shared" si="236"/>
        <v>4.8028103415424273</v>
      </c>
      <c r="E2581" s="2">
        <f t="shared" si="235"/>
        <v>-2.0513430340011851E-2</v>
      </c>
      <c r="F2581" s="2">
        <f t="shared" si="239"/>
        <v>-1.8253899095787222E-2</v>
      </c>
      <c r="G2581" s="2">
        <f t="shared" si="237"/>
        <v>-2.2595312442246288E-3</v>
      </c>
      <c r="H2581" s="2" t="str">
        <f t="shared" si="238"/>
        <v>Hold</v>
      </c>
    </row>
    <row r="2582" spans="1:8" ht="13.5" x14ac:dyDescent="0.25">
      <c r="A2582" s="3">
        <v>45765</v>
      </c>
      <c r="B2582" s="2">
        <v>4.8494999999999999</v>
      </c>
      <c r="C2582" s="2">
        <f t="shared" si="240"/>
        <v>4.7868973864020434</v>
      </c>
      <c r="D2582" s="2">
        <f t="shared" si="236"/>
        <v>4.8062688347615063</v>
      </c>
      <c r="E2582" s="2">
        <f t="shared" si="235"/>
        <v>-1.9371448359462917E-2</v>
      </c>
      <c r="F2582" s="2">
        <f t="shared" si="239"/>
        <v>-1.8477408948522362E-2</v>
      </c>
      <c r="G2582" s="2">
        <f t="shared" si="237"/>
        <v>-8.9403941094055514E-4</v>
      </c>
      <c r="H2582" s="2" t="str">
        <f t="shared" si="238"/>
        <v>Hold</v>
      </c>
    </row>
    <row r="2583" spans="1:8" ht="13.5" x14ac:dyDescent="0.25">
      <c r="A2583" s="3">
        <v>45768</v>
      </c>
      <c r="B2583" s="2">
        <v>4.8402000000000003</v>
      </c>
      <c r="C2583" s="2">
        <f t="shared" si="240"/>
        <v>4.7936516346478824</v>
      </c>
      <c r="D2583" s="2">
        <f t="shared" si="236"/>
        <v>4.8087822544088015</v>
      </c>
      <c r="E2583" s="2">
        <f t="shared" si="235"/>
        <v>-1.5130619760919117E-2</v>
      </c>
      <c r="F2583" s="2">
        <f t="shared" si="239"/>
        <v>-1.7808051111001713E-2</v>
      </c>
      <c r="G2583" s="2">
        <f t="shared" si="237"/>
        <v>2.6774313500825958E-3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4.8402000000000003</v>
      </c>
      <c r="C2584" s="2">
        <f t="shared" si="240"/>
        <v>4.7965052293174386</v>
      </c>
      <c r="D2584" s="2">
        <f t="shared" si="236"/>
        <v>4.811109494822964</v>
      </c>
      <c r="E2584" s="2">
        <f t="shared" si="235"/>
        <v>-1.4604265505525404E-2</v>
      </c>
      <c r="F2584" s="2">
        <f t="shared" si="239"/>
        <v>-1.7167293989906452E-2</v>
      </c>
      <c r="G2584" s="2">
        <f t="shared" si="237"/>
        <v>2.5630284843810476E-3</v>
      </c>
      <c r="H2584" s="2" t="str">
        <f t="shared" si="238"/>
        <v>Sell</v>
      </c>
    </row>
    <row r="2585" spans="1:8" ht="13.5" x14ac:dyDescent="0.25">
      <c r="A2585" s="3">
        <v>45770</v>
      </c>
      <c r="B2585" s="2">
        <v>4.8681999999999999</v>
      </c>
      <c r="C2585" s="2">
        <f t="shared" si="240"/>
        <v>4.7989198094224479</v>
      </c>
      <c r="D2585" s="2">
        <f t="shared" si="236"/>
        <v>4.815338421132374</v>
      </c>
      <c r="E2585" s="2">
        <f t="shared" si="235"/>
        <v>-1.641861170992609E-2</v>
      </c>
      <c r="F2585" s="2">
        <f t="shared" si="239"/>
        <v>-1.701755753391038E-2</v>
      </c>
      <c r="G2585" s="2">
        <f t="shared" si="237"/>
        <v>5.9894582398429055E-4</v>
      </c>
      <c r="H2585" s="2" t="str">
        <f t="shared" si="238"/>
        <v>Sell</v>
      </c>
    </row>
    <row r="2586" spans="1:8" ht="13.5" x14ac:dyDescent="0.25">
      <c r="A2586" s="3">
        <v>45771</v>
      </c>
      <c r="B2586" s="2">
        <v>4.8681999999999999</v>
      </c>
      <c r="C2586" s="2">
        <f t="shared" si="240"/>
        <v>4.8009629156651474</v>
      </c>
      <c r="D2586" s="2">
        <f t="shared" si="236"/>
        <v>4.8192540936410868</v>
      </c>
      <c r="E2586" s="2">
        <f t="shared" si="235"/>
        <v>-1.8291177975939377E-2</v>
      </c>
      <c r="F2586" s="2">
        <f t="shared" si="239"/>
        <v>-1.7272281622316178E-2</v>
      </c>
      <c r="G2586" s="2">
        <f t="shared" si="237"/>
        <v>-1.0188963536231985E-3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4.8589000000000002</v>
      </c>
      <c r="C2587" s="2">
        <f t="shared" si="240"/>
        <v>4.806999390178202</v>
      </c>
      <c r="D2587" s="2">
        <f t="shared" si="236"/>
        <v>4.8221908274454508</v>
      </c>
      <c r="E2587" s="2">
        <f t="shared" si="235"/>
        <v>-1.5191437267248808E-2</v>
      </c>
      <c r="F2587" s="2">
        <f t="shared" si="239"/>
        <v>-1.6856112751302704E-2</v>
      </c>
      <c r="G2587" s="2">
        <f t="shared" si="237"/>
        <v>1.6646754840538951E-3</v>
      </c>
      <c r="H2587" s="2" t="str">
        <f t="shared" si="238"/>
        <v>Sell</v>
      </c>
    </row>
    <row r="2588" spans="1:8" ht="13.5" x14ac:dyDescent="0.25">
      <c r="A2588" s="3">
        <v>45775</v>
      </c>
      <c r="B2588" s="2">
        <v>4.8868999999999998</v>
      </c>
      <c r="C2588" s="2">
        <f t="shared" si="240"/>
        <v>4.8106610224584783</v>
      </c>
      <c r="D2588" s="2">
        <f t="shared" si="236"/>
        <v>4.8269840994865287</v>
      </c>
      <c r="E2588" s="2">
        <f t="shared" ref="E2588:E2651" si="241">C2588-D2588</f>
        <v>-1.632307702805047E-2</v>
      </c>
      <c r="F2588" s="2">
        <f t="shared" si="239"/>
        <v>-1.6749505606652258E-2</v>
      </c>
      <c r="G2588" s="2">
        <f t="shared" si="237"/>
        <v>4.2642857860178754E-4</v>
      </c>
      <c r="H2588" s="2" t="str">
        <f t="shared" si="238"/>
        <v>Sell</v>
      </c>
    </row>
    <row r="2589" spans="1:8" ht="13.5" x14ac:dyDescent="0.25">
      <c r="A2589" s="3">
        <v>45776</v>
      </c>
      <c r="B2589" s="2">
        <v>4.8681999999999999</v>
      </c>
      <c r="C2589" s="2">
        <f t="shared" si="240"/>
        <v>4.8152054805417892</v>
      </c>
      <c r="D2589" s="2">
        <f t="shared" ref="D2589:D2652" si="242">$D$4*B2589+(1-$D$4)*D2588</f>
        <v>4.830037129154193</v>
      </c>
      <c r="E2589" s="2">
        <f t="shared" si="241"/>
        <v>-1.4831648612403825E-2</v>
      </c>
      <c r="F2589" s="2">
        <f t="shared" si="239"/>
        <v>-1.6365934207802572E-2</v>
      </c>
      <c r="G2589" s="2">
        <f t="shared" si="237"/>
        <v>1.5342855953987475E-3</v>
      </c>
      <c r="H2589" s="2" t="str">
        <f t="shared" si="238"/>
        <v>Sell</v>
      </c>
    </row>
    <row r="2590" spans="1:8" ht="13.5" x14ac:dyDescent="0.25">
      <c r="A2590" s="3">
        <v>45777</v>
      </c>
      <c r="B2590" s="2">
        <v>4.8681999999999999</v>
      </c>
      <c r="C2590" s="2">
        <f t="shared" si="240"/>
        <v>4.8219277143045911</v>
      </c>
      <c r="D2590" s="2">
        <f t="shared" si="242"/>
        <v>4.832864008476105</v>
      </c>
      <c r="E2590" s="2">
        <f t="shared" si="241"/>
        <v>-1.0936294171513872E-2</v>
      </c>
      <c r="F2590" s="2">
        <f t="shared" si="239"/>
        <v>-1.5280006200544833E-2</v>
      </c>
      <c r="G2590" s="2">
        <f t="shared" si="237"/>
        <v>4.3437120290309612E-3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4.8868999999999998</v>
      </c>
      <c r="C2591" s="2">
        <f t="shared" si="240"/>
        <v>4.827615758257731</v>
      </c>
      <c r="D2591" s="2">
        <f t="shared" si="242"/>
        <v>4.836866674514912</v>
      </c>
      <c r="E2591" s="2">
        <f t="shared" si="241"/>
        <v>-9.2509162571809966E-3</v>
      </c>
      <c r="F2591" s="2">
        <f t="shared" si="239"/>
        <v>-1.4074188211872066E-2</v>
      </c>
      <c r="G2591" s="2">
        <f t="shared" si="237"/>
        <v>4.8232719546910698E-3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4.9897</v>
      </c>
      <c r="C2592" s="2">
        <f t="shared" si="240"/>
        <v>4.8309825646796183</v>
      </c>
      <c r="D2592" s="2">
        <f t="shared" si="242"/>
        <v>4.8481876615878816</v>
      </c>
      <c r="E2592" s="2">
        <f t="shared" si="241"/>
        <v>-1.7205096908263329E-2</v>
      </c>
      <c r="F2592" s="2">
        <f t="shared" si="239"/>
        <v>-1.470036995115032E-2</v>
      </c>
      <c r="G2592" s="2">
        <f t="shared" si="237"/>
        <v>-2.5047269571130092E-3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4.9897</v>
      </c>
      <c r="C2593" s="2">
        <f t="shared" si="240"/>
        <v>4.8324006316519847</v>
      </c>
      <c r="D2593" s="2">
        <f t="shared" si="242"/>
        <v>4.8586700570258161</v>
      </c>
      <c r="E2593" s="2">
        <f t="shared" si="241"/>
        <v>-2.6269425373831368E-2</v>
      </c>
      <c r="F2593" s="2">
        <f t="shared" si="239"/>
        <v>-1.701418103568653E-2</v>
      </c>
      <c r="G2593" s="2">
        <f t="shared" si="237"/>
        <v>-9.2552443381448378E-3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5.09</v>
      </c>
      <c r="C2594" s="2">
        <f t="shared" si="240"/>
        <v>4.8336005344747566</v>
      </c>
      <c r="D2594" s="2">
        <f t="shared" si="242"/>
        <v>4.8758056083572372</v>
      </c>
      <c r="E2594" s="2">
        <f t="shared" si="241"/>
        <v>-4.2205073882480626E-2</v>
      </c>
      <c r="F2594" s="2">
        <f t="shared" si="239"/>
        <v>-2.2052359605045351E-2</v>
      </c>
      <c r="G2594" s="2">
        <f t="shared" si="237"/>
        <v>-2.0152714277435275E-2</v>
      </c>
      <c r="H2594" s="2" t="str">
        <f t="shared" si="238"/>
        <v>Hold</v>
      </c>
    </row>
    <row r="2595" spans="1:8" ht="13.5" x14ac:dyDescent="0.25">
      <c r="A2595" s="3">
        <v>45785</v>
      </c>
      <c r="B2595" s="2">
        <v>5.07</v>
      </c>
      <c r="C2595" s="2">
        <f t="shared" si="240"/>
        <v>4.8389235291709474</v>
      </c>
      <c r="D2595" s="2">
        <f t="shared" si="242"/>
        <v>4.8901903781085529</v>
      </c>
      <c r="E2595" s="2">
        <f t="shared" si="241"/>
        <v>-5.126684893760558E-2</v>
      </c>
      <c r="F2595" s="2">
        <f t="shared" si="239"/>
        <v>-2.7895257471557397E-2</v>
      </c>
      <c r="G2595" s="2">
        <f t="shared" si="237"/>
        <v>-2.3371591466048183E-2</v>
      </c>
      <c r="H2595" s="2" t="str">
        <f t="shared" si="238"/>
        <v>Hold</v>
      </c>
    </row>
    <row r="2596" spans="1:8" ht="13.5" x14ac:dyDescent="0.25">
      <c r="A2596" s="3">
        <v>45786</v>
      </c>
      <c r="B2596" s="2">
        <v>5.0999999999999996</v>
      </c>
      <c r="C2596" s="2">
        <f t="shared" si="240"/>
        <v>4.8434276016061855</v>
      </c>
      <c r="D2596" s="2">
        <f t="shared" si="242"/>
        <v>4.9057318315819929</v>
      </c>
      <c r="E2596" s="2">
        <f t="shared" si="241"/>
        <v>-6.2304229975807424E-2</v>
      </c>
      <c r="F2596" s="2">
        <f t="shared" si="239"/>
        <v>-3.4777051972407408E-2</v>
      </c>
      <c r="G2596" s="2">
        <f t="shared" ref="G2596:G2659" si="243">E2596-F2596</f>
        <v>-2.7527178003400016E-2</v>
      </c>
      <c r="H2596" s="2" t="str">
        <f t="shared" ref="H2596:H2659" si="244">IF(G2596&lt;0,"Hold","Sell")</f>
        <v>Hold</v>
      </c>
    </row>
    <row r="2597" spans="1:8" ht="13.5" x14ac:dyDescent="0.25">
      <c r="A2597" s="3">
        <v>45789</v>
      </c>
      <c r="B2597" s="2">
        <v>5.09</v>
      </c>
      <c r="C2597" s="2">
        <f t="shared" si="240"/>
        <v>4.8458079705898491</v>
      </c>
      <c r="D2597" s="2">
        <f t="shared" si="242"/>
        <v>4.9193813255388825</v>
      </c>
      <c r="E2597" s="2">
        <f t="shared" si="241"/>
        <v>-7.3573354949033387E-2</v>
      </c>
      <c r="F2597" s="2">
        <f t="shared" ref="F2597:F2660" si="245">(E2597*(2/(10)))+((1-(2/10))*F2596)</f>
        <v>-4.2536312567732604E-2</v>
      </c>
      <c r="G2597" s="2">
        <f t="shared" si="243"/>
        <v>-3.1037042381300783E-2</v>
      </c>
      <c r="H2597" s="2" t="str">
        <f t="shared" si="244"/>
        <v>Hold</v>
      </c>
    </row>
    <row r="2598" spans="1:8" ht="13.5" x14ac:dyDescent="0.25">
      <c r="A2598" s="3">
        <v>45790</v>
      </c>
      <c r="B2598" s="2">
        <v>5.07</v>
      </c>
      <c r="C2598" s="2">
        <f t="shared" si="240"/>
        <v>4.852129821268333</v>
      </c>
      <c r="D2598" s="2">
        <f t="shared" si="242"/>
        <v>4.9305382643878541</v>
      </c>
      <c r="E2598" s="2">
        <f t="shared" si="241"/>
        <v>-7.840844311952111E-2</v>
      </c>
      <c r="F2598" s="2">
        <f t="shared" si="245"/>
        <v>-4.971073867809031E-2</v>
      </c>
      <c r="G2598" s="2">
        <f t="shared" si="243"/>
        <v>-2.8697704441430799E-2</v>
      </c>
      <c r="H2598" s="2" t="str">
        <f t="shared" si="244"/>
        <v>Hold</v>
      </c>
    </row>
    <row r="2599" spans="1:8" ht="13.5" x14ac:dyDescent="0.25">
      <c r="A2599" s="3">
        <v>45791</v>
      </c>
      <c r="B2599" s="2">
        <v>5.08</v>
      </c>
      <c r="C2599" s="2">
        <f t="shared" si="240"/>
        <v>4.8546021564578199</v>
      </c>
      <c r="D2599" s="2">
        <f t="shared" si="242"/>
        <v>4.9416095040628276</v>
      </c>
      <c r="E2599" s="2">
        <f t="shared" si="241"/>
        <v>-8.7007347605007723E-2</v>
      </c>
      <c r="F2599" s="2">
        <f t="shared" si="245"/>
        <v>-5.7170060463473796E-2</v>
      </c>
      <c r="G2599" s="2">
        <f t="shared" si="243"/>
        <v>-2.9837287141533927E-2</v>
      </c>
      <c r="H2599" s="2" t="str">
        <f t="shared" si="244"/>
        <v>Hold</v>
      </c>
    </row>
    <row r="2600" spans="1:8" ht="13.5" x14ac:dyDescent="0.25">
      <c r="A2600" s="3">
        <v>45792</v>
      </c>
      <c r="B2600" s="2">
        <v>5.0599999999999996</v>
      </c>
      <c r="C2600" s="2">
        <f t="shared" si="240"/>
        <v>4.8566941323873856</v>
      </c>
      <c r="D2600" s="2">
        <f t="shared" si="242"/>
        <v>4.950379170428544</v>
      </c>
      <c r="E2600" s="2">
        <f t="shared" si="241"/>
        <v>-9.3685038041158464E-2</v>
      </c>
      <c r="F2600" s="2">
        <f t="shared" si="245"/>
        <v>-6.4473055979010735E-2</v>
      </c>
      <c r="G2600" s="2">
        <f t="shared" si="243"/>
        <v>-2.9211982062147729E-2</v>
      </c>
      <c r="H2600" s="2" t="str">
        <f t="shared" si="244"/>
        <v>Hold</v>
      </c>
    </row>
    <row r="2601" spans="1:8" ht="13.5" x14ac:dyDescent="0.25">
      <c r="A2601" s="3">
        <v>45793</v>
      </c>
      <c r="B2601" s="2">
        <v>5.04</v>
      </c>
      <c r="C2601" s="2">
        <f t="shared" si="240"/>
        <v>4.8613411889431717</v>
      </c>
      <c r="D2601" s="2">
        <f t="shared" si="242"/>
        <v>4.9570177503967994</v>
      </c>
      <c r="E2601" s="2">
        <f t="shared" si="241"/>
        <v>-9.5676561453627684E-2</v>
      </c>
      <c r="F2601" s="2">
        <f t="shared" si="245"/>
        <v>-7.0713757073934125E-2</v>
      </c>
      <c r="G2601" s="2">
        <f t="shared" si="243"/>
        <v>-2.4962804379693559E-2</v>
      </c>
      <c r="H2601" s="2" t="str">
        <f t="shared" si="244"/>
        <v>Hold</v>
      </c>
    </row>
    <row r="2602" spans="1:8" ht="13.5" x14ac:dyDescent="0.25">
      <c r="A2602" s="3">
        <v>45796</v>
      </c>
      <c r="B2602" s="2">
        <v>5.04</v>
      </c>
      <c r="C2602" s="2">
        <f t="shared" si="240"/>
        <v>4.88108869833653</v>
      </c>
      <c r="D2602" s="2">
        <f t="shared" si="242"/>
        <v>4.9631645837007401</v>
      </c>
      <c r="E2602" s="2">
        <f t="shared" si="241"/>
        <v>-8.2075885364210066E-2</v>
      </c>
      <c r="F2602" s="2">
        <f t="shared" si="245"/>
        <v>-7.2986182731989313E-2</v>
      </c>
      <c r="G2602" s="2">
        <f t="shared" si="243"/>
        <v>-9.089702632220753E-3</v>
      </c>
      <c r="H2602" s="2" t="str">
        <f t="shared" si="244"/>
        <v>Hold</v>
      </c>
    </row>
    <row r="2603" spans="1:8" ht="13.5" x14ac:dyDescent="0.25">
      <c r="A2603" s="3">
        <v>45797</v>
      </c>
      <c r="B2603" s="2">
        <v>5.04</v>
      </c>
      <c r="C2603" s="2">
        <f t="shared" si="240"/>
        <v>4.8977981293616786</v>
      </c>
      <c r="D2603" s="2">
        <f t="shared" si="242"/>
        <v>4.9688560960192039</v>
      </c>
      <c r="E2603" s="2">
        <f t="shared" si="241"/>
        <v>-7.1057966657525284E-2</v>
      </c>
      <c r="F2603" s="2">
        <f t="shared" si="245"/>
        <v>-7.260053951709651E-2</v>
      </c>
      <c r="G2603" s="2">
        <f t="shared" si="243"/>
        <v>1.5425728595712257E-3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5.09</v>
      </c>
      <c r="C2604" s="2">
        <f t="shared" si="240"/>
        <v>4.9273676479214199</v>
      </c>
      <c r="D2604" s="2">
        <f t="shared" si="242"/>
        <v>4.9778297185362996</v>
      </c>
      <c r="E2604" s="2">
        <f t="shared" si="241"/>
        <v>-5.0462070614879728E-2</v>
      </c>
      <c r="F2604" s="2">
        <f t="shared" si="245"/>
        <v>-6.8172845736653151E-2</v>
      </c>
      <c r="G2604" s="2">
        <f t="shared" si="243"/>
        <v>1.7710775121773423E-2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5.04</v>
      </c>
      <c r="C2605" s="2">
        <f t="shared" si="240"/>
        <v>4.9493110867027399</v>
      </c>
      <c r="D2605" s="2">
        <f t="shared" si="242"/>
        <v>4.9824349245706472</v>
      </c>
      <c r="E2605" s="2">
        <f t="shared" si="241"/>
        <v>-3.3123837867907291E-2</v>
      </c>
      <c r="F2605" s="2">
        <f t="shared" si="245"/>
        <v>-6.1163044162903982E-2</v>
      </c>
      <c r="G2605" s="2">
        <f t="shared" si="243"/>
        <v>2.8039206294996691E-2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5.0599999999999996</v>
      </c>
      <c r="C2606" s="2">
        <f t="shared" si="240"/>
        <v>4.9724939964407797</v>
      </c>
      <c r="D2606" s="2">
        <f t="shared" si="242"/>
        <v>4.9881804857135617</v>
      </c>
      <c r="E2606" s="2">
        <f t="shared" si="241"/>
        <v>-1.5686489272781934E-2</v>
      </c>
      <c r="F2606" s="2">
        <f t="shared" si="245"/>
        <v>-5.2067733184879575E-2</v>
      </c>
      <c r="G2606" s="2">
        <f t="shared" si="243"/>
        <v>3.6381243912097641E-2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5.04</v>
      </c>
      <c r="C2607" s="2">
        <f t="shared" si="240"/>
        <v>4.9905718431421979</v>
      </c>
      <c r="D2607" s="2">
        <f t="shared" si="242"/>
        <v>4.9920189682532978</v>
      </c>
      <c r="E2607" s="2">
        <f t="shared" si="241"/>
        <v>-1.4471251110999006E-3</v>
      </c>
      <c r="F2607" s="2">
        <f t="shared" si="245"/>
        <v>-4.1943611570123641E-2</v>
      </c>
      <c r="G2607" s="2">
        <f t="shared" si="243"/>
        <v>4.0496486459023741E-2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5.05</v>
      </c>
      <c r="C2608" s="2">
        <f t="shared" si="240"/>
        <v>5.0027915595818602</v>
      </c>
      <c r="D2608" s="2">
        <f t="shared" si="242"/>
        <v>4.9963138594937941</v>
      </c>
      <c r="E2608" s="2">
        <f t="shared" si="241"/>
        <v>6.4777000880660296E-3</v>
      </c>
      <c r="F2608" s="2">
        <f t="shared" si="245"/>
        <v>-3.225934923848571E-2</v>
      </c>
      <c r="G2608" s="2">
        <f t="shared" si="243"/>
        <v>3.873704932655174E-2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5.08</v>
      </c>
      <c r="C2609" s="2">
        <f t="shared" si="240"/>
        <v>5.0146697811846517</v>
      </c>
      <c r="D2609" s="2">
        <f t="shared" si="242"/>
        <v>5.0025128328646238</v>
      </c>
      <c r="E2609" s="2">
        <f t="shared" si="241"/>
        <v>1.2156948320027894E-2</v>
      </c>
      <c r="F2609" s="2">
        <f t="shared" si="245"/>
        <v>-2.3376089726782991E-2</v>
      </c>
      <c r="G2609" s="2">
        <f t="shared" si="243"/>
        <v>3.5533038046810884E-2</v>
      </c>
      <c r="H2609" s="2" t="str">
        <f t="shared" si="244"/>
        <v>Sell</v>
      </c>
    </row>
    <row r="2610" spans="1:8" ht="13.5" x14ac:dyDescent="0.25">
      <c r="A2610" s="3">
        <v>45806</v>
      </c>
      <c r="B2610" s="2">
        <v>5.0599999999999996</v>
      </c>
      <c r="C2610" s="2">
        <f t="shared" si="240"/>
        <v>5.0216436610023978</v>
      </c>
      <c r="D2610" s="2">
        <f t="shared" si="242"/>
        <v>5.0067711415413179</v>
      </c>
      <c r="E2610" s="2">
        <f t="shared" si="241"/>
        <v>1.4872519461079925E-2</v>
      </c>
      <c r="F2610" s="2">
        <f t="shared" si="245"/>
        <v>-1.5726367889210408E-2</v>
      </c>
      <c r="G2610" s="2">
        <f t="shared" si="243"/>
        <v>3.0598887350290333E-2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5.07</v>
      </c>
      <c r="C2611" s="2">
        <f t="shared" si="240"/>
        <v>5.0244677131558744</v>
      </c>
      <c r="D2611" s="2">
        <f t="shared" si="242"/>
        <v>5.0114547606864059</v>
      </c>
      <c r="E2611" s="2">
        <f t="shared" si="241"/>
        <v>1.3012952469468431E-2</v>
      </c>
      <c r="F2611" s="2">
        <f t="shared" si="245"/>
        <v>-9.9785038174746415E-3</v>
      </c>
      <c r="G2611" s="2">
        <f t="shared" si="243"/>
        <v>2.2991456286943074E-2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5.0999999999999996</v>
      </c>
      <c r="C2612" s="2">
        <f t="shared" si="240"/>
        <v>5.0268572957472779</v>
      </c>
      <c r="D2612" s="2">
        <f t="shared" si="242"/>
        <v>5.0180136673022275</v>
      </c>
      <c r="E2612" s="2">
        <f t="shared" si="241"/>
        <v>8.8436284450503777E-3</v>
      </c>
      <c r="F2612" s="2">
        <f t="shared" si="245"/>
        <v>-6.214077364969638E-3</v>
      </c>
      <c r="G2612" s="2">
        <f t="shared" si="243"/>
        <v>1.5057705810020016E-2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5.13</v>
      </c>
      <c r="C2613" s="2">
        <f t="shared" si="240"/>
        <v>5.0288792502476962</v>
      </c>
      <c r="D2613" s="2">
        <f t="shared" si="242"/>
        <v>5.0263089512057659</v>
      </c>
      <c r="E2613" s="2">
        <f t="shared" si="241"/>
        <v>2.5702990419302907E-3</v>
      </c>
      <c r="F2613" s="2">
        <f t="shared" si="245"/>
        <v>-4.4572020835896521E-3</v>
      </c>
      <c r="G2613" s="2">
        <f t="shared" si="243"/>
        <v>7.0275011255199428E-3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5.0999999999999996</v>
      </c>
      <c r="C2614" s="2">
        <f t="shared" si="240"/>
        <v>5.0382824425172812</v>
      </c>
      <c r="D2614" s="2">
        <f t="shared" si="242"/>
        <v>5.0317675474127457</v>
      </c>
      <c r="E2614" s="2">
        <f t="shared" si="241"/>
        <v>6.5148951045355119E-3</v>
      </c>
      <c r="F2614" s="2">
        <f t="shared" si="245"/>
        <v>-2.2627826459646191E-3</v>
      </c>
      <c r="G2614" s="2">
        <f t="shared" si="243"/>
        <v>8.7776777505001319E-3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5.09</v>
      </c>
      <c r="C2615" s="2">
        <f t="shared" si="240"/>
        <v>5.0385466821300069</v>
      </c>
      <c r="D2615" s="2">
        <f t="shared" si="242"/>
        <v>5.0360810624192087</v>
      </c>
      <c r="E2615" s="2">
        <f t="shared" si="241"/>
        <v>2.4656197107981725E-3</v>
      </c>
      <c r="F2615" s="2">
        <f t="shared" si="245"/>
        <v>-1.317102174612061E-3</v>
      </c>
      <c r="G2615" s="2">
        <f t="shared" si="243"/>
        <v>3.7827218854102336E-3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5.1100000000000003</v>
      </c>
      <c r="C2616" s="2">
        <f t="shared" si="240"/>
        <v>5.0418471925715442</v>
      </c>
      <c r="D2616" s="2">
        <f t="shared" si="242"/>
        <v>5.0415565392770452</v>
      </c>
      <c r="E2616" s="2">
        <f t="shared" si="241"/>
        <v>2.9065329449906585E-4</v>
      </c>
      <c r="F2616" s="2">
        <f t="shared" si="245"/>
        <v>-9.9555108078983566E-4</v>
      </c>
      <c r="G2616" s="2">
        <f t="shared" si="243"/>
        <v>1.2862043752889015E-3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5.1100000000000003</v>
      </c>
      <c r="C2617" s="2">
        <f t="shared" si="240"/>
        <v>5.0415630090989989</v>
      </c>
      <c r="D2617" s="2">
        <f t="shared" si="242"/>
        <v>5.0466264252565232</v>
      </c>
      <c r="E2617" s="2">
        <f t="shared" si="241"/>
        <v>-5.0634161575242587E-3</v>
      </c>
      <c r="F2617" s="2">
        <f t="shared" si="245"/>
        <v>-1.8091240961367204E-3</v>
      </c>
      <c r="G2617" s="2">
        <f t="shared" si="243"/>
        <v>-3.2542920613875381E-3</v>
      </c>
      <c r="H2617" s="2" t="str">
        <f t="shared" si="244"/>
        <v>Hold</v>
      </c>
    </row>
    <row r="2618" spans="1:8" ht="13.5" x14ac:dyDescent="0.25">
      <c r="A2618" s="3">
        <v>45819</v>
      </c>
      <c r="B2618" s="2">
        <v>5.09</v>
      </c>
      <c r="C2618" s="2">
        <f t="shared" si="240"/>
        <v>5.0428610076991527</v>
      </c>
      <c r="D2618" s="2">
        <f t="shared" si="242"/>
        <v>5.0498392826449292</v>
      </c>
      <c r="E2618" s="2">
        <f t="shared" si="241"/>
        <v>-6.9782749457765192E-3</v>
      </c>
      <c r="F2618" s="2">
        <f t="shared" si="245"/>
        <v>-2.8429542660646807E-3</v>
      </c>
      <c r="G2618" s="2">
        <f t="shared" si="243"/>
        <v>-4.1353206797118385E-3</v>
      </c>
      <c r="H2618" s="2" t="str">
        <f t="shared" si="244"/>
        <v>Hold</v>
      </c>
    </row>
    <row r="2619" spans="1:8" ht="13.5" x14ac:dyDescent="0.25">
      <c r="A2619" s="3">
        <v>45820</v>
      </c>
      <c r="B2619" s="2">
        <v>5.0999999999999996</v>
      </c>
      <c r="C2619" s="2">
        <f t="shared" si="240"/>
        <v>5.0485746988223603</v>
      </c>
      <c r="D2619" s="2">
        <f t="shared" si="242"/>
        <v>5.0535548913378969</v>
      </c>
      <c r="E2619" s="2">
        <f t="shared" si="241"/>
        <v>-4.9801925155366078E-3</v>
      </c>
      <c r="F2619" s="2">
        <f t="shared" si="245"/>
        <v>-3.2704019159590664E-3</v>
      </c>
      <c r="G2619" s="2">
        <f t="shared" si="243"/>
        <v>-1.7097905995775414E-3</v>
      </c>
      <c r="H2619" s="2" t="str">
        <f t="shared" si="244"/>
        <v>Hold</v>
      </c>
    </row>
    <row r="2620" spans="1:8" ht="13.5" x14ac:dyDescent="0.25">
      <c r="A2620" s="3">
        <v>45821</v>
      </c>
      <c r="B2620" s="2">
        <v>5.0999999999999996</v>
      </c>
      <c r="C2620" s="2">
        <f t="shared" si="240"/>
        <v>5.050332437465074</v>
      </c>
      <c r="D2620" s="2">
        <f t="shared" si="242"/>
        <v>5.0569952697573113</v>
      </c>
      <c r="E2620" s="2">
        <f t="shared" si="241"/>
        <v>-6.6628322922372973E-3</v>
      </c>
      <c r="F2620" s="2">
        <f t="shared" si="245"/>
        <v>-3.9488879912147126E-3</v>
      </c>
      <c r="G2620" s="2">
        <f t="shared" si="243"/>
        <v>-2.7139443010225847E-3</v>
      </c>
      <c r="H2620" s="2" t="str">
        <f t="shared" si="244"/>
        <v>Hold</v>
      </c>
    </row>
    <row r="2621" spans="1:8" ht="13.5" x14ac:dyDescent="0.25">
      <c r="A2621" s="3">
        <v>45824</v>
      </c>
      <c r="B2621" s="2">
        <v>5.07</v>
      </c>
      <c r="C2621" s="2">
        <f t="shared" si="240"/>
        <v>5.0533582163166013</v>
      </c>
      <c r="D2621" s="2">
        <f t="shared" si="242"/>
        <v>5.057958583108622</v>
      </c>
      <c r="E2621" s="2">
        <f t="shared" si="241"/>
        <v>-4.6003667920206937E-3</v>
      </c>
      <c r="F2621" s="2">
        <f t="shared" si="245"/>
        <v>-4.0791837513759095E-3</v>
      </c>
      <c r="G2621" s="2">
        <f t="shared" si="243"/>
        <v>-5.2118304064478413E-4</v>
      </c>
      <c r="H2621" s="2" t="str">
        <f t="shared" si="244"/>
        <v>Hold</v>
      </c>
    </row>
    <row r="2622" spans="1:8" ht="13.5" x14ac:dyDescent="0.25">
      <c r="A2622" s="3">
        <v>45825</v>
      </c>
      <c r="B2622" s="2">
        <v>5.12</v>
      </c>
      <c r="C2622" s="2">
        <f t="shared" si="240"/>
        <v>5.0605338753448166</v>
      </c>
      <c r="D2622" s="2">
        <f t="shared" si="242"/>
        <v>5.0625542436190951</v>
      </c>
      <c r="E2622" s="2">
        <f t="shared" si="241"/>
        <v>-2.0203682742785389E-3</v>
      </c>
      <c r="F2622" s="2">
        <f t="shared" si="245"/>
        <v>-3.6674206559564357E-3</v>
      </c>
      <c r="G2622" s="2">
        <f t="shared" si="243"/>
        <v>1.6470523816778967E-3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5.12</v>
      </c>
      <c r="C2623" s="2">
        <f t="shared" si="240"/>
        <v>5.071220971445614</v>
      </c>
      <c r="D2623" s="2">
        <f t="shared" si="242"/>
        <v>5.066809484832496</v>
      </c>
      <c r="E2623" s="2">
        <f t="shared" si="241"/>
        <v>4.4114866131179653E-3</v>
      </c>
      <c r="F2623" s="2">
        <f t="shared" si="245"/>
        <v>-2.0516392021415557E-3</v>
      </c>
      <c r="G2623" s="2">
        <f t="shared" si="243"/>
        <v>6.4631258152595215E-3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5.1100000000000003</v>
      </c>
      <c r="C2624" s="2">
        <f t="shared" si="240"/>
        <v>5.0756485143001351</v>
      </c>
      <c r="D2624" s="2">
        <f t="shared" si="242"/>
        <v>5.0700087822523114</v>
      </c>
      <c r="E2624" s="2">
        <f t="shared" si="241"/>
        <v>5.6397320478236423E-3</v>
      </c>
      <c r="F2624" s="2">
        <f t="shared" si="245"/>
        <v>-5.1336495214851616E-4</v>
      </c>
      <c r="G2624" s="2">
        <f t="shared" si="243"/>
        <v>6.1530969999721583E-3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5.14</v>
      </c>
      <c r="C2625" s="2">
        <f t="shared" si="240"/>
        <v>5.0778564351770372</v>
      </c>
      <c r="D2625" s="2">
        <f t="shared" si="242"/>
        <v>5.0751933169002887</v>
      </c>
      <c r="E2625" s="2">
        <f t="shared" si="241"/>
        <v>2.6631182767484773E-3</v>
      </c>
      <c r="F2625" s="2">
        <f t="shared" si="245"/>
        <v>1.2193169363088253E-4</v>
      </c>
      <c r="G2625" s="2">
        <f t="shared" si="243"/>
        <v>2.541186583117595E-3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5.16</v>
      </c>
      <c r="C2626" s="2">
        <f t="shared" si="240"/>
        <v>5.082801598995955</v>
      </c>
      <c r="D2626" s="2">
        <f t="shared" si="242"/>
        <v>5.0814752934261938</v>
      </c>
      <c r="E2626" s="2">
        <f t="shared" si="241"/>
        <v>1.3263055697612103E-3</v>
      </c>
      <c r="F2626" s="2">
        <f t="shared" si="245"/>
        <v>3.6280646885694808E-4</v>
      </c>
      <c r="G2626" s="2">
        <f t="shared" si="243"/>
        <v>9.634991009042622E-4</v>
      </c>
      <c r="H2626" s="2" t="str">
        <f t="shared" si="244"/>
        <v>Sell</v>
      </c>
    </row>
    <row r="2627" spans="1:8" ht="13.5" x14ac:dyDescent="0.25">
      <c r="A2627" s="3">
        <v>45832</v>
      </c>
      <c r="B2627" s="2">
        <v>5.21</v>
      </c>
      <c r="C2627" s="2">
        <f t="shared" si="240"/>
        <v>5.0869859683811924</v>
      </c>
      <c r="D2627" s="2">
        <f t="shared" si="242"/>
        <v>5.0909956420612898</v>
      </c>
      <c r="E2627" s="2">
        <f t="shared" si="241"/>
        <v>-4.0096736800974142E-3</v>
      </c>
      <c r="F2627" s="2">
        <f t="shared" si="245"/>
        <v>-5.1168956093392438E-4</v>
      </c>
      <c r="G2627" s="2">
        <f t="shared" si="243"/>
        <v>-3.4979841191634898E-3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5.24</v>
      </c>
      <c r="C2628" s="2">
        <f t="shared" si="240"/>
        <v>5.0874496655533159</v>
      </c>
      <c r="D2628" s="2">
        <f t="shared" si="242"/>
        <v>5.1020330019086018</v>
      </c>
      <c r="E2628" s="2">
        <f t="shared" si="241"/>
        <v>-1.4583336355285859E-2</v>
      </c>
      <c r="F2628" s="2">
        <f t="shared" si="245"/>
        <v>-3.3260189198043113E-3</v>
      </c>
      <c r="G2628" s="2">
        <f t="shared" si="243"/>
        <v>-1.1257317435481548E-2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5.25</v>
      </c>
      <c r="C2629" s="2">
        <f t="shared" si="240"/>
        <v>5.0893804862374212</v>
      </c>
      <c r="D2629" s="2">
        <f t="shared" si="242"/>
        <v>5.1129935202857428</v>
      </c>
      <c r="E2629" s="2">
        <f t="shared" si="241"/>
        <v>-2.3613034048321602E-2</v>
      </c>
      <c r="F2629" s="2">
        <f t="shared" si="245"/>
        <v>-7.3834219455077704E-3</v>
      </c>
      <c r="G2629" s="2">
        <f t="shared" si="243"/>
        <v>-1.6229612102813831E-2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5.29</v>
      </c>
      <c r="C2630" s="2">
        <f t="shared" si="240"/>
        <v>5.0910142575855097</v>
      </c>
      <c r="D2630" s="2">
        <f t="shared" si="242"/>
        <v>5.1261051113756881</v>
      </c>
      <c r="E2630" s="2">
        <f t="shared" si="241"/>
        <v>-3.50908537901784E-2</v>
      </c>
      <c r="F2630" s="2">
        <f t="shared" si="245"/>
        <v>-1.2924908314441897E-2</v>
      </c>
      <c r="G2630" s="2">
        <f t="shared" si="243"/>
        <v>-2.2165945475736505E-2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5.25</v>
      </c>
      <c r="C2631" s="2">
        <f t="shared" si="240"/>
        <v>5.0877812948800472</v>
      </c>
      <c r="D2631" s="2">
        <f t="shared" si="242"/>
        <v>5.1352825105330453</v>
      </c>
      <c r="E2631" s="2">
        <f t="shared" si="241"/>
        <v>-4.7501215652998141E-2</v>
      </c>
      <c r="F2631" s="2">
        <f t="shared" si="245"/>
        <v>-1.9840169782153146E-2</v>
      </c>
      <c r="G2631" s="2">
        <f t="shared" si="243"/>
        <v>-2.7661045870844995E-2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5.25</v>
      </c>
      <c r="C2632" s="2">
        <f t="shared" si="240"/>
        <v>5.0927380187446554</v>
      </c>
      <c r="D2632" s="2">
        <f t="shared" si="242"/>
        <v>5.1437801023454117</v>
      </c>
      <c r="E2632" s="2">
        <f t="shared" si="241"/>
        <v>-5.1042083600756349E-2</v>
      </c>
      <c r="F2632" s="2">
        <f t="shared" si="245"/>
        <v>-2.6080552545873787E-2</v>
      </c>
      <c r="G2632" s="2">
        <f t="shared" si="243"/>
        <v>-2.4961531054882562E-2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5.25</v>
      </c>
      <c r="C2633" s="2">
        <f t="shared" si="240"/>
        <v>5.0969321697070162</v>
      </c>
      <c r="D2633" s="2">
        <f t="shared" si="242"/>
        <v>5.1516482429124189</v>
      </c>
      <c r="E2633" s="2">
        <f t="shared" si="241"/>
        <v>-5.4716073205402616E-2</v>
      </c>
      <c r="F2633" s="2">
        <f t="shared" si="245"/>
        <v>-3.1807656677779551E-2</v>
      </c>
      <c r="G2633" s="2">
        <f t="shared" si="243"/>
        <v>-2.2908416527623064E-2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5.34</v>
      </c>
      <c r="C2634" s="2">
        <f t="shared" si="240"/>
        <v>5.0989426051367062</v>
      </c>
      <c r="D2634" s="2">
        <f t="shared" si="242"/>
        <v>5.1656002249189061</v>
      </c>
      <c r="E2634" s="2">
        <f t="shared" si="241"/>
        <v>-6.6657619782199973E-2</v>
      </c>
      <c r="F2634" s="2">
        <f t="shared" si="245"/>
        <v>-3.8777649298663633E-2</v>
      </c>
      <c r="G2634" s="2">
        <f t="shared" si="243"/>
        <v>-2.787997048353634E-2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5.3</v>
      </c>
      <c r="C2635" s="2">
        <f t="shared" si="240"/>
        <v>5.1052591274233663</v>
      </c>
      <c r="D2635" s="2">
        <f t="shared" si="242"/>
        <v>5.1755557638138017</v>
      </c>
      <c r="E2635" s="2">
        <f t="shared" si="241"/>
        <v>-7.0296636390435374E-2</v>
      </c>
      <c r="F2635" s="2">
        <f t="shared" si="245"/>
        <v>-4.5081446717017984E-2</v>
      </c>
      <c r="G2635" s="2">
        <f t="shared" si="243"/>
        <v>-2.521518967341739E-2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5.3</v>
      </c>
      <c r="C2636" s="2">
        <f t="shared" si="240"/>
        <v>5.1136808001274634</v>
      </c>
      <c r="D2636" s="2">
        <f t="shared" si="242"/>
        <v>5.1847738553831499</v>
      </c>
      <c r="E2636" s="2">
        <f t="shared" si="241"/>
        <v>-7.1093055255686544E-2</v>
      </c>
      <c r="F2636" s="2">
        <f t="shared" si="245"/>
        <v>-5.0283768424751699E-2</v>
      </c>
      <c r="G2636" s="2">
        <f t="shared" si="243"/>
        <v>-2.0809286830934845E-2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5.33</v>
      </c>
      <c r="C2637" s="2">
        <f t="shared" si="240"/>
        <v>5.1284991385693921</v>
      </c>
      <c r="D2637" s="2">
        <f t="shared" si="242"/>
        <v>5.1955313475769911</v>
      </c>
      <c r="E2637" s="2">
        <f t="shared" si="241"/>
        <v>-6.7032209007598986E-2</v>
      </c>
      <c r="F2637" s="2">
        <f t="shared" si="245"/>
        <v>-5.3633456541321164E-2</v>
      </c>
      <c r="G2637" s="2">
        <f t="shared" si="243"/>
        <v>-1.3398752466277822E-2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5.3</v>
      </c>
      <c r="C2638" s="2">
        <f t="shared" si="240"/>
        <v>5.1456531172510243</v>
      </c>
      <c r="D2638" s="2">
        <f t="shared" si="242"/>
        <v>5.2032697662749916</v>
      </c>
      <c r="E2638" s="2">
        <f t="shared" si="241"/>
        <v>-5.7616649023967348E-2</v>
      </c>
      <c r="F2638" s="2">
        <f t="shared" si="245"/>
        <v>-5.4430095037850401E-2</v>
      </c>
      <c r="G2638" s="2">
        <f t="shared" si="243"/>
        <v>-3.1865539861169467E-3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5.28</v>
      </c>
      <c r="C2639" s="2">
        <f t="shared" ref="C2639:C2692" si="246">$C$4*B2629+C2638*(1-$C$4)</f>
        <v>5.1617064838277891</v>
      </c>
      <c r="D2639" s="2">
        <f t="shared" si="242"/>
        <v>5.2089534872916587</v>
      </c>
      <c r="E2639" s="2">
        <f t="shared" si="241"/>
        <v>-4.7247003463869675E-2</v>
      </c>
      <c r="F2639" s="2">
        <f t="shared" si="245"/>
        <v>-5.2993476723054253E-2</v>
      </c>
      <c r="G2639" s="2">
        <f t="shared" si="243"/>
        <v>5.7464732591845785E-3</v>
      </c>
      <c r="H2639" s="2" t="str">
        <f t="shared" si="244"/>
        <v>Sell</v>
      </c>
    </row>
    <row r="2640" spans="1:8" ht="13.5" x14ac:dyDescent="0.25">
      <c r="A2640" s="3">
        <v>45852</v>
      </c>
      <c r="B2640" s="2">
        <v>5.29</v>
      </c>
      <c r="C2640" s="2">
        <f t="shared" si="246"/>
        <v>5.1814439478542837</v>
      </c>
      <c r="D2640" s="2">
        <f t="shared" si="242"/>
        <v>5.2149569326774623</v>
      </c>
      <c r="E2640" s="2">
        <f t="shared" si="241"/>
        <v>-3.3512984823178549E-2</v>
      </c>
      <c r="F2640" s="2">
        <f t="shared" si="245"/>
        <v>-4.9097378343079118E-2</v>
      </c>
      <c r="G2640" s="2">
        <f t="shared" si="243"/>
        <v>1.5584393519900569E-2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5.3</v>
      </c>
      <c r="C2641" s="2">
        <f t="shared" si="246"/>
        <v>5.1919910327997787</v>
      </c>
      <c r="D2641" s="2">
        <f t="shared" si="242"/>
        <v>5.2212564191457984</v>
      </c>
      <c r="E2641" s="2">
        <f t="shared" si="241"/>
        <v>-2.9265386346019717E-2</v>
      </c>
      <c r="F2641" s="2">
        <f t="shared" si="245"/>
        <v>-4.5130979943667236E-2</v>
      </c>
      <c r="G2641" s="2">
        <f t="shared" si="243"/>
        <v>1.5865593597647519E-2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5.32</v>
      </c>
      <c r="C2642" s="2">
        <f t="shared" si="246"/>
        <v>5.2009154892921199</v>
      </c>
      <c r="D2642" s="2">
        <f t="shared" si="242"/>
        <v>5.2285707584683312</v>
      </c>
      <c r="E2642" s="2">
        <f t="shared" si="241"/>
        <v>-2.7655269176211306E-2</v>
      </c>
      <c r="F2642" s="2">
        <f t="shared" si="245"/>
        <v>-4.1635837790176058E-2</v>
      </c>
      <c r="G2642" s="2">
        <f t="shared" si="243"/>
        <v>1.3980568613964753E-2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5.32</v>
      </c>
      <c r="C2643" s="2">
        <f t="shared" si="246"/>
        <v>5.2084669524779477</v>
      </c>
      <c r="D2643" s="2">
        <f t="shared" si="242"/>
        <v>5.235343294878084</v>
      </c>
      <c r="E2643" s="2">
        <f t="shared" si="241"/>
        <v>-2.6876342400136366E-2</v>
      </c>
      <c r="F2643" s="2">
        <f t="shared" si="245"/>
        <v>-3.8683938712168117E-2</v>
      </c>
      <c r="G2643" s="2">
        <f t="shared" si="243"/>
        <v>1.1807596312031751E-2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5.32</v>
      </c>
      <c r="C2644" s="2">
        <f t="shared" si="246"/>
        <v>5.2287028059428788</v>
      </c>
      <c r="D2644" s="2">
        <f t="shared" si="242"/>
        <v>5.2416141619241516</v>
      </c>
      <c r="E2644" s="2">
        <f t="shared" si="241"/>
        <v>-1.2911355981272798E-2</v>
      </c>
      <c r="F2644" s="2">
        <f t="shared" si="245"/>
        <v>-3.3529422165989052E-2</v>
      </c>
      <c r="G2644" s="2">
        <f t="shared" si="243"/>
        <v>2.0618066184716254E-2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5.3</v>
      </c>
      <c r="C2645" s="2">
        <f t="shared" si="246"/>
        <v>5.2396716050285894</v>
      </c>
      <c r="D2645" s="2">
        <f t="shared" si="242"/>
        <v>5.2459390388186584</v>
      </c>
      <c r="E2645" s="2">
        <f t="shared" si="241"/>
        <v>-6.2674337900689991E-3</v>
      </c>
      <c r="F2645" s="2">
        <f t="shared" si="245"/>
        <v>-2.8077024490805041E-2</v>
      </c>
      <c r="G2645" s="2">
        <f t="shared" si="243"/>
        <v>2.1809590700736042E-2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5.32</v>
      </c>
      <c r="C2646" s="2">
        <f t="shared" si="246"/>
        <v>5.2489528965626526</v>
      </c>
      <c r="D2646" s="2">
        <f t="shared" si="242"/>
        <v>5.2514250359432024</v>
      </c>
      <c r="E2646" s="2">
        <f t="shared" si="241"/>
        <v>-2.4721393805497982E-3</v>
      </c>
      <c r="F2646" s="2">
        <f t="shared" si="245"/>
        <v>-2.2956047468753994E-2</v>
      </c>
      <c r="G2646" s="2">
        <f t="shared" si="243"/>
        <v>2.0483908088204196E-2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5.32</v>
      </c>
      <c r="C2647" s="2">
        <f t="shared" si="246"/>
        <v>5.2614216817068602</v>
      </c>
      <c r="D2647" s="2">
        <f t="shared" si="242"/>
        <v>5.2565046629103724</v>
      </c>
      <c r="E2647" s="2">
        <f t="shared" si="241"/>
        <v>4.9170187964877599E-3</v>
      </c>
      <c r="F2647" s="2">
        <f t="shared" si="245"/>
        <v>-1.7381434215705642E-2</v>
      </c>
      <c r="G2647" s="2">
        <f t="shared" si="243"/>
        <v>2.2298453012193402E-2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5.3</v>
      </c>
      <c r="C2648" s="2">
        <f t="shared" si="246"/>
        <v>5.2673568075981123</v>
      </c>
      <c r="D2648" s="2">
        <f t="shared" si="242"/>
        <v>5.259726539731826</v>
      </c>
      <c r="E2648" s="2">
        <f t="shared" si="241"/>
        <v>7.6302678662862888E-3</v>
      </c>
      <c r="F2648" s="2">
        <f t="shared" si="245"/>
        <v>-1.2379093799307257E-2</v>
      </c>
      <c r="G2648" s="2">
        <f t="shared" si="243"/>
        <v>2.0009361665593545E-2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5.3</v>
      </c>
      <c r="C2649" s="2">
        <f t="shared" si="246"/>
        <v>5.2693019141214803</v>
      </c>
      <c r="D2649" s="2">
        <f t="shared" si="242"/>
        <v>5.2627097590109502</v>
      </c>
      <c r="E2649" s="2">
        <f t="shared" si="241"/>
        <v>6.592155110530129E-3</v>
      </c>
      <c r="F2649" s="2">
        <f t="shared" si="245"/>
        <v>-8.5848440173397801E-3</v>
      </c>
      <c r="G2649" s="2">
        <f t="shared" si="243"/>
        <v>1.5176999127869909E-2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5.3</v>
      </c>
      <c r="C2650" s="2">
        <f t="shared" si="246"/>
        <v>5.2724862350258679</v>
      </c>
      <c r="D2650" s="2">
        <f t="shared" si="242"/>
        <v>5.2654719990842134</v>
      </c>
      <c r="E2650" s="2">
        <f t="shared" si="241"/>
        <v>7.0142359416545119E-3</v>
      </c>
      <c r="F2650" s="2">
        <f t="shared" si="245"/>
        <v>-5.4650280255409221E-3</v>
      </c>
      <c r="G2650" s="2">
        <f t="shared" si="243"/>
        <v>1.2479263967195434E-2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5.32</v>
      </c>
      <c r="C2651" s="2">
        <f t="shared" si="246"/>
        <v>5.2767191219449652</v>
      </c>
      <c r="D2651" s="2">
        <f t="shared" si="242"/>
        <v>5.26951111026316</v>
      </c>
      <c r="E2651" s="2">
        <f t="shared" si="241"/>
        <v>7.208011681805182E-3</v>
      </c>
      <c r="F2651" s="2">
        <f t="shared" si="245"/>
        <v>-2.9304200840717014E-3</v>
      </c>
      <c r="G2651" s="2">
        <f t="shared" si="243"/>
        <v>1.0138431765876883E-2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5.32</v>
      </c>
      <c r="C2652" s="2">
        <f t="shared" si="246"/>
        <v>5.2833777185688167</v>
      </c>
      <c r="D2652" s="2">
        <f t="shared" si="242"/>
        <v>5.273251028021444</v>
      </c>
      <c r="E2652" s="2">
        <f t="shared" ref="E2652:E2692" si="247">C2652-D2652</f>
        <v>1.0126690547372696E-2</v>
      </c>
      <c r="F2652" s="2">
        <f t="shared" si="245"/>
        <v>-3.1899795778282192E-4</v>
      </c>
      <c r="G2652" s="2">
        <f t="shared" si="243"/>
        <v>1.0445688505155518E-2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5.32</v>
      </c>
      <c r="C2653" s="2">
        <f t="shared" si="246"/>
        <v>5.2890119157120754</v>
      </c>
      <c r="D2653" s="2">
        <f t="shared" ref="D2653:D2692" si="248">$D$4*B2653+(1-$D$4)*D2652</f>
        <v>5.2767139148346702</v>
      </c>
      <c r="E2653" s="2">
        <f t="shared" si="247"/>
        <v>1.229800087740518E-2</v>
      </c>
      <c r="F2653" s="2">
        <f t="shared" si="245"/>
        <v>2.2044018092547786E-3</v>
      </c>
      <c r="G2653" s="2">
        <f t="shared" si="243"/>
        <v>1.00935990681504E-2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5.32</v>
      </c>
      <c r="C2654" s="2">
        <f t="shared" si="246"/>
        <v>5.2937793132948334</v>
      </c>
      <c r="D2654" s="2">
        <f t="shared" si="248"/>
        <v>5.2799202915135837</v>
      </c>
      <c r="E2654" s="2">
        <f t="shared" si="247"/>
        <v>1.3859021781249758E-2</v>
      </c>
      <c r="F2654" s="2">
        <f t="shared" si="245"/>
        <v>4.5353258036537752E-3</v>
      </c>
      <c r="G2654" s="2">
        <f t="shared" si="243"/>
        <v>9.3236959775959832E-3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5.32</v>
      </c>
      <c r="C2655" s="2">
        <f t="shared" si="246"/>
        <v>5.2947363420187052</v>
      </c>
      <c r="D2655" s="2">
        <f t="shared" si="248"/>
        <v>5.2828891588088736</v>
      </c>
      <c r="E2655" s="2">
        <f t="shared" si="247"/>
        <v>1.1847183209831691E-2</v>
      </c>
      <c r="F2655" s="2">
        <f t="shared" si="245"/>
        <v>5.9976972848893584E-3</v>
      </c>
      <c r="G2655" s="2">
        <f t="shared" si="243"/>
        <v>5.8494859249423325E-3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5.23</v>
      </c>
      <c r="C2656" s="2">
        <f t="shared" si="246"/>
        <v>5.298623058631212</v>
      </c>
      <c r="D2656" s="2">
        <f t="shared" si="248"/>
        <v>5.2789714433415504</v>
      </c>
      <c r="E2656" s="2">
        <f t="shared" si="247"/>
        <v>1.9651615289661528E-2</v>
      </c>
      <c r="F2656" s="2">
        <f t="shared" si="245"/>
        <v>8.7284808858437927E-3</v>
      </c>
      <c r="G2656" s="2">
        <f t="shared" si="243"/>
        <v>1.0923134403817735E-2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5.3</v>
      </c>
      <c r="C2657" s="2">
        <f t="shared" si="246"/>
        <v>5.3019118188417949</v>
      </c>
      <c r="D2657" s="2">
        <f t="shared" si="248"/>
        <v>5.2805291142051392</v>
      </c>
      <c r="E2657" s="2">
        <f t="shared" si="247"/>
        <v>2.1382704636655703E-2</v>
      </c>
      <c r="F2657" s="2">
        <f t="shared" si="245"/>
        <v>1.1259325636006175E-2</v>
      </c>
      <c r="G2657" s="2">
        <f t="shared" si="243"/>
        <v>1.0123379000649527E-2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5.3</v>
      </c>
      <c r="C2658" s="2">
        <f t="shared" si="246"/>
        <v>5.3016176928661336</v>
      </c>
      <c r="D2658" s="2">
        <f t="shared" si="248"/>
        <v>5.2819714020417949</v>
      </c>
      <c r="E2658" s="2">
        <f t="shared" si="247"/>
        <v>1.9646290824338664E-2</v>
      </c>
      <c r="F2658" s="2">
        <f t="shared" si="245"/>
        <v>1.2936718673672673E-2</v>
      </c>
      <c r="G2658" s="2">
        <f t="shared" si="243"/>
        <v>6.7095721506659906E-3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5.3</v>
      </c>
      <c r="C2659" s="2">
        <f t="shared" si="246"/>
        <v>5.3013688170405739</v>
      </c>
      <c r="D2659" s="2">
        <f t="shared" si="248"/>
        <v>5.2833068537424026</v>
      </c>
      <c r="E2659" s="2">
        <f t="shared" si="247"/>
        <v>1.8061963298171335E-2</v>
      </c>
      <c r="F2659" s="2">
        <f t="shared" si="245"/>
        <v>1.3961767598572407E-2</v>
      </c>
      <c r="G2659" s="2">
        <f t="shared" si="243"/>
        <v>4.1001956995989283E-3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5.31</v>
      </c>
      <c r="C2660" s="2">
        <f t="shared" si="246"/>
        <v>5.301158229803562</v>
      </c>
      <c r="D2660" s="2">
        <f t="shared" si="248"/>
        <v>5.2852841238355586</v>
      </c>
      <c r="E2660" s="2">
        <f t="shared" si="247"/>
        <v>1.5874105968003427E-2</v>
      </c>
      <c r="F2660" s="2">
        <f t="shared" si="245"/>
        <v>1.4344235272458612E-2</v>
      </c>
      <c r="G2660" s="2">
        <f t="shared" ref="G2660:G2692" si="249">E2660-F2660</f>
        <v>1.5298706955448153E-3</v>
      </c>
      <c r="H2660" s="2" t="str">
        <f t="shared" ref="H2660:H2692" si="250">IF(G2660&lt;0,"Hold","Sell")</f>
        <v>Sell</v>
      </c>
    </row>
    <row r="2661" spans="1:8" ht="13.5" x14ac:dyDescent="0.25">
      <c r="A2661" s="3">
        <v>45883</v>
      </c>
      <c r="B2661" s="2">
        <v>5.32</v>
      </c>
      <c r="C2661" s="2">
        <f t="shared" si="246"/>
        <v>5.3040569636799368</v>
      </c>
      <c r="D2661" s="2">
        <f t="shared" si="248"/>
        <v>5.2878556702181099</v>
      </c>
      <c r="E2661" s="2">
        <f t="shared" si="247"/>
        <v>1.6201293461826971E-2</v>
      </c>
      <c r="F2661" s="2">
        <f t="shared" ref="F2661:F2692" si="251">(E2661*(2/(10)))+((1-(2/10))*F2660)</f>
        <v>1.4715646910332284E-2</v>
      </c>
      <c r="G2661" s="2">
        <f t="shared" si="249"/>
        <v>1.4856465514946869E-3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5.3</v>
      </c>
      <c r="C2662" s="2">
        <f t="shared" si="246"/>
        <v>5.3065097384984083</v>
      </c>
      <c r="D2662" s="2">
        <f t="shared" si="248"/>
        <v>5.2887552502019535</v>
      </c>
      <c r="E2662" s="2">
        <f t="shared" si="247"/>
        <v>1.7754488296454873E-2</v>
      </c>
      <c r="F2662" s="2">
        <f t="shared" si="251"/>
        <v>1.5323415187556803E-2</v>
      </c>
      <c r="G2662" s="2">
        <f t="shared" si="249"/>
        <v>2.43107310889807E-3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5.32</v>
      </c>
      <c r="C2663" s="2">
        <f t="shared" si="246"/>
        <v>5.3085851633448069</v>
      </c>
      <c r="D2663" s="2">
        <f t="shared" si="248"/>
        <v>5.2910696761129197</v>
      </c>
      <c r="E2663" s="2">
        <f t="shared" si="247"/>
        <v>1.7515487231887228E-2</v>
      </c>
      <c r="F2663" s="2">
        <f t="shared" si="251"/>
        <v>1.5761829596422888E-2</v>
      </c>
      <c r="G2663" s="2">
        <f t="shared" si="249"/>
        <v>1.7536576354643396E-3</v>
      </c>
      <c r="H2663" s="2" t="str">
        <f t="shared" si="250"/>
        <v>Sell</v>
      </c>
    </row>
    <row r="2664" spans="1:8" ht="13.5" x14ac:dyDescent="0.25">
      <c r="A2664" s="3">
        <v>45888</v>
      </c>
      <c r="B2664" s="2">
        <v>5.32</v>
      </c>
      <c r="C2664" s="2">
        <f t="shared" si="246"/>
        <v>5.3103412920609907</v>
      </c>
      <c r="D2664" s="2">
        <f t="shared" si="248"/>
        <v>5.2932126630675178</v>
      </c>
      <c r="E2664" s="2">
        <f t="shared" si="247"/>
        <v>1.7128628993472894E-2</v>
      </c>
      <c r="F2664" s="2">
        <f t="shared" si="251"/>
        <v>1.6035189475832892E-2</v>
      </c>
      <c r="G2664" s="2">
        <f t="shared" si="249"/>
        <v>1.0934395176400019E-3</v>
      </c>
      <c r="H2664" s="2" t="str">
        <f t="shared" si="250"/>
        <v>Sell</v>
      </c>
    </row>
    <row r="2665" spans="1:8" ht="13.5" x14ac:dyDescent="0.25">
      <c r="A2665" s="3">
        <v>45889</v>
      </c>
      <c r="B2665" s="2">
        <v>5.32</v>
      </c>
      <c r="C2665" s="2">
        <f t="shared" si="246"/>
        <v>5.311827247128531</v>
      </c>
      <c r="D2665" s="2">
        <f t="shared" si="248"/>
        <v>5.295196910247701</v>
      </c>
      <c r="E2665" s="2">
        <f t="shared" si="247"/>
        <v>1.6630336880830043E-2</v>
      </c>
      <c r="F2665" s="2">
        <f t="shared" si="251"/>
        <v>1.6154218956832323E-2</v>
      </c>
      <c r="G2665" s="2">
        <f t="shared" si="249"/>
        <v>4.7611792399772021E-4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5.32</v>
      </c>
      <c r="C2666" s="2">
        <f t="shared" si="246"/>
        <v>5.2992384398779881</v>
      </c>
      <c r="D2666" s="2">
        <f t="shared" si="248"/>
        <v>5.2970341761552788</v>
      </c>
      <c r="E2666" s="2">
        <f t="shared" si="247"/>
        <v>2.2042637227093209E-3</v>
      </c>
      <c r="F2666" s="2">
        <f t="shared" si="251"/>
        <v>1.3364227910007723E-2</v>
      </c>
      <c r="G2666" s="2">
        <f t="shared" si="249"/>
        <v>-1.1159964187298402E-2</v>
      </c>
      <c r="H2666" s="2" t="str">
        <f t="shared" si="250"/>
        <v>Hold</v>
      </c>
    </row>
    <row r="2667" spans="1:8" ht="13.5" x14ac:dyDescent="0.25">
      <c r="A2667" s="3">
        <v>45891</v>
      </c>
      <c r="B2667" s="2">
        <v>5.32</v>
      </c>
      <c r="C2667" s="2">
        <f t="shared" si="246"/>
        <v>5.2993556029736819</v>
      </c>
      <c r="D2667" s="2">
        <f t="shared" si="248"/>
        <v>5.2987353482919248</v>
      </c>
      <c r="E2667" s="2">
        <f t="shared" si="247"/>
        <v>6.2025468175708198E-4</v>
      </c>
      <c r="F2667" s="2">
        <f t="shared" si="251"/>
        <v>1.0815433264357596E-2</v>
      </c>
      <c r="G2667" s="2">
        <f t="shared" si="249"/>
        <v>-1.0195178582600514E-2</v>
      </c>
      <c r="H2667" s="2" t="str">
        <f t="shared" si="250"/>
        <v>Hold</v>
      </c>
    </row>
    <row r="2668" spans="1:8" ht="13.5" x14ac:dyDescent="0.25">
      <c r="A2668" s="3">
        <v>45894</v>
      </c>
      <c r="B2668" s="2">
        <v>5.3</v>
      </c>
      <c r="C2668" s="2">
        <f t="shared" si="246"/>
        <v>5.2994547409777306</v>
      </c>
      <c r="D2668" s="2">
        <f t="shared" si="248"/>
        <v>5.2988290261962261</v>
      </c>
      <c r="E2668" s="2">
        <f t="shared" si="247"/>
        <v>6.257147815045272E-4</v>
      </c>
      <c r="F2668" s="2">
        <f t="shared" si="251"/>
        <v>8.7774895677869818E-3</v>
      </c>
      <c r="G2668" s="2">
        <f t="shared" si="249"/>
        <v>-8.1517747862824546E-3</v>
      </c>
      <c r="H2668" s="2" t="str">
        <f t="shared" si="250"/>
        <v>Hold</v>
      </c>
    </row>
    <row r="2669" spans="1:8" ht="13.5" x14ac:dyDescent="0.25">
      <c r="A2669" s="3">
        <v>45895</v>
      </c>
      <c r="B2669" s="2">
        <v>5.3</v>
      </c>
      <c r="C2669" s="2">
        <f t="shared" si="246"/>
        <v>5.299538626981156</v>
      </c>
      <c r="D2669" s="2">
        <f t="shared" si="248"/>
        <v>5.2989157649965053</v>
      </c>
      <c r="E2669" s="2">
        <f t="shared" si="247"/>
        <v>6.2286198465066889E-4</v>
      </c>
      <c r="F2669" s="2">
        <f t="shared" si="251"/>
        <v>7.146564051159719E-3</v>
      </c>
      <c r="G2669" s="2">
        <f t="shared" si="249"/>
        <v>-6.5237020665090502E-3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5.3</v>
      </c>
      <c r="C2670" s="2">
        <f t="shared" si="246"/>
        <v>5.3011480689840553</v>
      </c>
      <c r="D2670" s="2">
        <f t="shared" si="248"/>
        <v>5.2989960787004673</v>
      </c>
      <c r="E2670" s="2">
        <f t="shared" si="247"/>
        <v>2.1519902835880345E-3</v>
      </c>
      <c r="F2670" s="2">
        <f t="shared" si="251"/>
        <v>6.1476492976453821E-3</v>
      </c>
      <c r="G2670" s="2">
        <f t="shared" si="249"/>
        <v>-3.9956590140573477E-3</v>
      </c>
      <c r="H2670" s="2" t="str">
        <f t="shared" si="250"/>
        <v>Hold</v>
      </c>
    </row>
    <row r="2671" spans="1:8" ht="13.5" x14ac:dyDescent="0.25">
      <c r="A2671" s="3">
        <v>45897</v>
      </c>
      <c r="B2671" s="2">
        <v>5.26</v>
      </c>
      <c r="C2671" s="2">
        <f t="shared" si="246"/>
        <v>5.3040483660634319</v>
      </c>
      <c r="D2671" s="2">
        <f t="shared" si="248"/>
        <v>5.2961074802782102</v>
      </c>
      <c r="E2671" s="2">
        <f t="shared" si="247"/>
        <v>7.9408857852216741E-3</v>
      </c>
      <c r="F2671" s="2">
        <f t="shared" si="251"/>
        <v>6.5062965951606403E-3</v>
      </c>
      <c r="G2671" s="2">
        <f t="shared" si="249"/>
        <v>1.4345891900610338E-3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5.28</v>
      </c>
      <c r="C2672" s="2">
        <f t="shared" si="246"/>
        <v>5.3034255405152111</v>
      </c>
      <c r="D2672" s="2">
        <f t="shared" si="248"/>
        <v>5.2949143335909357</v>
      </c>
      <c r="E2672" s="2">
        <f t="shared" si="247"/>
        <v>8.5112069242754274E-3</v>
      </c>
      <c r="F2672" s="2">
        <f t="shared" si="251"/>
        <v>6.9072786609835979E-3</v>
      </c>
      <c r="G2672" s="2">
        <f t="shared" si="249"/>
        <v>1.6039282632918294E-3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5.25</v>
      </c>
      <c r="C2673" s="2">
        <f t="shared" si="246"/>
        <v>5.3059754573590245</v>
      </c>
      <c r="D2673" s="2">
        <f t="shared" si="248"/>
        <v>5.2915873459175327</v>
      </c>
      <c r="E2673" s="2">
        <f t="shared" si="247"/>
        <v>1.438811144149188E-2</v>
      </c>
      <c r="F2673" s="2">
        <f t="shared" si="251"/>
        <v>8.403445217085255E-3</v>
      </c>
      <c r="G2673" s="2">
        <f t="shared" si="249"/>
        <v>5.9846662244066248E-3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5.2</v>
      </c>
      <c r="C2674" s="2">
        <f t="shared" si="246"/>
        <v>5.30813307930379</v>
      </c>
      <c r="D2674" s="2">
        <f t="shared" si="248"/>
        <v>5.2848030980717899</v>
      </c>
      <c r="E2674" s="2">
        <f t="shared" si="247"/>
        <v>2.332998123200003E-2</v>
      </c>
      <c r="F2674" s="2">
        <f t="shared" si="251"/>
        <v>1.1388752420068211E-2</v>
      </c>
      <c r="G2674" s="2">
        <f t="shared" si="249"/>
        <v>1.1941228811931819E-2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5.2</v>
      </c>
      <c r="C2675" s="2">
        <f t="shared" si="246"/>
        <v>5.3099587594108995</v>
      </c>
      <c r="D2675" s="2">
        <f t="shared" si="248"/>
        <v>5.2785213871035097</v>
      </c>
      <c r="E2675" s="2">
        <f t="shared" si="247"/>
        <v>3.1437372307389744E-2</v>
      </c>
      <c r="F2675" s="2">
        <f t="shared" si="251"/>
        <v>1.5398476397532519E-2</v>
      </c>
      <c r="G2675" s="2">
        <f t="shared" si="249"/>
        <v>1.6038895909857225E-2</v>
      </c>
      <c r="H2675" s="2" t="str">
        <f t="shared" si="250"/>
        <v>Sell</v>
      </c>
    </row>
    <row r="2676" spans="1:8" ht="13.5" x14ac:dyDescent="0.25">
      <c r="A2676" s="3">
        <v>45905</v>
      </c>
      <c r="B2676" s="2">
        <v>5.2</v>
      </c>
      <c r="C2676" s="2">
        <f t="shared" si="246"/>
        <v>5.3115035656553768</v>
      </c>
      <c r="D2676" s="2">
        <f t="shared" si="248"/>
        <v>5.2727049880588055</v>
      </c>
      <c r="E2676" s="2">
        <f t="shared" si="247"/>
        <v>3.8798577596571349E-2</v>
      </c>
      <c r="F2676" s="2">
        <f t="shared" si="251"/>
        <v>2.0078496637340286E-2</v>
      </c>
      <c r="G2676" s="2">
        <f t="shared" si="249"/>
        <v>1.8720080959231063E-2</v>
      </c>
      <c r="H2676" s="2" t="str">
        <f t="shared" si="250"/>
        <v>Sell</v>
      </c>
    </row>
    <row r="2677" spans="1:8" ht="13.5" x14ac:dyDescent="0.25">
      <c r="A2677" s="3">
        <v>45908</v>
      </c>
      <c r="B2677" s="2">
        <v>5.19</v>
      </c>
      <c r="C2677" s="2">
        <f t="shared" si="246"/>
        <v>5.3128107094007033</v>
      </c>
      <c r="D2677" s="2">
        <f t="shared" si="248"/>
        <v>5.2665786926470419</v>
      </c>
      <c r="E2677" s="2">
        <f t="shared" si="247"/>
        <v>4.6232016753661398E-2</v>
      </c>
      <c r="F2677" s="2">
        <f t="shared" si="251"/>
        <v>2.5309200660604509E-2</v>
      </c>
      <c r="G2677" s="2">
        <f t="shared" si="249"/>
        <v>2.0922816093056889E-2</v>
      </c>
      <c r="H2677" s="2" t="str">
        <f t="shared" si="250"/>
        <v>Sell</v>
      </c>
    </row>
    <row r="2678" spans="1:8" ht="13.5" x14ac:dyDescent="0.25">
      <c r="A2678" s="3">
        <v>45909</v>
      </c>
      <c r="B2678" s="2">
        <v>5.2</v>
      </c>
      <c r="C2678" s="2">
        <f t="shared" si="246"/>
        <v>5.3108398310313643</v>
      </c>
      <c r="D2678" s="2">
        <f t="shared" si="248"/>
        <v>5.2616469376361499</v>
      </c>
      <c r="E2678" s="2">
        <f t="shared" si="247"/>
        <v>4.9192893395214377E-2</v>
      </c>
      <c r="F2678" s="2">
        <f t="shared" si="251"/>
        <v>3.0085939207526488E-2</v>
      </c>
      <c r="G2678" s="2">
        <f t="shared" si="249"/>
        <v>1.9106954187687888E-2</v>
      </c>
      <c r="H2678" s="2" t="str">
        <f t="shared" si="250"/>
        <v>Sell</v>
      </c>
    </row>
    <row r="2679" spans="1:8" ht="13.5" x14ac:dyDescent="0.25">
      <c r="A2679" s="3">
        <v>45910</v>
      </c>
      <c r="B2679" s="2">
        <v>5.2</v>
      </c>
      <c r="C2679" s="2">
        <f t="shared" si="246"/>
        <v>5.3091721647188468</v>
      </c>
      <c r="D2679" s="2">
        <f t="shared" si="248"/>
        <v>5.2570804978112502</v>
      </c>
      <c r="E2679" s="2">
        <f t="shared" si="247"/>
        <v>5.209166690759659E-2</v>
      </c>
      <c r="F2679" s="2">
        <f t="shared" si="251"/>
        <v>3.448708474754051E-2</v>
      </c>
      <c r="G2679" s="2">
        <f t="shared" si="249"/>
        <v>1.760458216005608E-2</v>
      </c>
      <c r="H2679" s="2" t="str">
        <f t="shared" si="250"/>
        <v>Sell</v>
      </c>
    </row>
    <row r="2680" spans="1:8" ht="13.5" x14ac:dyDescent="0.25">
      <c r="A2680" s="3">
        <v>45911</v>
      </c>
      <c r="B2680" s="2">
        <v>5.27</v>
      </c>
      <c r="C2680" s="2">
        <f t="shared" si="246"/>
        <v>5.3077610624544089</v>
      </c>
      <c r="D2680" s="2">
        <f t="shared" si="248"/>
        <v>5.2580374979733806</v>
      </c>
      <c r="E2680" s="2">
        <f t="shared" si="247"/>
        <v>4.9723564481028326E-2</v>
      </c>
      <c r="F2680" s="2">
        <f t="shared" si="251"/>
        <v>3.7534380694238076E-2</v>
      </c>
      <c r="G2680" s="2">
        <f t="shared" si="249"/>
        <v>1.218918378679025E-2</v>
      </c>
      <c r="H2680" s="2" t="str">
        <f t="shared" si="250"/>
        <v>Sell</v>
      </c>
    </row>
    <row r="2681" spans="1:8" ht="13.5" x14ac:dyDescent="0.25">
      <c r="A2681" s="3">
        <v>45912</v>
      </c>
      <c r="B2681" s="2">
        <v>5.27</v>
      </c>
      <c r="C2681" s="2">
        <f t="shared" si="246"/>
        <v>5.3004132066921921</v>
      </c>
      <c r="D2681" s="2">
        <f t="shared" si="248"/>
        <v>5.2589236092346123</v>
      </c>
      <c r="E2681" s="2">
        <f t="shared" si="247"/>
        <v>4.1489597457579741E-2</v>
      </c>
      <c r="F2681" s="2">
        <f t="shared" si="251"/>
        <v>3.8325424046906413E-2</v>
      </c>
      <c r="G2681" s="2">
        <f t="shared" si="249"/>
        <v>3.164173410673328E-3</v>
      </c>
      <c r="H2681" s="2" t="str">
        <f t="shared" si="250"/>
        <v>Sell</v>
      </c>
    </row>
    <row r="2682" spans="1:8" ht="13.5" x14ac:dyDescent="0.25">
      <c r="A2682" s="3">
        <v>45915</v>
      </c>
      <c r="B2682" s="2">
        <v>5.28</v>
      </c>
      <c r="C2682" s="2">
        <f t="shared" si="246"/>
        <v>5.297272713354932</v>
      </c>
      <c r="D2682" s="2">
        <f t="shared" si="248"/>
        <v>5.260484823365382</v>
      </c>
      <c r="E2682" s="2">
        <f t="shared" si="247"/>
        <v>3.678788998954996E-2</v>
      </c>
      <c r="F2682" s="2">
        <f t="shared" si="251"/>
        <v>3.8017917235435128E-2</v>
      </c>
      <c r="G2682" s="2">
        <f t="shared" si="249"/>
        <v>-1.230027245885168E-3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5.28</v>
      </c>
      <c r="C2683" s="2">
        <f t="shared" si="246"/>
        <v>5.2899999882234034</v>
      </c>
      <c r="D2683" s="2">
        <f t="shared" si="248"/>
        <v>5.2619303920049836</v>
      </c>
      <c r="E2683" s="2">
        <f t="shared" si="247"/>
        <v>2.8069596218419868E-2</v>
      </c>
      <c r="F2683" s="2">
        <f t="shared" si="251"/>
        <v>3.6028253032032082E-2</v>
      </c>
      <c r="G2683" s="2">
        <f t="shared" si="249"/>
        <v>-7.9586568136122138E-3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5.29</v>
      </c>
      <c r="C2684" s="2">
        <f t="shared" si="246"/>
        <v>5.2761538361890334</v>
      </c>
      <c r="D2684" s="2">
        <f t="shared" si="248"/>
        <v>5.2640096222268369</v>
      </c>
      <c r="E2684" s="2">
        <f t="shared" si="247"/>
        <v>1.2144213962196559E-2</v>
      </c>
      <c r="F2684" s="2">
        <f t="shared" si="251"/>
        <v>3.1251445218064978E-2</v>
      </c>
      <c r="G2684" s="2">
        <f t="shared" si="249"/>
        <v>-1.9107231255868419E-2</v>
      </c>
      <c r="H2684" s="2" t="str">
        <f t="shared" si="250"/>
        <v>Hold</v>
      </c>
    </row>
    <row r="2685" spans="1:8" ht="13.5" x14ac:dyDescent="0.35">
      <c r="A2685" s="3">
        <v>45918</v>
      </c>
      <c r="B2685" s="11">
        <v>5.3</v>
      </c>
      <c r="C2685" s="2">
        <f t="shared" si="246"/>
        <v>5.2644378613907206</v>
      </c>
      <c r="D2685" s="2">
        <f t="shared" si="248"/>
        <v>5.2666755761359596</v>
      </c>
      <c r="E2685" s="2">
        <f t="shared" si="247"/>
        <v>-2.2377147452390389E-3</v>
      </c>
      <c r="F2685" s="2">
        <f t="shared" si="251"/>
        <v>2.4553613225404176E-2</v>
      </c>
      <c r="G2685" s="2">
        <f t="shared" si="249"/>
        <v>-2.6791327970643215E-2</v>
      </c>
      <c r="H2685" s="2" t="str">
        <f t="shared" si="250"/>
        <v>Hold</v>
      </c>
    </row>
    <row r="2686" spans="1:8" ht="13.5" x14ac:dyDescent="0.35">
      <c r="A2686" s="3">
        <v>45919</v>
      </c>
      <c r="B2686" s="11">
        <v>5.33</v>
      </c>
      <c r="C2686" s="2">
        <f t="shared" si="246"/>
        <v>5.254524344253686</v>
      </c>
      <c r="D2686" s="2">
        <f t="shared" si="248"/>
        <v>5.2713662741999627</v>
      </c>
      <c r="E2686" s="2">
        <f t="shared" si="247"/>
        <v>-1.6841929946276757E-2</v>
      </c>
      <c r="F2686" s="2">
        <f t="shared" si="251"/>
        <v>1.6274504591067988E-2</v>
      </c>
      <c r="G2686" s="2">
        <f t="shared" si="249"/>
        <v>-3.3116434537344745E-2</v>
      </c>
      <c r="H2686" s="2" t="str">
        <f t="shared" si="250"/>
        <v>Hold</v>
      </c>
    </row>
    <row r="2687" spans="1:8" ht="13.5" x14ac:dyDescent="0.35">
      <c r="A2687" s="3">
        <v>45922</v>
      </c>
      <c r="B2687" s="11">
        <v>5.31</v>
      </c>
      <c r="C2687" s="2">
        <f t="shared" si="246"/>
        <v>5.2445975220608112</v>
      </c>
      <c r="D2687" s="2">
        <f t="shared" si="248"/>
        <v>5.2742280316666328</v>
      </c>
      <c r="E2687" s="2">
        <f t="shared" si="247"/>
        <v>-2.9630509605821587E-2</v>
      </c>
      <c r="F2687" s="2">
        <f t="shared" si="251"/>
        <v>7.0935017516900734E-3</v>
      </c>
      <c r="G2687" s="2">
        <f t="shared" si="249"/>
        <v>-3.672401135751166E-2</v>
      </c>
      <c r="H2687" s="2" t="str">
        <f t="shared" si="250"/>
        <v>Hold</v>
      </c>
    </row>
    <row r="2688" spans="1:8" ht="13.5" x14ac:dyDescent="0.35">
      <c r="A2688" s="3">
        <v>45923</v>
      </c>
      <c r="B2688" s="11">
        <v>5.34</v>
      </c>
      <c r="C2688" s="2">
        <f t="shared" si="246"/>
        <v>5.2377363648206865</v>
      </c>
      <c r="D2688" s="2">
        <f t="shared" si="248"/>
        <v>5.279100029320956</v>
      </c>
      <c r="E2688" s="2">
        <f t="shared" si="247"/>
        <v>-4.1363664500269515E-2</v>
      </c>
      <c r="F2688" s="2">
        <f t="shared" si="251"/>
        <v>-2.5979314987018432E-3</v>
      </c>
      <c r="G2688" s="2">
        <f t="shared" si="249"/>
        <v>-3.8765733001567673E-2</v>
      </c>
      <c r="H2688" s="2" t="str">
        <f t="shared" si="250"/>
        <v>Hold</v>
      </c>
    </row>
    <row r="2689" spans="1:8" ht="13.5" x14ac:dyDescent="0.35">
      <c r="A2689" s="3">
        <v>45925</v>
      </c>
      <c r="B2689" s="11">
        <v>5.34</v>
      </c>
      <c r="C2689" s="2">
        <f t="shared" si="246"/>
        <v>5.2319307702328883</v>
      </c>
      <c r="D2689" s="2">
        <f t="shared" si="248"/>
        <v>5.2836111382601443</v>
      </c>
      <c r="E2689" s="2">
        <f t="shared" si="247"/>
        <v>-5.1680368027255952E-2</v>
      </c>
      <c r="F2689" s="2">
        <f t="shared" si="251"/>
        <v>-1.2414418804412665E-2</v>
      </c>
      <c r="G2689" s="2">
        <f t="shared" si="249"/>
        <v>-3.9265949222843287E-2</v>
      </c>
      <c r="H2689" s="2" t="str">
        <f t="shared" si="250"/>
        <v>Hold</v>
      </c>
    </row>
    <row r="2690" spans="1:8" ht="13.5" x14ac:dyDescent="0.35">
      <c r="A2690" s="3">
        <v>45926</v>
      </c>
      <c r="B2690" s="11">
        <v>5.32</v>
      </c>
      <c r="C2690" s="2">
        <f t="shared" si="246"/>
        <v>5.2377875748124438</v>
      </c>
      <c r="D2690" s="2">
        <f t="shared" si="248"/>
        <v>5.2863066095001336</v>
      </c>
      <c r="E2690" s="2">
        <f t="shared" si="247"/>
        <v>-4.851903468768981E-2</v>
      </c>
      <c r="F2690" s="2">
        <f t="shared" si="251"/>
        <v>-1.9635341981068095E-2</v>
      </c>
      <c r="G2690" s="2">
        <f t="shared" si="249"/>
        <v>-2.8883692706621715E-2</v>
      </c>
      <c r="H2690" s="2" t="str">
        <f t="shared" si="250"/>
        <v>Hold</v>
      </c>
    </row>
    <row r="2691" spans="1:8" ht="13.5" x14ac:dyDescent="0.35">
      <c r="A2691" s="3">
        <v>45929</v>
      </c>
      <c r="B2691" s="11">
        <v>5.34</v>
      </c>
      <c r="C2691" s="2">
        <f t="shared" si="246"/>
        <v>5.2427433325336068</v>
      </c>
      <c r="D2691" s="2">
        <f t="shared" si="248"/>
        <v>5.2902838976853088</v>
      </c>
      <c r="E2691" s="2">
        <f t="shared" si="247"/>
        <v>-4.7540565151702019E-2</v>
      </c>
      <c r="F2691" s="2">
        <f t="shared" si="251"/>
        <v>-2.5216386615194882E-2</v>
      </c>
      <c r="G2691" s="2">
        <f t="shared" si="249"/>
        <v>-2.2324178536507137E-2</v>
      </c>
      <c r="H2691" s="2" t="str">
        <f t="shared" si="250"/>
        <v>Hold</v>
      </c>
    </row>
    <row r="2692" spans="1:8" ht="13.5" x14ac:dyDescent="0.35">
      <c r="A2692" s="3">
        <v>45930</v>
      </c>
      <c r="B2692" s="11">
        <v>5.35</v>
      </c>
      <c r="C2692" s="2">
        <f t="shared" si="246"/>
        <v>5.2484751275284367</v>
      </c>
      <c r="D2692" s="2">
        <f t="shared" si="248"/>
        <v>5.2947073126715827</v>
      </c>
      <c r="E2692" s="2">
        <f t="shared" si="247"/>
        <v>-4.6232185143145976E-2</v>
      </c>
      <c r="F2692" s="2">
        <f t="shared" si="251"/>
        <v>-2.9419546320785101E-2</v>
      </c>
      <c r="G2692" s="2">
        <f t="shared" si="249"/>
        <v>-1.6812638822360875E-2</v>
      </c>
      <c r="H2692" s="2" t="str">
        <f t="shared" si="250"/>
        <v>Hold</v>
      </c>
    </row>
  </sheetData>
  <conditionalFormatting sqref="H35:H2692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5E20-FF6B-40D0-85C8-2E9B4F6573A4}">
  <dimension ref="A1:H2692"/>
  <sheetViews>
    <sheetView topLeftCell="A2676" workbookViewId="0">
      <selection activeCell="B2693" sqref="A2693:XFD2693"/>
    </sheetView>
  </sheetViews>
  <sheetFormatPr defaultRowHeight="12.5" x14ac:dyDescent="0.25"/>
  <cols>
    <col min="1" max="1" width="15.08984375" customWidth="1"/>
    <col min="2" max="2" width="16" customWidth="1"/>
    <col min="3" max="3" width="14.1796875" customWidth="1"/>
    <col min="4" max="4" width="14.5429687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10.5</v>
      </c>
      <c r="C2" s="2">
        <v>3.7673999999999999</v>
      </c>
      <c r="D2" s="2">
        <v>87</v>
      </c>
      <c r="E2" s="2">
        <f>D2</f>
        <v>87</v>
      </c>
      <c r="F2" s="13"/>
      <c r="G2" s="13"/>
      <c r="H2" s="13"/>
    </row>
    <row r="3" spans="1:8" ht="13.5" x14ac:dyDescent="0.25">
      <c r="A3" s="3">
        <v>42009</v>
      </c>
      <c r="B3" s="2">
        <v>10.5</v>
      </c>
      <c r="C3" s="2">
        <v>3.7673999999999999</v>
      </c>
      <c r="D3" s="2">
        <v>39260</v>
      </c>
      <c r="E3" s="2">
        <f>IF(B3&gt;B2, E2+D3, IF(B3&lt;B2, E2-D3, E2))</f>
        <v>87</v>
      </c>
      <c r="F3" s="13"/>
      <c r="G3" s="13"/>
      <c r="H3" s="13"/>
    </row>
    <row r="4" spans="1:8" ht="13.5" x14ac:dyDescent="0.25">
      <c r="A4" s="3">
        <v>42010</v>
      </c>
      <c r="B4" s="2">
        <v>10.5</v>
      </c>
      <c r="C4" s="2">
        <v>3.7673999999999999</v>
      </c>
      <c r="D4" s="2">
        <v>4784</v>
      </c>
      <c r="E4" s="2">
        <f t="shared" ref="E4:E67" si="0">IF(B4&gt;B3, E3+D4, IF(B4&lt;B3, E3-D4, E3))</f>
        <v>87</v>
      </c>
      <c r="F4" s="13"/>
      <c r="G4" s="13"/>
      <c r="H4" s="13"/>
    </row>
    <row r="5" spans="1:8" ht="13.5" x14ac:dyDescent="0.25">
      <c r="A5" s="3">
        <v>42011</v>
      </c>
      <c r="B5" s="2">
        <v>10.5</v>
      </c>
      <c r="C5" s="2">
        <v>3.7673999999999999</v>
      </c>
      <c r="D5" s="2">
        <v>4888</v>
      </c>
      <c r="E5" s="2">
        <f t="shared" si="0"/>
        <v>87</v>
      </c>
      <c r="F5" s="13"/>
      <c r="G5" s="13"/>
      <c r="H5" s="13"/>
    </row>
    <row r="6" spans="1:8" ht="13.5" x14ac:dyDescent="0.25">
      <c r="A6" s="3">
        <v>42012</v>
      </c>
      <c r="B6" s="2">
        <v>10.5</v>
      </c>
      <c r="C6" s="2">
        <v>3.7673999999999999</v>
      </c>
      <c r="D6" s="2">
        <v>21525</v>
      </c>
      <c r="E6" s="2">
        <f t="shared" si="0"/>
        <v>87</v>
      </c>
      <c r="F6" s="13"/>
      <c r="G6" s="13"/>
      <c r="H6" s="13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10.41</v>
      </c>
      <c r="C7" s="2">
        <v>3.7351000000000001</v>
      </c>
      <c r="D7" s="2">
        <v>4002</v>
      </c>
      <c r="E7" s="2">
        <f t="shared" si="0"/>
        <v>-3915</v>
      </c>
      <c r="F7" s="13" t="str">
        <f>IF(E7&gt;E2,"BULLISH",IF(E7&lt;E2,"BEARISH","NEUTRAL"))</f>
        <v>BEARISH</v>
      </c>
      <c r="G7" s="13" t="str">
        <f t="shared" ref="G7:G70" si="2">IF((E7-E2)/E2 &gt; 0.02, "STRONG",
 IF((E7-E2)/E2 &lt; -0.02, "WEAK", "NEUTRAL"))</f>
        <v>WEAK</v>
      </c>
      <c r="H7" s="13" t="str">
        <f t="shared" si="1"/>
        <v>CONFIRMED BEARISH</v>
      </c>
    </row>
    <row r="8" spans="1:8" ht="13.5" x14ac:dyDescent="0.25">
      <c r="A8" s="3">
        <v>42016</v>
      </c>
      <c r="B8" s="2">
        <v>10.5</v>
      </c>
      <c r="C8" s="2">
        <v>3.7673999999999999</v>
      </c>
      <c r="D8" s="2">
        <v>39252</v>
      </c>
      <c r="E8" s="2">
        <f t="shared" si="0"/>
        <v>35337</v>
      </c>
      <c r="F8" s="13" t="str">
        <f t="shared" ref="F8:F71" si="3">IF(E8&gt;E3,"BULLISH",IF(E8&lt;E3,"BEARISH","NEUTRAL"))</f>
        <v>BULLISH</v>
      </c>
      <c r="G8" s="13" t="str">
        <f t="shared" si="2"/>
        <v>STRONG</v>
      </c>
      <c r="H8" s="13" t="str">
        <f t="shared" si="1"/>
        <v>NEUTRAL</v>
      </c>
    </row>
    <row r="9" spans="1:8" ht="13.5" x14ac:dyDescent="0.25">
      <c r="A9" s="3">
        <v>42017</v>
      </c>
      <c r="B9" s="2">
        <v>10.5</v>
      </c>
      <c r="C9" s="2">
        <v>3.7673999999999999</v>
      </c>
      <c r="D9" s="2">
        <v>34750</v>
      </c>
      <c r="E9" s="2">
        <f t="shared" si="0"/>
        <v>35337</v>
      </c>
      <c r="F9" s="13" t="str">
        <f t="shared" si="3"/>
        <v>BULLISH</v>
      </c>
      <c r="G9" s="13" t="str">
        <f t="shared" si="2"/>
        <v>STRONG</v>
      </c>
      <c r="H9" s="13" t="str">
        <f t="shared" si="1"/>
        <v>NEUTRAL</v>
      </c>
    </row>
    <row r="10" spans="1:8" ht="13.5" x14ac:dyDescent="0.25">
      <c r="A10" s="3">
        <v>42019</v>
      </c>
      <c r="B10" s="2">
        <v>10.51</v>
      </c>
      <c r="C10" s="2">
        <v>3.7709999999999999</v>
      </c>
      <c r="D10" s="2">
        <v>23747</v>
      </c>
      <c r="E10" s="2">
        <f t="shared" si="0"/>
        <v>59084</v>
      </c>
      <c r="F10" s="13" t="str">
        <f t="shared" si="3"/>
        <v>BULLISH</v>
      </c>
      <c r="G10" s="13" t="str">
        <f t="shared" si="2"/>
        <v>STRONG</v>
      </c>
      <c r="H10" s="13" t="str">
        <f t="shared" si="1"/>
        <v>CONFIRMED BULLISH</v>
      </c>
    </row>
    <row r="11" spans="1:8" ht="13.5" x14ac:dyDescent="0.25">
      <c r="A11" s="3">
        <v>42020</v>
      </c>
      <c r="B11" s="2">
        <v>10.51</v>
      </c>
      <c r="C11" s="2">
        <v>3.7709999999999999</v>
      </c>
      <c r="D11" s="2">
        <v>25868</v>
      </c>
      <c r="E11" s="2">
        <f t="shared" si="0"/>
        <v>59084</v>
      </c>
      <c r="F11" s="13" t="str">
        <f t="shared" si="3"/>
        <v>BULLISH</v>
      </c>
      <c r="G11" s="13" t="str">
        <f t="shared" si="2"/>
        <v>STRONG</v>
      </c>
      <c r="H11" s="13" t="str">
        <f t="shared" si="1"/>
        <v>CONFIRMED BULLISH</v>
      </c>
    </row>
    <row r="12" spans="1:8" ht="13.5" x14ac:dyDescent="0.25">
      <c r="A12" s="3">
        <v>42023</v>
      </c>
      <c r="B12" s="2">
        <v>10.5</v>
      </c>
      <c r="C12" s="2">
        <v>3.7673999999999999</v>
      </c>
      <c r="D12" s="2">
        <v>5149</v>
      </c>
      <c r="E12" s="2">
        <f t="shared" si="0"/>
        <v>53935</v>
      </c>
      <c r="F12" s="13" t="str">
        <f t="shared" si="3"/>
        <v>BULLISH</v>
      </c>
      <c r="G12" s="13" t="str">
        <f t="shared" si="2"/>
        <v>WEAK</v>
      </c>
      <c r="H12" s="13" t="str">
        <f t="shared" si="1"/>
        <v>CONFIRMED BULLISH</v>
      </c>
    </row>
    <row r="13" spans="1:8" ht="13.5" x14ac:dyDescent="0.25">
      <c r="A13" s="3">
        <v>42024</v>
      </c>
      <c r="B13" s="2">
        <v>10.5</v>
      </c>
      <c r="C13" s="2">
        <v>3.7673999999999999</v>
      </c>
      <c r="D13" s="2">
        <v>7935</v>
      </c>
      <c r="E13" s="2">
        <f t="shared" si="0"/>
        <v>53935</v>
      </c>
      <c r="F13" s="13" t="str">
        <f t="shared" si="3"/>
        <v>BULLISH</v>
      </c>
      <c r="G13" s="13" t="str">
        <f t="shared" si="2"/>
        <v>STRONG</v>
      </c>
      <c r="H13" s="13" t="str">
        <f t="shared" si="1"/>
        <v>NEUTRAL</v>
      </c>
    </row>
    <row r="14" spans="1:8" ht="13.5" x14ac:dyDescent="0.25">
      <c r="A14" s="3">
        <v>42025</v>
      </c>
      <c r="B14" s="2">
        <v>10.5</v>
      </c>
      <c r="C14" s="2">
        <v>3.7673999999999999</v>
      </c>
      <c r="D14" s="2">
        <v>87430</v>
      </c>
      <c r="E14" s="2">
        <f t="shared" si="0"/>
        <v>53935</v>
      </c>
      <c r="F14" s="13" t="str">
        <f t="shared" si="3"/>
        <v>BULLISH</v>
      </c>
      <c r="G14" s="13" t="str">
        <f t="shared" si="2"/>
        <v>STRONG</v>
      </c>
      <c r="H14" s="13" t="str">
        <f t="shared" si="1"/>
        <v>NEUTRAL</v>
      </c>
    </row>
    <row r="15" spans="1:8" ht="13.5" x14ac:dyDescent="0.25">
      <c r="A15" s="3">
        <v>42026</v>
      </c>
      <c r="B15" s="2">
        <v>10.5</v>
      </c>
      <c r="C15" s="2">
        <v>3.7673999999999999</v>
      </c>
      <c r="D15" s="2">
        <v>8713</v>
      </c>
      <c r="E15" s="2">
        <f t="shared" si="0"/>
        <v>53935</v>
      </c>
      <c r="F15" s="13" t="str">
        <f t="shared" si="3"/>
        <v>BEARISH</v>
      </c>
      <c r="G15" s="13" t="str">
        <f t="shared" si="2"/>
        <v>WEAK</v>
      </c>
      <c r="H15" s="13" t="str">
        <f t="shared" si="1"/>
        <v>CONFIRMED BEARISH</v>
      </c>
    </row>
    <row r="16" spans="1:8" ht="13.5" x14ac:dyDescent="0.25">
      <c r="A16" s="3">
        <v>42027</v>
      </c>
      <c r="B16" s="2">
        <v>10.51</v>
      </c>
      <c r="C16" s="2">
        <v>3.7709999999999999</v>
      </c>
      <c r="D16" s="2">
        <v>6876</v>
      </c>
      <c r="E16" s="2">
        <f t="shared" si="0"/>
        <v>60811</v>
      </c>
      <c r="F16" s="13" t="str">
        <f t="shared" si="3"/>
        <v>BULLISH</v>
      </c>
      <c r="G16" s="13" t="str">
        <f t="shared" si="2"/>
        <v>STRONG</v>
      </c>
      <c r="H16" s="13" t="str">
        <f t="shared" si="1"/>
        <v>NEUTRAL</v>
      </c>
    </row>
    <row r="17" spans="1:8" ht="13.5" x14ac:dyDescent="0.25">
      <c r="A17" s="3">
        <v>42030</v>
      </c>
      <c r="B17" s="2">
        <v>10.55</v>
      </c>
      <c r="C17" s="2">
        <v>3.7854000000000001</v>
      </c>
      <c r="D17" s="2">
        <v>7768</v>
      </c>
      <c r="E17" s="2">
        <f t="shared" si="0"/>
        <v>68579</v>
      </c>
      <c r="F17" s="13" t="str">
        <f t="shared" si="3"/>
        <v>BULLISH</v>
      </c>
      <c r="G17" s="13" t="str">
        <f t="shared" si="2"/>
        <v>STRONG</v>
      </c>
      <c r="H17" s="13" t="str">
        <f t="shared" si="1"/>
        <v>CONFIRMED BULLISH</v>
      </c>
    </row>
    <row r="18" spans="1:8" ht="13.5" x14ac:dyDescent="0.25">
      <c r="A18" s="3">
        <v>42031</v>
      </c>
      <c r="B18" s="2">
        <v>10.51</v>
      </c>
      <c r="C18" s="2">
        <v>3.7709999999999999</v>
      </c>
      <c r="D18" s="2">
        <v>3958</v>
      </c>
      <c r="E18" s="2">
        <f t="shared" si="0"/>
        <v>64621</v>
      </c>
      <c r="F18" s="13" t="str">
        <f t="shared" si="3"/>
        <v>BULLISH</v>
      </c>
      <c r="G18" s="13" t="str">
        <f t="shared" si="2"/>
        <v>STRONG</v>
      </c>
      <c r="H18" s="13" t="str">
        <f t="shared" si="1"/>
        <v>CONFIRMED BULLISH</v>
      </c>
    </row>
    <row r="19" spans="1:8" ht="13.5" x14ac:dyDescent="0.25">
      <c r="A19" s="3">
        <v>42032</v>
      </c>
      <c r="B19" s="2">
        <v>10.51</v>
      </c>
      <c r="C19" s="2">
        <v>3.7709999999999999</v>
      </c>
      <c r="D19" s="2">
        <v>17991</v>
      </c>
      <c r="E19" s="2">
        <f t="shared" si="0"/>
        <v>64621</v>
      </c>
      <c r="F19" s="13" t="str">
        <f t="shared" si="3"/>
        <v>BULLISH</v>
      </c>
      <c r="G19" s="13" t="str">
        <f t="shared" si="2"/>
        <v>STRONG</v>
      </c>
      <c r="H19" s="13" t="str">
        <f t="shared" si="1"/>
        <v>CONFIRMED BULLISH</v>
      </c>
    </row>
    <row r="20" spans="1:8" ht="13.5" x14ac:dyDescent="0.25">
      <c r="A20" s="3">
        <v>42033</v>
      </c>
      <c r="B20" s="2">
        <v>10.51</v>
      </c>
      <c r="C20" s="2">
        <v>3.7709999999999999</v>
      </c>
      <c r="D20" s="2">
        <v>3377</v>
      </c>
      <c r="E20" s="2">
        <f t="shared" si="0"/>
        <v>64621</v>
      </c>
      <c r="F20" s="13" t="str">
        <f t="shared" si="3"/>
        <v>BULLISH</v>
      </c>
      <c r="G20" s="13" t="str">
        <f t="shared" si="2"/>
        <v>STRONG</v>
      </c>
      <c r="H20" s="13" t="str">
        <f t="shared" si="1"/>
        <v>CONFIRMED BULLISH</v>
      </c>
    </row>
    <row r="21" spans="1:8" ht="13.5" x14ac:dyDescent="0.25">
      <c r="A21" s="3">
        <v>42034</v>
      </c>
      <c r="B21" s="2">
        <v>10.51</v>
      </c>
      <c r="C21" s="2">
        <v>3.7709999999999999</v>
      </c>
      <c r="D21" s="2">
        <v>23905</v>
      </c>
      <c r="E21" s="2">
        <f t="shared" si="0"/>
        <v>64621</v>
      </c>
      <c r="F21" s="13" t="str">
        <f t="shared" si="3"/>
        <v>BULLISH</v>
      </c>
      <c r="G21" s="13" t="str">
        <f t="shared" si="2"/>
        <v>STRONG</v>
      </c>
      <c r="H21" s="13" t="str">
        <f t="shared" si="1"/>
        <v>NEUTRAL</v>
      </c>
    </row>
    <row r="22" spans="1:8" ht="13.5" x14ac:dyDescent="0.25">
      <c r="A22" s="3">
        <v>42037</v>
      </c>
      <c r="B22" s="2">
        <v>10.7</v>
      </c>
      <c r="C22" s="2">
        <v>3.8391999999999999</v>
      </c>
      <c r="D22" s="2">
        <v>198173</v>
      </c>
      <c r="E22" s="2">
        <f t="shared" si="0"/>
        <v>262794</v>
      </c>
      <c r="F22" s="13" t="str">
        <f t="shared" si="3"/>
        <v>BULLISH</v>
      </c>
      <c r="G22" s="13" t="str">
        <f t="shared" si="2"/>
        <v>STRONG</v>
      </c>
      <c r="H22" s="13" t="str">
        <f t="shared" si="1"/>
        <v>CONFIRMED BULLISH</v>
      </c>
    </row>
    <row r="23" spans="1:8" ht="13.5" x14ac:dyDescent="0.25">
      <c r="A23" s="3">
        <v>42038</v>
      </c>
      <c r="B23" s="2">
        <v>10.76</v>
      </c>
      <c r="C23" s="2">
        <v>3.8607</v>
      </c>
      <c r="D23" s="2">
        <v>15566</v>
      </c>
      <c r="E23" s="2">
        <f t="shared" si="0"/>
        <v>278360</v>
      </c>
      <c r="F23" s="13" t="str">
        <f t="shared" si="3"/>
        <v>BULLISH</v>
      </c>
      <c r="G23" s="13" t="str">
        <f t="shared" si="2"/>
        <v>STRONG</v>
      </c>
      <c r="H23" s="13" t="str">
        <f t="shared" si="1"/>
        <v>CONFIRMED BULLISH</v>
      </c>
    </row>
    <row r="24" spans="1:8" ht="13.5" x14ac:dyDescent="0.25">
      <c r="A24" s="3">
        <v>42039</v>
      </c>
      <c r="B24" s="2">
        <v>10.75</v>
      </c>
      <c r="C24" s="2">
        <v>3.8571</v>
      </c>
      <c r="D24" s="2">
        <v>17510</v>
      </c>
      <c r="E24" s="2">
        <f t="shared" si="0"/>
        <v>260850</v>
      </c>
      <c r="F24" s="13" t="str">
        <f t="shared" si="3"/>
        <v>BULLISH</v>
      </c>
      <c r="G24" s="13" t="str">
        <f t="shared" si="2"/>
        <v>STRONG</v>
      </c>
      <c r="H24" s="13" t="str">
        <f t="shared" si="1"/>
        <v>CONFIRMED BULLISH</v>
      </c>
    </row>
    <row r="25" spans="1:8" ht="13.5" x14ac:dyDescent="0.25">
      <c r="A25" s="3">
        <v>42040</v>
      </c>
      <c r="B25" s="2">
        <v>10.74</v>
      </c>
      <c r="C25" s="2">
        <v>3.8534999999999999</v>
      </c>
      <c r="D25" s="2">
        <v>13224</v>
      </c>
      <c r="E25" s="2">
        <f t="shared" si="0"/>
        <v>247626</v>
      </c>
      <c r="F25" s="13" t="str">
        <f t="shared" si="3"/>
        <v>BULLISH</v>
      </c>
      <c r="G25" s="13" t="str">
        <f t="shared" si="2"/>
        <v>STRONG</v>
      </c>
      <c r="H25" s="13" t="str">
        <f t="shared" si="1"/>
        <v>CONFIRMED BULLISH</v>
      </c>
    </row>
    <row r="26" spans="1:8" ht="13.5" x14ac:dyDescent="0.25">
      <c r="A26" s="3">
        <v>42041</v>
      </c>
      <c r="B26" s="2">
        <v>10.7</v>
      </c>
      <c r="C26" s="2">
        <v>3.8391999999999999</v>
      </c>
      <c r="D26" s="2">
        <v>7016</v>
      </c>
      <c r="E26" s="2">
        <f t="shared" si="0"/>
        <v>240610</v>
      </c>
      <c r="F26" s="13" t="str">
        <f t="shared" si="3"/>
        <v>BULLISH</v>
      </c>
      <c r="G26" s="13" t="str">
        <f t="shared" si="2"/>
        <v>STRONG</v>
      </c>
      <c r="H26" s="13" t="str">
        <f t="shared" si="1"/>
        <v>CONFIRMED BULLISH</v>
      </c>
    </row>
    <row r="27" spans="1:8" ht="13.5" x14ac:dyDescent="0.25">
      <c r="A27" s="3">
        <v>42044</v>
      </c>
      <c r="B27" s="2">
        <v>10.7</v>
      </c>
      <c r="C27" s="2">
        <v>3.8391999999999999</v>
      </c>
      <c r="D27" s="2">
        <v>15041</v>
      </c>
      <c r="E27" s="2">
        <f t="shared" si="0"/>
        <v>240610</v>
      </c>
      <c r="F27" s="13" t="str">
        <f t="shared" si="3"/>
        <v>BEARISH</v>
      </c>
      <c r="G27" s="13" t="str">
        <f t="shared" si="2"/>
        <v>WEAK</v>
      </c>
      <c r="H27" s="13" t="str">
        <f t="shared" si="1"/>
        <v>NEUTRAL</v>
      </c>
    </row>
    <row r="28" spans="1:8" ht="13.5" x14ac:dyDescent="0.25">
      <c r="A28" s="3">
        <v>42045</v>
      </c>
      <c r="B28" s="2">
        <v>10.85</v>
      </c>
      <c r="C28" s="2">
        <v>3.8929999999999998</v>
      </c>
      <c r="D28" s="2">
        <v>27193</v>
      </c>
      <c r="E28" s="2">
        <f t="shared" si="0"/>
        <v>267803</v>
      </c>
      <c r="F28" s="13" t="str">
        <f t="shared" si="3"/>
        <v>BEARISH</v>
      </c>
      <c r="G28" s="13" t="str">
        <f t="shared" si="2"/>
        <v>WEAK</v>
      </c>
      <c r="H28" s="13" t="str">
        <f t="shared" si="1"/>
        <v>BEARISH DIVERGENCE</v>
      </c>
    </row>
    <row r="29" spans="1:8" ht="13.5" x14ac:dyDescent="0.25">
      <c r="A29" s="3">
        <v>42046</v>
      </c>
      <c r="B29" s="2">
        <v>11.05</v>
      </c>
      <c r="C29" s="2">
        <v>3.9647999999999999</v>
      </c>
      <c r="D29" s="2">
        <v>45874</v>
      </c>
      <c r="E29" s="2">
        <f t="shared" si="0"/>
        <v>313677</v>
      </c>
      <c r="F29" s="13" t="str">
        <f t="shared" si="3"/>
        <v>BULLISH</v>
      </c>
      <c r="G29" s="13" t="str">
        <f t="shared" si="2"/>
        <v>STRONG</v>
      </c>
      <c r="H29" s="13" t="str">
        <f t="shared" si="1"/>
        <v>CONFIRMED BULLISH</v>
      </c>
    </row>
    <row r="30" spans="1:8" ht="13.5" x14ac:dyDescent="0.25">
      <c r="A30" s="3">
        <v>42047</v>
      </c>
      <c r="B30" s="2">
        <v>11.05</v>
      </c>
      <c r="C30" s="2">
        <v>3.9647999999999999</v>
      </c>
      <c r="D30" s="2">
        <v>11833</v>
      </c>
      <c r="E30" s="2">
        <f t="shared" si="0"/>
        <v>313677</v>
      </c>
      <c r="F30" s="13" t="str">
        <f t="shared" si="3"/>
        <v>BULLISH</v>
      </c>
      <c r="G30" s="13" t="str">
        <f t="shared" si="2"/>
        <v>STRONG</v>
      </c>
      <c r="H30" s="13" t="str">
        <f t="shared" si="1"/>
        <v>CONFIRMED BULLISH</v>
      </c>
    </row>
    <row r="31" spans="1:8" ht="13.5" x14ac:dyDescent="0.25">
      <c r="A31" s="3">
        <v>42048</v>
      </c>
      <c r="B31" s="2">
        <v>11.04</v>
      </c>
      <c r="C31" s="2">
        <v>3.9611999999999998</v>
      </c>
      <c r="D31" s="2">
        <v>7761</v>
      </c>
      <c r="E31" s="2">
        <f t="shared" si="0"/>
        <v>305916</v>
      </c>
      <c r="F31" s="13" t="str">
        <f t="shared" si="3"/>
        <v>BULLISH</v>
      </c>
      <c r="G31" s="13" t="str">
        <f t="shared" si="2"/>
        <v>STRONG</v>
      </c>
      <c r="H31" s="13" t="str">
        <f t="shared" si="1"/>
        <v>CONFIRMED BULLISH</v>
      </c>
    </row>
    <row r="32" spans="1:8" ht="13.5" x14ac:dyDescent="0.25">
      <c r="A32" s="3">
        <v>42051</v>
      </c>
      <c r="B32" s="2">
        <v>11</v>
      </c>
      <c r="C32" s="2">
        <v>3.9468000000000001</v>
      </c>
      <c r="D32" s="2">
        <v>17162</v>
      </c>
      <c r="E32" s="2">
        <f t="shared" si="0"/>
        <v>288754</v>
      </c>
      <c r="F32" s="13" t="str">
        <f t="shared" si="3"/>
        <v>BULLISH</v>
      </c>
      <c r="G32" s="13" t="str">
        <f t="shared" si="2"/>
        <v>STRONG</v>
      </c>
      <c r="H32" s="13" t="str">
        <f t="shared" si="1"/>
        <v>CONFIRMED BULLISH</v>
      </c>
    </row>
    <row r="33" spans="1:8" ht="13.5" x14ac:dyDescent="0.25">
      <c r="A33" s="3">
        <v>42052</v>
      </c>
      <c r="B33" s="2">
        <v>10.94</v>
      </c>
      <c r="C33" s="2">
        <v>3.9253</v>
      </c>
      <c r="D33" s="2">
        <v>4400</v>
      </c>
      <c r="E33" s="2">
        <f t="shared" si="0"/>
        <v>284354</v>
      </c>
      <c r="F33" s="13" t="str">
        <f t="shared" si="3"/>
        <v>BULLISH</v>
      </c>
      <c r="G33" s="13" t="str">
        <f t="shared" si="2"/>
        <v>STRONG</v>
      </c>
      <c r="H33" s="13" t="str">
        <f t="shared" si="1"/>
        <v>CONFIRMED BULLISH</v>
      </c>
    </row>
    <row r="34" spans="1:8" ht="13.5" x14ac:dyDescent="0.25">
      <c r="A34" s="3">
        <v>42053</v>
      </c>
      <c r="B34" s="2">
        <v>10.9</v>
      </c>
      <c r="C34" s="2">
        <v>3.911</v>
      </c>
      <c r="D34" s="2">
        <v>14786</v>
      </c>
      <c r="E34" s="2">
        <f t="shared" si="0"/>
        <v>269568</v>
      </c>
      <c r="F34" s="13" t="str">
        <f t="shared" si="3"/>
        <v>BEARISH</v>
      </c>
      <c r="G34" s="13" t="str">
        <f t="shared" si="2"/>
        <v>WEAK</v>
      </c>
      <c r="H34" s="13" t="str">
        <f t="shared" si="1"/>
        <v>CONFIRMED BEARISH</v>
      </c>
    </row>
    <row r="35" spans="1:8" ht="13.5" x14ac:dyDescent="0.25">
      <c r="A35" s="3">
        <v>42054</v>
      </c>
      <c r="B35" s="2">
        <v>10.9</v>
      </c>
      <c r="C35" s="2">
        <v>3.911</v>
      </c>
      <c r="D35" s="2">
        <v>23646</v>
      </c>
      <c r="E35" s="2">
        <f t="shared" si="0"/>
        <v>269568</v>
      </c>
      <c r="F35" s="13" t="str">
        <f t="shared" si="3"/>
        <v>BEARISH</v>
      </c>
      <c r="G35" s="13" t="str">
        <f t="shared" si="2"/>
        <v>WEAK</v>
      </c>
      <c r="H35" s="13" t="str">
        <f t="shared" si="1"/>
        <v>CONFIRMED BEARISH</v>
      </c>
    </row>
    <row r="36" spans="1:8" ht="13.5" x14ac:dyDescent="0.25">
      <c r="A36" s="3">
        <v>42055</v>
      </c>
      <c r="B36" s="2">
        <v>10.9</v>
      </c>
      <c r="C36" s="2">
        <v>3.911</v>
      </c>
      <c r="D36" s="2">
        <v>10378</v>
      </c>
      <c r="E36" s="2">
        <f t="shared" si="0"/>
        <v>269568</v>
      </c>
      <c r="F36" s="13" t="str">
        <f t="shared" si="3"/>
        <v>BEARISH</v>
      </c>
      <c r="G36" s="13" t="str">
        <f t="shared" si="2"/>
        <v>WEAK</v>
      </c>
      <c r="H36" s="13" t="str">
        <f t="shared" si="1"/>
        <v>CONFIRMED BEARISH</v>
      </c>
    </row>
    <row r="37" spans="1:8" ht="13.5" x14ac:dyDescent="0.25">
      <c r="A37" s="3">
        <v>42058</v>
      </c>
      <c r="B37" s="2">
        <v>10.98</v>
      </c>
      <c r="C37" s="2">
        <v>3.9397000000000002</v>
      </c>
      <c r="D37" s="2">
        <v>4450</v>
      </c>
      <c r="E37" s="2">
        <f t="shared" si="0"/>
        <v>274018</v>
      </c>
      <c r="F37" s="13" t="str">
        <f t="shared" si="3"/>
        <v>BEARISH</v>
      </c>
      <c r="G37" s="13" t="str">
        <f t="shared" si="2"/>
        <v>WEAK</v>
      </c>
      <c r="H37" s="13" t="str">
        <f t="shared" si="1"/>
        <v>CONFIRMED BEARISH</v>
      </c>
    </row>
    <row r="38" spans="1:8" ht="13.5" x14ac:dyDescent="0.25">
      <c r="A38" s="3">
        <v>42059</v>
      </c>
      <c r="B38" s="2">
        <v>11.1</v>
      </c>
      <c r="C38" s="2">
        <v>3.9826999999999999</v>
      </c>
      <c r="D38" s="2">
        <v>23562</v>
      </c>
      <c r="E38" s="2">
        <f t="shared" si="0"/>
        <v>297580</v>
      </c>
      <c r="F38" s="13" t="str">
        <f t="shared" si="3"/>
        <v>BULLISH</v>
      </c>
      <c r="G38" s="13" t="str">
        <f t="shared" si="2"/>
        <v>STRONG</v>
      </c>
      <c r="H38" s="13" t="str">
        <f t="shared" si="1"/>
        <v>CONFIRMED BULLISH</v>
      </c>
    </row>
    <row r="39" spans="1:8" ht="13.5" x14ac:dyDescent="0.25">
      <c r="A39" s="3">
        <v>42060</v>
      </c>
      <c r="B39" s="2">
        <v>11</v>
      </c>
      <c r="C39" s="2">
        <v>3.9468000000000001</v>
      </c>
      <c r="D39" s="2">
        <v>18202</v>
      </c>
      <c r="E39" s="2">
        <f t="shared" si="0"/>
        <v>279378</v>
      </c>
      <c r="F39" s="13" t="str">
        <f t="shared" si="3"/>
        <v>BULLISH</v>
      </c>
      <c r="G39" s="13" t="str">
        <f t="shared" si="2"/>
        <v>STRONG</v>
      </c>
      <c r="H39" s="13" t="str">
        <f t="shared" si="1"/>
        <v>CONFIRMED BULLISH</v>
      </c>
    </row>
    <row r="40" spans="1:8" ht="13.5" x14ac:dyDescent="0.25">
      <c r="A40" s="3">
        <v>42061</v>
      </c>
      <c r="B40" s="2">
        <v>11</v>
      </c>
      <c r="C40" s="2">
        <v>3.9468000000000001</v>
      </c>
      <c r="D40" s="2">
        <v>6916</v>
      </c>
      <c r="E40" s="2">
        <f t="shared" si="0"/>
        <v>279378</v>
      </c>
      <c r="F40" s="13" t="str">
        <f t="shared" si="3"/>
        <v>BULLISH</v>
      </c>
      <c r="G40" s="13" t="str">
        <f t="shared" si="2"/>
        <v>STRONG</v>
      </c>
      <c r="H40" s="13" t="str">
        <f t="shared" si="1"/>
        <v>CONFIRMED BULLISH</v>
      </c>
    </row>
    <row r="41" spans="1:8" ht="13.5" x14ac:dyDescent="0.25">
      <c r="A41" s="3">
        <v>42062</v>
      </c>
      <c r="B41" s="2">
        <v>10.98</v>
      </c>
      <c r="C41" s="2">
        <v>3.9397000000000002</v>
      </c>
      <c r="D41" s="2">
        <v>6266</v>
      </c>
      <c r="E41" s="2">
        <f t="shared" si="0"/>
        <v>273112</v>
      </c>
      <c r="F41" s="13" t="str">
        <f t="shared" si="3"/>
        <v>BULLISH</v>
      </c>
      <c r="G41" s="13" t="str">
        <f t="shared" si="2"/>
        <v>NEUTRAL</v>
      </c>
      <c r="H41" s="13" t="str">
        <f t="shared" si="1"/>
        <v>CONFIRMED BULLISH</v>
      </c>
    </row>
    <row r="42" spans="1:8" ht="13.5" x14ac:dyDescent="0.25">
      <c r="A42" s="3">
        <v>42065</v>
      </c>
      <c r="B42" s="2">
        <v>10.95</v>
      </c>
      <c r="C42" s="2">
        <v>3.9289000000000001</v>
      </c>
      <c r="D42" s="2">
        <v>15916</v>
      </c>
      <c r="E42" s="2">
        <f t="shared" si="0"/>
        <v>257196</v>
      </c>
      <c r="F42" s="13" t="str">
        <f t="shared" si="3"/>
        <v>BEARISH</v>
      </c>
      <c r="G42" s="13" t="str">
        <f t="shared" si="2"/>
        <v>WEAK</v>
      </c>
      <c r="H42" s="13" t="str">
        <f t="shared" si="1"/>
        <v>CONFIRMED BEARISH</v>
      </c>
    </row>
    <row r="43" spans="1:8" ht="13.5" x14ac:dyDescent="0.25">
      <c r="A43" s="3">
        <v>42066</v>
      </c>
      <c r="B43" s="2">
        <v>10.95</v>
      </c>
      <c r="C43" s="2">
        <v>3.9289000000000001</v>
      </c>
      <c r="D43" s="2">
        <v>6981</v>
      </c>
      <c r="E43" s="2">
        <f t="shared" si="0"/>
        <v>257196</v>
      </c>
      <c r="F43" s="13" t="str">
        <f t="shared" si="3"/>
        <v>BEARISH</v>
      </c>
      <c r="G43" s="13" t="str">
        <f t="shared" si="2"/>
        <v>WEAK</v>
      </c>
      <c r="H43" s="13" t="str">
        <f t="shared" si="1"/>
        <v>CONFIRMED BEARISH</v>
      </c>
    </row>
    <row r="44" spans="1:8" ht="13.5" x14ac:dyDescent="0.25">
      <c r="A44" s="3">
        <v>42067</v>
      </c>
      <c r="B44" s="2">
        <v>10.95</v>
      </c>
      <c r="C44" s="2">
        <v>3.9289000000000001</v>
      </c>
      <c r="D44" s="2">
        <v>11152</v>
      </c>
      <c r="E44" s="2">
        <f t="shared" si="0"/>
        <v>257196</v>
      </c>
      <c r="F44" s="13" t="str">
        <f t="shared" si="3"/>
        <v>BEARISH</v>
      </c>
      <c r="G44" s="13" t="str">
        <f t="shared" si="2"/>
        <v>WEAK</v>
      </c>
      <c r="H44" s="13" t="str">
        <f t="shared" si="1"/>
        <v>CONFIRMED BEARISH</v>
      </c>
    </row>
    <row r="45" spans="1:8" ht="13.5" x14ac:dyDescent="0.25">
      <c r="A45" s="3">
        <v>42068</v>
      </c>
      <c r="B45" s="2">
        <v>10.99</v>
      </c>
      <c r="C45" s="2">
        <v>3.9432</v>
      </c>
      <c r="D45" s="2">
        <v>6407</v>
      </c>
      <c r="E45" s="2">
        <f t="shared" si="0"/>
        <v>263603</v>
      </c>
      <c r="F45" s="13" t="str">
        <f t="shared" si="3"/>
        <v>BEARISH</v>
      </c>
      <c r="G45" s="13" t="str">
        <f t="shared" si="2"/>
        <v>WEAK</v>
      </c>
      <c r="H45" s="13" t="str">
        <f t="shared" si="1"/>
        <v>CONFIRMED BEARISH</v>
      </c>
    </row>
    <row r="46" spans="1:8" ht="13.5" x14ac:dyDescent="0.25">
      <c r="A46" s="3">
        <v>42069</v>
      </c>
      <c r="B46" s="2">
        <v>10.95</v>
      </c>
      <c r="C46" s="2">
        <v>3.9289000000000001</v>
      </c>
      <c r="D46" s="2">
        <v>16847</v>
      </c>
      <c r="E46" s="2">
        <f t="shared" si="0"/>
        <v>246756</v>
      </c>
      <c r="F46" s="13" t="str">
        <f t="shared" si="3"/>
        <v>BEARISH</v>
      </c>
      <c r="G46" s="13" t="str">
        <f t="shared" si="2"/>
        <v>WEAK</v>
      </c>
      <c r="H46" s="13" t="str">
        <f t="shared" si="1"/>
        <v>CONFIRMED BEARISH</v>
      </c>
    </row>
    <row r="47" spans="1:8" ht="13.5" x14ac:dyDescent="0.25">
      <c r="A47" s="3">
        <v>42072</v>
      </c>
      <c r="B47" s="2">
        <v>11</v>
      </c>
      <c r="C47" s="2">
        <v>3.9468000000000001</v>
      </c>
      <c r="D47" s="2">
        <v>5386</v>
      </c>
      <c r="E47" s="2">
        <f t="shared" si="0"/>
        <v>252142</v>
      </c>
      <c r="F47" s="13" t="str">
        <f t="shared" si="3"/>
        <v>BEARISH</v>
      </c>
      <c r="G47" s="13" t="str">
        <f t="shared" si="2"/>
        <v>NEUTRAL</v>
      </c>
      <c r="H47" s="13" t="str">
        <f t="shared" si="1"/>
        <v>BEARISH DIVERGENCE</v>
      </c>
    </row>
    <row r="48" spans="1:8" ht="13.5" x14ac:dyDescent="0.25">
      <c r="A48" s="3">
        <v>42073</v>
      </c>
      <c r="B48" s="2">
        <v>10.97</v>
      </c>
      <c r="C48" s="2">
        <v>3.9361000000000002</v>
      </c>
      <c r="D48" s="2">
        <v>9945</v>
      </c>
      <c r="E48" s="2">
        <f t="shared" si="0"/>
        <v>242197</v>
      </c>
      <c r="F48" s="13" t="str">
        <f t="shared" si="3"/>
        <v>BEARISH</v>
      </c>
      <c r="G48" s="13" t="str">
        <f t="shared" si="2"/>
        <v>WEAK</v>
      </c>
      <c r="H48" s="13" t="str">
        <f t="shared" si="1"/>
        <v>BEARISH DIVERGENCE</v>
      </c>
    </row>
    <row r="49" spans="1:8" ht="13.5" x14ac:dyDescent="0.25">
      <c r="A49" s="3">
        <v>42074</v>
      </c>
      <c r="B49" s="2">
        <v>11</v>
      </c>
      <c r="C49" s="2">
        <v>3.9468000000000001</v>
      </c>
      <c r="D49" s="2">
        <v>2152</v>
      </c>
      <c r="E49" s="2">
        <f t="shared" si="0"/>
        <v>244349</v>
      </c>
      <c r="F49" s="13" t="str">
        <f t="shared" si="3"/>
        <v>BEARISH</v>
      </c>
      <c r="G49" s="13" t="str">
        <f t="shared" si="2"/>
        <v>WEAK</v>
      </c>
      <c r="H49" s="13" t="str">
        <f t="shared" si="1"/>
        <v>BEARISH DIVERGENCE</v>
      </c>
    </row>
    <row r="50" spans="1:8" ht="13.5" x14ac:dyDescent="0.25">
      <c r="A50" s="3">
        <v>42075</v>
      </c>
      <c r="B50" s="2">
        <v>10.98</v>
      </c>
      <c r="C50" s="2">
        <v>3.9397000000000002</v>
      </c>
      <c r="D50" s="2">
        <v>25381</v>
      </c>
      <c r="E50" s="2">
        <f t="shared" si="0"/>
        <v>218968</v>
      </c>
      <c r="F50" s="13" t="str">
        <f t="shared" si="3"/>
        <v>BEARISH</v>
      </c>
      <c r="G50" s="13" t="str">
        <f t="shared" si="2"/>
        <v>WEAK</v>
      </c>
      <c r="H50" s="13" t="str">
        <f t="shared" si="1"/>
        <v>CONFIRMED BEARISH</v>
      </c>
    </row>
    <row r="51" spans="1:8" ht="13.5" x14ac:dyDescent="0.25">
      <c r="A51" s="3">
        <v>42076</v>
      </c>
      <c r="B51" s="2">
        <v>10.98</v>
      </c>
      <c r="C51" s="2">
        <v>3.9397000000000002</v>
      </c>
      <c r="D51" s="2">
        <v>24118</v>
      </c>
      <c r="E51" s="2">
        <f t="shared" si="0"/>
        <v>218968</v>
      </c>
      <c r="F51" s="13" t="str">
        <f t="shared" si="3"/>
        <v>BEARISH</v>
      </c>
      <c r="G51" s="13" t="str">
        <f t="shared" si="2"/>
        <v>WEAK</v>
      </c>
      <c r="H51" s="13" t="str">
        <f t="shared" si="1"/>
        <v>BEARISH DIVERGENCE</v>
      </c>
    </row>
    <row r="52" spans="1:8" ht="13.5" x14ac:dyDescent="0.25">
      <c r="A52" s="3">
        <v>42079</v>
      </c>
      <c r="B52" s="2">
        <v>10.98</v>
      </c>
      <c r="C52" s="2">
        <v>3.9397000000000002</v>
      </c>
      <c r="D52" s="2">
        <v>14546</v>
      </c>
      <c r="E52" s="2">
        <f t="shared" si="0"/>
        <v>218968</v>
      </c>
      <c r="F52" s="13" t="str">
        <f t="shared" si="3"/>
        <v>BEARISH</v>
      </c>
      <c r="G52" s="13" t="str">
        <f t="shared" si="2"/>
        <v>WEAK</v>
      </c>
      <c r="H52" s="13" t="str">
        <f t="shared" si="1"/>
        <v>CONFIRMED BEARISH</v>
      </c>
    </row>
    <row r="53" spans="1:8" ht="13.5" x14ac:dyDescent="0.25">
      <c r="A53" s="3">
        <v>42080</v>
      </c>
      <c r="B53" s="2">
        <v>10.98</v>
      </c>
      <c r="C53" s="2">
        <v>3.9397000000000002</v>
      </c>
      <c r="D53" s="2">
        <v>27113</v>
      </c>
      <c r="E53" s="2">
        <f t="shared" si="0"/>
        <v>218968</v>
      </c>
      <c r="F53" s="13" t="str">
        <f t="shared" si="3"/>
        <v>BEARISH</v>
      </c>
      <c r="G53" s="13" t="str">
        <f t="shared" si="2"/>
        <v>WEAK</v>
      </c>
      <c r="H53" s="13" t="str">
        <f t="shared" si="1"/>
        <v>BEARISH DIVERGENCE</v>
      </c>
    </row>
    <row r="54" spans="1:8" ht="13.5" x14ac:dyDescent="0.25">
      <c r="A54" s="3">
        <v>42081</v>
      </c>
      <c r="B54" s="2">
        <v>10.8</v>
      </c>
      <c r="C54" s="2">
        <v>3.8751000000000002</v>
      </c>
      <c r="D54" s="2">
        <v>41670</v>
      </c>
      <c r="E54" s="2">
        <f t="shared" si="0"/>
        <v>177298</v>
      </c>
      <c r="F54" s="13" t="str">
        <f t="shared" si="3"/>
        <v>BEARISH</v>
      </c>
      <c r="G54" s="13" t="str">
        <f t="shared" si="2"/>
        <v>WEAK</v>
      </c>
      <c r="H54" s="13" t="str">
        <f t="shared" si="1"/>
        <v>CONFIRMED BEARISH</v>
      </c>
    </row>
    <row r="55" spans="1:8" ht="13.5" x14ac:dyDescent="0.25">
      <c r="A55" s="3">
        <v>42082</v>
      </c>
      <c r="B55" s="2">
        <v>10.8</v>
      </c>
      <c r="C55" s="2">
        <v>3.8751000000000002</v>
      </c>
      <c r="D55" s="2">
        <v>20882</v>
      </c>
      <c r="E55" s="2">
        <f t="shared" si="0"/>
        <v>177298</v>
      </c>
      <c r="F55" s="13" t="str">
        <f t="shared" si="3"/>
        <v>BEARISH</v>
      </c>
      <c r="G55" s="13" t="str">
        <f t="shared" si="2"/>
        <v>WEAK</v>
      </c>
      <c r="H55" s="13" t="str">
        <f t="shared" si="1"/>
        <v>CONFIRMED BEARISH</v>
      </c>
    </row>
    <row r="56" spans="1:8" ht="13.5" x14ac:dyDescent="0.25">
      <c r="A56" s="3">
        <v>42086</v>
      </c>
      <c r="B56" s="2">
        <v>10.8</v>
      </c>
      <c r="C56" s="2">
        <v>3.8751000000000002</v>
      </c>
      <c r="D56" s="2">
        <v>11388</v>
      </c>
      <c r="E56" s="2">
        <f t="shared" si="0"/>
        <v>177298</v>
      </c>
      <c r="F56" s="13" t="str">
        <f t="shared" si="3"/>
        <v>BEARISH</v>
      </c>
      <c r="G56" s="13" t="str">
        <f t="shared" si="2"/>
        <v>WEAK</v>
      </c>
      <c r="H56" s="13" t="str">
        <f t="shared" si="1"/>
        <v>CONFIRMED BEARISH</v>
      </c>
    </row>
    <row r="57" spans="1:8" ht="13.5" x14ac:dyDescent="0.25">
      <c r="A57" s="3">
        <v>42087</v>
      </c>
      <c r="B57" s="2">
        <v>10.9</v>
      </c>
      <c r="C57" s="2">
        <v>3.911</v>
      </c>
      <c r="D57" s="2">
        <v>16554</v>
      </c>
      <c r="E57" s="2">
        <f t="shared" si="0"/>
        <v>193852</v>
      </c>
      <c r="F57" s="13" t="str">
        <f t="shared" si="3"/>
        <v>BEARISH</v>
      </c>
      <c r="G57" s="13" t="str">
        <f t="shared" si="2"/>
        <v>WEAK</v>
      </c>
      <c r="H57" s="13" t="str">
        <f t="shared" si="1"/>
        <v>CONFIRMED BEARISH</v>
      </c>
    </row>
    <row r="58" spans="1:8" ht="13.5" x14ac:dyDescent="0.25">
      <c r="A58" s="3">
        <v>42088</v>
      </c>
      <c r="B58" s="2">
        <v>10.9</v>
      </c>
      <c r="C58" s="2">
        <v>3.911</v>
      </c>
      <c r="D58" s="2">
        <v>19786</v>
      </c>
      <c r="E58" s="2">
        <f t="shared" si="0"/>
        <v>193852</v>
      </c>
      <c r="F58" s="13" t="str">
        <f t="shared" si="3"/>
        <v>BEARISH</v>
      </c>
      <c r="G58" s="13" t="str">
        <f t="shared" si="2"/>
        <v>WEAK</v>
      </c>
      <c r="H58" s="13" t="str">
        <f t="shared" si="1"/>
        <v>CONFIRMED BEARISH</v>
      </c>
    </row>
    <row r="59" spans="1:8" ht="13.5" x14ac:dyDescent="0.25">
      <c r="A59" s="3">
        <v>42089</v>
      </c>
      <c r="B59" s="2">
        <v>10.9</v>
      </c>
      <c r="C59" s="2">
        <v>3.911</v>
      </c>
      <c r="D59" s="2">
        <v>16206</v>
      </c>
      <c r="E59" s="2">
        <f t="shared" si="0"/>
        <v>193852</v>
      </c>
      <c r="F59" s="13" t="str">
        <f t="shared" si="3"/>
        <v>BULLISH</v>
      </c>
      <c r="G59" s="13" t="str">
        <f t="shared" si="2"/>
        <v>STRONG</v>
      </c>
      <c r="H59" s="13" t="str">
        <f t="shared" si="1"/>
        <v>CONFIRMED BULLISH</v>
      </c>
    </row>
    <row r="60" spans="1:8" ht="13.5" x14ac:dyDescent="0.25">
      <c r="A60" s="3">
        <v>42090</v>
      </c>
      <c r="B60" s="2">
        <v>10.9</v>
      </c>
      <c r="C60" s="2">
        <v>3.911</v>
      </c>
      <c r="D60" s="2">
        <v>9943</v>
      </c>
      <c r="E60" s="2">
        <f t="shared" si="0"/>
        <v>193852</v>
      </c>
      <c r="F60" s="13" t="str">
        <f t="shared" si="3"/>
        <v>BULLISH</v>
      </c>
      <c r="G60" s="13" t="str">
        <f t="shared" si="2"/>
        <v>STRONG</v>
      </c>
      <c r="H60" s="13" t="str">
        <f t="shared" si="1"/>
        <v>CONFIRMED BULLISH</v>
      </c>
    </row>
    <row r="61" spans="1:8" ht="13.5" x14ac:dyDescent="0.25">
      <c r="A61" s="3">
        <v>42093</v>
      </c>
      <c r="B61" s="2">
        <v>10.92</v>
      </c>
      <c r="C61" s="2">
        <v>3.9180999999999999</v>
      </c>
      <c r="D61" s="2">
        <v>3527</v>
      </c>
      <c r="E61" s="2">
        <f t="shared" si="0"/>
        <v>197379</v>
      </c>
      <c r="F61" s="13" t="str">
        <f t="shared" si="3"/>
        <v>BULLISH</v>
      </c>
      <c r="G61" s="13" t="str">
        <f t="shared" si="2"/>
        <v>STRONG</v>
      </c>
      <c r="H61" s="13" t="str">
        <f t="shared" si="1"/>
        <v>CONFIRMED BULLISH</v>
      </c>
    </row>
    <row r="62" spans="1:8" ht="13.5" x14ac:dyDescent="0.25">
      <c r="A62" s="3">
        <v>42094</v>
      </c>
      <c r="B62" s="2">
        <v>10.88</v>
      </c>
      <c r="C62" s="2">
        <v>3.9037999999999999</v>
      </c>
      <c r="D62" s="2">
        <v>19407</v>
      </c>
      <c r="E62" s="2">
        <f t="shared" si="0"/>
        <v>177972</v>
      </c>
      <c r="F62" s="13" t="str">
        <f t="shared" si="3"/>
        <v>BEARISH</v>
      </c>
      <c r="G62" s="13" t="str">
        <f t="shared" si="2"/>
        <v>WEAK</v>
      </c>
      <c r="H62" s="13" t="str">
        <f t="shared" si="1"/>
        <v>CONFIRMED BEARISH</v>
      </c>
    </row>
    <row r="63" spans="1:8" ht="13.5" x14ac:dyDescent="0.25">
      <c r="A63" s="3">
        <v>42095</v>
      </c>
      <c r="B63" s="2">
        <v>10.89</v>
      </c>
      <c r="C63" s="2">
        <v>3.9074</v>
      </c>
      <c r="D63" s="2">
        <v>13130</v>
      </c>
      <c r="E63" s="2">
        <f t="shared" si="0"/>
        <v>191102</v>
      </c>
      <c r="F63" s="13" t="str">
        <f t="shared" si="3"/>
        <v>BEARISH</v>
      </c>
      <c r="G63" s="13" t="str">
        <f t="shared" si="2"/>
        <v>NEUTRAL</v>
      </c>
      <c r="H63" s="13" t="str">
        <f t="shared" si="1"/>
        <v>CONFIRMED BEARISH</v>
      </c>
    </row>
    <row r="64" spans="1:8" ht="13.5" x14ac:dyDescent="0.25">
      <c r="A64" s="3">
        <v>42096</v>
      </c>
      <c r="B64" s="2">
        <v>10.88</v>
      </c>
      <c r="C64" s="2">
        <v>3.9037999999999999</v>
      </c>
      <c r="D64" s="2">
        <v>11341</v>
      </c>
      <c r="E64" s="2">
        <f t="shared" si="0"/>
        <v>179761</v>
      </c>
      <c r="F64" s="13" t="str">
        <f t="shared" si="3"/>
        <v>BEARISH</v>
      </c>
      <c r="G64" s="13" t="str">
        <f t="shared" si="2"/>
        <v>WEAK</v>
      </c>
      <c r="H64" s="13" t="str">
        <f t="shared" si="1"/>
        <v>CONFIRMED BEARISH</v>
      </c>
    </row>
    <row r="65" spans="1:8" ht="13.5" x14ac:dyDescent="0.25">
      <c r="A65" s="3">
        <v>42097</v>
      </c>
      <c r="B65" s="2">
        <v>10.89</v>
      </c>
      <c r="C65" s="2">
        <v>3.9074</v>
      </c>
      <c r="D65" s="2">
        <v>1974</v>
      </c>
      <c r="E65" s="2">
        <f t="shared" si="0"/>
        <v>181735</v>
      </c>
      <c r="F65" s="13" t="str">
        <f t="shared" si="3"/>
        <v>BEARISH</v>
      </c>
      <c r="G65" s="13" t="str">
        <f t="shared" si="2"/>
        <v>WEAK</v>
      </c>
      <c r="H65" s="13" t="str">
        <f t="shared" si="1"/>
        <v>CONFIRMED BEARISH</v>
      </c>
    </row>
    <row r="66" spans="1:8" ht="13.5" x14ac:dyDescent="0.25">
      <c r="A66" s="3">
        <v>42100</v>
      </c>
      <c r="B66" s="2">
        <v>10.86</v>
      </c>
      <c r="C66" s="2">
        <v>3.8965999999999998</v>
      </c>
      <c r="D66" s="2">
        <v>29159</v>
      </c>
      <c r="E66" s="2">
        <f t="shared" si="0"/>
        <v>152576</v>
      </c>
      <c r="F66" s="13" t="str">
        <f t="shared" si="3"/>
        <v>BEARISH</v>
      </c>
      <c r="G66" s="13" t="str">
        <f t="shared" si="2"/>
        <v>WEAK</v>
      </c>
      <c r="H66" s="13" t="str">
        <f t="shared" si="1"/>
        <v>CONFIRMED BEARISH</v>
      </c>
    </row>
    <row r="67" spans="1:8" ht="13.5" x14ac:dyDescent="0.25">
      <c r="A67" s="3">
        <v>42101</v>
      </c>
      <c r="B67" s="2">
        <v>10.86</v>
      </c>
      <c r="C67" s="2">
        <v>3.8965999999999998</v>
      </c>
      <c r="D67" s="2">
        <v>14297</v>
      </c>
      <c r="E67" s="2">
        <f t="shared" si="0"/>
        <v>152576</v>
      </c>
      <c r="F67" s="13" t="str">
        <f t="shared" si="3"/>
        <v>BEARISH</v>
      </c>
      <c r="G67" s="13" t="str">
        <f t="shared" si="2"/>
        <v>WEAK</v>
      </c>
      <c r="H67" s="13" t="str">
        <f t="shared" si="1"/>
        <v>CONFIRMED BEARISH</v>
      </c>
    </row>
    <row r="68" spans="1:8" ht="13.5" x14ac:dyDescent="0.25">
      <c r="A68" s="3">
        <v>42102</v>
      </c>
      <c r="B68" s="2">
        <v>10.8</v>
      </c>
      <c r="C68" s="2">
        <v>3.8751000000000002</v>
      </c>
      <c r="D68" s="2">
        <v>7390</v>
      </c>
      <c r="E68" s="2">
        <f t="shared" ref="E68:E131" si="4">IF(B68&gt;B67, E67+D68, IF(B68&lt;B67, E67-D68, E67))</f>
        <v>145186</v>
      </c>
      <c r="F68" s="13" t="str">
        <f t="shared" si="3"/>
        <v>BEARISH</v>
      </c>
      <c r="G68" s="13" t="str">
        <f t="shared" si="2"/>
        <v>WEAK</v>
      </c>
      <c r="H68" s="13" t="str">
        <f t="shared" si="1"/>
        <v>CONFIRMED BEARISH</v>
      </c>
    </row>
    <row r="69" spans="1:8" ht="13.5" x14ac:dyDescent="0.25">
      <c r="A69" s="3">
        <v>42104</v>
      </c>
      <c r="B69" s="2">
        <v>10.79</v>
      </c>
      <c r="C69" s="2">
        <v>3.8715000000000002</v>
      </c>
      <c r="D69" s="2">
        <v>3537</v>
      </c>
      <c r="E69" s="2">
        <f t="shared" si="4"/>
        <v>141649</v>
      </c>
      <c r="F69" s="13" t="str">
        <f t="shared" si="3"/>
        <v>BEARISH</v>
      </c>
      <c r="G69" s="13" t="str">
        <f t="shared" si="2"/>
        <v>WEAK</v>
      </c>
      <c r="H69" s="13" t="str">
        <f t="shared" si="1"/>
        <v>CONFIRMED BEARISH</v>
      </c>
    </row>
    <row r="70" spans="1:8" ht="13.5" x14ac:dyDescent="0.25">
      <c r="A70" s="3">
        <v>42107</v>
      </c>
      <c r="B70" s="2">
        <v>10.78</v>
      </c>
      <c r="C70" s="2">
        <v>3.8679000000000001</v>
      </c>
      <c r="D70" s="2">
        <v>5715</v>
      </c>
      <c r="E70" s="2">
        <f t="shared" si="4"/>
        <v>135934</v>
      </c>
      <c r="F70" s="13" t="str">
        <f t="shared" si="3"/>
        <v>BEARISH</v>
      </c>
      <c r="G70" s="13" t="str">
        <f t="shared" si="2"/>
        <v>WEAK</v>
      </c>
      <c r="H70" s="13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v>42108</v>
      </c>
      <c r="B71" s="2">
        <v>10.79</v>
      </c>
      <c r="C71" s="2">
        <v>3.8715000000000002</v>
      </c>
      <c r="D71" s="2">
        <v>6049</v>
      </c>
      <c r="E71" s="2">
        <f t="shared" si="4"/>
        <v>141983</v>
      </c>
      <c r="F71" s="13" t="str">
        <f t="shared" si="3"/>
        <v>BEARISH</v>
      </c>
      <c r="G71" s="13" t="str">
        <f t="shared" ref="G71:G134" si="6">IF((E71-E66)/E66 &gt; 0.02, "STRONG",
 IF((E71-E66)/E66 &lt; -0.02, "WEAK", "NEUTRAL"))</f>
        <v>WEAK</v>
      </c>
      <c r="H71" s="13" t="str">
        <f t="shared" si="5"/>
        <v>CONFIRMED BEARISH</v>
      </c>
    </row>
    <row r="72" spans="1:8" ht="13.5" x14ac:dyDescent="0.25">
      <c r="A72" s="3">
        <v>42109</v>
      </c>
      <c r="B72" s="2">
        <v>10.78</v>
      </c>
      <c r="C72" s="2">
        <v>3.8679000000000001</v>
      </c>
      <c r="D72" s="2">
        <v>8106</v>
      </c>
      <c r="E72" s="2">
        <f t="shared" si="4"/>
        <v>133877</v>
      </c>
      <c r="F72" s="13" t="str">
        <f t="shared" ref="F72:F135" si="7">IF(E72&gt;E67,"BULLISH",IF(E72&lt;E67,"BEARISH","NEUTRAL"))</f>
        <v>BEARISH</v>
      </c>
      <c r="G72" s="13" t="str">
        <f t="shared" si="6"/>
        <v>WEAK</v>
      </c>
      <c r="H72" s="13" t="str">
        <f t="shared" si="5"/>
        <v>CONFIRMED BEARISH</v>
      </c>
    </row>
    <row r="73" spans="1:8" ht="13.5" x14ac:dyDescent="0.25">
      <c r="A73" s="3">
        <v>42110</v>
      </c>
      <c r="B73" s="2">
        <v>10.77</v>
      </c>
      <c r="C73" s="2">
        <v>3.8643000000000001</v>
      </c>
      <c r="D73" s="2">
        <v>4432</v>
      </c>
      <c r="E73" s="2">
        <f t="shared" si="4"/>
        <v>129445</v>
      </c>
      <c r="F73" s="13" t="str">
        <f t="shared" si="7"/>
        <v>BEARISH</v>
      </c>
      <c r="G73" s="13" t="str">
        <f t="shared" si="6"/>
        <v>WEAK</v>
      </c>
      <c r="H73" s="13" t="str">
        <f t="shared" si="5"/>
        <v>CONFIRMED BEARISH</v>
      </c>
    </row>
    <row r="74" spans="1:8" ht="13.5" x14ac:dyDescent="0.25">
      <c r="A74" s="3">
        <v>42111</v>
      </c>
      <c r="B74" s="2">
        <v>10.78</v>
      </c>
      <c r="C74" s="2">
        <v>3.8679000000000001</v>
      </c>
      <c r="D74" s="2">
        <v>11987</v>
      </c>
      <c r="E74" s="2">
        <f t="shared" si="4"/>
        <v>141432</v>
      </c>
      <c r="F74" s="13" t="str">
        <f t="shared" si="7"/>
        <v>BEARISH</v>
      </c>
      <c r="G74" s="13" t="str">
        <f t="shared" si="6"/>
        <v>NEUTRAL</v>
      </c>
      <c r="H74" s="13" t="str">
        <f t="shared" si="5"/>
        <v>CONFIRMED BEARISH</v>
      </c>
    </row>
    <row r="75" spans="1:8" ht="13.5" x14ac:dyDescent="0.25">
      <c r="A75" s="3">
        <v>42114</v>
      </c>
      <c r="B75" s="2">
        <v>10.78</v>
      </c>
      <c r="C75" s="2">
        <v>3.8679000000000001</v>
      </c>
      <c r="D75" s="2">
        <v>5492</v>
      </c>
      <c r="E75" s="2">
        <f t="shared" si="4"/>
        <v>141432</v>
      </c>
      <c r="F75" s="13" t="str">
        <f t="shared" si="7"/>
        <v>BULLISH</v>
      </c>
      <c r="G75" s="13" t="str">
        <f t="shared" si="6"/>
        <v>STRONG</v>
      </c>
      <c r="H75" s="13" t="str">
        <f t="shared" si="5"/>
        <v>NEUTRAL</v>
      </c>
    </row>
    <row r="76" spans="1:8" ht="13.5" x14ac:dyDescent="0.25">
      <c r="A76" s="3">
        <v>42115</v>
      </c>
      <c r="B76" s="2">
        <v>10.8</v>
      </c>
      <c r="C76" s="2">
        <v>3.8751000000000002</v>
      </c>
      <c r="D76" s="2">
        <v>10742</v>
      </c>
      <c r="E76" s="2">
        <f t="shared" si="4"/>
        <v>152174</v>
      </c>
      <c r="F76" s="13" t="str">
        <f t="shared" si="7"/>
        <v>BULLISH</v>
      </c>
      <c r="G76" s="13" t="str">
        <f t="shared" si="6"/>
        <v>STRONG</v>
      </c>
      <c r="H76" s="13" t="str">
        <f t="shared" si="5"/>
        <v>CONFIRMED BULLISH</v>
      </c>
    </row>
    <row r="77" spans="1:8" ht="13.5" x14ac:dyDescent="0.25">
      <c r="A77" s="3">
        <v>42116</v>
      </c>
      <c r="B77" s="2">
        <v>10.8</v>
      </c>
      <c r="C77" s="2">
        <v>3.8751000000000002</v>
      </c>
      <c r="D77" s="2">
        <v>3765</v>
      </c>
      <c r="E77" s="2">
        <f t="shared" si="4"/>
        <v>152174</v>
      </c>
      <c r="F77" s="13" t="str">
        <f t="shared" si="7"/>
        <v>BULLISH</v>
      </c>
      <c r="G77" s="13" t="str">
        <f t="shared" si="6"/>
        <v>STRONG</v>
      </c>
      <c r="H77" s="13" t="str">
        <f t="shared" si="5"/>
        <v>CONFIRMED BULLISH</v>
      </c>
    </row>
    <row r="78" spans="1:8" ht="13.5" x14ac:dyDescent="0.25">
      <c r="A78" s="3">
        <v>42117</v>
      </c>
      <c r="B78" s="2">
        <v>10.66</v>
      </c>
      <c r="C78" s="2">
        <v>3.8248000000000002</v>
      </c>
      <c r="D78" s="2">
        <v>10325</v>
      </c>
      <c r="E78" s="2">
        <f t="shared" si="4"/>
        <v>141849</v>
      </c>
      <c r="F78" s="13" t="str">
        <f t="shared" si="7"/>
        <v>BULLISH</v>
      </c>
      <c r="G78" s="13" t="str">
        <f t="shared" si="6"/>
        <v>STRONG</v>
      </c>
      <c r="H78" s="13" t="str">
        <f t="shared" si="5"/>
        <v>BULLISH DIVERGENCE</v>
      </c>
    </row>
    <row r="79" spans="1:8" ht="13.5" x14ac:dyDescent="0.25">
      <c r="A79" s="3">
        <v>42118</v>
      </c>
      <c r="B79" s="2">
        <v>10.7</v>
      </c>
      <c r="C79" s="2">
        <v>3.8391999999999999</v>
      </c>
      <c r="D79" s="2">
        <v>7525</v>
      </c>
      <c r="E79" s="2">
        <f t="shared" si="4"/>
        <v>149374</v>
      </c>
      <c r="F79" s="13" t="str">
        <f t="shared" si="7"/>
        <v>BULLISH</v>
      </c>
      <c r="G79" s="13" t="str">
        <f t="shared" si="6"/>
        <v>STRONG</v>
      </c>
      <c r="H79" s="13" t="str">
        <f t="shared" si="5"/>
        <v>BULLISH DIVERGENCE</v>
      </c>
    </row>
    <row r="80" spans="1:8" ht="13.5" x14ac:dyDescent="0.25">
      <c r="A80" s="3">
        <v>42121</v>
      </c>
      <c r="B80" s="2">
        <v>10.7</v>
      </c>
      <c r="C80" s="2">
        <v>3.8391999999999999</v>
      </c>
      <c r="D80" s="2">
        <v>3578</v>
      </c>
      <c r="E80" s="2">
        <f t="shared" si="4"/>
        <v>149374</v>
      </c>
      <c r="F80" s="13" t="str">
        <f t="shared" si="7"/>
        <v>BULLISH</v>
      </c>
      <c r="G80" s="13" t="str">
        <f t="shared" si="6"/>
        <v>STRONG</v>
      </c>
      <c r="H80" s="13" t="str">
        <f t="shared" si="5"/>
        <v>BULLISH DIVERGENCE</v>
      </c>
    </row>
    <row r="81" spans="1:8" ht="13.5" x14ac:dyDescent="0.25">
      <c r="A81" s="3">
        <v>42122</v>
      </c>
      <c r="B81" s="2">
        <v>10.7</v>
      </c>
      <c r="C81" s="2">
        <v>3.8391999999999999</v>
      </c>
      <c r="D81" s="2">
        <v>13577</v>
      </c>
      <c r="E81" s="2">
        <f t="shared" si="4"/>
        <v>149374</v>
      </c>
      <c r="F81" s="13" t="str">
        <f t="shared" si="7"/>
        <v>BEARISH</v>
      </c>
      <c r="G81" s="13" t="str">
        <f t="shared" si="6"/>
        <v>NEUTRAL</v>
      </c>
      <c r="H81" s="13" t="str">
        <f t="shared" si="5"/>
        <v>CONFIRMED BEARISH</v>
      </c>
    </row>
    <row r="82" spans="1:8" ht="13.5" x14ac:dyDescent="0.25">
      <c r="A82" s="3">
        <v>42123</v>
      </c>
      <c r="B82" s="2">
        <v>10.8</v>
      </c>
      <c r="C82" s="2">
        <v>3.8751000000000002</v>
      </c>
      <c r="D82" s="2">
        <v>26483</v>
      </c>
      <c r="E82" s="2">
        <f t="shared" si="4"/>
        <v>175857</v>
      </c>
      <c r="F82" s="13" t="str">
        <f t="shared" si="7"/>
        <v>BULLISH</v>
      </c>
      <c r="G82" s="13" t="str">
        <f t="shared" si="6"/>
        <v>STRONG</v>
      </c>
      <c r="H82" s="13" t="str">
        <f t="shared" si="5"/>
        <v>NEUTRAL</v>
      </c>
    </row>
    <row r="83" spans="1:8" ht="13.5" x14ac:dyDescent="0.25">
      <c r="A83" s="3">
        <v>42124</v>
      </c>
      <c r="B83" s="2">
        <v>10.84</v>
      </c>
      <c r="C83" s="2">
        <v>3.8894000000000002</v>
      </c>
      <c r="D83" s="2">
        <v>2329</v>
      </c>
      <c r="E83" s="2">
        <f t="shared" si="4"/>
        <v>178186</v>
      </c>
      <c r="F83" s="13" t="str">
        <f t="shared" si="7"/>
        <v>BULLISH</v>
      </c>
      <c r="G83" s="13" t="str">
        <f t="shared" si="6"/>
        <v>STRONG</v>
      </c>
      <c r="H83" s="13" t="str">
        <f t="shared" si="5"/>
        <v>CONFIRMED BULLISH</v>
      </c>
    </row>
    <row r="84" spans="1:8" ht="13.5" x14ac:dyDescent="0.25">
      <c r="A84" s="3">
        <v>42128</v>
      </c>
      <c r="B84" s="2">
        <v>10.8</v>
      </c>
      <c r="C84" s="2">
        <v>3.8751000000000002</v>
      </c>
      <c r="D84" s="2">
        <v>8956</v>
      </c>
      <c r="E84" s="2">
        <f t="shared" si="4"/>
        <v>169230</v>
      </c>
      <c r="F84" s="13" t="str">
        <f t="shared" si="7"/>
        <v>BULLISH</v>
      </c>
      <c r="G84" s="13" t="str">
        <f t="shared" si="6"/>
        <v>STRONG</v>
      </c>
      <c r="H84" s="13" t="str">
        <f t="shared" si="5"/>
        <v>CONFIRMED BULLISH</v>
      </c>
    </row>
    <row r="85" spans="1:8" ht="13.5" x14ac:dyDescent="0.25">
      <c r="A85" s="3">
        <v>42129</v>
      </c>
      <c r="B85" s="2">
        <v>10.8</v>
      </c>
      <c r="C85" s="2">
        <v>3.8751000000000002</v>
      </c>
      <c r="D85" s="2">
        <v>5879</v>
      </c>
      <c r="E85" s="2">
        <f t="shared" si="4"/>
        <v>169230</v>
      </c>
      <c r="F85" s="13" t="str">
        <f t="shared" si="7"/>
        <v>BULLISH</v>
      </c>
      <c r="G85" s="13" t="str">
        <f t="shared" si="6"/>
        <v>STRONG</v>
      </c>
      <c r="H85" s="13" t="str">
        <f t="shared" si="5"/>
        <v>CONFIRMED BULLISH</v>
      </c>
    </row>
    <row r="86" spans="1:8" ht="13.5" x14ac:dyDescent="0.25">
      <c r="A86" s="3">
        <v>42130</v>
      </c>
      <c r="B86" s="2">
        <v>10.8</v>
      </c>
      <c r="C86" s="2">
        <v>3.8751000000000002</v>
      </c>
      <c r="D86" s="2">
        <v>21556</v>
      </c>
      <c r="E86" s="2">
        <f t="shared" si="4"/>
        <v>169230</v>
      </c>
      <c r="F86" s="13" t="str">
        <f t="shared" si="7"/>
        <v>BULLISH</v>
      </c>
      <c r="G86" s="13" t="str">
        <f t="shared" si="6"/>
        <v>STRONG</v>
      </c>
      <c r="H86" s="13" t="str">
        <f t="shared" si="5"/>
        <v>CONFIRMED BULLISH</v>
      </c>
    </row>
    <row r="87" spans="1:8" ht="13.5" x14ac:dyDescent="0.25">
      <c r="A87" s="3">
        <v>42131</v>
      </c>
      <c r="B87" s="2">
        <v>10.61</v>
      </c>
      <c r="C87" s="2">
        <v>3.8069000000000002</v>
      </c>
      <c r="D87" s="2">
        <v>117940</v>
      </c>
      <c r="E87" s="2">
        <f t="shared" si="4"/>
        <v>51290</v>
      </c>
      <c r="F87" s="13" t="str">
        <f t="shared" si="7"/>
        <v>BEARISH</v>
      </c>
      <c r="G87" s="13" t="str">
        <f t="shared" si="6"/>
        <v>WEAK</v>
      </c>
      <c r="H87" s="13" t="str">
        <f t="shared" si="5"/>
        <v>CONFIRMED BEARISH</v>
      </c>
    </row>
    <row r="88" spans="1:8" ht="13.5" x14ac:dyDescent="0.25">
      <c r="A88" s="3">
        <v>42132</v>
      </c>
      <c r="B88" s="2">
        <v>10.8</v>
      </c>
      <c r="C88" s="2">
        <v>3.8751000000000002</v>
      </c>
      <c r="D88" s="2">
        <v>5404</v>
      </c>
      <c r="E88" s="2">
        <f t="shared" si="4"/>
        <v>56694</v>
      </c>
      <c r="F88" s="13" t="str">
        <f t="shared" si="7"/>
        <v>BEARISH</v>
      </c>
      <c r="G88" s="13" t="str">
        <f t="shared" si="6"/>
        <v>WEAK</v>
      </c>
      <c r="H88" s="13" t="str">
        <f t="shared" si="5"/>
        <v>CONFIRMED BEARISH</v>
      </c>
    </row>
    <row r="89" spans="1:8" ht="13.5" x14ac:dyDescent="0.25">
      <c r="A89" s="3">
        <v>42135</v>
      </c>
      <c r="B89" s="2">
        <v>10.8</v>
      </c>
      <c r="C89" s="2">
        <v>3.8751000000000002</v>
      </c>
      <c r="D89" s="2">
        <v>14429</v>
      </c>
      <c r="E89" s="2">
        <f t="shared" si="4"/>
        <v>56694</v>
      </c>
      <c r="F89" s="13" t="str">
        <f t="shared" si="7"/>
        <v>BEARISH</v>
      </c>
      <c r="G89" s="13" t="str">
        <f t="shared" si="6"/>
        <v>WEAK</v>
      </c>
      <c r="H89" s="13" t="str">
        <f t="shared" si="5"/>
        <v>NEUTRAL</v>
      </c>
    </row>
    <row r="90" spans="1:8" ht="13.5" x14ac:dyDescent="0.25">
      <c r="A90" s="3">
        <v>42136</v>
      </c>
      <c r="B90" s="2">
        <v>10.8</v>
      </c>
      <c r="C90" s="2">
        <v>3.8751000000000002</v>
      </c>
      <c r="D90" s="2">
        <v>26349</v>
      </c>
      <c r="E90" s="2">
        <f t="shared" si="4"/>
        <v>56694</v>
      </c>
      <c r="F90" s="13" t="str">
        <f t="shared" si="7"/>
        <v>BEARISH</v>
      </c>
      <c r="G90" s="13" t="str">
        <f t="shared" si="6"/>
        <v>WEAK</v>
      </c>
      <c r="H90" s="13" t="str">
        <f t="shared" si="5"/>
        <v>NEUTRAL</v>
      </c>
    </row>
    <row r="91" spans="1:8" ht="13.5" x14ac:dyDescent="0.25">
      <c r="A91" s="3">
        <v>42137</v>
      </c>
      <c r="B91" s="2">
        <v>10.8</v>
      </c>
      <c r="C91" s="2">
        <v>3.8751000000000002</v>
      </c>
      <c r="D91" s="2">
        <v>9747</v>
      </c>
      <c r="E91" s="2">
        <f t="shared" si="4"/>
        <v>56694</v>
      </c>
      <c r="F91" s="13" t="str">
        <f t="shared" si="7"/>
        <v>BEARISH</v>
      </c>
      <c r="G91" s="13" t="str">
        <f t="shared" si="6"/>
        <v>WEAK</v>
      </c>
      <c r="H91" s="13" t="str">
        <f t="shared" si="5"/>
        <v>NEUTRAL</v>
      </c>
    </row>
    <row r="92" spans="1:8" ht="13.5" x14ac:dyDescent="0.25">
      <c r="A92" s="3">
        <v>42138</v>
      </c>
      <c r="B92" s="2">
        <v>10.8</v>
      </c>
      <c r="C92" s="2">
        <v>3.8751000000000002</v>
      </c>
      <c r="D92" s="2">
        <v>17479</v>
      </c>
      <c r="E92" s="2">
        <f t="shared" si="4"/>
        <v>56694</v>
      </c>
      <c r="F92" s="13" t="str">
        <f t="shared" si="7"/>
        <v>BULLISH</v>
      </c>
      <c r="G92" s="13" t="str">
        <f t="shared" si="6"/>
        <v>STRONG</v>
      </c>
      <c r="H92" s="13" t="str">
        <f t="shared" si="5"/>
        <v>CONFIRMED BULLISH</v>
      </c>
    </row>
    <row r="93" spans="1:8" ht="13.5" x14ac:dyDescent="0.25">
      <c r="A93" s="3">
        <v>42139</v>
      </c>
      <c r="B93" s="2">
        <v>10.81</v>
      </c>
      <c r="C93" s="2">
        <v>3.8786999999999998</v>
      </c>
      <c r="D93" s="2">
        <v>8818</v>
      </c>
      <c r="E93" s="2">
        <f t="shared" si="4"/>
        <v>65512</v>
      </c>
      <c r="F93" s="13" t="str">
        <f t="shared" si="7"/>
        <v>BULLISH</v>
      </c>
      <c r="G93" s="13" t="str">
        <f t="shared" si="6"/>
        <v>STRONG</v>
      </c>
      <c r="H93" s="13" t="str">
        <f t="shared" si="5"/>
        <v>CONFIRMED BULLISH</v>
      </c>
    </row>
    <row r="94" spans="1:8" ht="13.5" x14ac:dyDescent="0.25">
      <c r="A94" s="3">
        <v>42142</v>
      </c>
      <c r="B94" s="2">
        <v>10.8</v>
      </c>
      <c r="C94" s="2">
        <v>3.8751000000000002</v>
      </c>
      <c r="D94" s="2">
        <v>12115</v>
      </c>
      <c r="E94" s="2">
        <f t="shared" si="4"/>
        <v>53397</v>
      </c>
      <c r="F94" s="13" t="str">
        <f t="shared" si="7"/>
        <v>BEARISH</v>
      </c>
      <c r="G94" s="13" t="str">
        <f t="shared" si="6"/>
        <v>WEAK</v>
      </c>
      <c r="H94" s="13" t="str">
        <f t="shared" si="5"/>
        <v>NEUTRAL</v>
      </c>
    </row>
    <row r="95" spans="1:8" ht="13.5" x14ac:dyDescent="0.25">
      <c r="A95" s="3">
        <v>42143</v>
      </c>
      <c r="B95" s="2">
        <v>10.8</v>
      </c>
      <c r="C95" s="2">
        <v>3.8751000000000002</v>
      </c>
      <c r="D95" s="2">
        <v>39613</v>
      </c>
      <c r="E95" s="2">
        <f t="shared" si="4"/>
        <v>53397</v>
      </c>
      <c r="F95" s="13" t="str">
        <f t="shared" si="7"/>
        <v>BEARISH</v>
      </c>
      <c r="G95" s="13" t="str">
        <f t="shared" si="6"/>
        <v>WEAK</v>
      </c>
      <c r="H95" s="13" t="str">
        <f t="shared" si="5"/>
        <v>NEUTRAL</v>
      </c>
    </row>
    <row r="96" spans="1:8" ht="13.5" x14ac:dyDescent="0.25">
      <c r="A96" s="3">
        <v>42144</v>
      </c>
      <c r="B96" s="2">
        <v>10.8</v>
      </c>
      <c r="C96" s="2">
        <v>3.8751000000000002</v>
      </c>
      <c r="D96" s="2">
        <v>7549</v>
      </c>
      <c r="E96" s="2">
        <f t="shared" si="4"/>
        <v>53397</v>
      </c>
      <c r="F96" s="13" t="str">
        <f t="shared" si="7"/>
        <v>BEARISH</v>
      </c>
      <c r="G96" s="13" t="str">
        <f t="shared" si="6"/>
        <v>WEAK</v>
      </c>
      <c r="H96" s="13" t="str">
        <f t="shared" si="5"/>
        <v>NEUTRAL</v>
      </c>
    </row>
    <row r="97" spans="1:8" ht="13.5" x14ac:dyDescent="0.25">
      <c r="A97" s="3">
        <v>42145</v>
      </c>
      <c r="B97" s="2">
        <v>10.8</v>
      </c>
      <c r="C97" s="2">
        <v>3.8751000000000002</v>
      </c>
      <c r="D97" s="2">
        <v>2863</v>
      </c>
      <c r="E97" s="2">
        <f t="shared" si="4"/>
        <v>53397</v>
      </c>
      <c r="F97" s="13" t="str">
        <f t="shared" si="7"/>
        <v>BEARISH</v>
      </c>
      <c r="G97" s="13" t="str">
        <f t="shared" si="6"/>
        <v>WEAK</v>
      </c>
      <c r="H97" s="13" t="str">
        <f t="shared" si="5"/>
        <v>NEUTRAL</v>
      </c>
    </row>
    <row r="98" spans="1:8" ht="13.5" x14ac:dyDescent="0.25">
      <c r="A98" s="3">
        <v>42146</v>
      </c>
      <c r="B98" s="2">
        <v>10.84</v>
      </c>
      <c r="C98" s="2">
        <v>3.8894000000000002</v>
      </c>
      <c r="D98" s="2">
        <v>7697</v>
      </c>
      <c r="E98" s="2">
        <f t="shared" si="4"/>
        <v>61094</v>
      </c>
      <c r="F98" s="13" t="str">
        <f t="shared" si="7"/>
        <v>BEARISH</v>
      </c>
      <c r="G98" s="13" t="str">
        <f t="shared" si="6"/>
        <v>WEAK</v>
      </c>
      <c r="H98" s="13" t="str">
        <f t="shared" si="5"/>
        <v>BEARISH DIVERGENCE</v>
      </c>
    </row>
    <row r="99" spans="1:8" ht="13.5" x14ac:dyDescent="0.25">
      <c r="A99" s="3">
        <v>42149</v>
      </c>
      <c r="B99" s="2">
        <v>10.8</v>
      </c>
      <c r="C99" s="2">
        <v>3.8751000000000002</v>
      </c>
      <c r="D99" s="2">
        <v>23698</v>
      </c>
      <c r="E99" s="2">
        <f t="shared" si="4"/>
        <v>37396</v>
      </c>
      <c r="F99" s="13" t="str">
        <f t="shared" si="7"/>
        <v>BEARISH</v>
      </c>
      <c r="G99" s="13" t="str">
        <f t="shared" si="6"/>
        <v>WEAK</v>
      </c>
      <c r="H99" s="13" t="str">
        <f t="shared" si="5"/>
        <v>NEUTRAL</v>
      </c>
    </row>
    <row r="100" spans="1:8" ht="13.5" x14ac:dyDescent="0.25">
      <c r="A100" s="3">
        <v>42150</v>
      </c>
      <c r="B100" s="2">
        <v>10.82</v>
      </c>
      <c r="C100" s="2">
        <v>3.8822999999999999</v>
      </c>
      <c r="D100" s="2">
        <v>1241</v>
      </c>
      <c r="E100" s="2">
        <f t="shared" si="4"/>
        <v>38637</v>
      </c>
      <c r="F100" s="13" t="str">
        <f t="shared" si="7"/>
        <v>BEARISH</v>
      </c>
      <c r="G100" s="13" t="str">
        <f t="shared" si="6"/>
        <v>WEAK</v>
      </c>
      <c r="H100" s="13" t="str">
        <f t="shared" si="5"/>
        <v>BEARISH DIVERGENCE</v>
      </c>
    </row>
    <row r="101" spans="1:8" ht="13.5" x14ac:dyDescent="0.25">
      <c r="A101" s="3">
        <v>42151</v>
      </c>
      <c r="B101" s="2">
        <v>10.86</v>
      </c>
      <c r="C101" s="2">
        <v>3.8965999999999998</v>
      </c>
      <c r="D101" s="2">
        <v>6629</v>
      </c>
      <c r="E101" s="2">
        <f t="shared" si="4"/>
        <v>45266</v>
      </c>
      <c r="F101" s="13" t="str">
        <f t="shared" si="7"/>
        <v>BEARISH</v>
      </c>
      <c r="G101" s="13" t="str">
        <f t="shared" si="6"/>
        <v>WEAK</v>
      </c>
      <c r="H101" s="13" t="str">
        <f t="shared" si="5"/>
        <v>BEARISH DIVERGENCE</v>
      </c>
    </row>
    <row r="102" spans="1:8" ht="13.5" x14ac:dyDescent="0.25">
      <c r="A102" s="3">
        <v>42152</v>
      </c>
      <c r="B102" s="2">
        <v>10.98</v>
      </c>
      <c r="C102" s="2">
        <v>3.9397000000000002</v>
      </c>
      <c r="D102" s="2">
        <v>13246</v>
      </c>
      <c r="E102" s="2">
        <f t="shared" si="4"/>
        <v>58512</v>
      </c>
      <c r="F102" s="13" t="str">
        <f t="shared" si="7"/>
        <v>BULLISH</v>
      </c>
      <c r="G102" s="13" t="str">
        <f t="shared" si="6"/>
        <v>STRONG</v>
      </c>
      <c r="H102" s="13" t="str">
        <f t="shared" si="5"/>
        <v>CONFIRMED BULLISH</v>
      </c>
    </row>
    <row r="103" spans="1:8" ht="13.5" x14ac:dyDescent="0.25">
      <c r="A103" s="3">
        <v>42153</v>
      </c>
      <c r="B103" s="2">
        <v>10.8</v>
      </c>
      <c r="C103" s="2">
        <v>3.8751000000000002</v>
      </c>
      <c r="D103" s="2">
        <v>14005</v>
      </c>
      <c r="E103" s="2">
        <f t="shared" si="4"/>
        <v>44507</v>
      </c>
      <c r="F103" s="13" t="str">
        <f t="shared" si="7"/>
        <v>BEARISH</v>
      </c>
      <c r="G103" s="13" t="str">
        <f t="shared" si="6"/>
        <v>WEAK</v>
      </c>
      <c r="H103" s="13" t="str">
        <f t="shared" si="5"/>
        <v>CONFIRMED BEARISH</v>
      </c>
    </row>
    <row r="104" spans="1:8" ht="13.5" x14ac:dyDescent="0.25">
      <c r="A104" s="3">
        <v>42156</v>
      </c>
      <c r="B104" s="2">
        <v>10.85</v>
      </c>
      <c r="C104" s="2">
        <v>3.8929999999999998</v>
      </c>
      <c r="D104" s="2">
        <v>1368</v>
      </c>
      <c r="E104" s="2">
        <f t="shared" si="4"/>
        <v>45875</v>
      </c>
      <c r="F104" s="13" t="str">
        <f t="shared" si="7"/>
        <v>BULLISH</v>
      </c>
      <c r="G104" s="13" t="str">
        <f t="shared" si="6"/>
        <v>STRONG</v>
      </c>
      <c r="H104" s="13" t="str">
        <f t="shared" si="5"/>
        <v>CONFIRMED BULLISH</v>
      </c>
    </row>
    <row r="105" spans="1:8" ht="13.5" x14ac:dyDescent="0.25">
      <c r="A105" s="3">
        <v>42157</v>
      </c>
      <c r="B105" s="2">
        <v>10.96</v>
      </c>
      <c r="C105" s="2">
        <v>3.9325000000000001</v>
      </c>
      <c r="D105" s="2">
        <v>2312</v>
      </c>
      <c r="E105" s="2">
        <f t="shared" si="4"/>
        <v>48187</v>
      </c>
      <c r="F105" s="13" t="str">
        <f t="shared" si="7"/>
        <v>BULLISH</v>
      </c>
      <c r="G105" s="13" t="str">
        <f t="shared" si="6"/>
        <v>STRONG</v>
      </c>
      <c r="H105" s="13" t="str">
        <f t="shared" si="5"/>
        <v>CONFIRMED BULLISH</v>
      </c>
    </row>
    <row r="106" spans="1:8" ht="13.5" x14ac:dyDescent="0.25">
      <c r="A106" s="3">
        <v>42158</v>
      </c>
      <c r="B106" s="2">
        <v>10.96</v>
      </c>
      <c r="C106" s="2">
        <v>3.9325000000000001</v>
      </c>
      <c r="D106" s="2">
        <v>275</v>
      </c>
      <c r="E106" s="2">
        <f t="shared" si="4"/>
        <v>48187</v>
      </c>
      <c r="F106" s="13" t="str">
        <f t="shared" si="7"/>
        <v>BULLISH</v>
      </c>
      <c r="G106" s="13" t="str">
        <f t="shared" si="6"/>
        <v>STRONG</v>
      </c>
      <c r="H106" s="13" t="str">
        <f t="shared" si="5"/>
        <v>CONFIRMED BULLISH</v>
      </c>
    </row>
    <row r="107" spans="1:8" ht="13.5" x14ac:dyDescent="0.25">
      <c r="A107" s="3">
        <v>42159</v>
      </c>
      <c r="B107" s="2">
        <v>10.9</v>
      </c>
      <c r="C107" s="2">
        <v>3.911</v>
      </c>
      <c r="D107" s="2">
        <v>11024</v>
      </c>
      <c r="E107" s="2">
        <f t="shared" si="4"/>
        <v>37163</v>
      </c>
      <c r="F107" s="13" t="str">
        <f t="shared" si="7"/>
        <v>BEARISH</v>
      </c>
      <c r="G107" s="13" t="str">
        <f t="shared" si="6"/>
        <v>WEAK</v>
      </c>
      <c r="H107" s="13" t="str">
        <f t="shared" si="5"/>
        <v>CONFIRMED BEARISH</v>
      </c>
    </row>
    <row r="108" spans="1:8" ht="13.5" x14ac:dyDescent="0.25">
      <c r="A108" s="3">
        <v>42160</v>
      </c>
      <c r="B108" s="2">
        <v>10.85</v>
      </c>
      <c r="C108" s="2">
        <v>3.8929999999999998</v>
      </c>
      <c r="D108" s="2">
        <v>3101</v>
      </c>
      <c r="E108" s="2">
        <f t="shared" si="4"/>
        <v>34062</v>
      </c>
      <c r="F108" s="13" t="str">
        <f t="shared" si="7"/>
        <v>BEARISH</v>
      </c>
      <c r="G108" s="13" t="str">
        <f t="shared" si="6"/>
        <v>WEAK</v>
      </c>
      <c r="H108" s="13" t="str">
        <f t="shared" si="5"/>
        <v>BEARISH DIVERGENCE</v>
      </c>
    </row>
    <row r="109" spans="1:8" ht="13.5" x14ac:dyDescent="0.25">
      <c r="A109" s="3">
        <v>42163</v>
      </c>
      <c r="B109" s="2">
        <v>10.89</v>
      </c>
      <c r="C109" s="2">
        <v>3.9074</v>
      </c>
      <c r="D109" s="2">
        <v>6844</v>
      </c>
      <c r="E109" s="2">
        <f t="shared" si="4"/>
        <v>40906</v>
      </c>
      <c r="F109" s="13" t="str">
        <f t="shared" si="7"/>
        <v>BEARISH</v>
      </c>
      <c r="G109" s="13" t="str">
        <f t="shared" si="6"/>
        <v>WEAK</v>
      </c>
      <c r="H109" s="13" t="str">
        <f t="shared" si="5"/>
        <v>BEARISH DIVERGENCE</v>
      </c>
    </row>
    <row r="110" spans="1:8" ht="13.5" x14ac:dyDescent="0.25">
      <c r="A110" s="3">
        <v>42164</v>
      </c>
      <c r="B110" s="2">
        <v>10.9</v>
      </c>
      <c r="C110" s="2">
        <v>3.911</v>
      </c>
      <c r="D110" s="2">
        <v>24686</v>
      </c>
      <c r="E110" s="2">
        <f t="shared" si="4"/>
        <v>65592</v>
      </c>
      <c r="F110" s="13" t="str">
        <f t="shared" si="7"/>
        <v>BULLISH</v>
      </c>
      <c r="G110" s="13" t="str">
        <f t="shared" si="6"/>
        <v>STRONG</v>
      </c>
      <c r="H110" s="13" t="str">
        <f t="shared" si="5"/>
        <v>BULLISH DIVERGENCE</v>
      </c>
    </row>
    <row r="111" spans="1:8" ht="13.5" x14ac:dyDescent="0.25">
      <c r="A111" s="3">
        <v>42165</v>
      </c>
      <c r="B111" s="2">
        <v>10.96</v>
      </c>
      <c r="C111" s="2">
        <v>3.9325000000000001</v>
      </c>
      <c r="D111" s="2">
        <v>19427</v>
      </c>
      <c r="E111" s="2">
        <f t="shared" si="4"/>
        <v>85019</v>
      </c>
      <c r="F111" s="13" t="str">
        <f t="shared" si="7"/>
        <v>BULLISH</v>
      </c>
      <c r="G111" s="13" t="str">
        <f t="shared" si="6"/>
        <v>STRONG</v>
      </c>
      <c r="H111" s="13" t="str">
        <f t="shared" si="5"/>
        <v>NEUTRAL</v>
      </c>
    </row>
    <row r="112" spans="1:8" ht="13.5" x14ac:dyDescent="0.25">
      <c r="A112" s="3">
        <v>42166</v>
      </c>
      <c r="B112" s="2">
        <v>10.9</v>
      </c>
      <c r="C112" s="2">
        <v>3.911</v>
      </c>
      <c r="D112" s="2">
        <v>19660</v>
      </c>
      <c r="E112" s="2">
        <f t="shared" si="4"/>
        <v>65359</v>
      </c>
      <c r="F112" s="13" t="str">
        <f t="shared" si="7"/>
        <v>BULLISH</v>
      </c>
      <c r="G112" s="13" t="str">
        <f t="shared" si="6"/>
        <v>STRONG</v>
      </c>
      <c r="H112" s="13" t="str">
        <f t="shared" si="5"/>
        <v>NEUTRAL</v>
      </c>
    </row>
    <row r="113" spans="1:8" ht="13.5" x14ac:dyDescent="0.25">
      <c r="A113" s="3">
        <v>42167</v>
      </c>
      <c r="B113" s="2">
        <v>10.9</v>
      </c>
      <c r="C113" s="2">
        <v>3.911</v>
      </c>
      <c r="D113" s="2">
        <v>9951</v>
      </c>
      <c r="E113" s="2">
        <f t="shared" si="4"/>
        <v>65359</v>
      </c>
      <c r="F113" s="13" t="str">
        <f t="shared" si="7"/>
        <v>BULLISH</v>
      </c>
      <c r="G113" s="13" t="str">
        <f t="shared" si="6"/>
        <v>STRONG</v>
      </c>
      <c r="H113" s="13" t="str">
        <f t="shared" si="5"/>
        <v>CONFIRMED BULLISH</v>
      </c>
    </row>
    <row r="114" spans="1:8" ht="13.5" x14ac:dyDescent="0.25">
      <c r="A114" s="3">
        <v>42170</v>
      </c>
      <c r="B114" s="2">
        <v>10.9</v>
      </c>
      <c r="C114" s="2">
        <v>3.911</v>
      </c>
      <c r="D114" s="2">
        <v>7196</v>
      </c>
      <c r="E114" s="2">
        <f t="shared" si="4"/>
        <v>65359</v>
      </c>
      <c r="F114" s="13" t="str">
        <f t="shared" si="7"/>
        <v>BULLISH</v>
      </c>
      <c r="G114" s="13" t="str">
        <f t="shared" si="6"/>
        <v>STRONG</v>
      </c>
      <c r="H114" s="13" t="str">
        <f t="shared" si="5"/>
        <v>CONFIRMED BULLISH</v>
      </c>
    </row>
    <row r="115" spans="1:8" ht="13.5" x14ac:dyDescent="0.25">
      <c r="A115" s="3">
        <v>42171</v>
      </c>
      <c r="B115" s="2">
        <v>10.9</v>
      </c>
      <c r="C115" s="2">
        <v>3.911</v>
      </c>
      <c r="D115" s="2">
        <v>13603</v>
      </c>
      <c r="E115" s="2">
        <f t="shared" si="4"/>
        <v>65359</v>
      </c>
      <c r="F115" s="13" t="str">
        <f t="shared" si="7"/>
        <v>BEARISH</v>
      </c>
      <c r="G115" s="13" t="str">
        <f t="shared" si="6"/>
        <v>NEUTRAL</v>
      </c>
      <c r="H115" s="13" t="str">
        <f t="shared" si="5"/>
        <v>NEUTRAL</v>
      </c>
    </row>
    <row r="116" spans="1:8" ht="13.5" x14ac:dyDescent="0.25">
      <c r="A116" s="3">
        <v>42172</v>
      </c>
      <c r="B116" s="2">
        <v>10.99</v>
      </c>
      <c r="C116" s="2">
        <v>3.9432</v>
      </c>
      <c r="D116" s="2">
        <v>17659</v>
      </c>
      <c r="E116" s="2">
        <f t="shared" si="4"/>
        <v>83018</v>
      </c>
      <c r="F116" s="13" t="str">
        <f t="shared" si="7"/>
        <v>BEARISH</v>
      </c>
      <c r="G116" s="13" t="str">
        <f t="shared" si="6"/>
        <v>WEAK</v>
      </c>
      <c r="H116" s="13" t="str">
        <f t="shared" si="5"/>
        <v>BEARISH DIVERGENCE</v>
      </c>
    </row>
    <row r="117" spans="1:8" ht="13.5" x14ac:dyDescent="0.25">
      <c r="A117" s="3">
        <v>42173</v>
      </c>
      <c r="B117" s="2">
        <v>10.99</v>
      </c>
      <c r="C117" s="2">
        <v>3.9432</v>
      </c>
      <c r="D117" s="2">
        <v>102810</v>
      </c>
      <c r="E117" s="2">
        <f t="shared" si="4"/>
        <v>83018</v>
      </c>
      <c r="F117" s="13" t="str">
        <f t="shared" si="7"/>
        <v>BULLISH</v>
      </c>
      <c r="G117" s="13" t="str">
        <f t="shared" si="6"/>
        <v>STRONG</v>
      </c>
      <c r="H117" s="13" t="str">
        <f t="shared" si="5"/>
        <v>CONFIRMED BULLISH</v>
      </c>
    </row>
    <row r="118" spans="1:8" ht="13.5" x14ac:dyDescent="0.25">
      <c r="A118" s="3">
        <v>42174</v>
      </c>
      <c r="B118" s="2">
        <v>10.99</v>
      </c>
      <c r="C118" s="2">
        <v>3.9432</v>
      </c>
      <c r="D118" s="2">
        <v>2114</v>
      </c>
      <c r="E118" s="2">
        <f t="shared" si="4"/>
        <v>83018</v>
      </c>
      <c r="F118" s="13" t="str">
        <f t="shared" si="7"/>
        <v>BULLISH</v>
      </c>
      <c r="G118" s="13" t="str">
        <f t="shared" si="6"/>
        <v>STRONG</v>
      </c>
      <c r="H118" s="13" t="str">
        <f t="shared" si="5"/>
        <v>CONFIRMED BULLISH</v>
      </c>
    </row>
    <row r="119" spans="1:8" ht="13.5" x14ac:dyDescent="0.25">
      <c r="A119" s="3">
        <v>42177</v>
      </c>
      <c r="B119" s="2">
        <v>10.99</v>
      </c>
      <c r="C119" s="2">
        <v>3.9432</v>
      </c>
      <c r="D119" s="2">
        <v>16699</v>
      </c>
      <c r="E119" s="2">
        <f t="shared" si="4"/>
        <v>83018</v>
      </c>
      <c r="F119" s="13" t="str">
        <f t="shared" si="7"/>
        <v>BULLISH</v>
      </c>
      <c r="G119" s="13" t="str">
        <f t="shared" si="6"/>
        <v>STRONG</v>
      </c>
      <c r="H119" s="13" t="str">
        <f t="shared" si="5"/>
        <v>CONFIRMED BULLISH</v>
      </c>
    </row>
    <row r="120" spans="1:8" ht="13.5" x14ac:dyDescent="0.25">
      <c r="A120" s="3">
        <v>42178</v>
      </c>
      <c r="B120" s="2">
        <v>10.99</v>
      </c>
      <c r="C120" s="2">
        <v>3.9432</v>
      </c>
      <c r="D120" s="2">
        <v>2676</v>
      </c>
      <c r="E120" s="2">
        <f t="shared" si="4"/>
        <v>83018</v>
      </c>
      <c r="F120" s="13" t="str">
        <f t="shared" si="7"/>
        <v>BULLISH</v>
      </c>
      <c r="G120" s="13" t="str">
        <f t="shared" si="6"/>
        <v>STRONG</v>
      </c>
      <c r="H120" s="13" t="str">
        <f t="shared" si="5"/>
        <v>CONFIRMED BULLISH</v>
      </c>
    </row>
    <row r="121" spans="1:8" ht="13.5" x14ac:dyDescent="0.25">
      <c r="A121" s="3">
        <v>42179</v>
      </c>
      <c r="B121" s="2">
        <v>10.99</v>
      </c>
      <c r="C121" s="2">
        <v>3.9432</v>
      </c>
      <c r="D121" s="2">
        <v>18655</v>
      </c>
      <c r="E121" s="2">
        <f t="shared" si="4"/>
        <v>83018</v>
      </c>
      <c r="F121" s="13" t="str">
        <f t="shared" si="7"/>
        <v>NEUTRAL</v>
      </c>
      <c r="G121" s="13" t="str">
        <f t="shared" si="6"/>
        <v>NEUTRAL</v>
      </c>
      <c r="H121" s="13" t="str">
        <f t="shared" si="5"/>
        <v>NEUTRAL</v>
      </c>
    </row>
    <row r="122" spans="1:8" ht="13.5" x14ac:dyDescent="0.25">
      <c r="A122" s="3">
        <v>42180</v>
      </c>
      <c r="B122" s="2">
        <v>10.96</v>
      </c>
      <c r="C122" s="2">
        <v>3.9325000000000001</v>
      </c>
      <c r="D122" s="2">
        <v>20622</v>
      </c>
      <c r="E122" s="2">
        <f t="shared" si="4"/>
        <v>62396</v>
      </c>
      <c r="F122" s="13" t="str">
        <f t="shared" si="7"/>
        <v>BEARISH</v>
      </c>
      <c r="G122" s="13" t="str">
        <f t="shared" si="6"/>
        <v>WEAK</v>
      </c>
      <c r="H122" s="13" t="str">
        <f t="shared" si="5"/>
        <v>CONFIRMED BEARISH</v>
      </c>
    </row>
    <row r="123" spans="1:8" ht="13.5" x14ac:dyDescent="0.25">
      <c r="A123" s="3">
        <v>42181</v>
      </c>
      <c r="B123" s="2">
        <v>10.66</v>
      </c>
      <c r="C123" s="2">
        <v>3.9321999999999999</v>
      </c>
      <c r="D123" s="2">
        <v>862</v>
      </c>
      <c r="E123" s="2">
        <f t="shared" si="4"/>
        <v>61534</v>
      </c>
      <c r="F123" s="13" t="str">
        <f t="shared" si="7"/>
        <v>BEARISH</v>
      </c>
      <c r="G123" s="13" t="str">
        <f t="shared" si="6"/>
        <v>WEAK</v>
      </c>
      <c r="H123" s="13" t="str">
        <f t="shared" si="5"/>
        <v>CONFIRMED BEARISH</v>
      </c>
    </row>
    <row r="124" spans="1:8" ht="13.5" x14ac:dyDescent="0.25">
      <c r="A124" s="3">
        <v>42184</v>
      </c>
      <c r="B124" s="2">
        <v>10.46</v>
      </c>
      <c r="C124" s="2">
        <v>3.8584000000000001</v>
      </c>
      <c r="D124" s="2">
        <v>24079</v>
      </c>
      <c r="E124" s="2">
        <f t="shared" si="4"/>
        <v>37455</v>
      </c>
      <c r="F124" s="13" t="str">
        <f t="shared" si="7"/>
        <v>BEARISH</v>
      </c>
      <c r="G124" s="13" t="str">
        <f t="shared" si="6"/>
        <v>WEAK</v>
      </c>
      <c r="H124" s="13" t="str">
        <f t="shared" si="5"/>
        <v>CONFIRMED BEARISH</v>
      </c>
    </row>
    <row r="125" spans="1:8" ht="13.5" x14ac:dyDescent="0.25">
      <c r="A125" s="3">
        <v>42185</v>
      </c>
      <c r="B125" s="2">
        <v>10.51</v>
      </c>
      <c r="C125" s="2">
        <v>3.8769</v>
      </c>
      <c r="D125" s="2">
        <v>7825</v>
      </c>
      <c r="E125" s="2">
        <f t="shared" si="4"/>
        <v>45280</v>
      </c>
      <c r="F125" s="13" t="str">
        <f t="shared" si="7"/>
        <v>BEARISH</v>
      </c>
      <c r="G125" s="13" t="str">
        <f t="shared" si="6"/>
        <v>WEAK</v>
      </c>
      <c r="H125" s="13" t="str">
        <f t="shared" si="5"/>
        <v>CONFIRMED BEARISH</v>
      </c>
    </row>
    <row r="126" spans="1:8" ht="13.5" x14ac:dyDescent="0.25">
      <c r="A126" s="3">
        <v>42186</v>
      </c>
      <c r="B126" s="2">
        <v>10.51</v>
      </c>
      <c r="C126" s="2">
        <v>3.8769</v>
      </c>
      <c r="D126" s="2">
        <v>5355</v>
      </c>
      <c r="E126" s="2">
        <f t="shared" si="4"/>
        <v>45280</v>
      </c>
      <c r="F126" s="13" t="str">
        <f t="shared" si="7"/>
        <v>BEARISH</v>
      </c>
      <c r="G126" s="13" t="str">
        <f t="shared" si="6"/>
        <v>WEAK</v>
      </c>
      <c r="H126" s="13" t="str">
        <f t="shared" si="5"/>
        <v>CONFIRMED BEARISH</v>
      </c>
    </row>
    <row r="127" spans="1:8" ht="13.5" x14ac:dyDescent="0.25">
      <c r="A127" s="3">
        <v>42187</v>
      </c>
      <c r="B127" s="2">
        <v>10.6</v>
      </c>
      <c r="C127" s="2">
        <v>3.9100999999999999</v>
      </c>
      <c r="D127" s="2">
        <v>24274</v>
      </c>
      <c r="E127" s="2">
        <f t="shared" si="4"/>
        <v>69554</v>
      </c>
      <c r="F127" s="13" t="str">
        <f t="shared" si="7"/>
        <v>BULLISH</v>
      </c>
      <c r="G127" s="13" t="str">
        <f t="shared" si="6"/>
        <v>STRONG</v>
      </c>
      <c r="H127" s="13" t="str">
        <f t="shared" si="5"/>
        <v>BULLISH DIVERGENCE</v>
      </c>
    </row>
    <row r="128" spans="1:8" ht="13.5" x14ac:dyDescent="0.25">
      <c r="A128" s="3">
        <v>42188</v>
      </c>
      <c r="B128" s="2">
        <v>10.61</v>
      </c>
      <c r="C128" s="2">
        <v>3.9137</v>
      </c>
      <c r="D128" s="2">
        <v>5350</v>
      </c>
      <c r="E128" s="2">
        <f t="shared" si="4"/>
        <v>74904</v>
      </c>
      <c r="F128" s="13" t="str">
        <f t="shared" si="7"/>
        <v>BULLISH</v>
      </c>
      <c r="G128" s="13" t="str">
        <f t="shared" si="6"/>
        <v>STRONG</v>
      </c>
      <c r="H128" s="13" t="str">
        <f t="shared" si="5"/>
        <v>BULLISH DIVERGENCE</v>
      </c>
    </row>
    <row r="129" spans="1:8" ht="13.5" x14ac:dyDescent="0.25">
      <c r="A129" s="3">
        <v>42191</v>
      </c>
      <c r="B129" s="2">
        <v>10.7</v>
      </c>
      <c r="C129" s="2">
        <v>3.9468999999999999</v>
      </c>
      <c r="D129" s="2">
        <v>34540</v>
      </c>
      <c r="E129" s="2">
        <f t="shared" si="4"/>
        <v>109444</v>
      </c>
      <c r="F129" s="13" t="str">
        <f t="shared" si="7"/>
        <v>BULLISH</v>
      </c>
      <c r="G129" s="13" t="str">
        <f t="shared" si="6"/>
        <v>STRONG</v>
      </c>
      <c r="H129" s="13" t="str">
        <f t="shared" si="5"/>
        <v>CONFIRMED BULLISH</v>
      </c>
    </row>
    <row r="130" spans="1:8" ht="13.5" x14ac:dyDescent="0.25">
      <c r="A130" s="3">
        <v>42192</v>
      </c>
      <c r="B130" s="2">
        <v>10.7</v>
      </c>
      <c r="C130" s="2">
        <v>3.9468999999999999</v>
      </c>
      <c r="D130" s="2">
        <v>28908</v>
      </c>
      <c r="E130" s="2">
        <f t="shared" si="4"/>
        <v>109444</v>
      </c>
      <c r="F130" s="13" t="str">
        <f t="shared" si="7"/>
        <v>BULLISH</v>
      </c>
      <c r="G130" s="13" t="str">
        <f t="shared" si="6"/>
        <v>STRONG</v>
      </c>
      <c r="H130" s="13" t="str">
        <f t="shared" si="5"/>
        <v>CONFIRMED BULLISH</v>
      </c>
    </row>
    <row r="131" spans="1:8" ht="13.5" x14ac:dyDescent="0.25">
      <c r="A131" s="3">
        <v>42193</v>
      </c>
      <c r="B131" s="2">
        <v>10.71</v>
      </c>
      <c r="C131" s="2">
        <v>3.9506000000000001</v>
      </c>
      <c r="D131" s="2">
        <v>23366</v>
      </c>
      <c r="E131" s="2">
        <f t="shared" si="4"/>
        <v>132810</v>
      </c>
      <c r="F131" s="13" t="str">
        <f t="shared" si="7"/>
        <v>BULLISH</v>
      </c>
      <c r="G131" s="13" t="str">
        <f t="shared" si="6"/>
        <v>STRONG</v>
      </c>
      <c r="H131" s="13" t="str">
        <f t="shared" si="5"/>
        <v>CONFIRMED BULLISH</v>
      </c>
    </row>
    <row r="132" spans="1:8" ht="13.5" x14ac:dyDescent="0.25">
      <c r="A132" s="3">
        <v>42194</v>
      </c>
      <c r="B132" s="2">
        <v>10.72</v>
      </c>
      <c r="C132" s="2">
        <v>3.9542999999999999</v>
      </c>
      <c r="D132" s="2">
        <v>12226</v>
      </c>
      <c r="E132" s="2">
        <f t="shared" ref="E132:E195" si="8">IF(B132&gt;B131, E131+D132, IF(B132&lt;B131, E131-D132, E131))</f>
        <v>145036</v>
      </c>
      <c r="F132" s="13" t="str">
        <f t="shared" si="7"/>
        <v>BULLISH</v>
      </c>
      <c r="G132" s="13" t="str">
        <f t="shared" si="6"/>
        <v>STRONG</v>
      </c>
      <c r="H132" s="13" t="str">
        <f t="shared" si="5"/>
        <v>CONFIRMED BULLISH</v>
      </c>
    </row>
    <row r="133" spans="1:8" ht="13.5" x14ac:dyDescent="0.25">
      <c r="A133" s="3">
        <v>42195</v>
      </c>
      <c r="B133" s="2">
        <v>10.62</v>
      </c>
      <c r="C133" s="2">
        <v>3.9174000000000002</v>
      </c>
      <c r="D133" s="2">
        <v>18820</v>
      </c>
      <c r="E133" s="2">
        <f t="shared" si="8"/>
        <v>126216</v>
      </c>
      <c r="F133" s="13" t="str">
        <f t="shared" si="7"/>
        <v>BULLISH</v>
      </c>
      <c r="G133" s="13" t="str">
        <f t="shared" si="6"/>
        <v>STRONG</v>
      </c>
      <c r="H133" s="13" t="str">
        <f t="shared" si="5"/>
        <v>CONFIRMED BULLISH</v>
      </c>
    </row>
    <row r="134" spans="1:8" ht="13.5" x14ac:dyDescent="0.25">
      <c r="A134" s="3">
        <v>42198</v>
      </c>
      <c r="B134" s="2">
        <v>10.6</v>
      </c>
      <c r="C134" s="2">
        <v>3.9100999999999999</v>
      </c>
      <c r="D134" s="2">
        <v>16558</v>
      </c>
      <c r="E134" s="2">
        <f t="shared" si="8"/>
        <v>109658</v>
      </c>
      <c r="F134" s="13" t="str">
        <f t="shared" si="7"/>
        <v>BULLISH</v>
      </c>
      <c r="G134" s="13" t="str">
        <f t="shared" si="6"/>
        <v>NEUTRAL</v>
      </c>
      <c r="H134" s="13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v>42199</v>
      </c>
      <c r="B135" s="2">
        <v>10.5</v>
      </c>
      <c r="C135" s="2">
        <v>3.8732000000000002</v>
      </c>
      <c r="D135" s="2">
        <v>13218</v>
      </c>
      <c r="E135" s="2">
        <f t="shared" si="8"/>
        <v>96440</v>
      </c>
      <c r="F135" s="13" t="str">
        <f t="shared" si="7"/>
        <v>BEARISH</v>
      </c>
      <c r="G135" s="13" t="str">
        <f t="shared" ref="G135:G198" si="10">IF((E135-E130)/E130 &gt; 0.02, "STRONG",
 IF((E135-E130)/E130 &lt; -0.02, "WEAK", "NEUTRAL"))</f>
        <v>WEAK</v>
      </c>
      <c r="H135" s="13" t="str">
        <f t="shared" si="9"/>
        <v>CONFIRMED BEARISH</v>
      </c>
    </row>
    <row r="136" spans="1:8" ht="13.5" x14ac:dyDescent="0.25">
      <c r="A136" s="3">
        <v>42200</v>
      </c>
      <c r="B136" s="2">
        <v>10.48</v>
      </c>
      <c r="C136" s="2">
        <v>3.8658000000000001</v>
      </c>
      <c r="D136" s="2">
        <v>3807</v>
      </c>
      <c r="E136" s="2">
        <f t="shared" si="8"/>
        <v>92633</v>
      </c>
      <c r="F136" s="13" t="str">
        <f t="shared" ref="F136:F199" si="11">IF(E136&gt;E131,"BULLISH",IF(E136&lt;E131,"BEARISH","NEUTRAL"))</f>
        <v>BEARISH</v>
      </c>
      <c r="G136" s="13" t="str">
        <f t="shared" si="10"/>
        <v>WEAK</v>
      </c>
      <c r="H136" s="13" t="str">
        <f t="shared" si="9"/>
        <v>CONFIRMED BEARISH</v>
      </c>
    </row>
    <row r="137" spans="1:8" ht="13.5" x14ac:dyDescent="0.25">
      <c r="A137" s="3">
        <v>42201</v>
      </c>
      <c r="B137" s="2">
        <v>10.48</v>
      </c>
      <c r="C137" s="2">
        <v>3.8658000000000001</v>
      </c>
      <c r="D137" s="2">
        <v>6657</v>
      </c>
      <c r="E137" s="2">
        <f t="shared" si="8"/>
        <v>92633</v>
      </c>
      <c r="F137" s="13" t="str">
        <f t="shared" si="11"/>
        <v>BEARISH</v>
      </c>
      <c r="G137" s="13" t="str">
        <f t="shared" si="10"/>
        <v>WEAK</v>
      </c>
      <c r="H137" s="13" t="str">
        <f t="shared" si="9"/>
        <v>CONFIRMED BEARISH</v>
      </c>
    </row>
    <row r="138" spans="1:8" ht="13.5" x14ac:dyDescent="0.25">
      <c r="A138" s="3">
        <v>42205</v>
      </c>
      <c r="B138" s="2">
        <v>10.5</v>
      </c>
      <c r="C138" s="2">
        <v>3.8732000000000002</v>
      </c>
      <c r="D138" s="2">
        <v>1126</v>
      </c>
      <c r="E138" s="2">
        <f t="shared" si="8"/>
        <v>93759</v>
      </c>
      <c r="F138" s="13" t="str">
        <f t="shared" si="11"/>
        <v>BEARISH</v>
      </c>
      <c r="G138" s="13" t="str">
        <f t="shared" si="10"/>
        <v>WEAK</v>
      </c>
      <c r="H138" s="13" t="str">
        <f t="shared" si="9"/>
        <v>CONFIRMED BEARISH</v>
      </c>
    </row>
    <row r="139" spans="1:8" ht="13.5" x14ac:dyDescent="0.25">
      <c r="A139" s="3">
        <v>42206</v>
      </c>
      <c r="B139" s="2">
        <v>10.5</v>
      </c>
      <c r="C139" s="2">
        <v>3.8732000000000002</v>
      </c>
      <c r="D139" s="2">
        <v>3793</v>
      </c>
      <c r="E139" s="2">
        <f t="shared" si="8"/>
        <v>93759</v>
      </c>
      <c r="F139" s="13" t="str">
        <f t="shared" si="11"/>
        <v>BEARISH</v>
      </c>
      <c r="G139" s="13" t="str">
        <f t="shared" si="10"/>
        <v>WEAK</v>
      </c>
      <c r="H139" s="13" t="str">
        <f t="shared" si="9"/>
        <v>CONFIRMED BEARISH</v>
      </c>
    </row>
    <row r="140" spans="1:8" ht="13.5" x14ac:dyDescent="0.25">
      <c r="A140" s="3">
        <v>42207</v>
      </c>
      <c r="B140" s="2">
        <v>10.51</v>
      </c>
      <c r="C140" s="2">
        <v>3.8769</v>
      </c>
      <c r="D140" s="2">
        <v>8942</v>
      </c>
      <c r="E140" s="2">
        <f t="shared" si="8"/>
        <v>102701</v>
      </c>
      <c r="F140" s="13" t="str">
        <f t="shared" si="11"/>
        <v>BULLISH</v>
      </c>
      <c r="G140" s="13" t="str">
        <f t="shared" si="10"/>
        <v>STRONG</v>
      </c>
      <c r="H140" s="13" t="str">
        <f t="shared" si="9"/>
        <v>CONFIRMED BULLISH</v>
      </c>
    </row>
    <row r="141" spans="1:8" ht="13.5" x14ac:dyDescent="0.25">
      <c r="A141" s="3">
        <v>42208</v>
      </c>
      <c r="B141" s="2">
        <v>10.5</v>
      </c>
      <c r="C141" s="2">
        <v>3.8732000000000002</v>
      </c>
      <c r="D141" s="2">
        <v>7983</v>
      </c>
      <c r="E141" s="2">
        <f t="shared" si="8"/>
        <v>94718</v>
      </c>
      <c r="F141" s="13" t="str">
        <f t="shared" si="11"/>
        <v>BULLISH</v>
      </c>
      <c r="G141" s="13" t="str">
        <f t="shared" si="10"/>
        <v>STRONG</v>
      </c>
      <c r="H141" s="13" t="str">
        <f t="shared" si="9"/>
        <v>CONFIRMED BULLISH</v>
      </c>
    </row>
    <row r="142" spans="1:8" ht="13.5" x14ac:dyDescent="0.25">
      <c r="A142" s="3">
        <v>42209</v>
      </c>
      <c r="B142" s="2">
        <v>10.5</v>
      </c>
      <c r="C142" s="2">
        <v>3.8732000000000002</v>
      </c>
      <c r="D142" s="2">
        <v>2881</v>
      </c>
      <c r="E142" s="2">
        <f t="shared" si="8"/>
        <v>94718</v>
      </c>
      <c r="F142" s="13" t="str">
        <f t="shared" si="11"/>
        <v>BULLISH</v>
      </c>
      <c r="G142" s="13" t="str">
        <f t="shared" si="10"/>
        <v>STRONG</v>
      </c>
      <c r="H142" s="13" t="str">
        <f t="shared" si="9"/>
        <v>CONFIRMED BULLISH</v>
      </c>
    </row>
    <row r="143" spans="1:8" ht="13.5" x14ac:dyDescent="0.25">
      <c r="A143" s="3">
        <v>42212</v>
      </c>
      <c r="B143" s="2">
        <v>10.52</v>
      </c>
      <c r="C143" s="2">
        <v>3.8805999999999998</v>
      </c>
      <c r="D143" s="2">
        <v>4271</v>
      </c>
      <c r="E143" s="2">
        <f t="shared" si="8"/>
        <v>98989</v>
      </c>
      <c r="F143" s="13" t="str">
        <f t="shared" si="11"/>
        <v>BULLISH</v>
      </c>
      <c r="G143" s="13" t="str">
        <f t="shared" si="10"/>
        <v>STRONG</v>
      </c>
      <c r="H143" s="13" t="str">
        <f t="shared" si="9"/>
        <v>CONFIRMED BULLISH</v>
      </c>
    </row>
    <row r="144" spans="1:8" ht="13.5" x14ac:dyDescent="0.25">
      <c r="A144" s="3">
        <v>42213</v>
      </c>
      <c r="B144" s="2">
        <v>10.59</v>
      </c>
      <c r="C144" s="2">
        <v>3.9064000000000001</v>
      </c>
      <c r="D144" s="2">
        <v>10373</v>
      </c>
      <c r="E144" s="2">
        <f t="shared" si="8"/>
        <v>109362</v>
      </c>
      <c r="F144" s="13" t="str">
        <f t="shared" si="11"/>
        <v>BULLISH</v>
      </c>
      <c r="G144" s="13" t="str">
        <f t="shared" si="10"/>
        <v>STRONG</v>
      </c>
      <c r="H144" s="13" t="str">
        <f t="shared" si="9"/>
        <v>CONFIRMED BULLISH</v>
      </c>
    </row>
    <row r="145" spans="1:8" ht="13.5" x14ac:dyDescent="0.25">
      <c r="A145" s="3">
        <v>42214</v>
      </c>
      <c r="B145" s="2">
        <v>10.53</v>
      </c>
      <c r="C145" s="2">
        <v>3.8841999999999999</v>
      </c>
      <c r="D145" s="2">
        <v>1742</v>
      </c>
      <c r="E145" s="2">
        <f t="shared" si="8"/>
        <v>107620</v>
      </c>
      <c r="F145" s="13" t="str">
        <f t="shared" si="11"/>
        <v>BULLISH</v>
      </c>
      <c r="G145" s="13" t="str">
        <f t="shared" si="10"/>
        <v>STRONG</v>
      </c>
      <c r="H145" s="13" t="str">
        <f t="shared" si="9"/>
        <v>CONFIRMED BULLISH</v>
      </c>
    </row>
    <row r="146" spans="1:8" ht="13.5" x14ac:dyDescent="0.25">
      <c r="A146" s="3">
        <v>42215</v>
      </c>
      <c r="B146" s="2">
        <v>10.58</v>
      </c>
      <c r="C146" s="2">
        <v>3.9026999999999998</v>
      </c>
      <c r="D146" s="2">
        <v>1982</v>
      </c>
      <c r="E146" s="2">
        <f t="shared" si="8"/>
        <v>109602</v>
      </c>
      <c r="F146" s="13" t="str">
        <f t="shared" si="11"/>
        <v>BULLISH</v>
      </c>
      <c r="G146" s="13" t="str">
        <f t="shared" si="10"/>
        <v>STRONG</v>
      </c>
      <c r="H146" s="13" t="str">
        <f t="shared" si="9"/>
        <v>CONFIRMED BULLISH</v>
      </c>
    </row>
    <row r="147" spans="1:8" ht="13.5" x14ac:dyDescent="0.25">
      <c r="A147" s="3">
        <v>42216</v>
      </c>
      <c r="B147" s="2">
        <v>10.54</v>
      </c>
      <c r="C147" s="2">
        <v>3.8879000000000001</v>
      </c>
      <c r="D147" s="2">
        <v>8229</v>
      </c>
      <c r="E147" s="2">
        <f t="shared" si="8"/>
        <v>101373</v>
      </c>
      <c r="F147" s="13" t="str">
        <f t="shared" si="11"/>
        <v>BULLISH</v>
      </c>
      <c r="G147" s="13" t="str">
        <f t="shared" si="10"/>
        <v>STRONG</v>
      </c>
      <c r="H147" s="13" t="str">
        <f t="shared" si="9"/>
        <v>CONFIRMED BULLISH</v>
      </c>
    </row>
    <row r="148" spans="1:8" ht="13.5" x14ac:dyDescent="0.25">
      <c r="A148" s="3">
        <v>42219</v>
      </c>
      <c r="B148" s="2">
        <v>10.5</v>
      </c>
      <c r="C148" s="2">
        <v>3.8732000000000002</v>
      </c>
      <c r="D148" s="2">
        <v>21032</v>
      </c>
      <c r="E148" s="2">
        <f t="shared" si="8"/>
        <v>80341</v>
      </c>
      <c r="F148" s="13" t="str">
        <f t="shared" si="11"/>
        <v>BEARISH</v>
      </c>
      <c r="G148" s="13" t="str">
        <f t="shared" si="10"/>
        <v>WEAK</v>
      </c>
      <c r="H148" s="13" t="str">
        <f t="shared" si="9"/>
        <v>CONFIRMED BEARISH</v>
      </c>
    </row>
    <row r="149" spans="1:8" ht="13.5" x14ac:dyDescent="0.25">
      <c r="A149" s="3">
        <v>42220</v>
      </c>
      <c r="B149" s="2">
        <v>10.5</v>
      </c>
      <c r="C149" s="2">
        <v>3.8732000000000002</v>
      </c>
      <c r="D149" s="2">
        <v>22723</v>
      </c>
      <c r="E149" s="2">
        <f t="shared" si="8"/>
        <v>80341</v>
      </c>
      <c r="F149" s="13" t="str">
        <f t="shared" si="11"/>
        <v>BEARISH</v>
      </c>
      <c r="G149" s="13" t="str">
        <f t="shared" si="10"/>
        <v>WEAK</v>
      </c>
      <c r="H149" s="13" t="str">
        <f t="shared" si="9"/>
        <v>CONFIRMED BEARISH</v>
      </c>
    </row>
    <row r="150" spans="1:8" ht="13.5" x14ac:dyDescent="0.25">
      <c r="A150" s="3">
        <v>42221</v>
      </c>
      <c r="B150" s="2">
        <v>10.6</v>
      </c>
      <c r="C150" s="2">
        <v>3.9100999999999999</v>
      </c>
      <c r="D150" s="2">
        <v>28223</v>
      </c>
      <c r="E150" s="2">
        <f t="shared" si="8"/>
        <v>108564</v>
      </c>
      <c r="F150" s="13" t="str">
        <f t="shared" si="11"/>
        <v>BULLISH</v>
      </c>
      <c r="G150" s="13" t="str">
        <f t="shared" si="10"/>
        <v>NEUTRAL</v>
      </c>
      <c r="H150" s="13" t="str">
        <f t="shared" si="9"/>
        <v>CONFIRMED BULLISH</v>
      </c>
    </row>
    <row r="151" spans="1:8" ht="13.5" x14ac:dyDescent="0.25">
      <c r="A151" s="3">
        <v>42222</v>
      </c>
      <c r="B151" s="2">
        <v>10.6</v>
      </c>
      <c r="C151" s="2">
        <v>3.9100999999999999</v>
      </c>
      <c r="D151" s="2">
        <v>80</v>
      </c>
      <c r="E151" s="2">
        <f t="shared" si="8"/>
        <v>108564</v>
      </c>
      <c r="F151" s="13" t="str">
        <f t="shared" si="11"/>
        <v>BEARISH</v>
      </c>
      <c r="G151" s="13" t="str">
        <f t="shared" si="10"/>
        <v>NEUTRAL</v>
      </c>
      <c r="H151" s="13" t="str">
        <f t="shared" si="9"/>
        <v>BEARISH DIVERGENCE</v>
      </c>
    </row>
    <row r="152" spans="1:8" ht="13.5" x14ac:dyDescent="0.25">
      <c r="A152" s="3">
        <v>42223</v>
      </c>
      <c r="B152" s="2">
        <v>10.5</v>
      </c>
      <c r="C152" s="2">
        <v>3.8732000000000002</v>
      </c>
      <c r="D152" s="2">
        <v>9647</v>
      </c>
      <c r="E152" s="2">
        <f t="shared" si="8"/>
        <v>98917</v>
      </c>
      <c r="F152" s="13" t="str">
        <f t="shared" si="11"/>
        <v>BEARISH</v>
      </c>
      <c r="G152" s="13" t="str">
        <f t="shared" si="10"/>
        <v>WEAK</v>
      </c>
      <c r="H152" s="13" t="str">
        <f t="shared" si="9"/>
        <v>CONFIRMED BEARISH</v>
      </c>
    </row>
    <row r="153" spans="1:8" ht="13.5" x14ac:dyDescent="0.25">
      <c r="A153" s="3">
        <v>42226</v>
      </c>
      <c r="B153" s="2">
        <v>10.5</v>
      </c>
      <c r="C153" s="2">
        <v>3.8732000000000002</v>
      </c>
      <c r="D153" s="2">
        <v>5755</v>
      </c>
      <c r="E153" s="2">
        <f t="shared" si="8"/>
        <v>98917</v>
      </c>
      <c r="F153" s="13" t="str">
        <f t="shared" si="11"/>
        <v>BULLISH</v>
      </c>
      <c r="G153" s="13" t="str">
        <f t="shared" si="10"/>
        <v>STRONG</v>
      </c>
      <c r="H153" s="13" t="str">
        <f t="shared" si="9"/>
        <v>NEUTRAL</v>
      </c>
    </row>
    <row r="154" spans="1:8" ht="13.5" x14ac:dyDescent="0.25">
      <c r="A154" s="3">
        <v>42227</v>
      </c>
      <c r="B154" s="2">
        <v>10.5</v>
      </c>
      <c r="C154" s="2">
        <v>3.8732000000000002</v>
      </c>
      <c r="D154" s="2">
        <v>1400</v>
      </c>
      <c r="E154" s="2">
        <f t="shared" si="8"/>
        <v>98917</v>
      </c>
      <c r="F154" s="13" t="str">
        <f t="shared" si="11"/>
        <v>BULLISH</v>
      </c>
      <c r="G154" s="13" t="str">
        <f t="shared" si="10"/>
        <v>STRONG</v>
      </c>
      <c r="H154" s="13" t="str">
        <f t="shared" si="9"/>
        <v>NEUTRAL</v>
      </c>
    </row>
    <row r="155" spans="1:8" ht="13.5" x14ac:dyDescent="0.25">
      <c r="A155" s="3">
        <v>42228</v>
      </c>
      <c r="B155" s="2">
        <v>10.45</v>
      </c>
      <c r="C155" s="2">
        <v>3.8546999999999998</v>
      </c>
      <c r="D155" s="2">
        <v>3960</v>
      </c>
      <c r="E155" s="2">
        <f t="shared" si="8"/>
        <v>94957</v>
      </c>
      <c r="F155" s="13" t="str">
        <f t="shared" si="11"/>
        <v>BEARISH</v>
      </c>
      <c r="G155" s="13" t="str">
        <f t="shared" si="10"/>
        <v>WEAK</v>
      </c>
      <c r="H155" s="13" t="str">
        <f t="shared" si="9"/>
        <v>CONFIRMED BEARISH</v>
      </c>
    </row>
    <row r="156" spans="1:8" ht="13.5" x14ac:dyDescent="0.25">
      <c r="A156" s="3">
        <v>42230</v>
      </c>
      <c r="B156" s="2">
        <v>10.43</v>
      </c>
      <c r="C156" s="2">
        <v>3.8473999999999999</v>
      </c>
      <c r="D156" s="2">
        <v>3237</v>
      </c>
      <c r="E156" s="2">
        <f t="shared" si="8"/>
        <v>91720</v>
      </c>
      <c r="F156" s="13" t="str">
        <f t="shared" si="11"/>
        <v>BEARISH</v>
      </c>
      <c r="G156" s="13" t="str">
        <f t="shared" si="10"/>
        <v>WEAK</v>
      </c>
      <c r="H156" s="13" t="str">
        <f t="shared" si="9"/>
        <v>CONFIRMED BEARISH</v>
      </c>
    </row>
    <row r="157" spans="1:8" ht="13.5" x14ac:dyDescent="0.25">
      <c r="A157" s="3">
        <v>42233</v>
      </c>
      <c r="B157" s="2">
        <v>10.44</v>
      </c>
      <c r="C157" s="2">
        <v>3.851</v>
      </c>
      <c r="D157" s="2">
        <v>25354</v>
      </c>
      <c r="E157" s="2">
        <f t="shared" si="8"/>
        <v>117074</v>
      </c>
      <c r="F157" s="13" t="str">
        <f t="shared" si="11"/>
        <v>BULLISH</v>
      </c>
      <c r="G157" s="13" t="str">
        <f t="shared" si="10"/>
        <v>STRONG</v>
      </c>
      <c r="H157" s="13" t="str">
        <f t="shared" si="9"/>
        <v>BULLISH DIVERGENCE</v>
      </c>
    </row>
    <row r="158" spans="1:8" ht="13.5" x14ac:dyDescent="0.25">
      <c r="A158" s="3">
        <v>42234</v>
      </c>
      <c r="B158" s="2">
        <v>10.44</v>
      </c>
      <c r="C158" s="2">
        <v>3.851</v>
      </c>
      <c r="D158" s="2">
        <v>13312</v>
      </c>
      <c r="E158" s="2">
        <f t="shared" si="8"/>
        <v>117074</v>
      </c>
      <c r="F158" s="13" t="str">
        <f t="shared" si="11"/>
        <v>BULLISH</v>
      </c>
      <c r="G158" s="13" t="str">
        <f t="shared" si="10"/>
        <v>STRONG</v>
      </c>
      <c r="H158" s="13" t="str">
        <f t="shared" si="9"/>
        <v>BULLISH DIVERGENCE</v>
      </c>
    </row>
    <row r="159" spans="1:8" ht="13.5" x14ac:dyDescent="0.25">
      <c r="A159" s="3">
        <v>42235</v>
      </c>
      <c r="B159" s="2">
        <v>10.5</v>
      </c>
      <c r="C159" s="2">
        <v>3.8732000000000002</v>
      </c>
      <c r="D159" s="2">
        <v>2593</v>
      </c>
      <c r="E159" s="2">
        <f t="shared" si="8"/>
        <v>119667</v>
      </c>
      <c r="F159" s="13" t="str">
        <f t="shared" si="11"/>
        <v>BULLISH</v>
      </c>
      <c r="G159" s="13" t="str">
        <f t="shared" si="10"/>
        <v>STRONG</v>
      </c>
      <c r="H159" s="13" t="str">
        <f t="shared" si="9"/>
        <v>NEUTRAL</v>
      </c>
    </row>
    <row r="160" spans="1:8" ht="13.5" x14ac:dyDescent="0.25">
      <c r="A160" s="3">
        <v>42236</v>
      </c>
      <c r="B160" s="2">
        <v>10.5</v>
      </c>
      <c r="C160" s="2">
        <v>3.8732000000000002</v>
      </c>
      <c r="D160" s="2">
        <v>4772</v>
      </c>
      <c r="E160" s="2">
        <f t="shared" si="8"/>
        <v>119667</v>
      </c>
      <c r="F160" s="13" t="str">
        <f t="shared" si="11"/>
        <v>BULLISH</v>
      </c>
      <c r="G160" s="13" t="str">
        <f t="shared" si="10"/>
        <v>STRONG</v>
      </c>
      <c r="H160" s="13" t="str">
        <f t="shared" si="9"/>
        <v>CONFIRMED BULLISH</v>
      </c>
    </row>
    <row r="161" spans="1:8" ht="13.5" x14ac:dyDescent="0.25">
      <c r="A161" s="3">
        <v>42237</v>
      </c>
      <c r="B161" s="2">
        <v>10.48</v>
      </c>
      <c r="C161" s="2">
        <v>3.8658000000000001</v>
      </c>
      <c r="D161" s="2">
        <v>2946</v>
      </c>
      <c r="E161" s="2">
        <f t="shared" si="8"/>
        <v>116721</v>
      </c>
      <c r="F161" s="13" t="str">
        <f t="shared" si="11"/>
        <v>BULLISH</v>
      </c>
      <c r="G161" s="13" t="str">
        <f t="shared" si="10"/>
        <v>STRONG</v>
      </c>
      <c r="H161" s="13" t="str">
        <f t="shared" si="9"/>
        <v>CONFIRMED BULLISH</v>
      </c>
    </row>
    <row r="162" spans="1:8" ht="13.5" x14ac:dyDescent="0.25">
      <c r="A162" s="3">
        <v>42240</v>
      </c>
      <c r="B162" s="2">
        <v>10.48</v>
      </c>
      <c r="C162" s="2">
        <v>3.8658000000000001</v>
      </c>
      <c r="D162" s="2">
        <v>3695</v>
      </c>
      <c r="E162" s="2">
        <f t="shared" si="8"/>
        <v>116721</v>
      </c>
      <c r="F162" s="13" t="str">
        <f t="shared" si="11"/>
        <v>BEARISH</v>
      </c>
      <c r="G162" s="13" t="str">
        <f t="shared" si="10"/>
        <v>NEUTRAL</v>
      </c>
      <c r="H162" s="13" t="str">
        <f t="shared" si="9"/>
        <v>BEARISH DIVERGENCE</v>
      </c>
    </row>
    <row r="163" spans="1:8" ht="13.5" x14ac:dyDescent="0.25">
      <c r="A163" s="3">
        <v>42241</v>
      </c>
      <c r="B163" s="2">
        <v>10.42</v>
      </c>
      <c r="C163" s="2">
        <v>3.8437000000000001</v>
      </c>
      <c r="D163" s="2">
        <v>5415</v>
      </c>
      <c r="E163" s="2">
        <f t="shared" si="8"/>
        <v>111306</v>
      </c>
      <c r="F163" s="13" t="str">
        <f t="shared" si="11"/>
        <v>BEARISH</v>
      </c>
      <c r="G163" s="13" t="str">
        <f t="shared" si="10"/>
        <v>WEAK</v>
      </c>
      <c r="H163" s="13" t="str">
        <f t="shared" si="9"/>
        <v>CONFIRMED BEARISH</v>
      </c>
    </row>
    <row r="164" spans="1:8" ht="13.5" x14ac:dyDescent="0.25">
      <c r="A164" s="3">
        <v>42242</v>
      </c>
      <c r="B164" s="2">
        <v>10.42</v>
      </c>
      <c r="C164" s="2">
        <v>3.8437000000000001</v>
      </c>
      <c r="D164" s="2">
        <v>13170</v>
      </c>
      <c r="E164" s="2">
        <f t="shared" si="8"/>
        <v>111306</v>
      </c>
      <c r="F164" s="13" t="str">
        <f t="shared" si="11"/>
        <v>BEARISH</v>
      </c>
      <c r="G164" s="13" t="str">
        <f t="shared" si="10"/>
        <v>WEAK</v>
      </c>
      <c r="H164" s="13" t="str">
        <f t="shared" si="9"/>
        <v>CONFIRMED BEARISH</v>
      </c>
    </row>
    <row r="165" spans="1:8" ht="13.5" x14ac:dyDescent="0.25">
      <c r="A165" s="3">
        <v>42243</v>
      </c>
      <c r="B165" s="2">
        <v>10.5</v>
      </c>
      <c r="C165" s="2">
        <v>3.8732000000000002</v>
      </c>
      <c r="D165" s="2">
        <v>2644</v>
      </c>
      <c r="E165" s="2">
        <f t="shared" si="8"/>
        <v>113950</v>
      </c>
      <c r="F165" s="13" t="str">
        <f t="shared" si="11"/>
        <v>BEARISH</v>
      </c>
      <c r="G165" s="13" t="str">
        <f t="shared" si="10"/>
        <v>WEAK</v>
      </c>
      <c r="H165" s="13" t="str">
        <f t="shared" si="9"/>
        <v>NEUTRAL</v>
      </c>
    </row>
    <row r="166" spans="1:8" ht="13.5" x14ac:dyDescent="0.25">
      <c r="A166" s="3">
        <v>42244</v>
      </c>
      <c r="B166" s="2">
        <v>10.5</v>
      </c>
      <c r="C166" s="2">
        <v>3.8732000000000002</v>
      </c>
      <c r="D166" s="2">
        <v>3475</v>
      </c>
      <c r="E166" s="2">
        <f t="shared" si="8"/>
        <v>113950</v>
      </c>
      <c r="F166" s="13" t="str">
        <f t="shared" si="11"/>
        <v>BEARISH</v>
      </c>
      <c r="G166" s="13" t="str">
        <f t="shared" si="10"/>
        <v>WEAK</v>
      </c>
      <c r="H166" s="13" t="str">
        <f t="shared" si="9"/>
        <v>BEARISH DIVERGENCE</v>
      </c>
    </row>
    <row r="167" spans="1:8" ht="13.5" x14ac:dyDescent="0.25">
      <c r="A167" s="3">
        <v>42247</v>
      </c>
      <c r="B167" s="2">
        <v>10.4</v>
      </c>
      <c r="C167" s="2">
        <v>3.8363</v>
      </c>
      <c r="D167" s="2">
        <v>45672</v>
      </c>
      <c r="E167" s="2">
        <f t="shared" si="8"/>
        <v>68278</v>
      </c>
      <c r="F167" s="13" t="str">
        <f t="shared" si="11"/>
        <v>BEARISH</v>
      </c>
      <c r="G167" s="13" t="str">
        <f t="shared" si="10"/>
        <v>WEAK</v>
      </c>
      <c r="H167" s="13" t="str">
        <f t="shared" si="9"/>
        <v>CONFIRMED BEARISH</v>
      </c>
    </row>
    <row r="168" spans="1:8" ht="13.5" x14ac:dyDescent="0.25">
      <c r="A168" s="3">
        <v>42248</v>
      </c>
      <c r="B168" s="2">
        <v>10.41</v>
      </c>
      <c r="C168" s="2">
        <v>3.84</v>
      </c>
      <c r="D168" s="2">
        <v>938</v>
      </c>
      <c r="E168" s="2">
        <f t="shared" si="8"/>
        <v>69216</v>
      </c>
      <c r="F168" s="13" t="str">
        <f t="shared" si="11"/>
        <v>BEARISH</v>
      </c>
      <c r="G168" s="13" t="str">
        <f t="shared" si="10"/>
        <v>WEAK</v>
      </c>
      <c r="H168" s="13" t="str">
        <f t="shared" si="9"/>
        <v>CONFIRMED BEARISH</v>
      </c>
    </row>
    <row r="169" spans="1:8" ht="13.5" x14ac:dyDescent="0.25">
      <c r="A169" s="3">
        <v>42249</v>
      </c>
      <c r="B169" s="2">
        <v>10.41</v>
      </c>
      <c r="C169" s="2">
        <v>3.84</v>
      </c>
      <c r="D169" s="2">
        <v>453</v>
      </c>
      <c r="E169" s="2">
        <f t="shared" si="8"/>
        <v>69216</v>
      </c>
      <c r="F169" s="13" t="str">
        <f t="shared" si="11"/>
        <v>BEARISH</v>
      </c>
      <c r="G169" s="13" t="str">
        <f t="shared" si="10"/>
        <v>WEAK</v>
      </c>
      <c r="H169" s="13" t="str">
        <f t="shared" si="9"/>
        <v>CONFIRMED BEARISH</v>
      </c>
    </row>
    <row r="170" spans="1:8" ht="13.5" x14ac:dyDescent="0.25">
      <c r="A170" s="3">
        <v>42250</v>
      </c>
      <c r="B170" s="2">
        <v>10.41</v>
      </c>
      <c r="C170" s="2">
        <v>3.84</v>
      </c>
      <c r="D170" s="2">
        <v>2910</v>
      </c>
      <c r="E170" s="2">
        <f t="shared" si="8"/>
        <v>69216</v>
      </c>
      <c r="F170" s="13" t="str">
        <f t="shared" si="11"/>
        <v>BEARISH</v>
      </c>
      <c r="G170" s="13" t="str">
        <f t="shared" si="10"/>
        <v>WEAK</v>
      </c>
      <c r="H170" s="13" t="str">
        <f t="shared" si="9"/>
        <v>CONFIRMED BEARISH</v>
      </c>
    </row>
    <row r="171" spans="1:8" ht="13.5" x14ac:dyDescent="0.25">
      <c r="A171" s="3">
        <v>42251</v>
      </c>
      <c r="B171" s="2">
        <v>10.41</v>
      </c>
      <c r="C171" s="2">
        <v>3.84</v>
      </c>
      <c r="D171" s="2">
        <v>2983</v>
      </c>
      <c r="E171" s="2">
        <f t="shared" si="8"/>
        <v>69216</v>
      </c>
      <c r="F171" s="13" t="str">
        <f t="shared" si="11"/>
        <v>BEARISH</v>
      </c>
      <c r="G171" s="13" t="str">
        <f t="shared" si="10"/>
        <v>WEAK</v>
      </c>
      <c r="H171" s="13" t="str">
        <f t="shared" si="9"/>
        <v>CONFIRMED BEARISH</v>
      </c>
    </row>
    <row r="172" spans="1:8" ht="13.5" x14ac:dyDescent="0.25">
      <c r="A172" s="3">
        <v>42254</v>
      </c>
      <c r="B172" s="2">
        <v>10.41</v>
      </c>
      <c r="C172" s="2">
        <v>3.84</v>
      </c>
      <c r="D172" s="2">
        <v>6643</v>
      </c>
      <c r="E172" s="2">
        <f t="shared" si="8"/>
        <v>69216</v>
      </c>
      <c r="F172" s="13" t="str">
        <f t="shared" si="11"/>
        <v>BULLISH</v>
      </c>
      <c r="G172" s="13" t="str">
        <f t="shared" si="10"/>
        <v>NEUTRAL</v>
      </c>
      <c r="H172" s="13" t="str">
        <f t="shared" si="9"/>
        <v>CONFIRMED BULLISH</v>
      </c>
    </row>
    <row r="173" spans="1:8" ht="13.5" x14ac:dyDescent="0.25">
      <c r="A173" s="3">
        <v>42255</v>
      </c>
      <c r="B173" s="2">
        <v>10.41</v>
      </c>
      <c r="C173" s="2">
        <v>3.84</v>
      </c>
      <c r="D173" s="2">
        <v>8881</v>
      </c>
      <c r="E173" s="2">
        <f t="shared" si="8"/>
        <v>69216</v>
      </c>
      <c r="F173" s="13" t="str">
        <f t="shared" si="11"/>
        <v>NEUTRAL</v>
      </c>
      <c r="G173" s="13" t="str">
        <f t="shared" si="10"/>
        <v>NEUTRAL</v>
      </c>
      <c r="H173" s="13" t="str">
        <f t="shared" si="9"/>
        <v>NEUTRAL</v>
      </c>
    </row>
    <row r="174" spans="1:8" ht="13.5" x14ac:dyDescent="0.25">
      <c r="A174" s="3">
        <v>42256</v>
      </c>
      <c r="B174" s="2">
        <v>10.42</v>
      </c>
      <c r="C174" s="2">
        <v>3.8437000000000001</v>
      </c>
      <c r="D174" s="2">
        <v>4882</v>
      </c>
      <c r="E174" s="2">
        <f t="shared" si="8"/>
        <v>74098</v>
      </c>
      <c r="F174" s="13" t="str">
        <f t="shared" si="11"/>
        <v>BULLISH</v>
      </c>
      <c r="G174" s="13" t="str">
        <f t="shared" si="10"/>
        <v>STRONG</v>
      </c>
      <c r="H174" s="13" t="str">
        <f t="shared" si="9"/>
        <v>CONFIRMED BULLISH</v>
      </c>
    </row>
    <row r="175" spans="1:8" ht="13.5" x14ac:dyDescent="0.25">
      <c r="A175" s="3">
        <v>42257</v>
      </c>
      <c r="B175" s="2">
        <v>10.4</v>
      </c>
      <c r="C175" s="2">
        <v>3.8363</v>
      </c>
      <c r="D175" s="2">
        <v>55949</v>
      </c>
      <c r="E175" s="2">
        <f t="shared" si="8"/>
        <v>18149</v>
      </c>
      <c r="F175" s="13" t="str">
        <f t="shared" si="11"/>
        <v>BEARISH</v>
      </c>
      <c r="G175" s="13" t="str">
        <f t="shared" si="10"/>
        <v>WEAK</v>
      </c>
      <c r="H175" s="13" t="str">
        <f t="shared" si="9"/>
        <v>CONFIRMED BEARISH</v>
      </c>
    </row>
    <row r="176" spans="1:8" ht="13.5" x14ac:dyDescent="0.25">
      <c r="A176" s="3">
        <v>42258</v>
      </c>
      <c r="B176" s="2">
        <v>10.39</v>
      </c>
      <c r="C176" s="2">
        <v>3.8325999999999998</v>
      </c>
      <c r="D176" s="2">
        <v>13730</v>
      </c>
      <c r="E176" s="2">
        <f t="shared" si="8"/>
        <v>4419</v>
      </c>
      <c r="F176" s="13" t="str">
        <f t="shared" si="11"/>
        <v>BEARISH</v>
      </c>
      <c r="G176" s="13" t="str">
        <f t="shared" si="10"/>
        <v>WEAK</v>
      </c>
      <c r="H176" s="13" t="str">
        <f t="shared" si="9"/>
        <v>CONFIRMED BEARISH</v>
      </c>
    </row>
    <row r="177" spans="1:8" ht="13.5" x14ac:dyDescent="0.25">
      <c r="A177" s="3">
        <v>42261</v>
      </c>
      <c r="B177" s="2">
        <v>10.39</v>
      </c>
      <c r="C177" s="2">
        <v>3.8325999999999998</v>
      </c>
      <c r="D177" s="2">
        <v>7227</v>
      </c>
      <c r="E177" s="2">
        <f t="shared" si="8"/>
        <v>4419</v>
      </c>
      <c r="F177" s="13" t="str">
        <f t="shared" si="11"/>
        <v>BEARISH</v>
      </c>
      <c r="G177" s="13" t="str">
        <f t="shared" si="10"/>
        <v>WEAK</v>
      </c>
      <c r="H177" s="13" t="str">
        <f t="shared" si="9"/>
        <v>CONFIRMED BEARISH</v>
      </c>
    </row>
    <row r="178" spans="1:8" ht="13.5" x14ac:dyDescent="0.25">
      <c r="A178" s="3">
        <v>42262</v>
      </c>
      <c r="B178" s="2">
        <v>10.39</v>
      </c>
      <c r="C178" s="2">
        <v>3.8325999999999998</v>
      </c>
      <c r="D178" s="2">
        <v>9483</v>
      </c>
      <c r="E178" s="2">
        <f t="shared" si="8"/>
        <v>4419</v>
      </c>
      <c r="F178" s="13" t="str">
        <f t="shared" si="11"/>
        <v>BEARISH</v>
      </c>
      <c r="G178" s="13" t="str">
        <f t="shared" si="10"/>
        <v>WEAK</v>
      </c>
      <c r="H178" s="13" t="str">
        <f t="shared" si="9"/>
        <v>CONFIRMED BEARISH</v>
      </c>
    </row>
    <row r="179" spans="1:8" ht="13.5" x14ac:dyDescent="0.25">
      <c r="A179" s="3">
        <v>42263</v>
      </c>
      <c r="B179" s="2">
        <v>10.3</v>
      </c>
      <c r="C179" s="2">
        <v>3.7993999999999999</v>
      </c>
      <c r="D179" s="2">
        <v>29621</v>
      </c>
      <c r="E179" s="2">
        <f t="shared" si="8"/>
        <v>-25202</v>
      </c>
      <c r="F179" s="13" t="str">
        <f t="shared" si="11"/>
        <v>BEARISH</v>
      </c>
      <c r="G179" s="13" t="str">
        <f t="shared" si="10"/>
        <v>WEAK</v>
      </c>
      <c r="H179" s="13" t="str">
        <f t="shared" si="9"/>
        <v>CONFIRMED BEARISH</v>
      </c>
    </row>
    <row r="180" spans="1:8" ht="13.5" x14ac:dyDescent="0.25">
      <c r="A180" s="3">
        <v>42264</v>
      </c>
      <c r="B180" s="2">
        <v>10.3</v>
      </c>
      <c r="C180" s="2">
        <v>3.7993999999999999</v>
      </c>
      <c r="D180" s="2">
        <v>10253</v>
      </c>
      <c r="E180" s="2">
        <f t="shared" si="8"/>
        <v>-25202</v>
      </c>
      <c r="F180" s="13" t="str">
        <f t="shared" si="11"/>
        <v>BEARISH</v>
      </c>
      <c r="G180" s="13" t="str">
        <f t="shared" si="10"/>
        <v>WEAK</v>
      </c>
      <c r="H180" s="13" t="str">
        <f t="shared" si="9"/>
        <v>CONFIRMED BEARISH</v>
      </c>
    </row>
    <row r="181" spans="1:8" ht="13.5" x14ac:dyDescent="0.25">
      <c r="A181" s="3">
        <v>42265</v>
      </c>
      <c r="B181" s="2">
        <v>10.39</v>
      </c>
      <c r="C181" s="2">
        <v>3.8325999999999998</v>
      </c>
      <c r="D181" s="2">
        <v>7714</v>
      </c>
      <c r="E181" s="2">
        <f t="shared" si="8"/>
        <v>-17488</v>
      </c>
      <c r="F181" s="13" t="str">
        <f t="shared" si="11"/>
        <v>BEARISH</v>
      </c>
      <c r="G181" s="13" t="str">
        <f t="shared" si="10"/>
        <v>WEAK</v>
      </c>
      <c r="H181" s="13" t="str">
        <f t="shared" si="9"/>
        <v>NEUTRAL</v>
      </c>
    </row>
    <row r="182" spans="1:8" ht="13.5" x14ac:dyDescent="0.25">
      <c r="A182" s="3">
        <v>42268</v>
      </c>
      <c r="B182" s="2">
        <v>10.5</v>
      </c>
      <c r="C182" s="2">
        <v>3.8732000000000002</v>
      </c>
      <c r="D182" s="2">
        <v>16944</v>
      </c>
      <c r="E182" s="2">
        <f t="shared" si="8"/>
        <v>-544</v>
      </c>
      <c r="F182" s="13" t="str">
        <f t="shared" si="11"/>
        <v>BEARISH</v>
      </c>
      <c r="G182" s="13" t="str">
        <f t="shared" si="10"/>
        <v>WEAK</v>
      </c>
      <c r="H182" s="13" t="str">
        <f t="shared" si="9"/>
        <v>BEARISH DIVERGENCE</v>
      </c>
    </row>
    <row r="183" spans="1:8" ht="13.5" x14ac:dyDescent="0.25">
      <c r="A183" s="3">
        <v>42269</v>
      </c>
      <c r="B183" s="2">
        <v>10.35</v>
      </c>
      <c r="C183" s="2">
        <v>3.8178000000000001</v>
      </c>
      <c r="D183" s="2">
        <v>2281</v>
      </c>
      <c r="E183" s="2">
        <f t="shared" si="8"/>
        <v>-2825</v>
      </c>
      <c r="F183" s="13" t="str">
        <f t="shared" si="11"/>
        <v>BEARISH</v>
      </c>
      <c r="G183" s="13" t="str">
        <f t="shared" si="10"/>
        <v>WEAK</v>
      </c>
      <c r="H183" s="13" t="str">
        <f t="shared" si="9"/>
        <v>CONFIRMED BEARISH</v>
      </c>
    </row>
    <row r="184" spans="1:8" ht="13.5" x14ac:dyDescent="0.25">
      <c r="A184" s="3">
        <v>42270</v>
      </c>
      <c r="B184" s="2">
        <v>10.35</v>
      </c>
      <c r="C184" s="2">
        <v>3.8178000000000001</v>
      </c>
      <c r="D184" s="2">
        <v>2380</v>
      </c>
      <c r="E184" s="2">
        <f t="shared" si="8"/>
        <v>-2825</v>
      </c>
      <c r="F184" s="13" t="str">
        <f t="shared" si="11"/>
        <v>BULLISH</v>
      </c>
      <c r="G184" s="13" t="str">
        <f t="shared" si="10"/>
        <v>WEAK</v>
      </c>
      <c r="H184" s="13" t="str">
        <f t="shared" si="9"/>
        <v>CONFIRMED BULLISH</v>
      </c>
    </row>
    <row r="185" spans="1:8" ht="13.5" x14ac:dyDescent="0.25">
      <c r="A185" s="3">
        <v>42275</v>
      </c>
      <c r="B185" s="2">
        <v>10.35</v>
      </c>
      <c r="C185" s="2">
        <v>3.8178000000000001</v>
      </c>
      <c r="D185" s="2">
        <v>992</v>
      </c>
      <c r="E185" s="2">
        <f t="shared" si="8"/>
        <v>-2825</v>
      </c>
      <c r="F185" s="13" t="str">
        <f t="shared" si="11"/>
        <v>BULLISH</v>
      </c>
      <c r="G185" s="13" t="str">
        <f t="shared" si="10"/>
        <v>WEAK</v>
      </c>
      <c r="H185" s="13" t="str">
        <f t="shared" si="9"/>
        <v>CONFIRMED BULLISH</v>
      </c>
    </row>
    <row r="186" spans="1:8" ht="13.5" x14ac:dyDescent="0.25">
      <c r="A186" s="3">
        <v>42276</v>
      </c>
      <c r="B186" s="2">
        <v>10.35</v>
      </c>
      <c r="C186" s="2">
        <v>3.8178000000000001</v>
      </c>
      <c r="D186" s="2">
        <v>32943</v>
      </c>
      <c r="E186" s="2">
        <f t="shared" si="8"/>
        <v>-2825</v>
      </c>
      <c r="F186" s="13" t="str">
        <f t="shared" si="11"/>
        <v>BULLISH</v>
      </c>
      <c r="G186" s="13" t="str">
        <f t="shared" si="10"/>
        <v>WEAK</v>
      </c>
      <c r="H186" s="13" t="str">
        <f t="shared" si="9"/>
        <v>BULLISH DIVERGENCE</v>
      </c>
    </row>
    <row r="187" spans="1:8" ht="13.5" x14ac:dyDescent="0.25">
      <c r="A187" s="3">
        <v>42277</v>
      </c>
      <c r="B187" s="2">
        <v>10.3</v>
      </c>
      <c r="C187" s="2">
        <v>3.7993999999999999</v>
      </c>
      <c r="D187" s="2">
        <v>8231</v>
      </c>
      <c r="E187" s="2">
        <f t="shared" si="8"/>
        <v>-11056</v>
      </c>
      <c r="F187" s="13" t="str">
        <f t="shared" si="11"/>
        <v>BEARISH</v>
      </c>
      <c r="G187" s="13" t="str">
        <f t="shared" si="10"/>
        <v>STRONG</v>
      </c>
      <c r="H187" s="13" t="str">
        <f t="shared" si="9"/>
        <v>CONFIRMED BEARISH</v>
      </c>
    </row>
    <row r="188" spans="1:8" ht="13.5" x14ac:dyDescent="0.25">
      <c r="A188" s="3">
        <v>42278</v>
      </c>
      <c r="B188" s="2">
        <v>10.199999999999999</v>
      </c>
      <c r="C188" s="2">
        <v>3.7625000000000002</v>
      </c>
      <c r="D188" s="2">
        <v>1190</v>
      </c>
      <c r="E188" s="2">
        <f t="shared" si="8"/>
        <v>-12246</v>
      </c>
      <c r="F188" s="13" t="str">
        <f t="shared" si="11"/>
        <v>BEARISH</v>
      </c>
      <c r="G188" s="13" t="str">
        <f t="shared" si="10"/>
        <v>STRONG</v>
      </c>
      <c r="H188" s="13" t="str">
        <f t="shared" si="9"/>
        <v>CONFIRMED BEARISH</v>
      </c>
    </row>
    <row r="189" spans="1:8" ht="13.5" x14ac:dyDescent="0.25">
      <c r="A189" s="3">
        <v>42279</v>
      </c>
      <c r="B189" s="2">
        <v>10</v>
      </c>
      <c r="C189" s="2">
        <v>3.6886999999999999</v>
      </c>
      <c r="D189" s="2">
        <v>18010</v>
      </c>
      <c r="E189" s="2">
        <f t="shared" si="8"/>
        <v>-30256</v>
      </c>
      <c r="F189" s="13" t="str">
        <f t="shared" si="11"/>
        <v>BEARISH</v>
      </c>
      <c r="G189" s="13" t="str">
        <f t="shared" si="10"/>
        <v>STRONG</v>
      </c>
      <c r="H189" s="13" t="str">
        <f t="shared" si="9"/>
        <v>CONFIRMED BEARISH</v>
      </c>
    </row>
    <row r="190" spans="1:8" ht="13.5" x14ac:dyDescent="0.25">
      <c r="A190" s="3">
        <v>42282</v>
      </c>
      <c r="B190" s="2">
        <v>10</v>
      </c>
      <c r="C190" s="2">
        <v>3.6886999999999999</v>
      </c>
      <c r="D190" s="2">
        <v>21715</v>
      </c>
      <c r="E190" s="2">
        <f t="shared" si="8"/>
        <v>-30256</v>
      </c>
      <c r="F190" s="13" t="str">
        <f t="shared" si="11"/>
        <v>BEARISH</v>
      </c>
      <c r="G190" s="13" t="str">
        <f t="shared" si="10"/>
        <v>STRONG</v>
      </c>
      <c r="H190" s="13" t="str">
        <f t="shared" si="9"/>
        <v>CONFIRMED BEARISH</v>
      </c>
    </row>
    <row r="191" spans="1:8" ht="13.5" x14ac:dyDescent="0.25">
      <c r="A191" s="3">
        <v>42283</v>
      </c>
      <c r="B191" s="2">
        <v>10</v>
      </c>
      <c r="C191" s="2">
        <v>3.6886999999999999</v>
      </c>
      <c r="D191" s="2">
        <v>20</v>
      </c>
      <c r="E191" s="2">
        <f t="shared" si="8"/>
        <v>-30256</v>
      </c>
      <c r="F191" s="13" t="str">
        <f t="shared" si="11"/>
        <v>BEARISH</v>
      </c>
      <c r="G191" s="13" t="str">
        <f t="shared" si="10"/>
        <v>STRONG</v>
      </c>
      <c r="H191" s="13" t="str">
        <f t="shared" si="9"/>
        <v>CONFIRMED BEARISH</v>
      </c>
    </row>
    <row r="192" spans="1:8" ht="13.5" x14ac:dyDescent="0.25">
      <c r="A192" s="3">
        <v>42284</v>
      </c>
      <c r="B192" s="2">
        <v>9.99</v>
      </c>
      <c r="C192" s="2">
        <v>3.6850000000000001</v>
      </c>
      <c r="D192" s="2">
        <v>5077</v>
      </c>
      <c r="E192" s="2">
        <f t="shared" si="8"/>
        <v>-35333</v>
      </c>
      <c r="F192" s="13" t="str">
        <f t="shared" si="11"/>
        <v>BEARISH</v>
      </c>
      <c r="G192" s="13" t="str">
        <f t="shared" si="10"/>
        <v>STRONG</v>
      </c>
      <c r="H192" s="13" t="str">
        <f t="shared" si="9"/>
        <v>CONFIRMED BEARISH</v>
      </c>
    </row>
    <row r="193" spans="1:8" ht="13.5" x14ac:dyDescent="0.25">
      <c r="A193" s="3">
        <v>42285</v>
      </c>
      <c r="B193" s="2">
        <v>9.99</v>
      </c>
      <c r="C193" s="2">
        <v>3.6850000000000001</v>
      </c>
      <c r="D193" s="2">
        <v>145</v>
      </c>
      <c r="E193" s="2">
        <f t="shared" si="8"/>
        <v>-35333</v>
      </c>
      <c r="F193" s="13" t="str">
        <f t="shared" si="11"/>
        <v>BEARISH</v>
      </c>
      <c r="G193" s="13" t="str">
        <f t="shared" si="10"/>
        <v>STRONG</v>
      </c>
      <c r="H193" s="13" t="str">
        <f t="shared" si="9"/>
        <v>CONFIRMED BEARISH</v>
      </c>
    </row>
    <row r="194" spans="1:8" ht="13.5" x14ac:dyDescent="0.25">
      <c r="A194" s="3">
        <v>42286</v>
      </c>
      <c r="B194" s="2">
        <v>9.91</v>
      </c>
      <c r="C194" s="2">
        <v>3.6555</v>
      </c>
      <c r="D194" s="2">
        <v>725</v>
      </c>
      <c r="E194" s="2">
        <f t="shared" si="8"/>
        <v>-36058</v>
      </c>
      <c r="F194" s="13" t="str">
        <f t="shared" si="11"/>
        <v>BEARISH</v>
      </c>
      <c r="G194" s="13" t="str">
        <f t="shared" si="10"/>
        <v>STRONG</v>
      </c>
      <c r="H194" s="13" t="str">
        <f t="shared" si="9"/>
        <v>CONFIRMED BEARISH</v>
      </c>
    </row>
    <row r="195" spans="1:8" ht="13.5" x14ac:dyDescent="0.25">
      <c r="A195" s="3">
        <v>42289</v>
      </c>
      <c r="B195" s="2">
        <v>9.91</v>
      </c>
      <c r="C195" s="2">
        <v>3.6555</v>
      </c>
      <c r="D195" s="2">
        <v>19658</v>
      </c>
      <c r="E195" s="2">
        <f t="shared" si="8"/>
        <v>-36058</v>
      </c>
      <c r="F195" s="13" t="str">
        <f t="shared" si="11"/>
        <v>BEARISH</v>
      </c>
      <c r="G195" s="13" t="str">
        <f t="shared" si="10"/>
        <v>STRONG</v>
      </c>
      <c r="H195" s="13" t="str">
        <f t="shared" si="9"/>
        <v>CONFIRMED BEARISH</v>
      </c>
    </row>
    <row r="196" spans="1:8" ht="13.5" x14ac:dyDescent="0.25">
      <c r="A196" s="3">
        <v>42290</v>
      </c>
      <c r="B196" s="2">
        <v>9.9</v>
      </c>
      <c r="C196" s="2">
        <v>3.6518000000000002</v>
      </c>
      <c r="D196" s="2">
        <v>5680</v>
      </c>
      <c r="E196" s="2">
        <f t="shared" ref="E196:E259" si="12">IF(B196&gt;B195, E195+D196, IF(B196&lt;B195, E195-D196, E195))</f>
        <v>-41738</v>
      </c>
      <c r="F196" s="13" t="str">
        <f t="shared" si="11"/>
        <v>BEARISH</v>
      </c>
      <c r="G196" s="13" t="str">
        <f t="shared" si="10"/>
        <v>STRONG</v>
      </c>
      <c r="H196" s="13" t="str">
        <f t="shared" si="9"/>
        <v>CONFIRMED BEARISH</v>
      </c>
    </row>
    <row r="197" spans="1:8" ht="13.5" x14ac:dyDescent="0.25">
      <c r="A197" s="3">
        <v>42293</v>
      </c>
      <c r="B197" s="2">
        <v>9.82</v>
      </c>
      <c r="C197" s="2">
        <v>3.6223000000000001</v>
      </c>
      <c r="D197" s="2">
        <v>3468</v>
      </c>
      <c r="E197" s="2">
        <f t="shared" si="12"/>
        <v>-45206</v>
      </c>
      <c r="F197" s="13" t="str">
        <f t="shared" si="11"/>
        <v>BEARISH</v>
      </c>
      <c r="G197" s="13" t="str">
        <f t="shared" si="10"/>
        <v>STRONG</v>
      </c>
      <c r="H197" s="13" t="str">
        <f t="shared" si="9"/>
        <v>CONFIRMED BEARISH</v>
      </c>
    </row>
    <row r="198" spans="1:8" ht="13.5" x14ac:dyDescent="0.25">
      <c r="A198" s="3">
        <v>42296</v>
      </c>
      <c r="B198" s="2">
        <v>9.8000000000000007</v>
      </c>
      <c r="C198" s="2">
        <v>3.6150000000000002</v>
      </c>
      <c r="D198" s="2">
        <v>5553</v>
      </c>
      <c r="E198" s="2">
        <f t="shared" si="12"/>
        <v>-50759</v>
      </c>
      <c r="F198" s="13" t="str">
        <f t="shared" si="11"/>
        <v>BEARISH</v>
      </c>
      <c r="G198" s="13" t="str">
        <f t="shared" si="10"/>
        <v>STRONG</v>
      </c>
      <c r="H198" s="13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v>42297</v>
      </c>
      <c r="B199" s="2">
        <v>9.6999999999999993</v>
      </c>
      <c r="C199" s="2">
        <v>3.5781000000000001</v>
      </c>
      <c r="D199" s="2">
        <v>3961</v>
      </c>
      <c r="E199" s="2">
        <f t="shared" si="12"/>
        <v>-54720</v>
      </c>
      <c r="F199" s="13" t="str">
        <f t="shared" si="11"/>
        <v>BEARISH</v>
      </c>
      <c r="G199" s="13" t="str">
        <f t="shared" ref="G199:G262" si="14">IF((E199-E194)/E194 &gt; 0.02, "STRONG",
 IF((E199-E194)/E194 &lt; -0.02, "WEAK", "NEUTRAL"))</f>
        <v>STRONG</v>
      </c>
      <c r="H199" s="13" t="str">
        <f t="shared" si="13"/>
        <v>CONFIRMED BEARISH</v>
      </c>
    </row>
    <row r="200" spans="1:8" ht="13.5" x14ac:dyDescent="0.25">
      <c r="A200" s="3">
        <v>42298</v>
      </c>
      <c r="B200" s="2">
        <v>9.6</v>
      </c>
      <c r="C200" s="2">
        <v>3.5411999999999999</v>
      </c>
      <c r="D200" s="2">
        <v>27765</v>
      </c>
      <c r="E200" s="2">
        <f t="shared" si="12"/>
        <v>-82485</v>
      </c>
      <c r="F200" s="13" t="str">
        <f t="shared" ref="F200:F263" si="15">IF(E200&gt;E195,"BULLISH",IF(E200&lt;E195,"BEARISH","NEUTRAL"))</f>
        <v>BEARISH</v>
      </c>
      <c r="G200" s="13" t="str">
        <f t="shared" si="14"/>
        <v>STRONG</v>
      </c>
      <c r="H200" s="13" t="str">
        <f t="shared" si="13"/>
        <v>CONFIRMED BEARISH</v>
      </c>
    </row>
    <row r="201" spans="1:8" ht="13.5" x14ac:dyDescent="0.25">
      <c r="A201" s="3">
        <v>42299</v>
      </c>
      <c r="B201" s="2">
        <v>9.6</v>
      </c>
      <c r="C201" s="2">
        <v>3.5411999999999999</v>
      </c>
      <c r="D201" s="2">
        <v>8444</v>
      </c>
      <c r="E201" s="2">
        <f t="shared" si="12"/>
        <v>-82485</v>
      </c>
      <c r="F201" s="13" t="str">
        <f t="shared" si="15"/>
        <v>BEARISH</v>
      </c>
      <c r="G201" s="13" t="str">
        <f t="shared" si="14"/>
        <v>STRONG</v>
      </c>
      <c r="H201" s="13" t="str">
        <f t="shared" si="13"/>
        <v>CONFIRMED BEARISH</v>
      </c>
    </row>
    <row r="202" spans="1:8" ht="13.5" x14ac:dyDescent="0.25">
      <c r="A202" s="3">
        <v>42300</v>
      </c>
      <c r="B202" s="2">
        <v>9.6</v>
      </c>
      <c r="C202" s="2">
        <v>3.5411999999999999</v>
      </c>
      <c r="D202" s="2">
        <v>16470</v>
      </c>
      <c r="E202" s="2">
        <f t="shared" si="12"/>
        <v>-82485</v>
      </c>
      <c r="F202" s="13" t="str">
        <f t="shared" si="15"/>
        <v>BEARISH</v>
      </c>
      <c r="G202" s="13" t="str">
        <f t="shared" si="14"/>
        <v>STRONG</v>
      </c>
      <c r="H202" s="13" t="str">
        <f t="shared" si="13"/>
        <v>CONFIRMED BEARISH</v>
      </c>
    </row>
    <row r="203" spans="1:8" ht="13.5" x14ac:dyDescent="0.25">
      <c r="A203" s="3">
        <v>42303</v>
      </c>
      <c r="B203" s="2">
        <v>9.6</v>
      </c>
      <c r="C203" s="2">
        <v>3.5411999999999999</v>
      </c>
      <c r="D203" s="2">
        <v>7970</v>
      </c>
      <c r="E203" s="2">
        <f t="shared" si="12"/>
        <v>-82485</v>
      </c>
      <c r="F203" s="13" t="str">
        <f t="shared" si="15"/>
        <v>BEARISH</v>
      </c>
      <c r="G203" s="13" t="str">
        <f t="shared" si="14"/>
        <v>STRONG</v>
      </c>
      <c r="H203" s="13" t="str">
        <f t="shared" si="13"/>
        <v>CONFIRMED BEARISH</v>
      </c>
    </row>
    <row r="204" spans="1:8" ht="13.5" x14ac:dyDescent="0.25">
      <c r="A204" s="3">
        <v>42304</v>
      </c>
      <c r="B204" s="2">
        <v>9.6</v>
      </c>
      <c r="C204" s="2">
        <v>3.5411999999999999</v>
      </c>
      <c r="D204" s="2">
        <v>6993</v>
      </c>
      <c r="E204" s="2">
        <f t="shared" si="12"/>
        <v>-82485</v>
      </c>
      <c r="F204" s="13" t="str">
        <f t="shared" si="15"/>
        <v>BEARISH</v>
      </c>
      <c r="G204" s="13" t="str">
        <f t="shared" si="14"/>
        <v>STRONG</v>
      </c>
      <c r="H204" s="13" t="str">
        <f t="shared" si="13"/>
        <v>CONFIRMED BEARISH</v>
      </c>
    </row>
    <row r="205" spans="1:8" ht="13.5" x14ac:dyDescent="0.25">
      <c r="A205" s="3">
        <v>42305</v>
      </c>
      <c r="B205" s="2">
        <v>9.33</v>
      </c>
      <c r="C205" s="2">
        <v>3.4416000000000002</v>
      </c>
      <c r="D205" s="2">
        <v>29760</v>
      </c>
      <c r="E205" s="2">
        <f t="shared" si="12"/>
        <v>-112245</v>
      </c>
      <c r="F205" s="13" t="str">
        <f t="shared" si="15"/>
        <v>BEARISH</v>
      </c>
      <c r="G205" s="13" t="str">
        <f t="shared" si="14"/>
        <v>STRONG</v>
      </c>
      <c r="H205" s="13" t="str">
        <f t="shared" si="13"/>
        <v>CONFIRMED BEARISH</v>
      </c>
    </row>
    <row r="206" spans="1:8" ht="13.5" x14ac:dyDescent="0.25">
      <c r="A206" s="3">
        <v>42306</v>
      </c>
      <c r="B206" s="2">
        <v>9.35</v>
      </c>
      <c r="C206" s="2">
        <v>3.4489999999999998</v>
      </c>
      <c r="D206" s="2">
        <v>2144</v>
      </c>
      <c r="E206" s="2">
        <f t="shared" si="12"/>
        <v>-110101</v>
      </c>
      <c r="F206" s="13" t="str">
        <f t="shared" si="15"/>
        <v>BEARISH</v>
      </c>
      <c r="G206" s="13" t="str">
        <f t="shared" si="14"/>
        <v>STRONG</v>
      </c>
      <c r="H206" s="13" t="str">
        <f t="shared" si="13"/>
        <v>CONFIRMED BEARISH</v>
      </c>
    </row>
    <row r="207" spans="1:8" ht="13.5" x14ac:dyDescent="0.25">
      <c r="A207" s="3">
        <v>42307</v>
      </c>
      <c r="B207" s="2">
        <v>9.25</v>
      </c>
      <c r="C207" s="2">
        <v>3.4121000000000001</v>
      </c>
      <c r="D207" s="2">
        <v>21988</v>
      </c>
      <c r="E207" s="2">
        <f t="shared" si="12"/>
        <v>-132089</v>
      </c>
      <c r="F207" s="13" t="str">
        <f t="shared" si="15"/>
        <v>BEARISH</v>
      </c>
      <c r="G207" s="13" t="str">
        <f t="shared" si="14"/>
        <v>STRONG</v>
      </c>
      <c r="H207" s="13" t="str">
        <f t="shared" si="13"/>
        <v>CONFIRMED BEARISH</v>
      </c>
    </row>
    <row r="208" spans="1:8" ht="13.5" x14ac:dyDescent="0.25">
      <c r="A208" s="3">
        <v>42310</v>
      </c>
      <c r="B208" s="2">
        <v>9.1999999999999993</v>
      </c>
      <c r="C208" s="2">
        <v>3.3936000000000002</v>
      </c>
      <c r="D208" s="2">
        <v>10332</v>
      </c>
      <c r="E208" s="2">
        <f t="shared" si="12"/>
        <v>-142421</v>
      </c>
      <c r="F208" s="13" t="str">
        <f t="shared" si="15"/>
        <v>BEARISH</v>
      </c>
      <c r="G208" s="13" t="str">
        <f t="shared" si="14"/>
        <v>STRONG</v>
      </c>
      <c r="H208" s="13" t="str">
        <f t="shared" si="13"/>
        <v>CONFIRMED BEARISH</v>
      </c>
    </row>
    <row r="209" spans="1:8" ht="13.5" x14ac:dyDescent="0.25">
      <c r="A209" s="3">
        <v>42311</v>
      </c>
      <c r="B209" s="2">
        <v>9.1999999999999993</v>
      </c>
      <c r="C209" s="2">
        <v>3.3936000000000002</v>
      </c>
      <c r="D209" s="2">
        <v>6228</v>
      </c>
      <c r="E209" s="2">
        <f t="shared" si="12"/>
        <v>-142421</v>
      </c>
      <c r="F209" s="13" t="str">
        <f t="shared" si="15"/>
        <v>BEARISH</v>
      </c>
      <c r="G209" s="13" t="str">
        <f t="shared" si="14"/>
        <v>STRONG</v>
      </c>
      <c r="H209" s="13" t="str">
        <f t="shared" si="13"/>
        <v>CONFIRMED BEARISH</v>
      </c>
    </row>
    <row r="210" spans="1:8" ht="13.5" x14ac:dyDescent="0.25">
      <c r="A210" s="3">
        <v>42312</v>
      </c>
      <c r="B210" s="2">
        <v>9</v>
      </c>
      <c r="C210" s="2">
        <v>3.3199000000000001</v>
      </c>
      <c r="D210" s="2">
        <v>19645</v>
      </c>
      <c r="E210" s="2">
        <f t="shared" si="12"/>
        <v>-162066</v>
      </c>
      <c r="F210" s="13" t="str">
        <f t="shared" si="15"/>
        <v>BEARISH</v>
      </c>
      <c r="G210" s="13" t="str">
        <f t="shared" si="14"/>
        <v>STRONG</v>
      </c>
      <c r="H210" s="13" t="str">
        <f t="shared" si="13"/>
        <v>CONFIRMED BEARISH</v>
      </c>
    </row>
    <row r="211" spans="1:8" ht="13.5" x14ac:dyDescent="0.25">
      <c r="A211" s="3">
        <v>42313</v>
      </c>
      <c r="B211" s="2">
        <v>9</v>
      </c>
      <c r="C211" s="2">
        <v>3.3199000000000001</v>
      </c>
      <c r="D211" s="2">
        <v>12772</v>
      </c>
      <c r="E211" s="2">
        <f t="shared" si="12"/>
        <v>-162066</v>
      </c>
      <c r="F211" s="13" t="str">
        <f t="shared" si="15"/>
        <v>BEARISH</v>
      </c>
      <c r="G211" s="13" t="str">
        <f t="shared" si="14"/>
        <v>STRONG</v>
      </c>
      <c r="H211" s="13" t="str">
        <f t="shared" si="13"/>
        <v>CONFIRMED BEARISH</v>
      </c>
    </row>
    <row r="212" spans="1:8" ht="13.5" x14ac:dyDescent="0.25">
      <c r="A212" s="3">
        <v>42314</v>
      </c>
      <c r="B212" s="2">
        <v>8.9499999999999993</v>
      </c>
      <c r="C212" s="2">
        <v>3.3014000000000001</v>
      </c>
      <c r="D212" s="2">
        <v>14378</v>
      </c>
      <c r="E212" s="2">
        <f t="shared" si="12"/>
        <v>-176444</v>
      </c>
      <c r="F212" s="13" t="str">
        <f t="shared" si="15"/>
        <v>BEARISH</v>
      </c>
      <c r="G212" s="13" t="str">
        <f t="shared" si="14"/>
        <v>STRONG</v>
      </c>
      <c r="H212" s="13" t="str">
        <f t="shared" si="13"/>
        <v>CONFIRMED BEARISH</v>
      </c>
    </row>
    <row r="213" spans="1:8" ht="13.5" x14ac:dyDescent="0.25">
      <c r="A213" s="3">
        <v>42317</v>
      </c>
      <c r="B213" s="2">
        <v>8.9</v>
      </c>
      <c r="C213" s="2">
        <v>3.2829999999999999</v>
      </c>
      <c r="D213" s="2">
        <v>3976</v>
      </c>
      <c r="E213" s="2">
        <f t="shared" si="12"/>
        <v>-180420</v>
      </c>
      <c r="F213" s="13" t="str">
        <f t="shared" si="15"/>
        <v>BEARISH</v>
      </c>
      <c r="G213" s="13" t="str">
        <f t="shared" si="14"/>
        <v>STRONG</v>
      </c>
      <c r="H213" s="13" t="str">
        <f t="shared" si="13"/>
        <v>CONFIRMED BEARISH</v>
      </c>
    </row>
    <row r="214" spans="1:8" ht="13.5" x14ac:dyDescent="0.25">
      <c r="A214" s="3">
        <v>42318</v>
      </c>
      <c r="B214" s="2">
        <v>8.8800000000000008</v>
      </c>
      <c r="C214" s="2">
        <v>3.2755999999999998</v>
      </c>
      <c r="D214" s="2">
        <v>4019</v>
      </c>
      <c r="E214" s="2">
        <f t="shared" si="12"/>
        <v>-184439</v>
      </c>
      <c r="F214" s="13" t="str">
        <f t="shared" si="15"/>
        <v>BEARISH</v>
      </c>
      <c r="G214" s="13" t="str">
        <f t="shared" si="14"/>
        <v>STRONG</v>
      </c>
      <c r="H214" s="13" t="str">
        <f t="shared" si="13"/>
        <v>CONFIRMED BEARISH</v>
      </c>
    </row>
    <row r="215" spans="1:8" ht="13.5" x14ac:dyDescent="0.25">
      <c r="A215" s="3">
        <v>42319</v>
      </c>
      <c r="B215" s="2">
        <v>8.75</v>
      </c>
      <c r="C215" s="2">
        <v>3.2275999999999998</v>
      </c>
      <c r="D215" s="2">
        <v>4237</v>
      </c>
      <c r="E215" s="2">
        <f t="shared" si="12"/>
        <v>-188676</v>
      </c>
      <c r="F215" s="13" t="str">
        <f t="shared" si="15"/>
        <v>BEARISH</v>
      </c>
      <c r="G215" s="13" t="str">
        <f t="shared" si="14"/>
        <v>STRONG</v>
      </c>
      <c r="H215" s="13" t="str">
        <f t="shared" si="13"/>
        <v>CONFIRMED BEARISH</v>
      </c>
    </row>
    <row r="216" spans="1:8" ht="13.5" x14ac:dyDescent="0.25">
      <c r="A216" s="3">
        <v>42320</v>
      </c>
      <c r="B216" s="2">
        <v>8.69</v>
      </c>
      <c r="C216" s="2">
        <v>3.2054999999999998</v>
      </c>
      <c r="D216" s="2">
        <v>193086</v>
      </c>
      <c r="E216" s="2">
        <f t="shared" si="12"/>
        <v>-381762</v>
      </c>
      <c r="F216" s="13" t="str">
        <f t="shared" si="15"/>
        <v>BEARISH</v>
      </c>
      <c r="G216" s="13" t="str">
        <f t="shared" si="14"/>
        <v>STRONG</v>
      </c>
      <c r="H216" s="13" t="str">
        <f t="shared" si="13"/>
        <v>CONFIRMED BEARISH</v>
      </c>
    </row>
    <row r="217" spans="1:8" ht="13.5" x14ac:dyDescent="0.25">
      <c r="A217" s="3">
        <v>42321</v>
      </c>
      <c r="B217" s="2">
        <v>8.69</v>
      </c>
      <c r="C217" s="2">
        <v>3.2054999999999998</v>
      </c>
      <c r="D217" s="2">
        <v>10117</v>
      </c>
      <c r="E217" s="2">
        <f t="shared" si="12"/>
        <v>-381762</v>
      </c>
      <c r="F217" s="13" t="str">
        <f t="shared" si="15"/>
        <v>BEARISH</v>
      </c>
      <c r="G217" s="13" t="str">
        <f t="shared" si="14"/>
        <v>STRONG</v>
      </c>
      <c r="H217" s="13" t="str">
        <f t="shared" si="13"/>
        <v>CONFIRMED BEARISH</v>
      </c>
    </row>
    <row r="218" spans="1:8" ht="13.5" x14ac:dyDescent="0.25">
      <c r="A218" s="3">
        <v>42324</v>
      </c>
      <c r="B218" s="2">
        <v>8.69</v>
      </c>
      <c r="C218" s="2">
        <v>3.2054999999999998</v>
      </c>
      <c r="D218" s="2">
        <v>2391</v>
      </c>
      <c r="E218" s="2">
        <f t="shared" si="12"/>
        <v>-381762</v>
      </c>
      <c r="F218" s="13" t="str">
        <f t="shared" si="15"/>
        <v>BEARISH</v>
      </c>
      <c r="G218" s="13" t="str">
        <f t="shared" si="14"/>
        <v>STRONG</v>
      </c>
      <c r="H218" s="13" t="str">
        <f t="shared" si="13"/>
        <v>CONFIRMED BEARISH</v>
      </c>
    </row>
    <row r="219" spans="1:8" ht="13.5" x14ac:dyDescent="0.25">
      <c r="A219" s="3">
        <v>42325</v>
      </c>
      <c r="B219" s="2">
        <v>8.67</v>
      </c>
      <c r="C219" s="2">
        <v>3.1981000000000002</v>
      </c>
      <c r="D219" s="2">
        <v>20821</v>
      </c>
      <c r="E219" s="2">
        <f t="shared" si="12"/>
        <v>-402583</v>
      </c>
      <c r="F219" s="13" t="str">
        <f t="shared" si="15"/>
        <v>BEARISH</v>
      </c>
      <c r="G219" s="13" t="str">
        <f t="shared" si="14"/>
        <v>STRONG</v>
      </c>
      <c r="H219" s="13" t="str">
        <f t="shared" si="13"/>
        <v>CONFIRMED BEARISH</v>
      </c>
    </row>
    <row r="220" spans="1:8" ht="13.5" x14ac:dyDescent="0.25">
      <c r="A220" s="3">
        <v>42326</v>
      </c>
      <c r="B220" s="2">
        <v>8.69</v>
      </c>
      <c r="C220" s="2">
        <v>3.2054999999999998</v>
      </c>
      <c r="D220" s="2">
        <v>9218</v>
      </c>
      <c r="E220" s="2">
        <f t="shared" si="12"/>
        <v>-393365</v>
      </c>
      <c r="F220" s="13" t="str">
        <f t="shared" si="15"/>
        <v>BEARISH</v>
      </c>
      <c r="G220" s="13" t="str">
        <f t="shared" si="14"/>
        <v>STRONG</v>
      </c>
      <c r="H220" s="13" t="str">
        <f t="shared" si="13"/>
        <v>CONFIRMED BEARISH</v>
      </c>
    </row>
    <row r="221" spans="1:8" ht="13.5" x14ac:dyDescent="0.25">
      <c r="A221" s="3">
        <v>42327</v>
      </c>
      <c r="B221" s="2">
        <v>8.69</v>
      </c>
      <c r="C221" s="2">
        <v>3.2054999999999998</v>
      </c>
      <c r="D221" s="2">
        <v>7811</v>
      </c>
      <c r="E221" s="2">
        <f t="shared" si="12"/>
        <v>-393365</v>
      </c>
      <c r="F221" s="13" t="str">
        <f t="shared" si="15"/>
        <v>BEARISH</v>
      </c>
      <c r="G221" s="13" t="str">
        <f t="shared" si="14"/>
        <v>STRONG</v>
      </c>
      <c r="H221" s="13" t="str">
        <f t="shared" si="13"/>
        <v>NEUTRAL</v>
      </c>
    </row>
    <row r="222" spans="1:8" ht="13.5" x14ac:dyDescent="0.25">
      <c r="A222" s="3">
        <v>42328</v>
      </c>
      <c r="B222" s="2">
        <v>8.69</v>
      </c>
      <c r="C222" s="2">
        <v>3.2054999999999998</v>
      </c>
      <c r="D222" s="2">
        <v>4185</v>
      </c>
      <c r="E222" s="2">
        <f t="shared" si="12"/>
        <v>-393365</v>
      </c>
      <c r="F222" s="13" t="str">
        <f t="shared" si="15"/>
        <v>BEARISH</v>
      </c>
      <c r="G222" s="13" t="str">
        <f t="shared" si="14"/>
        <v>STRONG</v>
      </c>
      <c r="H222" s="13" t="str">
        <f t="shared" si="13"/>
        <v>NEUTRAL</v>
      </c>
    </row>
    <row r="223" spans="1:8" ht="13.5" x14ac:dyDescent="0.25">
      <c r="A223" s="3">
        <v>42331</v>
      </c>
      <c r="B223" s="2">
        <v>8.9499999999999993</v>
      </c>
      <c r="C223" s="2">
        <v>3.3014000000000001</v>
      </c>
      <c r="D223" s="2">
        <v>112851</v>
      </c>
      <c r="E223" s="2">
        <f t="shared" si="12"/>
        <v>-280514</v>
      </c>
      <c r="F223" s="13" t="str">
        <f t="shared" si="15"/>
        <v>BULLISH</v>
      </c>
      <c r="G223" s="13" t="str">
        <f t="shared" si="14"/>
        <v>WEAK</v>
      </c>
      <c r="H223" s="13" t="str">
        <f t="shared" si="13"/>
        <v>CONFIRMED BULLISH</v>
      </c>
    </row>
    <row r="224" spans="1:8" ht="13.5" x14ac:dyDescent="0.25">
      <c r="A224" s="3">
        <v>42332</v>
      </c>
      <c r="B224" s="2">
        <v>9.14</v>
      </c>
      <c r="C224" s="2">
        <v>3.3715000000000002</v>
      </c>
      <c r="D224" s="2">
        <v>4566</v>
      </c>
      <c r="E224" s="2">
        <f t="shared" si="12"/>
        <v>-275948</v>
      </c>
      <c r="F224" s="13" t="str">
        <f t="shared" si="15"/>
        <v>BULLISH</v>
      </c>
      <c r="G224" s="13" t="str">
        <f t="shared" si="14"/>
        <v>WEAK</v>
      </c>
      <c r="H224" s="13" t="str">
        <f t="shared" si="13"/>
        <v>CONFIRMED BULLISH</v>
      </c>
    </row>
    <row r="225" spans="1:8" ht="13.5" x14ac:dyDescent="0.25">
      <c r="A225" s="3">
        <v>42333</v>
      </c>
      <c r="B225" s="2">
        <v>9.15</v>
      </c>
      <c r="C225" s="2">
        <v>3.3752</v>
      </c>
      <c r="D225" s="2">
        <v>8776</v>
      </c>
      <c r="E225" s="2">
        <f t="shared" si="12"/>
        <v>-267172</v>
      </c>
      <c r="F225" s="13" t="str">
        <f t="shared" si="15"/>
        <v>BULLISH</v>
      </c>
      <c r="G225" s="13" t="str">
        <f t="shared" si="14"/>
        <v>WEAK</v>
      </c>
      <c r="H225" s="13" t="str">
        <f t="shared" si="13"/>
        <v>CONFIRMED BULLISH</v>
      </c>
    </row>
    <row r="226" spans="1:8" ht="13.5" x14ac:dyDescent="0.25">
      <c r="A226" s="3">
        <v>42334</v>
      </c>
      <c r="B226" s="2">
        <v>9.16</v>
      </c>
      <c r="C226" s="2">
        <v>3.3788999999999998</v>
      </c>
      <c r="D226" s="2">
        <v>97</v>
      </c>
      <c r="E226" s="2">
        <f t="shared" si="12"/>
        <v>-267075</v>
      </c>
      <c r="F226" s="13" t="str">
        <f t="shared" si="15"/>
        <v>BULLISH</v>
      </c>
      <c r="G226" s="13" t="str">
        <f t="shared" si="14"/>
        <v>WEAK</v>
      </c>
      <c r="H226" s="13" t="str">
        <f t="shared" si="13"/>
        <v>CONFIRMED BULLISH</v>
      </c>
    </row>
    <row r="227" spans="1:8" ht="13.5" x14ac:dyDescent="0.25">
      <c r="A227" s="3">
        <v>42335</v>
      </c>
      <c r="B227" s="2">
        <v>9.18</v>
      </c>
      <c r="C227" s="2">
        <v>3.3862999999999999</v>
      </c>
      <c r="D227" s="2">
        <v>70</v>
      </c>
      <c r="E227" s="2">
        <f t="shared" si="12"/>
        <v>-267005</v>
      </c>
      <c r="F227" s="13" t="str">
        <f t="shared" si="15"/>
        <v>BULLISH</v>
      </c>
      <c r="G227" s="13" t="str">
        <f t="shared" si="14"/>
        <v>WEAK</v>
      </c>
      <c r="H227" s="13" t="str">
        <f t="shared" si="13"/>
        <v>CONFIRMED BULLISH</v>
      </c>
    </row>
    <row r="228" spans="1:8" ht="13.5" x14ac:dyDescent="0.25">
      <c r="A228" s="3">
        <v>42338</v>
      </c>
      <c r="B228" s="2">
        <v>9.43</v>
      </c>
      <c r="C228" s="2">
        <v>3.4784999999999999</v>
      </c>
      <c r="D228" s="2">
        <v>27172</v>
      </c>
      <c r="E228" s="2">
        <f t="shared" si="12"/>
        <v>-239833</v>
      </c>
      <c r="F228" s="13" t="str">
        <f t="shared" si="15"/>
        <v>BULLISH</v>
      </c>
      <c r="G228" s="13" t="str">
        <f t="shared" si="14"/>
        <v>WEAK</v>
      </c>
      <c r="H228" s="13" t="str">
        <f t="shared" si="13"/>
        <v>CONFIRMED BULLISH</v>
      </c>
    </row>
    <row r="229" spans="1:8" ht="13.5" x14ac:dyDescent="0.25">
      <c r="A229" s="3">
        <v>42339</v>
      </c>
      <c r="B229" s="2">
        <v>9.7100000000000009</v>
      </c>
      <c r="C229" s="2">
        <v>3.5817999999999999</v>
      </c>
      <c r="D229" s="2">
        <v>59162</v>
      </c>
      <c r="E229" s="2">
        <f t="shared" si="12"/>
        <v>-180671</v>
      </c>
      <c r="F229" s="13" t="str">
        <f t="shared" si="15"/>
        <v>BULLISH</v>
      </c>
      <c r="G229" s="13" t="str">
        <f t="shared" si="14"/>
        <v>WEAK</v>
      </c>
      <c r="H229" s="13" t="str">
        <f t="shared" si="13"/>
        <v>CONFIRMED BULLISH</v>
      </c>
    </row>
    <row r="230" spans="1:8" ht="13.5" x14ac:dyDescent="0.25">
      <c r="A230" s="3">
        <v>42340</v>
      </c>
      <c r="B230" s="2">
        <v>9.42</v>
      </c>
      <c r="C230" s="2">
        <v>3.4748000000000001</v>
      </c>
      <c r="D230" s="2">
        <v>15515</v>
      </c>
      <c r="E230" s="2">
        <f t="shared" si="12"/>
        <v>-196186</v>
      </c>
      <c r="F230" s="13" t="str">
        <f t="shared" si="15"/>
        <v>BULLISH</v>
      </c>
      <c r="G230" s="13" t="str">
        <f t="shared" si="14"/>
        <v>WEAK</v>
      </c>
      <c r="H230" s="13" t="str">
        <f t="shared" si="13"/>
        <v>CONFIRMED BULLISH</v>
      </c>
    </row>
    <row r="231" spans="1:8" ht="13.5" x14ac:dyDescent="0.25">
      <c r="A231" s="3">
        <v>42341</v>
      </c>
      <c r="B231" s="2">
        <v>9.42</v>
      </c>
      <c r="C231" s="2">
        <v>3.4748000000000001</v>
      </c>
      <c r="D231" s="2">
        <v>1363</v>
      </c>
      <c r="E231" s="2">
        <f t="shared" si="12"/>
        <v>-196186</v>
      </c>
      <c r="F231" s="13" t="str">
        <f t="shared" si="15"/>
        <v>BULLISH</v>
      </c>
      <c r="G231" s="13" t="str">
        <f t="shared" si="14"/>
        <v>WEAK</v>
      </c>
      <c r="H231" s="13" t="str">
        <f t="shared" si="13"/>
        <v>CONFIRMED BULLISH</v>
      </c>
    </row>
    <row r="232" spans="1:8" ht="13.5" x14ac:dyDescent="0.25">
      <c r="A232" s="3">
        <v>42342</v>
      </c>
      <c r="B232" s="2">
        <v>9.42</v>
      </c>
      <c r="C232" s="2">
        <v>3.4748000000000001</v>
      </c>
      <c r="D232" s="2">
        <v>10666</v>
      </c>
      <c r="E232" s="2">
        <f t="shared" si="12"/>
        <v>-196186</v>
      </c>
      <c r="F232" s="13" t="str">
        <f t="shared" si="15"/>
        <v>BULLISH</v>
      </c>
      <c r="G232" s="13" t="str">
        <f t="shared" si="14"/>
        <v>WEAK</v>
      </c>
      <c r="H232" s="13" t="str">
        <f t="shared" si="13"/>
        <v>CONFIRMED BULLISH</v>
      </c>
    </row>
    <row r="233" spans="1:8" ht="13.5" x14ac:dyDescent="0.25">
      <c r="A233" s="3">
        <v>42345</v>
      </c>
      <c r="B233" s="2">
        <v>9.4</v>
      </c>
      <c r="C233" s="2">
        <v>3.4674</v>
      </c>
      <c r="D233" s="2">
        <v>8099</v>
      </c>
      <c r="E233" s="2">
        <f t="shared" si="12"/>
        <v>-204285</v>
      </c>
      <c r="F233" s="13" t="str">
        <f t="shared" si="15"/>
        <v>BULLISH</v>
      </c>
      <c r="G233" s="13" t="str">
        <f t="shared" si="14"/>
        <v>WEAK</v>
      </c>
      <c r="H233" s="13" t="str">
        <f t="shared" si="13"/>
        <v>BULLISH DIVERGENCE</v>
      </c>
    </row>
    <row r="234" spans="1:8" ht="13.5" x14ac:dyDescent="0.25">
      <c r="A234" s="3">
        <v>42346</v>
      </c>
      <c r="B234" s="2">
        <v>9.3000000000000007</v>
      </c>
      <c r="C234" s="2">
        <v>3.4304999999999999</v>
      </c>
      <c r="D234" s="2">
        <v>5414</v>
      </c>
      <c r="E234" s="2">
        <f t="shared" si="12"/>
        <v>-209699</v>
      </c>
      <c r="F234" s="13" t="str">
        <f t="shared" si="15"/>
        <v>BEARISH</v>
      </c>
      <c r="G234" s="13" t="str">
        <f t="shared" si="14"/>
        <v>STRONG</v>
      </c>
      <c r="H234" s="13" t="str">
        <f t="shared" si="13"/>
        <v>CONFIRMED BEARISH</v>
      </c>
    </row>
    <row r="235" spans="1:8" ht="13.5" x14ac:dyDescent="0.25">
      <c r="A235" s="3">
        <v>42347</v>
      </c>
      <c r="B235" s="2">
        <v>9.3000000000000007</v>
      </c>
      <c r="C235" s="2">
        <v>3.4304999999999999</v>
      </c>
      <c r="D235" s="2">
        <v>6134</v>
      </c>
      <c r="E235" s="2">
        <f t="shared" si="12"/>
        <v>-209699</v>
      </c>
      <c r="F235" s="13" t="str">
        <f t="shared" si="15"/>
        <v>BEARISH</v>
      </c>
      <c r="G235" s="13" t="str">
        <f t="shared" si="14"/>
        <v>STRONG</v>
      </c>
      <c r="H235" s="13" t="str">
        <f t="shared" si="13"/>
        <v>CONFIRMED BEARISH</v>
      </c>
    </row>
    <row r="236" spans="1:8" ht="13.5" x14ac:dyDescent="0.25">
      <c r="A236" s="3">
        <v>42348</v>
      </c>
      <c r="B236" s="2">
        <v>9.3000000000000007</v>
      </c>
      <c r="C236" s="2">
        <v>3.4304999999999999</v>
      </c>
      <c r="D236" s="2">
        <v>16360</v>
      </c>
      <c r="E236" s="2">
        <f t="shared" si="12"/>
        <v>-209699</v>
      </c>
      <c r="F236" s="13" t="str">
        <f t="shared" si="15"/>
        <v>BEARISH</v>
      </c>
      <c r="G236" s="13" t="str">
        <f t="shared" si="14"/>
        <v>STRONG</v>
      </c>
      <c r="H236" s="13" t="str">
        <f t="shared" si="13"/>
        <v>CONFIRMED BEARISH</v>
      </c>
    </row>
    <row r="237" spans="1:8" ht="13.5" x14ac:dyDescent="0.25">
      <c r="A237" s="3">
        <v>42349</v>
      </c>
      <c r="B237" s="2">
        <v>9.2899999999999991</v>
      </c>
      <c r="C237" s="2">
        <v>3.4268000000000001</v>
      </c>
      <c r="D237" s="2">
        <v>3378</v>
      </c>
      <c r="E237" s="2">
        <f t="shared" si="12"/>
        <v>-213077</v>
      </c>
      <c r="F237" s="13" t="str">
        <f t="shared" si="15"/>
        <v>BEARISH</v>
      </c>
      <c r="G237" s="13" t="str">
        <f t="shared" si="14"/>
        <v>STRONG</v>
      </c>
      <c r="H237" s="13" t="str">
        <f t="shared" si="13"/>
        <v>CONFIRMED BEARISH</v>
      </c>
    </row>
    <row r="238" spans="1:8" ht="13.5" x14ac:dyDescent="0.25">
      <c r="A238" s="3">
        <v>42352</v>
      </c>
      <c r="B238" s="2">
        <v>9.25</v>
      </c>
      <c r="C238" s="2">
        <v>3.4121000000000001</v>
      </c>
      <c r="D238" s="2">
        <v>3304</v>
      </c>
      <c r="E238" s="2">
        <f t="shared" si="12"/>
        <v>-216381</v>
      </c>
      <c r="F238" s="13" t="str">
        <f t="shared" si="15"/>
        <v>BEARISH</v>
      </c>
      <c r="G238" s="13" t="str">
        <f t="shared" si="14"/>
        <v>STRONG</v>
      </c>
      <c r="H238" s="13" t="str">
        <f t="shared" si="13"/>
        <v>CONFIRMED BEARISH</v>
      </c>
    </row>
    <row r="239" spans="1:8" ht="13.5" x14ac:dyDescent="0.25">
      <c r="A239" s="3">
        <v>42353</v>
      </c>
      <c r="B239" s="2">
        <v>9.2200000000000006</v>
      </c>
      <c r="C239" s="2">
        <v>3.4009999999999998</v>
      </c>
      <c r="D239" s="2">
        <v>1177</v>
      </c>
      <c r="E239" s="2">
        <f t="shared" si="12"/>
        <v>-217558</v>
      </c>
      <c r="F239" s="13" t="str">
        <f t="shared" si="15"/>
        <v>BEARISH</v>
      </c>
      <c r="G239" s="13" t="str">
        <f t="shared" si="14"/>
        <v>STRONG</v>
      </c>
      <c r="H239" s="13" t="str">
        <f t="shared" si="13"/>
        <v>CONFIRMED BEARISH</v>
      </c>
    </row>
    <row r="240" spans="1:8" ht="13.5" x14ac:dyDescent="0.25">
      <c r="A240" s="3">
        <v>42354</v>
      </c>
      <c r="B240" s="2">
        <v>9.1999999999999993</v>
      </c>
      <c r="C240" s="2">
        <v>3.3936000000000002</v>
      </c>
      <c r="D240" s="2">
        <v>13296</v>
      </c>
      <c r="E240" s="2">
        <f t="shared" si="12"/>
        <v>-230854</v>
      </c>
      <c r="F240" s="13" t="str">
        <f t="shared" si="15"/>
        <v>BEARISH</v>
      </c>
      <c r="G240" s="13" t="str">
        <f t="shared" si="14"/>
        <v>STRONG</v>
      </c>
      <c r="H240" s="13" t="str">
        <f t="shared" si="13"/>
        <v>CONFIRMED BEARISH</v>
      </c>
    </row>
    <row r="241" spans="1:8" ht="13.5" x14ac:dyDescent="0.25">
      <c r="A241" s="3">
        <v>42355</v>
      </c>
      <c r="B241" s="2">
        <v>9.1</v>
      </c>
      <c r="C241" s="2">
        <v>3.3567</v>
      </c>
      <c r="D241" s="2">
        <v>2832</v>
      </c>
      <c r="E241" s="2">
        <f t="shared" si="12"/>
        <v>-233686</v>
      </c>
      <c r="F241" s="13" t="str">
        <f t="shared" si="15"/>
        <v>BEARISH</v>
      </c>
      <c r="G241" s="13" t="str">
        <f t="shared" si="14"/>
        <v>STRONG</v>
      </c>
      <c r="H241" s="13" t="str">
        <f t="shared" si="13"/>
        <v>CONFIRMED BEARISH</v>
      </c>
    </row>
    <row r="242" spans="1:8" ht="13.5" x14ac:dyDescent="0.25">
      <c r="A242" s="3">
        <v>42356</v>
      </c>
      <c r="B242" s="2">
        <v>9.1</v>
      </c>
      <c r="C242" s="2">
        <v>3.3567</v>
      </c>
      <c r="D242" s="2">
        <v>21528</v>
      </c>
      <c r="E242" s="2">
        <f t="shared" si="12"/>
        <v>-233686</v>
      </c>
      <c r="F242" s="13" t="str">
        <f t="shared" si="15"/>
        <v>BEARISH</v>
      </c>
      <c r="G242" s="13" t="str">
        <f t="shared" si="14"/>
        <v>STRONG</v>
      </c>
      <c r="H242" s="13" t="str">
        <f t="shared" si="13"/>
        <v>CONFIRMED BEARISH</v>
      </c>
    </row>
    <row r="243" spans="1:8" ht="13.5" x14ac:dyDescent="0.25">
      <c r="A243" s="3">
        <v>42359</v>
      </c>
      <c r="B243" s="2">
        <v>9.1</v>
      </c>
      <c r="C243" s="2">
        <v>3.3567</v>
      </c>
      <c r="D243" s="2">
        <v>11781</v>
      </c>
      <c r="E243" s="2">
        <f t="shared" si="12"/>
        <v>-233686</v>
      </c>
      <c r="F243" s="13" t="str">
        <f t="shared" si="15"/>
        <v>BEARISH</v>
      </c>
      <c r="G243" s="13" t="str">
        <f t="shared" si="14"/>
        <v>STRONG</v>
      </c>
      <c r="H243" s="13" t="str">
        <f t="shared" si="13"/>
        <v>CONFIRMED BEARISH</v>
      </c>
    </row>
    <row r="244" spans="1:8" ht="13.5" x14ac:dyDescent="0.25">
      <c r="A244" s="3">
        <v>42360</v>
      </c>
      <c r="B244" s="2">
        <v>9.0500000000000007</v>
      </c>
      <c r="C244" s="2">
        <v>3.3382999999999998</v>
      </c>
      <c r="D244" s="2">
        <v>12665</v>
      </c>
      <c r="E244" s="2">
        <f t="shared" si="12"/>
        <v>-246351</v>
      </c>
      <c r="F244" s="13" t="str">
        <f t="shared" si="15"/>
        <v>BEARISH</v>
      </c>
      <c r="G244" s="13" t="str">
        <f t="shared" si="14"/>
        <v>STRONG</v>
      </c>
      <c r="H244" s="13" t="str">
        <f t="shared" si="13"/>
        <v>CONFIRMED BEARISH</v>
      </c>
    </row>
    <row r="245" spans="1:8" ht="13.5" x14ac:dyDescent="0.25">
      <c r="A245" s="3">
        <v>42361</v>
      </c>
      <c r="B245" s="2">
        <v>9.0500000000000007</v>
      </c>
      <c r="C245" s="2">
        <v>3.3382999999999998</v>
      </c>
      <c r="D245" s="2">
        <v>7690</v>
      </c>
      <c r="E245" s="2">
        <f t="shared" si="12"/>
        <v>-246351</v>
      </c>
      <c r="F245" s="13" t="str">
        <f t="shared" si="15"/>
        <v>BEARISH</v>
      </c>
      <c r="G245" s="13" t="str">
        <f t="shared" si="14"/>
        <v>STRONG</v>
      </c>
      <c r="H245" s="13" t="str">
        <f t="shared" si="13"/>
        <v>CONFIRMED BEARISH</v>
      </c>
    </row>
    <row r="246" spans="1:8" ht="13.5" x14ac:dyDescent="0.25">
      <c r="A246" s="3">
        <v>42363</v>
      </c>
      <c r="B246" s="2">
        <v>9.06</v>
      </c>
      <c r="C246" s="2">
        <v>3.3420000000000001</v>
      </c>
      <c r="D246" s="2">
        <v>11497</v>
      </c>
      <c r="E246" s="2">
        <f t="shared" si="12"/>
        <v>-234854</v>
      </c>
      <c r="F246" s="13" t="str">
        <f t="shared" si="15"/>
        <v>BEARISH</v>
      </c>
      <c r="G246" s="13" t="str">
        <f t="shared" si="14"/>
        <v>NEUTRAL</v>
      </c>
      <c r="H246" s="13" t="str">
        <f t="shared" si="13"/>
        <v>CONFIRMED BEARISH</v>
      </c>
    </row>
    <row r="247" spans="1:8" ht="13.5" x14ac:dyDescent="0.25">
      <c r="A247" s="3">
        <v>42366</v>
      </c>
      <c r="B247" s="2">
        <v>9.1</v>
      </c>
      <c r="C247" s="2">
        <v>3.3567</v>
      </c>
      <c r="D247" s="2">
        <v>48609</v>
      </c>
      <c r="E247" s="2">
        <f t="shared" si="12"/>
        <v>-186245</v>
      </c>
      <c r="F247" s="13" t="str">
        <f t="shared" si="15"/>
        <v>BULLISH</v>
      </c>
      <c r="G247" s="13" t="str">
        <f t="shared" si="14"/>
        <v>WEAK</v>
      </c>
      <c r="H247" s="13" t="str">
        <f t="shared" si="13"/>
        <v>NEUTRAL</v>
      </c>
    </row>
    <row r="248" spans="1:8" ht="13.5" x14ac:dyDescent="0.25">
      <c r="A248" s="3">
        <v>42367</v>
      </c>
      <c r="B248" s="2">
        <v>9.1</v>
      </c>
      <c r="C248" s="2">
        <v>3.3567</v>
      </c>
      <c r="D248" s="2">
        <v>13016</v>
      </c>
      <c r="E248" s="2">
        <f t="shared" si="12"/>
        <v>-186245</v>
      </c>
      <c r="F248" s="13" t="str">
        <f t="shared" si="15"/>
        <v>BULLISH</v>
      </c>
      <c r="G248" s="13" t="str">
        <f t="shared" si="14"/>
        <v>WEAK</v>
      </c>
      <c r="H248" s="13" t="str">
        <f t="shared" si="13"/>
        <v>NEUTRAL</v>
      </c>
    </row>
    <row r="249" spans="1:8" ht="13.5" x14ac:dyDescent="0.25">
      <c r="A249" s="3">
        <v>42368</v>
      </c>
      <c r="B249" s="2">
        <v>9</v>
      </c>
      <c r="C249" s="2">
        <v>3.3199000000000001</v>
      </c>
      <c r="D249" s="2">
        <v>70600</v>
      </c>
      <c r="E249" s="2">
        <f t="shared" si="12"/>
        <v>-256845</v>
      </c>
      <c r="F249" s="13" t="str">
        <f t="shared" si="15"/>
        <v>BEARISH</v>
      </c>
      <c r="G249" s="13" t="str">
        <f t="shared" si="14"/>
        <v>STRONG</v>
      </c>
      <c r="H249" s="13" t="str">
        <f t="shared" si="13"/>
        <v>CONFIRMED BEARISH</v>
      </c>
    </row>
    <row r="250" spans="1:8" ht="13.5" x14ac:dyDescent="0.25">
      <c r="A250" s="3">
        <v>42369</v>
      </c>
      <c r="B250" s="2">
        <v>9</v>
      </c>
      <c r="C250" s="2">
        <v>3.3199000000000001</v>
      </c>
      <c r="D250" s="2">
        <v>40376</v>
      </c>
      <c r="E250" s="2">
        <f t="shared" si="12"/>
        <v>-256845</v>
      </c>
      <c r="F250" s="13" t="str">
        <f t="shared" si="15"/>
        <v>BEARISH</v>
      </c>
      <c r="G250" s="13" t="str">
        <f t="shared" si="14"/>
        <v>STRONG</v>
      </c>
      <c r="H250" s="13" t="str">
        <f t="shared" si="13"/>
        <v>CONFIRMED BEARISH</v>
      </c>
    </row>
    <row r="251" spans="1:8" ht="13.5" x14ac:dyDescent="0.25">
      <c r="A251" s="3">
        <v>42373</v>
      </c>
      <c r="B251" s="2">
        <v>9</v>
      </c>
      <c r="C251" s="2">
        <v>3.3199000000000001</v>
      </c>
      <c r="D251" s="2">
        <v>9294</v>
      </c>
      <c r="E251" s="2">
        <f t="shared" si="12"/>
        <v>-256845</v>
      </c>
      <c r="F251" s="13" t="str">
        <f t="shared" si="15"/>
        <v>BEARISH</v>
      </c>
      <c r="G251" s="13" t="str">
        <f t="shared" si="14"/>
        <v>STRONG</v>
      </c>
      <c r="H251" s="13" t="str">
        <f t="shared" si="13"/>
        <v>CONFIRMED BEARISH</v>
      </c>
    </row>
    <row r="252" spans="1:8" ht="13.5" x14ac:dyDescent="0.25">
      <c r="A252" s="3">
        <v>42374</v>
      </c>
      <c r="B252" s="2">
        <v>9.1</v>
      </c>
      <c r="C252" s="2">
        <v>3.3567</v>
      </c>
      <c r="D252" s="2">
        <v>19279</v>
      </c>
      <c r="E252" s="2">
        <f t="shared" si="12"/>
        <v>-237566</v>
      </c>
      <c r="F252" s="13" t="str">
        <f t="shared" si="15"/>
        <v>BEARISH</v>
      </c>
      <c r="G252" s="13" t="str">
        <f t="shared" si="14"/>
        <v>STRONG</v>
      </c>
      <c r="H252" s="13" t="str">
        <f t="shared" si="13"/>
        <v>NEUTRAL</v>
      </c>
    </row>
    <row r="253" spans="1:8" ht="13.5" x14ac:dyDescent="0.25">
      <c r="A253" s="3">
        <v>42375</v>
      </c>
      <c r="B253" s="2">
        <v>9.3000000000000007</v>
      </c>
      <c r="C253" s="2">
        <v>3.4304999999999999</v>
      </c>
      <c r="D253" s="2">
        <v>5840</v>
      </c>
      <c r="E253" s="2">
        <f t="shared" si="12"/>
        <v>-231726</v>
      </c>
      <c r="F253" s="13" t="str">
        <f t="shared" si="15"/>
        <v>BEARISH</v>
      </c>
      <c r="G253" s="13" t="str">
        <f t="shared" si="14"/>
        <v>STRONG</v>
      </c>
      <c r="H253" s="13" t="str">
        <f t="shared" si="13"/>
        <v>BEARISH DIVERGENCE</v>
      </c>
    </row>
    <row r="254" spans="1:8" ht="13.5" x14ac:dyDescent="0.25">
      <c r="A254" s="3">
        <v>42376</v>
      </c>
      <c r="B254" s="2">
        <v>9.32</v>
      </c>
      <c r="C254" s="2">
        <v>3.4379</v>
      </c>
      <c r="D254" s="2">
        <v>8651</v>
      </c>
      <c r="E254" s="2">
        <f t="shared" si="12"/>
        <v>-223075</v>
      </c>
      <c r="F254" s="13" t="str">
        <f t="shared" si="15"/>
        <v>BULLISH</v>
      </c>
      <c r="G254" s="13" t="str">
        <f t="shared" si="14"/>
        <v>WEAK</v>
      </c>
      <c r="H254" s="13" t="str">
        <f t="shared" si="13"/>
        <v>CONFIRMED BULLISH</v>
      </c>
    </row>
    <row r="255" spans="1:8" ht="13.5" x14ac:dyDescent="0.25">
      <c r="A255" s="3">
        <v>42377</v>
      </c>
      <c r="B255" s="2">
        <v>9.25</v>
      </c>
      <c r="C255" s="2">
        <v>3.4121000000000001</v>
      </c>
      <c r="D255" s="2">
        <v>13133</v>
      </c>
      <c r="E255" s="2">
        <f t="shared" si="12"/>
        <v>-236208</v>
      </c>
      <c r="F255" s="13" t="str">
        <f t="shared" si="15"/>
        <v>BULLISH</v>
      </c>
      <c r="G255" s="13" t="str">
        <f t="shared" si="14"/>
        <v>WEAK</v>
      </c>
      <c r="H255" s="13" t="str">
        <f t="shared" si="13"/>
        <v>CONFIRMED BULLISH</v>
      </c>
    </row>
    <row r="256" spans="1:8" ht="13.5" x14ac:dyDescent="0.25">
      <c r="A256" s="3">
        <v>42380</v>
      </c>
      <c r="B256" s="2">
        <v>9.4</v>
      </c>
      <c r="C256" s="2">
        <v>3.4674</v>
      </c>
      <c r="D256" s="2">
        <v>15973</v>
      </c>
      <c r="E256" s="2">
        <f t="shared" si="12"/>
        <v>-220235</v>
      </c>
      <c r="F256" s="13" t="str">
        <f t="shared" si="15"/>
        <v>BULLISH</v>
      </c>
      <c r="G256" s="13" t="str">
        <f t="shared" si="14"/>
        <v>WEAK</v>
      </c>
      <c r="H256" s="13" t="str">
        <f t="shared" si="13"/>
        <v>CONFIRMED BULLISH</v>
      </c>
    </row>
    <row r="257" spans="1:8" ht="13.5" x14ac:dyDescent="0.25">
      <c r="A257" s="3">
        <v>42381</v>
      </c>
      <c r="B257" s="2">
        <v>9.5</v>
      </c>
      <c r="C257" s="2">
        <v>3.5043000000000002</v>
      </c>
      <c r="D257" s="2">
        <v>3790</v>
      </c>
      <c r="E257" s="2">
        <f t="shared" si="12"/>
        <v>-216445</v>
      </c>
      <c r="F257" s="13" t="str">
        <f t="shared" si="15"/>
        <v>BULLISH</v>
      </c>
      <c r="G257" s="13" t="str">
        <f t="shared" si="14"/>
        <v>WEAK</v>
      </c>
      <c r="H257" s="13" t="str">
        <f t="shared" si="13"/>
        <v>CONFIRMED BULLISH</v>
      </c>
    </row>
    <row r="258" spans="1:8" ht="13.5" x14ac:dyDescent="0.25">
      <c r="A258" s="3">
        <v>42382</v>
      </c>
      <c r="B258" s="2">
        <v>9.6999999999999993</v>
      </c>
      <c r="C258" s="2">
        <v>3.5781000000000001</v>
      </c>
      <c r="D258" s="2">
        <v>6946</v>
      </c>
      <c r="E258" s="2">
        <f t="shared" si="12"/>
        <v>-209499</v>
      </c>
      <c r="F258" s="13" t="str">
        <f t="shared" si="15"/>
        <v>BULLISH</v>
      </c>
      <c r="G258" s="13" t="str">
        <f t="shared" si="14"/>
        <v>WEAK</v>
      </c>
      <c r="H258" s="13" t="str">
        <f t="shared" si="13"/>
        <v>CONFIRMED BULLISH</v>
      </c>
    </row>
    <row r="259" spans="1:8" ht="13.5" x14ac:dyDescent="0.25">
      <c r="A259" s="3">
        <v>42384</v>
      </c>
      <c r="B259" s="2">
        <v>9.6999999999999993</v>
      </c>
      <c r="C259" s="2">
        <v>3.5781000000000001</v>
      </c>
      <c r="D259" s="2">
        <v>22665</v>
      </c>
      <c r="E259" s="2">
        <f t="shared" si="12"/>
        <v>-209499</v>
      </c>
      <c r="F259" s="13" t="str">
        <f t="shared" si="15"/>
        <v>BULLISH</v>
      </c>
      <c r="G259" s="13" t="str">
        <f t="shared" si="14"/>
        <v>WEAK</v>
      </c>
      <c r="H259" s="13" t="str">
        <f t="shared" si="13"/>
        <v>CONFIRMED BULLISH</v>
      </c>
    </row>
    <row r="260" spans="1:8" ht="13.5" x14ac:dyDescent="0.25">
      <c r="A260" s="3">
        <v>42387</v>
      </c>
      <c r="B260" s="2">
        <v>9.65</v>
      </c>
      <c r="C260" s="2">
        <v>3.5596000000000001</v>
      </c>
      <c r="D260" s="2">
        <v>15191</v>
      </c>
      <c r="E260" s="2">
        <f t="shared" ref="E260:E323" si="16">IF(B260&gt;B259, E259+D260, IF(B260&lt;B259, E259-D260, E259))</f>
        <v>-224690</v>
      </c>
      <c r="F260" s="13" t="str">
        <f t="shared" si="15"/>
        <v>BULLISH</v>
      </c>
      <c r="G260" s="13" t="str">
        <f t="shared" si="14"/>
        <v>WEAK</v>
      </c>
      <c r="H260" s="13" t="str">
        <f t="shared" si="13"/>
        <v>CONFIRMED BULLISH</v>
      </c>
    </row>
    <row r="261" spans="1:8" ht="13.5" x14ac:dyDescent="0.25">
      <c r="A261" s="3">
        <v>42388</v>
      </c>
      <c r="B261" s="2">
        <v>9.6999999999999993</v>
      </c>
      <c r="C261" s="2">
        <v>3.5781000000000001</v>
      </c>
      <c r="D261" s="2">
        <v>23913</v>
      </c>
      <c r="E261" s="2">
        <f t="shared" si="16"/>
        <v>-200777</v>
      </c>
      <c r="F261" s="13" t="str">
        <f t="shared" si="15"/>
        <v>BULLISH</v>
      </c>
      <c r="G261" s="13" t="str">
        <f t="shared" si="14"/>
        <v>WEAK</v>
      </c>
      <c r="H261" s="13" t="str">
        <f t="shared" si="13"/>
        <v>CONFIRMED BULLISH</v>
      </c>
    </row>
    <row r="262" spans="1:8" ht="13.5" x14ac:dyDescent="0.25">
      <c r="A262" s="3">
        <v>42389</v>
      </c>
      <c r="B262" s="2">
        <v>9.8000000000000007</v>
      </c>
      <c r="C262" s="2">
        <v>3.6150000000000002</v>
      </c>
      <c r="D262" s="2">
        <v>21715</v>
      </c>
      <c r="E262" s="2">
        <f t="shared" si="16"/>
        <v>-179062</v>
      </c>
      <c r="F262" s="13" t="str">
        <f t="shared" si="15"/>
        <v>BULLISH</v>
      </c>
      <c r="G262" s="13" t="str">
        <f t="shared" si="14"/>
        <v>WEAK</v>
      </c>
      <c r="H262" s="13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v>42390</v>
      </c>
      <c r="B263" s="2">
        <v>10.01</v>
      </c>
      <c r="C263" s="2">
        <v>3.6924000000000001</v>
      </c>
      <c r="D263" s="2">
        <v>18555</v>
      </c>
      <c r="E263" s="2">
        <f t="shared" si="16"/>
        <v>-160507</v>
      </c>
      <c r="F263" s="13" t="str">
        <f t="shared" si="15"/>
        <v>BULLISH</v>
      </c>
      <c r="G263" s="13" t="str">
        <f t="shared" ref="G263:G326" si="18">IF((E263-E258)/E258 &gt; 0.02, "STRONG",
 IF((E263-E258)/E258 &lt; -0.02, "WEAK", "NEUTRAL"))</f>
        <v>WEAK</v>
      </c>
      <c r="H263" s="13" t="str">
        <f t="shared" si="17"/>
        <v>CONFIRMED BULLISH</v>
      </c>
    </row>
    <row r="264" spans="1:8" ht="13.5" x14ac:dyDescent="0.25">
      <c r="A264" s="3">
        <v>42391</v>
      </c>
      <c r="B264" s="2">
        <v>10</v>
      </c>
      <c r="C264" s="2">
        <v>3.6886999999999999</v>
      </c>
      <c r="D264" s="2">
        <v>20864</v>
      </c>
      <c r="E264" s="2">
        <f t="shared" si="16"/>
        <v>-181371</v>
      </c>
      <c r="F264" s="13" t="str">
        <f t="shared" ref="F264:F327" si="19">IF(E264&gt;E259,"BULLISH",IF(E264&lt;E259,"BEARISH","NEUTRAL"))</f>
        <v>BULLISH</v>
      </c>
      <c r="G264" s="13" t="str">
        <f t="shared" si="18"/>
        <v>WEAK</v>
      </c>
      <c r="H264" s="13" t="str">
        <f t="shared" si="17"/>
        <v>CONFIRMED BULLISH</v>
      </c>
    </row>
    <row r="265" spans="1:8" ht="13.5" x14ac:dyDescent="0.25">
      <c r="A265" s="3">
        <v>42394</v>
      </c>
      <c r="B265" s="2">
        <v>10</v>
      </c>
      <c r="C265" s="2">
        <v>3.6886999999999999</v>
      </c>
      <c r="D265" s="2">
        <v>8189</v>
      </c>
      <c r="E265" s="2">
        <f t="shared" si="16"/>
        <v>-181371</v>
      </c>
      <c r="F265" s="13" t="str">
        <f t="shared" si="19"/>
        <v>BULLISH</v>
      </c>
      <c r="G265" s="13" t="str">
        <f t="shared" si="18"/>
        <v>WEAK</v>
      </c>
      <c r="H265" s="13" t="str">
        <f t="shared" si="17"/>
        <v>CONFIRMED BULLISH</v>
      </c>
    </row>
    <row r="266" spans="1:8" ht="13.5" x14ac:dyDescent="0.25">
      <c r="A266" s="3">
        <v>42395</v>
      </c>
      <c r="B266" s="2">
        <v>9.9700000000000006</v>
      </c>
      <c r="C266" s="2">
        <v>3.6777000000000002</v>
      </c>
      <c r="D266" s="2">
        <v>19134</v>
      </c>
      <c r="E266" s="2">
        <f t="shared" si="16"/>
        <v>-200505</v>
      </c>
      <c r="F266" s="13" t="str">
        <f t="shared" si="19"/>
        <v>BULLISH</v>
      </c>
      <c r="G266" s="13" t="str">
        <f t="shared" si="18"/>
        <v>NEUTRAL</v>
      </c>
      <c r="H266" s="13" t="str">
        <f t="shared" si="17"/>
        <v>CONFIRMED BULLISH</v>
      </c>
    </row>
    <row r="267" spans="1:8" ht="13.5" x14ac:dyDescent="0.25">
      <c r="A267" s="3">
        <v>42396</v>
      </c>
      <c r="B267" s="2">
        <v>9.9</v>
      </c>
      <c r="C267" s="2">
        <v>3.6518000000000002</v>
      </c>
      <c r="D267" s="2">
        <v>53398</v>
      </c>
      <c r="E267" s="2">
        <f t="shared" si="16"/>
        <v>-253903</v>
      </c>
      <c r="F267" s="13" t="str">
        <f t="shared" si="19"/>
        <v>BEARISH</v>
      </c>
      <c r="G267" s="13" t="str">
        <f t="shared" si="18"/>
        <v>STRONG</v>
      </c>
      <c r="H267" s="13" t="str">
        <f t="shared" si="17"/>
        <v>BEARISH DIVERGENCE</v>
      </c>
    </row>
    <row r="268" spans="1:8" ht="13.5" x14ac:dyDescent="0.25">
      <c r="A268" s="3">
        <v>42397</v>
      </c>
      <c r="B268" s="2">
        <v>9.76</v>
      </c>
      <c r="C268" s="2">
        <v>3.6002000000000001</v>
      </c>
      <c r="D268" s="2">
        <v>15628</v>
      </c>
      <c r="E268" s="2">
        <f t="shared" si="16"/>
        <v>-269531</v>
      </c>
      <c r="F268" s="13" t="str">
        <f t="shared" si="19"/>
        <v>BEARISH</v>
      </c>
      <c r="G268" s="13" t="str">
        <f t="shared" si="18"/>
        <v>STRONG</v>
      </c>
      <c r="H268" s="13" t="str">
        <f t="shared" si="17"/>
        <v>CONFIRMED BEARISH</v>
      </c>
    </row>
    <row r="269" spans="1:8" ht="13.5" x14ac:dyDescent="0.25">
      <c r="A269" s="3">
        <v>42398</v>
      </c>
      <c r="B269" s="2">
        <v>9.9499999999999993</v>
      </c>
      <c r="C269" s="2">
        <v>3.6703000000000001</v>
      </c>
      <c r="D269" s="2">
        <v>14769</v>
      </c>
      <c r="E269" s="2">
        <f t="shared" si="16"/>
        <v>-254762</v>
      </c>
      <c r="F269" s="13" t="str">
        <f t="shared" si="19"/>
        <v>BEARISH</v>
      </c>
      <c r="G269" s="13" t="str">
        <f t="shared" si="18"/>
        <v>STRONG</v>
      </c>
      <c r="H269" s="13" t="str">
        <f t="shared" si="17"/>
        <v>CONFIRMED BEARISH</v>
      </c>
    </row>
    <row r="270" spans="1:8" ht="13.5" x14ac:dyDescent="0.25">
      <c r="A270" s="3">
        <v>42401</v>
      </c>
      <c r="B270" s="2">
        <v>10.24</v>
      </c>
      <c r="C270" s="2">
        <v>3.7772999999999999</v>
      </c>
      <c r="D270" s="2">
        <v>39290</v>
      </c>
      <c r="E270" s="2">
        <f t="shared" si="16"/>
        <v>-215472</v>
      </c>
      <c r="F270" s="13" t="str">
        <f t="shared" si="19"/>
        <v>BEARISH</v>
      </c>
      <c r="G270" s="13" t="str">
        <f t="shared" si="18"/>
        <v>STRONG</v>
      </c>
      <c r="H270" s="13" t="str">
        <f t="shared" si="17"/>
        <v>BEARISH DIVERGENCE</v>
      </c>
    </row>
    <row r="271" spans="1:8" ht="13.5" x14ac:dyDescent="0.25">
      <c r="A271" s="3">
        <v>42402</v>
      </c>
      <c r="B271" s="2">
        <v>10.85</v>
      </c>
      <c r="C271" s="2">
        <v>4.0023</v>
      </c>
      <c r="D271" s="2">
        <v>86692</v>
      </c>
      <c r="E271" s="2">
        <f t="shared" si="16"/>
        <v>-128780</v>
      </c>
      <c r="F271" s="13" t="str">
        <f t="shared" si="19"/>
        <v>BULLISH</v>
      </c>
      <c r="G271" s="13" t="str">
        <f t="shared" si="18"/>
        <v>WEAK</v>
      </c>
      <c r="H271" s="13" t="str">
        <f t="shared" si="17"/>
        <v>CONFIRMED BULLISH</v>
      </c>
    </row>
    <row r="272" spans="1:8" ht="13.5" x14ac:dyDescent="0.25">
      <c r="A272" s="3">
        <v>42403</v>
      </c>
      <c r="B272" s="2">
        <v>10.7</v>
      </c>
      <c r="C272" s="2">
        <v>3.9468999999999999</v>
      </c>
      <c r="D272" s="2">
        <v>13298</v>
      </c>
      <c r="E272" s="2">
        <f t="shared" si="16"/>
        <v>-142078</v>
      </c>
      <c r="F272" s="13" t="str">
        <f t="shared" si="19"/>
        <v>BULLISH</v>
      </c>
      <c r="G272" s="13" t="str">
        <f t="shared" si="18"/>
        <v>WEAK</v>
      </c>
      <c r="H272" s="13" t="str">
        <f t="shared" si="17"/>
        <v>CONFIRMED BULLISH</v>
      </c>
    </row>
    <row r="273" spans="1:8" ht="13.5" x14ac:dyDescent="0.25">
      <c r="A273" s="3">
        <v>42404</v>
      </c>
      <c r="B273" s="2">
        <v>10.39</v>
      </c>
      <c r="C273" s="2">
        <v>3.8325999999999998</v>
      </c>
      <c r="D273" s="2">
        <v>6750</v>
      </c>
      <c r="E273" s="2">
        <f t="shared" si="16"/>
        <v>-148828</v>
      </c>
      <c r="F273" s="13" t="str">
        <f t="shared" si="19"/>
        <v>BULLISH</v>
      </c>
      <c r="G273" s="13" t="str">
        <f t="shared" si="18"/>
        <v>WEAK</v>
      </c>
      <c r="H273" s="13" t="str">
        <f t="shared" si="17"/>
        <v>CONFIRMED BULLISH</v>
      </c>
    </row>
    <row r="274" spans="1:8" ht="13.5" x14ac:dyDescent="0.25">
      <c r="A274" s="3">
        <v>42405</v>
      </c>
      <c r="B274" s="2">
        <v>10.3</v>
      </c>
      <c r="C274" s="2">
        <v>3.7993999999999999</v>
      </c>
      <c r="D274" s="2">
        <v>6162</v>
      </c>
      <c r="E274" s="2">
        <f t="shared" si="16"/>
        <v>-154990</v>
      </c>
      <c r="F274" s="13" t="str">
        <f t="shared" si="19"/>
        <v>BULLISH</v>
      </c>
      <c r="G274" s="13" t="str">
        <f t="shared" si="18"/>
        <v>WEAK</v>
      </c>
      <c r="H274" s="13" t="str">
        <f t="shared" si="17"/>
        <v>CONFIRMED BULLISH</v>
      </c>
    </row>
    <row r="275" spans="1:8" ht="13.5" x14ac:dyDescent="0.25">
      <c r="A275" s="3">
        <v>42408</v>
      </c>
      <c r="B275" s="2">
        <v>10.4</v>
      </c>
      <c r="C275" s="2">
        <v>3.8363</v>
      </c>
      <c r="D275" s="2">
        <v>5157</v>
      </c>
      <c r="E275" s="2">
        <f t="shared" si="16"/>
        <v>-149833</v>
      </c>
      <c r="F275" s="13" t="str">
        <f t="shared" si="19"/>
        <v>BULLISH</v>
      </c>
      <c r="G275" s="13" t="str">
        <f t="shared" si="18"/>
        <v>WEAK</v>
      </c>
      <c r="H275" s="13" t="str">
        <f t="shared" si="17"/>
        <v>CONFIRMED BULLISH</v>
      </c>
    </row>
    <row r="276" spans="1:8" ht="13.5" x14ac:dyDescent="0.25">
      <c r="A276" s="3">
        <v>42409</v>
      </c>
      <c r="B276" s="2">
        <v>10.3</v>
      </c>
      <c r="C276" s="2">
        <v>3.7993999999999999</v>
      </c>
      <c r="D276" s="2">
        <v>32403</v>
      </c>
      <c r="E276" s="2">
        <f t="shared" si="16"/>
        <v>-182236</v>
      </c>
      <c r="F276" s="13" t="str">
        <f t="shared" si="19"/>
        <v>BEARISH</v>
      </c>
      <c r="G276" s="13" t="str">
        <f t="shared" si="18"/>
        <v>STRONG</v>
      </c>
      <c r="H276" s="13" t="str">
        <f t="shared" si="17"/>
        <v>CONFIRMED BEARISH</v>
      </c>
    </row>
    <row r="277" spans="1:8" ht="13.5" x14ac:dyDescent="0.25">
      <c r="A277" s="3">
        <v>42410</v>
      </c>
      <c r="B277" s="2">
        <v>10.24</v>
      </c>
      <c r="C277" s="2">
        <v>3.7772999999999999</v>
      </c>
      <c r="D277" s="2">
        <v>15805</v>
      </c>
      <c r="E277" s="2">
        <f t="shared" si="16"/>
        <v>-198041</v>
      </c>
      <c r="F277" s="13" t="str">
        <f t="shared" si="19"/>
        <v>BEARISH</v>
      </c>
      <c r="G277" s="13" t="str">
        <f t="shared" si="18"/>
        <v>STRONG</v>
      </c>
      <c r="H277" s="13" t="str">
        <f t="shared" si="17"/>
        <v>CONFIRMED BEARISH</v>
      </c>
    </row>
    <row r="278" spans="1:8" ht="13.5" x14ac:dyDescent="0.25">
      <c r="A278" s="3">
        <v>42411</v>
      </c>
      <c r="B278" s="2">
        <v>10.199999999999999</v>
      </c>
      <c r="C278" s="2">
        <v>3.7625000000000002</v>
      </c>
      <c r="D278" s="2">
        <v>12552</v>
      </c>
      <c r="E278" s="2">
        <f t="shared" si="16"/>
        <v>-210593</v>
      </c>
      <c r="F278" s="13" t="str">
        <f t="shared" si="19"/>
        <v>BEARISH</v>
      </c>
      <c r="G278" s="13" t="str">
        <f t="shared" si="18"/>
        <v>STRONG</v>
      </c>
      <c r="H278" s="13" t="str">
        <f t="shared" si="17"/>
        <v>CONFIRMED BEARISH</v>
      </c>
    </row>
    <row r="279" spans="1:8" ht="13.5" x14ac:dyDescent="0.25">
      <c r="A279" s="3">
        <v>42412</v>
      </c>
      <c r="B279" s="2">
        <v>10.18</v>
      </c>
      <c r="C279" s="2">
        <v>3.7551000000000001</v>
      </c>
      <c r="D279" s="2">
        <v>17333</v>
      </c>
      <c r="E279" s="2">
        <f t="shared" si="16"/>
        <v>-227926</v>
      </c>
      <c r="F279" s="13" t="str">
        <f t="shared" si="19"/>
        <v>BEARISH</v>
      </c>
      <c r="G279" s="13" t="str">
        <f t="shared" si="18"/>
        <v>STRONG</v>
      </c>
      <c r="H279" s="13" t="str">
        <f t="shared" si="17"/>
        <v>CONFIRMED BEARISH</v>
      </c>
    </row>
    <row r="280" spans="1:8" ht="13.5" x14ac:dyDescent="0.25">
      <c r="A280" s="3">
        <v>42415</v>
      </c>
      <c r="B280" s="2">
        <v>10.18</v>
      </c>
      <c r="C280" s="2">
        <v>3.7551000000000001</v>
      </c>
      <c r="D280" s="2">
        <v>18843</v>
      </c>
      <c r="E280" s="2">
        <f t="shared" si="16"/>
        <v>-227926</v>
      </c>
      <c r="F280" s="13" t="str">
        <f t="shared" si="19"/>
        <v>BEARISH</v>
      </c>
      <c r="G280" s="13" t="str">
        <f t="shared" si="18"/>
        <v>STRONG</v>
      </c>
      <c r="H280" s="13" t="str">
        <f t="shared" si="17"/>
        <v>CONFIRMED BEARISH</v>
      </c>
    </row>
    <row r="281" spans="1:8" ht="13.5" x14ac:dyDescent="0.25">
      <c r="A281" s="3">
        <v>42416</v>
      </c>
      <c r="B281" s="2">
        <v>10.050000000000001</v>
      </c>
      <c r="C281" s="2">
        <v>3.7071999999999998</v>
      </c>
      <c r="D281" s="2">
        <v>62156</v>
      </c>
      <c r="E281" s="2">
        <f t="shared" si="16"/>
        <v>-290082</v>
      </c>
      <c r="F281" s="13" t="str">
        <f t="shared" si="19"/>
        <v>BEARISH</v>
      </c>
      <c r="G281" s="13" t="str">
        <f t="shared" si="18"/>
        <v>STRONG</v>
      </c>
      <c r="H281" s="13" t="str">
        <f t="shared" si="17"/>
        <v>CONFIRMED BEARISH</v>
      </c>
    </row>
    <row r="282" spans="1:8" ht="13.5" x14ac:dyDescent="0.25">
      <c r="A282" s="3">
        <v>42417</v>
      </c>
      <c r="B282" s="2">
        <v>10.050000000000001</v>
      </c>
      <c r="C282" s="2">
        <v>3.7071999999999998</v>
      </c>
      <c r="D282" s="2">
        <v>76940</v>
      </c>
      <c r="E282" s="2">
        <f t="shared" si="16"/>
        <v>-290082</v>
      </c>
      <c r="F282" s="13" t="str">
        <f t="shared" si="19"/>
        <v>BEARISH</v>
      </c>
      <c r="G282" s="13" t="str">
        <f t="shared" si="18"/>
        <v>STRONG</v>
      </c>
      <c r="H282" s="13" t="str">
        <f t="shared" si="17"/>
        <v>CONFIRMED BEARISH</v>
      </c>
    </row>
    <row r="283" spans="1:8" ht="13.5" x14ac:dyDescent="0.25">
      <c r="A283" s="3">
        <v>42418</v>
      </c>
      <c r="B283" s="2">
        <v>10.199999999999999</v>
      </c>
      <c r="C283" s="2">
        <v>3.7625000000000002</v>
      </c>
      <c r="D283" s="2">
        <v>39178</v>
      </c>
      <c r="E283" s="2">
        <f t="shared" si="16"/>
        <v>-250904</v>
      </c>
      <c r="F283" s="13" t="str">
        <f t="shared" si="19"/>
        <v>BEARISH</v>
      </c>
      <c r="G283" s="13" t="str">
        <f t="shared" si="18"/>
        <v>STRONG</v>
      </c>
      <c r="H283" s="13" t="str">
        <f t="shared" si="17"/>
        <v>NEUTRAL</v>
      </c>
    </row>
    <row r="284" spans="1:8" ht="13.5" x14ac:dyDescent="0.25">
      <c r="A284" s="3">
        <v>42419</v>
      </c>
      <c r="B284" s="2">
        <v>10.17</v>
      </c>
      <c r="C284" s="2">
        <v>3.7513999999999998</v>
      </c>
      <c r="D284" s="2">
        <v>17254</v>
      </c>
      <c r="E284" s="2">
        <f t="shared" si="16"/>
        <v>-268158</v>
      </c>
      <c r="F284" s="13" t="str">
        <f t="shared" si="19"/>
        <v>BEARISH</v>
      </c>
      <c r="G284" s="13" t="str">
        <f t="shared" si="18"/>
        <v>STRONG</v>
      </c>
      <c r="H284" s="13" t="str">
        <f t="shared" si="17"/>
        <v>CONFIRMED BEARISH</v>
      </c>
    </row>
    <row r="285" spans="1:8" ht="13.5" x14ac:dyDescent="0.25">
      <c r="A285" s="3">
        <v>42422</v>
      </c>
      <c r="B285" s="2">
        <v>10.050000000000001</v>
      </c>
      <c r="C285" s="2">
        <v>3.7071999999999998</v>
      </c>
      <c r="D285" s="2">
        <v>10161</v>
      </c>
      <c r="E285" s="2">
        <f t="shared" si="16"/>
        <v>-278319</v>
      </c>
      <c r="F285" s="13" t="str">
        <f t="shared" si="19"/>
        <v>BEARISH</v>
      </c>
      <c r="G285" s="13" t="str">
        <f t="shared" si="18"/>
        <v>STRONG</v>
      </c>
      <c r="H285" s="13" t="str">
        <f t="shared" si="17"/>
        <v>CONFIRMED BEARISH</v>
      </c>
    </row>
    <row r="286" spans="1:8" ht="13.5" x14ac:dyDescent="0.25">
      <c r="A286" s="3">
        <v>42423</v>
      </c>
      <c r="B286" s="2">
        <v>10.07</v>
      </c>
      <c r="C286" s="2">
        <v>3.7145999999999999</v>
      </c>
      <c r="D286" s="2">
        <v>66430</v>
      </c>
      <c r="E286" s="2">
        <f t="shared" si="16"/>
        <v>-211889</v>
      </c>
      <c r="F286" s="13" t="str">
        <f t="shared" si="19"/>
        <v>BULLISH</v>
      </c>
      <c r="G286" s="13" t="str">
        <f t="shared" si="18"/>
        <v>WEAK</v>
      </c>
      <c r="H286" s="13" t="str">
        <f t="shared" si="17"/>
        <v>CONFIRMED BULLISH</v>
      </c>
    </row>
    <row r="287" spans="1:8" ht="13.5" x14ac:dyDescent="0.25">
      <c r="A287" s="3">
        <v>42424</v>
      </c>
      <c r="B287" s="2">
        <v>10.1</v>
      </c>
      <c r="C287" s="2">
        <v>3.7256</v>
      </c>
      <c r="D287" s="2">
        <v>28578</v>
      </c>
      <c r="E287" s="2">
        <f t="shared" si="16"/>
        <v>-183311</v>
      </c>
      <c r="F287" s="13" t="str">
        <f t="shared" si="19"/>
        <v>BULLISH</v>
      </c>
      <c r="G287" s="13" t="str">
        <f t="shared" si="18"/>
        <v>WEAK</v>
      </c>
      <c r="H287" s="13" t="str">
        <f t="shared" si="17"/>
        <v>CONFIRMED BULLISH</v>
      </c>
    </row>
    <row r="288" spans="1:8" ht="13.5" x14ac:dyDescent="0.25">
      <c r="A288" s="3">
        <v>42425</v>
      </c>
      <c r="B288" s="2">
        <v>10</v>
      </c>
      <c r="C288" s="2">
        <v>3.6886999999999999</v>
      </c>
      <c r="D288" s="2">
        <v>52781</v>
      </c>
      <c r="E288" s="2">
        <f t="shared" si="16"/>
        <v>-236092</v>
      </c>
      <c r="F288" s="13" t="str">
        <f t="shared" si="19"/>
        <v>BULLISH</v>
      </c>
      <c r="G288" s="13" t="str">
        <f t="shared" si="18"/>
        <v>WEAK</v>
      </c>
      <c r="H288" s="13" t="str">
        <f t="shared" si="17"/>
        <v>BULLISH DIVERGENCE</v>
      </c>
    </row>
    <row r="289" spans="1:8" ht="13.5" x14ac:dyDescent="0.25">
      <c r="A289" s="3">
        <v>42426</v>
      </c>
      <c r="B289" s="2">
        <v>10.19</v>
      </c>
      <c r="C289" s="2">
        <v>3.7587999999999999</v>
      </c>
      <c r="D289" s="2">
        <v>8537</v>
      </c>
      <c r="E289" s="2">
        <f t="shared" si="16"/>
        <v>-227555</v>
      </c>
      <c r="F289" s="13" t="str">
        <f t="shared" si="19"/>
        <v>BULLISH</v>
      </c>
      <c r="G289" s="13" t="str">
        <f t="shared" si="18"/>
        <v>WEAK</v>
      </c>
      <c r="H289" s="13" t="str">
        <f t="shared" si="17"/>
        <v>CONFIRMED BULLISH</v>
      </c>
    </row>
    <row r="290" spans="1:8" ht="13.5" x14ac:dyDescent="0.25">
      <c r="A290" s="3">
        <v>42429</v>
      </c>
      <c r="B290" s="2">
        <v>10</v>
      </c>
      <c r="C290" s="2">
        <v>3.6886999999999999</v>
      </c>
      <c r="D290" s="2">
        <v>4315</v>
      </c>
      <c r="E290" s="2">
        <f t="shared" si="16"/>
        <v>-231870</v>
      </c>
      <c r="F290" s="13" t="str">
        <f t="shared" si="19"/>
        <v>BULLISH</v>
      </c>
      <c r="G290" s="13" t="str">
        <f t="shared" si="18"/>
        <v>WEAK</v>
      </c>
      <c r="H290" s="13" t="str">
        <f t="shared" si="17"/>
        <v>BULLISH DIVERGENCE</v>
      </c>
    </row>
    <row r="291" spans="1:8" ht="13.5" x14ac:dyDescent="0.25">
      <c r="A291" s="3">
        <v>42430</v>
      </c>
      <c r="B291" s="2">
        <v>10.1</v>
      </c>
      <c r="C291" s="2">
        <v>3.7256</v>
      </c>
      <c r="D291" s="2">
        <v>47455</v>
      </c>
      <c r="E291" s="2">
        <f t="shared" si="16"/>
        <v>-184415</v>
      </c>
      <c r="F291" s="13" t="str">
        <f t="shared" si="19"/>
        <v>BULLISH</v>
      </c>
      <c r="G291" s="13" t="str">
        <f t="shared" si="18"/>
        <v>WEAK</v>
      </c>
      <c r="H291" s="13" t="str">
        <f t="shared" si="17"/>
        <v>CONFIRMED BULLISH</v>
      </c>
    </row>
    <row r="292" spans="1:8" ht="13.5" x14ac:dyDescent="0.25">
      <c r="A292" s="3">
        <v>42431</v>
      </c>
      <c r="B292" s="2">
        <v>10.5</v>
      </c>
      <c r="C292" s="2">
        <v>3.8732000000000002</v>
      </c>
      <c r="D292" s="2">
        <v>36886</v>
      </c>
      <c r="E292" s="2">
        <f t="shared" si="16"/>
        <v>-147529</v>
      </c>
      <c r="F292" s="13" t="str">
        <f t="shared" si="19"/>
        <v>BULLISH</v>
      </c>
      <c r="G292" s="13" t="str">
        <f t="shared" si="18"/>
        <v>WEAK</v>
      </c>
      <c r="H292" s="13" t="str">
        <f t="shared" si="17"/>
        <v>CONFIRMED BULLISH</v>
      </c>
    </row>
    <row r="293" spans="1:8" ht="13.5" x14ac:dyDescent="0.25">
      <c r="A293" s="3">
        <v>42432</v>
      </c>
      <c r="B293" s="2">
        <v>10.6</v>
      </c>
      <c r="C293" s="2">
        <v>3.9100999999999999</v>
      </c>
      <c r="D293" s="2">
        <v>47859</v>
      </c>
      <c r="E293" s="2">
        <f t="shared" si="16"/>
        <v>-99670</v>
      </c>
      <c r="F293" s="13" t="str">
        <f t="shared" si="19"/>
        <v>BULLISH</v>
      </c>
      <c r="G293" s="13" t="str">
        <f t="shared" si="18"/>
        <v>WEAK</v>
      </c>
      <c r="H293" s="13" t="str">
        <f t="shared" si="17"/>
        <v>CONFIRMED BULLISH</v>
      </c>
    </row>
    <row r="294" spans="1:8" ht="13.5" x14ac:dyDescent="0.25">
      <c r="A294" s="3">
        <v>42433</v>
      </c>
      <c r="B294" s="2">
        <v>10.6</v>
      </c>
      <c r="C294" s="2">
        <v>3.9100999999999999</v>
      </c>
      <c r="D294" s="2">
        <v>66641</v>
      </c>
      <c r="E294" s="2">
        <f t="shared" si="16"/>
        <v>-99670</v>
      </c>
      <c r="F294" s="13" t="str">
        <f t="shared" si="19"/>
        <v>BULLISH</v>
      </c>
      <c r="G294" s="13" t="str">
        <f t="shared" si="18"/>
        <v>WEAK</v>
      </c>
      <c r="H294" s="13" t="str">
        <f t="shared" si="17"/>
        <v>CONFIRMED BULLISH</v>
      </c>
    </row>
    <row r="295" spans="1:8" ht="13.5" x14ac:dyDescent="0.25">
      <c r="A295" s="3">
        <v>42436</v>
      </c>
      <c r="B295" s="2">
        <v>10.6</v>
      </c>
      <c r="C295" s="2">
        <v>3.9100999999999999</v>
      </c>
      <c r="D295" s="2">
        <v>0</v>
      </c>
      <c r="E295" s="2">
        <f t="shared" si="16"/>
        <v>-99670</v>
      </c>
      <c r="F295" s="13" t="str">
        <f t="shared" si="19"/>
        <v>BULLISH</v>
      </c>
      <c r="G295" s="13" t="str">
        <f t="shared" si="18"/>
        <v>WEAK</v>
      </c>
      <c r="H295" s="13" t="str">
        <f t="shared" si="17"/>
        <v>CONFIRMED BULLISH</v>
      </c>
    </row>
    <row r="296" spans="1:8" ht="13.5" x14ac:dyDescent="0.25">
      <c r="A296" s="3">
        <v>42437</v>
      </c>
      <c r="B296" s="2">
        <v>10.3</v>
      </c>
      <c r="C296" s="2">
        <v>3.7993999999999999</v>
      </c>
      <c r="D296" s="2">
        <v>14662</v>
      </c>
      <c r="E296" s="2">
        <f t="shared" si="16"/>
        <v>-114332</v>
      </c>
      <c r="F296" s="13" t="str">
        <f t="shared" si="19"/>
        <v>BULLISH</v>
      </c>
      <c r="G296" s="13" t="str">
        <f t="shared" si="18"/>
        <v>WEAK</v>
      </c>
      <c r="H296" s="13" t="str">
        <f t="shared" si="17"/>
        <v>CONFIRMED BULLISH</v>
      </c>
    </row>
    <row r="297" spans="1:8" ht="13.5" x14ac:dyDescent="0.25">
      <c r="A297" s="3">
        <v>42438</v>
      </c>
      <c r="B297" s="2">
        <v>10.37</v>
      </c>
      <c r="C297" s="2">
        <v>3.8252000000000002</v>
      </c>
      <c r="D297" s="2">
        <v>7832</v>
      </c>
      <c r="E297" s="2">
        <f t="shared" si="16"/>
        <v>-106500</v>
      </c>
      <c r="F297" s="13" t="str">
        <f t="shared" si="19"/>
        <v>BULLISH</v>
      </c>
      <c r="G297" s="13" t="str">
        <f t="shared" si="18"/>
        <v>WEAK</v>
      </c>
      <c r="H297" s="13" t="str">
        <f t="shared" si="17"/>
        <v>BULLISH DIVERGENCE</v>
      </c>
    </row>
    <row r="298" spans="1:8" ht="13.5" x14ac:dyDescent="0.25">
      <c r="A298" s="3">
        <v>42439</v>
      </c>
      <c r="B298" s="2">
        <v>10.3</v>
      </c>
      <c r="C298" s="2">
        <v>3.7993999999999999</v>
      </c>
      <c r="D298" s="2">
        <v>40014</v>
      </c>
      <c r="E298" s="2">
        <f t="shared" si="16"/>
        <v>-146514</v>
      </c>
      <c r="F298" s="13" t="str">
        <f t="shared" si="19"/>
        <v>BEARISH</v>
      </c>
      <c r="G298" s="13" t="str">
        <f t="shared" si="18"/>
        <v>STRONG</v>
      </c>
      <c r="H298" s="13" t="str">
        <f t="shared" si="17"/>
        <v>CONFIRMED BEARISH</v>
      </c>
    </row>
    <row r="299" spans="1:8" ht="13.5" x14ac:dyDescent="0.25">
      <c r="A299" s="3">
        <v>42440</v>
      </c>
      <c r="B299" s="2">
        <v>10.3</v>
      </c>
      <c r="C299" s="2">
        <v>3.7993999999999999</v>
      </c>
      <c r="D299" s="2">
        <v>28451</v>
      </c>
      <c r="E299" s="2">
        <f t="shared" si="16"/>
        <v>-146514</v>
      </c>
      <c r="F299" s="13" t="str">
        <f t="shared" si="19"/>
        <v>BEARISH</v>
      </c>
      <c r="G299" s="13" t="str">
        <f t="shared" si="18"/>
        <v>STRONG</v>
      </c>
      <c r="H299" s="13" t="str">
        <f t="shared" si="17"/>
        <v>CONFIRMED BEARISH</v>
      </c>
    </row>
    <row r="300" spans="1:8" ht="13.5" x14ac:dyDescent="0.25">
      <c r="A300" s="3">
        <v>42443</v>
      </c>
      <c r="B300" s="2">
        <v>10.31</v>
      </c>
      <c r="C300" s="2">
        <v>3.8031000000000001</v>
      </c>
      <c r="D300" s="2">
        <v>7174</v>
      </c>
      <c r="E300" s="2">
        <f t="shared" si="16"/>
        <v>-139340</v>
      </c>
      <c r="F300" s="13" t="str">
        <f t="shared" si="19"/>
        <v>BEARISH</v>
      </c>
      <c r="G300" s="13" t="str">
        <f t="shared" si="18"/>
        <v>STRONG</v>
      </c>
      <c r="H300" s="13" t="str">
        <f t="shared" si="17"/>
        <v>CONFIRMED BEARISH</v>
      </c>
    </row>
    <row r="301" spans="1:8" ht="13.5" x14ac:dyDescent="0.25">
      <c r="A301" s="3">
        <v>42444</v>
      </c>
      <c r="B301" s="2">
        <v>10.3</v>
      </c>
      <c r="C301" s="2">
        <v>3.7993999999999999</v>
      </c>
      <c r="D301" s="2">
        <v>17690</v>
      </c>
      <c r="E301" s="2">
        <f t="shared" si="16"/>
        <v>-157030</v>
      </c>
      <c r="F301" s="13" t="str">
        <f t="shared" si="19"/>
        <v>BEARISH</v>
      </c>
      <c r="G301" s="13" t="str">
        <f t="shared" si="18"/>
        <v>STRONG</v>
      </c>
      <c r="H301" s="13" t="str">
        <f t="shared" si="17"/>
        <v>NEUTRAL</v>
      </c>
    </row>
    <row r="302" spans="1:8" ht="13.5" x14ac:dyDescent="0.25">
      <c r="A302" s="3">
        <v>42445</v>
      </c>
      <c r="B302" s="2">
        <v>10.3</v>
      </c>
      <c r="C302" s="2">
        <v>3.7993999999999999</v>
      </c>
      <c r="D302" s="2">
        <v>14789</v>
      </c>
      <c r="E302" s="2">
        <f t="shared" si="16"/>
        <v>-157030</v>
      </c>
      <c r="F302" s="13" t="str">
        <f t="shared" si="19"/>
        <v>BEARISH</v>
      </c>
      <c r="G302" s="13" t="str">
        <f t="shared" si="18"/>
        <v>STRONG</v>
      </c>
      <c r="H302" s="13" t="str">
        <f t="shared" si="17"/>
        <v>CONFIRMED BEARISH</v>
      </c>
    </row>
    <row r="303" spans="1:8" ht="13.5" x14ac:dyDescent="0.25">
      <c r="A303" s="3">
        <v>42446</v>
      </c>
      <c r="B303" s="2">
        <v>10.32</v>
      </c>
      <c r="C303" s="2">
        <v>3.8068</v>
      </c>
      <c r="D303" s="2">
        <v>8630</v>
      </c>
      <c r="E303" s="2">
        <f t="shared" si="16"/>
        <v>-148400</v>
      </c>
      <c r="F303" s="13" t="str">
        <f t="shared" si="19"/>
        <v>BEARISH</v>
      </c>
      <c r="G303" s="13" t="str">
        <f t="shared" si="18"/>
        <v>NEUTRAL</v>
      </c>
      <c r="H303" s="13" t="str">
        <f t="shared" si="17"/>
        <v>BEARISH DIVERGENCE</v>
      </c>
    </row>
    <row r="304" spans="1:8" ht="13.5" x14ac:dyDescent="0.25">
      <c r="A304" s="3">
        <v>42447</v>
      </c>
      <c r="B304" s="2">
        <v>10.35</v>
      </c>
      <c r="C304" s="2">
        <v>3.8178000000000001</v>
      </c>
      <c r="D304" s="2">
        <v>23268</v>
      </c>
      <c r="E304" s="2">
        <f t="shared" si="16"/>
        <v>-125132</v>
      </c>
      <c r="F304" s="13" t="str">
        <f t="shared" si="19"/>
        <v>BULLISH</v>
      </c>
      <c r="G304" s="13" t="str">
        <f t="shared" si="18"/>
        <v>WEAK</v>
      </c>
      <c r="H304" s="13" t="str">
        <f t="shared" si="17"/>
        <v>CONFIRMED BULLISH</v>
      </c>
    </row>
    <row r="305" spans="1:8" ht="13.5" x14ac:dyDescent="0.25">
      <c r="A305" s="3">
        <v>42450</v>
      </c>
      <c r="B305" s="2">
        <v>10.31</v>
      </c>
      <c r="C305" s="2">
        <v>3.8031000000000001</v>
      </c>
      <c r="D305" s="2">
        <v>5200</v>
      </c>
      <c r="E305" s="2">
        <f t="shared" si="16"/>
        <v>-130332</v>
      </c>
      <c r="F305" s="13" t="str">
        <f t="shared" si="19"/>
        <v>BULLISH</v>
      </c>
      <c r="G305" s="13" t="str">
        <f t="shared" si="18"/>
        <v>WEAK</v>
      </c>
      <c r="H305" s="13" t="str">
        <f t="shared" si="17"/>
        <v>NEUTRAL</v>
      </c>
    </row>
    <row r="306" spans="1:8" ht="13.5" x14ac:dyDescent="0.25">
      <c r="A306" s="3">
        <v>42451</v>
      </c>
      <c r="B306" s="2">
        <v>10.3</v>
      </c>
      <c r="C306" s="2">
        <v>3.7993999999999999</v>
      </c>
      <c r="D306" s="2">
        <v>21683</v>
      </c>
      <c r="E306" s="2">
        <f t="shared" si="16"/>
        <v>-152015</v>
      </c>
      <c r="F306" s="13" t="str">
        <f t="shared" si="19"/>
        <v>BULLISH</v>
      </c>
      <c r="G306" s="13" t="str">
        <f t="shared" si="18"/>
        <v>WEAK</v>
      </c>
      <c r="H306" s="13" t="str">
        <f t="shared" si="17"/>
        <v>NEUTRAL</v>
      </c>
    </row>
    <row r="307" spans="1:8" ht="13.5" x14ac:dyDescent="0.25">
      <c r="A307" s="3">
        <v>42452</v>
      </c>
      <c r="B307" s="2">
        <v>10.3</v>
      </c>
      <c r="C307" s="2">
        <v>3.7993999999999999</v>
      </c>
      <c r="D307" s="2">
        <v>14045</v>
      </c>
      <c r="E307" s="2">
        <f t="shared" si="16"/>
        <v>-152015</v>
      </c>
      <c r="F307" s="13" t="str">
        <f t="shared" si="19"/>
        <v>BULLISH</v>
      </c>
      <c r="G307" s="13" t="str">
        <f t="shared" si="18"/>
        <v>WEAK</v>
      </c>
      <c r="H307" s="13" t="str">
        <f t="shared" si="17"/>
        <v>NEUTRAL</v>
      </c>
    </row>
    <row r="308" spans="1:8" ht="13.5" x14ac:dyDescent="0.25">
      <c r="A308" s="3">
        <v>42453</v>
      </c>
      <c r="B308" s="2">
        <v>10.31</v>
      </c>
      <c r="C308" s="2">
        <v>3.8031000000000001</v>
      </c>
      <c r="D308" s="2">
        <v>10658</v>
      </c>
      <c r="E308" s="2">
        <f t="shared" si="16"/>
        <v>-141357</v>
      </c>
      <c r="F308" s="13" t="str">
        <f t="shared" si="19"/>
        <v>BULLISH</v>
      </c>
      <c r="G308" s="13" t="str">
        <f t="shared" si="18"/>
        <v>WEAK</v>
      </c>
      <c r="H308" s="13" t="str">
        <f t="shared" si="17"/>
        <v>BULLISH DIVERGENCE</v>
      </c>
    </row>
    <row r="309" spans="1:8" ht="13.5" x14ac:dyDescent="0.25">
      <c r="A309" s="3">
        <v>42454</v>
      </c>
      <c r="B309" s="2">
        <v>10.4</v>
      </c>
      <c r="C309" s="2">
        <v>3.8363</v>
      </c>
      <c r="D309" s="2">
        <v>9698</v>
      </c>
      <c r="E309" s="2">
        <f t="shared" si="16"/>
        <v>-131659</v>
      </c>
      <c r="F309" s="13" t="str">
        <f t="shared" si="19"/>
        <v>BEARISH</v>
      </c>
      <c r="G309" s="13" t="str">
        <f t="shared" si="18"/>
        <v>STRONG</v>
      </c>
      <c r="H309" s="13" t="str">
        <f t="shared" si="17"/>
        <v>BEARISH DIVERGENCE</v>
      </c>
    </row>
    <row r="310" spans="1:8" ht="13.5" x14ac:dyDescent="0.25">
      <c r="A310" s="3">
        <v>42457</v>
      </c>
      <c r="B310" s="2">
        <v>10.3</v>
      </c>
      <c r="C310" s="2">
        <v>3.7993999999999999</v>
      </c>
      <c r="D310" s="2">
        <v>2576</v>
      </c>
      <c r="E310" s="2">
        <f t="shared" si="16"/>
        <v>-134235</v>
      </c>
      <c r="F310" s="13" t="str">
        <f t="shared" si="19"/>
        <v>BEARISH</v>
      </c>
      <c r="G310" s="13" t="str">
        <f t="shared" si="18"/>
        <v>STRONG</v>
      </c>
      <c r="H310" s="13" t="str">
        <f t="shared" si="17"/>
        <v>CONFIRMED BEARISH</v>
      </c>
    </row>
    <row r="311" spans="1:8" ht="13.5" x14ac:dyDescent="0.25">
      <c r="A311" s="3">
        <v>42458</v>
      </c>
      <c r="B311" s="2">
        <v>10.3</v>
      </c>
      <c r="C311" s="2">
        <v>3.7993999999999999</v>
      </c>
      <c r="D311" s="2">
        <v>7227</v>
      </c>
      <c r="E311" s="2">
        <f t="shared" si="16"/>
        <v>-134235</v>
      </c>
      <c r="F311" s="13" t="str">
        <f t="shared" si="19"/>
        <v>BULLISH</v>
      </c>
      <c r="G311" s="13" t="str">
        <f t="shared" si="18"/>
        <v>WEAK</v>
      </c>
      <c r="H311" s="13" t="str">
        <f t="shared" si="17"/>
        <v>NEUTRAL</v>
      </c>
    </row>
    <row r="312" spans="1:8" ht="13.5" x14ac:dyDescent="0.25">
      <c r="A312" s="3">
        <v>42459</v>
      </c>
      <c r="B312" s="2">
        <v>10.3</v>
      </c>
      <c r="C312" s="2">
        <v>3.7993999999999999</v>
      </c>
      <c r="D312" s="2">
        <v>32955</v>
      </c>
      <c r="E312" s="2">
        <f t="shared" si="16"/>
        <v>-134235</v>
      </c>
      <c r="F312" s="13" t="str">
        <f t="shared" si="19"/>
        <v>BULLISH</v>
      </c>
      <c r="G312" s="13" t="str">
        <f t="shared" si="18"/>
        <v>WEAK</v>
      </c>
      <c r="H312" s="13" t="str">
        <f t="shared" si="17"/>
        <v>NEUTRAL</v>
      </c>
    </row>
    <row r="313" spans="1:8" ht="13.5" x14ac:dyDescent="0.25">
      <c r="A313" s="3">
        <v>42460</v>
      </c>
      <c r="B313" s="2">
        <v>10.3</v>
      </c>
      <c r="C313" s="2">
        <v>3.7993999999999999</v>
      </c>
      <c r="D313" s="2">
        <v>21439</v>
      </c>
      <c r="E313" s="2">
        <f t="shared" si="16"/>
        <v>-134235</v>
      </c>
      <c r="F313" s="13" t="str">
        <f t="shared" si="19"/>
        <v>BULLISH</v>
      </c>
      <c r="G313" s="13" t="str">
        <f t="shared" si="18"/>
        <v>WEAK</v>
      </c>
      <c r="H313" s="13" t="str">
        <f t="shared" si="17"/>
        <v>BULLISH DIVERGENCE</v>
      </c>
    </row>
    <row r="314" spans="1:8" ht="13.5" x14ac:dyDescent="0.25">
      <c r="A314" s="3">
        <v>42461</v>
      </c>
      <c r="B314" s="2">
        <v>10.3</v>
      </c>
      <c r="C314" s="2">
        <v>3.7993999999999999</v>
      </c>
      <c r="D314" s="2">
        <v>6292</v>
      </c>
      <c r="E314" s="2">
        <f t="shared" si="16"/>
        <v>-134235</v>
      </c>
      <c r="F314" s="13" t="str">
        <f t="shared" si="19"/>
        <v>BEARISH</v>
      </c>
      <c r="G314" s="13" t="str">
        <f t="shared" si="18"/>
        <v>NEUTRAL</v>
      </c>
      <c r="H314" s="13" t="str">
        <f t="shared" si="17"/>
        <v>CONFIRMED BEARISH</v>
      </c>
    </row>
    <row r="315" spans="1:8" ht="13.5" x14ac:dyDescent="0.25">
      <c r="A315" s="3">
        <v>42464</v>
      </c>
      <c r="B315" s="2">
        <v>10.3</v>
      </c>
      <c r="C315" s="2">
        <v>3.7993999999999999</v>
      </c>
      <c r="D315" s="2">
        <v>1336</v>
      </c>
      <c r="E315" s="2">
        <f t="shared" si="16"/>
        <v>-134235</v>
      </c>
      <c r="F315" s="13" t="str">
        <f t="shared" si="19"/>
        <v>NEUTRAL</v>
      </c>
      <c r="G315" s="13" t="str">
        <f t="shared" si="18"/>
        <v>NEUTRAL</v>
      </c>
      <c r="H315" s="13" t="str">
        <f t="shared" si="17"/>
        <v>NEUTRAL</v>
      </c>
    </row>
    <row r="316" spans="1:8" ht="13.5" x14ac:dyDescent="0.25">
      <c r="A316" s="3">
        <v>42465</v>
      </c>
      <c r="B316" s="2">
        <v>10.28</v>
      </c>
      <c r="C316" s="2">
        <v>3.7919999999999998</v>
      </c>
      <c r="D316" s="2">
        <v>1732</v>
      </c>
      <c r="E316" s="2">
        <f t="shared" si="16"/>
        <v>-135967</v>
      </c>
      <c r="F316" s="13" t="str">
        <f t="shared" si="19"/>
        <v>BEARISH</v>
      </c>
      <c r="G316" s="13" t="str">
        <f t="shared" si="18"/>
        <v>NEUTRAL</v>
      </c>
      <c r="H316" s="13" t="str">
        <f t="shared" si="17"/>
        <v>CONFIRMED BEARISH</v>
      </c>
    </row>
    <row r="317" spans="1:8" ht="13.5" x14ac:dyDescent="0.25">
      <c r="A317" s="3">
        <v>42466</v>
      </c>
      <c r="B317" s="2">
        <v>10.199999999999999</v>
      </c>
      <c r="C317" s="2">
        <v>3.7625000000000002</v>
      </c>
      <c r="D317" s="2">
        <v>9155</v>
      </c>
      <c r="E317" s="2">
        <f t="shared" si="16"/>
        <v>-145122</v>
      </c>
      <c r="F317" s="13" t="str">
        <f t="shared" si="19"/>
        <v>BEARISH</v>
      </c>
      <c r="G317" s="13" t="str">
        <f t="shared" si="18"/>
        <v>STRONG</v>
      </c>
      <c r="H317" s="13" t="str">
        <f t="shared" si="17"/>
        <v>CONFIRMED BEARISH</v>
      </c>
    </row>
    <row r="318" spans="1:8" ht="13.5" x14ac:dyDescent="0.25">
      <c r="A318" s="3">
        <v>42467</v>
      </c>
      <c r="B318" s="2">
        <v>10.19</v>
      </c>
      <c r="C318" s="2">
        <v>3.7587999999999999</v>
      </c>
      <c r="D318" s="2">
        <v>5470</v>
      </c>
      <c r="E318" s="2">
        <f t="shared" si="16"/>
        <v>-150592</v>
      </c>
      <c r="F318" s="13" t="str">
        <f t="shared" si="19"/>
        <v>BEARISH</v>
      </c>
      <c r="G318" s="13" t="str">
        <f t="shared" si="18"/>
        <v>STRONG</v>
      </c>
      <c r="H318" s="13" t="str">
        <f t="shared" si="17"/>
        <v>CONFIRMED BEARISH</v>
      </c>
    </row>
    <row r="319" spans="1:8" ht="13.5" x14ac:dyDescent="0.25">
      <c r="A319" s="3">
        <v>42468</v>
      </c>
      <c r="B319" s="2">
        <v>10.19</v>
      </c>
      <c r="C319" s="2">
        <v>3.7587999999999999</v>
      </c>
      <c r="D319" s="2">
        <v>11860</v>
      </c>
      <c r="E319" s="2">
        <f t="shared" si="16"/>
        <v>-150592</v>
      </c>
      <c r="F319" s="13" t="str">
        <f t="shared" si="19"/>
        <v>BEARISH</v>
      </c>
      <c r="G319" s="13" t="str">
        <f t="shared" si="18"/>
        <v>STRONG</v>
      </c>
      <c r="H319" s="13" t="str">
        <f t="shared" si="17"/>
        <v>CONFIRMED BEARISH</v>
      </c>
    </row>
    <row r="320" spans="1:8" ht="13.5" x14ac:dyDescent="0.25">
      <c r="A320" s="3">
        <v>42471</v>
      </c>
      <c r="B320" s="2">
        <v>10.130000000000001</v>
      </c>
      <c r="C320" s="2">
        <v>3.7366999999999999</v>
      </c>
      <c r="D320" s="2">
        <v>9046</v>
      </c>
      <c r="E320" s="2">
        <f t="shared" si="16"/>
        <v>-159638</v>
      </c>
      <c r="F320" s="13" t="str">
        <f t="shared" si="19"/>
        <v>BEARISH</v>
      </c>
      <c r="G320" s="13" t="str">
        <f t="shared" si="18"/>
        <v>STRONG</v>
      </c>
      <c r="H320" s="13" t="str">
        <f t="shared" si="17"/>
        <v>CONFIRMED BEARISH</v>
      </c>
    </row>
    <row r="321" spans="1:8" ht="13.5" x14ac:dyDescent="0.25">
      <c r="A321" s="3">
        <v>42472</v>
      </c>
      <c r="B321" s="2">
        <v>10.15</v>
      </c>
      <c r="C321" s="2">
        <v>3.7441</v>
      </c>
      <c r="D321" s="2">
        <v>12492</v>
      </c>
      <c r="E321" s="2">
        <f t="shared" si="16"/>
        <v>-147146</v>
      </c>
      <c r="F321" s="13" t="str">
        <f t="shared" si="19"/>
        <v>BEARISH</v>
      </c>
      <c r="G321" s="13" t="str">
        <f t="shared" si="18"/>
        <v>STRONG</v>
      </c>
      <c r="H321" s="13" t="str">
        <f t="shared" si="17"/>
        <v>CONFIRMED BEARISH</v>
      </c>
    </row>
    <row r="322" spans="1:8" ht="13.5" x14ac:dyDescent="0.25">
      <c r="A322" s="3">
        <v>42473</v>
      </c>
      <c r="B322" s="2">
        <v>10.15</v>
      </c>
      <c r="C322" s="2">
        <v>3.7441</v>
      </c>
      <c r="D322" s="2">
        <v>8857</v>
      </c>
      <c r="E322" s="2">
        <f t="shared" si="16"/>
        <v>-147146</v>
      </c>
      <c r="F322" s="13" t="str">
        <f t="shared" si="19"/>
        <v>BEARISH</v>
      </c>
      <c r="G322" s="13" t="str">
        <f t="shared" si="18"/>
        <v>NEUTRAL</v>
      </c>
      <c r="H322" s="13" t="str">
        <f t="shared" si="17"/>
        <v>CONFIRMED BEARISH</v>
      </c>
    </row>
    <row r="323" spans="1:8" ht="13.5" x14ac:dyDescent="0.25">
      <c r="A323" s="3">
        <v>42474</v>
      </c>
      <c r="B323" s="2">
        <v>10.119999999999999</v>
      </c>
      <c r="C323" s="2">
        <v>3.7330000000000001</v>
      </c>
      <c r="D323" s="2">
        <v>13305</v>
      </c>
      <c r="E323" s="2">
        <f t="shared" si="16"/>
        <v>-160451</v>
      </c>
      <c r="F323" s="13" t="str">
        <f t="shared" si="19"/>
        <v>BEARISH</v>
      </c>
      <c r="G323" s="13" t="str">
        <f t="shared" si="18"/>
        <v>STRONG</v>
      </c>
      <c r="H323" s="13" t="str">
        <f t="shared" si="17"/>
        <v>CONFIRMED BEARISH</v>
      </c>
    </row>
    <row r="324" spans="1:8" ht="13.5" x14ac:dyDescent="0.25">
      <c r="A324" s="3">
        <v>42475</v>
      </c>
      <c r="B324" s="2">
        <v>10.1</v>
      </c>
      <c r="C324" s="2">
        <v>3.7256</v>
      </c>
      <c r="D324" s="2">
        <v>10963</v>
      </c>
      <c r="E324" s="2">
        <f t="shared" ref="E324:E387" si="20">IF(B324&gt;B323, E323+D324, IF(B324&lt;B323, E323-D324, E323))</f>
        <v>-171414</v>
      </c>
      <c r="F324" s="13" t="str">
        <f t="shared" si="19"/>
        <v>BEARISH</v>
      </c>
      <c r="G324" s="13" t="str">
        <f t="shared" si="18"/>
        <v>STRONG</v>
      </c>
      <c r="H324" s="13" t="str">
        <f t="shared" si="17"/>
        <v>CONFIRMED BEARISH</v>
      </c>
    </row>
    <row r="325" spans="1:8" ht="13.5" x14ac:dyDescent="0.25">
      <c r="A325" s="3">
        <v>42478</v>
      </c>
      <c r="B325" s="2">
        <v>10.050000000000001</v>
      </c>
      <c r="C325" s="2">
        <v>3.7071999999999998</v>
      </c>
      <c r="D325" s="2">
        <v>24774</v>
      </c>
      <c r="E325" s="2">
        <f t="shared" si="20"/>
        <v>-196188</v>
      </c>
      <c r="F325" s="13" t="str">
        <f t="shared" si="19"/>
        <v>BEARISH</v>
      </c>
      <c r="G325" s="13" t="str">
        <f t="shared" si="18"/>
        <v>STRONG</v>
      </c>
      <c r="H325" s="13" t="str">
        <f t="shared" si="17"/>
        <v>CONFIRMED BEARISH</v>
      </c>
    </row>
    <row r="326" spans="1:8" ht="13.5" x14ac:dyDescent="0.25">
      <c r="A326" s="3">
        <v>42479</v>
      </c>
      <c r="B326" s="2">
        <v>10.050000000000001</v>
      </c>
      <c r="C326" s="2">
        <v>3.7071999999999998</v>
      </c>
      <c r="D326" s="2">
        <v>20191</v>
      </c>
      <c r="E326" s="2">
        <f t="shared" si="20"/>
        <v>-196188</v>
      </c>
      <c r="F326" s="13" t="str">
        <f t="shared" si="19"/>
        <v>BEARISH</v>
      </c>
      <c r="G326" s="13" t="str">
        <f t="shared" si="18"/>
        <v>STRONG</v>
      </c>
      <c r="H326" s="13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v>42480</v>
      </c>
      <c r="B327" s="2">
        <v>10.050000000000001</v>
      </c>
      <c r="C327" s="2">
        <v>3.7071999999999998</v>
      </c>
      <c r="D327" s="2">
        <v>73639</v>
      </c>
      <c r="E327" s="2">
        <f t="shared" si="20"/>
        <v>-196188</v>
      </c>
      <c r="F327" s="13" t="str">
        <f t="shared" si="19"/>
        <v>BEARISH</v>
      </c>
      <c r="G327" s="13" t="str">
        <f t="shared" ref="G327:G390" si="22">IF((E327-E322)/E322 &gt; 0.02, "STRONG",
 IF((E327-E322)/E322 &lt; -0.02, "WEAK", "NEUTRAL"))</f>
        <v>STRONG</v>
      </c>
      <c r="H327" s="13" t="str">
        <f t="shared" si="21"/>
        <v>CONFIRMED BEARISH</v>
      </c>
    </row>
    <row r="328" spans="1:8" ht="13.5" x14ac:dyDescent="0.25">
      <c r="A328" s="3">
        <v>42481</v>
      </c>
      <c r="B328" s="2">
        <v>10.5</v>
      </c>
      <c r="C328" s="2">
        <v>3.8732000000000002</v>
      </c>
      <c r="D328" s="2">
        <v>0</v>
      </c>
      <c r="E328" s="2">
        <f t="shared" si="20"/>
        <v>-196188</v>
      </c>
      <c r="F328" s="13" t="str">
        <f t="shared" ref="F328:F391" si="23">IF(E328&gt;E323,"BULLISH",IF(E328&lt;E323,"BEARISH","NEUTRAL"))</f>
        <v>BEARISH</v>
      </c>
      <c r="G328" s="13" t="str">
        <f t="shared" si="22"/>
        <v>STRONG</v>
      </c>
      <c r="H328" s="13" t="str">
        <f t="shared" si="21"/>
        <v>BEARISH DIVERGENCE</v>
      </c>
    </row>
    <row r="329" spans="1:8" ht="13.5" x14ac:dyDescent="0.25">
      <c r="A329" s="3">
        <v>42482</v>
      </c>
      <c r="B329" s="2">
        <v>10.7</v>
      </c>
      <c r="C329" s="2">
        <v>3.9468999999999999</v>
      </c>
      <c r="D329" s="2">
        <v>68967</v>
      </c>
      <c r="E329" s="2">
        <f t="shared" si="20"/>
        <v>-127221</v>
      </c>
      <c r="F329" s="13" t="str">
        <f t="shared" si="23"/>
        <v>BULLISH</v>
      </c>
      <c r="G329" s="13" t="str">
        <f t="shared" si="22"/>
        <v>WEAK</v>
      </c>
      <c r="H329" s="13" t="str">
        <f t="shared" si="21"/>
        <v>CONFIRMED BULLISH</v>
      </c>
    </row>
    <row r="330" spans="1:8" ht="13.5" x14ac:dyDescent="0.25">
      <c r="A330" s="3">
        <v>42485</v>
      </c>
      <c r="B330" s="2">
        <v>10.6</v>
      </c>
      <c r="C330" s="2">
        <v>3.9100999999999999</v>
      </c>
      <c r="D330" s="2">
        <v>21160</v>
      </c>
      <c r="E330" s="2">
        <f t="shared" si="20"/>
        <v>-148381</v>
      </c>
      <c r="F330" s="13" t="str">
        <f t="shared" si="23"/>
        <v>BULLISH</v>
      </c>
      <c r="G330" s="13" t="str">
        <f t="shared" si="22"/>
        <v>WEAK</v>
      </c>
      <c r="H330" s="13" t="str">
        <f t="shared" si="21"/>
        <v>CONFIRMED BULLISH</v>
      </c>
    </row>
    <row r="331" spans="1:8" ht="13.5" x14ac:dyDescent="0.25">
      <c r="A331" s="3">
        <v>42486</v>
      </c>
      <c r="B331" s="2">
        <v>10.5</v>
      </c>
      <c r="C331" s="2">
        <v>3.8732000000000002</v>
      </c>
      <c r="D331" s="2">
        <v>58672</v>
      </c>
      <c r="E331" s="2">
        <f t="shared" si="20"/>
        <v>-207053</v>
      </c>
      <c r="F331" s="13" t="str">
        <f t="shared" si="23"/>
        <v>BEARISH</v>
      </c>
      <c r="G331" s="13" t="str">
        <f t="shared" si="22"/>
        <v>STRONG</v>
      </c>
      <c r="H331" s="13" t="str">
        <f t="shared" si="21"/>
        <v>BEARISH DIVERGENCE</v>
      </c>
    </row>
    <row r="332" spans="1:8" ht="13.5" x14ac:dyDescent="0.25">
      <c r="A332" s="3">
        <v>42487</v>
      </c>
      <c r="B332" s="2">
        <v>10.44</v>
      </c>
      <c r="C332" s="2">
        <v>3.851</v>
      </c>
      <c r="D332" s="2">
        <v>5502</v>
      </c>
      <c r="E332" s="2">
        <f t="shared" si="20"/>
        <v>-212555</v>
      </c>
      <c r="F332" s="13" t="str">
        <f t="shared" si="23"/>
        <v>BEARISH</v>
      </c>
      <c r="G332" s="13" t="str">
        <f t="shared" si="22"/>
        <v>STRONG</v>
      </c>
      <c r="H332" s="13" t="str">
        <f t="shared" si="21"/>
        <v>BEARISH DIVERGENCE</v>
      </c>
    </row>
    <row r="333" spans="1:8" ht="13.5" x14ac:dyDescent="0.25">
      <c r="A333" s="3">
        <v>42488</v>
      </c>
      <c r="B333" s="2">
        <v>10.42</v>
      </c>
      <c r="C333" s="2">
        <v>3.8437000000000001</v>
      </c>
      <c r="D333" s="2">
        <v>23036</v>
      </c>
      <c r="E333" s="2">
        <f t="shared" si="20"/>
        <v>-235591</v>
      </c>
      <c r="F333" s="13" t="str">
        <f t="shared" si="23"/>
        <v>BEARISH</v>
      </c>
      <c r="G333" s="13" t="str">
        <f t="shared" si="22"/>
        <v>STRONG</v>
      </c>
      <c r="H333" s="13" t="str">
        <f t="shared" si="21"/>
        <v>CONFIRMED BEARISH</v>
      </c>
    </row>
    <row r="334" spans="1:8" ht="13.5" x14ac:dyDescent="0.25">
      <c r="A334" s="3">
        <v>42489</v>
      </c>
      <c r="B334" s="2">
        <v>10.42</v>
      </c>
      <c r="C334" s="2">
        <v>3.8437000000000001</v>
      </c>
      <c r="D334" s="2">
        <v>3362</v>
      </c>
      <c r="E334" s="2">
        <f t="shared" si="20"/>
        <v>-235591</v>
      </c>
      <c r="F334" s="13" t="str">
        <f t="shared" si="23"/>
        <v>BEARISH</v>
      </c>
      <c r="G334" s="13" t="str">
        <f t="shared" si="22"/>
        <v>STRONG</v>
      </c>
      <c r="H334" s="13" t="str">
        <f t="shared" si="21"/>
        <v>CONFIRMED BEARISH</v>
      </c>
    </row>
    <row r="335" spans="1:8" ht="13.5" x14ac:dyDescent="0.25">
      <c r="A335" s="3">
        <v>42492</v>
      </c>
      <c r="B335" s="2">
        <v>10.5</v>
      </c>
      <c r="C335" s="2">
        <v>3.8732000000000002</v>
      </c>
      <c r="D335" s="2">
        <v>5557</v>
      </c>
      <c r="E335" s="2">
        <f t="shared" si="20"/>
        <v>-230034</v>
      </c>
      <c r="F335" s="13" t="str">
        <f t="shared" si="23"/>
        <v>BEARISH</v>
      </c>
      <c r="G335" s="13" t="str">
        <f t="shared" si="22"/>
        <v>STRONG</v>
      </c>
      <c r="H335" s="13" t="str">
        <f t="shared" si="21"/>
        <v>CONFIRMED BEARISH</v>
      </c>
    </row>
    <row r="336" spans="1:8" ht="13.5" x14ac:dyDescent="0.25">
      <c r="A336" s="3">
        <v>42493</v>
      </c>
      <c r="B336" s="2">
        <v>10.45</v>
      </c>
      <c r="C336" s="2">
        <v>3.8546999999999998</v>
      </c>
      <c r="D336" s="2">
        <v>13193</v>
      </c>
      <c r="E336" s="2">
        <f t="shared" si="20"/>
        <v>-243227</v>
      </c>
      <c r="F336" s="13" t="str">
        <f t="shared" si="23"/>
        <v>BEARISH</v>
      </c>
      <c r="G336" s="13" t="str">
        <f t="shared" si="22"/>
        <v>STRONG</v>
      </c>
      <c r="H336" s="13" t="str">
        <f t="shared" si="21"/>
        <v>CONFIRMED BEARISH</v>
      </c>
    </row>
    <row r="337" spans="1:8" ht="13.5" x14ac:dyDescent="0.25">
      <c r="A337" s="3">
        <v>42494</v>
      </c>
      <c r="B337" s="2">
        <v>10.65</v>
      </c>
      <c r="C337" s="2">
        <v>3.9285000000000001</v>
      </c>
      <c r="D337" s="2">
        <v>5696</v>
      </c>
      <c r="E337" s="2">
        <f t="shared" si="20"/>
        <v>-237531</v>
      </c>
      <c r="F337" s="13" t="str">
        <f t="shared" si="23"/>
        <v>BEARISH</v>
      </c>
      <c r="G337" s="13" t="str">
        <f t="shared" si="22"/>
        <v>STRONG</v>
      </c>
      <c r="H337" s="13" t="str">
        <f t="shared" si="21"/>
        <v>BEARISH DIVERGENCE</v>
      </c>
    </row>
    <row r="338" spans="1:8" ht="13.5" x14ac:dyDescent="0.25">
      <c r="A338" s="3">
        <v>42495</v>
      </c>
      <c r="B338" s="2">
        <v>10.6</v>
      </c>
      <c r="C338" s="2">
        <v>3.9100999999999999</v>
      </c>
      <c r="D338" s="2">
        <v>1400</v>
      </c>
      <c r="E338" s="2">
        <f t="shared" si="20"/>
        <v>-238931</v>
      </c>
      <c r="F338" s="13" t="str">
        <f t="shared" si="23"/>
        <v>BEARISH</v>
      </c>
      <c r="G338" s="13" t="str">
        <f t="shared" si="22"/>
        <v>NEUTRAL</v>
      </c>
      <c r="H338" s="13" t="str">
        <f t="shared" si="21"/>
        <v>BEARISH DIVERGENCE</v>
      </c>
    </row>
    <row r="339" spans="1:8" ht="13.5" x14ac:dyDescent="0.25">
      <c r="A339" s="3">
        <v>42496</v>
      </c>
      <c r="B339" s="2">
        <v>10.5</v>
      </c>
      <c r="C339" s="2">
        <v>3.8732000000000002</v>
      </c>
      <c r="D339" s="2">
        <v>2470</v>
      </c>
      <c r="E339" s="2">
        <f t="shared" si="20"/>
        <v>-241401</v>
      </c>
      <c r="F339" s="13" t="str">
        <f t="shared" si="23"/>
        <v>BEARISH</v>
      </c>
      <c r="G339" s="13" t="str">
        <f t="shared" si="22"/>
        <v>STRONG</v>
      </c>
      <c r="H339" s="13" t="str">
        <f t="shared" si="21"/>
        <v>BEARISH DIVERGENCE</v>
      </c>
    </row>
    <row r="340" spans="1:8" ht="13.5" x14ac:dyDescent="0.25">
      <c r="A340" s="3">
        <v>42499</v>
      </c>
      <c r="B340" s="2">
        <v>10.5</v>
      </c>
      <c r="C340" s="2">
        <v>3.8732000000000002</v>
      </c>
      <c r="D340" s="2">
        <v>12376</v>
      </c>
      <c r="E340" s="2">
        <f t="shared" si="20"/>
        <v>-241401</v>
      </c>
      <c r="F340" s="13" t="str">
        <f t="shared" si="23"/>
        <v>BEARISH</v>
      </c>
      <c r="G340" s="13" t="str">
        <f t="shared" si="22"/>
        <v>STRONG</v>
      </c>
      <c r="H340" s="13" t="str">
        <f t="shared" si="21"/>
        <v>NEUTRAL</v>
      </c>
    </row>
    <row r="341" spans="1:8" ht="13.5" x14ac:dyDescent="0.25">
      <c r="A341" s="3">
        <v>42500</v>
      </c>
      <c r="B341" s="2">
        <v>10.51</v>
      </c>
      <c r="C341" s="2">
        <v>3.8769</v>
      </c>
      <c r="D341" s="2">
        <v>10998</v>
      </c>
      <c r="E341" s="2">
        <f t="shared" si="20"/>
        <v>-230403</v>
      </c>
      <c r="F341" s="13" t="str">
        <f t="shared" si="23"/>
        <v>BULLISH</v>
      </c>
      <c r="G341" s="13" t="str">
        <f t="shared" si="22"/>
        <v>WEAK</v>
      </c>
      <c r="H341" s="13" t="str">
        <f t="shared" si="21"/>
        <v>CONFIRMED BULLISH</v>
      </c>
    </row>
    <row r="342" spans="1:8" ht="13.5" x14ac:dyDescent="0.25">
      <c r="A342" s="3">
        <v>42501</v>
      </c>
      <c r="B342" s="2">
        <v>10.6</v>
      </c>
      <c r="C342" s="2">
        <v>3.9100999999999999</v>
      </c>
      <c r="D342" s="2">
        <v>7307</v>
      </c>
      <c r="E342" s="2">
        <f t="shared" si="20"/>
        <v>-223096</v>
      </c>
      <c r="F342" s="13" t="str">
        <f t="shared" si="23"/>
        <v>BULLISH</v>
      </c>
      <c r="G342" s="13" t="str">
        <f t="shared" si="22"/>
        <v>WEAK</v>
      </c>
      <c r="H342" s="13" t="str">
        <f t="shared" si="21"/>
        <v>BULLISH DIVERGENCE</v>
      </c>
    </row>
    <row r="343" spans="1:8" ht="13.5" x14ac:dyDescent="0.25">
      <c r="A343" s="3">
        <v>42502</v>
      </c>
      <c r="B343" s="2">
        <v>10.6</v>
      </c>
      <c r="C343" s="2">
        <v>3.9100999999999999</v>
      </c>
      <c r="D343" s="2">
        <v>13361</v>
      </c>
      <c r="E343" s="2">
        <f t="shared" si="20"/>
        <v>-223096</v>
      </c>
      <c r="F343" s="13" t="str">
        <f t="shared" si="23"/>
        <v>BULLISH</v>
      </c>
      <c r="G343" s="13" t="str">
        <f t="shared" si="22"/>
        <v>WEAK</v>
      </c>
      <c r="H343" s="13" t="str">
        <f t="shared" si="21"/>
        <v>NEUTRAL</v>
      </c>
    </row>
    <row r="344" spans="1:8" ht="13.5" x14ac:dyDescent="0.25">
      <c r="A344" s="3">
        <v>42503</v>
      </c>
      <c r="B344" s="2">
        <v>10.57</v>
      </c>
      <c r="C344" s="2">
        <v>3.899</v>
      </c>
      <c r="D344" s="2">
        <v>11494</v>
      </c>
      <c r="E344" s="2">
        <f t="shared" si="20"/>
        <v>-234590</v>
      </c>
      <c r="F344" s="13" t="str">
        <f t="shared" si="23"/>
        <v>BULLISH</v>
      </c>
      <c r="G344" s="13" t="str">
        <f t="shared" si="22"/>
        <v>WEAK</v>
      </c>
      <c r="H344" s="13" t="str">
        <f t="shared" si="21"/>
        <v>CONFIRMED BULLISH</v>
      </c>
    </row>
    <row r="345" spans="1:8" ht="13.5" x14ac:dyDescent="0.25">
      <c r="A345" s="3">
        <v>42506</v>
      </c>
      <c r="B345" s="2">
        <v>10.57</v>
      </c>
      <c r="C345" s="2">
        <v>3.899</v>
      </c>
      <c r="D345" s="2">
        <v>17617</v>
      </c>
      <c r="E345" s="2">
        <f t="shared" si="20"/>
        <v>-234590</v>
      </c>
      <c r="F345" s="13" t="str">
        <f t="shared" si="23"/>
        <v>BULLISH</v>
      </c>
      <c r="G345" s="13" t="str">
        <f t="shared" si="22"/>
        <v>WEAK</v>
      </c>
      <c r="H345" s="13" t="str">
        <f t="shared" si="21"/>
        <v>CONFIRMED BULLISH</v>
      </c>
    </row>
    <row r="346" spans="1:8" ht="13.5" x14ac:dyDescent="0.25">
      <c r="A346" s="3">
        <v>42507</v>
      </c>
      <c r="B346" s="2">
        <v>10.7</v>
      </c>
      <c r="C346" s="2">
        <v>3.9468999999999999</v>
      </c>
      <c r="D346" s="2">
        <v>22996</v>
      </c>
      <c r="E346" s="2">
        <f t="shared" si="20"/>
        <v>-211594</v>
      </c>
      <c r="F346" s="13" t="str">
        <f t="shared" si="23"/>
        <v>BULLISH</v>
      </c>
      <c r="G346" s="13" t="str">
        <f t="shared" si="22"/>
        <v>WEAK</v>
      </c>
      <c r="H346" s="13" t="str">
        <f t="shared" si="21"/>
        <v>CONFIRMED BULLISH</v>
      </c>
    </row>
    <row r="347" spans="1:8" ht="13.5" x14ac:dyDescent="0.25">
      <c r="A347" s="3">
        <v>42508</v>
      </c>
      <c r="B347" s="2">
        <v>10.7</v>
      </c>
      <c r="C347" s="2">
        <v>3.9468999999999999</v>
      </c>
      <c r="D347" s="2">
        <v>7341</v>
      </c>
      <c r="E347" s="2">
        <f t="shared" si="20"/>
        <v>-211594</v>
      </c>
      <c r="F347" s="13" t="str">
        <f t="shared" si="23"/>
        <v>BULLISH</v>
      </c>
      <c r="G347" s="13" t="str">
        <f t="shared" si="22"/>
        <v>WEAK</v>
      </c>
      <c r="H347" s="13" t="str">
        <f t="shared" si="21"/>
        <v>CONFIRMED BULLISH</v>
      </c>
    </row>
    <row r="348" spans="1:8" ht="13.5" x14ac:dyDescent="0.25">
      <c r="A348" s="3">
        <v>42509</v>
      </c>
      <c r="B348" s="2">
        <v>10.66</v>
      </c>
      <c r="C348" s="2">
        <v>3.9321999999999999</v>
      </c>
      <c r="D348" s="2">
        <v>10634</v>
      </c>
      <c r="E348" s="2">
        <f t="shared" si="20"/>
        <v>-222228</v>
      </c>
      <c r="F348" s="13" t="str">
        <f t="shared" si="23"/>
        <v>BULLISH</v>
      </c>
      <c r="G348" s="13" t="str">
        <f t="shared" si="22"/>
        <v>NEUTRAL</v>
      </c>
      <c r="H348" s="13" t="str">
        <f t="shared" si="21"/>
        <v>CONFIRMED BULLISH</v>
      </c>
    </row>
    <row r="349" spans="1:8" ht="13.5" x14ac:dyDescent="0.25">
      <c r="A349" s="3">
        <v>42510</v>
      </c>
      <c r="B349" s="2">
        <v>10.7</v>
      </c>
      <c r="C349" s="2">
        <v>3.9468999999999999</v>
      </c>
      <c r="D349" s="2">
        <v>10612</v>
      </c>
      <c r="E349" s="2">
        <f t="shared" si="20"/>
        <v>-211616</v>
      </c>
      <c r="F349" s="13" t="str">
        <f t="shared" si="23"/>
        <v>BULLISH</v>
      </c>
      <c r="G349" s="13" t="str">
        <f t="shared" si="22"/>
        <v>WEAK</v>
      </c>
      <c r="H349" s="13" t="str">
        <f t="shared" si="21"/>
        <v>CONFIRMED BULLISH</v>
      </c>
    </row>
    <row r="350" spans="1:8" ht="13.5" x14ac:dyDescent="0.25">
      <c r="A350" s="3">
        <v>42513</v>
      </c>
      <c r="B350" s="2">
        <v>10.83</v>
      </c>
      <c r="C350" s="2">
        <v>3.9948999999999999</v>
      </c>
      <c r="D350" s="2">
        <v>17601</v>
      </c>
      <c r="E350" s="2">
        <f t="shared" si="20"/>
        <v>-194015</v>
      </c>
      <c r="F350" s="13" t="str">
        <f t="shared" si="23"/>
        <v>BULLISH</v>
      </c>
      <c r="G350" s="13" t="str">
        <f t="shared" si="22"/>
        <v>WEAK</v>
      </c>
      <c r="H350" s="13" t="str">
        <f t="shared" si="21"/>
        <v>CONFIRMED BULLISH</v>
      </c>
    </row>
    <row r="351" spans="1:8" ht="13.5" x14ac:dyDescent="0.25">
      <c r="A351" s="3">
        <v>42514</v>
      </c>
      <c r="B351" s="2">
        <v>10.88</v>
      </c>
      <c r="C351" s="2">
        <v>4.0133000000000001</v>
      </c>
      <c r="D351" s="2">
        <v>23100</v>
      </c>
      <c r="E351" s="2">
        <f t="shared" si="20"/>
        <v>-170915</v>
      </c>
      <c r="F351" s="13" t="str">
        <f t="shared" si="23"/>
        <v>BULLISH</v>
      </c>
      <c r="G351" s="13" t="str">
        <f t="shared" si="22"/>
        <v>WEAK</v>
      </c>
      <c r="H351" s="13" t="str">
        <f t="shared" si="21"/>
        <v>CONFIRMED BULLISH</v>
      </c>
    </row>
    <row r="352" spans="1:8" ht="13.5" x14ac:dyDescent="0.25">
      <c r="A352" s="3">
        <v>42515</v>
      </c>
      <c r="B352" s="2">
        <v>10.9</v>
      </c>
      <c r="C352" s="2">
        <v>4.0206999999999997</v>
      </c>
      <c r="D352" s="2">
        <v>28023</v>
      </c>
      <c r="E352" s="2">
        <f t="shared" si="20"/>
        <v>-142892</v>
      </c>
      <c r="F352" s="13" t="str">
        <f t="shared" si="23"/>
        <v>BULLISH</v>
      </c>
      <c r="G352" s="13" t="str">
        <f t="shared" si="22"/>
        <v>WEAK</v>
      </c>
      <c r="H352" s="13" t="str">
        <f t="shared" si="21"/>
        <v>CONFIRMED BULLISH</v>
      </c>
    </row>
    <row r="353" spans="1:8" ht="13.5" x14ac:dyDescent="0.25">
      <c r="A353" s="3">
        <v>42516</v>
      </c>
      <c r="B353" s="2">
        <v>10.72</v>
      </c>
      <c r="C353" s="2">
        <v>3.9542999999999999</v>
      </c>
      <c r="D353" s="2">
        <v>9729</v>
      </c>
      <c r="E353" s="2">
        <f t="shared" si="20"/>
        <v>-152621</v>
      </c>
      <c r="F353" s="13" t="str">
        <f t="shared" si="23"/>
        <v>BULLISH</v>
      </c>
      <c r="G353" s="13" t="str">
        <f t="shared" si="22"/>
        <v>WEAK</v>
      </c>
      <c r="H353" s="13" t="str">
        <f t="shared" si="21"/>
        <v>CONFIRMED BULLISH</v>
      </c>
    </row>
    <row r="354" spans="1:8" ht="13.5" x14ac:dyDescent="0.25">
      <c r="A354" s="3">
        <v>42517</v>
      </c>
      <c r="B354" s="2">
        <v>10.69</v>
      </c>
      <c r="C354" s="2">
        <v>3.9432999999999998</v>
      </c>
      <c r="D354" s="2">
        <v>23904</v>
      </c>
      <c r="E354" s="2">
        <f t="shared" si="20"/>
        <v>-176525</v>
      </c>
      <c r="F354" s="13" t="str">
        <f t="shared" si="23"/>
        <v>BULLISH</v>
      </c>
      <c r="G354" s="13" t="str">
        <f t="shared" si="22"/>
        <v>WEAK</v>
      </c>
      <c r="H354" s="13" t="str">
        <f t="shared" si="21"/>
        <v>BULLISH DIVERGENCE</v>
      </c>
    </row>
    <row r="355" spans="1:8" ht="13.5" x14ac:dyDescent="0.25">
      <c r="A355" s="3">
        <v>42520</v>
      </c>
      <c r="B355" s="2">
        <v>10.55</v>
      </c>
      <c r="C355" s="2">
        <v>3.8915999999999999</v>
      </c>
      <c r="D355" s="2">
        <v>17926</v>
      </c>
      <c r="E355" s="2">
        <f t="shared" si="20"/>
        <v>-194451</v>
      </c>
      <c r="F355" s="13" t="str">
        <f t="shared" si="23"/>
        <v>BEARISH</v>
      </c>
      <c r="G355" s="13" t="str">
        <f t="shared" si="22"/>
        <v>NEUTRAL</v>
      </c>
      <c r="H355" s="13" t="str">
        <f t="shared" si="21"/>
        <v>CONFIRMED BEARISH</v>
      </c>
    </row>
    <row r="356" spans="1:8" ht="13.5" x14ac:dyDescent="0.25">
      <c r="A356" s="3">
        <v>42521</v>
      </c>
      <c r="B356" s="2">
        <v>10.25</v>
      </c>
      <c r="C356" s="2">
        <v>3.7810000000000001</v>
      </c>
      <c r="D356" s="2">
        <v>27550</v>
      </c>
      <c r="E356" s="2">
        <f t="shared" si="20"/>
        <v>-222001</v>
      </c>
      <c r="F356" s="13" t="str">
        <f t="shared" si="23"/>
        <v>BEARISH</v>
      </c>
      <c r="G356" s="13" t="str">
        <f t="shared" si="22"/>
        <v>STRONG</v>
      </c>
      <c r="H356" s="13" t="str">
        <f t="shared" si="21"/>
        <v>CONFIRMED BEARISH</v>
      </c>
    </row>
    <row r="357" spans="1:8" ht="13.5" x14ac:dyDescent="0.25">
      <c r="A357" s="3">
        <v>42522</v>
      </c>
      <c r="B357" s="2">
        <v>10.5</v>
      </c>
      <c r="C357" s="2">
        <v>3.8732000000000002</v>
      </c>
      <c r="D357" s="2">
        <v>7702</v>
      </c>
      <c r="E357" s="2">
        <f t="shared" si="20"/>
        <v>-214299</v>
      </c>
      <c r="F357" s="13" t="str">
        <f t="shared" si="23"/>
        <v>BEARISH</v>
      </c>
      <c r="G357" s="13" t="str">
        <f t="shared" si="22"/>
        <v>STRONG</v>
      </c>
      <c r="H357" s="13" t="str">
        <f t="shared" si="21"/>
        <v>CONFIRMED BEARISH</v>
      </c>
    </row>
    <row r="358" spans="1:8" ht="13.5" x14ac:dyDescent="0.25">
      <c r="A358" s="3">
        <v>42523</v>
      </c>
      <c r="B358" s="2">
        <v>10.7</v>
      </c>
      <c r="C358" s="2">
        <v>3.9468999999999999</v>
      </c>
      <c r="D358" s="2">
        <v>15920</v>
      </c>
      <c r="E358" s="2">
        <f t="shared" si="20"/>
        <v>-198379</v>
      </c>
      <c r="F358" s="13" t="str">
        <f t="shared" si="23"/>
        <v>BEARISH</v>
      </c>
      <c r="G358" s="13" t="str">
        <f t="shared" si="22"/>
        <v>STRONG</v>
      </c>
      <c r="H358" s="13" t="str">
        <f t="shared" si="21"/>
        <v>CONFIRMED BEARISH</v>
      </c>
    </row>
    <row r="359" spans="1:8" ht="13.5" x14ac:dyDescent="0.25">
      <c r="A359" s="3">
        <v>42524</v>
      </c>
      <c r="B359" s="2">
        <v>8.7200000000000006</v>
      </c>
      <c r="C359" s="2">
        <v>3.3113000000000001</v>
      </c>
      <c r="D359" s="2">
        <v>8873</v>
      </c>
      <c r="E359" s="2">
        <f t="shared" si="20"/>
        <v>-207252</v>
      </c>
      <c r="F359" s="13" t="str">
        <f t="shared" si="23"/>
        <v>BEARISH</v>
      </c>
      <c r="G359" s="13" t="str">
        <f t="shared" si="22"/>
        <v>STRONG</v>
      </c>
      <c r="H359" s="13" t="str">
        <f t="shared" si="21"/>
        <v>CONFIRMED BEARISH</v>
      </c>
    </row>
    <row r="360" spans="1:8" ht="13.5" x14ac:dyDescent="0.25">
      <c r="A360" s="3">
        <v>42527</v>
      </c>
      <c r="B360" s="2">
        <v>8.7200000000000006</v>
      </c>
      <c r="C360" s="2">
        <v>3.9546999999999999</v>
      </c>
      <c r="D360" s="2">
        <v>5506</v>
      </c>
      <c r="E360" s="2">
        <f t="shared" si="20"/>
        <v>-207252</v>
      </c>
      <c r="F360" s="13" t="str">
        <f t="shared" si="23"/>
        <v>BEARISH</v>
      </c>
      <c r="G360" s="13" t="str">
        <f t="shared" si="22"/>
        <v>STRONG</v>
      </c>
      <c r="H360" s="13" t="str">
        <f t="shared" si="21"/>
        <v>CONFIRMED BEARISH</v>
      </c>
    </row>
    <row r="361" spans="1:8" ht="13.5" x14ac:dyDescent="0.25">
      <c r="A361" s="3">
        <v>42528</v>
      </c>
      <c r="B361" s="2">
        <v>8.75</v>
      </c>
      <c r="C361" s="2">
        <v>3.9683000000000002</v>
      </c>
      <c r="D361" s="2">
        <v>6477</v>
      </c>
      <c r="E361" s="2">
        <f t="shared" si="20"/>
        <v>-200775</v>
      </c>
      <c r="F361" s="13" t="str">
        <f t="shared" si="23"/>
        <v>BULLISH</v>
      </c>
      <c r="G361" s="13" t="str">
        <f t="shared" si="22"/>
        <v>WEAK</v>
      </c>
      <c r="H361" s="13" t="str">
        <f t="shared" si="21"/>
        <v>BULLISH DIVERGENCE</v>
      </c>
    </row>
    <row r="362" spans="1:8" ht="13.5" x14ac:dyDescent="0.25">
      <c r="A362" s="3">
        <v>42529</v>
      </c>
      <c r="B362" s="2">
        <v>8.75</v>
      </c>
      <c r="C362" s="2">
        <v>3.9683000000000002</v>
      </c>
      <c r="D362" s="2">
        <v>2077</v>
      </c>
      <c r="E362" s="2">
        <f t="shared" si="20"/>
        <v>-200775</v>
      </c>
      <c r="F362" s="13" t="str">
        <f t="shared" si="23"/>
        <v>BULLISH</v>
      </c>
      <c r="G362" s="13" t="str">
        <f t="shared" si="22"/>
        <v>WEAK</v>
      </c>
      <c r="H362" s="13" t="str">
        <f t="shared" si="21"/>
        <v>BULLISH DIVERGENCE</v>
      </c>
    </row>
    <row r="363" spans="1:8" ht="13.5" x14ac:dyDescent="0.25">
      <c r="A363" s="3">
        <v>42530</v>
      </c>
      <c r="B363" s="2">
        <v>8.75</v>
      </c>
      <c r="C363" s="2">
        <v>3.9683000000000002</v>
      </c>
      <c r="D363" s="2">
        <v>9227</v>
      </c>
      <c r="E363" s="2">
        <f t="shared" si="20"/>
        <v>-200775</v>
      </c>
      <c r="F363" s="13" t="str">
        <f t="shared" si="23"/>
        <v>BEARISH</v>
      </c>
      <c r="G363" s="13" t="str">
        <f t="shared" si="22"/>
        <v>NEUTRAL</v>
      </c>
      <c r="H363" s="13" t="str">
        <f t="shared" si="21"/>
        <v>CONFIRMED BEARISH</v>
      </c>
    </row>
    <row r="364" spans="1:8" ht="13.5" x14ac:dyDescent="0.25">
      <c r="A364" s="3">
        <v>42531</v>
      </c>
      <c r="B364" s="2">
        <v>8.75</v>
      </c>
      <c r="C364" s="2">
        <v>3.9683000000000002</v>
      </c>
      <c r="D364" s="2">
        <v>9799</v>
      </c>
      <c r="E364" s="2">
        <f t="shared" si="20"/>
        <v>-200775</v>
      </c>
      <c r="F364" s="13" t="str">
        <f t="shared" si="23"/>
        <v>BULLISH</v>
      </c>
      <c r="G364" s="13" t="str">
        <f t="shared" si="22"/>
        <v>WEAK</v>
      </c>
      <c r="H364" s="13" t="str">
        <f t="shared" si="21"/>
        <v>CONFIRMED BULLISH</v>
      </c>
    </row>
    <row r="365" spans="1:8" ht="13.5" x14ac:dyDescent="0.25">
      <c r="A365" s="3">
        <v>42534</v>
      </c>
      <c r="B365" s="2">
        <v>8.76</v>
      </c>
      <c r="C365" s="2">
        <v>3.9729000000000001</v>
      </c>
      <c r="D365" s="2">
        <v>4111</v>
      </c>
      <c r="E365" s="2">
        <f t="shared" si="20"/>
        <v>-196664</v>
      </c>
      <c r="F365" s="13" t="str">
        <f t="shared" si="23"/>
        <v>BULLISH</v>
      </c>
      <c r="G365" s="13" t="str">
        <f t="shared" si="22"/>
        <v>WEAK</v>
      </c>
      <c r="H365" s="13" t="str">
        <f t="shared" si="21"/>
        <v>CONFIRMED BULLISH</v>
      </c>
    </row>
    <row r="366" spans="1:8" ht="13.5" x14ac:dyDescent="0.25">
      <c r="A366" s="3">
        <v>42535</v>
      </c>
      <c r="B366" s="2">
        <v>8.7100000000000009</v>
      </c>
      <c r="C366" s="2">
        <v>3.9502000000000002</v>
      </c>
      <c r="D366" s="2">
        <v>2669</v>
      </c>
      <c r="E366" s="2">
        <f t="shared" si="20"/>
        <v>-199333</v>
      </c>
      <c r="F366" s="13" t="str">
        <f t="shared" si="23"/>
        <v>BULLISH</v>
      </c>
      <c r="G366" s="13" t="str">
        <f t="shared" si="22"/>
        <v>NEUTRAL</v>
      </c>
      <c r="H366" s="13" t="str">
        <f t="shared" si="21"/>
        <v>BULLISH DIVERGENCE</v>
      </c>
    </row>
    <row r="367" spans="1:8" ht="13.5" x14ac:dyDescent="0.25">
      <c r="A367" s="3">
        <v>42536</v>
      </c>
      <c r="B367" s="2">
        <v>8.5399999999999991</v>
      </c>
      <c r="C367" s="2">
        <v>3.8731</v>
      </c>
      <c r="D367" s="2">
        <v>6230</v>
      </c>
      <c r="E367" s="2">
        <f t="shared" si="20"/>
        <v>-205563</v>
      </c>
      <c r="F367" s="13" t="str">
        <f t="shared" si="23"/>
        <v>BEARISH</v>
      </c>
      <c r="G367" s="13" t="str">
        <f t="shared" si="22"/>
        <v>STRONG</v>
      </c>
      <c r="H367" s="13" t="str">
        <f t="shared" si="21"/>
        <v>CONFIRMED BEARISH</v>
      </c>
    </row>
    <row r="368" spans="1:8" ht="13.5" x14ac:dyDescent="0.25">
      <c r="A368" s="3">
        <v>42537</v>
      </c>
      <c r="B368" s="2">
        <v>8.4</v>
      </c>
      <c r="C368" s="2">
        <v>3.8096000000000001</v>
      </c>
      <c r="D368" s="2">
        <v>3849</v>
      </c>
      <c r="E368" s="2">
        <f t="shared" si="20"/>
        <v>-209412</v>
      </c>
      <c r="F368" s="13" t="str">
        <f t="shared" si="23"/>
        <v>BEARISH</v>
      </c>
      <c r="G368" s="13" t="str">
        <f t="shared" si="22"/>
        <v>STRONG</v>
      </c>
      <c r="H368" s="13" t="str">
        <f t="shared" si="21"/>
        <v>CONFIRMED BEARISH</v>
      </c>
    </row>
    <row r="369" spans="1:8" ht="13.5" x14ac:dyDescent="0.25">
      <c r="A369" s="3">
        <v>42538</v>
      </c>
      <c r="B369" s="2">
        <v>8.2899999999999991</v>
      </c>
      <c r="C369" s="2">
        <v>3.7597</v>
      </c>
      <c r="D369" s="2">
        <v>23183</v>
      </c>
      <c r="E369" s="2">
        <f t="shared" si="20"/>
        <v>-232595</v>
      </c>
      <c r="F369" s="13" t="str">
        <f t="shared" si="23"/>
        <v>BEARISH</v>
      </c>
      <c r="G369" s="13" t="str">
        <f t="shared" si="22"/>
        <v>STRONG</v>
      </c>
      <c r="H369" s="13" t="str">
        <f t="shared" si="21"/>
        <v>CONFIRMED BEARISH</v>
      </c>
    </row>
    <row r="370" spans="1:8" ht="13.5" x14ac:dyDescent="0.25">
      <c r="A370" s="3">
        <v>42541</v>
      </c>
      <c r="B370" s="2">
        <v>8.2899999999999991</v>
      </c>
      <c r="C370" s="2">
        <v>3.7597</v>
      </c>
      <c r="D370" s="2">
        <v>6418</v>
      </c>
      <c r="E370" s="2">
        <f t="shared" si="20"/>
        <v>-232595</v>
      </c>
      <c r="F370" s="13" t="str">
        <f t="shared" si="23"/>
        <v>BEARISH</v>
      </c>
      <c r="G370" s="13" t="str">
        <f t="shared" si="22"/>
        <v>STRONG</v>
      </c>
      <c r="H370" s="13" t="str">
        <f t="shared" si="21"/>
        <v>CONFIRMED BEARISH</v>
      </c>
    </row>
    <row r="371" spans="1:8" ht="13.5" x14ac:dyDescent="0.25">
      <c r="A371" s="3">
        <v>42542</v>
      </c>
      <c r="B371" s="2">
        <v>8.2899999999999991</v>
      </c>
      <c r="C371" s="2">
        <v>3.7597</v>
      </c>
      <c r="D371" s="2">
        <v>15752</v>
      </c>
      <c r="E371" s="2">
        <f t="shared" si="20"/>
        <v>-232595</v>
      </c>
      <c r="F371" s="13" t="str">
        <f t="shared" si="23"/>
        <v>BEARISH</v>
      </c>
      <c r="G371" s="13" t="str">
        <f t="shared" si="22"/>
        <v>STRONG</v>
      </c>
      <c r="H371" s="13" t="str">
        <f t="shared" si="21"/>
        <v>CONFIRMED BEARISH</v>
      </c>
    </row>
    <row r="372" spans="1:8" ht="13.5" x14ac:dyDescent="0.25">
      <c r="A372" s="3">
        <v>42543</v>
      </c>
      <c r="B372" s="2">
        <v>8.27</v>
      </c>
      <c r="C372" s="2">
        <v>3.7505999999999999</v>
      </c>
      <c r="D372" s="2">
        <v>13428</v>
      </c>
      <c r="E372" s="2">
        <f t="shared" si="20"/>
        <v>-246023</v>
      </c>
      <c r="F372" s="13" t="str">
        <f t="shared" si="23"/>
        <v>BEARISH</v>
      </c>
      <c r="G372" s="13" t="str">
        <f t="shared" si="22"/>
        <v>STRONG</v>
      </c>
      <c r="H372" s="13" t="str">
        <f t="shared" si="21"/>
        <v>CONFIRMED BEARISH</v>
      </c>
    </row>
    <row r="373" spans="1:8" ht="13.5" x14ac:dyDescent="0.25">
      <c r="A373" s="3">
        <v>42544</v>
      </c>
      <c r="B373" s="2">
        <v>8.24</v>
      </c>
      <c r="C373" s="2">
        <v>3.7370000000000001</v>
      </c>
      <c r="D373" s="2">
        <v>11164</v>
      </c>
      <c r="E373" s="2">
        <f t="shared" si="20"/>
        <v>-257187</v>
      </c>
      <c r="F373" s="13" t="str">
        <f t="shared" si="23"/>
        <v>BEARISH</v>
      </c>
      <c r="G373" s="13" t="str">
        <f t="shared" si="22"/>
        <v>STRONG</v>
      </c>
      <c r="H373" s="13" t="str">
        <f t="shared" si="21"/>
        <v>CONFIRMED BEARISH</v>
      </c>
    </row>
    <row r="374" spans="1:8" ht="13.5" x14ac:dyDescent="0.25">
      <c r="A374" s="3">
        <v>42545</v>
      </c>
      <c r="B374" s="2">
        <v>7.98</v>
      </c>
      <c r="C374" s="2">
        <v>3.6191</v>
      </c>
      <c r="D374" s="2">
        <v>12472</v>
      </c>
      <c r="E374" s="2">
        <f t="shared" si="20"/>
        <v>-269659</v>
      </c>
      <c r="F374" s="13" t="str">
        <f t="shared" si="23"/>
        <v>BEARISH</v>
      </c>
      <c r="G374" s="13" t="str">
        <f t="shared" si="22"/>
        <v>STRONG</v>
      </c>
      <c r="H374" s="13" t="str">
        <f t="shared" si="21"/>
        <v>CONFIRMED BEARISH</v>
      </c>
    </row>
    <row r="375" spans="1:8" ht="13.5" x14ac:dyDescent="0.25">
      <c r="A375" s="3">
        <v>42548</v>
      </c>
      <c r="B375" s="2">
        <v>8.01</v>
      </c>
      <c r="C375" s="2">
        <v>3.6326999999999998</v>
      </c>
      <c r="D375" s="2">
        <v>5932</v>
      </c>
      <c r="E375" s="2">
        <f t="shared" si="20"/>
        <v>-263727</v>
      </c>
      <c r="F375" s="13" t="str">
        <f t="shared" si="23"/>
        <v>BEARISH</v>
      </c>
      <c r="G375" s="13" t="str">
        <f t="shared" si="22"/>
        <v>STRONG</v>
      </c>
      <c r="H375" s="13" t="str">
        <f t="shared" si="21"/>
        <v>CONFIRMED BEARISH</v>
      </c>
    </row>
    <row r="376" spans="1:8" ht="13.5" x14ac:dyDescent="0.25">
      <c r="A376" s="3">
        <v>42549</v>
      </c>
      <c r="B376" s="2">
        <v>8.01</v>
      </c>
      <c r="C376" s="2">
        <v>3.6326999999999998</v>
      </c>
      <c r="D376" s="2">
        <v>20712</v>
      </c>
      <c r="E376" s="2">
        <f t="shared" si="20"/>
        <v>-263727</v>
      </c>
      <c r="F376" s="13" t="str">
        <f t="shared" si="23"/>
        <v>BEARISH</v>
      </c>
      <c r="G376" s="13" t="str">
        <f t="shared" si="22"/>
        <v>STRONG</v>
      </c>
      <c r="H376" s="13" t="str">
        <f t="shared" si="21"/>
        <v>CONFIRMED BEARISH</v>
      </c>
    </row>
    <row r="377" spans="1:8" ht="13.5" x14ac:dyDescent="0.25">
      <c r="A377" s="3">
        <v>42550</v>
      </c>
      <c r="B377" s="2">
        <v>8</v>
      </c>
      <c r="C377" s="2">
        <v>3.6282000000000001</v>
      </c>
      <c r="D377" s="2">
        <v>699</v>
      </c>
      <c r="E377" s="2">
        <f t="shared" si="20"/>
        <v>-264426</v>
      </c>
      <c r="F377" s="13" t="str">
        <f t="shared" si="23"/>
        <v>BEARISH</v>
      </c>
      <c r="G377" s="13" t="str">
        <f t="shared" si="22"/>
        <v>STRONG</v>
      </c>
      <c r="H377" s="13" t="str">
        <f t="shared" si="21"/>
        <v>CONFIRMED BEARISH</v>
      </c>
    </row>
    <row r="378" spans="1:8" ht="13.5" x14ac:dyDescent="0.25">
      <c r="A378" s="3">
        <v>42551</v>
      </c>
      <c r="B378" s="2">
        <v>7.95</v>
      </c>
      <c r="C378" s="2">
        <v>3.6055000000000001</v>
      </c>
      <c r="D378" s="2">
        <v>12997</v>
      </c>
      <c r="E378" s="2">
        <f t="shared" si="20"/>
        <v>-277423</v>
      </c>
      <c r="F378" s="13" t="str">
        <f t="shared" si="23"/>
        <v>BEARISH</v>
      </c>
      <c r="G378" s="13" t="str">
        <f t="shared" si="22"/>
        <v>STRONG</v>
      </c>
      <c r="H378" s="13" t="str">
        <f t="shared" si="21"/>
        <v>CONFIRMED BEARISH</v>
      </c>
    </row>
    <row r="379" spans="1:8" ht="13.5" x14ac:dyDescent="0.25">
      <c r="A379" s="3">
        <v>42552</v>
      </c>
      <c r="B379" s="2">
        <v>8.0500000000000007</v>
      </c>
      <c r="C379" s="2">
        <v>3.6509</v>
      </c>
      <c r="D379" s="2">
        <v>2260</v>
      </c>
      <c r="E379" s="2">
        <f t="shared" si="20"/>
        <v>-275163</v>
      </c>
      <c r="F379" s="13" t="str">
        <f t="shared" si="23"/>
        <v>BEARISH</v>
      </c>
      <c r="G379" s="13" t="str">
        <f t="shared" si="22"/>
        <v>STRONG</v>
      </c>
      <c r="H379" s="13" t="str">
        <f t="shared" si="21"/>
        <v>BEARISH DIVERGENCE</v>
      </c>
    </row>
    <row r="380" spans="1:8" ht="13.5" x14ac:dyDescent="0.25">
      <c r="A380" s="3">
        <v>42555</v>
      </c>
      <c r="B380" s="2">
        <v>8.2799999999999994</v>
      </c>
      <c r="C380" s="2">
        <v>3.7551999999999999</v>
      </c>
      <c r="D380" s="2">
        <v>17848</v>
      </c>
      <c r="E380" s="2">
        <f t="shared" si="20"/>
        <v>-257315</v>
      </c>
      <c r="F380" s="13" t="str">
        <f t="shared" si="23"/>
        <v>BULLISH</v>
      </c>
      <c r="G380" s="13" t="str">
        <f t="shared" si="22"/>
        <v>WEAK</v>
      </c>
      <c r="H380" s="13" t="str">
        <f t="shared" si="21"/>
        <v>CONFIRMED BULLISH</v>
      </c>
    </row>
    <row r="381" spans="1:8" ht="13.5" x14ac:dyDescent="0.25">
      <c r="A381" s="3">
        <v>42559</v>
      </c>
      <c r="B381" s="2">
        <v>8.2799999999999994</v>
      </c>
      <c r="C381" s="2">
        <v>3.7551999999999999</v>
      </c>
      <c r="D381" s="2">
        <v>25604</v>
      </c>
      <c r="E381" s="2">
        <f t="shared" si="20"/>
        <v>-257315</v>
      </c>
      <c r="F381" s="13" t="str">
        <f t="shared" si="23"/>
        <v>BULLISH</v>
      </c>
      <c r="G381" s="13" t="str">
        <f t="shared" si="22"/>
        <v>WEAK</v>
      </c>
      <c r="H381" s="13" t="str">
        <f t="shared" si="21"/>
        <v>CONFIRMED BULLISH</v>
      </c>
    </row>
    <row r="382" spans="1:8" ht="13.5" x14ac:dyDescent="0.25">
      <c r="A382" s="3">
        <v>42562</v>
      </c>
      <c r="B382" s="2">
        <v>8.25</v>
      </c>
      <c r="C382" s="2">
        <v>3.7416</v>
      </c>
      <c r="D382" s="2">
        <v>4425</v>
      </c>
      <c r="E382" s="2">
        <f t="shared" si="20"/>
        <v>-261740</v>
      </c>
      <c r="F382" s="13" t="str">
        <f t="shared" si="23"/>
        <v>BULLISH</v>
      </c>
      <c r="G382" s="13" t="str">
        <f t="shared" si="22"/>
        <v>NEUTRAL</v>
      </c>
      <c r="H382" s="13" t="str">
        <f t="shared" si="21"/>
        <v>CONFIRMED BULLISH</v>
      </c>
    </row>
    <row r="383" spans="1:8" ht="13.5" x14ac:dyDescent="0.25">
      <c r="A383" s="3">
        <v>42563</v>
      </c>
      <c r="B383" s="2">
        <v>8.1199999999999992</v>
      </c>
      <c r="C383" s="2">
        <v>3.6825999999999999</v>
      </c>
      <c r="D383" s="2">
        <v>5950</v>
      </c>
      <c r="E383" s="2">
        <f t="shared" si="20"/>
        <v>-267690</v>
      </c>
      <c r="F383" s="13" t="str">
        <f t="shared" si="23"/>
        <v>BULLISH</v>
      </c>
      <c r="G383" s="13" t="str">
        <f t="shared" si="22"/>
        <v>WEAK</v>
      </c>
      <c r="H383" s="13" t="str">
        <f t="shared" si="21"/>
        <v>CONFIRMED BULLISH</v>
      </c>
    </row>
    <row r="384" spans="1:8" ht="13.5" x14ac:dyDescent="0.25">
      <c r="A384" s="3">
        <v>42564</v>
      </c>
      <c r="B384" s="2">
        <v>8.1</v>
      </c>
      <c r="C384" s="2">
        <v>3.6735000000000002</v>
      </c>
      <c r="D384" s="2">
        <v>46299</v>
      </c>
      <c r="E384" s="2">
        <f t="shared" si="20"/>
        <v>-313989</v>
      </c>
      <c r="F384" s="13" t="str">
        <f t="shared" si="23"/>
        <v>BEARISH</v>
      </c>
      <c r="G384" s="13" t="str">
        <f t="shared" si="22"/>
        <v>STRONG</v>
      </c>
      <c r="H384" s="13" t="str">
        <f t="shared" si="21"/>
        <v>BEARISH DIVERGENCE</v>
      </c>
    </row>
    <row r="385" spans="1:8" ht="13.5" x14ac:dyDescent="0.25">
      <c r="A385" s="3">
        <v>42565</v>
      </c>
      <c r="B385" s="2">
        <v>8.1</v>
      </c>
      <c r="C385" s="2">
        <v>3.6735000000000002</v>
      </c>
      <c r="D385" s="2">
        <v>7807</v>
      </c>
      <c r="E385" s="2">
        <f t="shared" si="20"/>
        <v>-313989</v>
      </c>
      <c r="F385" s="13" t="str">
        <f t="shared" si="23"/>
        <v>BEARISH</v>
      </c>
      <c r="G385" s="13" t="str">
        <f t="shared" si="22"/>
        <v>STRONG</v>
      </c>
      <c r="H385" s="13" t="str">
        <f t="shared" si="21"/>
        <v>CONFIRMED BEARISH</v>
      </c>
    </row>
    <row r="386" spans="1:8" ht="13.5" x14ac:dyDescent="0.25">
      <c r="A386" s="3">
        <v>42566</v>
      </c>
      <c r="B386" s="2">
        <v>8.1</v>
      </c>
      <c r="C386" s="2">
        <v>3.6735000000000002</v>
      </c>
      <c r="D386" s="2">
        <v>10051</v>
      </c>
      <c r="E386" s="2">
        <f t="shared" si="20"/>
        <v>-313989</v>
      </c>
      <c r="F386" s="13" t="str">
        <f t="shared" si="23"/>
        <v>BEARISH</v>
      </c>
      <c r="G386" s="13" t="str">
        <f t="shared" si="22"/>
        <v>STRONG</v>
      </c>
      <c r="H386" s="13" t="str">
        <f t="shared" si="21"/>
        <v>CONFIRMED BEARISH</v>
      </c>
    </row>
    <row r="387" spans="1:8" ht="13.5" x14ac:dyDescent="0.25">
      <c r="A387" s="3">
        <v>42569</v>
      </c>
      <c r="B387" s="2">
        <v>8.1</v>
      </c>
      <c r="C387" s="2">
        <v>3.6735000000000002</v>
      </c>
      <c r="D387" s="2">
        <v>5709</v>
      </c>
      <c r="E387" s="2">
        <f t="shared" si="20"/>
        <v>-313989</v>
      </c>
      <c r="F387" s="13" t="str">
        <f t="shared" si="23"/>
        <v>BEARISH</v>
      </c>
      <c r="G387" s="13" t="str">
        <f t="shared" si="22"/>
        <v>STRONG</v>
      </c>
      <c r="H387" s="13" t="str">
        <f t="shared" si="21"/>
        <v>CONFIRMED BEARISH</v>
      </c>
    </row>
    <row r="388" spans="1:8" ht="13.5" x14ac:dyDescent="0.25">
      <c r="A388" s="3">
        <v>42570</v>
      </c>
      <c r="B388" s="2">
        <v>8</v>
      </c>
      <c r="C388" s="2">
        <v>3.6282000000000001</v>
      </c>
      <c r="D388" s="2">
        <v>35631</v>
      </c>
      <c r="E388" s="2">
        <f t="shared" ref="E388:E451" si="24">IF(B388&gt;B387, E387+D388, IF(B388&lt;B387, E387-D388, E387))</f>
        <v>-349620</v>
      </c>
      <c r="F388" s="13" t="str">
        <f t="shared" si="23"/>
        <v>BEARISH</v>
      </c>
      <c r="G388" s="13" t="str">
        <f t="shared" si="22"/>
        <v>STRONG</v>
      </c>
      <c r="H388" s="13" t="str">
        <f t="shared" si="21"/>
        <v>CONFIRMED BEARISH</v>
      </c>
    </row>
    <row r="389" spans="1:8" ht="13.5" x14ac:dyDescent="0.25">
      <c r="A389" s="3">
        <v>42571</v>
      </c>
      <c r="B389" s="2">
        <v>7.91</v>
      </c>
      <c r="C389" s="2">
        <v>3.5874000000000001</v>
      </c>
      <c r="D389" s="2">
        <v>17893</v>
      </c>
      <c r="E389" s="2">
        <f t="shared" si="24"/>
        <v>-367513</v>
      </c>
      <c r="F389" s="13" t="str">
        <f t="shared" si="23"/>
        <v>BEARISH</v>
      </c>
      <c r="G389" s="13" t="str">
        <f t="shared" si="22"/>
        <v>STRONG</v>
      </c>
      <c r="H389" s="13" t="str">
        <f t="shared" si="21"/>
        <v>CONFIRMED BEARISH</v>
      </c>
    </row>
    <row r="390" spans="1:8" ht="13.5" x14ac:dyDescent="0.25">
      <c r="A390" s="3">
        <v>42572</v>
      </c>
      <c r="B390" s="2">
        <v>8.14</v>
      </c>
      <c r="C390" s="2">
        <v>3.6917</v>
      </c>
      <c r="D390" s="2">
        <v>34929</v>
      </c>
      <c r="E390" s="2">
        <f t="shared" si="24"/>
        <v>-332584</v>
      </c>
      <c r="F390" s="13" t="str">
        <f t="shared" si="23"/>
        <v>BEARISH</v>
      </c>
      <c r="G390" s="13" t="str">
        <f t="shared" si="22"/>
        <v>STRONG</v>
      </c>
      <c r="H390" s="13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BEARISH DIVERGENCE</v>
      </c>
    </row>
    <row r="391" spans="1:8" ht="13.5" x14ac:dyDescent="0.25">
      <c r="A391" s="3">
        <v>42573</v>
      </c>
      <c r="B391" s="2">
        <v>8</v>
      </c>
      <c r="C391" s="2">
        <v>3.6282000000000001</v>
      </c>
      <c r="D391" s="2">
        <v>8389</v>
      </c>
      <c r="E391" s="2">
        <f t="shared" si="24"/>
        <v>-340973</v>
      </c>
      <c r="F391" s="13" t="str">
        <f t="shared" si="23"/>
        <v>BEARISH</v>
      </c>
      <c r="G391" s="13" t="str">
        <f t="shared" ref="G391:G454" si="26">IF((E391-E386)/E386 &gt; 0.02, "STRONG",
 IF((E391-E386)/E386 &lt; -0.02, "WEAK", "NEUTRAL"))</f>
        <v>STRONG</v>
      </c>
      <c r="H391" s="13" t="str">
        <f t="shared" si="25"/>
        <v>CONFIRMED BEARISH</v>
      </c>
    </row>
    <row r="392" spans="1:8" ht="13.5" x14ac:dyDescent="0.25">
      <c r="A392" s="3">
        <v>42577</v>
      </c>
      <c r="B392" s="2">
        <v>8.1</v>
      </c>
      <c r="C392" s="2">
        <v>3.6735000000000002</v>
      </c>
      <c r="D392" s="2">
        <v>3440</v>
      </c>
      <c r="E392" s="2">
        <f t="shared" si="24"/>
        <v>-337533</v>
      </c>
      <c r="F392" s="13" t="str">
        <f t="shared" ref="F392:F455" si="27">IF(E392&gt;E387,"BULLISH",IF(E392&lt;E387,"BEARISH","NEUTRAL"))</f>
        <v>BEARISH</v>
      </c>
      <c r="G392" s="13" t="str">
        <f t="shared" si="26"/>
        <v>STRONG</v>
      </c>
      <c r="H392" s="13" t="str">
        <f t="shared" si="25"/>
        <v>NEUTRAL</v>
      </c>
    </row>
    <row r="393" spans="1:8" ht="13.5" x14ac:dyDescent="0.25">
      <c r="A393" s="3">
        <v>42578</v>
      </c>
      <c r="B393" s="2">
        <v>8.1</v>
      </c>
      <c r="C393" s="2">
        <v>3.6735000000000002</v>
      </c>
      <c r="D393" s="2">
        <v>1032</v>
      </c>
      <c r="E393" s="2">
        <f t="shared" si="24"/>
        <v>-337533</v>
      </c>
      <c r="F393" s="13" t="str">
        <f t="shared" si="27"/>
        <v>BULLISH</v>
      </c>
      <c r="G393" s="13" t="str">
        <f t="shared" si="26"/>
        <v>WEAK</v>
      </c>
      <c r="H393" s="13" t="str">
        <f t="shared" si="25"/>
        <v>CONFIRMED BULLISH</v>
      </c>
    </row>
    <row r="394" spans="1:8" ht="13.5" x14ac:dyDescent="0.25">
      <c r="A394" s="3">
        <v>42579</v>
      </c>
      <c r="B394" s="2">
        <v>8.15</v>
      </c>
      <c r="C394" s="2">
        <v>3.6962000000000002</v>
      </c>
      <c r="D394" s="2">
        <v>15123</v>
      </c>
      <c r="E394" s="2">
        <f t="shared" si="24"/>
        <v>-322410</v>
      </c>
      <c r="F394" s="13" t="str">
        <f t="shared" si="27"/>
        <v>BULLISH</v>
      </c>
      <c r="G394" s="13" t="str">
        <f t="shared" si="26"/>
        <v>WEAK</v>
      </c>
      <c r="H394" s="13" t="str">
        <f t="shared" si="25"/>
        <v>CONFIRMED BULLISH</v>
      </c>
    </row>
    <row r="395" spans="1:8" ht="13.5" x14ac:dyDescent="0.25">
      <c r="A395" s="3">
        <v>42580</v>
      </c>
      <c r="B395" s="2">
        <v>8.15</v>
      </c>
      <c r="C395" s="2">
        <v>3.6962000000000002</v>
      </c>
      <c r="D395" s="2">
        <v>1031</v>
      </c>
      <c r="E395" s="2">
        <f t="shared" si="24"/>
        <v>-322410</v>
      </c>
      <c r="F395" s="13" t="str">
        <f t="shared" si="27"/>
        <v>BULLISH</v>
      </c>
      <c r="G395" s="13" t="str">
        <f t="shared" si="26"/>
        <v>WEAK</v>
      </c>
      <c r="H395" s="13" t="str">
        <f t="shared" si="25"/>
        <v>CONFIRMED BULLISH</v>
      </c>
    </row>
    <row r="396" spans="1:8" ht="13.5" x14ac:dyDescent="0.25">
      <c r="A396" s="3">
        <v>42583</v>
      </c>
      <c r="B396" s="2">
        <v>8.17</v>
      </c>
      <c r="C396" s="2">
        <v>3.7052999999999998</v>
      </c>
      <c r="D396" s="2">
        <v>5130</v>
      </c>
      <c r="E396" s="2">
        <f t="shared" si="24"/>
        <v>-317280</v>
      </c>
      <c r="F396" s="13" t="str">
        <f t="shared" si="27"/>
        <v>BULLISH</v>
      </c>
      <c r="G396" s="13" t="str">
        <f t="shared" si="26"/>
        <v>WEAK</v>
      </c>
      <c r="H396" s="13" t="str">
        <f t="shared" si="25"/>
        <v>CONFIRMED BULLISH</v>
      </c>
    </row>
    <row r="397" spans="1:8" ht="13.5" x14ac:dyDescent="0.25">
      <c r="A397" s="3">
        <v>42584</v>
      </c>
      <c r="B397" s="2">
        <v>8.17</v>
      </c>
      <c r="C397" s="2">
        <v>3.7052999999999998</v>
      </c>
      <c r="D397" s="2">
        <v>7534</v>
      </c>
      <c r="E397" s="2">
        <f t="shared" si="24"/>
        <v>-317280</v>
      </c>
      <c r="F397" s="13" t="str">
        <f t="shared" si="27"/>
        <v>BULLISH</v>
      </c>
      <c r="G397" s="13" t="str">
        <f t="shared" si="26"/>
        <v>WEAK</v>
      </c>
      <c r="H397" s="13" t="str">
        <f t="shared" si="25"/>
        <v>CONFIRMED BULLISH</v>
      </c>
    </row>
    <row r="398" spans="1:8" ht="13.5" x14ac:dyDescent="0.25">
      <c r="A398" s="3">
        <v>42585</v>
      </c>
      <c r="B398" s="2">
        <v>8.17</v>
      </c>
      <c r="C398" s="2">
        <v>3.7052999999999998</v>
      </c>
      <c r="D398" s="2">
        <v>1395</v>
      </c>
      <c r="E398" s="2">
        <f t="shared" si="24"/>
        <v>-317280</v>
      </c>
      <c r="F398" s="13" t="str">
        <f t="shared" si="27"/>
        <v>BULLISH</v>
      </c>
      <c r="G398" s="13" t="str">
        <f t="shared" si="26"/>
        <v>WEAK</v>
      </c>
      <c r="H398" s="13" t="str">
        <f t="shared" si="25"/>
        <v>CONFIRMED BULLISH</v>
      </c>
    </row>
    <row r="399" spans="1:8" ht="13.5" x14ac:dyDescent="0.25">
      <c r="A399" s="3">
        <v>42586</v>
      </c>
      <c r="B399" s="2">
        <v>8.24</v>
      </c>
      <c r="C399" s="2">
        <v>3.7370000000000001</v>
      </c>
      <c r="D399" s="2">
        <v>19203</v>
      </c>
      <c r="E399" s="2">
        <f t="shared" si="24"/>
        <v>-298077</v>
      </c>
      <c r="F399" s="13" t="str">
        <f t="shared" si="27"/>
        <v>BULLISH</v>
      </c>
      <c r="G399" s="13" t="str">
        <f t="shared" si="26"/>
        <v>WEAK</v>
      </c>
      <c r="H399" s="13" t="str">
        <f t="shared" si="25"/>
        <v>CONFIRMED BULLISH</v>
      </c>
    </row>
    <row r="400" spans="1:8" ht="13.5" x14ac:dyDescent="0.25">
      <c r="A400" s="3">
        <v>42587</v>
      </c>
      <c r="B400" s="2">
        <v>8.1999999999999993</v>
      </c>
      <c r="C400" s="2">
        <v>3.7189000000000001</v>
      </c>
      <c r="D400" s="2">
        <v>3915</v>
      </c>
      <c r="E400" s="2">
        <f t="shared" si="24"/>
        <v>-301992</v>
      </c>
      <c r="F400" s="13" t="str">
        <f t="shared" si="27"/>
        <v>BULLISH</v>
      </c>
      <c r="G400" s="13" t="str">
        <f t="shared" si="26"/>
        <v>WEAK</v>
      </c>
      <c r="H400" s="13" t="str">
        <f t="shared" si="25"/>
        <v>CONFIRMED BULLISH</v>
      </c>
    </row>
    <row r="401" spans="1:8" ht="13.5" x14ac:dyDescent="0.25">
      <c r="A401" s="3">
        <v>42590</v>
      </c>
      <c r="B401" s="2">
        <v>8.1999999999999993</v>
      </c>
      <c r="C401" s="2">
        <v>3.7189000000000001</v>
      </c>
      <c r="D401" s="2">
        <v>4434</v>
      </c>
      <c r="E401" s="2">
        <f t="shared" si="24"/>
        <v>-301992</v>
      </c>
      <c r="F401" s="13" t="str">
        <f t="shared" si="27"/>
        <v>BULLISH</v>
      </c>
      <c r="G401" s="13" t="str">
        <f t="shared" si="26"/>
        <v>WEAK</v>
      </c>
      <c r="H401" s="13" t="str">
        <f t="shared" si="25"/>
        <v>CONFIRMED BULLISH</v>
      </c>
    </row>
    <row r="402" spans="1:8" ht="13.5" x14ac:dyDescent="0.25">
      <c r="A402" s="3">
        <v>42591</v>
      </c>
      <c r="B402" s="2">
        <v>8.1999999999999993</v>
      </c>
      <c r="C402" s="2">
        <v>3.7189000000000001</v>
      </c>
      <c r="D402" s="2">
        <v>481</v>
      </c>
      <c r="E402" s="2">
        <f t="shared" si="24"/>
        <v>-301992</v>
      </c>
      <c r="F402" s="13" t="str">
        <f t="shared" si="27"/>
        <v>BULLISH</v>
      </c>
      <c r="G402" s="13" t="str">
        <f t="shared" si="26"/>
        <v>WEAK</v>
      </c>
      <c r="H402" s="13" t="str">
        <f t="shared" si="25"/>
        <v>CONFIRMED BULLISH</v>
      </c>
    </row>
    <row r="403" spans="1:8" ht="13.5" x14ac:dyDescent="0.25">
      <c r="A403" s="3">
        <v>42592</v>
      </c>
      <c r="B403" s="2">
        <v>8.15</v>
      </c>
      <c r="C403" s="2">
        <v>3.6962000000000002</v>
      </c>
      <c r="D403" s="2">
        <v>6280</v>
      </c>
      <c r="E403" s="2">
        <f t="shared" si="24"/>
        <v>-308272</v>
      </c>
      <c r="F403" s="13" t="str">
        <f t="shared" si="27"/>
        <v>BULLISH</v>
      </c>
      <c r="G403" s="13" t="str">
        <f t="shared" si="26"/>
        <v>WEAK</v>
      </c>
      <c r="H403" s="13" t="str">
        <f t="shared" si="25"/>
        <v>BULLISH DIVERGENCE</v>
      </c>
    </row>
    <row r="404" spans="1:8" ht="13.5" x14ac:dyDescent="0.25">
      <c r="A404" s="3">
        <v>42593</v>
      </c>
      <c r="B404" s="2">
        <v>8.15</v>
      </c>
      <c r="C404" s="2">
        <v>3.6962000000000002</v>
      </c>
      <c r="D404" s="2">
        <v>1778</v>
      </c>
      <c r="E404" s="2">
        <f t="shared" si="24"/>
        <v>-308272</v>
      </c>
      <c r="F404" s="13" t="str">
        <f t="shared" si="27"/>
        <v>BEARISH</v>
      </c>
      <c r="G404" s="13" t="str">
        <f t="shared" si="26"/>
        <v>STRONG</v>
      </c>
      <c r="H404" s="13" t="str">
        <f t="shared" si="25"/>
        <v>CONFIRMED BEARISH</v>
      </c>
    </row>
    <row r="405" spans="1:8" ht="13.5" x14ac:dyDescent="0.25">
      <c r="A405" s="3">
        <v>42594</v>
      </c>
      <c r="B405" s="2">
        <v>8.1</v>
      </c>
      <c r="C405" s="2">
        <v>3.6735000000000002</v>
      </c>
      <c r="D405" s="2">
        <v>3460</v>
      </c>
      <c r="E405" s="2">
        <f t="shared" si="24"/>
        <v>-311732</v>
      </c>
      <c r="F405" s="13" t="str">
        <f t="shared" si="27"/>
        <v>BEARISH</v>
      </c>
      <c r="G405" s="13" t="str">
        <f t="shared" si="26"/>
        <v>STRONG</v>
      </c>
      <c r="H405" s="13" t="str">
        <f t="shared" si="25"/>
        <v>CONFIRMED BEARISH</v>
      </c>
    </row>
    <row r="406" spans="1:8" ht="13.5" x14ac:dyDescent="0.25">
      <c r="A406" s="3">
        <v>42597</v>
      </c>
      <c r="B406" s="2">
        <v>8.0500000000000007</v>
      </c>
      <c r="C406" s="2">
        <v>3.6509</v>
      </c>
      <c r="D406" s="2">
        <v>2978</v>
      </c>
      <c r="E406" s="2">
        <f t="shared" si="24"/>
        <v>-314710</v>
      </c>
      <c r="F406" s="13" t="str">
        <f t="shared" si="27"/>
        <v>BEARISH</v>
      </c>
      <c r="G406" s="13" t="str">
        <f t="shared" si="26"/>
        <v>STRONG</v>
      </c>
      <c r="H406" s="13" t="str">
        <f t="shared" si="25"/>
        <v>CONFIRMED BEARISH</v>
      </c>
    </row>
    <row r="407" spans="1:8" ht="13.5" x14ac:dyDescent="0.25">
      <c r="A407" s="3">
        <v>42598</v>
      </c>
      <c r="B407" s="2">
        <v>8.01</v>
      </c>
      <c r="C407" s="2">
        <v>3.6326999999999998</v>
      </c>
      <c r="D407" s="2">
        <v>3116</v>
      </c>
      <c r="E407" s="2">
        <f t="shared" si="24"/>
        <v>-317826</v>
      </c>
      <c r="F407" s="13" t="str">
        <f t="shared" si="27"/>
        <v>BEARISH</v>
      </c>
      <c r="G407" s="13" t="str">
        <f t="shared" si="26"/>
        <v>STRONG</v>
      </c>
      <c r="H407" s="13" t="str">
        <f t="shared" si="25"/>
        <v>CONFIRMED BEARISH</v>
      </c>
    </row>
    <row r="408" spans="1:8" ht="13.5" x14ac:dyDescent="0.25">
      <c r="A408" s="3">
        <v>42599</v>
      </c>
      <c r="B408" s="2">
        <v>8.07</v>
      </c>
      <c r="C408" s="2">
        <v>3.6598999999999999</v>
      </c>
      <c r="D408" s="2">
        <v>12383</v>
      </c>
      <c r="E408" s="2">
        <f t="shared" si="24"/>
        <v>-305443</v>
      </c>
      <c r="F408" s="13" t="str">
        <f t="shared" si="27"/>
        <v>BULLISH</v>
      </c>
      <c r="G408" s="13" t="str">
        <f t="shared" si="26"/>
        <v>NEUTRAL</v>
      </c>
      <c r="H408" s="13" t="str">
        <f t="shared" si="25"/>
        <v>BULLISH DIVERGENCE</v>
      </c>
    </row>
    <row r="409" spans="1:8" ht="13.5" x14ac:dyDescent="0.25">
      <c r="A409" s="3">
        <v>42600</v>
      </c>
      <c r="B409" s="2">
        <v>8.07</v>
      </c>
      <c r="C409" s="2">
        <v>3.6598999999999999</v>
      </c>
      <c r="D409" s="2">
        <v>2668</v>
      </c>
      <c r="E409" s="2">
        <f t="shared" si="24"/>
        <v>-305443</v>
      </c>
      <c r="F409" s="13" t="str">
        <f t="shared" si="27"/>
        <v>BULLISH</v>
      </c>
      <c r="G409" s="13" t="str">
        <f t="shared" si="26"/>
        <v>NEUTRAL</v>
      </c>
      <c r="H409" s="13" t="str">
        <f t="shared" si="25"/>
        <v>BULLISH DIVERGENCE</v>
      </c>
    </row>
    <row r="410" spans="1:8" ht="13.5" x14ac:dyDescent="0.25">
      <c r="A410" s="3">
        <v>42601</v>
      </c>
      <c r="B410" s="2">
        <v>8.11</v>
      </c>
      <c r="C410" s="2">
        <v>3.6781000000000001</v>
      </c>
      <c r="D410" s="2">
        <v>1155</v>
      </c>
      <c r="E410" s="2">
        <f t="shared" si="24"/>
        <v>-304288</v>
      </c>
      <c r="F410" s="13" t="str">
        <f t="shared" si="27"/>
        <v>BULLISH</v>
      </c>
      <c r="G410" s="13" t="str">
        <f t="shared" si="26"/>
        <v>WEAK</v>
      </c>
      <c r="H410" s="13" t="str">
        <f t="shared" si="25"/>
        <v>CONFIRMED BULLISH</v>
      </c>
    </row>
    <row r="411" spans="1:8" ht="13.5" x14ac:dyDescent="0.25">
      <c r="A411" s="3">
        <v>42604</v>
      </c>
      <c r="B411" s="2">
        <v>8.1</v>
      </c>
      <c r="C411" s="2">
        <v>3.6735000000000002</v>
      </c>
      <c r="D411" s="2">
        <v>1917</v>
      </c>
      <c r="E411" s="2">
        <f t="shared" si="24"/>
        <v>-306205</v>
      </c>
      <c r="F411" s="13" t="str">
        <f t="shared" si="27"/>
        <v>BULLISH</v>
      </c>
      <c r="G411" s="13" t="str">
        <f t="shared" si="26"/>
        <v>WEAK</v>
      </c>
      <c r="H411" s="13" t="str">
        <f t="shared" si="25"/>
        <v>CONFIRMED BULLISH</v>
      </c>
    </row>
    <row r="412" spans="1:8" ht="13.5" x14ac:dyDescent="0.25">
      <c r="A412" s="3">
        <v>42605</v>
      </c>
      <c r="B412" s="2">
        <v>8.0500000000000007</v>
      </c>
      <c r="C412" s="2">
        <v>3.6509</v>
      </c>
      <c r="D412" s="2">
        <v>9962</v>
      </c>
      <c r="E412" s="2">
        <f t="shared" si="24"/>
        <v>-316167</v>
      </c>
      <c r="F412" s="13" t="str">
        <f t="shared" si="27"/>
        <v>BULLISH</v>
      </c>
      <c r="G412" s="13" t="str">
        <f t="shared" si="26"/>
        <v>NEUTRAL</v>
      </c>
      <c r="H412" s="13" t="str">
        <f t="shared" si="25"/>
        <v>CONFIRMED BULLISH</v>
      </c>
    </row>
    <row r="413" spans="1:8" ht="13.5" x14ac:dyDescent="0.25">
      <c r="A413" s="3">
        <v>42606</v>
      </c>
      <c r="B413" s="2">
        <v>8.0500000000000007</v>
      </c>
      <c r="C413" s="2">
        <v>3.6509</v>
      </c>
      <c r="D413" s="2">
        <v>13658</v>
      </c>
      <c r="E413" s="2">
        <f t="shared" si="24"/>
        <v>-316167</v>
      </c>
      <c r="F413" s="13" t="str">
        <f t="shared" si="27"/>
        <v>BEARISH</v>
      </c>
      <c r="G413" s="13" t="str">
        <f t="shared" si="26"/>
        <v>STRONG</v>
      </c>
      <c r="H413" s="13" t="str">
        <f t="shared" si="25"/>
        <v>CONFIRMED BEARISH</v>
      </c>
    </row>
    <row r="414" spans="1:8" ht="13.5" x14ac:dyDescent="0.25">
      <c r="A414" s="3">
        <v>42607</v>
      </c>
      <c r="B414" s="2">
        <v>8.18</v>
      </c>
      <c r="C414" s="2">
        <v>3.7098</v>
      </c>
      <c r="D414" s="2">
        <v>9590</v>
      </c>
      <c r="E414" s="2">
        <f t="shared" si="24"/>
        <v>-306577</v>
      </c>
      <c r="F414" s="13" t="str">
        <f t="shared" si="27"/>
        <v>BEARISH</v>
      </c>
      <c r="G414" s="13" t="str">
        <f t="shared" si="26"/>
        <v>NEUTRAL</v>
      </c>
      <c r="H414" s="13" t="str">
        <f t="shared" si="25"/>
        <v>BEARISH DIVERGENCE</v>
      </c>
    </row>
    <row r="415" spans="1:8" ht="13.5" x14ac:dyDescent="0.25">
      <c r="A415" s="3">
        <v>42608</v>
      </c>
      <c r="B415" s="2">
        <v>8.17</v>
      </c>
      <c r="C415" s="2">
        <v>3.7052999999999998</v>
      </c>
      <c r="D415" s="2">
        <v>3314</v>
      </c>
      <c r="E415" s="2">
        <f t="shared" si="24"/>
        <v>-309891</v>
      </c>
      <c r="F415" s="13" t="str">
        <f t="shared" si="27"/>
        <v>BEARISH</v>
      </c>
      <c r="G415" s="13" t="str">
        <f t="shared" si="26"/>
        <v>NEUTRAL</v>
      </c>
      <c r="H415" s="13" t="str">
        <f t="shared" si="25"/>
        <v>BEARISH DIVERGENCE</v>
      </c>
    </row>
    <row r="416" spans="1:8" ht="13.5" x14ac:dyDescent="0.25">
      <c r="A416" s="3">
        <v>42611</v>
      </c>
      <c r="B416" s="2">
        <v>8.17</v>
      </c>
      <c r="C416" s="2">
        <v>3.7052999999999998</v>
      </c>
      <c r="D416" s="2">
        <v>1432</v>
      </c>
      <c r="E416" s="2">
        <f t="shared" si="24"/>
        <v>-309891</v>
      </c>
      <c r="F416" s="13" t="str">
        <f t="shared" si="27"/>
        <v>BEARISH</v>
      </c>
      <c r="G416" s="13" t="str">
        <f t="shared" si="26"/>
        <v>NEUTRAL</v>
      </c>
      <c r="H416" s="13" t="str">
        <f t="shared" si="25"/>
        <v>BEARISH DIVERGENCE</v>
      </c>
    </row>
    <row r="417" spans="1:8" ht="13.5" x14ac:dyDescent="0.25">
      <c r="A417" s="3">
        <v>42612</v>
      </c>
      <c r="B417" s="2">
        <v>8.17</v>
      </c>
      <c r="C417" s="2">
        <v>3.7052999999999998</v>
      </c>
      <c r="D417" s="2">
        <v>29336</v>
      </c>
      <c r="E417" s="2">
        <f t="shared" si="24"/>
        <v>-309891</v>
      </c>
      <c r="F417" s="13" t="str">
        <f t="shared" si="27"/>
        <v>BULLISH</v>
      </c>
      <c r="G417" s="13" t="str">
        <f t="shared" si="26"/>
        <v>NEUTRAL</v>
      </c>
      <c r="H417" s="13" t="str">
        <f t="shared" si="25"/>
        <v>CONFIRMED BULLISH</v>
      </c>
    </row>
    <row r="418" spans="1:8" ht="13.5" x14ac:dyDescent="0.25">
      <c r="A418" s="3">
        <v>42613</v>
      </c>
      <c r="B418" s="2">
        <v>8.15</v>
      </c>
      <c r="C418" s="2">
        <v>3.6962000000000002</v>
      </c>
      <c r="D418" s="2">
        <v>5402</v>
      </c>
      <c r="E418" s="2">
        <f t="shared" si="24"/>
        <v>-315293</v>
      </c>
      <c r="F418" s="13" t="str">
        <f t="shared" si="27"/>
        <v>BULLISH</v>
      </c>
      <c r="G418" s="13" t="str">
        <f t="shared" si="26"/>
        <v>NEUTRAL</v>
      </c>
      <c r="H418" s="13" t="str">
        <f t="shared" si="25"/>
        <v>CONFIRMED BULLISH</v>
      </c>
    </row>
    <row r="419" spans="1:8" ht="13.5" x14ac:dyDescent="0.25">
      <c r="A419" s="3">
        <v>42614</v>
      </c>
      <c r="B419" s="2">
        <v>8.11</v>
      </c>
      <c r="C419" s="2">
        <v>3.6781000000000001</v>
      </c>
      <c r="D419" s="2">
        <v>1241</v>
      </c>
      <c r="E419" s="2">
        <f t="shared" si="24"/>
        <v>-316534</v>
      </c>
      <c r="F419" s="13" t="str">
        <f t="shared" si="27"/>
        <v>BEARISH</v>
      </c>
      <c r="G419" s="13" t="str">
        <f t="shared" si="26"/>
        <v>STRONG</v>
      </c>
      <c r="H419" s="13" t="str">
        <f t="shared" si="25"/>
        <v>CONFIRMED BEARISH</v>
      </c>
    </row>
    <row r="420" spans="1:8" ht="13.5" x14ac:dyDescent="0.25">
      <c r="A420" s="3">
        <v>42615</v>
      </c>
      <c r="B420" s="2">
        <v>8.1</v>
      </c>
      <c r="C420" s="2">
        <v>3.6735000000000002</v>
      </c>
      <c r="D420" s="2">
        <v>12388</v>
      </c>
      <c r="E420" s="2">
        <f t="shared" si="24"/>
        <v>-328922</v>
      </c>
      <c r="F420" s="13" t="str">
        <f t="shared" si="27"/>
        <v>BEARISH</v>
      </c>
      <c r="G420" s="13" t="str">
        <f t="shared" si="26"/>
        <v>STRONG</v>
      </c>
      <c r="H420" s="13" t="str">
        <f t="shared" si="25"/>
        <v>CONFIRMED BEARISH</v>
      </c>
    </row>
    <row r="421" spans="1:8" ht="13.5" x14ac:dyDescent="0.25">
      <c r="A421" s="3">
        <v>42618</v>
      </c>
      <c r="B421" s="2">
        <v>8.0500000000000007</v>
      </c>
      <c r="C421" s="2">
        <v>3.6509</v>
      </c>
      <c r="D421" s="2">
        <v>16515</v>
      </c>
      <c r="E421" s="2">
        <f t="shared" si="24"/>
        <v>-345437</v>
      </c>
      <c r="F421" s="13" t="str">
        <f t="shared" si="27"/>
        <v>BEARISH</v>
      </c>
      <c r="G421" s="13" t="str">
        <f t="shared" si="26"/>
        <v>STRONG</v>
      </c>
      <c r="H421" s="13" t="str">
        <f t="shared" si="25"/>
        <v>CONFIRMED BEARISH</v>
      </c>
    </row>
    <row r="422" spans="1:8" ht="13.5" x14ac:dyDescent="0.25">
      <c r="A422" s="3">
        <v>42619</v>
      </c>
      <c r="B422" s="2">
        <v>8.0500000000000007</v>
      </c>
      <c r="C422" s="2">
        <v>3.6509</v>
      </c>
      <c r="D422" s="2">
        <v>9222</v>
      </c>
      <c r="E422" s="2">
        <f t="shared" si="24"/>
        <v>-345437</v>
      </c>
      <c r="F422" s="13" t="str">
        <f t="shared" si="27"/>
        <v>BEARISH</v>
      </c>
      <c r="G422" s="13" t="str">
        <f t="shared" si="26"/>
        <v>STRONG</v>
      </c>
      <c r="H422" s="13" t="str">
        <f t="shared" si="25"/>
        <v>CONFIRMED BEARISH</v>
      </c>
    </row>
    <row r="423" spans="1:8" ht="13.5" x14ac:dyDescent="0.25">
      <c r="A423" s="3">
        <v>42620</v>
      </c>
      <c r="B423" s="2">
        <v>8.02</v>
      </c>
      <c r="C423" s="2">
        <v>3.6372</v>
      </c>
      <c r="D423" s="2">
        <v>18961</v>
      </c>
      <c r="E423" s="2">
        <f t="shared" si="24"/>
        <v>-364398</v>
      </c>
      <c r="F423" s="13" t="str">
        <f t="shared" si="27"/>
        <v>BEARISH</v>
      </c>
      <c r="G423" s="13" t="str">
        <f t="shared" si="26"/>
        <v>STRONG</v>
      </c>
      <c r="H423" s="13" t="str">
        <f t="shared" si="25"/>
        <v>CONFIRMED BEARISH</v>
      </c>
    </row>
    <row r="424" spans="1:8" ht="13.5" x14ac:dyDescent="0.25">
      <c r="A424" s="3">
        <v>42621</v>
      </c>
      <c r="B424" s="2">
        <v>8</v>
      </c>
      <c r="C424" s="2">
        <v>3.6282000000000001</v>
      </c>
      <c r="D424" s="2">
        <v>40386</v>
      </c>
      <c r="E424" s="2">
        <f t="shared" si="24"/>
        <v>-404784</v>
      </c>
      <c r="F424" s="13" t="str">
        <f t="shared" si="27"/>
        <v>BEARISH</v>
      </c>
      <c r="G424" s="13" t="str">
        <f t="shared" si="26"/>
        <v>STRONG</v>
      </c>
      <c r="H424" s="13" t="str">
        <f t="shared" si="25"/>
        <v>CONFIRMED BEARISH</v>
      </c>
    </row>
    <row r="425" spans="1:8" ht="13.5" x14ac:dyDescent="0.25">
      <c r="A425" s="3">
        <v>42622</v>
      </c>
      <c r="B425" s="2">
        <v>8</v>
      </c>
      <c r="C425" s="2">
        <v>3.6282000000000001</v>
      </c>
      <c r="D425" s="2">
        <v>7500</v>
      </c>
      <c r="E425" s="2">
        <f t="shared" si="24"/>
        <v>-404784</v>
      </c>
      <c r="F425" s="13" t="str">
        <f t="shared" si="27"/>
        <v>BEARISH</v>
      </c>
      <c r="G425" s="13" t="str">
        <f t="shared" si="26"/>
        <v>STRONG</v>
      </c>
      <c r="H425" s="13" t="str">
        <f t="shared" si="25"/>
        <v>CONFIRMED BEARISH</v>
      </c>
    </row>
    <row r="426" spans="1:8" ht="13.5" x14ac:dyDescent="0.25">
      <c r="A426" s="3">
        <v>42627</v>
      </c>
      <c r="B426" s="2">
        <v>8</v>
      </c>
      <c r="C426" s="2">
        <v>3.6282000000000001</v>
      </c>
      <c r="D426" s="2">
        <v>7500</v>
      </c>
      <c r="E426" s="2">
        <f t="shared" si="24"/>
        <v>-404784</v>
      </c>
      <c r="F426" s="13" t="str">
        <f t="shared" si="27"/>
        <v>BEARISH</v>
      </c>
      <c r="G426" s="13" t="str">
        <f t="shared" si="26"/>
        <v>STRONG</v>
      </c>
      <c r="H426" s="13" t="str">
        <f t="shared" si="25"/>
        <v>CONFIRMED BEARISH</v>
      </c>
    </row>
    <row r="427" spans="1:8" ht="13.5" x14ac:dyDescent="0.25">
      <c r="A427" s="3">
        <v>42628</v>
      </c>
      <c r="B427" s="2">
        <v>8.02</v>
      </c>
      <c r="C427" s="2">
        <v>3.6372</v>
      </c>
      <c r="D427" s="2">
        <v>11243</v>
      </c>
      <c r="E427" s="2">
        <f t="shared" si="24"/>
        <v>-393541</v>
      </c>
      <c r="F427" s="13" t="str">
        <f t="shared" si="27"/>
        <v>BEARISH</v>
      </c>
      <c r="G427" s="13" t="str">
        <f t="shared" si="26"/>
        <v>STRONG</v>
      </c>
      <c r="H427" s="13" t="str">
        <f t="shared" si="25"/>
        <v>CONFIRMED BEARISH</v>
      </c>
    </row>
    <row r="428" spans="1:8" ht="13.5" x14ac:dyDescent="0.25">
      <c r="A428" s="3">
        <v>42629</v>
      </c>
      <c r="B428" s="2">
        <v>8.01</v>
      </c>
      <c r="C428" s="2">
        <v>3.6326999999999998</v>
      </c>
      <c r="D428" s="2">
        <v>9221</v>
      </c>
      <c r="E428" s="2">
        <f t="shared" si="24"/>
        <v>-402762</v>
      </c>
      <c r="F428" s="13" t="str">
        <f t="shared" si="27"/>
        <v>BEARISH</v>
      </c>
      <c r="G428" s="13" t="str">
        <f t="shared" si="26"/>
        <v>STRONG</v>
      </c>
      <c r="H428" s="13" t="str">
        <f t="shared" si="25"/>
        <v>CONFIRMED BEARISH</v>
      </c>
    </row>
    <row r="429" spans="1:8" ht="13.5" x14ac:dyDescent="0.25">
      <c r="A429" s="3">
        <v>42632</v>
      </c>
      <c r="B429" s="2">
        <v>8.02</v>
      </c>
      <c r="C429" s="2">
        <v>3.6372</v>
      </c>
      <c r="D429" s="2">
        <v>1354</v>
      </c>
      <c r="E429" s="2">
        <f t="shared" si="24"/>
        <v>-401408</v>
      </c>
      <c r="F429" s="13" t="str">
        <f t="shared" si="27"/>
        <v>BULLISH</v>
      </c>
      <c r="G429" s="13" t="str">
        <f t="shared" si="26"/>
        <v>NEUTRAL</v>
      </c>
      <c r="H429" s="13" t="str">
        <f t="shared" si="25"/>
        <v>CONFIRMED BULLISH</v>
      </c>
    </row>
    <row r="430" spans="1:8" ht="13.5" x14ac:dyDescent="0.25">
      <c r="A430" s="3">
        <v>42633</v>
      </c>
      <c r="B430" s="2">
        <v>8</v>
      </c>
      <c r="C430" s="2">
        <v>3.6282000000000001</v>
      </c>
      <c r="D430" s="2">
        <v>25522</v>
      </c>
      <c r="E430" s="2">
        <f t="shared" si="24"/>
        <v>-426930</v>
      </c>
      <c r="F430" s="13" t="str">
        <f t="shared" si="27"/>
        <v>BEARISH</v>
      </c>
      <c r="G430" s="13" t="str">
        <f t="shared" si="26"/>
        <v>STRONG</v>
      </c>
      <c r="H430" s="13" t="str">
        <f t="shared" si="25"/>
        <v>NEUTRAL</v>
      </c>
    </row>
    <row r="431" spans="1:8" ht="13.5" x14ac:dyDescent="0.25">
      <c r="A431" s="3">
        <v>42634</v>
      </c>
      <c r="B431" s="2">
        <v>8</v>
      </c>
      <c r="C431" s="2">
        <v>3.6282000000000001</v>
      </c>
      <c r="D431" s="2">
        <v>24821</v>
      </c>
      <c r="E431" s="2">
        <f t="shared" si="24"/>
        <v>-426930</v>
      </c>
      <c r="F431" s="13" t="str">
        <f t="shared" si="27"/>
        <v>BEARISH</v>
      </c>
      <c r="G431" s="13" t="str">
        <f t="shared" si="26"/>
        <v>STRONG</v>
      </c>
      <c r="H431" s="13" t="str">
        <f t="shared" si="25"/>
        <v>NEUTRAL</v>
      </c>
    </row>
    <row r="432" spans="1:8" ht="13.5" x14ac:dyDescent="0.25">
      <c r="A432" s="3">
        <v>42635</v>
      </c>
      <c r="B432" s="2">
        <v>8</v>
      </c>
      <c r="C432" s="2">
        <v>3.6282000000000001</v>
      </c>
      <c r="D432" s="2">
        <v>15005</v>
      </c>
      <c r="E432" s="2">
        <f t="shared" si="24"/>
        <v>-426930</v>
      </c>
      <c r="F432" s="13" t="str">
        <f t="shared" si="27"/>
        <v>BEARISH</v>
      </c>
      <c r="G432" s="13" t="str">
        <f t="shared" si="26"/>
        <v>STRONG</v>
      </c>
      <c r="H432" s="13" t="str">
        <f t="shared" si="25"/>
        <v>CONFIRMED BEARISH</v>
      </c>
    </row>
    <row r="433" spans="1:8" ht="13.5" x14ac:dyDescent="0.25">
      <c r="A433" s="3">
        <v>42636</v>
      </c>
      <c r="B433" s="2">
        <v>8</v>
      </c>
      <c r="C433" s="2">
        <v>3.6282000000000001</v>
      </c>
      <c r="D433" s="2">
        <v>5914</v>
      </c>
      <c r="E433" s="2">
        <f t="shared" si="24"/>
        <v>-426930</v>
      </c>
      <c r="F433" s="13" t="str">
        <f t="shared" si="27"/>
        <v>BEARISH</v>
      </c>
      <c r="G433" s="13" t="str">
        <f t="shared" si="26"/>
        <v>STRONG</v>
      </c>
      <c r="H433" s="13" t="str">
        <f t="shared" si="25"/>
        <v>CONFIRMED BEARISH</v>
      </c>
    </row>
    <row r="434" spans="1:8" ht="13.5" x14ac:dyDescent="0.25">
      <c r="A434" s="3">
        <v>42639</v>
      </c>
      <c r="B434" s="2">
        <v>7.98</v>
      </c>
      <c r="C434" s="2">
        <v>3.6191</v>
      </c>
      <c r="D434" s="2">
        <v>15044</v>
      </c>
      <c r="E434" s="2">
        <f t="shared" si="24"/>
        <v>-441974</v>
      </c>
      <c r="F434" s="13" t="str">
        <f t="shared" si="27"/>
        <v>BEARISH</v>
      </c>
      <c r="G434" s="13" t="str">
        <f t="shared" si="26"/>
        <v>STRONG</v>
      </c>
      <c r="H434" s="13" t="str">
        <f t="shared" si="25"/>
        <v>CONFIRMED BEARISH</v>
      </c>
    </row>
    <row r="435" spans="1:8" ht="13.5" x14ac:dyDescent="0.25">
      <c r="A435" s="3">
        <v>42640</v>
      </c>
      <c r="B435" s="2">
        <v>7.97</v>
      </c>
      <c r="C435" s="2">
        <v>3.6145999999999998</v>
      </c>
      <c r="D435" s="2">
        <v>5427</v>
      </c>
      <c r="E435" s="2">
        <f t="shared" si="24"/>
        <v>-447401</v>
      </c>
      <c r="F435" s="13" t="str">
        <f t="shared" si="27"/>
        <v>BEARISH</v>
      </c>
      <c r="G435" s="13" t="str">
        <f t="shared" si="26"/>
        <v>STRONG</v>
      </c>
      <c r="H435" s="13" t="str">
        <f t="shared" si="25"/>
        <v>CONFIRMED BEARISH</v>
      </c>
    </row>
    <row r="436" spans="1:8" ht="13.5" x14ac:dyDescent="0.25">
      <c r="A436" s="3">
        <v>42641</v>
      </c>
      <c r="B436" s="2">
        <v>7.98</v>
      </c>
      <c r="C436" s="2">
        <v>3.6191</v>
      </c>
      <c r="D436" s="2">
        <v>6137</v>
      </c>
      <c r="E436" s="2">
        <f t="shared" si="24"/>
        <v>-441264</v>
      </c>
      <c r="F436" s="13" t="str">
        <f t="shared" si="27"/>
        <v>BEARISH</v>
      </c>
      <c r="G436" s="13" t="str">
        <f t="shared" si="26"/>
        <v>STRONG</v>
      </c>
      <c r="H436" s="13" t="str">
        <f t="shared" si="25"/>
        <v>CONFIRMED BEARISH</v>
      </c>
    </row>
    <row r="437" spans="1:8" ht="13.5" x14ac:dyDescent="0.25">
      <c r="A437" s="3">
        <v>42642</v>
      </c>
      <c r="B437" s="2">
        <v>7.99</v>
      </c>
      <c r="C437" s="2">
        <v>3.6236000000000002</v>
      </c>
      <c r="D437" s="2">
        <v>4234</v>
      </c>
      <c r="E437" s="2">
        <f t="shared" si="24"/>
        <v>-437030</v>
      </c>
      <c r="F437" s="13" t="str">
        <f t="shared" si="27"/>
        <v>BEARISH</v>
      </c>
      <c r="G437" s="13" t="str">
        <f t="shared" si="26"/>
        <v>STRONG</v>
      </c>
      <c r="H437" s="13" t="str">
        <f t="shared" si="25"/>
        <v>CONFIRMED BEARISH</v>
      </c>
    </row>
    <row r="438" spans="1:8" ht="13.5" x14ac:dyDescent="0.25">
      <c r="A438" s="3">
        <v>42643</v>
      </c>
      <c r="B438" s="2">
        <v>7.99</v>
      </c>
      <c r="C438" s="2">
        <v>3.6236000000000002</v>
      </c>
      <c r="D438" s="2">
        <v>5980</v>
      </c>
      <c r="E438" s="2">
        <f t="shared" si="24"/>
        <v>-437030</v>
      </c>
      <c r="F438" s="13" t="str">
        <f t="shared" si="27"/>
        <v>BEARISH</v>
      </c>
      <c r="G438" s="13" t="str">
        <f t="shared" si="26"/>
        <v>STRONG</v>
      </c>
      <c r="H438" s="13" t="str">
        <f t="shared" si="25"/>
        <v>CONFIRMED BEARISH</v>
      </c>
    </row>
    <row r="439" spans="1:8" ht="13.5" x14ac:dyDescent="0.25">
      <c r="A439" s="3">
        <v>42647</v>
      </c>
      <c r="B439" s="2">
        <v>7.98</v>
      </c>
      <c r="C439" s="2">
        <v>3.6191</v>
      </c>
      <c r="D439" s="2">
        <v>47784</v>
      </c>
      <c r="E439" s="2">
        <f t="shared" si="24"/>
        <v>-484814</v>
      </c>
      <c r="F439" s="13" t="str">
        <f t="shared" si="27"/>
        <v>BEARISH</v>
      </c>
      <c r="G439" s="13" t="str">
        <f t="shared" si="26"/>
        <v>STRONG</v>
      </c>
      <c r="H439" s="13" t="str">
        <f t="shared" si="25"/>
        <v>NEUTRAL</v>
      </c>
    </row>
    <row r="440" spans="1:8" ht="13.5" x14ac:dyDescent="0.25">
      <c r="A440" s="3">
        <v>42648</v>
      </c>
      <c r="B440" s="2">
        <v>7.97</v>
      </c>
      <c r="C440" s="2">
        <v>3.6145999999999998</v>
      </c>
      <c r="D440" s="2">
        <v>9976</v>
      </c>
      <c r="E440" s="2">
        <f t="shared" si="24"/>
        <v>-494790</v>
      </c>
      <c r="F440" s="13" t="str">
        <f t="shared" si="27"/>
        <v>BEARISH</v>
      </c>
      <c r="G440" s="13" t="str">
        <f t="shared" si="26"/>
        <v>STRONG</v>
      </c>
      <c r="H440" s="13" t="str">
        <f t="shared" si="25"/>
        <v>NEUTRAL</v>
      </c>
    </row>
    <row r="441" spans="1:8" ht="13.5" x14ac:dyDescent="0.25">
      <c r="A441" s="3">
        <v>42649</v>
      </c>
      <c r="B441" s="2">
        <v>7.9</v>
      </c>
      <c r="C441" s="2">
        <v>3.5828000000000002</v>
      </c>
      <c r="D441" s="2">
        <v>11203</v>
      </c>
      <c r="E441" s="2">
        <f t="shared" si="24"/>
        <v>-505993</v>
      </c>
      <c r="F441" s="13" t="str">
        <f t="shared" si="27"/>
        <v>BEARISH</v>
      </c>
      <c r="G441" s="13" t="str">
        <f t="shared" si="26"/>
        <v>STRONG</v>
      </c>
      <c r="H441" s="13" t="str">
        <f t="shared" si="25"/>
        <v>CONFIRMED BEARISH</v>
      </c>
    </row>
    <row r="442" spans="1:8" ht="13.5" x14ac:dyDescent="0.25">
      <c r="A442" s="3">
        <v>42650</v>
      </c>
      <c r="B442" s="2">
        <v>7.9</v>
      </c>
      <c r="C442" s="2">
        <v>3.5828000000000002</v>
      </c>
      <c r="D442" s="2">
        <v>22770</v>
      </c>
      <c r="E442" s="2">
        <f t="shared" si="24"/>
        <v>-505993</v>
      </c>
      <c r="F442" s="13" t="str">
        <f t="shared" si="27"/>
        <v>BEARISH</v>
      </c>
      <c r="G442" s="13" t="str">
        <f t="shared" si="26"/>
        <v>STRONG</v>
      </c>
      <c r="H442" s="13" t="str">
        <f t="shared" si="25"/>
        <v>CONFIRMED BEARISH</v>
      </c>
    </row>
    <row r="443" spans="1:8" ht="13.5" x14ac:dyDescent="0.25">
      <c r="A443" s="3">
        <v>42653</v>
      </c>
      <c r="B443" s="2">
        <v>8</v>
      </c>
      <c r="C443" s="2">
        <v>3.6282000000000001</v>
      </c>
      <c r="D443" s="2">
        <v>10432</v>
      </c>
      <c r="E443" s="2">
        <f t="shared" si="24"/>
        <v>-495561</v>
      </c>
      <c r="F443" s="13" t="str">
        <f t="shared" si="27"/>
        <v>BEARISH</v>
      </c>
      <c r="G443" s="13" t="str">
        <f t="shared" si="26"/>
        <v>STRONG</v>
      </c>
      <c r="H443" s="13" t="str">
        <f t="shared" si="25"/>
        <v>BEARISH DIVERGENCE</v>
      </c>
    </row>
    <row r="444" spans="1:8" ht="13.5" x14ac:dyDescent="0.25">
      <c r="A444" s="3">
        <v>42654</v>
      </c>
      <c r="B444" s="2">
        <v>7.99</v>
      </c>
      <c r="C444" s="2">
        <v>3.6236000000000002</v>
      </c>
      <c r="D444" s="2">
        <v>8351</v>
      </c>
      <c r="E444" s="2">
        <f t="shared" si="24"/>
        <v>-503912</v>
      </c>
      <c r="F444" s="13" t="str">
        <f t="shared" si="27"/>
        <v>BEARISH</v>
      </c>
      <c r="G444" s="13" t="str">
        <f t="shared" si="26"/>
        <v>STRONG</v>
      </c>
      <c r="H444" s="13" t="str">
        <f t="shared" si="25"/>
        <v>BEARISH DIVERGENCE</v>
      </c>
    </row>
    <row r="445" spans="1:8" ht="13.5" x14ac:dyDescent="0.25">
      <c r="A445" s="3">
        <v>42655</v>
      </c>
      <c r="B445" s="2">
        <v>7.96</v>
      </c>
      <c r="C445" s="2">
        <v>3.61</v>
      </c>
      <c r="D445" s="2">
        <v>22820</v>
      </c>
      <c r="E445" s="2">
        <f t="shared" si="24"/>
        <v>-526732</v>
      </c>
      <c r="F445" s="13" t="str">
        <f t="shared" si="27"/>
        <v>BEARISH</v>
      </c>
      <c r="G445" s="13" t="str">
        <f t="shared" si="26"/>
        <v>STRONG</v>
      </c>
      <c r="H445" s="13" t="str">
        <f t="shared" si="25"/>
        <v>CONFIRMED BEARISH</v>
      </c>
    </row>
    <row r="446" spans="1:8" ht="13.5" x14ac:dyDescent="0.25">
      <c r="A446" s="3">
        <v>42656</v>
      </c>
      <c r="B446" s="2">
        <v>7.94</v>
      </c>
      <c r="C446" s="2">
        <v>3.601</v>
      </c>
      <c r="D446" s="2">
        <v>8473</v>
      </c>
      <c r="E446" s="2">
        <f t="shared" si="24"/>
        <v>-535205</v>
      </c>
      <c r="F446" s="13" t="str">
        <f t="shared" si="27"/>
        <v>BEARISH</v>
      </c>
      <c r="G446" s="13" t="str">
        <f t="shared" si="26"/>
        <v>STRONG</v>
      </c>
      <c r="H446" s="13" t="str">
        <f t="shared" si="25"/>
        <v>BEARISH DIVERGENCE</v>
      </c>
    </row>
    <row r="447" spans="1:8" ht="13.5" x14ac:dyDescent="0.25">
      <c r="A447" s="3">
        <v>42657</v>
      </c>
      <c r="B447" s="2">
        <v>7.9</v>
      </c>
      <c r="C447" s="2">
        <v>3.5828000000000002</v>
      </c>
      <c r="D447" s="2">
        <v>14726</v>
      </c>
      <c r="E447" s="2">
        <f t="shared" si="24"/>
        <v>-549931</v>
      </c>
      <c r="F447" s="13" t="str">
        <f t="shared" si="27"/>
        <v>BEARISH</v>
      </c>
      <c r="G447" s="13" t="str">
        <f t="shared" si="26"/>
        <v>STRONG</v>
      </c>
      <c r="H447" s="13" t="str">
        <f t="shared" si="25"/>
        <v>NEUTRAL</v>
      </c>
    </row>
    <row r="448" spans="1:8" ht="13.5" x14ac:dyDescent="0.25">
      <c r="A448" s="3">
        <v>42660</v>
      </c>
      <c r="B448" s="2">
        <v>7.91</v>
      </c>
      <c r="C448" s="2">
        <v>3.5874000000000001</v>
      </c>
      <c r="D448" s="2">
        <v>5261</v>
      </c>
      <c r="E448" s="2">
        <f t="shared" si="24"/>
        <v>-544670</v>
      </c>
      <c r="F448" s="13" t="str">
        <f t="shared" si="27"/>
        <v>BEARISH</v>
      </c>
      <c r="G448" s="13" t="str">
        <f t="shared" si="26"/>
        <v>STRONG</v>
      </c>
      <c r="H448" s="13" t="str">
        <f t="shared" si="25"/>
        <v>CONFIRMED BEARISH</v>
      </c>
    </row>
    <row r="449" spans="1:8" ht="13.5" x14ac:dyDescent="0.25">
      <c r="A449" s="3">
        <v>42661</v>
      </c>
      <c r="B449" s="2">
        <v>7.95</v>
      </c>
      <c r="C449" s="2">
        <v>3.6055000000000001</v>
      </c>
      <c r="D449" s="2">
        <v>3979</v>
      </c>
      <c r="E449" s="2">
        <f t="shared" si="24"/>
        <v>-540691</v>
      </c>
      <c r="F449" s="13" t="str">
        <f t="shared" si="27"/>
        <v>BEARISH</v>
      </c>
      <c r="G449" s="13" t="str">
        <f t="shared" si="26"/>
        <v>STRONG</v>
      </c>
      <c r="H449" s="13" t="str">
        <f t="shared" si="25"/>
        <v>CONFIRMED BEARISH</v>
      </c>
    </row>
    <row r="450" spans="1:8" ht="13.5" x14ac:dyDescent="0.25">
      <c r="A450" s="3">
        <v>42662</v>
      </c>
      <c r="B450" s="2">
        <v>7.95</v>
      </c>
      <c r="C450" s="2">
        <v>3.6055000000000001</v>
      </c>
      <c r="D450" s="2">
        <v>2465</v>
      </c>
      <c r="E450" s="2">
        <f t="shared" si="24"/>
        <v>-540691</v>
      </c>
      <c r="F450" s="13" t="str">
        <f t="shared" si="27"/>
        <v>BEARISH</v>
      </c>
      <c r="G450" s="13" t="str">
        <f t="shared" si="26"/>
        <v>STRONG</v>
      </c>
      <c r="H450" s="13" t="str">
        <f t="shared" si="25"/>
        <v>CONFIRMED BEARISH</v>
      </c>
    </row>
    <row r="451" spans="1:8" ht="13.5" x14ac:dyDescent="0.25">
      <c r="A451" s="3">
        <v>42663</v>
      </c>
      <c r="B451" s="2">
        <v>7.81</v>
      </c>
      <c r="C451" s="2">
        <v>3.5419999999999998</v>
      </c>
      <c r="D451" s="2">
        <v>29868</v>
      </c>
      <c r="E451" s="2">
        <f t="shared" si="24"/>
        <v>-570559</v>
      </c>
      <c r="F451" s="13" t="str">
        <f t="shared" si="27"/>
        <v>BEARISH</v>
      </c>
      <c r="G451" s="13" t="str">
        <f t="shared" si="26"/>
        <v>STRONG</v>
      </c>
      <c r="H451" s="13" t="str">
        <f t="shared" si="25"/>
        <v>CONFIRMED BEARISH</v>
      </c>
    </row>
    <row r="452" spans="1:8" ht="13.5" x14ac:dyDescent="0.25">
      <c r="A452" s="3">
        <v>42664</v>
      </c>
      <c r="B452" s="2">
        <v>7.92</v>
      </c>
      <c r="C452" s="2">
        <v>3.5918999999999999</v>
      </c>
      <c r="D452" s="2">
        <v>2803</v>
      </c>
      <c r="E452" s="2">
        <f t="shared" ref="E452:E515" si="28">IF(B452&gt;B451, E451+D452, IF(B452&lt;B451, E451-D452, E451))</f>
        <v>-567756</v>
      </c>
      <c r="F452" s="13" t="str">
        <f t="shared" si="27"/>
        <v>BEARISH</v>
      </c>
      <c r="G452" s="13" t="str">
        <f t="shared" si="26"/>
        <v>STRONG</v>
      </c>
      <c r="H452" s="13" t="str">
        <f t="shared" si="25"/>
        <v>BEARISH DIVERGENCE</v>
      </c>
    </row>
    <row r="453" spans="1:8" ht="13.5" x14ac:dyDescent="0.25">
      <c r="A453" s="3">
        <v>42667</v>
      </c>
      <c r="B453" s="2">
        <v>7.92</v>
      </c>
      <c r="C453" s="2">
        <v>3.5918999999999999</v>
      </c>
      <c r="D453" s="2">
        <v>4663</v>
      </c>
      <c r="E453" s="2">
        <f t="shared" si="28"/>
        <v>-567756</v>
      </c>
      <c r="F453" s="13" t="str">
        <f t="shared" si="27"/>
        <v>BEARISH</v>
      </c>
      <c r="G453" s="13" t="str">
        <f t="shared" si="26"/>
        <v>STRONG</v>
      </c>
      <c r="H453" s="13" t="str">
        <f t="shared" si="25"/>
        <v>BEARISH DIVERGENCE</v>
      </c>
    </row>
    <row r="454" spans="1:8" ht="13.5" x14ac:dyDescent="0.25">
      <c r="A454" s="3">
        <v>42668</v>
      </c>
      <c r="B454" s="2">
        <v>7.94</v>
      </c>
      <c r="C454" s="2">
        <v>3.601</v>
      </c>
      <c r="D454" s="2">
        <v>12396</v>
      </c>
      <c r="E454" s="2">
        <f t="shared" si="28"/>
        <v>-555360</v>
      </c>
      <c r="F454" s="13" t="str">
        <f t="shared" si="27"/>
        <v>BEARISH</v>
      </c>
      <c r="G454" s="13" t="str">
        <f t="shared" si="26"/>
        <v>STRONG</v>
      </c>
      <c r="H454" s="13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v>42669</v>
      </c>
      <c r="B455" s="2">
        <v>8</v>
      </c>
      <c r="C455" s="2">
        <v>3.6282000000000001</v>
      </c>
      <c r="D455" s="2">
        <v>2792</v>
      </c>
      <c r="E455" s="2">
        <f t="shared" si="28"/>
        <v>-552568</v>
      </c>
      <c r="F455" s="13" t="str">
        <f t="shared" si="27"/>
        <v>BEARISH</v>
      </c>
      <c r="G455" s="13" t="str">
        <f t="shared" ref="G455:G518" si="30">IF((E455-E450)/E450 &gt; 0.02, "STRONG",
 IF((E455-E450)/E450 &lt; -0.02, "WEAK", "NEUTRAL"))</f>
        <v>STRONG</v>
      </c>
      <c r="H455" s="13" t="str">
        <f t="shared" si="29"/>
        <v>BEARISH DIVERGENCE</v>
      </c>
    </row>
    <row r="456" spans="1:8" ht="13.5" x14ac:dyDescent="0.25">
      <c r="A456" s="3">
        <v>42670</v>
      </c>
      <c r="B456" s="2">
        <v>7.98</v>
      </c>
      <c r="C456" s="2">
        <v>3.6191</v>
      </c>
      <c r="D456" s="2">
        <v>16246</v>
      </c>
      <c r="E456" s="2">
        <f t="shared" si="28"/>
        <v>-568814</v>
      </c>
      <c r="F456" s="13" t="str">
        <f t="shared" ref="F456:F519" si="31">IF(E456&gt;E451,"BULLISH",IF(E456&lt;E451,"BEARISH","NEUTRAL"))</f>
        <v>BULLISH</v>
      </c>
      <c r="G456" s="13" t="str">
        <f t="shared" si="30"/>
        <v>NEUTRAL</v>
      </c>
      <c r="H456" s="13" t="str">
        <f t="shared" si="29"/>
        <v>CONFIRMED BULLISH</v>
      </c>
    </row>
    <row r="457" spans="1:8" ht="13.5" x14ac:dyDescent="0.25">
      <c r="A457" s="3">
        <v>42671</v>
      </c>
      <c r="B457" s="2">
        <v>7.98</v>
      </c>
      <c r="C457" s="2">
        <v>3.6191</v>
      </c>
      <c r="D457" s="2">
        <v>7258</v>
      </c>
      <c r="E457" s="2">
        <f t="shared" si="28"/>
        <v>-568814</v>
      </c>
      <c r="F457" s="13" t="str">
        <f t="shared" si="31"/>
        <v>BEARISH</v>
      </c>
      <c r="G457" s="13" t="str">
        <f t="shared" si="30"/>
        <v>NEUTRAL</v>
      </c>
      <c r="H457" s="13" t="str">
        <f t="shared" si="29"/>
        <v>BEARISH DIVERGENCE</v>
      </c>
    </row>
    <row r="458" spans="1:8" ht="13.5" x14ac:dyDescent="0.25">
      <c r="A458" s="3">
        <v>42674</v>
      </c>
      <c r="B458" s="2">
        <v>7.92</v>
      </c>
      <c r="C458" s="2">
        <v>3.5918999999999999</v>
      </c>
      <c r="D458" s="2">
        <v>46239</v>
      </c>
      <c r="E458" s="2">
        <f t="shared" si="28"/>
        <v>-615053</v>
      </c>
      <c r="F458" s="13" t="str">
        <f t="shared" si="31"/>
        <v>BEARISH</v>
      </c>
      <c r="G458" s="13" t="str">
        <f t="shared" si="30"/>
        <v>STRONG</v>
      </c>
      <c r="H458" s="13" t="str">
        <f t="shared" si="29"/>
        <v>NEUTRAL</v>
      </c>
    </row>
    <row r="459" spans="1:8" ht="13.5" x14ac:dyDescent="0.25">
      <c r="A459" s="3">
        <v>42675</v>
      </c>
      <c r="B459" s="2">
        <v>7.9</v>
      </c>
      <c r="C459" s="2">
        <v>3.5828000000000002</v>
      </c>
      <c r="D459" s="2">
        <v>18125</v>
      </c>
      <c r="E459" s="2">
        <f t="shared" si="28"/>
        <v>-633178</v>
      </c>
      <c r="F459" s="13" t="str">
        <f t="shared" si="31"/>
        <v>BEARISH</v>
      </c>
      <c r="G459" s="13" t="str">
        <f t="shared" si="30"/>
        <v>STRONG</v>
      </c>
      <c r="H459" s="13" t="str">
        <f t="shared" si="29"/>
        <v>CONFIRMED BEARISH</v>
      </c>
    </row>
    <row r="460" spans="1:8" ht="13.5" x14ac:dyDescent="0.25">
      <c r="A460" s="3">
        <v>42676</v>
      </c>
      <c r="B460" s="2">
        <v>7.9</v>
      </c>
      <c r="C460" s="2">
        <v>3.5828000000000002</v>
      </c>
      <c r="D460" s="2">
        <v>23966</v>
      </c>
      <c r="E460" s="2">
        <f t="shared" si="28"/>
        <v>-633178</v>
      </c>
      <c r="F460" s="13" t="str">
        <f t="shared" si="31"/>
        <v>BEARISH</v>
      </c>
      <c r="G460" s="13" t="str">
        <f t="shared" si="30"/>
        <v>STRONG</v>
      </c>
      <c r="H460" s="13" t="str">
        <f t="shared" si="29"/>
        <v>CONFIRMED BEARISH</v>
      </c>
    </row>
    <row r="461" spans="1:8" ht="13.5" x14ac:dyDescent="0.25">
      <c r="A461" s="3">
        <v>42677</v>
      </c>
      <c r="B461" s="2">
        <v>7.84</v>
      </c>
      <c r="C461" s="2">
        <v>3.5556000000000001</v>
      </c>
      <c r="D461" s="2">
        <v>14275</v>
      </c>
      <c r="E461" s="2">
        <f t="shared" si="28"/>
        <v>-647453</v>
      </c>
      <c r="F461" s="13" t="str">
        <f t="shared" si="31"/>
        <v>BEARISH</v>
      </c>
      <c r="G461" s="13" t="str">
        <f t="shared" si="30"/>
        <v>STRONG</v>
      </c>
      <c r="H461" s="13" t="str">
        <f t="shared" si="29"/>
        <v>CONFIRMED BEARISH</v>
      </c>
    </row>
    <row r="462" spans="1:8" ht="13.5" x14ac:dyDescent="0.25">
      <c r="A462" s="3">
        <v>42678</v>
      </c>
      <c r="B462" s="2">
        <v>7.84</v>
      </c>
      <c r="C462" s="2">
        <v>3.5556000000000001</v>
      </c>
      <c r="D462" s="2">
        <v>6763</v>
      </c>
      <c r="E462" s="2">
        <f t="shared" si="28"/>
        <v>-647453</v>
      </c>
      <c r="F462" s="13" t="str">
        <f t="shared" si="31"/>
        <v>BEARISH</v>
      </c>
      <c r="G462" s="13" t="str">
        <f t="shared" si="30"/>
        <v>STRONG</v>
      </c>
      <c r="H462" s="13" t="str">
        <f t="shared" si="29"/>
        <v>CONFIRMED BEARISH</v>
      </c>
    </row>
    <row r="463" spans="1:8" ht="13.5" x14ac:dyDescent="0.25">
      <c r="A463" s="3">
        <v>42681</v>
      </c>
      <c r="B463" s="2">
        <v>7.97</v>
      </c>
      <c r="C463" s="2">
        <v>3.6145999999999998</v>
      </c>
      <c r="D463" s="2">
        <v>32272</v>
      </c>
      <c r="E463" s="2">
        <f t="shared" si="28"/>
        <v>-615181</v>
      </c>
      <c r="F463" s="13" t="str">
        <f t="shared" si="31"/>
        <v>BEARISH</v>
      </c>
      <c r="G463" s="13" t="str">
        <f t="shared" si="30"/>
        <v>NEUTRAL</v>
      </c>
      <c r="H463" s="13" t="str">
        <f t="shared" si="29"/>
        <v>BEARISH DIVERGENCE</v>
      </c>
    </row>
    <row r="464" spans="1:8" ht="13.5" x14ac:dyDescent="0.25">
      <c r="A464" s="3">
        <v>42682</v>
      </c>
      <c r="B464" s="2">
        <v>7.9</v>
      </c>
      <c r="C464" s="2">
        <v>3.5828000000000002</v>
      </c>
      <c r="D464" s="2">
        <v>6000</v>
      </c>
      <c r="E464" s="2">
        <f t="shared" si="28"/>
        <v>-621181</v>
      </c>
      <c r="F464" s="13" t="str">
        <f t="shared" si="31"/>
        <v>BULLISH</v>
      </c>
      <c r="G464" s="13" t="str">
        <f t="shared" si="30"/>
        <v>NEUTRAL</v>
      </c>
      <c r="H464" s="13" t="str">
        <f t="shared" si="29"/>
        <v>NEUTRAL</v>
      </c>
    </row>
    <row r="465" spans="1:8" ht="13.5" x14ac:dyDescent="0.25">
      <c r="A465" s="3">
        <v>42683</v>
      </c>
      <c r="B465" s="2">
        <v>7.9</v>
      </c>
      <c r="C465" s="2">
        <v>3.5828000000000002</v>
      </c>
      <c r="D465" s="2">
        <v>7115</v>
      </c>
      <c r="E465" s="2">
        <f t="shared" si="28"/>
        <v>-621181</v>
      </c>
      <c r="F465" s="13" t="str">
        <f t="shared" si="31"/>
        <v>BULLISH</v>
      </c>
      <c r="G465" s="13" t="str">
        <f t="shared" si="30"/>
        <v>NEUTRAL</v>
      </c>
      <c r="H465" s="13" t="str">
        <f t="shared" si="29"/>
        <v>NEUTRAL</v>
      </c>
    </row>
    <row r="466" spans="1:8" ht="13.5" x14ac:dyDescent="0.25">
      <c r="A466" s="3">
        <v>42684</v>
      </c>
      <c r="B466" s="2">
        <v>7.86</v>
      </c>
      <c r="C466" s="2">
        <v>3.5647000000000002</v>
      </c>
      <c r="D466" s="2">
        <v>7949</v>
      </c>
      <c r="E466" s="2">
        <f t="shared" si="28"/>
        <v>-629130</v>
      </c>
      <c r="F466" s="13" t="str">
        <f t="shared" si="31"/>
        <v>BULLISH</v>
      </c>
      <c r="G466" s="13" t="str">
        <f t="shared" si="30"/>
        <v>WEAK</v>
      </c>
      <c r="H466" s="13" t="str">
        <f t="shared" si="29"/>
        <v>CONFIRMED BULLISH</v>
      </c>
    </row>
    <row r="467" spans="1:8" ht="13.5" x14ac:dyDescent="0.25">
      <c r="A467" s="3">
        <v>42685</v>
      </c>
      <c r="B467" s="2">
        <v>7.9</v>
      </c>
      <c r="C467" s="2">
        <v>3.5828000000000002</v>
      </c>
      <c r="D467" s="2">
        <v>12671</v>
      </c>
      <c r="E467" s="2">
        <f t="shared" si="28"/>
        <v>-616459</v>
      </c>
      <c r="F467" s="13" t="str">
        <f t="shared" si="31"/>
        <v>BULLISH</v>
      </c>
      <c r="G467" s="13" t="str">
        <f t="shared" si="30"/>
        <v>WEAK</v>
      </c>
      <c r="H467" s="13" t="str">
        <f t="shared" si="29"/>
        <v>CONFIRMED BULLISH</v>
      </c>
    </row>
    <row r="468" spans="1:8" ht="13.5" x14ac:dyDescent="0.25">
      <c r="A468" s="3">
        <v>42688</v>
      </c>
      <c r="B468" s="2">
        <v>7.97</v>
      </c>
      <c r="C468" s="2">
        <v>3.6145999999999998</v>
      </c>
      <c r="D468" s="2">
        <v>8147</v>
      </c>
      <c r="E468" s="2">
        <f t="shared" si="28"/>
        <v>-608312</v>
      </c>
      <c r="F468" s="13" t="str">
        <f t="shared" si="31"/>
        <v>BULLISH</v>
      </c>
      <c r="G468" s="13" t="str">
        <f t="shared" si="30"/>
        <v>NEUTRAL</v>
      </c>
      <c r="H468" s="13" t="str">
        <f t="shared" si="29"/>
        <v>NEUTRAL</v>
      </c>
    </row>
    <row r="469" spans="1:8" ht="13.5" x14ac:dyDescent="0.25">
      <c r="A469" s="3">
        <v>42689</v>
      </c>
      <c r="B469" s="2">
        <v>7.95</v>
      </c>
      <c r="C469" s="2">
        <v>3.6055000000000001</v>
      </c>
      <c r="D469" s="2">
        <v>1242</v>
      </c>
      <c r="E469" s="2">
        <f t="shared" si="28"/>
        <v>-609554</v>
      </c>
      <c r="F469" s="13" t="str">
        <f t="shared" si="31"/>
        <v>BULLISH</v>
      </c>
      <c r="G469" s="13" t="str">
        <f t="shared" si="30"/>
        <v>NEUTRAL</v>
      </c>
      <c r="H469" s="13" t="str">
        <f t="shared" si="29"/>
        <v>CONFIRMED BULLISH</v>
      </c>
    </row>
    <row r="470" spans="1:8" ht="13.5" x14ac:dyDescent="0.25">
      <c r="A470" s="3">
        <v>42690</v>
      </c>
      <c r="B470" s="2">
        <v>7.95</v>
      </c>
      <c r="C470" s="2">
        <v>3.6055000000000001</v>
      </c>
      <c r="D470" s="2">
        <v>1108</v>
      </c>
      <c r="E470" s="2">
        <f t="shared" si="28"/>
        <v>-609554</v>
      </c>
      <c r="F470" s="13" t="str">
        <f t="shared" si="31"/>
        <v>BULLISH</v>
      </c>
      <c r="G470" s="13" t="str">
        <f t="shared" si="30"/>
        <v>NEUTRAL</v>
      </c>
      <c r="H470" s="13" t="str">
        <f t="shared" si="29"/>
        <v>CONFIRMED BULLISH</v>
      </c>
    </row>
    <row r="471" spans="1:8" ht="13.5" x14ac:dyDescent="0.25">
      <c r="A471" s="3">
        <v>42691</v>
      </c>
      <c r="B471" s="2">
        <v>7.95</v>
      </c>
      <c r="C471" s="2">
        <v>3.6055000000000001</v>
      </c>
      <c r="D471" s="2">
        <v>30710</v>
      </c>
      <c r="E471" s="2">
        <f t="shared" si="28"/>
        <v>-609554</v>
      </c>
      <c r="F471" s="13" t="str">
        <f t="shared" si="31"/>
        <v>BULLISH</v>
      </c>
      <c r="G471" s="13" t="str">
        <f t="shared" si="30"/>
        <v>WEAK</v>
      </c>
      <c r="H471" s="13" t="str">
        <f t="shared" si="29"/>
        <v>CONFIRMED BULLISH</v>
      </c>
    </row>
    <row r="472" spans="1:8" ht="13.5" x14ac:dyDescent="0.25">
      <c r="A472" s="3">
        <v>42692</v>
      </c>
      <c r="B472" s="2">
        <v>7.9</v>
      </c>
      <c r="C472" s="2">
        <v>3.5828000000000002</v>
      </c>
      <c r="D472" s="2">
        <v>24691</v>
      </c>
      <c r="E472" s="2">
        <f t="shared" si="28"/>
        <v>-634245</v>
      </c>
      <c r="F472" s="13" t="str">
        <f t="shared" si="31"/>
        <v>BEARISH</v>
      </c>
      <c r="G472" s="13" t="str">
        <f t="shared" si="30"/>
        <v>STRONG</v>
      </c>
      <c r="H472" s="13" t="str">
        <f t="shared" si="29"/>
        <v>NEUTRAL</v>
      </c>
    </row>
    <row r="473" spans="1:8" ht="13.5" x14ac:dyDescent="0.25">
      <c r="A473" s="3">
        <v>42695</v>
      </c>
      <c r="B473" s="2">
        <v>7.87</v>
      </c>
      <c r="C473" s="2">
        <v>3.5691999999999999</v>
      </c>
      <c r="D473" s="2">
        <v>6075</v>
      </c>
      <c r="E473" s="2">
        <f t="shared" si="28"/>
        <v>-640320</v>
      </c>
      <c r="F473" s="13" t="str">
        <f t="shared" si="31"/>
        <v>BEARISH</v>
      </c>
      <c r="G473" s="13" t="str">
        <f t="shared" si="30"/>
        <v>STRONG</v>
      </c>
      <c r="H473" s="13" t="str">
        <f t="shared" si="29"/>
        <v>CONFIRMED BEARISH</v>
      </c>
    </row>
    <row r="474" spans="1:8" ht="13.5" x14ac:dyDescent="0.25">
      <c r="A474" s="3">
        <v>42696</v>
      </c>
      <c r="B474" s="2">
        <v>7.87</v>
      </c>
      <c r="C474" s="2">
        <v>3.5691999999999999</v>
      </c>
      <c r="D474" s="2">
        <v>7517</v>
      </c>
      <c r="E474" s="2">
        <f t="shared" si="28"/>
        <v>-640320</v>
      </c>
      <c r="F474" s="13" t="str">
        <f t="shared" si="31"/>
        <v>BEARISH</v>
      </c>
      <c r="G474" s="13" t="str">
        <f t="shared" si="30"/>
        <v>STRONG</v>
      </c>
      <c r="H474" s="13" t="str">
        <f t="shared" si="29"/>
        <v>CONFIRMED BEARISH</v>
      </c>
    </row>
    <row r="475" spans="1:8" ht="13.5" x14ac:dyDescent="0.25">
      <c r="A475" s="3">
        <v>42697</v>
      </c>
      <c r="B475" s="2">
        <v>7.85</v>
      </c>
      <c r="C475" s="2">
        <v>3.5600999999999998</v>
      </c>
      <c r="D475" s="2">
        <v>9085</v>
      </c>
      <c r="E475" s="2">
        <f t="shared" si="28"/>
        <v>-649405</v>
      </c>
      <c r="F475" s="13" t="str">
        <f t="shared" si="31"/>
        <v>BEARISH</v>
      </c>
      <c r="G475" s="13" t="str">
        <f t="shared" si="30"/>
        <v>STRONG</v>
      </c>
      <c r="H475" s="13" t="str">
        <f t="shared" si="29"/>
        <v>CONFIRMED BEARISH</v>
      </c>
    </row>
    <row r="476" spans="1:8" ht="13.5" x14ac:dyDescent="0.25">
      <c r="A476" s="3">
        <v>42698</v>
      </c>
      <c r="B476" s="2">
        <v>7.85</v>
      </c>
      <c r="C476" s="2">
        <v>3.5600999999999998</v>
      </c>
      <c r="D476" s="2">
        <v>2350</v>
      </c>
      <c r="E476" s="2">
        <f t="shared" si="28"/>
        <v>-649405</v>
      </c>
      <c r="F476" s="13" t="str">
        <f t="shared" si="31"/>
        <v>BEARISH</v>
      </c>
      <c r="G476" s="13" t="str">
        <f t="shared" si="30"/>
        <v>STRONG</v>
      </c>
      <c r="H476" s="13" t="str">
        <f t="shared" si="29"/>
        <v>CONFIRMED BEARISH</v>
      </c>
    </row>
    <row r="477" spans="1:8" ht="13.5" x14ac:dyDescent="0.25">
      <c r="A477" s="3">
        <v>42699</v>
      </c>
      <c r="B477" s="2">
        <v>7.86</v>
      </c>
      <c r="C477" s="2">
        <v>3.5647000000000002</v>
      </c>
      <c r="D477" s="2">
        <v>30355</v>
      </c>
      <c r="E477" s="2">
        <f t="shared" si="28"/>
        <v>-619050</v>
      </c>
      <c r="F477" s="13" t="str">
        <f t="shared" si="31"/>
        <v>BULLISH</v>
      </c>
      <c r="G477" s="13" t="str">
        <f t="shared" si="30"/>
        <v>WEAK</v>
      </c>
      <c r="H477" s="13" t="str">
        <f t="shared" si="29"/>
        <v>BULLISH DIVERGENCE</v>
      </c>
    </row>
    <row r="478" spans="1:8" ht="13.5" x14ac:dyDescent="0.25">
      <c r="A478" s="3">
        <v>42702</v>
      </c>
      <c r="B478" s="2">
        <v>7.86</v>
      </c>
      <c r="C478" s="2">
        <v>3.5647000000000002</v>
      </c>
      <c r="D478" s="2">
        <v>2201</v>
      </c>
      <c r="E478" s="2">
        <f t="shared" si="28"/>
        <v>-619050</v>
      </c>
      <c r="F478" s="13" t="str">
        <f t="shared" si="31"/>
        <v>BULLISH</v>
      </c>
      <c r="G478" s="13" t="str">
        <f t="shared" si="30"/>
        <v>WEAK</v>
      </c>
      <c r="H478" s="13" t="str">
        <f t="shared" si="29"/>
        <v>BULLISH DIVERGENCE</v>
      </c>
    </row>
    <row r="479" spans="1:8" ht="13.5" x14ac:dyDescent="0.25">
      <c r="A479" s="3">
        <v>42703</v>
      </c>
      <c r="B479" s="2">
        <v>7.9</v>
      </c>
      <c r="C479" s="2">
        <v>3.5828000000000002</v>
      </c>
      <c r="D479" s="2">
        <v>9717</v>
      </c>
      <c r="E479" s="2">
        <f t="shared" si="28"/>
        <v>-609333</v>
      </c>
      <c r="F479" s="13" t="str">
        <f t="shared" si="31"/>
        <v>BULLISH</v>
      </c>
      <c r="G479" s="13" t="str">
        <f t="shared" si="30"/>
        <v>WEAK</v>
      </c>
      <c r="H479" s="13" t="str">
        <f t="shared" si="29"/>
        <v>CONFIRMED BULLISH</v>
      </c>
    </row>
    <row r="480" spans="1:8" ht="13.5" x14ac:dyDescent="0.25">
      <c r="A480" s="3">
        <v>42704</v>
      </c>
      <c r="B480" s="2">
        <v>7.86</v>
      </c>
      <c r="C480" s="2">
        <v>3.5647000000000002</v>
      </c>
      <c r="D480" s="2">
        <v>8685</v>
      </c>
      <c r="E480" s="2">
        <f t="shared" si="28"/>
        <v>-618018</v>
      </c>
      <c r="F480" s="13" t="str">
        <f t="shared" si="31"/>
        <v>BULLISH</v>
      </c>
      <c r="G480" s="13" t="str">
        <f t="shared" si="30"/>
        <v>WEAK</v>
      </c>
      <c r="H480" s="13" t="str">
        <f t="shared" si="29"/>
        <v>CONFIRMED BULLISH</v>
      </c>
    </row>
    <row r="481" spans="1:8" ht="13.5" x14ac:dyDescent="0.25">
      <c r="A481" s="3">
        <v>42705</v>
      </c>
      <c r="B481" s="2">
        <v>7.85</v>
      </c>
      <c r="C481" s="2">
        <v>3.5600999999999998</v>
      </c>
      <c r="D481" s="2">
        <v>1955</v>
      </c>
      <c r="E481" s="2">
        <f t="shared" si="28"/>
        <v>-619973</v>
      </c>
      <c r="F481" s="13" t="str">
        <f t="shared" si="31"/>
        <v>BULLISH</v>
      </c>
      <c r="G481" s="13" t="str">
        <f t="shared" si="30"/>
        <v>WEAK</v>
      </c>
      <c r="H481" s="13" t="str">
        <f t="shared" si="29"/>
        <v>NEUTRAL</v>
      </c>
    </row>
    <row r="482" spans="1:8" ht="13.5" x14ac:dyDescent="0.25">
      <c r="A482" s="3">
        <v>42706</v>
      </c>
      <c r="B482" s="2">
        <v>7.85</v>
      </c>
      <c r="C482" s="2">
        <v>3.5600999999999998</v>
      </c>
      <c r="D482" s="2">
        <v>5744</v>
      </c>
      <c r="E482" s="2">
        <f t="shared" si="28"/>
        <v>-619973</v>
      </c>
      <c r="F482" s="13" t="str">
        <f t="shared" si="31"/>
        <v>BEARISH</v>
      </c>
      <c r="G482" s="13" t="str">
        <f t="shared" si="30"/>
        <v>NEUTRAL</v>
      </c>
      <c r="H482" s="13" t="str">
        <f t="shared" si="29"/>
        <v>CONFIRMED BEARISH</v>
      </c>
    </row>
    <row r="483" spans="1:8" ht="13.5" x14ac:dyDescent="0.25">
      <c r="A483" s="3">
        <v>42709</v>
      </c>
      <c r="B483" s="2">
        <v>7.84</v>
      </c>
      <c r="C483" s="2">
        <v>3.5556000000000001</v>
      </c>
      <c r="D483" s="2">
        <v>13046</v>
      </c>
      <c r="E483" s="2">
        <f t="shared" si="28"/>
        <v>-633019</v>
      </c>
      <c r="F483" s="13" t="str">
        <f t="shared" si="31"/>
        <v>BEARISH</v>
      </c>
      <c r="G483" s="13" t="str">
        <f t="shared" si="30"/>
        <v>STRONG</v>
      </c>
      <c r="H483" s="13" t="str">
        <f t="shared" si="29"/>
        <v>CONFIRMED BEARISH</v>
      </c>
    </row>
    <row r="484" spans="1:8" ht="13.5" x14ac:dyDescent="0.25">
      <c r="A484" s="3">
        <v>42710</v>
      </c>
      <c r="B484" s="2">
        <v>7.82</v>
      </c>
      <c r="C484" s="2">
        <v>3.5465</v>
      </c>
      <c r="D484" s="2">
        <v>25310</v>
      </c>
      <c r="E484" s="2">
        <f t="shared" si="28"/>
        <v>-658329</v>
      </c>
      <c r="F484" s="13" t="str">
        <f t="shared" si="31"/>
        <v>BEARISH</v>
      </c>
      <c r="G484" s="13" t="str">
        <f t="shared" si="30"/>
        <v>STRONG</v>
      </c>
      <c r="H484" s="13" t="str">
        <f t="shared" si="29"/>
        <v>CONFIRMED BEARISH</v>
      </c>
    </row>
    <row r="485" spans="1:8" ht="13.5" x14ac:dyDescent="0.25">
      <c r="A485" s="3">
        <v>42711</v>
      </c>
      <c r="B485" s="2">
        <v>7.8</v>
      </c>
      <c r="C485" s="2">
        <v>3.5375000000000001</v>
      </c>
      <c r="D485" s="2">
        <v>11264</v>
      </c>
      <c r="E485" s="2">
        <f t="shared" si="28"/>
        <v>-669593</v>
      </c>
      <c r="F485" s="13" t="str">
        <f t="shared" si="31"/>
        <v>BEARISH</v>
      </c>
      <c r="G485" s="13" t="str">
        <f t="shared" si="30"/>
        <v>STRONG</v>
      </c>
      <c r="H485" s="13" t="str">
        <f t="shared" si="29"/>
        <v>CONFIRMED BEARISH</v>
      </c>
    </row>
    <row r="486" spans="1:8" ht="13.5" x14ac:dyDescent="0.25">
      <c r="A486" s="3">
        <v>42712</v>
      </c>
      <c r="B486" s="2">
        <v>7.85</v>
      </c>
      <c r="C486" s="2">
        <v>3.5600999999999998</v>
      </c>
      <c r="D486" s="2">
        <v>4605</v>
      </c>
      <c r="E486" s="2">
        <f t="shared" si="28"/>
        <v>-664988</v>
      </c>
      <c r="F486" s="13" t="str">
        <f t="shared" si="31"/>
        <v>BEARISH</v>
      </c>
      <c r="G486" s="13" t="str">
        <f t="shared" si="30"/>
        <v>STRONG</v>
      </c>
      <c r="H486" s="13" t="str">
        <f t="shared" si="29"/>
        <v>NEUTRAL</v>
      </c>
    </row>
    <row r="487" spans="1:8" ht="13.5" x14ac:dyDescent="0.25">
      <c r="A487" s="3">
        <v>42713</v>
      </c>
      <c r="B487" s="2">
        <v>7.8</v>
      </c>
      <c r="C487" s="2">
        <v>3.5375000000000001</v>
      </c>
      <c r="D487" s="2">
        <v>10877</v>
      </c>
      <c r="E487" s="2">
        <f t="shared" si="28"/>
        <v>-675865</v>
      </c>
      <c r="F487" s="13" t="str">
        <f t="shared" si="31"/>
        <v>BEARISH</v>
      </c>
      <c r="G487" s="13" t="str">
        <f t="shared" si="30"/>
        <v>STRONG</v>
      </c>
      <c r="H487" s="13" t="str">
        <f t="shared" si="29"/>
        <v>CONFIRMED BEARISH</v>
      </c>
    </row>
    <row r="488" spans="1:8" ht="13.5" x14ac:dyDescent="0.25">
      <c r="A488" s="3">
        <v>42717</v>
      </c>
      <c r="B488" s="2">
        <v>7.79</v>
      </c>
      <c r="C488" s="2">
        <v>3.5329000000000002</v>
      </c>
      <c r="D488" s="2">
        <v>17880</v>
      </c>
      <c r="E488" s="2">
        <f t="shared" si="28"/>
        <v>-693745</v>
      </c>
      <c r="F488" s="13" t="str">
        <f t="shared" si="31"/>
        <v>BEARISH</v>
      </c>
      <c r="G488" s="13" t="str">
        <f t="shared" si="30"/>
        <v>STRONG</v>
      </c>
      <c r="H488" s="13" t="str">
        <f t="shared" si="29"/>
        <v>CONFIRMED BEARISH</v>
      </c>
    </row>
    <row r="489" spans="1:8" ht="13.5" x14ac:dyDescent="0.25">
      <c r="A489" s="3">
        <v>42718</v>
      </c>
      <c r="B489" s="2">
        <v>7.8</v>
      </c>
      <c r="C489" s="2">
        <v>3.5375000000000001</v>
      </c>
      <c r="D489" s="2">
        <v>17045</v>
      </c>
      <c r="E489" s="2">
        <f t="shared" si="28"/>
        <v>-676700</v>
      </c>
      <c r="F489" s="13" t="str">
        <f t="shared" si="31"/>
        <v>BEARISH</v>
      </c>
      <c r="G489" s="13" t="str">
        <f t="shared" si="30"/>
        <v>STRONG</v>
      </c>
      <c r="H489" s="13" t="str">
        <f t="shared" si="29"/>
        <v>CONFIRMED BEARISH</v>
      </c>
    </row>
    <row r="490" spans="1:8" ht="13.5" x14ac:dyDescent="0.25">
      <c r="A490" s="3">
        <v>42719</v>
      </c>
      <c r="B490" s="2">
        <v>7.79</v>
      </c>
      <c r="C490" s="2">
        <v>3.5329000000000002</v>
      </c>
      <c r="D490" s="2">
        <v>11115</v>
      </c>
      <c r="E490" s="2">
        <f t="shared" si="28"/>
        <v>-687815</v>
      </c>
      <c r="F490" s="13" t="str">
        <f t="shared" si="31"/>
        <v>BEARISH</v>
      </c>
      <c r="G490" s="13" t="str">
        <f t="shared" si="30"/>
        <v>STRONG</v>
      </c>
      <c r="H490" s="13" t="str">
        <f t="shared" si="29"/>
        <v>CONFIRMED BEARISH</v>
      </c>
    </row>
    <row r="491" spans="1:8" ht="13.5" x14ac:dyDescent="0.25">
      <c r="A491" s="3">
        <v>42720</v>
      </c>
      <c r="B491" s="2">
        <v>7.79</v>
      </c>
      <c r="C491" s="2">
        <v>3.5329000000000002</v>
      </c>
      <c r="D491" s="2">
        <v>13145</v>
      </c>
      <c r="E491" s="2">
        <f t="shared" si="28"/>
        <v>-687815</v>
      </c>
      <c r="F491" s="13" t="str">
        <f t="shared" si="31"/>
        <v>BEARISH</v>
      </c>
      <c r="G491" s="13" t="str">
        <f t="shared" si="30"/>
        <v>STRONG</v>
      </c>
      <c r="H491" s="13" t="str">
        <f t="shared" si="29"/>
        <v>CONFIRMED BEARISH</v>
      </c>
    </row>
    <row r="492" spans="1:8" ht="13.5" x14ac:dyDescent="0.25">
      <c r="A492" s="3">
        <v>42723</v>
      </c>
      <c r="B492" s="2">
        <v>7.77</v>
      </c>
      <c r="C492" s="2">
        <v>3.5238999999999998</v>
      </c>
      <c r="D492" s="2">
        <v>8484</v>
      </c>
      <c r="E492" s="2">
        <f t="shared" si="28"/>
        <v>-696299</v>
      </c>
      <c r="F492" s="13" t="str">
        <f t="shared" si="31"/>
        <v>BEARISH</v>
      </c>
      <c r="G492" s="13" t="str">
        <f t="shared" si="30"/>
        <v>STRONG</v>
      </c>
      <c r="H492" s="13" t="str">
        <f t="shared" si="29"/>
        <v>CONFIRMED BEARISH</v>
      </c>
    </row>
    <row r="493" spans="1:8" ht="13.5" x14ac:dyDescent="0.25">
      <c r="A493" s="3">
        <v>42724</v>
      </c>
      <c r="B493" s="2">
        <v>7.77</v>
      </c>
      <c r="C493" s="2">
        <v>3.5238999999999998</v>
      </c>
      <c r="D493" s="2">
        <v>22021</v>
      </c>
      <c r="E493" s="2">
        <f t="shared" si="28"/>
        <v>-696299</v>
      </c>
      <c r="F493" s="13" t="str">
        <f t="shared" si="31"/>
        <v>BEARISH</v>
      </c>
      <c r="G493" s="13" t="str">
        <f t="shared" si="30"/>
        <v>NEUTRAL</v>
      </c>
      <c r="H493" s="13" t="str">
        <f t="shared" si="29"/>
        <v>CONFIRMED BEARISH</v>
      </c>
    </row>
    <row r="494" spans="1:8" ht="13.5" x14ac:dyDescent="0.25">
      <c r="A494" s="3">
        <v>42725</v>
      </c>
      <c r="B494" s="2">
        <v>7.82</v>
      </c>
      <c r="C494" s="2">
        <v>3.5465</v>
      </c>
      <c r="D494" s="2">
        <v>26010</v>
      </c>
      <c r="E494" s="2">
        <f t="shared" si="28"/>
        <v>-670289</v>
      </c>
      <c r="F494" s="13" t="str">
        <f t="shared" si="31"/>
        <v>BULLISH</v>
      </c>
      <c r="G494" s="13" t="str">
        <f t="shared" si="30"/>
        <v>NEUTRAL</v>
      </c>
      <c r="H494" s="13" t="str">
        <f t="shared" si="29"/>
        <v>CONFIRMED BULLISH</v>
      </c>
    </row>
    <row r="495" spans="1:8" ht="13.5" x14ac:dyDescent="0.25">
      <c r="A495" s="3">
        <v>42726</v>
      </c>
      <c r="B495" s="2">
        <v>7.79</v>
      </c>
      <c r="C495" s="2">
        <v>3.5329000000000002</v>
      </c>
      <c r="D495" s="2">
        <v>6897</v>
      </c>
      <c r="E495" s="2">
        <f t="shared" si="28"/>
        <v>-677186</v>
      </c>
      <c r="F495" s="13" t="str">
        <f t="shared" si="31"/>
        <v>BULLISH</v>
      </c>
      <c r="G495" s="13" t="str">
        <f t="shared" si="30"/>
        <v>NEUTRAL</v>
      </c>
      <c r="H495" s="13" t="str">
        <f t="shared" si="29"/>
        <v>NEUTRAL</v>
      </c>
    </row>
    <row r="496" spans="1:8" ht="13.5" x14ac:dyDescent="0.25">
      <c r="A496" s="3">
        <v>42727</v>
      </c>
      <c r="B496" s="2">
        <v>7.82</v>
      </c>
      <c r="C496" s="2">
        <v>3.5465</v>
      </c>
      <c r="D496" s="2">
        <v>7676</v>
      </c>
      <c r="E496" s="2">
        <f t="shared" si="28"/>
        <v>-669510</v>
      </c>
      <c r="F496" s="13" t="str">
        <f t="shared" si="31"/>
        <v>BULLISH</v>
      </c>
      <c r="G496" s="13" t="str">
        <f t="shared" si="30"/>
        <v>WEAK</v>
      </c>
      <c r="H496" s="13" t="str">
        <f t="shared" si="29"/>
        <v>CONFIRMED BULLISH</v>
      </c>
    </row>
    <row r="497" spans="1:8" ht="13.5" x14ac:dyDescent="0.25">
      <c r="A497" s="3">
        <v>42730</v>
      </c>
      <c r="B497" s="2">
        <v>7.82</v>
      </c>
      <c r="C497" s="2">
        <v>3.5465</v>
      </c>
      <c r="D497" s="2">
        <v>6487</v>
      </c>
      <c r="E497" s="2">
        <f t="shared" si="28"/>
        <v>-669510</v>
      </c>
      <c r="F497" s="13" t="str">
        <f t="shared" si="31"/>
        <v>BULLISH</v>
      </c>
      <c r="G497" s="13" t="str">
        <f t="shared" si="30"/>
        <v>WEAK</v>
      </c>
      <c r="H497" s="13" t="str">
        <f t="shared" si="29"/>
        <v>CONFIRMED BULLISH</v>
      </c>
    </row>
    <row r="498" spans="1:8" ht="13.5" x14ac:dyDescent="0.25">
      <c r="A498" s="3">
        <v>42731</v>
      </c>
      <c r="B498" s="2">
        <v>7.82</v>
      </c>
      <c r="C498" s="2">
        <v>3.5465</v>
      </c>
      <c r="D498" s="2">
        <v>7910</v>
      </c>
      <c r="E498" s="2">
        <f t="shared" si="28"/>
        <v>-669510</v>
      </c>
      <c r="F498" s="13" t="str">
        <f t="shared" si="31"/>
        <v>BULLISH</v>
      </c>
      <c r="G498" s="13" t="str">
        <f t="shared" si="30"/>
        <v>WEAK</v>
      </c>
      <c r="H498" s="13" t="str">
        <f t="shared" si="29"/>
        <v>CONFIRMED BULLISH</v>
      </c>
    </row>
    <row r="499" spans="1:8" ht="13.5" x14ac:dyDescent="0.25">
      <c r="A499" s="3">
        <v>42732</v>
      </c>
      <c r="B499" s="2">
        <v>7.8</v>
      </c>
      <c r="C499" s="2">
        <v>3.5375000000000001</v>
      </c>
      <c r="D499" s="2">
        <v>17440</v>
      </c>
      <c r="E499" s="2">
        <f t="shared" si="28"/>
        <v>-686950</v>
      </c>
      <c r="F499" s="13" t="str">
        <f t="shared" si="31"/>
        <v>BEARISH</v>
      </c>
      <c r="G499" s="13" t="str">
        <f t="shared" si="30"/>
        <v>STRONG</v>
      </c>
      <c r="H499" s="13" t="str">
        <f t="shared" si="29"/>
        <v>CONFIRMED BEARISH</v>
      </c>
    </row>
    <row r="500" spans="1:8" ht="13.5" x14ac:dyDescent="0.25">
      <c r="A500" s="3">
        <v>42733</v>
      </c>
      <c r="B500" s="2">
        <v>7.84</v>
      </c>
      <c r="C500" s="2">
        <v>3.5556000000000001</v>
      </c>
      <c r="D500" s="2">
        <v>17975</v>
      </c>
      <c r="E500" s="2">
        <f t="shared" si="28"/>
        <v>-668975</v>
      </c>
      <c r="F500" s="13" t="str">
        <f t="shared" si="31"/>
        <v>BULLISH</v>
      </c>
      <c r="G500" s="13" t="str">
        <f t="shared" si="30"/>
        <v>NEUTRAL</v>
      </c>
      <c r="H500" s="13" t="str">
        <f t="shared" si="29"/>
        <v>CONFIRMED BULLISH</v>
      </c>
    </row>
    <row r="501" spans="1:8" ht="13.5" x14ac:dyDescent="0.25">
      <c r="A501" s="3">
        <v>42734</v>
      </c>
      <c r="B501" s="2">
        <v>7.84</v>
      </c>
      <c r="C501" s="2">
        <v>3.5556000000000001</v>
      </c>
      <c r="D501" s="2">
        <v>24690</v>
      </c>
      <c r="E501" s="2">
        <f t="shared" si="28"/>
        <v>-668975</v>
      </c>
      <c r="F501" s="13" t="str">
        <f t="shared" si="31"/>
        <v>BULLISH</v>
      </c>
      <c r="G501" s="13" t="str">
        <f t="shared" si="30"/>
        <v>NEUTRAL</v>
      </c>
      <c r="H501" s="13" t="str">
        <f t="shared" si="29"/>
        <v>CONFIRMED BULLISH</v>
      </c>
    </row>
    <row r="502" spans="1:8" ht="13.5" x14ac:dyDescent="0.25">
      <c r="A502" s="3">
        <v>42737</v>
      </c>
      <c r="B502" s="2">
        <v>7.8</v>
      </c>
      <c r="C502" s="2">
        <v>3.5375000000000001</v>
      </c>
      <c r="D502" s="2">
        <v>4159</v>
      </c>
      <c r="E502" s="2">
        <f t="shared" si="28"/>
        <v>-673134</v>
      </c>
      <c r="F502" s="13" t="str">
        <f t="shared" si="31"/>
        <v>BEARISH</v>
      </c>
      <c r="G502" s="13" t="str">
        <f t="shared" si="30"/>
        <v>NEUTRAL</v>
      </c>
      <c r="H502" s="13" t="str">
        <f t="shared" si="29"/>
        <v>CONFIRMED BEARISH</v>
      </c>
    </row>
    <row r="503" spans="1:8" ht="13.5" x14ac:dyDescent="0.25">
      <c r="A503" s="3">
        <v>42738</v>
      </c>
      <c r="B503" s="2">
        <v>7.8</v>
      </c>
      <c r="C503" s="2">
        <v>3.5375000000000001</v>
      </c>
      <c r="D503" s="2">
        <v>23864</v>
      </c>
      <c r="E503" s="2">
        <f t="shared" si="28"/>
        <v>-673134</v>
      </c>
      <c r="F503" s="13" t="str">
        <f t="shared" si="31"/>
        <v>BEARISH</v>
      </c>
      <c r="G503" s="13" t="str">
        <f t="shared" si="30"/>
        <v>NEUTRAL</v>
      </c>
      <c r="H503" s="13" t="str">
        <f t="shared" si="29"/>
        <v>CONFIRMED BEARISH</v>
      </c>
    </row>
    <row r="504" spans="1:8" ht="13.5" x14ac:dyDescent="0.25">
      <c r="A504" s="3">
        <v>42739</v>
      </c>
      <c r="B504" s="2">
        <v>7.8</v>
      </c>
      <c r="C504" s="2">
        <v>3.5375000000000001</v>
      </c>
      <c r="D504" s="2">
        <v>10142</v>
      </c>
      <c r="E504" s="2">
        <f t="shared" si="28"/>
        <v>-673134</v>
      </c>
      <c r="F504" s="13" t="str">
        <f t="shared" si="31"/>
        <v>BULLISH</v>
      </c>
      <c r="G504" s="13" t="str">
        <f t="shared" si="30"/>
        <v>WEAK</v>
      </c>
      <c r="H504" s="13" t="str">
        <f t="shared" si="29"/>
        <v>NEUTRAL</v>
      </c>
    </row>
    <row r="505" spans="1:8" ht="13.5" x14ac:dyDescent="0.25">
      <c r="A505" s="3">
        <v>42740</v>
      </c>
      <c r="B505" s="2">
        <v>7.8</v>
      </c>
      <c r="C505" s="2">
        <v>3.5375000000000001</v>
      </c>
      <c r="D505" s="2">
        <v>3905</v>
      </c>
      <c r="E505" s="2">
        <f t="shared" si="28"/>
        <v>-673134</v>
      </c>
      <c r="F505" s="13" t="str">
        <f t="shared" si="31"/>
        <v>BEARISH</v>
      </c>
      <c r="G505" s="13" t="str">
        <f t="shared" si="30"/>
        <v>NEUTRAL</v>
      </c>
      <c r="H505" s="13" t="str">
        <f t="shared" si="29"/>
        <v>CONFIRMED BEARISH</v>
      </c>
    </row>
    <row r="506" spans="1:8" ht="13.5" x14ac:dyDescent="0.25">
      <c r="A506" s="3">
        <v>42741</v>
      </c>
      <c r="B506" s="2">
        <v>7.81</v>
      </c>
      <c r="C506" s="2">
        <v>3.5419999999999998</v>
      </c>
      <c r="D506" s="2">
        <v>10903</v>
      </c>
      <c r="E506" s="2">
        <f t="shared" si="28"/>
        <v>-662231</v>
      </c>
      <c r="F506" s="13" t="str">
        <f t="shared" si="31"/>
        <v>BULLISH</v>
      </c>
      <c r="G506" s="13" t="str">
        <f t="shared" si="30"/>
        <v>NEUTRAL</v>
      </c>
      <c r="H506" s="13" t="str">
        <f t="shared" si="29"/>
        <v>BULLISH DIVERGENCE</v>
      </c>
    </row>
    <row r="507" spans="1:8" ht="13.5" x14ac:dyDescent="0.25">
      <c r="A507" s="3">
        <v>42744</v>
      </c>
      <c r="B507" s="2">
        <v>7.8</v>
      </c>
      <c r="C507" s="2">
        <v>3.5375000000000001</v>
      </c>
      <c r="D507" s="2">
        <v>11836</v>
      </c>
      <c r="E507" s="2">
        <f t="shared" si="28"/>
        <v>-674067</v>
      </c>
      <c r="F507" s="13" t="str">
        <f t="shared" si="31"/>
        <v>BEARISH</v>
      </c>
      <c r="G507" s="13" t="str">
        <f t="shared" si="30"/>
        <v>NEUTRAL</v>
      </c>
      <c r="H507" s="13" t="str">
        <f t="shared" si="29"/>
        <v>NEUTRAL</v>
      </c>
    </row>
    <row r="508" spans="1:8" ht="13.5" x14ac:dyDescent="0.25">
      <c r="A508" s="3">
        <v>42745</v>
      </c>
      <c r="B508" s="2">
        <v>7.81</v>
      </c>
      <c r="C508" s="2">
        <v>3.5419999999999998</v>
      </c>
      <c r="D508" s="2">
        <v>7290</v>
      </c>
      <c r="E508" s="2">
        <f t="shared" si="28"/>
        <v>-666777</v>
      </c>
      <c r="F508" s="13" t="str">
        <f t="shared" si="31"/>
        <v>BULLISH</v>
      </c>
      <c r="G508" s="13" t="str">
        <f t="shared" si="30"/>
        <v>NEUTRAL</v>
      </c>
      <c r="H508" s="13" t="str">
        <f t="shared" si="29"/>
        <v>CONFIRMED BULLISH</v>
      </c>
    </row>
    <row r="509" spans="1:8" ht="13.5" x14ac:dyDescent="0.25">
      <c r="A509" s="3">
        <v>42746</v>
      </c>
      <c r="B509" s="2">
        <v>7.8</v>
      </c>
      <c r="C509" s="2">
        <v>3.5375000000000001</v>
      </c>
      <c r="D509" s="2">
        <v>20462</v>
      </c>
      <c r="E509" s="2">
        <f t="shared" si="28"/>
        <v>-687239</v>
      </c>
      <c r="F509" s="13" t="str">
        <f t="shared" si="31"/>
        <v>BEARISH</v>
      </c>
      <c r="G509" s="13" t="str">
        <f t="shared" si="30"/>
        <v>STRONG</v>
      </c>
      <c r="H509" s="13" t="str">
        <f t="shared" si="29"/>
        <v>NEUTRAL</v>
      </c>
    </row>
    <row r="510" spans="1:8" ht="13.5" x14ac:dyDescent="0.25">
      <c r="A510" s="3">
        <v>42747</v>
      </c>
      <c r="B510" s="2">
        <v>7.8</v>
      </c>
      <c r="C510" s="2">
        <v>3.5375000000000001</v>
      </c>
      <c r="D510" s="2">
        <v>7416</v>
      </c>
      <c r="E510" s="2">
        <f t="shared" si="28"/>
        <v>-687239</v>
      </c>
      <c r="F510" s="13" t="str">
        <f t="shared" si="31"/>
        <v>BEARISH</v>
      </c>
      <c r="G510" s="13" t="str">
        <f t="shared" si="30"/>
        <v>STRONG</v>
      </c>
      <c r="H510" s="13" t="str">
        <f t="shared" si="29"/>
        <v>NEUTRAL</v>
      </c>
    </row>
    <row r="511" spans="1:8" ht="13.5" x14ac:dyDescent="0.25">
      <c r="A511" s="3">
        <v>42748</v>
      </c>
      <c r="B511" s="2">
        <v>7.79</v>
      </c>
      <c r="C511" s="2">
        <v>3.5329000000000002</v>
      </c>
      <c r="D511" s="2">
        <v>6023</v>
      </c>
      <c r="E511" s="2">
        <f t="shared" si="28"/>
        <v>-693262</v>
      </c>
      <c r="F511" s="13" t="str">
        <f t="shared" si="31"/>
        <v>BEARISH</v>
      </c>
      <c r="G511" s="13" t="str">
        <f t="shared" si="30"/>
        <v>STRONG</v>
      </c>
      <c r="H511" s="13" t="str">
        <f t="shared" si="29"/>
        <v>CONFIRMED BEARISH</v>
      </c>
    </row>
    <row r="512" spans="1:8" ht="13.5" x14ac:dyDescent="0.25">
      <c r="A512" s="3">
        <v>42751</v>
      </c>
      <c r="B512" s="2">
        <v>7.8</v>
      </c>
      <c r="C512" s="2">
        <v>3.5375000000000001</v>
      </c>
      <c r="D512" s="2">
        <v>12788</v>
      </c>
      <c r="E512" s="2">
        <f t="shared" si="28"/>
        <v>-680474</v>
      </c>
      <c r="F512" s="13" t="str">
        <f t="shared" si="31"/>
        <v>BEARISH</v>
      </c>
      <c r="G512" s="13" t="str">
        <f t="shared" si="30"/>
        <v>NEUTRAL</v>
      </c>
      <c r="H512" s="13" t="str">
        <f t="shared" si="29"/>
        <v>NEUTRAL</v>
      </c>
    </row>
    <row r="513" spans="1:8" ht="13.5" x14ac:dyDescent="0.25">
      <c r="A513" s="3">
        <v>42752</v>
      </c>
      <c r="B513" s="2">
        <v>7.8</v>
      </c>
      <c r="C513" s="2">
        <v>3.5375000000000001</v>
      </c>
      <c r="D513" s="2">
        <v>17526</v>
      </c>
      <c r="E513" s="2">
        <f t="shared" si="28"/>
        <v>-680474</v>
      </c>
      <c r="F513" s="13" t="str">
        <f t="shared" si="31"/>
        <v>BEARISH</v>
      </c>
      <c r="G513" s="13" t="str">
        <f t="shared" si="30"/>
        <v>STRONG</v>
      </c>
      <c r="H513" s="13" t="str">
        <f t="shared" si="29"/>
        <v>CONFIRMED BEARISH</v>
      </c>
    </row>
    <row r="514" spans="1:8" ht="13.5" x14ac:dyDescent="0.25">
      <c r="A514" s="3">
        <v>42753</v>
      </c>
      <c r="B514" s="2">
        <v>7.8</v>
      </c>
      <c r="C514" s="2">
        <v>3.5375000000000001</v>
      </c>
      <c r="D514" s="2">
        <v>21504</v>
      </c>
      <c r="E514" s="2">
        <f t="shared" si="28"/>
        <v>-680474</v>
      </c>
      <c r="F514" s="13" t="str">
        <f t="shared" si="31"/>
        <v>BULLISH</v>
      </c>
      <c r="G514" s="13" t="str">
        <f t="shared" si="30"/>
        <v>NEUTRAL</v>
      </c>
      <c r="H514" s="13" t="str">
        <f t="shared" si="29"/>
        <v>NEUTRAL</v>
      </c>
    </row>
    <row r="515" spans="1:8" ht="13.5" x14ac:dyDescent="0.25">
      <c r="A515" s="3">
        <v>42754</v>
      </c>
      <c r="B515" s="2">
        <v>7.8</v>
      </c>
      <c r="C515" s="2">
        <v>3.5375000000000001</v>
      </c>
      <c r="D515" s="2">
        <v>8010</v>
      </c>
      <c r="E515" s="2">
        <f t="shared" si="28"/>
        <v>-680474</v>
      </c>
      <c r="F515" s="13" t="str">
        <f t="shared" si="31"/>
        <v>BULLISH</v>
      </c>
      <c r="G515" s="13" t="str">
        <f t="shared" si="30"/>
        <v>NEUTRAL</v>
      </c>
      <c r="H515" s="13" t="str">
        <f t="shared" si="29"/>
        <v>NEUTRAL</v>
      </c>
    </row>
    <row r="516" spans="1:8" ht="13.5" x14ac:dyDescent="0.25">
      <c r="A516" s="3">
        <v>42755</v>
      </c>
      <c r="B516" s="2">
        <v>7.84</v>
      </c>
      <c r="C516" s="2">
        <v>3.5556000000000001</v>
      </c>
      <c r="D516" s="2">
        <v>9913</v>
      </c>
      <c r="E516" s="2">
        <f t="shared" ref="E516:E579" si="32">IF(B516&gt;B515, E515+D516, IF(B516&lt;B515, E515-D516, E515))</f>
        <v>-670561</v>
      </c>
      <c r="F516" s="13" t="str">
        <f t="shared" si="31"/>
        <v>BULLISH</v>
      </c>
      <c r="G516" s="13" t="str">
        <f t="shared" si="30"/>
        <v>WEAK</v>
      </c>
      <c r="H516" s="13" t="str">
        <f t="shared" si="29"/>
        <v>CONFIRMED BULLISH</v>
      </c>
    </row>
    <row r="517" spans="1:8" ht="13.5" x14ac:dyDescent="0.25">
      <c r="A517" s="3">
        <v>42758</v>
      </c>
      <c r="B517" s="2">
        <v>8.14</v>
      </c>
      <c r="C517" s="2">
        <v>3.6917</v>
      </c>
      <c r="D517" s="2">
        <v>34542</v>
      </c>
      <c r="E517" s="2">
        <f t="shared" si="32"/>
        <v>-636019</v>
      </c>
      <c r="F517" s="13" t="str">
        <f t="shared" si="31"/>
        <v>BULLISH</v>
      </c>
      <c r="G517" s="13" t="str">
        <f t="shared" si="30"/>
        <v>WEAK</v>
      </c>
      <c r="H517" s="13" t="str">
        <f t="shared" si="29"/>
        <v>CONFIRMED BULLISH</v>
      </c>
    </row>
    <row r="518" spans="1:8" ht="13.5" x14ac:dyDescent="0.25">
      <c r="A518" s="3">
        <v>42759</v>
      </c>
      <c r="B518" s="2">
        <v>8.14</v>
      </c>
      <c r="C518" s="2">
        <v>3.6917</v>
      </c>
      <c r="D518" s="2">
        <v>48260</v>
      </c>
      <c r="E518" s="2">
        <f t="shared" si="32"/>
        <v>-636019</v>
      </c>
      <c r="F518" s="13" t="str">
        <f t="shared" si="31"/>
        <v>BULLISH</v>
      </c>
      <c r="G518" s="13" t="str">
        <f t="shared" si="30"/>
        <v>WEAK</v>
      </c>
      <c r="H518" s="13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v>42760</v>
      </c>
      <c r="B519" s="2">
        <v>8.1999999999999993</v>
      </c>
      <c r="C519" s="2">
        <v>3.7189000000000001</v>
      </c>
      <c r="D519" s="2">
        <v>59997</v>
      </c>
      <c r="E519" s="2">
        <f t="shared" si="32"/>
        <v>-576022</v>
      </c>
      <c r="F519" s="13" t="str">
        <f t="shared" si="31"/>
        <v>BULLISH</v>
      </c>
      <c r="G519" s="13" t="str">
        <f t="shared" ref="G519:G582" si="34">IF((E519-E514)/E514 &gt; 0.02, "STRONG",
 IF((E519-E514)/E514 &lt; -0.02, "WEAK", "NEUTRAL"))</f>
        <v>WEAK</v>
      </c>
      <c r="H519" s="13" t="str">
        <f t="shared" si="33"/>
        <v>CONFIRMED BULLISH</v>
      </c>
    </row>
    <row r="520" spans="1:8" ht="13.5" x14ac:dyDescent="0.25">
      <c r="A520" s="3">
        <v>42761</v>
      </c>
      <c r="B520" s="2">
        <v>8.0299999999999994</v>
      </c>
      <c r="C520" s="2">
        <v>3.6417999999999999</v>
      </c>
      <c r="D520" s="2">
        <v>12730</v>
      </c>
      <c r="E520" s="2">
        <f t="shared" si="32"/>
        <v>-588752</v>
      </c>
      <c r="F520" s="13" t="str">
        <f t="shared" ref="F520:F583" si="35">IF(E520&gt;E515,"BULLISH",IF(E520&lt;E515,"BEARISH","NEUTRAL"))</f>
        <v>BULLISH</v>
      </c>
      <c r="G520" s="13" t="str">
        <f t="shared" si="34"/>
        <v>WEAK</v>
      </c>
      <c r="H520" s="13" t="str">
        <f t="shared" si="33"/>
        <v>CONFIRMED BULLISH</v>
      </c>
    </row>
    <row r="521" spans="1:8" ht="13.5" x14ac:dyDescent="0.25">
      <c r="A521" s="3">
        <v>42762</v>
      </c>
      <c r="B521" s="2">
        <v>8</v>
      </c>
      <c r="C521" s="2">
        <v>3.6282000000000001</v>
      </c>
      <c r="D521" s="2">
        <v>4414</v>
      </c>
      <c r="E521" s="2">
        <f t="shared" si="32"/>
        <v>-593166</v>
      </c>
      <c r="F521" s="13" t="str">
        <f t="shared" si="35"/>
        <v>BULLISH</v>
      </c>
      <c r="G521" s="13" t="str">
        <f t="shared" si="34"/>
        <v>WEAK</v>
      </c>
      <c r="H521" s="13" t="str">
        <f t="shared" si="33"/>
        <v>CONFIRMED BULLISH</v>
      </c>
    </row>
    <row r="522" spans="1:8" ht="13.5" x14ac:dyDescent="0.25">
      <c r="A522" s="3">
        <v>42765</v>
      </c>
      <c r="B522" s="2">
        <v>7.99</v>
      </c>
      <c r="C522" s="2">
        <v>3.6236000000000002</v>
      </c>
      <c r="D522" s="2">
        <v>13077</v>
      </c>
      <c r="E522" s="2">
        <f t="shared" si="32"/>
        <v>-606243</v>
      </c>
      <c r="F522" s="13" t="str">
        <f t="shared" si="35"/>
        <v>BULLISH</v>
      </c>
      <c r="G522" s="13" t="str">
        <f t="shared" si="34"/>
        <v>WEAK</v>
      </c>
      <c r="H522" s="13" t="str">
        <f t="shared" si="33"/>
        <v>BULLISH DIVERGENCE</v>
      </c>
    </row>
    <row r="523" spans="1:8" ht="13.5" x14ac:dyDescent="0.25">
      <c r="A523" s="3">
        <v>42766</v>
      </c>
      <c r="B523" s="2">
        <v>7.98</v>
      </c>
      <c r="C523" s="2">
        <v>3.6191</v>
      </c>
      <c r="D523" s="2">
        <v>55219</v>
      </c>
      <c r="E523" s="2">
        <f t="shared" si="32"/>
        <v>-661462</v>
      </c>
      <c r="F523" s="13" t="str">
        <f t="shared" si="35"/>
        <v>BEARISH</v>
      </c>
      <c r="G523" s="13" t="str">
        <f t="shared" si="34"/>
        <v>STRONG</v>
      </c>
      <c r="H523" s="13" t="str">
        <f t="shared" si="33"/>
        <v>CONFIRMED BEARISH</v>
      </c>
    </row>
    <row r="524" spans="1:8" ht="13.5" x14ac:dyDescent="0.25">
      <c r="A524" s="3">
        <v>42767</v>
      </c>
      <c r="B524" s="2">
        <v>7.99</v>
      </c>
      <c r="C524" s="2">
        <v>3.6236000000000002</v>
      </c>
      <c r="D524" s="2">
        <v>3539</v>
      </c>
      <c r="E524" s="2">
        <f t="shared" si="32"/>
        <v>-657923</v>
      </c>
      <c r="F524" s="13" t="str">
        <f t="shared" si="35"/>
        <v>BEARISH</v>
      </c>
      <c r="G524" s="13" t="str">
        <f t="shared" si="34"/>
        <v>STRONG</v>
      </c>
      <c r="H524" s="13" t="str">
        <f t="shared" si="33"/>
        <v>CONFIRMED BEARISH</v>
      </c>
    </row>
    <row r="525" spans="1:8" ht="13.5" x14ac:dyDescent="0.25">
      <c r="A525" s="3">
        <v>42768</v>
      </c>
      <c r="B525" s="2">
        <v>7.99</v>
      </c>
      <c r="C525" s="2">
        <v>3.6236000000000002</v>
      </c>
      <c r="D525" s="2">
        <v>19948</v>
      </c>
      <c r="E525" s="2">
        <f t="shared" si="32"/>
        <v>-657923</v>
      </c>
      <c r="F525" s="13" t="str">
        <f t="shared" si="35"/>
        <v>BEARISH</v>
      </c>
      <c r="G525" s="13" t="str">
        <f t="shared" si="34"/>
        <v>STRONG</v>
      </c>
      <c r="H525" s="13" t="str">
        <f t="shared" si="33"/>
        <v>CONFIRMED BEARISH</v>
      </c>
    </row>
    <row r="526" spans="1:8" ht="13.5" x14ac:dyDescent="0.25">
      <c r="A526" s="3">
        <v>42769</v>
      </c>
      <c r="B526" s="2">
        <v>8</v>
      </c>
      <c r="C526" s="2">
        <v>3.6282000000000001</v>
      </c>
      <c r="D526" s="2">
        <v>8578</v>
      </c>
      <c r="E526" s="2">
        <f t="shared" si="32"/>
        <v>-649345</v>
      </c>
      <c r="F526" s="13" t="str">
        <f t="shared" si="35"/>
        <v>BEARISH</v>
      </c>
      <c r="G526" s="13" t="str">
        <f t="shared" si="34"/>
        <v>STRONG</v>
      </c>
      <c r="H526" s="13" t="str">
        <f t="shared" si="33"/>
        <v>NEUTRAL</v>
      </c>
    </row>
    <row r="527" spans="1:8" ht="13.5" x14ac:dyDescent="0.25">
      <c r="A527" s="3">
        <v>42772</v>
      </c>
      <c r="B527" s="2">
        <v>8</v>
      </c>
      <c r="C527" s="2">
        <v>3.6282000000000001</v>
      </c>
      <c r="D527" s="2">
        <v>16149</v>
      </c>
      <c r="E527" s="2">
        <f t="shared" si="32"/>
        <v>-649345</v>
      </c>
      <c r="F527" s="13" t="str">
        <f t="shared" si="35"/>
        <v>BEARISH</v>
      </c>
      <c r="G527" s="13" t="str">
        <f t="shared" si="34"/>
        <v>STRONG</v>
      </c>
      <c r="H527" s="13" t="str">
        <f t="shared" si="33"/>
        <v>BEARISH DIVERGENCE</v>
      </c>
    </row>
    <row r="528" spans="1:8" ht="13.5" x14ac:dyDescent="0.25">
      <c r="A528" s="3">
        <v>42773</v>
      </c>
      <c r="B528" s="2">
        <v>8</v>
      </c>
      <c r="C528" s="2">
        <v>3.6282000000000001</v>
      </c>
      <c r="D528" s="2">
        <v>46197</v>
      </c>
      <c r="E528" s="2">
        <f t="shared" si="32"/>
        <v>-649345</v>
      </c>
      <c r="F528" s="13" t="str">
        <f t="shared" si="35"/>
        <v>BULLISH</v>
      </c>
      <c r="G528" s="13" t="str">
        <f t="shared" si="34"/>
        <v>NEUTRAL</v>
      </c>
      <c r="H528" s="13" t="str">
        <f t="shared" si="33"/>
        <v>CONFIRMED BULLISH</v>
      </c>
    </row>
    <row r="529" spans="1:8" ht="13.5" x14ac:dyDescent="0.25">
      <c r="A529" s="3">
        <v>42774</v>
      </c>
      <c r="B529" s="2">
        <v>8</v>
      </c>
      <c r="C529" s="2">
        <v>3.6282000000000001</v>
      </c>
      <c r="D529" s="2">
        <v>24383</v>
      </c>
      <c r="E529" s="2">
        <f t="shared" si="32"/>
        <v>-649345</v>
      </c>
      <c r="F529" s="13" t="str">
        <f t="shared" si="35"/>
        <v>BULLISH</v>
      </c>
      <c r="G529" s="13" t="str">
        <f t="shared" si="34"/>
        <v>NEUTRAL</v>
      </c>
      <c r="H529" s="13" t="str">
        <f t="shared" si="33"/>
        <v>CONFIRMED BULLISH</v>
      </c>
    </row>
    <row r="530" spans="1:8" ht="13.5" x14ac:dyDescent="0.25">
      <c r="A530" s="3">
        <v>42775</v>
      </c>
      <c r="B530" s="2">
        <v>8</v>
      </c>
      <c r="C530" s="2">
        <v>3.6282000000000001</v>
      </c>
      <c r="D530" s="2">
        <v>30317</v>
      </c>
      <c r="E530" s="2">
        <f t="shared" si="32"/>
        <v>-649345</v>
      </c>
      <c r="F530" s="13" t="str">
        <f t="shared" si="35"/>
        <v>BULLISH</v>
      </c>
      <c r="G530" s="13" t="str">
        <f t="shared" si="34"/>
        <v>NEUTRAL</v>
      </c>
      <c r="H530" s="13" t="str">
        <f t="shared" si="33"/>
        <v>CONFIRMED BULLISH</v>
      </c>
    </row>
    <row r="531" spans="1:8" ht="13.5" x14ac:dyDescent="0.25">
      <c r="A531" s="3">
        <v>42776</v>
      </c>
      <c r="B531" s="2">
        <v>8</v>
      </c>
      <c r="C531" s="2">
        <v>3.6282000000000001</v>
      </c>
      <c r="D531" s="2">
        <v>26432</v>
      </c>
      <c r="E531" s="2">
        <f t="shared" si="32"/>
        <v>-649345</v>
      </c>
      <c r="F531" s="13" t="str">
        <f t="shared" si="35"/>
        <v>NEUTRAL</v>
      </c>
      <c r="G531" s="13" t="str">
        <f t="shared" si="34"/>
        <v>NEUTRAL</v>
      </c>
      <c r="H531" s="13" t="str">
        <f t="shared" si="33"/>
        <v>NEUTRAL</v>
      </c>
    </row>
    <row r="532" spans="1:8" ht="13.5" x14ac:dyDescent="0.25">
      <c r="A532" s="3">
        <v>42779</v>
      </c>
      <c r="B532" s="2">
        <v>8</v>
      </c>
      <c r="C532" s="2">
        <v>3.6282000000000001</v>
      </c>
      <c r="D532" s="2">
        <v>28649</v>
      </c>
      <c r="E532" s="2">
        <f t="shared" si="32"/>
        <v>-649345</v>
      </c>
      <c r="F532" s="13" t="str">
        <f t="shared" si="35"/>
        <v>NEUTRAL</v>
      </c>
      <c r="G532" s="13" t="str">
        <f t="shared" si="34"/>
        <v>NEUTRAL</v>
      </c>
      <c r="H532" s="13" t="str">
        <f t="shared" si="33"/>
        <v>NEUTRAL</v>
      </c>
    </row>
    <row r="533" spans="1:8" ht="13.5" x14ac:dyDescent="0.25">
      <c r="A533" s="3">
        <v>42780</v>
      </c>
      <c r="B533" s="2">
        <v>8</v>
      </c>
      <c r="C533" s="2">
        <v>3.6282000000000001</v>
      </c>
      <c r="D533" s="2">
        <v>9397</v>
      </c>
      <c r="E533" s="2">
        <f t="shared" si="32"/>
        <v>-649345</v>
      </c>
      <c r="F533" s="13" t="str">
        <f t="shared" si="35"/>
        <v>NEUTRAL</v>
      </c>
      <c r="G533" s="13" t="str">
        <f t="shared" si="34"/>
        <v>NEUTRAL</v>
      </c>
      <c r="H533" s="13" t="str">
        <f t="shared" si="33"/>
        <v>NEUTRAL</v>
      </c>
    </row>
    <row r="534" spans="1:8" ht="13.5" x14ac:dyDescent="0.25">
      <c r="A534" s="3">
        <v>42781</v>
      </c>
      <c r="B534" s="2">
        <v>8</v>
      </c>
      <c r="C534" s="2">
        <v>3.6282000000000001</v>
      </c>
      <c r="D534" s="2">
        <v>15710</v>
      </c>
      <c r="E534" s="2">
        <f t="shared" si="32"/>
        <v>-649345</v>
      </c>
      <c r="F534" s="13" t="str">
        <f t="shared" si="35"/>
        <v>NEUTRAL</v>
      </c>
      <c r="G534" s="13" t="str">
        <f t="shared" si="34"/>
        <v>NEUTRAL</v>
      </c>
      <c r="H534" s="13" t="str">
        <f t="shared" si="33"/>
        <v>NEUTRAL</v>
      </c>
    </row>
    <row r="535" spans="1:8" ht="13.5" x14ac:dyDescent="0.25">
      <c r="A535" s="3">
        <v>42782</v>
      </c>
      <c r="B535" s="2">
        <v>7.99</v>
      </c>
      <c r="C535" s="2">
        <v>3.6236000000000002</v>
      </c>
      <c r="D535" s="2">
        <v>23252</v>
      </c>
      <c r="E535" s="2">
        <f t="shared" si="32"/>
        <v>-672597</v>
      </c>
      <c r="F535" s="13" t="str">
        <f t="shared" si="35"/>
        <v>BEARISH</v>
      </c>
      <c r="G535" s="13" t="str">
        <f t="shared" si="34"/>
        <v>STRONG</v>
      </c>
      <c r="H535" s="13" t="str">
        <f t="shared" si="33"/>
        <v>CONFIRMED BEARISH</v>
      </c>
    </row>
    <row r="536" spans="1:8" ht="13.5" x14ac:dyDescent="0.25">
      <c r="A536" s="3">
        <v>42783</v>
      </c>
      <c r="B536" s="2">
        <v>7.98</v>
      </c>
      <c r="C536" s="2">
        <v>3.6191</v>
      </c>
      <c r="D536" s="2">
        <v>14855</v>
      </c>
      <c r="E536" s="2">
        <f t="shared" si="32"/>
        <v>-687452</v>
      </c>
      <c r="F536" s="13" t="str">
        <f t="shared" si="35"/>
        <v>BEARISH</v>
      </c>
      <c r="G536" s="13" t="str">
        <f t="shared" si="34"/>
        <v>STRONG</v>
      </c>
      <c r="H536" s="13" t="str">
        <f t="shared" si="33"/>
        <v>CONFIRMED BEARISH</v>
      </c>
    </row>
    <row r="537" spans="1:8" ht="13.5" x14ac:dyDescent="0.25">
      <c r="A537" s="3">
        <v>42786</v>
      </c>
      <c r="B537" s="2">
        <v>8</v>
      </c>
      <c r="C537" s="2">
        <v>3.6282000000000001</v>
      </c>
      <c r="D537" s="2">
        <v>29589</v>
      </c>
      <c r="E537" s="2">
        <f t="shared" si="32"/>
        <v>-657863</v>
      </c>
      <c r="F537" s="13" t="str">
        <f t="shared" si="35"/>
        <v>BEARISH</v>
      </c>
      <c r="G537" s="13" t="str">
        <f t="shared" si="34"/>
        <v>NEUTRAL</v>
      </c>
      <c r="H537" s="13" t="str">
        <f t="shared" si="33"/>
        <v>NEUTRAL</v>
      </c>
    </row>
    <row r="538" spans="1:8" ht="13.5" x14ac:dyDescent="0.25">
      <c r="A538" s="3">
        <v>42787</v>
      </c>
      <c r="B538" s="2">
        <v>8</v>
      </c>
      <c r="C538" s="2">
        <v>3.6282000000000001</v>
      </c>
      <c r="D538" s="2">
        <v>57039</v>
      </c>
      <c r="E538" s="2">
        <f t="shared" si="32"/>
        <v>-657863</v>
      </c>
      <c r="F538" s="13" t="str">
        <f t="shared" si="35"/>
        <v>BEARISH</v>
      </c>
      <c r="G538" s="13" t="str">
        <f t="shared" si="34"/>
        <v>NEUTRAL</v>
      </c>
      <c r="H538" s="13" t="str">
        <f t="shared" si="33"/>
        <v>NEUTRAL</v>
      </c>
    </row>
    <row r="539" spans="1:8" ht="13.5" x14ac:dyDescent="0.25">
      <c r="A539" s="3">
        <v>42788</v>
      </c>
      <c r="B539" s="2">
        <v>8</v>
      </c>
      <c r="C539" s="2">
        <v>3.6282000000000001</v>
      </c>
      <c r="D539" s="2">
        <v>15333</v>
      </c>
      <c r="E539" s="2">
        <f t="shared" si="32"/>
        <v>-657863</v>
      </c>
      <c r="F539" s="13" t="str">
        <f t="shared" si="35"/>
        <v>BEARISH</v>
      </c>
      <c r="G539" s="13" t="str">
        <f t="shared" si="34"/>
        <v>NEUTRAL</v>
      </c>
      <c r="H539" s="13" t="str">
        <f t="shared" si="33"/>
        <v>NEUTRAL</v>
      </c>
    </row>
    <row r="540" spans="1:8" ht="13.5" x14ac:dyDescent="0.25">
      <c r="A540" s="3">
        <v>42789</v>
      </c>
      <c r="B540" s="2">
        <v>8.1</v>
      </c>
      <c r="C540" s="2">
        <v>3.6735000000000002</v>
      </c>
      <c r="D540" s="2">
        <v>20603</v>
      </c>
      <c r="E540" s="2">
        <f t="shared" si="32"/>
        <v>-637260</v>
      </c>
      <c r="F540" s="13" t="str">
        <f t="shared" si="35"/>
        <v>BULLISH</v>
      </c>
      <c r="G540" s="13" t="str">
        <f t="shared" si="34"/>
        <v>WEAK</v>
      </c>
      <c r="H540" s="13" t="str">
        <f t="shared" si="33"/>
        <v>CONFIRMED BULLISH</v>
      </c>
    </row>
    <row r="541" spans="1:8" ht="13.5" x14ac:dyDescent="0.25">
      <c r="A541" s="3">
        <v>42790</v>
      </c>
      <c r="B541" s="2">
        <v>8.14</v>
      </c>
      <c r="C541" s="2">
        <v>3.6917</v>
      </c>
      <c r="D541" s="2">
        <v>382</v>
      </c>
      <c r="E541" s="2">
        <f t="shared" si="32"/>
        <v>-636878</v>
      </c>
      <c r="F541" s="13" t="str">
        <f t="shared" si="35"/>
        <v>BULLISH</v>
      </c>
      <c r="G541" s="13" t="str">
        <f t="shared" si="34"/>
        <v>WEAK</v>
      </c>
      <c r="H541" s="13" t="str">
        <f t="shared" si="33"/>
        <v>CONFIRMED BULLISH</v>
      </c>
    </row>
    <row r="542" spans="1:8" ht="13.5" x14ac:dyDescent="0.25">
      <c r="A542" s="3">
        <v>42793</v>
      </c>
      <c r="B542" s="2">
        <v>8.14</v>
      </c>
      <c r="C542" s="2">
        <v>3.6917</v>
      </c>
      <c r="D542" s="2">
        <v>38835</v>
      </c>
      <c r="E542" s="2">
        <f t="shared" si="32"/>
        <v>-636878</v>
      </c>
      <c r="F542" s="13" t="str">
        <f t="shared" si="35"/>
        <v>BULLISH</v>
      </c>
      <c r="G542" s="13" t="str">
        <f t="shared" si="34"/>
        <v>WEAK</v>
      </c>
      <c r="H542" s="13" t="str">
        <f t="shared" si="33"/>
        <v>CONFIRMED BULLISH</v>
      </c>
    </row>
    <row r="543" spans="1:8" ht="13.5" x14ac:dyDescent="0.25">
      <c r="A543" s="3">
        <v>42794</v>
      </c>
      <c r="B543" s="2">
        <v>8.1199999999999992</v>
      </c>
      <c r="C543" s="2">
        <v>3.6825999999999999</v>
      </c>
      <c r="D543" s="2">
        <v>13509</v>
      </c>
      <c r="E543" s="2">
        <f t="shared" si="32"/>
        <v>-650387</v>
      </c>
      <c r="F543" s="13" t="str">
        <f t="shared" si="35"/>
        <v>BULLISH</v>
      </c>
      <c r="G543" s="13" t="str">
        <f t="shared" si="34"/>
        <v>NEUTRAL</v>
      </c>
      <c r="H543" s="13" t="str">
        <f t="shared" si="33"/>
        <v>CONFIRMED BULLISH</v>
      </c>
    </row>
    <row r="544" spans="1:8" ht="13.5" x14ac:dyDescent="0.25">
      <c r="A544" s="3">
        <v>42795</v>
      </c>
      <c r="B544" s="2">
        <v>8.1</v>
      </c>
      <c r="C544" s="2">
        <v>3.6735000000000002</v>
      </c>
      <c r="D544" s="2">
        <v>23291</v>
      </c>
      <c r="E544" s="2">
        <f t="shared" si="32"/>
        <v>-673678</v>
      </c>
      <c r="F544" s="13" t="str">
        <f t="shared" si="35"/>
        <v>BEARISH</v>
      </c>
      <c r="G544" s="13" t="str">
        <f t="shared" si="34"/>
        <v>STRONG</v>
      </c>
      <c r="H544" s="13" t="str">
        <f t="shared" si="33"/>
        <v>BEARISH DIVERGENCE</v>
      </c>
    </row>
    <row r="545" spans="1:8" ht="13.5" x14ac:dyDescent="0.25">
      <c r="A545" s="3">
        <v>42796</v>
      </c>
      <c r="B545" s="2">
        <v>8.1</v>
      </c>
      <c r="C545" s="2">
        <v>3.6735000000000002</v>
      </c>
      <c r="D545" s="2">
        <v>18995</v>
      </c>
      <c r="E545" s="2">
        <f t="shared" si="32"/>
        <v>-673678</v>
      </c>
      <c r="F545" s="13" t="str">
        <f t="shared" si="35"/>
        <v>BEARISH</v>
      </c>
      <c r="G545" s="13" t="str">
        <f t="shared" si="34"/>
        <v>STRONG</v>
      </c>
      <c r="H545" s="13" t="str">
        <f t="shared" si="33"/>
        <v>NEUTRAL</v>
      </c>
    </row>
    <row r="546" spans="1:8" ht="13.5" x14ac:dyDescent="0.25">
      <c r="A546" s="3">
        <v>42797</v>
      </c>
      <c r="B546" s="2">
        <v>8.1</v>
      </c>
      <c r="C546" s="2">
        <v>3.6735000000000002</v>
      </c>
      <c r="D546" s="2">
        <v>5699</v>
      </c>
      <c r="E546" s="2">
        <f t="shared" si="32"/>
        <v>-673678</v>
      </c>
      <c r="F546" s="13" t="str">
        <f t="shared" si="35"/>
        <v>BEARISH</v>
      </c>
      <c r="G546" s="13" t="str">
        <f t="shared" si="34"/>
        <v>STRONG</v>
      </c>
      <c r="H546" s="13" t="str">
        <f t="shared" si="33"/>
        <v>CONFIRMED BEARISH</v>
      </c>
    </row>
    <row r="547" spans="1:8" ht="13.5" x14ac:dyDescent="0.25">
      <c r="A547" s="3">
        <v>42800</v>
      </c>
      <c r="B547" s="2">
        <v>8.1</v>
      </c>
      <c r="C547" s="2">
        <v>3.6735000000000002</v>
      </c>
      <c r="D547" s="2">
        <v>26583</v>
      </c>
      <c r="E547" s="2">
        <f t="shared" si="32"/>
        <v>-673678</v>
      </c>
      <c r="F547" s="13" t="str">
        <f t="shared" si="35"/>
        <v>BEARISH</v>
      </c>
      <c r="G547" s="13" t="str">
        <f t="shared" si="34"/>
        <v>STRONG</v>
      </c>
      <c r="H547" s="13" t="str">
        <f t="shared" si="33"/>
        <v>CONFIRMED BEARISH</v>
      </c>
    </row>
    <row r="548" spans="1:8" ht="13.5" x14ac:dyDescent="0.25">
      <c r="A548" s="3">
        <v>42801</v>
      </c>
      <c r="B548" s="2">
        <v>8.1</v>
      </c>
      <c r="C548" s="2">
        <v>3.6735000000000002</v>
      </c>
      <c r="D548" s="2">
        <v>18570</v>
      </c>
      <c r="E548" s="2">
        <f t="shared" si="32"/>
        <v>-673678</v>
      </c>
      <c r="F548" s="13" t="str">
        <f t="shared" si="35"/>
        <v>BEARISH</v>
      </c>
      <c r="G548" s="13" t="str">
        <f t="shared" si="34"/>
        <v>STRONG</v>
      </c>
      <c r="H548" s="13" t="str">
        <f t="shared" si="33"/>
        <v>CONFIRMED BEARISH</v>
      </c>
    </row>
    <row r="549" spans="1:8" ht="13.5" x14ac:dyDescent="0.25">
      <c r="A549" s="3">
        <v>42802</v>
      </c>
      <c r="B549" s="2">
        <v>8.1</v>
      </c>
      <c r="C549" s="2">
        <v>3.6735000000000002</v>
      </c>
      <c r="D549" s="2">
        <v>23633</v>
      </c>
      <c r="E549" s="2">
        <f t="shared" si="32"/>
        <v>-673678</v>
      </c>
      <c r="F549" s="13" t="str">
        <f t="shared" si="35"/>
        <v>NEUTRAL</v>
      </c>
      <c r="G549" s="13" t="str">
        <f t="shared" si="34"/>
        <v>NEUTRAL</v>
      </c>
      <c r="H549" s="13" t="str">
        <f t="shared" si="33"/>
        <v>NEUTRAL</v>
      </c>
    </row>
    <row r="550" spans="1:8" ht="13.5" x14ac:dyDescent="0.25">
      <c r="A550" s="3">
        <v>42803</v>
      </c>
      <c r="B550" s="2">
        <v>8.1</v>
      </c>
      <c r="C550" s="2">
        <v>3.6735000000000002</v>
      </c>
      <c r="D550" s="2">
        <v>18209</v>
      </c>
      <c r="E550" s="2">
        <f t="shared" si="32"/>
        <v>-673678</v>
      </c>
      <c r="F550" s="13" t="str">
        <f t="shared" si="35"/>
        <v>NEUTRAL</v>
      </c>
      <c r="G550" s="13" t="str">
        <f t="shared" si="34"/>
        <v>NEUTRAL</v>
      </c>
      <c r="H550" s="13" t="str">
        <f t="shared" si="33"/>
        <v>NEUTRAL</v>
      </c>
    </row>
    <row r="551" spans="1:8" ht="13.5" x14ac:dyDescent="0.25">
      <c r="A551" s="3">
        <v>42804</v>
      </c>
      <c r="B551" s="2">
        <v>8.1</v>
      </c>
      <c r="C551" s="2">
        <v>3.6735000000000002</v>
      </c>
      <c r="D551" s="2">
        <v>11895</v>
      </c>
      <c r="E551" s="2">
        <f t="shared" si="32"/>
        <v>-673678</v>
      </c>
      <c r="F551" s="13" t="str">
        <f t="shared" si="35"/>
        <v>NEUTRAL</v>
      </c>
      <c r="G551" s="13" t="str">
        <f t="shared" si="34"/>
        <v>NEUTRAL</v>
      </c>
      <c r="H551" s="13" t="str">
        <f t="shared" si="33"/>
        <v>NEUTRAL</v>
      </c>
    </row>
    <row r="552" spans="1:8" ht="13.5" x14ac:dyDescent="0.25">
      <c r="A552" s="3">
        <v>42807</v>
      </c>
      <c r="B552" s="2">
        <v>8.1</v>
      </c>
      <c r="C552" s="2">
        <v>3.6735000000000002</v>
      </c>
      <c r="D552" s="2">
        <v>19606</v>
      </c>
      <c r="E552" s="2">
        <f t="shared" si="32"/>
        <v>-673678</v>
      </c>
      <c r="F552" s="13" t="str">
        <f t="shared" si="35"/>
        <v>NEUTRAL</v>
      </c>
      <c r="G552" s="13" t="str">
        <f t="shared" si="34"/>
        <v>NEUTRAL</v>
      </c>
      <c r="H552" s="13" t="str">
        <f t="shared" si="33"/>
        <v>NEUTRAL</v>
      </c>
    </row>
    <row r="553" spans="1:8" ht="13.5" x14ac:dyDescent="0.25">
      <c r="A553" s="3">
        <v>42808</v>
      </c>
      <c r="B553" s="2">
        <v>8.1</v>
      </c>
      <c r="C553" s="2">
        <v>3.6735000000000002</v>
      </c>
      <c r="D553" s="2">
        <v>704</v>
      </c>
      <c r="E553" s="2">
        <f t="shared" si="32"/>
        <v>-673678</v>
      </c>
      <c r="F553" s="13" t="str">
        <f t="shared" si="35"/>
        <v>NEUTRAL</v>
      </c>
      <c r="G553" s="13" t="str">
        <f t="shared" si="34"/>
        <v>NEUTRAL</v>
      </c>
      <c r="H553" s="13" t="str">
        <f t="shared" si="33"/>
        <v>NEUTRAL</v>
      </c>
    </row>
    <row r="554" spans="1:8" ht="13.5" x14ac:dyDescent="0.25">
      <c r="A554" s="3">
        <v>42809</v>
      </c>
      <c r="B554" s="2">
        <v>8.1</v>
      </c>
      <c r="C554" s="2">
        <v>3.6735000000000002</v>
      </c>
      <c r="D554" s="2">
        <v>20743</v>
      </c>
      <c r="E554" s="2">
        <f t="shared" si="32"/>
        <v>-673678</v>
      </c>
      <c r="F554" s="13" t="str">
        <f t="shared" si="35"/>
        <v>NEUTRAL</v>
      </c>
      <c r="G554" s="13" t="str">
        <f t="shared" si="34"/>
        <v>NEUTRAL</v>
      </c>
      <c r="H554" s="13" t="str">
        <f t="shared" si="33"/>
        <v>NEUTRAL</v>
      </c>
    </row>
    <row r="555" spans="1:8" ht="13.5" x14ac:dyDescent="0.25">
      <c r="A555" s="3">
        <v>42810</v>
      </c>
      <c r="B555" s="2">
        <v>8.11</v>
      </c>
      <c r="C555" s="2">
        <v>3.6781000000000001</v>
      </c>
      <c r="D555" s="2">
        <v>9462</v>
      </c>
      <c r="E555" s="2">
        <f t="shared" si="32"/>
        <v>-664216</v>
      </c>
      <c r="F555" s="13" t="str">
        <f t="shared" si="35"/>
        <v>BULLISH</v>
      </c>
      <c r="G555" s="13" t="str">
        <f t="shared" si="34"/>
        <v>NEUTRAL</v>
      </c>
      <c r="H555" s="13" t="str">
        <f t="shared" si="33"/>
        <v>CONFIRMED BULLISH</v>
      </c>
    </row>
    <row r="556" spans="1:8" ht="13.5" x14ac:dyDescent="0.25">
      <c r="A556" s="3">
        <v>42811</v>
      </c>
      <c r="B556" s="2">
        <v>8.11</v>
      </c>
      <c r="C556" s="2">
        <v>3.6781000000000001</v>
      </c>
      <c r="D556" s="2">
        <v>5167</v>
      </c>
      <c r="E556" s="2">
        <f t="shared" si="32"/>
        <v>-664216</v>
      </c>
      <c r="F556" s="13" t="str">
        <f t="shared" si="35"/>
        <v>BULLISH</v>
      </c>
      <c r="G556" s="13" t="str">
        <f t="shared" si="34"/>
        <v>NEUTRAL</v>
      </c>
      <c r="H556" s="13" t="str">
        <f t="shared" si="33"/>
        <v>CONFIRMED BULLISH</v>
      </c>
    </row>
    <row r="557" spans="1:8" ht="13.5" x14ac:dyDescent="0.25">
      <c r="A557" s="3">
        <v>42815</v>
      </c>
      <c r="B557" s="2">
        <v>8.11</v>
      </c>
      <c r="C557" s="2">
        <v>3.6781000000000001</v>
      </c>
      <c r="D557" s="2">
        <v>5970</v>
      </c>
      <c r="E557" s="2">
        <f t="shared" si="32"/>
        <v>-664216</v>
      </c>
      <c r="F557" s="13" t="str">
        <f t="shared" si="35"/>
        <v>BULLISH</v>
      </c>
      <c r="G557" s="13" t="str">
        <f t="shared" si="34"/>
        <v>NEUTRAL</v>
      </c>
      <c r="H557" s="13" t="str">
        <f t="shared" si="33"/>
        <v>CONFIRMED BULLISH</v>
      </c>
    </row>
    <row r="558" spans="1:8" ht="13.5" x14ac:dyDescent="0.25">
      <c r="A558" s="3">
        <v>42816</v>
      </c>
      <c r="B558" s="2">
        <v>8.11</v>
      </c>
      <c r="C558" s="2">
        <v>3.6781000000000001</v>
      </c>
      <c r="D558" s="2">
        <v>27356</v>
      </c>
      <c r="E558" s="2">
        <f t="shared" si="32"/>
        <v>-664216</v>
      </c>
      <c r="F558" s="13" t="str">
        <f t="shared" si="35"/>
        <v>BULLISH</v>
      </c>
      <c r="G558" s="13" t="str">
        <f t="shared" si="34"/>
        <v>NEUTRAL</v>
      </c>
      <c r="H558" s="13" t="str">
        <f t="shared" si="33"/>
        <v>CONFIRMED BULLISH</v>
      </c>
    </row>
    <row r="559" spans="1:8" ht="13.5" x14ac:dyDescent="0.25">
      <c r="A559" s="3">
        <v>42817</v>
      </c>
      <c r="B559" s="2">
        <v>8.11</v>
      </c>
      <c r="C559" s="2">
        <v>3.6781000000000001</v>
      </c>
      <c r="D559" s="2">
        <v>7138</v>
      </c>
      <c r="E559" s="2">
        <f t="shared" si="32"/>
        <v>-664216</v>
      </c>
      <c r="F559" s="13" t="str">
        <f t="shared" si="35"/>
        <v>BULLISH</v>
      </c>
      <c r="G559" s="13" t="str">
        <f t="shared" si="34"/>
        <v>NEUTRAL</v>
      </c>
      <c r="H559" s="13" t="str">
        <f t="shared" si="33"/>
        <v>CONFIRMED BULLISH</v>
      </c>
    </row>
    <row r="560" spans="1:8" ht="13.5" x14ac:dyDescent="0.25">
      <c r="A560" s="3">
        <v>42818</v>
      </c>
      <c r="B560" s="2">
        <v>8.11</v>
      </c>
      <c r="C560" s="2">
        <v>3.6781000000000001</v>
      </c>
      <c r="D560" s="2">
        <v>17233</v>
      </c>
      <c r="E560" s="2">
        <f t="shared" si="32"/>
        <v>-664216</v>
      </c>
      <c r="F560" s="13" t="str">
        <f t="shared" si="35"/>
        <v>NEUTRAL</v>
      </c>
      <c r="G560" s="13" t="str">
        <f t="shared" si="34"/>
        <v>NEUTRAL</v>
      </c>
      <c r="H560" s="13" t="str">
        <f t="shared" si="33"/>
        <v>NEUTRAL</v>
      </c>
    </row>
    <row r="561" spans="1:8" ht="13.5" x14ac:dyDescent="0.25">
      <c r="A561" s="3">
        <v>42821</v>
      </c>
      <c r="B561" s="2">
        <v>8.1199999999999992</v>
      </c>
      <c r="C561" s="2">
        <v>3.6825999999999999</v>
      </c>
      <c r="D561" s="2">
        <v>17565</v>
      </c>
      <c r="E561" s="2">
        <f t="shared" si="32"/>
        <v>-646651</v>
      </c>
      <c r="F561" s="13" t="str">
        <f t="shared" si="35"/>
        <v>BULLISH</v>
      </c>
      <c r="G561" s="13" t="str">
        <f t="shared" si="34"/>
        <v>WEAK</v>
      </c>
      <c r="H561" s="13" t="str">
        <f t="shared" si="33"/>
        <v>CONFIRMED BULLISH</v>
      </c>
    </row>
    <row r="562" spans="1:8" ht="13.5" x14ac:dyDescent="0.25">
      <c r="A562" s="3">
        <v>42822</v>
      </c>
      <c r="B562" s="2">
        <v>8.11</v>
      </c>
      <c r="C562" s="2">
        <v>3.6781000000000001</v>
      </c>
      <c r="D562" s="2">
        <v>1611</v>
      </c>
      <c r="E562" s="2">
        <f t="shared" si="32"/>
        <v>-648262</v>
      </c>
      <c r="F562" s="13" t="str">
        <f t="shared" si="35"/>
        <v>BULLISH</v>
      </c>
      <c r="G562" s="13" t="str">
        <f t="shared" si="34"/>
        <v>WEAK</v>
      </c>
      <c r="H562" s="13" t="str">
        <f t="shared" si="33"/>
        <v>NEUTRAL</v>
      </c>
    </row>
    <row r="563" spans="1:8" ht="13.5" x14ac:dyDescent="0.25">
      <c r="A563" s="3">
        <v>42823</v>
      </c>
      <c r="B563" s="2">
        <v>8.1199999999999992</v>
      </c>
      <c r="C563" s="2">
        <v>3.6825999999999999</v>
      </c>
      <c r="D563" s="2">
        <v>6636</v>
      </c>
      <c r="E563" s="2">
        <f t="shared" si="32"/>
        <v>-641626</v>
      </c>
      <c r="F563" s="13" t="str">
        <f t="shared" si="35"/>
        <v>BULLISH</v>
      </c>
      <c r="G563" s="13" t="str">
        <f t="shared" si="34"/>
        <v>WEAK</v>
      </c>
      <c r="H563" s="13" t="str">
        <f t="shared" si="33"/>
        <v>CONFIRMED BULLISH</v>
      </c>
    </row>
    <row r="564" spans="1:8" ht="13.5" x14ac:dyDescent="0.25">
      <c r="A564" s="3">
        <v>42824</v>
      </c>
      <c r="B564" s="2">
        <v>8.1199999999999992</v>
      </c>
      <c r="C564" s="2">
        <v>3.6825999999999999</v>
      </c>
      <c r="D564" s="2">
        <v>23364</v>
      </c>
      <c r="E564" s="2">
        <f t="shared" si="32"/>
        <v>-641626</v>
      </c>
      <c r="F564" s="13" t="str">
        <f t="shared" si="35"/>
        <v>BULLISH</v>
      </c>
      <c r="G564" s="13" t="str">
        <f t="shared" si="34"/>
        <v>WEAK</v>
      </c>
      <c r="H564" s="13" t="str">
        <f t="shared" si="33"/>
        <v>CONFIRMED BULLISH</v>
      </c>
    </row>
    <row r="565" spans="1:8" ht="13.5" x14ac:dyDescent="0.25">
      <c r="A565" s="3">
        <v>42825</v>
      </c>
      <c r="B565" s="2">
        <v>8.1199999999999992</v>
      </c>
      <c r="C565" s="2">
        <v>3.6825999999999999</v>
      </c>
      <c r="D565" s="2">
        <v>4431</v>
      </c>
      <c r="E565" s="2">
        <f t="shared" si="32"/>
        <v>-641626</v>
      </c>
      <c r="F565" s="13" t="str">
        <f t="shared" si="35"/>
        <v>BULLISH</v>
      </c>
      <c r="G565" s="13" t="str">
        <f t="shared" si="34"/>
        <v>WEAK</v>
      </c>
      <c r="H565" s="13" t="str">
        <f t="shared" si="33"/>
        <v>CONFIRMED BULLISH</v>
      </c>
    </row>
    <row r="566" spans="1:8" ht="13.5" x14ac:dyDescent="0.25">
      <c r="A566" s="3">
        <v>42828</v>
      </c>
      <c r="B566" s="2">
        <v>8.1300000000000008</v>
      </c>
      <c r="C566" s="2">
        <v>3.6871</v>
      </c>
      <c r="D566" s="2">
        <v>5399</v>
      </c>
      <c r="E566" s="2">
        <f t="shared" si="32"/>
        <v>-636227</v>
      </c>
      <c r="F566" s="13" t="str">
        <f t="shared" si="35"/>
        <v>BULLISH</v>
      </c>
      <c r="G566" s="13" t="str">
        <f t="shared" si="34"/>
        <v>NEUTRAL</v>
      </c>
      <c r="H566" s="13" t="str">
        <f t="shared" si="33"/>
        <v>CONFIRMED BULLISH</v>
      </c>
    </row>
    <row r="567" spans="1:8" ht="13.5" x14ac:dyDescent="0.25">
      <c r="A567" s="3">
        <v>42829</v>
      </c>
      <c r="B567" s="2">
        <v>8.25</v>
      </c>
      <c r="C567" s="2">
        <v>3.7416</v>
      </c>
      <c r="D567" s="2">
        <v>7391</v>
      </c>
      <c r="E567" s="2">
        <f t="shared" si="32"/>
        <v>-628836</v>
      </c>
      <c r="F567" s="13" t="str">
        <f t="shared" si="35"/>
        <v>BULLISH</v>
      </c>
      <c r="G567" s="13" t="str">
        <f t="shared" si="34"/>
        <v>WEAK</v>
      </c>
      <c r="H567" s="13" t="str">
        <f t="shared" si="33"/>
        <v>CONFIRMED BULLISH</v>
      </c>
    </row>
    <row r="568" spans="1:8" ht="13.5" x14ac:dyDescent="0.25">
      <c r="A568" s="3">
        <v>42830</v>
      </c>
      <c r="B568" s="2">
        <v>8.26</v>
      </c>
      <c r="C568" s="2">
        <v>3.7461000000000002</v>
      </c>
      <c r="D568" s="2">
        <v>4703</v>
      </c>
      <c r="E568" s="2">
        <f t="shared" si="32"/>
        <v>-624133</v>
      </c>
      <c r="F568" s="13" t="str">
        <f t="shared" si="35"/>
        <v>BULLISH</v>
      </c>
      <c r="G568" s="13" t="str">
        <f t="shared" si="34"/>
        <v>WEAK</v>
      </c>
      <c r="H568" s="13" t="str">
        <f t="shared" si="33"/>
        <v>CONFIRMED BULLISH</v>
      </c>
    </row>
    <row r="569" spans="1:8" ht="13.5" x14ac:dyDescent="0.25">
      <c r="A569" s="3">
        <v>42831</v>
      </c>
      <c r="B569" s="2">
        <v>8.2899999999999991</v>
      </c>
      <c r="C569" s="2">
        <v>3.7597</v>
      </c>
      <c r="D569" s="2">
        <v>7382</v>
      </c>
      <c r="E569" s="2">
        <f t="shared" si="32"/>
        <v>-616751</v>
      </c>
      <c r="F569" s="13" t="str">
        <f t="shared" si="35"/>
        <v>BULLISH</v>
      </c>
      <c r="G569" s="13" t="str">
        <f t="shared" si="34"/>
        <v>WEAK</v>
      </c>
      <c r="H569" s="13" t="str">
        <f t="shared" si="33"/>
        <v>CONFIRMED BULLISH</v>
      </c>
    </row>
    <row r="570" spans="1:8" ht="13.5" x14ac:dyDescent="0.25">
      <c r="A570" s="3">
        <v>42832</v>
      </c>
      <c r="B570" s="2">
        <v>8.2100000000000009</v>
      </c>
      <c r="C570" s="2">
        <v>3.7233999999999998</v>
      </c>
      <c r="D570" s="2">
        <v>4903</v>
      </c>
      <c r="E570" s="2">
        <f t="shared" si="32"/>
        <v>-621654</v>
      </c>
      <c r="F570" s="13" t="str">
        <f t="shared" si="35"/>
        <v>BULLISH</v>
      </c>
      <c r="G570" s="13" t="str">
        <f t="shared" si="34"/>
        <v>WEAK</v>
      </c>
      <c r="H570" s="13" t="str">
        <f t="shared" si="33"/>
        <v>CONFIRMED BULLISH</v>
      </c>
    </row>
    <row r="571" spans="1:8" ht="13.5" x14ac:dyDescent="0.25">
      <c r="A571" s="3">
        <v>42835</v>
      </c>
      <c r="B571" s="2">
        <v>8.23</v>
      </c>
      <c r="C571" s="2">
        <v>3.7324999999999999</v>
      </c>
      <c r="D571" s="2">
        <v>16925</v>
      </c>
      <c r="E571" s="2">
        <f t="shared" si="32"/>
        <v>-604729</v>
      </c>
      <c r="F571" s="13" t="str">
        <f t="shared" si="35"/>
        <v>BULLISH</v>
      </c>
      <c r="G571" s="13" t="str">
        <f t="shared" si="34"/>
        <v>WEAK</v>
      </c>
      <c r="H571" s="13" t="str">
        <f t="shared" si="33"/>
        <v>CONFIRMED BULLISH</v>
      </c>
    </row>
    <row r="572" spans="1:8" ht="13.5" x14ac:dyDescent="0.25">
      <c r="A572" s="3">
        <v>42836</v>
      </c>
      <c r="B572" s="2">
        <v>8.3000000000000007</v>
      </c>
      <c r="C572" s="2">
        <v>3.7642000000000002</v>
      </c>
      <c r="D572" s="2">
        <v>8992</v>
      </c>
      <c r="E572" s="2">
        <f t="shared" si="32"/>
        <v>-595737</v>
      </c>
      <c r="F572" s="13" t="str">
        <f t="shared" si="35"/>
        <v>BULLISH</v>
      </c>
      <c r="G572" s="13" t="str">
        <f t="shared" si="34"/>
        <v>WEAK</v>
      </c>
      <c r="H572" s="13" t="str">
        <f t="shared" si="33"/>
        <v>CONFIRMED BULLISH</v>
      </c>
    </row>
    <row r="573" spans="1:8" ht="13.5" x14ac:dyDescent="0.25">
      <c r="A573" s="3">
        <v>42837</v>
      </c>
      <c r="B573" s="2">
        <v>8.49</v>
      </c>
      <c r="C573" s="2">
        <v>3.8504</v>
      </c>
      <c r="D573" s="2">
        <v>48698</v>
      </c>
      <c r="E573" s="2">
        <f t="shared" si="32"/>
        <v>-547039</v>
      </c>
      <c r="F573" s="13" t="str">
        <f t="shared" si="35"/>
        <v>BULLISH</v>
      </c>
      <c r="G573" s="13" t="str">
        <f t="shared" si="34"/>
        <v>WEAK</v>
      </c>
      <c r="H573" s="13" t="str">
        <f t="shared" si="33"/>
        <v>CONFIRMED BULLISH</v>
      </c>
    </row>
    <row r="574" spans="1:8" ht="13.5" x14ac:dyDescent="0.25">
      <c r="A574" s="3">
        <v>42838</v>
      </c>
      <c r="B574" s="2">
        <v>8.49</v>
      </c>
      <c r="C574" s="2">
        <v>3.8504</v>
      </c>
      <c r="D574" s="2">
        <v>2179</v>
      </c>
      <c r="E574" s="2">
        <f t="shared" si="32"/>
        <v>-547039</v>
      </c>
      <c r="F574" s="13" t="str">
        <f t="shared" si="35"/>
        <v>BULLISH</v>
      </c>
      <c r="G574" s="13" t="str">
        <f t="shared" si="34"/>
        <v>WEAK</v>
      </c>
      <c r="H574" s="13" t="str">
        <f t="shared" si="33"/>
        <v>CONFIRMED BULLISH</v>
      </c>
    </row>
    <row r="575" spans="1:8" ht="13.5" x14ac:dyDescent="0.25">
      <c r="A575" s="3">
        <v>42839</v>
      </c>
      <c r="B575" s="2">
        <v>8.49</v>
      </c>
      <c r="C575" s="2">
        <v>3.8504</v>
      </c>
      <c r="D575" s="2">
        <v>36497</v>
      </c>
      <c r="E575" s="2">
        <f t="shared" si="32"/>
        <v>-547039</v>
      </c>
      <c r="F575" s="13" t="str">
        <f t="shared" si="35"/>
        <v>BULLISH</v>
      </c>
      <c r="G575" s="13" t="str">
        <f t="shared" si="34"/>
        <v>WEAK</v>
      </c>
      <c r="H575" s="13" t="str">
        <f t="shared" si="33"/>
        <v>CONFIRMED BULLISH</v>
      </c>
    </row>
    <row r="576" spans="1:8" ht="13.5" x14ac:dyDescent="0.25">
      <c r="A576" s="3">
        <v>42842</v>
      </c>
      <c r="B576" s="2">
        <v>8.4700000000000006</v>
      </c>
      <c r="C576" s="2">
        <v>3.8412999999999999</v>
      </c>
      <c r="D576" s="2">
        <v>14106</v>
      </c>
      <c r="E576" s="2">
        <f t="shared" si="32"/>
        <v>-561145</v>
      </c>
      <c r="F576" s="13" t="str">
        <f t="shared" si="35"/>
        <v>BULLISH</v>
      </c>
      <c r="G576" s="13" t="str">
        <f t="shared" si="34"/>
        <v>WEAK</v>
      </c>
      <c r="H576" s="13" t="str">
        <f t="shared" si="33"/>
        <v>CONFIRMED BULLISH</v>
      </c>
    </row>
    <row r="577" spans="1:8" ht="13.5" x14ac:dyDescent="0.25">
      <c r="A577" s="3">
        <v>42843</v>
      </c>
      <c r="B577" s="2">
        <v>8.4</v>
      </c>
      <c r="C577" s="2">
        <v>3.8096000000000001</v>
      </c>
      <c r="D577" s="2">
        <v>10408</v>
      </c>
      <c r="E577" s="2">
        <f t="shared" si="32"/>
        <v>-571553</v>
      </c>
      <c r="F577" s="13" t="str">
        <f t="shared" si="35"/>
        <v>BULLISH</v>
      </c>
      <c r="G577" s="13" t="str">
        <f t="shared" si="34"/>
        <v>WEAK</v>
      </c>
      <c r="H577" s="13" t="str">
        <f t="shared" si="33"/>
        <v>CONFIRMED BULLISH</v>
      </c>
    </row>
    <row r="578" spans="1:8" ht="13.5" x14ac:dyDescent="0.25">
      <c r="A578" s="3">
        <v>42844</v>
      </c>
      <c r="B578" s="2">
        <v>8.4</v>
      </c>
      <c r="C578" s="2">
        <v>3.8096000000000001</v>
      </c>
      <c r="D578" s="2">
        <v>15383</v>
      </c>
      <c r="E578" s="2">
        <f t="shared" si="32"/>
        <v>-571553</v>
      </c>
      <c r="F578" s="13" t="str">
        <f t="shared" si="35"/>
        <v>BEARISH</v>
      </c>
      <c r="G578" s="13" t="str">
        <f t="shared" si="34"/>
        <v>STRONG</v>
      </c>
      <c r="H578" s="13" t="str">
        <f t="shared" si="33"/>
        <v>CONFIRMED BEARISH</v>
      </c>
    </row>
    <row r="579" spans="1:8" ht="13.5" x14ac:dyDescent="0.25">
      <c r="A579" s="3">
        <v>42845</v>
      </c>
      <c r="B579" s="2">
        <v>8.3000000000000007</v>
      </c>
      <c r="C579" s="2">
        <v>3.7642000000000002</v>
      </c>
      <c r="D579" s="2">
        <v>29088</v>
      </c>
      <c r="E579" s="2">
        <f t="shared" si="32"/>
        <v>-600641</v>
      </c>
      <c r="F579" s="13" t="str">
        <f t="shared" si="35"/>
        <v>BEARISH</v>
      </c>
      <c r="G579" s="13" t="str">
        <f t="shared" si="34"/>
        <v>STRONG</v>
      </c>
      <c r="H579" s="13" t="str">
        <f t="shared" si="33"/>
        <v>CONFIRMED BEARISH</v>
      </c>
    </row>
    <row r="580" spans="1:8" ht="13.5" x14ac:dyDescent="0.25">
      <c r="A580" s="3">
        <v>42846</v>
      </c>
      <c r="B580" s="2">
        <v>8.3000000000000007</v>
      </c>
      <c r="C580" s="2">
        <v>3.7642000000000002</v>
      </c>
      <c r="D580" s="2">
        <v>14247</v>
      </c>
      <c r="E580" s="2">
        <f t="shared" ref="E580:E643" si="36">IF(B580&gt;B579, E579+D580, IF(B580&lt;B579, E579-D580, E579))</f>
        <v>-600641</v>
      </c>
      <c r="F580" s="13" t="str">
        <f t="shared" si="35"/>
        <v>BEARISH</v>
      </c>
      <c r="G580" s="13" t="str">
        <f t="shared" si="34"/>
        <v>STRONG</v>
      </c>
      <c r="H580" s="13" t="str">
        <f t="shared" si="33"/>
        <v>CONFIRMED BEARISH</v>
      </c>
    </row>
    <row r="581" spans="1:8" ht="13.5" x14ac:dyDescent="0.25">
      <c r="A581" s="3">
        <v>42849</v>
      </c>
      <c r="B581" s="2">
        <v>8.3000000000000007</v>
      </c>
      <c r="C581" s="2">
        <v>3.7642000000000002</v>
      </c>
      <c r="D581" s="2">
        <v>25069</v>
      </c>
      <c r="E581" s="2">
        <f t="shared" si="36"/>
        <v>-600641</v>
      </c>
      <c r="F581" s="13" t="str">
        <f t="shared" si="35"/>
        <v>BEARISH</v>
      </c>
      <c r="G581" s="13" t="str">
        <f t="shared" si="34"/>
        <v>STRONG</v>
      </c>
      <c r="H581" s="13" t="str">
        <f t="shared" si="33"/>
        <v>CONFIRMED BEARISH</v>
      </c>
    </row>
    <row r="582" spans="1:8" ht="13.5" x14ac:dyDescent="0.25">
      <c r="A582" s="3">
        <v>42850</v>
      </c>
      <c r="B582" s="2">
        <v>8.3000000000000007</v>
      </c>
      <c r="C582" s="2">
        <v>3.7642000000000002</v>
      </c>
      <c r="D582" s="2">
        <v>28425</v>
      </c>
      <c r="E582" s="2">
        <f t="shared" si="36"/>
        <v>-600641</v>
      </c>
      <c r="F582" s="13" t="str">
        <f t="shared" si="35"/>
        <v>BEARISH</v>
      </c>
      <c r="G582" s="13" t="str">
        <f t="shared" si="34"/>
        <v>STRONG</v>
      </c>
      <c r="H582" s="13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v>42851</v>
      </c>
      <c r="B583" s="2">
        <v>8.3000000000000007</v>
      </c>
      <c r="C583" s="2">
        <v>3.7642000000000002</v>
      </c>
      <c r="D583" s="2">
        <v>23903</v>
      </c>
      <c r="E583" s="2">
        <f t="shared" si="36"/>
        <v>-600641</v>
      </c>
      <c r="F583" s="13" t="str">
        <f t="shared" si="35"/>
        <v>BEARISH</v>
      </c>
      <c r="G583" s="13" t="str">
        <f t="shared" ref="G583:G646" si="38">IF((E583-E578)/E578 &gt; 0.02, "STRONG",
 IF((E583-E578)/E578 &lt; -0.02, "WEAK", "NEUTRAL"))</f>
        <v>STRONG</v>
      </c>
      <c r="H583" s="13" t="str">
        <f t="shared" si="37"/>
        <v>CONFIRMED BEARISH</v>
      </c>
    </row>
    <row r="584" spans="1:8" ht="13.5" x14ac:dyDescent="0.25">
      <c r="A584" s="3">
        <v>42852</v>
      </c>
      <c r="B584" s="2">
        <v>8.4</v>
      </c>
      <c r="C584" s="2">
        <v>3.8096000000000001</v>
      </c>
      <c r="D584" s="2">
        <v>4111</v>
      </c>
      <c r="E584" s="2">
        <f t="shared" si="36"/>
        <v>-596530</v>
      </c>
      <c r="F584" s="13" t="str">
        <f t="shared" ref="F584:F647" si="39">IF(E584&gt;E579,"BULLISH",IF(E584&lt;E579,"BEARISH","NEUTRAL"))</f>
        <v>BULLISH</v>
      </c>
      <c r="G584" s="13" t="str">
        <f t="shared" si="38"/>
        <v>NEUTRAL</v>
      </c>
      <c r="H584" s="13" t="str">
        <f t="shared" si="37"/>
        <v>CONFIRMED BULLISH</v>
      </c>
    </row>
    <row r="585" spans="1:8" ht="13.5" x14ac:dyDescent="0.25">
      <c r="A585" s="3">
        <v>42853</v>
      </c>
      <c r="B585" s="2">
        <v>8.35</v>
      </c>
      <c r="C585" s="2">
        <v>3.7869000000000002</v>
      </c>
      <c r="D585" s="2">
        <v>13467</v>
      </c>
      <c r="E585" s="2">
        <f t="shared" si="36"/>
        <v>-609997</v>
      </c>
      <c r="F585" s="13" t="str">
        <f t="shared" si="39"/>
        <v>BEARISH</v>
      </c>
      <c r="G585" s="13" t="str">
        <f t="shared" si="38"/>
        <v>NEUTRAL</v>
      </c>
      <c r="H585" s="13" t="str">
        <f t="shared" si="37"/>
        <v>BEARISH DIVERGENCE</v>
      </c>
    </row>
    <row r="586" spans="1:8" ht="13.5" x14ac:dyDescent="0.25">
      <c r="A586" s="3">
        <v>42857</v>
      </c>
      <c r="B586" s="2">
        <v>8.35</v>
      </c>
      <c r="C586" s="2">
        <v>3.7869000000000002</v>
      </c>
      <c r="D586" s="2">
        <v>25300</v>
      </c>
      <c r="E586" s="2">
        <f t="shared" si="36"/>
        <v>-609997</v>
      </c>
      <c r="F586" s="13" t="str">
        <f t="shared" si="39"/>
        <v>BEARISH</v>
      </c>
      <c r="G586" s="13" t="str">
        <f t="shared" si="38"/>
        <v>NEUTRAL</v>
      </c>
      <c r="H586" s="13" t="str">
        <f t="shared" si="37"/>
        <v>BEARISH DIVERGENCE</v>
      </c>
    </row>
    <row r="587" spans="1:8" ht="13.5" x14ac:dyDescent="0.25">
      <c r="A587" s="3">
        <v>42858</v>
      </c>
      <c r="B587" s="2">
        <v>8.35</v>
      </c>
      <c r="C587" s="2">
        <v>3.7869000000000002</v>
      </c>
      <c r="D587" s="2">
        <v>10808</v>
      </c>
      <c r="E587" s="2">
        <f t="shared" si="36"/>
        <v>-609997</v>
      </c>
      <c r="F587" s="13" t="str">
        <f t="shared" si="39"/>
        <v>BEARISH</v>
      </c>
      <c r="G587" s="13" t="str">
        <f t="shared" si="38"/>
        <v>NEUTRAL</v>
      </c>
      <c r="H587" s="13" t="str">
        <f t="shared" si="37"/>
        <v>BEARISH DIVERGENCE</v>
      </c>
    </row>
    <row r="588" spans="1:8" ht="13.5" x14ac:dyDescent="0.25">
      <c r="A588" s="3">
        <v>42859</v>
      </c>
      <c r="B588" s="2">
        <v>8.34</v>
      </c>
      <c r="C588" s="2">
        <v>3.7824</v>
      </c>
      <c r="D588" s="2">
        <v>20448</v>
      </c>
      <c r="E588" s="2">
        <f t="shared" si="36"/>
        <v>-630445</v>
      </c>
      <c r="F588" s="13" t="str">
        <f t="shared" si="39"/>
        <v>BEARISH</v>
      </c>
      <c r="G588" s="13" t="str">
        <f t="shared" si="38"/>
        <v>STRONG</v>
      </c>
      <c r="H588" s="13" t="str">
        <f t="shared" si="37"/>
        <v>BEARISH DIVERGENCE</v>
      </c>
    </row>
    <row r="589" spans="1:8" ht="13.5" x14ac:dyDescent="0.25">
      <c r="A589" s="3">
        <v>42860</v>
      </c>
      <c r="B589" s="2">
        <v>8</v>
      </c>
      <c r="C589" s="2">
        <v>3.7919999999999998</v>
      </c>
      <c r="D589" s="2">
        <v>628</v>
      </c>
      <c r="E589" s="2">
        <f t="shared" si="36"/>
        <v>-631073</v>
      </c>
      <c r="F589" s="13" t="str">
        <f t="shared" si="39"/>
        <v>BEARISH</v>
      </c>
      <c r="G589" s="13" t="str">
        <f t="shared" si="38"/>
        <v>STRONG</v>
      </c>
      <c r="H589" s="13" t="str">
        <f t="shared" si="37"/>
        <v>CONFIRMED BEARISH</v>
      </c>
    </row>
    <row r="590" spans="1:8" ht="13.5" x14ac:dyDescent="0.25">
      <c r="A590" s="3">
        <v>42863</v>
      </c>
      <c r="B590" s="2">
        <v>7.97</v>
      </c>
      <c r="C590" s="2">
        <v>3.7778</v>
      </c>
      <c r="D590" s="2">
        <v>6370</v>
      </c>
      <c r="E590" s="2">
        <f t="shared" si="36"/>
        <v>-637443</v>
      </c>
      <c r="F590" s="13" t="str">
        <f t="shared" si="39"/>
        <v>BEARISH</v>
      </c>
      <c r="G590" s="13" t="str">
        <f t="shared" si="38"/>
        <v>STRONG</v>
      </c>
      <c r="H590" s="13" t="str">
        <f t="shared" si="37"/>
        <v>CONFIRMED BEARISH</v>
      </c>
    </row>
    <row r="591" spans="1:8" ht="13.5" x14ac:dyDescent="0.25">
      <c r="A591" s="3">
        <v>42864</v>
      </c>
      <c r="B591" s="2">
        <v>7.95</v>
      </c>
      <c r="C591" s="2">
        <v>3.7683</v>
      </c>
      <c r="D591" s="2">
        <v>23140</v>
      </c>
      <c r="E591" s="2">
        <f t="shared" si="36"/>
        <v>-660583</v>
      </c>
      <c r="F591" s="13" t="str">
        <f t="shared" si="39"/>
        <v>BEARISH</v>
      </c>
      <c r="G591" s="13" t="str">
        <f t="shared" si="38"/>
        <v>STRONG</v>
      </c>
      <c r="H591" s="13" t="str">
        <f t="shared" si="37"/>
        <v>CONFIRMED BEARISH</v>
      </c>
    </row>
    <row r="592" spans="1:8" ht="13.5" x14ac:dyDescent="0.25">
      <c r="A592" s="3">
        <v>42865</v>
      </c>
      <c r="B592" s="2">
        <v>7.92</v>
      </c>
      <c r="C592" s="2">
        <v>3.7541000000000002</v>
      </c>
      <c r="D592" s="2">
        <v>9986</v>
      </c>
      <c r="E592" s="2">
        <f t="shared" si="36"/>
        <v>-670569</v>
      </c>
      <c r="F592" s="13" t="str">
        <f t="shared" si="39"/>
        <v>BEARISH</v>
      </c>
      <c r="G592" s="13" t="str">
        <f t="shared" si="38"/>
        <v>STRONG</v>
      </c>
      <c r="H592" s="13" t="str">
        <f t="shared" si="37"/>
        <v>CONFIRMED BEARISH</v>
      </c>
    </row>
    <row r="593" spans="1:8" ht="13.5" x14ac:dyDescent="0.25">
      <c r="A593" s="3">
        <v>42866</v>
      </c>
      <c r="B593" s="2">
        <v>7.96</v>
      </c>
      <c r="C593" s="2">
        <v>3.7730000000000001</v>
      </c>
      <c r="D593" s="2">
        <v>23293</v>
      </c>
      <c r="E593" s="2">
        <f t="shared" si="36"/>
        <v>-647276</v>
      </c>
      <c r="F593" s="13" t="str">
        <f t="shared" si="39"/>
        <v>BEARISH</v>
      </c>
      <c r="G593" s="13" t="str">
        <f t="shared" si="38"/>
        <v>STRONG</v>
      </c>
      <c r="H593" s="13" t="str">
        <f t="shared" si="37"/>
        <v>CONFIRMED BEARISH</v>
      </c>
    </row>
    <row r="594" spans="1:8" ht="13.5" x14ac:dyDescent="0.25">
      <c r="A594" s="3">
        <v>42867</v>
      </c>
      <c r="B594" s="2">
        <v>7.95</v>
      </c>
      <c r="C594" s="2">
        <v>3.7683</v>
      </c>
      <c r="D594" s="2">
        <v>17369</v>
      </c>
      <c r="E594" s="2">
        <f t="shared" si="36"/>
        <v>-664645</v>
      </c>
      <c r="F594" s="13" t="str">
        <f t="shared" si="39"/>
        <v>BEARISH</v>
      </c>
      <c r="G594" s="13" t="str">
        <f t="shared" si="38"/>
        <v>STRONG</v>
      </c>
      <c r="H594" s="13" t="str">
        <f t="shared" si="37"/>
        <v>CONFIRMED BEARISH</v>
      </c>
    </row>
    <row r="595" spans="1:8" ht="13.5" x14ac:dyDescent="0.25">
      <c r="A595" s="3">
        <v>42870</v>
      </c>
      <c r="B595" s="2">
        <v>7.92</v>
      </c>
      <c r="C595" s="2">
        <v>3.7541000000000002</v>
      </c>
      <c r="D595" s="2">
        <v>12713</v>
      </c>
      <c r="E595" s="2">
        <f t="shared" si="36"/>
        <v>-677358</v>
      </c>
      <c r="F595" s="13" t="str">
        <f t="shared" si="39"/>
        <v>BEARISH</v>
      </c>
      <c r="G595" s="13" t="str">
        <f t="shared" si="38"/>
        <v>STRONG</v>
      </c>
      <c r="H595" s="13" t="str">
        <f t="shared" si="37"/>
        <v>CONFIRMED BEARISH</v>
      </c>
    </row>
    <row r="596" spans="1:8" ht="13.5" x14ac:dyDescent="0.25">
      <c r="A596" s="3">
        <v>42871</v>
      </c>
      <c r="B596" s="2">
        <v>7.9</v>
      </c>
      <c r="C596" s="2">
        <v>3.7446000000000002</v>
      </c>
      <c r="D596" s="2">
        <v>22451</v>
      </c>
      <c r="E596" s="2">
        <f t="shared" si="36"/>
        <v>-699809</v>
      </c>
      <c r="F596" s="13" t="str">
        <f t="shared" si="39"/>
        <v>BEARISH</v>
      </c>
      <c r="G596" s="13" t="str">
        <f t="shared" si="38"/>
        <v>STRONG</v>
      </c>
      <c r="H596" s="13" t="str">
        <f t="shared" si="37"/>
        <v>CONFIRMED BEARISH</v>
      </c>
    </row>
    <row r="597" spans="1:8" ht="13.5" x14ac:dyDescent="0.25">
      <c r="A597" s="3">
        <v>42872</v>
      </c>
      <c r="B597" s="2">
        <v>7.9</v>
      </c>
      <c r="C597" s="2">
        <v>3.7446000000000002</v>
      </c>
      <c r="D597" s="2">
        <v>7038</v>
      </c>
      <c r="E597" s="2">
        <f t="shared" si="36"/>
        <v>-699809</v>
      </c>
      <c r="F597" s="13" t="str">
        <f t="shared" si="39"/>
        <v>BEARISH</v>
      </c>
      <c r="G597" s="13" t="str">
        <f t="shared" si="38"/>
        <v>STRONG</v>
      </c>
      <c r="H597" s="13" t="str">
        <f t="shared" si="37"/>
        <v>CONFIRMED BEARISH</v>
      </c>
    </row>
    <row r="598" spans="1:8" ht="13.5" x14ac:dyDescent="0.25">
      <c r="A598" s="3">
        <v>42873</v>
      </c>
      <c r="B598" s="2">
        <v>7.9</v>
      </c>
      <c r="C598" s="2">
        <v>3.7446000000000002</v>
      </c>
      <c r="D598" s="2">
        <v>10051</v>
      </c>
      <c r="E598" s="2">
        <f t="shared" si="36"/>
        <v>-699809</v>
      </c>
      <c r="F598" s="13" t="str">
        <f t="shared" si="39"/>
        <v>BEARISH</v>
      </c>
      <c r="G598" s="13" t="str">
        <f t="shared" si="38"/>
        <v>STRONG</v>
      </c>
      <c r="H598" s="13" t="str">
        <f t="shared" si="37"/>
        <v>CONFIRMED BEARISH</v>
      </c>
    </row>
    <row r="599" spans="1:8" ht="13.5" x14ac:dyDescent="0.25">
      <c r="A599" s="3">
        <v>42874</v>
      </c>
      <c r="B599" s="2">
        <v>7.88</v>
      </c>
      <c r="C599" s="2">
        <v>3.7351000000000001</v>
      </c>
      <c r="D599" s="2">
        <v>17750</v>
      </c>
      <c r="E599" s="2">
        <f t="shared" si="36"/>
        <v>-717559</v>
      </c>
      <c r="F599" s="13" t="str">
        <f t="shared" si="39"/>
        <v>BEARISH</v>
      </c>
      <c r="G599" s="13" t="str">
        <f t="shared" si="38"/>
        <v>STRONG</v>
      </c>
      <c r="H599" s="13" t="str">
        <f t="shared" si="37"/>
        <v>CONFIRMED BEARISH</v>
      </c>
    </row>
    <row r="600" spans="1:8" ht="13.5" x14ac:dyDescent="0.25">
      <c r="A600" s="3">
        <v>42877</v>
      </c>
      <c r="B600" s="2">
        <v>7.73</v>
      </c>
      <c r="C600" s="2">
        <v>3.6640000000000001</v>
      </c>
      <c r="D600" s="2">
        <v>5151</v>
      </c>
      <c r="E600" s="2">
        <f t="shared" si="36"/>
        <v>-722710</v>
      </c>
      <c r="F600" s="13" t="str">
        <f t="shared" si="39"/>
        <v>BEARISH</v>
      </c>
      <c r="G600" s="13" t="str">
        <f t="shared" si="38"/>
        <v>STRONG</v>
      </c>
      <c r="H600" s="13" t="str">
        <f t="shared" si="37"/>
        <v>CONFIRMED BEARISH</v>
      </c>
    </row>
    <row r="601" spans="1:8" ht="13.5" x14ac:dyDescent="0.25">
      <c r="A601" s="3">
        <v>42878</v>
      </c>
      <c r="B601" s="2">
        <v>7.71</v>
      </c>
      <c r="C601" s="2">
        <v>3.6545000000000001</v>
      </c>
      <c r="D601" s="2">
        <v>15623</v>
      </c>
      <c r="E601" s="2">
        <f t="shared" si="36"/>
        <v>-738333</v>
      </c>
      <c r="F601" s="13" t="str">
        <f t="shared" si="39"/>
        <v>BEARISH</v>
      </c>
      <c r="G601" s="13" t="str">
        <f t="shared" si="38"/>
        <v>STRONG</v>
      </c>
      <c r="H601" s="13" t="str">
        <f t="shared" si="37"/>
        <v>CONFIRMED BEARISH</v>
      </c>
    </row>
    <row r="602" spans="1:8" ht="13.5" x14ac:dyDescent="0.25">
      <c r="A602" s="3">
        <v>42879</v>
      </c>
      <c r="B602" s="2">
        <v>7.73</v>
      </c>
      <c r="C602" s="2">
        <v>3.6640000000000001</v>
      </c>
      <c r="D602" s="2">
        <v>14054</v>
      </c>
      <c r="E602" s="2">
        <f t="shared" si="36"/>
        <v>-724279</v>
      </c>
      <c r="F602" s="13" t="str">
        <f t="shared" si="39"/>
        <v>BEARISH</v>
      </c>
      <c r="G602" s="13" t="str">
        <f t="shared" si="38"/>
        <v>STRONG</v>
      </c>
      <c r="H602" s="13" t="str">
        <f t="shared" si="37"/>
        <v>CONFIRMED BEARISH</v>
      </c>
    </row>
    <row r="603" spans="1:8" ht="13.5" x14ac:dyDescent="0.25">
      <c r="A603" s="3">
        <v>42880</v>
      </c>
      <c r="B603" s="2">
        <v>7.74</v>
      </c>
      <c r="C603" s="2">
        <v>3.6688000000000001</v>
      </c>
      <c r="D603" s="2">
        <v>4792</v>
      </c>
      <c r="E603" s="2">
        <f t="shared" si="36"/>
        <v>-719487</v>
      </c>
      <c r="F603" s="13" t="str">
        <f t="shared" si="39"/>
        <v>BEARISH</v>
      </c>
      <c r="G603" s="13" t="str">
        <f t="shared" si="38"/>
        <v>STRONG</v>
      </c>
      <c r="H603" s="13" t="str">
        <f t="shared" si="37"/>
        <v>CONFIRMED BEARISH</v>
      </c>
    </row>
    <row r="604" spans="1:8" ht="13.5" x14ac:dyDescent="0.25">
      <c r="A604" s="3">
        <v>42881</v>
      </c>
      <c r="B604" s="2">
        <v>7.74</v>
      </c>
      <c r="C604" s="2">
        <v>3.6688000000000001</v>
      </c>
      <c r="D604" s="2">
        <v>12262</v>
      </c>
      <c r="E604" s="2">
        <f t="shared" si="36"/>
        <v>-719487</v>
      </c>
      <c r="F604" s="13" t="str">
        <f t="shared" si="39"/>
        <v>BEARISH</v>
      </c>
      <c r="G604" s="13" t="str">
        <f t="shared" si="38"/>
        <v>NEUTRAL</v>
      </c>
      <c r="H604" s="13" t="str">
        <f t="shared" si="37"/>
        <v>CONFIRMED BEARISH</v>
      </c>
    </row>
    <row r="605" spans="1:8" ht="13.5" x14ac:dyDescent="0.25">
      <c r="A605" s="3">
        <v>42884</v>
      </c>
      <c r="B605" s="2">
        <v>7.74</v>
      </c>
      <c r="C605" s="2">
        <v>3.6688000000000001</v>
      </c>
      <c r="D605" s="2">
        <v>18783</v>
      </c>
      <c r="E605" s="2">
        <f t="shared" si="36"/>
        <v>-719487</v>
      </c>
      <c r="F605" s="13" t="str">
        <f t="shared" si="39"/>
        <v>BULLISH</v>
      </c>
      <c r="G605" s="13" t="str">
        <f t="shared" si="38"/>
        <v>NEUTRAL</v>
      </c>
      <c r="H605" s="13" t="str">
        <f t="shared" si="37"/>
        <v>CONFIRMED BULLISH</v>
      </c>
    </row>
    <row r="606" spans="1:8" ht="13.5" x14ac:dyDescent="0.25">
      <c r="A606" s="3">
        <v>42885</v>
      </c>
      <c r="B606" s="2">
        <v>7.72</v>
      </c>
      <c r="C606" s="2">
        <v>3.6593</v>
      </c>
      <c r="D606" s="2">
        <v>18693</v>
      </c>
      <c r="E606" s="2">
        <f t="shared" si="36"/>
        <v>-738180</v>
      </c>
      <c r="F606" s="13" t="str">
        <f t="shared" si="39"/>
        <v>BULLISH</v>
      </c>
      <c r="G606" s="13" t="str">
        <f t="shared" si="38"/>
        <v>NEUTRAL</v>
      </c>
      <c r="H606" s="13" t="str">
        <f t="shared" si="37"/>
        <v>CONFIRMED BULLISH</v>
      </c>
    </row>
    <row r="607" spans="1:8" ht="13.5" x14ac:dyDescent="0.25">
      <c r="A607" s="3">
        <v>42886</v>
      </c>
      <c r="B607" s="2">
        <v>7.72</v>
      </c>
      <c r="C607" s="2">
        <v>3.6593</v>
      </c>
      <c r="D607" s="2">
        <v>4020</v>
      </c>
      <c r="E607" s="2">
        <f t="shared" si="36"/>
        <v>-738180</v>
      </c>
      <c r="F607" s="13" t="str">
        <f t="shared" si="39"/>
        <v>BEARISH</v>
      </c>
      <c r="G607" s="13" t="str">
        <f t="shared" si="38"/>
        <v>NEUTRAL</v>
      </c>
      <c r="H607" s="13" t="str">
        <f t="shared" si="37"/>
        <v>CONFIRMED BEARISH</v>
      </c>
    </row>
    <row r="608" spans="1:8" ht="13.5" x14ac:dyDescent="0.25">
      <c r="A608" s="3">
        <v>42887</v>
      </c>
      <c r="B608" s="2">
        <v>7.74</v>
      </c>
      <c r="C608" s="2">
        <v>3.6688000000000001</v>
      </c>
      <c r="D608" s="2">
        <v>4178</v>
      </c>
      <c r="E608" s="2">
        <f t="shared" si="36"/>
        <v>-734002</v>
      </c>
      <c r="F608" s="13" t="str">
        <f t="shared" si="39"/>
        <v>BEARISH</v>
      </c>
      <c r="G608" s="13" t="str">
        <f t="shared" si="38"/>
        <v>STRONG</v>
      </c>
      <c r="H608" s="13" t="str">
        <f t="shared" si="37"/>
        <v>NEUTRAL</v>
      </c>
    </row>
    <row r="609" spans="1:8" ht="13.5" x14ac:dyDescent="0.25">
      <c r="A609" s="3">
        <v>42888</v>
      </c>
      <c r="B609" s="2">
        <v>7.74</v>
      </c>
      <c r="C609" s="2">
        <v>3.6688000000000001</v>
      </c>
      <c r="D609" s="2">
        <v>8710</v>
      </c>
      <c r="E609" s="2">
        <f t="shared" si="36"/>
        <v>-734002</v>
      </c>
      <c r="F609" s="13" t="str">
        <f t="shared" si="39"/>
        <v>BEARISH</v>
      </c>
      <c r="G609" s="13" t="str">
        <f t="shared" si="38"/>
        <v>STRONG</v>
      </c>
      <c r="H609" s="13" t="str">
        <f t="shared" si="37"/>
        <v>NEUTRAL</v>
      </c>
    </row>
    <row r="610" spans="1:8" ht="13.5" x14ac:dyDescent="0.25">
      <c r="A610" s="3">
        <v>42891</v>
      </c>
      <c r="B610" s="2">
        <v>7.75</v>
      </c>
      <c r="C610" s="2">
        <v>3.6735000000000002</v>
      </c>
      <c r="D610" s="2">
        <v>10201</v>
      </c>
      <c r="E610" s="2">
        <f t="shared" si="36"/>
        <v>-723801</v>
      </c>
      <c r="F610" s="13" t="str">
        <f t="shared" si="39"/>
        <v>BEARISH</v>
      </c>
      <c r="G610" s="13" t="str">
        <f t="shared" si="38"/>
        <v>NEUTRAL</v>
      </c>
      <c r="H610" s="13" t="str">
        <f t="shared" si="37"/>
        <v>BEARISH DIVERGENCE</v>
      </c>
    </row>
    <row r="611" spans="1:8" ht="13.5" x14ac:dyDescent="0.25">
      <c r="A611" s="3">
        <v>42892</v>
      </c>
      <c r="B611" s="2">
        <v>7.85</v>
      </c>
      <c r="C611" s="2">
        <v>3.7208999999999999</v>
      </c>
      <c r="D611" s="2">
        <v>2681</v>
      </c>
      <c r="E611" s="2">
        <f t="shared" si="36"/>
        <v>-721120</v>
      </c>
      <c r="F611" s="13" t="str">
        <f t="shared" si="39"/>
        <v>BULLISH</v>
      </c>
      <c r="G611" s="13" t="str">
        <f t="shared" si="38"/>
        <v>WEAK</v>
      </c>
      <c r="H611" s="13" t="str">
        <f t="shared" si="37"/>
        <v>CONFIRMED BULLISH</v>
      </c>
    </row>
    <row r="612" spans="1:8" ht="13.5" x14ac:dyDescent="0.25">
      <c r="A612" s="3">
        <v>42893</v>
      </c>
      <c r="B612" s="2">
        <v>7.9</v>
      </c>
      <c r="C612" s="2">
        <v>3.7446000000000002</v>
      </c>
      <c r="D612" s="2">
        <v>3758</v>
      </c>
      <c r="E612" s="2">
        <f t="shared" si="36"/>
        <v>-717362</v>
      </c>
      <c r="F612" s="13" t="str">
        <f t="shared" si="39"/>
        <v>BULLISH</v>
      </c>
      <c r="G612" s="13" t="str">
        <f t="shared" si="38"/>
        <v>WEAK</v>
      </c>
      <c r="H612" s="13" t="str">
        <f t="shared" si="37"/>
        <v>CONFIRMED BULLISH</v>
      </c>
    </row>
    <row r="613" spans="1:8" ht="13.5" x14ac:dyDescent="0.25">
      <c r="A613" s="3">
        <v>42894</v>
      </c>
      <c r="B613" s="2">
        <v>7.92</v>
      </c>
      <c r="C613" s="2">
        <v>3.7541000000000002</v>
      </c>
      <c r="D613" s="2">
        <v>7220</v>
      </c>
      <c r="E613" s="2">
        <f t="shared" si="36"/>
        <v>-710142</v>
      </c>
      <c r="F613" s="13" t="str">
        <f t="shared" si="39"/>
        <v>BULLISH</v>
      </c>
      <c r="G613" s="13" t="str">
        <f t="shared" si="38"/>
        <v>WEAK</v>
      </c>
      <c r="H613" s="13" t="str">
        <f t="shared" si="37"/>
        <v>CONFIRMED BULLISH</v>
      </c>
    </row>
    <row r="614" spans="1:8" ht="13.5" x14ac:dyDescent="0.25">
      <c r="A614" s="3">
        <v>42895</v>
      </c>
      <c r="B614" s="2">
        <v>8</v>
      </c>
      <c r="C614" s="2">
        <v>3.7919999999999998</v>
      </c>
      <c r="D614" s="2">
        <v>3891</v>
      </c>
      <c r="E614" s="2">
        <f t="shared" si="36"/>
        <v>-706251</v>
      </c>
      <c r="F614" s="13" t="str">
        <f t="shared" si="39"/>
        <v>BULLISH</v>
      </c>
      <c r="G614" s="13" t="str">
        <f t="shared" si="38"/>
        <v>WEAK</v>
      </c>
      <c r="H614" s="13" t="str">
        <f t="shared" si="37"/>
        <v>CONFIRMED BULLISH</v>
      </c>
    </row>
    <row r="615" spans="1:8" ht="13.5" x14ac:dyDescent="0.25">
      <c r="A615" s="3">
        <v>42898</v>
      </c>
      <c r="B615" s="2">
        <v>8.1</v>
      </c>
      <c r="C615" s="2">
        <v>3.8393999999999999</v>
      </c>
      <c r="D615" s="2">
        <v>1708</v>
      </c>
      <c r="E615" s="2">
        <f t="shared" si="36"/>
        <v>-704543</v>
      </c>
      <c r="F615" s="13" t="str">
        <f t="shared" si="39"/>
        <v>BULLISH</v>
      </c>
      <c r="G615" s="13" t="str">
        <f t="shared" si="38"/>
        <v>WEAK</v>
      </c>
      <c r="H615" s="13" t="str">
        <f t="shared" si="37"/>
        <v>CONFIRMED BULLISH</v>
      </c>
    </row>
    <row r="616" spans="1:8" ht="13.5" x14ac:dyDescent="0.25">
      <c r="A616" s="3">
        <v>42899</v>
      </c>
      <c r="B616" s="2">
        <v>8.1</v>
      </c>
      <c r="C616" s="2">
        <v>3.8393999999999999</v>
      </c>
      <c r="D616" s="2">
        <v>1964</v>
      </c>
      <c r="E616" s="2">
        <f t="shared" si="36"/>
        <v>-704543</v>
      </c>
      <c r="F616" s="13" t="str">
        <f t="shared" si="39"/>
        <v>BULLISH</v>
      </c>
      <c r="G616" s="13" t="str">
        <f t="shared" si="38"/>
        <v>WEAK</v>
      </c>
      <c r="H616" s="13" t="str">
        <f t="shared" si="37"/>
        <v>CONFIRMED BULLISH</v>
      </c>
    </row>
    <row r="617" spans="1:8" ht="13.5" x14ac:dyDescent="0.25">
      <c r="A617" s="3">
        <v>42900</v>
      </c>
      <c r="B617" s="2">
        <v>8.01</v>
      </c>
      <c r="C617" s="2">
        <v>3.7967</v>
      </c>
      <c r="D617" s="2">
        <v>9003</v>
      </c>
      <c r="E617" s="2">
        <f t="shared" si="36"/>
        <v>-713546</v>
      </c>
      <c r="F617" s="13" t="str">
        <f t="shared" si="39"/>
        <v>BULLISH</v>
      </c>
      <c r="G617" s="13" t="str">
        <f t="shared" si="38"/>
        <v>NEUTRAL</v>
      </c>
      <c r="H617" s="13" t="str">
        <f t="shared" si="37"/>
        <v>CONFIRMED BULLISH</v>
      </c>
    </row>
    <row r="618" spans="1:8" ht="13.5" x14ac:dyDescent="0.25">
      <c r="A618" s="3">
        <v>42901</v>
      </c>
      <c r="B618" s="2">
        <v>8.01</v>
      </c>
      <c r="C618" s="2">
        <v>3.7967</v>
      </c>
      <c r="D618" s="2">
        <v>4100</v>
      </c>
      <c r="E618" s="2">
        <f t="shared" si="36"/>
        <v>-713546</v>
      </c>
      <c r="F618" s="13" t="str">
        <f t="shared" si="39"/>
        <v>BEARISH</v>
      </c>
      <c r="G618" s="13" t="str">
        <f t="shared" si="38"/>
        <v>NEUTRAL</v>
      </c>
      <c r="H618" s="13" t="str">
        <f t="shared" si="37"/>
        <v>BEARISH DIVERGENCE</v>
      </c>
    </row>
    <row r="619" spans="1:8" ht="13.5" x14ac:dyDescent="0.25">
      <c r="A619" s="3">
        <v>42902</v>
      </c>
      <c r="B619" s="2">
        <v>8.02</v>
      </c>
      <c r="C619" s="2">
        <v>3.8014999999999999</v>
      </c>
      <c r="D619" s="2">
        <v>13257</v>
      </c>
      <c r="E619" s="2">
        <f t="shared" si="36"/>
        <v>-700289</v>
      </c>
      <c r="F619" s="13" t="str">
        <f t="shared" si="39"/>
        <v>BULLISH</v>
      </c>
      <c r="G619" s="13" t="str">
        <f t="shared" si="38"/>
        <v>NEUTRAL</v>
      </c>
      <c r="H619" s="13" t="str">
        <f t="shared" si="37"/>
        <v>CONFIRMED BULLISH</v>
      </c>
    </row>
    <row r="620" spans="1:8" ht="13.5" x14ac:dyDescent="0.25">
      <c r="A620" s="3">
        <v>42905</v>
      </c>
      <c r="B620" s="2">
        <v>8</v>
      </c>
      <c r="C620" s="2">
        <v>3.7919999999999998</v>
      </c>
      <c r="D620" s="2">
        <v>21242</v>
      </c>
      <c r="E620" s="2">
        <f t="shared" si="36"/>
        <v>-721531</v>
      </c>
      <c r="F620" s="13" t="str">
        <f t="shared" si="39"/>
        <v>BEARISH</v>
      </c>
      <c r="G620" s="13" t="str">
        <f t="shared" si="38"/>
        <v>STRONG</v>
      </c>
      <c r="H620" s="13" t="str">
        <f t="shared" si="37"/>
        <v>CONFIRMED BEARISH</v>
      </c>
    </row>
    <row r="621" spans="1:8" ht="13.5" x14ac:dyDescent="0.25">
      <c r="A621" s="3">
        <v>42906</v>
      </c>
      <c r="B621" s="2">
        <v>8</v>
      </c>
      <c r="C621" s="2">
        <v>3.7919999999999998</v>
      </c>
      <c r="D621" s="2">
        <v>15961</v>
      </c>
      <c r="E621" s="2">
        <f t="shared" si="36"/>
        <v>-721531</v>
      </c>
      <c r="F621" s="13" t="str">
        <f t="shared" si="39"/>
        <v>BEARISH</v>
      </c>
      <c r="G621" s="13" t="str">
        <f t="shared" si="38"/>
        <v>STRONG</v>
      </c>
      <c r="H621" s="13" t="str">
        <f t="shared" si="37"/>
        <v>CONFIRMED BEARISH</v>
      </c>
    </row>
    <row r="622" spans="1:8" ht="13.5" x14ac:dyDescent="0.25">
      <c r="A622" s="3">
        <v>42907</v>
      </c>
      <c r="B622" s="2">
        <v>8.01</v>
      </c>
      <c r="C622" s="2">
        <v>3.7967</v>
      </c>
      <c r="D622" s="2">
        <v>15505</v>
      </c>
      <c r="E622" s="2">
        <f t="shared" si="36"/>
        <v>-706026</v>
      </c>
      <c r="F622" s="13" t="str">
        <f t="shared" si="39"/>
        <v>BULLISH</v>
      </c>
      <c r="G622" s="13" t="str">
        <f t="shared" si="38"/>
        <v>NEUTRAL</v>
      </c>
      <c r="H622" s="13" t="str">
        <f t="shared" si="37"/>
        <v>NEUTRAL</v>
      </c>
    </row>
    <row r="623" spans="1:8" ht="13.5" x14ac:dyDescent="0.25">
      <c r="A623" s="3">
        <v>42908</v>
      </c>
      <c r="B623" s="2">
        <v>8.02</v>
      </c>
      <c r="C623" s="2">
        <v>3.8014999999999999</v>
      </c>
      <c r="D623" s="2">
        <v>18839</v>
      </c>
      <c r="E623" s="2">
        <f t="shared" si="36"/>
        <v>-687187</v>
      </c>
      <c r="F623" s="13" t="str">
        <f t="shared" si="39"/>
        <v>BULLISH</v>
      </c>
      <c r="G623" s="13" t="str">
        <f t="shared" si="38"/>
        <v>WEAK</v>
      </c>
      <c r="H623" s="13" t="str">
        <f t="shared" si="37"/>
        <v>CONFIRMED BULLISH</v>
      </c>
    </row>
    <row r="624" spans="1:8" ht="13.5" x14ac:dyDescent="0.25">
      <c r="A624" s="3">
        <v>42909</v>
      </c>
      <c r="B624" s="2">
        <v>8.1</v>
      </c>
      <c r="C624" s="2">
        <v>3.8393999999999999</v>
      </c>
      <c r="D624" s="2">
        <v>9439</v>
      </c>
      <c r="E624" s="2">
        <f t="shared" si="36"/>
        <v>-677748</v>
      </c>
      <c r="F624" s="13" t="str">
        <f t="shared" si="39"/>
        <v>BULLISH</v>
      </c>
      <c r="G624" s="13" t="str">
        <f t="shared" si="38"/>
        <v>WEAK</v>
      </c>
      <c r="H624" s="13" t="str">
        <f t="shared" si="37"/>
        <v>CONFIRMED BULLISH</v>
      </c>
    </row>
    <row r="625" spans="1:8" ht="13.5" x14ac:dyDescent="0.25">
      <c r="A625" s="3">
        <v>42914</v>
      </c>
      <c r="B625" s="2">
        <v>8.1</v>
      </c>
      <c r="C625" s="2">
        <v>3.8393999999999999</v>
      </c>
      <c r="D625" s="2">
        <v>3268</v>
      </c>
      <c r="E625" s="2">
        <f t="shared" si="36"/>
        <v>-677748</v>
      </c>
      <c r="F625" s="13" t="str">
        <f t="shared" si="39"/>
        <v>BULLISH</v>
      </c>
      <c r="G625" s="13" t="str">
        <f t="shared" si="38"/>
        <v>WEAK</v>
      </c>
      <c r="H625" s="13" t="str">
        <f t="shared" si="37"/>
        <v>CONFIRMED BULLISH</v>
      </c>
    </row>
    <row r="626" spans="1:8" ht="13.5" x14ac:dyDescent="0.25">
      <c r="A626" s="3">
        <v>42915</v>
      </c>
      <c r="B626" s="2">
        <v>8.15</v>
      </c>
      <c r="C626" s="2">
        <v>3.8631000000000002</v>
      </c>
      <c r="D626" s="2">
        <v>14137</v>
      </c>
      <c r="E626" s="2">
        <f t="shared" si="36"/>
        <v>-663611</v>
      </c>
      <c r="F626" s="13" t="str">
        <f t="shared" si="39"/>
        <v>BULLISH</v>
      </c>
      <c r="G626" s="13" t="str">
        <f t="shared" si="38"/>
        <v>WEAK</v>
      </c>
      <c r="H626" s="13" t="str">
        <f t="shared" si="37"/>
        <v>CONFIRMED BULLISH</v>
      </c>
    </row>
    <row r="627" spans="1:8" ht="13.5" x14ac:dyDescent="0.25">
      <c r="A627" s="3">
        <v>42916</v>
      </c>
      <c r="B627" s="2">
        <v>8.15</v>
      </c>
      <c r="C627" s="2">
        <v>3.8631000000000002</v>
      </c>
      <c r="D627" s="2">
        <v>45254</v>
      </c>
      <c r="E627" s="2">
        <f t="shared" si="36"/>
        <v>-663611</v>
      </c>
      <c r="F627" s="13" t="str">
        <f t="shared" si="39"/>
        <v>BULLISH</v>
      </c>
      <c r="G627" s="13" t="str">
        <f t="shared" si="38"/>
        <v>WEAK</v>
      </c>
      <c r="H627" s="13" t="str">
        <f t="shared" si="37"/>
        <v>CONFIRMED BULLISH</v>
      </c>
    </row>
    <row r="628" spans="1:8" ht="13.5" x14ac:dyDescent="0.25">
      <c r="A628" s="3">
        <v>42919</v>
      </c>
      <c r="B628" s="2">
        <v>8.3000000000000007</v>
      </c>
      <c r="C628" s="2">
        <v>3.9342000000000001</v>
      </c>
      <c r="D628" s="2">
        <v>5556</v>
      </c>
      <c r="E628" s="2">
        <f t="shared" si="36"/>
        <v>-658055</v>
      </c>
      <c r="F628" s="13" t="str">
        <f t="shared" si="39"/>
        <v>BULLISH</v>
      </c>
      <c r="G628" s="13" t="str">
        <f t="shared" si="38"/>
        <v>WEAK</v>
      </c>
      <c r="H628" s="13" t="str">
        <f t="shared" si="37"/>
        <v>CONFIRMED BULLISH</v>
      </c>
    </row>
    <row r="629" spans="1:8" ht="13.5" x14ac:dyDescent="0.25">
      <c r="A629" s="3">
        <v>42920</v>
      </c>
      <c r="B629" s="2">
        <v>8.25</v>
      </c>
      <c r="C629" s="2">
        <v>3.9104999999999999</v>
      </c>
      <c r="D629" s="2">
        <v>7227</v>
      </c>
      <c r="E629" s="2">
        <f t="shared" si="36"/>
        <v>-665282</v>
      </c>
      <c r="F629" s="13" t="str">
        <f t="shared" si="39"/>
        <v>BULLISH</v>
      </c>
      <c r="G629" s="13" t="str">
        <f t="shared" si="38"/>
        <v>NEUTRAL</v>
      </c>
      <c r="H629" s="13" t="str">
        <f t="shared" si="37"/>
        <v>CONFIRMED BULLISH</v>
      </c>
    </row>
    <row r="630" spans="1:8" ht="13.5" x14ac:dyDescent="0.25">
      <c r="A630" s="3">
        <v>42921</v>
      </c>
      <c r="B630" s="2">
        <v>8.15</v>
      </c>
      <c r="C630" s="2">
        <v>3.8631000000000002</v>
      </c>
      <c r="D630" s="2">
        <v>8213</v>
      </c>
      <c r="E630" s="2">
        <f t="shared" si="36"/>
        <v>-673495</v>
      </c>
      <c r="F630" s="13" t="str">
        <f t="shared" si="39"/>
        <v>BULLISH</v>
      </c>
      <c r="G630" s="13" t="str">
        <f t="shared" si="38"/>
        <v>NEUTRAL</v>
      </c>
      <c r="H630" s="13" t="str">
        <f t="shared" si="37"/>
        <v>CONFIRMED BULLISH</v>
      </c>
    </row>
    <row r="631" spans="1:8" ht="13.5" x14ac:dyDescent="0.25">
      <c r="A631" s="3">
        <v>42922</v>
      </c>
      <c r="B631" s="2">
        <v>8.15</v>
      </c>
      <c r="C631" s="2">
        <v>3.8631000000000002</v>
      </c>
      <c r="D631" s="2">
        <v>4820</v>
      </c>
      <c r="E631" s="2">
        <f t="shared" si="36"/>
        <v>-673495</v>
      </c>
      <c r="F631" s="13" t="str">
        <f t="shared" si="39"/>
        <v>BEARISH</v>
      </c>
      <c r="G631" s="13" t="str">
        <f t="shared" si="38"/>
        <v>NEUTRAL</v>
      </c>
      <c r="H631" s="13" t="str">
        <f t="shared" si="37"/>
        <v>NEUTRAL</v>
      </c>
    </row>
    <row r="632" spans="1:8" ht="13.5" x14ac:dyDescent="0.25">
      <c r="A632" s="3">
        <v>42923</v>
      </c>
      <c r="B632" s="2">
        <v>8.15</v>
      </c>
      <c r="C632" s="2">
        <v>3.8631000000000002</v>
      </c>
      <c r="D632" s="2">
        <v>2096</v>
      </c>
      <c r="E632" s="2">
        <f t="shared" si="36"/>
        <v>-673495</v>
      </c>
      <c r="F632" s="13" t="str">
        <f t="shared" si="39"/>
        <v>BEARISH</v>
      </c>
      <c r="G632" s="13" t="str">
        <f t="shared" si="38"/>
        <v>NEUTRAL</v>
      </c>
      <c r="H632" s="13" t="str">
        <f t="shared" si="37"/>
        <v>NEUTRAL</v>
      </c>
    </row>
    <row r="633" spans="1:8" ht="13.5" x14ac:dyDescent="0.25">
      <c r="A633" s="3">
        <v>42926</v>
      </c>
      <c r="B633" s="2">
        <v>8.15</v>
      </c>
      <c r="C633" s="2">
        <v>3.8631000000000002</v>
      </c>
      <c r="D633" s="2">
        <v>21035</v>
      </c>
      <c r="E633" s="2">
        <f t="shared" si="36"/>
        <v>-673495</v>
      </c>
      <c r="F633" s="13" t="str">
        <f t="shared" si="39"/>
        <v>BEARISH</v>
      </c>
      <c r="G633" s="13" t="str">
        <f t="shared" si="38"/>
        <v>STRONG</v>
      </c>
      <c r="H633" s="13" t="str">
        <f t="shared" si="37"/>
        <v>CONFIRMED BEARISH</v>
      </c>
    </row>
    <row r="634" spans="1:8" ht="13.5" x14ac:dyDescent="0.25">
      <c r="A634" s="3">
        <v>42927</v>
      </c>
      <c r="B634" s="2">
        <v>8.15</v>
      </c>
      <c r="C634" s="2">
        <v>3.8631000000000002</v>
      </c>
      <c r="D634" s="2">
        <v>8124</v>
      </c>
      <c r="E634" s="2">
        <f t="shared" si="36"/>
        <v>-673495</v>
      </c>
      <c r="F634" s="13" t="str">
        <f t="shared" si="39"/>
        <v>BEARISH</v>
      </c>
      <c r="G634" s="13" t="str">
        <f t="shared" si="38"/>
        <v>NEUTRAL</v>
      </c>
      <c r="H634" s="13" t="str">
        <f t="shared" si="37"/>
        <v>CONFIRMED BEARISH</v>
      </c>
    </row>
    <row r="635" spans="1:8" ht="13.5" x14ac:dyDescent="0.25">
      <c r="A635" s="3">
        <v>42928</v>
      </c>
      <c r="B635" s="2">
        <v>8.1</v>
      </c>
      <c r="C635" s="2">
        <v>3.8393999999999999</v>
      </c>
      <c r="D635" s="2">
        <v>2362</v>
      </c>
      <c r="E635" s="2">
        <f t="shared" si="36"/>
        <v>-675857</v>
      </c>
      <c r="F635" s="13" t="str">
        <f t="shared" si="39"/>
        <v>BEARISH</v>
      </c>
      <c r="G635" s="13" t="str">
        <f t="shared" si="38"/>
        <v>NEUTRAL</v>
      </c>
      <c r="H635" s="13" t="str">
        <f t="shared" si="37"/>
        <v>CONFIRMED BEARISH</v>
      </c>
    </row>
    <row r="636" spans="1:8" ht="13.5" x14ac:dyDescent="0.25">
      <c r="A636" s="3">
        <v>42929</v>
      </c>
      <c r="B636" s="2">
        <v>8.15</v>
      </c>
      <c r="C636" s="2">
        <v>3.8631000000000002</v>
      </c>
      <c r="D636" s="2">
        <v>8309</v>
      </c>
      <c r="E636" s="2">
        <f t="shared" si="36"/>
        <v>-667548</v>
      </c>
      <c r="F636" s="13" t="str">
        <f t="shared" si="39"/>
        <v>BULLISH</v>
      </c>
      <c r="G636" s="13" t="str">
        <f t="shared" si="38"/>
        <v>NEUTRAL</v>
      </c>
      <c r="H636" s="13" t="str">
        <f t="shared" si="37"/>
        <v>NEUTRAL</v>
      </c>
    </row>
    <row r="637" spans="1:8" ht="13.5" x14ac:dyDescent="0.25">
      <c r="A637" s="3">
        <v>42930</v>
      </c>
      <c r="B637" s="2">
        <v>8.15</v>
      </c>
      <c r="C637" s="2">
        <v>3.8631000000000002</v>
      </c>
      <c r="D637" s="2">
        <v>3750</v>
      </c>
      <c r="E637" s="2">
        <f t="shared" si="36"/>
        <v>-667548</v>
      </c>
      <c r="F637" s="13" t="str">
        <f t="shared" si="39"/>
        <v>BULLISH</v>
      </c>
      <c r="G637" s="13" t="str">
        <f t="shared" si="38"/>
        <v>NEUTRAL</v>
      </c>
      <c r="H637" s="13" t="str">
        <f t="shared" si="37"/>
        <v>NEUTRAL</v>
      </c>
    </row>
    <row r="638" spans="1:8" ht="13.5" x14ac:dyDescent="0.25">
      <c r="A638" s="3">
        <v>42933</v>
      </c>
      <c r="B638" s="2">
        <v>8.1999999999999993</v>
      </c>
      <c r="C638" s="2">
        <v>3.8868</v>
      </c>
      <c r="D638" s="2">
        <v>4479</v>
      </c>
      <c r="E638" s="2">
        <f t="shared" si="36"/>
        <v>-663069</v>
      </c>
      <c r="F638" s="13" t="str">
        <f t="shared" si="39"/>
        <v>BULLISH</v>
      </c>
      <c r="G638" s="13" t="str">
        <f t="shared" si="38"/>
        <v>NEUTRAL</v>
      </c>
      <c r="H638" s="13" t="str">
        <f t="shared" si="37"/>
        <v>CONFIRMED BULLISH</v>
      </c>
    </row>
    <row r="639" spans="1:8" ht="13.5" x14ac:dyDescent="0.25">
      <c r="A639" s="3">
        <v>42934</v>
      </c>
      <c r="B639" s="2">
        <v>8.17</v>
      </c>
      <c r="C639" s="2">
        <v>3.8725999999999998</v>
      </c>
      <c r="D639" s="2">
        <v>8796</v>
      </c>
      <c r="E639" s="2">
        <f t="shared" si="36"/>
        <v>-671865</v>
      </c>
      <c r="F639" s="13" t="str">
        <f t="shared" si="39"/>
        <v>BULLISH</v>
      </c>
      <c r="G639" s="13" t="str">
        <f t="shared" si="38"/>
        <v>NEUTRAL</v>
      </c>
      <c r="H639" s="13" t="str">
        <f t="shared" si="37"/>
        <v>CONFIRMED BULLISH</v>
      </c>
    </row>
    <row r="640" spans="1:8" ht="13.5" x14ac:dyDescent="0.25">
      <c r="A640" s="3">
        <v>42935</v>
      </c>
      <c r="B640" s="2">
        <v>8.16</v>
      </c>
      <c r="C640" s="2">
        <v>3.8677999999999999</v>
      </c>
      <c r="D640" s="2">
        <v>3389</v>
      </c>
      <c r="E640" s="2">
        <f t="shared" si="36"/>
        <v>-675254</v>
      </c>
      <c r="F640" s="13" t="str">
        <f t="shared" si="39"/>
        <v>BULLISH</v>
      </c>
      <c r="G640" s="13" t="str">
        <f t="shared" si="38"/>
        <v>NEUTRAL</v>
      </c>
      <c r="H640" s="13" t="str">
        <f t="shared" si="37"/>
        <v>CONFIRMED BULLISH</v>
      </c>
    </row>
    <row r="641" spans="1:8" ht="13.5" x14ac:dyDescent="0.25">
      <c r="A641" s="3">
        <v>42936</v>
      </c>
      <c r="B641" s="2">
        <v>8.4</v>
      </c>
      <c r="C641" s="2">
        <v>3.9815999999999998</v>
      </c>
      <c r="D641" s="2">
        <v>17467</v>
      </c>
      <c r="E641" s="2">
        <f t="shared" si="36"/>
        <v>-657787</v>
      </c>
      <c r="F641" s="13" t="str">
        <f t="shared" si="39"/>
        <v>BULLISH</v>
      </c>
      <c r="G641" s="13" t="str">
        <f t="shared" si="38"/>
        <v>NEUTRAL</v>
      </c>
      <c r="H641" s="13" t="str">
        <f t="shared" si="37"/>
        <v>CONFIRMED BULLISH</v>
      </c>
    </row>
    <row r="642" spans="1:8" ht="13.5" x14ac:dyDescent="0.25">
      <c r="A642" s="3">
        <v>42937</v>
      </c>
      <c r="B642" s="2">
        <v>8.1999999999999993</v>
      </c>
      <c r="C642" s="2">
        <v>3.8868</v>
      </c>
      <c r="D642" s="2">
        <v>5678</v>
      </c>
      <c r="E642" s="2">
        <f t="shared" si="36"/>
        <v>-663465</v>
      </c>
      <c r="F642" s="13" t="str">
        <f t="shared" si="39"/>
        <v>BULLISH</v>
      </c>
      <c r="G642" s="13" t="str">
        <f t="shared" si="38"/>
        <v>NEUTRAL</v>
      </c>
      <c r="H642" s="13" t="str">
        <f t="shared" si="37"/>
        <v>CONFIRMED BULLISH</v>
      </c>
    </row>
    <row r="643" spans="1:8" ht="13.5" x14ac:dyDescent="0.25">
      <c r="A643" s="3">
        <v>42940</v>
      </c>
      <c r="B643" s="2">
        <v>8.2100000000000009</v>
      </c>
      <c r="C643" s="2">
        <v>3.8915000000000002</v>
      </c>
      <c r="D643" s="2">
        <v>14750</v>
      </c>
      <c r="E643" s="2">
        <f t="shared" si="36"/>
        <v>-648715</v>
      </c>
      <c r="F643" s="13" t="str">
        <f t="shared" si="39"/>
        <v>BULLISH</v>
      </c>
      <c r="G643" s="13" t="str">
        <f t="shared" si="38"/>
        <v>WEAK</v>
      </c>
      <c r="H643" s="13" t="str">
        <f t="shared" si="37"/>
        <v>CONFIRMED BULLISH</v>
      </c>
    </row>
    <row r="644" spans="1:8" ht="13.5" x14ac:dyDescent="0.25">
      <c r="A644" s="3">
        <v>42942</v>
      </c>
      <c r="B644" s="2">
        <v>8.31</v>
      </c>
      <c r="C644" s="2">
        <v>3.9388999999999998</v>
      </c>
      <c r="D644" s="2">
        <v>7886</v>
      </c>
      <c r="E644" s="2">
        <f t="shared" ref="E644:E707" si="40">IF(B644&gt;B643, E643+D644, IF(B644&lt;B643, E643-D644, E643))</f>
        <v>-640829</v>
      </c>
      <c r="F644" s="13" t="str">
        <f t="shared" si="39"/>
        <v>BULLISH</v>
      </c>
      <c r="G644" s="13" t="str">
        <f t="shared" si="38"/>
        <v>WEAK</v>
      </c>
      <c r="H644" s="13" t="str">
        <f t="shared" si="37"/>
        <v>CONFIRMED BULLISH</v>
      </c>
    </row>
    <row r="645" spans="1:8" ht="13.5" x14ac:dyDescent="0.25">
      <c r="A645" s="3">
        <v>42943</v>
      </c>
      <c r="B645" s="2">
        <v>8.3000000000000007</v>
      </c>
      <c r="C645" s="2">
        <v>3.9342000000000001</v>
      </c>
      <c r="D645" s="2">
        <v>12281</v>
      </c>
      <c r="E645" s="2">
        <f t="shared" si="40"/>
        <v>-653110</v>
      </c>
      <c r="F645" s="13" t="str">
        <f t="shared" si="39"/>
        <v>BULLISH</v>
      </c>
      <c r="G645" s="13" t="str">
        <f t="shared" si="38"/>
        <v>WEAK</v>
      </c>
      <c r="H645" s="13" t="str">
        <f t="shared" si="37"/>
        <v>CONFIRMED BULLISH</v>
      </c>
    </row>
    <row r="646" spans="1:8" ht="13.5" x14ac:dyDescent="0.25">
      <c r="A646" s="3">
        <v>42944</v>
      </c>
      <c r="B646" s="2">
        <v>8.3000000000000007</v>
      </c>
      <c r="C646" s="2">
        <v>3.9342000000000001</v>
      </c>
      <c r="D646" s="2">
        <v>4071</v>
      </c>
      <c r="E646" s="2">
        <f t="shared" si="40"/>
        <v>-653110</v>
      </c>
      <c r="F646" s="13" t="str">
        <f t="shared" si="39"/>
        <v>BULLISH</v>
      </c>
      <c r="G646" s="13" t="str">
        <f t="shared" si="38"/>
        <v>NEUTRAL</v>
      </c>
      <c r="H646" s="13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v>42947</v>
      </c>
      <c r="B647" s="2">
        <v>8.1</v>
      </c>
      <c r="C647" s="2">
        <v>3.8393999999999999</v>
      </c>
      <c r="D647" s="2">
        <v>13470</v>
      </c>
      <c r="E647" s="2">
        <f t="shared" si="40"/>
        <v>-666580</v>
      </c>
      <c r="F647" s="13" t="str">
        <f t="shared" si="39"/>
        <v>BEARISH</v>
      </c>
      <c r="G647" s="13" t="str">
        <f t="shared" ref="G647:G710" si="42">IF((E647-E642)/E642 &gt; 0.02, "STRONG",
 IF((E647-E642)/E642 &lt; -0.02, "WEAK", "NEUTRAL"))</f>
        <v>NEUTRAL</v>
      </c>
      <c r="H647" s="13" t="str">
        <f t="shared" si="41"/>
        <v>CONFIRMED BEARISH</v>
      </c>
    </row>
    <row r="648" spans="1:8" ht="13.5" x14ac:dyDescent="0.25">
      <c r="A648" s="3">
        <v>42948</v>
      </c>
      <c r="B648" s="2">
        <v>8.1199999999999992</v>
      </c>
      <c r="C648" s="2">
        <v>3.8489</v>
      </c>
      <c r="D648" s="2">
        <v>239</v>
      </c>
      <c r="E648" s="2">
        <f t="shared" si="40"/>
        <v>-666341</v>
      </c>
      <c r="F648" s="13" t="str">
        <f t="shared" ref="F648:F711" si="43">IF(E648&gt;E643,"BULLISH",IF(E648&lt;E643,"BEARISH","NEUTRAL"))</f>
        <v>BEARISH</v>
      </c>
      <c r="G648" s="13" t="str">
        <f t="shared" si="42"/>
        <v>STRONG</v>
      </c>
      <c r="H648" s="13" t="str">
        <f t="shared" si="41"/>
        <v>CONFIRMED BEARISH</v>
      </c>
    </row>
    <row r="649" spans="1:8" ht="13.5" x14ac:dyDescent="0.25">
      <c r="A649" s="3">
        <v>42949</v>
      </c>
      <c r="B649" s="2">
        <v>8.1999999999999993</v>
      </c>
      <c r="C649" s="2">
        <v>3.8868</v>
      </c>
      <c r="D649" s="2">
        <v>8063</v>
      </c>
      <c r="E649" s="2">
        <f t="shared" si="40"/>
        <v>-658278</v>
      </c>
      <c r="F649" s="13" t="str">
        <f t="shared" si="43"/>
        <v>BEARISH</v>
      </c>
      <c r="G649" s="13" t="str">
        <f t="shared" si="42"/>
        <v>STRONG</v>
      </c>
      <c r="H649" s="13" t="str">
        <f t="shared" si="41"/>
        <v>CONFIRMED BEARISH</v>
      </c>
    </row>
    <row r="650" spans="1:8" ht="13.5" x14ac:dyDescent="0.25">
      <c r="A650" s="3">
        <v>42950</v>
      </c>
      <c r="B650" s="2">
        <v>8.1</v>
      </c>
      <c r="C650" s="2">
        <v>3.8393999999999999</v>
      </c>
      <c r="D650" s="2">
        <v>30616</v>
      </c>
      <c r="E650" s="2">
        <f t="shared" si="40"/>
        <v>-688894</v>
      </c>
      <c r="F650" s="13" t="str">
        <f t="shared" si="43"/>
        <v>BEARISH</v>
      </c>
      <c r="G650" s="13" t="str">
        <f t="shared" si="42"/>
        <v>STRONG</v>
      </c>
      <c r="H650" s="13" t="str">
        <f t="shared" si="41"/>
        <v>CONFIRMED BEARISH</v>
      </c>
    </row>
    <row r="651" spans="1:8" ht="13.5" x14ac:dyDescent="0.25">
      <c r="A651" s="3">
        <v>42951</v>
      </c>
      <c r="B651" s="2">
        <v>8.1</v>
      </c>
      <c r="C651" s="2">
        <v>3.8393999999999999</v>
      </c>
      <c r="D651" s="2">
        <v>27174</v>
      </c>
      <c r="E651" s="2">
        <f t="shared" si="40"/>
        <v>-688894</v>
      </c>
      <c r="F651" s="13" t="str">
        <f t="shared" si="43"/>
        <v>BEARISH</v>
      </c>
      <c r="G651" s="13" t="str">
        <f t="shared" si="42"/>
        <v>STRONG</v>
      </c>
      <c r="H651" s="13" t="str">
        <f t="shared" si="41"/>
        <v>CONFIRMED BEARISH</v>
      </c>
    </row>
    <row r="652" spans="1:8" ht="13.5" x14ac:dyDescent="0.25">
      <c r="A652" s="3">
        <v>42954</v>
      </c>
      <c r="B652" s="2">
        <v>8.1</v>
      </c>
      <c r="C652" s="2">
        <v>3.8393999999999999</v>
      </c>
      <c r="D652" s="2">
        <v>28647</v>
      </c>
      <c r="E652" s="2">
        <f t="shared" si="40"/>
        <v>-688894</v>
      </c>
      <c r="F652" s="13" t="str">
        <f t="shared" si="43"/>
        <v>BEARISH</v>
      </c>
      <c r="G652" s="13" t="str">
        <f t="shared" si="42"/>
        <v>STRONG</v>
      </c>
      <c r="H652" s="13" t="str">
        <f t="shared" si="41"/>
        <v>NEUTRAL</v>
      </c>
    </row>
    <row r="653" spans="1:8" ht="13.5" x14ac:dyDescent="0.25">
      <c r="A653" s="3">
        <v>42955</v>
      </c>
      <c r="B653" s="2">
        <v>8.1</v>
      </c>
      <c r="C653" s="2">
        <v>3.8393999999999999</v>
      </c>
      <c r="D653" s="2">
        <v>13230</v>
      </c>
      <c r="E653" s="2">
        <f t="shared" si="40"/>
        <v>-688894</v>
      </c>
      <c r="F653" s="13" t="str">
        <f t="shared" si="43"/>
        <v>BEARISH</v>
      </c>
      <c r="G653" s="13" t="str">
        <f t="shared" si="42"/>
        <v>STRONG</v>
      </c>
      <c r="H653" s="13" t="str">
        <f t="shared" si="41"/>
        <v>CONFIRMED BEARISH</v>
      </c>
    </row>
    <row r="654" spans="1:8" ht="13.5" x14ac:dyDescent="0.25">
      <c r="A654" s="3">
        <v>42956</v>
      </c>
      <c r="B654" s="2">
        <v>8.1</v>
      </c>
      <c r="C654" s="2">
        <v>3.8393999999999999</v>
      </c>
      <c r="D654" s="2">
        <v>1026</v>
      </c>
      <c r="E654" s="2">
        <f t="shared" si="40"/>
        <v>-688894</v>
      </c>
      <c r="F654" s="13" t="str">
        <f t="shared" si="43"/>
        <v>BEARISH</v>
      </c>
      <c r="G654" s="13" t="str">
        <f t="shared" si="42"/>
        <v>STRONG</v>
      </c>
      <c r="H654" s="13" t="str">
        <f t="shared" si="41"/>
        <v>CONFIRMED BEARISH</v>
      </c>
    </row>
    <row r="655" spans="1:8" ht="13.5" x14ac:dyDescent="0.25">
      <c r="A655" s="3">
        <v>42957</v>
      </c>
      <c r="B655" s="2">
        <v>8.1</v>
      </c>
      <c r="C655" s="2">
        <v>3.8393999999999999</v>
      </c>
      <c r="D655" s="2">
        <v>105265</v>
      </c>
      <c r="E655" s="2">
        <f t="shared" si="40"/>
        <v>-688894</v>
      </c>
      <c r="F655" s="13" t="str">
        <f t="shared" si="43"/>
        <v>NEUTRAL</v>
      </c>
      <c r="G655" s="13" t="str">
        <f t="shared" si="42"/>
        <v>NEUTRAL</v>
      </c>
      <c r="H655" s="13" t="str">
        <f t="shared" si="41"/>
        <v>NEUTRAL</v>
      </c>
    </row>
    <row r="656" spans="1:8" ht="13.5" x14ac:dyDescent="0.25">
      <c r="A656" s="3">
        <v>42958</v>
      </c>
      <c r="B656" s="2">
        <v>8.15</v>
      </c>
      <c r="C656" s="2">
        <v>3.8631000000000002</v>
      </c>
      <c r="D656" s="2">
        <v>2017</v>
      </c>
      <c r="E656" s="2">
        <f t="shared" si="40"/>
        <v>-686877</v>
      </c>
      <c r="F656" s="13" t="str">
        <f t="shared" si="43"/>
        <v>BULLISH</v>
      </c>
      <c r="G656" s="13" t="str">
        <f t="shared" si="42"/>
        <v>NEUTRAL</v>
      </c>
      <c r="H656" s="13" t="str">
        <f t="shared" si="41"/>
        <v>CONFIRMED BULLISH</v>
      </c>
    </row>
    <row r="657" spans="1:8" ht="13.5" x14ac:dyDescent="0.25">
      <c r="A657" s="3">
        <v>42961</v>
      </c>
      <c r="B657" s="2">
        <v>8.15</v>
      </c>
      <c r="C657" s="2">
        <v>3.8631000000000002</v>
      </c>
      <c r="D657" s="2">
        <v>12649</v>
      </c>
      <c r="E657" s="2">
        <f t="shared" si="40"/>
        <v>-686877</v>
      </c>
      <c r="F657" s="13" t="str">
        <f t="shared" si="43"/>
        <v>BULLISH</v>
      </c>
      <c r="G657" s="13" t="str">
        <f t="shared" si="42"/>
        <v>NEUTRAL</v>
      </c>
      <c r="H657" s="13" t="str">
        <f t="shared" si="41"/>
        <v>CONFIRMED BULLISH</v>
      </c>
    </row>
    <row r="658" spans="1:8" ht="13.5" x14ac:dyDescent="0.25">
      <c r="A658" s="3">
        <v>42962</v>
      </c>
      <c r="B658" s="2">
        <v>8.11</v>
      </c>
      <c r="C658" s="2">
        <v>3.8441000000000001</v>
      </c>
      <c r="D658" s="2">
        <v>36275</v>
      </c>
      <c r="E658" s="2">
        <f t="shared" si="40"/>
        <v>-723152</v>
      </c>
      <c r="F658" s="13" t="str">
        <f t="shared" si="43"/>
        <v>BEARISH</v>
      </c>
      <c r="G658" s="13" t="str">
        <f t="shared" si="42"/>
        <v>STRONG</v>
      </c>
      <c r="H658" s="13" t="str">
        <f t="shared" si="41"/>
        <v>BEARISH DIVERGENCE</v>
      </c>
    </row>
    <row r="659" spans="1:8" ht="13.5" x14ac:dyDescent="0.25">
      <c r="A659" s="3">
        <v>42963</v>
      </c>
      <c r="B659" s="2">
        <v>8.1300000000000008</v>
      </c>
      <c r="C659" s="2">
        <v>3.8536000000000001</v>
      </c>
      <c r="D659" s="2">
        <v>14023</v>
      </c>
      <c r="E659" s="2">
        <f t="shared" si="40"/>
        <v>-709129</v>
      </c>
      <c r="F659" s="13" t="str">
        <f t="shared" si="43"/>
        <v>BEARISH</v>
      </c>
      <c r="G659" s="13" t="str">
        <f t="shared" si="42"/>
        <v>STRONG</v>
      </c>
      <c r="H659" s="13" t="str">
        <f t="shared" si="41"/>
        <v>BEARISH DIVERGENCE</v>
      </c>
    </row>
    <row r="660" spans="1:8" ht="13.5" x14ac:dyDescent="0.25">
      <c r="A660" s="3">
        <v>42964</v>
      </c>
      <c r="B660" s="2">
        <v>8.1999999999999993</v>
      </c>
      <c r="C660" s="2">
        <v>3.8868</v>
      </c>
      <c r="D660" s="2">
        <v>6310</v>
      </c>
      <c r="E660" s="2">
        <f t="shared" si="40"/>
        <v>-702819</v>
      </c>
      <c r="F660" s="13" t="str">
        <f t="shared" si="43"/>
        <v>BEARISH</v>
      </c>
      <c r="G660" s="13" t="str">
        <f t="shared" si="42"/>
        <v>STRONG</v>
      </c>
      <c r="H660" s="13" t="str">
        <f t="shared" si="41"/>
        <v>BEARISH DIVERGENCE</v>
      </c>
    </row>
    <row r="661" spans="1:8" ht="13.5" x14ac:dyDescent="0.25">
      <c r="A661" s="3">
        <v>42965</v>
      </c>
      <c r="B661" s="2">
        <v>8.1999999999999993</v>
      </c>
      <c r="C661" s="2">
        <v>3.8868</v>
      </c>
      <c r="D661" s="2">
        <v>11915</v>
      </c>
      <c r="E661" s="2">
        <f t="shared" si="40"/>
        <v>-702819</v>
      </c>
      <c r="F661" s="13" t="str">
        <f t="shared" si="43"/>
        <v>BEARISH</v>
      </c>
      <c r="G661" s="13" t="str">
        <f t="shared" si="42"/>
        <v>STRONG</v>
      </c>
      <c r="H661" s="13" t="str">
        <f t="shared" si="41"/>
        <v>BEARISH DIVERGENCE</v>
      </c>
    </row>
    <row r="662" spans="1:8" ht="13.5" x14ac:dyDescent="0.25">
      <c r="A662" s="3">
        <v>42968</v>
      </c>
      <c r="B662" s="2">
        <v>8.1999999999999993</v>
      </c>
      <c r="C662" s="2">
        <v>3.8868</v>
      </c>
      <c r="D662" s="2">
        <v>0</v>
      </c>
      <c r="E662" s="2">
        <f t="shared" si="40"/>
        <v>-702819</v>
      </c>
      <c r="F662" s="13" t="str">
        <f t="shared" si="43"/>
        <v>BEARISH</v>
      </c>
      <c r="G662" s="13" t="str">
        <f t="shared" si="42"/>
        <v>STRONG</v>
      </c>
      <c r="H662" s="13" t="str">
        <f t="shared" si="41"/>
        <v>BEARISH DIVERGENCE</v>
      </c>
    </row>
    <row r="663" spans="1:8" ht="13.5" x14ac:dyDescent="0.25">
      <c r="A663" s="3">
        <v>42969</v>
      </c>
      <c r="B663" s="2">
        <v>8.2100000000000009</v>
      </c>
      <c r="C663" s="2">
        <v>3.8915000000000002</v>
      </c>
      <c r="D663" s="2">
        <v>10503</v>
      </c>
      <c r="E663" s="2">
        <f t="shared" si="40"/>
        <v>-692316</v>
      </c>
      <c r="F663" s="13" t="str">
        <f t="shared" si="43"/>
        <v>BULLISH</v>
      </c>
      <c r="G663" s="13" t="str">
        <f t="shared" si="42"/>
        <v>WEAK</v>
      </c>
      <c r="H663" s="13" t="str">
        <f t="shared" si="41"/>
        <v>CONFIRMED BULLISH</v>
      </c>
    </row>
    <row r="664" spans="1:8" ht="13.5" x14ac:dyDescent="0.25">
      <c r="A664" s="3">
        <v>42970</v>
      </c>
      <c r="B664" s="2">
        <v>8.1999999999999993</v>
      </c>
      <c r="C664" s="2">
        <v>3.8868</v>
      </c>
      <c r="D664" s="2">
        <v>6585</v>
      </c>
      <c r="E664" s="2">
        <f t="shared" si="40"/>
        <v>-698901</v>
      </c>
      <c r="F664" s="13" t="str">
        <f t="shared" si="43"/>
        <v>BULLISH</v>
      </c>
      <c r="G664" s="13" t="str">
        <f t="shared" si="42"/>
        <v>NEUTRAL</v>
      </c>
      <c r="H664" s="13" t="str">
        <f t="shared" si="41"/>
        <v>CONFIRMED BULLISH</v>
      </c>
    </row>
    <row r="665" spans="1:8" ht="13.5" x14ac:dyDescent="0.25">
      <c r="A665" s="3">
        <v>42971</v>
      </c>
      <c r="B665" s="2">
        <v>8.1999999999999993</v>
      </c>
      <c r="C665" s="2">
        <v>3.8868</v>
      </c>
      <c r="D665" s="2">
        <v>3922</v>
      </c>
      <c r="E665" s="2">
        <f t="shared" si="40"/>
        <v>-698901</v>
      </c>
      <c r="F665" s="13" t="str">
        <f t="shared" si="43"/>
        <v>BULLISH</v>
      </c>
      <c r="G665" s="13" t="str">
        <f t="shared" si="42"/>
        <v>NEUTRAL</v>
      </c>
      <c r="H665" s="13" t="str">
        <f t="shared" si="41"/>
        <v>NEUTRAL</v>
      </c>
    </row>
    <row r="666" spans="1:8" ht="13.5" x14ac:dyDescent="0.25">
      <c r="A666" s="3">
        <v>42972</v>
      </c>
      <c r="B666" s="2">
        <v>8.25</v>
      </c>
      <c r="C666" s="2">
        <v>3.9104999999999999</v>
      </c>
      <c r="D666" s="2">
        <v>5160</v>
      </c>
      <c r="E666" s="2">
        <f t="shared" si="40"/>
        <v>-693741</v>
      </c>
      <c r="F666" s="13" t="str">
        <f t="shared" si="43"/>
        <v>BULLISH</v>
      </c>
      <c r="G666" s="13" t="str">
        <f t="shared" si="42"/>
        <v>NEUTRAL</v>
      </c>
      <c r="H666" s="13" t="str">
        <f t="shared" si="41"/>
        <v>CONFIRMED BULLISH</v>
      </c>
    </row>
    <row r="667" spans="1:8" ht="13.5" x14ac:dyDescent="0.25">
      <c r="A667" s="3">
        <v>42975</v>
      </c>
      <c r="B667" s="2">
        <v>8.3000000000000007</v>
      </c>
      <c r="C667" s="2">
        <v>3.9342000000000001</v>
      </c>
      <c r="D667" s="2">
        <v>5346</v>
      </c>
      <c r="E667" s="2">
        <f t="shared" si="40"/>
        <v>-688395</v>
      </c>
      <c r="F667" s="13" t="str">
        <f t="shared" si="43"/>
        <v>BULLISH</v>
      </c>
      <c r="G667" s="13" t="str">
        <f t="shared" si="42"/>
        <v>WEAK</v>
      </c>
      <c r="H667" s="13" t="str">
        <f t="shared" si="41"/>
        <v>CONFIRMED BULLISH</v>
      </c>
    </row>
    <row r="668" spans="1:8" ht="13.5" x14ac:dyDescent="0.25">
      <c r="A668" s="3">
        <v>42976</v>
      </c>
      <c r="B668" s="2">
        <v>8.35</v>
      </c>
      <c r="C668" s="2">
        <v>3.9579</v>
      </c>
      <c r="D668" s="2">
        <v>20687</v>
      </c>
      <c r="E668" s="2">
        <f t="shared" si="40"/>
        <v>-667708</v>
      </c>
      <c r="F668" s="13" t="str">
        <f t="shared" si="43"/>
        <v>BULLISH</v>
      </c>
      <c r="G668" s="13" t="str">
        <f t="shared" si="42"/>
        <v>WEAK</v>
      </c>
      <c r="H668" s="13" t="str">
        <f t="shared" si="41"/>
        <v>CONFIRMED BULLISH</v>
      </c>
    </row>
    <row r="669" spans="1:8" ht="13.5" x14ac:dyDescent="0.25">
      <c r="A669" s="3">
        <v>42977</v>
      </c>
      <c r="B669" s="2">
        <v>8.3000000000000007</v>
      </c>
      <c r="C669" s="2">
        <v>3.9342000000000001</v>
      </c>
      <c r="D669" s="2">
        <v>29212</v>
      </c>
      <c r="E669" s="2">
        <f t="shared" si="40"/>
        <v>-696920</v>
      </c>
      <c r="F669" s="13" t="str">
        <f t="shared" si="43"/>
        <v>BULLISH</v>
      </c>
      <c r="G669" s="13" t="str">
        <f t="shared" si="42"/>
        <v>NEUTRAL</v>
      </c>
      <c r="H669" s="13" t="str">
        <f t="shared" si="41"/>
        <v>CONFIRMED BULLISH</v>
      </c>
    </row>
    <row r="670" spans="1:8" ht="13.5" x14ac:dyDescent="0.25">
      <c r="A670" s="3">
        <v>42978</v>
      </c>
      <c r="B670" s="2">
        <v>8.15</v>
      </c>
      <c r="C670" s="2">
        <v>3.8631000000000002</v>
      </c>
      <c r="D670" s="2">
        <v>27913</v>
      </c>
      <c r="E670" s="2">
        <f t="shared" si="40"/>
        <v>-724833</v>
      </c>
      <c r="F670" s="13" t="str">
        <f t="shared" si="43"/>
        <v>BEARISH</v>
      </c>
      <c r="G670" s="13" t="str">
        <f t="shared" si="42"/>
        <v>STRONG</v>
      </c>
      <c r="H670" s="13" t="str">
        <f t="shared" si="41"/>
        <v>CONFIRMED BEARISH</v>
      </c>
    </row>
    <row r="671" spans="1:8" ht="13.5" x14ac:dyDescent="0.25">
      <c r="A671" s="3">
        <v>42982</v>
      </c>
      <c r="B671" s="2">
        <v>8.1999999999999993</v>
      </c>
      <c r="C671" s="2">
        <v>3.8868</v>
      </c>
      <c r="D671" s="2">
        <v>31963</v>
      </c>
      <c r="E671" s="2">
        <f t="shared" si="40"/>
        <v>-692870</v>
      </c>
      <c r="F671" s="13" t="str">
        <f t="shared" si="43"/>
        <v>BULLISH</v>
      </c>
      <c r="G671" s="13" t="str">
        <f t="shared" si="42"/>
        <v>NEUTRAL</v>
      </c>
      <c r="H671" s="13" t="str">
        <f t="shared" si="41"/>
        <v>BULLISH DIVERGENCE</v>
      </c>
    </row>
    <row r="672" spans="1:8" ht="13.5" x14ac:dyDescent="0.25">
      <c r="A672" s="3">
        <v>42983</v>
      </c>
      <c r="B672" s="2">
        <v>8.25</v>
      </c>
      <c r="C672" s="2">
        <v>3.9104999999999999</v>
      </c>
      <c r="D672" s="2">
        <v>354</v>
      </c>
      <c r="E672" s="2">
        <f t="shared" si="40"/>
        <v>-692516</v>
      </c>
      <c r="F672" s="13" t="str">
        <f t="shared" si="43"/>
        <v>BEARISH</v>
      </c>
      <c r="G672" s="13" t="str">
        <f t="shared" si="42"/>
        <v>NEUTRAL</v>
      </c>
      <c r="H672" s="13" t="str">
        <f t="shared" si="41"/>
        <v>CONFIRMED BEARISH</v>
      </c>
    </row>
    <row r="673" spans="1:8" ht="13.5" x14ac:dyDescent="0.25">
      <c r="A673" s="3">
        <v>42984</v>
      </c>
      <c r="B673" s="2">
        <v>8.25</v>
      </c>
      <c r="C673" s="2">
        <v>3.9104999999999999</v>
      </c>
      <c r="D673" s="2">
        <v>3132</v>
      </c>
      <c r="E673" s="2">
        <f t="shared" si="40"/>
        <v>-692516</v>
      </c>
      <c r="F673" s="13" t="str">
        <f t="shared" si="43"/>
        <v>BEARISH</v>
      </c>
      <c r="G673" s="13" t="str">
        <f t="shared" si="42"/>
        <v>STRONG</v>
      </c>
      <c r="H673" s="13" t="str">
        <f t="shared" si="41"/>
        <v>CONFIRMED BEARISH</v>
      </c>
    </row>
    <row r="674" spans="1:8" ht="13.5" x14ac:dyDescent="0.25">
      <c r="A674" s="3">
        <v>42985</v>
      </c>
      <c r="B674" s="2">
        <v>8.1999999999999993</v>
      </c>
      <c r="C674" s="2">
        <v>3.8868</v>
      </c>
      <c r="D674" s="2">
        <v>9762</v>
      </c>
      <c r="E674" s="2">
        <f t="shared" si="40"/>
        <v>-702278</v>
      </c>
      <c r="F674" s="13" t="str">
        <f t="shared" si="43"/>
        <v>BEARISH</v>
      </c>
      <c r="G674" s="13" t="str">
        <f t="shared" si="42"/>
        <v>NEUTRAL</v>
      </c>
      <c r="H674" s="13" t="str">
        <f t="shared" si="41"/>
        <v>CONFIRMED BEARISH</v>
      </c>
    </row>
    <row r="675" spans="1:8" ht="13.5" x14ac:dyDescent="0.25">
      <c r="A675" s="3">
        <v>42986</v>
      </c>
      <c r="B675" s="2">
        <v>8.1999999999999993</v>
      </c>
      <c r="C675" s="2">
        <v>3.8868</v>
      </c>
      <c r="D675" s="2">
        <v>5040</v>
      </c>
      <c r="E675" s="2">
        <f t="shared" si="40"/>
        <v>-702278</v>
      </c>
      <c r="F675" s="13" t="str">
        <f t="shared" si="43"/>
        <v>BULLISH</v>
      </c>
      <c r="G675" s="13" t="str">
        <f t="shared" si="42"/>
        <v>WEAK</v>
      </c>
      <c r="H675" s="13" t="str">
        <f t="shared" si="41"/>
        <v>CONFIRMED BULLISH</v>
      </c>
    </row>
    <row r="676" spans="1:8" ht="13.5" x14ac:dyDescent="0.25">
      <c r="A676" s="3">
        <v>42989</v>
      </c>
      <c r="B676" s="2">
        <v>8.1999999999999993</v>
      </c>
      <c r="C676" s="2">
        <v>3.8868</v>
      </c>
      <c r="D676" s="2">
        <v>7953</v>
      </c>
      <c r="E676" s="2">
        <f t="shared" si="40"/>
        <v>-702278</v>
      </c>
      <c r="F676" s="13" t="str">
        <f t="shared" si="43"/>
        <v>BEARISH</v>
      </c>
      <c r="G676" s="13" t="str">
        <f t="shared" si="42"/>
        <v>NEUTRAL</v>
      </c>
      <c r="H676" s="13" t="str">
        <f t="shared" si="41"/>
        <v>NEUTRAL</v>
      </c>
    </row>
    <row r="677" spans="1:8" ht="13.5" x14ac:dyDescent="0.25">
      <c r="A677" s="3">
        <v>42990</v>
      </c>
      <c r="B677" s="2">
        <v>8.1999999999999993</v>
      </c>
      <c r="C677" s="2">
        <v>3.8868</v>
      </c>
      <c r="D677" s="2">
        <v>6273</v>
      </c>
      <c r="E677" s="2">
        <f t="shared" si="40"/>
        <v>-702278</v>
      </c>
      <c r="F677" s="13" t="str">
        <f t="shared" si="43"/>
        <v>BEARISH</v>
      </c>
      <c r="G677" s="13" t="str">
        <f t="shared" si="42"/>
        <v>NEUTRAL</v>
      </c>
      <c r="H677" s="13" t="str">
        <f t="shared" si="41"/>
        <v>CONFIRMED BEARISH</v>
      </c>
    </row>
    <row r="678" spans="1:8" ht="13.5" x14ac:dyDescent="0.25">
      <c r="A678" s="3">
        <v>42991</v>
      </c>
      <c r="B678" s="2">
        <v>8.1999999999999993</v>
      </c>
      <c r="C678" s="2">
        <v>3.8868</v>
      </c>
      <c r="D678" s="2">
        <v>42586</v>
      </c>
      <c r="E678" s="2">
        <f t="shared" si="40"/>
        <v>-702278</v>
      </c>
      <c r="F678" s="13" t="str">
        <f t="shared" si="43"/>
        <v>BEARISH</v>
      </c>
      <c r="G678" s="13" t="str">
        <f t="shared" si="42"/>
        <v>NEUTRAL</v>
      </c>
      <c r="H678" s="13" t="str">
        <f t="shared" si="41"/>
        <v>CONFIRMED BEARISH</v>
      </c>
    </row>
    <row r="679" spans="1:8" ht="13.5" x14ac:dyDescent="0.25">
      <c r="A679" s="3">
        <v>42992</v>
      </c>
      <c r="B679" s="2">
        <v>8.1999999999999993</v>
      </c>
      <c r="C679" s="2">
        <v>3.8868</v>
      </c>
      <c r="D679" s="2">
        <v>10205</v>
      </c>
      <c r="E679" s="2">
        <f t="shared" si="40"/>
        <v>-702278</v>
      </c>
      <c r="F679" s="13" t="str">
        <f t="shared" si="43"/>
        <v>NEUTRAL</v>
      </c>
      <c r="G679" s="13" t="str">
        <f t="shared" si="42"/>
        <v>NEUTRAL</v>
      </c>
      <c r="H679" s="13" t="str">
        <f t="shared" si="41"/>
        <v>NEUTRAL</v>
      </c>
    </row>
    <row r="680" spans="1:8" ht="13.5" x14ac:dyDescent="0.25">
      <c r="A680" s="3">
        <v>42993</v>
      </c>
      <c r="B680" s="2">
        <v>8.15</v>
      </c>
      <c r="C680" s="2">
        <v>3.8631000000000002</v>
      </c>
      <c r="D680" s="2">
        <v>26289</v>
      </c>
      <c r="E680" s="2">
        <f t="shared" si="40"/>
        <v>-728567</v>
      </c>
      <c r="F680" s="13" t="str">
        <f t="shared" si="43"/>
        <v>BEARISH</v>
      </c>
      <c r="G680" s="13" t="str">
        <f t="shared" si="42"/>
        <v>STRONG</v>
      </c>
      <c r="H680" s="13" t="str">
        <f t="shared" si="41"/>
        <v>CONFIRMED BEARISH</v>
      </c>
    </row>
    <row r="681" spans="1:8" ht="13.5" x14ac:dyDescent="0.25">
      <c r="A681" s="3">
        <v>42996</v>
      </c>
      <c r="B681" s="2">
        <v>8.1</v>
      </c>
      <c r="C681" s="2">
        <v>3.8393999999999999</v>
      </c>
      <c r="D681" s="2">
        <v>47111</v>
      </c>
      <c r="E681" s="2">
        <f t="shared" si="40"/>
        <v>-775678</v>
      </c>
      <c r="F681" s="13" t="str">
        <f t="shared" si="43"/>
        <v>BEARISH</v>
      </c>
      <c r="G681" s="13" t="str">
        <f t="shared" si="42"/>
        <v>STRONG</v>
      </c>
      <c r="H681" s="13" t="str">
        <f t="shared" si="41"/>
        <v>CONFIRMED BEARISH</v>
      </c>
    </row>
    <row r="682" spans="1:8" ht="13.5" x14ac:dyDescent="0.25">
      <c r="A682" s="3">
        <v>42997</v>
      </c>
      <c r="B682" s="2">
        <v>8.1199999999999992</v>
      </c>
      <c r="C682" s="2">
        <v>3.8489</v>
      </c>
      <c r="D682" s="2">
        <v>13438</v>
      </c>
      <c r="E682" s="2">
        <f t="shared" si="40"/>
        <v>-762240</v>
      </c>
      <c r="F682" s="13" t="str">
        <f t="shared" si="43"/>
        <v>BEARISH</v>
      </c>
      <c r="G682" s="13" t="str">
        <f t="shared" si="42"/>
        <v>STRONG</v>
      </c>
      <c r="H682" s="13" t="str">
        <f t="shared" si="41"/>
        <v>CONFIRMED BEARISH</v>
      </c>
    </row>
    <row r="683" spans="1:8" ht="13.5" x14ac:dyDescent="0.25">
      <c r="A683" s="3">
        <v>42998</v>
      </c>
      <c r="B683" s="2">
        <v>8.1199999999999992</v>
      </c>
      <c r="C683" s="2">
        <v>3.8489</v>
      </c>
      <c r="D683" s="2">
        <v>4619</v>
      </c>
      <c r="E683" s="2">
        <f t="shared" si="40"/>
        <v>-762240</v>
      </c>
      <c r="F683" s="13" t="str">
        <f t="shared" si="43"/>
        <v>BEARISH</v>
      </c>
      <c r="G683" s="13" t="str">
        <f t="shared" si="42"/>
        <v>STRONG</v>
      </c>
      <c r="H683" s="13" t="str">
        <f t="shared" si="41"/>
        <v>CONFIRMED BEARISH</v>
      </c>
    </row>
    <row r="684" spans="1:8" ht="13.5" x14ac:dyDescent="0.25">
      <c r="A684" s="3">
        <v>43000</v>
      </c>
      <c r="B684" s="2">
        <v>8.1999999999999993</v>
      </c>
      <c r="C684" s="2">
        <v>3.8868</v>
      </c>
      <c r="D684" s="2">
        <v>6218</v>
      </c>
      <c r="E684" s="2">
        <f t="shared" si="40"/>
        <v>-756022</v>
      </c>
      <c r="F684" s="13" t="str">
        <f t="shared" si="43"/>
        <v>BEARISH</v>
      </c>
      <c r="G684" s="13" t="str">
        <f t="shared" si="42"/>
        <v>STRONG</v>
      </c>
      <c r="H684" s="13" t="str">
        <f t="shared" si="41"/>
        <v>NEUTRAL</v>
      </c>
    </row>
    <row r="685" spans="1:8" ht="13.5" x14ac:dyDescent="0.25">
      <c r="A685" s="3">
        <v>43003</v>
      </c>
      <c r="B685" s="2">
        <v>8.18</v>
      </c>
      <c r="C685" s="2">
        <v>3.8773</v>
      </c>
      <c r="D685" s="2">
        <v>1164</v>
      </c>
      <c r="E685" s="2">
        <f t="shared" si="40"/>
        <v>-757186</v>
      </c>
      <c r="F685" s="13" t="str">
        <f t="shared" si="43"/>
        <v>BEARISH</v>
      </c>
      <c r="G685" s="13" t="str">
        <f t="shared" si="42"/>
        <v>STRONG</v>
      </c>
      <c r="H685" s="13" t="str">
        <f t="shared" si="41"/>
        <v>BEARISH DIVERGENCE</v>
      </c>
    </row>
    <row r="686" spans="1:8" ht="13.5" x14ac:dyDescent="0.25">
      <c r="A686" s="3">
        <v>43004</v>
      </c>
      <c r="B686" s="2">
        <v>8.14</v>
      </c>
      <c r="C686" s="2">
        <v>3.8582999999999998</v>
      </c>
      <c r="D686" s="2">
        <v>35315</v>
      </c>
      <c r="E686" s="2">
        <f t="shared" si="40"/>
        <v>-792501</v>
      </c>
      <c r="F686" s="13" t="str">
        <f t="shared" si="43"/>
        <v>BEARISH</v>
      </c>
      <c r="G686" s="13" t="str">
        <f t="shared" si="42"/>
        <v>STRONG</v>
      </c>
      <c r="H686" s="13" t="str">
        <f t="shared" si="41"/>
        <v>BEARISH DIVERGENCE</v>
      </c>
    </row>
    <row r="687" spans="1:8" ht="13.5" x14ac:dyDescent="0.25">
      <c r="A687" s="3">
        <v>43005</v>
      </c>
      <c r="B687" s="2">
        <v>8.1</v>
      </c>
      <c r="C687" s="2">
        <v>3.8393999999999999</v>
      </c>
      <c r="D687" s="2">
        <v>36947</v>
      </c>
      <c r="E687" s="2">
        <f t="shared" si="40"/>
        <v>-829448</v>
      </c>
      <c r="F687" s="13" t="str">
        <f t="shared" si="43"/>
        <v>BEARISH</v>
      </c>
      <c r="G687" s="13" t="str">
        <f t="shared" si="42"/>
        <v>STRONG</v>
      </c>
      <c r="H687" s="13" t="str">
        <f t="shared" si="41"/>
        <v>CONFIRMED BEARISH</v>
      </c>
    </row>
    <row r="688" spans="1:8" ht="13.5" x14ac:dyDescent="0.25">
      <c r="A688" s="3">
        <v>43006</v>
      </c>
      <c r="B688" s="2">
        <v>8.1</v>
      </c>
      <c r="C688" s="2">
        <v>3.8393999999999999</v>
      </c>
      <c r="D688" s="2">
        <v>27301</v>
      </c>
      <c r="E688" s="2">
        <f t="shared" si="40"/>
        <v>-829448</v>
      </c>
      <c r="F688" s="13" t="str">
        <f t="shared" si="43"/>
        <v>BEARISH</v>
      </c>
      <c r="G688" s="13" t="str">
        <f t="shared" si="42"/>
        <v>STRONG</v>
      </c>
      <c r="H688" s="13" t="str">
        <f t="shared" si="41"/>
        <v>CONFIRMED BEARISH</v>
      </c>
    </row>
    <row r="689" spans="1:8" ht="13.5" x14ac:dyDescent="0.25">
      <c r="A689" s="3">
        <v>43007</v>
      </c>
      <c r="B689" s="2">
        <v>8.09</v>
      </c>
      <c r="C689" s="2">
        <v>3.8346</v>
      </c>
      <c r="D689" s="2">
        <v>25153</v>
      </c>
      <c r="E689" s="2">
        <f t="shared" si="40"/>
        <v>-854601</v>
      </c>
      <c r="F689" s="13" t="str">
        <f t="shared" si="43"/>
        <v>BEARISH</v>
      </c>
      <c r="G689" s="13" t="str">
        <f t="shared" si="42"/>
        <v>STRONG</v>
      </c>
      <c r="H689" s="13" t="str">
        <f t="shared" si="41"/>
        <v>CONFIRMED BEARISH</v>
      </c>
    </row>
    <row r="690" spans="1:8" ht="13.5" x14ac:dyDescent="0.25">
      <c r="A690" s="3">
        <v>43010</v>
      </c>
      <c r="B690" s="2">
        <v>8.06</v>
      </c>
      <c r="C690" s="2">
        <v>3.8203999999999998</v>
      </c>
      <c r="D690" s="2">
        <v>22931</v>
      </c>
      <c r="E690" s="2">
        <f t="shared" si="40"/>
        <v>-877532</v>
      </c>
      <c r="F690" s="13" t="str">
        <f t="shared" si="43"/>
        <v>BEARISH</v>
      </c>
      <c r="G690" s="13" t="str">
        <f t="shared" si="42"/>
        <v>STRONG</v>
      </c>
      <c r="H690" s="13" t="str">
        <f t="shared" si="41"/>
        <v>CONFIRMED BEARISH</v>
      </c>
    </row>
    <row r="691" spans="1:8" ht="13.5" x14ac:dyDescent="0.25">
      <c r="A691" s="3">
        <v>43011</v>
      </c>
      <c r="B691" s="2">
        <v>8.0500000000000007</v>
      </c>
      <c r="C691" s="2">
        <v>3.8157000000000001</v>
      </c>
      <c r="D691" s="2">
        <v>3074</v>
      </c>
      <c r="E691" s="2">
        <f t="shared" si="40"/>
        <v>-880606</v>
      </c>
      <c r="F691" s="13" t="str">
        <f t="shared" si="43"/>
        <v>BEARISH</v>
      </c>
      <c r="G691" s="13" t="str">
        <f t="shared" si="42"/>
        <v>STRONG</v>
      </c>
      <c r="H691" s="13" t="str">
        <f t="shared" si="41"/>
        <v>CONFIRMED BEARISH</v>
      </c>
    </row>
    <row r="692" spans="1:8" ht="13.5" x14ac:dyDescent="0.25">
      <c r="A692" s="3">
        <v>43012</v>
      </c>
      <c r="B692" s="2">
        <v>8.0500000000000007</v>
      </c>
      <c r="C692" s="2">
        <v>3.8157000000000001</v>
      </c>
      <c r="D692" s="2">
        <v>3050</v>
      </c>
      <c r="E692" s="2">
        <f t="shared" si="40"/>
        <v>-880606</v>
      </c>
      <c r="F692" s="13" t="str">
        <f t="shared" si="43"/>
        <v>BEARISH</v>
      </c>
      <c r="G692" s="13" t="str">
        <f t="shared" si="42"/>
        <v>STRONG</v>
      </c>
      <c r="H692" s="13" t="str">
        <f t="shared" si="41"/>
        <v>CONFIRMED BEARISH</v>
      </c>
    </row>
    <row r="693" spans="1:8" ht="13.5" x14ac:dyDescent="0.25">
      <c r="A693" s="3">
        <v>43013</v>
      </c>
      <c r="B693" s="2">
        <v>8.0500000000000007</v>
      </c>
      <c r="C693" s="2">
        <v>3.8157000000000001</v>
      </c>
      <c r="D693" s="2">
        <v>17535</v>
      </c>
      <c r="E693" s="2">
        <f t="shared" si="40"/>
        <v>-880606</v>
      </c>
      <c r="F693" s="13" t="str">
        <f t="shared" si="43"/>
        <v>BEARISH</v>
      </c>
      <c r="G693" s="13" t="str">
        <f t="shared" si="42"/>
        <v>STRONG</v>
      </c>
      <c r="H693" s="13" t="str">
        <f t="shared" si="41"/>
        <v>CONFIRMED BEARISH</v>
      </c>
    </row>
    <row r="694" spans="1:8" ht="13.5" x14ac:dyDescent="0.25">
      <c r="A694" s="3">
        <v>43014</v>
      </c>
      <c r="B694" s="2">
        <v>8.0500000000000007</v>
      </c>
      <c r="C694" s="2">
        <v>3.8157000000000001</v>
      </c>
      <c r="D694" s="2">
        <v>11779</v>
      </c>
      <c r="E694" s="2">
        <f t="shared" si="40"/>
        <v>-880606</v>
      </c>
      <c r="F694" s="13" t="str">
        <f t="shared" si="43"/>
        <v>BEARISH</v>
      </c>
      <c r="G694" s="13" t="str">
        <f t="shared" si="42"/>
        <v>STRONG</v>
      </c>
      <c r="H694" s="13" t="str">
        <f t="shared" si="41"/>
        <v>CONFIRMED BEARISH</v>
      </c>
    </row>
    <row r="695" spans="1:8" ht="13.5" x14ac:dyDescent="0.25">
      <c r="A695" s="3">
        <v>43017</v>
      </c>
      <c r="B695" s="2">
        <v>8.0500000000000007</v>
      </c>
      <c r="C695" s="2">
        <v>3.8157000000000001</v>
      </c>
      <c r="D695" s="2">
        <v>40807</v>
      </c>
      <c r="E695" s="2">
        <f t="shared" si="40"/>
        <v>-880606</v>
      </c>
      <c r="F695" s="13" t="str">
        <f t="shared" si="43"/>
        <v>BEARISH</v>
      </c>
      <c r="G695" s="13" t="str">
        <f t="shared" si="42"/>
        <v>NEUTRAL</v>
      </c>
      <c r="H695" s="13" t="str">
        <f t="shared" si="41"/>
        <v>CONFIRMED BEARISH</v>
      </c>
    </row>
    <row r="696" spans="1:8" ht="13.5" x14ac:dyDescent="0.25">
      <c r="A696" s="3">
        <v>43018</v>
      </c>
      <c r="B696" s="2">
        <v>8.0500000000000007</v>
      </c>
      <c r="C696" s="2">
        <v>3.8157000000000001</v>
      </c>
      <c r="D696" s="2">
        <v>7433</v>
      </c>
      <c r="E696" s="2">
        <f t="shared" si="40"/>
        <v>-880606</v>
      </c>
      <c r="F696" s="13" t="str">
        <f t="shared" si="43"/>
        <v>NEUTRAL</v>
      </c>
      <c r="G696" s="13" t="str">
        <f t="shared" si="42"/>
        <v>NEUTRAL</v>
      </c>
      <c r="H696" s="13" t="str">
        <f t="shared" si="41"/>
        <v>NEUTRAL</v>
      </c>
    </row>
    <row r="697" spans="1:8" ht="13.5" x14ac:dyDescent="0.25">
      <c r="A697" s="3">
        <v>43019</v>
      </c>
      <c r="B697" s="2">
        <v>8.0500000000000007</v>
      </c>
      <c r="C697" s="2">
        <v>3.8157000000000001</v>
      </c>
      <c r="D697" s="2">
        <v>19154</v>
      </c>
      <c r="E697" s="2">
        <f t="shared" si="40"/>
        <v>-880606</v>
      </c>
      <c r="F697" s="13" t="str">
        <f t="shared" si="43"/>
        <v>NEUTRAL</v>
      </c>
      <c r="G697" s="13" t="str">
        <f t="shared" si="42"/>
        <v>NEUTRAL</v>
      </c>
      <c r="H697" s="13" t="str">
        <f t="shared" si="41"/>
        <v>NEUTRAL</v>
      </c>
    </row>
    <row r="698" spans="1:8" ht="13.5" x14ac:dyDescent="0.25">
      <c r="A698" s="3">
        <v>43020</v>
      </c>
      <c r="B698" s="2">
        <v>8.0399999999999991</v>
      </c>
      <c r="C698" s="2">
        <v>3.8109000000000002</v>
      </c>
      <c r="D698" s="2">
        <v>13862</v>
      </c>
      <c r="E698" s="2">
        <f t="shared" si="40"/>
        <v>-894468</v>
      </c>
      <c r="F698" s="13" t="str">
        <f t="shared" si="43"/>
        <v>BEARISH</v>
      </c>
      <c r="G698" s="13" t="str">
        <f t="shared" si="42"/>
        <v>NEUTRAL</v>
      </c>
      <c r="H698" s="13" t="str">
        <f t="shared" si="41"/>
        <v>CONFIRMED BEARISH</v>
      </c>
    </row>
    <row r="699" spans="1:8" ht="13.5" x14ac:dyDescent="0.25">
      <c r="A699" s="3">
        <v>43021</v>
      </c>
      <c r="B699" s="2">
        <v>8.01</v>
      </c>
      <c r="C699" s="2">
        <v>3.7967</v>
      </c>
      <c r="D699" s="2">
        <v>18922</v>
      </c>
      <c r="E699" s="2">
        <f t="shared" si="40"/>
        <v>-913390</v>
      </c>
      <c r="F699" s="13" t="str">
        <f t="shared" si="43"/>
        <v>BEARISH</v>
      </c>
      <c r="G699" s="13" t="str">
        <f t="shared" si="42"/>
        <v>STRONG</v>
      </c>
      <c r="H699" s="13" t="str">
        <f t="shared" si="41"/>
        <v>CONFIRMED BEARISH</v>
      </c>
    </row>
    <row r="700" spans="1:8" ht="13.5" x14ac:dyDescent="0.25">
      <c r="A700" s="3">
        <v>43024</v>
      </c>
      <c r="B700" s="2">
        <v>7.98</v>
      </c>
      <c r="C700" s="2">
        <v>3.7825000000000002</v>
      </c>
      <c r="D700" s="2">
        <v>38237</v>
      </c>
      <c r="E700" s="2">
        <f t="shared" si="40"/>
        <v>-951627</v>
      </c>
      <c r="F700" s="13" t="str">
        <f t="shared" si="43"/>
        <v>BEARISH</v>
      </c>
      <c r="G700" s="13" t="str">
        <f t="shared" si="42"/>
        <v>STRONG</v>
      </c>
      <c r="H700" s="13" t="str">
        <f t="shared" si="41"/>
        <v>CONFIRMED BEARISH</v>
      </c>
    </row>
    <row r="701" spans="1:8" ht="13.5" x14ac:dyDescent="0.25">
      <c r="A701" s="3">
        <v>43025</v>
      </c>
      <c r="B701" s="2">
        <v>7.98</v>
      </c>
      <c r="C701" s="2">
        <v>3.7825000000000002</v>
      </c>
      <c r="D701" s="2">
        <v>9017</v>
      </c>
      <c r="E701" s="2">
        <f t="shared" si="40"/>
        <v>-951627</v>
      </c>
      <c r="F701" s="13" t="str">
        <f t="shared" si="43"/>
        <v>BEARISH</v>
      </c>
      <c r="G701" s="13" t="str">
        <f t="shared" si="42"/>
        <v>STRONG</v>
      </c>
      <c r="H701" s="13" t="str">
        <f t="shared" si="41"/>
        <v>CONFIRMED BEARISH</v>
      </c>
    </row>
    <row r="702" spans="1:8" ht="13.5" x14ac:dyDescent="0.25">
      <c r="A702" s="3">
        <v>43026</v>
      </c>
      <c r="B702" s="2">
        <v>7.95</v>
      </c>
      <c r="C702" s="2">
        <v>3.7683</v>
      </c>
      <c r="D702" s="2">
        <v>9608</v>
      </c>
      <c r="E702" s="2">
        <f t="shared" si="40"/>
        <v>-961235</v>
      </c>
      <c r="F702" s="13" t="str">
        <f t="shared" si="43"/>
        <v>BEARISH</v>
      </c>
      <c r="G702" s="13" t="str">
        <f t="shared" si="42"/>
        <v>STRONG</v>
      </c>
      <c r="H702" s="13" t="str">
        <f t="shared" si="41"/>
        <v>CONFIRMED BEARISH</v>
      </c>
    </row>
    <row r="703" spans="1:8" ht="13.5" x14ac:dyDescent="0.25">
      <c r="A703" s="3">
        <v>43027</v>
      </c>
      <c r="B703" s="2">
        <v>7.95</v>
      </c>
      <c r="C703" s="2">
        <v>3.7683</v>
      </c>
      <c r="D703" s="2">
        <v>6043</v>
      </c>
      <c r="E703" s="2">
        <f t="shared" si="40"/>
        <v>-961235</v>
      </c>
      <c r="F703" s="13" t="str">
        <f t="shared" si="43"/>
        <v>BEARISH</v>
      </c>
      <c r="G703" s="13" t="str">
        <f t="shared" si="42"/>
        <v>STRONG</v>
      </c>
      <c r="H703" s="13" t="str">
        <f t="shared" si="41"/>
        <v>CONFIRMED BEARISH</v>
      </c>
    </row>
    <row r="704" spans="1:8" ht="13.5" x14ac:dyDescent="0.25">
      <c r="A704" s="3">
        <v>43028</v>
      </c>
      <c r="B704" s="2">
        <v>7.95</v>
      </c>
      <c r="C704" s="2">
        <v>3.7683</v>
      </c>
      <c r="D704" s="2">
        <v>9843</v>
      </c>
      <c r="E704" s="2">
        <f t="shared" si="40"/>
        <v>-961235</v>
      </c>
      <c r="F704" s="13" t="str">
        <f t="shared" si="43"/>
        <v>BEARISH</v>
      </c>
      <c r="G704" s="13" t="str">
        <f t="shared" si="42"/>
        <v>STRONG</v>
      </c>
      <c r="H704" s="13" t="str">
        <f t="shared" si="41"/>
        <v>CONFIRMED BEARISH</v>
      </c>
    </row>
    <row r="705" spans="1:8" ht="13.5" x14ac:dyDescent="0.25">
      <c r="A705" s="3">
        <v>43031</v>
      </c>
      <c r="B705" s="2">
        <v>7.93</v>
      </c>
      <c r="C705" s="2">
        <v>3.7587999999999999</v>
      </c>
      <c r="D705" s="2">
        <v>15368</v>
      </c>
      <c r="E705" s="2">
        <f t="shared" si="40"/>
        <v>-976603</v>
      </c>
      <c r="F705" s="13" t="str">
        <f t="shared" si="43"/>
        <v>BEARISH</v>
      </c>
      <c r="G705" s="13" t="str">
        <f t="shared" si="42"/>
        <v>STRONG</v>
      </c>
      <c r="H705" s="13" t="str">
        <f t="shared" si="41"/>
        <v>CONFIRMED BEARISH</v>
      </c>
    </row>
    <row r="706" spans="1:8" ht="13.5" x14ac:dyDescent="0.25">
      <c r="A706" s="3">
        <v>43032</v>
      </c>
      <c r="B706" s="2">
        <v>7.92</v>
      </c>
      <c r="C706" s="2">
        <v>3.7541000000000002</v>
      </c>
      <c r="D706" s="2">
        <v>9051</v>
      </c>
      <c r="E706" s="2">
        <f t="shared" si="40"/>
        <v>-985654</v>
      </c>
      <c r="F706" s="13" t="str">
        <f t="shared" si="43"/>
        <v>BEARISH</v>
      </c>
      <c r="G706" s="13" t="str">
        <f t="shared" si="42"/>
        <v>STRONG</v>
      </c>
      <c r="H706" s="13" t="str">
        <f t="shared" si="41"/>
        <v>CONFIRMED BEARISH</v>
      </c>
    </row>
    <row r="707" spans="1:8" ht="13.5" x14ac:dyDescent="0.25">
      <c r="A707" s="3">
        <v>43033</v>
      </c>
      <c r="B707" s="2">
        <v>7.92</v>
      </c>
      <c r="C707" s="2">
        <v>3.7541000000000002</v>
      </c>
      <c r="D707" s="2">
        <v>2215</v>
      </c>
      <c r="E707" s="2">
        <f t="shared" si="40"/>
        <v>-985654</v>
      </c>
      <c r="F707" s="13" t="str">
        <f t="shared" si="43"/>
        <v>BEARISH</v>
      </c>
      <c r="G707" s="13" t="str">
        <f t="shared" si="42"/>
        <v>STRONG</v>
      </c>
      <c r="H707" s="13" t="str">
        <f t="shared" si="41"/>
        <v>CONFIRMED BEARISH</v>
      </c>
    </row>
    <row r="708" spans="1:8" ht="13.5" x14ac:dyDescent="0.25">
      <c r="A708" s="3">
        <v>43034</v>
      </c>
      <c r="B708" s="2">
        <v>7.92</v>
      </c>
      <c r="C708" s="2">
        <v>3.7541000000000002</v>
      </c>
      <c r="D708" s="2">
        <v>1967</v>
      </c>
      <c r="E708" s="2">
        <f t="shared" ref="E708:E771" si="44">IF(B708&gt;B707, E707+D708, IF(B708&lt;B707, E707-D708, E707))</f>
        <v>-985654</v>
      </c>
      <c r="F708" s="13" t="str">
        <f t="shared" si="43"/>
        <v>BEARISH</v>
      </c>
      <c r="G708" s="13" t="str">
        <f t="shared" si="42"/>
        <v>STRONG</v>
      </c>
      <c r="H708" s="13" t="str">
        <f t="shared" si="41"/>
        <v>CONFIRMED BEARISH</v>
      </c>
    </row>
    <row r="709" spans="1:8" ht="13.5" x14ac:dyDescent="0.25">
      <c r="A709" s="3">
        <v>43035</v>
      </c>
      <c r="B709" s="2">
        <v>7.92</v>
      </c>
      <c r="C709" s="2">
        <v>3.7541000000000002</v>
      </c>
      <c r="D709" s="2">
        <v>8312</v>
      </c>
      <c r="E709" s="2">
        <f t="shared" si="44"/>
        <v>-985654</v>
      </c>
      <c r="F709" s="13" t="str">
        <f t="shared" si="43"/>
        <v>BEARISH</v>
      </c>
      <c r="G709" s="13" t="str">
        <f t="shared" si="42"/>
        <v>STRONG</v>
      </c>
      <c r="H709" s="13" t="str">
        <f t="shared" si="41"/>
        <v>CONFIRMED BEARISH</v>
      </c>
    </row>
    <row r="710" spans="1:8" ht="13.5" x14ac:dyDescent="0.25">
      <c r="A710" s="3">
        <v>43038</v>
      </c>
      <c r="B710" s="2">
        <v>7.9</v>
      </c>
      <c r="C710" s="2">
        <v>3.7446000000000002</v>
      </c>
      <c r="D710" s="2">
        <v>13048</v>
      </c>
      <c r="E710" s="2">
        <f t="shared" si="44"/>
        <v>-998702</v>
      </c>
      <c r="F710" s="13" t="str">
        <f t="shared" si="43"/>
        <v>BEARISH</v>
      </c>
      <c r="G710" s="13" t="str">
        <f t="shared" si="42"/>
        <v>STRONG</v>
      </c>
      <c r="H710" s="13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7.88</v>
      </c>
      <c r="C711" s="2">
        <v>3.7351000000000001</v>
      </c>
      <c r="D711" s="2">
        <v>14703</v>
      </c>
      <c r="E711" s="2">
        <f t="shared" si="44"/>
        <v>-1013405</v>
      </c>
      <c r="F711" s="13" t="str">
        <f t="shared" si="43"/>
        <v>BEARISH</v>
      </c>
      <c r="G711" s="13" t="str">
        <f t="shared" ref="G711:G774" si="46">IF((E711-E706)/E706 &gt; 0.02, "STRONG",
 IF((E711-E706)/E706 &lt; -0.02, "WEAK", "NEUTRAL"))</f>
        <v>STRONG</v>
      </c>
      <c r="H711" s="13" t="str">
        <f t="shared" si="45"/>
        <v>CONFIRMED BEARISH</v>
      </c>
    </row>
    <row r="712" spans="1:8" ht="13.5" x14ac:dyDescent="0.25">
      <c r="A712" s="3">
        <v>43040</v>
      </c>
      <c r="B712" s="2">
        <v>7.88</v>
      </c>
      <c r="C712" s="2">
        <v>3.7351000000000001</v>
      </c>
      <c r="D712" s="2">
        <v>5105</v>
      </c>
      <c r="E712" s="2">
        <f t="shared" si="44"/>
        <v>-1013405</v>
      </c>
      <c r="F712" s="13" t="str">
        <f t="shared" ref="F712:F775" si="47">IF(E712&gt;E707,"BULLISH",IF(E712&lt;E707,"BEARISH","NEUTRAL"))</f>
        <v>BEARISH</v>
      </c>
      <c r="G712" s="13" t="str">
        <f t="shared" si="46"/>
        <v>STRONG</v>
      </c>
      <c r="H712" s="13" t="str">
        <f t="shared" si="45"/>
        <v>CONFIRMED BEARISH</v>
      </c>
    </row>
    <row r="713" spans="1:8" ht="13.5" x14ac:dyDescent="0.25">
      <c r="A713" s="3">
        <v>43041</v>
      </c>
      <c r="B713" s="2">
        <v>7.8</v>
      </c>
      <c r="C713" s="2">
        <v>3.6972</v>
      </c>
      <c r="D713" s="2">
        <v>12667</v>
      </c>
      <c r="E713" s="2">
        <f t="shared" si="44"/>
        <v>-1026072</v>
      </c>
      <c r="F713" s="13" t="str">
        <f t="shared" si="47"/>
        <v>BEARISH</v>
      </c>
      <c r="G713" s="13" t="str">
        <f t="shared" si="46"/>
        <v>STRONG</v>
      </c>
      <c r="H713" s="13" t="str">
        <f t="shared" si="45"/>
        <v>CONFIRMED BEARISH</v>
      </c>
    </row>
    <row r="714" spans="1:8" ht="13.5" x14ac:dyDescent="0.25">
      <c r="A714" s="3">
        <v>43042</v>
      </c>
      <c r="B714" s="2">
        <v>7.8</v>
      </c>
      <c r="C714" s="2">
        <v>3.6972</v>
      </c>
      <c r="D714" s="2">
        <v>7487</v>
      </c>
      <c r="E714" s="2">
        <f t="shared" si="44"/>
        <v>-1026072</v>
      </c>
      <c r="F714" s="13" t="str">
        <f t="shared" si="47"/>
        <v>BEARISH</v>
      </c>
      <c r="G714" s="13" t="str">
        <f t="shared" si="46"/>
        <v>STRONG</v>
      </c>
      <c r="H714" s="13" t="str">
        <f t="shared" si="45"/>
        <v>CONFIRMED BEARISH</v>
      </c>
    </row>
    <row r="715" spans="1:8" ht="13.5" x14ac:dyDescent="0.25">
      <c r="A715" s="3">
        <v>43045</v>
      </c>
      <c r="B715" s="2">
        <v>7.8</v>
      </c>
      <c r="C715" s="2">
        <v>3.6972</v>
      </c>
      <c r="D715" s="2">
        <v>7419</v>
      </c>
      <c r="E715" s="2">
        <f t="shared" si="44"/>
        <v>-1026072</v>
      </c>
      <c r="F715" s="13" t="str">
        <f t="shared" si="47"/>
        <v>BEARISH</v>
      </c>
      <c r="G715" s="13" t="str">
        <f t="shared" si="46"/>
        <v>STRONG</v>
      </c>
      <c r="H715" s="13" t="str">
        <f t="shared" si="45"/>
        <v>CONFIRMED BEARISH</v>
      </c>
    </row>
    <row r="716" spans="1:8" ht="13.5" x14ac:dyDescent="0.25">
      <c r="A716" s="3">
        <v>43046</v>
      </c>
      <c r="B716" s="2">
        <v>7.8</v>
      </c>
      <c r="C716" s="2">
        <v>3.6972</v>
      </c>
      <c r="D716" s="2">
        <v>14006</v>
      </c>
      <c r="E716" s="2">
        <f t="shared" si="44"/>
        <v>-1026072</v>
      </c>
      <c r="F716" s="13" t="str">
        <f t="shared" si="47"/>
        <v>BEARISH</v>
      </c>
      <c r="G716" s="13" t="str">
        <f t="shared" si="46"/>
        <v>NEUTRAL</v>
      </c>
      <c r="H716" s="13" t="str">
        <f t="shared" si="45"/>
        <v>CONFIRMED BEARISH</v>
      </c>
    </row>
    <row r="717" spans="1:8" ht="13.5" x14ac:dyDescent="0.25">
      <c r="A717" s="3">
        <v>43047</v>
      </c>
      <c r="B717" s="2">
        <v>7.88</v>
      </c>
      <c r="C717" s="2">
        <v>3.7351000000000001</v>
      </c>
      <c r="D717" s="2">
        <v>16531</v>
      </c>
      <c r="E717" s="2">
        <f t="shared" si="44"/>
        <v>-1009541</v>
      </c>
      <c r="F717" s="13" t="str">
        <f t="shared" si="47"/>
        <v>BULLISH</v>
      </c>
      <c r="G717" s="13" t="str">
        <f t="shared" si="46"/>
        <v>NEUTRAL</v>
      </c>
      <c r="H717" s="13" t="str">
        <f t="shared" si="45"/>
        <v>NEUTRAL</v>
      </c>
    </row>
    <row r="718" spans="1:8" ht="13.5" x14ac:dyDescent="0.25">
      <c r="A718" s="3">
        <v>43048</v>
      </c>
      <c r="B718" s="2">
        <v>7.88</v>
      </c>
      <c r="C718" s="2">
        <v>3.7351000000000001</v>
      </c>
      <c r="D718" s="2">
        <v>2430</v>
      </c>
      <c r="E718" s="2">
        <f t="shared" si="44"/>
        <v>-1009541</v>
      </c>
      <c r="F718" s="13" t="str">
        <f t="shared" si="47"/>
        <v>BULLISH</v>
      </c>
      <c r="G718" s="13" t="str">
        <f t="shared" si="46"/>
        <v>NEUTRAL</v>
      </c>
      <c r="H718" s="13" t="str">
        <f t="shared" si="45"/>
        <v>CONFIRMED BULLISH</v>
      </c>
    </row>
    <row r="719" spans="1:8" ht="13.5" x14ac:dyDescent="0.25">
      <c r="A719" s="3">
        <v>43049</v>
      </c>
      <c r="B719" s="2">
        <v>7.88</v>
      </c>
      <c r="C719" s="2">
        <v>3.7351000000000001</v>
      </c>
      <c r="D719" s="2">
        <v>171</v>
      </c>
      <c r="E719" s="2">
        <f t="shared" si="44"/>
        <v>-1009541</v>
      </c>
      <c r="F719" s="13" t="str">
        <f t="shared" si="47"/>
        <v>BULLISH</v>
      </c>
      <c r="G719" s="13" t="str">
        <f t="shared" si="46"/>
        <v>NEUTRAL</v>
      </c>
      <c r="H719" s="13" t="str">
        <f t="shared" si="45"/>
        <v>CONFIRMED BULLISH</v>
      </c>
    </row>
    <row r="720" spans="1:8" ht="13.5" x14ac:dyDescent="0.25">
      <c r="A720" s="3">
        <v>43052</v>
      </c>
      <c r="B720" s="2">
        <v>7.8</v>
      </c>
      <c r="C720" s="2">
        <v>3.6972</v>
      </c>
      <c r="D720" s="2">
        <v>17004</v>
      </c>
      <c r="E720" s="2">
        <f t="shared" si="44"/>
        <v>-1026545</v>
      </c>
      <c r="F720" s="13" t="str">
        <f t="shared" si="47"/>
        <v>BEARISH</v>
      </c>
      <c r="G720" s="13" t="str">
        <f t="shared" si="46"/>
        <v>NEUTRAL</v>
      </c>
      <c r="H720" s="13" t="str">
        <f t="shared" si="45"/>
        <v>NEUTRAL</v>
      </c>
    </row>
    <row r="721" spans="1:8" ht="13.5" x14ac:dyDescent="0.25">
      <c r="A721" s="3">
        <v>43053</v>
      </c>
      <c r="B721" s="2">
        <v>7.88</v>
      </c>
      <c r="C721" s="2">
        <v>3.7351000000000001</v>
      </c>
      <c r="D721" s="2">
        <v>3403</v>
      </c>
      <c r="E721" s="2">
        <f t="shared" si="44"/>
        <v>-1023142</v>
      </c>
      <c r="F721" s="13" t="str">
        <f t="shared" si="47"/>
        <v>BULLISH</v>
      </c>
      <c r="G721" s="13" t="str">
        <f t="shared" si="46"/>
        <v>NEUTRAL</v>
      </c>
      <c r="H721" s="13" t="str">
        <f t="shared" si="45"/>
        <v>CONFIRMED BULLISH</v>
      </c>
    </row>
    <row r="722" spans="1:8" ht="13.5" x14ac:dyDescent="0.25">
      <c r="A722" s="3">
        <v>43054</v>
      </c>
      <c r="B722" s="2">
        <v>7.8</v>
      </c>
      <c r="C722" s="2">
        <v>3.6972</v>
      </c>
      <c r="D722" s="2">
        <v>5607</v>
      </c>
      <c r="E722" s="2">
        <f t="shared" si="44"/>
        <v>-1028749</v>
      </c>
      <c r="F722" s="13" t="str">
        <f t="shared" si="47"/>
        <v>BEARISH</v>
      </c>
      <c r="G722" s="13" t="str">
        <f t="shared" si="46"/>
        <v>NEUTRAL</v>
      </c>
      <c r="H722" s="13" t="str">
        <f t="shared" si="45"/>
        <v>CONFIRMED BEARISH</v>
      </c>
    </row>
    <row r="723" spans="1:8" ht="13.5" x14ac:dyDescent="0.25">
      <c r="A723" s="3">
        <v>43055</v>
      </c>
      <c r="B723" s="2">
        <v>7.88</v>
      </c>
      <c r="C723" s="2">
        <v>3.7351000000000001</v>
      </c>
      <c r="D723" s="2">
        <v>7533</v>
      </c>
      <c r="E723" s="2">
        <f t="shared" si="44"/>
        <v>-1021216</v>
      </c>
      <c r="F723" s="13" t="str">
        <f t="shared" si="47"/>
        <v>BEARISH</v>
      </c>
      <c r="G723" s="13" t="str">
        <f t="shared" si="46"/>
        <v>NEUTRAL</v>
      </c>
      <c r="H723" s="13" t="str">
        <f t="shared" si="45"/>
        <v>NEUTRAL</v>
      </c>
    </row>
    <row r="724" spans="1:8" ht="13.5" x14ac:dyDescent="0.25">
      <c r="A724" s="3">
        <v>43056</v>
      </c>
      <c r="B724" s="2">
        <v>7.85</v>
      </c>
      <c r="C724" s="2">
        <v>3.7208999999999999</v>
      </c>
      <c r="D724" s="2">
        <v>9480</v>
      </c>
      <c r="E724" s="2">
        <f t="shared" si="44"/>
        <v>-1030696</v>
      </c>
      <c r="F724" s="13" t="str">
        <f t="shared" si="47"/>
        <v>BEARISH</v>
      </c>
      <c r="G724" s="13" t="str">
        <f t="shared" si="46"/>
        <v>STRONG</v>
      </c>
      <c r="H724" s="13" t="str">
        <f t="shared" si="45"/>
        <v>CONFIRMED BEARISH</v>
      </c>
    </row>
    <row r="725" spans="1:8" ht="13.5" x14ac:dyDescent="0.25">
      <c r="A725" s="3">
        <v>43059</v>
      </c>
      <c r="B725" s="2">
        <v>7.85</v>
      </c>
      <c r="C725" s="2">
        <v>3.7208999999999999</v>
      </c>
      <c r="D725" s="2">
        <v>3287</v>
      </c>
      <c r="E725" s="2">
        <f t="shared" si="44"/>
        <v>-1030696</v>
      </c>
      <c r="F725" s="13" t="str">
        <f t="shared" si="47"/>
        <v>BEARISH</v>
      </c>
      <c r="G725" s="13" t="str">
        <f t="shared" si="46"/>
        <v>NEUTRAL</v>
      </c>
      <c r="H725" s="13" t="str">
        <f t="shared" si="45"/>
        <v>BEARISH DIVERGENCE</v>
      </c>
    </row>
    <row r="726" spans="1:8" ht="13.5" x14ac:dyDescent="0.25">
      <c r="A726" s="3">
        <v>43060</v>
      </c>
      <c r="B726" s="2">
        <v>7.88</v>
      </c>
      <c r="C726" s="2">
        <v>3.7351000000000001</v>
      </c>
      <c r="D726" s="2">
        <v>1819</v>
      </c>
      <c r="E726" s="2">
        <f t="shared" si="44"/>
        <v>-1028877</v>
      </c>
      <c r="F726" s="13" t="str">
        <f t="shared" si="47"/>
        <v>BEARISH</v>
      </c>
      <c r="G726" s="13" t="str">
        <f t="shared" si="46"/>
        <v>NEUTRAL</v>
      </c>
      <c r="H726" s="13" t="str">
        <f t="shared" si="45"/>
        <v>NEUTRAL</v>
      </c>
    </row>
    <row r="727" spans="1:8" ht="13.5" x14ac:dyDescent="0.25">
      <c r="A727" s="3">
        <v>43061</v>
      </c>
      <c r="B727" s="2">
        <v>8</v>
      </c>
      <c r="C727" s="2">
        <v>3.7919999999999998</v>
      </c>
      <c r="D727" s="2">
        <v>15084</v>
      </c>
      <c r="E727" s="2">
        <f t="shared" si="44"/>
        <v>-1013793</v>
      </c>
      <c r="F727" s="13" t="str">
        <f t="shared" si="47"/>
        <v>BULLISH</v>
      </c>
      <c r="G727" s="13" t="str">
        <f t="shared" si="46"/>
        <v>NEUTRAL</v>
      </c>
      <c r="H727" s="13" t="str">
        <f t="shared" si="45"/>
        <v>CONFIRMED BULLISH</v>
      </c>
    </row>
    <row r="728" spans="1:8" ht="13.5" x14ac:dyDescent="0.25">
      <c r="A728" s="3">
        <v>43062</v>
      </c>
      <c r="B728" s="2">
        <v>7.99</v>
      </c>
      <c r="C728" s="2">
        <v>3.7873000000000001</v>
      </c>
      <c r="D728" s="2">
        <v>56826</v>
      </c>
      <c r="E728" s="2">
        <f t="shared" si="44"/>
        <v>-1070619</v>
      </c>
      <c r="F728" s="13" t="str">
        <f t="shared" si="47"/>
        <v>BEARISH</v>
      </c>
      <c r="G728" s="13" t="str">
        <f t="shared" si="46"/>
        <v>STRONG</v>
      </c>
      <c r="H728" s="13" t="str">
        <f t="shared" si="45"/>
        <v>BEARISH DIVERGENCE</v>
      </c>
    </row>
    <row r="729" spans="1:8" ht="13.5" x14ac:dyDescent="0.25">
      <c r="A729" s="3">
        <v>43063</v>
      </c>
      <c r="B729" s="2">
        <v>7.98</v>
      </c>
      <c r="C729" s="2">
        <v>3.7825000000000002</v>
      </c>
      <c r="D729" s="2">
        <v>54001</v>
      </c>
      <c r="E729" s="2">
        <f t="shared" si="44"/>
        <v>-1124620</v>
      </c>
      <c r="F729" s="13" t="str">
        <f t="shared" si="47"/>
        <v>BEARISH</v>
      </c>
      <c r="G729" s="13" t="str">
        <f t="shared" si="46"/>
        <v>STRONG</v>
      </c>
      <c r="H729" s="13" t="str">
        <f t="shared" si="45"/>
        <v>BEARISH DIVERGENCE</v>
      </c>
    </row>
    <row r="730" spans="1:8" ht="13.5" x14ac:dyDescent="0.25">
      <c r="A730" s="3">
        <v>43066</v>
      </c>
      <c r="B730" s="2">
        <v>8</v>
      </c>
      <c r="C730" s="2">
        <v>3.7919999999999998</v>
      </c>
      <c r="D730" s="2">
        <v>37711</v>
      </c>
      <c r="E730" s="2">
        <f t="shared" si="44"/>
        <v>-1086909</v>
      </c>
      <c r="F730" s="13" t="str">
        <f t="shared" si="47"/>
        <v>BEARISH</v>
      </c>
      <c r="G730" s="13" t="str">
        <f t="shared" si="46"/>
        <v>STRONG</v>
      </c>
      <c r="H730" s="13" t="str">
        <f t="shared" si="45"/>
        <v>BEARISH DIVERGENCE</v>
      </c>
    </row>
    <row r="731" spans="1:8" ht="13.5" x14ac:dyDescent="0.25">
      <c r="A731" s="3">
        <v>43067</v>
      </c>
      <c r="B731" s="2">
        <v>7.83</v>
      </c>
      <c r="C731" s="2">
        <v>3.7113999999999998</v>
      </c>
      <c r="D731" s="2">
        <v>11507</v>
      </c>
      <c r="E731" s="2">
        <f t="shared" si="44"/>
        <v>-1098416</v>
      </c>
      <c r="F731" s="13" t="str">
        <f t="shared" si="47"/>
        <v>BEARISH</v>
      </c>
      <c r="G731" s="13" t="str">
        <f t="shared" si="46"/>
        <v>STRONG</v>
      </c>
      <c r="H731" s="13" t="str">
        <f t="shared" si="45"/>
        <v>CONFIRMED BEARISH</v>
      </c>
    </row>
    <row r="732" spans="1:8" ht="13.5" x14ac:dyDescent="0.25">
      <c r="A732" s="3">
        <v>43068</v>
      </c>
      <c r="B732" s="2">
        <v>7.9</v>
      </c>
      <c r="C732" s="2">
        <v>3.7446000000000002</v>
      </c>
      <c r="D732" s="2">
        <v>1900</v>
      </c>
      <c r="E732" s="2">
        <f t="shared" si="44"/>
        <v>-1096516</v>
      </c>
      <c r="F732" s="13" t="str">
        <f t="shared" si="47"/>
        <v>BEARISH</v>
      </c>
      <c r="G732" s="13" t="str">
        <f t="shared" si="46"/>
        <v>STRONG</v>
      </c>
      <c r="H732" s="13" t="str">
        <f t="shared" si="45"/>
        <v>CONFIRMED BEARISH</v>
      </c>
    </row>
    <row r="733" spans="1:8" ht="13.5" x14ac:dyDescent="0.25">
      <c r="A733" s="3">
        <v>43069</v>
      </c>
      <c r="B733" s="2">
        <v>8</v>
      </c>
      <c r="C733" s="2">
        <v>3.7919999999999998</v>
      </c>
      <c r="D733" s="2">
        <v>23529</v>
      </c>
      <c r="E733" s="2">
        <f t="shared" si="44"/>
        <v>-1072987</v>
      </c>
      <c r="F733" s="13" t="str">
        <f t="shared" si="47"/>
        <v>BEARISH</v>
      </c>
      <c r="G733" s="13" t="str">
        <f t="shared" si="46"/>
        <v>NEUTRAL</v>
      </c>
      <c r="H733" s="13" t="str">
        <f t="shared" si="45"/>
        <v>BEARISH DIVERGENCE</v>
      </c>
    </row>
    <row r="734" spans="1:8" ht="13.5" x14ac:dyDescent="0.25">
      <c r="A734" s="3">
        <v>43073</v>
      </c>
      <c r="B734" s="2">
        <v>8</v>
      </c>
      <c r="C734" s="2">
        <v>3.7919999999999998</v>
      </c>
      <c r="D734" s="2">
        <v>5000</v>
      </c>
      <c r="E734" s="2">
        <f t="shared" si="44"/>
        <v>-1072987</v>
      </c>
      <c r="F734" s="13" t="str">
        <f t="shared" si="47"/>
        <v>BULLISH</v>
      </c>
      <c r="G734" s="13" t="str">
        <f t="shared" si="46"/>
        <v>WEAK</v>
      </c>
      <c r="H734" s="13" t="str">
        <f t="shared" si="45"/>
        <v>CONFIRMED BULLISH</v>
      </c>
    </row>
    <row r="735" spans="1:8" ht="13.5" x14ac:dyDescent="0.25">
      <c r="A735" s="3">
        <v>43074</v>
      </c>
      <c r="B735" s="2">
        <v>7.99</v>
      </c>
      <c r="C735" s="2">
        <v>3.7873000000000001</v>
      </c>
      <c r="D735" s="2">
        <v>3738</v>
      </c>
      <c r="E735" s="2">
        <f t="shared" si="44"/>
        <v>-1076725</v>
      </c>
      <c r="F735" s="13" t="str">
        <f t="shared" si="47"/>
        <v>BULLISH</v>
      </c>
      <c r="G735" s="13" t="str">
        <f t="shared" si="46"/>
        <v>NEUTRAL</v>
      </c>
      <c r="H735" s="13" t="str">
        <f t="shared" si="45"/>
        <v>BULLISH DIVERGENCE</v>
      </c>
    </row>
    <row r="736" spans="1:8" ht="13.5" x14ac:dyDescent="0.25">
      <c r="A736" s="3">
        <v>43075</v>
      </c>
      <c r="B736" s="2">
        <v>7.9</v>
      </c>
      <c r="C736" s="2">
        <v>3.7446000000000002</v>
      </c>
      <c r="D736" s="2">
        <v>9055</v>
      </c>
      <c r="E736" s="2">
        <f t="shared" si="44"/>
        <v>-1085780</v>
      </c>
      <c r="F736" s="13" t="str">
        <f t="shared" si="47"/>
        <v>BULLISH</v>
      </c>
      <c r="G736" s="13" t="str">
        <f t="shared" si="46"/>
        <v>NEUTRAL</v>
      </c>
      <c r="H736" s="13" t="str">
        <f t="shared" si="45"/>
        <v>CONFIRMED BULLISH</v>
      </c>
    </row>
    <row r="737" spans="1:8" ht="13.5" x14ac:dyDescent="0.25">
      <c r="A737" s="3">
        <v>43076</v>
      </c>
      <c r="B737" s="2">
        <v>7.88</v>
      </c>
      <c r="C737" s="2">
        <v>3.7351000000000001</v>
      </c>
      <c r="D737" s="2">
        <v>5539</v>
      </c>
      <c r="E737" s="2">
        <f t="shared" si="44"/>
        <v>-1091319</v>
      </c>
      <c r="F737" s="13" t="str">
        <f t="shared" si="47"/>
        <v>BULLISH</v>
      </c>
      <c r="G737" s="13" t="str">
        <f t="shared" si="46"/>
        <v>NEUTRAL</v>
      </c>
      <c r="H737" s="13" t="str">
        <f t="shared" si="45"/>
        <v>BULLISH DIVERGENCE</v>
      </c>
    </row>
    <row r="738" spans="1:8" ht="13.5" x14ac:dyDescent="0.25">
      <c r="A738" s="3">
        <v>43077</v>
      </c>
      <c r="B738" s="2">
        <v>7.88</v>
      </c>
      <c r="C738" s="2">
        <v>3.7351000000000001</v>
      </c>
      <c r="D738" s="2">
        <v>8404</v>
      </c>
      <c r="E738" s="2">
        <f t="shared" si="44"/>
        <v>-1091319</v>
      </c>
      <c r="F738" s="13" t="str">
        <f t="shared" si="47"/>
        <v>BEARISH</v>
      </c>
      <c r="G738" s="13" t="str">
        <f t="shared" si="46"/>
        <v>NEUTRAL</v>
      </c>
      <c r="H738" s="13" t="str">
        <f t="shared" si="45"/>
        <v>CONFIRMED BEARISH</v>
      </c>
    </row>
    <row r="739" spans="1:8" ht="13.5" x14ac:dyDescent="0.25">
      <c r="A739" s="3">
        <v>43080</v>
      </c>
      <c r="B739" s="2">
        <v>7.88</v>
      </c>
      <c r="C739" s="2">
        <v>3.7351000000000001</v>
      </c>
      <c r="D739" s="2">
        <v>20853</v>
      </c>
      <c r="E739" s="2">
        <f t="shared" si="44"/>
        <v>-1091319</v>
      </c>
      <c r="F739" s="13" t="str">
        <f t="shared" si="47"/>
        <v>BEARISH</v>
      </c>
      <c r="G739" s="13" t="str">
        <f t="shared" si="46"/>
        <v>NEUTRAL</v>
      </c>
      <c r="H739" s="13" t="str">
        <f t="shared" si="45"/>
        <v>CONFIRMED BEARISH</v>
      </c>
    </row>
    <row r="740" spans="1:8" ht="13.5" x14ac:dyDescent="0.25">
      <c r="A740" s="3">
        <v>43081</v>
      </c>
      <c r="B740" s="2">
        <v>7.87</v>
      </c>
      <c r="C740" s="2">
        <v>3.7303999999999999</v>
      </c>
      <c r="D740" s="2">
        <v>12652</v>
      </c>
      <c r="E740" s="2">
        <f t="shared" si="44"/>
        <v>-1103971</v>
      </c>
      <c r="F740" s="13" t="str">
        <f t="shared" si="47"/>
        <v>BEARISH</v>
      </c>
      <c r="G740" s="13" t="str">
        <f t="shared" si="46"/>
        <v>STRONG</v>
      </c>
      <c r="H740" s="13" t="str">
        <f t="shared" si="45"/>
        <v>CONFIRMED BEARISH</v>
      </c>
    </row>
    <row r="741" spans="1:8" ht="13.5" x14ac:dyDescent="0.25">
      <c r="A741" s="3">
        <v>43082</v>
      </c>
      <c r="B741" s="2">
        <v>7.87</v>
      </c>
      <c r="C741" s="2">
        <v>3.7303999999999999</v>
      </c>
      <c r="D741" s="2">
        <v>23928</v>
      </c>
      <c r="E741" s="2">
        <f t="shared" si="44"/>
        <v>-1103971</v>
      </c>
      <c r="F741" s="13" t="str">
        <f t="shared" si="47"/>
        <v>BEARISH</v>
      </c>
      <c r="G741" s="13" t="str">
        <f t="shared" si="46"/>
        <v>NEUTRAL</v>
      </c>
      <c r="H741" s="13" t="str">
        <f t="shared" si="45"/>
        <v>CONFIRMED BEARISH</v>
      </c>
    </row>
    <row r="742" spans="1:8" ht="13.5" x14ac:dyDescent="0.25">
      <c r="A742" s="3">
        <v>43083</v>
      </c>
      <c r="B742" s="2">
        <v>7.87</v>
      </c>
      <c r="C742" s="2">
        <v>3.7303999999999999</v>
      </c>
      <c r="D742" s="2">
        <v>2564</v>
      </c>
      <c r="E742" s="2">
        <f t="shared" si="44"/>
        <v>-1103971</v>
      </c>
      <c r="F742" s="13" t="str">
        <f t="shared" si="47"/>
        <v>BEARISH</v>
      </c>
      <c r="G742" s="13" t="str">
        <f t="shared" si="46"/>
        <v>NEUTRAL</v>
      </c>
      <c r="H742" s="13" t="str">
        <f t="shared" si="45"/>
        <v>CONFIRMED BEARISH</v>
      </c>
    </row>
    <row r="743" spans="1:8" ht="13.5" x14ac:dyDescent="0.25">
      <c r="A743" s="3">
        <v>43084</v>
      </c>
      <c r="B743" s="2">
        <v>7.9</v>
      </c>
      <c r="C743" s="2">
        <v>3.7446000000000002</v>
      </c>
      <c r="D743" s="2">
        <v>10398</v>
      </c>
      <c r="E743" s="2">
        <f t="shared" si="44"/>
        <v>-1093573</v>
      </c>
      <c r="F743" s="13" t="str">
        <f t="shared" si="47"/>
        <v>BEARISH</v>
      </c>
      <c r="G743" s="13" t="str">
        <f t="shared" si="46"/>
        <v>NEUTRAL</v>
      </c>
      <c r="H743" s="13" t="str">
        <f t="shared" si="45"/>
        <v>BEARISH DIVERGENCE</v>
      </c>
    </row>
    <row r="744" spans="1:8" ht="13.5" x14ac:dyDescent="0.25">
      <c r="A744" s="3">
        <v>43087</v>
      </c>
      <c r="B744" s="2">
        <v>7.9</v>
      </c>
      <c r="C744" s="2">
        <v>3.7446000000000002</v>
      </c>
      <c r="D744" s="2">
        <v>12996</v>
      </c>
      <c r="E744" s="2">
        <f t="shared" si="44"/>
        <v>-1093573</v>
      </c>
      <c r="F744" s="13" t="str">
        <f t="shared" si="47"/>
        <v>BEARISH</v>
      </c>
      <c r="G744" s="13" t="str">
        <f t="shared" si="46"/>
        <v>NEUTRAL</v>
      </c>
      <c r="H744" s="13" t="str">
        <f t="shared" si="45"/>
        <v>BEARISH DIVERGENCE</v>
      </c>
    </row>
    <row r="745" spans="1:8" ht="13.5" x14ac:dyDescent="0.25">
      <c r="A745" s="3">
        <v>43088</v>
      </c>
      <c r="B745" s="2">
        <v>7.9</v>
      </c>
      <c r="C745" s="2">
        <v>3.7446000000000002</v>
      </c>
      <c r="D745" s="2">
        <v>8783</v>
      </c>
      <c r="E745" s="2">
        <f t="shared" si="44"/>
        <v>-1093573</v>
      </c>
      <c r="F745" s="13" t="str">
        <f t="shared" si="47"/>
        <v>BULLISH</v>
      </c>
      <c r="G745" s="13" t="str">
        <f t="shared" si="46"/>
        <v>NEUTRAL</v>
      </c>
      <c r="H745" s="13" t="str">
        <f t="shared" si="45"/>
        <v>CONFIRMED BULLISH</v>
      </c>
    </row>
    <row r="746" spans="1:8" ht="13.5" x14ac:dyDescent="0.25">
      <c r="A746" s="3">
        <v>43089</v>
      </c>
      <c r="B746" s="2">
        <v>7.89</v>
      </c>
      <c r="C746" s="2">
        <v>3.7399</v>
      </c>
      <c r="D746" s="2">
        <v>57472</v>
      </c>
      <c r="E746" s="2">
        <f t="shared" si="44"/>
        <v>-1151045</v>
      </c>
      <c r="F746" s="13" t="str">
        <f t="shared" si="47"/>
        <v>BEARISH</v>
      </c>
      <c r="G746" s="13" t="str">
        <f t="shared" si="46"/>
        <v>STRONG</v>
      </c>
      <c r="H746" s="13" t="str">
        <f t="shared" si="45"/>
        <v>BEARISH DIVERGENCE</v>
      </c>
    </row>
    <row r="747" spans="1:8" ht="13.5" x14ac:dyDescent="0.25">
      <c r="A747" s="3">
        <v>43090</v>
      </c>
      <c r="B747" s="2">
        <v>7.9</v>
      </c>
      <c r="C747" s="2">
        <v>3.7446000000000002</v>
      </c>
      <c r="D747" s="2">
        <v>8581</v>
      </c>
      <c r="E747" s="2">
        <f t="shared" si="44"/>
        <v>-1142464</v>
      </c>
      <c r="F747" s="13" t="str">
        <f t="shared" si="47"/>
        <v>BEARISH</v>
      </c>
      <c r="G747" s="13" t="str">
        <f t="shared" si="46"/>
        <v>STRONG</v>
      </c>
      <c r="H747" s="13" t="str">
        <f t="shared" si="45"/>
        <v>BEARISH DIVERGENCE</v>
      </c>
    </row>
    <row r="748" spans="1:8" ht="13.5" x14ac:dyDescent="0.25">
      <c r="A748" s="3">
        <v>43091</v>
      </c>
      <c r="B748" s="2">
        <v>7.9</v>
      </c>
      <c r="C748" s="2">
        <v>3.7446000000000002</v>
      </c>
      <c r="D748" s="2">
        <v>11085</v>
      </c>
      <c r="E748" s="2">
        <f t="shared" si="44"/>
        <v>-1142464</v>
      </c>
      <c r="F748" s="13" t="str">
        <f t="shared" si="47"/>
        <v>BEARISH</v>
      </c>
      <c r="G748" s="13" t="str">
        <f t="shared" si="46"/>
        <v>STRONG</v>
      </c>
      <c r="H748" s="13" t="str">
        <f t="shared" si="45"/>
        <v>NEUTRAL</v>
      </c>
    </row>
    <row r="749" spans="1:8" ht="13.5" x14ac:dyDescent="0.25">
      <c r="A749" s="3">
        <v>43094</v>
      </c>
      <c r="B749" s="2">
        <v>8.0299999999999994</v>
      </c>
      <c r="C749" s="2">
        <v>3.8062</v>
      </c>
      <c r="D749" s="2">
        <v>13470</v>
      </c>
      <c r="E749" s="2">
        <f t="shared" si="44"/>
        <v>-1128994</v>
      </c>
      <c r="F749" s="13" t="str">
        <f t="shared" si="47"/>
        <v>BEARISH</v>
      </c>
      <c r="G749" s="13" t="str">
        <f t="shared" si="46"/>
        <v>STRONG</v>
      </c>
      <c r="H749" s="13" t="str">
        <f t="shared" si="45"/>
        <v>BEARISH DIVERGENCE</v>
      </c>
    </row>
    <row r="750" spans="1:8" ht="13.5" x14ac:dyDescent="0.25">
      <c r="A750" s="3">
        <v>43095</v>
      </c>
      <c r="B750" s="2">
        <v>8.0299999999999994</v>
      </c>
      <c r="C750" s="2">
        <v>3.8062</v>
      </c>
      <c r="D750" s="2">
        <v>9605</v>
      </c>
      <c r="E750" s="2">
        <f t="shared" si="44"/>
        <v>-1128994</v>
      </c>
      <c r="F750" s="13" t="str">
        <f t="shared" si="47"/>
        <v>BEARISH</v>
      </c>
      <c r="G750" s="13" t="str">
        <f t="shared" si="46"/>
        <v>STRONG</v>
      </c>
      <c r="H750" s="13" t="str">
        <f t="shared" si="45"/>
        <v>BEARISH DIVERGENCE</v>
      </c>
    </row>
    <row r="751" spans="1:8" ht="13.5" x14ac:dyDescent="0.25">
      <c r="A751" s="3">
        <v>43096</v>
      </c>
      <c r="B751" s="2">
        <v>8</v>
      </c>
      <c r="C751" s="2">
        <v>3.7919999999999998</v>
      </c>
      <c r="D751" s="2">
        <v>3555</v>
      </c>
      <c r="E751" s="2">
        <f t="shared" si="44"/>
        <v>-1132549</v>
      </c>
      <c r="F751" s="13" t="str">
        <f t="shared" si="47"/>
        <v>BULLISH</v>
      </c>
      <c r="G751" s="13" t="str">
        <f t="shared" si="46"/>
        <v>NEUTRAL</v>
      </c>
      <c r="H751" s="13" t="str">
        <f t="shared" si="45"/>
        <v>CONFIRMED BULLISH</v>
      </c>
    </row>
    <row r="752" spans="1:8" ht="13.5" x14ac:dyDescent="0.25">
      <c r="A752" s="3">
        <v>43097</v>
      </c>
      <c r="B752" s="2">
        <v>8.0500000000000007</v>
      </c>
      <c r="C752" s="2">
        <v>3.8157000000000001</v>
      </c>
      <c r="D752" s="2">
        <v>14319</v>
      </c>
      <c r="E752" s="2">
        <f t="shared" si="44"/>
        <v>-1118230</v>
      </c>
      <c r="F752" s="13" t="str">
        <f t="shared" si="47"/>
        <v>BULLISH</v>
      </c>
      <c r="G752" s="13" t="str">
        <f t="shared" si="46"/>
        <v>WEAK</v>
      </c>
      <c r="H752" s="13" t="str">
        <f t="shared" si="45"/>
        <v>CONFIRMED BULLISH</v>
      </c>
    </row>
    <row r="753" spans="1:8" ht="13.5" x14ac:dyDescent="0.25">
      <c r="A753" s="3">
        <v>43098</v>
      </c>
      <c r="B753" s="2">
        <v>8.1</v>
      </c>
      <c r="C753" s="2">
        <v>3.8393999999999999</v>
      </c>
      <c r="D753" s="2">
        <v>5959</v>
      </c>
      <c r="E753" s="2">
        <f t="shared" si="44"/>
        <v>-1112271</v>
      </c>
      <c r="F753" s="13" t="str">
        <f t="shared" si="47"/>
        <v>BULLISH</v>
      </c>
      <c r="G753" s="13" t="str">
        <f t="shared" si="46"/>
        <v>WEAK</v>
      </c>
      <c r="H753" s="13" t="str">
        <f t="shared" si="45"/>
        <v>CONFIRMED BULLISH</v>
      </c>
    </row>
    <row r="754" spans="1:8" ht="13.5" x14ac:dyDescent="0.25">
      <c r="A754" s="3">
        <v>43102</v>
      </c>
      <c r="B754" s="2">
        <v>7.81</v>
      </c>
      <c r="C754" s="2">
        <v>3.7019000000000002</v>
      </c>
      <c r="D754" s="2">
        <v>64695</v>
      </c>
      <c r="E754" s="2">
        <f t="shared" si="44"/>
        <v>-1176966</v>
      </c>
      <c r="F754" s="13" t="str">
        <f t="shared" si="47"/>
        <v>BEARISH</v>
      </c>
      <c r="G754" s="13" t="str">
        <f t="shared" si="46"/>
        <v>STRONG</v>
      </c>
      <c r="H754" s="13" t="str">
        <f t="shared" si="45"/>
        <v>CONFIRMED BEARISH</v>
      </c>
    </row>
    <row r="755" spans="1:8" ht="13.5" x14ac:dyDescent="0.25">
      <c r="A755" s="3">
        <v>43103</v>
      </c>
      <c r="B755" s="2">
        <v>7.82</v>
      </c>
      <c r="C755" s="2">
        <v>3.7067000000000001</v>
      </c>
      <c r="D755" s="2">
        <v>17104</v>
      </c>
      <c r="E755" s="2">
        <f t="shared" si="44"/>
        <v>-1159862</v>
      </c>
      <c r="F755" s="13" t="str">
        <f t="shared" si="47"/>
        <v>BEARISH</v>
      </c>
      <c r="G755" s="13" t="str">
        <f t="shared" si="46"/>
        <v>STRONG</v>
      </c>
      <c r="H755" s="13" t="str">
        <f t="shared" si="45"/>
        <v>CONFIRMED BEARISH</v>
      </c>
    </row>
    <row r="756" spans="1:8" ht="13.5" x14ac:dyDescent="0.25">
      <c r="A756" s="3">
        <v>43104</v>
      </c>
      <c r="B756" s="2">
        <v>7.82</v>
      </c>
      <c r="C756" s="2">
        <v>3.7067000000000001</v>
      </c>
      <c r="D756" s="2">
        <v>27736</v>
      </c>
      <c r="E756" s="2">
        <f t="shared" si="44"/>
        <v>-1159862</v>
      </c>
      <c r="F756" s="13" t="str">
        <f t="shared" si="47"/>
        <v>BEARISH</v>
      </c>
      <c r="G756" s="13" t="str">
        <f t="shared" si="46"/>
        <v>STRONG</v>
      </c>
      <c r="H756" s="13" t="str">
        <f t="shared" si="45"/>
        <v>CONFIRMED BEARISH</v>
      </c>
    </row>
    <row r="757" spans="1:8" ht="13.5" x14ac:dyDescent="0.25">
      <c r="A757" s="3">
        <v>43105</v>
      </c>
      <c r="B757" s="2">
        <v>7.82</v>
      </c>
      <c r="C757" s="2">
        <v>3.7067000000000001</v>
      </c>
      <c r="D757" s="2">
        <v>5461</v>
      </c>
      <c r="E757" s="2">
        <f t="shared" si="44"/>
        <v>-1159862</v>
      </c>
      <c r="F757" s="13" t="str">
        <f t="shared" si="47"/>
        <v>BEARISH</v>
      </c>
      <c r="G757" s="13" t="str">
        <f t="shared" si="46"/>
        <v>STRONG</v>
      </c>
      <c r="H757" s="13" t="str">
        <f t="shared" si="45"/>
        <v>CONFIRMED BEARISH</v>
      </c>
    </row>
    <row r="758" spans="1:8" ht="13.5" x14ac:dyDescent="0.25">
      <c r="A758" s="3">
        <v>43108</v>
      </c>
      <c r="B758" s="2">
        <v>7.82</v>
      </c>
      <c r="C758" s="2">
        <v>3.7067000000000001</v>
      </c>
      <c r="D758" s="2">
        <v>3588</v>
      </c>
      <c r="E758" s="2">
        <f t="shared" si="44"/>
        <v>-1159862</v>
      </c>
      <c r="F758" s="13" t="str">
        <f t="shared" si="47"/>
        <v>BEARISH</v>
      </c>
      <c r="G758" s="13" t="str">
        <f t="shared" si="46"/>
        <v>STRONG</v>
      </c>
      <c r="H758" s="13" t="str">
        <f t="shared" si="45"/>
        <v>CONFIRMED BEARISH</v>
      </c>
    </row>
    <row r="759" spans="1:8" ht="13.5" x14ac:dyDescent="0.25">
      <c r="A759" s="3">
        <v>43109</v>
      </c>
      <c r="B759" s="2">
        <v>7.82</v>
      </c>
      <c r="C759" s="2">
        <v>3.7067000000000001</v>
      </c>
      <c r="D759" s="2">
        <v>30190</v>
      </c>
      <c r="E759" s="2">
        <f t="shared" si="44"/>
        <v>-1159862</v>
      </c>
      <c r="F759" s="13" t="str">
        <f t="shared" si="47"/>
        <v>BULLISH</v>
      </c>
      <c r="G759" s="13" t="str">
        <f t="shared" si="46"/>
        <v>NEUTRAL</v>
      </c>
      <c r="H759" s="13" t="str">
        <f t="shared" si="45"/>
        <v>CONFIRMED BULLISH</v>
      </c>
    </row>
    <row r="760" spans="1:8" ht="13.5" x14ac:dyDescent="0.25">
      <c r="A760" s="3">
        <v>43110</v>
      </c>
      <c r="B760" s="2">
        <v>7.81</v>
      </c>
      <c r="C760" s="2">
        <v>3.7019000000000002</v>
      </c>
      <c r="D760" s="2">
        <v>35959</v>
      </c>
      <c r="E760" s="2">
        <f t="shared" si="44"/>
        <v>-1195821</v>
      </c>
      <c r="F760" s="13" t="str">
        <f t="shared" si="47"/>
        <v>BEARISH</v>
      </c>
      <c r="G760" s="13" t="str">
        <f t="shared" si="46"/>
        <v>STRONG</v>
      </c>
      <c r="H760" s="13" t="str">
        <f t="shared" si="45"/>
        <v>CONFIRMED BEARISH</v>
      </c>
    </row>
    <row r="761" spans="1:8" ht="13.5" x14ac:dyDescent="0.25">
      <c r="A761" s="3">
        <v>43111</v>
      </c>
      <c r="B761" s="2">
        <v>7.82</v>
      </c>
      <c r="C761" s="2">
        <v>3.7067000000000001</v>
      </c>
      <c r="D761" s="2">
        <v>17094</v>
      </c>
      <c r="E761" s="2">
        <f t="shared" si="44"/>
        <v>-1178727</v>
      </c>
      <c r="F761" s="13" t="str">
        <f t="shared" si="47"/>
        <v>BEARISH</v>
      </c>
      <c r="G761" s="13" t="str">
        <f t="shared" si="46"/>
        <v>NEUTRAL</v>
      </c>
      <c r="H761" s="13" t="str">
        <f t="shared" si="45"/>
        <v>NEUTRAL</v>
      </c>
    </row>
    <row r="762" spans="1:8" ht="13.5" x14ac:dyDescent="0.25">
      <c r="A762" s="3">
        <v>43112</v>
      </c>
      <c r="B762" s="2">
        <v>7.79</v>
      </c>
      <c r="C762" s="2">
        <v>3.6924999999999999</v>
      </c>
      <c r="D762" s="2">
        <v>24790</v>
      </c>
      <c r="E762" s="2">
        <f t="shared" si="44"/>
        <v>-1203517</v>
      </c>
      <c r="F762" s="13" t="str">
        <f t="shared" si="47"/>
        <v>BEARISH</v>
      </c>
      <c r="G762" s="13" t="str">
        <f t="shared" si="46"/>
        <v>STRONG</v>
      </c>
      <c r="H762" s="13" t="str">
        <f t="shared" si="45"/>
        <v>CONFIRMED BEARISH</v>
      </c>
    </row>
    <row r="763" spans="1:8" ht="13.5" x14ac:dyDescent="0.25">
      <c r="A763" s="3">
        <v>43115</v>
      </c>
      <c r="B763" s="2">
        <v>7.8</v>
      </c>
      <c r="C763" s="2">
        <v>3.6972</v>
      </c>
      <c r="D763" s="2">
        <v>22126</v>
      </c>
      <c r="E763" s="2">
        <f t="shared" si="44"/>
        <v>-1181391</v>
      </c>
      <c r="F763" s="13" t="str">
        <f t="shared" si="47"/>
        <v>BEARISH</v>
      </c>
      <c r="G763" s="13" t="str">
        <f t="shared" si="46"/>
        <v>NEUTRAL</v>
      </c>
      <c r="H763" s="13" t="str">
        <f t="shared" si="45"/>
        <v>CONFIRMED BEARISH</v>
      </c>
    </row>
    <row r="764" spans="1:8" ht="13.5" x14ac:dyDescent="0.25">
      <c r="A764" s="3">
        <v>43116</v>
      </c>
      <c r="B764" s="2">
        <v>7.8</v>
      </c>
      <c r="C764" s="2">
        <v>3.6972</v>
      </c>
      <c r="D764" s="2">
        <v>6353</v>
      </c>
      <c r="E764" s="2">
        <f t="shared" si="44"/>
        <v>-1181391</v>
      </c>
      <c r="F764" s="13" t="str">
        <f t="shared" si="47"/>
        <v>BEARISH</v>
      </c>
      <c r="G764" s="13" t="str">
        <f t="shared" si="46"/>
        <v>NEUTRAL</v>
      </c>
      <c r="H764" s="13" t="str">
        <f t="shared" si="45"/>
        <v>CONFIRMED BEARISH</v>
      </c>
    </row>
    <row r="765" spans="1:8" ht="13.5" x14ac:dyDescent="0.25">
      <c r="A765" s="3">
        <v>43117</v>
      </c>
      <c r="B765" s="2">
        <v>7.82</v>
      </c>
      <c r="C765" s="2">
        <v>3.7067000000000001</v>
      </c>
      <c r="D765" s="2">
        <v>7958</v>
      </c>
      <c r="E765" s="2">
        <f t="shared" si="44"/>
        <v>-1173433</v>
      </c>
      <c r="F765" s="13" t="str">
        <f t="shared" si="47"/>
        <v>BULLISH</v>
      </c>
      <c r="G765" s="13" t="str">
        <f t="shared" si="46"/>
        <v>NEUTRAL</v>
      </c>
      <c r="H765" s="13" t="str">
        <f t="shared" si="45"/>
        <v>CONFIRMED BULLISH</v>
      </c>
    </row>
    <row r="766" spans="1:8" ht="13.5" x14ac:dyDescent="0.25">
      <c r="A766" s="3">
        <v>43118</v>
      </c>
      <c r="B766" s="2">
        <v>7.85</v>
      </c>
      <c r="C766" s="2">
        <v>3.7208999999999999</v>
      </c>
      <c r="D766" s="2">
        <v>7943</v>
      </c>
      <c r="E766" s="2">
        <f t="shared" si="44"/>
        <v>-1165490</v>
      </c>
      <c r="F766" s="13" t="str">
        <f t="shared" si="47"/>
        <v>BULLISH</v>
      </c>
      <c r="G766" s="13" t="str">
        <f t="shared" si="46"/>
        <v>NEUTRAL</v>
      </c>
      <c r="H766" s="13" t="str">
        <f t="shared" si="45"/>
        <v>CONFIRMED BULLISH</v>
      </c>
    </row>
    <row r="767" spans="1:8" ht="13.5" x14ac:dyDescent="0.25">
      <c r="A767" s="3">
        <v>43119</v>
      </c>
      <c r="B767" s="2">
        <v>7.98</v>
      </c>
      <c r="C767" s="2">
        <v>3.7825000000000002</v>
      </c>
      <c r="D767" s="2">
        <v>22995</v>
      </c>
      <c r="E767" s="2">
        <f t="shared" si="44"/>
        <v>-1142495</v>
      </c>
      <c r="F767" s="13" t="str">
        <f t="shared" si="47"/>
        <v>BULLISH</v>
      </c>
      <c r="G767" s="13" t="str">
        <f t="shared" si="46"/>
        <v>WEAK</v>
      </c>
      <c r="H767" s="13" t="str">
        <f t="shared" si="45"/>
        <v>CONFIRMED BULLISH</v>
      </c>
    </row>
    <row r="768" spans="1:8" ht="13.5" x14ac:dyDescent="0.25">
      <c r="A768" s="3">
        <v>43122</v>
      </c>
      <c r="B768" s="2">
        <v>7.9</v>
      </c>
      <c r="C768" s="2">
        <v>3.7446000000000002</v>
      </c>
      <c r="D768" s="2">
        <v>14466</v>
      </c>
      <c r="E768" s="2">
        <f t="shared" si="44"/>
        <v>-1156961</v>
      </c>
      <c r="F768" s="13" t="str">
        <f t="shared" si="47"/>
        <v>BULLISH</v>
      </c>
      <c r="G768" s="13" t="str">
        <f t="shared" si="46"/>
        <v>WEAK</v>
      </c>
      <c r="H768" s="13" t="str">
        <f t="shared" si="45"/>
        <v>CONFIRMED BULLISH</v>
      </c>
    </row>
    <row r="769" spans="1:8" ht="13.5" x14ac:dyDescent="0.25">
      <c r="A769" s="3">
        <v>43123</v>
      </c>
      <c r="B769" s="2">
        <v>7.9</v>
      </c>
      <c r="C769" s="2">
        <v>3.7446000000000002</v>
      </c>
      <c r="D769" s="2">
        <v>23056</v>
      </c>
      <c r="E769" s="2">
        <f t="shared" si="44"/>
        <v>-1156961</v>
      </c>
      <c r="F769" s="13" t="str">
        <f t="shared" si="47"/>
        <v>BULLISH</v>
      </c>
      <c r="G769" s="13" t="str">
        <f t="shared" si="46"/>
        <v>WEAK</v>
      </c>
      <c r="H769" s="13" t="str">
        <f t="shared" si="45"/>
        <v>CONFIRMED BULLISH</v>
      </c>
    </row>
    <row r="770" spans="1:8" ht="13.5" x14ac:dyDescent="0.25">
      <c r="A770" s="3">
        <v>43124</v>
      </c>
      <c r="B770" s="2">
        <v>7.9</v>
      </c>
      <c r="C770" s="2">
        <v>3.7446000000000002</v>
      </c>
      <c r="D770" s="2">
        <v>22415</v>
      </c>
      <c r="E770" s="2">
        <f t="shared" si="44"/>
        <v>-1156961</v>
      </c>
      <c r="F770" s="13" t="str">
        <f t="shared" si="47"/>
        <v>BULLISH</v>
      </c>
      <c r="G770" s="13" t="str">
        <f t="shared" si="46"/>
        <v>NEUTRAL</v>
      </c>
      <c r="H770" s="13" t="str">
        <f t="shared" si="45"/>
        <v>CONFIRMED BULLISH</v>
      </c>
    </row>
    <row r="771" spans="1:8" ht="13.5" x14ac:dyDescent="0.25">
      <c r="A771" s="3">
        <v>43125</v>
      </c>
      <c r="B771" s="2">
        <v>7.9</v>
      </c>
      <c r="C771" s="2">
        <v>3.7446000000000002</v>
      </c>
      <c r="D771" s="2">
        <v>37154</v>
      </c>
      <c r="E771" s="2">
        <f t="shared" si="44"/>
        <v>-1156961</v>
      </c>
      <c r="F771" s="13" t="str">
        <f t="shared" si="47"/>
        <v>BULLISH</v>
      </c>
      <c r="G771" s="13" t="str">
        <f t="shared" si="46"/>
        <v>NEUTRAL</v>
      </c>
      <c r="H771" s="13" t="str">
        <f t="shared" si="45"/>
        <v>CONFIRMED BULLISH</v>
      </c>
    </row>
    <row r="772" spans="1:8" ht="13.5" x14ac:dyDescent="0.25">
      <c r="A772" s="3">
        <v>43126</v>
      </c>
      <c r="B772" s="2">
        <v>7.9</v>
      </c>
      <c r="C772" s="2">
        <v>3.7446000000000002</v>
      </c>
      <c r="D772" s="2">
        <v>39464</v>
      </c>
      <c r="E772" s="2">
        <f t="shared" ref="E772:E835" si="48">IF(B772&gt;B771, E771+D772, IF(B772&lt;B771, E771-D772, E771))</f>
        <v>-1156961</v>
      </c>
      <c r="F772" s="13" t="str">
        <f t="shared" si="47"/>
        <v>BEARISH</v>
      </c>
      <c r="G772" s="13" t="str">
        <f t="shared" si="46"/>
        <v>NEUTRAL</v>
      </c>
      <c r="H772" s="13" t="str">
        <f t="shared" si="45"/>
        <v>CONFIRMED BEARISH</v>
      </c>
    </row>
    <row r="773" spans="1:8" ht="13.5" x14ac:dyDescent="0.25">
      <c r="A773" s="3">
        <v>43129</v>
      </c>
      <c r="B773" s="2">
        <v>7.9</v>
      </c>
      <c r="C773" s="2">
        <v>3.7446000000000002</v>
      </c>
      <c r="D773" s="2">
        <v>32871</v>
      </c>
      <c r="E773" s="2">
        <f t="shared" si="48"/>
        <v>-1156961</v>
      </c>
      <c r="F773" s="13" t="str">
        <f t="shared" si="47"/>
        <v>NEUTRAL</v>
      </c>
      <c r="G773" s="13" t="str">
        <f t="shared" si="46"/>
        <v>NEUTRAL</v>
      </c>
      <c r="H773" s="13" t="str">
        <f t="shared" si="45"/>
        <v>NEUTRAL</v>
      </c>
    </row>
    <row r="774" spans="1:8" ht="13.5" x14ac:dyDescent="0.25">
      <c r="A774" s="3">
        <v>43130</v>
      </c>
      <c r="B774" s="2">
        <v>7.9</v>
      </c>
      <c r="C774" s="2">
        <v>3.7446000000000002</v>
      </c>
      <c r="D774" s="2">
        <v>17672</v>
      </c>
      <c r="E774" s="2">
        <f t="shared" si="48"/>
        <v>-1156961</v>
      </c>
      <c r="F774" s="13" t="str">
        <f t="shared" si="47"/>
        <v>NEUTRAL</v>
      </c>
      <c r="G774" s="13" t="str">
        <f t="shared" si="46"/>
        <v>NEUTRAL</v>
      </c>
      <c r="H774" s="13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v>43131</v>
      </c>
      <c r="B775" s="2">
        <v>7.9</v>
      </c>
      <c r="C775" s="2">
        <v>3.7446000000000002</v>
      </c>
      <c r="D775" s="2">
        <v>26062</v>
      </c>
      <c r="E775" s="2">
        <f t="shared" si="48"/>
        <v>-1156961</v>
      </c>
      <c r="F775" s="13" t="str">
        <f t="shared" si="47"/>
        <v>NEUTRAL</v>
      </c>
      <c r="G775" s="13" t="str">
        <f t="shared" ref="G775:G838" si="50">IF((E775-E770)/E770 &gt; 0.02, "STRONG",
 IF((E775-E770)/E770 &lt; -0.02, "WEAK", "NEUTRAL"))</f>
        <v>NEUTRAL</v>
      </c>
      <c r="H775" s="13" t="str">
        <f t="shared" si="49"/>
        <v>NEUTRAL</v>
      </c>
    </row>
    <row r="776" spans="1:8" ht="13.5" x14ac:dyDescent="0.25">
      <c r="A776" s="3">
        <v>43132</v>
      </c>
      <c r="B776" s="2">
        <v>7.92</v>
      </c>
      <c r="C776" s="2">
        <v>3.7541000000000002</v>
      </c>
      <c r="D776" s="2">
        <v>58213</v>
      </c>
      <c r="E776" s="2">
        <f t="shared" si="48"/>
        <v>-1098748</v>
      </c>
      <c r="F776" s="13" t="str">
        <f t="shared" ref="F776:F839" si="51">IF(E776&gt;E771,"BULLISH",IF(E776&lt;E771,"BEARISH","NEUTRAL"))</f>
        <v>BULLISH</v>
      </c>
      <c r="G776" s="13" t="str">
        <f t="shared" si="50"/>
        <v>WEAK</v>
      </c>
      <c r="H776" s="13" t="str">
        <f t="shared" si="49"/>
        <v>CONFIRMED BULLISH</v>
      </c>
    </row>
    <row r="777" spans="1:8" ht="13.5" x14ac:dyDescent="0.25">
      <c r="A777" s="3">
        <v>43133</v>
      </c>
      <c r="B777" s="2">
        <v>7.93</v>
      </c>
      <c r="C777" s="2">
        <v>3.7587999999999999</v>
      </c>
      <c r="D777" s="2">
        <v>12540</v>
      </c>
      <c r="E777" s="2">
        <f t="shared" si="48"/>
        <v>-1086208</v>
      </c>
      <c r="F777" s="13" t="str">
        <f t="shared" si="51"/>
        <v>BULLISH</v>
      </c>
      <c r="G777" s="13" t="str">
        <f t="shared" si="50"/>
        <v>WEAK</v>
      </c>
      <c r="H777" s="13" t="str">
        <f t="shared" si="49"/>
        <v>CONFIRMED BULLISH</v>
      </c>
    </row>
    <row r="778" spans="1:8" ht="13.5" x14ac:dyDescent="0.25">
      <c r="A778" s="3">
        <v>43136</v>
      </c>
      <c r="B778" s="2">
        <v>7.93</v>
      </c>
      <c r="C778" s="2">
        <v>3.7587999999999999</v>
      </c>
      <c r="D778" s="2">
        <v>16209</v>
      </c>
      <c r="E778" s="2">
        <f t="shared" si="48"/>
        <v>-1086208</v>
      </c>
      <c r="F778" s="13" t="str">
        <f t="shared" si="51"/>
        <v>BULLISH</v>
      </c>
      <c r="G778" s="13" t="str">
        <f t="shared" si="50"/>
        <v>WEAK</v>
      </c>
      <c r="H778" s="13" t="str">
        <f t="shared" si="49"/>
        <v>CONFIRMED BULLISH</v>
      </c>
    </row>
    <row r="779" spans="1:8" ht="13.5" x14ac:dyDescent="0.25">
      <c r="A779" s="3">
        <v>43137</v>
      </c>
      <c r="B779" s="2">
        <v>7.93</v>
      </c>
      <c r="C779" s="2">
        <v>3.7587999999999999</v>
      </c>
      <c r="D779" s="2">
        <v>19822</v>
      </c>
      <c r="E779" s="2">
        <f t="shared" si="48"/>
        <v>-1086208</v>
      </c>
      <c r="F779" s="13" t="str">
        <f t="shared" si="51"/>
        <v>BULLISH</v>
      </c>
      <c r="G779" s="13" t="str">
        <f t="shared" si="50"/>
        <v>WEAK</v>
      </c>
      <c r="H779" s="13" t="str">
        <f t="shared" si="49"/>
        <v>CONFIRMED BULLISH</v>
      </c>
    </row>
    <row r="780" spans="1:8" ht="13.5" x14ac:dyDescent="0.25">
      <c r="A780" s="3">
        <v>43138</v>
      </c>
      <c r="B780" s="2">
        <v>7.93</v>
      </c>
      <c r="C780" s="2">
        <v>3.7587999999999999</v>
      </c>
      <c r="D780" s="2">
        <v>10054</v>
      </c>
      <c r="E780" s="2">
        <f t="shared" si="48"/>
        <v>-1086208</v>
      </c>
      <c r="F780" s="13" t="str">
        <f t="shared" si="51"/>
        <v>BULLISH</v>
      </c>
      <c r="G780" s="13" t="str">
        <f t="shared" si="50"/>
        <v>WEAK</v>
      </c>
      <c r="H780" s="13" t="str">
        <f t="shared" si="49"/>
        <v>CONFIRMED BULLISH</v>
      </c>
    </row>
    <row r="781" spans="1:8" ht="13.5" x14ac:dyDescent="0.25">
      <c r="A781" s="3">
        <v>43139</v>
      </c>
      <c r="B781" s="2">
        <v>7.93</v>
      </c>
      <c r="C781" s="2">
        <v>3.7587999999999999</v>
      </c>
      <c r="D781" s="2">
        <v>3145</v>
      </c>
      <c r="E781" s="2">
        <f t="shared" si="48"/>
        <v>-1086208</v>
      </c>
      <c r="F781" s="13" t="str">
        <f t="shared" si="51"/>
        <v>BULLISH</v>
      </c>
      <c r="G781" s="13" t="str">
        <f t="shared" si="50"/>
        <v>NEUTRAL</v>
      </c>
      <c r="H781" s="13" t="str">
        <f t="shared" si="49"/>
        <v>CONFIRMED BULLISH</v>
      </c>
    </row>
    <row r="782" spans="1:8" ht="13.5" x14ac:dyDescent="0.25">
      <c r="A782" s="3">
        <v>43140</v>
      </c>
      <c r="B782" s="2">
        <v>7.94</v>
      </c>
      <c r="C782" s="2">
        <v>3.7635999999999998</v>
      </c>
      <c r="D782" s="2">
        <v>16826</v>
      </c>
      <c r="E782" s="2">
        <f t="shared" si="48"/>
        <v>-1069382</v>
      </c>
      <c r="F782" s="13" t="str">
        <f t="shared" si="51"/>
        <v>BULLISH</v>
      </c>
      <c r="G782" s="13" t="str">
        <f t="shared" si="50"/>
        <v>NEUTRAL</v>
      </c>
      <c r="H782" s="13" t="str">
        <f t="shared" si="49"/>
        <v>CONFIRMED BULLISH</v>
      </c>
    </row>
    <row r="783" spans="1:8" ht="13.5" x14ac:dyDescent="0.25">
      <c r="A783" s="3">
        <v>43143</v>
      </c>
      <c r="B783" s="2">
        <v>7.94</v>
      </c>
      <c r="C783" s="2">
        <v>3.7635999999999998</v>
      </c>
      <c r="D783" s="2">
        <v>9876</v>
      </c>
      <c r="E783" s="2">
        <f t="shared" si="48"/>
        <v>-1069382</v>
      </c>
      <c r="F783" s="13" t="str">
        <f t="shared" si="51"/>
        <v>BULLISH</v>
      </c>
      <c r="G783" s="13" t="str">
        <f t="shared" si="50"/>
        <v>NEUTRAL</v>
      </c>
      <c r="H783" s="13" t="str">
        <f t="shared" si="49"/>
        <v>CONFIRMED BULLISH</v>
      </c>
    </row>
    <row r="784" spans="1:8" ht="13.5" x14ac:dyDescent="0.25">
      <c r="A784" s="3">
        <v>43144</v>
      </c>
      <c r="B784" s="2">
        <v>8.0500000000000007</v>
      </c>
      <c r="C784" s="2">
        <v>3.8157000000000001</v>
      </c>
      <c r="D784" s="2">
        <v>12246</v>
      </c>
      <c r="E784" s="2">
        <f t="shared" si="48"/>
        <v>-1057136</v>
      </c>
      <c r="F784" s="13" t="str">
        <f t="shared" si="51"/>
        <v>BULLISH</v>
      </c>
      <c r="G784" s="13" t="str">
        <f t="shared" si="50"/>
        <v>WEAK</v>
      </c>
      <c r="H784" s="13" t="str">
        <f t="shared" si="49"/>
        <v>CONFIRMED BULLISH</v>
      </c>
    </row>
    <row r="785" spans="1:8" ht="13.5" x14ac:dyDescent="0.25">
      <c r="A785" s="3">
        <v>43145</v>
      </c>
      <c r="B785" s="2">
        <v>8</v>
      </c>
      <c r="C785" s="2">
        <v>3.7919999999999998</v>
      </c>
      <c r="D785" s="2">
        <v>7339</v>
      </c>
      <c r="E785" s="2">
        <f t="shared" si="48"/>
        <v>-1064475</v>
      </c>
      <c r="F785" s="13" t="str">
        <f t="shared" si="51"/>
        <v>BULLISH</v>
      </c>
      <c r="G785" s="13" t="str">
        <f t="shared" si="50"/>
        <v>WEAK</v>
      </c>
      <c r="H785" s="13" t="str">
        <f t="shared" si="49"/>
        <v>CONFIRMED BULLISH</v>
      </c>
    </row>
    <row r="786" spans="1:8" ht="13.5" x14ac:dyDescent="0.25">
      <c r="A786" s="3">
        <v>43146</v>
      </c>
      <c r="B786" s="2">
        <v>8</v>
      </c>
      <c r="C786" s="2">
        <v>3.7919999999999998</v>
      </c>
      <c r="D786" s="2">
        <v>12317</v>
      </c>
      <c r="E786" s="2">
        <f t="shared" si="48"/>
        <v>-1064475</v>
      </c>
      <c r="F786" s="13" t="str">
        <f t="shared" si="51"/>
        <v>BULLISH</v>
      </c>
      <c r="G786" s="13" t="str">
        <f t="shared" si="50"/>
        <v>WEAK</v>
      </c>
      <c r="H786" s="13" t="str">
        <f t="shared" si="49"/>
        <v>CONFIRMED BULLISH</v>
      </c>
    </row>
    <row r="787" spans="1:8" ht="13.5" x14ac:dyDescent="0.25">
      <c r="A787" s="3">
        <v>43147</v>
      </c>
      <c r="B787" s="2">
        <v>8.0299999999999994</v>
      </c>
      <c r="C787" s="2">
        <v>3.8062</v>
      </c>
      <c r="D787" s="2">
        <v>6846</v>
      </c>
      <c r="E787" s="2">
        <f t="shared" si="48"/>
        <v>-1057629</v>
      </c>
      <c r="F787" s="13" t="str">
        <f t="shared" si="51"/>
        <v>BULLISH</v>
      </c>
      <c r="G787" s="13" t="str">
        <f t="shared" si="50"/>
        <v>NEUTRAL</v>
      </c>
      <c r="H787" s="13" t="str">
        <f t="shared" si="49"/>
        <v>CONFIRMED BULLISH</v>
      </c>
    </row>
    <row r="788" spans="1:8" ht="13.5" x14ac:dyDescent="0.25">
      <c r="A788" s="3">
        <v>43150</v>
      </c>
      <c r="B788" s="2">
        <v>8.11</v>
      </c>
      <c r="C788" s="2">
        <v>3.8441000000000001</v>
      </c>
      <c r="D788" s="2">
        <v>34224</v>
      </c>
      <c r="E788" s="2">
        <f t="shared" si="48"/>
        <v>-1023405</v>
      </c>
      <c r="F788" s="13" t="str">
        <f t="shared" si="51"/>
        <v>BULLISH</v>
      </c>
      <c r="G788" s="13" t="str">
        <f t="shared" si="50"/>
        <v>WEAK</v>
      </c>
      <c r="H788" s="13" t="str">
        <f t="shared" si="49"/>
        <v>CONFIRMED BULLISH</v>
      </c>
    </row>
    <row r="789" spans="1:8" ht="13.5" x14ac:dyDescent="0.25">
      <c r="A789" s="3">
        <v>43151</v>
      </c>
      <c r="B789" s="2">
        <v>8.11</v>
      </c>
      <c r="C789" s="2">
        <v>3.8441000000000001</v>
      </c>
      <c r="D789" s="2">
        <v>15676</v>
      </c>
      <c r="E789" s="2">
        <f t="shared" si="48"/>
        <v>-1023405</v>
      </c>
      <c r="F789" s="13" t="str">
        <f t="shared" si="51"/>
        <v>BULLISH</v>
      </c>
      <c r="G789" s="13" t="str">
        <f t="shared" si="50"/>
        <v>WEAK</v>
      </c>
      <c r="H789" s="13" t="str">
        <f t="shared" si="49"/>
        <v>CONFIRMED BULLISH</v>
      </c>
    </row>
    <row r="790" spans="1:8" ht="13.5" x14ac:dyDescent="0.25">
      <c r="A790" s="3">
        <v>43152</v>
      </c>
      <c r="B790" s="2">
        <v>8.1199999999999992</v>
      </c>
      <c r="C790" s="2">
        <v>3.8489</v>
      </c>
      <c r="D790" s="2">
        <v>14542</v>
      </c>
      <c r="E790" s="2">
        <f t="shared" si="48"/>
        <v>-1008863</v>
      </c>
      <c r="F790" s="13" t="str">
        <f t="shared" si="51"/>
        <v>BULLISH</v>
      </c>
      <c r="G790" s="13" t="str">
        <f t="shared" si="50"/>
        <v>WEAK</v>
      </c>
      <c r="H790" s="13" t="str">
        <f t="shared" si="49"/>
        <v>CONFIRMED BULLISH</v>
      </c>
    </row>
    <row r="791" spans="1:8" ht="13.5" x14ac:dyDescent="0.25">
      <c r="A791" s="3">
        <v>43153</v>
      </c>
      <c r="B791" s="2">
        <v>8.14</v>
      </c>
      <c r="C791" s="2">
        <v>3.8582999999999998</v>
      </c>
      <c r="D791" s="2">
        <v>5254</v>
      </c>
      <c r="E791" s="2">
        <f t="shared" si="48"/>
        <v>-1003609</v>
      </c>
      <c r="F791" s="13" t="str">
        <f t="shared" si="51"/>
        <v>BULLISH</v>
      </c>
      <c r="G791" s="13" t="str">
        <f t="shared" si="50"/>
        <v>WEAK</v>
      </c>
      <c r="H791" s="13" t="str">
        <f t="shared" si="49"/>
        <v>CONFIRMED BULLISH</v>
      </c>
    </row>
    <row r="792" spans="1:8" ht="13.5" x14ac:dyDescent="0.25">
      <c r="A792" s="3">
        <v>43154</v>
      </c>
      <c r="B792" s="2">
        <v>8.1199999999999992</v>
      </c>
      <c r="C792" s="2">
        <v>3.8489</v>
      </c>
      <c r="D792" s="2">
        <v>6855</v>
      </c>
      <c r="E792" s="2">
        <f t="shared" si="48"/>
        <v>-1010464</v>
      </c>
      <c r="F792" s="13" t="str">
        <f t="shared" si="51"/>
        <v>BULLISH</v>
      </c>
      <c r="G792" s="13" t="str">
        <f t="shared" si="50"/>
        <v>WEAK</v>
      </c>
      <c r="H792" s="13" t="str">
        <f t="shared" si="49"/>
        <v>CONFIRMED BULLISH</v>
      </c>
    </row>
    <row r="793" spans="1:8" ht="13.5" x14ac:dyDescent="0.25">
      <c r="A793" s="3">
        <v>43157</v>
      </c>
      <c r="B793" s="2">
        <v>8.15</v>
      </c>
      <c r="C793" s="2">
        <v>3.8631000000000002</v>
      </c>
      <c r="D793" s="2">
        <v>7004</v>
      </c>
      <c r="E793" s="2">
        <f t="shared" si="48"/>
        <v>-1003460</v>
      </c>
      <c r="F793" s="13" t="str">
        <f t="shared" si="51"/>
        <v>BULLISH</v>
      </c>
      <c r="G793" s="13" t="str">
        <f t="shared" si="50"/>
        <v>NEUTRAL</v>
      </c>
      <c r="H793" s="13" t="str">
        <f t="shared" si="49"/>
        <v>CONFIRMED BULLISH</v>
      </c>
    </row>
    <row r="794" spans="1:8" ht="13.5" x14ac:dyDescent="0.25">
      <c r="A794" s="3">
        <v>43158</v>
      </c>
      <c r="B794" s="2">
        <v>8.17</v>
      </c>
      <c r="C794" s="2">
        <v>3.8725999999999998</v>
      </c>
      <c r="D794" s="2">
        <v>9317</v>
      </c>
      <c r="E794" s="2">
        <f t="shared" si="48"/>
        <v>-994143</v>
      </c>
      <c r="F794" s="13" t="str">
        <f t="shared" si="51"/>
        <v>BULLISH</v>
      </c>
      <c r="G794" s="13" t="str">
        <f t="shared" si="50"/>
        <v>WEAK</v>
      </c>
      <c r="H794" s="13" t="str">
        <f t="shared" si="49"/>
        <v>CONFIRMED BULLISH</v>
      </c>
    </row>
    <row r="795" spans="1:8" ht="13.5" x14ac:dyDescent="0.25">
      <c r="A795" s="3">
        <v>43159</v>
      </c>
      <c r="B795" s="2">
        <v>8.17</v>
      </c>
      <c r="C795" s="2">
        <v>3.8725999999999998</v>
      </c>
      <c r="D795" s="2">
        <v>17209</v>
      </c>
      <c r="E795" s="2">
        <f t="shared" si="48"/>
        <v>-994143</v>
      </c>
      <c r="F795" s="13" t="str">
        <f t="shared" si="51"/>
        <v>BULLISH</v>
      </c>
      <c r="G795" s="13" t="str">
        <f t="shared" si="50"/>
        <v>NEUTRAL</v>
      </c>
      <c r="H795" s="13" t="str">
        <f t="shared" si="49"/>
        <v>CONFIRMED BULLISH</v>
      </c>
    </row>
    <row r="796" spans="1:8" ht="13.5" x14ac:dyDescent="0.25">
      <c r="A796" s="3">
        <v>43160</v>
      </c>
      <c r="B796" s="2">
        <v>8.1999999999999993</v>
      </c>
      <c r="C796" s="2">
        <v>3.8868</v>
      </c>
      <c r="D796" s="2">
        <v>40160</v>
      </c>
      <c r="E796" s="2">
        <f t="shared" si="48"/>
        <v>-953983</v>
      </c>
      <c r="F796" s="13" t="str">
        <f t="shared" si="51"/>
        <v>BULLISH</v>
      </c>
      <c r="G796" s="13" t="str">
        <f t="shared" si="50"/>
        <v>WEAK</v>
      </c>
      <c r="H796" s="13" t="str">
        <f t="shared" si="49"/>
        <v>CONFIRMED BULLISH</v>
      </c>
    </row>
    <row r="797" spans="1:8" ht="13.5" x14ac:dyDescent="0.25">
      <c r="A797" s="3">
        <v>43161</v>
      </c>
      <c r="B797" s="2">
        <v>8.1999999999999993</v>
      </c>
      <c r="C797" s="2">
        <v>3.8868</v>
      </c>
      <c r="D797" s="2">
        <v>34393</v>
      </c>
      <c r="E797" s="2">
        <f t="shared" si="48"/>
        <v>-953983</v>
      </c>
      <c r="F797" s="13" t="str">
        <f t="shared" si="51"/>
        <v>BULLISH</v>
      </c>
      <c r="G797" s="13" t="str">
        <f t="shared" si="50"/>
        <v>WEAK</v>
      </c>
      <c r="H797" s="13" t="str">
        <f t="shared" si="49"/>
        <v>CONFIRMED BULLISH</v>
      </c>
    </row>
    <row r="798" spans="1:8" ht="13.5" x14ac:dyDescent="0.25">
      <c r="A798" s="3">
        <v>43164</v>
      </c>
      <c r="B798" s="2">
        <v>8.1999999999999993</v>
      </c>
      <c r="C798" s="2">
        <v>3.8868</v>
      </c>
      <c r="D798" s="2">
        <v>2123</v>
      </c>
      <c r="E798" s="2">
        <f t="shared" si="48"/>
        <v>-953983</v>
      </c>
      <c r="F798" s="13" t="str">
        <f t="shared" si="51"/>
        <v>BULLISH</v>
      </c>
      <c r="G798" s="13" t="str">
        <f t="shared" si="50"/>
        <v>WEAK</v>
      </c>
      <c r="H798" s="13" t="str">
        <f t="shared" si="49"/>
        <v>CONFIRMED BULLISH</v>
      </c>
    </row>
    <row r="799" spans="1:8" ht="13.5" x14ac:dyDescent="0.25">
      <c r="A799" s="3">
        <v>43165</v>
      </c>
      <c r="B799" s="2">
        <v>8.2100000000000009</v>
      </c>
      <c r="C799" s="2">
        <v>3.8915000000000002</v>
      </c>
      <c r="D799" s="2">
        <v>12119</v>
      </c>
      <c r="E799" s="2">
        <f t="shared" si="48"/>
        <v>-941864</v>
      </c>
      <c r="F799" s="13" t="str">
        <f t="shared" si="51"/>
        <v>BULLISH</v>
      </c>
      <c r="G799" s="13" t="str">
        <f t="shared" si="50"/>
        <v>WEAK</v>
      </c>
      <c r="H799" s="13" t="str">
        <f t="shared" si="49"/>
        <v>CONFIRMED BULLISH</v>
      </c>
    </row>
    <row r="800" spans="1:8" ht="13.5" x14ac:dyDescent="0.25">
      <c r="A800" s="3">
        <v>43166</v>
      </c>
      <c r="B800" s="2">
        <v>8.25</v>
      </c>
      <c r="C800" s="2">
        <v>3.9104999999999999</v>
      </c>
      <c r="D800" s="2">
        <v>16514</v>
      </c>
      <c r="E800" s="2">
        <f t="shared" si="48"/>
        <v>-925350</v>
      </c>
      <c r="F800" s="13" t="str">
        <f t="shared" si="51"/>
        <v>BULLISH</v>
      </c>
      <c r="G800" s="13" t="str">
        <f t="shared" si="50"/>
        <v>WEAK</v>
      </c>
      <c r="H800" s="13" t="str">
        <f t="shared" si="49"/>
        <v>CONFIRMED BULLISH</v>
      </c>
    </row>
    <row r="801" spans="1:8" ht="13.5" x14ac:dyDescent="0.25">
      <c r="A801" s="3">
        <v>43167</v>
      </c>
      <c r="B801" s="2">
        <v>8.32</v>
      </c>
      <c r="C801" s="2">
        <v>3.9437000000000002</v>
      </c>
      <c r="D801" s="2">
        <v>28497</v>
      </c>
      <c r="E801" s="2">
        <f t="shared" si="48"/>
        <v>-896853</v>
      </c>
      <c r="F801" s="13" t="str">
        <f t="shared" si="51"/>
        <v>BULLISH</v>
      </c>
      <c r="G801" s="13" t="str">
        <f t="shared" si="50"/>
        <v>WEAK</v>
      </c>
      <c r="H801" s="13" t="str">
        <f t="shared" si="49"/>
        <v>CONFIRMED BULLISH</v>
      </c>
    </row>
    <row r="802" spans="1:8" ht="13.5" x14ac:dyDescent="0.25">
      <c r="A802" s="3">
        <v>43168</v>
      </c>
      <c r="B802" s="2">
        <v>8.36</v>
      </c>
      <c r="C802" s="2">
        <v>3.9626000000000001</v>
      </c>
      <c r="D802" s="2">
        <v>43299</v>
      </c>
      <c r="E802" s="2">
        <f t="shared" si="48"/>
        <v>-853554</v>
      </c>
      <c r="F802" s="13" t="str">
        <f t="shared" si="51"/>
        <v>BULLISH</v>
      </c>
      <c r="G802" s="13" t="str">
        <f t="shared" si="50"/>
        <v>WEAK</v>
      </c>
      <c r="H802" s="13" t="str">
        <f t="shared" si="49"/>
        <v>CONFIRMED BULLISH</v>
      </c>
    </row>
    <row r="803" spans="1:8" ht="13.5" x14ac:dyDescent="0.25">
      <c r="A803" s="3">
        <v>43171</v>
      </c>
      <c r="B803" s="2">
        <v>8.4</v>
      </c>
      <c r="C803" s="2">
        <v>3.9815999999999998</v>
      </c>
      <c r="D803" s="2">
        <v>25284</v>
      </c>
      <c r="E803" s="2">
        <f t="shared" si="48"/>
        <v>-828270</v>
      </c>
      <c r="F803" s="13" t="str">
        <f t="shared" si="51"/>
        <v>BULLISH</v>
      </c>
      <c r="G803" s="13" t="str">
        <f t="shared" si="50"/>
        <v>WEAK</v>
      </c>
      <c r="H803" s="13" t="str">
        <f t="shared" si="49"/>
        <v>CONFIRMED BULLISH</v>
      </c>
    </row>
    <row r="804" spans="1:8" ht="13.5" x14ac:dyDescent="0.25">
      <c r="A804" s="3">
        <v>43172</v>
      </c>
      <c r="B804" s="2">
        <v>8.4</v>
      </c>
      <c r="C804" s="2">
        <v>3.9815999999999998</v>
      </c>
      <c r="D804" s="2">
        <v>6405</v>
      </c>
      <c r="E804" s="2">
        <f t="shared" si="48"/>
        <v>-828270</v>
      </c>
      <c r="F804" s="13" t="str">
        <f t="shared" si="51"/>
        <v>BULLISH</v>
      </c>
      <c r="G804" s="13" t="str">
        <f t="shared" si="50"/>
        <v>WEAK</v>
      </c>
      <c r="H804" s="13" t="str">
        <f t="shared" si="49"/>
        <v>CONFIRMED BULLISH</v>
      </c>
    </row>
    <row r="805" spans="1:8" ht="13.5" x14ac:dyDescent="0.25">
      <c r="A805" s="3">
        <v>43173</v>
      </c>
      <c r="B805" s="2">
        <v>8.4</v>
      </c>
      <c r="C805" s="2">
        <v>3.9815999999999998</v>
      </c>
      <c r="D805" s="2">
        <v>20999</v>
      </c>
      <c r="E805" s="2">
        <f t="shared" si="48"/>
        <v>-828270</v>
      </c>
      <c r="F805" s="13" t="str">
        <f t="shared" si="51"/>
        <v>BULLISH</v>
      </c>
      <c r="G805" s="13" t="str">
        <f t="shared" si="50"/>
        <v>WEAK</v>
      </c>
      <c r="H805" s="13" t="str">
        <f t="shared" si="49"/>
        <v>CONFIRMED BULLISH</v>
      </c>
    </row>
    <row r="806" spans="1:8" ht="13.5" x14ac:dyDescent="0.25">
      <c r="A806" s="3">
        <v>43174</v>
      </c>
      <c r="B806" s="2">
        <v>8.5</v>
      </c>
      <c r="C806" s="2">
        <v>4.0289999999999999</v>
      </c>
      <c r="D806" s="2">
        <v>44940</v>
      </c>
      <c r="E806" s="2">
        <f t="shared" si="48"/>
        <v>-783330</v>
      </c>
      <c r="F806" s="13" t="str">
        <f t="shared" si="51"/>
        <v>BULLISH</v>
      </c>
      <c r="G806" s="13" t="str">
        <f t="shared" si="50"/>
        <v>WEAK</v>
      </c>
      <c r="H806" s="13" t="str">
        <f t="shared" si="49"/>
        <v>CONFIRMED BULLISH</v>
      </c>
    </row>
    <row r="807" spans="1:8" ht="13.5" x14ac:dyDescent="0.25">
      <c r="A807" s="3">
        <v>43175</v>
      </c>
      <c r="B807" s="2">
        <v>9.01</v>
      </c>
      <c r="C807" s="2">
        <v>4.2706999999999997</v>
      </c>
      <c r="D807" s="2">
        <v>276554</v>
      </c>
      <c r="E807" s="2">
        <f t="shared" si="48"/>
        <v>-506776</v>
      </c>
      <c r="F807" s="13" t="str">
        <f t="shared" si="51"/>
        <v>BULLISH</v>
      </c>
      <c r="G807" s="13" t="str">
        <f t="shared" si="50"/>
        <v>WEAK</v>
      </c>
      <c r="H807" s="13" t="str">
        <f t="shared" si="49"/>
        <v>CONFIRMED BULLISH</v>
      </c>
    </row>
    <row r="808" spans="1:8" ht="13.5" x14ac:dyDescent="0.25">
      <c r="A808" s="3">
        <v>43178</v>
      </c>
      <c r="B808" s="2">
        <v>9.41</v>
      </c>
      <c r="C808" s="2">
        <v>4.4603000000000002</v>
      </c>
      <c r="D808" s="2">
        <v>0</v>
      </c>
      <c r="E808" s="2">
        <f t="shared" si="48"/>
        <v>-506776</v>
      </c>
      <c r="F808" s="13" t="str">
        <f t="shared" si="51"/>
        <v>BULLISH</v>
      </c>
      <c r="G808" s="13" t="str">
        <f t="shared" si="50"/>
        <v>WEAK</v>
      </c>
      <c r="H808" s="13" t="str">
        <f t="shared" si="49"/>
        <v>CONFIRMED BULLISH</v>
      </c>
    </row>
    <row r="809" spans="1:8" ht="13.5" x14ac:dyDescent="0.25">
      <c r="A809" s="3">
        <v>43180</v>
      </c>
      <c r="B809" s="2">
        <v>9.7799999999999994</v>
      </c>
      <c r="C809" s="2">
        <v>4.6356999999999999</v>
      </c>
      <c r="D809" s="2">
        <v>160924</v>
      </c>
      <c r="E809" s="2">
        <f t="shared" si="48"/>
        <v>-345852</v>
      </c>
      <c r="F809" s="13" t="str">
        <f t="shared" si="51"/>
        <v>BULLISH</v>
      </c>
      <c r="G809" s="13" t="str">
        <f t="shared" si="50"/>
        <v>WEAK</v>
      </c>
      <c r="H809" s="13" t="str">
        <f t="shared" si="49"/>
        <v>CONFIRMED BULLISH</v>
      </c>
    </row>
    <row r="810" spans="1:8" ht="13.5" x14ac:dyDescent="0.25">
      <c r="A810" s="3">
        <v>43181</v>
      </c>
      <c r="B810" s="2">
        <v>9.86</v>
      </c>
      <c r="C810" s="2">
        <v>4.6736000000000004</v>
      </c>
      <c r="D810" s="2">
        <v>48857</v>
      </c>
      <c r="E810" s="2">
        <f t="shared" si="48"/>
        <v>-296995</v>
      </c>
      <c r="F810" s="13" t="str">
        <f t="shared" si="51"/>
        <v>BULLISH</v>
      </c>
      <c r="G810" s="13" t="str">
        <f t="shared" si="50"/>
        <v>WEAK</v>
      </c>
      <c r="H810" s="13" t="str">
        <f t="shared" si="49"/>
        <v>CONFIRMED BULLISH</v>
      </c>
    </row>
    <row r="811" spans="1:8" ht="13.5" x14ac:dyDescent="0.25">
      <c r="A811" s="3">
        <v>43182</v>
      </c>
      <c r="B811" s="2">
        <v>9.85</v>
      </c>
      <c r="C811" s="2">
        <v>4.6688999999999998</v>
      </c>
      <c r="D811" s="2">
        <v>54819</v>
      </c>
      <c r="E811" s="2">
        <f t="shared" si="48"/>
        <v>-351814</v>
      </c>
      <c r="F811" s="13" t="str">
        <f t="shared" si="51"/>
        <v>BULLISH</v>
      </c>
      <c r="G811" s="13" t="str">
        <f t="shared" si="50"/>
        <v>WEAK</v>
      </c>
      <c r="H811" s="13" t="str">
        <f t="shared" si="49"/>
        <v>CONFIRMED BULLISH</v>
      </c>
    </row>
    <row r="812" spans="1:8" ht="13.5" x14ac:dyDescent="0.25">
      <c r="A812" s="3">
        <v>43185</v>
      </c>
      <c r="B812" s="2">
        <v>9.85</v>
      </c>
      <c r="C812" s="2">
        <v>4.6688999999999998</v>
      </c>
      <c r="D812" s="2">
        <v>40620</v>
      </c>
      <c r="E812" s="2">
        <f t="shared" si="48"/>
        <v>-351814</v>
      </c>
      <c r="F812" s="13" t="str">
        <f t="shared" si="51"/>
        <v>BULLISH</v>
      </c>
      <c r="G812" s="13" t="str">
        <f t="shared" si="50"/>
        <v>WEAK</v>
      </c>
      <c r="H812" s="13" t="str">
        <f t="shared" si="49"/>
        <v>CONFIRMED BULLISH</v>
      </c>
    </row>
    <row r="813" spans="1:8" ht="13.5" x14ac:dyDescent="0.25">
      <c r="A813" s="3">
        <v>43186</v>
      </c>
      <c r="B813" s="2">
        <v>9.86</v>
      </c>
      <c r="C813" s="2">
        <v>4.6736000000000004</v>
      </c>
      <c r="D813" s="2">
        <v>75422</v>
      </c>
      <c r="E813" s="2">
        <f t="shared" si="48"/>
        <v>-276392</v>
      </c>
      <c r="F813" s="13" t="str">
        <f t="shared" si="51"/>
        <v>BULLISH</v>
      </c>
      <c r="G813" s="13" t="str">
        <f t="shared" si="50"/>
        <v>WEAK</v>
      </c>
      <c r="H813" s="13" t="str">
        <f t="shared" si="49"/>
        <v>CONFIRMED BULLISH</v>
      </c>
    </row>
    <row r="814" spans="1:8" ht="13.5" x14ac:dyDescent="0.25">
      <c r="A814" s="3">
        <v>43187</v>
      </c>
      <c r="B814" s="2">
        <v>9.9</v>
      </c>
      <c r="C814" s="2">
        <v>4.6925999999999997</v>
      </c>
      <c r="D814" s="2">
        <v>81516</v>
      </c>
      <c r="E814" s="2">
        <f t="shared" si="48"/>
        <v>-194876</v>
      </c>
      <c r="F814" s="13" t="str">
        <f t="shared" si="51"/>
        <v>BULLISH</v>
      </c>
      <c r="G814" s="13" t="str">
        <f t="shared" si="50"/>
        <v>WEAK</v>
      </c>
      <c r="H814" s="13" t="str">
        <f t="shared" si="49"/>
        <v>CONFIRMED BULLISH</v>
      </c>
    </row>
    <row r="815" spans="1:8" ht="13.5" x14ac:dyDescent="0.25">
      <c r="A815" s="3">
        <v>43188</v>
      </c>
      <c r="B815" s="2">
        <v>10.119999999999999</v>
      </c>
      <c r="C815" s="2">
        <v>4.7968999999999999</v>
      </c>
      <c r="D815" s="2">
        <v>52636</v>
      </c>
      <c r="E815" s="2">
        <f t="shared" si="48"/>
        <v>-142240</v>
      </c>
      <c r="F815" s="13" t="str">
        <f t="shared" si="51"/>
        <v>BULLISH</v>
      </c>
      <c r="G815" s="13" t="str">
        <f t="shared" si="50"/>
        <v>WEAK</v>
      </c>
      <c r="H815" s="13" t="str">
        <f t="shared" si="49"/>
        <v>CONFIRMED BULLISH</v>
      </c>
    </row>
    <row r="816" spans="1:8" ht="13.5" x14ac:dyDescent="0.25">
      <c r="A816" s="3">
        <v>43189</v>
      </c>
      <c r="B816" s="2">
        <v>10.3</v>
      </c>
      <c r="C816" s="2">
        <v>4.8822000000000001</v>
      </c>
      <c r="D816" s="2">
        <v>38016</v>
      </c>
      <c r="E816" s="2">
        <f t="shared" si="48"/>
        <v>-104224</v>
      </c>
      <c r="F816" s="13" t="str">
        <f t="shared" si="51"/>
        <v>BULLISH</v>
      </c>
      <c r="G816" s="13" t="str">
        <f t="shared" si="50"/>
        <v>WEAK</v>
      </c>
      <c r="H816" s="13" t="str">
        <f t="shared" si="49"/>
        <v>CONFIRMED BULLISH</v>
      </c>
    </row>
    <row r="817" spans="1:8" ht="13.5" x14ac:dyDescent="0.25">
      <c r="A817" s="3">
        <v>43192</v>
      </c>
      <c r="B817" s="2">
        <v>10.35</v>
      </c>
      <c r="C817" s="2">
        <v>4.9058999999999999</v>
      </c>
      <c r="D817" s="2">
        <v>41464</v>
      </c>
      <c r="E817" s="2">
        <f t="shared" si="48"/>
        <v>-62760</v>
      </c>
      <c r="F817" s="13" t="str">
        <f t="shared" si="51"/>
        <v>BULLISH</v>
      </c>
      <c r="G817" s="13" t="str">
        <f t="shared" si="50"/>
        <v>WEAK</v>
      </c>
      <c r="H817" s="13" t="str">
        <f t="shared" si="49"/>
        <v>CONFIRMED BULLISH</v>
      </c>
    </row>
    <row r="818" spans="1:8" ht="13.5" x14ac:dyDescent="0.25">
      <c r="A818" s="3">
        <v>43193</v>
      </c>
      <c r="B818" s="2">
        <v>10.37</v>
      </c>
      <c r="C818" s="2">
        <v>4.9154</v>
      </c>
      <c r="D818" s="2">
        <v>15726</v>
      </c>
      <c r="E818" s="2">
        <f t="shared" si="48"/>
        <v>-47034</v>
      </c>
      <c r="F818" s="13" t="str">
        <f t="shared" si="51"/>
        <v>BULLISH</v>
      </c>
      <c r="G818" s="13" t="str">
        <f t="shared" si="50"/>
        <v>WEAK</v>
      </c>
      <c r="H818" s="13" t="str">
        <f t="shared" si="49"/>
        <v>CONFIRMED BULLISH</v>
      </c>
    </row>
    <row r="819" spans="1:8" ht="13.5" x14ac:dyDescent="0.25">
      <c r="A819" s="3">
        <v>43194</v>
      </c>
      <c r="B819" s="2">
        <v>10.39</v>
      </c>
      <c r="C819" s="2">
        <v>4.9248000000000003</v>
      </c>
      <c r="D819" s="2">
        <v>30223</v>
      </c>
      <c r="E819" s="2">
        <f t="shared" si="48"/>
        <v>-16811</v>
      </c>
      <c r="F819" s="13" t="str">
        <f t="shared" si="51"/>
        <v>BULLISH</v>
      </c>
      <c r="G819" s="13" t="str">
        <f t="shared" si="50"/>
        <v>WEAK</v>
      </c>
      <c r="H819" s="13" t="str">
        <f t="shared" si="49"/>
        <v>CONFIRMED BULLISH</v>
      </c>
    </row>
    <row r="820" spans="1:8" ht="13.5" x14ac:dyDescent="0.25">
      <c r="A820" s="3">
        <v>43195</v>
      </c>
      <c r="B820" s="2">
        <v>10.38</v>
      </c>
      <c r="C820" s="2">
        <v>4.9200999999999997</v>
      </c>
      <c r="D820" s="2">
        <v>25119</v>
      </c>
      <c r="E820" s="2">
        <f t="shared" si="48"/>
        <v>-41930</v>
      </c>
      <c r="F820" s="13" t="str">
        <f t="shared" si="51"/>
        <v>BULLISH</v>
      </c>
      <c r="G820" s="13" t="str">
        <f t="shared" si="50"/>
        <v>WEAK</v>
      </c>
      <c r="H820" s="13" t="str">
        <f t="shared" si="49"/>
        <v>CONFIRMED BULLISH</v>
      </c>
    </row>
    <row r="821" spans="1:8" ht="13.5" x14ac:dyDescent="0.25">
      <c r="A821" s="3">
        <v>43196</v>
      </c>
      <c r="B821" s="2">
        <v>10.37</v>
      </c>
      <c r="C821" s="2">
        <v>4.9154</v>
      </c>
      <c r="D821" s="2">
        <v>29300</v>
      </c>
      <c r="E821" s="2">
        <f t="shared" si="48"/>
        <v>-71230</v>
      </c>
      <c r="F821" s="13" t="str">
        <f t="shared" si="51"/>
        <v>BULLISH</v>
      </c>
      <c r="G821" s="13" t="str">
        <f t="shared" si="50"/>
        <v>WEAK</v>
      </c>
      <c r="H821" s="13" t="str">
        <f t="shared" si="49"/>
        <v>CONFIRMED BULLISH</v>
      </c>
    </row>
    <row r="822" spans="1:8" ht="13.5" x14ac:dyDescent="0.25">
      <c r="A822" s="3">
        <v>43200</v>
      </c>
      <c r="B822" s="2">
        <v>10.37</v>
      </c>
      <c r="C822" s="2">
        <v>4.9154</v>
      </c>
      <c r="D822" s="2">
        <v>70187</v>
      </c>
      <c r="E822" s="2">
        <f t="shared" si="48"/>
        <v>-71230</v>
      </c>
      <c r="F822" s="13" t="str">
        <f t="shared" si="51"/>
        <v>BEARISH</v>
      </c>
      <c r="G822" s="13" t="str">
        <f t="shared" si="50"/>
        <v>STRONG</v>
      </c>
      <c r="H822" s="13" t="str">
        <f t="shared" si="49"/>
        <v>BEARISH DIVERGENCE</v>
      </c>
    </row>
    <row r="823" spans="1:8" ht="13.5" x14ac:dyDescent="0.25">
      <c r="A823" s="3">
        <v>43201</v>
      </c>
      <c r="B823" s="2">
        <v>10.25</v>
      </c>
      <c r="C823" s="2">
        <v>4.8585000000000003</v>
      </c>
      <c r="D823" s="2">
        <v>42757</v>
      </c>
      <c r="E823" s="2">
        <f t="shared" si="48"/>
        <v>-113987</v>
      </c>
      <c r="F823" s="13" t="str">
        <f t="shared" si="51"/>
        <v>BEARISH</v>
      </c>
      <c r="G823" s="13" t="str">
        <f t="shared" si="50"/>
        <v>STRONG</v>
      </c>
      <c r="H823" s="13" t="str">
        <f t="shared" si="49"/>
        <v>CONFIRMED BEARISH</v>
      </c>
    </row>
    <row r="824" spans="1:8" ht="13.5" x14ac:dyDescent="0.25">
      <c r="A824" s="3">
        <v>43202</v>
      </c>
      <c r="B824" s="2">
        <v>10.3</v>
      </c>
      <c r="C824" s="2">
        <v>4.8822000000000001</v>
      </c>
      <c r="D824" s="2">
        <v>17546</v>
      </c>
      <c r="E824" s="2">
        <f t="shared" si="48"/>
        <v>-96441</v>
      </c>
      <c r="F824" s="13" t="str">
        <f t="shared" si="51"/>
        <v>BEARISH</v>
      </c>
      <c r="G824" s="13" t="str">
        <f t="shared" si="50"/>
        <v>STRONG</v>
      </c>
      <c r="H824" s="13" t="str">
        <f t="shared" si="49"/>
        <v>CONFIRMED BEARISH</v>
      </c>
    </row>
    <row r="825" spans="1:8" ht="13.5" x14ac:dyDescent="0.25">
      <c r="A825" s="3">
        <v>43203</v>
      </c>
      <c r="B825" s="2">
        <v>10.35</v>
      </c>
      <c r="C825" s="2">
        <v>4.9058999999999999</v>
      </c>
      <c r="D825" s="2">
        <v>17323</v>
      </c>
      <c r="E825" s="2">
        <f t="shared" si="48"/>
        <v>-79118</v>
      </c>
      <c r="F825" s="13" t="str">
        <f t="shared" si="51"/>
        <v>BEARISH</v>
      </c>
      <c r="G825" s="13" t="str">
        <f t="shared" si="50"/>
        <v>STRONG</v>
      </c>
      <c r="H825" s="13" t="str">
        <f t="shared" si="49"/>
        <v>CONFIRMED BEARISH</v>
      </c>
    </row>
    <row r="826" spans="1:8" ht="13.5" x14ac:dyDescent="0.25">
      <c r="A826" s="3">
        <v>43206</v>
      </c>
      <c r="B826" s="2">
        <v>10.37</v>
      </c>
      <c r="C826" s="2">
        <v>4.9154</v>
      </c>
      <c r="D826" s="2">
        <v>29402</v>
      </c>
      <c r="E826" s="2">
        <f t="shared" si="48"/>
        <v>-49716</v>
      </c>
      <c r="F826" s="13" t="str">
        <f t="shared" si="51"/>
        <v>BULLISH</v>
      </c>
      <c r="G826" s="13" t="str">
        <f t="shared" si="50"/>
        <v>WEAK</v>
      </c>
      <c r="H826" s="13" t="str">
        <f t="shared" si="49"/>
        <v>NEUTRAL</v>
      </c>
    </row>
    <row r="827" spans="1:8" ht="13.5" x14ac:dyDescent="0.25">
      <c r="A827" s="3">
        <v>43207</v>
      </c>
      <c r="B827" s="2">
        <v>10.37</v>
      </c>
      <c r="C827" s="2">
        <v>4.9154</v>
      </c>
      <c r="D827" s="2">
        <v>13054</v>
      </c>
      <c r="E827" s="2">
        <f t="shared" si="48"/>
        <v>-49716</v>
      </c>
      <c r="F827" s="13" t="str">
        <f t="shared" si="51"/>
        <v>BULLISH</v>
      </c>
      <c r="G827" s="13" t="str">
        <f t="shared" si="50"/>
        <v>WEAK</v>
      </c>
      <c r="H827" s="13" t="str">
        <f t="shared" si="49"/>
        <v>NEUTRAL</v>
      </c>
    </row>
    <row r="828" spans="1:8" ht="13.5" x14ac:dyDescent="0.25">
      <c r="A828" s="3">
        <v>43208</v>
      </c>
      <c r="B828" s="2">
        <v>10.37</v>
      </c>
      <c r="C828" s="2">
        <v>4.9154</v>
      </c>
      <c r="D828" s="2">
        <v>30409</v>
      </c>
      <c r="E828" s="2">
        <f t="shared" si="48"/>
        <v>-49716</v>
      </c>
      <c r="F828" s="13" t="str">
        <f t="shared" si="51"/>
        <v>BULLISH</v>
      </c>
      <c r="G828" s="13" t="str">
        <f t="shared" si="50"/>
        <v>WEAK</v>
      </c>
      <c r="H828" s="13" t="str">
        <f t="shared" si="49"/>
        <v>CONFIRMED BULLISH</v>
      </c>
    </row>
    <row r="829" spans="1:8" ht="13.5" x14ac:dyDescent="0.25">
      <c r="A829" s="3">
        <v>43209</v>
      </c>
      <c r="B829" s="2">
        <v>10.39</v>
      </c>
      <c r="C829" s="2">
        <v>4.9248000000000003</v>
      </c>
      <c r="D829" s="2">
        <v>11051</v>
      </c>
      <c r="E829" s="2">
        <f t="shared" si="48"/>
        <v>-38665</v>
      </c>
      <c r="F829" s="13" t="str">
        <f t="shared" si="51"/>
        <v>BULLISH</v>
      </c>
      <c r="G829" s="13" t="str">
        <f t="shared" si="50"/>
        <v>WEAK</v>
      </c>
      <c r="H829" s="13" t="str">
        <f t="shared" si="49"/>
        <v>CONFIRMED BULLISH</v>
      </c>
    </row>
    <row r="830" spans="1:8" ht="13.5" x14ac:dyDescent="0.25">
      <c r="A830" s="3">
        <v>43210</v>
      </c>
      <c r="B830" s="2">
        <v>10.37</v>
      </c>
      <c r="C830" s="2">
        <v>4.9154</v>
      </c>
      <c r="D830" s="2">
        <v>35889</v>
      </c>
      <c r="E830" s="2">
        <f t="shared" si="48"/>
        <v>-74554</v>
      </c>
      <c r="F830" s="13" t="str">
        <f t="shared" si="51"/>
        <v>BULLISH</v>
      </c>
      <c r="G830" s="13" t="str">
        <f t="shared" si="50"/>
        <v>WEAK</v>
      </c>
      <c r="H830" s="13" t="str">
        <f t="shared" si="49"/>
        <v>CONFIRMED BULLISH</v>
      </c>
    </row>
    <row r="831" spans="1:8" ht="13.5" x14ac:dyDescent="0.25">
      <c r="A831" s="3">
        <v>43213</v>
      </c>
      <c r="B831" s="2">
        <v>10.37</v>
      </c>
      <c r="C831" s="2">
        <v>4.9154</v>
      </c>
      <c r="D831" s="2">
        <v>29957</v>
      </c>
      <c r="E831" s="2">
        <f t="shared" si="48"/>
        <v>-74554</v>
      </c>
      <c r="F831" s="13" t="str">
        <f t="shared" si="51"/>
        <v>BEARISH</v>
      </c>
      <c r="G831" s="13" t="str">
        <f t="shared" si="50"/>
        <v>STRONG</v>
      </c>
      <c r="H831" s="13" t="str">
        <f t="shared" si="49"/>
        <v>NEUTRAL</v>
      </c>
    </row>
    <row r="832" spans="1:8" ht="13.5" x14ac:dyDescent="0.25">
      <c r="A832" s="3">
        <v>43214</v>
      </c>
      <c r="B832" s="2">
        <v>10.38</v>
      </c>
      <c r="C832" s="2">
        <v>4.9200999999999997</v>
      </c>
      <c r="D832" s="2">
        <v>22338</v>
      </c>
      <c r="E832" s="2">
        <f t="shared" si="48"/>
        <v>-52216</v>
      </c>
      <c r="F832" s="13" t="str">
        <f t="shared" si="51"/>
        <v>BEARISH</v>
      </c>
      <c r="G832" s="13" t="str">
        <f t="shared" si="50"/>
        <v>STRONG</v>
      </c>
      <c r="H832" s="13" t="str">
        <f t="shared" si="49"/>
        <v>BEARISH DIVERGENCE</v>
      </c>
    </row>
    <row r="833" spans="1:8" ht="13.5" x14ac:dyDescent="0.25">
      <c r="A833" s="3">
        <v>43215</v>
      </c>
      <c r="B833" s="2">
        <v>10.38</v>
      </c>
      <c r="C833" s="2">
        <v>4.9200999999999997</v>
      </c>
      <c r="D833" s="2">
        <v>6242</v>
      </c>
      <c r="E833" s="2">
        <f t="shared" si="48"/>
        <v>-52216</v>
      </c>
      <c r="F833" s="13" t="str">
        <f t="shared" si="51"/>
        <v>BEARISH</v>
      </c>
      <c r="G833" s="13" t="str">
        <f t="shared" si="50"/>
        <v>STRONG</v>
      </c>
      <c r="H833" s="13" t="str">
        <f t="shared" si="49"/>
        <v>BEARISH DIVERGENCE</v>
      </c>
    </row>
    <row r="834" spans="1:8" ht="13.5" x14ac:dyDescent="0.25">
      <c r="A834" s="3">
        <v>43216</v>
      </c>
      <c r="B834" s="2">
        <v>10.38</v>
      </c>
      <c r="C834" s="2">
        <v>4.9200999999999997</v>
      </c>
      <c r="D834" s="2">
        <v>12755</v>
      </c>
      <c r="E834" s="2">
        <f t="shared" si="48"/>
        <v>-52216</v>
      </c>
      <c r="F834" s="13" t="str">
        <f t="shared" si="51"/>
        <v>BEARISH</v>
      </c>
      <c r="G834" s="13" t="str">
        <f t="shared" si="50"/>
        <v>STRONG</v>
      </c>
      <c r="H834" s="13" t="str">
        <f t="shared" si="49"/>
        <v>CONFIRMED BEARISH</v>
      </c>
    </row>
    <row r="835" spans="1:8" ht="13.5" x14ac:dyDescent="0.25">
      <c r="A835" s="3">
        <v>43217</v>
      </c>
      <c r="B835" s="2">
        <v>10.38</v>
      </c>
      <c r="C835" s="2">
        <v>4.9200999999999997</v>
      </c>
      <c r="D835" s="2">
        <v>27456</v>
      </c>
      <c r="E835" s="2">
        <f t="shared" si="48"/>
        <v>-52216</v>
      </c>
      <c r="F835" s="13" t="str">
        <f t="shared" si="51"/>
        <v>BULLISH</v>
      </c>
      <c r="G835" s="13" t="str">
        <f t="shared" si="50"/>
        <v>WEAK</v>
      </c>
      <c r="H835" s="13" t="str">
        <f t="shared" si="49"/>
        <v>CONFIRMED BULLISH</v>
      </c>
    </row>
    <row r="836" spans="1:8" ht="13.5" x14ac:dyDescent="0.25">
      <c r="A836" s="3">
        <v>43220</v>
      </c>
      <c r="B836" s="2">
        <v>10.37</v>
      </c>
      <c r="C836" s="2">
        <v>4.9154</v>
      </c>
      <c r="D836" s="2">
        <v>11751</v>
      </c>
      <c r="E836" s="2">
        <f t="shared" ref="E836:E899" si="52">IF(B836&gt;B835, E835+D836, IF(B836&lt;B835, E835-D836, E835))</f>
        <v>-63967</v>
      </c>
      <c r="F836" s="13" t="str">
        <f t="shared" si="51"/>
        <v>BULLISH</v>
      </c>
      <c r="G836" s="13" t="str">
        <f t="shared" si="50"/>
        <v>WEAK</v>
      </c>
      <c r="H836" s="13" t="str">
        <f t="shared" si="49"/>
        <v>NEUTRAL</v>
      </c>
    </row>
    <row r="837" spans="1:8" ht="13.5" x14ac:dyDescent="0.25">
      <c r="A837" s="3">
        <v>43222</v>
      </c>
      <c r="B837" s="2">
        <v>10.47</v>
      </c>
      <c r="C837" s="2">
        <v>4.9627999999999997</v>
      </c>
      <c r="D837" s="2">
        <v>39508</v>
      </c>
      <c r="E837" s="2">
        <f t="shared" si="52"/>
        <v>-24459</v>
      </c>
      <c r="F837" s="13" t="str">
        <f t="shared" si="51"/>
        <v>BULLISH</v>
      </c>
      <c r="G837" s="13" t="str">
        <f t="shared" si="50"/>
        <v>WEAK</v>
      </c>
      <c r="H837" s="13" t="str">
        <f t="shared" si="49"/>
        <v>CONFIRMED BULLISH</v>
      </c>
    </row>
    <row r="838" spans="1:8" ht="13.5" x14ac:dyDescent="0.25">
      <c r="A838" s="3">
        <v>43223</v>
      </c>
      <c r="B838" s="2">
        <v>10.58</v>
      </c>
      <c r="C838" s="2">
        <v>5.0148999999999999</v>
      </c>
      <c r="D838" s="2">
        <v>67111</v>
      </c>
      <c r="E838" s="2">
        <f t="shared" si="52"/>
        <v>42652</v>
      </c>
      <c r="F838" s="13" t="str">
        <f t="shared" si="51"/>
        <v>BULLISH</v>
      </c>
      <c r="G838" s="13" t="str">
        <f t="shared" si="50"/>
        <v>WEAK</v>
      </c>
      <c r="H838" s="13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v>43224</v>
      </c>
      <c r="B839" s="2">
        <v>8.1199999999999992</v>
      </c>
      <c r="C839" s="2">
        <v>4.9710000000000001</v>
      </c>
      <c r="D839" s="2">
        <v>1612</v>
      </c>
      <c r="E839" s="2">
        <f t="shared" si="52"/>
        <v>41040</v>
      </c>
      <c r="F839" s="13" t="str">
        <f t="shared" si="51"/>
        <v>BULLISH</v>
      </c>
      <c r="G839" s="13" t="str">
        <f t="shared" ref="G839:G902" si="54">IF((E839-E834)/E834 &gt; 0.02, "STRONG",
 IF((E839-E834)/E834 &lt; -0.02, "WEAK", "NEUTRAL"))</f>
        <v>WEAK</v>
      </c>
      <c r="H839" s="13" t="str">
        <f t="shared" si="53"/>
        <v>BULLISH DIVERGENCE</v>
      </c>
    </row>
    <row r="840" spans="1:8" ht="13.5" x14ac:dyDescent="0.25">
      <c r="A840" s="3">
        <v>43227</v>
      </c>
      <c r="B840" s="2">
        <v>7.92</v>
      </c>
      <c r="C840" s="2">
        <v>4.8486000000000002</v>
      </c>
      <c r="D840" s="2">
        <v>7502</v>
      </c>
      <c r="E840" s="2">
        <f t="shared" si="52"/>
        <v>33538</v>
      </c>
      <c r="F840" s="13" t="str">
        <f t="shared" ref="F840:F903" si="55">IF(E840&gt;E835,"BULLISH",IF(E840&lt;E835,"BEARISH","NEUTRAL"))</f>
        <v>BULLISH</v>
      </c>
      <c r="G840" s="13" t="str">
        <f t="shared" si="54"/>
        <v>WEAK</v>
      </c>
      <c r="H840" s="13" t="str">
        <f t="shared" si="53"/>
        <v>BULLISH DIVERGENCE</v>
      </c>
    </row>
    <row r="841" spans="1:8" ht="13.5" x14ac:dyDescent="0.25">
      <c r="A841" s="3">
        <v>43228</v>
      </c>
      <c r="B841" s="2">
        <v>8</v>
      </c>
      <c r="C841" s="2">
        <v>4.8975</v>
      </c>
      <c r="D841" s="2">
        <v>24049</v>
      </c>
      <c r="E841" s="2">
        <f t="shared" si="52"/>
        <v>57587</v>
      </c>
      <c r="F841" s="13" t="str">
        <f t="shared" si="55"/>
        <v>BULLISH</v>
      </c>
      <c r="G841" s="13" t="str">
        <f t="shared" si="54"/>
        <v>WEAK</v>
      </c>
      <c r="H841" s="13" t="str">
        <f t="shared" si="53"/>
        <v>BULLISH DIVERGENCE</v>
      </c>
    </row>
    <row r="842" spans="1:8" ht="13.5" x14ac:dyDescent="0.25">
      <c r="A842" s="3">
        <v>43229</v>
      </c>
      <c r="B842" s="2">
        <v>8</v>
      </c>
      <c r="C842" s="2">
        <v>4.8975</v>
      </c>
      <c r="D842" s="2">
        <v>15663</v>
      </c>
      <c r="E842" s="2">
        <f t="shared" si="52"/>
        <v>57587</v>
      </c>
      <c r="F842" s="13" t="str">
        <f t="shared" si="55"/>
        <v>BULLISH</v>
      </c>
      <c r="G842" s="13" t="str">
        <f t="shared" si="54"/>
        <v>WEAK</v>
      </c>
      <c r="H842" s="13" t="str">
        <f t="shared" si="53"/>
        <v>BULLISH DIVERGENCE</v>
      </c>
    </row>
    <row r="843" spans="1:8" ht="13.5" x14ac:dyDescent="0.25">
      <c r="A843" s="3">
        <v>43230</v>
      </c>
      <c r="B843" s="2">
        <v>8.34</v>
      </c>
      <c r="C843" s="2">
        <v>5.1056999999999997</v>
      </c>
      <c r="D843" s="2">
        <v>34583</v>
      </c>
      <c r="E843" s="2">
        <f t="shared" si="52"/>
        <v>92170</v>
      </c>
      <c r="F843" s="13" t="str">
        <f t="shared" si="55"/>
        <v>BULLISH</v>
      </c>
      <c r="G843" s="13" t="str">
        <f t="shared" si="54"/>
        <v>STRONG</v>
      </c>
      <c r="H843" s="13" t="str">
        <f t="shared" si="53"/>
        <v>BULLISH DIVERGENCE</v>
      </c>
    </row>
    <row r="844" spans="1:8" ht="13.5" x14ac:dyDescent="0.25">
      <c r="A844" s="3">
        <v>43231</v>
      </c>
      <c r="B844" s="2">
        <v>8.5500000000000007</v>
      </c>
      <c r="C844" s="2">
        <v>5.2342000000000004</v>
      </c>
      <c r="D844" s="2">
        <v>57784</v>
      </c>
      <c r="E844" s="2">
        <f t="shared" si="52"/>
        <v>149954</v>
      </c>
      <c r="F844" s="13" t="str">
        <f t="shared" si="55"/>
        <v>BULLISH</v>
      </c>
      <c r="G844" s="13" t="str">
        <f t="shared" si="54"/>
        <v>STRONG</v>
      </c>
      <c r="H844" s="13" t="str">
        <f t="shared" si="53"/>
        <v>CONFIRMED BULLISH</v>
      </c>
    </row>
    <row r="845" spans="1:8" ht="13.5" x14ac:dyDescent="0.25">
      <c r="A845" s="3">
        <v>43234</v>
      </c>
      <c r="B845" s="2">
        <v>8.67</v>
      </c>
      <c r="C845" s="2">
        <v>5.3076999999999996</v>
      </c>
      <c r="D845" s="2">
        <v>6597</v>
      </c>
      <c r="E845" s="2">
        <f t="shared" si="52"/>
        <v>156551</v>
      </c>
      <c r="F845" s="13" t="str">
        <f t="shared" si="55"/>
        <v>BULLISH</v>
      </c>
      <c r="G845" s="13" t="str">
        <f t="shared" si="54"/>
        <v>STRONG</v>
      </c>
      <c r="H845" s="13" t="str">
        <f t="shared" si="53"/>
        <v>CONFIRMED BULLISH</v>
      </c>
    </row>
    <row r="846" spans="1:8" ht="13.5" x14ac:dyDescent="0.25">
      <c r="A846" s="3">
        <v>43235</v>
      </c>
      <c r="B846" s="2">
        <v>8.76</v>
      </c>
      <c r="C846" s="2">
        <v>5.3628</v>
      </c>
      <c r="D846" s="2">
        <v>20304</v>
      </c>
      <c r="E846" s="2">
        <f t="shared" si="52"/>
        <v>176855</v>
      </c>
      <c r="F846" s="13" t="str">
        <f t="shared" si="55"/>
        <v>BULLISH</v>
      </c>
      <c r="G846" s="13" t="str">
        <f t="shared" si="54"/>
        <v>STRONG</v>
      </c>
      <c r="H846" s="13" t="str">
        <f t="shared" si="53"/>
        <v>CONFIRMED BULLISH</v>
      </c>
    </row>
    <row r="847" spans="1:8" ht="13.5" x14ac:dyDescent="0.25">
      <c r="A847" s="3">
        <v>43236</v>
      </c>
      <c r="B847" s="2">
        <v>8.75</v>
      </c>
      <c r="C847" s="2">
        <v>5.3567</v>
      </c>
      <c r="D847" s="2">
        <v>12892</v>
      </c>
      <c r="E847" s="2">
        <f t="shared" si="52"/>
        <v>163963</v>
      </c>
      <c r="F847" s="13" t="str">
        <f t="shared" si="55"/>
        <v>BULLISH</v>
      </c>
      <c r="G847" s="13" t="str">
        <f t="shared" si="54"/>
        <v>STRONG</v>
      </c>
      <c r="H847" s="13" t="str">
        <f t="shared" si="53"/>
        <v>CONFIRMED BULLISH</v>
      </c>
    </row>
    <row r="848" spans="1:8" ht="13.5" x14ac:dyDescent="0.25">
      <c r="A848" s="3">
        <v>43237</v>
      </c>
      <c r="B848" s="2">
        <v>8.49</v>
      </c>
      <c r="C848" s="2">
        <v>5.1974999999999998</v>
      </c>
      <c r="D848" s="2">
        <v>6910</v>
      </c>
      <c r="E848" s="2">
        <f t="shared" si="52"/>
        <v>157053</v>
      </c>
      <c r="F848" s="13" t="str">
        <f t="shared" si="55"/>
        <v>BULLISH</v>
      </c>
      <c r="G848" s="13" t="str">
        <f t="shared" si="54"/>
        <v>STRONG</v>
      </c>
      <c r="H848" s="13" t="str">
        <f t="shared" si="53"/>
        <v>CONFIRMED BULLISH</v>
      </c>
    </row>
    <row r="849" spans="1:8" ht="13.5" x14ac:dyDescent="0.25">
      <c r="A849" s="3">
        <v>43238</v>
      </c>
      <c r="B849" s="2">
        <v>8.6</v>
      </c>
      <c r="C849" s="2">
        <v>5.2648999999999999</v>
      </c>
      <c r="D849" s="2">
        <v>20919</v>
      </c>
      <c r="E849" s="2">
        <f t="shared" si="52"/>
        <v>177972</v>
      </c>
      <c r="F849" s="13" t="str">
        <f t="shared" si="55"/>
        <v>BULLISH</v>
      </c>
      <c r="G849" s="13" t="str">
        <f t="shared" si="54"/>
        <v>STRONG</v>
      </c>
      <c r="H849" s="13" t="str">
        <f t="shared" si="53"/>
        <v>CONFIRMED BULLISH</v>
      </c>
    </row>
    <row r="850" spans="1:8" ht="13.5" x14ac:dyDescent="0.25">
      <c r="A850" s="3">
        <v>43241</v>
      </c>
      <c r="B850" s="2">
        <v>8.85</v>
      </c>
      <c r="C850" s="2">
        <v>5.4179000000000004</v>
      </c>
      <c r="D850" s="2">
        <v>34919</v>
      </c>
      <c r="E850" s="2">
        <f t="shared" si="52"/>
        <v>212891</v>
      </c>
      <c r="F850" s="13" t="str">
        <f t="shared" si="55"/>
        <v>BULLISH</v>
      </c>
      <c r="G850" s="13" t="str">
        <f t="shared" si="54"/>
        <v>STRONG</v>
      </c>
      <c r="H850" s="13" t="str">
        <f t="shared" si="53"/>
        <v>CONFIRMED BULLISH</v>
      </c>
    </row>
    <row r="851" spans="1:8" ht="13.5" x14ac:dyDescent="0.25">
      <c r="A851" s="3">
        <v>43242</v>
      </c>
      <c r="B851" s="2">
        <v>8.8000000000000007</v>
      </c>
      <c r="C851" s="2">
        <v>5.3872999999999998</v>
      </c>
      <c r="D851" s="2">
        <v>4573</v>
      </c>
      <c r="E851" s="2">
        <f t="shared" si="52"/>
        <v>208318</v>
      </c>
      <c r="F851" s="13" t="str">
        <f t="shared" si="55"/>
        <v>BULLISH</v>
      </c>
      <c r="G851" s="13" t="str">
        <f t="shared" si="54"/>
        <v>STRONG</v>
      </c>
      <c r="H851" s="13" t="str">
        <f t="shared" si="53"/>
        <v>CONFIRMED BULLISH</v>
      </c>
    </row>
    <row r="852" spans="1:8" ht="13.5" x14ac:dyDescent="0.25">
      <c r="A852" s="3">
        <v>43243</v>
      </c>
      <c r="B852" s="2">
        <v>8.9</v>
      </c>
      <c r="C852" s="2">
        <v>5.4485000000000001</v>
      </c>
      <c r="D852" s="2">
        <v>65223</v>
      </c>
      <c r="E852" s="2">
        <f t="shared" si="52"/>
        <v>273541</v>
      </c>
      <c r="F852" s="13" t="str">
        <f t="shared" si="55"/>
        <v>BULLISH</v>
      </c>
      <c r="G852" s="13" t="str">
        <f t="shared" si="54"/>
        <v>STRONG</v>
      </c>
      <c r="H852" s="13" t="str">
        <f t="shared" si="53"/>
        <v>CONFIRMED BULLISH</v>
      </c>
    </row>
    <row r="853" spans="1:8" ht="13.5" x14ac:dyDescent="0.25">
      <c r="A853" s="3">
        <v>43244</v>
      </c>
      <c r="B853" s="2">
        <v>9.24</v>
      </c>
      <c r="C853" s="2">
        <v>5.6566999999999998</v>
      </c>
      <c r="D853" s="2">
        <v>48701</v>
      </c>
      <c r="E853" s="2">
        <f t="shared" si="52"/>
        <v>322242</v>
      </c>
      <c r="F853" s="13" t="str">
        <f t="shared" si="55"/>
        <v>BULLISH</v>
      </c>
      <c r="G853" s="13" t="str">
        <f t="shared" si="54"/>
        <v>STRONG</v>
      </c>
      <c r="H853" s="13" t="str">
        <f t="shared" si="53"/>
        <v>CONFIRMED BULLISH</v>
      </c>
    </row>
    <row r="854" spans="1:8" ht="13.5" x14ac:dyDescent="0.25">
      <c r="A854" s="3">
        <v>43245</v>
      </c>
      <c r="B854" s="2">
        <v>9.31</v>
      </c>
      <c r="C854" s="2">
        <v>5.6994999999999996</v>
      </c>
      <c r="D854" s="2">
        <v>27198</v>
      </c>
      <c r="E854" s="2">
        <f t="shared" si="52"/>
        <v>349440</v>
      </c>
      <c r="F854" s="13" t="str">
        <f t="shared" si="55"/>
        <v>BULLISH</v>
      </c>
      <c r="G854" s="13" t="str">
        <f t="shared" si="54"/>
        <v>STRONG</v>
      </c>
      <c r="H854" s="13" t="str">
        <f t="shared" si="53"/>
        <v>CONFIRMED BULLISH</v>
      </c>
    </row>
    <row r="855" spans="1:8" ht="13.5" x14ac:dyDescent="0.25">
      <c r="A855" s="3">
        <v>43248</v>
      </c>
      <c r="B855" s="2">
        <v>9.0399999999999991</v>
      </c>
      <c r="C855" s="2">
        <v>5.5342000000000002</v>
      </c>
      <c r="D855" s="2">
        <v>8489</v>
      </c>
      <c r="E855" s="2">
        <f t="shared" si="52"/>
        <v>340951</v>
      </c>
      <c r="F855" s="13" t="str">
        <f t="shared" si="55"/>
        <v>BULLISH</v>
      </c>
      <c r="G855" s="13" t="str">
        <f t="shared" si="54"/>
        <v>STRONG</v>
      </c>
      <c r="H855" s="13" t="str">
        <f t="shared" si="53"/>
        <v>CONFIRMED BULLISH</v>
      </c>
    </row>
    <row r="856" spans="1:8" ht="13.5" x14ac:dyDescent="0.25">
      <c r="A856" s="3">
        <v>43249</v>
      </c>
      <c r="B856" s="2">
        <v>8.9499999999999993</v>
      </c>
      <c r="C856" s="2">
        <v>5.4790999999999999</v>
      </c>
      <c r="D856" s="2">
        <v>13669</v>
      </c>
      <c r="E856" s="2">
        <f t="shared" si="52"/>
        <v>327282</v>
      </c>
      <c r="F856" s="13" t="str">
        <f t="shared" si="55"/>
        <v>BULLISH</v>
      </c>
      <c r="G856" s="13" t="str">
        <f t="shared" si="54"/>
        <v>STRONG</v>
      </c>
      <c r="H856" s="13" t="str">
        <f t="shared" si="53"/>
        <v>CONFIRMED BULLISH</v>
      </c>
    </row>
    <row r="857" spans="1:8" ht="13.5" x14ac:dyDescent="0.25">
      <c r="A857" s="3">
        <v>43250</v>
      </c>
      <c r="B857" s="2">
        <v>8.8000000000000007</v>
      </c>
      <c r="C857" s="2">
        <v>5.3872999999999998</v>
      </c>
      <c r="D857" s="2">
        <v>19545</v>
      </c>
      <c r="E857" s="2">
        <f t="shared" si="52"/>
        <v>307737</v>
      </c>
      <c r="F857" s="13" t="str">
        <f t="shared" si="55"/>
        <v>BULLISH</v>
      </c>
      <c r="G857" s="13" t="str">
        <f t="shared" si="54"/>
        <v>STRONG</v>
      </c>
      <c r="H857" s="13" t="str">
        <f t="shared" si="53"/>
        <v>BULLISH DIVERGENCE</v>
      </c>
    </row>
    <row r="858" spans="1:8" ht="13.5" x14ac:dyDescent="0.25">
      <c r="A858" s="3">
        <v>43251</v>
      </c>
      <c r="B858" s="2">
        <v>8.9</v>
      </c>
      <c r="C858" s="2">
        <v>5.4485000000000001</v>
      </c>
      <c r="D858" s="2">
        <v>52181</v>
      </c>
      <c r="E858" s="2">
        <f t="shared" si="52"/>
        <v>359918</v>
      </c>
      <c r="F858" s="13" t="str">
        <f t="shared" si="55"/>
        <v>BULLISH</v>
      </c>
      <c r="G858" s="13" t="str">
        <f t="shared" si="54"/>
        <v>STRONG</v>
      </c>
      <c r="H858" s="13" t="str">
        <f t="shared" si="53"/>
        <v>BULLISH DIVERGENCE</v>
      </c>
    </row>
    <row r="859" spans="1:8" ht="13.5" x14ac:dyDescent="0.25">
      <c r="A859" s="3">
        <v>43252</v>
      </c>
      <c r="B859" s="2">
        <v>8.75</v>
      </c>
      <c r="C859" s="2">
        <v>5.3567</v>
      </c>
      <c r="D859" s="2">
        <v>40275</v>
      </c>
      <c r="E859" s="2">
        <f t="shared" si="52"/>
        <v>319643</v>
      </c>
      <c r="F859" s="13" t="str">
        <f t="shared" si="55"/>
        <v>BEARISH</v>
      </c>
      <c r="G859" s="13" t="str">
        <f t="shared" si="54"/>
        <v>WEAK</v>
      </c>
      <c r="H859" s="13" t="str">
        <f t="shared" si="53"/>
        <v>CONFIRMED BEARISH</v>
      </c>
    </row>
    <row r="860" spans="1:8" ht="13.5" x14ac:dyDescent="0.25">
      <c r="A860" s="3">
        <v>43255</v>
      </c>
      <c r="B860" s="2">
        <v>8.77</v>
      </c>
      <c r="C860" s="2">
        <v>5.3689</v>
      </c>
      <c r="D860" s="2">
        <v>24080</v>
      </c>
      <c r="E860" s="2">
        <f t="shared" si="52"/>
        <v>343723</v>
      </c>
      <c r="F860" s="13" t="str">
        <f t="shared" si="55"/>
        <v>BULLISH</v>
      </c>
      <c r="G860" s="13" t="str">
        <f t="shared" si="54"/>
        <v>NEUTRAL</v>
      </c>
      <c r="H860" s="13" t="str">
        <f t="shared" si="53"/>
        <v>BULLISH DIVERGENCE</v>
      </c>
    </row>
    <row r="861" spans="1:8" ht="13.5" x14ac:dyDescent="0.25">
      <c r="A861" s="3">
        <v>43256</v>
      </c>
      <c r="B861" s="2">
        <v>8.75</v>
      </c>
      <c r="C861" s="2">
        <v>5.3567</v>
      </c>
      <c r="D861" s="2">
        <v>26398</v>
      </c>
      <c r="E861" s="2">
        <f t="shared" si="52"/>
        <v>317325</v>
      </c>
      <c r="F861" s="13" t="str">
        <f t="shared" si="55"/>
        <v>BEARISH</v>
      </c>
      <c r="G861" s="13" t="str">
        <f t="shared" si="54"/>
        <v>WEAK</v>
      </c>
      <c r="H861" s="13" t="str">
        <f t="shared" si="53"/>
        <v>CONFIRMED BEARISH</v>
      </c>
    </row>
    <row r="862" spans="1:8" ht="13.5" x14ac:dyDescent="0.25">
      <c r="A862" s="3">
        <v>43257</v>
      </c>
      <c r="B862" s="2">
        <v>8.75</v>
      </c>
      <c r="C862" s="2">
        <v>5.3567</v>
      </c>
      <c r="D862" s="2">
        <v>17031</v>
      </c>
      <c r="E862" s="2">
        <f t="shared" si="52"/>
        <v>317325</v>
      </c>
      <c r="F862" s="13" t="str">
        <f t="shared" si="55"/>
        <v>BULLISH</v>
      </c>
      <c r="G862" s="13" t="str">
        <f t="shared" si="54"/>
        <v>STRONG</v>
      </c>
      <c r="H862" s="13" t="str">
        <f t="shared" si="53"/>
        <v>BULLISH DIVERGENCE</v>
      </c>
    </row>
    <row r="863" spans="1:8" ht="13.5" x14ac:dyDescent="0.25">
      <c r="A863" s="3">
        <v>43258</v>
      </c>
      <c r="B863" s="2">
        <v>8.74</v>
      </c>
      <c r="C863" s="2">
        <v>5.3506</v>
      </c>
      <c r="D863" s="2">
        <v>29741</v>
      </c>
      <c r="E863" s="2">
        <f t="shared" si="52"/>
        <v>287584</v>
      </c>
      <c r="F863" s="13" t="str">
        <f t="shared" si="55"/>
        <v>BEARISH</v>
      </c>
      <c r="G863" s="13" t="str">
        <f t="shared" si="54"/>
        <v>WEAK</v>
      </c>
      <c r="H863" s="13" t="str">
        <f t="shared" si="53"/>
        <v>CONFIRMED BEARISH</v>
      </c>
    </row>
    <row r="864" spans="1:8" ht="13.5" x14ac:dyDescent="0.25">
      <c r="A864" s="3">
        <v>43259</v>
      </c>
      <c r="B864" s="2">
        <v>8.75</v>
      </c>
      <c r="C864" s="2">
        <v>5.3567</v>
      </c>
      <c r="D864" s="2">
        <v>32263</v>
      </c>
      <c r="E864" s="2">
        <f t="shared" si="52"/>
        <v>319847</v>
      </c>
      <c r="F864" s="13" t="str">
        <f t="shared" si="55"/>
        <v>BULLISH</v>
      </c>
      <c r="G864" s="13" t="str">
        <f t="shared" si="54"/>
        <v>NEUTRAL</v>
      </c>
      <c r="H864" s="13" t="str">
        <f t="shared" si="53"/>
        <v>NEUTRAL</v>
      </c>
    </row>
    <row r="865" spans="1:8" ht="13.5" x14ac:dyDescent="0.25">
      <c r="A865" s="3">
        <v>43262</v>
      </c>
      <c r="B865" s="2">
        <v>8.74</v>
      </c>
      <c r="C865" s="2">
        <v>5.3506</v>
      </c>
      <c r="D865" s="2">
        <v>12078</v>
      </c>
      <c r="E865" s="2">
        <f t="shared" si="52"/>
        <v>307769</v>
      </c>
      <c r="F865" s="13" t="str">
        <f t="shared" si="55"/>
        <v>BEARISH</v>
      </c>
      <c r="G865" s="13" t="str">
        <f t="shared" si="54"/>
        <v>WEAK</v>
      </c>
      <c r="H865" s="13" t="str">
        <f t="shared" si="53"/>
        <v>CONFIRMED BEARISH</v>
      </c>
    </row>
    <row r="866" spans="1:8" ht="13.5" x14ac:dyDescent="0.25">
      <c r="A866" s="3">
        <v>43263</v>
      </c>
      <c r="B866" s="2">
        <v>8.7200000000000006</v>
      </c>
      <c r="C866" s="2">
        <v>5.3383000000000003</v>
      </c>
      <c r="D866" s="2">
        <v>13125</v>
      </c>
      <c r="E866" s="2">
        <f t="shared" si="52"/>
        <v>294644</v>
      </c>
      <c r="F866" s="13" t="str">
        <f t="shared" si="55"/>
        <v>BEARISH</v>
      </c>
      <c r="G866" s="13" t="str">
        <f t="shared" si="54"/>
        <v>WEAK</v>
      </c>
      <c r="H866" s="13" t="str">
        <f t="shared" si="53"/>
        <v>CONFIRMED BEARISH</v>
      </c>
    </row>
    <row r="867" spans="1:8" ht="13.5" x14ac:dyDescent="0.25">
      <c r="A867" s="3">
        <v>43264</v>
      </c>
      <c r="B867" s="2">
        <v>8.67</v>
      </c>
      <c r="C867" s="2">
        <v>5.3076999999999996</v>
      </c>
      <c r="D867" s="2">
        <v>15628</v>
      </c>
      <c r="E867" s="2">
        <f t="shared" si="52"/>
        <v>279016</v>
      </c>
      <c r="F867" s="13" t="str">
        <f t="shared" si="55"/>
        <v>BEARISH</v>
      </c>
      <c r="G867" s="13" t="str">
        <f t="shared" si="54"/>
        <v>WEAK</v>
      </c>
      <c r="H867" s="13" t="str">
        <f t="shared" si="53"/>
        <v>CONFIRMED BEARISH</v>
      </c>
    </row>
    <row r="868" spans="1:8" ht="13.5" x14ac:dyDescent="0.25">
      <c r="A868" s="3">
        <v>43265</v>
      </c>
      <c r="B868" s="2">
        <v>8.5</v>
      </c>
      <c r="C868" s="2">
        <v>5.2035999999999998</v>
      </c>
      <c r="D868" s="2">
        <v>29211</v>
      </c>
      <c r="E868" s="2">
        <f t="shared" si="52"/>
        <v>249805</v>
      </c>
      <c r="F868" s="13" t="str">
        <f t="shared" si="55"/>
        <v>BEARISH</v>
      </c>
      <c r="G868" s="13" t="str">
        <f t="shared" si="54"/>
        <v>WEAK</v>
      </c>
      <c r="H868" s="13" t="str">
        <f t="shared" si="53"/>
        <v>CONFIRMED BEARISH</v>
      </c>
    </row>
    <row r="869" spans="1:8" ht="13.5" x14ac:dyDescent="0.25">
      <c r="A869" s="3">
        <v>43269</v>
      </c>
      <c r="B869" s="2">
        <v>8.5</v>
      </c>
      <c r="C869" s="2">
        <v>5.2035999999999998</v>
      </c>
      <c r="D869" s="2">
        <v>27782</v>
      </c>
      <c r="E869" s="2">
        <f t="shared" si="52"/>
        <v>249805</v>
      </c>
      <c r="F869" s="13" t="str">
        <f t="shared" si="55"/>
        <v>BEARISH</v>
      </c>
      <c r="G869" s="13" t="str">
        <f t="shared" si="54"/>
        <v>WEAK</v>
      </c>
      <c r="H869" s="13" t="str">
        <f t="shared" si="53"/>
        <v>CONFIRMED BEARISH</v>
      </c>
    </row>
    <row r="870" spans="1:8" ht="13.5" x14ac:dyDescent="0.25">
      <c r="A870" s="3">
        <v>43270</v>
      </c>
      <c r="B870" s="2">
        <v>8.5</v>
      </c>
      <c r="C870" s="2">
        <v>5.2035999999999998</v>
      </c>
      <c r="D870" s="2">
        <v>184063</v>
      </c>
      <c r="E870" s="2">
        <f t="shared" si="52"/>
        <v>249805</v>
      </c>
      <c r="F870" s="13" t="str">
        <f t="shared" si="55"/>
        <v>BEARISH</v>
      </c>
      <c r="G870" s="13" t="str">
        <f t="shared" si="54"/>
        <v>WEAK</v>
      </c>
      <c r="H870" s="13" t="str">
        <f t="shared" si="53"/>
        <v>CONFIRMED BEARISH</v>
      </c>
    </row>
    <row r="871" spans="1:8" ht="13.5" x14ac:dyDescent="0.25">
      <c r="A871" s="3">
        <v>43271</v>
      </c>
      <c r="B871" s="2">
        <v>8.5</v>
      </c>
      <c r="C871" s="2">
        <v>5.2035999999999998</v>
      </c>
      <c r="D871" s="2">
        <v>51790</v>
      </c>
      <c r="E871" s="2">
        <f t="shared" si="52"/>
        <v>249805</v>
      </c>
      <c r="F871" s="13" t="str">
        <f t="shared" si="55"/>
        <v>BEARISH</v>
      </c>
      <c r="G871" s="13" t="str">
        <f t="shared" si="54"/>
        <v>WEAK</v>
      </c>
      <c r="H871" s="13" t="str">
        <f t="shared" si="53"/>
        <v>CONFIRMED BEARISH</v>
      </c>
    </row>
    <row r="872" spans="1:8" ht="13.5" x14ac:dyDescent="0.25">
      <c r="A872" s="3">
        <v>43272</v>
      </c>
      <c r="B872" s="2">
        <v>8.6</v>
      </c>
      <c r="C872" s="2">
        <v>5.2648999999999999</v>
      </c>
      <c r="D872" s="2">
        <v>7031</v>
      </c>
      <c r="E872" s="2">
        <f t="shared" si="52"/>
        <v>256836</v>
      </c>
      <c r="F872" s="13" t="str">
        <f t="shared" si="55"/>
        <v>BEARISH</v>
      </c>
      <c r="G872" s="13" t="str">
        <f t="shared" si="54"/>
        <v>WEAK</v>
      </c>
      <c r="H872" s="13" t="str">
        <f t="shared" si="53"/>
        <v>CONFIRMED BEARISH</v>
      </c>
    </row>
    <row r="873" spans="1:8" ht="13.5" x14ac:dyDescent="0.25">
      <c r="A873" s="3">
        <v>43273</v>
      </c>
      <c r="B873" s="2">
        <v>8.75</v>
      </c>
      <c r="C873" s="2">
        <v>5.3567</v>
      </c>
      <c r="D873" s="2">
        <v>32771</v>
      </c>
      <c r="E873" s="2">
        <f t="shared" si="52"/>
        <v>289607</v>
      </c>
      <c r="F873" s="13" t="str">
        <f t="shared" si="55"/>
        <v>BULLISH</v>
      </c>
      <c r="G873" s="13" t="str">
        <f t="shared" si="54"/>
        <v>STRONG</v>
      </c>
      <c r="H873" s="13" t="str">
        <f t="shared" si="53"/>
        <v>CONFIRMED BULLISH</v>
      </c>
    </row>
    <row r="874" spans="1:8" ht="13.5" x14ac:dyDescent="0.25">
      <c r="A874" s="3">
        <v>43276</v>
      </c>
      <c r="B874" s="2">
        <v>8.6999999999999993</v>
      </c>
      <c r="C874" s="2">
        <v>5.3261000000000003</v>
      </c>
      <c r="D874" s="2">
        <v>10673</v>
      </c>
      <c r="E874" s="2">
        <f t="shared" si="52"/>
        <v>278934</v>
      </c>
      <c r="F874" s="13" t="str">
        <f t="shared" si="55"/>
        <v>BULLISH</v>
      </c>
      <c r="G874" s="13" t="str">
        <f t="shared" si="54"/>
        <v>STRONG</v>
      </c>
      <c r="H874" s="13" t="str">
        <f t="shared" si="53"/>
        <v>CONFIRMED BULLISH</v>
      </c>
    </row>
    <row r="875" spans="1:8" ht="13.5" x14ac:dyDescent="0.25">
      <c r="A875" s="3">
        <v>43277</v>
      </c>
      <c r="B875" s="2">
        <v>8.6999999999999993</v>
      </c>
      <c r="C875" s="2">
        <v>5.3261000000000003</v>
      </c>
      <c r="D875" s="2">
        <v>17788</v>
      </c>
      <c r="E875" s="2">
        <f t="shared" si="52"/>
        <v>278934</v>
      </c>
      <c r="F875" s="13" t="str">
        <f t="shared" si="55"/>
        <v>BULLISH</v>
      </c>
      <c r="G875" s="13" t="str">
        <f t="shared" si="54"/>
        <v>STRONG</v>
      </c>
      <c r="H875" s="13" t="str">
        <f t="shared" si="53"/>
        <v>CONFIRMED BULLISH</v>
      </c>
    </row>
    <row r="876" spans="1:8" ht="13.5" x14ac:dyDescent="0.25">
      <c r="A876" s="3">
        <v>43278</v>
      </c>
      <c r="B876" s="2">
        <v>8.66</v>
      </c>
      <c r="C876" s="2">
        <v>5.3015999999999996</v>
      </c>
      <c r="D876" s="2">
        <v>7893</v>
      </c>
      <c r="E876" s="2">
        <f t="shared" si="52"/>
        <v>271041</v>
      </c>
      <c r="F876" s="13" t="str">
        <f t="shared" si="55"/>
        <v>BULLISH</v>
      </c>
      <c r="G876" s="13" t="str">
        <f t="shared" si="54"/>
        <v>STRONG</v>
      </c>
      <c r="H876" s="13" t="str">
        <f t="shared" si="53"/>
        <v>CONFIRMED BULLISH</v>
      </c>
    </row>
    <row r="877" spans="1:8" ht="13.5" x14ac:dyDescent="0.25">
      <c r="A877" s="3">
        <v>43279</v>
      </c>
      <c r="B877" s="2">
        <v>8.5500000000000007</v>
      </c>
      <c r="C877" s="2">
        <v>5.2342000000000004</v>
      </c>
      <c r="D877" s="2">
        <v>24215</v>
      </c>
      <c r="E877" s="2">
        <f t="shared" si="52"/>
        <v>246826</v>
      </c>
      <c r="F877" s="13" t="str">
        <f t="shared" si="55"/>
        <v>BEARISH</v>
      </c>
      <c r="G877" s="13" t="str">
        <f t="shared" si="54"/>
        <v>WEAK</v>
      </c>
      <c r="H877" s="13" t="str">
        <f t="shared" si="53"/>
        <v>CONFIRMED BEARISH</v>
      </c>
    </row>
    <row r="878" spans="1:8" ht="13.5" x14ac:dyDescent="0.25">
      <c r="A878" s="3">
        <v>43280</v>
      </c>
      <c r="B878" s="2">
        <v>8.5</v>
      </c>
      <c r="C878" s="2">
        <v>5.2035999999999998</v>
      </c>
      <c r="D878" s="2">
        <v>17535</v>
      </c>
      <c r="E878" s="2">
        <f t="shared" si="52"/>
        <v>229291</v>
      </c>
      <c r="F878" s="13" t="str">
        <f t="shared" si="55"/>
        <v>BEARISH</v>
      </c>
      <c r="G878" s="13" t="str">
        <f t="shared" si="54"/>
        <v>WEAK</v>
      </c>
      <c r="H878" s="13" t="str">
        <f t="shared" si="53"/>
        <v>CONFIRMED BEARISH</v>
      </c>
    </row>
    <row r="879" spans="1:8" ht="13.5" x14ac:dyDescent="0.25">
      <c r="A879" s="3">
        <v>43283</v>
      </c>
      <c r="B879" s="2">
        <v>8.48</v>
      </c>
      <c r="C879" s="2">
        <v>5.1913999999999998</v>
      </c>
      <c r="D879" s="2">
        <v>3289</v>
      </c>
      <c r="E879" s="2">
        <f t="shared" si="52"/>
        <v>226002</v>
      </c>
      <c r="F879" s="13" t="str">
        <f t="shared" si="55"/>
        <v>BEARISH</v>
      </c>
      <c r="G879" s="13" t="str">
        <f t="shared" si="54"/>
        <v>WEAK</v>
      </c>
      <c r="H879" s="13" t="str">
        <f t="shared" si="53"/>
        <v>CONFIRMED BEARISH</v>
      </c>
    </row>
    <row r="880" spans="1:8" ht="13.5" x14ac:dyDescent="0.25">
      <c r="A880" s="3">
        <v>43284</v>
      </c>
      <c r="B880" s="2">
        <v>8.39</v>
      </c>
      <c r="C880" s="2">
        <v>5.1363000000000003</v>
      </c>
      <c r="D880" s="2">
        <v>14136</v>
      </c>
      <c r="E880" s="2">
        <f t="shared" si="52"/>
        <v>211866</v>
      </c>
      <c r="F880" s="13" t="str">
        <f t="shared" si="55"/>
        <v>BEARISH</v>
      </c>
      <c r="G880" s="13" t="str">
        <f t="shared" si="54"/>
        <v>WEAK</v>
      </c>
      <c r="H880" s="13" t="str">
        <f t="shared" si="53"/>
        <v>CONFIRMED BEARISH</v>
      </c>
    </row>
    <row r="881" spans="1:8" ht="13.5" x14ac:dyDescent="0.25">
      <c r="A881" s="3">
        <v>43285</v>
      </c>
      <c r="B881" s="2">
        <v>8.4499999999999993</v>
      </c>
      <c r="C881" s="2">
        <v>5.173</v>
      </c>
      <c r="D881" s="2">
        <v>5519</v>
      </c>
      <c r="E881" s="2">
        <f t="shared" si="52"/>
        <v>217385</v>
      </c>
      <c r="F881" s="13" t="str">
        <f t="shared" si="55"/>
        <v>BEARISH</v>
      </c>
      <c r="G881" s="13" t="str">
        <f t="shared" si="54"/>
        <v>WEAK</v>
      </c>
      <c r="H881" s="13" t="str">
        <f t="shared" si="53"/>
        <v>CONFIRMED BEARISH</v>
      </c>
    </row>
    <row r="882" spans="1:8" ht="13.5" x14ac:dyDescent="0.25">
      <c r="A882" s="3">
        <v>43286</v>
      </c>
      <c r="B882" s="2">
        <v>8.48</v>
      </c>
      <c r="C882" s="2">
        <v>5.1913999999999998</v>
      </c>
      <c r="D882" s="2">
        <v>6393</v>
      </c>
      <c r="E882" s="2">
        <f t="shared" si="52"/>
        <v>223778</v>
      </c>
      <c r="F882" s="13" t="str">
        <f t="shared" si="55"/>
        <v>BEARISH</v>
      </c>
      <c r="G882" s="13" t="str">
        <f t="shared" si="54"/>
        <v>WEAK</v>
      </c>
      <c r="H882" s="13" t="str">
        <f t="shared" si="53"/>
        <v>CONFIRMED BEARISH</v>
      </c>
    </row>
    <row r="883" spans="1:8" ht="13.5" x14ac:dyDescent="0.25">
      <c r="A883" s="3">
        <v>43287</v>
      </c>
      <c r="B883" s="2">
        <v>8.48</v>
      </c>
      <c r="C883" s="2">
        <v>5.1913999999999998</v>
      </c>
      <c r="D883" s="2">
        <v>3702</v>
      </c>
      <c r="E883" s="2">
        <f t="shared" si="52"/>
        <v>223778</v>
      </c>
      <c r="F883" s="13" t="str">
        <f t="shared" si="55"/>
        <v>BEARISH</v>
      </c>
      <c r="G883" s="13" t="str">
        <f t="shared" si="54"/>
        <v>WEAK</v>
      </c>
      <c r="H883" s="13" t="str">
        <f t="shared" si="53"/>
        <v>CONFIRMED BEARISH</v>
      </c>
    </row>
    <row r="884" spans="1:8" ht="13.5" x14ac:dyDescent="0.25">
      <c r="A884" s="3">
        <v>43290</v>
      </c>
      <c r="B884" s="2">
        <v>8.5</v>
      </c>
      <c r="C884" s="2">
        <v>5.2035999999999998</v>
      </c>
      <c r="D884" s="2">
        <v>6700</v>
      </c>
      <c r="E884" s="2">
        <f t="shared" si="52"/>
        <v>230478</v>
      </c>
      <c r="F884" s="13" t="str">
        <f t="shared" si="55"/>
        <v>BULLISH</v>
      </c>
      <c r="G884" s="13" t="str">
        <f t="shared" si="54"/>
        <v>NEUTRAL</v>
      </c>
      <c r="H884" s="13" t="str">
        <f t="shared" si="53"/>
        <v>CONFIRMED BULLISH</v>
      </c>
    </row>
    <row r="885" spans="1:8" ht="13.5" x14ac:dyDescent="0.25">
      <c r="A885" s="3">
        <v>43291</v>
      </c>
      <c r="B885" s="2">
        <v>8.48</v>
      </c>
      <c r="C885" s="2">
        <v>5.1913999999999998</v>
      </c>
      <c r="D885" s="2">
        <v>6547</v>
      </c>
      <c r="E885" s="2">
        <f t="shared" si="52"/>
        <v>223931</v>
      </c>
      <c r="F885" s="13" t="str">
        <f t="shared" si="55"/>
        <v>BULLISH</v>
      </c>
      <c r="G885" s="13" t="str">
        <f t="shared" si="54"/>
        <v>STRONG</v>
      </c>
      <c r="H885" s="13" t="str">
        <f t="shared" si="53"/>
        <v>CONFIRMED BULLISH</v>
      </c>
    </row>
    <row r="886" spans="1:8" ht="13.5" x14ac:dyDescent="0.25">
      <c r="A886" s="3">
        <v>43292</v>
      </c>
      <c r="B886" s="2">
        <v>8.48</v>
      </c>
      <c r="C886" s="2">
        <v>5.1913999999999998</v>
      </c>
      <c r="D886" s="2">
        <v>4070</v>
      </c>
      <c r="E886" s="2">
        <f t="shared" si="52"/>
        <v>223931</v>
      </c>
      <c r="F886" s="13" t="str">
        <f t="shared" si="55"/>
        <v>BULLISH</v>
      </c>
      <c r="G886" s="13" t="str">
        <f t="shared" si="54"/>
        <v>STRONG</v>
      </c>
      <c r="H886" s="13" t="str">
        <f t="shared" si="53"/>
        <v>CONFIRMED BULLISH</v>
      </c>
    </row>
    <row r="887" spans="1:8" ht="13.5" x14ac:dyDescent="0.25">
      <c r="A887" s="3">
        <v>43293</v>
      </c>
      <c r="B887" s="2">
        <v>8.48</v>
      </c>
      <c r="C887" s="2">
        <v>5.1913999999999998</v>
      </c>
      <c r="D887" s="2">
        <v>2658</v>
      </c>
      <c r="E887" s="2">
        <f t="shared" si="52"/>
        <v>223931</v>
      </c>
      <c r="F887" s="13" t="str">
        <f t="shared" si="55"/>
        <v>BULLISH</v>
      </c>
      <c r="G887" s="13" t="str">
        <f t="shared" si="54"/>
        <v>NEUTRAL</v>
      </c>
      <c r="H887" s="13" t="str">
        <f t="shared" si="53"/>
        <v>NEUTRAL</v>
      </c>
    </row>
    <row r="888" spans="1:8" ht="13.5" x14ac:dyDescent="0.25">
      <c r="A888" s="3">
        <v>43294</v>
      </c>
      <c r="B888" s="2">
        <v>8.48</v>
      </c>
      <c r="C888" s="2">
        <v>5.1913999999999998</v>
      </c>
      <c r="D888" s="2">
        <v>14077</v>
      </c>
      <c r="E888" s="2">
        <f t="shared" si="52"/>
        <v>223931</v>
      </c>
      <c r="F888" s="13" t="str">
        <f t="shared" si="55"/>
        <v>BULLISH</v>
      </c>
      <c r="G888" s="13" t="str">
        <f t="shared" si="54"/>
        <v>NEUTRAL</v>
      </c>
      <c r="H888" s="13" t="str">
        <f t="shared" si="53"/>
        <v>NEUTRAL</v>
      </c>
    </row>
    <row r="889" spans="1:8" ht="13.5" x14ac:dyDescent="0.25">
      <c r="A889" s="3">
        <v>43297</v>
      </c>
      <c r="B889" s="2">
        <v>8.48</v>
      </c>
      <c r="C889" s="2">
        <v>5.1913999999999998</v>
      </c>
      <c r="D889" s="2">
        <v>762</v>
      </c>
      <c r="E889" s="2">
        <f t="shared" si="52"/>
        <v>223931</v>
      </c>
      <c r="F889" s="13" t="str">
        <f t="shared" si="55"/>
        <v>BEARISH</v>
      </c>
      <c r="G889" s="13" t="str">
        <f t="shared" si="54"/>
        <v>WEAK</v>
      </c>
      <c r="H889" s="13" t="str">
        <f t="shared" si="53"/>
        <v>CONFIRMED BEARISH</v>
      </c>
    </row>
    <row r="890" spans="1:8" ht="13.5" x14ac:dyDescent="0.25">
      <c r="A890" s="3">
        <v>43298</v>
      </c>
      <c r="B890" s="2">
        <v>8.48</v>
      </c>
      <c r="C890" s="2">
        <v>5.1913999999999998</v>
      </c>
      <c r="D890" s="2">
        <v>13002</v>
      </c>
      <c r="E890" s="2">
        <f t="shared" si="52"/>
        <v>223931</v>
      </c>
      <c r="F890" s="13" t="str">
        <f t="shared" si="55"/>
        <v>NEUTRAL</v>
      </c>
      <c r="G890" s="13" t="str">
        <f t="shared" si="54"/>
        <v>NEUTRAL</v>
      </c>
      <c r="H890" s="13" t="str">
        <f t="shared" si="53"/>
        <v>NEUTRAL</v>
      </c>
    </row>
    <row r="891" spans="1:8" ht="13.5" x14ac:dyDescent="0.25">
      <c r="A891" s="3">
        <v>43299</v>
      </c>
      <c r="B891" s="2">
        <v>8.48</v>
      </c>
      <c r="C891" s="2">
        <v>5.1913999999999998</v>
      </c>
      <c r="D891" s="2">
        <v>8966</v>
      </c>
      <c r="E891" s="2">
        <f t="shared" si="52"/>
        <v>223931</v>
      </c>
      <c r="F891" s="13" t="str">
        <f t="shared" si="55"/>
        <v>NEUTRAL</v>
      </c>
      <c r="G891" s="13" t="str">
        <f t="shared" si="54"/>
        <v>NEUTRAL</v>
      </c>
      <c r="H891" s="13" t="str">
        <f t="shared" si="53"/>
        <v>NEUTRAL</v>
      </c>
    </row>
    <row r="892" spans="1:8" ht="13.5" x14ac:dyDescent="0.25">
      <c r="A892" s="3">
        <v>43300</v>
      </c>
      <c r="B892" s="2">
        <v>8.48</v>
      </c>
      <c r="C892" s="2">
        <v>5.1913999999999998</v>
      </c>
      <c r="D892" s="2">
        <v>6407</v>
      </c>
      <c r="E892" s="2">
        <f t="shared" si="52"/>
        <v>223931</v>
      </c>
      <c r="F892" s="13" t="str">
        <f t="shared" si="55"/>
        <v>NEUTRAL</v>
      </c>
      <c r="G892" s="13" t="str">
        <f t="shared" si="54"/>
        <v>NEUTRAL</v>
      </c>
      <c r="H892" s="13" t="str">
        <f t="shared" si="53"/>
        <v>NEUTRAL</v>
      </c>
    </row>
    <row r="893" spans="1:8" ht="13.5" x14ac:dyDescent="0.25">
      <c r="A893" s="3">
        <v>43301</v>
      </c>
      <c r="B893" s="2">
        <v>8.6999999999999993</v>
      </c>
      <c r="C893" s="2">
        <v>5.3261000000000003</v>
      </c>
      <c r="D893" s="2">
        <v>10821</v>
      </c>
      <c r="E893" s="2">
        <f t="shared" si="52"/>
        <v>234752</v>
      </c>
      <c r="F893" s="13" t="str">
        <f t="shared" si="55"/>
        <v>BULLISH</v>
      </c>
      <c r="G893" s="13" t="str">
        <f t="shared" si="54"/>
        <v>STRONG</v>
      </c>
      <c r="H893" s="13" t="str">
        <f t="shared" si="53"/>
        <v>CONFIRMED BULLISH</v>
      </c>
    </row>
    <row r="894" spans="1:8" ht="13.5" x14ac:dyDescent="0.25">
      <c r="A894" s="3">
        <v>43304</v>
      </c>
      <c r="B894" s="2">
        <v>8.6999999999999993</v>
      </c>
      <c r="C894" s="2">
        <v>5.3261000000000003</v>
      </c>
      <c r="D894" s="2">
        <v>1831</v>
      </c>
      <c r="E894" s="2">
        <f t="shared" si="52"/>
        <v>234752</v>
      </c>
      <c r="F894" s="13" t="str">
        <f t="shared" si="55"/>
        <v>BULLISH</v>
      </c>
      <c r="G894" s="13" t="str">
        <f t="shared" si="54"/>
        <v>STRONG</v>
      </c>
      <c r="H894" s="13" t="str">
        <f t="shared" si="53"/>
        <v>CONFIRMED BULLISH</v>
      </c>
    </row>
    <row r="895" spans="1:8" ht="13.5" x14ac:dyDescent="0.25">
      <c r="A895" s="3">
        <v>43305</v>
      </c>
      <c r="B895" s="2">
        <v>8.5</v>
      </c>
      <c r="C895" s="2">
        <v>5.2035999999999998</v>
      </c>
      <c r="D895" s="2">
        <v>14997</v>
      </c>
      <c r="E895" s="2">
        <f t="shared" si="52"/>
        <v>219755</v>
      </c>
      <c r="F895" s="13" t="str">
        <f t="shared" si="55"/>
        <v>BEARISH</v>
      </c>
      <c r="G895" s="13" t="str">
        <f t="shared" si="54"/>
        <v>NEUTRAL</v>
      </c>
      <c r="H895" s="13" t="str">
        <f t="shared" si="53"/>
        <v>BEARISH DIVERGENCE</v>
      </c>
    </row>
    <row r="896" spans="1:8" ht="13.5" x14ac:dyDescent="0.25">
      <c r="A896" s="3">
        <v>43307</v>
      </c>
      <c r="B896" s="2">
        <v>8.5</v>
      </c>
      <c r="C896" s="2">
        <v>5.2035999999999998</v>
      </c>
      <c r="D896" s="2">
        <v>20649</v>
      </c>
      <c r="E896" s="2">
        <f t="shared" si="52"/>
        <v>219755</v>
      </c>
      <c r="F896" s="13" t="str">
        <f t="shared" si="55"/>
        <v>BEARISH</v>
      </c>
      <c r="G896" s="13" t="str">
        <f t="shared" si="54"/>
        <v>NEUTRAL</v>
      </c>
      <c r="H896" s="13" t="str">
        <f t="shared" si="53"/>
        <v>BEARISH DIVERGENCE</v>
      </c>
    </row>
    <row r="897" spans="1:8" ht="13.5" x14ac:dyDescent="0.25">
      <c r="A897" s="3">
        <v>43308</v>
      </c>
      <c r="B897" s="2">
        <v>8.6999999999999993</v>
      </c>
      <c r="C897" s="2">
        <v>5.3261000000000003</v>
      </c>
      <c r="D897" s="2">
        <v>9844</v>
      </c>
      <c r="E897" s="2">
        <f t="shared" si="52"/>
        <v>229599</v>
      </c>
      <c r="F897" s="13" t="str">
        <f t="shared" si="55"/>
        <v>BULLISH</v>
      </c>
      <c r="G897" s="13" t="str">
        <f t="shared" si="54"/>
        <v>STRONG</v>
      </c>
      <c r="H897" s="13" t="str">
        <f t="shared" si="53"/>
        <v>CONFIRMED BULLISH</v>
      </c>
    </row>
    <row r="898" spans="1:8" ht="13.5" x14ac:dyDescent="0.25">
      <c r="A898" s="3">
        <v>43311</v>
      </c>
      <c r="B898" s="2">
        <v>8.6999999999999993</v>
      </c>
      <c r="C898" s="2">
        <v>5.3261000000000003</v>
      </c>
      <c r="D898" s="2">
        <v>16197</v>
      </c>
      <c r="E898" s="2">
        <f t="shared" si="52"/>
        <v>229599</v>
      </c>
      <c r="F898" s="13" t="str">
        <f t="shared" si="55"/>
        <v>BEARISH</v>
      </c>
      <c r="G898" s="13" t="str">
        <f t="shared" si="54"/>
        <v>WEAK</v>
      </c>
      <c r="H898" s="13" t="str">
        <f t="shared" si="53"/>
        <v>NEUTRAL</v>
      </c>
    </row>
    <row r="899" spans="1:8" ht="13.5" x14ac:dyDescent="0.25">
      <c r="A899" s="3">
        <v>43312</v>
      </c>
      <c r="B899" s="2">
        <v>8.76</v>
      </c>
      <c r="C899" s="2">
        <v>5.3628</v>
      </c>
      <c r="D899" s="2">
        <v>26408</v>
      </c>
      <c r="E899" s="2">
        <f t="shared" si="52"/>
        <v>256007</v>
      </c>
      <c r="F899" s="13" t="str">
        <f t="shared" si="55"/>
        <v>BULLISH</v>
      </c>
      <c r="G899" s="13" t="str">
        <f t="shared" si="54"/>
        <v>STRONG</v>
      </c>
      <c r="H899" s="13" t="str">
        <f t="shared" si="53"/>
        <v>CONFIRMED BULLISH</v>
      </c>
    </row>
    <row r="900" spans="1:8" ht="13.5" x14ac:dyDescent="0.25">
      <c r="A900" s="3">
        <v>43313</v>
      </c>
      <c r="B900" s="2">
        <v>8.6999999999999993</v>
      </c>
      <c r="C900" s="2">
        <v>5.3261000000000003</v>
      </c>
      <c r="D900" s="2">
        <v>56071</v>
      </c>
      <c r="E900" s="2">
        <f t="shared" ref="E900:E963" si="56">IF(B900&gt;B899, E899+D900, IF(B900&lt;B899, E899-D900, E899))</f>
        <v>199936</v>
      </c>
      <c r="F900" s="13" t="str">
        <f t="shared" si="55"/>
        <v>BEARISH</v>
      </c>
      <c r="G900" s="13" t="str">
        <f t="shared" si="54"/>
        <v>WEAK</v>
      </c>
      <c r="H900" s="13" t="str">
        <f t="shared" si="53"/>
        <v>BEARISH DIVERGENCE</v>
      </c>
    </row>
    <row r="901" spans="1:8" ht="13.5" x14ac:dyDescent="0.25">
      <c r="A901" s="3">
        <v>43314</v>
      </c>
      <c r="B901" s="2">
        <v>8.6999999999999993</v>
      </c>
      <c r="C901" s="2">
        <v>5.3261000000000003</v>
      </c>
      <c r="D901" s="2">
        <v>12042</v>
      </c>
      <c r="E901" s="2">
        <f t="shared" si="56"/>
        <v>199936</v>
      </c>
      <c r="F901" s="13" t="str">
        <f t="shared" si="55"/>
        <v>BEARISH</v>
      </c>
      <c r="G901" s="13" t="str">
        <f t="shared" si="54"/>
        <v>WEAK</v>
      </c>
      <c r="H901" s="13" t="str">
        <f t="shared" si="53"/>
        <v>BEARISH DIVERGENCE</v>
      </c>
    </row>
    <row r="902" spans="1:8" ht="13.5" x14ac:dyDescent="0.25">
      <c r="A902" s="3">
        <v>43315</v>
      </c>
      <c r="B902" s="2">
        <v>8.56</v>
      </c>
      <c r="C902" s="2">
        <v>5.2404000000000002</v>
      </c>
      <c r="D902" s="2">
        <v>4913</v>
      </c>
      <c r="E902" s="2">
        <f t="shared" si="56"/>
        <v>195023</v>
      </c>
      <c r="F902" s="13" t="str">
        <f t="shared" si="55"/>
        <v>BEARISH</v>
      </c>
      <c r="G902" s="13" t="str">
        <f t="shared" si="54"/>
        <v>WEAK</v>
      </c>
      <c r="H902" s="13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v>43318</v>
      </c>
      <c r="B903" s="2">
        <v>8.6</v>
      </c>
      <c r="C903" s="2">
        <v>5.2648999999999999</v>
      </c>
      <c r="D903" s="2">
        <v>4890</v>
      </c>
      <c r="E903" s="2">
        <f t="shared" si="56"/>
        <v>199913</v>
      </c>
      <c r="F903" s="13" t="str">
        <f t="shared" si="55"/>
        <v>BEARISH</v>
      </c>
      <c r="G903" s="13" t="str">
        <f t="shared" ref="G903:G966" si="58">IF((E903-E898)/E898 &gt; 0.02, "STRONG",
 IF((E903-E898)/E898 &lt; -0.02, "WEAK", "NEUTRAL"))</f>
        <v>WEAK</v>
      </c>
      <c r="H903" s="13" t="str">
        <f t="shared" si="57"/>
        <v>CONFIRMED BEARISH</v>
      </c>
    </row>
    <row r="904" spans="1:8" ht="13.5" x14ac:dyDescent="0.25">
      <c r="A904" s="3">
        <v>43319</v>
      </c>
      <c r="B904" s="2">
        <v>8.6</v>
      </c>
      <c r="C904" s="2">
        <v>5.2648999999999999</v>
      </c>
      <c r="D904" s="2">
        <v>6343</v>
      </c>
      <c r="E904" s="2">
        <f t="shared" si="56"/>
        <v>199913</v>
      </c>
      <c r="F904" s="13" t="str">
        <f t="shared" ref="F904:F967" si="59">IF(E904&gt;E899,"BULLISH",IF(E904&lt;E899,"BEARISH","NEUTRAL"))</f>
        <v>BEARISH</v>
      </c>
      <c r="G904" s="13" t="str">
        <f t="shared" si="58"/>
        <v>WEAK</v>
      </c>
      <c r="H904" s="13" t="str">
        <f t="shared" si="57"/>
        <v>CONFIRMED BEARISH</v>
      </c>
    </row>
    <row r="905" spans="1:8" ht="13.5" x14ac:dyDescent="0.25">
      <c r="A905" s="3">
        <v>43320</v>
      </c>
      <c r="B905" s="2">
        <v>8.65</v>
      </c>
      <c r="C905" s="2">
        <v>5.2954999999999997</v>
      </c>
      <c r="D905" s="2">
        <v>9508</v>
      </c>
      <c r="E905" s="2">
        <f t="shared" si="56"/>
        <v>209421</v>
      </c>
      <c r="F905" s="13" t="str">
        <f t="shared" si="59"/>
        <v>BULLISH</v>
      </c>
      <c r="G905" s="13" t="str">
        <f t="shared" si="58"/>
        <v>STRONG</v>
      </c>
      <c r="H905" s="13" t="str">
        <f t="shared" si="57"/>
        <v>BULLISH DIVERGENCE</v>
      </c>
    </row>
    <row r="906" spans="1:8" ht="13.5" x14ac:dyDescent="0.25">
      <c r="A906" s="3">
        <v>43321</v>
      </c>
      <c r="B906" s="2">
        <v>8.6999999999999993</v>
      </c>
      <c r="C906" s="2">
        <v>5.3261000000000003</v>
      </c>
      <c r="D906" s="2">
        <v>40208</v>
      </c>
      <c r="E906" s="2">
        <f t="shared" si="56"/>
        <v>249629</v>
      </c>
      <c r="F906" s="13" t="str">
        <f t="shared" si="59"/>
        <v>BULLISH</v>
      </c>
      <c r="G906" s="13" t="str">
        <f t="shared" si="58"/>
        <v>STRONG</v>
      </c>
      <c r="H906" s="13" t="str">
        <f t="shared" si="57"/>
        <v>NEUTRAL</v>
      </c>
    </row>
    <row r="907" spans="1:8" ht="13.5" x14ac:dyDescent="0.25">
      <c r="A907" s="3">
        <v>43322</v>
      </c>
      <c r="B907" s="2">
        <v>8.65</v>
      </c>
      <c r="C907" s="2">
        <v>5.2954999999999997</v>
      </c>
      <c r="D907" s="2">
        <v>18197</v>
      </c>
      <c r="E907" s="2">
        <f t="shared" si="56"/>
        <v>231432</v>
      </c>
      <c r="F907" s="13" t="str">
        <f t="shared" si="59"/>
        <v>BULLISH</v>
      </c>
      <c r="G907" s="13" t="str">
        <f t="shared" si="58"/>
        <v>STRONG</v>
      </c>
      <c r="H907" s="13" t="str">
        <f t="shared" si="57"/>
        <v>CONFIRMED BULLISH</v>
      </c>
    </row>
    <row r="908" spans="1:8" ht="13.5" x14ac:dyDescent="0.25">
      <c r="A908" s="3">
        <v>43326</v>
      </c>
      <c r="B908" s="2">
        <v>8.65</v>
      </c>
      <c r="C908" s="2">
        <v>5.2954999999999997</v>
      </c>
      <c r="D908" s="2">
        <v>5101</v>
      </c>
      <c r="E908" s="2">
        <f t="shared" si="56"/>
        <v>231432</v>
      </c>
      <c r="F908" s="13" t="str">
        <f t="shared" si="59"/>
        <v>BULLISH</v>
      </c>
      <c r="G908" s="13" t="str">
        <f t="shared" si="58"/>
        <v>STRONG</v>
      </c>
      <c r="H908" s="13" t="str">
        <f t="shared" si="57"/>
        <v>CONFIRMED BULLISH</v>
      </c>
    </row>
    <row r="909" spans="1:8" ht="13.5" x14ac:dyDescent="0.25">
      <c r="A909" s="3">
        <v>43327</v>
      </c>
      <c r="B909" s="2">
        <v>8.65</v>
      </c>
      <c r="C909" s="2">
        <v>5.2954999999999997</v>
      </c>
      <c r="D909" s="2">
        <v>10869</v>
      </c>
      <c r="E909" s="2">
        <f t="shared" si="56"/>
        <v>231432</v>
      </c>
      <c r="F909" s="13" t="str">
        <f t="shared" si="59"/>
        <v>BULLISH</v>
      </c>
      <c r="G909" s="13" t="str">
        <f t="shared" si="58"/>
        <v>STRONG</v>
      </c>
      <c r="H909" s="13" t="str">
        <f t="shared" si="57"/>
        <v>CONFIRMED BULLISH</v>
      </c>
    </row>
    <row r="910" spans="1:8" ht="13.5" x14ac:dyDescent="0.25">
      <c r="A910" s="3">
        <v>43328</v>
      </c>
      <c r="B910" s="2">
        <v>8.65</v>
      </c>
      <c r="C910" s="2">
        <v>5.2954999999999997</v>
      </c>
      <c r="D910" s="2">
        <v>4464</v>
      </c>
      <c r="E910" s="2">
        <f t="shared" si="56"/>
        <v>231432</v>
      </c>
      <c r="F910" s="13" t="str">
        <f t="shared" si="59"/>
        <v>BULLISH</v>
      </c>
      <c r="G910" s="13" t="str">
        <f t="shared" si="58"/>
        <v>STRONG</v>
      </c>
      <c r="H910" s="13" t="str">
        <f t="shared" si="57"/>
        <v>NEUTRAL</v>
      </c>
    </row>
    <row r="911" spans="1:8" ht="13.5" x14ac:dyDescent="0.25">
      <c r="A911" s="3">
        <v>43329</v>
      </c>
      <c r="B911" s="2">
        <v>8.6</v>
      </c>
      <c r="C911" s="2">
        <v>5.2648999999999999</v>
      </c>
      <c r="D911" s="2">
        <v>9706</v>
      </c>
      <c r="E911" s="2">
        <f t="shared" si="56"/>
        <v>221726</v>
      </c>
      <c r="F911" s="13" t="str">
        <f t="shared" si="59"/>
        <v>BEARISH</v>
      </c>
      <c r="G911" s="13" t="str">
        <f t="shared" si="58"/>
        <v>WEAK</v>
      </c>
      <c r="H911" s="13" t="str">
        <f t="shared" si="57"/>
        <v>CONFIRMED BEARISH</v>
      </c>
    </row>
    <row r="912" spans="1:8" ht="13.5" x14ac:dyDescent="0.25">
      <c r="A912" s="3">
        <v>43332</v>
      </c>
      <c r="B912" s="2">
        <v>8.5500000000000007</v>
      </c>
      <c r="C912" s="2">
        <v>5.2342000000000004</v>
      </c>
      <c r="D912" s="2">
        <v>7884</v>
      </c>
      <c r="E912" s="2">
        <f t="shared" si="56"/>
        <v>213842</v>
      </c>
      <c r="F912" s="13" t="str">
        <f t="shared" si="59"/>
        <v>BEARISH</v>
      </c>
      <c r="G912" s="13" t="str">
        <f t="shared" si="58"/>
        <v>WEAK</v>
      </c>
      <c r="H912" s="13" t="str">
        <f t="shared" si="57"/>
        <v>CONFIRMED BEARISH</v>
      </c>
    </row>
    <row r="913" spans="1:8" ht="13.5" x14ac:dyDescent="0.25">
      <c r="A913" s="3">
        <v>43335</v>
      </c>
      <c r="B913" s="2">
        <v>8.5</v>
      </c>
      <c r="C913" s="2">
        <v>5.2035999999999998</v>
      </c>
      <c r="D913" s="2">
        <v>15958</v>
      </c>
      <c r="E913" s="2">
        <f t="shared" si="56"/>
        <v>197884</v>
      </c>
      <c r="F913" s="13" t="str">
        <f t="shared" si="59"/>
        <v>BEARISH</v>
      </c>
      <c r="G913" s="13" t="str">
        <f t="shared" si="58"/>
        <v>WEAK</v>
      </c>
      <c r="H913" s="13" t="str">
        <f t="shared" si="57"/>
        <v>CONFIRMED BEARISH</v>
      </c>
    </row>
    <row r="914" spans="1:8" ht="13.5" x14ac:dyDescent="0.25">
      <c r="A914" s="3">
        <v>43336</v>
      </c>
      <c r="B914" s="2">
        <v>8.5500000000000007</v>
      </c>
      <c r="C914" s="2">
        <v>5.2342000000000004</v>
      </c>
      <c r="D914" s="2">
        <v>5719</v>
      </c>
      <c r="E914" s="2">
        <f t="shared" si="56"/>
        <v>203603</v>
      </c>
      <c r="F914" s="13" t="str">
        <f t="shared" si="59"/>
        <v>BEARISH</v>
      </c>
      <c r="G914" s="13" t="str">
        <f t="shared" si="58"/>
        <v>WEAK</v>
      </c>
      <c r="H914" s="13" t="str">
        <f t="shared" si="57"/>
        <v>CONFIRMED BEARISH</v>
      </c>
    </row>
    <row r="915" spans="1:8" ht="13.5" x14ac:dyDescent="0.25">
      <c r="A915" s="3">
        <v>43339</v>
      </c>
      <c r="B915" s="2">
        <v>8.52</v>
      </c>
      <c r="C915" s="2">
        <v>5.2159000000000004</v>
      </c>
      <c r="D915" s="2">
        <v>7931</v>
      </c>
      <c r="E915" s="2">
        <f t="shared" si="56"/>
        <v>195672</v>
      </c>
      <c r="F915" s="13" t="str">
        <f t="shared" si="59"/>
        <v>BEARISH</v>
      </c>
      <c r="G915" s="13" t="str">
        <f t="shared" si="58"/>
        <v>WEAK</v>
      </c>
      <c r="H915" s="13" t="str">
        <f t="shared" si="57"/>
        <v>CONFIRMED BEARISH</v>
      </c>
    </row>
    <row r="916" spans="1:8" ht="13.5" x14ac:dyDescent="0.25">
      <c r="A916" s="3">
        <v>43340</v>
      </c>
      <c r="B916" s="2">
        <v>8.5</v>
      </c>
      <c r="C916" s="2">
        <v>5.2035999999999998</v>
      </c>
      <c r="D916" s="2">
        <v>19584</v>
      </c>
      <c r="E916" s="2">
        <f t="shared" si="56"/>
        <v>176088</v>
      </c>
      <c r="F916" s="13" t="str">
        <f t="shared" si="59"/>
        <v>BEARISH</v>
      </c>
      <c r="G916" s="13" t="str">
        <f t="shared" si="58"/>
        <v>WEAK</v>
      </c>
      <c r="H916" s="13" t="str">
        <f t="shared" si="57"/>
        <v>CONFIRMED BEARISH</v>
      </c>
    </row>
    <row r="917" spans="1:8" ht="13.5" x14ac:dyDescent="0.25">
      <c r="A917" s="3">
        <v>43341</v>
      </c>
      <c r="B917" s="2">
        <v>8.31</v>
      </c>
      <c r="C917" s="2">
        <v>5.0872999999999999</v>
      </c>
      <c r="D917" s="2">
        <v>29201</v>
      </c>
      <c r="E917" s="2">
        <f t="shared" si="56"/>
        <v>146887</v>
      </c>
      <c r="F917" s="13" t="str">
        <f t="shared" si="59"/>
        <v>BEARISH</v>
      </c>
      <c r="G917" s="13" t="str">
        <f t="shared" si="58"/>
        <v>WEAK</v>
      </c>
      <c r="H917" s="13" t="str">
        <f t="shared" si="57"/>
        <v>CONFIRMED BEARISH</v>
      </c>
    </row>
    <row r="918" spans="1:8" ht="13.5" x14ac:dyDescent="0.25">
      <c r="A918" s="3">
        <v>43342</v>
      </c>
      <c r="B918" s="2">
        <v>8.4</v>
      </c>
      <c r="C918" s="2">
        <v>5.1424000000000003</v>
      </c>
      <c r="D918" s="2">
        <v>34628</v>
      </c>
      <c r="E918" s="2">
        <f t="shared" si="56"/>
        <v>181515</v>
      </c>
      <c r="F918" s="13" t="str">
        <f t="shared" si="59"/>
        <v>BEARISH</v>
      </c>
      <c r="G918" s="13" t="str">
        <f t="shared" si="58"/>
        <v>WEAK</v>
      </c>
      <c r="H918" s="13" t="str">
        <f t="shared" si="57"/>
        <v>CONFIRMED BEARISH</v>
      </c>
    </row>
    <row r="919" spans="1:8" ht="13.5" x14ac:dyDescent="0.25">
      <c r="A919" s="3">
        <v>43343</v>
      </c>
      <c r="B919" s="2">
        <v>8.5</v>
      </c>
      <c r="C919" s="2">
        <v>5.2035999999999998</v>
      </c>
      <c r="D919" s="2">
        <v>16781</v>
      </c>
      <c r="E919" s="2">
        <f t="shared" si="56"/>
        <v>198296</v>
      </c>
      <c r="F919" s="13" t="str">
        <f t="shared" si="59"/>
        <v>BEARISH</v>
      </c>
      <c r="G919" s="13" t="str">
        <f t="shared" si="58"/>
        <v>WEAK</v>
      </c>
      <c r="H919" s="13" t="str">
        <f t="shared" si="57"/>
        <v>CONFIRMED BEARISH</v>
      </c>
    </row>
    <row r="920" spans="1:8" ht="13.5" x14ac:dyDescent="0.25">
      <c r="A920" s="3">
        <v>43346</v>
      </c>
      <c r="B920" s="2">
        <v>8.5</v>
      </c>
      <c r="C920" s="2">
        <v>5.2035999999999998</v>
      </c>
      <c r="D920" s="2">
        <v>14318</v>
      </c>
      <c r="E920" s="2">
        <f t="shared" si="56"/>
        <v>198296</v>
      </c>
      <c r="F920" s="13" t="str">
        <f t="shared" si="59"/>
        <v>BULLISH</v>
      </c>
      <c r="G920" s="13" t="str">
        <f t="shared" si="58"/>
        <v>NEUTRAL</v>
      </c>
      <c r="H920" s="13" t="str">
        <f t="shared" si="57"/>
        <v>BULLISH DIVERGENCE</v>
      </c>
    </row>
    <row r="921" spans="1:8" ht="13.5" x14ac:dyDescent="0.25">
      <c r="A921" s="3">
        <v>43347</v>
      </c>
      <c r="B921" s="2">
        <v>8.5</v>
      </c>
      <c r="C921" s="2">
        <v>5.2035999999999998</v>
      </c>
      <c r="D921" s="2">
        <v>10786</v>
      </c>
      <c r="E921" s="2">
        <f t="shared" si="56"/>
        <v>198296</v>
      </c>
      <c r="F921" s="13" t="str">
        <f t="shared" si="59"/>
        <v>BULLISH</v>
      </c>
      <c r="G921" s="13" t="str">
        <f t="shared" si="58"/>
        <v>STRONG</v>
      </c>
      <c r="H921" s="13" t="str">
        <f t="shared" si="57"/>
        <v>NEUTRAL</v>
      </c>
    </row>
    <row r="922" spans="1:8" ht="13.5" x14ac:dyDescent="0.25">
      <c r="A922" s="3">
        <v>43348</v>
      </c>
      <c r="B922" s="2">
        <v>8.4</v>
      </c>
      <c r="C922" s="2">
        <v>5.1424000000000003</v>
      </c>
      <c r="D922" s="2">
        <v>19189</v>
      </c>
      <c r="E922" s="2">
        <f t="shared" si="56"/>
        <v>179107</v>
      </c>
      <c r="F922" s="13" t="str">
        <f t="shared" si="59"/>
        <v>BULLISH</v>
      </c>
      <c r="G922" s="13" t="str">
        <f t="shared" si="58"/>
        <v>STRONG</v>
      </c>
      <c r="H922" s="13" t="str">
        <f t="shared" si="57"/>
        <v>CONFIRMED BULLISH</v>
      </c>
    </row>
    <row r="923" spans="1:8" ht="13.5" x14ac:dyDescent="0.25">
      <c r="A923" s="3">
        <v>43349</v>
      </c>
      <c r="B923" s="2">
        <v>8</v>
      </c>
      <c r="C923" s="2">
        <v>4.8975</v>
      </c>
      <c r="D923" s="2">
        <v>87380</v>
      </c>
      <c r="E923" s="2">
        <f t="shared" si="56"/>
        <v>91727</v>
      </c>
      <c r="F923" s="13" t="str">
        <f t="shared" si="59"/>
        <v>BEARISH</v>
      </c>
      <c r="G923" s="13" t="str">
        <f t="shared" si="58"/>
        <v>WEAK</v>
      </c>
      <c r="H923" s="13" t="str">
        <f t="shared" si="57"/>
        <v>CONFIRMED BEARISH</v>
      </c>
    </row>
    <row r="924" spans="1:8" ht="13.5" x14ac:dyDescent="0.25">
      <c r="A924" s="3">
        <v>43350</v>
      </c>
      <c r="B924" s="2">
        <v>8.24</v>
      </c>
      <c r="C924" s="2">
        <v>5.0445000000000002</v>
      </c>
      <c r="D924" s="2">
        <v>10467</v>
      </c>
      <c r="E924" s="2">
        <f t="shared" si="56"/>
        <v>102194</v>
      </c>
      <c r="F924" s="13" t="str">
        <f t="shared" si="59"/>
        <v>BEARISH</v>
      </c>
      <c r="G924" s="13" t="str">
        <f t="shared" si="58"/>
        <v>WEAK</v>
      </c>
      <c r="H924" s="13" t="str">
        <f t="shared" si="57"/>
        <v>CONFIRMED BEARISH</v>
      </c>
    </row>
    <row r="925" spans="1:8" ht="13.5" x14ac:dyDescent="0.25">
      <c r="A925" s="3">
        <v>43353</v>
      </c>
      <c r="B925" s="2">
        <v>8.3000000000000007</v>
      </c>
      <c r="C925" s="2">
        <v>5.0811999999999999</v>
      </c>
      <c r="D925" s="2">
        <v>3996</v>
      </c>
      <c r="E925" s="2">
        <f t="shared" si="56"/>
        <v>106190</v>
      </c>
      <c r="F925" s="13" t="str">
        <f t="shared" si="59"/>
        <v>BEARISH</v>
      </c>
      <c r="G925" s="13" t="str">
        <f t="shared" si="58"/>
        <v>WEAK</v>
      </c>
      <c r="H925" s="13" t="str">
        <f t="shared" si="57"/>
        <v>CONFIRMED BEARISH</v>
      </c>
    </row>
    <row r="926" spans="1:8" ht="13.5" x14ac:dyDescent="0.25">
      <c r="A926" s="3">
        <v>43355</v>
      </c>
      <c r="B926" s="2">
        <v>8.3000000000000007</v>
      </c>
      <c r="C926" s="2">
        <v>5.0811999999999999</v>
      </c>
      <c r="D926" s="2">
        <v>11240</v>
      </c>
      <c r="E926" s="2">
        <f t="shared" si="56"/>
        <v>106190</v>
      </c>
      <c r="F926" s="13" t="str">
        <f t="shared" si="59"/>
        <v>BEARISH</v>
      </c>
      <c r="G926" s="13" t="str">
        <f t="shared" si="58"/>
        <v>WEAK</v>
      </c>
      <c r="H926" s="13" t="str">
        <f t="shared" si="57"/>
        <v>CONFIRMED BEARISH</v>
      </c>
    </row>
    <row r="927" spans="1:8" ht="13.5" x14ac:dyDescent="0.25">
      <c r="A927" s="3">
        <v>43356</v>
      </c>
      <c r="B927" s="2">
        <v>8.2899999999999991</v>
      </c>
      <c r="C927" s="2">
        <v>5.0750999999999999</v>
      </c>
      <c r="D927" s="2">
        <v>12597</v>
      </c>
      <c r="E927" s="2">
        <f t="shared" si="56"/>
        <v>93593</v>
      </c>
      <c r="F927" s="13" t="str">
        <f t="shared" si="59"/>
        <v>BEARISH</v>
      </c>
      <c r="G927" s="13" t="str">
        <f t="shared" si="58"/>
        <v>WEAK</v>
      </c>
      <c r="H927" s="13" t="str">
        <f t="shared" si="57"/>
        <v>CONFIRMED BEARISH</v>
      </c>
    </row>
    <row r="928" spans="1:8" ht="13.5" x14ac:dyDescent="0.25">
      <c r="A928" s="3">
        <v>43357</v>
      </c>
      <c r="B928" s="2">
        <v>8.2100000000000009</v>
      </c>
      <c r="C928" s="2">
        <v>5.0260999999999996</v>
      </c>
      <c r="D928" s="2">
        <v>4500</v>
      </c>
      <c r="E928" s="2">
        <f t="shared" si="56"/>
        <v>89093</v>
      </c>
      <c r="F928" s="13" t="str">
        <f t="shared" si="59"/>
        <v>BEARISH</v>
      </c>
      <c r="G928" s="13" t="str">
        <f t="shared" si="58"/>
        <v>WEAK</v>
      </c>
      <c r="H928" s="13" t="str">
        <f t="shared" si="57"/>
        <v>BEARISH DIVERGENCE</v>
      </c>
    </row>
    <row r="929" spans="1:8" ht="13.5" x14ac:dyDescent="0.25">
      <c r="A929" s="3">
        <v>43360</v>
      </c>
      <c r="B929" s="2">
        <v>8.25</v>
      </c>
      <c r="C929" s="2">
        <v>5.0506000000000002</v>
      </c>
      <c r="D929" s="2">
        <v>4725</v>
      </c>
      <c r="E929" s="2">
        <f t="shared" si="56"/>
        <v>93818</v>
      </c>
      <c r="F929" s="13" t="str">
        <f t="shared" si="59"/>
        <v>BEARISH</v>
      </c>
      <c r="G929" s="13" t="str">
        <f t="shared" si="58"/>
        <v>WEAK</v>
      </c>
      <c r="H929" s="13" t="str">
        <f t="shared" si="57"/>
        <v>BEARISH DIVERGENCE</v>
      </c>
    </row>
    <row r="930" spans="1:8" ht="13.5" x14ac:dyDescent="0.25">
      <c r="A930" s="3">
        <v>43361</v>
      </c>
      <c r="B930" s="2">
        <v>8.1999999999999993</v>
      </c>
      <c r="C930" s="2">
        <v>5.0199999999999996</v>
      </c>
      <c r="D930" s="2">
        <v>13051</v>
      </c>
      <c r="E930" s="2">
        <f t="shared" si="56"/>
        <v>80767</v>
      </c>
      <c r="F930" s="13" t="str">
        <f t="shared" si="59"/>
        <v>BEARISH</v>
      </c>
      <c r="G930" s="13" t="str">
        <f t="shared" si="58"/>
        <v>WEAK</v>
      </c>
      <c r="H930" s="13" t="str">
        <f t="shared" si="57"/>
        <v>CONFIRMED BEARISH</v>
      </c>
    </row>
    <row r="931" spans="1:8" ht="13.5" x14ac:dyDescent="0.25">
      <c r="A931" s="3">
        <v>43362</v>
      </c>
      <c r="B931" s="2">
        <v>8.25</v>
      </c>
      <c r="C931" s="2">
        <v>5.0506000000000002</v>
      </c>
      <c r="D931" s="2">
        <v>6308</v>
      </c>
      <c r="E931" s="2">
        <f t="shared" si="56"/>
        <v>87075</v>
      </c>
      <c r="F931" s="13" t="str">
        <f t="shared" si="59"/>
        <v>BEARISH</v>
      </c>
      <c r="G931" s="13" t="str">
        <f t="shared" si="58"/>
        <v>WEAK</v>
      </c>
      <c r="H931" s="13" t="str">
        <f t="shared" si="57"/>
        <v>CONFIRMED BEARISH</v>
      </c>
    </row>
    <row r="932" spans="1:8" ht="13.5" x14ac:dyDescent="0.25">
      <c r="A932" s="3">
        <v>43363</v>
      </c>
      <c r="B932" s="2">
        <v>8.1</v>
      </c>
      <c r="C932" s="2">
        <v>4.9588000000000001</v>
      </c>
      <c r="D932" s="2">
        <v>89387</v>
      </c>
      <c r="E932" s="2">
        <f t="shared" si="56"/>
        <v>-2312</v>
      </c>
      <c r="F932" s="13" t="str">
        <f t="shared" si="59"/>
        <v>BEARISH</v>
      </c>
      <c r="G932" s="13" t="str">
        <f t="shared" si="58"/>
        <v>WEAK</v>
      </c>
      <c r="H932" s="13" t="str">
        <f t="shared" si="57"/>
        <v>CONFIRMED BEARISH</v>
      </c>
    </row>
    <row r="933" spans="1:8" ht="13.5" x14ac:dyDescent="0.25">
      <c r="A933" s="3">
        <v>43364</v>
      </c>
      <c r="B933" s="2">
        <v>8.1</v>
      </c>
      <c r="C933" s="2">
        <v>4.9588000000000001</v>
      </c>
      <c r="D933" s="2">
        <v>5595</v>
      </c>
      <c r="E933" s="2">
        <f t="shared" si="56"/>
        <v>-2312</v>
      </c>
      <c r="F933" s="13" t="str">
        <f t="shared" si="59"/>
        <v>BEARISH</v>
      </c>
      <c r="G933" s="13" t="str">
        <f t="shared" si="58"/>
        <v>WEAK</v>
      </c>
      <c r="H933" s="13" t="str">
        <f t="shared" si="57"/>
        <v>CONFIRMED BEARISH</v>
      </c>
    </row>
    <row r="934" spans="1:8" ht="13.5" x14ac:dyDescent="0.25">
      <c r="A934" s="3">
        <v>43367</v>
      </c>
      <c r="B934" s="2">
        <v>8.1</v>
      </c>
      <c r="C934" s="2">
        <v>4.9588000000000001</v>
      </c>
      <c r="D934" s="2">
        <v>13918</v>
      </c>
      <c r="E934" s="2">
        <f t="shared" si="56"/>
        <v>-2312</v>
      </c>
      <c r="F934" s="13" t="str">
        <f t="shared" si="59"/>
        <v>BEARISH</v>
      </c>
      <c r="G934" s="13" t="str">
        <f t="shared" si="58"/>
        <v>WEAK</v>
      </c>
      <c r="H934" s="13" t="str">
        <f t="shared" si="57"/>
        <v>CONFIRMED BEARISH</v>
      </c>
    </row>
    <row r="935" spans="1:8" ht="13.5" x14ac:dyDescent="0.25">
      <c r="A935" s="3">
        <v>43368</v>
      </c>
      <c r="B935" s="2">
        <v>8.1</v>
      </c>
      <c r="C935" s="2">
        <v>4.9588000000000001</v>
      </c>
      <c r="D935" s="2">
        <v>10699</v>
      </c>
      <c r="E935" s="2">
        <f t="shared" si="56"/>
        <v>-2312</v>
      </c>
      <c r="F935" s="13" t="str">
        <f t="shared" si="59"/>
        <v>BEARISH</v>
      </c>
      <c r="G935" s="13" t="str">
        <f t="shared" si="58"/>
        <v>WEAK</v>
      </c>
      <c r="H935" s="13" t="str">
        <f t="shared" si="57"/>
        <v>CONFIRMED BEARISH</v>
      </c>
    </row>
    <row r="936" spans="1:8" ht="13.5" x14ac:dyDescent="0.25">
      <c r="A936" s="3">
        <v>43369</v>
      </c>
      <c r="B936" s="2">
        <v>8.06</v>
      </c>
      <c r="C936" s="2">
        <v>4.9343000000000004</v>
      </c>
      <c r="D936" s="2">
        <v>9219</v>
      </c>
      <c r="E936" s="2">
        <f t="shared" si="56"/>
        <v>-11531</v>
      </c>
      <c r="F936" s="13" t="str">
        <f t="shared" si="59"/>
        <v>BEARISH</v>
      </c>
      <c r="G936" s="13" t="str">
        <f t="shared" si="58"/>
        <v>WEAK</v>
      </c>
      <c r="H936" s="13" t="str">
        <f t="shared" si="57"/>
        <v>CONFIRMED BEARISH</v>
      </c>
    </row>
    <row r="937" spans="1:8" ht="13.5" x14ac:dyDescent="0.25">
      <c r="A937" s="3">
        <v>43370</v>
      </c>
      <c r="B937" s="2">
        <v>8.0500000000000007</v>
      </c>
      <c r="C937" s="2">
        <v>4.9280999999999997</v>
      </c>
      <c r="D937" s="2">
        <v>3176</v>
      </c>
      <c r="E937" s="2">
        <f t="shared" si="56"/>
        <v>-14707</v>
      </c>
      <c r="F937" s="13" t="str">
        <f t="shared" si="59"/>
        <v>BEARISH</v>
      </c>
      <c r="G937" s="13" t="str">
        <f t="shared" si="58"/>
        <v>STRONG</v>
      </c>
      <c r="H937" s="13" t="str">
        <f t="shared" si="57"/>
        <v>CONFIRMED BEARISH</v>
      </c>
    </row>
    <row r="938" spans="1:8" ht="13.5" x14ac:dyDescent="0.25">
      <c r="A938" s="3">
        <v>43371</v>
      </c>
      <c r="B938" s="2">
        <v>8.0399999999999991</v>
      </c>
      <c r="C938" s="2">
        <v>4.9219999999999997</v>
      </c>
      <c r="D938" s="2">
        <v>2535</v>
      </c>
      <c r="E938" s="2">
        <f t="shared" si="56"/>
        <v>-17242</v>
      </c>
      <c r="F938" s="13" t="str">
        <f t="shared" si="59"/>
        <v>BEARISH</v>
      </c>
      <c r="G938" s="13" t="str">
        <f t="shared" si="58"/>
        <v>STRONG</v>
      </c>
      <c r="H938" s="13" t="str">
        <f t="shared" si="57"/>
        <v>CONFIRMED BEARISH</v>
      </c>
    </row>
    <row r="939" spans="1:8" ht="13.5" x14ac:dyDescent="0.25">
      <c r="A939" s="3">
        <v>43374</v>
      </c>
      <c r="B939" s="2">
        <v>8.0500000000000007</v>
      </c>
      <c r="C939" s="2">
        <v>4.9280999999999997</v>
      </c>
      <c r="D939" s="2">
        <v>8113</v>
      </c>
      <c r="E939" s="2">
        <f t="shared" si="56"/>
        <v>-9129</v>
      </c>
      <c r="F939" s="13" t="str">
        <f t="shared" si="59"/>
        <v>BEARISH</v>
      </c>
      <c r="G939" s="13" t="str">
        <f t="shared" si="58"/>
        <v>STRONG</v>
      </c>
      <c r="H939" s="13" t="str">
        <f t="shared" si="57"/>
        <v>CONFIRMED BEARISH</v>
      </c>
    </row>
    <row r="940" spans="1:8" ht="13.5" x14ac:dyDescent="0.25">
      <c r="A940" s="3">
        <v>43375</v>
      </c>
      <c r="B940" s="2">
        <v>8.0399999999999991</v>
      </c>
      <c r="C940" s="2">
        <v>4.9219999999999997</v>
      </c>
      <c r="D940" s="2">
        <v>8654</v>
      </c>
      <c r="E940" s="2">
        <f t="shared" si="56"/>
        <v>-17783</v>
      </c>
      <c r="F940" s="13" t="str">
        <f t="shared" si="59"/>
        <v>BEARISH</v>
      </c>
      <c r="G940" s="13" t="str">
        <f t="shared" si="58"/>
        <v>STRONG</v>
      </c>
      <c r="H940" s="13" t="str">
        <f t="shared" si="57"/>
        <v>CONFIRMED BEARISH</v>
      </c>
    </row>
    <row r="941" spans="1:8" ht="13.5" x14ac:dyDescent="0.25">
      <c r="A941" s="3">
        <v>43376</v>
      </c>
      <c r="B941" s="2">
        <v>8</v>
      </c>
      <c r="C941" s="2">
        <v>4.8975</v>
      </c>
      <c r="D941" s="2">
        <v>65603</v>
      </c>
      <c r="E941" s="2">
        <f t="shared" si="56"/>
        <v>-83386</v>
      </c>
      <c r="F941" s="13" t="str">
        <f t="shared" si="59"/>
        <v>BEARISH</v>
      </c>
      <c r="G941" s="13" t="str">
        <f t="shared" si="58"/>
        <v>STRONG</v>
      </c>
      <c r="H941" s="13" t="str">
        <f t="shared" si="57"/>
        <v>CONFIRMED BEARISH</v>
      </c>
    </row>
    <row r="942" spans="1:8" ht="13.5" x14ac:dyDescent="0.25">
      <c r="A942" s="3">
        <v>43377</v>
      </c>
      <c r="B942" s="2">
        <v>8</v>
      </c>
      <c r="C942" s="2">
        <v>4.8975</v>
      </c>
      <c r="D942" s="2">
        <v>39908</v>
      </c>
      <c r="E942" s="2">
        <f t="shared" si="56"/>
        <v>-83386</v>
      </c>
      <c r="F942" s="13" t="str">
        <f t="shared" si="59"/>
        <v>BEARISH</v>
      </c>
      <c r="G942" s="13" t="str">
        <f t="shared" si="58"/>
        <v>STRONG</v>
      </c>
      <c r="H942" s="13" t="str">
        <f t="shared" si="57"/>
        <v>CONFIRMED BEARISH</v>
      </c>
    </row>
    <row r="943" spans="1:8" ht="13.5" x14ac:dyDescent="0.25">
      <c r="A943" s="3">
        <v>43378</v>
      </c>
      <c r="B943" s="2">
        <v>8</v>
      </c>
      <c r="C943" s="2">
        <v>4.8975</v>
      </c>
      <c r="D943" s="2">
        <v>18664</v>
      </c>
      <c r="E943" s="2">
        <f t="shared" si="56"/>
        <v>-83386</v>
      </c>
      <c r="F943" s="13" t="str">
        <f t="shared" si="59"/>
        <v>BEARISH</v>
      </c>
      <c r="G943" s="13" t="str">
        <f t="shared" si="58"/>
        <v>STRONG</v>
      </c>
      <c r="H943" s="13" t="str">
        <f t="shared" si="57"/>
        <v>CONFIRMED BEARISH</v>
      </c>
    </row>
    <row r="944" spans="1:8" ht="13.5" x14ac:dyDescent="0.25">
      <c r="A944" s="3">
        <v>43381</v>
      </c>
      <c r="B944" s="2">
        <v>8</v>
      </c>
      <c r="C944" s="2">
        <v>4.8975</v>
      </c>
      <c r="D944" s="2">
        <v>3061</v>
      </c>
      <c r="E944" s="2">
        <f t="shared" si="56"/>
        <v>-83386</v>
      </c>
      <c r="F944" s="13" t="str">
        <f t="shared" si="59"/>
        <v>BEARISH</v>
      </c>
      <c r="G944" s="13" t="str">
        <f t="shared" si="58"/>
        <v>STRONG</v>
      </c>
      <c r="H944" s="13" t="str">
        <f t="shared" si="57"/>
        <v>CONFIRMED BEARISH</v>
      </c>
    </row>
    <row r="945" spans="1:8" ht="13.5" x14ac:dyDescent="0.25">
      <c r="A945" s="3">
        <v>43382</v>
      </c>
      <c r="B945" s="2">
        <v>8</v>
      </c>
      <c r="C945" s="2">
        <v>4.8975</v>
      </c>
      <c r="D945" s="2">
        <v>7672</v>
      </c>
      <c r="E945" s="2">
        <f t="shared" si="56"/>
        <v>-83386</v>
      </c>
      <c r="F945" s="13" t="str">
        <f t="shared" si="59"/>
        <v>BEARISH</v>
      </c>
      <c r="G945" s="13" t="str">
        <f t="shared" si="58"/>
        <v>STRONG</v>
      </c>
      <c r="H945" s="13" t="str">
        <f t="shared" si="57"/>
        <v>CONFIRMED BEARISH</v>
      </c>
    </row>
    <row r="946" spans="1:8" ht="13.5" x14ac:dyDescent="0.25">
      <c r="A946" s="3">
        <v>43383</v>
      </c>
      <c r="B946" s="2">
        <v>8</v>
      </c>
      <c r="C946" s="2">
        <v>4.8975</v>
      </c>
      <c r="D946" s="2">
        <v>9452</v>
      </c>
      <c r="E946" s="2">
        <f t="shared" si="56"/>
        <v>-83386</v>
      </c>
      <c r="F946" s="13" t="str">
        <f t="shared" si="59"/>
        <v>NEUTRAL</v>
      </c>
      <c r="G946" s="13" t="str">
        <f t="shared" si="58"/>
        <v>NEUTRAL</v>
      </c>
      <c r="H946" s="13" t="str">
        <f t="shared" si="57"/>
        <v>NEUTRAL</v>
      </c>
    </row>
    <row r="947" spans="1:8" ht="13.5" x14ac:dyDescent="0.25">
      <c r="A947" s="3">
        <v>43384</v>
      </c>
      <c r="B947" s="2">
        <v>8</v>
      </c>
      <c r="C947" s="2">
        <v>4.8975</v>
      </c>
      <c r="D947" s="2">
        <v>23401</v>
      </c>
      <c r="E947" s="2">
        <f t="shared" si="56"/>
        <v>-83386</v>
      </c>
      <c r="F947" s="13" t="str">
        <f t="shared" si="59"/>
        <v>NEUTRAL</v>
      </c>
      <c r="G947" s="13" t="str">
        <f t="shared" si="58"/>
        <v>NEUTRAL</v>
      </c>
      <c r="H947" s="13" t="str">
        <f t="shared" si="57"/>
        <v>NEUTRAL</v>
      </c>
    </row>
    <row r="948" spans="1:8" ht="13.5" x14ac:dyDescent="0.25">
      <c r="A948" s="3">
        <v>43385</v>
      </c>
      <c r="B948" s="2">
        <v>7.9</v>
      </c>
      <c r="C948" s="2">
        <v>4.8362999999999996</v>
      </c>
      <c r="D948" s="2">
        <v>13623</v>
      </c>
      <c r="E948" s="2">
        <f t="shared" si="56"/>
        <v>-97009</v>
      </c>
      <c r="F948" s="13" t="str">
        <f t="shared" si="59"/>
        <v>BEARISH</v>
      </c>
      <c r="G948" s="13" t="str">
        <f t="shared" si="58"/>
        <v>STRONG</v>
      </c>
      <c r="H948" s="13" t="str">
        <f t="shared" si="57"/>
        <v>CONFIRMED BEARISH</v>
      </c>
    </row>
    <row r="949" spans="1:8" ht="13.5" x14ac:dyDescent="0.25">
      <c r="A949" s="3">
        <v>43389</v>
      </c>
      <c r="B949" s="2">
        <v>7.9</v>
      </c>
      <c r="C949" s="2">
        <v>4.8362999999999996</v>
      </c>
      <c r="D949" s="2">
        <v>5647</v>
      </c>
      <c r="E949" s="2">
        <f t="shared" si="56"/>
        <v>-97009</v>
      </c>
      <c r="F949" s="13" t="str">
        <f t="shared" si="59"/>
        <v>BEARISH</v>
      </c>
      <c r="G949" s="13" t="str">
        <f t="shared" si="58"/>
        <v>STRONG</v>
      </c>
      <c r="H949" s="13" t="str">
        <f t="shared" si="57"/>
        <v>CONFIRMED BEARISH</v>
      </c>
    </row>
    <row r="950" spans="1:8" ht="13.5" x14ac:dyDescent="0.25">
      <c r="A950" s="3">
        <v>43390</v>
      </c>
      <c r="B950" s="2">
        <v>7.9</v>
      </c>
      <c r="C950" s="2">
        <v>4.8362999999999996</v>
      </c>
      <c r="D950" s="2">
        <v>8303</v>
      </c>
      <c r="E950" s="2">
        <f t="shared" si="56"/>
        <v>-97009</v>
      </c>
      <c r="F950" s="13" t="str">
        <f t="shared" si="59"/>
        <v>BEARISH</v>
      </c>
      <c r="G950" s="13" t="str">
        <f t="shared" si="58"/>
        <v>STRONG</v>
      </c>
      <c r="H950" s="13" t="str">
        <f t="shared" si="57"/>
        <v>CONFIRMED BEARISH</v>
      </c>
    </row>
    <row r="951" spans="1:8" ht="13.5" x14ac:dyDescent="0.25">
      <c r="A951" s="3">
        <v>43391</v>
      </c>
      <c r="B951" s="2">
        <v>7.81</v>
      </c>
      <c r="C951" s="2">
        <v>4.7812000000000001</v>
      </c>
      <c r="D951" s="2">
        <v>10201</v>
      </c>
      <c r="E951" s="2">
        <f t="shared" si="56"/>
        <v>-107210</v>
      </c>
      <c r="F951" s="13" t="str">
        <f t="shared" si="59"/>
        <v>BEARISH</v>
      </c>
      <c r="G951" s="13" t="str">
        <f t="shared" si="58"/>
        <v>STRONG</v>
      </c>
      <c r="H951" s="13" t="str">
        <f t="shared" si="57"/>
        <v>CONFIRMED BEARISH</v>
      </c>
    </row>
    <row r="952" spans="1:8" ht="13.5" x14ac:dyDescent="0.25">
      <c r="A952" s="3">
        <v>43392</v>
      </c>
      <c r="B952" s="2">
        <v>7.9</v>
      </c>
      <c r="C952" s="2">
        <v>4.8362999999999996</v>
      </c>
      <c r="D952" s="2">
        <v>20452</v>
      </c>
      <c r="E952" s="2">
        <f t="shared" si="56"/>
        <v>-86758</v>
      </c>
      <c r="F952" s="13" t="str">
        <f t="shared" si="59"/>
        <v>BEARISH</v>
      </c>
      <c r="G952" s="13" t="str">
        <f t="shared" si="58"/>
        <v>STRONG</v>
      </c>
      <c r="H952" s="13" t="str">
        <f t="shared" si="57"/>
        <v>CONFIRMED BEARISH</v>
      </c>
    </row>
    <row r="953" spans="1:8" ht="13.5" x14ac:dyDescent="0.25">
      <c r="A953" s="3">
        <v>43395</v>
      </c>
      <c r="B953" s="2">
        <v>7.82</v>
      </c>
      <c r="C953" s="2">
        <v>4.7873000000000001</v>
      </c>
      <c r="D953" s="2">
        <v>3901</v>
      </c>
      <c r="E953" s="2">
        <f t="shared" si="56"/>
        <v>-90659</v>
      </c>
      <c r="F953" s="13" t="str">
        <f t="shared" si="59"/>
        <v>BULLISH</v>
      </c>
      <c r="G953" s="13" t="str">
        <f t="shared" si="58"/>
        <v>WEAK</v>
      </c>
      <c r="H953" s="13" t="str">
        <f t="shared" si="57"/>
        <v>BULLISH DIVERGENCE</v>
      </c>
    </row>
    <row r="954" spans="1:8" ht="13.5" x14ac:dyDescent="0.25">
      <c r="A954" s="3">
        <v>43396</v>
      </c>
      <c r="B954" s="2">
        <v>7.82</v>
      </c>
      <c r="C954" s="2">
        <v>4.7873000000000001</v>
      </c>
      <c r="D954" s="2">
        <v>20979</v>
      </c>
      <c r="E954" s="2">
        <f t="shared" si="56"/>
        <v>-90659</v>
      </c>
      <c r="F954" s="13" t="str">
        <f t="shared" si="59"/>
        <v>BULLISH</v>
      </c>
      <c r="G954" s="13" t="str">
        <f t="shared" si="58"/>
        <v>WEAK</v>
      </c>
      <c r="H954" s="13" t="str">
        <f t="shared" si="57"/>
        <v>BULLISH DIVERGENCE</v>
      </c>
    </row>
    <row r="955" spans="1:8" ht="13.5" x14ac:dyDescent="0.25">
      <c r="A955" s="3">
        <v>43397</v>
      </c>
      <c r="B955" s="2">
        <v>7.8</v>
      </c>
      <c r="C955" s="2">
        <v>4.7751000000000001</v>
      </c>
      <c r="D955" s="2">
        <v>8574</v>
      </c>
      <c r="E955" s="2">
        <f t="shared" si="56"/>
        <v>-99233</v>
      </c>
      <c r="F955" s="13" t="str">
        <f t="shared" si="59"/>
        <v>BEARISH</v>
      </c>
      <c r="G955" s="13" t="str">
        <f t="shared" si="58"/>
        <v>STRONG</v>
      </c>
      <c r="H955" s="13" t="str">
        <f t="shared" si="57"/>
        <v>CONFIRMED BEARISH</v>
      </c>
    </row>
    <row r="956" spans="1:8" ht="13.5" x14ac:dyDescent="0.25">
      <c r="A956" s="3">
        <v>43398</v>
      </c>
      <c r="B956" s="2">
        <v>7.8</v>
      </c>
      <c r="C956" s="2">
        <v>4.7751000000000001</v>
      </c>
      <c r="D956" s="2">
        <v>6827</v>
      </c>
      <c r="E956" s="2">
        <f t="shared" si="56"/>
        <v>-99233</v>
      </c>
      <c r="F956" s="13" t="str">
        <f t="shared" si="59"/>
        <v>BULLISH</v>
      </c>
      <c r="G956" s="13" t="str">
        <f t="shared" si="58"/>
        <v>WEAK</v>
      </c>
      <c r="H956" s="13" t="str">
        <f t="shared" si="57"/>
        <v>BULLISH DIVERGENCE</v>
      </c>
    </row>
    <row r="957" spans="1:8" ht="13.5" x14ac:dyDescent="0.25">
      <c r="A957" s="3">
        <v>43399</v>
      </c>
      <c r="B957" s="2">
        <v>7.8</v>
      </c>
      <c r="C957" s="2">
        <v>4.7751000000000001</v>
      </c>
      <c r="D957" s="2">
        <v>5263</v>
      </c>
      <c r="E957" s="2">
        <f t="shared" si="56"/>
        <v>-99233</v>
      </c>
      <c r="F957" s="13" t="str">
        <f t="shared" si="59"/>
        <v>BEARISH</v>
      </c>
      <c r="G957" s="13" t="str">
        <f t="shared" si="58"/>
        <v>STRONG</v>
      </c>
      <c r="H957" s="13" t="str">
        <f t="shared" si="57"/>
        <v>CONFIRMED BEARISH</v>
      </c>
    </row>
    <row r="958" spans="1:8" ht="13.5" x14ac:dyDescent="0.25">
      <c r="A958" s="3">
        <v>43402</v>
      </c>
      <c r="B958" s="2">
        <v>7.8</v>
      </c>
      <c r="C958" s="2">
        <v>4.7751000000000001</v>
      </c>
      <c r="D958" s="2">
        <v>4626</v>
      </c>
      <c r="E958" s="2">
        <f t="shared" si="56"/>
        <v>-99233</v>
      </c>
      <c r="F958" s="13" t="str">
        <f t="shared" si="59"/>
        <v>BEARISH</v>
      </c>
      <c r="G958" s="13" t="str">
        <f t="shared" si="58"/>
        <v>STRONG</v>
      </c>
      <c r="H958" s="13" t="str">
        <f t="shared" si="57"/>
        <v>CONFIRMED BEARISH</v>
      </c>
    </row>
    <row r="959" spans="1:8" ht="13.5" x14ac:dyDescent="0.25">
      <c r="A959" s="3">
        <v>43403</v>
      </c>
      <c r="B959" s="2">
        <v>7.8</v>
      </c>
      <c r="C959" s="2">
        <v>4.7751000000000001</v>
      </c>
      <c r="D959" s="2">
        <v>3179</v>
      </c>
      <c r="E959" s="2">
        <f t="shared" si="56"/>
        <v>-99233</v>
      </c>
      <c r="F959" s="13" t="str">
        <f t="shared" si="59"/>
        <v>BEARISH</v>
      </c>
      <c r="G959" s="13" t="str">
        <f t="shared" si="58"/>
        <v>STRONG</v>
      </c>
      <c r="H959" s="13" t="str">
        <f t="shared" si="57"/>
        <v>CONFIRMED BEARISH</v>
      </c>
    </row>
    <row r="960" spans="1:8" ht="13.5" x14ac:dyDescent="0.25">
      <c r="A960" s="3">
        <v>43404</v>
      </c>
      <c r="B960" s="2">
        <v>7.79</v>
      </c>
      <c r="C960" s="2">
        <v>4.7690000000000001</v>
      </c>
      <c r="D960" s="2">
        <v>24856</v>
      </c>
      <c r="E960" s="2">
        <f t="shared" si="56"/>
        <v>-124089</v>
      </c>
      <c r="F960" s="13" t="str">
        <f t="shared" si="59"/>
        <v>BEARISH</v>
      </c>
      <c r="G960" s="13" t="str">
        <f t="shared" si="58"/>
        <v>STRONG</v>
      </c>
      <c r="H960" s="13" t="str">
        <f t="shared" si="57"/>
        <v>CONFIRMED BEARISH</v>
      </c>
    </row>
    <row r="961" spans="1:8" ht="13.5" x14ac:dyDescent="0.25">
      <c r="A961" s="3">
        <v>43405</v>
      </c>
      <c r="B961" s="2">
        <v>7.71</v>
      </c>
      <c r="C961" s="2">
        <v>4.72</v>
      </c>
      <c r="D961" s="2">
        <v>8034</v>
      </c>
      <c r="E961" s="2">
        <f t="shared" si="56"/>
        <v>-132123</v>
      </c>
      <c r="F961" s="13" t="str">
        <f t="shared" si="59"/>
        <v>BEARISH</v>
      </c>
      <c r="G961" s="13" t="str">
        <f t="shared" si="58"/>
        <v>STRONG</v>
      </c>
      <c r="H961" s="13" t="str">
        <f t="shared" si="57"/>
        <v>CONFIRMED BEARISH</v>
      </c>
    </row>
    <row r="962" spans="1:8" ht="13.5" x14ac:dyDescent="0.25">
      <c r="A962" s="3">
        <v>43406</v>
      </c>
      <c r="B962" s="2">
        <v>7.8</v>
      </c>
      <c r="C962" s="2">
        <v>4.7751000000000001</v>
      </c>
      <c r="D962" s="2">
        <v>7218</v>
      </c>
      <c r="E962" s="2">
        <f t="shared" si="56"/>
        <v>-124905</v>
      </c>
      <c r="F962" s="13" t="str">
        <f t="shared" si="59"/>
        <v>BEARISH</v>
      </c>
      <c r="G962" s="13" t="str">
        <f t="shared" si="58"/>
        <v>STRONG</v>
      </c>
      <c r="H962" s="13" t="str">
        <f t="shared" si="57"/>
        <v>NEUTRAL</v>
      </c>
    </row>
    <row r="963" spans="1:8" ht="13.5" x14ac:dyDescent="0.25">
      <c r="A963" s="3">
        <v>43409</v>
      </c>
      <c r="B963" s="2">
        <v>7.75</v>
      </c>
      <c r="C963" s="2">
        <v>4.7445000000000004</v>
      </c>
      <c r="D963" s="2">
        <v>8765</v>
      </c>
      <c r="E963" s="2">
        <f t="shared" si="56"/>
        <v>-133670</v>
      </c>
      <c r="F963" s="13" t="str">
        <f t="shared" si="59"/>
        <v>BEARISH</v>
      </c>
      <c r="G963" s="13" t="str">
        <f t="shared" si="58"/>
        <v>STRONG</v>
      </c>
      <c r="H963" s="13" t="str">
        <f t="shared" si="57"/>
        <v>CONFIRMED BEARISH</v>
      </c>
    </row>
    <row r="964" spans="1:8" ht="13.5" x14ac:dyDescent="0.25">
      <c r="A964" s="3">
        <v>43410</v>
      </c>
      <c r="B964" s="2">
        <v>7.75</v>
      </c>
      <c r="C964" s="2">
        <v>4.7445000000000004</v>
      </c>
      <c r="D964" s="2">
        <v>9047</v>
      </c>
      <c r="E964" s="2">
        <f t="shared" ref="E964:E1027" si="60">IF(B964&gt;B963, E963+D964, IF(B964&lt;B963, E963-D964, E963))</f>
        <v>-133670</v>
      </c>
      <c r="F964" s="13" t="str">
        <f t="shared" si="59"/>
        <v>BEARISH</v>
      </c>
      <c r="G964" s="13" t="str">
        <f t="shared" si="58"/>
        <v>STRONG</v>
      </c>
      <c r="H964" s="13" t="str">
        <f t="shared" si="57"/>
        <v>CONFIRMED BEARISH</v>
      </c>
    </row>
    <row r="965" spans="1:8" ht="13.5" x14ac:dyDescent="0.25">
      <c r="A965" s="3">
        <v>43411</v>
      </c>
      <c r="B965" s="2">
        <v>7.72</v>
      </c>
      <c r="C965" s="2">
        <v>4.7260999999999997</v>
      </c>
      <c r="D965" s="2">
        <v>17622</v>
      </c>
      <c r="E965" s="2">
        <f t="shared" si="60"/>
        <v>-151292</v>
      </c>
      <c r="F965" s="13" t="str">
        <f t="shared" si="59"/>
        <v>BEARISH</v>
      </c>
      <c r="G965" s="13" t="str">
        <f t="shared" si="58"/>
        <v>STRONG</v>
      </c>
      <c r="H965" s="13" t="str">
        <f t="shared" si="57"/>
        <v>CONFIRMED BEARISH</v>
      </c>
    </row>
    <row r="966" spans="1:8" ht="13.5" x14ac:dyDescent="0.25">
      <c r="A966" s="3">
        <v>43412</v>
      </c>
      <c r="B966" s="2">
        <v>7.7</v>
      </c>
      <c r="C966" s="2">
        <v>4.7138999999999998</v>
      </c>
      <c r="D966" s="2">
        <v>13780</v>
      </c>
      <c r="E966" s="2">
        <f t="shared" si="60"/>
        <v>-165072</v>
      </c>
      <c r="F966" s="13" t="str">
        <f t="shared" si="59"/>
        <v>BEARISH</v>
      </c>
      <c r="G966" s="13" t="str">
        <f t="shared" si="58"/>
        <v>STRONG</v>
      </c>
      <c r="H966" s="13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7.74</v>
      </c>
      <c r="C967" s="2">
        <v>4.7384000000000004</v>
      </c>
      <c r="D967" s="2">
        <v>1603</v>
      </c>
      <c r="E967" s="2">
        <f t="shared" si="60"/>
        <v>-163469</v>
      </c>
      <c r="F967" s="13" t="str">
        <f t="shared" si="59"/>
        <v>BEARISH</v>
      </c>
      <c r="G967" s="13" t="str">
        <f t="shared" ref="G967:G1030" si="62">IF((E967-E962)/E962 &gt; 0.02, "STRONG",
 IF((E967-E962)/E962 &lt; -0.02, "WEAK", "NEUTRAL"))</f>
        <v>STRONG</v>
      </c>
      <c r="H967" s="13" t="str">
        <f t="shared" si="61"/>
        <v>CONFIRMED BEARISH</v>
      </c>
    </row>
    <row r="968" spans="1:8" ht="13.5" x14ac:dyDescent="0.25">
      <c r="A968" s="3">
        <v>43416</v>
      </c>
      <c r="B968" s="2">
        <v>7.74</v>
      </c>
      <c r="C968" s="2">
        <v>4.7384000000000004</v>
      </c>
      <c r="D968" s="2">
        <v>4684</v>
      </c>
      <c r="E968" s="2">
        <f t="shared" si="60"/>
        <v>-163469</v>
      </c>
      <c r="F968" s="13" t="str">
        <f t="shared" ref="F968:F1031" si="63">IF(E968&gt;E963,"BULLISH",IF(E968&lt;E963,"BEARISH","NEUTRAL"))</f>
        <v>BEARISH</v>
      </c>
      <c r="G968" s="13" t="str">
        <f t="shared" si="62"/>
        <v>STRONG</v>
      </c>
      <c r="H968" s="13" t="str">
        <f t="shared" si="61"/>
        <v>CONFIRMED BEARISH</v>
      </c>
    </row>
    <row r="969" spans="1:8" ht="13.5" x14ac:dyDescent="0.25">
      <c r="A969" s="3">
        <v>43417</v>
      </c>
      <c r="B969" s="2">
        <v>7.75</v>
      </c>
      <c r="C969" s="2">
        <v>4.7445000000000004</v>
      </c>
      <c r="D969" s="2">
        <v>37409</v>
      </c>
      <c r="E969" s="2">
        <f t="shared" si="60"/>
        <v>-126060</v>
      </c>
      <c r="F969" s="13" t="str">
        <f t="shared" si="63"/>
        <v>BULLISH</v>
      </c>
      <c r="G969" s="13" t="str">
        <f t="shared" si="62"/>
        <v>WEAK</v>
      </c>
      <c r="H969" s="13" t="str">
        <f t="shared" si="61"/>
        <v>NEUTRAL</v>
      </c>
    </row>
    <row r="970" spans="1:8" ht="13.5" x14ac:dyDescent="0.25">
      <c r="A970" s="3">
        <v>43418</v>
      </c>
      <c r="B970" s="2">
        <v>7.8</v>
      </c>
      <c r="C970" s="2">
        <v>4.7751000000000001</v>
      </c>
      <c r="D970" s="2">
        <v>4652</v>
      </c>
      <c r="E970" s="2">
        <f t="shared" si="60"/>
        <v>-121408</v>
      </c>
      <c r="F970" s="13" t="str">
        <f t="shared" si="63"/>
        <v>BULLISH</v>
      </c>
      <c r="G970" s="13" t="str">
        <f t="shared" si="62"/>
        <v>WEAK</v>
      </c>
      <c r="H970" s="13" t="str">
        <f t="shared" si="61"/>
        <v>CONFIRMED BULLISH</v>
      </c>
    </row>
    <row r="971" spans="1:8" ht="13.5" x14ac:dyDescent="0.25">
      <c r="A971" s="3">
        <v>43419</v>
      </c>
      <c r="B971" s="2">
        <v>7.8</v>
      </c>
      <c r="C971" s="2">
        <v>4.7751000000000001</v>
      </c>
      <c r="D971" s="2">
        <v>7259</v>
      </c>
      <c r="E971" s="2">
        <f t="shared" si="60"/>
        <v>-121408</v>
      </c>
      <c r="F971" s="13" t="str">
        <f t="shared" si="63"/>
        <v>BULLISH</v>
      </c>
      <c r="G971" s="13" t="str">
        <f t="shared" si="62"/>
        <v>WEAK</v>
      </c>
      <c r="H971" s="13" t="str">
        <f t="shared" si="61"/>
        <v>CONFIRMED BULLISH</v>
      </c>
    </row>
    <row r="972" spans="1:8" ht="13.5" x14ac:dyDescent="0.25">
      <c r="A972" s="3">
        <v>43420</v>
      </c>
      <c r="B972" s="2">
        <v>7.8</v>
      </c>
      <c r="C972" s="2">
        <v>4.7751000000000001</v>
      </c>
      <c r="D972" s="2">
        <v>3423</v>
      </c>
      <c r="E972" s="2">
        <f t="shared" si="60"/>
        <v>-121408</v>
      </c>
      <c r="F972" s="13" t="str">
        <f t="shared" si="63"/>
        <v>BULLISH</v>
      </c>
      <c r="G972" s="13" t="str">
        <f t="shared" si="62"/>
        <v>WEAK</v>
      </c>
      <c r="H972" s="13" t="str">
        <f t="shared" si="61"/>
        <v>CONFIRMED BULLISH</v>
      </c>
    </row>
    <row r="973" spans="1:8" ht="13.5" x14ac:dyDescent="0.25">
      <c r="A973" s="3">
        <v>43423</v>
      </c>
      <c r="B973" s="2">
        <v>7.8</v>
      </c>
      <c r="C973" s="2">
        <v>4.7751000000000001</v>
      </c>
      <c r="D973" s="2">
        <v>4768</v>
      </c>
      <c r="E973" s="2">
        <f t="shared" si="60"/>
        <v>-121408</v>
      </c>
      <c r="F973" s="13" t="str">
        <f t="shared" si="63"/>
        <v>BULLISH</v>
      </c>
      <c r="G973" s="13" t="str">
        <f t="shared" si="62"/>
        <v>WEAK</v>
      </c>
      <c r="H973" s="13" t="str">
        <f t="shared" si="61"/>
        <v>CONFIRMED BULLISH</v>
      </c>
    </row>
    <row r="974" spans="1:8" ht="13.5" x14ac:dyDescent="0.25">
      <c r="A974" s="3">
        <v>43425</v>
      </c>
      <c r="B974" s="2">
        <v>7.78</v>
      </c>
      <c r="C974" s="2">
        <v>4.7629000000000001</v>
      </c>
      <c r="D974" s="2">
        <v>11742</v>
      </c>
      <c r="E974" s="2">
        <f t="shared" si="60"/>
        <v>-133150</v>
      </c>
      <c r="F974" s="13" t="str">
        <f t="shared" si="63"/>
        <v>BEARISH</v>
      </c>
      <c r="G974" s="13" t="str">
        <f t="shared" si="62"/>
        <v>STRONG</v>
      </c>
      <c r="H974" s="13" t="str">
        <f t="shared" si="61"/>
        <v>BEARISH DIVERGENCE</v>
      </c>
    </row>
    <row r="975" spans="1:8" ht="13.5" x14ac:dyDescent="0.25">
      <c r="A975" s="3">
        <v>43426</v>
      </c>
      <c r="B975" s="2">
        <v>7.89</v>
      </c>
      <c r="C975" s="2">
        <v>4.8301999999999996</v>
      </c>
      <c r="D975" s="2">
        <v>7646</v>
      </c>
      <c r="E975" s="2">
        <f t="shared" si="60"/>
        <v>-125504</v>
      </c>
      <c r="F975" s="13" t="str">
        <f t="shared" si="63"/>
        <v>BEARISH</v>
      </c>
      <c r="G975" s="13" t="str">
        <f t="shared" si="62"/>
        <v>STRONG</v>
      </c>
      <c r="H975" s="13" t="str">
        <f t="shared" si="61"/>
        <v>BEARISH DIVERGENCE</v>
      </c>
    </row>
    <row r="976" spans="1:8" ht="13.5" x14ac:dyDescent="0.25">
      <c r="A976" s="3">
        <v>43427</v>
      </c>
      <c r="B976" s="2">
        <v>7.9</v>
      </c>
      <c r="C976" s="2">
        <v>4.8362999999999996</v>
      </c>
      <c r="D976" s="2">
        <v>3149</v>
      </c>
      <c r="E976" s="2">
        <f t="shared" si="60"/>
        <v>-122355</v>
      </c>
      <c r="F976" s="13" t="str">
        <f t="shared" si="63"/>
        <v>BEARISH</v>
      </c>
      <c r="G976" s="13" t="str">
        <f t="shared" si="62"/>
        <v>NEUTRAL</v>
      </c>
      <c r="H976" s="13" t="str">
        <f t="shared" si="61"/>
        <v>BEARISH DIVERGENCE</v>
      </c>
    </row>
    <row r="977" spans="1:8" ht="13.5" x14ac:dyDescent="0.25">
      <c r="A977" s="3">
        <v>43430</v>
      </c>
      <c r="B977" s="2">
        <v>7.8</v>
      </c>
      <c r="C977" s="2">
        <v>4.7751000000000001</v>
      </c>
      <c r="D977" s="2">
        <v>14504</v>
      </c>
      <c r="E977" s="2">
        <f t="shared" si="60"/>
        <v>-136859</v>
      </c>
      <c r="F977" s="13" t="str">
        <f t="shared" si="63"/>
        <v>BEARISH</v>
      </c>
      <c r="G977" s="13" t="str">
        <f t="shared" si="62"/>
        <v>STRONG</v>
      </c>
      <c r="H977" s="13" t="str">
        <f t="shared" si="61"/>
        <v>NEUTRAL</v>
      </c>
    </row>
    <row r="978" spans="1:8" ht="13.5" x14ac:dyDescent="0.25">
      <c r="A978" s="3">
        <v>43431</v>
      </c>
      <c r="B978" s="2">
        <v>7.8</v>
      </c>
      <c r="C978" s="2">
        <v>4.7751000000000001</v>
      </c>
      <c r="D978" s="2">
        <v>18911</v>
      </c>
      <c r="E978" s="2">
        <f t="shared" si="60"/>
        <v>-136859</v>
      </c>
      <c r="F978" s="13" t="str">
        <f t="shared" si="63"/>
        <v>BEARISH</v>
      </c>
      <c r="G978" s="13" t="str">
        <f t="shared" si="62"/>
        <v>STRONG</v>
      </c>
      <c r="H978" s="13" t="str">
        <f t="shared" si="61"/>
        <v>NEUTRAL</v>
      </c>
    </row>
    <row r="979" spans="1:8" ht="13.5" x14ac:dyDescent="0.25">
      <c r="A979" s="3">
        <v>43432</v>
      </c>
      <c r="B979" s="2">
        <v>7.78</v>
      </c>
      <c r="C979" s="2">
        <v>4.7629000000000001</v>
      </c>
      <c r="D979" s="2">
        <v>19207</v>
      </c>
      <c r="E979" s="2">
        <f t="shared" si="60"/>
        <v>-156066</v>
      </c>
      <c r="F979" s="13" t="str">
        <f t="shared" si="63"/>
        <v>BEARISH</v>
      </c>
      <c r="G979" s="13" t="str">
        <f t="shared" si="62"/>
        <v>STRONG</v>
      </c>
      <c r="H979" s="13" t="str">
        <f t="shared" si="61"/>
        <v>NEUTRAL</v>
      </c>
    </row>
    <row r="980" spans="1:8" ht="13.5" x14ac:dyDescent="0.25">
      <c r="A980" s="3">
        <v>43433</v>
      </c>
      <c r="B980" s="2">
        <v>7.75</v>
      </c>
      <c r="C980" s="2">
        <v>4.7445000000000004</v>
      </c>
      <c r="D980" s="2">
        <v>8001</v>
      </c>
      <c r="E980" s="2">
        <f t="shared" si="60"/>
        <v>-164067</v>
      </c>
      <c r="F980" s="13" t="str">
        <f t="shared" si="63"/>
        <v>BEARISH</v>
      </c>
      <c r="G980" s="13" t="str">
        <f t="shared" si="62"/>
        <v>STRONG</v>
      </c>
      <c r="H980" s="13" t="str">
        <f t="shared" si="61"/>
        <v>CONFIRMED BEARISH</v>
      </c>
    </row>
    <row r="981" spans="1:8" ht="13.5" x14ac:dyDescent="0.25">
      <c r="A981" s="3">
        <v>43434</v>
      </c>
      <c r="B981" s="2">
        <v>7.78</v>
      </c>
      <c r="C981" s="2">
        <v>4.7629000000000001</v>
      </c>
      <c r="D981" s="2">
        <v>12827</v>
      </c>
      <c r="E981" s="2">
        <f t="shared" si="60"/>
        <v>-151240</v>
      </c>
      <c r="F981" s="13" t="str">
        <f t="shared" si="63"/>
        <v>BEARISH</v>
      </c>
      <c r="G981" s="13" t="str">
        <f t="shared" si="62"/>
        <v>STRONG</v>
      </c>
      <c r="H981" s="13" t="str">
        <f t="shared" si="61"/>
        <v>CONFIRMED BEARISH</v>
      </c>
    </row>
    <row r="982" spans="1:8" ht="13.5" x14ac:dyDescent="0.25">
      <c r="A982" s="3">
        <v>43437</v>
      </c>
      <c r="B982" s="2">
        <v>7.88</v>
      </c>
      <c r="C982" s="2">
        <v>4.8240999999999996</v>
      </c>
      <c r="D982" s="2">
        <v>22410</v>
      </c>
      <c r="E982" s="2">
        <f t="shared" si="60"/>
        <v>-128830</v>
      </c>
      <c r="F982" s="13" t="str">
        <f t="shared" si="63"/>
        <v>BULLISH</v>
      </c>
      <c r="G982" s="13" t="str">
        <f t="shared" si="62"/>
        <v>WEAK</v>
      </c>
      <c r="H982" s="13" t="str">
        <f t="shared" si="61"/>
        <v>CONFIRMED BULLISH</v>
      </c>
    </row>
    <row r="983" spans="1:8" ht="13.5" x14ac:dyDescent="0.25">
      <c r="A983" s="3">
        <v>43438</v>
      </c>
      <c r="B983" s="2">
        <v>8.0500000000000007</v>
      </c>
      <c r="C983" s="2">
        <v>4.9280999999999997</v>
      </c>
      <c r="D983" s="2">
        <v>18487</v>
      </c>
      <c r="E983" s="2">
        <f t="shared" si="60"/>
        <v>-110343</v>
      </c>
      <c r="F983" s="13" t="str">
        <f t="shared" si="63"/>
        <v>BULLISH</v>
      </c>
      <c r="G983" s="13" t="str">
        <f t="shared" si="62"/>
        <v>WEAK</v>
      </c>
      <c r="H983" s="13" t="str">
        <f t="shared" si="61"/>
        <v>CONFIRMED BULLISH</v>
      </c>
    </row>
    <row r="984" spans="1:8" ht="13.5" x14ac:dyDescent="0.25">
      <c r="A984" s="3">
        <v>43439</v>
      </c>
      <c r="B984" s="2">
        <v>7.85</v>
      </c>
      <c r="C984" s="2">
        <v>4.8056999999999999</v>
      </c>
      <c r="D984" s="2">
        <v>4111</v>
      </c>
      <c r="E984" s="2">
        <f t="shared" si="60"/>
        <v>-114454</v>
      </c>
      <c r="F984" s="13" t="str">
        <f t="shared" si="63"/>
        <v>BULLISH</v>
      </c>
      <c r="G984" s="13" t="str">
        <f t="shared" si="62"/>
        <v>WEAK</v>
      </c>
      <c r="H984" s="13" t="str">
        <f t="shared" si="61"/>
        <v>CONFIRMED BULLISH</v>
      </c>
    </row>
    <row r="985" spans="1:8" ht="13.5" x14ac:dyDescent="0.25">
      <c r="A985" s="3">
        <v>43440</v>
      </c>
      <c r="B985" s="2">
        <v>7.85</v>
      </c>
      <c r="C985" s="2">
        <v>4.8056999999999999</v>
      </c>
      <c r="D985" s="2">
        <v>15229</v>
      </c>
      <c r="E985" s="2">
        <f t="shared" si="60"/>
        <v>-114454</v>
      </c>
      <c r="F985" s="13" t="str">
        <f t="shared" si="63"/>
        <v>BULLISH</v>
      </c>
      <c r="G985" s="13" t="str">
        <f t="shared" si="62"/>
        <v>WEAK</v>
      </c>
      <c r="H985" s="13" t="str">
        <f t="shared" si="61"/>
        <v>CONFIRMED BULLISH</v>
      </c>
    </row>
    <row r="986" spans="1:8" ht="13.5" x14ac:dyDescent="0.25">
      <c r="A986" s="3">
        <v>43441</v>
      </c>
      <c r="B986" s="2">
        <v>7.9</v>
      </c>
      <c r="C986" s="2">
        <v>4.8362999999999996</v>
      </c>
      <c r="D986" s="2">
        <v>21046</v>
      </c>
      <c r="E986" s="2">
        <f t="shared" si="60"/>
        <v>-93408</v>
      </c>
      <c r="F986" s="13" t="str">
        <f t="shared" si="63"/>
        <v>BULLISH</v>
      </c>
      <c r="G986" s="13" t="str">
        <f t="shared" si="62"/>
        <v>WEAK</v>
      </c>
      <c r="H986" s="13" t="str">
        <f t="shared" si="61"/>
        <v>CONFIRMED BULLISH</v>
      </c>
    </row>
    <row r="987" spans="1:8" ht="13.5" x14ac:dyDescent="0.25">
      <c r="A987" s="3">
        <v>43444</v>
      </c>
      <c r="B987" s="2">
        <v>7.52</v>
      </c>
      <c r="C987" s="2">
        <v>4.6036999999999999</v>
      </c>
      <c r="D987" s="2">
        <v>83867</v>
      </c>
      <c r="E987" s="2">
        <f t="shared" si="60"/>
        <v>-177275</v>
      </c>
      <c r="F987" s="13" t="str">
        <f t="shared" si="63"/>
        <v>BEARISH</v>
      </c>
      <c r="G987" s="13" t="str">
        <f t="shared" si="62"/>
        <v>STRONG</v>
      </c>
      <c r="H987" s="13" t="str">
        <f t="shared" si="61"/>
        <v>CONFIRMED BEARISH</v>
      </c>
    </row>
    <row r="988" spans="1:8" ht="13.5" x14ac:dyDescent="0.25">
      <c r="A988" s="3">
        <v>43445</v>
      </c>
      <c r="B988" s="2">
        <v>7.7</v>
      </c>
      <c r="C988" s="2">
        <v>4.7138999999999998</v>
      </c>
      <c r="D988" s="2">
        <v>25858</v>
      </c>
      <c r="E988" s="2">
        <f t="shared" si="60"/>
        <v>-151417</v>
      </c>
      <c r="F988" s="13" t="str">
        <f t="shared" si="63"/>
        <v>BEARISH</v>
      </c>
      <c r="G988" s="13" t="str">
        <f t="shared" si="62"/>
        <v>STRONG</v>
      </c>
      <c r="H988" s="13" t="str">
        <f t="shared" si="61"/>
        <v>CONFIRMED BEARISH</v>
      </c>
    </row>
    <row r="989" spans="1:8" ht="13.5" x14ac:dyDescent="0.25">
      <c r="A989" s="3">
        <v>43446</v>
      </c>
      <c r="B989" s="2">
        <v>7.86</v>
      </c>
      <c r="C989" s="2">
        <v>4.8117999999999999</v>
      </c>
      <c r="D989" s="2">
        <v>51833</v>
      </c>
      <c r="E989" s="2">
        <f t="shared" si="60"/>
        <v>-99584</v>
      </c>
      <c r="F989" s="13" t="str">
        <f t="shared" si="63"/>
        <v>BULLISH</v>
      </c>
      <c r="G989" s="13" t="str">
        <f t="shared" si="62"/>
        <v>WEAK</v>
      </c>
      <c r="H989" s="13" t="str">
        <f t="shared" si="61"/>
        <v>CONFIRMED BULLISH</v>
      </c>
    </row>
    <row r="990" spans="1:8" ht="13.5" x14ac:dyDescent="0.25">
      <c r="A990" s="3">
        <v>43447</v>
      </c>
      <c r="B990" s="2">
        <v>7.8</v>
      </c>
      <c r="C990" s="2">
        <v>4.7751000000000001</v>
      </c>
      <c r="D990" s="2">
        <v>6730</v>
      </c>
      <c r="E990" s="2">
        <f t="shared" si="60"/>
        <v>-106314</v>
      </c>
      <c r="F990" s="13" t="str">
        <f t="shared" si="63"/>
        <v>BULLISH</v>
      </c>
      <c r="G990" s="13" t="str">
        <f t="shared" si="62"/>
        <v>WEAK</v>
      </c>
      <c r="H990" s="13" t="str">
        <f t="shared" si="61"/>
        <v>BULLISH DIVERGENCE</v>
      </c>
    </row>
    <row r="991" spans="1:8" ht="13.5" x14ac:dyDescent="0.25">
      <c r="A991" s="3">
        <v>43448</v>
      </c>
      <c r="B991" s="2">
        <v>7.84</v>
      </c>
      <c r="C991" s="2">
        <v>4.7995999999999999</v>
      </c>
      <c r="D991" s="2">
        <v>339329</v>
      </c>
      <c r="E991" s="2">
        <f t="shared" si="60"/>
        <v>233015</v>
      </c>
      <c r="F991" s="13" t="str">
        <f t="shared" si="63"/>
        <v>BULLISH</v>
      </c>
      <c r="G991" s="13" t="str">
        <f t="shared" si="62"/>
        <v>WEAK</v>
      </c>
      <c r="H991" s="13" t="str">
        <f t="shared" si="61"/>
        <v>BULLISH DIVERGENCE</v>
      </c>
    </row>
    <row r="992" spans="1:8" ht="13.5" x14ac:dyDescent="0.25">
      <c r="A992" s="3">
        <v>43451</v>
      </c>
      <c r="B992" s="2">
        <v>7.83</v>
      </c>
      <c r="C992" s="2">
        <v>4.7934999999999999</v>
      </c>
      <c r="D992" s="2">
        <v>3104</v>
      </c>
      <c r="E992" s="2">
        <f t="shared" si="60"/>
        <v>229911</v>
      </c>
      <c r="F992" s="13" t="str">
        <f t="shared" si="63"/>
        <v>BULLISH</v>
      </c>
      <c r="G992" s="13" t="str">
        <f t="shared" si="62"/>
        <v>WEAK</v>
      </c>
      <c r="H992" s="13" t="str">
        <f t="shared" si="61"/>
        <v>CONFIRMED BULLISH</v>
      </c>
    </row>
    <row r="993" spans="1:8" ht="13.5" x14ac:dyDescent="0.25">
      <c r="A993" s="3">
        <v>43452</v>
      </c>
      <c r="B993" s="2">
        <v>7.78</v>
      </c>
      <c r="C993" s="2">
        <v>4.7629000000000001</v>
      </c>
      <c r="D993" s="2">
        <v>30450</v>
      </c>
      <c r="E993" s="2">
        <f t="shared" si="60"/>
        <v>199461</v>
      </c>
      <c r="F993" s="13" t="str">
        <f t="shared" si="63"/>
        <v>BULLISH</v>
      </c>
      <c r="G993" s="13" t="str">
        <f t="shared" si="62"/>
        <v>WEAK</v>
      </c>
      <c r="H993" s="13" t="str">
        <f t="shared" si="61"/>
        <v>CONFIRMED BULLISH</v>
      </c>
    </row>
    <row r="994" spans="1:8" ht="13.5" x14ac:dyDescent="0.25">
      <c r="A994" s="3">
        <v>43453</v>
      </c>
      <c r="B994" s="2">
        <v>7.78</v>
      </c>
      <c r="C994" s="2">
        <v>4.7629000000000001</v>
      </c>
      <c r="D994" s="2">
        <v>13291</v>
      </c>
      <c r="E994" s="2">
        <f t="shared" si="60"/>
        <v>199461</v>
      </c>
      <c r="F994" s="13" t="str">
        <f t="shared" si="63"/>
        <v>BULLISH</v>
      </c>
      <c r="G994" s="13" t="str">
        <f t="shared" si="62"/>
        <v>WEAK</v>
      </c>
      <c r="H994" s="13" t="str">
        <f t="shared" si="61"/>
        <v>BULLISH DIVERGENCE</v>
      </c>
    </row>
    <row r="995" spans="1:8" ht="13.5" x14ac:dyDescent="0.25">
      <c r="A995" s="3">
        <v>43454</v>
      </c>
      <c r="B995" s="2">
        <v>7.8</v>
      </c>
      <c r="C995" s="2">
        <v>4.7751000000000001</v>
      </c>
      <c r="D995" s="2">
        <v>7559</v>
      </c>
      <c r="E995" s="2">
        <f t="shared" si="60"/>
        <v>207020</v>
      </c>
      <c r="F995" s="13" t="str">
        <f t="shared" si="63"/>
        <v>BULLISH</v>
      </c>
      <c r="G995" s="13" t="str">
        <f t="shared" si="62"/>
        <v>WEAK</v>
      </c>
      <c r="H995" s="13" t="str">
        <f t="shared" si="61"/>
        <v>NEUTRAL</v>
      </c>
    </row>
    <row r="996" spans="1:8" ht="13.5" x14ac:dyDescent="0.25">
      <c r="A996" s="3">
        <v>43455</v>
      </c>
      <c r="B996" s="2">
        <v>7.86</v>
      </c>
      <c r="C996" s="2">
        <v>4.8117999999999999</v>
      </c>
      <c r="D996" s="2">
        <v>3323</v>
      </c>
      <c r="E996" s="2">
        <f t="shared" si="60"/>
        <v>210343</v>
      </c>
      <c r="F996" s="13" t="str">
        <f t="shared" si="63"/>
        <v>BEARISH</v>
      </c>
      <c r="G996" s="13" t="str">
        <f t="shared" si="62"/>
        <v>WEAK</v>
      </c>
      <c r="H996" s="13" t="str">
        <f t="shared" si="61"/>
        <v>BEARISH DIVERGENCE</v>
      </c>
    </row>
    <row r="997" spans="1:8" ht="13.5" x14ac:dyDescent="0.25">
      <c r="A997" s="3">
        <v>43458</v>
      </c>
      <c r="B997" s="2">
        <v>7.9</v>
      </c>
      <c r="C997" s="2">
        <v>4.8362999999999996</v>
      </c>
      <c r="D997" s="2">
        <v>3164</v>
      </c>
      <c r="E997" s="2">
        <f t="shared" si="60"/>
        <v>213507</v>
      </c>
      <c r="F997" s="13" t="str">
        <f t="shared" si="63"/>
        <v>BEARISH</v>
      </c>
      <c r="G997" s="13" t="str">
        <f t="shared" si="62"/>
        <v>WEAK</v>
      </c>
      <c r="H997" s="13" t="str">
        <f t="shared" si="61"/>
        <v>BEARISH DIVERGENCE</v>
      </c>
    </row>
    <row r="998" spans="1:8" ht="13.5" x14ac:dyDescent="0.25">
      <c r="A998" s="3">
        <v>43459</v>
      </c>
      <c r="B998" s="2">
        <v>7.88</v>
      </c>
      <c r="C998" s="2">
        <v>4.8240999999999996</v>
      </c>
      <c r="D998" s="2">
        <v>6605</v>
      </c>
      <c r="E998" s="2">
        <f t="shared" si="60"/>
        <v>206902</v>
      </c>
      <c r="F998" s="13" t="str">
        <f t="shared" si="63"/>
        <v>BULLISH</v>
      </c>
      <c r="G998" s="13" t="str">
        <f t="shared" si="62"/>
        <v>STRONG</v>
      </c>
      <c r="H998" s="13" t="str">
        <f t="shared" si="61"/>
        <v>CONFIRMED BULLISH</v>
      </c>
    </row>
    <row r="999" spans="1:8" ht="13.5" x14ac:dyDescent="0.25">
      <c r="A999" s="3">
        <v>43460</v>
      </c>
      <c r="B999" s="2">
        <v>7.88</v>
      </c>
      <c r="C999" s="2">
        <v>4.8240999999999996</v>
      </c>
      <c r="D999" s="2">
        <v>12083</v>
      </c>
      <c r="E999" s="2">
        <f t="shared" si="60"/>
        <v>206902</v>
      </c>
      <c r="F999" s="13" t="str">
        <f t="shared" si="63"/>
        <v>BULLISH</v>
      </c>
      <c r="G999" s="13" t="str">
        <f t="shared" si="62"/>
        <v>STRONG</v>
      </c>
      <c r="H999" s="13" t="str">
        <f t="shared" si="61"/>
        <v>CONFIRMED BULLISH</v>
      </c>
    </row>
    <row r="1000" spans="1:8" ht="13.5" x14ac:dyDescent="0.25">
      <c r="A1000" s="3">
        <v>43461</v>
      </c>
      <c r="B1000" s="2">
        <v>7.99</v>
      </c>
      <c r="C1000" s="2">
        <v>4.8914</v>
      </c>
      <c r="D1000" s="2">
        <v>7803</v>
      </c>
      <c r="E1000" s="2">
        <f t="shared" si="60"/>
        <v>214705</v>
      </c>
      <c r="F1000" s="13" t="str">
        <f t="shared" si="63"/>
        <v>BULLISH</v>
      </c>
      <c r="G1000" s="13" t="str">
        <f t="shared" si="62"/>
        <v>STRONG</v>
      </c>
      <c r="H1000" s="13" t="str">
        <f t="shared" si="61"/>
        <v>CONFIRMED BULLISH</v>
      </c>
    </row>
    <row r="1001" spans="1:8" ht="13.5" x14ac:dyDescent="0.25">
      <c r="A1001" s="3">
        <v>43462</v>
      </c>
      <c r="B1001" s="2">
        <v>7.99</v>
      </c>
      <c r="C1001" s="2">
        <v>4.8914</v>
      </c>
      <c r="D1001" s="2">
        <v>8949</v>
      </c>
      <c r="E1001" s="2">
        <f t="shared" si="60"/>
        <v>214705</v>
      </c>
      <c r="F1001" s="13" t="str">
        <f t="shared" si="63"/>
        <v>BULLISH</v>
      </c>
      <c r="G1001" s="13" t="str">
        <f t="shared" si="62"/>
        <v>STRONG</v>
      </c>
      <c r="H1001" s="13" t="str">
        <f t="shared" si="61"/>
        <v>CONFIRMED BULLISH</v>
      </c>
    </row>
    <row r="1002" spans="1:8" ht="13.5" x14ac:dyDescent="0.25">
      <c r="A1002" s="3">
        <v>43465</v>
      </c>
      <c r="B1002" s="2">
        <v>7.99</v>
      </c>
      <c r="C1002" s="2">
        <v>4.8914</v>
      </c>
      <c r="D1002" s="2">
        <v>20443</v>
      </c>
      <c r="E1002" s="2">
        <f t="shared" si="60"/>
        <v>214705</v>
      </c>
      <c r="F1002" s="13" t="str">
        <f t="shared" si="63"/>
        <v>BULLISH</v>
      </c>
      <c r="G1002" s="13" t="str">
        <f t="shared" si="62"/>
        <v>NEUTRAL</v>
      </c>
      <c r="H1002" s="13" t="str">
        <f t="shared" si="61"/>
        <v>CONFIRMED BULLISH</v>
      </c>
    </row>
    <row r="1003" spans="1:8" ht="13.5" x14ac:dyDescent="0.25">
      <c r="A1003" s="3">
        <v>43467</v>
      </c>
      <c r="B1003" s="2">
        <v>7.8</v>
      </c>
      <c r="C1003" s="2">
        <v>4.7751000000000001</v>
      </c>
      <c r="D1003" s="2">
        <v>40672</v>
      </c>
      <c r="E1003" s="2">
        <f t="shared" si="60"/>
        <v>174033</v>
      </c>
      <c r="F1003" s="13" t="str">
        <f t="shared" si="63"/>
        <v>BEARISH</v>
      </c>
      <c r="G1003" s="13" t="str">
        <f t="shared" si="62"/>
        <v>WEAK</v>
      </c>
      <c r="H1003" s="13" t="str">
        <f t="shared" si="61"/>
        <v>CONFIRMED BEARISH</v>
      </c>
    </row>
    <row r="1004" spans="1:8" ht="13.5" x14ac:dyDescent="0.25">
      <c r="A1004" s="3">
        <v>43468</v>
      </c>
      <c r="B1004" s="2">
        <v>7.8</v>
      </c>
      <c r="C1004" s="2">
        <v>4.7751000000000001</v>
      </c>
      <c r="D1004" s="2">
        <v>21398</v>
      </c>
      <c r="E1004" s="2">
        <f t="shared" si="60"/>
        <v>174033</v>
      </c>
      <c r="F1004" s="13" t="str">
        <f t="shared" si="63"/>
        <v>BEARISH</v>
      </c>
      <c r="G1004" s="13" t="str">
        <f t="shared" si="62"/>
        <v>WEAK</v>
      </c>
      <c r="H1004" s="13" t="str">
        <f t="shared" si="61"/>
        <v>CONFIRMED BEARISH</v>
      </c>
    </row>
    <row r="1005" spans="1:8" ht="13.5" x14ac:dyDescent="0.25">
      <c r="A1005" s="3">
        <v>43469</v>
      </c>
      <c r="B1005" s="2">
        <v>7.74</v>
      </c>
      <c r="C1005" s="2">
        <v>4.7384000000000004</v>
      </c>
      <c r="D1005" s="2">
        <v>17138</v>
      </c>
      <c r="E1005" s="2">
        <f t="shared" si="60"/>
        <v>156895</v>
      </c>
      <c r="F1005" s="13" t="str">
        <f t="shared" si="63"/>
        <v>BEARISH</v>
      </c>
      <c r="G1005" s="13" t="str">
        <f t="shared" si="62"/>
        <v>WEAK</v>
      </c>
      <c r="H1005" s="13" t="str">
        <f t="shared" si="61"/>
        <v>CONFIRMED BEARISH</v>
      </c>
    </row>
    <row r="1006" spans="1:8" ht="13.5" x14ac:dyDescent="0.25">
      <c r="A1006" s="3">
        <v>43472</v>
      </c>
      <c r="B1006" s="2">
        <v>7.76</v>
      </c>
      <c r="C1006" s="2">
        <v>4.7506000000000004</v>
      </c>
      <c r="D1006" s="2">
        <v>22443</v>
      </c>
      <c r="E1006" s="2">
        <f t="shared" si="60"/>
        <v>179338</v>
      </c>
      <c r="F1006" s="13" t="str">
        <f t="shared" si="63"/>
        <v>BEARISH</v>
      </c>
      <c r="G1006" s="13" t="str">
        <f t="shared" si="62"/>
        <v>WEAK</v>
      </c>
      <c r="H1006" s="13" t="str">
        <f t="shared" si="61"/>
        <v>CONFIRMED BEARISH</v>
      </c>
    </row>
    <row r="1007" spans="1:8" ht="13.5" x14ac:dyDescent="0.25">
      <c r="A1007" s="3">
        <v>43473</v>
      </c>
      <c r="B1007" s="2">
        <v>7.8</v>
      </c>
      <c r="C1007" s="2">
        <v>4.7751000000000001</v>
      </c>
      <c r="D1007" s="2">
        <v>19630</v>
      </c>
      <c r="E1007" s="2">
        <f t="shared" si="60"/>
        <v>198968</v>
      </c>
      <c r="F1007" s="13" t="str">
        <f t="shared" si="63"/>
        <v>BEARISH</v>
      </c>
      <c r="G1007" s="13" t="str">
        <f t="shared" si="62"/>
        <v>WEAK</v>
      </c>
      <c r="H1007" s="13" t="str">
        <f t="shared" si="61"/>
        <v>CONFIRMED BEARISH</v>
      </c>
    </row>
    <row r="1008" spans="1:8" ht="13.5" x14ac:dyDescent="0.25">
      <c r="A1008" s="3">
        <v>43474</v>
      </c>
      <c r="B1008" s="2">
        <v>7.75</v>
      </c>
      <c r="C1008" s="2">
        <v>4.7445000000000004</v>
      </c>
      <c r="D1008" s="2">
        <v>9763</v>
      </c>
      <c r="E1008" s="2">
        <f t="shared" si="60"/>
        <v>189205</v>
      </c>
      <c r="F1008" s="13" t="str">
        <f t="shared" si="63"/>
        <v>BULLISH</v>
      </c>
      <c r="G1008" s="13" t="str">
        <f t="shared" si="62"/>
        <v>STRONG</v>
      </c>
      <c r="H1008" s="13" t="str">
        <f t="shared" si="61"/>
        <v>BULLISH DIVERGENCE</v>
      </c>
    </row>
    <row r="1009" spans="1:8" ht="13.5" x14ac:dyDescent="0.25">
      <c r="A1009" s="3">
        <v>43475</v>
      </c>
      <c r="B1009" s="2">
        <v>7.74</v>
      </c>
      <c r="C1009" s="2">
        <v>4.7384000000000004</v>
      </c>
      <c r="D1009" s="2">
        <v>8893</v>
      </c>
      <c r="E1009" s="2">
        <f t="shared" si="60"/>
        <v>180312</v>
      </c>
      <c r="F1009" s="13" t="str">
        <f t="shared" si="63"/>
        <v>BULLISH</v>
      </c>
      <c r="G1009" s="13" t="str">
        <f t="shared" si="62"/>
        <v>STRONG</v>
      </c>
      <c r="H1009" s="13" t="str">
        <f t="shared" si="61"/>
        <v>BULLISH DIVERGENCE</v>
      </c>
    </row>
    <row r="1010" spans="1:8" ht="13.5" x14ac:dyDescent="0.25">
      <c r="A1010" s="3">
        <v>43476</v>
      </c>
      <c r="B1010" s="2">
        <v>7.67</v>
      </c>
      <c r="C1010" s="2">
        <v>4.6955</v>
      </c>
      <c r="D1010" s="2">
        <v>8448</v>
      </c>
      <c r="E1010" s="2">
        <f t="shared" si="60"/>
        <v>171864</v>
      </c>
      <c r="F1010" s="13" t="str">
        <f t="shared" si="63"/>
        <v>BULLISH</v>
      </c>
      <c r="G1010" s="13" t="str">
        <f t="shared" si="62"/>
        <v>STRONG</v>
      </c>
      <c r="H1010" s="13" t="str">
        <f t="shared" si="61"/>
        <v>BULLISH DIVERGENCE</v>
      </c>
    </row>
    <row r="1011" spans="1:8" ht="13.5" x14ac:dyDescent="0.25">
      <c r="A1011" s="3">
        <v>43480</v>
      </c>
      <c r="B1011" s="2">
        <v>7.76</v>
      </c>
      <c r="C1011" s="2">
        <v>4.7506000000000004</v>
      </c>
      <c r="D1011" s="2">
        <v>6334</v>
      </c>
      <c r="E1011" s="2">
        <f t="shared" si="60"/>
        <v>178198</v>
      </c>
      <c r="F1011" s="13" t="str">
        <f t="shared" si="63"/>
        <v>BEARISH</v>
      </c>
      <c r="G1011" s="13" t="str">
        <f t="shared" si="62"/>
        <v>NEUTRAL</v>
      </c>
      <c r="H1011" s="13" t="str">
        <f t="shared" si="61"/>
        <v>NEUTRAL</v>
      </c>
    </row>
    <row r="1012" spans="1:8" ht="13.5" x14ac:dyDescent="0.25">
      <c r="A1012" s="3">
        <v>43481</v>
      </c>
      <c r="B1012" s="2">
        <v>7.8</v>
      </c>
      <c r="C1012" s="2">
        <v>4.7751000000000001</v>
      </c>
      <c r="D1012" s="2">
        <v>6739</v>
      </c>
      <c r="E1012" s="2">
        <f t="shared" si="60"/>
        <v>184937</v>
      </c>
      <c r="F1012" s="13" t="str">
        <f t="shared" si="63"/>
        <v>BEARISH</v>
      </c>
      <c r="G1012" s="13" t="str">
        <f t="shared" si="62"/>
        <v>WEAK</v>
      </c>
      <c r="H1012" s="13" t="str">
        <f t="shared" si="61"/>
        <v>NEUTRAL</v>
      </c>
    </row>
    <row r="1013" spans="1:8" ht="13.5" x14ac:dyDescent="0.25">
      <c r="A1013" s="3">
        <v>43482</v>
      </c>
      <c r="B1013" s="2">
        <v>7.79</v>
      </c>
      <c r="C1013" s="2">
        <v>4.7690000000000001</v>
      </c>
      <c r="D1013" s="2">
        <v>625</v>
      </c>
      <c r="E1013" s="2">
        <f t="shared" si="60"/>
        <v>184312</v>
      </c>
      <c r="F1013" s="13" t="str">
        <f t="shared" si="63"/>
        <v>BEARISH</v>
      </c>
      <c r="G1013" s="13" t="str">
        <f t="shared" si="62"/>
        <v>WEAK</v>
      </c>
      <c r="H1013" s="13" t="str">
        <f t="shared" si="61"/>
        <v>BEARISH DIVERGENCE</v>
      </c>
    </row>
    <row r="1014" spans="1:8" ht="13.5" x14ac:dyDescent="0.25">
      <c r="A1014" s="3">
        <v>43483</v>
      </c>
      <c r="B1014" s="2">
        <v>7.78</v>
      </c>
      <c r="C1014" s="2">
        <v>4.7629000000000001</v>
      </c>
      <c r="D1014" s="2">
        <v>4630</v>
      </c>
      <c r="E1014" s="2">
        <f t="shared" si="60"/>
        <v>179682</v>
      </c>
      <c r="F1014" s="13" t="str">
        <f t="shared" si="63"/>
        <v>BEARISH</v>
      </c>
      <c r="G1014" s="13" t="str">
        <f t="shared" si="62"/>
        <v>NEUTRAL</v>
      </c>
      <c r="H1014" s="13" t="str">
        <f t="shared" si="61"/>
        <v>BEARISH DIVERGENCE</v>
      </c>
    </row>
    <row r="1015" spans="1:8" ht="13.5" x14ac:dyDescent="0.25">
      <c r="A1015" s="3">
        <v>43486</v>
      </c>
      <c r="B1015" s="2">
        <v>7.8</v>
      </c>
      <c r="C1015" s="2">
        <v>4.7751000000000001</v>
      </c>
      <c r="D1015" s="2">
        <v>23432</v>
      </c>
      <c r="E1015" s="2">
        <f t="shared" si="60"/>
        <v>203114</v>
      </c>
      <c r="F1015" s="13" t="str">
        <f t="shared" si="63"/>
        <v>BULLISH</v>
      </c>
      <c r="G1015" s="13" t="str">
        <f t="shared" si="62"/>
        <v>STRONG</v>
      </c>
      <c r="H1015" s="13" t="str">
        <f t="shared" si="61"/>
        <v>CONFIRMED BULLISH</v>
      </c>
    </row>
    <row r="1016" spans="1:8" ht="13.5" x14ac:dyDescent="0.25">
      <c r="A1016" s="3">
        <v>43487</v>
      </c>
      <c r="B1016" s="2">
        <v>7.9</v>
      </c>
      <c r="C1016" s="2">
        <v>4.8362999999999996</v>
      </c>
      <c r="D1016" s="2">
        <v>13181</v>
      </c>
      <c r="E1016" s="2">
        <f t="shared" si="60"/>
        <v>216295</v>
      </c>
      <c r="F1016" s="13" t="str">
        <f t="shared" si="63"/>
        <v>BULLISH</v>
      </c>
      <c r="G1016" s="13" t="str">
        <f t="shared" si="62"/>
        <v>STRONG</v>
      </c>
      <c r="H1016" s="13" t="str">
        <f t="shared" si="61"/>
        <v>CONFIRMED BULLISH</v>
      </c>
    </row>
    <row r="1017" spans="1:8" ht="13.5" x14ac:dyDescent="0.25">
      <c r="A1017" s="3">
        <v>43488</v>
      </c>
      <c r="B1017" s="2">
        <v>8.2100000000000009</v>
      </c>
      <c r="C1017" s="2">
        <v>5.0260999999999996</v>
      </c>
      <c r="D1017" s="2">
        <v>21456</v>
      </c>
      <c r="E1017" s="2">
        <f t="shared" si="60"/>
        <v>237751</v>
      </c>
      <c r="F1017" s="13" t="str">
        <f t="shared" si="63"/>
        <v>BULLISH</v>
      </c>
      <c r="G1017" s="13" t="str">
        <f t="shared" si="62"/>
        <v>STRONG</v>
      </c>
      <c r="H1017" s="13" t="str">
        <f t="shared" si="61"/>
        <v>CONFIRMED BULLISH</v>
      </c>
    </row>
    <row r="1018" spans="1:8" ht="13.5" x14ac:dyDescent="0.25">
      <c r="A1018" s="3">
        <v>43489</v>
      </c>
      <c r="B1018" s="2">
        <v>7.92</v>
      </c>
      <c r="C1018" s="2">
        <v>4.8486000000000002</v>
      </c>
      <c r="D1018" s="2">
        <v>17622</v>
      </c>
      <c r="E1018" s="2">
        <f t="shared" si="60"/>
        <v>220129</v>
      </c>
      <c r="F1018" s="13" t="str">
        <f t="shared" si="63"/>
        <v>BULLISH</v>
      </c>
      <c r="G1018" s="13" t="str">
        <f t="shared" si="62"/>
        <v>STRONG</v>
      </c>
      <c r="H1018" s="13" t="str">
        <f t="shared" si="61"/>
        <v>CONFIRMED BULLISH</v>
      </c>
    </row>
    <row r="1019" spans="1:8" ht="13.5" x14ac:dyDescent="0.25">
      <c r="A1019" s="3">
        <v>43490</v>
      </c>
      <c r="B1019" s="2">
        <v>8.07</v>
      </c>
      <c r="C1019" s="2">
        <v>4.9404000000000003</v>
      </c>
      <c r="D1019" s="2">
        <v>17715</v>
      </c>
      <c r="E1019" s="2">
        <f t="shared" si="60"/>
        <v>237844</v>
      </c>
      <c r="F1019" s="13" t="str">
        <f t="shared" si="63"/>
        <v>BULLISH</v>
      </c>
      <c r="G1019" s="13" t="str">
        <f t="shared" si="62"/>
        <v>STRONG</v>
      </c>
      <c r="H1019" s="13" t="str">
        <f t="shared" si="61"/>
        <v>CONFIRMED BULLISH</v>
      </c>
    </row>
    <row r="1020" spans="1:8" ht="13.5" x14ac:dyDescent="0.25">
      <c r="A1020" s="3">
        <v>43493</v>
      </c>
      <c r="B1020" s="2">
        <v>7.99</v>
      </c>
      <c r="C1020" s="2">
        <v>4.8914</v>
      </c>
      <c r="D1020" s="2">
        <v>11872</v>
      </c>
      <c r="E1020" s="2">
        <f t="shared" si="60"/>
        <v>225972</v>
      </c>
      <c r="F1020" s="13" t="str">
        <f t="shared" si="63"/>
        <v>BULLISH</v>
      </c>
      <c r="G1020" s="13" t="str">
        <f t="shared" si="62"/>
        <v>STRONG</v>
      </c>
      <c r="H1020" s="13" t="str">
        <f t="shared" si="61"/>
        <v>CONFIRMED BULLISH</v>
      </c>
    </row>
    <row r="1021" spans="1:8" ht="13.5" x14ac:dyDescent="0.25">
      <c r="A1021" s="3">
        <v>43494</v>
      </c>
      <c r="B1021" s="2">
        <v>7.98</v>
      </c>
      <c r="C1021" s="2">
        <v>4.8853</v>
      </c>
      <c r="D1021" s="2">
        <v>1340</v>
      </c>
      <c r="E1021" s="2">
        <f t="shared" si="60"/>
        <v>224632</v>
      </c>
      <c r="F1021" s="13" t="str">
        <f t="shared" si="63"/>
        <v>BULLISH</v>
      </c>
      <c r="G1021" s="13" t="str">
        <f t="shared" si="62"/>
        <v>STRONG</v>
      </c>
      <c r="H1021" s="13" t="str">
        <f t="shared" si="61"/>
        <v>CONFIRMED BULLISH</v>
      </c>
    </row>
    <row r="1022" spans="1:8" ht="13.5" x14ac:dyDescent="0.25">
      <c r="A1022" s="3">
        <v>43495</v>
      </c>
      <c r="B1022" s="2">
        <v>7.99</v>
      </c>
      <c r="C1022" s="2">
        <v>4.8914</v>
      </c>
      <c r="D1022" s="2">
        <v>66811</v>
      </c>
      <c r="E1022" s="2">
        <f t="shared" si="60"/>
        <v>291443</v>
      </c>
      <c r="F1022" s="13" t="str">
        <f t="shared" si="63"/>
        <v>BULLISH</v>
      </c>
      <c r="G1022" s="13" t="str">
        <f t="shared" si="62"/>
        <v>STRONG</v>
      </c>
      <c r="H1022" s="13" t="str">
        <f t="shared" si="61"/>
        <v>BULLISH DIVERGENCE</v>
      </c>
    </row>
    <row r="1023" spans="1:8" ht="13.5" x14ac:dyDescent="0.25">
      <c r="A1023" s="3">
        <v>43496</v>
      </c>
      <c r="B1023" s="2">
        <v>7.99</v>
      </c>
      <c r="C1023" s="2">
        <v>4.8914</v>
      </c>
      <c r="D1023" s="2">
        <v>39145</v>
      </c>
      <c r="E1023" s="2">
        <f t="shared" si="60"/>
        <v>291443</v>
      </c>
      <c r="F1023" s="13" t="str">
        <f t="shared" si="63"/>
        <v>BULLISH</v>
      </c>
      <c r="G1023" s="13" t="str">
        <f t="shared" si="62"/>
        <v>STRONG</v>
      </c>
      <c r="H1023" s="13" t="str">
        <f t="shared" si="61"/>
        <v>CONFIRMED BULLISH</v>
      </c>
    </row>
    <row r="1024" spans="1:8" ht="13.5" x14ac:dyDescent="0.25">
      <c r="A1024" s="3">
        <v>43497</v>
      </c>
      <c r="B1024" s="2">
        <v>7.99</v>
      </c>
      <c r="C1024" s="2">
        <v>4.8914</v>
      </c>
      <c r="D1024" s="2">
        <v>36593</v>
      </c>
      <c r="E1024" s="2">
        <f t="shared" si="60"/>
        <v>291443</v>
      </c>
      <c r="F1024" s="13" t="str">
        <f t="shared" si="63"/>
        <v>BULLISH</v>
      </c>
      <c r="G1024" s="13" t="str">
        <f t="shared" si="62"/>
        <v>STRONG</v>
      </c>
      <c r="H1024" s="13" t="str">
        <f t="shared" si="61"/>
        <v>BULLISH DIVERGENCE</v>
      </c>
    </row>
    <row r="1025" spans="1:8" ht="13.5" x14ac:dyDescent="0.25">
      <c r="A1025" s="3">
        <v>43500</v>
      </c>
      <c r="B1025" s="2">
        <v>7.99</v>
      </c>
      <c r="C1025" s="2">
        <v>4.8914</v>
      </c>
      <c r="D1025" s="2">
        <v>46334</v>
      </c>
      <c r="E1025" s="2">
        <f t="shared" si="60"/>
        <v>291443</v>
      </c>
      <c r="F1025" s="13" t="str">
        <f t="shared" si="63"/>
        <v>BULLISH</v>
      </c>
      <c r="G1025" s="13" t="str">
        <f t="shared" si="62"/>
        <v>STRONG</v>
      </c>
      <c r="H1025" s="13" t="str">
        <f t="shared" si="61"/>
        <v>NEUTRAL</v>
      </c>
    </row>
    <row r="1026" spans="1:8" ht="13.5" x14ac:dyDescent="0.25">
      <c r="A1026" s="3">
        <v>43501</v>
      </c>
      <c r="B1026" s="2">
        <v>7.99</v>
      </c>
      <c r="C1026" s="2">
        <v>4.8914</v>
      </c>
      <c r="D1026" s="2">
        <v>67639</v>
      </c>
      <c r="E1026" s="2">
        <f t="shared" si="60"/>
        <v>291443</v>
      </c>
      <c r="F1026" s="13" t="str">
        <f t="shared" si="63"/>
        <v>BULLISH</v>
      </c>
      <c r="G1026" s="13" t="str">
        <f t="shared" si="62"/>
        <v>STRONG</v>
      </c>
      <c r="H1026" s="13" t="str">
        <f t="shared" si="61"/>
        <v>CONFIRMED BULLISH</v>
      </c>
    </row>
    <row r="1027" spans="1:8" ht="13.5" x14ac:dyDescent="0.25">
      <c r="A1027" s="3">
        <v>43502</v>
      </c>
      <c r="B1027" s="2">
        <v>7.99</v>
      </c>
      <c r="C1027" s="2">
        <v>4.8914</v>
      </c>
      <c r="D1027" s="2">
        <v>63904</v>
      </c>
      <c r="E1027" s="2">
        <f t="shared" si="60"/>
        <v>291443</v>
      </c>
      <c r="F1027" s="13" t="str">
        <f t="shared" si="63"/>
        <v>NEUTRAL</v>
      </c>
      <c r="G1027" s="13" t="str">
        <f t="shared" si="62"/>
        <v>NEUTRAL</v>
      </c>
      <c r="H1027" s="13" t="str">
        <f t="shared" si="61"/>
        <v>NEUTRAL</v>
      </c>
    </row>
    <row r="1028" spans="1:8" ht="13.5" x14ac:dyDescent="0.25">
      <c r="A1028" s="3">
        <v>43503</v>
      </c>
      <c r="B1028" s="2">
        <v>7.99</v>
      </c>
      <c r="C1028" s="2">
        <v>4.8914</v>
      </c>
      <c r="D1028" s="2">
        <v>53356</v>
      </c>
      <c r="E1028" s="2">
        <f t="shared" ref="E1028:E1091" si="64">IF(B1028&gt;B1027, E1027+D1028, IF(B1028&lt;B1027, E1027-D1028, E1027))</f>
        <v>291443</v>
      </c>
      <c r="F1028" s="13" t="str">
        <f t="shared" si="63"/>
        <v>NEUTRAL</v>
      </c>
      <c r="G1028" s="13" t="str">
        <f t="shared" si="62"/>
        <v>NEUTRAL</v>
      </c>
      <c r="H1028" s="13" t="str">
        <f t="shared" si="61"/>
        <v>NEUTRAL</v>
      </c>
    </row>
    <row r="1029" spans="1:8" ht="13.5" x14ac:dyDescent="0.25">
      <c r="A1029" s="3">
        <v>43504</v>
      </c>
      <c r="B1029" s="2">
        <v>7.99</v>
      </c>
      <c r="C1029" s="2">
        <v>4.8914</v>
      </c>
      <c r="D1029" s="2">
        <v>40875</v>
      </c>
      <c r="E1029" s="2">
        <f t="shared" si="64"/>
        <v>291443</v>
      </c>
      <c r="F1029" s="13" t="str">
        <f t="shared" si="63"/>
        <v>NEUTRAL</v>
      </c>
      <c r="G1029" s="13" t="str">
        <f t="shared" si="62"/>
        <v>NEUTRAL</v>
      </c>
      <c r="H1029" s="13" t="str">
        <f t="shared" si="61"/>
        <v>NEUTRAL</v>
      </c>
    </row>
    <row r="1030" spans="1:8" ht="13.5" x14ac:dyDescent="0.25">
      <c r="A1030" s="3">
        <v>43507</v>
      </c>
      <c r="B1030" s="2">
        <v>7.99</v>
      </c>
      <c r="C1030" s="2">
        <v>4.8914</v>
      </c>
      <c r="D1030" s="2">
        <v>73505</v>
      </c>
      <c r="E1030" s="2">
        <f t="shared" si="64"/>
        <v>291443</v>
      </c>
      <c r="F1030" s="13" t="str">
        <f t="shared" si="63"/>
        <v>NEUTRAL</v>
      </c>
      <c r="G1030" s="13" t="str">
        <f t="shared" si="62"/>
        <v>NEUTRAL</v>
      </c>
      <c r="H1030" s="13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v>43508</v>
      </c>
      <c r="B1031" s="2">
        <v>7.98</v>
      </c>
      <c r="C1031" s="2">
        <v>4.8853</v>
      </c>
      <c r="D1031" s="2">
        <v>17377</v>
      </c>
      <c r="E1031" s="2">
        <f t="shared" si="64"/>
        <v>274066</v>
      </c>
      <c r="F1031" s="13" t="str">
        <f t="shared" si="63"/>
        <v>BEARISH</v>
      </c>
      <c r="G1031" s="13" t="str">
        <f t="shared" ref="G1031:G1094" si="66">IF((E1031-E1026)/E1026 &gt; 0.02, "STRONG",
 IF((E1031-E1026)/E1026 &lt; -0.02, "WEAK", "NEUTRAL"))</f>
        <v>WEAK</v>
      </c>
      <c r="H1031" s="13" t="str">
        <f t="shared" si="65"/>
        <v>CONFIRMED BEARISH</v>
      </c>
    </row>
    <row r="1032" spans="1:8" ht="13.5" x14ac:dyDescent="0.25">
      <c r="A1032" s="3">
        <v>43509</v>
      </c>
      <c r="B1032" s="2">
        <v>7.99</v>
      </c>
      <c r="C1032" s="2">
        <v>4.8914</v>
      </c>
      <c r="D1032" s="2">
        <v>40908</v>
      </c>
      <c r="E1032" s="2">
        <f t="shared" si="64"/>
        <v>314974</v>
      </c>
      <c r="F1032" s="13" t="str">
        <f t="shared" ref="F1032:F1095" si="67">IF(E1032&gt;E1027,"BULLISH",IF(E1032&lt;E1027,"BEARISH","NEUTRAL"))</f>
        <v>BULLISH</v>
      </c>
      <c r="G1032" s="13" t="str">
        <f t="shared" si="66"/>
        <v>STRONG</v>
      </c>
      <c r="H1032" s="13" t="str">
        <f t="shared" si="65"/>
        <v>NEUTRAL</v>
      </c>
    </row>
    <row r="1033" spans="1:8" ht="13.5" x14ac:dyDescent="0.25">
      <c r="A1033" s="3">
        <v>43510</v>
      </c>
      <c r="B1033" s="2">
        <v>7.98</v>
      </c>
      <c r="C1033" s="2">
        <v>4.8853</v>
      </c>
      <c r="D1033" s="2">
        <v>53245</v>
      </c>
      <c r="E1033" s="2">
        <f t="shared" si="64"/>
        <v>261729</v>
      </c>
      <c r="F1033" s="13" t="str">
        <f t="shared" si="67"/>
        <v>BEARISH</v>
      </c>
      <c r="G1033" s="13" t="str">
        <f t="shared" si="66"/>
        <v>WEAK</v>
      </c>
      <c r="H1033" s="13" t="str">
        <f t="shared" si="65"/>
        <v>CONFIRMED BEARISH</v>
      </c>
    </row>
    <row r="1034" spans="1:8" ht="13.5" x14ac:dyDescent="0.25">
      <c r="A1034" s="3">
        <v>43511</v>
      </c>
      <c r="B1034" s="2">
        <v>7.98</v>
      </c>
      <c r="C1034" s="2">
        <v>4.8853</v>
      </c>
      <c r="D1034" s="2">
        <v>51645</v>
      </c>
      <c r="E1034" s="2">
        <f t="shared" si="64"/>
        <v>261729</v>
      </c>
      <c r="F1034" s="13" t="str">
        <f t="shared" si="67"/>
        <v>BEARISH</v>
      </c>
      <c r="G1034" s="13" t="str">
        <f t="shared" si="66"/>
        <v>WEAK</v>
      </c>
      <c r="H1034" s="13" t="str">
        <f t="shared" si="65"/>
        <v>CONFIRMED BEARISH</v>
      </c>
    </row>
    <row r="1035" spans="1:8" ht="13.5" x14ac:dyDescent="0.25">
      <c r="A1035" s="3">
        <v>43514</v>
      </c>
      <c r="B1035" s="2">
        <v>7.98</v>
      </c>
      <c r="C1035" s="2">
        <v>4.8853</v>
      </c>
      <c r="D1035" s="2">
        <v>25863</v>
      </c>
      <c r="E1035" s="2">
        <f t="shared" si="64"/>
        <v>261729</v>
      </c>
      <c r="F1035" s="13" t="str">
        <f t="shared" si="67"/>
        <v>BEARISH</v>
      </c>
      <c r="G1035" s="13" t="str">
        <f t="shared" si="66"/>
        <v>WEAK</v>
      </c>
      <c r="H1035" s="13" t="str">
        <f t="shared" si="65"/>
        <v>CONFIRMED BEARISH</v>
      </c>
    </row>
    <row r="1036" spans="1:8" ht="13.5" x14ac:dyDescent="0.25">
      <c r="A1036" s="3">
        <v>43515</v>
      </c>
      <c r="B1036" s="2">
        <v>7.98</v>
      </c>
      <c r="C1036" s="2">
        <v>4.8853</v>
      </c>
      <c r="D1036" s="2">
        <v>24673</v>
      </c>
      <c r="E1036" s="2">
        <f t="shared" si="64"/>
        <v>261729</v>
      </c>
      <c r="F1036" s="13" t="str">
        <f t="shared" si="67"/>
        <v>BEARISH</v>
      </c>
      <c r="G1036" s="13" t="str">
        <f t="shared" si="66"/>
        <v>WEAK</v>
      </c>
      <c r="H1036" s="13" t="str">
        <f t="shared" si="65"/>
        <v>NEUTRAL</v>
      </c>
    </row>
    <row r="1037" spans="1:8" ht="13.5" x14ac:dyDescent="0.25">
      <c r="A1037" s="3">
        <v>43516</v>
      </c>
      <c r="B1037" s="2">
        <v>7.98</v>
      </c>
      <c r="C1037" s="2">
        <v>4.8853</v>
      </c>
      <c r="D1037" s="2">
        <v>26793</v>
      </c>
      <c r="E1037" s="2">
        <f t="shared" si="64"/>
        <v>261729</v>
      </c>
      <c r="F1037" s="13" t="str">
        <f t="shared" si="67"/>
        <v>BEARISH</v>
      </c>
      <c r="G1037" s="13" t="str">
        <f t="shared" si="66"/>
        <v>WEAK</v>
      </c>
      <c r="H1037" s="13" t="str">
        <f t="shared" si="65"/>
        <v>CONFIRMED BEARISH</v>
      </c>
    </row>
    <row r="1038" spans="1:8" ht="13.5" x14ac:dyDescent="0.25">
      <c r="A1038" s="3">
        <v>43517</v>
      </c>
      <c r="B1038" s="2">
        <v>7.98</v>
      </c>
      <c r="C1038" s="2">
        <v>4.8853</v>
      </c>
      <c r="D1038" s="2">
        <v>49881</v>
      </c>
      <c r="E1038" s="2">
        <f t="shared" si="64"/>
        <v>261729</v>
      </c>
      <c r="F1038" s="13" t="str">
        <f t="shared" si="67"/>
        <v>NEUTRAL</v>
      </c>
      <c r="G1038" s="13" t="str">
        <f t="shared" si="66"/>
        <v>NEUTRAL</v>
      </c>
      <c r="H1038" s="13" t="str">
        <f t="shared" si="65"/>
        <v>NEUTRAL</v>
      </c>
    </row>
    <row r="1039" spans="1:8" ht="13.5" x14ac:dyDescent="0.25">
      <c r="A1039" s="3">
        <v>43518</v>
      </c>
      <c r="B1039" s="2">
        <v>7.97</v>
      </c>
      <c r="C1039" s="2">
        <v>4.8792</v>
      </c>
      <c r="D1039" s="2">
        <v>45980</v>
      </c>
      <c r="E1039" s="2">
        <f t="shared" si="64"/>
        <v>215749</v>
      </c>
      <c r="F1039" s="13" t="str">
        <f t="shared" si="67"/>
        <v>BEARISH</v>
      </c>
      <c r="G1039" s="13" t="str">
        <f t="shared" si="66"/>
        <v>WEAK</v>
      </c>
      <c r="H1039" s="13" t="str">
        <f t="shared" si="65"/>
        <v>CONFIRMED BEARISH</v>
      </c>
    </row>
    <row r="1040" spans="1:8" ht="13.5" x14ac:dyDescent="0.25">
      <c r="A1040" s="3">
        <v>43521</v>
      </c>
      <c r="B1040" s="2">
        <v>7.97</v>
      </c>
      <c r="C1040" s="2">
        <v>4.8792</v>
      </c>
      <c r="D1040" s="2">
        <v>31129</v>
      </c>
      <c r="E1040" s="2">
        <f t="shared" si="64"/>
        <v>215749</v>
      </c>
      <c r="F1040" s="13" t="str">
        <f t="shared" si="67"/>
        <v>BEARISH</v>
      </c>
      <c r="G1040" s="13" t="str">
        <f t="shared" si="66"/>
        <v>WEAK</v>
      </c>
      <c r="H1040" s="13" t="str">
        <f t="shared" si="65"/>
        <v>CONFIRMED BEARISH</v>
      </c>
    </row>
    <row r="1041" spans="1:8" ht="13.5" x14ac:dyDescent="0.25">
      <c r="A1041" s="3">
        <v>43522</v>
      </c>
      <c r="B1041" s="2">
        <v>7.97</v>
      </c>
      <c r="C1041" s="2">
        <v>4.8792</v>
      </c>
      <c r="D1041" s="2">
        <v>24766</v>
      </c>
      <c r="E1041" s="2">
        <f t="shared" si="64"/>
        <v>215749</v>
      </c>
      <c r="F1041" s="13" t="str">
        <f t="shared" si="67"/>
        <v>BEARISH</v>
      </c>
      <c r="G1041" s="13" t="str">
        <f t="shared" si="66"/>
        <v>WEAK</v>
      </c>
      <c r="H1041" s="13" t="str">
        <f t="shared" si="65"/>
        <v>CONFIRMED BEARISH</v>
      </c>
    </row>
    <row r="1042" spans="1:8" ht="13.5" x14ac:dyDescent="0.25">
      <c r="A1042" s="3">
        <v>43523</v>
      </c>
      <c r="B1042" s="2">
        <v>7.97</v>
      </c>
      <c r="C1042" s="2">
        <v>4.8792</v>
      </c>
      <c r="D1042" s="2">
        <v>34662</v>
      </c>
      <c r="E1042" s="2">
        <f t="shared" si="64"/>
        <v>215749</v>
      </c>
      <c r="F1042" s="13" t="str">
        <f t="shared" si="67"/>
        <v>BEARISH</v>
      </c>
      <c r="G1042" s="13" t="str">
        <f t="shared" si="66"/>
        <v>WEAK</v>
      </c>
      <c r="H1042" s="13" t="str">
        <f t="shared" si="65"/>
        <v>CONFIRMED BEARISH</v>
      </c>
    </row>
    <row r="1043" spans="1:8" ht="13.5" x14ac:dyDescent="0.25">
      <c r="A1043" s="3">
        <v>43524</v>
      </c>
      <c r="B1043" s="2">
        <v>7.97</v>
      </c>
      <c r="C1043" s="2">
        <v>4.8792</v>
      </c>
      <c r="D1043" s="2">
        <v>45278</v>
      </c>
      <c r="E1043" s="2">
        <f t="shared" si="64"/>
        <v>215749</v>
      </c>
      <c r="F1043" s="13" t="str">
        <f t="shared" si="67"/>
        <v>BEARISH</v>
      </c>
      <c r="G1043" s="13" t="str">
        <f t="shared" si="66"/>
        <v>WEAK</v>
      </c>
      <c r="H1043" s="13" t="str">
        <f t="shared" si="65"/>
        <v>CONFIRMED BEARISH</v>
      </c>
    </row>
    <row r="1044" spans="1:8" ht="13.5" x14ac:dyDescent="0.25">
      <c r="A1044" s="3">
        <v>43525</v>
      </c>
      <c r="B1044" s="2">
        <v>7.97</v>
      </c>
      <c r="C1044" s="2">
        <v>4.8792</v>
      </c>
      <c r="D1044" s="2">
        <v>31193</v>
      </c>
      <c r="E1044" s="2">
        <f t="shared" si="64"/>
        <v>215749</v>
      </c>
      <c r="F1044" s="13" t="str">
        <f t="shared" si="67"/>
        <v>NEUTRAL</v>
      </c>
      <c r="G1044" s="13" t="str">
        <f t="shared" si="66"/>
        <v>NEUTRAL</v>
      </c>
      <c r="H1044" s="13" t="str">
        <f t="shared" si="65"/>
        <v>NEUTRAL</v>
      </c>
    </row>
    <row r="1045" spans="1:8" ht="13.5" x14ac:dyDescent="0.25">
      <c r="A1045" s="3">
        <v>43528</v>
      </c>
      <c r="B1045" s="2">
        <v>7.97</v>
      </c>
      <c r="C1045" s="2">
        <v>4.8792</v>
      </c>
      <c r="D1045" s="2">
        <v>41107</v>
      </c>
      <c r="E1045" s="2">
        <f t="shared" si="64"/>
        <v>215749</v>
      </c>
      <c r="F1045" s="13" t="str">
        <f t="shared" si="67"/>
        <v>NEUTRAL</v>
      </c>
      <c r="G1045" s="13" t="str">
        <f t="shared" si="66"/>
        <v>NEUTRAL</v>
      </c>
      <c r="H1045" s="13" t="str">
        <f t="shared" si="65"/>
        <v>NEUTRAL</v>
      </c>
    </row>
    <row r="1046" spans="1:8" ht="13.5" x14ac:dyDescent="0.25">
      <c r="A1046" s="3">
        <v>43529</v>
      </c>
      <c r="B1046" s="2">
        <v>7.97</v>
      </c>
      <c r="C1046" s="2">
        <v>4.8792</v>
      </c>
      <c r="D1046" s="2">
        <v>26373</v>
      </c>
      <c r="E1046" s="2">
        <f t="shared" si="64"/>
        <v>215749</v>
      </c>
      <c r="F1046" s="13" t="str">
        <f t="shared" si="67"/>
        <v>NEUTRAL</v>
      </c>
      <c r="G1046" s="13" t="str">
        <f t="shared" si="66"/>
        <v>NEUTRAL</v>
      </c>
      <c r="H1046" s="13" t="str">
        <f t="shared" si="65"/>
        <v>NEUTRAL</v>
      </c>
    </row>
    <row r="1047" spans="1:8" ht="13.5" x14ac:dyDescent="0.25">
      <c r="A1047" s="3">
        <v>43530</v>
      </c>
      <c r="B1047" s="2">
        <v>7.97</v>
      </c>
      <c r="C1047" s="2">
        <v>4.8792</v>
      </c>
      <c r="D1047" s="2">
        <v>44389</v>
      </c>
      <c r="E1047" s="2">
        <f t="shared" si="64"/>
        <v>215749</v>
      </c>
      <c r="F1047" s="13" t="str">
        <f t="shared" si="67"/>
        <v>NEUTRAL</v>
      </c>
      <c r="G1047" s="13" t="str">
        <f t="shared" si="66"/>
        <v>NEUTRAL</v>
      </c>
      <c r="H1047" s="13" t="str">
        <f t="shared" si="65"/>
        <v>NEUTRAL</v>
      </c>
    </row>
    <row r="1048" spans="1:8" ht="13.5" x14ac:dyDescent="0.25">
      <c r="A1048" s="3">
        <v>43531</v>
      </c>
      <c r="B1048" s="2">
        <v>7.98</v>
      </c>
      <c r="C1048" s="2">
        <v>4.8853</v>
      </c>
      <c r="D1048" s="2">
        <v>11975</v>
      </c>
      <c r="E1048" s="2">
        <f t="shared" si="64"/>
        <v>227724</v>
      </c>
      <c r="F1048" s="13" t="str">
        <f t="shared" si="67"/>
        <v>BULLISH</v>
      </c>
      <c r="G1048" s="13" t="str">
        <f t="shared" si="66"/>
        <v>STRONG</v>
      </c>
      <c r="H1048" s="13" t="str">
        <f t="shared" si="65"/>
        <v>CONFIRMED BULLISH</v>
      </c>
    </row>
    <row r="1049" spans="1:8" ht="13.5" x14ac:dyDescent="0.25">
      <c r="A1049" s="3">
        <v>43532</v>
      </c>
      <c r="B1049" s="2">
        <v>7.97</v>
      </c>
      <c r="C1049" s="2">
        <v>4.8792</v>
      </c>
      <c r="D1049" s="2">
        <v>15811</v>
      </c>
      <c r="E1049" s="2">
        <f t="shared" si="64"/>
        <v>211913</v>
      </c>
      <c r="F1049" s="13" t="str">
        <f t="shared" si="67"/>
        <v>BEARISH</v>
      </c>
      <c r="G1049" s="13" t="str">
        <f t="shared" si="66"/>
        <v>NEUTRAL</v>
      </c>
      <c r="H1049" s="13" t="str">
        <f t="shared" si="65"/>
        <v>NEUTRAL</v>
      </c>
    </row>
    <row r="1050" spans="1:8" ht="13.5" x14ac:dyDescent="0.25">
      <c r="A1050" s="3">
        <v>43535</v>
      </c>
      <c r="B1050" s="2">
        <v>7.97</v>
      </c>
      <c r="C1050" s="2">
        <v>4.8792</v>
      </c>
      <c r="D1050" s="2">
        <v>15046</v>
      </c>
      <c r="E1050" s="2">
        <f t="shared" si="64"/>
        <v>211913</v>
      </c>
      <c r="F1050" s="13" t="str">
        <f t="shared" si="67"/>
        <v>BEARISH</v>
      </c>
      <c r="G1050" s="13" t="str">
        <f t="shared" si="66"/>
        <v>NEUTRAL</v>
      </c>
      <c r="H1050" s="13" t="str">
        <f t="shared" si="65"/>
        <v>NEUTRAL</v>
      </c>
    </row>
    <row r="1051" spans="1:8" ht="13.5" x14ac:dyDescent="0.25">
      <c r="A1051" s="3">
        <v>43536</v>
      </c>
      <c r="B1051" s="2">
        <v>7.97</v>
      </c>
      <c r="C1051" s="2">
        <v>4.8792</v>
      </c>
      <c r="D1051" s="2">
        <v>64663</v>
      </c>
      <c r="E1051" s="2">
        <f t="shared" si="64"/>
        <v>211913</v>
      </c>
      <c r="F1051" s="13" t="str">
        <f t="shared" si="67"/>
        <v>BEARISH</v>
      </c>
      <c r="G1051" s="13" t="str">
        <f t="shared" si="66"/>
        <v>NEUTRAL</v>
      </c>
      <c r="H1051" s="13" t="str">
        <f t="shared" si="65"/>
        <v>NEUTRAL</v>
      </c>
    </row>
    <row r="1052" spans="1:8" ht="13.5" x14ac:dyDescent="0.25">
      <c r="A1052" s="3">
        <v>43537</v>
      </c>
      <c r="B1052" s="2">
        <v>7.97</v>
      </c>
      <c r="C1052" s="2">
        <v>4.8792</v>
      </c>
      <c r="D1052" s="2">
        <v>9116</v>
      </c>
      <c r="E1052" s="2">
        <f t="shared" si="64"/>
        <v>211913</v>
      </c>
      <c r="F1052" s="13" t="str">
        <f t="shared" si="67"/>
        <v>BEARISH</v>
      </c>
      <c r="G1052" s="13" t="str">
        <f t="shared" si="66"/>
        <v>NEUTRAL</v>
      </c>
      <c r="H1052" s="13" t="str">
        <f t="shared" si="65"/>
        <v>NEUTRAL</v>
      </c>
    </row>
    <row r="1053" spans="1:8" ht="13.5" x14ac:dyDescent="0.25">
      <c r="A1053" s="3">
        <v>43538</v>
      </c>
      <c r="B1053" s="2">
        <v>7.97</v>
      </c>
      <c r="C1053" s="2">
        <v>4.8792</v>
      </c>
      <c r="D1053" s="2">
        <v>36991</v>
      </c>
      <c r="E1053" s="2">
        <f t="shared" si="64"/>
        <v>211913</v>
      </c>
      <c r="F1053" s="13" t="str">
        <f t="shared" si="67"/>
        <v>BEARISH</v>
      </c>
      <c r="G1053" s="13" t="str">
        <f t="shared" si="66"/>
        <v>WEAK</v>
      </c>
      <c r="H1053" s="13" t="str">
        <f t="shared" si="65"/>
        <v>CONFIRMED BEARISH</v>
      </c>
    </row>
    <row r="1054" spans="1:8" ht="13.5" x14ac:dyDescent="0.25">
      <c r="A1054" s="3">
        <v>43539</v>
      </c>
      <c r="B1054" s="2">
        <v>8.1</v>
      </c>
      <c r="C1054" s="2">
        <v>4.9588000000000001</v>
      </c>
      <c r="D1054" s="2">
        <v>79081</v>
      </c>
      <c r="E1054" s="2">
        <f t="shared" si="64"/>
        <v>290994</v>
      </c>
      <c r="F1054" s="13" t="str">
        <f t="shared" si="67"/>
        <v>BULLISH</v>
      </c>
      <c r="G1054" s="13" t="str">
        <f t="shared" si="66"/>
        <v>STRONG</v>
      </c>
      <c r="H1054" s="13" t="str">
        <f t="shared" si="65"/>
        <v>CONFIRMED BULLISH</v>
      </c>
    </row>
    <row r="1055" spans="1:8" ht="13.5" x14ac:dyDescent="0.25">
      <c r="A1055" s="3">
        <v>43542</v>
      </c>
      <c r="B1055" s="2">
        <v>7.94</v>
      </c>
      <c r="C1055" s="2">
        <v>4.8608000000000002</v>
      </c>
      <c r="D1055" s="2">
        <v>51155</v>
      </c>
      <c r="E1055" s="2">
        <f t="shared" si="64"/>
        <v>239839</v>
      </c>
      <c r="F1055" s="13" t="str">
        <f t="shared" si="67"/>
        <v>BULLISH</v>
      </c>
      <c r="G1055" s="13" t="str">
        <f t="shared" si="66"/>
        <v>STRONG</v>
      </c>
      <c r="H1055" s="13" t="str">
        <f t="shared" si="65"/>
        <v>BULLISH DIVERGENCE</v>
      </c>
    </row>
    <row r="1056" spans="1:8" ht="13.5" x14ac:dyDescent="0.25">
      <c r="A1056" s="3">
        <v>43543</v>
      </c>
      <c r="B1056" s="2">
        <v>7.5</v>
      </c>
      <c r="C1056" s="2">
        <v>4.5914000000000001</v>
      </c>
      <c r="D1056" s="2">
        <v>53659</v>
      </c>
      <c r="E1056" s="2">
        <f t="shared" si="64"/>
        <v>186180</v>
      </c>
      <c r="F1056" s="13" t="str">
        <f t="shared" si="67"/>
        <v>BEARISH</v>
      </c>
      <c r="G1056" s="13" t="str">
        <f t="shared" si="66"/>
        <v>WEAK</v>
      </c>
      <c r="H1056" s="13" t="str">
        <f t="shared" si="65"/>
        <v>CONFIRMED BEARISH</v>
      </c>
    </row>
    <row r="1057" spans="1:8" ht="13.5" x14ac:dyDescent="0.25">
      <c r="A1057" s="3">
        <v>43545</v>
      </c>
      <c r="B1057" s="2">
        <v>7.5</v>
      </c>
      <c r="C1057" s="2">
        <v>4.5914000000000001</v>
      </c>
      <c r="D1057" s="2">
        <v>20182</v>
      </c>
      <c r="E1057" s="2">
        <f t="shared" si="64"/>
        <v>186180</v>
      </c>
      <c r="F1057" s="13" t="str">
        <f t="shared" si="67"/>
        <v>BEARISH</v>
      </c>
      <c r="G1057" s="13" t="str">
        <f t="shared" si="66"/>
        <v>WEAK</v>
      </c>
      <c r="H1057" s="13" t="str">
        <f t="shared" si="65"/>
        <v>CONFIRMED BEARISH</v>
      </c>
    </row>
    <row r="1058" spans="1:8" ht="13.5" x14ac:dyDescent="0.25">
      <c r="A1058" s="3">
        <v>43546</v>
      </c>
      <c r="B1058" s="2">
        <v>7.5</v>
      </c>
      <c r="C1058" s="2">
        <v>4.5914000000000001</v>
      </c>
      <c r="D1058" s="2">
        <v>14278</v>
      </c>
      <c r="E1058" s="2">
        <f t="shared" si="64"/>
        <v>186180</v>
      </c>
      <c r="F1058" s="13" t="str">
        <f t="shared" si="67"/>
        <v>BEARISH</v>
      </c>
      <c r="G1058" s="13" t="str">
        <f t="shared" si="66"/>
        <v>WEAK</v>
      </c>
      <c r="H1058" s="13" t="str">
        <f t="shared" si="65"/>
        <v>CONFIRMED BEARISH</v>
      </c>
    </row>
    <row r="1059" spans="1:8" ht="13.5" x14ac:dyDescent="0.25">
      <c r="A1059" s="3">
        <v>43549</v>
      </c>
      <c r="B1059" s="2">
        <v>7.5</v>
      </c>
      <c r="C1059" s="2">
        <v>4.5914000000000001</v>
      </c>
      <c r="D1059" s="2">
        <v>7525</v>
      </c>
      <c r="E1059" s="2">
        <f t="shared" si="64"/>
        <v>186180</v>
      </c>
      <c r="F1059" s="13" t="str">
        <f t="shared" si="67"/>
        <v>BEARISH</v>
      </c>
      <c r="G1059" s="13" t="str">
        <f t="shared" si="66"/>
        <v>WEAK</v>
      </c>
      <c r="H1059" s="13" t="str">
        <f t="shared" si="65"/>
        <v>CONFIRMED BEARISH</v>
      </c>
    </row>
    <row r="1060" spans="1:8" ht="13.5" x14ac:dyDescent="0.25">
      <c r="A1060" s="3">
        <v>43550</v>
      </c>
      <c r="B1060" s="2">
        <v>7.5</v>
      </c>
      <c r="C1060" s="2">
        <v>4.5914000000000001</v>
      </c>
      <c r="D1060" s="2">
        <v>18269</v>
      </c>
      <c r="E1060" s="2">
        <f t="shared" si="64"/>
        <v>186180</v>
      </c>
      <c r="F1060" s="13" t="str">
        <f t="shared" si="67"/>
        <v>BEARISH</v>
      </c>
      <c r="G1060" s="13" t="str">
        <f t="shared" si="66"/>
        <v>WEAK</v>
      </c>
      <c r="H1060" s="13" t="str">
        <f t="shared" si="65"/>
        <v>CONFIRMED BEARISH</v>
      </c>
    </row>
    <row r="1061" spans="1:8" ht="13.5" x14ac:dyDescent="0.25">
      <c r="A1061" s="3">
        <v>43551</v>
      </c>
      <c r="B1061" s="2">
        <v>7.5</v>
      </c>
      <c r="C1061" s="2">
        <v>4.5914000000000001</v>
      </c>
      <c r="D1061" s="2">
        <v>24352</v>
      </c>
      <c r="E1061" s="2">
        <f t="shared" si="64"/>
        <v>186180</v>
      </c>
      <c r="F1061" s="13" t="str">
        <f t="shared" si="67"/>
        <v>NEUTRAL</v>
      </c>
      <c r="G1061" s="13" t="str">
        <f t="shared" si="66"/>
        <v>NEUTRAL</v>
      </c>
      <c r="H1061" s="13" t="str">
        <f t="shared" si="65"/>
        <v>NEUTRAL</v>
      </c>
    </row>
    <row r="1062" spans="1:8" ht="13.5" x14ac:dyDescent="0.25">
      <c r="A1062" s="3">
        <v>43552</v>
      </c>
      <c r="B1062" s="2">
        <v>7.48</v>
      </c>
      <c r="C1062" s="2">
        <v>4.5792000000000002</v>
      </c>
      <c r="D1062" s="2">
        <v>22652</v>
      </c>
      <c r="E1062" s="2">
        <f t="shared" si="64"/>
        <v>163528</v>
      </c>
      <c r="F1062" s="13" t="str">
        <f t="shared" si="67"/>
        <v>BEARISH</v>
      </c>
      <c r="G1062" s="13" t="str">
        <f t="shared" si="66"/>
        <v>WEAK</v>
      </c>
      <c r="H1062" s="13" t="str">
        <f t="shared" si="65"/>
        <v>CONFIRMED BEARISH</v>
      </c>
    </row>
    <row r="1063" spans="1:8" ht="13.5" x14ac:dyDescent="0.25">
      <c r="A1063" s="3">
        <v>43553</v>
      </c>
      <c r="B1063" s="2">
        <v>7.48</v>
      </c>
      <c r="C1063" s="2">
        <v>4.5792000000000002</v>
      </c>
      <c r="D1063" s="2">
        <v>28684</v>
      </c>
      <c r="E1063" s="2">
        <f t="shared" si="64"/>
        <v>163528</v>
      </c>
      <c r="F1063" s="13" t="str">
        <f t="shared" si="67"/>
        <v>BEARISH</v>
      </c>
      <c r="G1063" s="13" t="str">
        <f t="shared" si="66"/>
        <v>WEAK</v>
      </c>
      <c r="H1063" s="13" t="str">
        <f t="shared" si="65"/>
        <v>CONFIRMED BEARISH</v>
      </c>
    </row>
    <row r="1064" spans="1:8" ht="13.5" x14ac:dyDescent="0.25">
      <c r="A1064" s="3">
        <v>43556</v>
      </c>
      <c r="B1064" s="2">
        <v>7.48</v>
      </c>
      <c r="C1064" s="2">
        <v>4.5792000000000002</v>
      </c>
      <c r="D1064" s="2">
        <v>24323</v>
      </c>
      <c r="E1064" s="2">
        <f t="shared" si="64"/>
        <v>163528</v>
      </c>
      <c r="F1064" s="13" t="str">
        <f t="shared" si="67"/>
        <v>BEARISH</v>
      </c>
      <c r="G1064" s="13" t="str">
        <f t="shared" si="66"/>
        <v>WEAK</v>
      </c>
      <c r="H1064" s="13" t="str">
        <f t="shared" si="65"/>
        <v>CONFIRMED BEARISH</v>
      </c>
    </row>
    <row r="1065" spans="1:8" ht="13.5" x14ac:dyDescent="0.25">
      <c r="A1065" s="3">
        <v>43557</v>
      </c>
      <c r="B1065" s="2">
        <v>7.5</v>
      </c>
      <c r="C1065" s="2">
        <v>4.5914000000000001</v>
      </c>
      <c r="D1065" s="2">
        <v>15998</v>
      </c>
      <c r="E1065" s="2">
        <f t="shared" si="64"/>
        <v>179526</v>
      </c>
      <c r="F1065" s="13" t="str">
        <f t="shared" si="67"/>
        <v>BEARISH</v>
      </c>
      <c r="G1065" s="13" t="str">
        <f t="shared" si="66"/>
        <v>WEAK</v>
      </c>
      <c r="H1065" s="13" t="str">
        <f t="shared" si="65"/>
        <v>NEUTRAL</v>
      </c>
    </row>
    <row r="1066" spans="1:8" ht="13.5" x14ac:dyDescent="0.25">
      <c r="A1066" s="3">
        <v>43558</v>
      </c>
      <c r="B1066" s="2">
        <v>7.5</v>
      </c>
      <c r="C1066" s="2">
        <v>4.5914000000000001</v>
      </c>
      <c r="D1066" s="2">
        <v>6817</v>
      </c>
      <c r="E1066" s="2">
        <f t="shared" si="64"/>
        <v>179526</v>
      </c>
      <c r="F1066" s="13" t="str">
        <f t="shared" si="67"/>
        <v>BEARISH</v>
      </c>
      <c r="G1066" s="13" t="str">
        <f t="shared" si="66"/>
        <v>WEAK</v>
      </c>
      <c r="H1066" s="13" t="str">
        <f t="shared" si="65"/>
        <v>NEUTRAL</v>
      </c>
    </row>
    <row r="1067" spans="1:8" ht="13.5" x14ac:dyDescent="0.25">
      <c r="A1067" s="3">
        <v>43559</v>
      </c>
      <c r="B1067" s="2">
        <v>7.72</v>
      </c>
      <c r="C1067" s="2">
        <v>4.7260999999999997</v>
      </c>
      <c r="D1067" s="2">
        <v>15325</v>
      </c>
      <c r="E1067" s="2">
        <f t="shared" si="64"/>
        <v>194851</v>
      </c>
      <c r="F1067" s="13" t="str">
        <f t="shared" si="67"/>
        <v>BULLISH</v>
      </c>
      <c r="G1067" s="13" t="str">
        <f t="shared" si="66"/>
        <v>STRONG</v>
      </c>
      <c r="H1067" s="13" t="str">
        <f t="shared" si="65"/>
        <v>CONFIRMED BULLISH</v>
      </c>
    </row>
    <row r="1068" spans="1:8" ht="13.5" x14ac:dyDescent="0.25">
      <c r="A1068" s="3">
        <v>43560</v>
      </c>
      <c r="B1068" s="2">
        <v>7.9</v>
      </c>
      <c r="C1068" s="2">
        <v>4.8362999999999996</v>
      </c>
      <c r="D1068" s="2">
        <v>23042</v>
      </c>
      <c r="E1068" s="2">
        <f t="shared" si="64"/>
        <v>217893</v>
      </c>
      <c r="F1068" s="13" t="str">
        <f t="shared" si="67"/>
        <v>BULLISH</v>
      </c>
      <c r="G1068" s="13" t="str">
        <f t="shared" si="66"/>
        <v>STRONG</v>
      </c>
      <c r="H1068" s="13" t="str">
        <f t="shared" si="65"/>
        <v>CONFIRMED BULLISH</v>
      </c>
    </row>
    <row r="1069" spans="1:8" ht="13.5" x14ac:dyDescent="0.25">
      <c r="A1069" s="3">
        <v>43563</v>
      </c>
      <c r="B1069" s="2">
        <v>7.9</v>
      </c>
      <c r="C1069" s="2">
        <v>4.8362999999999996</v>
      </c>
      <c r="D1069" s="2">
        <v>12988</v>
      </c>
      <c r="E1069" s="2">
        <f t="shared" si="64"/>
        <v>217893</v>
      </c>
      <c r="F1069" s="13" t="str">
        <f t="shared" si="67"/>
        <v>BULLISH</v>
      </c>
      <c r="G1069" s="13" t="str">
        <f t="shared" si="66"/>
        <v>STRONG</v>
      </c>
      <c r="H1069" s="13" t="str">
        <f t="shared" si="65"/>
        <v>CONFIRMED BULLISH</v>
      </c>
    </row>
    <row r="1070" spans="1:8" ht="13.5" x14ac:dyDescent="0.25">
      <c r="A1070" s="3">
        <v>43565</v>
      </c>
      <c r="B1070" s="2">
        <v>7.88</v>
      </c>
      <c r="C1070" s="2">
        <v>4.8240999999999996</v>
      </c>
      <c r="D1070" s="2">
        <v>10362</v>
      </c>
      <c r="E1070" s="2">
        <f t="shared" si="64"/>
        <v>207531</v>
      </c>
      <c r="F1070" s="13" t="str">
        <f t="shared" si="67"/>
        <v>BULLISH</v>
      </c>
      <c r="G1070" s="13" t="str">
        <f t="shared" si="66"/>
        <v>STRONG</v>
      </c>
      <c r="H1070" s="13" t="str">
        <f t="shared" si="65"/>
        <v>CONFIRMED BULLISH</v>
      </c>
    </row>
    <row r="1071" spans="1:8" ht="13.5" x14ac:dyDescent="0.25">
      <c r="A1071" s="3">
        <v>43566</v>
      </c>
      <c r="B1071" s="2">
        <v>7.88</v>
      </c>
      <c r="C1071" s="2">
        <v>4.8240999999999996</v>
      </c>
      <c r="D1071" s="2">
        <v>12531</v>
      </c>
      <c r="E1071" s="2">
        <f t="shared" si="64"/>
        <v>207531</v>
      </c>
      <c r="F1071" s="13" t="str">
        <f t="shared" si="67"/>
        <v>BULLISH</v>
      </c>
      <c r="G1071" s="13" t="str">
        <f t="shared" si="66"/>
        <v>STRONG</v>
      </c>
      <c r="H1071" s="13" t="str">
        <f t="shared" si="65"/>
        <v>CONFIRMED BULLISH</v>
      </c>
    </row>
    <row r="1072" spans="1:8" ht="13.5" x14ac:dyDescent="0.25">
      <c r="A1072" s="3">
        <v>43567</v>
      </c>
      <c r="B1072" s="2">
        <v>7.88</v>
      </c>
      <c r="C1072" s="2">
        <v>4.8240999999999996</v>
      </c>
      <c r="D1072" s="2">
        <v>4940</v>
      </c>
      <c r="E1072" s="2">
        <f t="shared" si="64"/>
        <v>207531</v>
      </c>
      <c r="F1072" s="13" t="str">
        <f t="shared" si="67"/>
        <v>BULLISH</v>
      </c>
      <c r="G1072" s="13" t="str">
        <f t="shared" si="66"/>
        <v>STRONG</v>
      </c>
      <c r="H1072" s="13" t="str">
        <f t="shared" si="65"/>
        <v>CONFIRMED BULLISH</v>
      </c>
    </row>
    <row r="1073" spans="1:8" ht="13.5" x14ac:dyDescent="0.25">
      <c r="A1073" s="3">
        <v>43570</v>
      </c>
      <c r="B1073" s="2">
        <v>7.88</v>
      </c>
      <c r="C1073" s="2">
        <v>4.8240999999999996</v>
      </c>
      <c r="D1073" s="2">
        <v>16461</v>
      </c>
      <c r="E1073" s="2">
        <f t="shared" si="64"/>
        <v>207531</v>
      </c>
      <c r="F1073" s="13" t="str">
        <f t="shared" si="67"/>
        <v>BEARISH</v>
      </c>
      <c r="G1073" s="13" t="str">
        <f t="shared" si="66"/>
        <v>WEAK</v>
      </c>
      <c r="H1073" s="13" t="str">
        <f t="shared" si="65"/>
        <v>CONFIRMED BEARISH</v>
      </c>
    </row>
    <row r="1074" spans="1:8" ht="13.5" x14ac:dyDescent="0.25">
      <c r="A1074" s="3">
        <v>43571</v>
      </c>
      <c r="B1074" s="2">
        <v>7.88</v>
      </c>
      <c r="C1074" s="2">
        <v>4.8240999999999996</v>
      </c>
      <c r="D1074" s="2">
        <v>6828</v>
      </c>
      <c r="E1074" s="2">
        <f t="shared" si="64"/>
        <v>207531</v>
      </c>
      <c r="F1074" s="13" t="str">
        <f t="shared" si="67"/>
        <v>BEARISH</v>
      </c>
      <c r="G1074" s="13" t="str">
        <f t="shared" si="66"/>
        <v>WEAK</v>
      </c>
      <c r="H1074" s="13" t="str">
        <f t="shared" si="65"/>
        <v>CONFIRMED BEARISH</v>
      </c>
    </row>
    <row r="1075" spans="1:8" ht="13.5" x14ac:dyDescent="0.25">
      <c r="A1075" s="3">
        <v>43572</v>
      </c>
      <c r="B1075" s="2">
        <v>7.88</v>
      </c>
      <c r="C1075" s="2">
        <v>4.8240999999999996</v>
      </c>
      <c r="D1075" s="2">
        <v>33695</v>
      </c>
      <c r="E1075" s="2">
        <f t="shared" si="64"/>
        <v>207531</v>
      </c>
      <c r="F1075" s="13" t="str">
        <f t="shared" si="67"/>
        <v>NEUTRAL</v>
      </c>
      <c r="G1075" s="13" t="str">
        <f t="shared" si="66"/>
        <v>NEUTRAL</v>
      </c>
      <c r="H1075" s="13" t="str">
        <f t="shared" si="65"/>
        <v>NEUTRAL</v>
      </c>
    </row>
    <row r="1076" spans="1:8" ht="13.5" x14ac:dyDescent="0.25">
      <c r="A1076" s="3">
        <v>43573</v>
      </c>
      <c r="B1076" s="2">
        <v>7.88</v>
      </c>
      <c r="C1076" s="2">
        <v>4.8240999999999996</v>
      </c>
      <c r="D1076" s="2">
        <v>11568</v>
      </c>
      <c r="E1076" s="2">
        <f t="shared" si="64"/>
        <v>207531</v>
      </c>
      <c r="F1076" s="13" t="str">
        <f t="shared" si="67"/>
        <v>NEUTRAL</v>
      </c>
      <c r="G1076" s="13" t="str">
        <f t="shared" si="66"/>
        <v>NEUTRAL</v>
      </c>
      <c r="H1076" s="13" t="str">
        <f t="shared" si="65"/>
        <v>NEUTRAL</v>
      </c>
    </row>
    <row r="1077" spans="1:8" ht="13.5" x14ac:dyDescent="0.25">
      <c r="A1077" s="3">
        <v>43574</v>
      </c>
      <c r="B1077" s="2">
        <v>7.88</v>
      </c>
      <c r="C1077" s="2">
        <v>4.8240999999999996</v>
      </c>
      <c r="D1077" s="2">
        <v>12516</v>
      </c>
      <c r="E1077" s="2">
        <f t="shared" si="64"/>
        <v>207531</v>
      </c>
      <c r="F1077" s="13" t="str">
        <f t="shared" si="67"/>
        <v>NEUTRAL</v>
      </c>
      <c r="G1077" s="13" t="str">
        <f t="shared" si="66"/>
        <v>NEUTRAL</v>
      </c>
      <c r="H1077" s="13" t="str">
        <f t="shared" si="65"/>
        <v>NEUTRAL</v>
      </c>
    </row>
    <row r="1078" spans="1:8" ht="13.5" x14ac:dyDescent="0.25">
      <c r="A1078" s="3">
        <v>43577</v>
      </c>
      <c r="B1078" s="2">
        <v>7.88</v>
      </c>
      <c r="C1078" s="2">
        <v>4.8240999999999996</v>
      </c>
      <c r="D1078" s="2">
        <v>13229</v>
      </c>
      <c r="E1078" s="2">
        <f t="shared" si="64"/>
        <v>207531</v>
      </c>
      <c r="F1078" s="13" t="str">
        <f t="shared" si="67"/>
        <v>NEUTRAL</v>
      </c>
      <c r="G1078" s="13" t="str">
        <f t="shared" si="66"/>
        <v>NEUTRAL</v>
      </c>
      <c r="H1078" s="13" t="str">
        <f t="shared" si="65"/>
        <v>NEUTRAL</v>
      </c>
    </row>
    <row r="1079" spans="1:8" ht="13.5" x14ac:dyDescent="0.25">
      <c r="A1079" s="3">
        <v>43578</v>
      </c>
      <c r="B1079" s="2">
        <v>7.8</v>
      </c>
      <c r="C1079" s="2">
        <v>4.7751000000000001</v>
      </c>
      <c r="D1079" s="2">
        <v>1206</v>
      </c>
      <c r="E1079" s="2">
        <f t="shared" si="64"/>
        <v>206325</v>
      </c>
      <c r="F1079" s="13" t="str">
        <f t="shared" si="67"/>
        <v>BEARISH</v>
      </c>
      <c r="G1079" s="13" t="str">
        <f t="shared" si="66"/>
        <v>NEUTRAL</v>
      </c>
      <c r="H1079" s="13" t="str">
        <f t="shared" si="65"/>
        <v>CONFIRMED BEARISH</v>
      </c>
    </row>
    <row r="1080" spans="1:8" ht="13.5" x14ac:dyDescent="0.25">
      <c r="A1080" s="3">
        <v>43579</v>
      </c>
      <c r="B1080" s="2">
        <v>7.88</v>
      </c>
      <c r="C1080" s="2">
        <v>4.8240999999999996</v>
      </c>
      <c r="D1080" s="2">
        <v>11451</v>
      </c>
      <c r="E1080" s="2">
        <f t="shared" si="64"/>
        <v>217776</v>
      </c>
      <c r="F1080" s="13" t="str">
        <f t="shared" si="67"/>
        <v>BULLISH</v>
      </c>
      <c r="G1080" s="13" t="str">
        <f t="shared" si="66"/>
        <v>STRONG</v>
      </c>
      <c r="H1080" s="13" t="str">
        <f t="shared" si="65"/>
        <v>NEUTRAL</v>
      </c>
    </row>
    <row r="1081" spans="1:8" ht="13.5" x14ac:dyDescent="0.25">
      <c r="A1081" s="3">
        <v>43580</v>
      </c>
      <c r="B1081" s="2">
        <v>7.88</v>
      </c>
      <c r="C1081" s="2">
        <v>4.8240999999999996</v>
      </c>
      <c r="D1081" s="2">
        <v>15891</v>
      </c>
      <c r="E1081" s="2">
        <f t="shared" si="64"/>
        <v>217776</v>
      </c>
      <c r="F1081" s="13" t="str">
        <f t="shared" si="67"/>
        <v>BULLISH</v>
      </c>
      <c r="G1081" s="13" t="str">
        <f t="shared" si="66"/>
        <v>STRONG</v>
      </c>
      <c r="H1081" s="13" t="str">
        <f t="shared" si="65"/>
        <v>NEUTRAL</v>
      </c>
    </row>
    <row r="1082" spans="1:8" ht="13.5" x14ac:dyDescent="0.25">
      <c r="A1082" s="3">
        <v>43581</v>
      </c>
      <c r="B1082" s="2">
        <v>7.8</v>
      </c>
      <c r="C1082" s="2">
        <v>4.7751000000000001</v>
      </c>
      <c r="D1082" s="2">
        <v>3071</v>
      </c>
      <c r="E1082" s="2">
        <f t="shared" si="64"/>
        <v>214705</v>
      </c>
      <c r="F1082" s="13" t="str">
        <f t="shared" si="67"/>
        <v>BULLISH</v>
      </c>
      <c r="G1082" s="13" t="str">
        <f t="shared" si="66"/>
        <v>STRONG</v>
      </c>
      <c r="H1082" s="13" t="str">
        <f t="shared" si="65"/>
        <v>BULLISH DIVERGENCE</v>
      </c>
    </row>
    <row r="1083" spans="1:8" ht="13.5" x14ac:dyDescent="0.25">
      <c r="A1083" s="3">
        <v>43584</v>
      </c>
      <c r="B1083" s="2">
        <v>7.8</v>
      </c>
      <c r="C1083" s="2">
        <v>4.7751000000000001</v>
      </c>
      <c r="D1083" s="2">
        <v>15408</v>
      </c>
      <c r="E1083" s="2">
        <f t="shared" si="64"/>
        <v>214705</v>
      </c>
      <c r="F1083" s="13" t="str">
        <f t="shared" si="67"/>
        <v>BULLISH</v>
      </c>
      <c r="G1083" s="13" t="str">
        <f t="shared" si="66"/>
        <v>STRONG</v>
      </c>
      <c r="H1083" s="13" t="str">
        <f t="shared" si="65"/>
        <v>BULLISH DIVERGENCE</v>
      </c>
    </row>
    <row r="1084" spans="1:8" ht="13.5" x14ac:dyDescent="0.25">
      <c r="A1084" s="3">
        <v>43585</v>
      </c>
      <c r="B1084" s="2">
        <v>7.8</v>
      </c>
      <c r="C1084" s="2">
        <v>4.7751000000000001</v>
      </c>
      <c r="D1084" s="2">
        <v>10617</v>
      </c>
      <c r="E1084" s="2">
        <f t="shared" si="64"/>
        <v>214705</v>
      </c>
      <c r="F1084" s="13" t="str">
        <f t="shared" si="67"/>
        <v>BULLISH</v>
      </c>
      <c r="G1084" s="13" t="str">
        <f t="shared" si="66"/>
        <v>STRONG</v>
      </c>
      <c r="H1084" s="13" t="str">
        <f t="shared" si="65"/>
        <v>NEUTRAL</v>
      </c>
    </row>
    <row r="1085" spans="1:8" ht="13.5" x14ac:dyDescent="0.25">
      <c r="A1085" s="3">
        <v>43587</v>
      </c>
      <c r="B1085" s="2">
        <v>7.8</v>
      </c>
      <c r="C1085" s="2">
        <v>4.7751000000000001</v>
      </c>
      <c r="D1085" s="2">
        <v>14603</v>
      </c>
      <c r="E1085" s="2">
        <f t="shared" si="64"/>
        <v>214705</v>
      </c>
      <c r="F1085" s="13" t="str">
        <f t="shared" si="67"/>
        <v>BEARISH</v>
      </c>
      <c r="G1085" s="13" t="str">
        <f t="shared" si="66"/>
        <v>NEUTRAL</v>
      </c>
      <c r="H1085" s="13" t="str">
        <f t="shared" si="65"/>
        <v>CONFIRMED BEARISH</v>
      </c>
    </row>
    <row r="1086" spans="1:8" ht="13.5" x14ac:dyDescent="0.25">
      <c r="A1086" s="3">
        <v>43588</v>
      </c>
      <c r="B1086" s="2">
        <v>7.8</v>
      </c>
      <c r="C1086" s="2">
        <v>4.7751000000000001</v>
      </c>
      <c r="D1086" s="2">
        <v>5756</v>
      </c>
      <c r="E1086" s="2">
        <f t="shared" si="64"/>
        <v>214705</v>
      </c>
      <c r="F1086" s="13" t="str">
        <f t="shared" si="67"/>
        <v>BEARISH</v>
      </c>
      <c r="G1086" s="13" t="str">
        <f t="shared" si="66"/>
        <v>NEUTRAL</v>
      </c>
      <c r="H1086" s="13" t="str">
        <f t="shared" si="65"/>
        <v>CONFIRMED BEARISH</v>
      </c>
    </row>
    <row r="1087" spans="1:8" ht="13.5" x14ac:dyDescent="0.25">
      <c r="A1087" s="3">
        <v>43591</v>
      </c>
      <c r="B1087" s="2">
        <v>7.7</v>
      </c>
      <c r="C1087" s="2">
        <v>4.8701999999999996</v>
      </c>
      <c r="D1087" s="2">
        <v>1344</v>
      </c>
      <c r="E1087" s="2">
        <f t="shared" si="64"/>
        <v>213361</v>
      </c>
      <c r="F1087" s="13" t="str">
        <f t="shared" si="67"/>
        <v>BEARISH</v>
      </c>
      <c r="G1087" s="13" t="str">
        <f t="shared" si="66"/>
        <v>NEUTRAL</v>
      </c>
      <c r="H1087" s="13" t="str">
        <f t="shared" si="65"/>
        <v>CONFIRMED BEARISH</v>
      </c>
    </row>
    <row r="1088" spans="1:8" ht="13.5" x14ac:dyDescent="0.25">
      <c r="A1088" s="3">
        <v>43592</v>
      </c>
      <c r="B1088" s="2">
        <v>7.7</v>
      </c>
      <c r="C1088" s="2">
        <v>4.8701999999999996</v>
      </c>
      <c r="D1088" s="2">
        <v>0</v>
      </c>
      <c r="E1088" s="2">
        <f t="shared" si="64"/>
        <v>213361</v>
      </c>
      <c r="F1088" s="13" t="str">
        <f t="shared" si="67"/>
        <v>BEARISH</v>
      </c>
      <c r="G1088" s="13" t="str">
        <f t="shared" si="66"/>
        <v>NEUTRAL</v>
      </c>
      <c r="H1088" s="13" t="str">
        <f t="shared" si="65"/>
        <v>CONFIRMED BEARISH</v>
      </c>
    </row>
    <row r="1089" spans="1:8" ht="13.5" x14ac:dyDescent="0.25">
      <c r="A1089" s="3">
        <v>43593</v>
      </c>
      <c r="B1089" s="2">
        <v>7.6</v>
      </c>
      <c r="C1089" s="2">
        <v>4.8070000000000004</v>
      </c>
      <c r="D1089" s="2">
        <v>26383</v>
      </c>
      <c r="E1089" s="2">
        <f t="shared" si="64"/>
        <v>186978</v>
      </c>
      <c r="F1089" s="13" t="str">
        <f t="shared" si="67"/>
        <v>BEARISH</v>
      </c>
      <c r="G1089" s="13" t="str">
        <f t="shared" si="66"/>
        <v>WEAK</v>
      </c>
      <c r="H1089" s="13" t="str">
        <f t="shared" si="65"/>
        <v>CONFIRMED BEARISH</v>
      </c>
    </row>
    <row r="1090" spans="1:8" ht="13.5" x14ac:dyDescent="0.25">
      <c r="A1090" s="3">
        <v>43594</v>
      </c>
      <c r="B1090" s="2">
        <v>7.62</v>
      </c>
      <c r="C1090" s="2">
        <v>4.8196000000000003</v>
      </c>
      <c r="D1090" s="2">
        <v>24429</v>
      </c>
      <c r="E1090" s="2">
        <f t="shared" si="64"/>
        <v>211407</v>
      </c>
      <c r="F1090" s="13" t="str">
        <f t="shared" si="67"/>
        <v>BEARISH</v>
      </c>
      <c r="G1090" s="13" t="str">
        <f t="shared" si="66"/>
        <v>NEUTRAL</v>
      </c>
      <c r="H1090" s="13" t="str">
        <f t="shared" si="65"/>
        <v>CONFIRMED BEARISH</v>
      </c>
    </row>
    <row r="1091" spans="1:8" ht="13.5" x14ac:dyDescent="0.25">
      <c r="A1091" s="3">
        <v>43595</v>
      </c>
      <c r="B1091" s="2">
        <v>7.61</v>
      </c>
      <c r="C1091" s="2">
        <v>4.8132999999999999</v>
      </c>
      <c r="D1091" s="2">
        <v>18288</v>
      </c>
      <c r="E1091" s="2">
        <f t="shared" si="64"/>
        <v>193119</v>
      </c>
      <c r="F1091" s="13" t="str">
        <f t="shared" si="67"/>
        <v>BEARISH</v>
      </c>
      <c r="G1091" s="13" t="str">
        <f t="shared" si="66"/>
        <v>WEAK</v>
      </c>
      <c r="H1091" s="13" t="str">
        <f t="shared" si="65"/>
        <v>CONFIRMED BEARISH</v>
      </c>
    </row>
    <row r="1092" spans="1:8" ht="13.5" x14ac:dyDescent="0.25">
      <c r="A1092" s="3">
        <v>43598</v>
      </c>
      <c r="B1092" s="2">
        <v>7.6</v>
      </c>
      <c r="C1092" s="2">
        <v>4.8070000000000004</v>
      </c>
      <c r="D1092" s="2">
        <v>84581</v>
      </c>
      <c r="E1092" s="2">
        <f t="shared" ref="E1092:E1155" si="68">IF(B1092&gt;B1091, E1091+D1092, IF(B1092&lt;B1091, E1091-D1092, E1091))</f>
        <v>108538</v>
      </c>
      <c r="F1092" s="13" t="str">
        <f t="shared" si="67"/>
        <v>BEARISH</v>
      </c>
      <c r="G1092" s="13" t="str">
        <f t="shared" si="66"/>
        <v>WEAK</v>
      </c>
      <c r="H1092" s="13" t="str">
        <f t="shared" si="65"/>
        <v>CONFIRMED BEARISH</v>
      </c>
    </row>
    <row r="1093" spans="1:8" ht="13.5" x14ac:dyDescent="0.25">
      <c r="A1093" s="3">
        <v>43599</v>
      </c>
      <c r="B1093" s="2">
        <v>7.55</v>
      </c>
      <c r="C1093" s="2">
        <v>4.7752999999999997</v>
      </c>
      <c r="D1093" s="2">
        <v>84583</v>
      </c>
      <c r="E1093" s="2">
        <f t="shared" si="68"/>
        <v>23955</v>
      </c>
      <c r="F1093" s="13" t="str">
        <f t="shared" si="67"/>
        <v>BEARISH</v>
      </c>
      <c r="G1093" s="13" t="str">
        <f t="shared" si="66"/>
        <v>WEAK</v>
      </c>
      <c r="H1093" s="13" t="str">
        <f t="shared" si="65"/>
        <v>CONFIRMED BEARISH</v>
      </c>
    </row>
    <row r="1094" spans="1:8" ht="13.5" x14ac:dyDescent="0.25">
      <c r="A1094" s="3">
        <v>43600</v>
      </c>
      <c r="B1094" s="2">
        <v>7.55</v>
      </c>
      <c r="C1094" s="2">
        <v>4.7752999999999997</v>
      </c>
      <c r="D1094" s="2">
        <v>100925</v>
      </c>
      <c r="E1094" s="2">
        <f t="shared" si="68"/>
        <v>23955</v>
      </c>
      <c r="F1094" s="13" t="str">
        <f t="shared" si="67"/>
        <v>BEARISH</v>
      </c>
      <c r="G1094" s="13" t="str">
        <f t="shared" si="66"/>
        <v>WEAK</v>
      </c>
      <c r="H1094" s="13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v>43601</v>
      </c>
      <c r="B1095" s="2">
        <v>7.55</v>
      </c>
      <c r="C1095" s="2">
        <v>4.7752999999999997</v>
      </c>
      <c r="D1095" s="2">
        <v>12085</v>
      </c>
      <c r="E1095" s="2">
        <f t="shared" si="68"/>
        <v>23955</v>
      </c>
      <c r="F1095" s="13" t="str">
        <f t="shared" si="67"/>
        <v>BEARISH</v>
      </c>
      <c r="G1095" s="13" t="str">
        <f t="shared" ref="G1095:G1158" si="70">IF((E1095-E1090)/E1090 &gt; 0.02, "STRONG",
 IF((E1095-E1090)/E1090 &lt; -0.02, "WEAK", "NEUTRAL"))</f>
        <v>WEAK</v>
      </c>
      <c r="H1095" s="13" t="str">
        <f t="shared" si="69"/>
        <v>CONFIRMED BEARISH</v>
      </c>
    </row>
    <row r="1096" spans="1:8" ht="13.5" x14ac:dyDescent="0.25">
      <c r="A1096" s="3">
        <v>43602</v>
      </c>
      <c r="B1096" s="2">
        <v>7.54</v>
      </c>
      <c r="C1096" s="2">
        <v>4.7690000000000001</v>
      </c>
      <c r="D1096" s="2">
        <v>18630</v>
      </c>
      <c r="E1096" s="2">
        <f t="shared" si="68"/>
        <v>5325</v>
      </c>
      <c r="F1096" s="13" t="str">
        <f t="shared" ref="F1096:F1159" si="71">IF(E1096&gt;E1091,"BULLISH",IF(E1096&lt;E1091,"BEARISH","NEUTRAL"))</f>
        <v>BEARISH</v>
      </c>
      <c r="G1096" s="13" t="str">
        <f t="shared" si="70"/>
        <v>WEAK</v>
      </c>
      <c r="H1096" s="13" t="str">
        <f t="shared" si="69"/>
        <v>CONFIRMED BEARISH</v>
      </c>
    </row>
    <row r="1097" spans="1:8" ht="13.5" x14ac:dyDescent="0.25">
      <c r="A1097" s="3">
        <v>43605</v>
      </c>
      <c r="B1097" s="2">
        <v>7.5</v>
      </c>
      <c r="C1097" s="2">
        <v>4.7436999999999996</v>
      </c>
      <c r="D1097" s="2">
        <v>18448</v>
      </c>
      <c r="E1097" s="2">
        <f t="shared" si="68"/>
        <v>-13123</v>
      </c>
      <c r="F1097" s="13" t="str">
        <f t="shared" si="71"/>
        <v>BEARISH</v>
      </c>
      <c r="G1097" s="13" t="str">
        <f t="shared" si="70"/>
        <v>WEAK</v>
      </c>
      <c r="H1097" s="13" t="str">
        <f t="shared" si="69"/>
        <v>CONFIRMED BEARISH</v>
      </c>
    </row>
    <row r="1098" spans="1:8" ht="13.5" x14ac:dyDescent="0.25">
      <c r="A1098" s="3">
        <v>43606</v>
      </c>
      <c r="B1098" s="2">
        <v>7.5</v>
      </c>
      <c r="C1098" s="2">
        <v>4.7436999999999996</v>
      </c>
      <c r="D1098" s="2">
        <v>34033</v>
      </c>
      <c r="E1098" s="2">
        <f t="shared" si="68"/>
        <v>-13123</v>
      </c>
      <c r="F1098" s="13" t="str">
        <f t="shared" si="71"/>
        <v>BEARISH</v>
      </c>
      <c r="G1098" s="13" t="str">
        <f t="shared" si="70"/>
        <v>WEAK</v>
      </c>
      <c r="H1098" s="13" t="str">
        <f t="shared" si="69"/>
        <v>CONFIRMED BEARISH</v>
      </c>
    </row>
    <row r="1099" spans="1:8" ht="13.5" x14ac:dyDescent="0.25">
      <c r="A1099" s="3">
        <v>43607</v>
      </c>
      <c r="B1099" s="2">
        <v>7.5</v>
      </c>
      <c r="C1099" s="2">
        <v>4.7436999999999996</v>
      </c>
      <c r="D1099" s="2">
        <v>3242</v>
      </c>
      <c r="E1099" s="2">
        <f t="shared" si="68"/>
        <v>-13123</v>
      </c>
      <c r="F1099" s="13" t="str">
        <f t="shared" si="71"/>
        <v>BEARISH</v>
      </c>
      <c r="G1099" s="13" t="str">
        <f t="shared" si="70"/>
        <v>WEAK</v>
      </c>
      <c r="H1099" s="13" t="str">
        <f t="shared" si="69"/>
        <v>CONFIRMED BEARISH</v>
      </c>
    </row>
    <row r="1100" spans="1:8" ht="13.5" x14ac:dyDescent="0.25">
      <c r="A1100" s="3">
        <v>43608</v>
      </c>
      <c r="B1100" s="2">
        <v>7.5</v>
      </c>
      <c r="C1100" s="2">
        <v>4.7436999999999996</v>
      </c>
      <c r="D1100" s="2">
        <v>6084</v>
      </c>
      <c r="E1100" s="2">
        <f t="shared" si="68"/>
        <v>-13123</v>
      </c>
      <c r="F1100" s="13" t="str">
        <f t="shared" si="71"/>
        <v>BEARISH</v>
      </c>
      <c r="G1100" s="13" t="str">
        <f t="shared" si="70"/>
        <v>WEAK</v>
      </c>
      <c r="H1100" s="13" t="str">
        <f t="shared" si="69"/>
        <v>CONFIRMED BEARISH</v>
      </c>
    </row>
    <row r="1101" spans="1:8" ht="13.5" x14ac:dyDescent="0.25">
      <c r="A1101" s="3">
        <v>43609</v>
      </c>
      <c r="B1101" s="2">
        <v>7.5</v>
      </c>
      <c r="C1101" s="2">
        <v>4.7436999999999996</v>
      </c>
      <c r="D1101" s="2">
        <v>11586</v>
      </c>
      <c r="E1101" s="2">
        <f t="shared" si="68"/>
        <v>-13123</v>
      </c>
      <c r="F1101" s="13" t="str">
        <f t="shared" si="71"/>
        <v>BEARISH</v>
      </c>
      <c r="G1101" s="13" t="str">
        <f t="shared" si="70"/>
        <v>WEAK</v>
      </c>
      <c r="H1101" s="13" t="str">
        <f t="shared" si="69"/>
        <v>CONFIRMED BEARISH</v>
      </c>
    </row>
    <row r="1102" spans="1:8" ht="13.5" x14ac:dyDescent="0.25">
      <c r="A1102" s="3">
        <v>43612</v>
      </c>
      <c r="B1102" s="2">
        <v>7.5</v>
      </c>
      <c r="C1102" s="2">
        <v>4.7436999999999996</v>
      </c>
      <c r="D1102" s="2">
        <v>15719</v>
      </c>
      <c r="E1102" s="2">
        <f t="shared" si="68"/>
        <v>-13123</v>
      </c>
      <c r="F1102" s="13" t="str">
        <f t="shared" si="71"/>
        <v>NEUTRAL</v>
      </c>
      <c r="G1102" s="13" t="str">
        <f t="shared" si="70"/>
        <v>NEUTRAL</v>
      </c>
      <c r="H1102" s="13" t="str">
        <f t="shared" si="69"/>
        <v>NEUTRAL</v>
      </c>
    </row>
    <row r="1103" spans="1:8" ht="13.5" x14ac:dyDescent="0.25">
      <c r="A1103" s="3">
        <v>43613</v>
      </c>
      <c r="B1103" s="2">
        <v>7.5</v>
      </c>
      <c r="C1103" s="2">
        <v>4.7436999999999996</v>
      </c>
      <c r="D1103" s="2">
        <v>7043</v>
      </c>
      <c r="E1103" s="2">
        <f t="shared" si="68"/>
        <v>-13123</v>
      </c>
      <c r="F1103" s="13" t="str">
        <f t="shared" si="71"/>
        <v>NEUTRAL</v>
      </c>
      <c r="G1103" s="13" t="str">
        <f t="shared" si="70"/>
        <v>NEUTRAL</v>
      </c>
      <c r="H1103" s="13" t="str">
        <f t="shared" si="69"/>
        <v>NEUTRAL</v>
      </c>
    </row>
    <row r="1104" spans="1:8" ht="13.5" x14ac:dyDescent="0.25">
      <c r="A1104" s="3">
        <v>43614</v>
      </c>
      <c r="B1104" s="2">
        <v>7.5</v>
      </c>
      <c r="C1104" s="2">
        <v>4.7436999999999996</v>
      </c>
      <c r="D1104" s="2">
        <v>8322</v>
      </c>
      <c r="E1104" s="2">
        <f t="shared" si="68"/>
        <v>-13123</v>
      </c>
      <c r="F1104" s="13" t="str">
        <f t="shared" si="71"/>
        <v>NEUTRAL</v>
      </c>
      <c r="G1104" s="13" t="str">
        <f t="shared" si="70"/>
        <v>NEUTRAL</v>
      </c>
      <c r="H1104" s="13" t="str">
        <f t="shared" si="69"/>
        <v>NEUTRAL</v>
      </c>
    </row>
    <row r="1105" spans="1:8" ht="13.5" x14ac:dyDescent="0.25">
      <c r="A1105" s="3">
        <v>43615</v>
      </c>
      <c r="B1105" s="2">
        <v>7.5</v>
      </c>
      <c r="C1105" s="2">
        <v>4.7436999999999996</v>
      </c>
      <c r="D1105" s="2">
        <v>8265</v>
      </c>
      <c r="E1105" s="2">
        <f t="shared" si="68"/>
        <v>-13123</v>
      </c>
      <c r="F1105" s="13" t="str">
        <f t="shared" si="71"/>
        <v>NEUTRAL</v>
      </c>
      <c r="G1105" s="13" t="str">
        <f t="shared" si="70"/>
        <v>NEUTRAL</v>
      </c>
      <c r="H1105" s="13" t="str">
        <f t="shared" si="69"/>
        <v>NEUTRAL</v>
      </c>
    </row>
    <row r="1106" spans="1:8" ht="13.5" x14ac:dyDescent="0.25">
      <c r="A1106" s="3">
        <v>43616</v>
      </c>
      <c r="B1106" s="2">
        <v>7.5</v>
      </c>
      <c r="C1106" s="2">
        <v>4.7436999999999996</v>
      </c>
      <c r="D1106" s="2">
        <v>11892</v>
      </c>
      <c r="E1106" s="2">
        <f t="shared" si="68"/>
        <v>-13123</v>
      </c>
      <c r="F1106" s="13" t="str">
        <f t="shared" si="71"/>
        <v>NEUTRAL</v>
      </c>
      <c r="G1106" s="13" t="str">
        <f t="shared" si="70"/>
        <v>NEUTRAL</v>
      </c>
      <c r="H1106" s="13" t="str">
        <f t="shared" si="69"/>
        <v>NEUTRAL</v>
      </c>
    </row>
    <row r="1107" spans="1:8" ht="13.5" x14ac:dyDescent="0.25">
      <c r="A1107" s="3">
        <v>43619</v>
      </c>
      <c r="B1107" s="2">
        <v>7.5</v>
      </c>
      <c r="C1107" s="2">
        <v>4.7436999999999996</v>
      </c>
      <c r="D1107" s="2">
        <v>16420</v>
      </c>
      <c r="E1107" s="2">
        <f t="shared" si="68"/>
        <v>-13123</v>
      </c>
      <c r="F1107" s="13" t="str">
        <f t="shared" si="71"/>
        <v>NEUTRAL</v>
      </c>
      <c r="G1107" s="13" t="str">
        <f t="shared" si="70"/>
        <v>NEUTRAL</v>
      </c>
      <c r="H1107" s="13" t="str">
        <f t="shared" si="69"/>
        <v>NEUTRAL</v>
      </c>
    </row>
    <row r="1108" spans="1:8" ht="13.5" x14ac:dyDescent="0.25">
      <c r="A1108" s="3">
        <v>43623</v>
      </c>
      <c r="B1108" s="2">
        <v>7.48</v>
      </c>
      <c r="C1108" s="2">
        <v>4.7310999999999996</v>
      </c>
      <c r="D1108" s="2">
        <v>3916</v>
      </c>
      <c r="E1108" s="2">
        <f t="shared" si="68"/>
        <v>-17039</v>
      </c>
      <c r="F1108" s="13" t="str">
        <f t="shared" si="71"/>
        <v>BEARISH</v>
      </c>
      <c r="G1108" s="13" t="str">
        <f t="shared" si="70"/>
        <v>STRONG</v>
      </c>
      <c r="H1108" s="13" t="str">
        <f t="shared" si="69"/>
        <v>CONFIRMED BEARISH</v>
      </c>
    </row>
    <row r="1109" spans="1:8" ht="13.5" x14ac:dyDescent="0.25">
      <c r="A1109" s="3">
        <v>43626</v>
      </c>
      <c r="B1109" s="2">
        <v>7.48</v>
      </c>
      <c r="C1109" s="2">
        <v>4.7310999999999996</v>
      </c>
      <c r="D1109" s="2">
        <v>37700</v>
      </c>
      <c r="E1109" s="2">
        <f t="shared" si="68"/>
        <v>-17039</v>
      </c>
      <c r="F1109" s="13" t="str">
        <f t="shared" si="71"/>
        <v>BEARISH</v>
      </c>
      <c r="G1109" s="13" t="str">
        <f t="shared" si="70"/>
        <v>STRONG</v>
      </c>
      <c r="H1109" s="13" t="str">
        <f t="shared" si="69"/>
        <v>CONFIRMED BEARISH</v>
      </c>
    </row>
    <row r="1110" spans="1:8" ht="13.5" x14ac:dyDescent="0.25">
      <c r="A1110" s="3">
        <v>43627</v>
      </c>
      <c r="B1110" s="2">
        <v>7.37</v>
      </c>
      <c r="C1110" s="2">
        <v>4.6615000000000002</v>
      </c>
      <c r="D1110" s="2">
        <v>32930</v>
      </c>
      <c r="E1110" s="2">
        <f t="shared" si="68"/>
        <v>-49969</v>
      </c>
      <c r="F1110" s="13" t="str">
        <f t="shared" si="71"/>
        <v>BEARISH</v>
      </c>
      <c r="G1110" s="13" t="str">
        <f t="shared" si="70"/>
        <v>STRONG</v>
      </c>
      <c r="H1110" s="13" t="str">
        <f t="shared" si="69"/>
        <v>CONFIRMED BEARISH</v>
      </c>
    </row>
    <row r="1111" spans="1:8" ht="13.5" x14ac:dyDescent="0.25">
      <c r="A1111" s="3">
        <v>43628</v>
      </c>
      <c r="B1111" s="2">
        <v>7.4</v>
      </c>
      <c r="C1111" s="2">
        <v>4.6805000000000003</v>
      </c>
      <c r="D1111" s="2">
        <v>49964</v>
      </c>
      <c r="E1111" s="2">
        <f t="shared" si="68"/>
        <v>-5</v>
      </c>
      <c r="F1111" s="13" t="str">
        <f t="shared" si="71"/>
        <v>BULLISH</v>
      </c>
      <c r="G1111" s="13" t="str">
        <f t="shared" si="70"/>
        <v>WEAK</v>
      </c>
      <c r="H1111" s="13" t="str">
        <f t="shared" si="69"/>
        <v>BULLISH DIVERGENCE</v>
      </c>
    </row>
    <row r="1112" spans="1:8" ht="13.5" x14ac:dyDescent="0.25">
      <c r="A1112" s="3">
        <v>43629</v>
      </c>
      <c r="B1112" s="2">
        <v>7.44</v>
      </c>
      <c r="C1112" s="2">
        <v>4.7058</v>
      </c>
      <c r="D1112" s="2">
        <v>16322</v>
      </c>
      <c r="E1112" s="2">
        <f t="shared" si="68"/>
        <v>16317</v>
      </c>
      <c r="F1112" s="13" t="str">
        <f t="shared" si="71"/>
        <v>BULLISH</v>
      </c>
      <c r="G1112" s="13" t="str">
        <f t="shared" si="70"/>
        <v>WEAK</v>
      </c>
      <c r="H1112" s="13" t="str">
        <f t="shared" si="69"/>
        <v>BULLISH DIVERGENCE</v>
      </c>
    </row>
    <row r="1113" spans="1:8" ht="13.5" x14ac:dyDescent="0.25">
      <c r="A1113" s="3">
        <v>43630</v>
      </c>
      <c r="B1113" s="2">
        <v>7.44</v>
      </c>
      <c r="C1113" s="2">
        <v>4.7058</v>
      </c>
      <c r="D1113" s="2">
        <v>31873</v>
      </c>
      <c r="E1113" s="2">
        <f t="shared" si="68"/>
        <v>16317</v>
      </c>
      <c r="F1113" s="13" t="str">
        <f t="shared" si="71"/>
        <v>BULLISH</v>
      </c>
      <c r="G1113" s="13" t="str">
        <f t="shared" si="70"/>
        <v>WEAK</v>
      </c>
      <c r="H1113" s="13" t="str">
        <f t="shared" si="69"/>
        <v>BULLISH DIVERGENCE</v>
      </c>
    </row>
    <row r="1114" spans="1:8" ht="13.5" x14ac:dyDescent="0.25">
      <c r="A1114" s="3">
        <v>43633</v>
      </c>
      <c r="B1114" s="2">
        <v>7.4</v>
      </c>
      <c r="C1114" s="2">
        <v>4.6805000000000003</v>
      </c>
      <c r="D1114" s="2">
        <v>32952</v>
      </c>
      <c r="E1114" s="2">
        <f t="shared" si="68"/>
        <v>-16635</v>
      </c>
      <c r="F1114" s="13" t="str">
        <f t="shared" si="71"/>
        <v>BULLISH</v>
      </c>
      <c r="G1114" s="13" t="str">
        <f t="shared" si="70"/>
        <v>WEAK</v>
      </c>
      <c r="H1114" s="13" t="str">
        <f t="shared" si="69"/>
        <v>BULLISH DIVERGENCE</v>
      </c>
    </row>
    <row r="1115" spans="1:8" ht="13.5" x14ac:dyDescent="0.25">
      <c r="A1115" s="3">
        <v>43634</v>
      </c>
      <c r="B1115" s="2">
        <v>7.4</v>
      </c>
      <c r="C1115" s="2">
        <v>4.6805000000000003</v>
      </c>
      <c r="D1115" s="2">
        <v>38198</v>
      </c>
      <c r="E1115" s="2">
        <f t="shared" si="68"/>
        <v>-16635</v>
      </c>
      <c r="F1115" s="13" t="str">
        <f t="shared" si="71"/>
        <v>BULLISH</v>
      </c>
      <c r="G1115" s="13" t="str">
        <f t="shared" si="70"/>
        <v>WEAK</v>
      </c>
      <c r="H1115" s="13" t="str">
        <f t="shared" si="69"/>
        <v>CONFIRMED BULLISH</v>
      </c>
    </row>
    <row r="1116" spans="1:8" ht="13.5" x14ac:dyDescent="0.25">
      <c r="A1116" s="3">
        <v>43635</v>
      </c>
      <c r="B1116" s="2">
        <v>7.4</v>
      </c>
      <c r="C1116" s="2">
        <v>4.6805000000000003</v>
      </c>
      <c r="D1116" s="2">
        <v>18066</v>
      </c>
      <c r="E1116" s="2">
        <f t="shared" si="68"/>
        <v>-16635</v>
      </c>
      <c r="F1116" s="13" t="str">
        <f t="shared" si="71"/>
        <v>BEARISH</v>
      </c>
      <c r="G1116" s="13" t="str">
        <f t="shared" si="70"/>
        <v>STRONG</v>
      </c>
      <c r="H1116" s="13" t="str">
        <f t="shared" si="69"/>
        <v>NEUTRAL</v>
      </c>
    </row>
    <row r="1117" spans="1:8" ht="13.5" x14ac:dyDescent="0.25">
      <c r="A1117" s="3">
        <v>43636</v>
      </c>
      <c r="B1117" s="2">
        <v>7.4</v>
      </c>
      <c r="C1117" s="2">
        <v>4.6805000000000003</v>
      </c>
      <c r="D1117" s="2">
        <v>54506</v>
      </c>
      <c r="E1117" s="2">
        <f t="shared" si="68"/>
        <v>-16635</v>
      </c>
      <c r="F1117" s="13" t="str">
        <f t="shared" si="71"/>
        <v>BEARISH</v>
      </c>
      <c r="G1117" s="13" t="str">
        <f t="shared" si="70"/>
        <v>WEAK</v>
      </c>
      <c r="H1117" s="13" t="str">
        <f t="shared" si="69"/>
        <v>CONFIRMED BEARISH</v>
      </c>
    </row>
    <row r="1118" spans="1:8" ht="13.5" x14ac:dyDescent="0.25">
      <c r="A1118" s="3">
        <v>43637</v>
      </c>
      <c r="B1118" s="2">
        <v>7.4</v>
      </c>
      <c r="C1118" s="2">
        <v>4.6805000000000003</v>
      </c>
      <c r="D1118" s="2">
        <v>22352</v>
      </c>
      <c r="E1118" s="2">
        <f t="shared" si="68"/>
        <v>-16635</v>
      </c>
      <c r="F1118" s="13" t="str">
        <f t="shared" si="71"/>
        <v>BEARISH</v>
      </c>
      <c r="G1118" s="13" t="str">
        <f t="shared" si="70"/>
        <v>WEAK</v>
      </c>
      <c r="H1118" s="13" t="str">
        <f t="shared" si="69"/>
        <v>CONFIRMED BEARISH</v>
      </c>
    </row>
    <row r="1119" spans="1:8" ht="13.5" x14ac:dyDescent="0.25">
      <c r="A1119" s="3">
        <v>43640</v>
      </c>
      <c r="B1119" s="2">
        <v>7.4</v>
      </c>
      <c r="C1119" s="2">
        <v>4.6805000000000003</v>
      </c>
      <c r="D1119" s="2">
        <v>12774</v>
      </c>
      <c r="E1119" s="2">
        <f t="shared" si="68"/>
        <v>-16635</v>
      </c>
      <c r="F1119" s="13" t="str">
        <f t="shared" si="71"/>
        <v>NEUTRAL</v>
      </c>
      <c r="G1119" s="13" t="str">
        <f t="shared" si="70"/>
        <v>NEUTRAL</v>
      </c>
      <c r="H1119" s="13" t="str">
        <f t="shared" si="69"/>
        <v>NEUTRAL</v>
      </c>
    </row>
    <row r="1120" spans="1:8" ht="13.5" x14ac:dyDescent="0.25">
      <c r="A1120" s="3">
        <v>43641</v>
      </c>
      <c r="B1120" s="2">
        <v>7.4</v>
      </c>
      <c r="C1120" s="2">
        <v>4.6805000000000003</v>
      </c>
      <c r="D1120" s="2">
        <v>18050</v>
      </c>
      <c r="E1120" s="2">
        <f t="shared" si="68"/>
        <v>-16635</v>
      </c>
      <c r="F1120" s="13" t="str">
        <f t="shared" si="71"/>
        <v>NEUTRAL</v>
      </c>
      <c r="G1120" s="13" t="str">
        <f t="shared" si="70"/>
        <v>NEUTRAL</v>
      </c>
      <c r="H1120" s="13" t="str">
        <f t="shared" si="69"/>
        <v>NEUTRAL</v>
      </c>
    </row>
    <row r="1121" spans="1:8" ht="13.5" x14ac:dyDescent="0.25">
      <c r="A1121" s="3">
        <v>43642</v>
      </c>
      <c r="B1121" s="2">
        <v>7.4</v>
      </c>
      <c r="C1121" s="2">
        <v>4.6805000000000003</v>
      </c>
      <c r="D1121" s="2">
        <v>12824</v>
      </c>
      <c r="E1121" s="2">
        <f t="shared" si="68"/>
        <v>-16635</v>
      </c>
      <c r="F1121" s="13" t="str">
        <f t="shared" si="71"/>
        <v>NEUTRAL</v>
      </c>
      <c r="G1121" s="13" t="str">
        <f t="shared" si="70"/>
        <v>NEUTRAL</v>
      </c>
      <c r="H1121" s="13" t="str">
        <f t="shared" si="69"/>
        <v>NEUTRAL</v>
      </c>
    </row>
    <row r="1122" spans="1:8" ht="13.5" x14ac:dyDescent="0.25">
      <c r="A1122" s="3">
        <v>43643</v>
      </c>
      <c r="B1122" s="2">
        <v>7.4</v>
      </c>
      <c r="C1122" s="2">
        <v>4.6805000000000003</v>
      </c>
      <c r="D1122" s="2">
        <v>14985</v>
      </c>
      <c r="E1122" s="2">
        <f t="shared" si="68"/>
        <v>-16635</v>
      </c>
      <c r="F1122" s="13" t="str">
        <f t="shared" si="71"/>
        <v>NEUTRAL</v>
      </c>
      <c r="G1122" s="13" t="str">
        <f t="shared" si="70"/>
        <v>NEUTRAL</v>
      </c>
      <c r="H1122" s="13" t="str">
        <f t="shared" si="69"/>
        <v>NEUTRAL</v>
      </c>
    </row>
    <row r="1123" spans="1:8" ht="13.5" x14ac:dyDescent="0.25">
      <c r="A1123" s="3">
        <v>43644</v>
      </c>
      <c r="B1123" s="2">
        <v>7.4</v>
      </c>
      <c r="C1123" s="2">
        <v>4.6805000000000003</v>
      </c>
      <c r="D1123" s="2">
        <v>10136</v>
      </c>
      <c r="E1123" s="2">
        <f t="shared" si="68"/>
        <v>-16635</v>
      </c>
      <c r="F1123" s="13" t="str">
        <f t="shared" si="71"/>
        <v>NEUTRAL</v>
      </c>
      <c r="G1123" s="13" t="str">
        <f t="shared" si="70"/>
        <v>NEUTRAL</v>
      </c>
      <c r="H1123" s="13" t="str">
        <f t="shared" si="69"/>
        <v>NEUTRAL</v>
      </c>
    </row>
    <row r="1124" spans="1:8" ht="13.5" x14ac:dyDescent="0.25">
      <c r="A1124" s="3">
        <v>43647</v>
      </c>
      <c r="B1124" s="2">
        <v>7.4</v>
      </c>
      <c r="C1124" s="2">
        <v>4.6805000000000003</v>
      </c>
      <c r="D1124" s="2">
        <v>13028</v>
      </c>
      <c r="E1124" s="2">
        <f t="shared" si="68"/>
        <v>-16635</v>
      </c>
      <c r="F1124" s="13" t="str">
        <f t="shared" si="71"/>
        <v>NEUTRAL</v>
      </c>
      <c r="G1124" s="13" t="str">
        <f t="shared" si="70"/>
        <v>NEUTRAL</v>
      </c>
      <c r="H1124" s="13" t="str">
        <f t="shared" si="69"/>
        <v>NEUTRAL</v>
      </c>
    </row>
    <row r="1125" spans="1:8" ht="13.5" x14ac:dyDescent="0.25">
      <c r="A1125" s="3">
        <v>43648</v>
      </c>
      <c r="B1125" s="2">
        <v>7.4</v>
      </c>
      <c r="C1125" s="2">
        <v>4.6805000000000003</v>
      </c>
      <c r="D1125" s="2">
        <v>13043</v>
      </c>
      <c r="E1125" s="2">
        <f t="shared" si="68"/>
        <v>-16635</v>
      </c>
      <c r="F1125" s="13" t="str">
        <f t="shared" si="71"/>
        <v>NEUTRAL</v>
      </c>
      <c r="G1125" s="13" t="str">
        <f t="shared" si="70"/>
        <v>NEUTRAL</v>
      </c>
      <c r="H1125" s="13" t="str">
        <f t="shared" si="69"/>
        <v>NEUTRAL</v>
      </c>
    </row>
    <row r="1126" spans="1:8" ht="13.5" x14ac:dyDescent="0.25">
      <c r="A1126" s="3">
        <v>43649</v>
      </c>
      <c r="B1126" s="2">
        <v>7.36</v>
      </c>
      <c r="C1126" s="2">
        <v>4.6551999999999998</v>
      </c>
      <c r="D1126" s="2">
        <v>43499</v>
      </c>
      <c r="E1126" s="2">
        <f t="shared" si="68"/>
        <v>-60134</v>
      </c>
      <c r="F1126" s="13" t="str">
        <f t="shared" si="71"/>
        <v>BEARISH</v>
      </c>
      <c r="G1126" s="13" t="str">
        <f t="shared" si="70"/>
        <v>STRONG</v>
      </c>
      <c r="H1126" s="13" t="str">
        <f t="shared" si="69"/>
        <v>CONFIRMED BEARISH</v>
      </c>
    </row>
    <row r="1127" spans="1:8" ht="13.5" x14ac:dyDescent="0.25">
      <c r="A1127" s="3">
        <v>43650</v>
      </c>
      <c r="B1127" s="2">
        <v>7.36</v>
      </c>
      <c r="C1127" s="2">
        <v>4.6551999999999998</v>
      </c>
      <c r="D1127" s="2">
        <v>16222</v>
      </c>
      <c r="E1127" s="2">
        <f t="shared" si="68"/>
        <v>-60134</v>
      </c>
      <c r="F1127" s="13" t="str">
        <f t="shared" si="71"/>
        <v>BEARISH</v>
      </c>
      <c r="G1127" s="13" t="str">
        <f t="shared" si="70"/>
        <v>STRONG</v>
      </c>
      <c r="H1127" s="13" t="str">
        <f t="shared" si="69"/>
        <v>CONFIRMED BEARISH</v>
      </c>
    </row>
    <row r="1128" spans="1:8" ht="13.5" x14ac:dyDescent="0.25">
      <c r="A1128" s="3">
        <v>43651</v>
      </c>
      <c r="B1128" s="2">
        <v>7.36</v>
      </c>
      <c r="C1128" s="2">
        <v>4.6551999999999998</v>
      </c>
      <c r="D1128" s="2">
        <v>12308</v>
      </c>
      <c r="E1128" s="2">
        <f t="shared" si="68"/>
        <v>-60134</v>
      </c>
      <c r="F1128" s="13" t="str">
        <f t="shared" si="71"/>
        <v>BEARISH</v>
      </c>
      <c r="G1128" s="13" t="str">
        <f t="shared" si="70"/>
        <v>STRONG</v>
      </c>
      <c r="H1128" s="13" t="str">
        <f t="shared" si="69"/>
        <v>CONFIRMED BEARISH</v>
      </c>
    </row>
    <row r="1129" spans="1:8" ht="13.5" x14ac:dyDescent="0.25">
      <c r="A1129" s="3">
        <v>43654</v>
      </c>
      <c r="B1129" s="2">
        <v>7.36</v>
      </c>
      <c r="C1129" s="2">
        <v>4.6551999999999998</v>
      </c>
      <c r="D1129" s="2">
        <v>18197</v>
      </c>
      <c r="E1129" s="2">
        <f t="shared" si="68"/>
        <v>-60134</v>
      </c>
      <c r="F1129" s="13" t="str">
        <f t="shared" si="71"/>
        <v>BEARISH</v>
      </c>
      <c r="G1129" s="13" t="str">
        <f t="shared" si="70"/>
        <v>STRONG</v>
      </c>
      <c r="H1129" s="13" t="str">
        <f t="shared" si="69"/>
        <v>CONFIRMED BEARISH</v>
      </c>
    </row>
    <row r="1130" spans="1:8" ht="13.5" x14ac:dyDescent="0.25">
      <c r="A1130" s="3">
        <v>43655</v>
      </c>
      <c r="B1130" s="2">
        <v>7.37</v>
      </c>
      <c r="C1130" s="2">
        <v>4.6615000000000002</v>
      </c>
      <c r="D1130" s="2">
        <v>1630</v>
      </c>
      <c r="E1130" s="2">
        <f t="shared" si="68"/>
        <v>-58504</v>
      </c>
      <c r="F1130" s="13" t="str">
        <f t="shared" si="71"/>
        <v>BEARISH</v>
      </c>
      <c r="G1130" s="13" t="str">
        <f t="shared" si="70"/>
        <v>STRONG</v>
      </c>
      <c r="H1130" s="13" t="str">
        <f t="shared" si="69"/>
        <v>CONFIRMED BEARISH</v>
      </c>
    </row>
    <row r="1131" spans="1:8" ht="13.5" x14ac:dyDescent="0.25">
      <c r="A1131" s="3">
        <v>43656</v>
      </c>
      <c r="B1131" s="2">
        <v>7.37</v>
      </c>
      <c r="C1131" s="2">
        <v>4.6615000000000002</v>
      </c>
      <c r="D1131" s="2">
        <v>14941</v>
      </c>
      <c r="E1131" s="2">
        <f t="shared" si="68"/>
        <v>-58504</v>
      </c>
      <c r="F1131" s="13" t="str">
        <f t="shared" si="71"/>
        <v>BULLISH</v>
      </c>
      <c r="G1131" s="13" t="str">
        <f t="shared" si="70"/>
        <v>WEAK</v>
      </c>
      <c r="H1131" s="13" t="str">
        <f t="shared" si="69"/>
        <v>CONFIRMED BULLISH</v>
      </c>
    </row>
    <row r="1132" spans="1:8" ht="13.5" x14ac:dyDescent="0.25">
      <c r="A1132" s="3">
        <v>43657</v>
      </c>
      <c r="B1132" s="2">
        <v>7.37</v>
      </c>
      <c r="C1132" s="2">
        <v>4.6615000000000002</v>
      </c>
      <c r="D1132" s="2">
        <v>14783</v>
      </c>
      <c r="E1132" s="2">
        <f t="shared" si="68"/>
        <v>-58504</v>
      </c>
      <c r="F1132" s="13" t="str">
        <f t="shared" si="71"/>
        <v>BULLISH</v>
      </c>
      <c r="G1132" s="13" t="str">
        <f t="shared" si="70"/>
        <v>WEAK</v>
      </c>
      <c r="H1132" s="13" t="str">
        <f t="shared" si="69"/>
        <v>CONFIRMED BULLISH</v>
      </c>
    </row>
    <row r="1133" spans="1:8" ht="13.5" x14ac:dyDescent="0.25">
      <c r="A1133" s="3">
        <v>43658</v>
      </c>
      <c r="B1133" s="2">
        <v>7.37</v>
      </c>
      <c r="C1133" s="2">
        <v>4.6615000000000002</v>
      </c>
      <c r="D1133" s="2">
        <v>19166</v>
      </c>
      <c r="E1133" s="2">
        <f t="shared" si="68"/>
        <v>-58504</v>
      </c>
      <c r="F1133" s="13" t="str">
        <f t="shared" si="71"/>
        <v>BULLISH</v>
      </c>
      <c r="G1133" s="13" t="str">
        <f t="shared" si="70"/>
        <v>WEAK</v>
      </c>
      <c r="H1133" s="13" t="str">
        <f t="shared" si="69"/>
        <v>CONFIRMED BULLISH</v>
      </c>
    </row>
    <row r="1134" spans="1:8" ht="13.5" x14ac:dyDescent="0.25">
      <c r="A1134" s="3">
        <v>43661</v>
      </c>
      <c r="B1134" s="2">
        <v>7.42</v>
      </c>
      <c r="C1134" s="2">
        <v>4.6931000000000003</v>
      </c>
      <c r="D1134" s="2">
        <v>12200</v>
      </c>
      <c r="E1134" s="2">
        <f t="shared" si="68"/>
        <v>-46304</v>
      </c>
      <c r="F1134" s="13" t="str">
        <f t="shared" si="71"/>
        <v>BULLISH</v>
      </c>
      <c r="G1134" s="13" t="str">
        <f t="shared" si="70"/>
        <v>WEAK</v>
      </c>
      <c r="H1134" s="13" t="str">
        <f t="shared" si="69"/>
        <v>CONFIRMED BULLISH</v>
      </c>
    </row>
    <row r="1135" spans="1:8" ht="13.5" x14ac:dyDescent="0.25">
      <c r="A1135" s="3">
        <v>43662</v>
      </c>
      <c r="B1135" s="2">
        <v>7.4</v>
      </c>
      <c r="C1135" s="2">
        <v>4.6805000000000003</v>
      </c>
      <c r="D1135" s="2">
        <v>6559</v>
      </c>
      <c r="E1135" s="2">
        <f t="shared" si="68"/>
        <v>-52863</v>
      </c>
      <c r="F1135" s="13" t="str">
        <f t="shared" si="71"/>
        <v>BULLISH</v>
      </c>
      <c r="G1135" s="13" t="str">
        <f t="shared" si="70"/>
        <v>WEAK</v>
      </c>
      <c r="H1135" s="13" t="str">
        <f t="shared" si="69"/>
        <v>CONFIRMED BULLISH</v>
      </c>
    </row>
    <row r="1136" spans="1:8" ht="13.5" x14ac:dyDescent="0.25">
      <c r="A1136" s="3">
        <v>43663</v>
      </c>
      <c r="B1136" s="2">
        <v>7.45</v>
      </c>
      <c r="C1136" s="2">
        <v>4.7121000000000004</v>
      </c>
      <c r="D1136" s="2">
        <v>25864</v>
      </c>
      <c r="E1136" s="2">
        <f t="shared" si="68"/>
        <v>-26999</v>
      </c>
      <c r="F1136" s="13" t="str">
        <f t="shared" si="71"/>
        <v>BULLISH</v>
      </c>
      <c r="G1136" s="13" t="str">
        <f t="shared" si="70"/>
        <v>WEAK</v>
      </c>
      <c r="H1136" s="13" t="str">
        <f t="shared" si="69"/>
        <v>CONFIRMED BULLISH</v>
      </c>
    </row>
    <row r="1137" spans="1:8" ht="13.5" x14ac:dyDescent="0.25">
      <c r="A1137" s="3">
        <v>43664</v>
      </c>
      <c r="B1137" s="2">
        <v>7.48</v>
      </c>
      <c r="C1137" s="2">
        <v>4.7310999999999996</v>
      </c>
      <c r="D1137" s="2">
        <v>10859</v>
      </c>
      <c r="E1137" s="2">
        <f t="shared" si="68"/>
        <v>-16140</v>
      </c>
      <c r="F1137" s="13" t="str">
        <f t="shared" si="71"/>
        <v>BULLISH</v>
      </c>
      <c r="G1137" s="13" t="str">
        <f t="shared" si="70"/>
        <v>WEAK</v>
      </c>
      <c r="H1137" s="13" t="str">
        <f t="shared" si="69"/>
        <v>CONFIRMED BULLISH</v>
      </c>
    </row>
    <row r="1138" spans="1:8" ht="13.5" x14ac:dyDescent="0.25">
      <c r="A1138" s="3">
        <v>43665</v>
      </c>
      <c r="B1138" s="2">
        <v>7.43</v>
      </c>
      <c r="C1138" s="2">
        <v>4.6993999999999998</v>
      </c>
      <c r="D1138" s="2">
        <v>3790</v>
      </c>
      <c r="E1138" s="2">
        <f t="shared" si="68"/>
        <v>-19930</v>
      </c>
      <c r="F1138" s="13" t="str">
        <f t="shared" si="71"/>
        <v>BULLISH</v>
      </c>
      <c r="G1138" s="13" t="str">
        <f t="shared" si="70"/>
        <v>WEAK</v>
      </c>
      <c r="H1138" s="13" t="str">
        <f t="shared" si="69"/>
        <v>CONFIRMED BULLISH</v>
      </c>
    </row>
    <row r="1139" spans="1:8" ht="13.5" x14ac:dyDescent="0.25">
      <c r="A1139" s="3">
        <v>43668</v>
      </c>
      <c r="B1139" s="2">
        <v>7.42</v>
      </c>
      <c r="C1139" s="2">
        <v>4.6931000000000003</v>
      </c>
      <c r="D1139" s="2">
        <v>1775</v>
      </c>
      <c r="E1139" s="2">
        <f t="shared" si="68"/>
        <v>-21705</v>
      </c>
      <c r="F1139" s="13" t="str">
        <f t="shared" si="71"/>
        <v>BULLISH</v>
      </c>
      <c r="G1139" s="13" t="str">
        <f t="shared" si="70"/>
        <v>WEAK</v>
      </c>
      <c r="H1139" s="13" t="str">
        <f t="shared" si="69"/>
        <v>NEUTRAL</v>
      </c>
    </row>
    <row r="1140" spans="1:8" ht="13.5" x14ac:dyDescent="0.25">
      <c r="A1140" s="3">
        <v>43669</v>
      </c>
      <c r="B1140" s="2">
        <v>7.44</v>
      </c>
      <c r="C1140" s="2">
        <v>4.7058</v>
      </c>
      <c r="D1140" s="2">
        <v>5242</v>
      </c>
      <c r="E1140" s="2">
        <f t="shared" si="68"/>
        <v>-16463</v>
      </c>
      <c r="F1140" s="13" t="str">
        <f t="shared" si="71"/>
        <v>BULLISH</v>
      </c>
      <c r="G1140" s="13" t="str">
        <f t="shared" si="70"/>
        <v>WEAK</v>
      </c>
      <c r="H1140" s="13" t="str">
        <f t="shared" si="69"/>
        <v>CONFIRMED BULLISH</v>
      </c>
    </row>
    <row r="1141" spans="1:8" ht="13.5" x14ac:dyDescent="0.25">
      <c r="A1141" s="3">
        <v>43670</v>
      </c>
      <c r="B1141" s="2">
        <v>7.4</v>
      </c>
      <c r="C1141" s="2">
        <v>4.6805000000000003</v>
      </c>
      <c r="D1141" s="2">
        <v>10443</v>
      </c>
      <c r="E1141" s="2">
        <f t="shared" si="68"/>
        <v>-26906</v>
      </c>
      <c r="F1141" s="13" t="str">
        <f t="shared" si="71"/>
        <v>BULLISH</v>
      </c>
      <c r="G1141" s="13" t="str">
        <f t="shared" si="70"/>
        <v>NEUTRAL</v>
      </c>
      <c r="H1141" s="13" t="str">
        <f t="shared" si="69"/>
        <v>BULLISH DIVERGENCE</v>
      </c>
    </row>
    <row r="1142" spans="1:8" ht="13.5" x14ac:dyDescent="0.25">
      <c r="A1142" s="3">
        <v>43672</v>
      </c>
      <c r="B1142" s="2">
        <v>7.4</v>
      </c>
      <c r="C1142" s="2">
        <v>4.6805000000000003</v>
      </c>
      <c r="D1142" s="2">
        <v>2001</v>
      </c>
      <c r="E1142" s="2">
        <f t="shared" si="68"/>
        <v>-26906</v>
      </c>
      <c r="F1142" s="13" t="str">
        <f t="shared" si="71"/>
        <v>BEARISH</v>
      </c>
      <c r="G1142" s="13" t="str">
        <f t="shared" si="70"/>
        <v>STRONG</v>
      </c>
      <c r="H1142" s="13" t="str">
        <f t="shared" si="69"/>
        <v>CONFIRMED BEARISH</v>
      </c>
    </row>
    <row r="1143" spans="1:8" ht="13.5" x14ac:dyDescent="0.25">
      <c r="A1143" s="3">
        <v>43675</v>
      </c>
      <c r="B1143" s="2">
        <v>7.4</v>
      </c>
      <c r="C1143" s="2">
        <v>4.6805000000000003</v>
      </c>
      <c r="D1143" s="2">
        <v>8330</v>
      </c>
      <c r="E1143" s="2">
        <f t="shared" si="68"/>
        <v>-26906</v>
      </c>
      <c r="F1143" s="13" t="str">
        <f t="shared" si="71"/>
        <v>BEARISH</v>
      </c>
      <c r="G1143" s="13" t="str">
        <f t="shared" si="70"/>
        <v>STRONG</v>
      </c>
      <c r="H1143" s="13" t="str">
        <f t="shared" si="69"/>
        <v>CONFIRMED BEARISH</v>
      </c>
    </row>
    <row r="1144" spans="1:8" ht="13.5" x14ac:dyDescent="0.25">
      <c r="A1144" s="3">
        <v>43676</v>
      </c>
      <c r="B1144" s="2">
        <v>7.4</v>
      </c>
      <c r="C1144" s="2">
        <v>4.6805000000000003</v>
      </c>
      <c r="D1144" s="2">
        <v>2823</v>
      </c>
      <c r="E1144" s="2">
        <f t="shared" si="68"/>
        <v>-26906</v>
      </c>
      <c r="F1144" s="13" t="str">
        <f t="shared" si="71"/>
        <v>BEARISH</v>
      </c>
      <c r="G1144" s="13" t="str">
        <f t="shared" si="70"/>
        <v>STRONG</v>
      </c>
      <c r="H1144" s="13" t="str">
        <f t="shared" si="69"/>
        <v>CONFIRMED BEARISH</v>
      </c>
    </row>
    <row r="1145" spans="1:8" ht="13.5" x14ac:dyDescent="0.25">
      <c r="A1145" s="3">
        <v>43677</v>
      </c>
      <c r="B1145" s="2">
        <v>7.4</v>
      </c>
      <c r="C1145" s="2">
        <v>4.6805000000000003</v>
      </c>
      <c r="D1145" s="2">
        <v>30392</v>
      </c>
      <c r="E1145" s="2">
        <f t="shared" si="68"/>
        <v>-26906</v>
      </c>
      <c r="F1145" s="13" t="str">
        <f t="shared" si="71"/>
        <v>BEARISH</v>
      </c>
      <c r="G1145" s="13" t="str">
        <f t="shared" si="70"/>
        <v>STRONG</v>
      </c>
      <c r="H1145" s="13" t="str">
        <f t="shared" si="69"/>
        <v>CONFIRMED BEARISH</v>
      </c>
    </row>
    <row r="1146" spans="1:8" ht="13.5" x14ac:dyDescent="0.25">
      <c r="A1146" s="3">
        <v>43678</v>
      </c>
      <c r="B1146" s="2">
        <v>7.4</v>
      </c>
      <c r="C1146" s="2">
        <v>4.6805000000000003</v>
      </c>
      <c r="D1146" s="2">
        <v>7030</v>
      </c>
      <c r="E1146" s="2">
        <f t="shared" si="68"/>
        <v>-26906</v>
      </c>
      <c r="F1146" s="13" t="str">
        <f t="shared" si="71"/>
        <v>NEUTRAL</v>
      </c>
      <c r="G1146" s="13" t="str">
        <f t="shared" si="70"/>
        <v>NEUTRAL</v>
      </c>
      <c r="H1146" s="13" t="str">
        <f t="shared" si="69"/>
        <v>NEUTRAL</v>
      </c>
    </row>
    <row r="1147" spans="1:8" ht="13.5" x14ac:dyDescent="0.25">
      <c r="A1147" s="3">
        <v>43679</v>
      </c>
      <c r="B1147" s="2">
        <v>7.31</v>
      </c>
      <c r="C1147" s="2">
        <v>4.6234999999999999</v>
      </c>
      <c r="D1147" s="2">
        <v>5840</v>
      </c>
      <c r="E1147" s="2">
        <f t="shared" si="68"/>
        <v>-32746</v>
      </c>
      <c r="F1147" s="13" t="str">
        <f t="shared" si="71"/>
        <v>BEARISH</v>
      </c>
      <c r="G1147" s="13" t="str">
        <f t="shared" si="70"/>
        <v>STRONG</v>
      </c>
      <c r="H1147" s="13" t="str">
        <f t="shared" si="69"/>
        <v>CONFIRMED BEARISH</v>
      </c>
    </row>
    <row r="1148" spans="1:8" ht="13.5" x14ac:dyDescent="0.25">
      <c r="A1148" s="3">
        <v>43682</v>
      </c>
      <c r="B1148" s="2">
        <v>7.31</v>
      </c>
      <c r="C1148" s="2">
        <v>4.6234999999999999</v>
      </c>
      <c r="D1148" s="2">
        <v>6940</v>
      </c>
      <c r="E1148" s="2">
        <f t="shared" si="68"/>
        <v>-32746</v>
      </c>
      <c r="F1148" s="13" t="str">
        <f t="shared" si="71"/>
        <v>BEARISH</v>
      </c>
      <c r="G1148" s="13" t="str">
        <f t="shared" si="70"/>
        <v>STRONG</v>
      </c>
      <c r="H1148" s="13" t="str">
        <f t="shared" si="69"/>
        <v>CONFIRMED BEARISH</v>
      </c>
    </row>
    <row r="1149" spans="1:8" ht="13.5" x14ac:dyDescent="0.25">
      <c r="A1149" s="3">
        <v>43683</v>
      </c>
      <c r="B1149" s="2">
        <v>7.31</v>
      </c>
      <c r="C1149" s="2">
        <v>4.6234999999999999</v>
      </c>
      <c r="D1149" s="2">
        <v>4905</v>
      </c>
      <c r="E1149" s="2">
        <f t="shared" si="68"/>
        <v>-32746</v>
      </c>
      <c r="F1149" s="13" t="str">
        <f t="shared" si="71"/>
        <v>BEARISH</v>
      </c>
      <c r="G1149" s="13" t="str">
        <f t="shared" si="70"/>
        <v>STRONG</v>
      </c>
      <c r="H1149" s="13" t="str">
        <f t="shared" si="69"/>
        <v>CONFIRMED BEARISH</v>
      </c>
    </row>
    <row r="1150" spans="1:8" ht="13.5" x14ac:dyDescent="0.25">
      <c r="A1150" s="3">
        <v>43684</v>
      </c>
      <c r="B1150" s="2">
        <v>7.31</v>
      </c>
      <c r="C1150" s="2">
        <v>4.6234999999999999</v>
      </c>
      <c r="D1150" s="2">
        <v>3815</v>
      </c>
      <c r="E1150" s="2">
        <f t="shared" si="68"/>
        <v>-32746</v>
      </c>
      <c r="F1150" s="13" t="str">
        <f t="shared" si="71"/>
        <v>BEARISH</v>
      </c>
      <c r="G1150" s="13" t="str">
        <f t="shared" si="70"/>
        <v>STRONG</v>
      </c>
      <c r="H1150" s="13" t="str">
        <f t="shared" si="69"/>
        <v>CONFIRMED BEARISH</v>
      </c>
    </row>
    <row r="1151" spans="1:8" ht="13.5" x14ac:dyDescent="0.25">
      <c r="A1151" s="3">
        <v>43685</v>
      </c>
      <c r="B1151" s="2">
        <v>7.31</v>
      </c>
      <c r="C1151" s="2">
        <v>4.6234999999999999</v>
      </c>
      <c r="D1151" s="2">
        <v>10866</v>
      </c>
      <c r="E1151" s="2">
        <f t="shared" si="68"/>
        <v>-32746</v>
      </c>
      <c r="F1151" s="13" t="str">
        <f t="shared" si="71"/>
        <v>BEARISH</v>
      </c>
      <c r="G1151" s="13" t="str">
        <f t="shared" si="70"/>
        <v>STRONG</v>
      </c>
      <c r="H1151" s="13" t="str">
        <f t="shared" si="69"/>
        <v>CONFIRMED BEARISH</v>
      </c>
    </row>
    <row r="1152" spans="1:8" ht="13.5" x14ac:dyDescent="0.25">
      <c r="A1152" s="3">
        <v>43686</v>
      </c>
      <c r="B1152" s="2">
        <v>7.31</v>
      </c>
      <c r="C1152" s="2">
        <v>4.6234999999999999</v>
      </c>
      <c r="D1152" s="2">
        <v>1347</v>
      </c>
      <c r="E1152" s="2">
        <f t="shared" si="68"/>
        <v>-32746</v>
      </c>
      <c r="F1152" s="13" t="str">
        <f t="shared" si="71"/>
        <v>NEUTRAL</v>
      </c>
      <c r="G1152" s="13" t="str">
        <f t="shared" si="70"/>
        <v>NEUTRAL</v>
      </c>
      <c r="H1152" s="13" t="str">
        <f t="shared" si="69"/>
        <v>NEUTRAL</v>
      </c>
    </row>
    <row r="1153" spans="1:8" ht="13.5" x14ac:dyDescent="0.25">
      <c r="A1153" s="3">
        <v>43691</v>
      </c>
      <c r="B1153" s="2">
        <v>7.31</v>
      </c>
      <c r="C1153" s="2">
        <v>4.6234999999999999</v>
      </c>
      <c r="D1153" s="2">
        <v>1655</v>
      </c>
      <c r="E1153" s="2">
        <f t="shared" si="68"/>
        <v>-32746</v>
      </c>
      <c r="F1153" s="13" t="str">
        <f t="shared" si="71"/>
        <v>NEUTRAL</v>
      </c>
      <c r="G1153" s="13" t="str">
        <f t="shared" si="70"/>
        <v>NEUTRAL</v>
      </c>
      <c r="H1153" s="13" t="str">
        <f t="shared" si="69"/>
        <v>NEUTRAL</v>
      </c>
    </row>
    <row r="1154" spans="1:8" ht="13.5" x14ac:dyDescent="0.25">
      <c r="A1154" s="3">
        <v>43692</v>
      </c>
      <c r="B1154" s="2">
        <v>7.32</v>
      </c>
      <c r="C1154" s="2">
        <v>4.6299000000000001</v>
      </c>
      <c r="D1154" s="2">
        <v>20516</v>
      </c>
      <c r="E1154" s="2">
        <f t="shared" si="68"/>
        <v>-12230</v>
      </c>
      <c r="F1154" s="13" t="str">
        <f t="shared" si="71"/>
        <v>BULLISH</v>
      </c>
      <c r="G1154" s="13" t="str">
        <f t="shared" si="70"/>
        <v>WEAK</v>
      </c>
      <c r="H1154" s="13" t="str">
        <f t="shared" si="69"/>
        <v>CONFIRMED BULLISH</v>
      </c>
    </row>
    <row r="1155" spans="1:8" ht="13.5" x14ac:dyDescent="0.25">
      <c r="A1155" s="3">
        <v>43693</v>
      </c>
      <c r="B1155" s="2">
        <v>7.33</v>
      </c>
      <c r="C1155" s="2">
        <v>4.6361999999999997</v>
      </c>
      <c r="D1155" s="2">
        <v>1617</v>
      </c>
      <c r="E1155" s="2">
        <f t="shared" si="68"/>
        <v>-10613</v>
      </c>
      <c r="F1155" s="13" t="str">
        <f t="shared" si="71"/>
        <v>BULLISH</v>
      </c>
      <c r="G1155" s="13" t="str">
        <f t="shared" si="70"/>
        <v>WEAK</v>
      </c>
      <c r="H1155" s="13" t="str">
        <f t="shared" si="69"/>
        <v>CONFIRMED BULLISH</v>
      </c>
    </row>
    <row r="1156" spans="1:8" ht="13.5" x14ac:dyDescent="0.25">
      <c r="A1156" s="3">
        <v>43696</v>
      </c>
      <c r="B1156" s="2">
        <v>7.32</v>
      </c>
      <c r="C1156" s="2">
        <v>4.6299000000000001</v>
      </c>
      <c r="D1156" s="2">
        <v>3140</v>
      </c>
      <c r="E1156" s="2">
        <f t="shared" ref="E1156:E1219" si="72">IF(B1156&gt;B1155, E1155+D1156, IF(B1156&lt;B1155, E1155-D1156, E1155))</f>
        <v>-13753</v>
      </c>
      <c r="F1156" s="13" t="str">
        <f t="shared" si="71"/>
        <v>BULLISH</v>
      </c>
      <c r="G1156" s="13" t="str">
        <f t="shared" si="70"/>
        <v>WEAK</v>
      </c>
      <c r="H1156" s="13" t="str">
        <f t="shared" si="69"/>
        <v>CONFIRMED BULLISH</v>
      </c>
    </row>
    <row r="1157" spans="1:8" ht="13.5" x14ac:dyDescent="0.25">
      <c r="A1157" s="3">
        <v>43697</v>
      </c>
      <c r="B1157" s="2">
        <v>7.34</v>
      </c>
      <c r="C1157" s="2">
        <v>4.6425000000000001</v>
      </c>
      <c r="D1157" s="2">
        <v>4611</v>
      </c>
      <c r="E1157" s="2">
        <f t="shared" si="72"/>
        <v>-9142</v>
      </c>
      <c r="F1157" s="13" t="str">
        <f t="shared" si="71"/>
        <v>BULLISH</v>
      </c>
      <c r="G1157" s="13" t="str">
        <f t="shared" si="70"/>
        <v>WEAK</v>
      </c>
      <c r="H1157" s="13" t="str">
        <f t="shared" si="69"/>
        <v>CONFIRMED BULLISH</v>
      </c>
    </row>
    <row r="1158" spans="1:8" ht="13.5" x14ac:dyDescent="0.25">
      <c r="A1158" s="3">
        <v>43698</v>
      </c>
      <c r="B1158" s="2">
        <v>7.35</v>
      </c>
      <c r="C1158" s="2">
        <v>4.6487999999999996</v>
      </c>
      <c r="D1158" s="2">
        <v>1297</v>
      </c>
      <c r="E1158" s="2">
        <f t="shared" si="72"/>
        <v>-7845</v>
      </c>
      <c r="F1158" s="13" t="str">
        <f t="shared" si="71"/>
        <v>BULLISH</v>
      </c>
      <c r="G1158" s="13" t="str">
        <f t="shared" si="70"/>
        <v>WEAK</v>
      </c>
      <c r="H1158" s="13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v>43699</v>
      </c>
      <c r="B1159" s="2">
        <v>7.36</v>
      </c>
      <c r="C1159" s="2">
        <v>4.6551999999999998</v>
      </c>
      <c r="D1159" s="2">
        <v>3694</v>
      </c>
      <c r="E1159" s="2">
        <f t="shared" si="72"/>
        <v>-4151</v>
      </c>
      <c r="F1159" s="13" t="str">
        <f t="shared" si="71"/>
        <v>BULLISH</v>
      </c>
      <c r="G1159" s="13" t="str">
        <f t="shared" ref="G1159:G1222" si="74">IF((E1159-E1154)/E1154 &gt; 0.02, "STRONG",
 IF((E1159-E1154)/E1154 &lt; -0.02, "WEAK", "NEUTRAL"))</f>
        <v>WEAK</v>
      </c>
      <c r="H1159" s="13" t="str">
        <f t="shared" si="73"/>
        <v>CONFIRMED BULLISH</v>
      </c>
    </row>
    <row r="1160" spans="1:8" ht="13.5" x14ac:dyDescent="0.25">
      <c r="A1160" s="3">
        <v>43700</v>
      </c>
      <c r="B1160" s="2">
        <v>7.39</v>
      </c>
      <c r="C1160" s="2">
        <v>4.6741000000000001</v>
      </c>
      <c r="D1160" s="2">
        <v>450</v>
      </c>
      <c r="E1160" s="2">
        <f t="shared" si="72"/>
        <v>-3701</v>
      </c>
      <c r="F1160" s="13" t="str">
        <f t="shared" ref="F1160:F1223" si="75">IF(E1160&gt;E1155,"BULLISH",IF(E1160&lt;E1155,"BEARISH","NEUTRAL"))</f>
        <v>BULLISH</v>
      </c>
      <c r="G1160" s="13" t="str">
        <f t="shared" si="74"/>
        <v>WEAK</v>
      </c>
      <c r="H1160" s="13" t="str">
        <f t="shared" si="73"/>
        <v>CONFIRMED BULLISH</v>
      </c>
    </row>
    <row r="1161" spans="1:8" ht="13.5" x14ac:dyDescent="0.25">
      <c r="A1161" s="3">
        <v>43703</v>
      </c>
      <c r="B1161" s="2">
        <v>7.39</v>
      </c>
      <c r="C1161" s="2">
        <v>4.6741000000000001</v>
      </c>
      <c r="D1161" s="2">
        <v>4642</v>
      </c>
      <c r="E1161" s="2">
        <f t="shared" si="72"/>
        <v>-3701</v>
      </c>
      <c r="F1161" s="13" t="str">
        <f t="shared" si="75"/>
        <v>BULLISH</v>
      </c>
      <c r="G1161" s="13" t="str">
        <f t="shared" si="74"/>
        <v>WEAK</v>
      </c>
      <c r="H1161" s="13" t="str">
        <f t="shared" si="73"/>
        <v>CONFIRMED BULLISH</v>
      </c>
    </row>
    <row r="1162" spans="1:8" ht="13.5" x14ac:dyDescent="0.25">
      <c r="A1162" s="3">
        <v>43704</v>
      </c>
      <c r="B1162" s="2">
        <v>7.43</v>
      </c>
      <c r="C1162" s="2">
        <v>4.6993999999999998</v>
      </c>
      <c r="D1162" s="2">
        <v>4669</v>
      </c>
      <c r="E1162" s="2">
        <f t="shared" si="72"/>
        <v>968</v>
      </c>
      <c r="F1162" s="13" t="str">
        <f t="shared" si="75"/>
        <v>BULLISH</v>
      </c>
      <c r="G1162" s="13" t="str">
        <f t="shared" si="74"/>
        <v>WEAK</v>
      </c>
      <c r="H1162" s="13" t="str">
        <f t="shared" si="73"/>
        <v>CONFIRMED BULLISH</v>
      </c>
    </row>
    <row r="1163" spans="1:8" ht="13.5" x14ac:dyDescent="0.25">
      <c r="A1163" s="3">
        <v>43705</v>
      </c>
      <c r="B1163" s="2">
        <v>7.6</v>
      </c>
      <c r="C1163" s="2">
        <v>4.8070000000000004</v>
      </c>
      <c r="D1163" s="2">
        <v>11212</v>
      </c>
      <c r="E1163" s="2">
        <f t="shared" si="72"/>
        <v>12180</v>
      </c>
      <c r="F1163" s="13" t="str">
        <f t="shared" si="75"/>
        <v>BULLISH</v>
      </c>
      <c r="G1163" s="13" t="str">
        <f t="shared" si="74"/>
        <v>WEAK</v>
      </c>
      <c r="H1163" s="13" t="str">
        <f t="shared" si="73"/>
        <v>CONFIRMED BULLISH</v>
      </c>
    </row>
    <row r="1164" spans="1:8" ht="13.5" x14ac:dyDescent="0.25">
      <c r="A1164" s="3">
        <v>43706</v>
      </c>
      <c r="B1164" s="2">
        <v>7.82</v>
      </c>
      <c r="C1164" s="2">
        <v>4.9461000000000004</v>
      </c>
      <c r="D1164" s="2">
        <v>21074</v>
      </c>
      <c r="E1164" s="2">
        <f t="shared" si="72"/>
        <v>33254</v>
      </c>
      <c r="F1164" s="13" t="str">
        <f t="shared" si="75"/>
        <v>BULLISH</v>
      </c>
      <c r="G1164" s="13" t="str">
        <f t="shared" si="74"/>
        <v>WEAK</v>
      </c>
      <c r="H1164" s="13" t="str">
        <f t="shared" si="73"/>
        <v>CONFIRMED BULLISH</v>
      </c>
    </row>
    <row r="1165" spans="1:8" ht="13.5" x14ac:dyDescent="0.25">
      <c r="A1165" s="3">
        <v>43707</v>
      </c>
      <c r="B1165" s="2">
        <v>8</v>
      </c>
      <c r="C1165" s="2">
        <v>5.0599999999999996</v>
      </c>
      <c r="D1165" s="2">
        <v>26009</v>
      </c>
      <c r="E1165" s="2">
        <f t="shared" si="72"/>
        <v>59263</v>
      </c>
      <c r="F1165" s="13" t="str">
        <f t="shared" si="75"/>
        <v>BULLISH</v>
      </c>
      <c r="G1165" s="13" t="str">
        <f t="shared" si="74"/>
        <v>WEAK</v>
      </c>
      <c r="H1165" s="13" t="str">
        <f t="shared" si="73"/>
        <v>CONFIRMED BULLISH</v>
      </c>
    </row>
    <row r="1166" spans="1:8" ht="13.5" x14ac:dyDescent="0.25">
      <c r="A1166" s="3">
        <v>43710</v>
      </c>
      <c r="B1166" s="2">
        <v>7.83</v>
      </c>
      <c r="C1166" s="2">
        <v>4.9523999999999999</v>
      </c>
      <c r="D1166" s="2">
        <v>10102</v>
      </c>
      <c r="E1166" s="2">
        <f t="shared" si="72"/>
        <v>49161</v>
      </c>
      <c r="F1166" s="13" t="str">
        <f t="shared" si="75"/>
        <v>BULLISH</v>
      </c>
      <c r="G1166" s="13" t="str">
        <f t="shared" si="74"/>
        <v>WEAK</v>
      </c>
      <c r="H1166" s="13" t="str">
        <f t="shared" si="73"/>
        <v>CONFIRMED BULLISH</v>
      </c>
    </row>
    <row r="1167" spans="1:8" ht="13.5" x14ac:dyDescent="0.25">
      <c r="A1167" s="3">
        <v>43711</v>
      </c>
      <c r="B1167" s="2">
        <v>7.79</v>
      </c>
      <c r="C1167" s="2">
        <v>4.9271000000000003</v>
      </c>
      <c r="D1167" s="2">
        <v>6651</v>
      </c>
      <c r="E1167" s="2">
        <f t="shared" si="72"/>
        <v>42510</v>
      </c>
      <c r="F1167" s="13" t="str">
        <f t="shared" si="75"/>
        <v>BULLISH</v>
      </c>
      <c r="G1167" s="13" t="str">
        <f t="shared" si="74"/>
        <v>STRONG</v>
      </c>
      <c r="H1167" s="13" t="str">
        <f t="shared" si="73"/>
        <v>CONFIRMED BULLISH</v>
      </c>
    </row>
    <row r="1168" spans="1:8" ht="13.5" x14ac:dyDescent="0.25">
      <c r="A1168" s="3">
        <v>43712</v>
      </c>
      <c r="B1168" s="2">
        <v>7.78</v>
      </c>
      <c r="C1168" s="2">
        <v>4.9207999999999998</v>
      </c>
      <c r="D1168" s="2">
        <v>7927</v>
      </c>
      <c r="E1168" s="2">
        <f t="shared" si="72"/>
        <v>34583</v>
      </c>
      <c r="F1168" s="13" t="str">
        <f t="shared" si="75"/>
        <v>BULLISH</v>
      </c>
      <c r="G1168" s="13" t="str">
        <f t="shared" si="74"/>
        <v>STRONG</v>
      </c>
      <c r="H1168" s="13" t="str">
        <f t="shared" si="73"/>
        <v>CONFIRMED BULLISH</v>
      </c>
    </row>
    <row r="1169" spans="1:8" ht="13.5" x14ac:dyDescent="0.25">
      <c r="A1169" s="3">
        <v>43713</v>
      </c>
      <c r="B1169" s="2">
        <v>7.7</v>
      </c>
      <c r="C1169" s="2">
        <v>4.8701999999999996</v>
      </c>
      <c r="D1169" s="2">
        <v>8249</v>
      </c>
      <c r="E1169" s="2">
        <f t="shared" si="72"/>
        <v>26334</v>
      </c>
      <c r="F1169" s="13" t="str">
        <f t="shared" si="75"/>
        <v>BEARISH</v>
      </c>
      <c r="G1169" s="13" t="str">
        <f t="shared" si="74"/>
        <v>WEAK</v>
      </c>
      <c r="H1169" s="13" t="str">
        <f t="shared" si="73"/>
        <v>CONFIRMED BEARISH</v>
      </c>
    </row>
    <row r="1170" spans="1:8" ht="13.5" x14ac:dyDescent="0.25">
      <c r="A1170" s="3">
        <v>43714</v>
      </c>
      <c r="B1170" s="2">
        <v>7.5</v>
      </c>
      <c r="C1170" s="2">
        <v>4.7436999999999996</v>
      </c>
      <c r="D1170" s="2">
        <v>12357</v>
      </c>
      <c r="E1170" s="2">
        <f t="shared" si="72"/>
        <v>13977</v>
      </c>
      <c r="F1170" s="13" t="str">
        <f t="shared" si="75"/>
        <v>BEARISH</v>
      </c>
      <c r="G1170" s="13" t="str">
        <f t="shared" si="74"/>
        <v>WEAK</v>
      </c>
      <c r="H1170" s="13" t="str">
        <f t="shared" si="73"/>
        <v>CONFIRMED BEARISH</v>
      </c>
    </row>
    <row r="1171" spans="1:8" ht="13.5" x14ac:dyDescent="0.25">
      <c r="A1171" s="3">
        <v>43717</v>
      </c>
      <c r="B1171" s="2">
        <v>7.5</v>
      </c>
      <c r="C1171" s="2">
        <v>4.7436999999999996</v>
      </c>
      <c r="D1171" s="2">
        <v>13425</v>
      </c>
      <c r="E1171" s="2">
        <f t="shared" si="72"/>
        <v>13977</v>
      </c>
      <c r="F1171" s="13" t="str">
        <f t="shared" si="75"/>
        <v>BEARISH</v>
      </c>
      <c r="G1171" s="13" t="str">
        <f t="shared" si="74"/>
        <v>WEAK</v>
      </c>
      <c r="H1171" s="13" t="str">
        <f t="shared" si="73"/>
        <v>CONFIRMED BEARISH</v>
      </c>
    </row>
    <row r="1172" spans="1:8" ht="13.5" x14ac:dyDescent="0.25">
      <c r="A1172" s="3">
        <v>43718</v>
      </c>
      <c r="B1172" s="2">
        <v>7.4</v>
      </c>
      <c r="C1172" s="2">
        <v>4.6805000000000003</v>
      </c>
      <c r="D1172" s="2">
        <v>14458</v>
      </c>
      <c r="E1172" s="2">
        <f t="shared" si="72"/>
        <v>-481</v>
      </c>
      <c r="F1172" s="13" t="str">
        <f t="shared" si="75"/>
        <v>BEARISH</v>
      </c>
      <c r="G1172" s="13" t="str">
        <f t="shared" si="74"/>
        <v>WEAK</v>
      </c>
      <c r="H1172" s="13" t="str">
        <f t="shared" si="73"/>
        <v>CONFIRMED BEARISH</v>
      </c>
    </row>
    <row r="1173" spans="1:8" ht="13.5" x14ac:dyDescent="0.25">
      <c r="A1173" s="3">
        <v>43719</v>
      </c>
      <c r="B1173" s="2">
        <v>7.36</v>
      </c>
      <c r="C1173" s="2">
        <v>4.6551999999999998</v>
      </c>
      <c r="D1173" s="2">
        <v>6261</v>
      </c>
      <c r="E1173" s="2">
        <f t="shared" si="72"/>
        <v>-6742</v>
      </c>
      <c r="F1173" s="13" t="str">
        <f t="shared" si="75"/>
        <v>BEARISH</v>
      </c>
      <c r="G1173" s="13" t="str">
        <f t="shared" si="74"/>
        <v>WEAK</v>
      </c>
      <c r="H1173" s="13" t="str">
        <f t="shared" si="73"/>
        <v>CONFIRMED BEARISH</v>
      </c>
    </row>
    <row r="1174" spans="1:8" ht="13.5" x14ac:dyDescent="0.25">
      <c r="A1174" s="3">
        <v>43720</v>
      </c>
      <c r="B1174" s="2">
        <v>7.36</v>
      </c>
      <c r="C1174" s="2">
        <v>4.6551999999999998</v>
      </c>
      <c r="D1174" s="2">
        <v>16576</v>
      </c>
      <c r="E1174" s="2">
        <f t="shared" si="72"/>
        <v>-6742</v>
      </c>
      <c r="F1174" s="13" t="str">
        <f t="shared" si="75"/>
        <v>BEARISH</v>
      </c>
      <c r="G1174" s="13" t="str">
        <f t="shared" si="74"/>
        <v>WEAK</v>
      </c>
      <c r="H1174" s="13" t="str">
        <f t="shared" si="73"/>
        <v>CONFIRMED BEARISH</v>
      </c>
    </row>
    <row r="1175" spans="1:8" ht="13.5" x14ac:dyDescent="0.25">
      <c r="A1175" s="3">
        <v>43721</v>
      </c>
      <c r="B1175" s="2">
        <v>7.36</v>
      </c>
      <c r="C1175" s="2">
        <v>4.6551999999999998</v>
      </c>
      <c r="D1175" s="2">
        <v>24627</v>
      </c>
      <c r="E1175" s="2">
        <f t="shared" si="72"/>
        <v>-6742</v>
      </c>
      <c r="F1175" s="13" t="str">
        <f t="shared" si="75"/>
        <v>BEARISH</v>
      </c>
      <c r="G1175" s="13" t="str">
        <f t="shared" si="74"/>
        <v>WEAK</v>
      </c>
      <c r="H1175" s="13" t="str">
        <f t="shared" si="73"/>
        <v>CONFIRMED BEARISH</v>
      </c>
    </row>
    <row r="1176" spans="1:8" ht="13.5" x14ac:dyDescent="0.25">
      <c r="A1176" s="3">
        <v>43724</v>
      </c>
      <c r="B1176" s="2">
        <v>7.36</v>
      </c>
      <c r="C1176" s="2">
        <v>4.6551999999999998</v>
      </c>
      <c r="D1176" s="2">
        <v>20023</v>
      </c>
      <c r="E1176" s="2">
        <f t="shared" si="72"/>
        <v>-6742</v>
      </c>
      <c r="F1176" s="13" t="str">
        <f t="shared" si="75"/>
        <v>BEARISH</v>
      </c>
      <c r="G1176" s="13" t="str">
        <f t="shared" si="74"/>
        <v>WEAK</v>
      </c>
      <c r="H1176" s="13" t="str">
        <f t="shared" si="73"/>
        <v>CONFIRMED BEARISH</v>
      </c>
    </row>
    <row r="1177" spans="1:8" ht="13.5" x14ac:dyDescent="0.25">
      <c r="A1177" s="3">
        <v>43725</v>
      </c>
      <c r="B1177" s="2">
        <v>7.36</v>
      </c>
      <c r="C1177" s="2">
        <v>4.6551999999999998</v>
      </c>
      <c r="D1177" s="2">
        <v>13895</v>
      </c>
      <c r="E1177" s="2">
        <f t="shared" si="72"/>
        <v>-6742</v>
      </c>
      <c r="F1177" s="13" t="str">
        <f t="shared" si="75"/>
        <v>BEARISH</v>
      </c>
      <c r="G1177" s="13" t="str">
        <f t="shared" si="74"/>
        <v>STRONG</v>
      </c>
      <c r="H1177" s="13" t="str">
        <f t="shared" si="73"/>
        <v>CONFIRMED BEARISH</v>
      </c>
    </row>
    <row r="1178" spans="1:8" ht="13.5" x14ac:dyDescent="0.25">
      <c r="A1178" s="3">
        <v>43726</v>
      </c>
      <c r="B1178" s="2">
        <v>7.5</v>
      </c>
      <c r="C1178" s="2">
        <v>4.7436999999999996</v>
      </c>
      <c r="D1178" s="2">
        <v>1906</v>
      </c>
      <c r="E1178" s="2">
        <f t="shared" si="72"/>
        <v>-4836</v>
      </c>
      <c r="F1178" s="13" t="str">
        <f t="shared" si="75"/>
        <v>BULLISH</v>
      </c>
      <c r="G1178" s="13" t="str">
        <f t="shared" si="74"/>
        <v>WEAK</v>
      </c>
      <c r="H1178" s="13" t="str">
        <f t="shared" si="73"/>
        <v>CONFIRMED BULLISH</v>
      </c>
    </row>
    <row r="1179" spans="1:8" ht="13.5" x14ac:dyDescent="0.25">
      <c r="A1179" s="3">
        <v>43727</v>
      </c>
      <c r="B1179" s="2">
        <v>7.5</v>
      </c>
      <c r="C1179" s="2">
        <v>4.7436999999999996</v>
      </c>
      <c r="D1179" s="2">
        <v>1041</v>
      </c>
      <c r="E1179" s="2">
        <f t="shared" si="72"/>
        <v>-4836</v>
      </c>
      <c r="F1179" s="13" t="str">
        <f t="shared" si="75"/>
        <v>BULLISH</v>
      </c>
      <c r="G1179" s="13" t="str">
        <f t="shared" si="74"/>
        <v>WEAK</v>
      </c>
      <c r="H1179" s="13" t="str">
        <f t="shared" si="73"/>
        <v>CONFIRMED BULLISH</v>
      </c>
    </row>
    <row r="1180" spans="1:8" ht="13.5" x14ac:dyDescent="0.25">
      <c r="A1180" s="3">
        <v>43728</v>
      </c>
      <c r="B1180" s="2">
        <v>7.5</v>
      </c>
      <c r="C1180" s="2">
        <v>4.7436999999999996</v>
      </c>
      <c r="D1180" s="2">
        <v>4114</v>
      </c>
      <c r="E1180" s="2">
        <f t="shared" si="72"/>
        <v>-4836</v>
      </c>
      <c r="F1180" s="13" t="str">
        <f t="shared" si="75"/>
        <v>BULLISH</v>
      </c>
      <c r="G1180" s="13" t="str">
        <f t="shared" si="74"/>
        <v>WEAK</v>
      </c>
      <c r="H1180" s="13" t="str">
        <f t="shared" si="73"/>
        <v>CONFIRMED BULLISH</v>
      </c>
    </row>
    <row r="1181" spans="1:8" ht="13.5" x14ac:dyDescent="0.25">
      <c r="A1181" s="3">
        <v>43731</v>
      </c>
      <c r="B1181" s="2">
        <v>7.5</v>
      </c>
      <c r="C1181" s="2">
        <v>4.7436999999999996</v>
      </c>
      <c r="D1181" s="2">
        <v>2671</v>
      </c>
      <c r="E1181" s="2">
        <f t="shared" si="72"/>
        <v>-4836</v>
      </c>
      <c r="F1181" s="13" t="str">
        <f t="shared" si="75"/>
        <v>BULLISH</v>
      </c>
      <c r="G1181" s="13" t="str">
        <f t="shared" si="74"/>
        <v>WEAK</v>
      </c>
      <c r="H1181" s="13" t="str">
        <f t="shared" si="73"/>
        <v>CONFIRMED BULLISH</v>
      </c>
    </row>
    <row r="1182" spans="1:8" ht="13.5" x14ac:dyDescent="0.25">
      <c r="A1182" s="3">
        <v>43732</v>
      </c>
      <c r="B1182" s="2">
        <v>7.5</v>
      </c>
      <c r="C1182" s="2">
        <v>4.7436999999999996</v>
      </c>
      <c r="D1182" s="2">
        <v>416</v>
      </c>
      <c r="E1182" s="2">
        <f t="shared" si="72"/>
        <v>-4836</v>
      </c>
      <c r="F1182" s="13" t="str">
        <f t="shared" si="75"/>
        <v>BULLISH</v>
      </c>
      <c r="G1182" s="13" t="str">
        <f t="shared" si="74"/>
        <v>WEAK</v>
      </c>
      <c r="H1182" s="13" t="str">
        <f t="shared" si="73"/>
        <v>CONFIRMED BULLISH</v>
      </c>
    </row>
    <row r="1183" spans="1:8" ht="13.5" x14ac:dyDescent="0.25">
      <c r="A1183" s="3">
        <v>43733</v>
      </c>
      <c r="B1183" s="2">
        <v>7.5</v>
      </c>
      <c r="C1183" s="2">
        <v>4.7436999999999996</v>
      </c>
      <c r="D1183" s="2">
        <v>14654</v>
      </c>
      <c r="E1183" s="2">
        <f t="shared" si="72"/>
        <v>-4836</v>
      </c>
      <c r="F1183" s="13" t="str">
        <f t="shared" si="75"/>
        <v>NEUTRAL</v>
      </c>
      <c r="G1183" s="13" t="str">
        <f t="shared" si="74"/>
        <v>NEUTRAL</v>
      </c>
      <c r="H1183" s="13" t="str">
        <f t="shared" si="73"/>
        <v>NEUTRAL</v>
      </c>
    </row>
    <row r="1184" spans="1:8" ht="13.5" x14ac:dyDescent="0.25">
      <c r="A1184" s="3">
        <v>43734</v>
      </c>
      <c r="B1184" s="2">
        <v>7.45</v>
      </c>
      <c r="C1184" s="2">
        <v>4.7121000000000004</v>
      </c>
      <c r="D1184" s="2">
        <v>300</v>
      </c>
      <c r="E1184" s="2">
        <f t="shared" si="72"/>
        <v>-5136</v>
      </c>
      <c r="F1184" s="13" t="str">
        <f t="shared" si="75"/>
        <v>BEARISH</v>
      </c>
      <c r="G1184" s="13" t="str">
        <f t="shared" si="74"/>
        <v>STRONG</v>
      </c>
      <c r="H1184" s="13" t="str">
        <f t="shared" si="73"/>
        <v>CONFIRMED BEARISH</v>
      </c>
    </row>
    <row r="1185" spans="1:8" ht="13.5" x14ac:dyDescent="0.25">
      <c r="A1185" s="3">
        <v>43735</v>
      </c>
      <c r="B1185" s="2">
        <v>7.5</v>
      </c>
      <c r="C1185" s="2">
        <v>4.7436999999999996</v>
      </c>
      <c r="D1185" s="2">
        <v>16148</v>
      </c>
      <c r="E1185" s="2">
        <f t="shared" si="72"/>
        <v>11012</v>
      </c>
      <c r="F1185" s="13" t="str">
        <f t="shared" si="75"/>
        <v>BULLISH</v>
      </c>
      <c r="G1185" s="13" t="str">
        <f t="shared" si="74"/>
        <v>WEAK</v>
      </c>
      <c r="H1185" s="13" t="str">
        <f t="shared" si="73"/>
        <v>NEUTRAL</v>
      </c>
    </row>
    <row r="1186" spans="1:8" ht="13.5" x14ac:dyDescent="0.25">
      <c r="A1186" s="3">
        <v>43738</v>
      </c>
      <c r="B1186" s="2">
        <v>7.33</v>
      </c>
      <c r="C1186" s="2">
        <v>4.6361999999999997</v>
      </c>
      <c r="D1186" s="2">
        <v>7327</v>
      </c>
      <c r="E1186" s="2">
        <f t="shared" si="72"/>
        <v>3685</v>
      </c>
      <c r="F1186" s="13" t="str">
        <f t="shared" si="75"/>
        <v>BULLISH</v>
      </c>
      <c r="G1186" s="13" t="str">
        <f t="shared" si="74"/>
        <v>WEAK</v>
      </c>
      <c r="H1186" s="13" t="str">
        <f t="shared" si="73"/>
        <v>BULLISH DIVERGENCE</v>
      </c>
    </row>
    <row r="1187" spans="1:8" ht="13.5" x14ac:dyDescent="0.25">
      <c r="A1187" s="3">
        <v>43739</v>
      </c>
      <c r="B1187" s="2">
        <v>7.34</v>
      </c>
      <c r="C1187" s="2">
        <v>4.6425000000000001</v>
      </c>
      <c r="D1187" s="2">
        <v>4737</v>
      </c>
      <c r="E1187" s="2">
        <f t="shared" si="72"/>
        <v>8422</v>
      </c>
      <c r="F1187" s="13" t="str">
        <f t="shared" si="75"/>
        <v>BULLISH</v>
      </c>
      <c r="G1187" s="13" t="str">
        <f t="shared" si="74"/>
        <v>WEAK</v>
      </c>
      <c r="H1187" s="13" t="str">
        <f t="shared" si="73"/>
        <v>BULLISH DIVERGENCE</v>
      </c>
    </row>
    <row r="1188" spans="1:8" ht="13.5" x14ac:dyDescent="0.25">
      <c r="A1188" s="3">
        <v>43740</v>
      </c>
      <c r="B1188" s="2">
        <v>7.34</v>
      </c>
      <c r="C1188" s="2">
        <v>4.6425000000000001</v>
      </c>
      <c r="D1188" s="2">
        <v>6122</v>
      </c>
      <c r="E1188" s="2">
        <f t="shared" si="72"/>
        <v>8422</v>
      </c>
      <c r="F1188" s="13" t="str">
        <f t="shared" si="75"/>
        <v>BULLISH</v>
      </c>
      <c r="G1188" s="13" t="str">
        <f t="shared" si="74"/>
        <v>WEAK</v>
      </c>
      <c r="H1188" s="13" t="str">
        <f t="shared" si="73"/>
        <v>BULLISH DIVERGENCE</v>
      </c>
    </row>
    <row r="1189" spans="1:8" ht="13.5" x14ac:dyDescent="0.25">
      <c r="A1189" s="3">
        <v>43741</v>
      </c>
      <c r="B1189" s="2">
        <v>7.34</v>
      </c>
      <c r="C1189" s="2">
        <v>4.6425000000000001</v>
      </c>
      <c r="D1189" s="2">
        <v>878</v>
      </c>
      <c r="E1189" s="2">
        <f t="shared" si="72"/>
        <v>8422</v>
      </c>
      <c r="F1189" s="13" t="str">
        <f t="shared" si="75"/>
        <v>BULLISH</v>
      </c>
      <c r="G1189" s="13" t="str">
        <f t="shared" si="74"/>
        <v>WEAK</v>
      </c>
      <c r="H1189" s="13" t="str">
        <f t="shared" si="73"/>
        <v>BULLISH DIVERGENCE</v>
      </c>
    </row>
    <row r="1190" spans="1:8" ht="13.5" x14ac:dyDescent="0.25">
      <c r="A1190" s="3">
        <v>43742</v>
      </c>
      <c r="B1190" s="2">
        <v>7.36</v>
      </c>
      <c r="C1190" s="2">
        <v>4.6551999999999998</v>
      </c>
      <c r="D1190" s="2">
        <v>786</v>
      </c>
      <c r="E1190" s="2">
        <f t="shared" si="72"/>
        <v>9208</v>
      </c>
      <c r="F1190" s="13" t="str">
        <f t="shared" si="75"/>
        <v>BEARISH</v>
      </c>
      <c r="G1190" s="13" t="str">
        <f t="shared" si="74"/>
        <v>WEAK</v>
      </c>
      <c r="H1190" s="13" t="str">
        <f t="shared" si="73"/>
        <v>CONFIRMED BEARISH</v>
      </c>
    </row>
    <row r="1191" spans="1:8" ht="13.5" x14ac:dyDescent="0.25">
      <c r="A1191" s="3">
        <v>43745</v>
      </c>
      <c r="B1191" s="2">
        <v>7.36</v>
      </c>
      <c r="C1191" s="2">
        <v>4.6551999999999998</v>
      </c>
      <c r="D1191" s="2">
        <v>9481</v>
      </c>
      <c r="E1191" s="2">
        <f t="shared" si="72"/>
        <v>9208</v>
      </c>
      <c r="F1191" s="13" t="str">
        <f t="shared" si="75"/>
        <v>BULLISH</v>
      </c>
      <c r="G1191" s="13" t="str">
        <f t="shared" si="74"/>
        <v>STRONG</v>
      </c>
      <c r="H1191" s="13" t="str">
        <f t="shared" si="73"/>
        <v>CONFIRMED BULLISH</v>
      </c>
    </row>
    <row r="1192" spans="1:8" ht="13.5" x14ac:dyDescent="0.25">
      <c r="A1192" s="3">
        <v>43746</v>
      </c>
      <c r="B1192" s="2">
        <v>7.36</v>
      </c>
      <c r="C1192" s="2">
        <v>4.6551999999999998</v>
      </c>
      <c r="D1192" s="2">
        <v>3428</v>
      </c>
      <c r="E1192" s="2">
        <f t="shared" si="72"/>
        <v>9208</v>
      </c>
      <c r="F1192" s="13" t="str">
        <f t="shared" si="75"/>
        <v>BULLISH</v>
      </c>
      <c r="G1192" s="13" t="str">
        <f t="shared" si="74"/>
        <v>STRONG</v>
      </c>
      <c r="H1192" s="13" t="str">
        <f t="shared" si="73"/>
        <v>CONFIRMED BULLISH</v>
      </c>
    </row>
    <row r="1193" spans="1:8" ht="13.5" x14ac:dyDescent="0.25">
      <c r="A1193" s="3">
        <v>43747</v>
      </c>
      <c r="B1193" s="2">
        <v>7.36</v>
      </c>
      <c r="C1193" s="2">
        <v>4.6551999999999998</v>
      </c>
      <c r="D1193" s="2">
        <v>1197</v>
      </c>
      <c r="E1193" s="2">
        <f t="shared" si="72"/>
        <v>9208</v>
      </c>
      <c r="F1193" s="13" t="str">
        <f t="shared" si="75"/>
        <v>BULLISH</v>
      </c>
      <c r="G1193" s="13" t="str">
        <f t="shared" si="74"/>
        <v>STRONG</v>
      </c>
      <c r="H1193" s="13" t="str">
        <f t="shared" si="73"/>
        <v>CONFIRMED BULLISH</v>
      </c>
    </row>
    <row r="1194" spans="1:8" ht="13.5" x14ac:dyDescent="0.25">
      <c r="A1194" s="3">
        <v>43748</v>
      </c>
      <c r="B1194" s="2">
        <v>7.36</v>
      </c>
      <c r="C1194" s="2">
        <v>4.6551999999999998</v>
      </c>
      <c r="D1194" s="2">
        <v>821</v>
      </c>
      <c r="E1194" s="2">
        <f t="shared" si="72"/>
        <v>9208</v>
      </c>
      <c r="F1194" s="13" t="str">
        <f t="shared" si="75"/>
        <v>BULLISH</v>
      </c>
      <c r="G1194" s="13" t="str">
        <f t="shared" si="74"/>
        <v>STRONG</v>
      </c>
      <c r="H1194" s="13" t="str">
        <f t="shared" si="73"/>
        <v>CONFIRMED BULLISH</v>
      </c>
    </row>
    <row r="1195" spans="1:8" ht="13.5" x14ac:dyDescent="0.25">
      <c r="A1195" s="3">
        <v>43749</v>
      </c>
      <c r="B1195" s="2">
        <v>7.39</v>
      </c>
      <c r="C1195" s="2">
        <v>4.6741000000000001</v>
      </c>
      <c r="D1195" s="2">
        <v>3221</v>
      </c>
      <c r="E1195" s="2">
        <f t="shared" si="72"/>
        <v>12429</v>
      </c>
      <c r="F1195" s="13" t="str">
        <f t="shared" si="75"/>
        <v>BULLISH</v>
      </c>
      <c r="G1195" s="13" t="str">
        <f t="shared" si="74"/>
        <v>STRONG</v>
      </c>
      <c r="H1195" s="13" t="str">
        <f t="shared" si="73"/>
        <v>CONFIRMED BULLISH</v>
      </c>
    </row>
    <row r="1196" spans="1:8" ht="13.5" x14ac:dyDescent="0.25">
      <c r="A1196" s="3">
        <v>43752</v>
      </c>
      <c r="B1196" s="2">
        <v>7.38</v>
      </c>
      <c r="C1196" s="2">
        <v>4.6677999999999997</v>
      </c>
      <c r="D1196" s="2">
        <v>6866</v>
      </c>
      <c r="E1196" s="2">
        <f t="shared" si="72"/>
        <v>5563</v>
      </c>
      <c r="F1196" s="13" t="str">
        <f t="shared" si="75"/>
        <v>BEARISH</v>
      </c>
      <c r="G1196" s="13" t="str">
        <f t="shared" si="74"/>
        <v>WEAK</v>
      </c>
      <c r="H1196" s="13" t="str">
        <f t="shared" si="73"/>
        <v>BEARISH DIVERGENCE</v>
      </c>
    </row>
    <row r="1197" spans="1:8" ht="13.5" x14ac:dyDescent="0.25">
      <c r="A1197" s="3">
        <v>43754</v>
      </c>
      <c r="B1197" s="2">
        <v>7.37</v>
      </c>
      <c r="C1197" s="2">
        <v>4.6615000000000002</v>
      </c>
      <c r="D1197" s="2">
        <v>25276</v>
      </c>
      <c r="E1197" s="2">
        <f t="shared" si="72"/>
        <v>-19713</v>
      </c>
      <c r="F1197" s="13" t="str">
        <f t="shared" si="75"/>
        <v>BEARISH</v>
      </c>
      <c r="G1197" s="13" t="str">
        <f t="shared" si="74"/>
        <v>WEAK</v>
      </c>
      <c r="H1197" s="13" t="str">
        <f t="shared" si="73"/>
        <v>BEARISH DIVERGENCE</v>
      </c>
    </row>
    <row r="1198" spans="1:8" ht="13.5" x14ac:dyDescent="0.25">
      <c r="A1198" s="3">
        <v>43755</v>
      </c>
      <c r="B1198" s="2">
        <v>7.37</v>
      </c>
      <c r="C1198" s="2">
        <v>4.6615000000000002</v>
      </c>
      <c r="D1198" s="2">
        <v>8400</v>
      </c>
      <c r="E1198" s="2">
        <f t="shared" si="72"/>
        <v>-19713</v>
      </c>
      <c r="F1198" s="13" t="str">
        <f t="shared" si="75"/>
        <v>BEARISH</v>
      </c>
      <c r="G1198" s="13" t="str">
        <f t="shared" si="74"/>
        <v>WEAK</v>
      </c>
      <c r="H1198" s="13" t="str">
        <f t="shared" si="73"/>
        <v>BEARISH DIVERGENCE</v>
      </c>
    </row>
    <row r="1199" spans="1:8" ht="13.5" x14ac:dyDescent="0.25">
      <c r="A1199" s="3">
        <v>43756</v>
      </c>
      <c r="B1199" s="2">
        <v>7.37</v>
      </c>
      <c r="C1199" s="2">
        <v>4.6615000000000002</v>
      </c>
      <c r="D1199" s="2">
        <v>4077</v>
      </c>
      <c r="E1199" s="2">
        <f t="shared" si="72"/>
        <v>-19713</v>
      </c>
      <c r="F1199" s="13" t="str">
        <f t="shared" si="75"/>
        <v>BEARISH</v>
      </c>
      <c r="G1199" s="13" t="str">
        <f t="shared" si="74"/>
        <v>WEAK</v>
      </c>
      <c r="H1199" s="13" t="str">
        <f t="shared" si="73"/>
        <v>BEARISH DIVERGENCE</v>
      </c>
    </row>
    <row r="1200" spans="1:8" ht="13.5" x14ac:dyDescent="0.25">
      <c r="A1200" s="3">
        <v>43759</v>
      </c>
      <c r="B1200" s="2">
        <v>7.4</v>
      </c>
      <c r="C1200" s="2">
        <v>4.6805000000000003</v>
      </c>
      <c r="D1200" s="2">
        <v>8968</v>
      </c>
      <c r="E1200" s="2">
        <f t="shared" si="72"/>
        <v>-10745</v>
      </c>
      <c r="F1200" s="13" t="str">
        <f t="shared" si="75"/>
        <v>BEARISH</v>
      </c>
      <c r="G1200" s="13" t="str">
        <f t="shared" si="74"/>
        <v>WEAK</v>
      </c>
      <c r="H1200" s="13" t="str">
        <f t="shared" si="73"/>
        <v>BEARISH DIVERGENCE</v>
      </c>
    </row>
    <row r="1201" spans="1:8" ht="13.5" x14ac:dyDescent="0.25">
      <c r="A1201" s="3">
        <v>43760</v>
      </c>
      <c r="B1201" s="2">
        <v>7.37</v>
      </c>
      <c r="C1201" s="2">
        <v>4.6615000000000002</v>
      </c>
      <c r="D1201" s="2">
        <v>16723</v>
      </c>
      <c r="E1201" s="2">
        <f t="shared" si="72"/>
        <v>-27468</v>
      </c>
      <c r="F1201" s="13" t="str">
        <f t="shared" si="75"/>
        <v>BEARISH</v>
      </c>
      <c r="G1201" s="13" t="str">
        <f t="shared" si="74"/>
        <v>WEAK</v>
      </c>
      <c r="H1201" s="13" t="str">
        <f t="shared" si="73"/>
        <v>CONFIRMED BEARISH</v>
      </c>
    </row>
    <row r="1202" spans="1:8" ht="13.5" x14ac:dyDescent="0.25">
      <c r="A1202" s="3">
        <v>43761</v>
      </c>
      <c r="B1202" s="2">
        <v>7.37</v>
      </c>
      <c r="C1202" s="2">
        <v>4.6615000000000002</v>
      </c>
      <c r="D1202" s="2">
        <v>15061</v>
      </c>
      <c r="E1202" s="2">
        <f t="shared" si="72"/>
        <v>-27468</v>
      </c>
      <c r="F1202" s="13" t="str">
        <f t="shared" si="75"/>
        <v>BEARISH</v>
      </c>
      <c r="G1202" s="13" t="str">
        <f t="shared" si="74"/>
        <v>STRONG</v>
      </c>
      <c r="H1202" s="13" t="str">
        <f t="shared" si="73"/>
        <v>NEUTRAL</v>
      </c>
    </row>
    <row r="1203" spans="1:8" ht="13.5" x14ac:dyDescent="0.25">
      <c r="A1203" s="3">
        <v>43762</v>
      </c>
      <c r="B1203" s="2">
        <v>7.4</v>
      </c>
      <c r="C1203" s="2">
        <v>4.6805000000000003</v>
      </c>
      <c r="D1203" s="2">
        <v>13813</v>
      </c>
      <c r="E1203" s="2">
        <f t="shared" si="72"/>
        <v>-13655</v>
      </c>
      <c r="F1203" s="13" t="str">
        <f t="shared" si="75"/>
        <v>BULLISH</v>
      </c>
      <c r="G1203" s="13" t="str">
        <f t="shared" si="74"/>
        <v>WEAK</v>
      </c>
      <c r="H1203" s="13" t="str">
        <f t="shared" si="73"/>
        <v>CONFIRMED BULLISH</v>
      </c>
    </row>
    <row r="1204" spans="1:8" ht="13.5" x14ac:dyDescent="0.25">
      <c r="A1204" s="3">
        <v>43763</v>
      </c>
      <c r="B1204" s="2">
        <v>7.39</v>
      </c>
      <c r="C1204" s="2">
        <v>4.6741000000000001</v>
      </c>
      <c r="D1204" s="2">
        <v>10490</v>
      </c>
      <c r="E1204" s="2">
        <f t="shared" si="72"/>
        <v>-24145</v>
      </c>
      <c r="F1204" s="13" t="str">
        <f t="shared" si="75"/>
        <v>BEARISH</v>
      </c>
      <c r="G1204" s="13" t="str">
        <f t="shared" si="74"/>
        <v>STRONG</v>
      </c>
      <c r="H1204" s="13" t="str">
        <f t="shared" si="73"/>
        <v>BEARISH DIVERGENCE</v>
      </c>
    </row>
    <row r="1205" spans="1:8" ht="13.5" x14ac:dyDescent="0.25">
      <c r="A1205" s="3">
        <v>43766</v>
      </c>
      <c r="B1205" s="2">
        <v>7.4</v>
      </c>
      <c r="C1205" s="2">
        <v>4.6805000000000003</v>
      </c>
      <c r="D1205" s="2">
        <v>4352</v>
      </c>
      <c r="E1205" s="2">
        <f t="shared" si="72"/>
        <v>-19793</v>
      </c>
      <c r="F1205" s="13" t="str">
        <f t="shared" si="75"/>
        <v>BEARISH</v>
      </c>
      <c r="G1205" s="13" t="str">
        <f t="shared" si="74"/>
        <v>STRONG</v>
      </c>
      <c r="H1205" s="13" t="str">
        <f t="shared" si="73"/>
        <v>NEUTRAL</v>
      </c>
    </row>
    <row r="1206" spans="1:8" ht="13.5" x14ac:dyDescent="0.25">
      <c r="A1206" s="3">
        <v>43767</v>
      </c>
      <c r="B1206" s="2">
        <v>7.4</v>
      </c>
      <c r="C1206" s="2">
        <v>4.6805000000000003</v>
      </c>
      <c r="D1206" s="2">
        <v>13666</v>
      </c>
      <c r="E1206" s="2">
        <f t="shared" si="72"/>
        <v>-19793</v>
      </c>
      <c r="F1206" s="13" t="str">
        <f t="shared" si="75"/>
        <v>BULLISH</v>
      </c>
      <c r="G1206" s="13" t="str">
        <f t="shared" si="74"/>
        <v>WEAK</v>
      </c>
      <c r="H1206" s="13" t="str">
        <f t="shared" si="73"/>
        <v>CONFIRMED BULLISH</v>
      </c>
    </row>
    <row r="1207" spans="1:8" ht="13.5" x14ac:dyDescent="0.25">
      <c r="A1207" s="3">
        <v>43768</v>
      </c>
      <c r="B1207" s="2">
        <v>7.4</v>
      </c>
      <c r="C1207" s="2">
        <v>4.6805000000000003</v>
      </c>
      <c r="D1207" s="2">
        <v>29906</v>
      </c>
      <c r="E1207" s="2">
        <f t="shared" si="72"/>
        <v>-19793</v>
      </c>
      <c r="F1207" s="13" t="str">
        <f t="shared" si="75"/>
        <v>BULLISH</v>
      </c>
      <c r="G1207" s="13" t="str">
        <f t="shared" si="74"/>
        <v>WEAK</v>
      </c>
      <c r="H1207" s="13" t="str">
        <f t="shared" si="73"/>
        <v>CONFIRMED BULLISH</v>
      </c>
    </row>
    <row r="1208" spans="1:8" ht="13.5" x14ac:dyDescent="0.25">
      <c r="A1208" s="3">
        <v>43769</v>
      </c>
      <c r="B1208" s="2">
        <v>7.4</v>
      </c>
      <c r="C1208" s="2">
        <v>4.6805000000000003</v>
      </c>
      <c r="D1208" s="2">
        <v>19912</v>
      </c>
      <c r="E1208" s="2">
        <f t="shared" si="72"/>
        <v>-19793</v>
      </c>
      <c r="F1208" s="13" t="str">
        <f t="shared" si="75"/>
        <v>BEARISH</v>
      </c>
      <c r="G1208" s="13" t="str">
        <f t="shared" si="74"/>
        <v>STRONG</v>
      </c>
      <c r="H1208" s="13" t="str">
        <f t="shared" si="73"/>
        <v>NEUTRAL</v>
      </c>
    </row>
    <row r="1209" spans="1:8" ht="13.5" x14ac:dyDescent="0.25">
      <c r="A1209" s="3">
        <v>43770</v>
      </c>
      <c r="B1209" s="2">
        <v>7.4</v>
      </c>
      <c r="C1209" s="2">
        <v>4.6805000000000003</v>
      </c>
      <c r="D1209" s="2">
        <v>9558</v>
      </c>
      <c r="E1209" s="2">
        <f t="shared" si="72"/>
        <v>-19793</v>
      </c>
      <c r="F1209" s="13" t="str">
        <f t="shared" si="75"/>
        <v>BULLISH</v>
      </c>
      <c r="G1209" s="13" t="str">
        <f t="shared" si="74"/>
        <v>WEAK</v>
      </c>
      <c r="H1209" s="13" t="str">
        <f t="shared" si="73"/>
        <v>CONFIRMED BULLISH</v>
      </c>
    </row>
    <row r="1210" spans="1:8" ht="13.5" x14ac:dyDescent="0.25">
      <c r="A1210" s="3">
        <v>43773</v>
      </c>
      <c r="B1210" s="2">
        <v>7.4</v>
      </c>
      <c r="C1210" s="2">
        <v>4.6805000000000003</v>
      </c>
      <c r="D1210" s="2">
        <v>5794</v>
      </c>
      <c r="E1210" s="2">
        <f t="shared" si="72"/>
        <v>-19793</v>
      </c>
      <c r="F1210" s="13" t="str">
        <f t="shared" si="75"/>
        <v>NEUTRAL</v>
      </c>
      <c r="G1210" s="13" t="str">
        <f t="shared" si="74"/>
        <v>NEUTRAL</v>
      </c>
      <c r="H1210" s="13" t="str">
        <f t="shared" si="73"/>
        <v>NEUTRAL</v>
      </c>
    </row>
    <row r="1211" spans="1:8" ht="13.5" x14ac:dyDescent="0.25">
      <c r="A1211" s="3">
        <v>43774</v>
      </c>
      <c r="B1211" s="2">
        <v>7.4</v>
      </c>
      <c r="C1211" s="2">
        <v>4.6805000000000003</v>
      </c>
      <c r="D1211" s="2">
        <v>14271</v>
      </c>
      <c r="E1211" s="2">
        <f t="shared" si="72"/>
        <v>-19793</v>
      </c>
      <c r="F1211" s="13" t="str">
        <f t="shared" si="75"/>
        <v>NEUTRAL</v>
      </c>
      <c r="G1211" s="13" t="str">
        <f t="shared" si="74"/>
        <v>NEUTRAL</v>
      </c>
      <c r="H1211" s="13" t="str">
        <f t="shared" si="73"/>
        <v>NEUTRAL</v>
      </c>
    </row>
    <row r="1212" spans="1:8" ht="13.5" x14ac:dyDescent="0.25">
      <c r="A1212" s="3">
        <v>43775</v>
      </c>
      <c r="B1212" s="2">
        <v>7.4</v>
      </c>
      <c r="C1212" s="2">
        <v>4.6805000000000003</v>
      </c>
      <c r="D1212" s="2">
        <v>1913</v>
      </c>
      <c r="E1212" s="2">
        <f t="shared" si="72"/>
        <v>-19793</v>
      </c>
      <c r="F1212" s="13" t="str">
        <f t="shared" si="75"/>
        <v>NEUTRAL</v>
      </c>
      <c r="G1212" s="13" t="str">
        <f t="shared" si="74"/>
        <v>NEUTRAL</v>
      </c>
      <c r="H1212" s="13" t="str">
        <f t="shared" si="73"/>
        <v>NEUTRAL</v>
      </c>
    </row>
    <row r="1213" spans="1:8" ht="13.5" x14ac:dyDescent="0.25">
      <c r="A1213" s="3">
        <v>43776</v>
      </c>
      <c r="B1213" s="2">
        <v>7.4</v>
      </c>
      <c r="C1213" s="2">
        <v>4.6805000000000003</v>
      </c>
      <c r="D1213" s="2">
        <v>0</v>
      </c>
      <c r="E1213" s="2">
        <f t="shared" si="72"/>
        <v>-19793</v>
      </c>
      <c r="F1213" s="13" t="str">
        <f t="shared" si="75"/>
        <v>NEUTRAL</v>
      </c>
      <c r="G1213" s="13" t="str">
        <f t="shared" si="74"/>
        <v>NEUTRAL</v>
      </c>
      <c r="H1213" s="13" t="str">
        <f t="shared" si="73"/>
        <v>NEUTRAL</v>
      </c>
    </row>
    <row r="1214" spans="1:8" ht="13.5" x14ac:dyDescent="0.25">
      <c r="A1214" s="3">
        <v>43777</v>
      </c>
      <c r="B1214" s="2">
        <v>7.6</v>
      </c>
      <c r="C1214" s="2">
        <v>4.8070000000000004</v>
      </c>
      <c r="D1214" s="2">
        <v>13206</v>
      </c>
      <c r="E1214" s="2">
        <f t="shared" si="72"/>
        <v>-6587</v>
      </c>
      <c r="F1214" s="13" t="str">
        <f t="shared" si="75"/>
        <v>BULLISH</v>
      </c>
      <c r="G1214" s="13" t="str">
        <f t="shared" si="74"/>
        <v>WEAK</v>
      </c>
      <c r="H1214" s="13" t="str">
        <f t="shared" si="73"/>
        <v>CONFIRMED BULLISH</v>
      </c>
    </row>
    <row r="1215" spans="1:8" ht="13.5" x14ac:dyDescent="0.25">
      <c r="A1215" s="3">
        <v>43780</v>
      </c>
      <c r="B1215" s="2">
        <v>7.6</v>
      </c>
      <c r="C1215" s="2">
        <v>4.8070000000000004</v>
      </c>
      <c r="D1215" s="2">
        <v>11702</v>
      </c>
      <c r="E1215" s="2">
        <f t="shared" si="72"/>
        <v>-6587</v>
      </c>
      <c r="F1215" s="13" t="str">
        <f t="shared" si="75"/>
        <v>BULLISH</v>
      </c>
      <c r="G1215" s="13" t="str">
        <f t="shared" si="74"/>
        <v>WEAK</v>
      </c>
      <c r="H1215" s="13" t="str">
        <f t="shared" si="73"/>
        <v>CONFIRMED BULLISH</v>
      </c>
    </row>
    <row r="1216" spans="1:8" ht="13.5" x14ac:dyDescent="0.25">
      <c r="A1216" s="3">
        <v>43781</v>
      </c>
      <c r="B1216" s="2">
        <v>7.6</v>
      </c>
      <c r="C1216" s="2">
        <v>4.8070000000000004</v>
      </c>
      <c r="D1216" s="2">
        <v>6374</v>
      </c>
      <c r="E1216" s="2">
        <f t="shared" si="72"/>
        <v>-6587</v>
      </c>
      <c r="F1216" s="13" t="str">
        <f t="shared" si="75"/>
        <v>BULLISH</v>
      </c>
      <c r="G1216" s="13" t="str">
        <f t="shared" si="74"/>
        <v>WEAK</v>
      </c>
      <c r="H1216" s="13" t="str">
        <f t="shared" si="73"/>
        <v>CONFIRMED BULLISH</v>
      </c>
    </row>
    <row r="1217" spans="1:8" ht="13.5" x14ac:dyDescent="0.25">
      <c r="A1217" s="3">
        <v>43782</v>
      </c>
      <c r="B1217" s="2">
        <v>7.61</v>
      </c>
      <c r="C1217" s="2">
        <v>4.8132999999999999</v>
      </c>
      <c r="D1217" s="2">
        <v>6219</v>
      </c>
      <c r="E1217" s="2">
        <f t="shared" si="72"/>
        <v>-368</v>
      </c>
      <c r="F1217" s="13" t="str">
        <f t="shared" si="75"/>
        <v>BULLISH</v>
      </c>
      <c r="G1217" s="13" t="str">
        <f t="shared" si="74"/>
        <v>WEAK</v>
      </c>
      <c r="H1217" s="13" t="str">
        <f t="shared" si="73"/>
        <v>CONFIRMED BULLISH</v>
      </c>
    </row>
    <row r="1218" spans="1:8" ht="13.5" x14ac:dyDescent="0.25">
      <c r="A1218" s="3">
        <v>43783</v>
      </c>
      <c r="B1218" s="2">
        <v>7.62</v>
      </c>
      <c r="C1218" s="2">
        <v>4.8196000000000003</v>
      </c>
      <c r="D1218" s="2">
        <v>17807</v>
      </c>
      <c r="E1218" s="2">
        <f t="shared" si="72"/>
        <v>17439</v>
      </c>
      <c r="F1218" s="13" t="str">
        <f t="shared" si="75"/>
        <v>BULLISH</v>
      </c>
      <c r="G1218" s="13" t="str">
        <f t="shared" si="74"/>
        <v>WEAK</v>
      </c>
      <c r="H1218" s="13" t="str">
        <f t="shared" si="73"/>
        <v>CONFIRMED BULLISH</v>
      </c>
    </row>
    <row r="1219" spans="1:8" ht="13.5" x14ac:dyDescent="0.25">
      <c r="A1219" s="3">
        <v>43784</v>
      </c>
      <c r="B1219" s="2">
        <v>7.62</v>
      </c>
      <c r="C1219" s="2">
        <v>4.8196000000000003</v>
      </c>
      <c r="D1219" s="2">
        <v>6402</v>
      </c>
      <c r="E1219" s="2">
        <f t="shared" si="72"/>
        <v>17439</v>
      </c>
      <c r="F1219" s="13" t="str">
        <f t="shared" si="75"/>
        <v>BULLISH</v>
      </c>
      <c r="G1219" s="13" t="str">
        <f t="shared" si="74"/>
        <v>WEAK</v>
      </c>
      <c r="H1219" s="13" t="str">
        <f t="shared" si="73"/>
        <v>CONFIRMED BULLISH</v>
      </c>
    </row>
    <row r="1220" spans="1:8" ht="13.5" x14ac:dyDescent="0.25">
      <c r="A1220" s="3">
        <v>43787</v>
      </c>
      <c r="B1220" s="2">
        <v>7.62</v>
      </c>
      <c r="C1220" s="2">
        <v>4.8196000000000003</v>
      </c>
      <c r="D1220" s="2">
        <v>1750</v>
      </c>
      <c r="E1220" s="2">
        <f t="shared" ref="E1220:E1283" si="76">IF(B1220&gt;B1219, E1219+D1220, IF(B1220&lt;B1219, E1219-D1220, E1219))</f>
        <v>17439</v>
      </c>
      <c r="F1220" s="13" t="str">
        <f t="shared" si="75"/>
        <v>BULLISH</v>
      </c>
      <c r="G1220" s="13" t="str">
        <f t="shared" si="74"/>
        <v>WEAK</v>
      </c>
      <c r="H1220" s="13" t="str">
        <f t="shared" si="73"/>
        <v>CONFIRMED BULLISH</v>
      </c>
    </row>
    <row r="1221" spans="1:8" ht="13.5" x14ac:dyDescent="0.25">
      <c r="A1221" s="3">
        <v>43788</v>
      </c>
      <c r="B1221" s="2">
        <v>7.62</v>
      </c>
      <c r="C1221" s="2">
        <v>4.8196000000000003</v>
      </c>
      <c r="D1221" s="2">
        <v>2350</v>
      </c>
      <c r="E1221" s="2">
        <f t="shared" si="76"/>
        <v>17439</v>
      </c>
      <c r="F1221" s="13" t="str">
        <f t="shared" si="75"/>
        <v>BULLISH</v>
      </c>
      <c r="G1221" s="13" t="str">
        <f t="shared" si="74"/>
        <v>WEAK</v>
      </c>
      <c r="H1221" s="13" t="str">
        <f t="shared" si="73"/>
        <v>CONFIRMED BULLISH</v>
      </c>
    </row>
    <row r="1222" spans="1:8" ht="13.5" x14ac:dyDescent="0.25">
      <c r="A1222" s="3">
        <v>43789</v>
      </c>
      <c r="B1222" s="2">
        <v>7.5</v>
      </c>
      <c r="C1222" s="2">
        <v>4.7436999999999996</v>
      </c>
      <c r="D1222" s="2">
        <v>8314</v>
      </c>
      <c r="E1222" s="2">
        <f t="shared" si="76"/>
        <v>9125</v>
      </c>
      <c r="F1222" s="13" t="str">
        <f t="shared" si="75"/>
        <v>BULLISH</v>
      </c>
      <c r="G1222" s="13" t="str">
        <f t="shared" si="74"/>
        <v>WEAK</v>
      </c>
      <c r="H1222" s="13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v>43790</v>
      </c>
      <c r="B1223" s="2">
        <v>7.36</v>
      </c>
      <c r="C1223" s="2">
        <v>4.6551999999999998</v>
      </c>
      <c r="D1223" s="2">
        <v>2398</v>
      </c>
      <c r="E1223" s="2">
        <f t="shared" si="76"/>
        <v>6727</v>
      </c>
      <c r="F1223" s="13" t="str">
        <f t="shared" si="75"/>
        <v>BEARISH</v>
      </c>
      <c r="G1223" s="13" t="str">
        <f t="shared" ref="G1223:G1286" si="78">IF((E1223-E1218)/E1218 &gt; 0.02, "STRONG",
 IF((E1223-E1218)/E1218 &lt; -0.02, "WEAK", "NEUTRAL"))</f>
        <v>WEAK</v>
      </c>
      <c r="H1223" s="13" t="str">
        <f t="shared" si="77"/>
        <v>CONFIRMED BEARISH</v>
      </c>
    </row>
    <row r="1224" spans="1:8" ht="13.5" x14ac:dyDescent="0.25">
      <c r="A1224" s="3">
        <v>43791</v>
      </c>
      <c r="B1224" s="2">
        <v>7.36</v>
      </c>
      <c r="C1224" s="2">
        <v>4.6551999999999998</v>
      </c>
      <c r="D1224" s="2">
        <v>11963</v>
      </c>
      <c r="E1224" s="2">
        <f t="shared" si="76"/>
        <v>6727</v>
      </c>
      <c r="F1224" s="13" t="str">
        <f t="shared" ref="F1224:F1287" si="79">IF(E1224&gt;E1219,"BULLISH",IF(E1224&lt;E1219,"BEARISH","NEUTRAL"))</f>
        <v>BEARISH</v>
      </c>
      <c r="G1224" s="13" t="str">
        <f t="shared" si="78"/>
        <v>WEAK</v>
      </c>
      <c r="H1224" s="13" t="str">
        <f t="shared" si="77"/>
        <v>CONFIRMED BEARISH</v>
      </c>
    </row>
    <row r="1225" spans="1:8" ht="13.5" x14ac:dyDescent="0.25">
      <c r="A1225" s="3">
        <v>43794</v>
      </c>
      <c r="B1225" s="2">
        <v>7.37</v>
      </c>
      <c r="C1225" s="2">
        <v>4.6615000000000002</v>
      </c>
      <c r="D1225" s="2">
        <v>24775</v>
      </c>
      <c r="E1225" s="2">
        <f t="shared" si="76"/>
        <v>31502</v>
      </c>
      <c r="F1225" s="13" t="str">
        <f t="shared" si="79"/>
        <v>BULLISH</v>
      </c>
      <c r="G1225" s="13" t="str">
        <f t="shared" si="78"/>
        <v>STRONG</v>
      </c>
      <c r="H1225" s="13" t="str">
        <f t="shared" si="77"/>
        <v>BULLISH DIVERGENCE</v>
      </c>
    </row>
    <row r="1226" spans="1:8" ht="13.5" x14ac:dyDescent="0.25">
      <c r="A1226" s="3">
        <v>43795</v>
      </c>
      <c r="B1226" s="2">
        <v>7.33</v>
      </c>
      <c r="C1226" s="2">
        <v>4.6361999999999997</v>
      </c>
      <c r="D1226" s="2">
        <v>13340</v>
      </c>
      <c r="E1226" s="2">
        <f t="shared" si="76"/>
        <v>18162</v>
      </c>
      <c r="F1226" s="13" t="str">
        <f t="shared" si="79"/>
        <v>BULLISH</v>
      </c>
      <c r="G1226" s="13" t="str">
        <f t="shared" si="78"/>
        <v>STRONG</v>
      </c>
      <c r="H1226" s="13" t="str">
        <f t="shared" si="77"/>
        <v>BULLISH DIVERGENCE</v>
      </c>
    </row>
    <row r="1227" spans="1:8" ht="13.5" x14ac:dyDescent="0.25">
      <c r="A1227" s="3">
        <v>43796</v>
      </c>
      <c r="B1227" s="2">
        <v>7.31</v>
      </c>
      <c r="C1227" s="2">
        <v>4.6234999999999999</v>
      </c>
      <c r="D1227" s="2">
        <v>3090</v>
      </c>
      <c r="E1227" s="2">
        <f t="shared" si="76"/>
        <v>15072</v>
      </c>
      <c r="F1227" s="13" t="str">
        <f t="shared" si="79"/>
        <v>BULLISH</v>
      </c>
      <c r="G1227" s="13" t="str">
        <f t="shared" si="78"/>
        <v>STRONG</v>
      </c>
      <c r="H1227" s="13" t="str">
        <f t="shared" si="77"/>
        <v>BULLISH DIVERGENCE</v>
      </c>
    </row>
    <row r="1228" spans="1:8" ht="13.5" x14ac:dyDescent="0.25">
      <c r="A1228" s="3">
        <v>43797</v>
      </c>
      <c r="B1228" s="2">
        <v>7.4</v>
      </c>
      <c r="C1228" s="2">
        <v>4.6805000000000003</v>
      </c>
      <c r="D1228" s="2">
        <v>6223</v>
      </c>
      <c r="E1228" s="2">
        <f t="shared" si="76"/>
        <v>21295</v>
      </c>
      <c r="F1228" s="13" t="str">
        <f t="shared" si="79"/>
        <v>BULLISH</v>
      </c>
      <c r="G1228" s="13" t="str">
        <f t="shared" si="78"/>
        <v>STRONG</v>
      </c>
      <c r="H1228" s="13" t="str">
        <f t="shared" si="77"/>
        <v>CONFIRMED BULLISH</v>
      </c>
    </row>
    <row r="1229" spans="1:8" ht="13.5" x14ac:dyDescent="0.25">
      <c r="A1229" s="3">
        <v>43798</v>
      </c>
      <c r="B1229" s="2">
        <v>7.4</v>
      </c>
      <c r="C1229" s="2">
        <v>4.6805000000000003</v>
      </c>
      <c r="D1229" s="2">
        <v>17367</v>
      </c>
      <c r="E1229" s="2">
        <f t="shared" si="76"/>
        <v>21295</v>
      </c>
      <c r="F1229" s="13" t="str">
        <f t="shared" si="79"/>
        <v>BULLISH</v>
      </c>
      <c r="G1229" s="13" t="str">
        <f t="shared" si="78"/>
        <v>STRONG</v>
      </c>
      <c r="H1229" s="13" t="str">
        <f t="shared" si="77"/>
        <v>CONFIRMED BULLISH</v>
      </c>
    </row>
    <row r="1230" spans="1:8" ht="13.5" x14ac:dyDescent="0.25">
      <c r="A1230" s="3">
        <v>43801</v>
      </c>
      <c r="B1230" s="2">
        <v>7.34</v>
      </c>
      <c r="C1230" s="2">
        <v>4.6425000000000001</v>
      </c>
      <c r="D1230" s="2">
        <v>7025</v>
      </c>
      <c r="E1230" s="2">
        <f t="shared" si="76"/>
        <v>14270</v>
      </c>
      <c r="F1230" s="13" t="str">
        <f t="shared" si="79"/>
        <v>BEARISH</v>
      </c>
      <c r="G1230" s="13" t="str">
        <f t="shared" si="78"/>
        <v>WEAK</v>
      </c>
      <c r="H1230" s="13" t="str">
        <f t="shared" si="77"/>
        <v>CONFIRMED BEARISH</v>
      </c>
    </row>
    <row r="1231" spans="1:8" ht="13.5" x14ac:dyDescent="0.25">
      <c r="A1231" s="3">
        <v>43802</v>
      </c>
      <c r="B1231" s="2">
        <v>7.36</v>
      </c>
      <c r="C1231" s="2">
        <v>4.6551999999999998</v>
      </c>
      <c r="D1231" s="2">
        <v>1852</v>
      </c>
      <c r="E1231" s="2">
        <f t="shared" si="76"/>
        <v>16122</v>
      </c>
      <c r="F1231" s="13" t="str">
        <f t="shared" si="79"/>
        <v>BEARISH</v>
      </c>
      <c r="G1231" s="13" t="str">
        <f t="shared" si="78"/>
        <v>WEAK</v>
      </c>
      <c r="H1231" s="13" t="str">
        <f t="shared" si="77"/>
        <v>BEARISH DIVERGENCE</v>
      </c>
    </row>
    <row r="1232" spans="1:8" ht="13.5" x14ac:dyDescent="0.25">
      <c r="A1232" s="3">
        <v>43803</v>
      </c>
      <c r="B1232" s="2">
        <v>7.36</v>
      </c>
      <c r="C1232" s="2">
        <v>4.6551999999999998</v>
      </c>
      <c r="D1232" s="2">
        <v>1413</v>
      </c>
      <c r="E1232" s="2">
        <f t="shared" si="76"/>
        <v>16122</v>
      </c>
      <c r="F1232" s="13" t="str">
        <f t="shared" si="79"/>
        <v>BULLISH</v>
      </c>
      <c r="G1232" s="13" t="str">
        <f t="shared" si="78"/>
        <v>STRONG</v>
      </c>
      <c r="H1232" s="13" t="str">
        <f t="shared" si="77"/>
        <v>CONFIRMED BULLISH</v>
      </c>
    </row>
    <row r="1233" spans="1:8" ht="13.5" x14ac:dyDescent="0.25">
      <c r="A1233" s="3">
        <v>43804</v>
      </c>
      <c r="B1233" s="2">
        <v>7.41</v>
      </c>
      <c r="C1233" s="2">
        <v>4.6867999999999999</v>
      </c>
      <c r="D1233" s="2">
        <v>7124</v>
      </c>
      <c r="E1233" s="2">
        <f t="shared" si="76"/>
        <v>23246</v>
      </c>
      <c r="F1233" s="13" t="str">
        <f t="shared" si="79"/>
        <v>BULLISH</v>
      </c>
      <c r="G1233" s="13" t="str">
        <f t="shared" si="78"/>
        <v>STRONG</v>
      </c>
      <c r="H1233" s="13" t="str">
        <f t="shared" si="77"/>
        <v>CONFIRMED BULLISH</v>
      </c>
    </row>
    <row r="1234" spans="1:8" ht="13.5" x14ac:dyDescent="0.25">
      <c r="A1234" s="3">
        <v>43805</v>
      </c>
      <c r="B1234" s="2">
        <v>7.57</v>
      </c>
      <c r="C1234" s="2">
        <v>4.7880000000000003</v>
      </c>
      <c r="D1234" s="2">
        <v>18130</v>
      </c>
      <c r="E1234" s="2">
        <f t="shared" si="76"/>
        <v>41376</v>
      </c>
      <c r="F1234" s="13" t="str">
        <f t="shared" si="79"/>
        <v>BULLISH</v>
      </c>
      <c r="G1234" s="13" t="str">
        <f t="shared" si="78"/>
        <v>STRONG</v>
      </c>
      <c r="H1234" s="13" t="str">
        <f t="shared" si="77"/>
        <v>CONFIRMED BULLISH</v>
      </c>
    </row>
    <row r="1235" spans="1:8" ht="13.5" x14ac:dyDescent="0.25">
      <c r="A1235" s="3">
        <v>43808</v>
      </c>
      <c r="B1235" s="2">
        <v>7.57</v>
      </c>
      <c r="C1235" s="2">
        <v>4.7880000000000003</v>
      </c>
      <c r="D1235" s="2">
        <v>6315</v>
      </c>
      <c r="E1235" s="2">
        <f t="shared" si="76"/>
        <v>41376</v>
      </c>
      <c r="F1235" s="13" t="str">
        <f t="shared" si="79"/>
        <v>BULLISH</v>
      </c>
      <c r="G1235" s="13" t="str">
        <f t="shared" si="78"/>
        <v>STRONG</v>
      </c>
      <c r="H1235" s="13" t="str">
        <f t="shared" si="77"/>
        <v>CONFIRMED BULLISH</v>
      </c>
    </row>
    <row r="1236" spans="1:8" ht="13.5" x14ac:dyDescent="0.25">
      <c r="A1236" s="3">
        <v>43809</v>
      </c>
      <c r="B1236" s="2">
        <v>7.57</v>
      </c>
      <c r="C1236" s="2">
        <v>4.7880000000000003</v>
      </c>
      <c r="D1236" s="2">
        <v>11379</v>
      </c>
      <c r="E1236" s="2">
        <f t="shared" si="76"/>
        <v>41376</v>
      </c>
      <c r="F1236" s="13" t="str">
        <f t="shared" si="79"/>
        <v>BULLISH</v>
      </c>
      <c r="G1236" s="13" t="str">
        <f t="shared" si="78"/>
        <v>STRONG</v>
      </c>
      <c r="H1236" s="13" t="str">
        <f t="shared" si="77"/>
        <v>CONFIRMED BULLISH</v>
      </c>
    </row>
    <row r="1237" spans="1:8" ht="13.5" x14ac:dyDescent="0.25">
      <c r="A1237" s="3">
        <v>43810</v>
      </c>
      <c r="B1237" s="2">
        <v>7.45</v>
      </c>
      <c r="C1237" s="2">
        <v>4.7121000000000004</v>
      </c>
      <c r="D1237" s="2">
        <v>6905</v>
      </c>
      <c r="E1237" s="2">
        <f t="shared" si="76"/>
        <v>34471</v>
      </c>
      <c r="F1237" s="13" t="str">
        <f t="shared" si="79"/>
        <v>BULLISH</v>
      </c>
      <c r="G1237" s="13" t="str">
        <f t="shared" si="78"/>
        <v>STRONG</v>
      </c>
      <c r="H1237" s="13" t="str">
        <f t="shared" si="77"/>
        <v>CONFIRMED BULLISH</v>
      </c>
    </row>
    <row r="1238" spans="1:8" ht="13.5" x14ac:dyDescent="0.25">
      <c r="A1238" s="3">
        <v>43811</v>
      </c>
      <c r="B1238" s="2">
        <v>7.46</v>
      </c>
      <c r="C1238" s="2">
        <v>4.7183999999999999</v>
      </c>
      <c r="D1238" s="2">
        <v>12000</v>
      </c>
      <c r="E1238" s="2">
        <f t="shared" si="76"/>
        <v>46471</v>
      </c>
      <c r="F1238" s="13" t="str">
        <f t="shared" si="79"/>
        <v>BULLISH</v>
      </c>
      <c r="G1238" s="13" t="str">
        <f t="shared" si="78"/>
        <v>STRONG</v>
      </c>
      <c r="H1238" s="13" t="str">
        <f t="shared" si="77"/>
        <v>CONFIRMED BULLISH</v>
      </c>
    </row>
    <row r="1239" spans="1:8" ht="13.5" x14ac:dyDescent="0.25">
      <c r="A1239" s="3">
        <v>43812</v>
      </c>
      <c r="B1239" s="2">
        <v>7.45</v>
      </c>
      <c r="C1239" s="2">
        <v>4.7121000000000004</v>
      </c>
      <c r="D1239" s="2">
        <v>22862</v>
      </c>
      <c r="E1239" s="2">
        <f t="shared" si="76"/>
        <v>23609</v>
      </c>
      <c r="F1239" s="13" t="str">
        <f t="shared" si="79"/>
        <v>BEARISH</v>
      </c>
      <c r="G1239" s="13" t="str">
        <f t="shared" si="78"/>
        <v>WEAK</v>
      </c>
      <c r="H1239" s="13" t="str">
        <f t="shared" si="77"/>
        <v>CONFIRMED BEARISH</v>
      </c>
    </row>
    <row r="1240" spans="1:8" ht="13.5" x14ac:dyDescent="0.25">
      <c r="A1240" s="3">
        <v>43815</v>
      </c>
      <c r="B1240" s="2">
        <v>7.45</v>
      </c>
      <c r="C1240" s="2">
        <v>4.7121000000000004</v>
      </c>
      <c r="D1240" s="2">
        <v>19573</v>
      </c>
      <c r="E1240" s="2">
        <f t="shared" si="76"/>
        <v>23609</v>
      </c>
      <c r="F1240" s="13" t="str">
        <f t="shared" si="79"/>
        <v>BEARISH</v>
      </c>
      <c r="G1240" s="13" t="str">
        <f t="shared" si="78"/>
        <v>WEAK</v>
      </c>
      <c r="H1240" s="13" t="str">
        <f t="shared" si="77"/>
        <v>CONFIRMED BEARISH</v>
      </c>
    </row>
    <row r="1241" spans="1:8" ht="13.5" x14ac:dyDescent="0.25">
      <c r="A1241" s="3">
        <v>43816</v>
      </c>
      <c r="B1241" s="2">
        <v>7.42</v>
      </c>
      <c r="C1241" s="2">
        <v>4.6931000000000003</v>
      </c>
      <c r="D1241" s="2">
        <v>27113</v>
      </c>
      <c r="E1241" s="2">
        <f t="shared" si="76"/>
        <v>-3504</v>
      </c>
      <c r="F1241" s="13" t="str">
        <f t="shared" si="79"/>
        <v>BEARISH</v>
      </c>
      <c r="G1241" s="13" t="str">
        <f t="shared" si="78"/>
        <v>WEAK</v>
      </c>
      <c r="H1241" s="13" t="str">
        <f t="shared" si="77"/>
        <v>CONFIRMED BEARISH</v>
      </c>
    </row>
    <row r="1242" spans="1:8" ht="13.5" x14ac:dyDescent="0.25">
      <c r="A1242" s="3">
        <v>43817</v>
      </c>
      <c r="B1242" s="2">
        <v>7.43</v>
      </c>
      <c r="C1242" s="2">
        <v>4.6993999999999998</v>
      </c>
      <c r="D1242" s="2">
        <v>14977</v>
      </c>
      <c r="E1242" s="2">
        <f t="shared" si="76"/>
        <v>11473</v>
      </c>
      <c r="F1242" s="13" t="str">
        <f t="shared" si="79"/>
        <v>BEARISH</v>
      </c>
      <c r="G1242" s="13" t="str">
        <f t="shared" si="78"/>
        <v>WEAK</v>
      </c>
      <c r="H1242" s="13" t="str">
        <f t="shared" si="77"/>
        <v>CONFIRMED BEARISH</v>
      </c>
    </row>
    <row r="1243" spans="1:8" ht="13.5" x14ac:dyDescent="0.25">
      <c r="A1243" s="3">
        <v>43818</v>
      </c>
      <c r="B1243" s="2">
        <v>7.43</v>
      </c>
      <c r="C1243" s="2">
        <v>4.6993999999999998</v>
      </c>
      <c r="D1243" s="2">
        <v>10974</v>
      </c>
      <c r="E1243" s="2">
        <f t="shared" si="76"/>
        <v>11473</v>
      </c>
      <c r="F1243" s="13" t="str">
        <f t="shared" si="79"/>
        <v>BEARISH</v>
      </c>
      <c r="G1243" s="13" t="str">
        <f t="shared" si="78"/>
        <v>WEAK</v>
      </c>
      <c r="H1243" s="13" t="str">
        <f t="shared" si="77"/>
        <v>CONFIRMED BEARISH</v>
      </c>
    </row>
    <row r="1244" spans="1:8" ht="13.5" x14ac:dyDescent="0.25">
      <c r="A1244" s="3">
        <v>43819</v>
      </c>
      <c r="B1244" s="2">
        <v>7.43</v>
      </c>
      <c r="C1244" s="2">
        <v>4.6993999999999998</v>
      </c>
      <c r="D1244" s="2">
        <v>10647</v>
      </c>
      <c r="E1244" s="2">
        <f t="shared" si="76"/>
        <v>11473</v>
      </c>
      <c r="F1244" s="13" t="str">
        <f t="shared" si="79"/>
        <v>BEARISH</v>
      </c>
      <c r="G1244" s="13" t="str">
        <f t="shared" si="78"/>
        <v>WEAK</v>
      </c>
      <c r="H1244" s="13" t="str">
        <f t="shared" si="77"/>
        <v>CONFIRMED BEARISH</v>
      </c>
    </row>
    <row r="1245" spans="1:8" ht="13.5" x14ac:dyDescent="0.25">
      <c r="A1245" s="3">
        <v>43822</v>
      </c>
      <c r="B1245" s="2">
        <v>7.43</v>
      </c>
      <c r="C1245" s="2">
        <v>4.6993999999999998</v>
      </c>
      <c r="D1245" s="2">
        <v>6223</v>
      </c>
      <c r="E1245" s="2">
        <f t="shared" si="76"/>
        <v>11473</v>
      </c>
      <c r="F1245" s="13" t="str">
        <f t="shared" si="79"/>
        <v>BEARISH</v>
      </c>
      <c r="G1245" s="13" t="str">
        <f t="shared" si="78"/>
        <v>WEAK</v>
      </c>
      <c r="H1245" s="13" t="str">
        <f t="shared" si="77"/>
        <v>CONFIRMED BEARISH</v>
      </c>
    </row>
    <row r="1246" spans="1:8" ht="13.5" x14ac:dyDescent="0.25">
      <c r="A1246" s="3">
        <v>43823</v>
      </c>
      <c r="B1246" s="2">
        <v>7.43</v>
      </c>
      <c r="C1246" s="2">
        <v>4.6993999999999998</v>
      </c>
      <c r="D1246" s="2">
        <v>2975</v>
      </c>
      <c r="E1246" s="2">
        <f t="shared" si="76"/>
        <v>11473</v>
      </c>
      <c r="F1246" s="13" t="str">
        <f t="shared" si="79"/>
        <v>BULLISH</v>
      </c>
      <c r="G1246" s="13" t="str">
        <f t="shared" si="78"/>
        <v>WEAK</v>
      </c>
      <c r="H1246" s="13" t="str">
        <f t="shared" si="77"/>
        <v>CONFIRMED BULLISH</v>
      </c>
    </row>
    <row r="1247" spans="1:8" ht="13.5" x14ac:dyDescent="0.25">
      <c r="A1247" s="3">
        <v>43824</v>
      </c>
      <c r="B1247" s="2">
        <v>7.5</v>
      </c>
      <c r="C1247" s="2">
        <v>4.7436999999999996</v>
      </c>
      <c r="D1247" s="2">
        <v>29922</v>
      </c>
      <c r="E1247" s="2">
        <f t="shared" si="76"/>
        <v>41395</v>
      </c>
      <c r="F1247" s="13" t="str">
        <f t="shared" si="79"/>
        <v>BULLISH</v>
      </c>
      <c r="G1247" s="13" t="str">
        <f t="shared" si="78"/>
        <v>STRONG</v>
      </c>
      <c r="H1247" s="13" t="str">
        <f t="shared" si="77"/>
        <v>CONFIRMED BULLISH</v>
      </c>
    </row>
    <row r="1248" spans="1:8" ht="13.5" x14ac:dyDescent="0.25">
      <c r="A1248" s="3">
        <v>43825</v>
      </c>
      <c r="B1248" s="2">
        <v>7.52</v>
      </c>
      <c r="C1248" s="2">
        <v>4.7564000000000002</v>
      </c>
      <c r="D1248" s="2">
        <v>16668</v>
      </c>
      <c r="E1248" s="2">
        <f t="shared" si="76"/>
        <v>58063</v>
      </c>
      <c r="F1248" s="13" t="str">
        <f t="shared" si="79"/>
        <v>BULLISH</v>
      </c>
      <c r="G1248" s="13" t="str">
        <f t="shared" si="78"/>
        <v>STRONG</v>
      </c>
      <c r="H1248" s="13" t="str">
        <f t="shared" si="77"/>
        <v>CONFIRMED BULLISH</v>
      </c>
    </row>
    <row r="1249" spans="1:8" ht="13.5" x14ac:dyDescent="0.25">
      <c r="A1249" s="3">
        <v>43826</v>
      </c>
      <c r="B1249" s="2">
        <v>7.6</v>
      </c>
      <c r="C1249" s="2">
        <v>4.8070000000000004</v>
      </c>
      <c r="D1249" s="2">
        <v>22416</v>
      </c>
      <c r="E1249" s="2">
        <f t="shared" si="76"/>
        <v>80479</v>
      </c>
      <c r="F1249" s="13" t="str">
        <f t="shared" si="79"/>
        <v>BULLISH</v>
      </c>
      <c r="G1249" s="13" t="str">
        <f t="shared" si="78"/>
        <v>STRONG</v>
      </c>
      <c r="H1249" s="13" t="str">
        <f t="shared" si="77"/>
        <v>CONFIRMED BULLISH</v>
      </c>
    </row>
    <row r="1250" spans="1:8" ht="13.5" x14ac:dyDescent="0.25">
      <c r="A1250" s="3">
        <v>43829</v>
      </c>
      <c r="B1250" s="2">
        <v>7.8</v>
      </c>
      <c r="C1250" s="2">
        <v>4.9335000000000004</v>
      </c>
      <c r="D1250" s="2">
        <v>25512</v>
      </c>
      <c r="E1250" s="2">
        <f t="shared" si="76"/>
        <v>105991</v>
      </c>
      <c r="F1250" s="13" t="str">
        <f t="shared" si="79"/>
        <v>BULLISH</v>
      </c>
      <c r="G1250" s="13" t="str">
        <f t="shared" si="78"/>
        <v>STRONG</v>
      </c>
      <c r="H1250" s="13" t="str">
        <f t="shared" si="77"/>
        <v>CONFIRMED BULLISH</v>
      </c>
    </row>
    <row r="1251" spans="1:8" ht="13.5" x14ac:dyDescent="0.25">
      <c r="A1251" s="3">
        <v>43830</v>
      </c>
      <c r="B1251" s="2">
        <v>7.8</v>
      </c>
      <c r="C1251" s="2">
        <v>4.9335000000000004</v>
      </c>
      <c r="D1251" s="2">
        <v>55797</v>
      </c>
      <c r="E1251" s="2">
        <f t="shared" si="76"/>
        <v>105991</v>
      </c>
      <c r="F1251" s="13" t="str">
        <f t="shared" si="79"/>
        <v>BULLISH</v>
      </c>
      <c r="G1251" s="13" t="str">
        <f t="shared" si="78"/>
        <v>STRONG</v>
      </c>
      <c r="H1251" s="13" t="str">
        <f t="shared" si="77"/>
        <v>CONFIRMED BULLISH</v>
      </c>
    </row>
    <row r="1252" spans="1:8" ht="13.5" x14ac:dyDescent="0.25">
      <c r="A1252" s="3">
        <v>43832</v>
      </c>
      <c r="B1252" s="2">
        <v>7.57</v>
      </c>
      <c r="C1252" s="2">
        <v>4.7880000000000003</v>
      </c>
      <c r="D1252" s="2">
        <v>5469</v>
      </c>
      <c r="E1252" s="2">
        <f t="shared" si="76"/>
        <v>100522</v>
      </c>
      <c r="F1252" s="13" t="str">
        <f t="shared" si="79"/>
        <v>BULLISH</v>
      </c>
      <c r="G1252" s="13" t="str">
        <f t="shared" si="78"/>
        <v>STRONG</v>
      </c>
      <c r="H1252" s="13" t="str">
        <f t="shared" si="77"/>
        <v>CONFIRMED BULLISH</v>
      </c>
    </row>
    <row r="1253" spans="1:8" ht="13.5" x14ac:dyDescent="0.25">
      <c r="A1253" s="3">
        <v>43833</v>
      </c>
      <c r="B1253" s="2">
        <v>7.34</v>
      </c>
      <c r="C1253" s="2">
        <v>4.6425000000000001</v>
      </c>
      <c r="D1253" s="2">
        <v>51852</v>
      </c>
      <c r="E1253" s="2">
        <f t="shared" si="76"/>
        <v>48670</v>
      </c>
      <c r="F1253" s="13" t="str">
        <f t="shared" si="79"/>
        <v>BEARISH</v>
      </c>
      <c r="G1253" s="13" t="str">
        <f t="shared" si="78"/>
        <v>WEAK</v>
      </c>
      <c r="H1253" s="13" t="str">
        <f t="shared" si="77"/>
        <v>CONFIRMED BEARISH</v>
      </c>
    </row>
    <row r="1254" spans="1:8" ht="13.5" x14ac:dyDescent="0.25">
      <c r="A1254" s="3">
        <v>43836</v>
      </c>
      <c r="B1254" s="2">
        <v>7.3</v>
      </c>
      <c r="C1254" s="2">
        <v>4.6172000000000004</v>
      </c>
      <c r="D1254" s="2">
        <v>38479</v>
      </c>
      <c r="E1254" s="2">
        <f t="shared" si="76"/>
        <v>10191</v>
      </c>
      <c r="F1254" s="13" t="str">
        <f t="shared" si="79"/>
        <v>BEARISH</v>
      </c>
      <c r="G1254" s="13" t="str">
        <f t="shared" si="78"/>
        <v>WEAK</v>
      </c>
      <c r="H1254" s="13" t="str">
        <f t="shared" si="77"/>
        <v>CONFIRMED BEARISH</v>
      </c>
    </row>
    <row r="1255" spans="1:8" ht="13.5" x14ac:dyDescent="0.25">
      <c r="A1255" s="3">
        <v>43837</v>
      </c>
      <c r="B1255" s="2">
        <v>7.3</v>
      </c>
      <c r="C1255" s="2">
        <v>4.6172000000000004</v>
      </c>
      <c r="D1255" s="2">
        <v>39547</v>
      </c>
      <c r="E1255" s="2">
        <f t="shared" si="76"/>
        <v>10191</v>
      </c>
      <c r="F1255" s="13" t="str">
        <f t="shared" si="79"/>
        <v>BEARISH</v>
      </c>
      <c r="G1255" s="13" t="str">
        <f t="shared" si="78"/>
        <v>WEAK</v>
      </c>
      <c r="H1255" s="13" t="str">
        <f t="shared" si="77"/>
        <v>CONFIRMED BEARISH</v>
      </c>
    </row>
    <row r="1256" spans="1:8" ht="13.5" x14ac:dyDescent="0.25">
      <c r="A1256" s="3">
        <v>43838</v>
      </c>
      <c r="B1256" s="2">
        <v>7.3</v>
      </c>
      <c r="C1256" s="2">
        <v>4.6172000000000004</v>
      </c>
      <c r="D1256" s="2">
        <v>21139</v>
      </c>
      <c r="E1256" s="2">
        <f t="shared" si="76"/>
        <v>10191</v>
      </c>
      <c r="F1256" s="13" t="str">
        <f t="shared" si="79"/>
        <v>BEARISH</v>
      </c>
      <c r="G1256" s="13" t="str">
        <f t="shared" si="78"/>
        <v>WEAK</v>
      </c>
      <c r="H1256" s="13" t="str">
        <f t="shared" si="77"/>
        <v>CONFIRMED BEARISH</v>
      </c>
    </row>
    <row r="1257" spans="1:8" ht="13.5" x14ac:dyDescent="0.25">
      <c r="A1257" s="3">
        <v>43839</v>
      </c>
      <c r="B1257" s="2">
        <v>7.2</v>
      </c>
      <c r="C1257" s="2">
        <v>4.5540000000000003</v>
      </c>
      <c r="D1257" s="2">
        <v>23042</v>
      </c>
      <c r="E1257" s="2">
        <f t="shared" si="76"/>
        <v>-12851</v>
      </c>
      <c r="F1257" s="13" t="str">
        <f t="shared" si="79"/>
        <v>BEARISH</v>
      </c>
      <c r="G1257" s="13" t="str">
        <f t="shared" si="78"/>
        <v>WEAK</v>
      </c>
      <c r="H1257" s="13" t="str">
        <f t="shared" si="77"/>
        <v>CONFIRMED BEARISH</v>
      </c>
    </row>
    <row r="1258" spans="1:8" ht="13.5" x14ac:dyDescent="0.25">
      <c r="A1258" s="3">
        <v>43840</v>
      </c>
      <c r="B1258" s="2">
        <v>7.29</v>
      </c>
      <c r="C1258" s="2">
        <v>4.6109</v>
      </c>
      <c r="D1258" s="2">
        <v>11175</v>
      </c>
      <c r="E1258" s="2">
        <f t="shared" si="76"/>
        <v>-1676</v>
      </c>
      <c r="F1258" s="13" t="str">
        <f t="shared" si="79"/>
        <v>BEARISH</v>
      </c>
      <c r="G1258" s="13" t="str">
        <f t="shared" si="78"/>
        <v>WEAK</v>
      </c>
      <c r="H1258" s="13" t="str">
        <f t="shared" si="77"/>
        <v>CONFIRMED BEARISH</v>
      </c>
    </row>
    <row r="1259" spans="1:8" ht="13.5" x14ac:dyDescent="0.25">
      <c r="A1259" s="3">
        <v>43843</v>
      </c>
      <c r="B1259" s="2">
        <v>7.25</v>
      </c>
      <c r="C1259" s="2">
        <v>4.5856000000000003</v>
      </c>
      <c r="D1259" s="2">
        <v>26834</v>
      </c>
      <c r="E1259" s="2">
        <f t="shared" si="76"/>
        <v>-28510</v>
      </c>
      <c r="F1259" s="13" t="str">
        <f t="shared" si="79"/>
        <v>BEARISH</v>
      </c>
      <c r="G1259" s="13" t="str">
        <f t="shared" si="78"/>
        <v>WEAK</v>
      </c>
      <c r="H1259" s="13" t="str">
        <f t="shared" si="77"/>
        <v>CONFIRMED BEARISH</v>
      </c>
    </row>
    <row r="1260" spans="1:8" ht="13.5" x14ac:dyDescent="0.25">
      <c r="A1260" s="3">
        <v>43845</v>
      </c>
      <c r="B1260" s="2">
        <v>7.3</v>
      </c>
      <c r="C1260" s="2">
        <v>4.6172000000000004</v>
      </c>
      <c r="D1260" s="2">
        <v>20223</v>
      </c>
      <c r="E1260" s="2">
        <f t="shared" si="76"/>
        <v>-8287</v>
      </c>
      <c r="F1260" s="13" t="str">
        <f t="shared" si="79"/>
        <v>BEARISH</v>
      </c>
      <c r="G1260" s="13" t="str">
        <f t="shared" si="78"/>
        <v>WEAK</v>
      </c>
      <c r="H1260" s="13" t="str">
        <f t="shared" si="77"/>
        <v>NEUTRAL</v>
      </c>
    </row>
    <row r="1261" spans="1:8" ht="13.5" x14ac:dyDescent="0.25">
      <c r="A1261" s="3">
        <v>43846</v>
      </c>
      <c r="B1261" s="2">
        <v>7.3</v>
      </c>
      <c r="C1261" s="2">
        <v>4.6172000000000004</v>
      </c>
      <c r="D1261" s="2">
        <v>28884</v>
      </c>
      <c r="E1261" s="2">
        <f t="shared" si="76"/>
        <v>-8287</v>
      </c>
      <c r="F1261" s="13" t="str">
        <f t="shared" si="79"/>
        <v>BEARISH</v>
      </c>
      <c r="G1261" s="13" t="str">
        <f t="shared" si="78"/>
        <v>WEAK</v>
      </c>
      <c r="H1261" s="13" t="str">
        <f t="shared" si="77"/>
        <v>NEUTRAL</v>
      </c>
    </row>
    <row r="1262" spans="1:8" ht="13.5" x14ac:dyDescent="0.25">
      <c r="A1262" s="3">
        <v>43847</v>
      </c>
      <c r="B1262" s="2">
        <v>7.3</v>
      </c>
      <c r="C1262" s="2">
        <v>4.6172000000000004</v>
      </c>
      <c r="D1262" s="2">
        <v>46171</v>
      </c>
      <c r="E1262" s="2">
        <f t="shared" si="76"/>
        <v>-8287</v>
      </c>
      <c r="F1262" s="13" t="str">
        <f t="shared" si="79"/>
        <v>BULLISH</v>
      </c>
      <c r="G1262" s="13" t="str">
        <f t="shared" si="78"/>
        <v>WEAK</v>
      </c>
      <c r="H1262" s="13" t="str">
        <f t="shared" si="77"/>
        <v>CONFIRMED BULLISH</v>
      </c>
    </row>
    <row r="1263" spans="1:8" ht="13.5" x14ac:dyDescent="0.25">
      <c r="A1263" s="3">
        <v>43850</v>
      </c>
      <c r="B1263" s="2">
        <v>7.4</v>
      </c>
      <c r="C1263" s="2">
        <v>4.6805000000000003</v>
      </c>
      <c r="D1263" s="2">
        <v>40236</v>
      </c>
      <c r="E1263" s="2">
        <f t="shared" si="76"/>
        <v>31949</v>
      </c>
      <c r="F1263" s="13" t="str">
        <f t="shared" si="79"/>
        <v>BULLISH</v>
      </c>
      <c r="G1263" s="13" t="str">
        <f t="shared" si="78"/>
        <v>WEAK</v>
      </c>
      <c r="H1263" s="13" t="str">
        <f t="shared" si="77"/>
        <v>CONFIRMED BULLISH</v>
      </c>
    </row>
    <row r="1264" spans="1:8" ht="13.5" x14ac:dyDescent="0.25">
      <c r="A1264" s="3">
        <v>43851</v>
      </c>
      <c r="B1264" s="2">
        <v>7.5</v>
      </c>
      <c r="C1264" s="2">
        <v>4.7436999999999996</v>
      </c>
      <c r="D1264" s="2">
        <v>25802</v>
      </c>
      <c r="E1264" s="2">
        <f t="shared" si="76"/>
        <v>57751</v>
      </c>
      <c r="F1264" s="13" t="str">
        <f t="shared" si="79"/>
        <v>BULLISH</v>
      </c>
      <c r="G1264" s="13" t="str">
        <f t="shared" si="78"/>
        <v>WEAK</v>
      </c>
      <c r="H1264" s="13" t="str">
        <f t="shared" si="77"/>
        <v>CONFIRMED BULLISH</v>
      </c>
    </row>
    <row r="1265" spans="1:8" ht="13.5" x14ac:dyDescent="0.25">
      <c r="A1265" s="3">
        <v>43852</v>
      </c>
      <c r="B1265" s="2">
        <v>7.5</v>
      </c>
      <c r="C1265" s="2">
        <v>4.7436999999999996</v>
      </c>
      <c r="D1265" s="2">
        <v>53625</v>
      </c>
      <c r="E1265" s="2">
        <f t="shared" si="76"/>
        <v>57751</v>
      </c>
      <c r="F1265" s="13" t="str">
        <f t="shared" si="79"/>
        <v>BULLISH</v>
      </c>
      <c r="G1265" s="13" t="str">
        <f t="shared" si="78"/>
        <v>WEAK</v>
      </c>
      <c r="H1265" s="13" t="str">
        <f t="shared" si="77"/>
        <v>CONFIRMED BULLISH</v>
      </c>
    </row>
    <row r="1266" spans="1:8" ht="13.5" x14ac:dyDescent="0.25">
      <c r="A1266" s="3">
        <v>43853</v>
      </c>
      <c r="B1266" s="2">
        <v>7.5</v>
      </c>
      <c r="C1266" s="2">
        <v>4.7436999999999996</v>
      </c>
      <c r="D1266" s="2">
        <v>45034</v>
      </c>
      <c r="E1266" s="2">
        <f t="shared" si="76"/>
        <v>57751</v>
      </c>
      <c r="F1266" s="13" t="str">
        <f t="shared" si="79"/>
        <v>BULLISH</v>
      </c>
      <c r="G1266" s="13" t="str">
        <f t="shared" si="78"/>
        <v>WEAK</v>
      </c>
      <c r="H1266" s="13" t="str">
        <f t="shared" si="77"/>
        <v>CONFIRMED BULLISH</v>
      </c>
    </row>
    <row r="1267" spans="1:8" ht="13.5" x14ac:dyDescent="0.25">
      <c r="A1267" s="3">
        <v>43854</v>
      </c>
      <c r="B1267" s="2">
        <v>7.5</v>
      </c>
      <c r="C1267" s="2">
        <v>4.7436999999999996</v>
      </c>
      <c r="D1267" s="2">
        <v>27111</v>
      </c>
      <c r="E1267" s="2">
        <f t="shared" si="76"/>
        <v>57751</v>
      </c>
      <c r="F1267" s="13" t="str">
        <f t="shared" si="79"/>
        <v>BULLISH</v>
      </c>
      <c r="G1267" s="13" t="str">
        <f t="shared" si="78"/>
        <v>WEAK</v>
      </c>
      <c r="H1267" s="13" t="str">
        <f t="shared" si="77"/>
        <v>CONFIRMED BULLISH</v>
      </c>
    </row>
    <row r="1268" spans="1:8" ht="13.5" x14ac:dyDescent="0.25">
      <c r="A1268" s="3">
        <v>43857</v>
      </c>
      <c r="B1268" s="2">
        <v>7.5</v>
      </c>
      <c r="C1268" s="2">
        <v>4.7436999999999996</v>
      </c>
      <c r="D1268" s="2">
        <v>26222</v>
      </c>
      <c r="E1268" s="2">
        <f t="shared" si="76"/>
        <v>57751</v>
      </c>
      <c r="F1268" s="13" t="str">
        <f t="shared" si="79"/>
        <v>BULLISH</v>
      </c>
      <c r="G1268" s="13" t="str">
        <f t="shared" si="78"/>
        <v>STRONG</v>
      </c>
      <c r="H1268" s="13" t="str">
        <f t="shared" si="77"/>
        <v>CONFIRMED BULLISH</v>
      </c>
    </row>
    <row r="1269" spans="1:8" ht="13.5" x14ac:dyDescent="0.25">
      <c r="A1269" s="3">
        <v>43858</v>
      </c>
      <c r="B1269" s="2">
        <v>7.5</v>
      </c>
      <c r="C1269" s="2">
        <v>4.7436999999999996</v>
      </c>
      <c r="D1269" s="2">
        <v>48278</v>
      </c>
      <c r="E1269" s="2">
        <f t="shared" si="76"/>
        <v>57751</v>
      </c>
      <c r="F1269" s="13" t="str">
        <f t="shared" si="79"/>
        <v>NEUTRAL</v>
      </c>
      <c r="G1269" s="13" t="str">
        <f t="shared" si="78"/>
        <v>NEUTRAL</v>
      </c>
      <c r="H1269" s="13" t="str">
        <f t="shared" si="77"/>
        <v>NEUTRAL</v>
      </c>
    </row>
    <row r="1270" spans="1:8" ht="13.5" x14ac:dyDescent="0.25">
      <c r="A1270" s="3">
        <v>43859</v>
      </c>
      <c r="B1270" s="2">
        <v>7.54</v>
      </c>
      <c r="C1270" s="2">
        <v>4.7690000000000001</v>
      </c>
      <c r="D1270" s="2">
        <v>30563</v>
      </c>
      <c r="E1270" s="2">
        <f t="shared" si="76"/>
        <v>88314</v>
      </c>
      <c r="F1270" s="13" t="str">
        <f t="shared" si="79"/>
        <v>BULLISH</v>
      </c>
      <c r="G1270" s="13" t="str">
        <f t="shared" si="78"/>
        <v>STRONG</v>
      </c>
      <c r="H1270" s="13" t="str">
        <f t="shared" si="77"/>
        <v>CONFIRMED BULLISH</v>
      </c>
    </row>
    <row r="1271" spans="1:8" ht="13.5" x14ac:dyDescent="0.25">
      <c r="A1271" s="3">
        <v>43860</v>
      </c>
      <c r="B1271" s="2">
        <v>7.57</v>
      </c>
      <c r="C1271" s="2">
        <v>4.7880000000000003</v>
      </c>
      <c r="D1271" s="2">
        <v>23664</v>
      </c>
      <c r="E1271" s="2">
        <f t="shared" si="76"/>
        <v>111978</v>
      </c>
      <c r="F1271" s="13" t="str">
        <f t="shared" si="79"/>
        <v>BULLISH</v>
      </c>
      <c r="G1271" s="13" t="str">
        <f t="shared" si="78"/>
        <v>STRONG</v>
      </c>
      <c r="H1271" s="13" t="str">
        <f t="shared" si="77"/>
        <v>CONFIRMED BULLISH</v>
      </c>
    </row>
    <row r="1272" spans="1:8" ht="13.5" x14ac:dyDescent="0.25">
      <c r="A1272" s="3">
        <v>43861</v>
      </c>
      <c r="B1272" s="2">
        <v>7.6</v>
      </c>
      <c r="C1272" s="2">
        <v>4.8070000000000004</v>
      </c>
      <c r="D1272" s="2">
        <v>30972</v>
      </c>
      <c r="E1272" s="2">
        <f t="shared" si="76"/>
        <v>142950</v>
      </c>
      <c r="F1272" s="13" t="str">
        <f t="shared" si="79"/>
        <v>BULLISH</v>
      </c>
      <c r="G1272" s="13" t="str">
        <f t="shared" si="78"/>
        <v>STRONG</v>
      </c>
      <c r="H1272" s="13" t="str">
        <f t="shared" si="77"/>
        <v>CONFIRMED BULLISH</v>
      </c>
    </row>
    <row r="1273" spans="1:8" ht="13.5" x14ac:dyDescent="0.25">
      <c r="A1273" s="3">
        <v>43864</v>
      </c>
      <c r="B1273" s="2">
        <v>7.6</v>
      </c>
      <c r="C1273" s="2">
        <v>4.8070000000000004</v>
      </c>
      <c r="D1273" s="2">
        <v>38248</v>
      </c>
      <c r="E1273" s="2">
        <f t="shared" si="76"/>
        <v>142950</v>
      </c>
      <c r="F1273" s="13" t="str">
        <f t="shared" si="79"/>
        <v>BULLISH</v>
      </c>
      <c r="G1273" s="13" t="str">
        <f t="shared" si="78"/>
        <v>STRONG</v>
      </c>
      <c r="H1273" s="13" t="str">
        <f t="shared" si="77"/>
        <v>CONFIRMED BULLISH</v>
      </c>
    </row>
    <row r="1274" spans="1:8" ht="13.5" x14ac:dyDescent="0.25">
      <c r="A1274" s="3">
        <v>43865</v>
      </c>
      <c r="B1274" s="2">
        <v>7.6</v>
      </c>
      <c r="C1274" s="2">
        <v>4.8070000000000004</v>
      </c>
      <c r="D1274" s="2">
        <v>21032</v>
      </c>
      <c r="E1274" s="2">
        <f t="shared" si="76"/>
        <v>142950</v>
      </c>
      <c r="F1274" s="13" t="str">
        <f t="shared" si="79"/>
        <v>BULLISH</v>
      </c>
      <c r="G1274" s="13" t="str">
        <f t="shared" si="78"/>
        <v>STRONG</v>
      </c>
      <c r="H1274" s="13" t="str">
        <f t="shared" si="77"/>
        <v>CONFIRMED BULLISH</v>
      </c>
    </row>
    <row r="1275" spans="1:8" ht="13.5" x14ac:dyDescent="0.25">
      <c r="A1275" s="3">
        <v>43866</v>
      </c>
      <c r="B1275" s="2">
        <v>7.6</v>
      </c>
      <c r="C1275" s="2">
        <v>4.8070000000000004</v>
      </c>
      <c r="D1275" s="2">
        <v>18369</v>
      </c>
      <c r="E1275" s="2">
        <f t="shared" si="76"/>
        <v>142950</v>
      </c>
      <c r="F1275" s="13" t="str">
        <f t="shared" si="79"/>
        <v>BULLISH</v>
      </c>
      <c r="G1275" s="13" t="str">
        <f t="shared" si="78"/>
        <v>STRONG</v>
      </c>
      <c r="H1275" s="13" t="str">
        <f t="shared" si="77"/>
        <v>CONFIRMED BULLISH</v>
      </c>
    </row>
    <row r="1276" spans="1:8" ht="13.5" x14ac:dyDescent="0.25">
      <c r="A1276" s="3">
        <v>43867</v>
      </c>
      <c r="B1276" s="2">
        <v>7.6</v>
      </c>
      <c r="C1276" s="2">
        <v>4.8070000000000004</v>
      </c>
      <c r="D1276" s="2">
        <v>40499</v>
      </c>
      <c r="E1276" s="2">
        <f t="shared" si="76"/>
        <v>142950</v>
      </c>
      <c r="F1276" s="13" t="str">
        <f t="shared" si="79"/>
        <v>BULLISH</v>
      </c>
      <c r="G1276" s="13" t="str">
        <f t="shared" si="78"/>
        <v>STRONG</v>
      </c>
      <c r="H1276" s="13" t="str">
        <f t="shared" si="77"/>
        <v>CONFIRMED BULLISH</v>
      </c>
    </row>
    <row r="1277" spans="1:8" ht="13.5" x14ac:dyDescent="0.25">
      <c r="A1277" s="3">
        <v>43868</v>
      </c>
      <c r="B1277" s="2">
        <v>7.65</v>
      </c>
      <c r="C1277" s="2">
        <v>4.8385999999999996</v>
      </c>
      <c r="D1277" s="2">
        <v>15455</v>
      </c>
      <c r="E1277" s="2">
        <f t="shared" si="76"/>
        <v>158405</v>
      </c>
      <c r="F1277" s="13" t="str">
        <f t="shared" si="79"/>
        <v>BULLISH</v>
      </c>
      <c r="G1277" s="13" t="str">
        <f t="shared" si="78"/>
        <v>STRONG</v>
      </c>
      <c r="H1277" s="13" t="str">
        <f t="shared" si="77"/>
        <v>CONFIRMED BULLISH</v>
      </c>
    </row>
    <row r="1278" spans="1:8" ht="13.5" x14ac:dyDescent="0.25">
      <c r="A1278" s="3">
        <v>43871</v>
      </c>
      <c r="B1278" s="2">
        <v>7.7</v>
      </c>
      <c r="C1278" s="2">
        <v>4.8701999999999996</v>
      </c>
      <c r="D1278" s="2">
        <v>27664</v>
      </c>
      <c r="E1278" s="2">
        <f t="shared" si="76"/>
        <v>186069</v>
      </c>
      <c r="F1278" s="13" t="str">
        <f t="shared" si="79"/>
        <v>BULLISH</v>
      </c>
      <c r="G1278" s="13" t="str">
        <f t="shared" si="78"/>
        <v>STRONG</v>
      </c>
      <c r="H1278" s="13" t="str">
        <f t="shared" si="77"/>
        <v>CONFIRMED BULLISH</v>
      </c>
    </row>
    <row r="1279" spans="1:8" ht="13.5" x14ac:dyDescent="0.25">
      <c r="A1279" s="3">
        <v>43872</v>
      </c>
      <c r="B1279" s="2">
        <v>7.69</v>
      </c>
      <c r="C1279" s="2">
        <v>4.8639000000000001</v>
      </c>
      <c r="D1279" s="2">
        <v>25760</v>
      </c>
      <c r="E1279" s="2">
        <f t="shared" si="76"/>
        <v>160309</v>
      </c>
      <c r="F1279" s="13" t="str">
        <f t="shared" si="79"/>
        <v>BULLISH</v>
      </c>
      <c r="G1279" s="13" t="str">
        <f t="shared" si="78"/>
        <v>STRONG</v>
      </c>
      <c r="H1279" s="13" t="str">
        <f t="shared" si="77"/>
        <v>CONFIRMED BULLISH</v>
      </c>
    </row>
    <row r="1280" spans="1:8" ht="13.5" x14ac:dyDescent="0.25">
      <c r="A1280" s="3">
        <v>43873</v>
      </c>
      <c r="B1280" s="2">
        <v>7.7</v>
      </c>
      <c r="C1280" s="2">
        <v>4.8701999999999996</v>
      </c>
      <c r="D1280" s="2">
        <v>33388</v>
      </c>
      <c r="E1280" s="2">
        <f t="shared" si="76"/>
        <v>193697</v>
      </c>
      <c r="F1280" s="13" t="str">
        <f t="shared" si="79"/>
        <v>BULLISH</v>
      </c>
      <c r="G1280" s="13" t="str">
        <f t="shared" si="78"/>
        <v>STRONG</v>
      </c>
      <c r="H1280" s="13" t="str">
        <f t="shared" si="77"/>
        <v>CONFIRMED BULLISH</v>
      </c>
    </row>
    <row r="1281" spans="1:8" ht="13.5" x14ac:dyDescent="0.25">
      <c r="A1281" s="3">
        <v>43874</v>
      </c>
      <c r="B1281" s="2">
        <v>7.7</v>
      </c>
      <c r="C1281" s="2">
        <v>4.8701999999999996</v>
      </c>
      <c r="D1281" s="2">
        <v>30849</v>
      </c>
      <c r="E1281" s="2">
        <f t="shared" si="76"/>
        <v>193697</v>
      </c>
      <c r="F1281" s="13" t="str">
        <f t="shared" si="79"/>
        <v>BULLISH</v>
      </c>
      <c r="G1281" s="13" t="str">
        <f t="shared" si="78"/>
        <v>STRONG</v>
      </c>
      <c r="H1281" s="13" t="str">
        <f t="shared" si="77"/>
        <v>CONFIRMED BULLISH</v>
      </c>
    </row>
    <row r="1282" spans="1:8" ht="13.5" x14ac:dyDescent="0.25">
      <c r="A1282" s="3">
        <v>43875</v>
      </c>
      <c r="B1282" s="2">
        <v>7.7</v>
      </c>
      <c r="C1282" s="2">
        <v>4.8701999999999996</v>
      </c>
      <c r="D1282" s="2">
        <v>22564</v>
      </c>
      <c r="E1282" s="2">
        <f t="shared" si="76"/>
        <v>193697</v>
      </c>
      <c r="F1282" s="13" t="str">
        <f t="shared" si="79"/>
        <v>BULLISH</v>
      </c>
      <c r="G1282" s="13" t="str">
        <f t="shared" si="78"/>
        <v>STRONG</v>
      </c>
      <c r="H1282" s="13" t="str">
        <f t="shared" si="77"/>
        <v>CONFIRMED BULLISH</v>
      </c>
    </row>
    <row r="1283" spans="1:8" ht="13.5" x14ac:dyDescent="0.25">
      <c r="A1283" s="3">
        <v>43878</v>
      </c>
      <c r="B1283" s="2">
        <v>7.7</v>
      </c>
      <c r="C1283" s="2">
        <v>4.8701999999999996</v>
      </c>
      <c r="D1283" s="2">
        <v>39916</v>
      </c>
      <c r="E1283" s="2">
        <f t="shared" si="76"/>
        <v>193697</v>
      </c>
      <c r="F1283" s="13" t="str">
        <f t="shared" si="79"/>
        <v>BULLISH</v>
      </c>
      <c r="G1283" s="13" t="str">
        <f t="shared" si="78"/>
        <v>STRONG</v>
      </c>
      <c r="H1283" s="13" t="str">
        <f t="shared" si="77"/>
        <v>NEUTRAL</v>
      </c>
    </row>
    <row r="1284" spans="1:8" ht="13.5" x14ac:dyDescent="0.25">
      <c r="A1284" s="3">
        <v>43879</v>
      </c>
      <c r="B1284" s="2">
        <v>7.7</v>
      </c>
      <c r="C1284" s="2">
        <v>4.8701999999999996</v>
      </c>
      <c r="D1284" s="2">
        <v>29800</v>
      </c>
      <c r="E1284" s="2">
        <f t="shared" ref="E1284:E1347" si="80">IF(B1284&gt;B1283, E1283+D1284, IF(B1284&lt;B1283, E1283-D1284, E1283))</f>
        <v>193697</v>
      </c>
      <c r="F1284" s="13" t="str">
        <f t="shared" si="79"/>
        <v>BULLISH</v>
      </c>
      <c r="G1284" s="13" t="str">
        <f t="shared" si="78"/>
        <v>STRONG</v>
      </c>
      <c r="H1284" s="13" t="str">
        <f t="shared" si="77"/>
        <v>CONFIRMED BULLISH</v>
      </c>
    </row>
    <row r="1285" spans="1:8" ht="13.5" x14ac:dyDescent="0.25">
      <c r="A1285" s="3">
        <v>43880</v>
      </c>
      <c r="B1285" s="2">
        <v>7.74</v>
      </c>
      <c r="C1285" s="2">
        <v>4.8955000000000002</v>
      </c>
      <c r="D1285" s="2">
        <v>8103</v>
      </c>
      <c r="E1285" s="2">
        <f t="shared" si="80"/>
        <v>201800</v>
      </c>
      <c r="F1285" s="13" t="str">
        <f t="shared" si="79"/>
        <v>BULLISH</v>
      </c>
      <c r="G1285" s="13" t="str">
        <f t="shared" si="78"/>
        <v>STRONG</v>
      </c>
      <c r="H1285" s="13" t="str">
        <f t="shared" si="77"/>
        <v>CONFIRMED BULLISH</v>
      </c>
    </row>
    <row r="1286" spans="1:8" ht="13.5" x14ac:dyDescent="0.25">
      <c r="A1286" s="3">
        <v>43881</v>
      </c>
      <c r="B1286" s="2">
        <v>7.74</v>
      </c>
      <c r="C1286" s="2">
        <v>4.8955000000000002</v>
      </c>
      <c r="D1286" s="2">
        <v>22733</v>
      </c>
      <c r="E1286" s="2">
        <f t="shared" si="80"/>
        <v>201800</v>
      </c>
      <c r="F1286" s="13" t="str">
        <f t="shared" si="79"/>
        <v>BULLISH</v>
      </c>
      <c r="G1286" s="13" t="str">
        <f t="shared" si="78"/>
        <v>STRONG</v>
      </c>
      <c r="H1286" s="13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v>43882</v>
      </c>
      <c r="B1287" s="2">
        <v>7.75</v>
      </c>
      <c r="C1287" s="2">
        <v>4.9017999999999997</v>
      </c>
      <c r="D1287" s="2">
        <v>33501</v>
      </c>
      <c r="E1287" s="2">
        <f t="shared" si="80"/>
        <v>235301</v>
      </c>
      <c r="F1287" s="13" t="str">
        <f t="shared" si="79"/>
        <v>BULLISH</v>
      </c>
      <c r="G1287" s="13" t="str">
        <f t="shared" ref="G1287:G1350" si="82">IF((E1287-E1282)/E1282 &gt; 0.02, "STRONG",
 IF((E1287-E1282)/E1282 &lt; -0.02, "WEAK", "NEUTRAL"))</f>
        <v>STRONG</v>
      </c>
      <c r="H1287" s="13" t="str">
        <f t="shared" si="81"/>
        <v>CONFIRMED BULLISH</v>
      </c>
    </row>
    <row r="1288" spans="1:8" ht="13.5" x14ac:dyDescent="0.25">
      <c r="A1288" s="3">
        <v>43885</v>
      </c>
      <c r="B1288" s="2">
        <v>7.75</v>
      </c>
      <c r="C1288" s="2">
        <v>4.9017999999999997</v>
      </c>
      <c r="D1288" s="2">
        <v>22564</v>
      </c>
      <c r="E1288" s="2">
        <f t="shared" si="80"/>
        <v>235301</v>
      </c>
      <c r="F1288" s="13" t="str">
        <f t="shared" ref="F1288:F1351" si="83">IF(E1288&gt;E1283,"BULLISH",IF(E1288&lt;E1283,"BEARISH","NEUTRAL"))</f>
        <v>BULLISH</v>
      </c>
      <c r="G1288" s="13" t="str">
        <f t="shared" si="82"/>
        <v>STRONG</v>
      </c>
      <c r="H1288" s="13" t="str">
        <f t="shared" si="81"/>
        <v>CONFIRMED BULLISH</v>
      </c>
    </row>
    <row r="1289" spans="1:8" ht="13.5" x14ac:dyDescent="0.25">
      <c r="A1289" s="3">
        <v>43886</v>
      </c>
      <c r="B1289" s="2">
        <v>7.75</v>
      </c>
      <c r="C1289" s="2">
        <v>4.9017999999999997</v>
      </c>
      <c r="D1289" s="2">
        <v>29980</v>
      </c>
      <c r="E1289" s="2">
        <f t="shared" si="80"/>
        <v>235301</v>
      </c>
      <c r="F1289" s="13" t="str">
        <f t="shared" si="83"/>
        <v>BULLISH</v>
      </c>
      <c r="G1289" s="13" t="str">
        <f t="shared" si="82"/>
        <v>STRONG</v>
      </c>
      <c r="H1289" s="13" t="str">
        <f t="shared" si="81"/>
        <v>CONFIRMED BULLISH</v>
      </c>
    </row>
    <row r="1290" spans="1:8" ht="13.5" x14ac:dyDescent="0.25">
      <c r="A1290" s="3">
        <v>43887</v>
      </c>
      <c r="B1290" s="2">
        <v>7.75</v>
      </c>
      <c r="C1290" s="2">
        <v>4.9017999999999997</v>
      </c>
      <c r="D1290" s="2">
        <v>22156</v>
      </c>
      <c r="E1290" s="2">
        <f t="shared" si="80"/>
        <v>235301</v>
      </c>
      <c r="F1290" s="13" t="str">
        <f t="shared" si="83"/>
        <v>BULLISH</v>
      </c>
      <c r="G1290" s="13" t="str">
        <f t="shared" si="82"/>
        <v>STRONG</v>
      </c>
      <c r="H1290" s="13" t="str">
        <f t="shared" si="81"/>
        <v>CONFIRMED BULLISH</v>
      </c>
    </row>
    <row r="1291" spans="1:8" ht="13.5" x14ac:dyDescent="0.25">
      <c r="A1291" s="3">
        <v>43888</v>
      </c>
      <c r="B1291" s="2">
        <v>7.77</v>
      </c>
      <c r="C1291" s="2">
        <v>4.9145000000000003</v>
      </c>
      <c r="D1291" s="2">
        <v>23790</v>
      </c>
      <c r="E1291" s="2">
        <f t="shared" si="80"/>
        <v>259091</v>
      </c>
      <c r="F1291" s="13" t="str">
        <f t="shared" si="83"/>
        <v>BULLISH</v>
      </c>
      <c r="G1291" s="13" t="str">
        <f t="shared" si="82"/>
        <v>STRONG</v>
      </c>
      <c r="H1291" s="13" t="str">
        <f t="shared" si="81"/>
        <v>CONFIRMED BULLISH</v>
      </c>
    </row>
    <row r="1292" spans="1:8" ht="13.5" x14ac:dyDescent="0.25">
      <c r="A1292" s="3">
        <v>43889</v>
      </c>
      <c r="B1292" s="2">
        <v>7.77</v>
      </c>
      <c r="C1292" s="2">
        <v>4.9145000000000003</v>
      </c>
      <c r="D1292" s="2">
        <v>24458</v>
      </c>
      <c r="E1292" s="2">
        <f t="shared" si="80"/>
        <v>259091</v>
      </c>
      <c r="F1292" s="13" t="str">
        <f t="shared" si="83"/>
        <v>BULLISH</v>
      </c>
      <c r="G1292" s="13" t="str">
        <f t="shared" si="82"/>
        <v>STRONG</v>
      </c>
      <c r="H1292" s="13" t="str">
        <f t="shared" si="81"/>
        <v>CONFIRMED BULLISH</v>
      </c>
    </row>
    <row r="1293" spans="1:8" ht="13.5" x14ac:dyDescent="0.25">
      <c r="A1293" s="3">
        <v>43892</v>
      </c>
      <c r="B1293" s="2">
        <v>7.8</v>
      </c>
      <c r="C1293" s="2">
        <v>4.9335000000000004</v>
      </c>
      <c r="D1293" s="2">
        <v>24306</v>
      </c>
      <c r="E1293" s="2">
        <f t="shared" si="80"/>
        <v>283397</v>
      </c>
      <c r="F1293" s="13" t="str">
        <f t="shared" si="83"/>
        <v>BULLISH</v>
      </c>
      <c r="G1293" s="13" t="str">
        <f t="shared" si="82"/>
        <v>STRONG</v>
      </c>
      <c r="H1293" s="13" t="str">
        <f t="shared" si="81"/>
        <v>CONFIRMED BULLISH</v>
      </c>
    </row>
    <row r="1294" spans="1:8" ht="13.5" x14ac:dyDescent="0.25">
      <c r="A1294" s="3">
        <v>43893</v>
      </c>
      <c r="B1294" s="2">
        <v>7.77</v>
      </c>
      <c r="C1294" s="2">
        <v>4.9145000000000003</v>
      </c>
      <c r="D1294" s="2">
        <v>18183</v>
      </c>
      <c r="E1294" s="2">
        <f t="shared" si="80"/>
        <v>265214</v>
      </c>
      <c r="F1294" s="13" t="str">
        <f t="shared" si="83"/>
        <v>BULLISH</v>
      </c>
      <c r="G1294" s="13" t="str">
        <f t="shared" si="82"/>
        <v>STRONG</v>
      </c>
      <c r="H1294" s="13" t="str">
        <f t="shared" si="81"/>
        <v>CONFIRMED BULLISH</v>
      </c>
    </row>
    <row r="1295" spans="1:8" ht="13.5" x14ac:dyDescent="0.25">
      <c r="A1295" s="3">
        <v>43894</v>
      </c>
      <c r="B1295" s="2">
        <v>7.77</v>
      </c>
      <c r="C1295" s="2">
        <v>4.9145000000000003</v>
      </c>
      <c r="D1295" s="2">
        <v>17950</v>
      </c>
      <c r="E1295" s="2">
        <f t="shared" si="80"/>
        <v>265214</v>
      </c>
      <c r="F1295" s="13" t="str">
        <f t="shared" si="83"/>
        <v>BULLISH</v>
      </c>
      <c r="G1295" s="13" t="str">
        <f t="shared" si="82"/>
        <v>STRONG</v>
      </c>
      <c r="H1295" s="13" t="str">
        <f t="shared" si="81"/>
        <v>CONFIRMED BULLISH</v>
      </c>
    </row>
    <row r="1296" spans="1:8" ht="13.5" x14ac:dyDescent="0.25">
      <c r="A1296" s="3">
        <v>43895</v>
      </c>
      <c r="B1296" s="2">
        <v>7.76</v>
      </c>
      <c r="C1296" s="2">
        <v>4.9081999999999999</v>
      </c>
      <c r="D1296" s="2">
        <v>23575</v>
      </c>
      <c r="E1296" s="2">
        <f t="shared" si="80"/>
        <v>241639</v>
      </c>
      <c r="F1296" s="13" t="str">
        <f t="shared" si="83"/>
        <v>BEARISH</v>
      </c>
      <c r="G1296" s="13" t="str">
        <f t="shared" si="82"/>
        <v>WEAK</v>
      </c>
      <c r="H1296" s="13" t="str">
        <f t="shared" si="81"/>
        <v>CONFIRMED BEARISH</v>
      </c>
    </row>
    <row r="1297" spans="1:8" ht="13.5" x14ac:dyDescent="0.25">
      <c r="A1297" s="3">
        <v>43896</v>
      </c>
      <c r="B1297" s="2">
        <v>7.68</v>
      </c>
      <c r="C1297" s="2">
        <v>4.8575999999999997</v>
      </c>
      <c r="D1297" s="2">
        <v>23306</v>
      </c>
      <c r="E1297" s="2">
        <f t="shared" si="80"/>
        <v>218333</v>
      </c>
      <c r="F1297" s="13" t="str">
        <f t="shared" si="83"/>
        <v>BEARISH</v>
      </c>
      <c r="G1297" s="13" t="str">
        <f t="shared" si="82"/>
        <v>WEAK</v>
      </c>
      <c r="H1297" s="13" t="str">
        <f t="shared" si="81"/>
        <v>CONFIRMED BEARISH</v>
      </c>
    </row>
    <row r="1298" spans="1:8" ht="13.5" x14ac:dyDescent="0.25">
      <c r="A1298" s="3">
        <v>43899</v>
      </c>
      <c r="B1298" s="2">
        <v>7.59</v>
      </c>
      <c r="C1298" s="2">
        <v>4.8006000000000002</v>
      </c>
      <c r="D1298" s="2">
        <v>35851</v>
      </c>
      <c r="E1298" s="2">
        <f t="shared" si="80"/>
        <v>182482</v>
      </c>
      <c r="F1298" s="13" t="str">
        <f t="shared" si="83"/>
        <v>BEARISH</v>
      </c>
      <c r="G1298" s="13" t="str">
        <f t="shared" si="82"/>
        <v>WEAK</v>
      </c>
      <c r="H1298" s="13" t="str">
        <f t="shared" si="81"/>
        <v>CONFIRMED BEARISH</v>
      </c>
    </row>
    <row r="1299" spans="1:8" ht="13.5" x14ac:dyDescent="0.25">
      <c r="A1299" s="3">
        <v>43900</v>
      </c>
      <c r="B1299" s="2">
        <v>7.59</v>
      </c>
      <c r="C1299" s="2">
        <v>4.8006000000000002</v>
      </c>
      <c r="D1299" s="2">
        <v>22215</v>
      </c>
      <c r="E1299" s="2">
        <f t="shared" si="80"/>
        <v>182482</v>
      </c>
      <c r="F1299" s="13" t="str">
        <f t="shared" si="83"/>
        <v>BEARISH</v>
      </c>
      <c r="G1299" s="13" t="str">
        <f t="shared" si="82"/>
        <v>WEAK</v>
      </c>
      <c r="H1299" s="13" t="str">
        <f t="shared" si="81"/>
        <v>CONFIRMED BEARISH</v>
      </c>
    </row>
    <row r="1300" spans="1:8" ht="13.5" x14ac:dyDescent="0.25">
      <c r="A1300" s="3">
        <v>43901</v>
      </c>
      <c r="B1300" s="2">
        <v>7.6</v>
      </c>
      <c r="C1300" s="2">
        <v>4.8070000000000004</v>
      </c>
      <c r="D1300" s="2">
        <v>31304</v>
      </c>
      <c r="E1300" s="2">
        <f t="shared" si="80"/>
        <v>213786</v>
      </c>
      <c r="F1300" s="13" t="str">
        <f t="shared" si="83"/>
        <v>BEARISH</v>
      </c>
      <c r="G1300" s="13" t="str">
        <f t="shared" si="82"/>
        <v>WEAK</v>
      </c>
      <c r="H1300" s="13" t="str">
        <f t="shared" si="81"/>
        <v>CONFIRMED BEARISH</v>
      </c>
    </row>
    <row r="1301" spans="1:8" ht="13.5" x14ac:dyDescent="0.25">
      <c r="A1301" s="3">
        <v>43902</v>
      </c>
      <c r="B1301" s="2">
        <v>7.6</v>
      </c>
      <c r="C1301" s="2">
        <v>4.8070000000000004</v>
      </c>
      <c r="D1301" s="2">
        <v>30379</v>
      </c>
      <c r="E1301" s="2">
        <f t="shared" si="80"/>
        <v>213786</v>
      </c>
      <c r="F1301" s="13" t="str">
        <f t="shared" si="83"/>
        <v>BEARISH</v>
      </c>
      <c r="G1301" s="13" t="str">
        <f t="shared" si="82"/>
        <v>WEAK</v>
      </c>
      <c r="H1301" s="13" t="str">
        <f t="shared" si="81"/>
        <v>CONFIRMED BEARISH</v>
      </c>
    </row>
    <row r="1302" spans="1:8" ht="13.5" x14ac:dyDescent="0.25">
      <c r="A1302" s="3">
        <v>43903</v>
      </c>
      <c r="B1302" s="2">
        <v>7.56</v>
      </c>
      <c r="C1302" s="2">
        <v>4.7816999999999998</v>
      </c>
      <c r="D1302" s="2">
        <v>30541</v>
      </c>
      <c r="E1302" s="2">
        <f t="shared" si="80"/>
        <v>183245</v>
      </c>
      <c r="F1302" s="13" t="str">
        <f t="shared" si="83"/>
        <v>BEARISH</v>
      </c>
      <c r="G1302" s="13" t="str">
        <f t="shared" si="82"/>
        <v>WEAK</v>
      </c>
      <c r="H1302" s="13" t="str">
        <f t="shared" si="81"/>
        <v>CONFIRMED BEARISH</v>
      </c>
    </row>
    <row r="1303" spans="1:8" ht="13.5" x14ac:dyDescent="0.25">
      <c r="A1303" s="3">
        <v>43906</v>
      </c>
      <c r="B1303" s="2">
        <v>7.34</v>
      </c>
      <c r="C1303" s="2">
        <v>4.6425000000000001</v>
      </c>
      <c r="D1303" s="2">
        <v>46529</v>
      </c>
      <c r="E1303" s="2">
        <f t="shared" si="80"/>
        <v>136716</v>
      </c>
      <c r="F1303" s="13" t="str">
        <f t="shared" si="83"/>
        <v>BEARISH</v>
      </c>
      <c r="G1303" s="13" t="str">
        <f t="shared" si="82"/>
        <v>WEAK</v>
      </c>
      <c r="H1303" s="13" t="str">
        <f t="shared" si="81"/>
        <v>CONFIRMED BEARISH</v>
      </c>
    </row>
    <row r="1304" spans="1:8" ht="13.5" x14ac:dyDescent="0.25">
      <c r="A1304" s="3">
        <v>43907</v>
      </c>
      <c r="B1304" s="2">
        <v>7.08</v>
      </c>
      <c r="C1304" s="2">
        <v>4.4781000000000004</v>
      </c>
      <c r="D1304" s="2">
        <v>45268</v>
      </c>
      <c r="E1304" s="2">
        <f t="shared" si="80"/>
        <v>91448</v>
      </c>
      <c r="F1304" s="13" t="str">
        <f t="shared" si="83"/>
        <v>BEARISH</v>
      </c>
      <c r="G1304" s="13" t="str">
        <f t="shared" si="82"/>
        <v>WEAK</v>
      </c>
      <c r="H1304" s="13" t="str">
        <f t="shared" si="81"/>
        <v>CONFIRMED BEARISH</v>
      </c>
    </row>
    <row r="1305" spans="1:8" ht="13.5" x14ac:dyDescent="0.25">
      <c r="A1305" s="3">
        <v>43908</v>
      </c>
      <c r="B1305" s="2">
        <v>7.24</v>
      </c>
      <c r="C1305" s="2">
        <v>4.5792999999999999</v>
      </c>
      <c r="D1305" s="2">
        <v>30015</v>
      </c>
      <c r="E1305" s="2">
        <f t="shared" si="80"/>
        <v>121463</v>
      </c>
      <c r="F1305" s="13" t="str">
        <f t="shared" si="83"/>
        <v>BEARISH</v>
      </c>
      <c r="G1305" s="13" t="str">
        <f t="shared" si="82"/>
        <v>WEAK</v>
      </c>
      <c r="H1305" s="13" t="str">
        <f t="shared" si="81"/>
        <v>CONFIRMED BEARISH</v>
      </c>
    </row>
    <row r="1306" spans="1:8" ht="13.5" x14ac:dyDescent="0.25">
      <c r="A1306" s="3">
        <v>43909</v>
      </c>
      <c r="B1306" s="2">
        <v>7.04</v>
      </c>
      <c r="C1306" s="2">
        <v>4.4527999999999999</v>
      </c>
      <c r="D1306" s="2">
        <v>39030</v>
      </c>
      <c r="E1306" s="2">
        <f t="shared" si="80"/>
        <v>82433</v>
      </c>
      <c r="F1306" s="13" t="str">
        <f t="shared" si="83"/>
        <v>BEARISH</v>
      </c>
      <c r="G1306" s="13" t="str">
        <f t="shared" si="82"/>
        <v>WEAK</v>
      </c>
      <c r="H1306" s="13" t="str">
        <f t="shared" si="81"/>
        <v>CONFIRMED BEARISH</v>
      </c>
    </row>
    <row r="1307" spans="1:8" ht="13.5" x14ac:dyDescent="0.25">
      <c r="A1307" s="3">
        <v>43913</v>
      </c>
      <c r="B1307" s="2">
        <v>7.01</v>
      </c>
      <c r="C1307" s="2">
        <v>4.4337999999999997</v>
      </c>
      <c r="D1307" s="2">
        <v>33827</v>
      </c>
      <c r="E1307" s="2">
        <f t="shared" si="80"/>
        <v>48606</v>
      </c>
      <c r="F1307" s="13" t="str">
        <f t="shared" si="83"/>
        <v>BEARISH</v>
      </c>
      <c r="G1307" s="13" t="str">
        <f t="shared" si="82"/>
        <v>WEAK</v>
      </c>
      <c r="H1307" s="13" t="str">
        <f t="shared" si="81"/>
        <v>CONFIRMED BEARISH</v>
      </c>
    </row>
    <row r="1308" spans="1:8" ht="13.5" x14ac:dyDescent="0.25">
      <c r="A1308" s="3">
        <v>43914</v>
      </c>
      <c r="B1308" s="2">
        <v>7.22</v>
      </c>
      <c r="C1308" s="2">
        <v>4.5666000000000002</v>
      </c>
      <c r="D1308" s="2">
        <v>13600</v>
      </c>
      <c r="E1308" s="2">
        <f t="shared" si="80"/>
        <v>62206</v>
      </c>
      <c r="F1308" s="13" t="str">
        <f t="shared" si="83"/>
        <v>BEARISH</v>
      </c>
      <c r="G1308" s="13" t="str">
        <f t="shared" si="82"/>
        <v>WEAK</v>
      </c>
      <c r="H1308" s="13" t="str">
        <f t="shared" si="81"/>
        <v>CONFIRMED BEARISH</v>
      </c>
    </row>
    <row r="1309" spans="1:8" ht="13.5" x14ac:dyDescent="0.25">
      <c r="A1309" s="3">
        <v>43915</v>
      </c>
      <c r="B1309" s="2">
        <v>7.4</v>
      </c>
      <c r="C1309" s="2">
        <v>4.6805000000000003</v>
      </c>
      <c r="D1309" s="2">
        <v>10950</v>
      </c>
      <c r="E1309" s="2">
        <f t="shared" si="80"/>
        <v>73156</v>
      </c>
      <c r="F1309" s="13" t="str">
        <f t="shared" si="83"/>
        <v>BEARISH</v>
      </c>
      <c r="G1309" s="13" t="str">
        <f t="shared" si="82"/>
        <v>WEAK</v>
      </c>
      <c r="H1309" s="13" t="str">
        <f t="shared" si="81"/>
        <v>BEARISH DIVERGENCE</v>
      </c>
    </row>
    <row r="1310" spans="1:8" ht="13.5" x14ac:dyDescent="0.25">
      <c r="A1310" s="3">
        <v>43916</v>
      </c>
      <c r="B1310" s="2">
        <v>7.5</v>
      </c>
      <c r="C1310" s="2">
        <v>4.7436999999999996</v>
      </c>
      <c r="D1310" s="2">
        <v>14478</v>
      </c>
      <c r="E1310" s="2">
        <f t="shared" si="80"/>
        <v>87634</v>
      </c>
      <c r="F1310" s="13" t="str">
        <f t="shared" si="83"/>
        <v>BEARISH</v>
      </c>
      <c r="G1310" s="13" t="str">
        <f t="shared" si="82"/>
        <v>WEAK</v>
      </c>
      <c r="H1310" s="13" t="str">
        <f t="shared" si="81"/>
        <v>BEARISH DIVERGENCE</v>
      </c>
    </row>
    <row r="1311" spans="1:8" ht="13.5" x14ac:dyDescent="0.25">
      <c r="A1311" s="3">
        <v>43917</v>
      </c>
      <c r="B1311" s="2">
        <v>7.6</v>
      </c>
      <c r="C1311" s="2">
        <v>4.8070000000000004</v>
      </c>
      <c r="D1311" s="2">
        <v>17155</v>
      </c>
      <c r="E1311" s="2">
        <f t="shared" si="80"/>
        <v>104789</v>
      </c>
      <c r="F1311" s="13" t="str">
        <f t="shared" si="83"/>
        <v>BULLISH</v>
      </c>
      <c r="G1311" s="13" t="str">
        <f t="shared" si="82"/>
        <v>STRONG</v>
      </c>
      <c r="H1311" s="13" t="str">
        <f t="shared" si="81"/>
        <v>CONFIRMED BULLISH</v>
      </c>
    </row>
    <row r="1312" spans="1:8" ht="13.5" x14ac:dyDescent="0.25">
      <c r="A1312" s="3">
        <v>43920</v>
      </c>
      <c r="B1312" s="2">
        <v>7.6</v>
      </c>
      <c r="C1312" s="2">
        <v>4.8070000000000004</v>
      </c>
      <c r="D1312" s="2">
        <v>13298</v>
      </c>
      <c r="E1312" s="2">
        <f t="shared" si="80"/>
        <v>104789</v>
      </c>
      <c r="F1312" s="13" t="str">
        <f t="shared" si="83"/>
        <v>BULLISH</v>
      </c>
      <c r="G1312" s="13" t="str">
        <f t="shared" si="82"/>
        <v>STRONG</v>
      </c>
      <c r="H1312" s="13" t="str">
        <f t="shared" si="81"/>
        <v>CONFIRMED BULLISH</v>
      </c>
    </row>
    <row r="1313" spans="1:8" ht="13.5" x14ac:dyDescent="0.25">
      <c r="A1313" s="3">
        <v>43921</v>
      </c>
      <c r="B1313" s="2">
        <v>7.6</v>
      </c>
      <c r="C1313" s="2">
        <v>4.8070000000000004</v>
      </c>
      <c r="D1313" s="2">
        <v>23550</v>
      </c>
      <c r="E1313" s="2">
        <f t="shared" si="80"/>
        <v>104789</v>
      </c>
      <c r="F1313" s="13" t="str">
        <f t="shared" si="83"/>
        <v>BULLISH</v>
      </c>
      <c r="G1313" s="13" t="str">
        <f t="shared" si="82"/>
        <v>STRONG</v>
      </c>
      <c r="H1313" s="13" t="str">
        <f t="shared" si="81"/>
        <v>CONFIRMED BULLISH</v>
      </c>
    </row>
    <row r="1314" spans="1:8" ht="13.5" x14ac:dyDescent="0.25">
      <c r="A1314" s="3">
        <v>43922</v>
      </c>
      <c r="B1314" s="2">
        <v>7.6</v>
      </c>
      <c r="C1314" s="2">
        <v>4.8070000000000004</v>
      </c>
      <c r="D1314" s="2">
        <v>14146</v>
      </c>
      <c r="E1314" s="2">
        <f t="shared" si="80"/>
        <v>104789</v>
      </c>
      <c r="F1314" s="13" t="str">
        <f t="shared" si="83"/>
        <v>BULLISH</v>
      </c>
      <c r="G1314" s="13" t="str">
        <f t="shared" si="82"/>
        <v>STRONG</v>
      </c>
      <c r="H1314" s="13" t="str">
        <f t="shared" si="81"/>
        <v>CONFIRMED BULLISH</v>
      </c>
    </row>
    <row r="1315" spans="1:8" ht="13.5" x14ac:dyDescent="0.25">
      <c r="A1315" s="3">
        <v>43923</v>
      </c>
      <c r="B1315" s="2">
        <v>7.38</v>
      </c>
      <c r="C1315" s="2">
        <v>4.6677999999999997</v>
      </c>
      <c r="D1315" s="2">
        <v>2704</v>
      </c>
      <c r="E1315" s="2">
        <f t="shared" si="80"/>
        <v>102085</v>
      </c>
      <c r="F1315" s="13" t="str">
        <f t="shared" si="83"/>
        <v>BULLISH</v>
      </c>
      <c r="G1315" s="13" t="str">
        <f t="shared" si="82"/>
        <v>STRONG</v>
      </c>
      <c r="H1315" s="13" t="str">
        <f t="shared" si="81"/>
        <v>BULLISH DIVERGENCE</v>
      </c>
    </row>
    <row r="1316" spans="1:8" ht="13.5" x14ac:dyDescent="0.25">
      <c r="A1316" s="3">
        <v>43924</v>
      </c>
      <c r="B1316" s="2">
        <v>7.16</v>
      </c>
      <c r="C1316" s="2">
        <v>4.5286999999999997</v>
      </c>
      <c r="D1316" s="2">
        <v>2611</v>
      </c>
      <c r="E1316" s="2">
        <f t="shared" si="80"/>
        <v>99474</v>
      </c>
      <c r="F1316" s="13" t="str">
        <f t="shared" si="83"/>
        <v>BEARISH</v>
      </c>
      <c r="G1316" s="13" t="str">
        <f t="shared" si="82"/>
        <v>WEAK</v>
      </c>
      <c r="H1316" s="13" t="str">
        <f t="shared" si="81"/>
        <v>CONFIRMED BEARISH</v>
      </c>
    </row>
    <row r="1317" spans="1:8" ht="13.5" x14ac:dyDescent="0.25">
      <c r="A1317" s="3">
        <v>43927</v>
      </c>
      <c r="B1317" s="2">
        <v>7.1</v>
      </c>
      <c r="C1317" s="2">
        <v>4.4907000000000004</v>
      </c>
      <c r="D1317" s="2">
        <v>8416</v>
      </c>
      <c r="E1317" s="2">
        <f t="shared" si="80"/>
        <v>91058</v>
      </c>
      <c r="F1317" s="13" t="str">
        <f t="shared" si="83"/>
        <v>BEARISH</v>
      </c>
      <c r="G1317" s="13" t="str">
        <f t="shared" si="82"/>
        <v>WEAK</v>
      </c>
      <c r="H1317" s="13" t="str">
        <f t="shared" si="81"/>
        <v>CONFIRMED BEARISH</v>
      </c>
    </row>
    <row r="1318" spans="1:8" ht="13.5" x14ac:dyDescent="0.25">
      <c r="A1318" s="3">
        <v>43928</v>
      </c>
      <c r="B1318" s="2">
        <v>7.2</v>
      </c>
      <c r="C1318" s="2">
        <v>4.5540000000000003</v>
      </c>
      <c r="D1318" s="2">
        <v>16966</v>
      </c>
      <c r="E1318" s="2">
        <f t="shared" si="80"/>
        <v>108024</v>
      </c>
      <c r="F1318" s="13" t="str">
        <f t="shared" si="83"/>
        <v>BULLISH</v>
      </c>
      <c r="G1318" s="13" t="str">
        <f t="shared" si="82"/>
        <v>STRONG</v>
      </c>
      <c r="H1318" s="13" t="str">
        <f t="shared" si="81"/>
        <v>BULLISH DIVERGENCE</v>
      </c>
    </row>
    <row r="1319" spans="1:8" ht="13.5" x14ac:dyDescent="0.25">
      <c r="A1319" s="3">
        <v>43929</v>
      </c>
      <c r="B1319" s="2">
        <v>7.22</v>
      </c>
      <c r="C1319" s="2">
        <v>4.5666000000000002</v>
      </c>
      <c r="D1319" s="2">
        <v>17476</v>
      </c>
      <c r="E1319" s="2">
        <f t="shared" si="80"/>
        <v>125500</v>
      </c>
      <c r="F1319" s="13" t="str">
        <f t="shared" si="83"/>
        <v>BULLISH</v>
      </c>
      <c r="G1319" s="13" t="str">
        <f t="shared" si="82"/>
        <v>STRONG</v>
      </c>
      <c r="H1319" s="13" t="str">
        <f t="shared" si="81"/>
        <v>BULLISH DIVERGENCE</v>
      </c>
    </row>
    <row r="1320" spans="1:8" ht="13.5" x14ac:dyDescent="0.25">
      <c r="A1320" s="3">
        <v>43934</v>
      </c>
      <c r="B1320" s="2">
        <v>7.25</v>
      </c>
      <c r="C1320" s="2">
        <v>4.5856000000000003</v>
      </c>
      <c r="D1320" s="2">
        <v>9627</v>
      </c>
      <c r="E1320" s="2">
        <f t="shared" si="80"/>
        <v>135127</v>
      </c>
      <c r="F1320" s="13" t="str">
        <f t="shared" si="83"/>
        <v>BULLISH</v>
      </c>
      <c r="G1320" s="13" t="str">
        <f t="shared" si="82"/>
        <v>STRONG</v>
      </c>
      <c r="H1320" s="13" t="str">
        <f t="shared" si="81"/>
        <v>BULLISH DIVERGENCE</v>
      </c>
    </row>
    <row r="1321" spans="1:8" ht="13.5" x14ac:dyDescent="0.25">
      <c r="A1321" s="3">
        <v>43935</v>
      </c>
      <c r="B1321" s="2">
        <v>7.25</v>
      </c>
      <c r="C1321" s="2">
        <v>4.5856000000000003</v>
      </c>
      <c r="D1321" s="2">
        <v>5895</v>
      </c>
      <c r="E1321" s="2">
        <f t="shared" si="80"/>
        <v>135127</v>
      </c>
      <c r="F1321" s="13" t="str">
        <f t="shared" si="83"/>
        <v>BULLISH</v>
      </c>
      <c r="G1321" s="13" t="str">
        <f t="shared" si="82"/>
        <v>STRONG</v>
      </c>
      <c r="H1321" s="13" t="str">
        <f t="shared" si="81"/>
        <v>CONFIRMED BULLISH</v>
      </c>
    </row>
    <row r="1322" spans="1:8" ht="13.5" x14ac:dyDescent="0.25">
      <c r="A1322" s="3">
        <v>43936</v>
      </c>
      <c r="B1322" s="2">
        <v>7.22</v>
      </c>
      <c r="C1322" s="2">
        <v>4.5666000000000002</v>
      </c>
      <c r="D1322" s="2">
        <v>5423</v>
      </c>
      <c r="E1322" s="2">
        <f t="shared" si="80"/>
        <v>129704</v>
      </c>
      <c r="F1322" s="13" t="str">
        <f t="shared" si="83"/>
        <v>BULLISH</v>
      </c>
      <c r="G1322" s="13" t="str">
        <f t="shared" si="82"/>
        <v>STRONG</v>
      </c>
      <c r="H1322" s="13" t="str">
        <f t="shared" si="81"/>
        <v>CONFIRMED BULLISH</v>
      </c>
    </row>
    <row r="1323" spans="1:8" ht="13.5" x14ac:dyDescent="0.25">
      <c r="A1323" s="3">
        <v>43937</v>
      </c>
      <c r="B1323" s="2">
        <v>7.25</v>
      </c>
      <c r="C1323" s="2">
        <v>4.5856000000000003</v>
      </c>
      <c r="D1323" s="2">
        <v>4234</v>
      </c>
      <c r="E1323" s="2">
        <f t="shared" si="80"/>
        <v>133938</v>
      </c>
      <c r="F1323" s="13" t="str">
        <f t="shared" si="83"/>
        <v>BULLISH</v>
      </c>
      <c r="G1323" s="13" t="str">
        <f t="shared" si="82"/>
        <v>STRONG</v>
      </c>
      <c r="H1323" s="13" t="str">
        <f t="shared" si="81"/>
        <v>CONFIRMED BULLISH</v>
      </c>
    </row>
    <row r="1324" spans="1:8" ht="13.5" x14ac:dyDescent="0.25">
      <c r="A1324" s="3">
        <v>43938</v>
      </c>
      <c r="B1324" s="2">
        <v>7.25</v>
      </c>
      <c r="C1324" s="2">
        <v>4.5856000000000003</v>
      </c>
      <c r="D1324" s="2">
        <v>4522</v>
      </c>
      <c r="E1324" s="2">
        <f t="shared" si="80"/>
        <v>133938</v>
      </c>
      <c r="F1324" s="13" t="str">
        <f t="shared" si="83"/>
        <v>BULLISH</v>
      </c>
      <c r="G1324" s="13" t="str">
        <f t="shared" si="82"/>
        <v>STRONG</v>
      </c>
      <c r="H1324" s="13" t="str">
        <f t="shared" si="81"/>
        <v>CONFIRMED BULLISH</v>
      </c>
    </row>
    <row r="1325" spans="1:8" ht="13.5" x14ac:dyDescent="0.25">
      <c r="A1325" s="3">
        <v>43941</v>
      </c>
      <c r="B1325" s="2">
        <v>7.3</v>
      </c>
      <c r="C1325" s="2">
        <v>4.6172000000000004</v>
      </c>
      <c r="D1325" s="2">
        <v>16132</v>
      </c>
      <c r="E1325" s="2">
        <f t="shared" si="80"/>
        <v>150070</v>
      </c>
      <c r="F1325" s="13" t="str">
        <f t="shared" si="83"/>
        <v>BULLISH</v>
      </c>
      <c r="G1325" s="13" t="str">
        <f t="shared" si="82"/>
        <v>STRONG</v>
      </c>
      <c r="H1325" s="13" t="str">
        <f t="shared" si="81"/>
        <v>CONFIRMED BULLISH</v>
      </c>
    </row>
    <row r="1326" spans="1:8" ht="13.5" x14ac:dyDescent="0.25">
      <c r="A1326" s="3">
        <v>43942</v>
      </c>
      <c r="B1326" s="2">
        <v>7.16</v>
      </c>
      <c r="C1326" s="2">
        <v>4.5286999999999997</v>
      </c>
      <c r="D1326" s="2">
        <v>15109</v>
      </c>
      <c r="E1326" s="2">
        <f t="shared" si="80"/>
        <v>134961</v>
      </c>
      <c r="F1326" s="13" t="str">
        <f t="shared" si="83"/>
        <v>BEARISH</v>
      </c>
      <c r="G1326" s="13" t="str">
        <f t="shared" si="82"/>
        <v>NEUTRAL</v>
      </c>
      <c r="H1326" s="13" t="str">
        <f t="shared" si="81"/>
        <v>CONFIRMED BEARISH</v>
      </c>
    </row>
    <row r="1327" spans="1:8" ht="13.5" x14ac:dyDescent="0.25">
      <c r="A1327" s="3">
        <v>43943</v>
      </c>
      <c r="B1327" s="2">
        <v>7.25</v>
      </c>
      <c r="C1327" s="2">
        <v>4.5856000000000003</v>
      </c>
      <c r="D1327" s="2">
        <v>10139</v>
      </c>
      <c r="E1327" s="2">
        <f t="shared" si="80"/>
        <v>145100</v>
      </c>
      <c r="F1327" s="13" t="str">
        <f t="shared" si="83"/>
        <v>BULLISH</v>
      </c>
      <c r="G1327" s="13" t="str">
        <f t="shared" si="82"/>
        <v>STRONG</v>
      </c>
      <c r="H1327" s="13" t="str">
        <f t="shared" si="81"/>
        <v>CONFIRMED BULLISH</v>
      </c>
    </row>
    <row r="1328" spans="1:8" ht="13.5" x14ac:dyDescent="0.25">
      <c r="A1328" s="3">
        <v>43944</v>
      </c>
      <c r="B1328" s="2">
        <v>7.24</v>
      </c>
      <c r="C1328" s="2">
        <v>4.5792999999999999</v>
      </c>
      <c r="D1328" s="2">
        <v>11095</v>
      </c>
      <c r="E1328" s="2">
        <f t="shared" si="80"/>
        <v>134005</v>
      </c>
      <c r="F1328" s="13" t="str">
        <f t="shared" si="83"/>
        <v>BULLISH</v>
      </c>
      <c r="G1328" s="13" t="str">
        <f t="shared" si="82"/>
        <v>NEUTRAL</v>
      </c>
      <c r="H1328" s="13" t="str">
        <f t="shared" si="81"/>
        <v>BULLISH DIVERGENCE</v>
      </c>
    </row>
    <row r="1329" spans="1:8" ht="13.5" x14ac:dyDescent="0.25">
      <c r="A1329" s="3">
        <v>43945</v>
      </c>
      <c r="B1329" s="2">
        <v>7.06</v>
      </c>
      <c r="C1329" s="2">
        <v>4.4653999999999998</v>
      </c>
      <c r="D1329" s="2">
        <v>2560</v>
      </c>
      <c r="E1329" s="2">
        <f t="shared" si="80"/>
        <v>131445</v>
      </c>
      <c r="F1329" s="13" t="str">
        <f t="shared" si="83"/>
        <v>BEARISH</v>
      </c>
      <c r="G1329" s="13" t="str">
        <f t="shared" si="82"/>
        <v>NEUTRAL</v>
      </c>
      <c r="H1329" s="13" t="str">
        <f t="shared" si="81"/>
        <v>CONFIRMED BEARISH</v>
      </c>
    </row>
    <row r="1330" spans="1:8" ht="13.5" x14ac:dyDescent="0.25">
      <c r="A1330" s="3">
        <v>43948</v>
      </c>
      <c r="B1330" s="2">
        <v>7.06</v>
      </c>
      <c r="C1330" s="2">
        <v>4.4653999999999998</v>
      </c>
      <c r="D1330" s="2">
        <v>11314</v>
      </c>
      <c r="E1330" s="2">
        <f t="shared" si="80"/>
        <v>131445</v>
      </c>
      <c r="F1330" s="13" t="str">
        <f t="shared" si="83"/>
        <v>BEARISH</v>
      </c>
      <c r="G1330" s="13" t="str">
        <f t="shared" si="82"/>
        <v>WEAK</v>
      </c>
      <c r="H1330" s="13" t="str">
        <f t="shared" si="81"/>
        <v>CONFIRMED BEARISH</v>
      </c>
    </row>
    <row r="1331" spans="1:8" ht="13.5" x14ac:dyDescent="0.25">
      <c r="A1331" s="3">
        <v>43949</v>
      </c>
      <c r="B1331" s="2">
        <v>7.06</v>
      </c>
      <c r="C1331" s="2">
        <v>4.4653999999999998</v>
      </c>
      <c r="D1331" s="2">
        <v>19031</v>
      </c>
      <c r="E1331" s="2">
        <f t="shared" si="80"/>
        <v>131445</v>
      </c>
      <c r="F1331" s="13" t="str">
        <f t="shared" si="83"/>
        <v>BEARISH</v>
      </c>
      <c r="G1331" s="13" t="str">
        <f t="shared" si="82"/>
        <v>WEAK</v>
      </c>
      <c r="H1331" s="13" t="str">
        <f t="shared" si="81"/>
        <v>CONFIRMED BEARISH</v>
      </c>
    </row>
    <row r="1332" spans="1:8" ht="13.5" x14ac:dyDescent="0.25">
      <c r="A1332" s="3">
        <v>43950</v>
      </c>
      <c r="B1332" s="2">
        <v>7.06</v>
      </c>
      <c r="C1332" s="2">
        <v>4.4653999999999998</v>
      </c>
      <c r="D1332" s="2">
        <v>10542</v>
      </c>
      <c r="E1332" s="2">
        <f t="shared" si="80"/>
        <v>131445</v>
      </c>
      <c r="F1332" s="13" t="str">
        <f t="shared" si="83"/>
        <v>BEARISH</v>
      </c>
      <c r="G1332" s="13" t="str">
        <f t="shared" si="82"/>
        <v>WEAK</v>
      </c>
      <c r="H1332" s="13" t="str">
        <f t="shared" si="81"/>
        <v>CONFIRMED BEARISH</v>
      </c>
    </row>
    <row r="1333" spans="1:8" ht="13.5" x14ac:dyDescent="0.25">
      <c r="A1333" s="3">
        <v>43951</v>
      </c>
      <c r="B1333" s="2">
        <v>7</v>
      </c>
      <c r="C1333" s="2">
        <v>4.4275000000000002</v>
      </c>
      <c r="D1333" s="2">
        <v>10703</v>
      </c>
      <c r="E1333" s="2">
        <f t="shared" si="80"/>
        <v>120742</v>
      </c>
      <c r="F1333" s="13" t="str">
        <f t="shared" si="83"/>
        <v>BEARISH</v>
      </c>
      <c r="G1333" s="13" t="str">
        <f t="shared" si="82"/>
        <v>WEAK</v>
      </c>
      <c r="H1333" s="13" t="str">
        <f t="shared" si="81"/>
        <v>CONFIRMED BEARISH</v>
      </c>
    </row>
    <row r="1334" spans="1:8" ht="13.5" x14ac:dyDescent="0.25">
      <c r="A1334" s="3">
        <v>43955</v>
      </c>
      <c r="B1334" s="2">
        <v>7.1</v>
      </c>
      <c r="C1334" s="2">
        <v>4.4907000000000004</v>
      </c>
      <c r="D1334" s="2">
        <v>10735</v>
      </c>
      <c r="E1334" s="2">
        <f t="shared" si="80"/>
        <v>131477</v>
      </c>
      <c r="F1334" s="13" t="str">
        <f t="shared" si="83"/>
        <v>BULLISH</v>
      </c>
      <c r="G1334" s="13" t="str">
        <f t="shared" si="82"/>
        <v>NEUTRAL</v>
      </c>
      <c r="H1334" s="13" t="str">
        <f t="shared" si="81"/>
        <v>CONFIRMED BULLISH</v>
      </c>
    </row>
    <row r="1335" spans="1:8" ht="13.5" x14ac:dyDescent="0.25">
      <c r="A1335" s="3">
        <v>43956</v>
      </c>
      <c r="B1335" s="2">
        <v>7.1</v>
      </c>
      <c r="C1335" s="2">
        <v>4.4907000000000004</v>
      </c>
      <c r="D1335" s="2">
        <v>34917</v>
      </c>
      <c r="E1335" s="2">
        <f t="shared" si="80"/>
        <v>131477</v>
      </c>
      <c r="F1335" s="13" t="str">
        <f t="shared" si="83"/>
        <v>BULLISH</v>
      </c>
      <c r="G1335" s="13" t="str">
        <f t="shared" si="82"/>
        <v>NEUTRAL</v>
      </c>
      <c r="H1335" s="13" t="str">
        <f t="shared" si="81"/>
        <v>CONFIRMED BULLISH</v>
      </c>
    </row>
    <row r="1336" spans="1:8" ht="13.5" x14ac:dyDescent="0.25">
      <c r="A1336" s="3">
        <v>43957</v>
      </c>
      <c r="B1336" s="2">
        <v>7.09</v>
      </c>
      <c r="C1336" s="2">
        <v>4.4843999999999999</v>
      </c>
      <c r="D1336" s="2">
        <v>13762</v>
      </c>
      <c r="E1336" s="2">
        <f t="shared" si="80"/>
        <v>117715</v>
      </c>
      <c r="F1336" s="13" t="str">
        <f t="shared" si="83"/>
        <v>BEARISH</v>
      </c>
      <c r="G1336" s="13" t="str">
        <f t="shared" si="82"/>
        <v>WEAK</v>
      </c>
      <c r="H1336" s="13" t="str">
        <f t="shared" si="81"/>
        <v>BEARISH DIVERGENCE</v>
      </c>
    </row>
    <row r="1337" spans="1:8" ht="13.5" x14ac:dyDescent="0.25">
      <c r="A1337" s="3">
        <v>43958</v>
      </c>
      <c r="B1337" s="2">
        <v>7.05</v>
      </c>
      <c r="C1337" s="2">
        <v>4.4591000000000003</v>
      </c>
      <c r="D1337" s="2">
        <v>14755</v>
      </c>
      <c r="E1337" s="2">
        <f t="shared" si="80"/>
        <v>102960</v>
      </c>
      <c r="F1337" s="13" t="str">
        <f t="shared" si="83"/>
        <v>BEARISH</v>
      </c>
      <c r="G1337" s="13" t="str">
        <f t="shared" si="82"/>
        <v>WEAK</v>
      </c>
      <c r="H1337" s="13" t="str">
        <f t="shared" si="81"/>
        <v>CONFIRMED BEARISH</v>
      </c>
    </row>
    <row r="1338" spans="1:8" ht="13.5" x14ac:dyDescent="0.25">
      <c r="A1338" s="3">
        <v>43959</v>
      </c>
      <c r="B1338" s="2">
        <v>7</v>
      </c>
      <c r="C1338" s="2">
        <v>4.4275000000000002</v>
      </c>
      <c r="D1338" s="2">
        <v>14114</v>
      </c>
      <c r="E1338" s="2">
        <f t="shared" si="80"/>
        <v>88846</v>
      </c>
      <c r="F1338" s="13" t="str">
        <f t="shared" si="83"/>
        <v>BEARISH</v>
      </c>
      <c r="G1338" s="13" t="str">
        <f t="shared" si="82"/>
        <v>WEAK</v>
      </c>
      <c r="H1338" s="13" t="str">
        <f t="shared" si="81"/>
        <v>NEUTRAL</v>
      </c>
    </row>
    <row r="1339" spans="1:8" ht="13.5" x14ac:dyDescent="0.25">
      <c r="A1339" s="3">
        <v>43962</v>
      </c>
      <c r="B1339" s="2">
        <v>6.95</v>
      </c>
      <c r="C1339" s="2">
        <v>4.3958000000000004</v>
      </c>
      <c r="D1339" s="2">
        <v>3109</v>
      </c>
      <c r="E1339" s="2">
        <f t="shared" si="80"/>
        <v>85737</v>
      </c>
      <c r="F1339" s="13" t="str">
        <f t="shared" si="83"/>
        <v>BEARISH</v>
      </c>
      <c r="G1339" s="13" t="str">
        <f t="shared" si="82"/>
        <v>WEAK</v>
      </c>
      <c r="H1339" s="13" t="str">
        <f t="shared" si="81"/>
        <v>CONFIRMED BEARISH</v>
      </c>
    </row>
    <row r="1340" spans="1:8" ht="13.5" x14ac:dyDescent="0.25">
      <c r="A1340" s="3">
        <v>43963</v>
      </c>
      <c r="B1340" s="2">
        <v>6.95</v>
      </c>
      <c r="C1340" s="2">
        <v>4.3958000000000004</v>
      </c>
      <c r="D1340" s="2">
        <v>11054</v>
      </c>
      <c r="E1340" s="2">
        <f t="shared" si="80"/>
        <v>85737</v>
      </c>
      <c r="F1340" s="13" t="str">
        <f t="shared" si="83"/>
        <v>BEARISH</v>
      </c>
      <c r="G1340" s="13" t="str">
        <f t="shared" si="82"/>
        <v>WEAK</v>
      </c>
      <c r="H1340" s="13" t="str">
        <f t="shared" si="81"/>
        <v>CONFIRMED BEARISH</v>
      </c>
    </row>
    <row r="1341" spans="1:8" ht="13.5" x14ac:dyDescent="0.25">
      <c r="A1341" s="3">
        <v>43964</v>
      </c>
      <c r="B1341" s="2">
        <v>7</v>
      </c>
      <c r="C1341" s="2">
        <v>4.4275000000000002</v>
      </c>
      <c r="D1341" s="2">
        <v>30952</v>
      </c>
      <c r="E1341" s="2">
        <f t="shared" si="80"/>
        <v>116689</v>
      </c>
      <c r="F1341" s="13" t="str">
        <f t="shared" si="83"/>
        <v>BEARISH</v>
      </c>
      <c r="G1341" s="13" t="str">
        <f t="shared" si="82"/>
        <v>NEUTRAL</v>
      </c>
      <c r="H1341" s="13" t="str">
        <f t="shared" si="81"/>
        <v>CONFIRMED BEARISH</v>
      </c>
    </row>
    <row r="1342" spans="1:8" ht="13.5" x14ac:dyDescent="0.25">
      <c r="A1342" s="3">
        <v>43965</v>
      </c>
      <c r="B1342" s="2">
        <v>7.1</v>
      </c>
      <c r="C1342" s="2">
        <v>4.4907000000000004</v>
      </c>
      <c r="D1342" s="2">
        <v>12699</v>
      </c>
      <c r="E1342" s="2">
        <f t="shared" si="80"/>
        <v>129388</v>
      </c>
      <c r="F1342" s="13" t="str">
        <f t="shared" si="83"/>
        <v>BULLISH</v>
      </c>
      <c r="G1342" s="13" t="str">
        <f t="shared" si="82"/>
        <v>STRONG</v>
      </c>
      <c r="H1342" s="13" t="str">
        <f t="shared" si="81"/>
        <v>CONFIRMED BULLISH</v>
      </c>
    </row>
    <row r="1343" spans="1:8" ht="13.5" x14ac:dyDescent="0.25">
      <c r="A1343" s="3">
        <v>43966</v>
      </c>
      <c r="B1343" s="2">
        <v>7.25</v>
      </c>
      <c r="C1343" s="2">
        <v>4.5856000000000003</v>
      </c>
      <c r="D1343" s="2">
        <v>57402</v>
      </c>
      <c r="E1343" s="2">
        <f t="shared" si="80"/>
        <v>186790</v>
      </c>
      <c r="F1343" s="13" t="str">
        <f t="shared" si="83"/>
        <v>BULLISH</v>
      </c>
      <c r="G1343" s="13" t="str">
        <f t="shared" si="82"/>
        <v>STRONG</v>
      </c>
      <c r="H1343" s="13" t="str">
        <f t="shared" si="81"/>
        <v>CONFIRMED BULLISH</v>
      </c>
    </row>
    <row r="1344" spans="1:8" ht="13.5" x14ac:dyDescent="0.25">
      <c r="A1344" s="3">
        <v>43969</v>
      </c>
      <c r="B1344" s="2">
        <v>7.1</v>
      </c>
      <c r="C1344" s="2">
        <v>4.4907000000000004</v>
      </c>
      <c r="D1344" s="2">
        <v>8670</v>
      </c>
      <c r="E1344" s="2">
        <f t="shared" si="80"/>
        <v>178120</v>
      </c>
      <c r="F1344" s="13" t="str">
        <f t="shared" si="83"/>
        <v>BULLISH</v>
      </c>
      <c r="G1344" s="13" t="str">
        <f t="shared" si="82"/>
        <v>STRONG</v>
      </c>
      <c r="H1344" s="13" t="str">
        <f t="shared" si="81"/>
        <v>CONFIRMED BULLISH</v>
      </c>
    </row>
    <row r="1345" spans="1:8" ht="13.5" x14ac:dyDescent="0.25">
      <c r="A1345" s="3">
        <v>43970</v>
      </c>
      <c r="B1345" s="2">
        <v>7.05</v>
      </c>
      <c r="C1345" s="2">
        <v>4.4591000000000003</v>
      </c>
      <c r="D1345" s="2">
        <v>2955</v>
      </c>
      <c r="E1345" s="2">
        <f t="shared" si="80"/>
        <v>175165</v>
      </c>
      <c r="F1345" s="13" t="str">
        <f t="shared" si="83"/>
        <v>BULLISH</v>
      </c>
      <c r="G1345" s="13" t="str">
        <f t="shared" si="82"/>
        <v>STRONG</v>
      </c>
      <c r="H1345" s="13" t="str">
        <f t="shared" si="81"/>
        <v>CONFIRMED BULLISH</v>
      </c>
    </row>
    <row r="1346" spans="1:8" ht="13.5" x14ac:dyDescent="0.25">
      <c r="A1346" s="3">
        <v>43971</v>
      </c>
      <c r="B1346" s="2">
        <v>7.25</v>
      </c>
      <c r="C1346" s="2">
        <v>4.5856000000000003</v>
      </c>
      <c r="D1346" s="2">
        <v>9144</v>
      </c>
      <c r="E1346" s="2">
        <f t="shared" si="80"/>
        <v>184309</v>
      </c>
      <c r="F1346" s="13" t="str">
        <f t="shared" si="83"/>
        <v>BULLISH</v>
      </c>
      <c r="G1346" s="13" t="str">
        <f t="shared" si="82"/>
        <v>STRONG</v>
      </c>
      <c r="H1346" s="13" t="str">
        <f t="shared" si="81"/>
        <v>CONFIRMED BULLISH</v>
      </c>
    </row>
    <row r="1347" spans="1:8" ht="13.5" x14ac:dyDescent="0.25">
      <c r="A1347" s="3">
        <v>43972</v>
      </c>
      <c r="B1347" s="2">
        <v>7.1</v>
      </c>
      <c r="C1347" s="2">
        <v>4.4907000000000004</v>
      </c>
      <c r="D1347" s="2">
        <v>2939</v>
      </c>
      <c r="E1347" s="2">
        <f t="shared" si="80"/>
        <v>181370</v>
      </c>
      <c r="F1347" s="13" t="str">
        <f t="shared" si="83"/>
        <v>BULLISH</v>
      </c>
      <c r="G1347" s="13" t="str">
        <f t="shared" si="82"/>
        <v>STRONG</v>
      </c>
      <c r="H1347" s="13" t="str">
        <f t="shared" si="81"/>
        <v>NEUTRAL</v>
      </c>
    </row>
    <row r="1348" spans="1:8" ht="13.5" x14ac:dyDescent="0.25">
      <c r="A1348" s="3">
        <v>43973</v>
      </c>
      <c r="B1348" s="2">
        <v>7.24</v>
      </c>
      <c r="C1348" s="2">
        <v>4.5792999999999999</v>
      </c>
      <c r="D1348" s="2">
        <v>10512</v>
      </c>
      <c r="E1348" s="2">
        <f t="shared" ref="E1348:E1411" si="84">IF(B1348&gt;B1347, E1347+D1348, IF(B1348&lt;B1347, E1347-D1348, E1347))</f>
        <v>191882</v>
      </c>
      <c r="F1348" s="13" t="str">
        <f t="shared" si="83"/>
        <v>BULLISH</v>
      </c>
      <c r="G1348" s="13" t="str">
        <f t="shared" si="82"/>
        <v>STRONG</v>
      </c>
      <c r="H1348" s="13" t="str">
        <f t="shared" si="81"/>
        <v>BULLISH DIVERGENCE</v>
      </c>
    </row>
    <row r="1349" spans="1:8" ht="13.5" x14ac:dyDescent="0.25">
      <c r="A1349" s="3">
        <v>43977</v>
      </c>
      <c r="B1349" s="2">
        <v>7.24</v>
      </c>
      <c r="C1349" s="2">
        <v>4.5792999999999999</v>
      </c>
      <c r="D1349" s="2">
        <v>4054</v>
      </c>
      <c r="E1349" s="2">
        <f t="shared" si="84"/>
        <v>191882</v>
      </c>
      <c r="F1349" s="13" t="str">
        <f t="shared" si="83"/>
        <v>BULLISH</v>
      </c>
      <c r="G1349" s="13" t="str">
        <f t="shared" si="82"/>
        <v>STRONG</v>
      </c>
      <c r="H1349" s="13" t="str">
        <f t="shared" si="81"/>
        <v>CONFIRMED BULLISH</v>
      </c>
    </row>
    <row r="1350" spans="1:8" ht="13.5" x14ac:dyDescent="0.25">
      <c r="A1350" s="3">
        <v>43978</v>
      </c>
      <c r="B1350" s="2">
        <v>7.24</v>
      </c>
      <c r="C1350" s="2">
        <v>4.5792999999999999</v>
      </c>
      <c r="D1350" s="2">
        <v>10735</v>
      </c>
      <c r="E1350" s="2">
        <f t="shared" si="84"/>
        <v>191882</v>
      </c>
      <c r="F1350" s="13" t="str">
        <f t="shared" si="83"/>
        <v>BULLISH</v>
      </c>
      <c r="G1350" s="13" t="str">
        <f t="shared" si="82"/>
        <v>STRONG</v>
      </c>
      <c r="H1350" s="13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7.24</v>
      </c>
      <c r="C1351" s="2">
        <v>4.5792999999999999</v>
      </c>
      <c r="D1351" s="2">
        <v>11820</v>
      </c>
      <c r="E1351" s="2">
        <f t="shared" si="84"/>
        <v>191882</v>
      </c>
      <c r="F1351" s="13" t="str">
        <f t="shared" si="83"/>
        <v>BULLISH</v>
      </c>
      <c r="G1351" s="13" t="str">
        <f t="shared" ref="G1351:G1414" si="86">IF((E1351-E1346)/E1346 &gt; 0.02, "STRONG",
 IF((E1351-E1346)/E1346 &lt; -0.02, "WEAK", "NEUTRAL"))</f>
        <v>STRONG</v>
      </c>
      <c r="H1351" s="13" t="str">
        <f t="shared" si="85"/>
        <v>BULLISH DIVERGENCE</v>
      </c>
    </row>
    <row r="1352" spans="1:8" ht="13.5" x14ac:dyDescent="0.25">
      <c r="A1352" s="3">
        <v>43980</v>
      </c>
      <c r="B1352" s="2">
        <v>7.24</v>
      </c>
      <c r="C1352" s="2">
        <v>4.5792999999999999</v>
      </c>
      <c r="D1352" s="2">
        <v>49507</v>
      </c>
      <c r="E1352" s="2">
        <f t="shared" si="84"/>
        <v>191882</v>
      </c>
      <c r="F1352" s="13" t="str">
        <f t="shared" ref="F1352:F1415" si="87">IF(E1352&gt;E1347,"BULLISH",IF(E1352&lt;E1347,"BEARISH","NEUTRAL"))</f>
        <v>BULLISH</v>
      </c>
      <c r="G1352" s="13" t="str">
        <f t="shared" si="86"/>
        <v>STRONG</v>
      </c>
      <c r="H1352" s="13" t="str">
        <f t="shared" si="85"/>
        <v>CONFIRMED BULLISH</v>
      </c>
    </row>
    <row r="1353" spans="1:8" ht="13.5" x14ac:dyDescent="0.25">
      <c r="A1353" s="3">
        <v>43983</v>
      </c>
      <c r="B1353" s="2">
        <v>7.24</v>
      </c>
      <c r="C1353" s="2">
        <v>4.5792999999999999</v>
      </c>
      <c r="D1353" s="2">
        <v>11801</v>
      </c>
      <c r="E1353" s="2">
        <f t="shared" si="84"/>
        <v>191882</v>
      </c>
      <c r="F1353" s="13" t="str">
        <f t="shared" si="87"/>
        <v>NEUTRAL</v>
      </c>
      <c r="G1353" s="13" t="str">
        <f t="shared" si="86"/>
        <v>NEUTRAL</v>
      </c>
      <c r="H1353" s="13" t="str">
        <f t="shared" si="85"/>
        <v>NEUTRAL</v>
      </c>
    </row>
    <row r="1354" spans="1:8" ht="13.5" x14ac:dyDescent="0.25">
      <c r="A1354" s="3">
        <v>43984</v>
      </c>
      <c r="B1354" s="2">
        <v>7.24</v>
      </c>
      <c r="C1354" s="2">
        <v>4.5792999999999999</v>
      </c>
      <c r="D1354" s="2">
        <v>7215</v>
      </c>
      <c r="E1354" s="2">
        <f t="shared" si="84"/>
        <v>191882</v>
      </c>
      <c r="F1354" s="13" t="str">
        <f t="shared" si="87"/>
        <v>NEUTRAL</v>
      </c>
      <c r="G1354" s="13" t="str">
        <f t="shared" si="86"/>
        <v>NEUTRAL</v>
      </c>
      <c r="H1354" s="13" t="str">
        <f t="shared" si="85"/>
        <v>NEUTRAL</v>
      </c>
    </row>
    <row r="1355" spans="1:8" ht="13.5" x14ac:dyDescent="0.25">
      <c r="A1355" s="3">
        <v>43985</v>
      </c>
      <c r="B1355" s="2">
        <v>7.24</v>
      </c>
      <c r="C1355" s="2">
        <v>4.5792999999999999</v>
      </c>
      <c r="D1355" s="2">
        <v>6387</v>
      </c>
      <c r="E1355" s="2">
        <f t="shared" si="84"/>
        <v>191882</v>
      </c>
      <c r="F1355" s="13" t="str">
        <f t="shared" si="87"/>
        <v>NEUTRAL</v>
      </c>
      <c r="G1355" s="13" t="str">
        <f t="shared" si="86"/>
        <v>NEUTRAL</v>
      </c>
      <c r="H1355" s="13" t="str">
        <f t="shared" si="85"/>
        <v>NEUTRAL</v>
      </c>
    </row>
    <row r="1356" spans="1:8" ht="13.5" x14ac:dyDescent="0.25">
      <c r="A1356" s="3">
        <v>43986</v>
      </c>
      <c r="B1356" s="2">
        <v>7.35</v>
      </c>
      <c r="C1356" s="2">
        <v>4.6487999999999996</v>
      </c>
      <c r="D1356" s="2">
        <v>17514</v>
      </c>
      <c r="E1356" s="2">
        <f t="shared" si="84"/>
        <v>209396</v>
      </c>
      <c r="F1356" s="13" t="str">
        <f t="shared" si="87"/>
        <v>BULLISH</v>
      </c>
      <c r="G1356" s="13" t="str">
        <f t="shared" si="86"/>
        <v>STRONG</v>
      </c>
      <c r="H1356" s="13" t="str">
        <f t="shared" si="85"/>
        <v>CONFIRMED BULLISH</v>
      </c>
    </row>
    <row r="1357" spans="1:8" ht="13.5" x14ac:dyDescent="0.25">
      <c r="A1357" s="3">
        <v>43987</v>
      </c>
      <c r="B1357" s="2">
        <v>7.3</v>
      </c>
      <c r="C1357" s="2">
        <v>4.6172000000000004</v>
      </c>
      <c r="D1357" s="2">
        <v>9518</v>
      </c>
      <c r="E1357" s="2">
        <f t="shared" si="84"/>
        <v>199878</v>
      </c>
      <c r="F1357" s="13" t="str">
        <f t="shared" si="87"/>
        <v>BULLISH</v>
      </c>
      <c r="G1357" s="13" t="str">
        <f t="shared" si="86"/>
        <v>STRONG</v>
      </c>
      <c r="H1357" s="13" t="str">
        <f t="shared" si="85"/>
        <v>CONFIRMED BULLISH</v>
      </c>
    </row>
    <row r="1358" spans="1:8" ht="13.5" x14ac:dyDescent="0.25">
      <c r="A1358" s="3">
        <v>43990</v>
      </c>
      <c r="B1358" s="2">
        <v>7.3</v>
      </c>
      <c r="C1358" s="2">
        <v>4.6172000000000004</v>
      </c>
      <c r="D1358" s="2">
        <v>8225</v>
      </c>
      <c r="E1358" s="2">
        <f t="shared" si="84"/>
        <v>199878</v>
      </c>
      <c r="F1358" s="13" t="str">
        <f t="shared" si="87"/>
        <v>BULLISH</v>
      </c>
      <c r="G1358" s="13" t="str">
        <f t="shared" si="86"/>
        <v>STRONG</v>
      </c>
      <c r="H1358" s="13" t="str">
        <f t="shared" si="85"/>
        <v>CONFIRMED BULLISH</v>
      </c>
    </row>
    <row r="1359" spans="1:8" ht="13.5" x14ac:dyDescent="0.25">
      <c r="A1359" s="3">
        <v>43991</v>
      </c>
      <c r="B1359" s="2">
        <v>7.29</v>
      </c>
      <c r="C1359" s="2">
        <v>4.6109</v>
      </c>
      <c r="D1359" s="2">
        <v>10353</v>
      </c>
      <c r="E1359" s="2">
        <f t="shared" si="84"/>
        <v>189525</v>
      </c>
      <c r="F1359" s="13" t="str">
        <f t="shared" si="87"/>
        <v>BEARISH</v>
      </c>
      <c r="G1359" s="13" t="str">
        <f t="shared" si="86"/>
        <v>NEUTRAL</v>
      </c>
      <c r="H1359" s="13" t="str">
        <f t="shared" si="85"/>
        <v>BEARISH DIVERGENCE</v>
      </c>
    </row>
    <row r="1360" spans="1:8" ht="13.5" x14ac:dyDescent="0.25">
      <c r="A1360" s="3">
        <v>43992</v>
      </c>
      <c r="B1360" s="2">
        <v>7.13</v>
      </c>
      <c r="C1360" s="2">
        <v>4.5096999999999996</v>
      </c>
      <c r="D1360" s="2">
        <v>6369</v>
      </c>
      <c r="E1360" s="2">
        <f t="shared" si="84"/>
        <v>183156</v>
      </c>
      <c r="F1360" s="13" t="str">
        <f t="shared" si="87"/>
        <v>BEARISH</v>
      </c>
      <c r="G1360" s="13" t="str">
        <f t="shared" si="86"/>
        <v>WEAK</v>
      </c>
      <c r="H1360" s="13" t="str">
        <f t="shared" si="85"/>
        <v>CONFIRMED BEARISH</v>
      </c>
    </row>
    <row r="1361" spans="1:8" ht="13.5" x14ac:dyDescent="0.25">
      <c r="A1361" s="3">
        <v>43993</v>
      </c>
      <c r="B1361" s="2">
        <v>7.13</v>
      </c>
      <c r="C1361" s="2">
        <v>4.5096999999999996</v>
      </c>
      <c r="D1361" s="2">
        <v>5677</v>
      </c>
      <c r="E1361" s="2">
        <f t="shared" si="84"/>
        <v>183156</v>
      </c>
      <c r="F1361" s="13" t="str">
        <f t="shared" si="87"/>
        <v>BEARISH</v>
      </c>
      <c r="G1361" s="13" t="str">
        <f t="shared" si="86"/>
        <v>WEAK</v>
      </c>
      <c r="H1361" s="13" t="str">
        <f t="shared" si="85"/>
        <v>CONFIRMED BEARISH</v>
      </c>
    </row>
    <row r="1362" spans="1:8" ht="13.5" x14ac:dyDescent="0.25">
      <c r="A1362" s="3">
        <v>43994</v>
      </c>
      <c r="B1362" s="2">
        <v>7.13</v>
      </c>
      <c r="C1362" s="2">
        <v>4.5096999999999996</v>
      </c>
      <c r="D1362" s="2">
        <v>3458</v>
      </c>
      <c r="E1362" s="2">
        <f t="shared" si="84"/>
        <v>183156</v>
      </c>
      <c r="F1362" s="13" t="str">
        <f t="shared" si="87"/>
        <v>BEARISH</v>
      </c>
      <c r="G1362" s="13" t="str">
        <f t="shared" si="86"/>
        <v>WEAK</v>
      </c>
      <c r="H1362" s="13" t="str">
        <f t="shared" si="85"/>
        <v>CONFIRMED BEARISH</v>
      </c>
    </row>
    <row r="1363" spans="1:8" ht="13.5" x14ac:dyDescent="0.25">
      <c r="A1363" s="3">
        <v>43997</v>
      </c>
      <c r="B1363" s="2">
        <v>7.13</v>
      </c>
      <c r="C1363" s="2">
        <v>4.5096999999999996</v>
      </c>
      <c r="D1363" s="2">
        <v>13642</v>
      </c>
      <c r="E1363" s="2">
        <f t="shared" si="84"/>
        <v>183156</v>
      </c>
      <c r="F1363" s="13" t="str">
        <f t="shared" si="87"/>
        <v>BEARISH</v>
      </c>
      <c r="G1363" s="13" t="str">
        <f t="shared" si="86"/>
        <v>WEAK</v>
      </c>
      <c r="H1363" s="13" t="str">
        <f t="shared" si="85"/>
        <v>CONFIRMED BEARISH</v>
      </c>
    </row>
    <row r="1364" spans="1:8" ht="13.5" x14ac:dyDescent="0.25">
      <c r="A1364" s="3">
        <v>43998</v>
      </c>
      <c r="B1364" s="2">
        <v>7.13</v>
      </c>
      <c r="C1364" s="2">
        <v>4.5096999999999996</v>
      </c>
      <c r="D1364" s="2">
        <v>6477</v>
      </c>
      <c r="E1364" s="2">
        <f t="shared" si="84"/>
        <v>183156</v>
      </c>
      <c r="F1364" s="13" t="str">
        <f t="shared" si="87"/>
        <v>BEARISH</v>
      </c>
      <c r="G1364" s="13" t="str">
        <f t="shared" si="86"/>
        <v>WEAK</v>
      </c>
      <c r="H1364" s="13" t="str">
        <f t="shared" si="85"/>
        <v>CONFIRMED BEARISH</v>
      </c>
    </row>
    <row r="1365" spans="1:8" ht="13.5" x14ac:dyDescent="0.25">
      <c r="A1365" s="3">
        <v>43999</v>
      </c>
      <c r="B1365" s="2">
        <v>7.1</v>
      </c>
      <c r="C1365" s="2">
        <v>4.4907000000000004</v>
      </c>
      <c r="D1365" s="2">
        <v>20299</v>
      </c>
      <c r="E1365" s="2">
        <f t="shared" si="84"/>
        <v>162857</v>
      </c>
      <c r="F1365" s="13" t="str">
        <f t="shared" si="87"/>
        <v>BEARISH</v>
      </c>
      <c r="G1365" s="13" t="str">
        <f t="shared" si="86"/>
        <v>WEAK</v>
      </c>
      <c r="H1365" s="13" t="str">
        <f t="shared" si="85"/>
        <v>CONFIRMED BEARISH</v>
      </c>
    </row>
    <row r="1366" spans="1:8" ht="13.5" x14ac:dyDescent="0.25">
      <c r="A1366" s="3">
        <v>44000</v>
      </c>
      <c r="B1366" s="2">
        <v>7.12</v>
      </c>
      <c r="C1366" s="2">
        <v>4.5034000000000001</v>
      </c>
      <c r="D1366" s="2">
        <v>14782</v>
      </c>
      <c r="E1366" s="2">
        <f t="shared" si="84"/>
        <v>177639</v>
      </c>
      <c r="F1366" s="13" t="str">
        <f t="shared" si="87"/>
        <v>BEARISH</v>
      </c>
      <c r="G1366" s="13" t="str">
        <f t="shared" si="86"/>
        <v>WEAK</v>
      </c>
      <c r="H1366" s="13" t="str">
        <f t="shared" si="85"/>
        <v>CONFIRMED BEARISH</v>
      </c>
    </row>
    <row r="1367" spans="1:8" ht="13.5" x14ac:dyDescent="0.25">
      <c r="A1367" s="3">
        <v>44001</v>
      </c>
      <c r="B1367" s="2">
        <v>7.1</v>
      </c>
      <c r="C1367" s="2">
        <v>4.4907000000000004</v>
      </c>
      <c r="D1367" s="2">
        <v>6767</v>
      </c>
      <c r="E1367" s="2">
        <f t="shared" si="84"/>
        <v>170872</v>
      </c>
      <c r="F1367" s="13" t="str">
        <f t="shared" si="87"/>
        <v>BEARISH</v>
      </c>
      <c r="G1367" s="13" t="str">
        <f t="shared" si="86"/>
        <v>WEAK</v>
      </c>
      <c r="H1367" s="13" t="str">
        <f t="shared" si="85"/>
        <v>CONFIRMED BEARISH</v>
      </c>
    </row>
    <row r="1368" spans="1:8" ht="13.5" x14ac:dyDescent="0.25">
      <c r="A1368" s="3">
        <v>44004</v>
      </c>
      <c r="B1368" s="2">
        <v>7.1</v>
      </c>
      <c r="C1368" s="2">
        <v>4.4907000000000004</v>
      </c>
      <c r="D1368" s="2">
        <v>16360</v>
      </c>
      <c r="E1368" s="2">
        <f t="shared" si="84"/>
        <v>170872</v>
      </c>
      <c r="F1368" s="13" t="str">
        <f t="shared" si="87"/>
        <v>BEARISH</v>
      </c>
      <c r="G1368" s="13" t="str">
        <f t="shared" si="86"/>
        <v>WEAK</v>
      </c>
      <c r="H1368" s="13" t="str">
        <f t="shared" si="85"/>
        <v>CONFIRMED BEARISH</v>
      </c>
    </row>
    <row r="1369" spans="1:8" ht="13.5" x14ac:dyDescent="0.25">
      <c r="A1369" s="3">
        <v>44005</v>
      </c>
      <c r="B1369" s="2">
        <v>7.1</v>
      </c>
      <c r="C1369" s="2">
        <v>4.4907000000000004</v>
      </c>
      <c r="D1369" s="2">
        <v>23901</v>
      </c>
      <c r="E1369" s="2">
        <f t="shared" si="84"/>
        <v>170872</v>
      </c>
      <c r="F1369" s="13" t="str">
        <f t="shared" si="87"/>
        <v>BEARISH</v>
      </c>
      <c r="G1369" s="13" t="str">
        <f t="shared" si="86"/>
        <v>WEAK</v>
      </c>
      <c r="H1369" s="13" t="str">
        <f t="shared" si="85"/>
        <v>CONFIRMED BEARISH</v>
      </c>
    </row>
    <row r="1370" spans="1:8" ht="13.5" x14ac:dyDescent="0.25">
      <c r="A1370" s="3">
        <v>44006</v>
      </c>
      <c r="B1370" s="2">
        <v>7.01</v>
      </c>
      <c r="C1370" s="2">
        <v>4.4337999999999997</v>
      </c>
      <c r="D1370" s="2">
        <v>36863</v>
      </c>
      <c r="E1370" s="2">
        <f t="shared" si="84"/>
        <v>134009</v>
      </c>
      <c r="F1370" s="13" t="str">
        <f t="shared" si="87"/>
        <v>BEARISH</v>
      </c>
      <c r="G1370" s="13" t="str">
        <f t="shared" si="86"/>
        <v>WEAK</v>
      </c>
      <c r="H1370" s="13" t="str">
        <f t="shared" si="85"/>
        <v>CONFIRMED BEARISH</v>
      </c>
    </row>
    <row r="1371" spans="1:8" ht="13.5" x14ac:dyDescent="0.25">
      <c r="A1371" s="3">
        <v>44007</v>
      </c>
      <c r="B1371" s="2">
        <v>7</v>
      </c>
      <c r="C1371" s="2">
        <v>4.4275000000000002</v>
      </c>
      <c r="D1371" s="2">
        <v>19363</v>
      </c>
      <c r="E1371" s="2">
        <f t="shared" si="84"/>
        <v>114646</v>
      </c>
      <c r="F1371" s="13" t="str">
        <f t="shared" si="87"/>
        <v>BEARISH</v>
      </c>
      <c r="G1371" s="13" t="str">
        <f t="shared" si="86"/>
        <v>WEAK</v>
      </c>
      <c r="H1371" s="13" t="str">
        <f t="shared" si="85"/>
        <v>CONFIRMED BEARISH</v>
      </c>
    </row>
    <row r="1372" spans="1:8" ht="13.5" x14ac:dyDescent="0.25">
      <c r="A1372" s="3">
        <v>44008</v>
      </c>
      <c r="B1372" s="2">
        <v>7</v>
      </c>
      <c r="C1372" s="2">
        <v>4.4275000000000002</v>
      </c>
      <c r="D1372" s="2">
        <v>46598</v>
      </c>
      <c r="E1372" s="2">
        <f t="shared" si="84"/>
        <v>114646</v>
      </c>
      <c r="F1372" s="13" t="str">
        <f t="shared" si="87"/>
        <v>BEARISH</v>
      </c>
      <c r="G1372" s="13" t="str">
        <f t="shared" si="86"/>
        <v>WEAK</v>
      </c>
      <c r="H1372" s="13" t="str">
        <f t="shared" si="85"/>
        <v>CONFIRMED BEARISH</v>
      </c>
    </row>
    <row r="1373" spans="1:8" ht="13.5" x14ac:dyDescent="0.25">
      <c r="A1373" s="3">
        <v>44011</v>
      </c>
      <c r="B1373" s="2">
        <v>7</v>
      </c>
      <c r="C1373" s="2">
        <v>4.4275000000000002</v>
      </c>
      <c r="D1373" s="2">
        <v>5230</v>
      </c>
      <c r="E1373" s="2">
        <f t="shared" si="84"/>
        <v>114646</v>
      </c>
      <c r="F1373" s="13" t="str">
        <f t="shared" si="87"/>
        <v>BEARISH</v>
      </c>
      <c r="G1373" s="13" t="str">
        <f t="shared" si="86"/>
        <v>WEAK</v>
      </c>
      <c r="H1373" s="13" t="str">
        <f t="shared" si="85"/>
        <v>CONFIRMED BEARISH</v>
      </c>
    </row>
    <row r="1374" spans="1:8" ht="13.5" x14ac:dyDescent="0.25">
      <c r="A1374" s="3">
        <v>44012</v>
      </c>
      <c r="B1374" s="2">
        <v>7</v>
      </c>
      <c r="C1374" s="2">
        <v>4.4275000000000002</v>
      </c>
      <c r="D1374" s="2">
        <v>4732</v>
      </c>
      <c r="E1374" s="2">
        <f t="shared" si="84"/>
        <v>114646</v>
      </c>
      <c r="F1374" s="13" t="str">
        <f t="shared" si="87"/>
        <v>BEARISH</v>
      </c>
      <c r="G1374" s="13" t="str">
        <f t="shared" si="86"/>
        <v>WEAK</v>
      </c>
      <c r="H1374" s="13" t="str">
        <f t="shared" si="85"/>
        <v>CONFIRMED BEARISH</v>
      </c>
    </row>
    <row r="1375" spans="1:8" ht="13.5" x14ac:dyDescent="0.25">
      <c r="A1375" s="3">
        <v>44013</v>
      </c>
      <c r="B1375" s="2">
        <v>6.85</v>
      </c>
      <c r="C1375" s="2">
        <v>4.3326000000000002</v>
      </c>
      <c r="D1375" s="2">
        <v>31961</v>
      </c>
      <c r="E1375" s="2">
        <f t="shared" si="84"/>
        <v>82685</v>
      </c>
      <c r="F1375" s="13" t="str">
        <f t="shared" si="87"/>
        <v>BEARISH</v>
      </c>
      <c r="G1375" s="13" t="str">
        <f t="shared" si="86"/>
        <v>WEAK</v>
      </c>
      <c r="H1375" s="13" t="str">
        <f t="shared" si="85"/>
        <v>CONFIRMED BEARISH</v>
      </c>
    </row>
    <row r="1376" spans="1:8" ht="13.5" x14ac:dyDescent="0.25">
      <c r="A1376" s="3">
        <v>44014</v>
      </c>
      <c r="B1376" s="2">
        <v>6.8</v>
      </c>
      <c r="C1376" s="2">
        <v>4.3010000000000002</v>
      </c>
      <c r="D1376" s="2">
        <v>8994</v>
      </c>
      <c r="E1376" s="2">
        <f t="shared" si="84"/>
        <v>73691</v>
      </c>
      <c r="F1376" s="13" t="str">
        <f t="shared" si="87"/>
        <v>BEARISH</v>
      </c>
      <c r="G1376" s="13" t="str">
        <f t="shared" si="86"/>
        <v>WEAK</v>
      </c>
      <c r="H1376" s="13" t="str">
        <f t="shared" si="85"/>
        <v>CONFIRMED BEARISH</v>
      </c>
    </row>
    <row r="1377" spans="1:8" ht="13.5" x14ac:dyDescent="0.25">
      <c r="A1377" s="3">
        <v>44015</v>
      </c>
      <c r="B1377" s="2">
        <v>6.8</v>
      </c>
      <c r="C1377" s="2">
        <v>4.3010000000000002</v>
      </c>
      <c r="D1377" s="2">
        <v>16437</v>
      </c>
      <c r="E1377" s="2">
        <f t="shared" si="84"/>
        <v>73691</v>
      </c>
      <c r="F1377" s="13" t="str">
        <f t="shared" si="87"/>
        <v>BEARISH</v>
      </c>
      <c r="G1377" s="13" t="str">
        <f t="shared" si="86"/>
        <v>WEAK</v>
      </c>
      <c r="H1377" s="13" t="str">
        <f t="shared" si="85"/>
        <v>CONFIRMED BEARISH</v>
      </c>
    </row>
    <row r="1378" spans="1:8" ht="13.5" x14ac:dyDescent="0.25">
      <c r="A1378" s="3">
        <v>44018</v>
      </c>
      <c r="B1378" s="2">
        <v>6.8</v>
      </c>
      <c r="C1378" s="2">
        <v>4.3010000000000002</v>
      </c>
      <c r="D1378" s="2">
        <v>16345</v>
      </c>
      <c r="E1378" s="2">
        <f t="shared" si="84"/>
        <v>73691</v>
      </c>
      <c r="F1378" s="13" t="str">
        <f t="shared" si="87"/>
        <v>BEARISH</v>
      </c>
      <c r="G1378" s="13" t="str">
        <f t="shared" si="86"/>
        <v>WEAK</v>
      </c>
      <c r="H1378" s="13" t="str">
        <f t="shared" si="85"/>
        <v>CONFIRMED BEARISH</v>
      </c>
    </row>
    <row r="1379" spans="1:8" ht="13.5" x14ac:dyDescent="0.25">
      <c r="A1379" s="3">
        <v>44019</v>
      </c>
      <c r="B1379" s="2">
        <v>6.85</v>
      </c>
      <c r="C1379" s="2">
        <v>4.3326000000000002</v>
      </c>
      <c r="D1379" s="2">
        <v>14222</v>
      </c>
      <c r="E1379" s="2">
        <f t="shared" si="84"/>
        <v>87913</v>
      </c>
      <c r="F1379" s="13" t="str">
        <f t="shared" si="87"/>
        <v>BEARISH</v>
      </c>
      <c r="G1379" s="13" t="str">
        <f t="shared" si="86"/>
        <v>WEAK</v>
      </c>
      <c r="H1379" s="13" t="str">
        <f t="shared" si="85"/>
        <v>CONFIRMED BEARISH</v>
      </c>
    </row>
    <row r="1380" spans="1:8" ht="13.5" x14ac:dyDescent="0.25">
      <c r="A1380" s="3">
        <v>44020</v>
      </c>
      <c r="B1380" s="2">
        <v>6.8</v>
      </c>
      <c r="C1380" s="2">
        <v>4.3010000000000002</v>
      </c>
      <c r="D1380" s="2">
        <v>9373</v>
      </c>
      <c r="E1380" s="2">
        <f t="shared" si="84"/>
        <v>78540</v>
      </c>
      <c r="F1380" s="13" t="str">
        <f t="shared" si="87"/>
        <v>BEARISH</v>
      </c>
      <c r="G1380" s="13" t="str">
        <f t="shared" si="86"/>
        <v>WEAK</v>
      </c>
      <c r="H1380" s="13" t="str">
        <f t="shared" si="85"/>
        <v>CONFIRMED BEARISH</v>
      </c>
    </row>
    <row r="1381" spans="1:8" ht="13.5" x14ac:dyDescent="0.25">
      <c r="A1381" s="3">
        <v>44021</v>
      </c>
      <c r="B1381" s="2">
        <v>6.8</v>
      </c>
      <c r="C1381" s="2">
        <v>4.3010000000000002</v>
      </c>
      <c r="D1381" s="2">
        <v>39671</v>
      </c>
      <c r="E1381" s="2">
        <f t="shared" si="84"/>
        <v>78540</v>
      </c>
      <c r="F1381" s="13" t="str">
        <f t="shared" si="87"/>
        <v>BULLISH</v>
      </c>
      <c r="G1381" s="13" t="str">
        <f t="shared" si="86"/>
        <v>STRONG</v>
      </c>
      <c r="H1381" s="13" t="str">
        <f t="shared" si="85"/>
        <v>NEUTRAL</v>
      </c>
    </row>
    <row r="1382" spans="1:8" ht="13.5" x14ac:dyDescent="0.25">
      <c r="A1382" s="3">
        <v>44022</v>
      </c>
      <c r="B1382" s="2">
        <v>6.79</v>
      </c>
      <c r="C1382" s="2">
        <v>4.2946</v>
      </c>
      <c r="D1382" s="2">
        <v>10745</v>
      </c>
      <c r="E1382" s="2">
        <f t="shared" si="84"/>
        <v>67795</v>
      </c>
      <c r="F1382" s="13" t="str">
        <f t="shared" si="87"/>
        <v>BEARISH</v>
      </c>
      <c r="G1382" s="13" t="str">
        <f t="shared" si="86"/>
        <v>WEAK</v>
      </c>
      <c r="H1382" s="13" t="str">
        <f t="shared" si="85"/>
        <v>CONFIRMED BEARISH</v>
      </c>
    </row>
    <row r="1383" spans="1:8" ht="13.5" x14ac:dyDescent="0.25">
      <c r="A1383" s="3">
        <v>44025</v>
      </c>
      <c r="B1383" s="2">
        <v>6.78</v>
      </c>
      <c r="C1383" s="2">
        <v>4.2882999999999996</v>
      </c>
      <c r="D1383" s="2">
        <v>6085</v>
      </c>
      <c r="E1383" s="2">
        <f t="shared" si="84"/>
        <v>61710</v>
      </c>
      <c r="F1383" s="13" t="str">
        <f t="shared" si="87"/>
        <v>BEARISH</v>
      </c>
      <c r="G1383" s="13" t="str">
        <f t="shared" si="86"/>
        <v>WEAK</v>
      </c>
      <c r="H1383" s="13" t="str">
        <f t="shared" si="85"/>
        <v>CONFIRMED BEARISH</v>
      </c>
    </row>
    <row r="1384" spans="1:8" ht="13.5" x14ac:dyDescent="0.25">
      <c r="A1384" s="3">
        <v>44026</v>
      </c>
      <c r="B1384" s="2">
        <v>6.78</v>
      </c>
      <c r="C1384" s="2">
        <v>4.2882999999999996</v>
      </c>
      <c r="D1384" s="2">
        <v>12111</v>
      </c>
      <c r="E1384" s="2">
        <f t="shared" si="84"/>
        <v>61710</v>
      </c>
      <c r="F1384" s="13" t="str">
        <f t="shared" si="87"/>
        <v>BEARISH</v>
      </c>
      <c r="G1384" s="13" t="str">
        <f t="shared" si="86"/>
        <v>WEAK</v>
      </c>
      <c r="H1384" s="13" t="str">
        <f t="shared" si="85"/>
        <v>CONFIRMED BEARISH</v>
      </c>
    </row>
    <row r="1385" spans="1:8" ht="13.5" x14ac:dyDescent="0.25">
      <c r="A1385" s="3">
        <v>44027</v>
      </c>
      <c r="B1385" s="2">
        <v>6.74</v>
      </c>
      <c r="C1385" s="2">
        <v>4.2629999999999999</v>
      </c>
      <c r="D1385" s="2">
        <v>13285</v>
      </c>
      <c r="E1385" s="2">
        <f t="shared" si="84"/>
        <v>48425</v>
      </c>
      <c r="F1385" s="13" t="str">
        <f t="shared" si="87"/>
        <v>BEARISH</v>
      </c>
      <c r="G1385" s="13" t="str">
        <f t="shared" si="86"/>
        <v>WEAK</v>
      </c>
      <c r="H1385" s="13" t="str">
        <f t="shared" si="85"/>
        <v>CONFIRMED BEARISH</v>
      </c>
    </row>
    <row r="1386" spans="1:8" ht="13.5" x14ac:dyDescent="0.25">
      <c r="A1386" s="3">
        <v>44028</v>
      </c>
      <c r="B1386" s="2">
        <v>6.75</v>
      </c>
      <c r="C1386" s="2">
        <v>4.2693000000000003</v>
      </c>
      <c r="D1386" s="2">
        <v>4717</v>
      </c>
      <c r="E1386" s="2">
        <f t="shared" si="84"/>
        <v>53142</v>
      </c>
      <c r="F1386" s="13" t="str">
        <f t="shared" si="87"/>
        <v>BEARISH</v>
      </c>
      <c r="G1386" s="13" t="str">
        <f t="shared" si="86"/>
        <v>WEAK</v>
      </c>
      <c r="H1386" s="13" t="str">
        <f t="shared" si="85"/>
        <v>CONFIRMED BEARISH</v>
      </c>
    </row>
    <row r="1387" spans="1:8" ht="13.5" x14ac:dyDescent="0.25">
      <c r="A1387" s="3">
        <v>44029</v>
      </c>
      <c r="B1387" s="2">
        <v>6.73</v>
      </c>
      <c r="C1387" s="2">
        <v>4.2567000000000004</v>
      </c>
      <c r="D1387" s="2">
        <v>5998</v>
      </c>
      <c r="E1387" s="2">
        <f t="shared" si="84"/>
        <v>47144</v>
      </c>
      <c r="F1387" s="13" t="str">
        <f t="shared" si="87"/>
        <v>BEARISH</v>
      </c>
      <c r="G1387" s="13" t="str">
        <f t="shared" si="86"/>
        <v>WEAK</v>
      </c>
      <c r="H1387" s="13" t="str">
        <f t="shared" si="85"/>
        <v>CONFIRMED BEARISH</v>
      </c>
    </row>
    <row r="1388" spans="1:8" ht="13.5" x14ac:dyDescent="0.25">
      <c r="A1388" s="3">
        <v>44032</v>
      </c>
      <c r="B1388" s="2">
        <v>6.75</v>
      </c>
      <c r="C1388" s="2">
        <v>4.2693000000000003</v>
      </c>
      <c r="D1388" s="2">
        <v>11740</v>
      </c>
      <c r="E1388" s="2">
        <f t="shared" si="84"/>
        <v>58884</v>
      </c>
      <c r="F1388" s="13" t="str">
        <f t="shared" si="87"/>
        <v>BEARISH</v>
      </c>
      <c r="G1388" s="13" t="str">
        <f t="shared" si="86"/>
        <v>WEAK</v>
      </c>
      <c r="H1388" s="13" t="str">
        <f t="shared" si="85"/>
        <v>CONFIRMED BEARISH</v>
      </c>
    </row>
    <row r="1389" spans="1:8" ht="13.5" x14ac:dyDescent="0.25">
      <c r="A1389" s="3">
        <v>44033</v>
      </c>
      <c r="B1389" s="2">
        <v>6.6</v>
      </c>
      <c r="C1389" s="2">
        <v>4.1745000000000001</v>
      </c>
      <c r="D1389" s="2">
        <v>4379</v>
      </c>
      <c r="E1389" s="2">
        <f t="shared" si="84"/>
        <v>54505</v>
      </c>
      <c r="F1389" s="13" t="str">
        <f t="shared" si="87"/>
        <v>BEARISH</v>
      </c>
      <c r="G1389" s="13" t="str">
        <f t="shared" si="86"/>
        <v>WEAK</v>
      </c>
      <c r="H1389" s="13" t="str">
        <f t="shared" si="85"/>
        <v>CONFIRMED BEARISH</v>
      </c>
    </row>
    <row r="1390" spans="1:8" ht="13.5" x14ac:dyDescent="0.25">
      <c r="A1390" s="3">
        <v>44034</v>
      </c>
      <c r="B1390" s="2">
        <v>6.7</v>
      </c>
      <c r="C1390" s="2">
        <v>4.2377000000000002</v>
      </c>
      <c r="D1390" s="2">
        <v>3574</v>
      </c>
      <c r="E1390" s="2">
        <f t="shared" si="84"/>
        <v>58079</v>
      </c>
      <c r="F1390" s="13" t="str">
        <f t="shared" si="87"/>
        <v>BULLISH</v>
      </c>
      <c r="G1390" s="13" t="str">
        <f t="shared" si="86"/>
        <v>STRONG</v>
      </c>
      <c r="H1390" s="13" t="str">
        <f t="shared" si="85"/>
        <v>BULLISH DIVERGENCE</v>
      </c>
    </row>
    <row r="1391" spans="1:8" ht="13.5" x14ac:dyDescent="0.25">
      <c r="A1391" s="3">
        <v>44035</v>
      </c>
      <c r="B1391" s="2">
        <v>6.7</v>
      </c>
      <c r="C1391" s="2">
        <v>4.2377000000000002</v>
      </c>
      <c r="D1391" s="2">
        <v>11617</v>
      </c>
      <c r="E1391" s="2">
        <f t="shared" si="84"/>
        <v>58079</v>
      </c>
      <c r="F1391" s="13" t="str">
        <f t="shared" si="87"/>
        <v>BULLISH</v>
      </c>
      <c r="G1391" s="13" t="str">
        <f t="shared" si="86"/>
        <v>STRONG</v>
      </c>
      <c r="H1391" s="13" t="str">
        <f t="shared" si="85"/>
        <v>BULLISH DIVERGENCE</v>
      </c>
    </row>
    <row r="1392" spans="1:8" ht="13.5" x14ac:dyDescent="0.25">
      <c r="A1392" s="3">
        <v>44036</v>
      </c>
      <c r="B1392" s="2">
        <v>6.69</v>
      </c>
      <c r="C1392" s="2">
        <v>4.2313999999999998</v>
      </c>
      <c r="D1392" s="2">
        <v>3425</v>
      </c>
      <c r="E1392" s="2">
        <f t="shared" si="84"/>
        <v>54654</v>
      </c>
      <c r="F1392" s="13" t="str">
        <f t="shared" si="87"/>
        <v>BULLISH</v>
      </c>
      <c r="G1392" s="13" t="str">
        <f t="shared" si="86"/>
        <v>STRONG</v>
      </c>
      <c r="H1392" s="13" t="str">
        <f t="shared" si="85"/>
        <v>BULLISH DIVERGENCE</v>
      </c>
    </row>
    <row r="1393" spans="1:8" ht="13.5" x14ac:dyDescent="0.25">
      <c r="A1393" s="3">
        <v>44039</v>
      </c>
      <c r="B1393" s="2">
        <v>6.7</v>
      </c>
      <c r="C1393" s="2">
        <v>4.2377000000000002</v>
      </c>
      <c r="D1393" s="2">
        <v>630</v>
      </c>
      <c r="E1393" s="2">
        <f t="shared" si="84"/>
        <v>55284</v>
      </c>
      <c r="F1393" s="13" t="str">
        <f t="shared" si="87"/>
        <v>BEARISH</v>
      </c>
      <c r="G1393" s="13" t="str">
        <f t="shared" si="86"/>
        <v>WEAK</v>
      </c>
      <c r="H1393" s="13" t="str">
        <f t="shared" si="85"/>
        <v>CONFIRMED BEARISH</v>
      </c>
    </row>
    <row r="1394" spans="1:8" ht="13.5" x14ac:dyDescent="0.25">
      <c r="A1394" s="3">
        <v>44040</v>
      </c>
      <c r="B1394" s="2">
        <v>6.68</v>
      </c>
      <c r="C1394" s="2">
        <v>4.2251000000000003</v>
      </c>
      <c r="D1394" s="2">
        <v>10605</v>
      </c>
      <c r="E1394" s="2">
        <f t="shared" si="84"/>
        <v>44679</v>
      </c>
      <c r="F1394" s="13" t="str">
        <f t="shared" si="87"/>
        <v>BEARISH</v>
      </c>
      <c r="G1394" s="13" t="str">
        <f t="shared" si="86"/>
        <v>WEAK</v>
      </c>
      <c r="H1394" s="13" t="str">
        <f t="shared" si="85"/>
        <v>BEARISH DIVERGENCE</v>
      </c>
    </row>
    <row r="1395" spans="1:8" ht="13.5" x14ac:dyDescent="0.25">
      <c r="A1395" s="3">
        <v>44041</v>
      </c>
      <c r="B1395" s="2">
        <v>6.69</v>
      </c>
      <c r="C1395" s="2">
        <v>4.2313999999999998</v>
      </c>
      <c r="D1395" s="2">
        <v>8257</v>
      </c>
      <c r="E1395" s="2">
        <f t="shared" si="84"/>
        <v>52936</v>
      </c>
      <c r="F1395" s="13" t="str">
        <f t="shared" si="87"/>
        <v>BEARISH</v>
      </c>
      <c r="G1395" s="13" t="str">
        <f t="shared" si="86"/>
        <v>WEAK</v>
      </c>
      <c r="H1395" s="13" t="str">
        <f t="shared" si="85"/>
        <v>CONFIRMED BEARISH</v>
      </c>
    </row>
    <row r="1396" spans="1:8" ht="13.5" x14ac:dyDescent="0.25">
      <c r="A1396" s="3">
        <v>44042</v>
      </c>
      <c r="B1396" s="2">
        <v>6.67</v>
      </c>
      <c r="C1396" s="2">
        <v>4.2187000000000001</v>
      </c>
      <c r="D1396" s="2">
        <v>5043</v>
      </c>
      <c r="E1396" s="2">
        <f t="shared" si="84"/>
        <v>47893</v>
      </c>
      <c r="F1396" s="13" t="str">
        <f t="shared" si="87"/>
        <v>BEARISH</v>
      </c>
      <c r="G1396" s="13" t="str">
        <f t="shared" si="86"/>
        <v>WEAK</v>
      </c>
      <c r="H1396" s="13" t="str">
        <f t="shared" si="85"/>
        <v>CONFIRMED BEARISH</v>
      </c>
    </row>
    <row r="1397" spans="1:8" ht="13.5" x14ac:dyDescent="0.25">
      <c r="A1397" s="3">
        <v>44046</v>
      </c>
      <c r="B1397" s="2">
        <v>6.55</v>
      </c>
      <c r="C1397" s="2">
        <v>4.1428000000000003</v>
      </c>
      <c r="D1397" s="2">
        <v>10778</v>
      </c>
      <c r="E1397" s="2">
        <f t="shared" si="84"/>
        <v>37115</v>
      </c>
      <c r="F1397" s="13" t="str">
        <f t="shared" si="87"/>
        <v>BEARISH</v>
      </c>
      <c r="G1397" s="13" t="str">
        <f t="shared" si="86"/>
        <v>WEAK</v>
      </c>
      <c r="H1397" s="13" t="str">
        <f t="shared" si="85"/>
        <v>CONFIRMED BEARISH</v>
      </c>
    </row>
    <row r="1398" spans="1:8" ht="13.5" x14ac:dyDescent="0.25">
      <c r="A1398" s="3">
        <v>44047</v>
      </c>
      <c r="B1398" s="2">
        <v>6.7</v>
      </c>
      <c r="C1398" s="2">
        <v>4.2377000000000002</v>
      </c>
      <c r="D1398" s="2">
        <v>20148</v>
      </c>
      <c r="E1398" s="2">
        <f t="shared" si="84"/>
        <v>57263</v>
      </c>
      <c r="F1398" s="13" t="str">
        <f t="shared" si="87"/>
        <v>BULLISH</v>
      </c>
      <c r="G1398" s="13" t="str">
        <f t="shared" si="86"/>
        <v>STRONG</v>
      </c>
      <c r="H1398" s="13" t="str">
        <f t="shared" si="85"/>
        <v>NEUTRAL</v>
      </c>
    </row>
    <row r="1399" spans="1:8" ht="13.5" x14ac:dyDescent="0.25">
      <c r="A1399" s="3">
        <v>44048</v>
      </c>
      <c r="B1399" s="2">
        <v>6.69</v>
      </c>
      <c r="C1399" s="2">
        <v>4.2313999999999998</v>
      </c>
      <c r="D1399" s="2">
        <v>7003</v>
      </c>
      <c r="E1399" s="2">
        <f t="shared" si="84"/>
        <v>50260</v>
      </c>
      <c r="F1399" s="13" t="str">
        <f t="shared" si="87"/>
        <v>BULLISH</v>
      </c>
      <c r="G1399" s="13" t="str">
        <f t="shared" si="86"/>
        <v>STRONG</v>
      </c>
      <c r="H1399" s="13" t="str">
        <f t="shared" si="85"/>
        <v>CONFIRMED BULLISH</v>
      </c>
    </row>
    <row r="1400" spans="1:8" ht="13.5" x14ac:dyDescent="0.25">
      <c r="A1400" s="3">
        <v>44049</v>
      </c>
      <c r="B1400" s="2">
        <v>6.69</v>
      </c>
      <c r="C1400" s="2">
        <v>4.2313999999999998</v>
      </c>
      <c r="D1400" s="2">
        <v>3118</v>
      </c>
      <c r="E1400" s="2">
        <f t="shared" si="84"/>
        <v>50260</v>
      </c>
      <c r="F1400" s="13" t="str">
        <f t="shared" si="87"/>
        <v>BEARISH</v>
      </c>
      <c r="G1400" s="13" t="str">
        <f t="shared" si="86"/>
        <v>WEAK</v>
      </c>
      <c r="H1400" s="13" t="str">
        <f t="shared" si="85"/>
        <v>NEUTRAL</v>
      </c>
    </row>
    <row r="1401" spans="1:8" ht="13.5" x14ac:dyDescent="0.25">
      <c r="A1401" s="3">
        <v>44050</v>
      </c>
      <c r="B1401" s="2">
        <v>6.69</v>
      </c>
      <c r="C1401" s="2">
        <v>4.2313999999999998</v>
      </c>
      <c r="D1401" s="2">
        <v>1932</v>
      </c>
      <c r="E1401" s="2">
        <f t="shared" si="84"/>
        <v>50260</v>
      </c>
      <c r="F1401" s="13" t="str">
        <f t="shared" si="87"/>
        <v>BULLISH</v>
      </c>
      <c r="G1401" s="13" t="str">
        <f t="shared" si="86"/>
        <v>STRONG</v>
      </c>
      <c r="H1401" s="13" t="str">
        <f t="shared" si="85"/>
        <v>CONFIRMED BULLISH</v>
      </c>
    </row>
    <row r="1402" spans="1:8" ht="13.5" x14ac:dyDescent="0.25">
      <c r="A1402" s="3">
        <v>44053</v>
      </c>
      <c r="B1402" s="2">
        <v>6.66</v>
      </c>
      <c r="C1402" s="2">
        <v>4.2123999999999997</v>
      </c>
      <c r="D1402" s="2">
        <v>7000</v>
      </c>
      <c r="E1402" s="2">
        <f t="shared" si="84"/>
        <v>43260</v>
      </c>
      <c r="F1402" s="13" t="str">
        <f t="shared" si="87"/>
        <v>BULLISH</v>
      </c>
      <c r="G1402" s="13" t="str">
        <f t="shared" si="86"/>
        <v>STRONG</v>
      </c>
      <c r="H1402" s="13" t="str">
        <f t="shared" si="85"/>
        <v>CONFIRMED BULLISH</v>
      </c>
    </row>
    <row r="1403" spans="1:8" ht="13.5" x14ac:dyDescent="0.25">
      <c r="A1403" s="3">
        <v>44054</v>
      </c>
      <c r="B1403" s="2">
        <v>6.69</v>
      </c>
      <c r="C1403" s="2">
        <v>4.2313999999999998</v>
      </c>
      <c r="D1403" s="2">
        <v>19163</v>
      </c>
      <c r="E1403" s="2">
        <f t="shared" si="84"/>
        <v>62423</v>
      </c>
      <c r="F1403" s="13" t="str">
        <f t="shared" si="87"/>
        <v>BULLISH</v>
      </c>
      <c r="G1403" s="13" t="str">
        <f t="shared" si="86"/>
        <v>STRONG</v>
      </c>
      <c r="H1403" s="13" t="str">
        <f t="shared" si="85"/>
        <v>BULLISH DIVERGENCE</v>
      </c>
    </row>
    <row r="1404" spans="1:8" ht="13.5" x14ac:dyDescent="0.25">
      <c r="A1404" s="3">
        <v>44055</v>
      </c>
      <c r="B1404" s="2">
        <v>6.7</v>
      </c>
      <c r="C1404" s="2">
        <v>4.2377000000000002</v>
      </c>
      <c r="D1404" s="2">
        <v>1100</v>
      </c>
      <c r="E1404" s="2">
        <f t="shared" si="84"/>
        <v>63523</v>
      </c>
      <c r="F1404" s="13" t="str">
        <f t="shared" si="87"/>
        <v>BULLISH</v>
      </c>
      <c r="G1404" s="13" t="str">
        <f t="shared" si="86"/>
        <v>STRONG</v>
      </c>
      <c r="H1404" s="13" t="str">
        <f t="shared" si="85"/>
        <v>CONFIRMED BULLISH</v>
      </c>
    </row>
    <row r="1405" spans="1:8" ht="13.5" x14ac:dyDescent="0.25">
      <c r="A1405" s="3">
        <v>44057</v>
      </c>
      <c r="B1405" s="2">
        <v>6.7</v>
      </c>
      <c r="C1405" s="2">
        <v>4.2377000000000002</v>
      </c>
      <c r="D1405" s="2">
        <v>3550</v>
      </c>
      <c r="E1405" s="2">
        <f t="shared" si="84"/>
        <v>63523</v>
      </c>
      <c r="F1405" s="13" t="str">
        <f t="shared" si="87"/>
        <v>BULLISH</v>
      </c>
      <c r="G1405" s="13" t="str">
        <f t="shared" si="86"/>
        <v>STRONG</v>
      </c>
      <c r="H1405" s="13" t="str">
        <f t="shared" si="85"/>
        <v>CONFIRMED BULLISH</v>
      </c>
    </row>
    <row r="1406" spans="1:8" ht="13.5" x14ac:dyDescent="0.25">
      <c r="A1406" s="3">
        <v>44060</v>
      </c>
      <c r="B1406" s="2">
        <v>6.65</v>
      </c>
      <c r="C1406" s="2">
        <v>4.2061000000000002</v>
      </c>
      <c r="D1406" s="2">
        <v>11899</v>
      </c>
      <c r="E1406" s="2">
        <f t="shared" si="84"/>
        <v>51624</v>
      </c>
      <c r="F1406" s="13" t="str">
        <f t="shared" si="87"/>
        <v>BULLISH</v>
      </c>
      <c r="G1406" s="13" t="str">
        <f t="shared" si="86"/>
        <v>STRONG</v>
      </c>
      <c r="H1406" s="13" t="str">
        <f t="shared" si="85"/>
        <v>BULLISH DIVERGENCE</v>
      </c>
    </row>
    <row r="1407" spans="1:8" ht="13.5" x14ac:dyDescent="0.25">
      <c r="A1407" s="3">
        <v>44061</v>
      </c>
      <c r="B1407" s="2">
        <v>6.7</v>
      </c>
      <c r="C1407" s="2">
        <v>4.2377000000000002</v>
      </c>
      <c r="D1407" s="2">
        <v>9314</v>
      </c>
      <c r="E1407" s="2">
        <f t="shared" si="84"/>
        <v>60938</v>
      </c>
      <c r="F1407" s="13" t="str">
        <f t="shared" si="87"/>
        <v>BULLISH</v>
      </c>
      <c r="G1407" s="13" t="str">
        <f t="shared" si="86"/>
        <v>STRONG</v>
      </c>
      <c r="H1407" s="13" t="str">
        <f t="shared" si="85"/>
        <v>CONFIRMED BULLISH</v>
      </c>
    </row>
    <row r="1408" spans="1:8" ht="13.5" x14ac:dyDescent="0.25">
      <c r="A1408" s="3">
        <v>44062</v>
      </c>
      <c r="B1408" s="2">
        <v>6.69</v>
      </c>
      <c r="C1408" s="2">
        <v>4.2313999999999998</v>
      </c>
      <c r="D1408" s="2">
        <v>6879</v>
      </c>
      <c r="E1408" s="2">
        <f t="shared" si="84"/>
        <v>54059</v>
      </c>
      <c r="F1408" s="13" t="str">
        <f t="shared" si="87"/>
        <v>BEARISH</v>
      </c>
      <c r="G1408" s="13" t="str">
        <f t="shared" si="86"/>
        <v>WEAK</v>
      </c>
      <c r="H1408" s="13" t="str">
        <f t="shared" si="85"/>
        <v>NEUTRAL</v>
      </c>
    </row>
    <row r="1409" spans="1:8" ht="13.5" x14ac:dyDescent="0.25">
      <c r="A1409" s="3">
        <v>44064</v>
      </c>
      <c r="B1409" s="2">
        <v>6.69</v>
      </c>
      <c r="C1409" s="2">
        <v>4.2313999999999998</v>
      </c>
      <c r="D1409" s="2">
        <v>8376</v>
      </c>
      <c r="E1409" s="2">
        <f t="shared" si="84"/>
        <v>54059</v>
      </c>
      <c r="F1409" s="13" t="str">
        <f t="shared" si="87"/>
        <v>BEARISH</v>
      </c>
      <c r="G1409" s="13" t="str">
        <f t="shared" si="86"/>
        <v>WEAK</v>
      </c>
      <c r="H1409" s="13" t="str">
        <f t="shared" si="85"/>
        <v>CONFIRMED BEARISH</v>
      </c>
    </row>
    <row r="1410" spans="1:8" ht="13.5" x14ac:dyDescent="0.25">
      <c r="A1410" s="3">
        <v>44067</v>
      </c>
      <c r="B1410" s="2">
        <v>6.69</v>
      </c>
      <c r="C1410" s="2">
        <v>4.2313999999999998</v>
      </c>
      <c r="D1410" s="2">
        <v>6018</v>
      </c>
      <c r="E1410" s="2">
        <f t="shared" si="84"/>
        <v>54059</v>
      </c>
      <c r="F1410" s="13" t="str">
        <f t="shared" si="87"/>
        <v>BEARISH</v>
      </c>
      <c r="G1410" s="13" t="str">
        <f t="shared" si="86"/>
        <v>WEAK</v>
      </c>
      <c r="H1410" s="13" t="str">
        <f t="shared" si="85"/>
        <v>CONFIRMED BEARISH</v>
      </c>
    </row>
    <row r="1411" spans="1:8" ht="13.5" x14ac:dyDescent="0.25">
      <c r="A1411" s="3">
        <v>44068</v>
      </c>
      <c r="B1411" s="2">
        <v>6.68</v>
      </c>
      <c r="C1411" s="2">
        <v>4.2251000000000003</v>
      </c>
      <c r="D1411" s="2">
        <v>11250</v>
      </c>
      <c r="E1411" s="2">
        <f t="shared" si="84"/>
        <v>42809</v>
      </c>
      <c r="F1411" s="13" t="str">
        <f t="shared" si="87"/>
        <v>BEARISH</v>
      </c>
      <c r="G1411" s="13" t="str">
        <f t="shared" si="86"/>
        <v>WEAK</v>
      </c>
      <c r="H1411" s="13" t="str">
        <f t="shared" si="85"/>
        <v>BEARISH DIVERGENCE</v>
      </c>
    </row>
    <row r="1412" spans="1:8" ht="13.5" x14ac:dyDescent="0.25">
      <c r="A1412" s="3">
        <v>44069</v>
      </c>
      <c r="B1412" s="2">
        <v>6.68</v>
      </c>
      <c r="C1412" s="2">
        <v>4.2251000000000003</v>
      </c>
      <c r="D1412" s="2">
        <v>54875</v>
      </c>
      <c r="E1412" s="2">
        <f t="shared" ref="E1412:E1475" si="88">IF(B1412&gt;B1411, E1411+D1412, IF(B1412&lt;B1411, E1411-D1412, E1411))</f>
        <v>42809</v>
      </c>
      <c r="F1412" s="13" t="str">
        <f t="shared" si="87"/>
        <v>BEARISH</v>
      </c>
      <c r="G1412" s="13" t="str">
        <f t="shared" si="86"/>
        <v>WEAK</v>
      </c>
      <c r="H1412" s="13" t="str">
        <f t="shared" si="85"/>
        <v>CONFIRMED BEARISH</v>
      </c>
    </row>
    <row r="1413" spans="1:8" ht="13.5" x14ac:dyDescent="0.25">
      <c r="A1413" s="3">
        <v>44070</v>
      </c>
      <c r="B1413" s="2">
        <v>6.68</v>
      </c>
      <c r="C1413" s="2">
        <v>4.2251000000000003</v>
      </c>
      <c r="D1413" s="2">
        <v>52400</v>
      </c>
      <c r="E1413" s="2">
        <f t="shared" si="88"/>
        <v>42809</v>
      </c>
      <c r="F1413" s="13" t="str">
        <f t="shared" si="87"/>
        <v>BEARISH</v>
      </c>
      <c r="G1413" s="13" t="str">
        <f t="shared" si="86"/>
        <v>WEAK</v>
      </c>
      <c r="H1413" s="13" t="str">
        <f t="shared" si="85"/>
        <v>CONFIRMED BEARISH</v>
      </c>
    </row>
    <row r="1414" spans="1:8" ht="13.5" x14ac:dyDescent="0.25">
      <c r="A1414" s="3">
        <v>44071</v>
      </c>
      <c r="B1414" s="2">
        <v>6.7</v>
      </c>
      <c r="C1414" s="2">
        <v>4.2377000000000002</v>
      </c>
      <c r="D1414" s="2">
        <v>13532</v>
      </c>
      <c r="E1414" s="2">
        <f t="shared" si="88"/>
        <v>56341</v>
      </c>
      <c r="F1414" s="13" t="str">
        <f t="shared" si="87"/>
        <v>BULLISH</v>
      </c>
      <c r="G1414" s="13" t="str">
        <f t="shared" si="86"/>
        <v>STRONG</v>
      </c>
      <c r="H1414" s="13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6.75</v>
      </c>
      <c r="C1415" s="2">
        <v>4.2693000000000003</v>
      </c>
      <c r="D1415" s="2">
        <v>13019</v>
      </c>
      <c r="E1415" s="2">
        <f t="shared" si="88"/>
        <v>69360</v>
      </c>
      <c r="F1415" s="13" t="str">
        <f t="shared" si="87"/>
        <v>BULLISH</v>
      </c>
      <c r="G1415" s="13" t="str">
        <f t="shared" ref="G1415:G1478" si="90">IF((E1415-E1410)/E1410 &gt; 0.02, "STRONG",
 IF((E1415-E1410)/E1410 &lt; -0.02, "WEAK", "NEUTRAL"))</f>
        <v>STRONG</v>
      </c>
      <c r="H1415" s="13" t="str">
        <f t="shared" si="89"/>
        <v>CONFIRMED BULLISH</v>
      </c>
    </row>
    <row r="1416" spans="1:8" ht="13.5" x14ac:dyDescent="0.25">
      <c r="A1416" s="3">
        <v>44075</v>
      </c>
      <c r="B1416" s="2">
        <v>6.75</v>
      </c>
      <c r="C1416" s="2">
        <v>4.2693000000000003</v>
      </c>
      <c r="D1416" s="2">
        <v>17478</v>
      </c>
      <c r="E1416" s="2">
        <f t="shared" si="88"/>
        <v>69360</v>
      </c>
      <c r="F1416" s="13" t="str">
        <f t="shared" ref="F1416:F1479" si="91">IF(E1416&gt;E1411,"BULLISH",IF(E1416&lt;E1411,"BEARISH","NEUTRAL"))</f>
        <v>BULLISH</v>
      </c>
      <c r="G1416" s="13" t="str">
        <f t="shared" si="90"/>
        <v>STRONG</v>
      </c>
      <c r="H1416" s="13" t="str">
        <f t="shared" si="89"/>
        <v>CONFIRMED BULLISH</v>
      </c>
    </row>
    <row r="1417" spans="1:8" ht="13.5" x14ac:dyDescent="0.25">
      <c r="A1417" s="3">
        <v>44076</v>
      </c>
      <c r="B1417" s="2">
        <v>6.76</v>
      </c>
      <c r="C1417" s="2">
        <v>4.2756999999999996</v>
      </c>
      <c r="D1417" s="2">
        <v>30310</v>
      </c>
      <c r="E1417" s="2">
        <f t="shared" si="88"/>
        <v>99670</v>
      </c>
      <c r="F1417" s="13" t="str">
        <f t="shared" si="91"/>
        <v>BULLISH</v>
      </c>
      <c r="G1417" s="13" t="str">
        <f t="shared" si="90"/>
        <v>STRONG</v>
      </c>
      <c r="H1417" s="13" t="str">
        <f t="shared" si="89"/>
        <v>CONFIRMED BULLISH</v>
      </c>
    </row>
    <row r="1418" spans="1:8" ht="13.5" x14ac:dyDescent="0.25">
      <c r="A1418" s="3">
        <v>44077</v>
      </c>
      <c r="B1418" s="2">
        <v>6.75</v>
      </c>
      <c r="C1418" s="2">
        <v>4.2693000000000003</v>
      </c>
      <c r="D1418" s="2">
        <v>11945</v>
      </c>
      <c r="E1418" s="2">
        <f t="shared" si="88"/>
        <v>87725</v>
      </c>
      <c r="F1418" s="13" t="str">
        <f t="shared" si="91"/>
        <v>BULLISH</v>
      </c>
      <c r="G1418" s="13" t="str">
        <f t="shared" si="90"/>
        <v>STRONG</v>
      </c>
      <c r="H1418" s="13" t="str">
        <f t="shared" si="89"/>
        <v>CONFIRMED BULLISH</v>
      </c>
    </row>
    <row r="1419" spans="1:8" ht="13.5" x14ac:dyDescent="0.25">
      <c r="A1419" s="3">
        <v>44078</v>
      </c>
      <c r="B1419" s="2">
        <v>6.8</v>
      </c>
      <c r="C1419" s="2">
        <v>4.3010000000000002</v>
      </c>
      <c r="D1419" s="2">
        <v>7637</v>
      </c>
      <c r="E1419" s="2">
        <f t="shared" si="88"/>
        <v>95362</v>
      </c>
      <c r="F1419" s="13" t="str">
        <f t="shared" si="91"/>
        <v>BULLISH</v>
      </c>
      <c r="G1419" s="13" t="str">
        <f t="shared" si="90"/>
        <v>STRONG</v>
      </c>
      <c r="H1419" s="13" t="str">
        <f t="shared" si="89"/>
        <v>CONFIRMED BULLISH</v>
      </c>
    </row>
    <row r="1420" spans="1:8" ht="13.5" x14ac:dyDescent="0.25">
      <c r="A1420" s="3">
        <v>44081</v>
      </c>
      <c r="B1420" s="2">
        <v>6.84</v>
      </c>
      <c r="C1420" s="2">
        <v>4.3262999999999998</v>
      </c>
      <c r="D1420" s="2">
        <v>3723</v>
      </c>
      <c r="E1420" s="2">
        <f t="shared" si="88"/>
        <v>99085</v>
      </c>
      <c r="F1420" s="13" t="str">
        <f t="shared" si="91"/>
        <v>BULLISH</v>
      </c>
      <c r="G1420" s="13" t="str">
        <f t="shared" si="90"/>
        <v>STRONG</v>
      </c>
      <c r="H1420" s="13" t="str">
        <f t="shared" si="89"/>
        <v>CONFIRMED BULLISH</v>
      </c>
    </row>
    <row r="1421" spans="1:8" ht="13.5" x14ac:dyDescent="0.25">
      <c r="A1421" s="3">
        <v>44082</v>
      </c>
      <c r="B1421" s="2">
        <v>6.84</v>
      </c>
      <c r="C1421" s="2">
        <v>4.3262999999999998</v>
      </c>
      <c r="D1421" s="2">
        <v>1682</v>
      </c>
      <c r="E1421" s="2">
        <f t="shared" si="88"/>
        <v>99085</v>
      </c>
      <c r="F1421" s="13" t="str">
        <f t="shared" si="91"/>
        <v>BULLISH</v>
      </c>
      <c r="G1421" s="13" t="str">
        <f t="shared" si="90"/>
        <v>STRONG</v>
      </c>
      <c r="H1421" s="13" t="str">
        <f t="shared" si="89"/>
        <v>CONFIRMED BULLISH</v>
      </c>
    </row>
    <row r="1422" spans="1:8" ht="13.5" x14ac:dyDescent="0.25">
      <c r="A1422" s="3">
        <v>44083</v>
      </c>
      <c r="B1422" s="2">
        <v>6.95</v>
      </c>
      <c r="C1422" s="2">
        <v>4.3958000000000004</v>
      </c>
      <c r="D1422" s="2">
        <v>6088</v>
      </c>
      <c r="E1422" s="2">
        <f t="shared" si="88"/>
        <v>105173</v>
      </c>
      <c r="F1422" s="13" t="str">
        <f t="shared" si="91"/>
        <v>BULLISH</v>
      </c>
      <c r="G1422" s="13" t="str">
        <f t="shared" si="90"/>
        <v>STRONG</v>
      </c>
      <c r="H1422" s="13" t="str">
        <f t="shared" si="89"/>
        <v>CONFIRMED BULLISH</v>
      </c>
    </row>
    <row r="1423" spans="1:8" ht="13.5" x14ac:dyDescent="0.25">
      <c r="A1423" s="3">
        <v>44084</v>
      </c>
      <c r="B1423" s="2">
        <v>6.99</v>
      </c>
      <c r="C1423" s="2">
        <v>4.4211</v>
      </c>
      <c r="D1423" s="2">
        <v>7562</v>
      </c>
      <c r="E1423" s="2">
        <f t="shared" si="88"/>
        <v>112735</v>
      </c>
      <c r="F1423" s="13" t="str">
        <f t="shared" si="91"/>
        <v>BULLISH</v>
      </c>
      <c r="G1423" s="13" t="str">
        <f t="shared" si="90"/>
        <v>STRONG</v>
      </c>
      <c r="H1423" s="13" t="str">
        <f t="shared" si="89"/>
        <v>CONFIRMED BULLISH</v>
      </c>
    </row>
    <row r="1424" spans="1:8" ht="13.5" x14ac:dyDescent="0.25">
      <c r="A1424" s="3">
        <v>44085</v>
      </c>
      <c r="B1424" s="2">
        <v>6.9</v>
      </c>
      <c r="C1424" s="2">
        <v>4.3642000000000003</v>
      </c>
      <c r="D1424" s="2">
        <v>22128</v>
      </c>
      <c r="E1424" s="2">
        <f t="shared" si="88"/>
        <v>90607</v>
      </c>
      <c r="F1424" s="13" t="str">
        <f t="shared" si="91"/>
        <v>BEARISH</v>
      </c>
      <c r="G1424" s="13" t="str">
        <f t="shared" si="90"/>
        <v>WEAK</v>
      </c>
      <c r="H1424" s="13" t="str">
        <f t="shared" si="89"/>
        <v>BEARISH DIVERGENCE</v>
      </c>
    </row>
    <row r="1425" spans="1:8" ht="13.5" x14ac:dyDescent="0.25">
      <c r="A1425" s="3">
        <v>44088</v>
      </c>
      <c r="B1425" s="2">
        <v>6.94</v>
      </c>
      <c r="C1425" s="2">
        <v>4.3895</v>
      </c>
      <c r="D1425" s="2">
        <v>6228</v>
      </c>
      <c r="E1425" s="2">
        <f t="shared" si="88"/>
        <v>96835</v>
      </c>
      <c r="F1425" s="13" t="str">
        <f t="shared" si="91"/>
        <v>BEARISH</v>
      </c>
      <c r="G1425" s="13" t="str">
        <f t="shared" si="90"/>
        <v>WEAK</v>
      </c>
      <c r="H1425" s="13" t="str">
        <f t="shared" si="89"/>
        <v>BEARISH DIVERGENCE</v>
      </c>
    </row>
    <row r="1426" spans="1:8" ht="13.5" x14ac:dyDescent="0.25">
      <c r="A1426" s="3">
        <v>44089</v>
      </c>
      <c r="B1426" s="2">
        <v>6.94</v>
      </c>
      <c r="C1426" s="2">
        <v>4.3895</v>
      </c>
      <c r="D1426" s="2">
        <v>2771</v>
      </c>
      <c r="E1426" s="2">
        <f t="shared" si="88"/>
        <v>96835</v>
      </c>
      <c r="F1426" s="13" t="str">
        <f t="shared" si="91"/>
        <v>BEARISH</v>
      </c>
      <c r="G1426" s="13" t="str">
        <f t="shared" si="90"/>
        <v>WEAK</v>
      </c>
      <c r="H1426" s="13" t="str">
        <f t="shared" si="89"/>
        <v>BEARISH DIVERGENCE</v>
      </c>
    </row>
    <row r="1427" spans="1:8" ht="13.5" x14ac:dyDescent="0.25">
      <c r="A1427" s="3">
        <v>44090</v>
      </c>
      <c r="B1427" s="2">
        <v>6.94</v>
      </c>
      <c r="C1427" s="2">
        <v>4.3895</v>
      </c>
      <c r="D1427" s="2">
        <v>68948</v>
      </c>
      <c r="E1427" s="2">
        <f t="shared" si="88"/>
        <v>96835</v>
      </c>
      <c r="F1427" s="13" t="str">
        <f t="shared" si="91"/>
        <v>BEARISH</v>
      </c>
      <c r="G1427" s="13" t="str">
        <f t="shared" si="90"/>
        <v>WEAK</v>
      </c>
      <c r="H1427" s="13" t="str">
        <f t="shared" si="89"/>
        <v>CONFIRMED BEARISH</v>
      </c>
    </row>
    <row r="1428" spans="1:8" ht="13.5" x14ac:dyDescent="0.25">
      <c r="A1428" s="3">
        <v>44091</v>
      </c>
      <c r="B1428" s="2">
        <v>6.94</v>
      </c>
      <c r="C1428" s="2">
        <v>4.3895</v>
      </c>
      <c r="D1428" s="2">
        <v>1700</v>
      </c>
      <c r="E1428" s="2">
        <f t="shared" si="88"/>
        <v>96835</v>
      </c>
      <c r="F1428" s="13" t="str">
        <f t="shared" si="91"/>
        <v>BEARISH</v>
      </c>
      <c r="G1428" s="13" t="str">
        <f t="shared" si="90"/>
        <v>WEAK</v>
      </c>
      <c r="H1428" s="13" t="str">
        <f t="shared" si="89"/>
        <v>CONFIRMED BEARISH</v>
      </c>
    </row>
    <row r="1429" spans="1:8" ht="13.5" x14ac:dyDescent="0.25">
      <c r="A1429" s="3">
        <v>44092</v>
      </c>
      <c r="B1429" s="2">
        <v>6.94</v>
      </c>
      <c r="C1429" s="2">
        <v>4.3895</v>
      </c>
      <c r="D1429" s="2">
        <v>14625</v>
      </c>
      <c r="E1429" s="2">
        <f t="shared" si="88"/>
        <v>96835</v>
      </c>
      <c r="F1429" s="13" t="str">
        <f t="shared" si="91"/>
        <v>BULLISH</v>
      </c>
      <c r="G1429" s="13" t="str">
        <f t="shared" si="90"/>
        <v>STRONG</v>
      </c>
      <c r="H1429" s="13" t="str">
        <f t="shared" si="89"/>
        <v>CONFIRMED BULLISH</v>
      </c>
    </row>
    <row r="1430" spans="1:8" ht="13.5" x14ac:dyDescent="0.25">
      <c r="A1430" s="3">
        <v>44095</v>
      </c>
      <c r="B1430" s="2">
        <v>6.93</v>
      </c>
      <c r="C1430" s="2">
        <v>4.3832000000000004</v>
      </c>
      <c r="D1430" s="2">
        <v>7166</v>
      </c>
      <c r="E1430" s="2">
        <f t="shared" si="88"/>
        <v>89669</v>
      </c>
      <c r="F1430" s="13" t="str">
        <f t="shared" si="91"/>
        <v>BEARISH</v>
      </c>
      <c r="G1430" s="13" t="str">
        <f t="shared" si="90"/>
        <v>WEAK</v>
      </c>
      <c r="H1430" s="13" t="str">
        <f t="shared" si="89"/>
        <v>CONFIRMED BEARISH</v>
      </c>
    </row>
    <row r="1431" spans="1:8" ht="13.5" x14ac:dyDescent="0.25">
      <c r="A1431" s="3">
        <v>44096</v>
      </c>
      <c r="B1431" s="2">
        <v>6.88</v>
      </c>
      <c r="C1431" s="2">
        <v>4.3516000000000004</v>
      </c>
      <c r="D1431" s="2">
        <v>3522</v>
      </c>
      <c r="E1431" s="2">
        <f t="shared" si="88"/>
        <v>86147</v>
      </c>
      <c r="F1431" s="13" t="str">
        <f t="shared" si="91"/>
        <v>BEARISH</v>
      </c>
      <c r="G1431" s="13" t="str">
        <f t="shared" si="90"/>
        <v>WEAK</v>
      </c>
      <c r="H1431" s="13" t="str">
        <f t="shared" si="89"/>
        <v>CONFIRMED BEARISH</v>
      </c>
    </row>
    <row r="1432" spans="1:8" ht="13.5" x14ac:dyDescent="0.25">
      <c r="A1432" s="3">
        <v>44097</v>
      </c>
      <c r="B1432" s="2">
        <v>6.88</v>
      </c>
      <c r="C1432" s="2">
        <v>4.3516000000000004</v>
      </c>
      <c r="D1432" s="2">
        <v>2995</v>
      </c>
      <c r="E1432" s="2">
        <f t="shared" si="88"/>
        <v>86147</v>
      </c>
      <c r="F1432" s="13" t="str">
        <f t="shared" si="91"/>
        <v>BEARISH</v>
      </c>
      <c r="G1432" s="13" t="str">
        <f t="shared" si="90"/>
        <v>WEAK</v>
      </c>
      <c r="H1432" s="13" t="str">
        <f t="shared" si="89"/>
        <v>CONFIRMED BEARISH</v>
      </c>
    </row>
    <row r="1433" spans="1:8" ht="13.5" x14ac:dyDescent="0.25">
      <c r="A1433" s="3">
        <v>44098</v>
      </c>
      <c r="B1433" s="2">
        <v>6.88</v>
      </c>
      <c r="C1433" s="2">
        <v>4.3516000000000004</v>
      </c>
      <c r="D1433" s="2">
        <v>12437</v>
      </c>
      <c r="E1433" s="2">
        <f t="shared" si="88"/>
        <v>86147</v>
      </c>
      <c r="F1433" s="13" t="str">
        <f t="shared" si="91"/>
        <v>BEARISH</v>
      </c>
      <c r="G1433" s="13" t="str">
        <f t="shared" si="90"/>
        <v>WEAK</v>
      </c>
      <c r="H1433" s="13" t="str">
        <f t="shared" si="89"/>
        <v>CONFIRMED BEARISH</v>
      </c>
    </row>
    <row r="1434" spans="1:8" ht="13.5" x14ac:dyDescent="0.25">
      <c r="A1434" s="3">
        <v>44099</v>
      </c>
      <c r="B1434" s="2">
        <v>6.9</v>
      </c>
      <c r="C1434" s="2">
        <v>4.3642000000000003</v>
      </c>
      <c r="D1434" s="2">
        <v>4015</v>
      </c>
      <c r="E1434" s="2">
        <f t="shared" si="88"/>
        <v>90162</v>
      </c>
      <c r="F1434" s="13" t="str">
        <f t="shared" si="91"/>
        <v>BEARISH</v>
      </c>
      <c r="G1434" s="13" t="str">
        <f t="shared" si="90"/>
        <v>WEAK</v>
      </c>
      <c r="H1434" s="13" t="str">
        <f t="shared" si="89"/>
        <v>CONFIRMED BEARISH</v>
      </c>
    </row>
    <row r="1435" spans="1:8" ht="13.5" x14ac:dyDescent="0.25">
      <c r="A1435" s="3">
        <v>44102</v>
      </c>
      <c r="B1435" s="2">
        <v>6.9</v>
      </c>
      <c r="C1435" s="2">
        <v>4.3642000000000003</v>
      </c>
      <c r="D1435" s="2">
        <v>5093</v>
      </c>
      <c r="E1435" s="2">
        <f t="shared" si="88"/>
        <v>90162</v>
      </c>
      <c r="F1435" s="13" t="str">
        <f t="shared" si="91"/>
        <v>BULLISH</v>
      </c>
      <c r="G1435" s="13" t="str">
        <f t="shared" si="90"/>
        <v>NEUTRAL</v>
      </c>
      <c r="H1435" s="13" t="str">
        <f t="shared" si="89"/>
        <v>BULLISH DIVERGENCE</v>
      </c>
    </row>
    <row r="1436" spans="1:8" ht="13.5" x14ac:dyDescent="0.25">
      <c r="A1436" s="3">
        <v>44103</v>
      </c>
      <c r="B1436" s="2">
        <v>6.99</v>
      </c>
      <c r="C1436" s="2">
        <v>4.4211</v>
      </c>
      <c r="D1436" s="2">
        <v>2896</v>
      </c>
      <c r="E1436" s="2">
        <f t="shared" si="88"/>
        <v>93058</v>
      </c>
      <c r="F1436" s="13" t="str">
        <f t="shared" si="91"/>
        <v>BULLISH</v>
      </c>
      <c r="G1436" s="13" t="str">
        <f t="shared" si="90"/>
        <v>STRONG</v>
      </c>
      <c r="H1436" s="13" t="str">
        <f t="shared" si="89"/>
        <v>CONFIRMED BULLISH</v>
      </c>
    </row>
    <row r="1437" spans="1:8" ht="13.5" x14ac:dyDescent="0.25">
      <c r="A1437" s="3">
        <v>44104</v>
      </c>
      <c r="B1437" s="2">
        <v>6.99</v>
      </c>
      <c r="C1437" s="2">
        <v>4.4211</v>
      </c>
      <c r="D1437" s="2">
        <v>9060</v>
      </c>
      <c r="E1437" s="2">
        <f t="shared" si="88"/>
        <v>93058</v>
      </c>
      <c r="F1437" s="13" t="str">
        <f t="shared" si="91"/>
        <v>BULLISH</v>
      </c>
      <c r="G1437" s="13" t="str">
        <f t="shared" si="90"/>
        <v>STRONG</v>
      </c>
      <c r="H1437" s="13" t="str">
        <f t="shared" si="89"/>
        <v>CONFIRMED BULLISH</v>
      </c>
    </row>
    <row r="1438" spans="1:8" ht="13.5" x14ac:dyDescent="0.25">
      <c r="A1438" s="3">
        <v>44105</v>
      </c>
      <c r="B1438" s="2">
        <v>6.75</v>
      </c>
      <c r="C1438" s="2">
        <v>4.2693000000000003</v>
      </c>
      <c r="D1438" s="2">
        <v>16269</v>
      </c>
      <c r="E1438" s="2">
        <f t="shared" si="88"/>
        <v>76789</v>
      </c>
      <c r="F1438" s="13" t="str">
        <f t="shared" si="91"/>
        <v>BEARISH</v>
      </c>
      <c r="G1438" s="13" t="str">
        <f t="shared" si="90"/>
        <v>WEAK</v>
      </c>
      <c r="H1438" s="13" t="str">
        <f t="shared" si="89"/>
        <v>CONFIRMED BEARISH</v>
      </c>
    </row>
    <row r="1439" spans="1:8" ht="13.5" x14ac:dyDescent="0.25">
      <c r="A1439" s="3">
        <v>44106</v>
      </c>
      <c r="B1439" s="2">
        <v>6.85</v>
      </c>
      <c r="C1439" s="2">
        <v>4.3326000000000002</v>
      </c>
      <c r="D1439" s="2">
        <v>9607</v>
      </c>
      <c r="E1439" s="2">
        <f t="shared" si="88"/>
        <v>86396</v>
      </c>
      <c r="F1439" s="13" t="str">
        <f t="shared" si="91"/>
        <v>BEARISH</v>
      </c>
      <c r="G1439" s="13" t="str">
        <f t="shared" si="90"/>
        <v>WEAK</v>
      </c>
      <c r="H1439" s="13" t="str">
        <f t="shared" si="89"/>
        <v>CONFIRMED BEARISH</v>
      </c>
    </row>
    <row r="1440" spans="1:8" ht="13.5" x14ac:dyDescent="0.25">
      <c r="A1440" s="3">
        <v>44109</v>
      </c>
      <c r="B1440" s="2">
        <v>6.88</v>
      </c>
      <c r="C1440" s="2">
        <v>4.3516000000000004</v>
      </c>
      <c r="D1440" s="2">
        <v>4571</v>
      </c>
      <c r="E1440" s="2">
        <f t="shared" si="88"/>
        <v>90967</v>
      </c>
      <c r="F1440" s="13" t="str">
        <f t="shared" si="91"/>
        <v>BULLISH</v>
      </c>
      <c r="G1440" s="13" t="str">
        <f t="shared" si="90"/>
        <v>NEUTRAL</v>
      </c>
      <c r="H1440" s="13" t="str">
        <f t="shared" si="89"/>
        <v>BULLISH DIVERGENCE</v>
      </c>
    </row>
    <row r="1441" spans="1:8" ht="13.5" x14ac:dyDescent="0.25">
      <c r="A1441" s="3">
        <v>44110</v>
      </c>
      <c r="B1441" s="2">
        <v>6.87</v>
      </c>
      <c r="C1441" s="2">
        <v>4.3452000000000002</v>
      </c>
      <c r="D1441" s="2">
        <v>5800</v>
      </c>
      <c r="E1441" s="2">
        <f t="shared" si="88"/>
        <v>85167</v>
      </c>
      <c r="F1441" s="13" t="str">
        <f t="shared" si="91"/>
        <v>BEARISH</v>
      </c>
      <c r="G1441" s="13" t="str">
        <f t="shared" si="90"/>
        <v>WEAK</v>
      </c>
      <c r="H1441" s="13" t="str">
        <f t="shared" si="89"/>
        <v>CONFIRMED BEARISH</v>
      </c>
    </row>
    <row r="1442" spans="1:8" ht="13.5" x14ac:dyDescent="0.25">
      <c r="A1442" s="3">
        <v>44111</v>
      </c>
      <c r="B1442" s="2">
        <v>6.73</v>
      </c>
      <c r="C1442" s="2">
        <v>4.2567000000000004</v>
      </c>
      <c r="D1442" s="2">
        <v>17242</v>
      </c>
      <c r="E1442" s="2">
        <f t="shared" si="88"/>
        <v>67925</v>
      </c>
      <c r="F1442" s="13" t="str">
        <f t="shared" si="91"/>
        <v>BEARISH</v>
      </c>
      <c r="G1442" s="13" t="str">
        <f t="shared" si="90"/>
        <v>WEAK</v>
      </c>
      <c r="H1442" s="13" t="str">
        <f t="shared" si="89"/>
        <v>CONFIRMED BEARISH</v>
      </c>
    </row>
    <row r="1443" spans="1:8" ht="13.5" x14ac:dyDescent="0.25">
      <c r="A1443" s="3">
        <v>44112</v>
      </c>
      <c r="B1443" s="2">
        <v>6.7</v>
      </c>
      <c r="C1443" s="2">
        <v>4.2377000000000002</v>
      </c>
      <c r="D1443" s="2">
        <v>21931</v>
      </c>
      <c r="E1443" s="2">
        <f t="shared" si="88"/>
        <v>45994</v>
      </c>
      <c r="F1443" s="13" t="str">
        <f t="shared" si="91"/>
        <v>BEARISH</v>
      </c>
      <c r="G1443" s="13" t="str">
        <f t="shared" si="90"/>
        <v>WEAK</v>
      </c>
      <c r="H1443" s="13" t="str">
        <f t="shared" si="89"/>
        <v>CONFIRMED BEARISH</v>
      </c>
    </row>
    <row r="1444" spans="1:8" ht="13.5" x14ac:dyDescent="0.25">
      <c r="A1444" s="3">
        <v>44113</v>
      </c>
      <c r="B1444" s="2">
        <v>6.73</v>
      </c>
      <c r="C1444" s="2">
        <v>4.2567000000000004</v>
      </c>
      <c r="D1444" s="2">
        <v>2300</v>
      </c>
      <c r="E1444" s="2">
        <f t="shared" si="88"/>
        <v>48294</v>
      </c>
      <c r="F1444" s="13" t="str">
        <f t="shared" si="91"/>
        <v>BEARISH</v>
      </c>
      <c r="G1444" s="13" t="str">
        <f t="shared" si="90"/>
        <v>WEAK</v>
      </c>
      <c r="H1444" s="13" t="str">
        <f t="shared" si="89"/>
        <v>CONFIRMED BEARISH</v>
      </c>
    </row>
    <row r="1445" spans="1:8" ht="13.5" x14ac:dyDescent="0.25">
      <c r="A1445" s="3">
        <v>44116</v>
      </c>
      <c r="B1445" s="2">
        <v>6.73</v>
      </c>
      <c r="C1445" s="2">
        <v>4.2567000000000004</v>
      </c>
      <c r="D1445" s="2">
        <v>3275</v>
      </c>
      <c r="E1445" s="2">
        <f t="shared" si="88"/>
        <v>48294</v>
      </c>
      <c r="F1445" s="13" t="str">
        <f t="shared" si="91"/>
        <v>BEARISH</v>
      </c>
      <c r="G1445" s="13" t="str">
        <f t="shared" si="90"/>
        <v>WEAK</v>
      </c>
      <c r="H1445" s="13" t="str">
        <f t="shared" si="89"/>
        <v>CONFIRMED BEARISH</v>
      </c>
    </row>
    <row r="1446" spans="1:8" ht="13.5" x14ac:dyDescent="0.25">
      <c r="A1446" s="3">
        <v>44117</v>
      </c>
      <c r="B1446" s="2">
        <v>6.7</v>
      </c>
      <c r="C1446" s="2">
        <v>4.2377000000000002</v>
      </c>
      <c r="D1446" s="2">
        <v>9538</v>
      </c>
      <c r="E1446" s="2">
        <f t="shared" si="88"/>
        <v>38756</v>
      </c>
      <c r="F1446" s="13" t="str">
        <f t="shared" si="91"/>
        <v>BEARISH</v>
      </c>
      <c r="G1446" s="13" t="str">
        <f t="shared" si="90"/>
        <v>WEAK</v>
      </c>
      <c r="H1446" s="13" t="str">
        <f t="shared" si="89"/>
        <v>CONFIRMED BEARISH</v>
      </c>
    </row>
    <row r="1447" spans="1:8" ht="13.5" x14ac:dyDescent="0.25">
      <c r="A1447" s="3">
        <v>44118</v>
      </c>
      <c r="B1447" s="2">
        <v>6.7</v>
      </c>
      <c r="C1447" s="2">
        <v>4.2377000000000002</v>
      </c>
      <c r="D1447" s="2">
        <v>1880</v>
      </c>
      <c r="E1447" s="2">
        <f t="shared" si="88"/>
        <v>38756</v>
      </c>
      <c r="F1447" s="13" t="str">
        <f t="shared" si="91"/>
        <v>BEARISH</v>
      </c>
      <c r="G1447" s="13" t="str">
        <f t="shared" si="90"/>
        <v>WEAK</v>
      </c>
      <c r="H1447" s="13" t="str">
        <f t="shared" si="89"/>
        <v>CONFIRMED BEARISH</v>
      </c>
    </row>
    <row r="1448" spans="1:8" ht="13.5" x14ac:dyDescent="0.25">
      <c r="A1448" s="3">
        <v>44120</v>
      </c>
      <c r="B1448" s="2">
        <v>6.73</v>
      </c>
      <c r="C1448" s="2">
        <v>4.2567000000000004</v>
      </c>
      <c r="D1448" s="2">
        <v>11497</v>
      </c>
      <c r="E1448" s="2">
        <f t="shared" si="88"/>
        <v>50253</v>
      </c>
      <c r="F1448" s="13" t="str">
        <f t="shared" si="91"/>
        <v>BULLISH</v>
      </c>
      <c r="G1448" s="13" t="str">
        <f t="shared" si="90"/>
        <v>STRONG</v>
      </c>
      <c r="H1448" s="13" t="str">
        <f t="shared" si="89"/>
        <v>CONFIRMED BULLISH</v>
      </c>
    </row>
    <row r="1449" spans="1:8" ht="13.5" x14ac:dyDescent="0.25">
      <c r="A1449" s="3">
        <v>44123</v>
      </c>
      <c r="B1449" s="2">
        <v>6.73</v>
      </c>
      <c r="C1449" s="2">
        <v>4.2567000000000004</v>
      </c>
      <c r="D1449" s="2">
        <v>3713</v>
      </c>
      <c r="E1449" s="2">
        <f t="shared" si="88"/>
        <v>50253</v>
      </c>
      <c r="F1449" s="13" t="str">
        <f t="shared" si="91"/>
        <v>BULLISH</v>
      </c>
      <c r="G1449" s="13" t="str">
        <f t="shared" si="90"/>
        <v>STRONG</v>
      </c>
      <c r="H1449" s="13" t="str">
        <f t="shared" si="89"/>
        <v>NEUTRAL</v>
      </c>
    </row>
    <row r="1450" spans="1:8" ht="13.5" x14ac:dyDescent="0.25">
      <c r="A1450" s="3">
        <v>44124</v>
      </c>
      <c r="B1450" s="2">
        <v>6.7</v>
      </c>
      <c r="C1450" s="2">
        <v>4.2377000000000002</v>
      </c>
      <c r="D1450" s="2">
        <v>7506</v>
      </c>
      <c r="E1450" s="2">
        <f t="shared" si="88"/>
        <v>42747</v>
      </c>
      <c r="F1450" s="13" t="str">
        <f t="shared" si="91"/>
        <v>BEARISH</v>
      </c>
      <c r="G1450" s="13" t="str">
        <f t="shared" si="90"/>
        <v>WEAK</v>
      </c>
      <c r="H1450" s="13" t="str">
        <f t="shared" si="89"/>
        <v>CONFIRMED BEARISH</v>
      </c>
    </row>
    <row r="1451" spans="1:8" ht="13.5" x14ac:dyDescent="0.25">
      <c r="A1451" s="3">
        <v>44125</v>
      </c>
      <c r="B1451" s="2">
        <v>6.73</v>
      </c>
      <c r="C1451" s="2">
        <v>4.2567000000000004</v>
      </c>
      <c r="D1451" s="2">
        <v>3900</v>
      </c>
      <c r="E1451" s="2">
        <f t="shared" si="88"/>
        <v>46647</v>
      </c>
      <c r="F1451" s="13" t="str">
        <f t="shared" si="91"/>
        <v>BULLISH</v>
      </c>
      <c r="G1451" s="13" t="str">
        <f t="shared" si="90"/>
        <v>STRONG</v>
      </c>
      <c r="H1451" s="13" t="str">
        <f t="shared" si="89"/>
        <v>CONFIRMED BULLISH</v>
      </c>
    </row>
    <row r="1452" spans="1:8" ht="13.5" x14ac:dyDescent="0.25">
      <c r="A1452" s="3">
        <v>44126</v>
      </c>
      <c r="B1452" s="2">
        <v>6.73</v>
      </c>
      <c r="C1452" s="2">
        <v>4.2567000000000004</v>
      </c>
      <c r="D1452" s="2">
        <v>3574</v>
      </c>
      <c r="E1452" s="2">
        <f t="shared" si="88"/>
        <v>46647</v>
      </c>
      <c r="F1452" s="13" t="str">
        <f t="shared" si="91"/>
        <v>BULLISH</v>
      </c>
      <c r="G1452" s="13" t="str">
        <f t="shared" si="90"/>
        <v>STRONG</v>
      </c>
      <c r="H1452" s="13" t="str">
        <f t="shared" si="89"/>
        <v>CONFIRMED BULLISH</v>
      </c>
    </row>
    <row r="1453" spans="1:8" ht="13.5" x14ac:dyDescent="0.25">
      <c r="A1453" s="3">
        <v>44127</v>
      </c>
      <c r="B1453" s="2">
        <v>6.85</v>
      </c>
      <c r="C1453" s="2">
        <v>4.3326000000000002</v>
      </c>
      <c r="D1453" s="2">
        <v>5620</v>
      </c>
      <c r="E1453" s="2">
        <f t="shared" si="88"/>
        <v>52267</v>
      </c>
      <c r="F1453" s="13" t="str">
        <f t="shared" si="91"/>
        <v>BULLISH</v>
      </c>
      <c r="G1453" s="13" t="str">
        <f t="shared" si="90"/>
        <v>STRONG</v>
      </c>
      <c r="H1453" s="13" t="str">
        <f t="shared" si="89"/>
        <v>CONFIRMED BULLISH</v>
      </c>
    </row>
    <row r="1454" spans="1:8" ht="13.5" x14ac:dyDescent="0.25">
      <c r="A1454" s="3">
        <v>44130</v>
      </c>
      <c r="B1454" s="2">
        <v>6.8</v>
      </c>
      <c r="C1454" s="2">
        <v>4.3010000000000002</v>
      </c>
      <c r="D1454" s="2">
        <v>6604</v>
      </c>
      <c r="E1454" s="2">
        <f t="shared" si="88"/>
        <v>45663</v>
      </c>
      <c r="F1454" s="13" t="str">
        <f t="shared" si="91"/>
        <v>BEARISH</v>
      </c>
      <c r="G1454" s="13" t="str">
        <f t="shared" si="90"/>
        <v>WEAK</v>
      </c>
      <c r="H1454" s="13" t="str">
        <f t="shared" si="89"/>
        <v>BEARISH DIVERGENCE</v>
      </c>
    </row>
    <row r="1455" spans="1:8" ht="13.5" x14ac:dyDescent="0.25">
      <c r="A1455" s="3">
        <v>44131</v>
      </c>
      <c r="B1455" s="2">
        <v>6.8</v>
      </c>
      <c r="C1455" s="2">
        <v>4.3010000000000002</v>
      </c>
      <c r="D1455" s="2">
        <v>3190</v>
      </c>
      <c r="E1455" s="2">
        <f t="shared" si="88"/>
        <v>45663</v>
      </c>
      <c r="F1455" s="13" t="str">
        <f t="shared" si="91"/>
        <v>BULLISH</v>
      </c>
      <c r="G1455" s="13" t="str">
        <f t="shared" si="90"/>
        <v>STRONG</v>
      </c>
      <c r="H1455" s="13" t="str">
        <f t="shared" si="89"/>
        <v>CONFIRMED BULLISH</v>
      </c>
    </row>
    <row r="1456" spans="1:8" ht="13.5" x14ac:dyDescent="0.25">
      <c r="A1456" s="3">
        <v>44132</v>
      </c>
      <c r="B1456" s="2">
        <v>6.8</v>
      </c>
      <c r="C1456" s="2">
        <v>4.3010000000000002</v>
      </c>
      <c r="D1456" s="2">
        <v>3320</v>
      </c>
      <c r="E1456" s="2">
        <f t="shared" si="88"/>
        <v>45663</v>
      </c>
      <c r="F1456" s="13" t="str">
        <f t="shared" si="91"/>
        <v>BEARISH</v>
      </c>
      <c r="G1456" s="13" t="str">
        <f t="shared" si="90"/>
        <v>WEAK</v>
      </c>
      <c r="H1456" s="13" t="str">
        <f t="shared" si="89"/>
        <v>BEARISH DIVERGENCE</v>
      </c>
    </row>
    <row r="1457" spans="1:8" ht="13.5" x14ac:dyDescent="0.25">
      <c r="A1457" s="3">
        <v>44134</v>
      </c>
      <c r="B1457" s="2">
        <v>6.5</v>
      </c>
      <c r="C1457" s="2">
        <v>4.1112000000000002</v>
      </c>
      <c r="D1457" s="2">
        <v>82280</v>
      </c>
      <c r="E1457" s="2">
        <f t="shared" si="88"/>
        <v>-36617</v>
      </c>
      <c r="F1457" s="13" t="str">
        <f t="shared" si="91"/>
        <v>BEARISH</v>
      </c>
      <c r="G1457" s="13" t="str">
        <f t="shared" si="90"/>
        <v>WEAK</v>
      </c>
      <c r="H1457" s="13" t="str">
        <f t="shared" si="89"/>
        <v>CONFIRMED BEARISH</v>
      </c>
    </row>
    <row r="1458" spans="1:8" ht="13.5" x14ac:dyDescent="0.25">
      <c r="A1458" s="3">
        <v>44137</v>
      </c>
      <c r="B1458" s="2">
        <v>6.58</v>
      </c>
      <c r="C1458" s="2">
        <v>4.1618000000000004</v>
      </c>
      <c r="D1458" s="2">
        <v>15535</v>
      </c>
      <c r="E1458" s="2">
        <f t="shared" si="88"/>
        <v>-21082</v>
      </c>
      <c r="F1458" s="13" t="str">
        <f t="shared" si="91"/>
        <v>BEARISH</v>
      </c>
      <c r="G1458" s="13" t="str">
        <f t="shared" si="90"/>
        <v>WEAK</v>
      </c>
      <c r="H1458" s="13" t="str">
        <f t="shared" si="89"/>
        <v>CONFIRMED BEARISH</v>
      </c>
    </row>
    <row r="1459" spans="1:8" ht="13.5" x14ac:dyDescent="0.25">
      <c r="A1459" s="3">
        <v>44138</v>
      </c>
      <c r="B1459" s="2">
        <v>6.58</v>
      </c>
      <c r="C1459" s="2">
        <v>4.1618000000000004</v>
      </c>
      <c r="D1459" s="2">
        <v>11015</v>
      </c>
      <c r="E1459" s="2">
        <f t="shared" si="88"/>
        <v>-21082</v>
      </c>
      <c r="F1459" s="13" t="str">
        <f t="shared" si="91"/>
        <v>BEARISH</v>
      </c>
      <c r="G1459" s="13" t="str">
        <f t="shared" si="90"/>
        <v>WEAK</v>
      </c>
      <c r="H1459" s="13" t="str">
        <f t="shared" si="89"/>
        <v>CONFIRMED BEARISH</v>
      </c>
    </row>
    <row r="1460" spans="1:8" ht="13.5" x14ac:dyDescent="0.25">
      <c r="A1460" s="3">
        <v>44139</v>
      </c>
      <c r="B1460" s="2">
        <v>6.55</v>
      </c>
      <c r="C1460" s="2">
        <v>4.1428000000000003</v>
      </c>
      <c r="D1460" s="2">
        <v>4934</v>
      </c>
      <c r="E1460" s="2">
        <f t="shared" si="88"/>
        <v>-26016</v>
      </c>
      <c r="F1460" s="13" t="str">
        <f t="shared" si="91"/>
        <v>BEARISH</v>
      </c>
      <c r="G1460" s="13" t="str">
        <f t="shared" si="90"/>
        <v>WEAK</v>
      </c>
      <c r="H1460" s="13" t="str">
        <f t="shared" si="89"/>
        <v>CONFIRMED BEARISH</v>
      </c>
    </row>
    <row r="1461" spans="1:8" ht="13.5" x14ac:dyDescent="0.25">
      <c r="A1461" s="3">
        <v>44140</v>
      </c>
      <c r="B1461" s="2">
        <v>6.55</v>
      </c>
      <c r="C1461" s="2">
        <v>4.1428000000000003</v>
      </c>
      <c r="D1461" s="2">
        <v>10052</v>
      </c>
      <c r="E1461" s="2">
        <f t="shared" si="88"/>
        <v>-26016</v>
      </c>
      <c r="F1461" s="13" t="str">
        <f t="shared" si="91"/>
        <v>BEARISH</v>
      </c>
      <c r="G1461" s="13" t="str">
        <f t="shared" si="90"/>
        <v>WEAK</v>
      </c>
      <c r="H1461" s="13" t="str">
        <f t="shared" si="89"/>
        <v>CONFIRMED BEARISH</v>
      </c>
    </row>
    <row r="1462" spans="1:8" ht="13.5" x14ac:dyDescent="0.25">
      <c r="A1462" s="3">
        <v>44141</v>
      </c>
      <c r="B1462" s="2">
        <v>6.55</v>
      </c>
      <c r="C1462" s="2">
        <v>4.1428000000000003</v>
      </c>
      <c r="D1462" s="2">
        <v>8243</v>
      </c>
      <c r="E1462" s="2">
        <f t="shared" si="88"/>
        <v>-26016</v>
      </c>
      <c r="F1462" s="13" t="str">
        <f t="shared" si="91"/>
        <v>BULLISH</v>
      </c>
      <c r="G1462" s="13" t="str">
        <f t="shared" si="90"/>
        <v>WEAK</v>
      </c>
      <c r="H1462" s="13" t="str">
        <f t="shared" si="89"/>
        <v>CONFIRMED BULLISH</v>
      </c>
    </row>
    <row r="1463" spans="1:8" ht="13.5" x14ac:dyDescent="0.25">
      <c r="A1463" s="3">
        <v>44144</v>
      </c>
      <c r="B1463" s="2">
        <v>6.67</v>
      </c>
      <c r="C1463" s="2">
        <v>4.2187000000000001</v>
      </c>
      <c r="D1463" s="2">
        <v>8019</v>
      </c>
      <c r="E1463" s="2">
        <f t="shared" si="88"/>
        <v>-17997</v>
      </c>
      <c r="F1463" s="13" t="str">
        <f t="shared" si="91"/>
        <v>BULLISH</v>
      </c>
      <c r="G1463" s="13" t="str">
        <f t="shared" si="90"/>
        <v>WEAK</v>
      </c>
      <c r="H1463" s="13" t="str">
        <f t="shared" si="89"/>
        <v>CONFIRMED BULLISH</v>
      </c>
    </row>
    <row r="1464" spans="1:8" ht="13.5" x14ac:dyDescent="0.25">
      <c r="A1464" s="3">
        <v>44145</v>
      </c>
      <c r="B1464" s="2">
        <v>6.65</v>
      </c>
      <c r="C1464" s="2">
        <v>4.2061000000000002</v>
      </c>
      <c r="D1464" s="2">
        <v>15154</v>
      </c>
      <c r="E1464" s="2">
        <f t="shared" si="88"/>
        <v>-33151</v>
      </c>
      <c r="F1464" s="13" t="str">
        <f t="shared" si="91"/>
        <v>BEARISH</v>
      </c>
      <c r="G1464" s="13" t="str">
        <f t="shared" si="90"/>
        <v>STRONG</v>
      </c>
      <c r="H1464" s="13" t="str">
        <f t="shared" si="89"/>
        <v>BEARISH DIVERGENCE</v>
      </c>
    </row>
    <row r="1465" spans="1:8" ht="13.5" x14ac:dyDescent="0.25">
      <c r="A1465" s="3">
        <v>44146</v>
      </c>
      <c r="B1465" s="2">
        <v>6.65</v>
      </c>
      <c r="C1465" s="2">
        <v>4.2061000000000002</v>
      </c>
      <c r="D1465" s="2">
        <v>25715</v>
      </c>
      <c r="E1465" s="2">
        <f t="shared" si="88"/>
        <v>-33151</v>
      </c>
      <c r="F1465" s="13" t="str">
        <f t="shared" si="91"/>
        <v>BEARISH</v>
      </c>
      <c r="G1465" s="13" t="str">
        <f t="shared" si="90"/>
        <v>STRONG</v>
      </c>
      <c r="H1465" s="13" t="str">
        <f t="shared" si="89"/>
        <v>BEARISH DIVERGENCE</v>
      </c>
    </row>
    <row r="1466" spans="1:8" ht="13.5" x14ac:dyDescent="0.25">
      <c r="A1466" s="3">
        <v>44147</v>
      </c>
      <c r="B1466" s="2">
        <v>6.6</v>
      </c>
      <c r="C1466" s="2">
        <v>4.1745000000000001</v>
      </c>
      <c r="D1466" s="2">
        <v>8056</v>
      </c>
      <c r="E1466" s="2">
        <f t="shared" si="88"/>
        <v>-41207</v>
      </c>
      <c r="F1466" s="13" t="str">
        <f t="shared" si="91"/>
        <v>BEARISH</v>
      </c>
      <c r="G1466" s="13" t="str">
        <f t="shared" si="90"/>
        <v>STRONG</v>
      </c>
      <c r="H1466" s="13" t="str">
        <f t="shared" si="89"/>
        <v>BEARISH DIVERGENCE</v>
      </c>
    </row>
    <row r="1467" spans="1:8" ht="13.5" x14ac:dyDescent="0.25">
      <c r="A1467" s="3">
        <v>44148</v>
      </c>
      <c r="B1467" s="2">
        <v>6.6</v>
      </c>
      <c r="C1467" s="2">
        <v>4.1745000000000001</v>
      </c>
      <c r="D1467" s="2">
        <v>5540</v>
      </c>
      <c r="E1467" s="2">
        <f t="shared" si="88"/>
        <v>-41207</v>
      </c>
      <c r="F1467" s="13" t="str">
        <f t="shared" si="91"/>
        <v>BEARISH</v>
      </c>
      <c r="G1467" s="13" t="str">
        <f t="shared" si="90"/>
        <v>STRONG</v>
      </c>
      <c r="H1467" s="13" t="str">
        <f t="shared" si="89"/>
        <v>BEARISH DIVERGENCE</v>
      </c>
    </row>
    <row r="1468" spans="1:8" ht="13.5" x14ac:dyDescent="0.25">
      <c r="A1468" s="3">
        <v>44151</v>
      </c>
      <c r="B1468" s="2">
        <v>6.65</v>
      </c>
      <c r="C1468" s="2">
        <v>4.2061000000000002</v>
      </c>
      <c r="D1468" s="2">
        <v>38831</v>
      </c>
      <c r="E1468" s="2">
        <f t="shared" si="88"/>
        <v>-2376</v>
      </c>
      <c r="F1468" s="13" t="str">
        <f t="shared" si="91"/>
        <v>BULLISH</v>
      </c>
      <c r="G1468" s="13" t="str">
        <f t="shared" si="90"/>
        <v>WEAK</v>
      </c>
      <c r="H1468" s="13" t="str">
        <f t="shared" si="89"/>
        <v>BULLISH DIVERGENCE</v>
      </c>
    </row>
    <row r="1469" spans="1:8" ht="13.5" x14ac:dyDescent="0.25">
      <c r="A1469" s="3">
        <v>44152</v>
      </c>
      <c r="B1469" s="2">
        <v>6.68</v>
      </c>
      <c r="C1469" s="2">
        <v>4.2251000000000003</v>
      </c>
      <c r="D1469" s="2">
        <v>5290</v>
      </c>
      <c r="E1469" s="2">
        <f t="shared" si="88"/>
        <v>2914</v>
      </c>
      <c r="F1469" s="13" t="str">
        <f t="shared" si="91"/>
        <v>BULLISH</v>
      </c>
      <c r="G1469" s="13" t="str">
        <f t="shared" si="90"/>
        <v>WEAK</v>
      </c>
      <c r="H1469" s="13" t="str">
        <f t="shared" si="89"/>
        <v>CONFIRMED BULLISH</v>
      </c>
    </row>
    <row r="1470" spans="1:8" ht="13.5" x14ac:dyDescent="0.25">
      <c r="A1470" s="3">
        <v>44153</v>
      </c>
      <c r="B1470" s="2">
        <v>6.65</v>
      </c>
      <c r="C1470" s="2">
        <v>4.2061000000000002</v>
      </c>
      <c r="D1470" s="2">
        <v>13001</v>
      </c>
      <c r="E1470" s="2">
        <f t="shared" si="88"/>
        <v>-10087</v>
      </c>
      <c r="F1470" s="13" t="str">
        <f t="shared" si="91"/>
        <v>BULLISH</v>
      </c>
      <c r="G1470" s="13" t="str">
        <f t="shared" si="90"/>
        <v>WEAK</v>
      </c>
      <c r="H1470" s="13" t="str">
        <f t="shared" si="89"/>
        <v>NEUTRAL</v>
      </c>
    </row>
    <row r="1471" spans="1:8" ht="13.5" x14ac:dyDescent="0.25">
      <c r="A1471" s="3">
        <v>44154</v>
      </c>
      <c r="B1471" s="2">
        <v>6.65</v>
      </c>
      <c r="C1471" s="2">
        <v>4.2061000000000002</v>
      </c>
      <c r="D1471" s="2">
        <v>46087</v>
      </c>
      <c r="E1471" s="2">
        <f t="shared" si="88"/>
        <v>-10087</v>
      </c>
      <c r="F1471" s="13" t="str">
        <f t="shared" si="91"/>
        <v>BULLISH</v>
      </c>
      <c r="G1471" s="13" t="str">
        <f t="shared" si="90"/>
        <v>WEAK</v>
      </c>
      <c r="H1471" s="13" t="str">
        <f t="shared" si="89"/>
        <v>CONFIRMED BULLISH</v>
      </c>
    </row>
    <row r="1472" spans="1:8" ht="13.5" x14ac:dyDescent="0.25">
      <c r="A1472" s="3">
        <v>44155</v>
      </c>
      <c r="B1472" s="2">
        <v>6.65</v>
      </c>
      <c r="C1472" s="2">
        <v>4.2061000000000002</v>
      </c>
      <c r="D1472" s="2">
        <v>17499</v>
      </c>
      <c r="E1472" s="2">
        <f t="shared" si="88"/>
        <v>-10087</v>
      </c>
      <c r="F1472" s="13" t="str">
        <f t="shared" si="91"/>
        <v>BULLISH</v>
      </c>
      <c r="G1472" s="13" t="str">
        <f t="shared" si="90"/>
        <v>WEAK</v>
      </c>
      <c r="H1472" s="13" t="str">
        <f t="shared" si="89"/>
        <v>CONFIRMED BULLISH</v>
      </c>
    </row>
    <row r="1473" spans="1:8" ht="13.5" x14ac:dyDescent="0.25">
      <c r="A1473" s="3">
        <v>44158</v>
      </c>
      <c r="B1473" s="2">
        <v>6.65</v>
      </c>
      <c r="C1473" s="2">
        <v>4.2061000000000002</v>
      </c>
      <c r="D1473" s="2">
        <v>24652</v>
      </c>
      <c r="E1473" s="2">
        <f t="shared" si="88"/>
        <v>-10087</v>
      </c>
      <c r="F1473" s="13" t="str">
        <f t="shared" si="91"/>
        <v>BEARISH</v>
      </c>
      <c r="G1473" s="13" t="str">
        <f t="shared" si="90"/>
        <v>STRONG</v>
      </c>
      <c r="H1473" s="13" t="str">
        <f t="shared" si="89"/>
        <v>NEUTRAL</v>
      </c>
    </row>
    <row r="1474" spans="1:8" ht="13.5" x14ac:dyDescent="0.25">
      <c r="A1474" s="3">
        <v>44159</v>
      </c>
      <c r="B1474" s="2">
        <v>6.65</v>
      </c>
      <c r="C1474" s="2">
        <v>4.2061000000000002</v>
      </c>
      <c r="D1474" s="2">
        <v>8800</v>
      </c>
      <c r="E1474" s="2">
        <f t="shared" si="88"/>
        <v>-10087</v>
      </c>
      <c r="F1474" s="13" t="str">
        <f t="shared" si="91"/>
        <v>BEARISH</v>
      </c>
      <c r="G1474" s="13" t="str">
        <f t="shared" si="90"/>
        <v>WEAK</v>
      </c>
      <c r="H1474" s="13" t="str">
        <f t="shared" si="89"/>
        <v>CONFIRMED BEARISH</v>
      </c>
    </row>
    <row r="1475" spans="1:8" ht="13.5" x14ac:dyDescent="0.25">
      <c r="A1475" s="3">
        <v>44160</v>
      </c>
      <c r="B1475" s="2">
        <v>6.65</v>
      </c>
      <c r="C1475" s="2">
        <v>4.2061000000000002</v>
      </c>
      <c r="D1475" s="2">
        <v>14718</v>
      </c>
      <c r="E1475" s="2">
        <f t="shared" si="88"/>
        <v>-10087</v>
      </c>
      <c r="F1475" s="13" t="str">
        <f t="shared" si="91"/>
        <v>NEUTRAL</v>
      </c>
      <c r="G1475" s="13" t="str">
        <f t="shared" si="90"/>
        <v>NEUTRAL</v>
      </c>
      <c r="H1475" s="13" t="str">
        <f t="shared" si="89"/>
        <v>NEUTRAL</v>
      </c>
    </row>
    <row r="1476" spans="1:8" ht="13.5" x14ac:dyDescent="0.25">
      <c r="A1476" s="3">
        <v>44161</v>
      </c>
      <c r="B1476" s="2">
        <v>6.67</v>
      </c>
      <c r="C1476" s="2">
        <v>4.2187000000000001</v>
      </c>
      <c r="D1476" s="2">
        <v>14512</v>
      </c>
      <c r="E1476" s="2">
        <f t="shared" ref="E1476:E1539" si="92">IF(B1476&gt;B1475, E1475+D1476, IF(B1476&lt;B1475, E1475-D1476, E1475))</f>
        <v>4425</v>
      </c>
      <c r="F1476" s="13" t="str">
        <f t="shared" si="91"/>
        <v>BULLISH</v>
      </c>
      <c r="G1476" s="13" t="str">
        <f t="shared" si="90"/>
        <v>WEAK</v>
      </c>
      <c r="H1476" s="13" t="str">
        <f t="shared" si="89"/>
        <v>CONFIRMED BULLISH</v>
      </c>
    </row>
    <row r="1477" spans="1:8" ht="13.5" x14ac:dyDescent="0.25">
      <c r="A1477" s="3">
        <v>44162</v>
      </c>
      <c r="B1477" s="2">
        <v>6.65</v>
      </c>
      <c r="C1477" s="2">
        <v>4.2061000000000002</v>
      </c>
      <c r="D1477" s="2">
        <v>28634</v>
      </c>
      <c r="E1477" s="2">
        <f t="shared" si="92"/>
        <v>-24209</v>
      </c>
      <c r="F1477" s="13" t="str">
        <f t="shared" si="91"/>
        <v>BEARISH</v>
      </c>
      <c r="G1477" s="13" t="str">
        <f t="shared" si="90"/>
        <v>STRONG</v>
      </c>
      <c r="H1477" s="13" t="str">
        <f t="shared" si="89"/>
        <v>NEUTRAL</v>
      </c>
    </row>
    <row r="1478" spans="1:8" ht="13.5" x14ac:dyDescent="0.25">
      <c r="A1478" s="3">
        <v>44165</v>
      </c>
      <c r="B1478" s="2">
        <v>6.65</v>
      </c>
      <c r="C1478" s="2">
        <v>4.2061000000000002</v>
      </c>
      <c r="D1478" s="2">
        <v>43620</v>
      </c>
      <c r="E1478" s="2">
        <f t="shared" si="92"/>
        <v>-24209</v>
      </c>
      <c r="F1478" s="13" t="str">
        <f t="shared" si="91"/>
        <v>BEARISH</v>
      </c>
      <c r="G1478" s="13" t="str">
        <f t="shared" si="90"/>
        <v>STRONG</v>
      </c>
      <c r="H1478" s="13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v>44166</v>
      </c>
      <c r="B1479" s="2">
        <v>6.7</v>
      </c>
      <c r="C1479" s="2">
        <v>4.2377000000000002</v>
      </c>
      <c r="D1479" s="2">
        <v>5717</v>
      </c>
      <c r="E1479" s="2">
        <f t="shared" si="92"/>
        <v>-18492</v>
      </c>
      <c r="F1479" s="13" t="str">
        <f t="shared" si="91"/>
        <v>BEARISH</v>
      </c>
      <c r="G1479" s="13" t="str">
        <f t="shared" ref="G1479:G1542" si="94">IF((E1479-E1474)/E1474 &gt; 0.02, "STRONG",
 IF((E1479-E1474)/E1474 &lt; -0.02, "WEAK", "NEUTRAL"))</f>
        <v>STRONG</v>
      </c>
      <c r="H1479" s="13" t="str">
        <f t="shared" si="93"/>
        <v>BEARISH DIVERGENCE</v>
      </c>
    </row>
    <row r="1480" spans="1:8" ht="13.5" x14ac:dyDescent="0.25">
      <c r="A1480" s="3">
        <v>44167</v>
      </c>
      <c r="B1480" s="2">
        <v>6.7</v>
      </c>
      <c r="C1480" s="2">
        <v>4.2377000000000002</v>
      </c>
      <c r="D1480" s="2">
        <v>9175</v>
      </c>
      <c r="E1480" s="2">
        <f t="shared" si="92"/>
        <v>-18492</v>
      </c>
      <c r="F1480" s="13" t="str">
        <f t="shared" ref="F1480:F1543" si="95">IF(E1480&gt;E1475,"BULLISH",IF(E1480&lt;E1475,"BEARISH","NEUTRAL"))</f>
        <v>BEARISH</v>
      </c>
      <c r="G1480" s="13" t="str">
        <f t="shared" si="94"/>
        <v>STRONG</v>
      </c>
      <c r="H1480" s="13" t="str">
        <f t="shared" si="93"/>
        <v>BEARISH DIVERGENCE</v>
      </c>
    </row>
    <row r="1481" spans="1:8" ht="13.5" x14ac:dyDescent="0.25">
      <c r="A1481" s="3">
        <v>44168</v>
      </c>
      <c r="B1481" s="2">
        <v>6.7</v>
      </c>
      <c r="C1481" s="2">
        <v>4.2377000000000002</v>
      </c>
      <c r="D1481" s="2">
        <v>3899</v>
      </c>
      <c r="E1481" s="2">
        <f t="shared" si="92"/>
        <v>-18492</v>
      </c>
      <c r="F1481" s="13" t="str">
        <f t="shared" si="95"/>
        <v>BEARISH</v>
      </c>
      <c r="G1481" s="13" t="str">
        <f t="shared" si="94"/>
        <v>WEAK</v>
      </c>
      <c r="H1481" s="13" t="str">
        <f t="shared" si="93"/>
        <v>BEARISH DIVERGENCE</v>
      </c>
    </row>
    <row r="1482" spans="1:8" ht="13.5" x14ac:dyDescent="0.25">
      <c r="A1482" s="3">
        <v>44169</v>
      </c>
      <c r="B1482" s="2">
        <v>6.75</v>
      </c>
      <c r="C1482" s="2">
        <v>4.2693000000000003</v>
      </c>
      <c r="D1482" s="2">
        <v>7093</v>
      </c>
      <c r="E1482" s="2">
        <f t="shared" si="92"/>
        <v>-11399</v>
      </c>
      <c r="F1482" s="13" t="str">
        <f t="shared" si="95"/>
        <v>BULLISH</v>
      </c>
      <c r="G1482" s="13" t="str">
        <f t="shared" si="94"/>
        <v>WEAK</v>
      </c>
      <c r="H1482" s="13" t="str">
        <f t="shared" si="93"/>
        <v>CONFIRMED BULLISH</v>
      </c>
    </row>
    <row r="1483" spans="1:8" ht="13.5" x14ac:dyDescent="0.25">
      <c r="A1483" s="3">
        <v>44172</v>
      </c>
      <c r="B1483" s="2">
        <v>6.89</v>
      </c>
      <c r="C1483" s="2">
        <v>4.3578999999999999</v>
      </c>
      <c r="D1483" s="2">
        <v>3869</v>
      </c>
      <c r="E1483" s="2">
        <f t="shared" si="92"/>
        <v>-7530</v>
      </c>
      <c r="F1483" s="13" t="str">
        <f t="shared" si="95"/>
        <v>BULLISH</v>
      </c>
      <c r="G1483" s="13" t="str">
        <f t="shared" si="94"/>
        <v>WEAK</v>
      </c>
      <c r="H1483" s="13" t="str">
        <f t="shared" si="93"/>
        <v>CONFIRMED BULLISH</v>
      </c>
    </row>
    <row r="1484" spans="1:8" ht="13.5" x14ac:dyDescent="0.25">
      <c r="A1484" s="3">
        <v>44173</v>
      </c>
      <c r="B1484" s="2">
        <v>6.89</v>
      </c>
      <c r="C1484" s="2">
        <v>4.3578999999999999</v>
      </c>
      <c r="D1484" s="2">
        <v>14613</v>
      </c>
      <c r="E1484" s="2">
        <f t="shared" si="92"/>
        <v>-7530</v>
      </c>
      <c r="F1484" s="13" t="str">
        <f t="shared" si="95"/>
        <v>BULLISH</v>
      </c>
      <c r="G1484" s="13" t="str">
        <f t="shared" si="94"/>
        <v>WEAK</v>
      </c>
      <c r="H1484" s="13" t="str">
        <f t="shared" si="93"/>
        <v>CONFIRMED BULLISH</v>
      </c>
    </row>
    <row r="1485" spans="1:8" ht="13.5" x14ac:dyDescent="0.25">
      <c r="A1485" s="3">
        <v>44174</v>
      </c>
      <c r="B1485" s="2">
        <v>6.89</v>
      </c>
      <c r="C1485" s="2">
        <v>4.3578999999999999</v>
      </c>
      <c r="D1485" s="2">
        <v>4285</v>
      </c>
      <c r="E1485" s="2">
        <f t="shared" si="92"/>
        <v>-7530</v>
      </c>
      <c r="F1485" s="13" t="str">
        <f t="shared" si="95"/>
        <v>BULLISH</v>
      </c>
      <c r="G1485" s="13" t="str">
        <f t="shared" si="94"/>
        <v>WEAK</v>
      </c>
      <c r="H1485" s="13" t="str">
        <f t="shared" si="93"/>
        <v>CONFIRMED BULLISH</v>
      </c>
    </row>
    <row r="1486" spans="1:8" ht="13.5" x14ac:dyDescent="0.25">
      <c r="A1486" s="3">
        <v>44175</v>
      </c>
      <c r="B1486" s="2">
        <v>6.89</v>
      </c>
      <c r="C1486" s="2">
        <v>4.3578999999999999</v>
      </c>
      <c r="D1486" s="2">
        <v>2973</v>
      </c>
      <c r="E1486" s="2">
        <f t="shared" si="92"/>
        <v>-7530</v>
      </c>
      <c r="F1486" s="13" t="str">
        <f t="shared" si="95"/>
        <v>BULLISH</v>
      </c>
      <c r="G1486" s="13" t="str">
        <f t="shared" si="94"/>
        <v>WEAK</v>
      </c>
      <c r="H1486" s="13" t="str">
        <f t="shared" si="93"/>
        <v>CONFIRMED BULLISH</v>
      </c>
    </row>
    <row r="1487" spans="1:8" ht="13.5" x14ac:dyDescent="0.25">
      <c r="A1487" s="3">
        <v>44176</v>
      </c>
      <c r="B1487" s="2">
        <v>6.85</v>
      </c>
      <c r="C1487" s="2">
        <v>4.3326000000000002</v>
      </c>
      <c r="D1487" s="2">
        <v>6597</v>
      </c>
      <c r="E1487" s="2">
        <f t="shared" si="92"/>
        <v>-14127</v>
      </c>
      <c r="F1487" s="13" t="str">
        <f t="shared" si="95"/>
        <v>BEARISH</v>
      </c>
      <c r="G1487" s="13" t="str">
        <f t="shared" si="94"/>
        <v>STRONG</v>
      </c>
      <c r="H1487" s="13" t="str">
        <f t="shared" si="93"/>
        <v>BEARISH DIVERGENCE</v>
      </c>
    </row>
    <row r="1488" spans="1:8" ht="13.5" x14ac:dyDescent="0.25">
      <c r="A1488" s="3">
        <v>44179</v>
      </c>
      <c r="B1488" s="2">
        <v>6.8</v>
      </c>
      <c r="C1488" s="2">
        <v>4.3010000000000002</v>
      </c>
      <c r="D1488" s="2">
        <v>19751</v>
      </c>
      <c r="E1488" s="2">
        <f t="shared" si="92"/>
        <v>-33878</v>
      </c>
      <c r="F1488" s="13" t="str">
        <f t="shared" si="95"/>
        <v>BEARISH</v>
      </c>
      <c r="G1488" s="13" t="str">
        <f t="shared" si="94"/>
        <v>STRONG</v>
      </c>
      <c r="H1488" s="13" t="str">
        <f t="shared" si="93"/>
        <v>CONFIRMED BEARISH</v>
      </c>
    </row>
    <row r="1489" spans="1:8" ht="13.5" x14ac:dyDescent="0.25">
      <c r="A1489" s="3">
        <v>44180</v>
      </c>
      <c r="B1489" s="2">
        <v>6.78</v>
      </c>
      <c r="C1489" s="2">
        <v>4.2882999999999996</v>
      </c>
      <c r="D1489" s="2">
        <v>21284</v>
      </c>
      <c r="E1489" s="2">
        <f t="shared" si="92"/>
        <v>-55162</v>
      </c>
      <c r="F1489" s="13" t="str">
        <f t="shared" si="95"/>
        <v>BEARISH</v>
      </c>
      <c r="G1489" s="13" t="str">
        <f t="shared" si="94"/>
        <v>STRONG</v>
      </c>
      <c r="H1489" s="13" t="str">
        <f t="shared" si="93"/>
        <v>CONFIRMED BEARISH</v>
      </c>
    </row>
    <row r="1490" spans="1:8" ht="13.5" x14ac:dyDescent="0.25">
      <c r="A1490" s="3">
        <v>44181</v>
      </c>
      <c r="B1490" s="2">
        <v>6.7</v>
      </c>
      <c r="C1490" s="2">
        <v>4.2377000000000002</v>
      </c>
      <c r="D1490" s="2">
        <v>20101</v>
      </c>
      <c r="E1490" s="2">
        <f t="shared" si="92"/>
        <v>-75263</v>
      </c>
      <c r="F1490" s="13" t="str">
        <f t="shared" si="95"/>
        <v>BEARISH</v>
      </c>
      <c r="G1490" s="13" t="str">
        <f t="shared" si="94"/>
        <v>STRONG</v>
      </c>
      <c r="H1490" s="13" t="str">
        <f t="shared" si="93"/>
        <v>CONFIRMED BEARISH</v>
      </c>
    </row>
    <row r="1491" spans="1:8" ht="13.5" x14ac:dyDescent="0.25">
      <c r="A1491" s="3">
        <v>44182</v>
      </c>
      <c r="B1491" s="2">
        <v>6.7</v>
      </c>
      <c r="C1491" s="2">
        <v>4.2377000000000002</v>
      </c>
      <c r="D1491" s="2">
        <v>12869</v>
      </c>
      <c r="E1491" s="2">
        <f t="shared" si="92"/>
        <v>-75263</v>
      </c>
      <c r="F1491" s="13" t="str">
        <f t="shared" si="95"/>
        <v>BEARISH</v>
      </c>
      <c r="G1491" s="13" t="str">
        <f t="shared" si="94"/>
        <v>STRONG</v>
      </c>
      <c r="H1491" s="13" t="str">
        <f t="shared" si="93"/>
        <v>CONFIRMED BEARISH</v>
      </c>
    </row>
    <row r="1492" spans="1:8" ht="13.5" x14ac:dyDescent="0.25">
      <c r="A1492" s="3">
        <v>44183</v>
      </c>
      <c r="B1492" s="2">
        <v>6.69</v>
      </c>
      <c r="C1492" s="2">
        <v>4.2313999999999998</v>
      </c>
      <c r="D1492" s="2">
        <v>9045</v>
      </c>
      <c r="E1492" s="2">
        <f t="shared" si="92"/>
        <v>-84308</v>
      </c>
      <c r="F1492" s="13" t="str">
        <f t="shared" si="95"/>
        <v>BEARISH</v>
      </c>
      <c r="G1492" s="13" t="str">
        <f t="shared" si="94"/>
        <v>STRONG</v>
      </c>
      <c r="H1492" s="13" t="str">
        <f t="shared" si="93"/>
        <v>CONFIRMED BEARISH</v>
      </c>
    </row>
    <row r="1493" spans="1:8" ht="13.5" x14ac:dyDescent="0.25">
      <c r="A1493" s="3">
        <v>44186</v>
      </c>
      <c r="B1493" s="2">
        <v>6.69</v>
      </c>
      <c r="C1493" s="2">
        <v>4.2313999999999998</v>
      </c>
      <c r="D1493" s="2">
        <v>7859</v>
      </c>
      <c r="E1493" s="2">
        <f t="shared" si="92"/>
        <v>-84308</v>
      </c>
      <c r="F1493" s="13" t="str">
        <f t="shared" si="95"/>
        <v>BEARISH</v>
      </c>
      <c r="G1493" s="13" t="str">
        <f t="shared" si="94"/>
        <v>STRONG</v>
      </c>
      <c r="H1493" s="13" t="str">
        <f t="shared" si="93"/>
        <v>CONFIRMED BEARISH</v>
      </c>
    </row>
    <row r="1494" spans="1:8" ht="13.5" x14ac:dyDescent="0.25">
      <c r="A1494" s="3">
        <v>44187</v>
      </c>
      <c r="B1494" s="2">
        <v>6.68</v>
      </c>
      <c r="C1494" s="2">
        <v>4.2251000000000003</v>
      </c>
      <c r="D1494" s="2">
        <v>21277</v>
      </c>
      <c r="E1494" s="2">
        <f t="shared" si="92"/>
        <v>-105585</v>
      </c>
      <c r="F1494" s="13" t="str">
        <f t="shared" si="95"/>
        <v>BEARISH</v>
      </c>
      <c r="G1494" s="13" t="str">
        <f t="shared" si="94"/>
        <v>STRONG</v>
      </c>
      <c r="H1494" s="13" t="str">
        <f t="shared" si="93"/>
        <v>CONFIRMED BEARISH</v>
      </c>
    </row>
    <row r="1495" spans="1:8" ht="13.5" x14ac:dyDescent="0.25">
      <c r="A1495" s="3">
        <v>44188</v>
      </c>
      <c r="B1495" s="2">
        <v>6.68</v>
      </c>
      <c r="C1495" s="2">
        <v>4.2251000000000003</v>
      </c>
      <c r="D1495" s="2">
        <v>28192</v>
      </c>
      <c r="E1495" s="2">
        <f t="shared" si="92"/>
        <v>-105585</v>
      </c>
      <c r="F1495" s="13" t="str">
        <f t="shared" si="95"/>
        <v>BEARISH</v>
      </c>
      <c r="G1495" s="13" t="str">
        <f t="shared" si="94"/>
        <v>STRONG</v>
      </c>
      <c r="H1495" s="13" t="str">
        <f t="shared" si="93"/>
        <v>CONFIRMED BEARISH</v>
      </c>
    </row>
    <row r="1496" spans="1:8" ht="13.5" x14ac:dyDescent="0.25">
      <c r="A1496" s="3">
        <v>44189</v>
      </c>
      <c r="B1496" s="2">
        <v>6.76</v>
      </c>
      <c r="C1496" s="2">
        <v>4.2756999999999996</v>
      </c>
      <c r="D1496" s="2">
        <v>11428</v>
      </c>
      <c r="E1496" s="2">
        <f t="shared" si="92"/>
        <v>-94157</v>
      </c>
      <c r="F1496" s="13" t="str">
        <f t="shared" si="95"/>
        <v>BEARISH</v>
      </c>
      <c r="G1496" s="13" t="str">
        <f t="shared" si="94"/>
        <v>STRONG</v>
      </c>
      <c r="H1496" s="13" t="str">
        <f t="shared" si="93"/>
        <v>BEARISH DIVERGENCE</v>
      </c>
    </row>
    <row r="1497" spans="1:8" ht="13.5" x14ac:dyDescent="0.25">
      <c r="A1497" s="3">
        <v>44190</v>
      </c>
      <c r="B1497" s="2">
        <v>6.77</v>
      </c>
      <c r="C1497" s="2">
        <v>4.282</v>
      </c>
      <c r="D1497" s="2">
        <v>10491</v>
      </c>
      <c r="E1497" s="2">
        <f t="shared" si="92"/>
        <v>-83666</v>
      </c>
      <c r="F1497" s="13" t="str">
        <f t="shared" si="95"/>
        <v>BULLISH</v>
      </c>
      <c r="G1497" s="13" t="str">
        <f t="shared" si="94"/>
        <v>NEUTRAL</v>
      </c>
      <c r="H1497" s="13" t="str">
        <f t="shared" si="93"/>
        <v>CONFIRMED BULLISH</v>
      </c>
    </row>
    <row r="1498" spans="1:8" ht="13.5" x14ac:dyDescent="0.25">
      <c r="A1498" s="3">
        <v>44193</v>
      </c>
      <c r="B1498" s="2">
        <v>6.7</v>
      </c>
      <c r="C1498" s="2">
        <v>4.2377000000000002</v>
      </c>
      <c r="D1498" s="2">
        <v>26319</v>
      </c>
      <c r="E1498" s="2">
        <f t="shared" si="92"/>
        <v>-109985</v>
      </c>
      <c r="F1498" s="13" t="str">
        <f t="shared" si="95"/>
        <v>BEARISH</v>
      </c>
      <c r="G1498" s="13" t="str">
        <f t="shared" si="94"/>
        <v>STRONG</v>
      </c>
      <c r="H1498" s="13" t="str">
        <f t="shared" si="93"/>
        <v>BEARISH DIVERGENCE</v>
      </c>
    </row>
    <row r="1499" spans="1:8" ht="13.5" x14ac:dyDescent="0.25">
      <c r="A1499" s="3">
        <v>44194</v>
      </c>
      <c r="B1499" s="2">
        <v>6.7</v>
      </c>
      <c r="C1499" s="2">
        <v>4.2377000000000002</v>
      </c>
      <c r="D1499" s="2">
        <v>711572</v>
      </c>
      <c r="E1499" s="2">
        <f t="shared" si="92"/>
        <v>-109985</v>
      </c>
      <c r="F1499" s="13" t="str">
        <f t="shared" si="95"/>
        <v>BEARISH</v>
      </c>
      <c r="G1499" s="13" t="str">
        <f t="shared" si="94"/>
        <v>STRONG</v>
      </c>
      <c r="H1499" s="13" t="str">
        <f t="shared" si="93"/>
        <v>BEARISH DIVERGENCE</v>
      </c>
    </row>
    <row r="1500" spans="1:8" ht="13.5" x14ac:dyDescent="0.25">
      <c r="A1500" s="3">
        <v>44195</v>
      </c>
      <c r="B1500" s="2">
        <v>6.74</v>
      </c>
      <c r="C1500" s="2">
        <v>4.2629999999999999</v>
      </c>
      <c r="D1500" s="2">
        <v>42190</v>
      </c>
      <c r="E1500" s="2">
        <f t="shared" si="92"/>
        <v>-67795</v>
      </c>
      <c r="F1500" s="13" t="str">
        <f t="shared" si="95"/>
        <v>BULLISH</v>
      </c>
      <c r="G1500" s="13" t="str">
        <f t="shared" si="94"/>
        <v>WEAK</v>
      </c>
      <c r="H1500" s="13" t="str">
        <f t="shared" si="93"/>
        <v>CONFIRMED BULLISH</v>
      </c>
    </row>
    <row r="1501" spans="1:8" ht="13.5" x14ac:dyDescent="0.25">
      <c r="A1501" s="3">
        <v>44196</v>
      </c>
      <c r="B1501" s="2">
        <v>6.8</v>
      </c>
      <c r="C1501" s="2">
        <v>4.3010000000000002</v>
      </c>
      <c r="D1501" s="2">
        <v>48609</v>
      </c>
      <c r="E1501" s="2">
        <f t="shared" si="92"/>
        <v>-19186</v>
      </c>
      <c r="F1501" s="13" t="str">
        <f t="shared" si="95"/>
        <v>BULLISH</v>
      </c>
      <c r="G1501" s="13" t="str">
        <f t="shared" si="94"/>
        <v>WEAK</v>
      </c>
      <c r="H1501" s="13" t="str">
        <f t="shared" si="93"/>
        <v>CONFIRMED BULLISH</v>
      </c>
    </row>
    <row r="1502" spans="1:8" ht="13.5" x14ac:dyDescent="0.25">
      <c r="A1502" s="3">
        <v>44200</v>
      </c>
      <c r="B1502" s="2">
        <v>6.66</v>
      </c>
      <c r="C1502" s="2">
        <v>4.2123999999999997</v>
      </c>
      <c r="D1502" s="2">
        <v>23867</v>
      </c>
      <c r="E1502" s="2">
        <f t="shared" si="92"/>
        <v>-43053</v>
      </c>
      <c r="F1502" s="13" t="str">
        <f t="shared" si="95"/>
        <v>BULLISH</v>
      </c>
      <c r="G1502" s="13" t="str">
        <f t="shared" si="94"/>
        <v>WEAK</v>
      </c>
      <c r="H1502" s="13" t="str">
        <f t="shared" si="93"/>
        <v>BULLISH DIVERGENCE</v>
      </c>
    </row>
    <row r="1503" spans="1:8" ht="13.5" x14ac:dyDescent="0.25">
      <c r="A1503" s="3">
        <v>44201</v>
      </c>
      <c r="B1503" s="2">
        <v>6.69</v>
      </c>
      <c r="C1503" s="2">
        <v>4.2313999999999998</v>
      </c>
      <c r="D1503" s="2">
        <v>14389</v>
      </c>
      <c r="E1503" s="2">
        <f t="shared" si="92"/>
        <v>-28664</v>
      </c>
      <c r="F1503" s="13" t="str">
        <f t="shared" si="95"/>
        <v>BULLISH</v>
      </c>
      <c r="G1503" s="13" t="str">
        <f t="shared" si="94"/>
        <v>WEAK</v>
      </c>
      <c r="H1503" s="13" t="str">
        <f t="shared" si="93"/>
        <v>BULLISH DIVERGENCE</v>
      </c>
    </row>
    <row r="1504" spans="1:8" ht="13.5" x14ac:dyDescent="0.25">
      <c r="A1504" s="3">
        <v>44202</v>
      </c>
      <c r="B1504" s="2">
        <v>6.67</v>
      </c>
      <c r="C1504" s="2">
        <v>4.2187000000000001</v>
      </c>
      <c r="D1504" s="2">
        <v>5526</v>
      </c>
      <c r="E1504" s="2">
        <f t="shared" si="92"/>
        <v>-34190</v>
      </c>
      <c r="F1504" s="13" t="str">
        <f t="shared" si="95"/>
        <v>BULLISH</v>
      </c>
      <c r="G1504" s="13" t="str">
        <f t="shared" si="94"/>
        <v>WEAK</v>
      </c>
      <c r="H1504" s="13" t="str">
        <f t="shared" si="93"/>
        <v>BULLISH DIVERGENCE</v>
      </c>
    </row>
    <row r="1505" spans="1:8" ht="13.5" x14ac:dyDescent="0.25">
      <c r="A1505" s="3">
        <v>44203</v>
      </c>
      <c r="B1505" s="2">
        <v>6.56</v>
      </c>
      <c r="C1505" s="2">
        <v>4.1492000000000004</v>
      </c>
      <c r="D1505" s="2">
        <v>11158</v>
      </c>
      <c r="E1505" s="2">
        <f t="shared" si="92"/>
        <v>-45348</v>
      </c>
      <c r="F1505" s="13" t="str">
        <f t="shared" si="95"/>
        <v>BULLISH</v>
      </c>
      <c r="G1505" s="13" t="str">
        <f t="shared" si="94"/>
        <v>WEAK</v>
      </c>
      <c r="H1505" s="13" t="str">
        <f t="shared" si="93"/>
        <v>BULLISH DIVERGENCE</v>
      </c>
    </row>
    <row r="1506" spans="1:8" ht="13.5" x14ac:dyDescent="0.25">
      <c r="A1506" s="3">
        <v>44204</v>
      </c>
      <c r="B1506" s="2">
        <v>6.56</v>
      </c>
      <c r="C1506" s="2">
        <v>4.1492000000000004</v>
      </c>
      <c r="D1506" s="2">
        <v>15391</v>
      </c>
      <c r="E1506" s="2">
        <f t="shared" si="92"/>
        <v>-45348</v>
      </c>
      <c r="F1506" s="13" t="str">
        <f t="shared" si="95"/>
        <v>BEARISH</v>
      </c>
      <c r="G1506" s="13" t="str">
        <f t="shared" si="94"/>
        <v>STRONG</v>
      </c>
      <c r="H1506" s="13" t="str">
        <f t="shared" si="93"/>
        <v>CONFIRMED BEARISH</v>
      </c>
    </row>
    <row r="1507" spans="1:8" ht="13.5" x14ac:dyDescent="0.25">
      <c r="A1507" s="3">
        <v>44207</v>
      </c>
      <c r="B1507" s="2">
        <v>6.44</v>
      </c>
      <c r="C1507" s="2">
        <v>4.0732999999999997</v>
      </c>
      <c r="D1507" s="2">
        <v>9212</v>
      </c>
      <c r="E1507" s="2">
        <f t="shared" si="92"/>
        <v>-54560</v>
      </c>
      <c r="F1507" s="13" t="str">
        <f t="shared" si="95"/>
        <v>BEARISH</v>
      </c>
      <c r="G1507" s="13" t="str">
        <f t="shared" si="94"/>
        <v>STRONG</v>
      </c>
      <c r="H1507" s="13" t="str">
        <f t="shared" si="93"/>
        <v>CONFIRMED BEARISH</v>
      </c>
    </row>
    <row r="1508" spans="1:8" ht="13.5" x14ac:dyDescent="0.25">
      <c r="A1508" s="3">
        <v>44208</v>
      </c>
      <c r="B1508" s="2">
        <v>6.4</v>
      </c>
      <c r="C1508" s="2">
        <v>4.048</v>
      </c>
      <c r="D1508" s="2">
        <v>21018</v>
      </c>
      <c r="E1508" s="2">
        <f t="shared" si="92"/>
        <v>-75578</v>
      </c>
      <c r="F1508" s="13" t="str">
        <f t="shared" si="95"/>
        <v>BEARISH</v>
      </c>
      <c r="G1508" s="13" t="str">
        <f t="shared" si="94"/>
        <v>STRONG</v>
      </c>
      <c r="H1508" s="13" t="str">
        <f t="shared" si="93"/>
        <v>CONFIRMED BEARISH</v>
      </c>
    </row>
    <row r="1509" spans="1:8" ht="13.5" x14ac:dyDescent="0.25">
      <c r="A1509" s="3">
        <v>44209</v>
      </c>
      <c r="B1509" s="2">
        <v>6.45</v>
      </c>
      <c r="C1509" s="2">
        <v>4.0796000000000001</v>
      </c>
      <c r="D1509" s="2">
        <v>10652</v>
      </c>
      <c r="E1509" s="2">
        <f t="shared" si="92"/>
        <v>-64926</v>
      </c>
      <c r="F1509" s="13" t="str">
        <f t="shared" si="95"/>
        <v>BEARISH</v>
      </c>
      <c r="G1509" s="13" t="str">
        <f t="shared" si="94"/>
        <v>STRONG</v>
      </c>
      <c r="H1509" s="13" t="str">
        <f t="shared" si="93"/>
        <v>CONFIRMED BEARISH</v>
      </c>
    </row>
    <row r="1510" spans="1:8" ht="13.5" x14ac:dyDescent="0.25">
      <c r="A1510" s="3">
        <v>44211</v>
      </c>
      <c r="B1510" s="2">
        <v>6.45</v>
      </c>
      <c r="C1510" s="2">
        <v>4.0796000000000001</v>
      </c>
      <c r="D1510" s="2">
        <v>4982</v>
      </c>
      <c r="E1510" s="2">
        <f t="shared" si="92"/>
        <v>-64926</v>
      </c>
      <c r="F1510" s="13" t="str">
        <f t="shared" si="95"/>
        <v>BEARISH</v>
      </c>
      <c r="G1510" s="13" t="str">
        <f t="shared" si="94"/>
        <v>STRONG</v>
      </c>
      <c r="H1510" s="13" t="str">
        <f t="shared" si="93"/>
        <v>CONFIRMED BEARISH</v>
      </c>
    </row>
    <row r="1511" spans="1:8" ht="13.5" x14ac:dyDescent="0.25">
      <c r="A1511" s="3">
        <v>44214</v>
      </c>
      <c r="B1511" s="2">
        <v>6.3</v>
      </c>
      <c r="C1511" s="2">
        <v>3.9847000000000001</v>
      </c>
      <c r="D1511" s="2">
        <v>22309</v>
      </c>
      <c r="E1511" s="2">
        <f t="shared" si="92"/>
        <v>-87235</v>
      </c>
      <c r="F1511" s="13" t="str">
        <f t="shared" si="95"/>
        <v>BEARISH</v>
      </c>
      <c r="G1511" s="13" t="str">
        <f t="shared" si="94"/>
        <v>STRONG</v>
      </c>
      <c r="H1511" s="13" t="str">
        <f t="shared" si="93"/>
        <v>CONFIRMED BEARISH</v>
      </c>
    </row>
    <row r="1512" spans="1:8" ht="13.5" x14ac:dyDescent="0.25">
      <c r="A1512" s="3">
        <v>44215</v>
      </c>
      <c r="B1512" s="2">
        <v>6.42</v>
      </c>
      <c r="C1512" s="2">
        <v>4.0606</v>
      </c>
      <c r="D1512" s="2">
        <v>20503</v>
      </c>
      <c r="E1512" s="2">
        <f t="shared" si="92"/>
        <v>-66732</v>
      </c>
      <c r="F1512" s="13" t="str">
        <f t="shared" si="95"/>
        <v>BEARISH</v>
      </c>
      <c r="G1512" s="13" t="str">
        <f t="shared" si="94"/>
        <v>STRONG</v>
      </c>
      <c r="H1512" s="13" t="str">
        <f t="shared" si="93"/>
        <v>CONFIRMED BEARISH</v>
      </c>
    </row>
    <row r="1513" spans="1:8" ht="13.5" x14ac:dyDescent="0.25">
      <c r="A1513" s="3">
        <v>44216</v>
      </c>
      <c r="B1513" s="2">
        <v>6.38</v>
      </c>
      <c r="C1513" s="2">
        <v>4.0353000000000003</v>
      </c>
      <c r="D1513" s="2">
        <v>15907</v>
      </c>
      <c r="E1513" s="2">
        <f t="shared" si="92"/>
        <v>-82639</v>
      </c>
      <c r="F1513" s="13" t="str">
        <f t="shared" si="95"/>
        <v>BEARISH</v>
      </c>
      <c r="G1513" s="13" t="str">
        <f t="shared" si="94"/>
        <v>STRONG</v>
      </c>
      <c r="H1513" s="13" t="str">
        <f t="shared" si="93"/>
        <v>CONFIRMED BEARISH</v>
      </c>
    </row>
    <row r="1514" spans="1:8" ht="13.5" x14ac:dyDescent="0.25">
      <c r="A1514" s="3">
        <v>44217</v>
      </c>
      <c r="B1514" s="2">
        <v>6.44</v>
      </c>
      <c r="C1514" s="2">
        <v>4.0732999999999997</v>
      </c>
      <c r="D1514" s="2">
        <v>14507</v>
      </c>
      <c r="E1514" s="2">
        <f t="shared" si="92"/>
        <v>-68132</v>
      </c>
      <c r="F1514" s="13" t="str">
        <f t="shared" si="95"/>
        <v>BEARISH</v>
      </c>
      <c r="G1514" s="13" t="str">
        <f t="shared" si="94"/>
        <v>STRONG</v>
      </c>
      <c r="H1514" s="13" t="str">
        <f t="shared" si="93"/>
        <v>CONFIRMED BEARISH</v>
      </c>
    </row>
    <row r="1515" spans="1:8" ht="13.5" x14ac:dyDescent="0.25">
      <c r="A1515" s="3">
        <v>44218</v>
      </c>
      <c r="B1515" s="2">
        <v>6.2</v>
      </c>
      <c r="C1515" s="2">
        <v>3.9215</v>
      </c>
      <c r="D1515" s="2">
        <v>38703</v>
      </c>
      <c r="E1515" s="2">
        <f t="shared" si="92"/>
        <v>-106835</v>
      </c>
      <c r="F1515" s="13" t="str">
        <f t="shared" si="95"/>
        <v>BEARISH</v>
      </c>
      <c r="G1515" s="13" t="str">
        <f t="shared" si="94"/>
        <v>STRONG</v>
      </c>
      <c r="H1515" s="13" t="str">
        <f t="shared" si="93"/>
        <v>CONFIRMED BEARISH</v>
      </c>
    </row>
    <row r="1516" spans="1:8" ht="13.5" x14ac:dyDescent="0.25">
      <c r="A1516" s="3">
        <v>44221</v>
      </c>
      <c r="B1516" s="2">
        <v>6.3</v>
      </c>
      <c r="C1516" s="2">
        <v>3.9847000000000001</v>
      </c>
      <c r="D1516" s="2">
        <v>7968</v>
      </c>
      <c r="E1516" s="2">
        <f t="shared" si="92"/>
        <v>-98867</v>
      </c>
      <c r="F1516" s="13" t="str">
        <f t="shared" si="95"/>
        <v>BEARISH</v>
      </c>
      <c r="G1516" s="13" t="str">
        <f t="shared" si="94"/>
        <v>STRONG</v>
      </c>
      <c r="H1516" s="13" t="str">
        <f t="shared" si="93"/>
        <v>NEUTRAL</v>
      </c>
    </row>
    <row r="1517" spans="1:8" ht="13.5" x14ac:dyDescent="0.25">
      <c r="A1517" s="3">
        <v>44222</v>
      </c>
      <c r="B1517" s="2">
        <v>6.2</v>
      </c>
      <c r="C1517" s="2">
        <v>3.9215</v>
      </c>
      <c r="D1517" s="2">
        <v>31326</v>
      </c>
      <c r="E1517" s="2">
        <f t="shared" si="92"/>
        <v>-130193</v>
      </c>
      <c r="F1517" s="13" t="str">
        <f t="shared" si="95"/>
        <v>BEARISH</v>
      </c>
      <c r="G1517" s="13" t="str">
        <f t="shared" si="94"/>
        <v>STRONG</v>
      </c>
      <c r="H1517" s="13" t="str">
        <f t="shared" si="93"/>
        <v>CONFIRMED BEARISH</v>
      </c>
    </row>
    <row r="1518" spans="1:8" ht="13.5" x14ac:dyDescent="0.25">
      <c r="A1518" s="3">
        <v>44223</v>
      </c>
      <c r="B1518" s="2">
        <v>6.17</v>
      </c>
      <c r="C1518" s="2">
        <v>3.9024999999999999</v>
      </c>
      <c r="D1518" s="2">
        <v>69567</v>
      </c>
      <c r="E1518" s="2">
        <f t="shared" si="92"/>
        <v>-199760</v>
      </c>
      <c r="F1518" s="13" t="str">
        <f t="shared" si="95"/>
        <v>BEARISH</v>
      </c>
      <c r="G1518" s="13" t="str">
        <f t="shared" si="94"/>
        <v>STRONG</v>
      </c>
      <c r="H1518" s="13" t="str">
        <f t="shared" si="93"/>
        <v>CONFIRMED BEARISH</v>
      </c>
    </row>
    <row r="1519" spans="1:8" ht="13.5" x14ac:dyDescent="0.25">
      <c r="A1519" s="3">
        <v>44224</v>
      </c>
      <c r="B1519" s="2">
        <v>6.31</v>
      </c>
      <c r="C1519" s="2">
        <v>3.9910000000000001</v>
      </c>
      <c r="D1519" s="2">
        <v>33492</v>
      </c>
      <c r="E1519" s="2">
        <f t="shared" si="92"/>
        <v>-166268</v>
      </c>
      <c r="F1519" s="13" t="str">
        <f t="shared" si="95"/>
        <v>BEARISH</v>
      </c>
      <c r="G1519" s="13" t="str">
        <f t="shared" si="94"/>
        <v>STRONG</v>
      </c>
      <c r="H1519" s="13" t="str">
        <f t="shared" si="93"/>
        <v>CONFIRMED BEARISH</v>
      </c>
    </row>
    <row r="1520" spans="1:8" ht="13.5" x14ac:dyDescent="0.25">
      <c r="A1520" s="3">
        <v>44225</v>
      </c>
      <c r="B1520" s="2">
        <v>6.3</v>
      </c>
      <c r="C1520" s="2">
        <v>3.9847000000000001</v>
      </c>
      <c r="D1520" s="2">
        <v>42765</v>
      </c>
      <c r="E1520" s="2">
        <f t="shared" si="92"/>
        <v>-209033</v>
      </c>
      <c r="F1520" s="13" t="str">
        <f t="shared" si="95"/>
        <v>BEARISH</v>
      </c>
      <c r="G1520" s="13" t="str">
        <f t="shared" si="94"/>
        <v>STRONG</v>
      </c>
      <c r="H1520" s="13" t="str">
        <f t="shared" si="93"/>
        <v>BEARISH DIVERGENCE</v>
      </c>
    </row>
    <row r="1521" spans="1:8" ht="13.5" x14ac:dyDescent="0.25">
      <c r="A1521" s="3">
        <v>44228</v>
      </c>
      <c r="B1521" s="2">
        <v>6.3</v>
      </c>
      <c r="C1521" s="2">
        <v>3.9847000000000001</v>
      </c>
      <c r="D1521" s="2">
        <v>26394</v>
      </c>
      <c r="E1521" s="2">
        <f t="shared" si="92"/>
        <v>-209033</v>
      </c>
      <c r="F1521" s="13" t="str">
        <f t="shared" si="95"/>
        <v>BEARISH</v>
      </c>
      <c r="G1521" s="13" t="str">
        <f t="shared" si="94"/>
        <v>STRONG</v>
      </c>
      <c r="H1521" s="13" t="str">
        <f t="shared" si="93"/>
        <v>NEUTRAL</v>
      </c>
    </row>
    <row r="1522" spans="1:8" ht="13.5" x14ac:dyDescent="0.25">
      <c r="A1522" s="3">
        <v>44229</v>
      </c>
      <c r="B1522" s="2">
        <v>6.15</v>
      </c>
      <c r="C1522" s="2">
        <v>3.8898000000000001</v>
      </c>
      <c r="D1522" s="2">
        <v>37262</v>
      </c>
      <c r="E1522" s="2">
        <f t="shared" si="92"/>
        <v>-246295</v>
      </c>
      <c r="F1522" s="13" t="str">
        <f t="shared" si="95"/>
        <v>BEARISH</v>
      </c>
      <c r="G1522" s="13" t="str">
        <f t="shared" si="94"/>
        <v>STRONG</v>
      </c>
      <c r="H1522" s="13" t="str">
        <f t="shared" si="93"/>
        <v>CONFIRMED BEARISH</v>
      </c>
    </row>
    <row r="1523" spans="1:8" ht="13.5" x14ac:dyDescent="0.25">
      <c r="A1523" s="3">
        <v>44230</v>
      </c>
      <c r="B1523" s="2">
        <v>6.19</v>
      </c>
      <c r="C1523" s="2">
        <v>3.9150999999999998</v>
      </c>
      <c r="D1523" s="2">
        <v>24262</v>
      </c>
      <c r="E1523" s="2">
        <f t="shared" si="92"/>
        <v>-222033</v>
      </c>
      <c r="F1523" s="13" t="str">
        <f t="shared" si="95"/>
        <v>BEARISH</v>
      </c>
      <c r="G1523" s="13" t="str">
        <f t="shared" si="94"/>
        <v>STRONG</v>
      </c>
      <c r="H1523" s="13" t="str">
        <f t="shared" si="93"/>
        <v>BEARISH DIVERGENCE</v>
      </c>
    </row>
    <row r="1524" spans="1:8" ht="13.5" x14ac:dyDescent="0.25">
      <c r="A1524" s="3">
        <v>44231</v>
      </c>
      <c r="B1524" s="2">
        <v>6.3</v>
      </c>
      <c r="C1524" s="2">
        <v>3.9847000000000001</v>
      </c>
      <c r="D1524" s="2">
        <v>23055</v>
      </c>
      <c r="E1524" s="2">
        <f t="shared" si="92"/>
        <v>-198978</v>
      </c>
      <c r="F1524" s="13" t="str">
        <f t="shared" si="95"/>
        <v>BEARISH</v>
      </c>
      <c r="G1524" s="13" t="str">
        <f t="shared" si="94"/>
        <v>STRONG</v>
      </c>
      <c r="H1524" s="13" t="str">
        <f t="shared" si="93"/>
        <v>CONFIRMED BEARISH</v>
      </c>
    </row>
    <row r="1525" spans="1:8" ht="13.5" x14ac:dyDescent="0.25">
      <c r="A1525" s="3">
        <v>44232</v>
      </c>
      <c r="B1525" s="2">
        <v>6.29</v>
      </c>
      <c r="C1525" s="2">
        <v>3.9784000000000002</v>
      </c>
      <c r="D1525" s="2">
        <v>22665</v>
      </c>
      <c r="E1525" s="2">
        <f t="shared" si="92"/>
        <v>-221643</v>
      </c>
      <c r="F1525" s="13" t="str">
        <f t="shared" si="95"/>
        <v>BEARISH</v>
      </c>
      <c r="G1525" s="13" t="str">
        <f t="shared" si="94"/>
        <v>STRONG</v>
      </c>
      <c r="H1525" s="13" t="str">
        <f t="shared" si="93"/>
        <v>CONFIRMED BEARISH</v>
      </c>
    </row>
    <row r="1526" spans="1:8" ht="13.5" x14ac:dyDescent="0.25">
      <c r="A1526" s="3">
        <v>44235</v>
      </c>
      <c r="B1526" s="2">
        <v>6.1</v>
      </c>
      <c r="C1526" s="2">
        <v>3.8582000000000001</v>
      </c>
      <c r="D1526" s="2">
        <v>19060</v>
      </c>
      <c r="E1526" s="2">
        <f t="shared" si="92"/>
        <v>-240703</v>
      </c>
      <c r="F1526" s="13" t="str">
        <f t="shared" si="95"/>
        <v>BEARISH</v>
      </c>
      <c r="G1526" s="13" t="str">
        <f t="shared" si="94"/>
        <v>STRONG</v>
      </c>
      <c r="H1526" s="13" t="str">
        <f t="shared" si="93"/>
        <v>CONFIRMED BEARISH</v>
      </c>
    </row>
    <row r="1527" spans="1:8" ht="13.5" x14ac:dyDescent="0.25">
      <c r="A1527" s="3">
        <v>44236</v>
      </c>
      <c r="B1527" s="2">
        <v>6.12</v>
      </c>
      <c r="C1527" s="2">
        <v>3.8708999999999998</v>
      </c>
      <c r="D1527" s="2">
        <v>1618</v>
      </c>
      <c r="E1527" s="2">
        <f t="shared" si="92"/>
        <v>-239085</v>
      </c>
      <c r="F1527" s="13" t="str">
        <f t="shared" si="95"/>
        <v>BULLISH</v>
      </c>
      <c r="G1527" s="13" t="str">
        <f t="shared" si="94"/>
        <v>WEAK</v>
      </c>
      <c r="H1527" s="13" t="str">
        <f t="shared" si="93"/>
        <v>BULLISH DIVERGENCE</v>
      </c>
    </row>
    <row r="1528" spans="1:8" ht="13.5" x14ac:dyDescent="0.25">
      <c r="A1528" s="3">
        <v>44237</v>
      </c>
      <c r="B1528" s="2">
        <v>6.2</v>
      </c>
      <c r="C1528" s="2">
        <v>3.9215</v>
      </c>
      <c r="D1528" s="2">
        <v>49198</v>
      </c>
      <c r="E1528" s="2">
        <f t="shared" si="92"/>
        <v>-189887</v>
      </c>
      <c r="F1528" s="13" t="str">
        <f t="shared" si="95"/>
        <v>BULLISH</v>
      </c>
      <c r="G1528" s="13" t="str">
        <f t="shared" si="94"/>
        <v>WEAK</v>
      </c>
      <c r="H1528" s="13" t="str">
        <f t="shared" si="93"/>
        <v>CONFIRMED BULLISH</v>
      </c>
    </row>
    <row r="1529" spans="1:8" ht="13.5" x14ac:dyDescent="0.25">
      <c r="A1529" s="3">
        <v>44238</v>
      </c>
      <c r="B1529" s="2">
        <v>6.29</v>
      </c>
      <c r="C1529" s="2">
        <v>3.9784000000000002</v>
      </c>
      <c r="D1529" s="2">
        <v>21501</v>
      </c>
      <c r="E1529" s="2">
        <f t="shared" si="92"/>
        <v>-168386</v>
      </c>
      <c r="F1529" s="13" t="str">
        <f t="shared" si="95"/>
        <v>BULLISH</v>
      </c>
      <c r="G1529" s="13" t="str">
        <f t="shared" si="94"/>
        <v>WEAK</v>
      </c>
      <c r="H1529" s="13" t="str">
        <f t="shared" si="93"/>
        <v>BULLISH DIVERGENCE</v>
      </c>
    </row>
    <row r="1530" spans="1:8" ht="13.5" x14ac:dyDescent="0.25">
      <c r="A1530" s="3">
        <v>44239</v>
      </c>
      <c r="B1530" s="2">
        <v>6.21</v>
      </c>
      <c r="C1530" s="2">
        <v>3.9278</v>
      </c>
      <c r="D1530" s="2">
        <v>80005</v>
      </c>
      <c r="E1530" s="2">
        <f t="shared" si="92"/>
        <v>-248391</v>
      </c>
      <c r="F1530" s="13" t="str">
        <f t="shared" si="95"/>
        <v>BEARISH</v>
      </c>
      <c r="G1530" s="13" t="str">
        <f t="shared" si="94"/>
        <v>STRONG</v>
      </c>
      <c r="H1530" s="13" t="str">
        <f t="shared" si="93"/>
        <v>CONFIRMED BEARISH</v>
      </c>
    </row>
    <row r="1531" spans="1:8" ht="13.5" x14ac:dyDescent="0.25">
      <c r="A1531" s="3">
        <v>44242</v>
      </c>
      <c r="B1531" s="2">
        <v>6.3</v>
      </c>
      <c r="C1531" s="2">
        <v>3.9847000000000001</v>
      </c>
      <c r="D1531" s="2">
        <v>13169</v>
      </c>
      <c r="E1531" s="2">
        <f t="shared" si="92"/>
        <v>-235222</v>
      </c>
      <c r="F1531" s="13" t="str">
        <f t="shared" si="95"/>
        <v>BULLISH</v>
      </c>
      <c r="G1531" s="13" t="str">
        <f t="shared" si="94"/>
        <v>WEAK</v>
      </c>
      <c r="H1531" s="13" t="str">
        <f t="shared" si="93"/>
        <v>CONFIRMED BULLISH</v>
      </c>
    </row>
    <row r="1532" spans="1:8" ht="13.5" x14ac:dyDescent="0.25">
      <c r="A1532" s="3">
        <v>44243</v>
      </c>
      <c r="B1532" s="2">
        <v>6.36</v>
      </c>
      <c r="C1532" s="2">
        <v>4.0227000000000004</v>
      </c>
      <c r="D1532" s="2">
        <v>26391</v>
      </c>
      <c r="E1532" s="2">
        <f t="shared" si="92"/>
        <v>-208831</v>
      </c>
      <c r="F1532" s="13" t="str">
        <f t="shared" si="95"/>
        <v>BULLISH</v>
      </c>
      <c r="G1532" s="13" t="str">
        <f t="shared" si="94"/>
        <v>WEAK</v>
      </c>
      <c r="H1532" s="13" t="str">
        <f t="shared" si="93"/>
        <v>CONFIRMED BULLISH</v>
      </c>
    </row>
    <row r="1533" spans="1:8" ht="13.5" x14ac:dyDescent="0.25">
      <c r="A1533" s="3">
        <v>44244</v>
      </c>
      <c r="B1533" s="2">
        <v>6.35</v>
      </c>
      <c r="C1533" s="2">
        <v>4.0163000000000002</v>
      </c>
      <c r="D1533" s="2">
        <v>16374</v>
      </c>
      <c r="E1533" s="2">
        <f t="shared" si="92"/>
        <v>-225205</v>
      </c>
      <c r="F1533" s="13" t="str">
        <f t="shared" si="95"/>
        <v>BEARISH</v>
      </c>
      <c r="G1533" s="13" t="str">
        <f t="shared" si="94"/>
        <v>STRONG</v>
      </c>
      <c r="H1533" s="13" t="str">
        <f t="shared" si="93"/>
        <v>BEARISH DIVERGENCE</v>
      </c>
    </row>
    <row r="1534" spans="1:8" ht="13.5" x14ac:dyDescent="0.25">
      <c r="A1534" s="3">
        <v>44245</v>
      </c>
      <c r="B1534" s="2">
        <v>6.45</v>
      </c>
      <c r="C1534" s="2">
        <v>4.0796000000000001</v>
      </c>
      <c r="D1534" s="2">
        <v>21915</v>
      </c>
      <c r="E1534" s="2">
        <f t="shared" si="92"/>
        <v>-203290</v>
      </c>
      <c r="F1534" s="13" t="str">
        <f t="shared" si="95"/>
        <v>BEARISH</v>
      </c>
      <c r="G1534" s="13" t="str">
        <f t="shared" si="94"/>
        <v>STRONG</v>
      </c>
      <c r="H1534" s="13" t="str">
        <f t="shared" si="93"/>
        <v>BEARISH DIVERGENCE</v>
      </c>
    </row>
    <row r="1535" spans="1:8" ht="13.5" x14ac:dyDescent="0.25">
      <c r="A1535" s="3">
        <v>44246</v>
      </c>
      <c r="B1535" s="2">
        <v>6.44</v>
      </c>
      <c r="C1535" s="2">
        <v>4.0732999999999997</v>
      </c>
      <c r="D1535" s="2">
        <v>9063</v>
      </c>
      <c r="E1535" s="2">
        <f t="shared" si="92"/>
        <v>-212353</v>
      </c>
      <c r="F1535" s="13" t="str">
        <f t="shared" si="95"/>
        <v>BULLISH</v>
      </c>
      <c r="G1535" s="13" t="str">
        <f t="shared" si="94"/>
        <v>WEAK</v>
      </c>
      <c r="H1535" s="13" t="str">
        <f t="shared" si="93"/>
        <v>CONFIRMED BULLISH</v>
      </c>
    </row>
    <row r="1536" spans="1:8" ht="13.5" x14ac:dyDescent="0.25">
      <c r="A1536" s="3">
        <v>44249</v>
      </c>
      <c r="B1536" s="2">
        <v>6.55</v>
      </c>
      <c r="C1536" s="2">
        <v>4.1428000000000003</v>
      </c>
      <c r="D1536" s="2">
        <v>13195</v>
      </c>
      <c r="E1536" s="2">
        <f t="shared" si="92"/>
        <v>-199158</v>
      </c>
      <c r="F1536" s="13" t="str">
        <f t="shared" si="95"/>
        <v>BULLISH</v>
      </c>
      <c r="G1536" s="13" t="str">
        <f t="shared" si="94"/>
        <v>WEAK</v>
      </c>
      <c r="H1536" s="13" t="str">
        <f t="shared" si="93"/>
        <v>CONFIRMED BULLISH</v>
      </c>
    </row>
    <row r="1537" spans="1:8" ht="13.5" x14ac:dyDescent="0.25">
      <c r="A1537" s="3">
        <v>44250</v>
      </c>
      <c r="B1537" s="2">
        <v>6.55</v>
      </c>
      <c r="C1537" s="2">
        <v>4.1428000000000003</v>
      </c>
      <c r="D1537" s="2">
        <v>11693</v>
      </c>
      <c r="E1537" s="2">
        <f t="shared" si="92"/>
        <v>-199158</v>
      </c>
      <c r="F1537" s="13" t="str">
        <f t="shared" si="95"/>
        <v>BULLISH</v>
      </c>
      <c r="G1537" s="13" t="str">
        <f t="shared" si="94"/>
        <v>WEAK</v>
      </c>
      <c r="H1537" s="13" t="str">
        <f t="shared" si="93"/>
        <v>CONFIRMED BULLISH</v>
      </c>
    </row>
    <row r="1538" spans="1:8" ht="13.5" x14ac:dyDescent="0.25">
      <c r="A1538" s="3">
        <v>44251</v>
      </c>
      <c r="B1538" s="2">
        <v>6.54</v>
      </c>
      <c r="C1538" s="2">
        <v>4.1364999999999998</v>
      </c>
      <c r="D1538" s="2">
        <v>7903</v>
      </c>
      <c r="E1538" s="2">
        <f t="shared" si="92"/>
        <v>-207061</v>
      </c>
      <c r="F1538" s="13" t="str">
        <f t="shared" si="95"/>
        <v>BULLISH</v>
      </c>
      <c r="G1538" s="13" t="str">
        <f t="shared" si="94"/>
        <v>WEAK</v>
      </c>
      <c r="H1538" s="13" t="str">
        <f t="shared" si="93"/>
        <v>CONFIRMED BULLISH</v>
      </c>
    </row>
    <row r="1539" spans="1:8" ht="13.5" x14ac:dyDescent="0.25">
      <c r="A1539" s="3">
        <v>44252</v>
      </c>
      <c r="B1539" s="2">
        <v>6.54</v>
      </c>
      <c r="C1539" s="2">
        <v>4.1364999999999998</v>
      </c>
      <c r="D1539" s="2">
        <v>15070</v>
      </c>
      <c r="E1539" s="2">
        <f t="shared" si="92"/>
        <v>-207061</v>
      </c>
      <c r="F1539" s="13" t="str">
        <f t="shared" si="95"/>
        <v>BEARISH</v>
      </c>
      <c r="G1539" s="13" t="str">
        <f t="shared" si="94"/>
        <v>NEUTRAL</v>
      </c>
      <c r="H1539" s="13" t="str">
        <f t="shared" si="93"/>
        <v>BEARISH DIVERGENCE</v>
      </c>
    </row>
    <row r="1540" spans="1:8" ht="13.5" x14ac:dyDescent="0.25">
      <c r="A1540" s="3">
        <v>44253</v>
      </c>
      <c r="B1540" s="2">
        <v>6.53</v>
      </c>
      <c r="C1540" s="2">
        <v>4.1302000000000003</v>
      </c>
      <c r="D1540" s="2">
        <v>41998</v>
      </c>
      <c r="E1540" s="2">
        <f t="shared" ref="E1540:E1603" si="96">IF(B1540&gt;B1539, E1539+D1540, IF(B1540&lt;B1539, E1539-D1540, E1539))</f>
        <v>-249059</v>
      </c>
      <c r="F1540" s="13" t="str">
        <f t="shared" si="95"/>
        <v>BEARISH</v>
      </c>
      <c r="G1540" s="13" t="str">
        <f t="shared" si="94"/>
        <v>STRONG</v>
      </c>
      <c r="H1540" s="13" t="str">
        <f t="shared" si="93"/>
        <v>BEARISH DIVERGENCE</v>
      </c>
    </row>
    <row r="1541" spans="1:8" ht="13.5" x14ac:dyDescent="0.25">
      <c r="A1541" s="3">
        <v>44256</v>
      </c>
      <c r="B1541" s="2">
        <v>6.5</v>
      </c>
      <c r="C1541" s="2">
        <v>4.1112000000000002</v>
      </c>
      <c r="D1541" s="2">
        <v>15633</v>
      </c>
      <c r="E1541" s="2">
        <f t="shared" si="96"/>
        <v>-264692</v>
      </c>
      <c r="F1541" s="13" t="str">
        <f t="shared" si="95"/>
        <v>BEARISH</v>
      </c>
      <c r="G1541" s="13" t="str">
        <f t="shared" si="94"/>
        <v>STRONG</v>
      </c>
      <c r="H1541" s="13" t="str">
        <f t="shared" si="93"/>
        <v>CONFIRMED BEARISH</v>
      </c>
    </row>
    <row r="1542" spans="1:8" ht="13.5" x14ac:dyDescent="0.25">
      <c r="A1542" s="3">
        <v>44257</v>
      </c>
      <c r="B1542" s="2">
        <v>6.45</v>
      </c>
      <c r="C1542" s="2">
        <v>4.0796000000000001</v>
      </c>
      <c r="D1542" s="2">
        <v>12346</v>
      </c>
      <c r="E1542" s="2">
        <f t="shared" si="96"/>
        <v>-277038</v>
      </c>
      <c r="F1542" s="13" t="str">
        <f t="shared" si="95"/>
        <v>BEARISH</v>
      </c>
      <c r="G1542" s="13" t="str">
        <f t="shared" si="94"/>
        <v>STRONG</v>
      </c>
      <c r="H1542" s="13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v>44258</v>
      </c>
      <c r="B1543" s="2">
        <v>6.5</v>
      </c>
      <c r="C1543" s="2">
        <v>4.1112000000000002</v>
      </c>
      <c r="D1543" s="2">
        <v>12385</v>
      </c>
      <c r="E1543" s="2">
        <f t="shared" si="96"/>
        <v>-264653</v>
      </c>
      <c r="F1543" s="13" t="str">
        <f t="shared" si="95"/>
        <v>BEARISH</v>
      </c>
      <c r="G1543" s="13" t="str">
        <f t="shared" ref="G1543:G1606" si="98">IF((E1543-E1538)/E1538 &gt; 0.02, "STRONG",
 IF((E1543-E1538)/E1538 &lt; -0.02, "WEAK", "NEUTRAL"))</f>
        <v>STRONG</v>
      </c>
      <c r="H1543" s="13" t="str">
        <f t="shared" si="97"/>
        <v>CONFIRMED BEARISH</v>
      </c>
    </row>
    <row r="1544" spans="1:8" ht="13.5" x14ac:dyDescent="0.25">
      <c r="A1544" s="3">
        <v>44259</v>
      </c>
      <c r="B1544" s="2">
        <v>6.55</v>
      </c>
      <c r="C1544" s="2">
        <v>4.1428000000000003</v>
      </c>
      <c r="D1544" s="2">
        <v>17064</v>
      </c>
      <c r="E1544" s="2">
        <f t="shared" si="96"/>
        <v>-247589</v>
      </c>
      <c r="F1544" s="13" t="str">
        <f t="shared" ref="F1544:F1607" si="99">IF(E1544&gt;E1539,"BULLISH",IF(E1544&lt;E1539,"BEARISH","NEUTRAL"))</f>
        <v>BEARISH</v>
      </c>
      <c r="G1544" s="13" t="str">
        <f t="shared" si="98"/>
        <v>STRONG</v>
      </c>
      <c r="H1544" s="13" t="str">
        <f t="shared" si="97"/>
        <v>BEARISH DIVERGENCE</v>
      </c>
    </row>
    <row r="1545" spans="1:8" ht="13.5" x14ac:dyDescent="0.25">
      <c r="A1545" s="3">
        <v>44260</v>
      </c>
      <c r="B1545" s="2">
        <v>6.65</v>
      </c>
      <c r="C1545" s="2">
        <v>4.2061000000000002</v>
      </c>
      <c r="D1545" s="2">
        <v>19098</v>
      </c>
      <c r="E1545" s="2">
        <f t="shared" si="96"/>
        <v>-228491</v>
      </c>
      <c r="F1545" s="13" t="str">
        <f t="shared" si="99"/>
        <v>BULLISH</v>
      </c>
      <c r="G1545" s="13" t="str">
        <f t="shared" si="98"/>
        <v>WEAK</v>
      </c>
      <c r="H1545" s="13" t="str">
        <f t="shared" si="97"/>
        <v>CONFIRMED BULLISH</v>
      </c>
    </row>
    <row r="1546" spans="1:8" ht="13.5" x14ac:dyDescent="0.25">
      <c r="A1546" s="3">
        <v>44263</v>
      </c>
      <c r="B1546" s="2">
        <v>6.64</v>
      </c>
      <c r="C1546" s="2">
        <v>4.1997999999999998</v>
      </c>
      <c r="D1546" s="2">
        <v>11218</v>
      </c>
      <c r="E1546" s="2">
        <f t="shared" si="96"/>
        <v>-239709</v>
      </c>
      <c r="F1546" s="13" t="str">
        <f t="shared" si="99"/>
        <v>BULLISH</v>
      </c>
      <c r="G1546" s="13" t="str">
        <f t="shared" si="98"/>
        <v>WEAK</v>
      </c>
      <c r="H1546" s="13" t="str">
        <f t="shared" si="97"/>
        <v>CONFIRMED BULLISH</v>
      </c>
    </row>
    <row r="1547" spans="1:8" ht="13.5" x14ac:dyDescent="0.25">
      <c r="A1547" s="3">
        <v>44264</v>
      </c>
      <c r="B1547" s="2">
        <v>6.64</v>
      </c>
      <c r="C1547" s="2">
        <v>4.1997999999999998</v>
      </c>
      <c r="D1547" s="2">
        <v>8724</v>
      </c>
      <c r="E1547" s="2">
        <f t="shared" si="96"/>
        <v>-239709</v>
      </c>
      <c r="F1547" s="13" t="str">
        <f t="shared" si="99"/>
        <v>BULLISH</v>
      </c>
      <c r="G1547" s="13" t="str">
        <f t="shared" si="98"/>
        <v>WEAK</v>
      </c>
      <c r="H1547" s="13" t="str">
        <f t="shared" si="97"/>
        <v>CONFIRMED BULLISH</v>
      </c>
    </row>
    <row r="1548" spans="1:8" ht="13.5" x14ac:dyDescent="0.25">
      <c r="A1548" s="3">
        <v>44265</v>
      </c>
      <c r="B1548" s="2">
        <v>6.62</v>
      </c>
      <c r="C1548" s="2">
        <v>4.1871</v>
      </c>
      <c r="D1548" s="2">
        <v>13299</v>
      </c>
      <c r="E1548" s="2">
        <f t="shared" si="96"/>
        <v>-253008</v>
      </c>
      <c r="F1548" s="13" t="str">
        <f t="shared" si="99"/>
        <v>BULLISH</v>
      </c>
      <c r="G1548" s="13" t="str">
        <f t="shared" si="98"/>
        <v>WEAK</v>
      </c>
      <c r="H1548" s="13" t="str">
        <f t="shared" si="97"/>
        <v>CONFIRMED BULLISH</v>
      </c>
    </row>
    <row r="1549" spans="1:8" ht="13.5" x14ac:dyDescent="0.25">
      <c r="A1549" s="3">
        <v>44266</v>
      </c>
      <c r="B1549" s="2">
        <v>6.61</v>
      </c>
      <c r="C1549" s="2">
        <v>4.1807999999999996</v>
      </c>
      <c r="D1549" s="2">
        <v>14487</v>
      </c>
      <c r="E1549" s="2">
        <f t="shared" si="96"/>
        <v>-267495</v>
      </c>
      <c r="F1549" s="13" t="str">
        <f t="shared" si="99"/>
        <v>BEARISH</v>
      </c>
      <c r="G1549" s="13" t="str">
        <f t="shared" si="98"/>
        <v>STRONG</v>
      </c>
      <c r="H1549" s="13" t="str">
        <f t="shared" si="97"/>
        <v>BEARISH DIVERGENCE</v>
      </c>
    </row>
    <row r="1550" spans="1:8" ht="13.5" x14ac:dyDescent="0.25">
      <c r="A1550" s="3">
        <v>44267</v>
      </c>
      <c r="B1550" s="2">
        <v>6.62</v>
      </c>
      <c r="C1550" s="2">
        <v>4.1871</v>
      </c>
      <c r="D1550" s="2">
        <v>85026</v>
      </c>
      <c r="E1550" s="2">
        <f t="shared" si="96"/>
        <v>-182469</v>
      </c>
      <c r="F1550" s="13" t="str">
        <f t="shared" si="99"/>
        <v>BULLISH</v>
      </c>
      <c r="G1550" s="13" t="str">
        <f t="shared" si="98"/>
        <v>WEAK</v>
      </c>
      <c r="H1550" s="13" t="str">
        <f t="shared" si="97"/>
        <v>BULLISH DIVERGENCE</v>
      </c>
    </row>
    <row r="1551" spans="1:8" ht="13.5" x14ac:dyDescent="0.25">
      <c r="A1551" s="3">
        <v>44270</v>
      </c>
      <c r="B1551" s="2">
        <v>6.63</v>
      </c>
      <c r="C1551" s="2">
        <v>4.1933999999999996</v>
      </c>
      <c r="D1551" s="2">
        <v>6987</v>
      </c>
      <c r="E1551" s="2">
        <f t="shared" si="96"/>
        <v>-175482</v>
      </c>
      <c r="F1551" s="13" t="str">
        <f t="shared" si="99"/>
        <v>BULLISH</v>
      </c>
      <c r="G1551" s="13" t="str">
        <f t="shared" si="98"/>
        <v>WEAK</v>
      </c>
      <c r="H1551" s="13" t="str">
        <f t="shared" si="97"/>
        <v>BULLISH DIVERGENCE</v>
      </c>
    </row>
    <row r="1552" spans="1:8" ht="13.5" x14ac:dyDescent="0.25">
      <c r="A1552" s="3">
        <v>44271</v>
      </c>
      <c r="B1552" s="2">
        <v>6.44</v>
      </c>
      <c r="C1552" s="2">
        <v>4.0732999999999997</v>
      </c>
      <c r="D1552" s="2">
        <v>24147</v>
      </c>
      <c r="E1552" s="2">
        <f t="shared" si="96"/>
        <v>-199629</v>
      </c>
      <c r="F1552" s="13" t="str">
        <f t="shared" si="99"/>
        <v>BULLISH</v>
      </c>
      <c r="G1552" s="13" t="str">
        <f t="shared" si="98"/>
        <v>WEAK</v>
      </c>
      <c r="H1552" s="13" t="str">
        <f t="shared" si="97"/>
        <v>BULLISH DIVERGENCE</v>
      </c>
    </row>
    <row r="1553" spans="1:8" ht="13.5" x14ac:dyDescent="0.25">
      <c r="A1553" s="3">
        <v>44272</v>
      </c>
      <c r="B1553" s="2">
        <v>6.5</v>
      </c>
      <c r="C1553" s="2">
        <v>4.1112000000000002</v>
      </c>
      <c r="D1553" s="2">
        <v>439865</v>
      </c>
      <c r="E1553" s="2">
        <f t="shared" si="96"/>
        <v>240236</v>
      </c>
      <c r="F1553" s="13" t="str">
        <f t="shared" si="99"/>
        <v>BULLISH</v>
      </c>
      <c r="G1553" s="13" t="str">
        <f t="shared" si="98"/>
        <v>WEAK</v>
      </c>
      <c r="H1553" s="13" t="str">
        <f t="shared" si="97"/>
        <v>BULLISH DIVERGENCE</v>
      </c>
    </row>
    <row r="1554" spans="1:8" ht="13.5" x14ac:dyDescent="0.25">
      <c r="A1554" s="3">
        <v>44273</v>
      </c>
      <c r="B1554" s="2">
        <v>6.58</v>
      </c>
      <c r="C1554" s="2">
        <v>4.1618000000000004</v>
      </c>
      <c r="D1554" s="2">
        <v>274215</v>
      </c>
      <c r="E1554" s="2">
        <f t="shared" si="96"/>
        <v>514451</v>
      </c>
      <c r="F1554" s="13" t="str">
        <f t="shared" si="99"/>
        <v>BULLISH</v>
      </c>
      <c r="G1554" s="13" t="str">
        <f t="shared" si="98"/>
        <v>WEAK</v>
      </c>
      <c r="H1554" s="13" t="str">
        <f t="shared" si="97"/>
        <v>BULLISH DIVERGENCE</v>
      </c>
    </row>
    <row r="1555" spans="1:8" ht="13.5" x14ac:dyDescent="0.25">
      <c r="A1555" s="3">
        <v>44274</v>
      </c>
      <c r="B1555" s="2">
        <v>6.57</v>
      </c>
      <c r="C1555" s="2">
        <v>4.1555</v>
      </c>
      <c r="D1555" s="2">
        <v>9028</v>
      </c>
      <c r="E1555" s="2">
        <f t="shared" si="96"/>
        <v>505423</v>
      </c>
      <c r="F1555" s="13" t="str">
        <f t="shared" si="99"/>
        <v>BULLISH</v>
      </c>
      <c r="G1555" s="13" t="str">
        <f t="shared" si="98"/>
        <v>WEAK</v>
      </c>
      <c r="H1555" s="13" t="str">
        <f t="shared" si="97"/>
        <v>BULLISH DIVERGENCE</v>
      </c>
    </row>
    <row r="1556" spans="1:8" ht="13.5" x14ac:dyDescent="0.25">
      <c r="A1556" s="3">
        <v>44277</v>
      </c>
      <c r="B1556" s="2">
        <v>6.65</v>
      </c>
      <c r="C1556" s="2">
        <v>4.2061000000000002</v>
      </c>
      <c r="D1556" s="2">
        <v>32660</v>
      </c>
      <c r="E1556" s="2">
        <f t="shared" si="96"/>
        <v>538083</v>
      </c>
      <c r="F1556" s="13" t="str">
        <f t="shared" si="99"/>
        <v>BULLISH</v>
      </c>
      <c r="G1556" s="13" t="str">
        <f t="shared" si="98"/>
        <v>WEAK</v>
      </c>
      <c r="H1556" s="13" t="str">
        <f t="shared" si="97"/>
        <v>CONFIRMED BULLISH</v>
      </c>
    </row>
    <row r="1557" spans="1:8" ht="13.5" x14ac:dyDescent="0.25">
      <c r="A1557" s="3">
        <v>44278</v>
      </c>
      <c r="B1557" s="2">
        <v>6.67</v>
      </c>
      <c r="C1557" s="2">
        <v>4.2187000000000001</v>
      </c>
      <c r="D1557" s="2">
        <v>24706</v>
      </c>
      <c r="E1557" s="2">
        <f t="shared" si="96"/>
        <v>562789</v>
      </c>
      <c r="F1557" s="13" t="str">
        <f t="shared" si="99"/>
        <v>BULLISH</v>
      </c>
      <c r="G1557" s="13" t="str">
        <f t="shared" si="98"/>
        <v>WEAK</v>
      </c>
      <c r="H1557" s="13" t="str">
        <f t="shared" si="97"/>
        <v>CONFIRMED BULLISH</v>
      </c>
    </row>
    <row r="1558" spans="1:8" ht="13.5" x14ac:dyDescent="0.25">
      <c r="A1558" s="3">
        <v>44279</v>
      </c>
      <c r="B1558" s="2">
        <v>6.87</v>
      </c>
      <c r="C1558" s="2">
        <v>4.3452000000000002</v>
      </c>
      <c r="D1558" s="2">
        <v>55760</v>
      </c>
      <c r="E1558" s="2">
        <f t="shared" si="96"/>
        <v>618549</v>
      </c>
      <c r="F1558" s="13" t="str">
        <f t="shared" si="99"/>
        <v>BULLISH</v>
      </c>
      <c r="G1558" s="13" t="str">
        <f t="shared" si="98"/>
        <v>STRONG</v>
      </c>
      <c r="H1558" s="13" t="str">
        <f t="shared" si="97"/>
        <v>CONFIRMED BULLISH</v>
      </c>
    </row>
    <row r="1559" spans="1:8" ht="13.5" x14ac:dyDescent="0.25">
      <c r="A1559" s="3">
        <v>44280</v>
      </c>
      <c r="B1559" s="2">
        <v>6.89</v>
      </c>
      <c r="C1559" s="2">
        <v>4.3578999999999999</v>
      </c>
      <c r="D1559" s="2">
        <v>30413</v>
      </c>
      <c r="E1559" s="2">
        <f t="shared" si="96"/>
        <v>648962</v>
      </c>
      <c r="F1559" s="13" t="str">
        <f t="shared" si="99"/>
        <v>BULLISH</v>
      </c>
      <c r="G1559" s="13" t="str">
        <f t="shared" si="98"/>
        <v>STRONG</v>
      </c>
      <c r="H1559" s="13" t="str">
        <f t="shared" si="97"/>
        <v>CONFIRMED BULLISH</v>
      </c>
    </row>
    <row r="1560" spans="1:8" ht="13.5" x14ac:dyDescent="0.25">
      <c r="A1560" s="3">
        <v>44281</v>
      </c>
      <c r="B1560" s="2">
        <v>6.88</v>
      </c>
      <c r="C1560" s="2">
        <v>4.3516000000000004</v>
      </c>
      <c r="D1560" s="2">
        <v>13221</v>
      </c>
      <c r="E1560" s="2">
        <f t="shared" si="96"/>
        <v>635741</v>
      </c>
      <c r="F1560" s="13" t="str">
        <f t="shared" si="99"/>
        <v>BULLISH</v>
      </c>
      <c r="G1560" s="13" t="str">
        <f t="shared" si="98"/>
        <v>STRONG</v>
      </c>
      <c r="H1560" s="13" t="str">
        <f t="shared" si="97"/>
        <v>CONFIRMED BULLISH</v>
      </c>
    </row>
    <row r="1561" spans="1:8" ht="13.5" x14ac:dyDescent="0.25">
      <c r="A1561" s="3">
        <v>44284</v>
      </c>
      <c r="B1561" s="2">
        <v>6.88</v>
      </c>
      <c r="C1561" s="2">
        <v>4.3516000000000004</v>
      </c>
      <c r="D1561" s="2">
        <v>14090</v>
      </c>
      <c r="E1561" s="2">
        <f t="shared" si="96"/>
        <v>635741</v>
      </c>
      <c r="F1561" s="13" t="str">
        <f t="shared" si="99"/>
        <v>BULLISH</v>
      </c>
      <c r="G1561" s="13" t="str">
        <f t="shared" si="98"/>
        <v>STRONG</v>
      </c>
      <c r="H1561" s="13" t="str">
        <f t="shared" si="97"/>
        <v>CONFIRMED BULLISH</v>
      </c>
    </row>
    <row r="1562" spans="1:8" ht="13.5" x14ac:dyDescent="0.25">
      <c r="A1562" s="3">
        <v>44285</v>
      </c>
      <c r="B1562" s="2">
        <v>6.88</v>
      </c>
      <c r="C1562" s="2">
        <v>4.3516000000000004</v>
      </c>
      <c r="D1562" s="2">
        <v>15816</v>
      </c>
      <c r="E1562" s="2">
        <f t="shared" si="96"/>
        <v>635741</v>
      </c>
      <c r="F1562" s="13" t="str">
        <f t="shared" si="99"/>
        <v>BULLISH</v>
      </c>
      <c r="G1562" s="13" t="str">
        <f t="shared" si="98"/>
        <v>STRONG</v>
      </c>
      <c r="H1562" s="13" t="str">
        <f t="shared" si="97"/>
        <v>CONFIRMED BULLISH</v>
      </c>
    </row>
    <row r="1563" spans="1:8" ht="13.5" x14ac:dyDescent="0.25">
      <c r="A1563" s="3">
        <v>44286</v>
      </c>
      <c r="B1563" s="2">
        <v>6.83</v>
      </c>
      <c r="C1563" s="2">
        <v>4.3198999999999996</v>
      </c>
      <c r="D1563" s="2">
        <v>26186</v>
      </c>
      <c r="E1563" s="2">
        <f t="shared" si="96"/>
        <v>609555</v>
      </c>
      <c r="F1563" s="13" t="str">
        <f t="shared" si="99"/>
        <v>BEARISH</v>
      </c>
      <c r="G1563" s="13" t="str">
        <f t="shared" si="98"/>
        <v>NEUTRAL</v>
      </c>
      <c r="H1563" s="13" t="str">
        <f t="shared" si="97"/>
        <v>CONFIRMED BEARISH</v>
      </c>
    </row>
    <row r="1564" spans="1:8" ht="13.5" x14ac:dyDescent="0.25">
      <c r="A1564" s="3">
        <v>44287</v>
      </c>
      <c r="B1564" s="2">
        <v>6.87</v>
      </c>
      <c r="C1564" s="2">
        <v>4.3452000000000002</v>
      </c>
      <c r="D1564" s="2">
        <v>5599</v>
      </c>
      <c r="E1564" s="2">
        <f t="shared" si="96"/>
        <v>615154</v>
      </c>
      <c r="F1564" s="13" t="str">
        <f t="shared" si="99"/>
        <v>BEARISH</v>
      </c>
      <c r="G1564" s="13" t="str">
        <f t="shared" si="98"/>
        <v>WEAK</v>
      </c>
      <c r="H1564" s="13" t="str">
        <f t="shared" si="97"/>
        <v>CONFIRMED BEARISH</v>
      </c>
    </row>
    <row r="1565" spans="1:8" ht="13.5" x14ac:dyDescent="0.25">
      <c r="A1565" s="3">
        <v>44288</v>
      </c>
      <c r="B1565" s="2">
        <v>6.85</v>
      </c>
      <c r="C1565" s="2">
        <v>4.3326000000000002</v>
      </c>
      <c r="D1565" s="2">
        <v>13311</v>
      </c>
      <c r="E1565" s="2">
        <f t="shared" si="96"/>
        <v>601843</v>
      </c>
      <c r="F1565" s="13" t="str">
        <f t="shared" si="99"/>
        <v>BEARISH</v>
      </c>
      <c r="G1565" s="13" t="str">
        <f t="shared" si="98"/>
        <v>WEAK</v>
      </c>
      <c r="H1565" s="13" t="str">
        <f t="shared" si="97"/>
        <v>CONFIRMED BEARISH</v>
      </c>
    </row>
    <row r="1566" spans="1:8" ht="13.5" x14ac:dyDescent="0.25">
      <c r="A1566" s="3">
        <v>44291</v>
      </c>
      <c r="B1566" s="2">
        <v>6.8</v>
      </c>
      <c r="C1566" s="2">
        <v>4.3010000000000002</v>
      </c>
      <c r="D1566" s="2">
        <v>4241</v>
      </c>
      <c r="E1566" s="2">
        <f t="shared" si="96"/>
        <v>597602</v>
      </c>
      <c r="F1566" s="13" t="str">
        <f t="shared" si="99"/>
        <v>BEARISH</v>
      </c>
      <c r="G1566" s="13" t="str">
        <f t="shared" si="98"/>
        <v>WEAK</v>
      </c>
      <c r="H1566" s="13" t="str">
        <f t="shared" si="97"/>
        <v>CONFIRMED BEARISH</v>
      </c>
    </row>
    <row r="1567" spans="1:8" ht="13.5" x14ac:dyDescent="0.25">
      <c r="A1567" s="3">
        <v>44292</v>
      </c>
      <c r="B1567" s="2">
        <v>6.86</v>
      </c>
      <c r="C1567" s="2">
        <v>4.3388999999999998</v>
      </c>
      <c r="D1567" s="2">
        <v>4892</v>
      </c>
      <c r="E1567" s="2">
        <f t="shared" si="96"/>
        <v>602494</v>
      </c>
      <c r="F1567" s="13" t="str">
        <f t="shared" si="99"/>
        <v>BEARISH</v>
      </c>
      <c r="G1567" s="13" t="str">
        <f t="shared" si="98"/>
        <v>WEAK</v>
      </c>
      <c r="H1567" s="13" t="str">
        <f t="shared" si="97"/>
        <v>CONFIRMED BEARISH</v>
      </c>
    </row>
    <row r="1568" spans="1:8" ht="13.5" x14ac:dyDescent="0.25">
      <c r="A1568" s="3">
        <v>44293</v>
      </c>
      <c r="B1568" s="2">
        <v>6.8</v>
      </c>
      <c r="C1568" s="2">
        <v>4.3010000000000002</v>
      </c>
      <c r="D1568" s="2">
        <v>10421</v>
      </c>
      <c r="E1568" s="2">
        <f t="shared" si="96"/>
        <v>592073</v>
      </c>
      <c r="F1568" s="13" t="str">
        <f t="shared" si="99"/>
        <v>BEARISH</v>
      </c>
      <c r="G1568" s="13" t="str">
        <f t="shared" si="98"/>
        <v>WEAK</v>
      </c>
      <c r="H1568" s="13" t="str">
        <f t="shared" si="97"/>
        <v>CONFIRMED BEARISH</v>
      </c>
    </row>
    <row r="1569" spans="1:8" ht="13.5" x14ac:dyDescent="0.25">
      <c r="A1569" s="3">
        <v>44294</v>
      </c>
      <c r="B1569" s="2">
        <v>6.8</v>
      </c>
      <c r="C1569" s="2">
        <v>4.3010000000000002</v>
      </c>
      <c r="D1569" s="2">
        <v>5658</v>
      </c>
      <c r="E1569" s="2">
        <f t="shared" si="96"/>
        <v>592073</v>
      </c>
      <c r="F1569" s="13" t="str">
        <f t="shared" si="99"/>
        <v>BEARISH</v>
      </c>
      <c r="G1569" s="13" t="str">
        <f t="shared" si="98"/>
        <v>WEAK</v>
      </c>
      <c r="H1569" s="13" t="str">
        <f t="shared" si="97"/>
        <v>CONFIRMED BEARISH</v>
      </c>
    </row>
    <row r="1570" spans="1:8" ht="13.5" x14ac:dyDescent="0.25">
      <c r="A1570" s="3">
        <v>44298</v>
      </c>
      <c r="B1570" s="2">
        <v>6.78</v>
      </c>
      <c r="C1570" s="2">
        <v>4.2882999999999996</v>
      </c>
      <c r="D1570" s="2">
        <v>2374</v>
      </c>
      <c r="E1570" s="2">
        <f t="shared" si="96"/>
        <v>589699</v>
      </c>
      <c r="F1570" s="13" t="str">
        <f t="shared" si="99"/>
        <v>BEARISH</v>
      </c>
      <c r="G1570" s="13" t="str">
        <f t="shared" si="98"/>
        <v>WEAK</v>
      </c>
      <c r="H1570" s="13" t="str">
        <f t="shared" si="97"/>
        <v>CONFIRMED BEARISH</v>
      </c>
    </row>
    <row r="1571" spans="1:8" ht="13.5" x14ac:dyDescent="0.25">
      <c r="A1571" s="3">
        <v>44299</v>
      </c>
      <c r="B1571" s="2">
        <v>6.77</v>
      </c>
      <c r="C1571" s="2">
        <v>4.282</v>
      </c>
      <c r="D1571" s="2">
        <v>10649</v>
      </c>
      <c r="E1571" s="2">
        <f t="shared" si="96"/>
        <v>579050</v>
      </c>
      <c r="F1571" s="13" t="str">
        <f t="shared" si="99"/>
        <v>BEARISH</v>
      </c>
      <c r="G1571" s="13" t="str">
        <f t="shared" si="98"/>
        <v>WEAK</v>
      </c>
      <c r="H1571" s="13" t="str">
        <f t="shared" si="97"/>
        <v>CONFIRMED BEARISH</v>
      </c>
    </row>
    <row r="1572" spans="1:8" ht="13.5" x14ac:dyDescent="0.25">
      <c r="A1572" s="3">
        <v>44300</v>
      </c>
      <c r="B1572" s="2">
        <v>6.74</v>
      </c>
      <c r="C1572" s="2">
        <v>4.2629999999999999</v>
      </c>
      <c r="D1572" s="2">
        <v>14480</v>
      </c>
      <c r="E1572" s="2">
        <f t="shared" si="96"/>
        <v>564570</v>
      </c>
      <c r="F1572" s="13" t="str">
        <f t="shared" si="99"/>
        <v>BEARISH</v>
      </c>
      <c r="G1572" s="13" t="str">
        <f t="shared" si="98"/>
        <v>WEAK</v>
      </c>
      <c r="H1572" s="13" t="str">
        <f t="shared" si="97"/>
        <v>CONFIRMED BEARISH</v>
      </c>
    </row>
    <row r="1573" spans="1:8" ht="13.5" x14ac:dyDescent="0.25">
      <c r="A1573" s="3">
        <v>44301</v>
      </c>
      <c r="B1573" s="2">
        <v>6.7</v>
      </c>
      <c r="C1573" s="2">
        <v>4.2377000000000002</v>
      </c>
      <c r="D1573" s="2">
        <v>5176</v>
      </c>
      <c r="E1573" s="2">
        <f t="shared" si="96"/>
        <v>559394</v>
      </c>
      <c r="F1573" s="13" t="str">
        <f t="shared" si="99"/>
        <v>BEARISH</v>
      </c>
      <c r="G1573" s="13" t="str">
        <f t="shared" si="98"/>
        <v>WEAK</v>
      </c>
      <c r="H1573" s="13" t="str">
        <f t="shared" si="97"/>
        <v>CONFIRMED BEARISH</v>
      </c>
    </row>
    <row r="1574" spans="1:8" ht="13.5" x14ac:dyDescent="0.25">
      <c r="A1574" s="3">
        <v>44302</v>
      </c>
      <c r="B1574" s="2">
        <v>6.6</v>
      </c>
      <c r="C1574" s="2">
        <v>4.1745000000000001</v>
      </c>
      <c r="D1574" s="2">
        <v>8564</v>
      </c>
      <c r="E1574" s="2">
        <f t="shared" si="96"/>
        <v>550830</v>
      </c>
      <c r="F1574" s="13" t="str">
        <f t="shared" si="99"/>
        <v>BEARISH</v>
      </c>
      <c r="G1574" s="13" t="str">
        <f t="shared" si="98"/>
        <v>WEAK</v>
      </c>
      <c r="H1574" s="13" t="str">
        <f t="shared" si="97"/>
        <v>CONFIRMED BEARISH</v>
      </c>
    </row>
    <row r="1575" spans="1:8" ht="13.5" x14ac:dyDescent="0.25">
      <c r="A1575" s="3">
        <v>44305</v>
      </c>
      <c r="B1575" s="2">
        <v>6.59</v>
      </c>
      <c r="C1575" s="2">
        <v>4.1680999999999999</v>
      </c>
      <c r="D1575" s="2">
        <v>24948</v>
      </c>
      <c r="E1575" s="2">
        <f t="shared" si="96"/>
        <v>525882</v>
      </c>
      <c r="F1575" s="13" t="str">
        <f t="shared" si="99"/>
        <v>BEARISH</v>
      </c>
      <c r="G1575" s="13" t="str">
        <f t="shared" si="98"/>
        <v>WEAK</v>
      </c>
      <c r="H1575" s="13" t="str">
        <f t="shared" si="97"/>
        <v>CONFIRMED BEARISH</v>
      </c>
    </row>
    <row r="1576" spans="1:8" ht="13.5" x14ac:dyDescent="0.25">
      <c r="A1576" s="3">
        <v>44306</v>
      </c>
      <c r="B1576" s="2">
        <v>6.58</v>
      </c>
      <c r="C1576" s="2">
        <v>4.1618000000000004</v>
      </c>
      <c r="D1576" s="2">
        <v>12095</v>
      </c>
      <c r="E1576" s="2">
        <f t="shared" si="96"/>
        <v>513787</v>
      </c>
      <c r="F1576" s="13" t="str">
        <f t="shared" si="99"/>
        <v>BEARISH</v>
      </c>
      <c r="G1576" s="13" t="str">
        <f t="shared" si="98"/>
        <v>WEAK</v>
      </c>
      <c r="H1576" s="13" t="str">
        <f t="shared" si="97"/>
        <v>CONFIRMED BEARISH</v>
      </c>
    </row>
    <row r="1577" spans="1:8" ht="13.5" x14ac:dyDescent="0.25">
      <c r="A1577" s="3">
        <v>44307</v>
      </c>
      <c r="B1577" s="2">
        <v>6.56</v>
      </c>
      <c r="C1577" s="2">
        <v>4.1492000000000004</v>
      </c>
      <c r="D1577" s="2">
        <v>8946</v>
      </c>
      <c r="E1577" s="2">
        <f t="shared" si="96"/>
        <v>504841</v>
      </c>
      <c r="F1577" s="13" t="str">
        <f t="shared" si="99"/>
        <v>BEARISH</v>
      </c>
      <c r="G1577" s="13" t="str">
        <f t="shared" si="98"/>
        <v>WEAK</v>
      </c>
      <c r="H1577" s="13" t="str">
        <f t="shared" si="97"/>
        <v>CONFIRMED BEARISH</v>
      </c>
    </row>
    <row r="1578" spans="1:8" ht="13.5" x14ac:dyDescent="0.25">
      <c r="A1578" s="3">
        <v>44308</v>
      </c>
      <c r="B1578" s="2">
        <v>6.56</v>
      </c>
      <c r="C1578" s="2">
        <v>4.1492000000000004</v>
      </c>
      <c r="D1578" s="2">
        <v>8098</v>
      </c>
      <c r="E1578" s="2">
        <f t="shared" si="96"/>
        <v>504841</v>
      </c>
      <c r="F1578" s="13" t="str">
        <f t="shared" si="99"/>
        <v>BEARISH</v>
      </c>
      <c r="G1578" s="13" t="str">
        <f t="shared" si="98"/>
        <v>WEAK</v>
      </c>
      <c r="H1578" s="13" t="str">
        <f t="shared" si="97"/>
        <v>CONFIRMED BEARISH</v>
      </c>
    </row>
    <row r="1579" spans="1:8" ht="13.5" x14ac:dyDescent="0.25">
      <c r="A1579" s="3">
        <v>44309</v>
      </c>
      <c r="B1579" s="2">
        <v>6.56</v>
      </c>
      <c r="C1579" s="2">
        <v>4.1492000000000004</v>
      </c>
      <c r="D1579" s="2">
        <v>6416</v>
      </c>
      <c r="E1579" s="2">
        <f t="shared" si="96"/>
        <v>504841</v>
      </c>
      <c r="F1579" s="13" t="str">
        <f t="shared" si="99"/>
        <v>BEARISH</v>
      </c>
      <c r="G1579" s="13" t="str">
        <f t="shared" si="98"/>
        <v>WEAK</v>
      </c>
      <c r="H1579" s="13" t="str">
        <f t="shared" si="97"/>
        <v>CONFIRMED BEARISH</v>
      </c>
    </row>
    <row r="1580" spans="1:8" ht="13.5" x14ac:dyDescent="0.25">
      <c r="A1580" s="3">
        <v>44312</v>
      </c>
      <c r="B1580" s="2">
        <v>6.56</v>
      </c>
      <c r="C1580" s="2">
        <v>4.1492000000000004</v>
      </c>
      <c r="D1580" s="2">
        <v>9910</v>
      </c>
      <c r="E1580" s="2">
        <f t="shared" si="96"/>
        <v>504841</v>
      </c>
      <c r="F1580" s="13" t="str">
        <f t="shared" si="99"/>
        <v>BEARISH</v>
      </c>
      <c r="G1580" s="13" t="str">
        <f t="shared" si="98"/>
        <v>WEAK</v>
      </c>
      <c r="H1580" s="13" t="str">
        <f t="shared" si="97"/>
        <v>CONFIRMED BEARISH</v>
      </c>
    </row>
    <row r="1581" spans="1:8" ht="13.5" x14ac:dyDescent="0.25">
      <c r="A1581" s="3">
        <v>44313</v>
      </c>
      <c r="B1581" s="2">
        <v>6.56</v>
      </c>
      <c r="C1581" s="2">
        <v>4.1492000000000004</v>
      </c>
      <c r="D1581" s="2">
        <v>2811</v>
      </c>
      <c r="E1581" s="2">
        <f t="shared" si="96"/>
        <v>504841</v>
      </c>
      <c r="F1581" s="13" t="str">
        <f t="shared" si="99"/>
        <v>BEARISH</v>
      </c>
      <c r="G1581" s="13" t="str">
        <f t="shared" si="98"/>
        <v>NEUTRAL</v>
      </c>
      <c r="H1581" s="13" t="str">
        <f t="shared" si="97"/>
        <v>CONFIRMED BEARISH</v>
      </c>
    </row>
    <row r="1582" spans="1:8" ht="13.5" x14ac:dyDescent="0.25">
      <c r="A1582" s="3">
        <v>44314</v>
      </c>
      <c r="B1582" s="2">
        <v>6.56</v>
      </c>
      <c r="C1582" s="2">
        <v>4.1492000000000004</v>
      </c>
      <c r="D1582" s="2">
        <v>5799</v>
      </c>
      <c r="E1582" s="2">
        <f t="shared" si="96"/>
        <v>504841</v>
      </c>
      <c r="F1582" s="13" t="str">
        <f t="shared" si="99"/>
        <v>NEUTRAL</v>
      </c>
      <c r="G1582" s="13" t="str">
        <f t="shared" si="98"/>
        <v>NEUTRAL</v>
      </c>
      <c r="H1582" s="13" t="str">
        <f t="shared" si="97"/>
        <v>NEUTRAL</v>
      </c>
    </row>
    <row r="1583" spans="1:8" ht="13.5" x14ac:dyDescent="0.25">
      <c r="A1583" s="3">
        <v>44315</v>
      </c>
      <c r="B1583" s="2">
        <v>6.56</v>
      </c>
      <c r="C1583" s="2">
        <v>4.1492000000000004</v>
      </c>
      <c r="D1583" s="2">
        <v>14633</v>
      </c>
      <c r="E1583" s="2">
        <f t="shared" si="96"/>
        <v>504841</v>
      </c>
      <c r="F1583" s="13" t="str">
        <f t="shared" si="99"/>
        <v>NEUTRAL</v>
      </c>
      <c r="G1583" s="13" t="str">
        <f t="shared" si="98"/>
        <v>NEUTRAL</v>
      </c>
      <c r="H1583" s="13" t="str">
        <f t="shared" si="97"/>
        <v>NEUTRAL</v>
      </c>
    </row>
    <row r="1584" spans="1:8" ht="13.5" x14ac:dyDescent="0.25">
      <c r="A1584" s="3">
        <v>44316</v>
      </c>
      <c r="B1584" s="2">
        <v>6.56</v>
      </c>
      <c r="C1584" s="2">
        <v>4.1492000000000004</v>
      </c>
      <c r="D1584" s="2">
        <v>8795</v>
      </c>
      <c r="E1584" s="2">
        <f t="shared" si="96"/>
        <v>504841</v>
      </c>
      <c r="F1584" s="13" t="str">
        <f t="shared" si="99"/>
        <v>NEUTRAL</v>
      </c>
      <c r="G1584" s="13" t="str">
        <f t="shared" si="98"/>
        <v>NEUTRAL</v>
      </c>
      <c r="H1584" s="13" t="str">
        <f t="shared" si="97"/>
        <v>NEUTRAL</v>
      </c>
    </row>
    <row r="1585" spans="1:8" ht="13.5" x14ac:dyDescent="0.25">
      <c r="A1585" s="3">
        <v>44319</v>
      </c>
      <c r="B1585" s="2">
        <v>6.64</v>
      </c>
      <c r="C1585" s="2">
        <v>4.1997999999999998</v>
      </c>
      <c r="D1585" s="2">
        <v>5129</v>
      </c>
      <c r="E1585" s="2">
        <f t="shared" si="96"/>
        <v>509970</v>
      </c>
      <c r="F1585" s="13" t="str">
        <f t="shared" si="99"/>
        <v>BULLISH</v>
      </c>
      <c r="G1585" s="13" t="str">
        <f t="shared" si="98"/>
        <v>NEUTRAL</v>
      </c>
      <c r="H1585" s="13" t="str">
        <f t="shared" si="97"/>
        <v>CONFIRMED BULLISH</v>
      </c>
    </row>
    <row r="1586" spans="1:8" ht="13.5" x14ac:dyDescent="0.25">
      <c r="A1586" s="3">
        <v>44320</v>
      </c>
      <c r="B1586" s="2">
        <v>6.29</v>
      </c>
      <c r="C1586" s="2">
        <v>4.2027999999999999</v>
      </c>
      <c r="D1586" s="2">
        <v>109187</v>
      </c>
      <c r="E1586" s="2">
        <f t="shared" si="96"/>
        <v>400783</v>
      </c>
      <c r="F1586" s="13" t="str">
        <f t="shared" si="99"/>
        <v>BEARISH</v>
      </c>
      <c r="G1586" s="13" t="str">
        <f t="shared" si="98"/>
        <v>WEAK</v>
      </c>
      <c r="H1586" s="13" t="str">
        <f t="shared" si="97"/>
        <v>CONFIRMED BEARISH</v>
      </c>
    </row>
    <row r="1587" spans="1:8" ht="13.5" x14ac:dyDescent="0.25">
      <c r="A1587" s="3">
        <v>44321</v>
      </c>
      <c r="B1587" s="2">
        <v>6.29</v>
      </c>
      <c r="C1587" s="2">
        <v>4.2027999999999999</v>
      </c>
      <c r="D1587" s="2">
        <v>18466</v>
      </c>
      <c r="E1587" s="2">
        <f t="shared" si="96"/>
        <v>400783</v>
      </c>
      <c r="F1587" s="13" t="str">
        <f t="shared" si="99"/>
        <v>BEARISH</v>
      </c>
      <c r="G1587" s="13" t="str">
        <f t="shared" si="98"/>
        <v>WEAK</v>
      </c>
      <c r="H1587" s="13" t="str">
        <f t="shared" si="97"/>
        <v>CONFIRMED BEARISH</v>
      </c>
    </row>
    <row r="1588" spans="1:8" ht="13.5" x14ac:dyDescent="0.25">
      <c r="A1588" s="3">
        <v>44322</v>
      </c>
      <c r="B1588" s="2">
        <v>6.31</v>
      </c>
      <c r="C1588" s="2">
        <v>4.2161999999999997</v>
      </c>
      <c r="D1588" s="2">
        <v>19892</v>
      </c>
      <c r="E1588" s="2">
        <f t="shared" si="96"/>
        <v>420675</v>
      </c>
      <c r="F1588" s="13" t="str">
        <f t="shared" si="99"/>
        <v>BEARISH</v>
      </c>
      <c r="G1588" s="13" t="str">
        <f t="shared" si="98"/>
        <v>WEAK</v>
      </c>
      <c r="H1588" s="13" t="str">
        <f t="shared" si="97"/>
        <v>CONFIRMED BEARISH</v>
      </c>
    </row>
    <row r="1589" spans="1:8" ht="13.5" x14ac:dyDescent="0.25">
      <c r="A1589" s="3">
        <v>44323</v>
      </c>
      <c r="B1589" s="2">
        <v>6.31</v>
      </c>
      <c r="C1589" s="2">
        <v>4.2161999999999997</v>
      </c>
      <c r="D1589" s="2">
        <v>16618</v>
      </c>
      <c r="E1589" s="2">
        <f t="shared" si="96"/>
        <v>420675</v>
      </c>
      <c r="F1589" s="13" t="str">
        <f t="shared" si="99"/>
        <v>BEARISH</v>
      </c>
      <c r="G1589" s="13" t="str">
        <f t="shared" si="98"/>
        <v>WEAK</v>
      </c>
      <c r="H1589" s="13" t="str">
        <f t="shared" si="97"/>
        <v>CONFIRMED BEARISH</v>
      </c>
    </row>
    <row r="1590" spans="1:8" ht="13.5" x14ac:dyDescent="0.25">
      <c r="A1590" s="3">
        <v>44326</v>
      </c>
      <c r="B1590" s="2">
        <v>6.31</v>
      </c>
      <c r="C1590" s="2">
        <v>4.2161999999999997</v>
      </c>
      <c r="D1590" s="2">
        <v>14998</v>
      </c>
      <c r="E1590" s="2">
        <f t="shared" si="96"/>
        <v>420675</v>
      </c>
      <c r="F1590" s="13" t="str">
        <f t="shared" si="99"/>
        <v>BEARISH</v>
      </c>
      <c r="G1590" s="13" t="str">
        <f t="shared" si="98"/>
        <v>WEAK</v>
      </c>
      <c r="H1590" s="13" t="str">
        <f t="shared" si="97"/>
        <v>CONFIRMED BEARISH</v>
      </c>
    </row>
    <row r="1591" spans="1:8" ht="13.5" x14ac:dyDescent="0.25">
      <c r="A1591" s="3">
        <v>44327</v>
      </c>
      <c r="B1591" s="2">
        <v>6.31</v>
      </c>
      <c r="C1591" s="2">
        <v>4.2161999999999997</v>
      </c>
      <c r="D1591" s="2">
        <v>8198</v>
      </c>
      <c r="E1591" s="2">
        <f t="shared" si="96"/>
        <v>420675</v>
      </c>
      <c r="F1591" s="13" t="str">
        <f t="shared" si="99"/>
        <v>BULLISH</v>
      </c>
      <c r="G1591" s="13" t="str">
        <f t="shared" si="98"/>
        <v>STRONG</v>
      </c>
      <c r="H1591" s="13" t="str">
        <f t="shared" si="97"/>
        <v>CONFIRMED BULLISH</v>
      </c>
    </row>
    <row r="1592" spans="1:8" ht="13.5" x14ac:dyDescent="0.25">
      <c r="A1592" s="3">
        <v>44333</v>
      </c>
      <c r="B1592" s="2">
        <v>6.31</v>
      </c>
      <c r="C1592" s="2">
        <v>4.2161999999999997</v>
      </c>
      <c r="D1592" s="2">
        <v>11208</v>
      </c>
      <c r="E1592" s="2">
        <f t="shared" si="96"/>
        <v>420675</v>
      </c>
      <c r="F1592" s="13" t="str">
        <f t="shared" si="99"/>
        <v>BULLISH</v>
      </c>
      <c r="G1592" s="13" t="str">
        <f t="shared" si="98"/>
        <v>STRONG</v>
      </c>
      <c r="H1592" s="13" t="str">
        <f t="shared" si="97"/>
        <v>CONFIRMED BULLISH</v>
      </c>
    </row>
    <row r="1593" spans="1:8" ht="13.5" x14ac:dyDescent="0.25">
      <c r="A1593" s="3">
        <v>44334</v>
      </c>
      <c r="B1593" s="2">
        <v>6.31</v>
      </c>
      <c r="C1593" s="2">
        <v>4.2161999999999997</v>
      </c>
      <c r="D1593" s="2">
        <v>5338</v>
      </c>
      <c r="E1593" s="2">
        <f t="shared" si="96"/>
        <v>420675</v>
      </c>
      <c r="F1593" s="13" t="str">
        <f t="shared" si="99"/>
        <v>NEUTRAL</v>
      </c>
      <c r="G1593" s="13" t="str">
        <f t="shared" si="98"/>
        <v>NEUTRAL</v>
      </c>
      <c r="H1593" s="13" t="str">
        <f t="shared" si="97"/>
        <v>NEUTRAL</v>
      </c>
    </row>
    <row r="1594" spans="1:8" ht="13.5" x14ac:dyDescent="0.25">
      <c r="A1594" s="3">
        <v>44335</v>
      </c>
      <c r="B1594" s="2">
        <v>6.31</v>
      </c>
      <c r="C1594" s="2">
        <v>4.2161999999999997</v>
      </c>
      <c r="D1594" s="2">
        <v>55056</v>
      </c>
      <c r="E1594" s="2">
        <f t="shared" si="96"/>
        <v>420675</v>
      </c>
      <c r="F1594" s="13" t="str">
        <f t="shared" si="99"/>
        <v>NEUTRAL</v>
      </c>
      <c r="G1594" s="13" t="str">
        <f t="shared" si="98"/>
        <v>NEUTRAL</v>
      </c>
      <c r="H1594" s="13" t="str">
        <f t="shared" si="97"/>
        <v>NEUTRAL</v>
      </c>
    </row>
    <row r="1595" spans="1:8" ht="13.5" x14ac:dyDescent="0.25">
      <c r="A1595" s="3">
        <v>44336</v>
      </c>
      <c r="B1595" s="2">
        <v>6.31</v>
      </c>
      <c r="C1595" s="2">
        <v>4.2161999999999997</v>
      </c>
      <c r="D1595" s="2">
        <v>5428</v>
      </c>
      <c r="E1595" s="2">
        <f t="shared" si="96"/>
        <v>420675</v>
      </c>
      <c r="F1595" s="13" t="str">
        <f t="shared" si="99"/>
        <v>NEUTRAL</v>
      </c>
      <c r="G1595" s="13" t="str">
        <f t="shared" si="98"/>
        <v>NEUTRAL</v>
      </c>
      <c r="H1595" s="13" t="str">
        <f t="shared" si="97"/>
        <v>NEUTRAL</v>
      </c>
    </row>
    <row r="1596" spans="1:8" ht="13.5" x14ac:dyDescent="0.25">
      <c r="A1596" s="3">
        <v>44337</v>
      </c>
      <c r="B1596" s="2">
        <v>6.31</v>
      </c>
      <c r="C1596" s="2">
        <v>4.2161999999999997</v>
      </c>
      <c r="D1596" s="2">
        <v>17238</v>
      </c>
      <c r="E1596" s="2">
        <f t="shared" si="96"/>
        <v>420675</v>
      </c>
      <c r="F1596" s="13" t="str">
        <f t="shared" si="99"/>
        <v>NEUTRAL</v>
      </c>
      <c r="G1596" s="13" t="str">
        <f t="shared" si="98"/>
        <v>NEUTRAL</v>
      </c>
      <c r="H1596" s="13" t="str">
        <f t="shared" si="97"/>
        <v>NEUTRAL</v>
      </c>
    </row>
    <row r="1597" spans="1:8" ht="13.5" x14ac:dyDescent="0.25">
      <c r="A1597" s="3">
        <v>44340</v>
      </c>
      <c r="B1597" s="2">
        <v>6.31</v>
      </c>
      <c r="C1597" s="2">
        <v>4.2161999999999997</v>
      </c>
      <c r="D1597" s="2">
        <v>20635</v>
      </c>
      <c r="E1597" s="2">
        <f t="shared" si="96"/>
        <v>420675</v>
      </c>
      <c r="F1597" s="13" t="str">
        <f t="shared" si="99"/>
        <v>NEUTRAL</v>
      </c>
      <c r="G1597" s="13" t="str">
        <f t="shared" si="98"/>
        <v>NEUTRAL</v>
      </c>
      <c r="H1597" s="13" t="str">
        <f t="shared" si="97"/>
        <v>NEUTRAL</v>
      </c>
    </row>
    <row r="1598" spans="1:8" ht="13.5" x14ac:dyDescent="0.25">
      <c r="A1598" s="3">
        <v>44341</v>
      </c>
      <c r="B1598" s="2">
        <v>6.3</v>
      </c>
      <c r="C1598" s="2">
        <v>4.2095000000000002</v>
      </c>
      <c r="D1598" s="2">
        <v>25650</v>
      </c>
      <c r="E1598" s="2">
        <f t="shared" si="96"/>
        <v>395025</v>
      </c>
      <c r="F1598" s="13" t="str">
        <f t="shared" si="99"/>
        <v>BEARISH</v>
      </c>
      <c r="G1598" s="13" t="str">
        <f t="shared" si="98"/>
        <v>WEAK</v>
      </c>
      <c r="H1598" s="13" t="str">
        <f t="shared" si="97"/>
        <v>CONFIRMED BEARISH</v>
      </c>
    </row>
    <row r="1599" spans="1:8" ht="13.5" x14ac:dyDescent="0.25">
      <c r="A1599" s="3">
        <v>44342</v>
      </c>
      <c r="B1599" s="2">
        <v>6.3</v>
      </c>
      <c r="C1599" s="2">
        <v>4.2095000000000002</v>
      </c>
      <c r="D1599" s="2">
        <v>39266</v>
      </c>
      <c r="E1599" s="2">
        <f t="shared" si="96"/>
        <v>395025</v>
      </c>
      <c r="F1599" s="13" t="str">
        <f t="shared" si="99"/>
        <v>BEARISH</v>
      </c>
      <c r="G1599" s="13" t="str">
        <f t="shared" si="98"/>
        <v>WEAK</v>
      </c>
      <c r="H1599" s="13" t="str">
        <f t="shared" si="97"/>
        <v>CONFIRMED BEARISH</v>
      </c>
    </row>
    <row r="1600" spans="1:8" ht="13.5" x14ac:dyDescent="0.25">
      <c r="A1600" s="3">
        <v>44343</v>
      </c>
      <c r="B1600" s="2">
        <v>6.4</v>
      </c>
      <c r="C1600" s="2">
        <v>4.2763</v>
      </c>
      <c r="D1600" s="2">
        <v>44280</v>
      </c>
      <c r="E1600" s="2">
        <f t="shared" si="96"/>
        <v>439305</v>
      </c>
      <c r="F1600" s="13" t="str">
        <f t="shared" si="99"/>
        <v>BULLISH</v>
      </c>
      <c r="G1600" s="13" t="str">
        <f t="shared" si="98"/>
        <v>STRONG</v>
      </c>
      <c r="H1600" s="13" t="str">
        <f t="shared" si="97"/>
        <v>CONFIRMED BULLISH</v>
      </c>
    </row>
    <row r="1601" spans="1:8" ht="13.5" x14ac:dyDescent="0.25">
      <c r="A1601" s="3">
        <v>44344</v>
      </c>
      <c r="B1601" s="2">
        <v>6.4</v>
      </c>
      <c r="C1601" s="2">
        <v>4.2763</v>
      </c>
      <c r="D1601" s="2">
        <v>15525</v>
      </c>
      <c r="E1601" s="2">
        <f t="shared" si="96"/>
        <v>439305</v>
      </c>
      <c r="F1601" s="13" t="str">
        <f t="shared" si="99"/>
        <v>BULLISH</v>
      </c>
      <c r="G1601" s="13" t="str">
        <f t="shared" si="98"/>
        <v>STRONG</v>
      </c>
      <c r="H1601" s="13" t="str">
        <f t="shared" si="97"/>
        <v>CONFIRMED BULLISH</v>
      </c>
    </row>
    <row r="1602" spans="1:8" ht="13.5" x14ac:dyDescent="0.25">
      <c r="A1602" s="3">
        <v>44347</v>
      </c>
      <c r="B1602" s="2">
        <v>6.35</v>
      </c>
      <c r="C1602" s="2">
        <v>4.2428999999999997</v>
      </c>
      <c r="D1602" s="2">
        <v>23141</v>
      </c>
      <c r="E1602" s="2">
        <f t="shared" si="96"/>
        <v>416164</v>
      </c>
      <c r="F1602" s="13" t="str">
        <f t="shared" si="99"/>
        <v>BEARISH</v>
      </c>
      <c r="G1602" s="13" t="str">
        <f t="shared" si="98"/>
        <v>NEUTRAL</v>
      </c>
      <c r="H1602" s="13" t="str">
        <f t="shared" si="97"/>
        <v>BEARISH DIVERGENCE</v>
      </c>
    </row>
    <row r="1603" spans="1:8" ht="13.5" x14ac:dyDescent="0.25">
      <c r="A1603" s="3">
        <v>44348</v>
      </c>
      <c r="B1603" s="2">
        <v>6.35</v>
      </c>
      <c r="C1603" s="2">
        <v>4.2428999999999997</v>
      </c>
      <c r="D1603" s="2">
        <v>12794</v>
      </c>
      <c r="E1603" s="2">
        <f t="shared" si="96"/>
        <v>416164</v>
      </c>
      <c r="F1603" s="13" t="str">
        <f t="shared" si="99"/>
        <v>BULLISH</v>
      </c>
      <c r="G1603" s="13" t="str">
        <f t="shared" si="98"/>
        <v>STRONG</v>
      </c>
      <c r="H1603" s="13" t="str">
        <f t="shared" si="97"/>
        <v>CONFIRMED BULLISH</v>
      </c>
    </row>
    <row r="1604" spans="1:8" ht="13.5" x14ac:dyDescent="0.25">
      <c r="A1604" s="3">
        <v>44349</v>
      </c>
      <c r="B1604" s="2">
        <v>6.3</v>
      </c>
      <c r="C1604" s="2">
        <v>4.2095000000000002</v>
      </c>
      <c r="D1604" s="2">
        <v>8384</v>
      </c>
      <c r="E1604" s="2">
        <f t="shared" ref="E1604:E1667" si="100">IF(B1604&gt;B1603, E1603+D1604, IF(B1604&lt;B1603, E1603-D1604, E1603))</f>
        <v>407780</v>
      </c>
      <c r="F1604" s="13" t="str">
        <f t="shared" si="99"/>
        <v>BULLISH</v>
      </c>
      <c r="G1604" s="13" t="str">
        <f t="shared" si="98"/>
        <v>STRONG</v>
      </c>
      <c r="H1604" s="13" t="str">
        <f t="shared" si="97"/>
        <v>NEUTRAL</v>
      </c>
    </row>
    <row r="1605" spans="1:8" ht="13.5" x14ac:dyDescent="0.25">
      <c r="A1605" s="3">
        <v>44350</v>
      </c>
      <c r="B1605" s="2">
        <v>6.3</v>
      </c>
      <c r="C1605" s="2">
        <v>4.2095000000000002</v>
      </c>
      <c r="D1605" s="2">
        <v>7455</v>
      </c>
      <c r="E1605" s="2">
        <f t="shared" si="100"/>
        <v>407780</v>
      </c>
      <c r="F1605" s="13" t="str">
        <f t="shared" si="99"/>
        <v>BEARISH</v>
      </c>
      <c r="G1605" s="13" t="str">
        <f t="shared" si="98"/>
        <v>WEAK</v>
      </c>
      <c r="H1605" s="13" t="str">
        <f t="shared" si="97"/>
        <v>CONFIRMED BEARISH</v>
      </c>
    </row>
    <row r="1606" spans="1:8" ht="13.5" x14ac:dyDescent="0.25">
      <c r="A1606" s="3">
        <v>44351</v>
      </c>
      <c r="B1606" s="2">
        <v>6.31</v>
      </c>
      <c r="C1606" s="2">
        <v>4.2161999999999997</v>
      </c>
      <c r="D1606" s="2">
        <v>2078</v>
      </c>
      <c r="E1606" s="2">
        <f t="shared" si="100"/>
        <v>409858</v>
      </c>
      <c r="F1606" s="13" t="str">
        <f t="shared" si="99"/>
        <v>BEARISH</v>
      </c>
      <c r="G1606" s="13" t="str">
        <f t="shared" si="98"/>
        <v>WEAK</v>
      </c>
      <c r="H1606" s="13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v>44354</v>
      </c>
      <c r="B1607" s="2">
        <v>6.31</v>
      </c>
      <c r="C1607" s="2">
        <v>4.2161999999999997</v>
      </c>
      <c r="D1607" s="2">
        <v>6371</v>
      </c>
      <c r="E1607" s="2">
        <f t="shared" si="100"/>
        <v>409858</v>
      </c>
      <c r="F1607" s="13" t="str">
        <f t="shared" si="99"/>
        <v>BEARISH</v>
      </c>
      <c r="G1607" s="13" t="str">
        <f t="shared" ref="G1607:G1670" si="102">IF((E1607-E1602)/E1602 &gt; 0.02, "STRONG",
 IF((E1607-E1602)/E1602 &lt; -0.02, "WEAK", "NEUTRAL"))</f>
        <v>NEUTRAL</v>
      </c>
      <c r="H1607" s="13" t="str">
        <f t="shared" si="101"/>
        <v>CONFIRMED BEARISH</v>
      </c>
    </row>
    <row r="1608" spans="1:8" ht="13.5" x14ac:dyDescent="0.25">
      <c r="A1608" s="3">
        <v>44355</v>
      </c>
      <c r="B1608" s="2">
        <v>6.35</v>
      </c>
      <c r="C1608" s="2">
        <v>4.2428999999999997</v>
      </c>
      <c r="D1608" s="2">
        <v>11752</v>
      </c>
      <c r="E1608" s="2">
        <f t="shared" si="100"/>
        <v>421610</v>
      </c>
      <c r="F1608" s="13" t="str">
        <f t="shared" ref="F1608:F1671" si="103">IF(E1608&gt;E1603,"BULLISH",IF(E1608&lt;E1603,"BEARISH","NEUTRAL"))</f>
        <v>BULLISH</v>
      </c>
      <c r="G1608" s="13" t="str">
        <f t="shared" si="102"/>
        <v>NEUTRAL</v>
      </c>
      <c r="H1608" s="13" t="str">
        <f t="shared" si="101"/>
        <v>NEUTRAL</v>
      </c>
    </row>
    <row r="1609" spans="1:8" ht="13.5" x14ac:dyDescent="0.25">
      <c r="A1609" s="3">
        <v>44356</v>
      </c>
      <c r="B1609" s="2">
        <v>6.35</v>
      </c>
      <c r="C1609" s="2">
        <v>4.2428999999999997</v>
      </c>
      <c r="D1609" s="2">
        <v>4608</v>
      </c>
      <c r="E1609" s="2">
        <f t="shared" si="100"/>
        <v>421610</v>
      </c>
      <c r="F1609" s="13" t="str">
        <f t="shared" si="103"/>
        <v>BULLISH</v>
      </c>
      <c r="G1609" s="13" t="str">
        <f t="shared" si="102"/>
        <v>STRONG</v>
      </c>
      <c r="H1609" s="13" t="str">
        <f t="shared" si="101"/>
        <v>CONFIRMED BULLISH</v>
      </c>
    </row>
    <row r="1610" spans="1:8" ht="13.5" x14ac:dyDescent="0.25">
      <c r="A1610" s="3">
        <v>44357</v>
      </c>
      <c r="B1610" s="2">
        <v>6.35</v>
      </c>
      <c r="C1610" s="2">
        <v>4.2428999999999997</v>
      </c>
      <c r="D1610" s="2">
        <v>3856</v>
      </c>
      <c r="E1610" s="2">
        <f t="shared" si="100"/>
        <v>421610</v>
      </c>
      <c r="F1610" s="13" t="str">
        <f t="shared" si="103"/>
        <v>BULLISH</v>
      </c>
      <c r="G1610" s="13" t="str">
        <f t="shared" si="102"/>
        <v>STRONG</v>
      </c>
      <c r="H1610" s="13" t="str">
        <f t="shared" si="101"/>
        <v>CONFIRMED BULLISH</v>
      </c>
    </row>
    <row r="1611" spans="1:8" ht="13.5" x14ac:dyDescent="0.25">
      <c r="A1611" s="3">
        <v>44358</v>
      </c>
      <c r="B1611" s="2">
        <v>6.39</v>
      </c>
      <c r="C1611" s="2">
        <v>4.2695999999999996</v>
      </c>
      <c r="D1611" s="2">
        <v>2476</v>
      </c>
      <c r="E1611" s="2">
        <f t="shared" si="100"/>
        <v>424086</v>
      </c>
      <c r="F1611" s="13" t="str">
        <f t="shared" si="103"/>
        <v>BULLISH</v>
      </c>
      <c r="G1611" s="13" t="str">
        <f t="shared" si="102"/>
        <v>STRONG</v>
      </c>
      <c r="H1611" s="13" t="str">
        <f t="shared" si="101"/>
        <v>CONFIRMED BULLISH</v>
      </c>
    </row>
    <row r="1612" spans="1:8" ht="13.5" x14ac:dyDescent="0.25">
      <c r="A1612" s="3">
        <v>44361</v>
      </c>
      <c r="B1612" s="2">
        <v>6.39</v>
      </c>
      <c r="C1612" s="2">
        <v>4.2695999999999996</v>
      </c>
      <c r="D1612" s="2">
        <v>12651</v>
      </c>
      <c r="E1612" s="2">
        <f t="shared" si="100"/>
        <v>424086</v>
      </c>
      <c r="F1612" s="13" t="str">
        <f t="shared" si="103"/>
        <v>BULLISH</v>
      </c>
      <c r="G1612" s="13" t="str">
        <f t="shared" si="102"/>
        <v>STRONG</v>
      </c>
      <c r="H1612" s="13" t="str">
        <f t="shared" si="101"/>
        <v>CONFIRMED BULLISH</v>
      </c>
    </row>
    <row r="1613" spans="1:8" ht="13.5" x14ac:dyDescent="0.25">
      <c r="A1613" s="3">
        <v>44362</v>
      </c>
      <c r="B1613" s="2">
        <v>6.39</v>
      </c>
      <c r="C1613" s="2">
        <v>4.2695999999999996</v>
      </c>
      <c r="D1613" s="2">
        <v>9176</v>
      </c>
      <c r="E1613" s="2">
        <f t="shared" si="100"/>
        <v>424086</v>
      </c>
      <c r="F1613" s="13" t="str">
        <f t="shared" si="103"/>
        <v>BULLISH</v>
      </c>
      <c r="G1613" s="13" t="str">
        <f t="shared" si="102"/>
        <v>NEUTRAL</v>
      </c>
      <c r="H1613" s="13" t="str">
        <f t="shared" si="101"/>
        <v>CONFIRMED BULLISH</v>
      </c>
    </row>
    <row r="1614" spans="1:8" ht="13.5" x14ac:dyDescent="0.25">
      <c r="A1614" s="3">
        <v>44363</v>
      </c>
      <c r="B1614" s="2">
        <v>6.25</v>
      </c>
      <c r="C1614" s="2">
        <v>4.1760999999999999</v>
      </c>
      <c r="D1614" s="2">
        <v>46710</v>
      </c>
      <c r="E1614" s="2">
        <f t="shared" si="100"/>
        <v>377376</v>
      </c>
      <c r="F1614" s="13" t="str">
        <f t="shared" si="103"/>
        <v>BEARISH</v>
      </c>
      <c r="G1614" s="13" t="str">
        <f t="shared" si="102"/>
        <v>WEAK</v>
      </c>
      <c r="H1614" s="13" t="str">
        <f t="shared" si="101"/>
        <v>CONFIRMED BEARISH</v>
      </c>
    </row>
    <row r="1615" spans="1:8" ht="13.5" x14ac:dyDescent="0.25">
      <c r="A1615" s="3">
        <v>44364</v>
      </c>
      <c r="B1615" s="2">
        <v>6.22</v>
      </c>
      <c r="C1615" s="2">
        <v>4.1561000000000003</v>
      </c>
      <c r="D1615" s="2">
        <v>10634</v>
      </c>
      <c r="E1615" s="2">
        <f t="shared" si="100"/>
        <v>366742</v>
      </c>
      <c r="F1615" s="13" t="str">
        <f t="shared" si="103"/>
        <v>BEARISH</v>
      </c>
      <c r="G1615" s="13" t="str">
        <f t="shared" si="102"/>
        <v>WEAK</v>
      </c>
      <c r="H1615" s="13" t="str">
        <f t="shared" si="101"/>
        <v>CONFIRMED BEARISH</v>
      </c>
    </row>
    <row r="1616" spans="1:8" ht="13.5" x14ac:dyDescent="0.25">
      <c r="A1616" s="3">
        <v>44365</v>
      </c>
      <c r="B1616" s="2">
        <v>6.3</v>
      </c>
      <c r="C1616" s="2">
        <v>4.2095000000000002</v>
      </c>
      <c r="D1616" s="2">
        <v>11451</v>
      </c>
      <c r="E1616" s="2">
        <f t="shared" si="100"/>
        <v>378193</v>
      </c>
      <c r="F1616" s="13" t="str">
        <f t="shared" si="103"/>
        <v>BEARISH</v>
      </c>
      <c r="G1616" s="13" t="str">
        <f t="shared" si="102"/>
        <v>WEAK</v>
      </c>
      <c r="H1616" s="13" t="str">
        <f t="shared" si="101"/>
        <v>CONFIRMED BEARISH</v>
      </c>
    </row>
    <row r="1617" spans="1:8" ht="13.5" x14ac:dyDescent="0.25">
      <c r="A1617" s="3">
        <v>44368</v>
      </c>
      <c r="B1617" s="2">
        <v>6.3</v>
      </c>
      <c r="C1617" s="2">
        <v>4.2095000000000002</v>
      </c>
      <c r="D1617" s="2">
        <v>3110</v>
      </c>
      <c r="E1617" s="2">
        <f t="shared" si="100"/>
        <v>378193</v>
      </c>
      <c r="F1617" s="13" t="str">
        <f t="shared" si="103"/>
        <v>BEARISH</v>
      </c>
      <c r="G1617" s="13" t="str">
        <f t="shared" si="102"/>
        <v>WEAK</v>
      </c>
      <c r="H1617" s="13" t="str">
        <f t="shared" si="101"/>
        <v>CONFIRMED BEARISH</v>
      </c>
    </row>
    <row r="1618" spans="1:8" ht="13.5" x14ac:dyDescent="0.25">
      <c r="A1618" s="3">
        <v>44369</v>
      </c>
      <c r="B1618" s="2">
        <v>6.3</v>
      </c>
      <c r="C1618" s="2">
        <v>4.2095000000000002</v>
      </c>
      <c r="D1618" s="2">
        <v>22207</v>
      </c>
      <c r="E1618" s="2">
        <f t="shared" si="100"/>
        <v>378193</v>
      </c>
      <c r="F1618" s="13" t="str">
        <f t="shared" si="103"/>
        <v>BEARISH</v>
      </c>
      <c r="G1618" s="13" t="str">
        <f t="shared" si="102"/>
        <v>WEAK</v>
      </c>
      <c r="H1618" s="13" t="str">
        <f t="shared" si="101"/>
        <v>CONFIRMED BEARISH</v>
      </c>
    </row>
    <row r="1619" spans="1:8" ht="13.5" x14ac:dyDescent="0.25">
      <c r="A1619" s="3">
        <v>44370</v>
      </c>
      <c r="B1619" s="2">
        <v>6.3</v>
      </c>
      <c r="C1619" s="2">
        <v>4.2095000000000002</v>
      </c>
      <c r="D1619" s="2">
        <v>9489</v>
      </c>
      <c r="E1619" s="2">
        <f t="shared" si="100"/>
        <v>378193</v>
      </c>
      <c r="F1619" s="13" t="str">
        <f t="shared" si="103"/>
        <v>BULLISH</v>
      </c>
      <c r="G1619" s="13" t="str">
        <f t="shared" si="102"/>
        <v>NEUTRAL</v>
      </c>
      <c r="H1619" s="13" t="str">
        <f t="shared" si="101"/>
        <v>CONFIRMED BULLISH</v>
      </c>
    </row>
    <row r="1620" spans="1:8" ht="13.5" x14ac:dyDescent="0.25">
      <c r="A1620" s="3">
        <v>44371</v>
      </c>
      <c r="B1620" s="2">
        <v>6.3</v>
      </c>
      <c r="C1620" s="2">
        <v>4.2095000000000002</v>
      </c>
      <c r="D1620" s="2">
        <v>15986</v>
      </c>
      <c r="E1620" s="2">
        <f t="shared" si="100"/>
        <v>378193</v>
      </c>
      <c r="F1620" s="13" t="str">
        <f t="shared" si="103"/>
        <v>BULLISH</v>
      </c>
      <c r="G1620" s="13" t="str">
        <f t="shared" si="102"/>
        <v>STRONG</v>
      </c>
      <c r="H1620" s="13" t="str">
        <f t="shared" si="101"/>
        <v>CONFIRMED BULLISH</v>
      </c>
    </row>
    <row r="1621" spans="1:8" ht="13.5" x14ac:dyDescent="0.25">
      <c r="A1621" s="3">
        <v>44372</v>
      </c>
      <c r="B1621" s="2">
        <v>6.21</v>
      </c>
      <c r="C1621" s="2">
        <v>4.1494</v>
      </c>
      <c r="D1621" s="2">
        <v>37715</v>
      </c>
      <c r="E1621" s="2">
        <f t="shared" si="100"/>
        <v>340478</v>
      </c>
      <c r="F1621" s="13" t="str">
        <f t="shared" si="103"/>
        <v>BEARISH</v>
      </c>
      <c r="G1621" s="13" t="str">
        <f t="shared" si="102"/>
        <v>WEAK</v>
      </c>
      <c r="H1621" s="13" t="str">
        <f t="shared" si="101"/>
        <v>CONFIRMED BEARISH</v>
      </c>
    </row>
    <row r="1622" spans="1:8" ht="13.5" x14ac:dyDescent="0.25">
      <c r="A1622" s="3">
        <v>44375</v>
      </c>
      <c r="B1622" s="2">
        <v>6.3</v>
      </c>
      <c r="C1622" s="2">
        <v>4.2095000000000002</v>
      </c>
      <c r="D1622" s="2">
        <v>7725</v>
      </c>
      <c r="E1622" s="2">
        <f t="shared" si="100"/>
        <v>348203</v>
      </c>
      <c r="F1622" s="13" t="str">
        <f t="shared" si="103"/>
        <v>BEARISH</v>
      </c>
      <c r="G1622" s="13" t="str">
        <f t="shared" si="102"/>
        <v>WEAK</v>
      </c>
      <c r="H1622" s="13" t="str">
        <f t="shared" si="101"/>
        <v>NEUTRAL</v>
      </c>
    </row>
    <row r="1623" spans="1:8" ht="13.5" x14ac:dyDescent="0.25">
      <c r="A1623" s="3">
        <v>44376</v>
      </c>
      <c r="B1623" s="2">
        <v>6.21</v>
      </c>
      <c r="C1623" s="2">
        <v>4.1494</v>
      </c>
      <c r="D1623" s="2">
        <v>1600</v>
      </c>
      <c r="E1623" s="2">
        <f t="shared" si="100"/>
        <v>346603</v>
      </c>
      <c r="F1623" s="13" t="str">
        <f t="shared" si="103"/>
        <v>BEARISH</v>
      </c>
      <c r="G1623" s="13" t="str">
        <f t="shared" si="102"/>
        <v>WEAK</v>
      </c>
      <c r="H1623" s="13" t="str">
        <f t="shared" si="101"/>
        <v>CONFIRMED BEARISH</v>
      </c>
    </row>
    <row r="1624" spans="1:8" ht="13.5" x14ac:dyDescent="0.25">
      <c r="A1624" s="3">
        <v>44377</v>
      </c>
      <c r="B1624" s="2">
        <v>6.28</v>
      </c>
      <c r="C1624" s="2">
        <v>4.1961000000000004</v>
      </c>
      <c r="D1624" s="2">
        <v>11486</v>
      </c>
      <c r="E1624" s="2">
        <f t="shared" si="100"/>
        <v>358089</v>
      </c>
      <c r="F1624" s="13" t="str">
        <f t="shared" si="103"/>
        <v>BEARISH</v>
      </c>
      <c r="G1624" s="13" t="str">
        <f t="shared" si="102"/>
        <v>WEAK</v>
      </c>
      <c r="H1624" s="13" t="str">
        <f t="shared" si="101"/>
        <v>CONFIRMED BEARISH</v>
      </c>
    </row>
    <row r="1625" spans="1:8" ht="13.5" x14ac:dyDescent="0.25">
      <c r="A1625" s="3">
        <v>44378</v>
      </c>
      <c r="B1625" s="2">
        <v>6.2</v>
      </c>
      <c r="C1625" s="2">
        <v>4.1426999999999996</v>
      </c>
      <c r="D1625" s="2">
        <v>9210</v>
      </c>
      <c r="E1625" s="2">
        <f t="shared" si="100"/>
        <v>348879</v>
      </c>
      <c r="F1625" s="13" t="str">
        <f t="shared" si="103"/>
        <v>BEARISH</v>
      </c>
      <c r="G1625" s="13" t="str">
        <f t="shared" si="102"/>
        <v>WEAK</v>
      </c>
      <c r="H1625" s="13" t="str">
        <f t="shared" si="101"/>
        <v>CONFIRMED BEARISH</v>
      </c>
    </row>
    <row r="1626" spans="1:8" ht="13.5" x14ac:dyDescent="0.25">
      <c r="A1626" s="3">
        <v>44379</v>
      </c>
      <c r="B1626" s="2">
        <v>6.29</v>
      </c>
      <c r="C1626" s="2">
        <v>4.2027999999999999</v>
      </c>
      <c r="D1626" s="2">
        <v>5447</v>
      </c>
      <c r="E1626" s="2">
        <f t="shared" si="100"/>
        <v>354326</v>
      </c>
      <c r="F1626" s="13" t="str">
        <f t="shared" si="103"/>
        <v>BULLISH</v>
      </c>
      <c r="G1626" s="13" t="str">
        <f t="shared" si="102"/>
        <v>STRONG</v>
      </c>
      <c r="H1626" s="13" t="str">
        <f t="shared" si="101"/>
        <v>CONFIRMED BULLISH</v>
      </c>
    </row>
    <row r="1627" spans="1:8" ht="13.5" x14ac:dyDescent="0.25">
      <c r="A1627" s="3">
        <v>44382</v>
      </c>
      <c r="B1627" s="2">
        <v>6.25</v>
      </c>
      <c r="C1627" s="2">
        <v>4.1760999999999999</v>
      </c>
      <c r="D1627" s="2">
        <v>95</v>
      </c>
      <c r="E1627" s="2">
        <f t="shared" si="100"/>
        <v>354231</v>
      </c>
      <c r="F1627" s="13" t="str">
        <f t="shared" si="103"/>
        <v>BULLISH</v>
      </c>
      <c r="G1627" s="13" t="str">
        <f t="shared" si="102"/>
        <v>NEUTRAL</v>
      </c>
      <c r="H1627" s="13" t="str">
        <f t="shared" si="101"/>
        <v>BULLISH DIVERGENCE</v>
      </c>
    </row>
    <row r="1628" spans="1:8" ht="13.5" x14ac:dyDescent="0.25">
      <c r="A1628" s="3">
        <v>44383</v>
      </c>
      <c r="B1628" s="2">
        <v>6.25</v>
      </c>
      <c r="C1628" s="2">
        <v>4.1760999999999999</v>
      </c>
      <c r="D1628" s="2">
        <v>817</v>
      </c>
      <c r="E1628" s="2">
        <f t="shared" si="100"/>
        <v>354231</v>
      </c>
      <c r="F1628" s="13" t="str">
        <f t="shared" si="103"/>
        <v>BULLISH</v>
      </c>
      <c r="G1628" s="13" t="str">
        <f t="shared" si="102"/>
        <v>STRONG</v>
      </c>
      <c r="H1628" s="13" t="str">
        <f t="shared" si="101"/>
        <v>CONFIRMED BULLISH</v>
      </c>
    </row>
    <row r="1629" spans="1:8" ht="13.5" x14ac:dyDescent="0.25">
      <c r="A1629" s="3">
        <v>44384</v>
      </c>
      <c r="B1629" s="2">
        <v>6.22</v>
      </c>
      <c r="C1629" s="2">
        <v>4.1561000000000003</v>
      </c>
      <c r="D1629" s="2">
        <v>1357</v>
      </c>
      <c r="E1629" s="2">
        <f t="shared" si="100"/>
        <v>352874</v>
      </c>
      <c r="F1629" s="13" t="str">
        <f t="shared" si="103"/>
        <v>BEARISH</v>
      </c>
      <c r="G1629" s="13" t="str">
        <f t="shared" si="102"/>
        <v>NEUTRAL</v>
      </c>
      <c r="H1629" s="13" t="str">
        <f t="shared" si="101"/>
        <v>CONFIRMED BEARISH</v>
      </c>
    </row>
    <row r="1630" spans="1:8" ht="13.5" x14ac:dyDescent="0.25">
      <c r="A1630" s="3">
        <v>44385</v>
      </c>
      <c r="B1630" s="2">
        <v>6.25</v>
      </c>
      <c r="C1630" s="2">
        <v>4.1760999999999999</v>
      </c>
      <c r="D1630" s="2">
        <v>10566</v>
      </c>
      <c r="E1630" s="2">
        <f t="shared" si="100"/>
        <v>363440</v>
      </c>
      <c r="F1630" s="13" t="str">
        <f t="shared" si="103"/>
        <v>BULLISH</v>
      </c>
      <c r="G1630" s="13" t="str">
        <f t="shared" si="102"/>
        <v>STRONG</v>
      </c>
      <c r="H1630" s="13" t="str">
        <f t="shared" si="101"/>
        <v>CONFIRMED BULLISH</v>
      </c>
    </row>
    <row r="1631" spans="1:8" ht="13.5" x14ac:dyDescent="0.25">
      <c r="A1631" s="3">
        <v>44386</v>
      </c>
      <c r="B1631" s="2">
        <v>6.21</v>
      </c>
      <c r="C1631" s="2">
        <v>4.1494</v>
      </c>
      <c r="D1631" s="2">
        <v>7312</v>
      </c>
      <c r="E1631" s="2">
        <f t="shared" si="100"/>
        <v>356128</v>
      </c>
      <c r="F1631" s="13" t="str">
        <f t="shared" si="103"/>
        <v>BULLISH</v>
      </c>
      <c r="G1631" s="13" t="str">
        <f t="shared" si="102"/>
        <v>NEUTRAL</v>
      </c>
      <c r="H1631" s="13" t="str">
        <f t="shared" si="101"/>
        <v>BULLISH DIVERGENCE</v>
      </c>
    </row>
    <row r="1632" spans="1:8" ht="13.5" x14ac:dyDescent="0.25">
      <c r="A1632" s="3">
        <v>44389</v>
      </c>
      <c r="B1632" s="2">
        <v>6.25</v>
      </c>
      <c r="C1632" s="2">
        <v>4.1760999999999999</v>
      </c>
      <c r="D1632" s="2">
        <v>3356</v>
      </c>
      <c r="E1632" s="2">
        <f t="shared" si="100"/>
        <v>359484</v>
      </c>
      <c r="F1632" s="13" t="str">
        <f t="shared" si="103"/>
        <v>BULLISH</v>
      </c>
      <c r="G1632" s="13" t="str">
        <f t="shared" si="102"/>
        <v>NEUTRAL</v>
      </c>
      <c r="H1632" s="13" t="str">
        <f t="shared" si="101"/>
        <v>NEUTRAL</v>
      </c>
    </row>
    <row r="1633" spans="1:8" ht="13.5" x14ac:dyDescent="0.25">
      <c r="A1633" s="3">
        <v>44390</v>
      </c>
      <c r="B1633" s="2">
        <v>6.24</v>
      </c>
      <c r="C1633" s="2">
        <v>4.1694000000000004</v>
      </c>
      <c r="D1633" s="2">
        <v>3447</v>
      </c>
      <c r="E1633" s="2">
        <f t="shared" si="100"/>
        <v>356037</v>
      </c>
      <c r="F1633" s="13" t="str">
        <f t="shared" si="103"/>
        <v>BULLISH</v>
      </c>
      <c r="G1633" s="13" t="str">
        <f t="shared" si="102"/>
        <v>NEUTRAL</v>
      </c>
      <c r="H1633" s="13" t="str">
        <f t="shared" si="101"/>
        <v>BULLISH DIVERGENCE</v>
      </c>
    </row>
    <row r="1634" spans="1:8" ht="13.5" x14ac:dyDescent="0.25">
      <c r="A1634" s="3">
        <v>44391</v>
      </c>
      <c r="B1634" s="2">
        <v>6.2</v>
      </c>
      <c r="C1634" s="2">
        <v>4.1426999999999996</v>
      </c>
      <c r="D1634" s="2">
        <v>15027</v>
      </c>
      <c r="E1634" s="2">
        <f t="shared" si="100"/>
        <v>341010</v>
      </c>
      <c r="F1634" s="13" t="str">
        <f t="shared" si="103"/>
        <v>BEARISH</v>
      </c>
      <c r="G1634" s="13" t="str">
        <f t="shared" si="102"/>
        <v>WEAK</v>
      </c>
      <c r="H1634" s="13" t="str">
        <f t="shared" si="101"/>
        <v>CONFIRMED BEARISH</v>
      </c>
    </row>
    <row r="1635" spans="1:8" ht="13.5" x14ac:dyDescent="0.25">
      <c r="A1635" s="3">
        <v>44392</v>
      </c>
      <c r="B1635" s="2">
        <v>6.2</v>
      </c>
      <c r="C1635" s="2">
        <v>4.1426999999999996</v>
      </c>
      <c r="D1635" s="2">
        <v>4911</v>
      </c>
      <c r="E1635" s="2">
        <f t="shared" si="100"/>
        <v>341010</v>
      </c>
      <c r="F1635" s="13" t="str">
        <f t="shared" si="103"/>
        <v>BEARISH</v>
      </c>
      <c r="G1635" s="13" t="str">
        <f t="shared" si="102"/>
        <v>WEAK</v>
      </c>
      <c r="H1635" s="13" t="str">
        <f t="shared" si="101"/>
        <v>CONFIRMED BEARISH</v>
      </c>
    </row>
    <row r="1636" spans="1:8" ht="13.5" x14ac:dyDescent="0.25">
      <c r="A1636" s="3">
        <v>44393</v>
      </c>
      <c r="B1636" s="2">
        <v>6.21</v>
      </c>
      <c r="C1636" s="2">
        <v>4.1494</v>
      </c>
      <c r="D1636" s="2">
        <v>2670</v>
      </c>
      <c r="E1636" s="2">
        <f t="shared" si="100"/>
        <v>343680</v>
      </c>
      <c r="F1636" s="13" t="str">
        <f t="shared" si="103"/>
        <v>BEARISH</v>
      </c>
      <c r="G1636" s="13" t="str">
        <f t="shared" si="102"/>
        <v>WEAK</v>
      </c>
      <c r="H1636" s="13" t="str">
        <f t="shared" si="101"/>
        <v>NEUTRAL</v>
      </c>
    </row>
    <row r="1637" spans="1:8" ht="13.5" x14ac:dyDescent="0.25">
      <c r="A1637" s="3">
        <v>44396</v>
      </c>
      <c r="B1637" s="2">
        <v>6.29</v>
      </c>
      <c r="C1637" s="2">
        <v>4.2027999999999999</v>
      </c>
      <c r="D1637" s="2">
        <v>3059</v>
      </c>
      <c r="E1637" s="2">
        <f t="shared" si="100"/>
        <v>346739</v>
      </c>
      <c r="F1637" s="13" t="str">
        <f t="shared" si="103"/>
        <v>BEARISH</v>
      </c>
      <c r="G1637" s="13" t="str">
        <f t="shared" si="102"/>
        <v>WEAK</v>
      </c>
      <c r="H1637" s="13" t="str">
        <f t="shared" si="101"/>
        <v>BEARISH DIVERGENCE</v>
      </c>
    </row>
    <row r="1638" spans="1:8" ht="13.5" x14ac:dyDescent="0.25">
      <c r="A1638" s="3">
        <v>44399</v>
      </c>
      <c r="B1638" s="2">
        <v>6.21</v>
      </c>
      <c r="C1638" s="2">
        <v>4.1494</v>
      </c>
      <c r="D1638" s="2">
        <v>10553</v>
      </c>
      <c r="E1638" s="2">
        <f t="shared" si="100"/>
        <v>336186</v>
      </c>
      <c r="F1638" s="13" t="str">
        <f t="shared" si="103"/>
        <v>BEARISH</v>
      </c>
      <c r="G1638" s="13" t="str">
        <f t="shared" si="102"/>
        <v>WEAK</v>
      </c>
      <c r="H1638" s="13" t="str">
        <f t="shared" si="101"/>
        <v>CONFIRMED BEARISH</v>
      </c>
    </row>
    <row r="1639" spans="1:8" ht="13.5" x14ac:dyDescent="0.25">
      <c r="A1639" s="3">
        <v>44400</v>
      </c>
      <c r="B1639" s="2">
        <v>6.22</v>
      </c>
      <c r="C1639" s="2">
        <v>4.1561000000000003</v>
      </c>
      <c r="D1639" s="2">
        <v>2494</v>
      </c>
      <c r="E1639" s="2">
        <f t="shared" si="100"/>
        <v>338680</v>
      </c>
      <c r="F1639" s="13" t="str">
        <f t="shared" si="103"/>
        <v>BEARISH</v>
      </c>
      <c r="G1639" s="13" t="str">
        <f t="shared" si="102"/>
        <v>NEUTRAL</v>
      </c>
      <c r="H1639" s="13" t="str">
        <f t="shared" si="101"/>
        <v>BEARISH DIVERGENCE</v>
      </c>
    </row>
    <row r="1640" spans="1:8" ht="13.5" x14ac:dyDescent="0.25">
      <c r="A1640" s="3">
        <v>44403</v>
      </c>
      <c r="B1640" s="2">
        <v>6.2</v>
      </c>
      <c r="C1640" s="2">
        <v>4.1426999999999996</v>
      </c>
      <c r="D1640" s="2">
        <v>12064</v>
      </c>
      <c r="E1640" s="2">
        <f t="shared" si="100"/>
        <v>326616</v>
      </c>
      <c r="F1640" s="13" t="str">
        <f t="shared" si="103"/>
        <v>BEARISH</v>
      </c>
      <c r="G1640" s="13" t="str">
        <f t="shared" si="102"/>
        <v>WEAK</v>
      </c>
      <c r="H1640" s="13" t="str">
        <f t="shared" si="101"/>
        <v>NEUTRAL</v>
      </c>
    </row>
    <row r="1641" spans="1:8" ht="13.5" x14ac:dyDescent="0.25">
      <c r="A1641" s="3">
        <v>44404</v>
      </c>
      <c r="B1641" s="2">
        <v>6.2</v>
      </c>
      <c r="C1641" s="2">
        <v>4.1426999999999996</v>
      </c>
      <c r="D1641" s="2">
        <v>5376</v>
      </c>
      <c r="E1641" s="2">
        <f t="shared" si="100"/>
        <v>326616</v>
      </c>
      <c r="F1641" s="13" t="str">
        <f t="shared" si="103"/>
        <v>BEARISH</v>
      </c>
      <c r="G1641" s="13" t="str">
        <f t="shared" si="102"/>
        <v>WEAK</v>
      </c>
      <c r="H1641" s="13" t="str">
        <f t="shared" si="101"/>
        <v>CONFIRMED BEARISH</v>
      </c>
    </row>
    <row r="1642" spans="1:8" ht="13.5" x14ac:dyDescent="0.25">
      <c r="A1642" s="3">
        <v>44405</v>
      </c>
      <c r="B1642" s="2">
        <v>6.22</v>
      </c>
      <c r="C1642" s="2">
        <v>4.1561000000000003</v>
      </c>
      <c r="D1642" s="2">
        <v>2978</v>
      </c>
      <c r="E1642" s="2">
        <f t="shared" si="100"/>
        <v>329594</v>
      </c>
      <c r="F1642" s="13" t="str">
        <f t="shared" si="103"/>
        <v>BEARISH</v>
      </c>
      <c r="G1642" s="13" t="str">
        <f t="shared" si="102"/>
        <v>WEAK</v>
      </c>
      <c r="H1642" s="13" t="str">
        <f t="shared" si="101"/>
        <v>CONFIRMED BEARISH</v>
      </c>
    </row>
    <row r="1643" spans="1:8" ht="13.5" x14ac:dyDescent="0.25">
      <c r="A1643" s="3">
        <v>44406</v>
      </c>
      <c r="B1643" s="2">
        <v>6.2</v>
      </c>
      <c r="C1643" s="2">
        <v>4.1426999999999996</v>
      </c>
      <c r="D1643" s="2">
        <v>4326</v>
      </c>
      <c r="E1643" s="2">
        <f t="shared" si="100"/>
        <v>325268</v>
      </c>
      <c r="F1643" s="13" t="str">
        <f t="shared" si="103"/>
        <v>BEARISH</v>
      </c>
      <c r="G1643" s="13" t="str">
        <f t="shared" si="102"/>
        <v>WEAK</v>
      </c>
      <c r="H1643" s="13" t="str">
        <f t="shared" si="101"/>
        <v>CONFIRMED BEARISH</v>
      </c>
    </row>
    <row r="1644" spans="1:8" ht="13.5" x14ac:dyDescent="0.25">
      <c r="A1644" s="3">
        <v>44407</v>
      </c>
      <c r="B1644" s="2">
        <v>6.22</v>
      </c>
      <c r="C1644" s="2">
        <v>4.1561000000000003</v>
      </c>
      <c r="D1644" s="2">
        <v>3928</v>
      </c>
      <c r="E1644" s="2">
        <f t="shared" si="100"/>
        <v>329196</v>
      </c>
      <c r="F1644" s="13" t="str">
        <f t="shared" si="103"/>
        <v>BEARISH</v>
      </c>
      <c r="G1644" s="13" t="str">
        <f t="shared" si="102"/>
        <v>WEAK</v>
      </c>
      <c r="H1644" s="13" t="str">
        <f t="shared" si="101"/>
        <v>NEUTRAL</v>
      </c>
    </row>
    <row r="1645" spans="1:8" ht="13.5" x14ac:dyDescent="0.25">
      <c r="A1645" s="3">
        <v>44410</v>
      </c>
      <c r="B1645" s="2">
        <v>6.29</v>
      </c>
      <c r="C1645" s="2">
        <v>4.2027999999999999</v>
      </c>
      <c r="D1645" s="2">
        <v>827</v>
      </c>
      <c r="E1645" s="2">
        <f t="shared" si="100"/>
        <v>330023</v>
      </c>
      <c r="F1645" s="13" t="str">
        <f t="shared" si="103"/>
        <v>BULLISH</v>
      </c>
      <c r="G1645" s="13" t="str">
        <f t="shared" si="102"/>
        <v>NEUTRAL</v>
      </c>
      <c r="H1645" s="13" t="str">
        <f t="shared" si="101"/>
        <v>CONFIRMED BULLISH</v>
      </c>
    </row>
    <row r="1646" spans="1:8" ht="13.5" x14ac:dyDescent="0.25">
      <c r="A1646" s="3">
        <v>44411</v>
      </c>
      <c r="B1646" s="2">
        <v>6.28</v>
      </c>
      <c r="C1646" s="2">
        <v>4.1961000000000004</v>
      </c>
      <c r="D1646" s="2">
        <v>1633</v>
      </c>
      <c r="E1646" s="2">
        <f t="shared" si="100"/>
        <v>328390</v>
      </c>
      <c r="F1646" s="13" t="str">
        <f t="shared" si="103"/>
        <v>BULLISH</v>
      </c>
      <c r="G1646" s="13" t="str">
        <f t="shared" si="102"/>
        <v>NEUTRAL</v>
      </c>
      <c r="H1646" s="13" t="str">
        <f t="shared" si="101"/>
        <v>CONFIRMED BULLISH</v>
      </c>
    </row>
    <row r="1647" spans="1:8" ht="13.5" x14ac:dyDescent="0.25">
      <c r="A1647" s="3">
        <v>44412</v>
      </c>
      <c r="B1647" s="2">
        <v>6.27</v>
      </c>
      <c r="C1647" s="2">
        <v>4.1894999999999998</v>
      </c>
      <c r="D1647" s="2">
        <v>2566</v>
      </c>
      <c r="E1647" s="2">
        <f t="shared" si="100"/>
        <v>325824</v>
      </c>
      <c r="F1647" s="13" t="str">
        <f t="shared" si="103"/>
        <v>BEARISH</v>
      </c>
      <c r="G1647" s="13" t="str">
        <f t="shared" si="102"/>
        <v>NEUTRAL</v>
      </c>
      <c r="H1647" s="13" t="str">
        <f t="shared" si="101"/>
        <v>BEARISH DIVERGENCE</v>
      </c>
    </row>
    <row r="1648" spans="1:8" ht="13.5" x14ac:dyDescent="0.25">
      <c r="A1648" s="3">
        <v>44413</v>
      </c>
      <c r="B1648" s="2">
        <v>6.27</v>
      </c>
      <c r="C1648" s="2">
        <v>4.1894999999999998</v>
      </c>
      <c r="D1648" s="2">
        <v>1800</v>
      </c>
      <c r="E1648" s="2">
        <f t="shared" si="100"/>
        <v>325824</v>
      </c>
      <c r="F1648" s="13" t="str">
        <f t="shared" si="103"/>
        <v>BULLISH</v>
      </c>
      <c r="G1648" s="13" t="str">
        <f t="shared" si="102"/>
        <v>NEUTRAL</v>
      </c>
      <c r="H1648" s="13" t="str">
        <f t="shared" si="101"/>
        <v>CONFIRMED BULLISH</v>
      </c>
    </row>
    <row r="1649" spans="1:8" ht="13.5" x14ac:dyDescent="0.25">
      <c r="A1649" s="3">
        <v>44414</v>
      </c>
      <c r="B1649" s="2">
        <v>6.27</v>
      </c>
      <c r="C1649" s="2">
        <v>4.1894999999999998</v>
      </c>
      <c r="D1649" s="2">
        <v>17039</v>
      </c>
      <c r="E1649" s="2">
        <f t="shared" si="100"/>
        <v>325824</v>
      </c>
      <c r="F1649" s="13" t="str">
        <f t="shared" si="103"/>
        <v>BEARISH</v>
      </c>
      <c r="G1649" s="13" t="str">
        <f t="shared" si="102"/>
        <v>NEUTRAL</v>
      </c>
      <c r="H1649" s="13" t="str">
        <f t="shared" si="101"/>
        <v>BEARISH DIVERGENCE</v>
      </c>
    </row>
    <row r="1650" spans="1:8" ht="13.5" x14ac:dyDescent="0.25">
      <c r="A1650" s="3">
        <v>44417</v>
      </c>
      <c r="B1650" s="2">
        <v>6.27</v>
      </c>
      <c r="C1650" s="2">
        <v>4.1894999999999998</v>
      </c>
      <c r="D1650" s="2">
        <v>874</v>
      </c>
      <c r="E1650" s="2">
        <f t="shared" si="100"/>
        <v>325824</v>
      </c>
      <c r="F1650" s="13" t="str">
        <f t="shared" si="103"/>
        <v>BEARISH</v>
      </c>
      <c r="G1650" s="13" t="str">
        <f t="shared" si="102"/>
        <v>NEUTRAL</v>
      </c>
      <c r="H1650" s="13" t="str">
        <f t="shared" si="101"/>
        <v>CONFIRMED BEARISH</v>
      </c>
    </row>
    <row r="1651" spans="1:8" ht="13.5" x14ac:dyDescent="0.25">
      <c r="A1651" s="3">
        <v>44419</v>
      </c>
      <c r="B1651" s="2">
        <v>6.24</v>
      </c>
      <c r="C1651" s="2">
        <v>4.1694000000000004</v>
      </c>
      <c r="D1651" s="2">
        <v>14345</v>
      </c>
      <c r="E1651" s="2">
        <f t="shared" si="100"/>
        <v>311479</v>
      </c>
      <c r="F1651" s="13" t="str">
        <f t="shared" si="103"/>
        <v>BEARISH</v>
      </c>
      <c r="G1651" s="13" t="str">
        <f t="shared" si="102"/>
        <v>WEAK</v>
      </c>
      <c r="H1651" s="13" t="str">
        <f t="shared" si="101"/>
        <v>CONFIRMED BEARISH</v>
      </c>
    </row>
    <row r="1652" spans="1:8" ht="13.5" x14ac:dyDescent="0.25">
      <c r="A1652" s="3">
        <v>44420</v>
      </c>
      <c r="B1652" s="2">
        <v>6.24</v>
      </c>
      <c r="C1652" s="2">
        <v>4.1694000000000004</v>
      </c>
      <c r="D1652" s="2">
        <v>6380</v>
      </c>
      <c r="E1652" s="2">
        <f t="shared" si="100"/>
        <v>311479</v>
      </c>
      <c r="F1652" s="13" t="str">
        <f t="shared" si="103"/>
        <v>BEARISH</v>
      </c>
      <c r="G1652" s="13" t="str">
        <f t="shared" si="102"/>
        <v>WEAK</v>
      </c>
      <c r="H1652" s="13" t="str">
        <f t="shared" si="101"/>
        <v>CONFIRMED BEARISH</v>
      </c>
    </row>
    <row r="1653" spans="1:8" ht="13.5" x14ac:dyDescent="0.25">
      <c r="A1653" s="3">
        <v>44424</v>
      </c>
      <c r="B1653" s="2">
        <v>6.27</v>
      </c>
      <c r="C1653" s="2">
        <v>4.1894999999999998</v>
      </c>
      <c r="D1653" s="2">
        <v>5640</v>
      </c>
      <c r="E1653" s="2">
        <f t="shared" si="100"/>
        <v>317119</v>
      </c>
      <c r="F1653" s="13" t="str">
        <f t="shared" si="103"/>
        <v>BEARISH</v>
      </c>
      <c r="G1653" s="13" t="str">
        <f t="shared" si="102"/>
        <v>WEAK</v>
      </c>
      <c r="H1653" s="13" t="str">
        <f t="shared" si="101"/>
        <v>NEUTRAL</v>
      </c>
    </row>
    <row r="1654" spans="1:8" ht="13.5" x14ac:dyDescent="0.25">
      <c r="A1654" s="3">
        <v>44425</v>
      </c>
      <c r="B1654" s="2">
        <v>6.27</v>
      </c>
      <c r="C1654" s="2">
        <v>4.1894999999999998</v>
      </c>
      <c r="D1654" s="2">
        <v>9415</v>
      </c>
      <c r="E1654" s="2">
        <f t="shared" si="100"/>
        <v>317119</v>
      </c>
      <c r="F1654" s="13" t="str">
        <f t="shared" si="103"/>
        <v>BEARISH</v>
      </c>
      <c r="G1654" s="13" t="str">
        <f t="shared" si="102"/>
        <v>WEAK</v>
      </c>
      <c r="H1654" s="13" t="str">
        <f t="shared" si="101"/>
        <v>NEUTRAL</v>
      </c>
    </row>
    <row r="1655" spans="1:8" ht="13.5" x14ac:dyDescent="0.25">
      <c r="A1655" s="3">
        <v>44426</v>
      </c>
      <c r="B1655" s="2">
        <v>6.26</v>
      </c>
      <c r="C1655" s="2">
        <v>4.1828000000000003</v>
      </c>
      <c r="D1655" s="2">
        <v>6231</v>
      </c>
      <c r="E1655" s="2">
        <f t="shared" si="100"/>
        <v>310888</v>
      </c>
      <c r="F1655" s="13" t="str">
        <f t="shared" si="103"/>
        <v>BEARISH</v>
      </c>
      <c r="G1655" s="13" t="str">
        <f t="shared" si="102"/>
        <v>WEAK</v>
      </c>
      <c r="H1655" s="13" t="str">
        <f t="shared" si="101"/>
        <v>CONFIRMED BEARISH</v>
      </c>
    </row>
    <row r="1656" spans="1:8" ht="13.5" x14ac:dyDescent="0.25">
      <c r="A1656" s="3">
        <v>44427</v>
      </c>
      <c r="B1656" s="2">
        <v>6.23</v>
      </c>
      <c r="C1656" s="2">
        <v>4.1627000000000001</v>
      </c>
      <c r="D1656" s="2">
        <v>5880</v>
      </c>
      <c r="E1656" s="2">
        <f t="shared" si="100"/>
        <v>305008</v>
      </c>
      <c r="F1656" s="13" t="str">
        <f t="shared" si="103"/>
        <v>BEARISH</v>
      </c>
      <c r="G1656" s="13" t="str">
        <f t="shared" si="102"/>
        <v>WEAK</v>
      </c>
      <c r="H1656" s="13" t="str">
        <f t="shared" si="101"/>
        <v>CONFIRMED BEARISH</v>
      </c>
    </row>
    <row r="1657" spans="1:8" ht="13.5" x14ac:dyDescent="0.25">
      <c r="A1657" s="3">
        <v>44428</v>
      </c>
      <c r="B1657" s="2">
        <v>6.23</v>
      </c>
      <c r="C1657" s="2">
        <v>4.1627000000000001</v>
      </c>
      <c r="D1657" s="2">
        <v>2719</v>
      </c>
      <c r="E1657" s="2">
        <f t="shared" si="100"/>
        <v>305008</v>
      </c>
      <c r="F1657" s="13" t="str">
        <f t="shared" si="103"/>
        <v>BEARISH</v>
      </c>
      <c r="G1657" s="13" t="str">
        <f t="shared" si="102"/>
        <v>WEAK</v>
      </c>
      <c r="H1657" s="13" t="str">
        <f t="shared" si="101"/>
        <v>CONFIRMED BEARISH</v>
      </c>
    </row>
    <row r="1658" spans="1:8" ht="13.5" x14ac:dyDescent="0.25">
      <c r="A1658" s="3">
        <v>44431</v>
      </c>
      <c r="B1658" s="2">
        <v>6.23</v>
      </c>
      <c r="C1658" s="2">
        <v>4.1627000000000001</v>
      </c>
      <c r="D1658" s="2">
        <v>1674</v>
      </c>
      <c r="E1658" s="2">
        <f t="shared" si="100"/>
        <v>305008</v>
      </c>
      <c r="F1658" s="13" t="str">
        <f t="shared" si="103"/>
        <v>BEARISH</v>
      </c>
      <c r="G1658" s="13" t="str">
        <f t="shared" si="102"/>
        <v>WEAK</v>
      </c>
      <c r="H1658" s="13" t="str">
        <f t="shared" si="101"/>
        <v>CONFIRMED BEARISH</v>
      </c>
    </row>
    <row r="1659" spans="1:8" ht="13.5" x14ac:dyDescent="0.25">
      <c r="A1659" s="3">
        <v>44432</v>
      </c>
      <c r="B1659" s="2">
        <v>6.22</v>
      </c>
      <c r="C1659" s="2">
        <v>4.1561000000000003</v>
      </c>
      <c r="D1659" s="2">
        <v>2684</v>
      </c>
      <c r="E1659" s="2">
        <f t="shared" si="100"/>
        <v>302324</v>
      </c>
      <c r="F1659" s="13" t="str">
        <f t="shared" si="103"/>
        <v>BEARISH</v>
      </c>
      <c r="G1659" s="13" t="str">
        <f t="shared" si="102"/>
        <v>WEAK</v>
      </c>
      <c r="H1659" s="13" t="str">
        <f t="shared" si="101"/>
        <v>CONFIRMED BEARISH</v>
      </c>
    </row>
    <row r="1660" spans="1:8" ht="13.5" x14ac:dyDescent="0.25">
      <c r="A1660" s="3">
        <v>44433</v>
      </c>
      <c r="B1660" s="2">
        <v>6.2</v>
      </c>
      <c r="C1660" s="2">
        <v>4.1426999999999996</v>
      </c>
      <c r="D1660" s="2">
        <v>4243</v>
      </c>
      <c r="E1660" s="2">
        <f t="shared" si="100"/>
        <v>298081</v>
      </c>
      <c r="F1660" s="13" t="str">
        <f t="shared" si="103"/>
        <v>BEARISH</v>
      </c>
      <c r="G1660" s="13" t="str">
        <f t="shared" si="102"/>
        <v>WEAK</v>
      </c>
      <c r="H1660" s="13" t="str">
        <f t="shared" si="101"/>
        <v>CONFIRMED BEARISH</v>
      </c>
    </row>
    <row r="1661" spans="1:8" ht="13.5" x14ac:dyDescent="0.25">
      <c r="A1661" s="3">
        <v>44434</v>
      </c>
      <c r="B1661" s="2">
        <v>6.2</v>
      </c>
      <c r="C1661" s="2">
        <v>4.1426999999999996</v>
      </c>
      <c r="D1661" s="2">
        <v>1458</v>
      </c>
      <c r="E1661" s="2">
        <f t="shared" si="100"/>
        <v>298081</v>
      </c>
      <c r="F1661" s="13" t="str">
        <f t="shared" si="103"/>
        <v>BEARISH</v>
      </c>
      <c r="G1661" s="13" t="str">
        <f t="shared" si="102"/>
        <v>WEAK</v>
      </c>
      <c r="H1661" s="13" t="str">
        <f t="shared" si="101"/>
        <v>CONFIRMED BEARISH</v>
      </c>
    </row>
    <row r="1662" spans="1:8" ht="13.5" x14ac:dyDescent="0.25">
      <c r="A1662" s="3">
        <v>44435</v>
      </c>
      <c r="B1662" s="2">
        <v>6.2</v>
      </c>
      <c r="C1662" s="2">
        <v>4.1426999999999996</v>
      </c>
      <c r="D1662" s="2">
        <v>8458</v>
      </c>
      <c r="E1662" s="2">
        <f t="shared" si="100"/>
        <v>298081</v>
      </c>
      <c r="F1662" s="13" t="str">
        <f t="shared" si="103"/>
        <v>BEARISH</v>
      </c>
      <c r="G1662" s="13" t="str">
        <f t="shared" si="102"/>
        <v>WEAK</v>
      </c>
      <c r="H1662" s="13" t="str">
        <f t="shared" si="101"/>
        <v>CONFIRMED BEARISH</v>
      </c>
    </row>
    <row r="1663" spans="1:8" ht="13.5" x14ac:dyDescent="0.25">
      <c r="A1663" s="3">
        <v>44438</v>
      </c>
      <c r="B1663" s="2">
        <v>6.27</v>
      </c>
      <c r="C1663" s="2">
        <v>4.1894999999999998</v>
      </c>
      <c r="D1663" s="2">
        <v>101</v>
      </c>
      <c r="E1663" s="2">
        <f t="shared" si="100"/>
        <v>298182</v>
      </c>
      <c r="F1663" s="13" t="str">
        <f t="shared" si="103"/>
        <v>BEARISH</v>
      </c>
      <c r="G1663" s="13" t="str">
        <f t="shared" si="102"/>
        <v>WEAK</v>
      </c>
      <c r="H1663" s="13" t="str">
        <f t="shared" si="101"/>
        <v>BEARISH DIVERGENCE</v>
      </c>
    </row>
    <row r="1664" spans="1:8" ht="13.5" x14ac:dyDescent="0.25">
      <c r="A1664" s="3">
        <v>44439</v>
      </c>
      <c r="B1664" s="2">
        <v>6.15</v>
      </c>
      <c r="C1664" s="2">
        <v>4.1093000000000002</v>
      </c>
      <c r="D1664" s="2">
        <v>443</v>
      </c>
      <c r="E1664" s="2">
        <f t="shared" si="100"/>
        <v>297739</v>
      </c>
      <c r="F1664" s="13" t="str">
        <f t="shared" si="103"/>
        <v>BEARISH</v>
      </c>
      <c r="G1664" s="13" t="str">
        <f t="shared" si="102"/>
        <v>NEUTRAL</v>
      </c>
      <c r="H1664" s="13" t="str">
        <f t="shared" si="101"/>
        <v>CONFIRMED BEARISH</v>
      </c>
    </row>
    <row r="1665" spans="1:8" ht="13.5" x14ac:dyDescent="0.25">
      <c r="A1665" s="3">
        <v>44440</v>
      </c>
      <c r="B1665" s="2">
        <v>6.25</v>
      </c>
      <c r="C1665" s="2">
        <v>4.1760999999999999</v>
      </c>
      <c r="D1665" s="2">
        <v>5718</v>
      </c>
      <c r="E1665" s="2">
        <f t="shared" si="100"/>
        <v>303457</v>
      </c>
      <c r="F1665" s="13" t="str">
        <f t="shared" si="103"/>
        <v>BULLISH</v>
      </c>
      <c r="G1665" s="13" t="str">
        <f t="shared" si="102"/>
        <v>NEUTRAL</v>
      </c>
      <c r="H1665" s="13" t="str">
        <f t="shared" si="101"/>
        <v>CONFIRMED BULLISH</v>
      </c>
    </row>
    <row r="1666" spans="1:8" ht="13.5" x14ac:dyDescent="0.25">
      <c r="A1666" s="3">
        <v>44441</v>
      </c>
      <c r="B1666" s="2">
        <v>6.2</v>
      </c>
      <c r="C1666" s="2">
        <v>4.1426999999999996</v>
      </c>
      <c r="D1666" s="2">
        <v>11359</v>
      </c>
      <c r="E1666" s="2">
        <f t="shared" si="100"/>
        <v>292098</v>
      </c>
      <c r="F1666" s="13" t="str">
        <f t="shared" si="103"/>
        <v>BEARISH</v>
      </c>
      <c r="G1666" s="13" t="str">
        <f t="shared" si="102"/>
        <v>WEAK</v>
      </c>
      <c r="H1666" s="13" t="str">
        <f t="shared" si="101"/>
        <v>NEUTRAL</v>
      </c>
    </row>
    <row r="1667" spans="1:8" ht="13.5" x14ac:dyDescent="0.25">
      <c r="A1667" s="3">
        <v>44442</v>
      </c>
      <c r="B1667" s="2">
        <v>6.21</v>
      </c>
      <c r="C1667" s="2">
        <v>4.1494</v>
      </c>
      <c r="D1667" s="2">
        <v>245</v>
      </c>
      <c r="E1667" s="2">
        <f t="shared" si="100"/>
        <v>292343</v>
      </c>
      <c r="F1667" s="13" t="str">
        <f t="shared" si="103"/>
        <v>BEARISH</v>
      </c>
      <c r="G1667" s="13" t="str">
        <f t="shared" si="102"/>
        <v>NEUTRAL</v>
      </c>
      <c r="H1667" s="13" t="str">
        <f t="shared" si="101"/>
        <v>BEARISH DIVERGENCE</v>
      </c>
    </row>
    <row r="1668" spans="1:8" ht="13.5" x14ac:dyDescent="0.25">
      <c r="A1668" s="3">
        <v>44445</v>
      </c>
      <c r="B1668" s="2">
        <v>6.2</v>
      </c>
      <c r="C1668" s="2">
        <v>4.1426999999999996</v>
      </c>
      <c r="D1668" s="2">
        <v>4120</v>
      </c>
      <c r="E1668" s="2">
        <f t="shared" ref="E1668:E1731" si="104">IF(B1668&gt;B1667, E1667+D1668, IF(B1668&lt;B1667, E1667-D1668, E1667))</f>
        <v>288223</v>
      </c>
      <c r="F1668" s="13" t="str">
        <f t="shared" si="103"/>
        <v>BEARISH</v>
      </c>
      <c r="G1668" s="13" t="str">
        <f t="shared" si="102"/>
        <v>WEAK</v>
      </c>
      <c r="H1668" s="13" t="str">
        <f t="shared" si="101"/>
        <v>CONFIRMED BEARISH</v>
      </c>
    </row>
    <row r="1669" spans="1:8" ht="13.5" x14ac:dyDescent="0.25">
      <c r="A1669" s="3">
        <v>44446</v>
      </c>
      <c r="B1669" s="2">
        <v>6.2</v>
      </c>
      <c r="C1669" s="2">
        <v>4.1426999999999996</v>
      </c>
      <c r="D1669" s="2">
        <v>517</v>
      </c>
      <c r="E1669" s="2">
        <f t="shared" si="104"/>
        <v>288223</v>
      </c>
      <c r="F1669" s="13" t="str">
        <f t="shared" si="103"/>
        <v>BEARISH</v>
      </c>
      <c r="G1669" s="13" t="str">
        <f t="shared" si="102"/>
        <v>WEAK</v>
      </c>
      <c r="H1669" s="13" t="str">
        <f t="shared" si="101"/>
        <v>BEARISH DIVERGENCE</v>
      </c>
    </row>
    <row r="1670" spans="1:8" ht="13.5" x14ac:dyDescent="0.25">
      <c r="A1670" s="3">
        <v>44447</v>
      </c>
      <c r="B1670" s="2">
        <v>6.2</v>
      </c>
      <c r="C1670" s="2">
        <v>4.1426999999999996</v>
      </c>
      <c r="D1670" s="2">
        <v>6010</v>
      </c>
      <c r="E1670" s="2">
        <f t="shared" si="104"/>
        <v>288223</v>
      </c>
      <c r="F1670" s="13" t="str">
        <f t="shared" si="103"/>
        <v>BEARISH</v>
      </c>
      <c r="G1670" s="13" t="str">
        <f t="shared" si="102"/>
        <v>WEAK</v>
      </c>
      <c r="H1670" s="13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6.19</v>
      </c>
      <c r="C1671" s="2">
        <v>4.1360000000000001</v>
      </c>
      <c r="D1671" s="2">
        <v>8609</v>
      </c>
      <c r="E1671" s="2">
        <f t="shared" si="104"/>
        <v>279614</v>
      </c>
      <c r="F1671" s="13" t="str">
        <f t="shared" si="103"/>
        <v>BEARISH</v>
      </c>
      <c r="G1671" s="13" t="str">
        <f t="shared" ref="G1671:G1734" si="106">IF((E1671-E1666)/E1666 &gt; 0.02, "STRONG",
 IF((E1671-E1666)/E1666 &lt; -0.02, "WEAK", "NEUTRAL"))</f>
        <v>WEAK</v>
      </c>
      <c r="H1671" s="13" t="str">
        <f t="shared" si="105"/>
        <v>CONFIRMED BEARISH</v>
      </c>
    </row>
    <row r="1672" spans="1:8" ht="13.5" x14ac:dyDescent="0.25">
      <c r="A1672" s="3">
        <v>44449</v>
      </c>
      <c r="B1672" s="2">
        <v>6.19</v>
      </c>
      <c r="C1672" s="2">
        <v>4.1360000000000001</v>
      </c>
      <c r="D1672" s="2">
        <v>6360</v>
      </c>
      <c r="E1672" s="2">
        <f t="shared" si="104"/>
        <v>279614</v>
      </c>
      <c r="F1672" s="13" t="str">
        <f t="shared" ref="F1672:F1735" si="107">IF(E1672&gt;E1667,"BULLISH",IF(E1672&lt;E1667,"BEARISH","NEUTRAL"))</f>
        <v>BEARISH</v>
      </c>
      <c r="G1672" s="13" t="str">
        <f t="shared" si="106"/>
        <v>WEAK</v>
      </c>
      <c r="H1672" s="13" t="str">
        <f t="shared" si="105"/>
        <v>CONFIRMED BEARISH</v>
      </c>
    </row>
    <row r="1673" spans="1:8" ht="13.5" x14ac:dyDescent="0.25">
      <c r="A1673" s="3">
        <v>44452</v>
      </c>
      <c r="B1673" s="2">
        <v>6.19</v>
      </c>
      <c r="C1673" s="2">
        <v>4.1360000000000001</v>
      </c>
      <c r="D1673" s="2">
        <v>8634</v>
      </c>
      <c r="E1673" s="2">
        <f t="shared" si="104"/>
        <v>279614</v>
      </c>
      <c r="F1673" s="13" t="str">
        <f t="shared" si="107"/>
        <v>BEARISH</v>
      </c>
      <c r="G1673" s="13" t="str">
        <f t="shared" si="106"/>
        <v>WEAK</v>
      </c>
      <c r="H1673" s="13" t="str">
        <f t="shared" si="105"/>
        <v>CONFIRMED BEARISH</v>
      </c>
    </row>
    <row r="1674" spans="1:8" ht="13.5" x14ac:dyDescent="0.25">
      <c r="A1674" s="3">
        <v>44453</v>
      </c>
      <c r="B1674" s="2">
        <v>6.19</v>
      </c>
      <c r="C1674" s="2">
        <v>4.1360000000000001</v>
      </c>
      <c r="D1674" s="2">
        <v>9681</v>
      </c>
      <c r="E1674" s="2">
        <f t="shared" si="104"/>
        <v>279614</v>
      </c>
      <c r="F1674" s="13" t="str">
        <f t="shared" si="107"/>
        <v>BEARISH</v>
      </c>
      <c r="G1674" s="13" t="str">
        <f t="shared" si="106"/>
        <v>WEAK</v>
      </c>
      <c r="H1674" s="13" t="str">
        <f t="shared" si="105"/>
        <v>CONFIRMED BEARISH</v>
      </c>
    </row>
    <row r="1675" spans="1:8" ht="13.5" x14ac:dyDescent="0.25">
      <c r="A1675" s="3">
        <v>44454</v>
      </c>
      <c r="B1675" s="2">
        <v>6.18</v>
      </c>
      <c r="C1675" s="2">
        <v>4.1292999999999997</v>
      </c>
      <c r="D1675" s="2">
        <v>47646</v>
      </c>
      <c r="E1675" s="2">
        <f t="shared" si="104"/>
        <v>231968</v>
      </c>
      <c r="F1675" s="13" t="str">
        <f t="shared" si="107"/>
        <v>BEARISH</v>
      </c>
      <c r="G1675" s="13" t="str">
        <f t="shared" si="106"/>
        <v>WEAK</v>
      </c>
      <c r="H1675" s="13" t="str">
        <f t="shared" si="105"/>
        <v>CONFIRMED BEARISH</v>
      </c>
    </row>
    <row r="1676" spans="1:8" ht="13.5" x14ac:dyDescent="0.25">
      <c r="A1676" s="3">
        <v>44455</v>
      </c>
      <c r="B1676" s="2">
        <v>6.18</v>
      </c>
      <c r="C1676" s="2">
        <v>4.1292999999999997</v>
      </c>
      <c r="D1676" s="2">
        <v>16942</v>
      </c>
      <c r="E1676" s="2">
        <f t="shared" si="104"/>
        <v>231968</v>
      </c>
      <c r="F1676" s="13" t="str">
        <f t="shared" si="107"/>
        <v>BEARISH</v>
      </c>
      <c r="G1676" s="13" t="str">
        <f t="shared" si="106"/>
        <v>WEAK</v>
      </c>
      <c r="H1676" s="13" t="str">
        <f t="shared" si="105"/>
        <v>CONFIRMED BEARISH</v>
      </c>
    </row>
    <row r="1677" spans="1:8" ht="13.5" x14ac:dyDescent="0.25">
      <c r="A1677" s="3">
        <v>44456</v>
      </c>
      <c r="B1677" s="2">
        <v>6.19</v>
      </c>
      <c r="C1677" s="2">
        <v>4.1360000000000001</v>
      </c>
      <c r="D1677" s="2">
        <v>19753</v>
      </c>
      <c r="E1677" s="2">
        <f t="shared" si="104"/>
        <v>251721</v>
      </c>
      <c r="F1677" s="13" t="str">
        <f t="shared" si="107"/>
        <v>BEARISH</v>
      </c>
      <c r="G1677" s="13" t="str">
        <f t="shared" si="106"/>
        <v>WEAK</v>
      </c>
      <c r="H1677" s="13" t="str">
        <f t="shared" si="105"/>
        <v>NEUTRAL</v>
      </c>
    </row>
    <row r="1678" spans="1:8" ht="13.5" x14ac:dyDescent="0.25">
      <c r="A1678" s="3">
        <v>44459</v>
      </c>
      <c r="B1678" s="2">
        <v>6.18</v>
      </c>
      <c r="C1678" s="2">
        <v>4.1292999999999997</v>
      </c>
      <c r="D1678" s="2">
        <v>8740</v>
      </c>
      <c r="E1678" s="2">
        <f t="shared" si="104"/>
        <v>242981</v>
      </c>
      <c r="F1678" s="13" t="str">
        <f t="shared" si="107"/>
        <v>BEARISH</v>
      </c>
      <c r="G1678" s="13" t="str">
        <f t="shared" si="106"/>
        <v>WEAK</v>
      </c>
      <c r="H1678" s="13" t="str">
        <f t="shared" si="105"/>
        <v>CONFIRMED BEARISH</v>
      </c>
    </row>
    <row r="1679" spans="1:8" ht="13.5" x14ac:dyDescent="0.25">
      <c r="A1679" s="3">
        <v>44460</v>
      </c>
      <c r="B1679" s="2">
        <v>6.1</v>
      </c>
      <c r="C1679" s="2">
        <v>4.0758999999999999</v>
      </c>
      <c r="D1679" s="2">
        <v>6071</v>
      </c>
      <c r="E1679" s="2">
        <f t="shared" si="104"/>
        <v>236910</v>
      </c>
      <c r="F1679" s="13" t="str">
        <f t="shared" si="107"/>
        <v>BEARISH</v>
      </c>
      <c r="G1679" s="13" t="str">
        <f t="shared" si="106"/>
        <v>WEAK</v>
      </c>
      <c r="H1679" s="13" t="str">
        <f t="shared" si="105"/>
        <v>CONFIRMED BEARISH</v>
      </c>
    </row>
    <row r="1680" spans="1:8" ht="13.5" x14ac:dyDescent="0.25">
      <c r="A1680" s="3">
        <v>44461</v>
      </c>
      <c r="B1680" s="2">
        <v>5.97</v>
      </c>
      <c r="C1680" s="2">
        <v>3.9889999999999999</v>
      </c>
      <c r="D1680" s="2">
        <v>9686</v>
      </c>
      <c r="E1680" s="2">
        <f t="shared" si="104"/>
        <v>227224</v>
      </c>
      <c r="F1680" s="13" t="str">
        <f t="shared" si="107"/>
        <v>BEARISH</v>
      </c>
      <c r="G1680" s="13" t="str">
        <f t="shared" si="106"/>
        <v>WEAK</v>
      </c>
      <c r="H1680" s="13" t="str">
        <f t="shared" si="105"/>
        <v>CONFIRMED BEARISH</v>
      </c>
    </row>
    <row r="1681" spans="1:8" ht="13.5" x14ac:dyDescent="0.25">
      <c r="A1681" s="3">
        <v>44462</v>
      </c>
      <c r="B1681" s="2">
        <v>6.12</v>
      </c>
      <c r="C1681" s="2">
        <v>4.0891999999999999</v>
      </c>
      <c r="D1681" s="2">
        <v>6088</v>
      </c>
      <c r="E1681" s="2">
        <f t="shared" si="104"/>
        <v>233312</v>
      </c>
      <c r="F1681" s="13" t="str">
        <f t="shared" si="107"/>
        <v>BULLISH</v>
      </c>
      <c r="G1681" s="13" t="str">
        <f t="shared" si="106"/>
        <v>NEUTRAL</v>
      </c>
      <c r="H1681" s="13" t="str">
        <f t="shared" si="105"/>
        <v>BULLISH DIVERGENCE</v>
      </c>
    </row>
    <row r="1682" spans="1:8" ht="13.5" x14ac:dyDescent="0.25">
      <c r="A1682" s="3">
        <v>44463</v>
      </c>
      <c r="B1682" s="2">
        <v>6.1</v>
      </c>
      <c r="C1682" s="2">
        <v>4.0758999999999999</v>
      </c>
      <c r="D1682" s="2">
        <v>10193</v>
      </c>
      <c r="E1682" s="2">
        <f t="shared" si="104"/>
        <v>223119</v>
      </c>
      <c r="F1682" s="13" t="str">
        <f t="shared" si="107"/>
        <v>BEARISH</v>
      </c>
      <c r="G1682" s="13" t="str">
        <f t="shared" si="106"/>
        <v>WEAK</v>
      </c>
      <c r="H1682" s="13" t="str">
        <f t="shared" si="105"/>
        <v>CONFIRMED BEARISH</v>
      </c>
    </row>
    <row r="1683" spans="1:8" ht="13.5" x14ac:dyDescent="0.25">
      <c r="A1683" s="3">
        <v>44466</v>
      </c>
      <c r="B1683" s="2">
        <v>6.1</v>
      </c>
      <c r="C1683" s="2">
        <v>4.0758999999999999</v>
      </c>
      <c r="D1683" s="2">
        <v>4677</v>
      </c>
      <c r="E1683" s="2">
        <f t="shared" si="104"/>
        <v>223119</v>
      </c>
      <c r="F1683" s="13" t="str">
        <f t="shared" si="107"/>
        <v>BEARISH</v>
      </c>
      <c r="G1683" s="13" t="str">
        <f t="shared" si="106"/>
        <v>WEAK</v>
      </c>
      <c r="H1683" s="13" t="str">
        <f t="shared" si="105"/>
        <v>CONFIRMED BEARISH</v>
      </c>
    </row>
    <row r="1684" spans="1:8" ht="13.5" x14ac:dyDescent="0.25">
      <c r="A1684" s="3">
        <v>44467</v>
      </c>
      <c r="B1684" s="2">
        <v>6</v>
      </c>
      <c r="C1684" s="2">
        <v>4.0091000000000001</v>
      </c>
      <c r="D1684" s="2">
        <v>22339</v>
      </c>
      <c r="E1684" s="2">
        <f t="shared" si="104"/>
        <v>200780</v>
      </c>
      <c r="F1684" s="13" t="str">
        <f t="shared" si="107"/>
        <v>BEARISH</v>
      </c>
      <c r="G1684" s="13" t="str">
        <f t="shared" si="106"/>
        <v>WEAK</v>
      </c>
      <c r="H1684" s="13" t="str">
        <f t="shared" si="105"/>
        <v>CONFIRMED BEARISH</v>
      </c>
    </row>
    <row r="1685" spans="1:8" ht="13.5" x14ac:dyDescent="0.25">
      <c r="A1685" s="3">
        <v>44468</v>
      </c>
      <c r="B1685" s="2">
        <v>5.89</v>
      </c>
      <c r="C1685" s="2">
        <v>3.9356</v>
      </c>
      <c r="D1685" s="2">
        <v>19308</v>
      </c>
      <c r="E1685" s="2">
        <f t="shared" si="104"/>
        <v>181472</v>
      </c>
      <c r="F1685" s="13" t="str">
        <f t="shared" si="107"/>
        <v>BEARISH</v>
      </c>
      <c r="G1685" s="13" t="str">
        <f t="shared" si="106"/>
        <v>WEAK</v>
      </c>
      <c r="H1685" s="13" t="str">
        <f t="shared" si="105"/>
        <v>CONFIRMED BEARISH</v>
      </c>
    </row>
    <row r="1686" spans="1:8" ht="13.5" x14ac:dyDescent="0.25">
      <c r="A1686" s="3">
        <v>44469</v>
      </c>
      <c r="B1686" s="2">
        <v>5.93</v>
      </c>
      <c r="C1686" s="2">
        <v>3.9622999999999999</v>
      </c>
      <c r="D1686" s="2">
        <v>26846</v>
      </c>
      <c r="E1686" s="2">
        <f t="shared" si="104"/>
        <v>208318</v>
      </c>
      <c r="F1686" s="13" t="str">
        <f t="shared" si="107"/>
        <v>BEARISH</v>
      </c>
      <c r="G1686" s="13" t="str">
        <f t="shared" si="106"/>
        <v>WEAK</v>
      </c>
      <c r="H1686" s="13" t="str">
        <f t="shared" si="105"/>
        <v>CONFIRMED BEARISH</v>
      </c>
    </row>
    <row r="1687" spans="1:8" ht="13.5" x14ac:dyDescent="0.25">
      <c r="A1687" s="3">
        <v>44470</v>
      </c>
      <c r="B1687" s="2">
        <v>5.98</v>
      </c>
      <c r="C1687" s="2">
        <v>3.9956999999999998</v>
      </c>
      <c r="D1687" s="2">
        <v>3941</v>
      </c>
      <c r="E1687" s="2">
        <f t="shared" si="104"/>
        <v>212259</v>
      </c>
      <c r="F1687" s="13" t="str">
        <f t="shared" si="107"/>
        <v>BEARISH</v>
      </c>
      <c r="G1687" s="13" t="str">
        <f t="shared" si="106"/>
        <v>WEAK</v>
      </c>
      <c r="H1687" s="13" t="str">
        <f t="shared" si="105"/>
        <v>CONFIRMED BEARISH</v>
      </c>
    </row>
    <row r="1688" spans="1:8" ht="13.5" x14ac:dyDescent="0.25">
      <c r="A1688" s="3">
        <v>44473</v>
      </c>
      <c r="B1688" s="2">
        <v>5.95</v>
      </c>
      <c r="C1688" s="2">
        <v>3.9756</v>
      </c>
      <c r="D1688" s="2">
        <v>5623</v>
      </c>
      <c r="E1688" s="2">
        <f t="shared" si="104"/>
        <v>206636</v>
      </c>
      <c r="F1688" s="13" t="str">
        <f t="shared" si="107"/>
        <v>BEARISH</v>
      </c>
      <c r="G1688" s="13" t="str">
        <f t="shared" si="106"/>
        <v>WEAK</v>
      </c>
      <c r="H1688" s="13" t="str">
        <f t="shared" si="105"/>
        <v>CONFIRMED BEARISH</v>
      </c>
    </row>
    <row r="1689" spans="1:8" ht="13.5" x14ac:dyDescent="0.25">
      <c r="A1689" s="3">
        <v>44474</v>
      </c>
      <c r="B1689" s="2">
        <v>5.95</v>
      </c>
      <c r="C1689" s="2">
        <v>3.9756</v>
      </c>
      <c r="D1689" s="2">
        <v>11531</v>
      </c>
      <c r="E1689" s="2">
        <f t="shared" si="104"/>
        <v>206636</v>
      </c>
      <c r="F1689" s="13" t="str">
        <f t="shared" si="107"/>
        <v>BULLISH</v>
      </c>
      <c r="G1689" s="13" t="str">
        <f t="shared" si="106"/>
        <v>STRONG</v>
      </c>
      <c r="H1689" s="13" t="str">
        <f t="shared" si="105"/>
        <v>BULLISH DIVERGENCE</v>
      </c>
    </row>
    <row r="1690" spans="1:8" ht="13.5" x14ac:dyDescent="0.25">
      <c r="A1690" s="3">
        <v>44475</v>
      </c>
      <c r="B1690" s="2">
        <v>5.95</v>
      </c>
      <c r="C1690" s="2">
        <v>3.9756</v>
      </c>
      <c r="D1690" s="2">
        <v>1250</v>
      </c>
      <c r="E1690" s="2">
        <f t="shared" si="104"/>
        <v>206636</v>
      </c>
      <c r="F1690" s="13" t="str">
        <f t="shared" si="107"/>
        <v>BULLISH</v>
      </c>
      <c r="G1690" s="13" t="str">
        <f t="shared" si="106"/>
        <v>STRONG</v>
      </c>
      <c r="H1690" s="13" t="str">
        <f t="shared" si="105"/>
        <v>CONFIRMED BULLISH</v>
      </c>
    </row>
    <row r="1691" spans="1:8" ht="13.5" x14ac:dyDescent="0.25">
      <c r="A1691" s="3">
        <v>44476</v>
      </c>
      <c r="B1691" s="2">
        <v>5.89</v>
      </c>
      <c r="C1691" s="2">
        <v>3.9356</v>
      </c>
      <c r="D1691" s="2">
        <v>10772</v>
      </c>
      <c r="E1691" s="2">
        <f t="shared" si="104"/>
        <v>195864</v>
      </c>
      <c r="F1691" s="13" t="str">
        <f t="shared" si="107"/>
        <v>BEARISH</v>
      </c>
      <c r="G1691" s="13" t="str">
        <f t="shared" si="106"/>
        <v>WEAK</v>
      </c>
      <c r="H1691" s="13" t="str">
        <f t="shared" si="105"/>
        <v>CONFIRMED BEARISH</v>
      </c>
    </row>
    <row r="1692" spans="1:8" ht="13.5" x14ac:dyDescent="0.25">
      <c r="A1692" s="3">
        <v>44477</v>
      </c>
      <c r="B1692" s="2">
        <v>5.83</v>
      </c>
      <c r="C1692" s="2">
        <v>3.8955000000000002</v>
      </c>
      <c r="D1692" s="2">
        <v>10732</v>
      </c>
      <c r="E1692" s="2">
        <f t="shared" si="104"/>
        <v>185132</v>
      </c>
      <c r="F1692" s="13" t="str">
        <f t="shared" si="107"/>
        <v>BEARISH</v>
      </c>
      <c r="G1692" s="13" t="str">
        <f t="shared" si="106"/>
        <v>WEAK</v>
      </c>
      <c r="H1692" s="13" t="str">
        <f t="shared" si="105"/>
        <v>CONFIRMED BEARISH</v>
      </c>
    </row>
    <row r="1693" spans="1:8" ht="13.5" x14ac:dyDescent="0.25">
      <c r="A1693" s="3">
        <v>44480</v>
      </c>
      <c r="B1693" s="2">
        <v>5.83</v>
      </c>
      <c r="C1693" s="2">
        <v>3.8955000000000002</v>
      </c>
      <c r="D1693" s="2">
        <v>1186</v>
      </c>
      <c r="E1693" s="2">
        <f t="shared" si="104"/>
        <v>185132</v>
      </c>
      <c r="F1693" s="13" t="str">
        <f t="shared" si="107"/>
        <v>BEARISH</v>
      </c>
      <c r="G1693" s="13" t="str">
        <f t="shared" si="106"/>
        <v>WEAK</v>
      </c>
      <c r="H1693" s="13" t="str">
        <f t="shared" si="105"/>
        <v>CONFIRMED BEARISH</v>
      </c>
    </row>
    <row r="1694" spans="1:8" ht="13.5" x14ac:dyDescent="0.25">
      <c r="A1694" s="3">
        <v>44481</v>
      </c>
      <c r="B1694" s="2">
        <v>5.8</v>
      </c>
      <c r="C1694" s="2">
        <v>3.8754</v>
      </c>
      <c r="D1694" s="2">
        <v>49097</v>
      </c>
      <c r="E1694" s="2">
        <f t="shared" si="104"/>
        <v>136035</v>
      </c>
      <c r="F1694" s="13" t="str">
        <f t="shared" si="107"/>
        <v>BEARISH</v>
      </c>
      <c r="G1694" s="13" t="str">
        <f t="shared" si="106"/>
        <v>WEAK</v>
      </c>
      <c r="H1694" s="13" t="str">
        <f t="shared" si="105"/>
        <v>CONFIRMED BEARISH</v>
      </c>
    </row>
    <row r="1695" spans="1:8" ht="13.5" x14ac:dyDescent="0.25">
      <c r="A1695" s="3">
        <v>44482</v>
      </c>
      <c r="B1695" s="2">
        <v>5.81</v>
      </c>
      <c r="C1695" s="2">
        <v>3.8820999999999999</v>
      </c>
      <c r="D1695" s="2">
        <v>51891</v>
      </c>
      <c r="E1695" s="2">
        <f t="shared" si="104"/>
        <v>187926</v>
      </c>
      <c r="F1695" s="13" t="str">
        <f t="shared" si="107"/>
        <v>BEARISH</v>
      </c>
      <c r="G1695" s="13" t="str">
        <f t="shared" si="106"/>
        <v>WEAK</v>
      </c>
      <c r="H1695" s="13" t="str">
        <f t="shared" si="105"/>
        <v>CONFIRMED BEARISH</v>
      </c>
    </row>
    <row r="1696" spans="1:8" ht="13.5" x14ac:dyDescent="0.25">
      <c r="A1696" s="3">
        <v>44483</v>
      </c>
      <c r="B1696" s="2">
        <v>5.81</v>
      </c>
      <c r="C1696" s="2">
        <v>3.8820999999999999</v>
      </c>
      <c r="D1696" s="2">
        <v>10138</v>
      </c>
      <c r="E1696" s="2">
        <f t="shared" si="104"/>
        <v>187926</v>
      </c>
      <c r="F1696" s="13" t="str">
        <f t="shared" si="107"/>
        <v>BEARISH</v>
      </c>
      <c r="G1696" s="13" t="str">
        <f t="shared" si="106"/>
        <v>WEAK</v>
      </c>
      <c r="H1696" s="13" t="str">
        <f t="shared" si="105"/>
        <v>CONFIRMED BEARISH</v>
      </c>
    </row>
    <row r="1697" spans="1:8" ht="13.5" x14ac:dyDescent="0.25">
      <c r="A1697" s="3">
        <v>44488</v>
      </c>
      <c r="B1697" s="2">
        <v>5.77</v>
      </c>
      <c r="C1697" s="2">
        <v>3.8553999999999999</v>
      </c>
      <c r="D1697" s="2">
        <v>57844</v>
      </c>
      <c r="E1697" s="2">
        <f t="shared" si="104"/>
        <v>130082</v>
      </c>
      <c r="F1697" s="13" t="str">
        <f t="shared" si="107"/>
        <v>BEARISH</v>
      </c>
      <c r="G1697" s="13" t="str">
        <f t="shared" si="106"/>
        <v>WEAK</v>
      </c>
      <c r="H1697" s="13" t="str">
        <f t="shared" si="105"/>
        <v>CONFIRMED BEARISH</v>
      </c>
    </row>
    <row r="1698" spans="1:8" ht="13.5" x14ac:dyDescent="0.25">
      <c r="A1698" s="3">
        <v>44489</v>
      </c>
      <c r="B1698" s="2">
        <v>5.58</v>
      </c>
      <c r="C1698" s="2">
        <v>3.7284000000000002</v>
      </c>
      <c r="D1698" s="2">
        <v>90308</v>
      </c>
      <c r="E1698" s="2">
        <f t="shared" si="104"/>
        <v>39774</v>
      </c>
      <c r="F1698" s="13" t="str">
        <f t="shared" si="107"/>
        <v>BEARISH</v>
      </c>
      <c r="G1698" s="13" t="str">
        <f t="shared" si="106"/>
        <v>WEAK</v>
      </c>
      <c r="H1698" s="13" t="str">
        <f t="shared" si="105"/>
        <v>CONFIRMED BEARISH</v>
      </c>
    </row>
    <row r="1699" spans="1:8" ht="13.5" x14ac:dyDescent="0.25">
      <c r="A1699" s="3">
        <v>44490</v>
      </c>
      <c r="B1699" s="2">
        <v>5.58</v>
      </c>
      <c r="C1699" s="2">
        <v>3.7284000000000002</v>
      </c>
      <c r="D1699" s="2">
        <v>69283</v>
      </c>
      <c r="E1699" s="2">
        <f t="shared" si="104"/>
        <v>39774</v>
      </c>
      <c r="F1699" s="13" t="str">
        <f t="shared" si="107"/>
        <v>BEARISH</v>
      </c>
      <c r="G1699" s="13" t="str">
        <f t="shared" si="106"/>
        <v>WEAK</v>
      </c>
      <c r="H1699" s="13" t="str">
        <f t="shared" si="105"/>
        <v>CONFIRMED BEARISH</v>
      </c>
    </row>
    <row r="1700" spans="1:8" ht="13.5" x14ac:dyDescent="0.25">
      <c r="A1700" s="3">
        <v>44491</v>
      </c>
      <c r="B1700" s="2">
        <v>5.5</v>
      </c>
      <c r="C1700" s="2">
        <v>3.6749999999999998</v>
      </c>
      <c r="D1700" s="2">
        <v>28360</v>
      </c>
      <c r="E1700" s="2">
        <f t="shared" si="104"/>
        <v>11414</v>
      </c>
      <c r="F1700" s="13" t="str">
        <f t="shared" si="107"/>
        <v>BEARISH</v>
      </c>
      <c r="G1700" s="13" t="str">
        <f t="shared" si="106"/>
        <v>WEAK</v>
      </c>
      <c r="H1700" s="13" t="str">
        <f t="shared" si="105"/>
        <v>CONFIRMED BEARISH</v>
      </c>
    </row>
    <row r="1701" spans="1:8" ht="13.5" x14ac:dyDescent="0.25">
      <c r="A1701" s="3">
        <v>44494</v>
      </c>
      <c r="B1701" s="2">
        <v>5.5</v>
      </c>
      <c r="C1701" s="2">
        <v>3.6749999999999998</v>
      </c>
      <c r="D1701" s="2">
        <v>34730</v>
      </c>
      <c r="E1701" s="2">
        <f t="shared" si="104"/>
        <v>11414</v>
      </c>
      <c r="F1701" s="13" t="str">
        <f t="shared" si="107"/>
        <v>BEARISH</v>
      </c>
      <c r="G1701" s="13" t="str">
        <f t="shared" si="106"/>
        <v>WEAK</v>
      </c>
      <c r="H1701" s="13" t="str">
        <f t="shared" si="105"/>
        <v>CONFIRMED BEARISH</v>
      </c>
    </row>
    <row r="1702" spans="1:8" ht="13.5" x14ac:dyDescent="0.25">
      <c r="A1702" s="3">
        <v>44495</v>
      </c>
      <c r="B1702" s="2">
        <v>5.45</v>
      </c>
      <c r="C1702" s="2">
        <v>3.6415999999999999</v>
      </c>
      <c r="D1702" s="2">
        <v>32616</v>
      </c>
      <c r="E1702" s="2">
        <f t="shared" si="104"/>
        <v>-21202</v>
      </c>
      <c r="F1702" s="13" t="str">
        <f t="shared" si="107"/>
        <v>BEARISH</v>
      </c>
      <c r="G1702" s="13" t="str">
        <f t="shared" si="106"/>
        <v>WEAK</v>
      </c>
      <c r="H1702" s="13" t="str">
        <f t="shared" si="105"/>
        <v>CONFIRMED BEARISH</v>
      </c>
    </row>
    <row r="1703" spans="1:8" ht="13.5" x14ac:dyDescent="0.25">
      <c r="A1703" s="3">
        <v>44496</v>
      </c>
      <c r="B1703" s="2">
        <v>5.49</v>
      </c>
      <c r="C1703" s="2">
        <v>3.6682999999999999</v>
      </c>
      <c r="D1703" s="2">
        <v>32589</v>
      </c>
      <c r="E1703" s="2">
        <f t="shared" si="104"/>
        <v>11387</v>
      </c>
      <c r="F1703" s="13" t="str">
        <f t="shared" si="107"/>
        <v>BEARISH</v>
      </c>
      <c r="G1703" s="13" t="str">
        <f t="shared" si="106"/>
        <v>WEAK</v>
      </c>
      <c r="H1703" s="13" t="str">
        <f t="shared" si="105"/>
        <v>CONFIRMED BEARISH</v>
      </c>
    </row>
    <row r="1704" spans="1:8" ht="13.5" x14ac:dyDescent="0.25">
      <c r="A1704" s="3">
        <v>44497</v>
      </c>
      <c r="B1704" s="2">
        <v>5.46</v>
      </c>
      <c r="C1704" s="2">
        <v>3.6482000000000001</v>
      </c>
      <c r="D1704" s="2">
        <v>21675</v>
      </c>
      <c r="E1704" s="2">
        <f t="shared" si="104"/>
        <v>-10288</v>
      </c>
      <c r="F1704" s="13" t="str">
        <f t="shared" si="107"/>
        <v>BEARISH</v>
      </c>
      <c r="G1704" s="13" t="str">
        <f t="shared" si="106"/>
        <v>WEAK</v>
      </c>
      <c r="H1704" s="13" t="str">
        <f t="shared" si="105"/>
        <v>CONFIRMED BEARISH</v>
      </c>
    </row>
    <row r="1705" spans="1:8" ht="13.5" x14ac:dyDescent="0.25">
      <c r="A1705" s="3">
        <v>44498</v>
      </c>
      <c r="B1705" s="2">
        <v>5.42</v>
      </c>
      <c r="C1705" s="2">
        <v>3.6215000000000002</v>
      </c>
      <c r="D1705" s="2">
        <v>49925</v>
      </c>
      <c r="E1705" s="2">
        <f t="shared" si="104"/>
        <v>-60213</v>
      </c>
      <c r="F1705" s="13" t="str">
        <f t="shared" si="107"/>
        <v>BEARISH</v>
      </c>
      <c r="G1705" s="13" t="str">
        <f t="shared" si="106"/>
        <v>WEAK</v>
      </c>
      <c r="H1705" s="13" t="str">
        <f t="shared" si="105"/>
        <v>CONFIRMED BEARISH</v>
      </c>
    </row>
    <row r="1706" spans="1:8" ht="13.5" x14ac:dyDescent="0.25">
      <c r="A1706" s="3">
        <v>44501</v>
      </c>
      <c r="B1706" s="2">
        <v>5.35</v>
      </c>
      <c r="C1706" s="2">
        <v>3.5747</v>
      </c>
      <c r="D1706" s="2">
        <v>15015</v>
      </c>
      <c r="E1706" s="2">
        <f t="shared" si="104"/>
        <v>-75228</v>
      </c>
      <c r="F1706" s="13" t="str">
        <f t="shared" si="107"/>
        <v>BEARISH</v>
      </c>
      <c r="G1706" s="13" t="str">
        <f t="shared" si="106"/>
        <v>WEAK</v>
      </c>
      <c r="H1706" s="13" t="str">
        <f t="shared" si="105"/>
        <v>CONFIRMED BEARISH</v>
      </c>
    </row>
    <row r="1707" spans="1:8" ht="13.5" x14ac:dyDescent="0.25">
      <c r="A1707" s="3">
        <v>44502</v>
      </c>
      <c r="B1707" s="2">
        <v>5.3</v>
      </c>
      <c r="C1707" s="2">
        <v>3.5413000000000001</v>
      </c>
      <c r="D1707" s="2">
        <v>11597</v>
      </c>
      <c r="E1707" s="2">
        <f t="shared" si="104"/>
        <v>-86825</v>
      </c>
      <c r="F1707" s="13" t="str">
        <f t="shared" si="107"/>
        <v>BEARISH</v>
      </c>
      <c r="G1707" s="13" t="str">
        <f t="shared" si="106"/>
        <v>STRONG</v>
      </c>
      <c r="H1707" s="13" t="str">
        <f t="shared" si="105"/>
        <v>CONFIRMED BEARISH</v>
      </c>
    </row>
    <row r="1708" spans="1:8" ht="13.5" x14ac:dyDescent="0.25">
      <c r="A1708" s="3">
        <v>44503</v>
      </c>
      <c r="B1708" s="2">
        <v>5.3</v>
      </c>
      <c r="C1708" s="2">
        <v>3.5413000000000001</v>
      </c>
      <c r="D1708" s="2">
        <v>748</v>
      </c>
      <c r="E1708" s="2">
        <f t="shared" si="104"/>
        <v>-86825</v>
      </c>
      <c r="F1708" s="13" t="str">
        <f t="shared" si="107"/>
        <v>BEARISH</v>
      </c>
      <c r="G1708" s="13" t="str">
        <f t="shared" si="106"/>
        <v>WEAK</v>
      </c>
      <c r="H1708" s="13" t="str">
        <f t="shared" si="105"/>
        <v>CONFIRMED BEARISH</v>
      </c>
    </row>
    <row r="1709" spans="1:8" ht="13.5" x14ac:dyDescent="0.25">
      <c r="A1709" s="3">
        <v>44504</v>
      </c>
      <c r="B1709" s="2">
        <v>5.23</v>
      </c>
      <c r="C1709" s="2">
        <v>3.4946000000000002</v>
      </c>
      <c r="D1709" s="2">
        <v>22655</v>
      </c>
      <c r="E1709" s="2">
        <f t="shared" si="104"/>
        <v>-109480</v>
      </c>
      <c r="F1709" s="13" t="str">
        <f t="shared" si="107"/>
        <v>BEARISH</v>
      </c>
      <c r="G1709" s="13" t="str">
        <f t="shared" si="106"/>
        <v>STRONG</v>
      </c>
      <c r="H1709" s="13" t="str">
        <f t="shared" si="105"/>
        <v>CONFIRMED BEARISH</v>
      </c>
    </row>
    <row r="1710" spans="1:8" ht="13.5" x14ac:dyDescent="0.25">
      <c r="A1710" s="3">
        <v>44505</v>
      </c>
      <c r="B1710" s="2">
        <v>5.3</v>
      </c>
      <c r="C1710" s="2">
        <v>3.5413000000000001</v>
      </c>
      <c r="D1710" s="2">
        <v>14391</v>
      </c>
      <c r="E1710" s="2">
        <f t="shared" si="104"/>
        <v>-95089</v>
      </c>
      <c r="F1710" s="13" t="str">
        <f t="shared" si="107"/>
        <v>BEARISH</v>
      </c>
      <c r="G1710" s="13" t="str">
        <f t="shared" si="106"/>
        <v>STRONG</v>
      </c>
      <c r="H1710" s="13" t="str">
        <f t="shared" si="105"/>
        <v>CONFIRMED BEARISH</v>
      </c>
    </row>
    <row r="1711" spans="1:8" ht="13.5" x14ac:dyDescent="0.25">
      <c r="A1711" s="3">
        <v>44508</v>
      </c>
      <c r="B1711" s="2">
        <v>5.29</v>
      </c>
      <c r="C1711" s="2">
        <v>3.5347</v>
      </c>
      <c r="D1711" s="2">
        <v>1581</v>
      </c>
      <c r="E1711" s="2">
        <f t="shared" si="104"/>
        <v>-96670</v>
      </c>
      <c r="F1711" s="13" t="str">
        <f t="shared" si="107"/>
        <v>BEARISH</v>
      </c>
      <c r="G1711" s="13" t="str">
        <f t="shared" si="106"/>
        <v>STRONG</v>
      </c>
      <c r="H1711" s="13" t="str">
        <f t="shared" si="105"/>
        <v>CONFIRMED BEARISH</v>
      </c>
    </row>
    <row r="1712" spans="1:8" ht="13.5" x14ac:dyDescent="0.25">
      <c r="A1712" s="3">
        <v>44509</v>
      </c>
      <c r="B1712" s="2">
        <v>5.35</v>
      </c>
      <c r="C1712" s="2">
        <v>3.5747</v>
      </c>
      <c r="D1712" s="2">
        <v>1086</v>
      </c>
      <c r="E1712" s="2">
        <f t="shared" si="104"/>
        <v>-95584</v>
      </c>
      <c r="F1712" s="13" t="str">
        <f t="shared" si="107"/>
        <v>BEARISH</v>
      </c>
      <c r="G1712" s="13" t="str">
        <f t="shared" si="106"/>
        <v>STRONG</v>
      </c>
      <c r="H1712" s="13" t="str">
        <f t="shared" si="105"/>
        <v>BEARISH DIVERGENCE</v>
      </c>
    </row>
    <row r="1713" spans="1:8" ht="13.5" x14ac:dyDescent="0.25">
      <c r="A1713" s="3">
        <v>44510</v>
      </c>
      <c r="B1713" s="2">
        <v>5.35</v>
      </c>
      <c r="C1713" s="2">
        <v>3.5747</v>
      </c>
      <c r="D1713" s="2">
        <v>6885</v>
      </c>
      <c r="E1713" s="2">
        <f t="shared" si="104"/>
        <v>-95584</v>
      </c>
      <c r="F1713" s="13" t="str">
        <f t="shared" si="107"/>
        <v>BEARISH</v>
      </c>
      <c r="G1713" s="13" t="str">
        <f t="shared" si="106"/>
        <v>STRONG</v>
      </c>
      <c r="H1713" s="13" t="str">
        <f t="shared" si="105"/>
        <v>BEARISH DIVERGENCE</v>
      </c>
    </row>
    <row r="1714" spans="1:8" ht="13.5" x14ac:dyDescent="0.25">
      <c r="A1714" s="3">
        <v>44511</v>
      </c>
      <c r="B1714" s="2">
        <v>5.34</v>
      </c>
      <c r="C1714" s="2">
        <v>3.5680999999999998</v>
      </c>
      <c r="D1714" s="2">
        <v>5485</v>
      </c>
      <c r="E1714" s="2">
        <f t="shared" si="104"/>
        <v>-101069</v>
      </c>
      <c r="F1714" s="13" t="str">
        <f t="shared" si="107"/>
        <v>BULLISH</v>
      </c>
      <c r="G1714" s="13" t="str">
        <f t="shared" si="106"/>
        <v>WEAK</v>
      </c>
      <c r="H1714" s="13" t="str">
        <f t="shared" si="105"/>
        <v>CONFIRMED BULLISH</v>
      </c>
    </row>
    <row r="1715" spans="1:8" ht="13.5" x14ac:dyDescent="0.25">
      <c r="A1715" s="3">
        <v>44512</v>
      </c>
      <c r="B1715" s="2">
        <v>5.32</v>
      </c>
      <c r="C1715" s="2">
        <v>3.5547</v>
      </c>
      <c r="D1715" s="2">
        <v>8278</v>
      </c>
      <c r="E1715" s="2">
        <f t="shared" si="104"/>
        <v>-109347</v>
      </c>
      <c r="F1715" s="13" t="str">
        <f t="shared" si="107"/>
        <v>BEARISH</v>
      </c>
      <c r="G1715" s="13" t="str">
        <f t="shared" si="106"/>
        <v>STRONG</v>
      </c>
      <c r="H1715" s="13" t="str">
        <f t="shared" si="105"/>
        <v>BEARISH DIVERGENCE</v>
      </c>
    </row>
    <row r="1716" spans="1:8" ht="13.5" x14ac:dyDescent="0.25">
      <c r="A1716" s="3">
        <v>44515</v>
      </c>
      <c r="B1716" s="2">
        <v>5.32</v>
      </c>
      <c r="C1716" s="2">
        <v>3.5547</v>
      </c>
      <c r="D1716" s="2">
        <v>27493</v>
      </c>
      <c r="E1716" s="2">
        <f t="shared" si="104"/>
        <v>-109347</v>
      </c>
      <c r="F1716" s="13" t="str">
        <f t="shared" si="107"/>
        <v>BEARISH</v>
      </c>
      <c r="G1716" s="13" t="str">
        <f t="shared" si="106"/>
        <v>STRONG</v>
      </c>
      <c r="H1716" s="13" t="str">
        <f t="shared" si="105"/>
        <v>BEARISH DIVERGENCE</v>
      </c>
    </row>
    <row r="1717" spans="1:8" ht="13.5" x14ac:dyDescent="0.25">
      <c r="A1717" s="3">
        <v>44516</v>
      </c>
      <c r="B1717" s="2">
        <v>5.33</v>
      </c>
      <c r="C1717" s="2">
        <v>3.5613999999999999</v>
      </c>
      <c r="D1717" s="2">
        <v>58680</v>
      </c>
      <c r="E1717" s="2">
        <f t="shared" si="104"/>
        <v>-50667</v>
      </c>
      <c r="F1717" s="13" t="str">
        <f t="shared" si="107"/>
        <v>BULLISH</v>
      </c>
      <c r="G1717" s="13" t="str">
        <f t="shared" si="106"/>
        <v>WEAK</v>
      </c>
      <c r="H1717" s="13" t="str">
        <f t="shared" si="105"/>
        <v>BULLISH DIVERGENCE</v>
      </c>
    </row>
    <row r="1718" spans="1:8" ht="13.5" x14ac:dyDescent="0.25">
      <c r="A1718" s="3">
        <v>44517</v>
      </c>
      <c r="B1718" s="2">
        <v>5.33</v>
      </c>
      <c r="C1718" s="2">
        <v>3.5613999999999999</v>
      </c>
      <c r="D1718" s="2">
        <v>15150</v>
      </c>
      <c r="E1718" s="2">
        <f t="shared" si="104"/>
        <v>-50667</v>
      </c>
      <c r="F1718" s="13" t="str">
        <f t="shared" si="107"/>
        <v>BULLISH</v>
      </c>
      <c r="G1718" s="13" t="str">
        <f t="shared" si="106"/>
        <v>WEAK</v>
      </c>
      <c r="H1718" s="13" t="str">
        <f t="shared" si="105"/>
        <v>BULLISH DIVERGENCE</v>
      </c>
    </row>
    <row r="1719" spans="1:8" ht="13.5" x14ac:dyDescent="0.25">
      <c r="A1719" s="3">
        <v>44518</v>
      </c>
      <c r="B1719" s="2">
        <v>5.33</v>
      </c>
      <c r="C1719" s="2">
        <v>3.5613999999999999</v>
      </c>
      <c r="D1719" s="2">
        <v>7301</v>
      </c>
      <c r="E1719" s="2">
        <f t="shared" si="104"/>
        <v>-50667</v>
      </c>
      <c r="F1719" s="13" t="str">
        <f t="shared" si="107"/>
        <v>BULLISH</v>
      </c>
      <c r="G1719" s="13" t="str">
        <f t="shared" si="106"/>
        <v>WEAK</v>
      </c>
      <c r="H1719" s="13" t="str">
        <f t="shared" si="105"/>
        <v>BULLISH DIVERGENCE</v>
      </c>
    </row>
    <row r="1720" spans="1:8" ht="13.5" x14ac:dyDescent="0.25">
      <c r="A1720" s="3">
        <v>44519</v>
      </c>
      <c r="B1720" s="2">
        <v>5.33</v>
      </c>
      <c r="C1720" s="2">
        <v>3.5613999999999999</v>
      </c>
      <c r="D1720" s="2">
        <v>29241</v>
      </c>
      <c r="E1720" s="2">
        <f t="shared" si="104"/>
        <v>-50667</v>
      </c>
      <c r="F1720" s="13" t="str">
        <f t="shared" si="107"/>
        <v>BULLISH</v>
      </c>
      <c r="G1720" s="13" t="str">
        <f t="shared" si="106"/>
        <v>WEAK</v>
      </c>
      <c r="H1720" s="13" t="str">
        <f t="shared" si="105"/>
        <v>CONFIRMED BULLISH</v>
      </c>
    </row>
    <row r="1721" spans="1:8" ht="13.5" x14ac:dyDescent="0.25">
      <c r="A1721" s="3">
        <v>44522</v>
      </c>
      <c r="B1721" s="2">
        <v>5.3</v>
      </c>
      <c r="C1721" s="2">
        <v>3.5413000000000001</v>
      </c>
      <c r="D1721" s="2">
        <v>10414</v>
      </c>
      <c r="E1721" s="2">
        <f t="shared" si="104"/>
        <v>-61081</v>
      </c>
      <c r="F1721" s="13" t="str">
        <f t="shared" si="107"/>
        <v>BULLISH</v>
      </c>
      <c r="G1721" s="13" t="str">
        <f t="shared" si="106"/>
        <v>WEAK</v>
      </c>
      <c r="H1721" s="13" t="str">
        <f t="shared" si="105"/>
        <v>BULLISH DIVERGENCE</v>
      </c>
    </row>
    <row r="1722" spans="1:8" ht="13.5" x14ac:dyDescent="0.25">
      <c r="A1722" s="3">
        <v>44523</v>
      </c>
      <c r="B1722" s="2">
        <v>5.33</v>
      </c>
      <c r="C1722" s="2">
        <v>3.5613999999999999</v>
      </c>
      <c r="D1722" s="2">
        <v>6882</v>
      </c>
      <c r="E1722" s="2">
        <f t="shared" si="104"/>
        <v>-54199</v>
      </c>
      <c r="F1722" s="13" t="str">
        <f t="shared" si="107"/>
        <v>BEARISH</v>
      </c>
      <c r="G1722" s="13" t="str">
        <f t="shared" si="106"/>
        <v>STRONG</v>
      </c>
      <c r="H1722" s="13" t="str">
        <f t="shared" si="105"/>
        <v>NEUTRAL</v>
      </c>
    </row>
    <row r="1723" spans="1:8" ht="13.5" x14ac:dyDescent="0.25">
      <c r="A1723" s="3">
        <v>44524</v>
      </c>
      <c r="B1723" s="2">
        <v>5.33</v>
      </c>
      <c r="C1723" s="2">
        <v>3.5613999999999999</v>
      </c>
      <c r="D1723" s="2">
        <v>6704</v>
      </c>
      <c r="E1723" s="2">
        <f t="shared" si="104"/>
        <v>-54199</v>
      </c>
      <c r="F1723" s="13" t="str">
        <f t="shared" si="107"/>
        <v>BEARISH</v>
      </c>
      <c r="G1723" s="13" t="str">
        <f t="shared" si="106"/>
        <v>STRONG</v>
      </c>
      <c r="H1723" s="13" t="str">
        <f t="shared" si="105"/>
        <v>NEUTRAL</v>
      </c>
    </row>
    <row r="1724" spans="1:8" ht="13.5" x14ac:dyDescent="0.25">
      <c r="A1724" s="3">
        <v>44525</v>
      </c>
      <c r="B1724" s="2">
        <v>5.34</v>
      </c>
      <c r="C1724" s="2">
        <v>3.5680999999999998</v>
      </c>
      <c r="D1724" s="2">
        <v>1372</v>
      </c>
      <c r="E1724" s="2">
        <f t="shared" si="104"/>
        <v>-52827</v>
      </c>
      <c r="F1724" s="13" t="str">
        <f t="shared" si="107"/>
        <v>BEARISH</v>
      </c>
      <c r="G1724" s="13" t="str">
        <f t="shared" si="106"/>
        <v>STRONG</v>
      </c>
      <c r="H1724" s="13" t="str">
        <f t="shared" si="105"/>
        <v>BEARISH DIVERGENCE</v>
      </c>
    </row>
    <row r="1725" spans="1:8" ht="13.5" x14ac:dyDescent="0.25">
      <c r="A1725" s="3">
        <v>44526</v>
      </c>
      <c r="B1725" s="2">
        <v>5.33</v>
      </c>
      <c r="C1725" s="2">
        <v>3.5613999999999999</v>
      </c>
      <c r="D1725" s="2">
        <v>15513</v>
      </c>
      <c r="E1725" s="2">
        <f t="shared" si="104"/>
        <v>-68340</v>
      </c>
      <c r="F1725" s="13" t="str">
        <f t="shared" si="107"/>
        <v>BEARISH</v>
      </c>
      <c r="G1725" s="13" t="str">
        <f t="shared" si="106"/>
        <v>STRONG</v>
      </c>
      <c r="H1725" s="13" t="str">
        <f t="shared" si="105"/>
        <v>NEUTRAL</v>
      </c>
    </row>
    <row r="1726" spans="1:8" ht="13.5" x14ac:dyDescent="0.25">
      <c r="A1726" s="3">
        <v>44529</v>
      </c>
      <c r="B1726" s="2">
        <v>5.32</v>
      </c>
      <c r="C1726" s="2">
        <v>3.5547</v>
      </c>
      <c r="D1726" s="2">
        <v>10493</v>
      </c>
      <c r="E1726" s="2">
        <f t="shared" si="104"/>
        <v>-78833</v>
      </c>
      <c r="F1726" s="13" t="str">
        <f t="shared" si="107"/>
        <v>BEARISH</v>
      </c>
      <c r="G1726" s="13" t="str">
        <f t="shared" si="106"/>
        <v>STRONG</v>
      </c>
      <c r="H1726" s="13" t="str">
        <f t="shared" si="105"/>
        <v>BEARISH DIVERGENCE</v>
      </c>
    </row>
    <row r="1727" spans="1:8" ht="13.5" x14ac:dyDescent="0.25">
      <c r="A1727" s="3">
        <v>44530</v>
      </c>
      <c r="B1727" s="2">
        <v>5.3</v>
      </c>
      <c r="C1727" s="2">
        <v>3.5413000000000001</v>
      </c>
      <c r="D1727" s="2">
        <v>99259</v>
      </c>
      <c r="E1727" s="2">
        <f t="shared" si="104"/>
        <v>-178092</v>
      </c>
      <c r="F1727" s="13" t="str">
        <f t="shared" si="107"/>
        <v>BEARISH</v>
      </c>
      <c r="G1727" s="13" t="str">
        <f t="shared" si="106"/>
        <v>STRONG</v>
      </c>
      <c r="H1727" s="13" t="str">
        <f t="shared" si="105"/>
        <v>CONFIRMED BEARISH</v>
      </c>
    </row>
    <row r="1728" spans="1:8" ht="13.5" x14ac:dyDescent="0.25">
      <c r="A1728" s="3">
        <v>44531</v>
      </c>
      <c r="B1728" s="2">
        <v>5.3</v>
      </c>
      <c r="C1728" s="2">
        <v>3.5413000000000001</v>
      </c>
      <c r="D1728" s="2">
        <v>23096</v>
      </c>
      <c r="E1728" s="2">
        <f t="shared" si="104"/>
        <v>-178092</v>
      </c>
      <c r="F1728" s="13" t="str">
        <f t="shared" si="107"/>
        <v>BEARISH</v>
      </c>
      <c r="G1728" s="13" t="str">
        <f t="shared" si="106"/>
        <v>STRONG</v>
      </c>
      <c r="H1728" s="13" t="str">
        <f t="shared" si="105"/>
        <v>CONFIRMED BEARISH</v>
      </c>
    </row>
    <row r="1729" spans="1:8" ht="13.5" x14ac:dyDescent="0.25">
      <c r="A1729" s="3">
        <v>44532</v>
      </c>
      <c r="B1729" s="2">
        <v>5.3</v>
      </c>
      <c r="C1729" s="2">
        <v>3.5413000000000001</v>
      </c>
      <c r="D1729" s="2">
        <v>5152</v>
      </c>
      <c r="E1729" s="2">
        <f t="shared" si="104"/>
        <v>-178092</v>
      </c>
      <c r="F1729" s="13" t="str">
        <f t="shared" si="107"/>
        <v>BEARISH</v>
      </c>
      <c r="G1729" s="13" t="str">
        <f t="shared" si="106"/>
        <v>STRONG</v>
      </c>
      <c r="H1729" s="13" t="str">
        <f t="shared" si="105"/>
        <v>CONFIRMED BEARISH</v>
      </c>
    </row>
    <row r="1730" spans="1:8" ht="13.5" x14ac:dyDescent="0.25">
      <c r="A1730" s="3">
        <v>44533</v>
      </c>
      <c r="B1730" s="2">
        <v>5.3</v>
      </c>
      <c r="C1730" s="2">
        <v>3.5413000000000001</v>
      </c>
      <c r="D1730" s="2">
        <v>27465</v>
      </c>
      <c r="E1730" s="2">
        <f t="shared" si="104"/>
        <v>-178092</v>
      </c>
      <c r="F1730" s="13" t="str">
        <f t="shared" si="107"/>
        <v>BEARISH</v>
      </c>
      <c r="G1730" s="13" t="str">
        <f t="shared" si="106"/>
        <v>STRONG</v>
      </c>
      <c r="H1730" s="13" t="str">
        <f t="shared" si="105"/>
        <v>CONFIRMED BEARISH</v>
      </c>
    </row>
    <row r="1731" spans="1:8" ht="13.5" x14ac:dyDescent="0.25">
      <c r="A1731" s="3">
        <v>44536</v>
      </c>
      <c r="B1731" s="2">
        <v>5.3</v>
      </c>
      <c r="C1731" s="2">
        <v>3.5413000000000001</v>
      </c>
      <c r="D1731" s="2">
        <v>16864</v>
      </c>
      <c r="E1731" s="2">
        <f t="shared" si="104"/>
        <v>-178092</v>
      </c>
      <c r="F1731" s="13" t="str">
        <f t="shared" si="107"/>
        <v>BEARISH</v>
      </c>
      <c r="G1731" s="13" t="str">
        <f t="shared" si="106"/>
        <v>STRONG</v>
      </c>
      <c r="H1731" s="13" t="str">
        <f t="shared" si="105"/>
        <v>CONFIRMED BEARISH</v>
      </c>
    </row>
    <row r="1732" spans="1:8" ht="13.5" x14ac:dyDescent="0.25">
      <c r="A1732" s="3">
        <v>44537</v>
      </c>
      <c r="B1732" s="2">
        <v>5.34</v>
      </c>
      <c r="C1732" s="2">
        <v>3.5680999999999998</v>
      </c>
      <c r="D1732" s="2">
        <v>26922</v>
      </c>
      <c r="E1732" s="2">
        <f t="shared" ref="E1732:E1795" si="108">IF(B1732&gt;B1731, E1731+D1732, IF(B1732&lt;B1731, E1731-D1732, E1731))</f>
        <v>-151170</v>
      </c>
      <c r="F1732" s="13" t="str">
        <f t="shared" si="107"/>
        <v>BULLISH</v>
      </c>
      <c r="G1732" s="13" t="str">
        <f t="shared" si="106"/>
        <v>WEAK</v>
      </c>
      <c r="H1732" s="13" t="str">
        <f t="shared" si="105"/>
        <v>CONFIRMED BULLISH</v>
      </c>
    </row>
    <row r="1733" spans="1:8" ht="13.5" x14ac:dyDescent="0.25">
      <c r="A1733" s="3">
        <v>44538</v>
      </c>
      <c r="B1733" s="2">
        <v>5.31</v>
      </c>
      <c r="C1733" s="2">
        <v>3.548</v>
      </c>
      <c r="D1733" s="2">
        <v>8588</v>
      </c>
      <c r="E1733" s="2">
        <f t="shared" si="108"/>
        <v>-159758</v>
      </c>
      <c r="F1733" s="13" t="str">
        <f t="shared" si="107"/>
        <v>BULLISH</v>
      </c>
      <c r="G1733" s="13" t="str">
        <f t="shared" si="106"/>
        <v>WEAK</v>
      </c>
      <c r="H1733" s="13" t="str">
        <f t="shared" si="105"/>
        <v>CONFIRMED BULLISH</v>
      </c>
    </row>
    <row r="1734" spans="1:8" ht="13.5" x14ac:dyDescent="0.25">
      <c r="A1734" s="3">
        <v>44539</v>
      </c>
      <c r="B1734" s="2">
        <v>5.31</v>
      </c>
      <c r="C1734" s="2">
        <v>3.548</v>
      </c>
      <c r="D1734" s="2">
        <v>3421</v>
      </c>
      <c r="E1734" s="2">
        <f t="shared" si="108"/>
        <v>-159758</v>
      </c>
      <c r="F1734" s="13" t="str">
        <f t="shared" si="107"/>
        <v>BULLISH</v>
      </c>
      <c r="G1734" s="13" t="str">
        <f t="shared" si="106"/>
        <v>WEAK</v>
      </c>
      <c r="H1734" s="13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v>44540</v>
      </c>
      <c r="B1735" s="2">
        <v>5.31</v>
      </c>
      <c r="C1735" s="2">
        <v>3.548</v>
      </c>
      <c r="D1735" s="2">
        <v>4424</v>
      </c>
      <c r="E1735" s="2">
        <f t="shared" si="108"/>
        <v>-159758</v>
      </c>
      <c r="F1735" s="13" t="str">
        <f t="shared" si="107"/>
        <v>BULLISH</v>
      </c>
      <c r="G1735" s="13" t="str">
        <f t="shared" ref="G1735:G1798" si="110">IF((E1735-E1730)/E1730 &gt; 0.02, "STRONG",
 IF((E1735-E1730)/E1730 &lt; -0.02, "WEAK", "NEUTRAL"))</f>
        <v>WEAK</v>
      </c>
      <c r="H1735" s="13" t="str">
        <f t="shared" si="109"/>
        <v>CONFIRMED BULLISH</v>
      </c>
    </row>
    <row r="1736" spans="1:8" ht="13.5" x14ac:dyDescent="0.25">
      <c r="A1736" s="3">
        <v>44543</v>
      </c>
      <c r="B1736" s="2">
        <v>5.31</v>
      </c>
      <c r="C1736" s="2">
        <v>3.548</v>
      </c>
      <c r="D1736" s="2">
        <v>1615</v>
      </c>
      <c r="E1736" s="2">
        <f t="shared" si="108"/>
        <v>-159758</v>
      </c>
      <c r="F1736" s="13" t="str">
        <f t="shared" ref="F1736:F1799" si="111">IF(E1736&gt;E1731,"BULLISH",IF(E1736&lt;E1731,"BEARISH","NEUTRAL"))</f>
        <v>BULLISH</v>
      </c>
      <c r="G1736" s="13" t="str">
        <f t="shared" si="110"/>
        <v>WEAK</v>
      </c>
      <c r="H1736" s="13" t="str">
        <f t="shared" si="109"/>
        <v>CONFIRMED BULLISH</v>
      </c>
    </row>
    <row r="1737" spans="1:8" ht="13.5" x14ac:dyDescent="0.25">
      <c r="A1737" s="3">
        <v>44544</v>
      </c>
      <c r="B1737" s="2">
        <v>5.31</v>
      </c>
      <c r="C1737" s="2">
        <v>3.548</v>
      </c>
      <c r="D1737" s="2">
        <v>2610</v>
      </c>
      <c r="E1737" s="2">
        <f t="shared" si="108"/>
        <v>-159758</v>
      </c>
      <c r="F1737" s="13" t="str">
        <f t="shared" si="111"/>
        <v>BEARISH</v>
      </c>
      <c r="G1737" s="13" t="str">
        <f t="shared" si="110"/>
        <v>STRONG</v>
      </c>
      <c r="H1737" s="13" t="str">
        <f t="shared" si="109"/>
        <v>CONFIRMED BEARISH</v>
      </c>
    </row>
    <row r="1738" spans="1:8" ht="13.5" x14ac:dyDescent="0.25">
      <c r="A1738" s="3">
        <v>44545</v>
      </c>
      <c r="B1738" s="2">
        <v>5.32</v>
      </c>
      <c r="C1738" s="2">
        <v>3.5547</v>
      </c>
      <c r="D1738" s="2">
        <v>4135</v>
      </c>
      <c r="E1738" s="2">
        <f t="shared" si="108"/>
        <v>-155623</v>
      </c>
      <c r="F1738" s="13" t="str">
        <f t="shared" si="111"/>
        <v>BULLISH</v>
      </c>
      <c r="G1738" s="13" t="str">
        <f t="shared" si="110"/>
        <v>WEAK</v>
      </c>
      <c r="H1738" s="13" t="str">
        <f t="shared" si="109"/>
        <v>CONFIRMED BULLISH</v>
      </c>
    </row>
    <row r="1739" spans="1:8" ht="13.5" x14ac:dyDescent="0.25">
      <c r="A1739" s="3">
        <v>44546</v>
      </c>
      <c r="B1739" s="2">
        <v>5.35</v>
      </c>
      <c r="C1739" s="2">
        <v>3.5747</v>
      </c>
      <c r="D1739" s="2">
        <v>10254</v>
      </c>
      <c r="E1739" s="2">
        <f t="shared" si="108"/>
        <v>-145369</v>
      </c>
      <c r="F1739" s="13" t="str">
        <f t="shared" si="111"/>
        <v>BULLISH</v>
      </c>
      <c r="G1739" s="13" t="str">
        <f t="shared" si="110"/>
        <v>WEAK</v>
      </c>
      <c r="H1739" s="13" t="str">
        <f t="shared" si="109"/>
        <v>CONFIRMED BULLISH</v>
      </c>
    </row>
    <row r="1740" spans="1:8" ht="13.5" x14ac:dyDescent="0.25">
      <c r="A1740" s="3">
        <v>44550</v>
      </c>
      <c r="B1740" s="2">
        <v>5.35</v>
      </c>
      <c r="C1740" s="2">
        <v>3.5747</v>
      </c>
      <c r="D1740" s="2">
        <v>970</v>
      </c>
      <c r="E1740" s="2">
        <f t="shared" si="108"/>
        <v>-145369</v>
      </c>
      <c r="F1740" s="13" t="str">
        <f t="shared" si="111"/>
        <v>BULLISH</v>
      </c>
      <c r="G1740" s="13" t="str">
        <f t="shared" si="110"/>
        <v>WEAK</v>
      </c>
      <c r="H1740" s="13" t="str">
        <f t="shared" si="109"/>
        <v>CONFIRMED BULLISH</v>
      </c>
    </row>
    <row r="1741" spans="1:8" ht="13.5" x14ac:dyDescent="0.25">
      <c r="A1741" s="3">
        <v>44551</v>
      </c>
      <c r="B1741" s="2">
        <v>5.35</v>
      </c>
      <c r="C1741" s="2">
        <v>3.5747</v>
      </c>
      <c r="D1741" s="2">
        <v>57024</v>
      </c>
      <c r="E1741" s="2">
        <f t="shared" si="108"/>
        <v>-145369</v>
      </c>
      <c r="F1741" s="13" t="str">
        <f t="shared" si="111"/>
        <v>BULLISH</v>
      </c>
      <c r="G1741" s="13" t="str">
        <f t="shared" si="110"/>
        <v>WEAK</v>
      </c>
      <c r="H1741" s="13" t="str">
        <f t="shared" si="109"/>
        <v>CONFIRMED BULLISH</v>
      </c>
    </row>
    <row r="1742" spans="1:8" ht="13.5" x14ac:dyDescent="0.25">
      <c r="A1742" s="3">
        <v>44552</v>
      </c>
      <c r="B1742" s="2">
        <v>5.3</v>
      </c>
      <c r="C1742" s="2">
        <v>3.5413000000000001</v>
      </c>
      <c r="D1742" s="2">
        <v>57852</v>
      </c>
      <c r="E1742" s="2">
        <f t="shared" si="108"/>
        <v>-203221</v>
      </c>
      <c r="F1742" s="13" t="str">
        <f t="shared" si="111"/>
        <v>BEARISH</v>
      </c>
      <c r="G1742" s="13" t="str">
        <f t="shared" si="110"/>
        <v>STRONG</v>
      </c>
      <c r="H1742" s="13" t="str">
        <f t="shared" si="109"/>
        <v>CONFIRMED BEARISH</v>
      </c>
    </row>
    <row r="1743" spans="1:8" ht="13.5" x14ac:dyDescent="0.25">
      <c r="A1743" s="3">
        <v>44553</v>
      </c>
      <c r="B1743" s="2">
        <v>5.3</v>
      </c>
      <c r="C1743" s="2">
        <v>3.5413000000000001</v>
      </c>
      <c r="D1743" s="2">
        <v>29510</v>
      </c>
      <c r="E1743" s="2">
        <f t="shared" si="108"/>
        <v>-203221</v>
      </c>
      <c r="F1743" s="13" t="str">
        <f t="shared" si="111"/>
        <v>BEARISH</v>
      </c>
      <c r="G1743" s="13" t="str">
        <f t="shared" si="110"/>
        <v>STRONG</v>
      </c>
      <c r="H1743" s="13" t="str">
        <f t="shared" si="109"/>
        <v>CONFIRMED BEARISH</v>
      </c>
    </row>
    <row r="1744" spans="1:8" ht="13.5" x14ac:dyDescent="0.25">
      <c r="A1744" s="3">
        <v>44554</v>
      </c>
      <c r="B1744" s="2">
        <v>5.31</v>
      </c>
      <c r="C1744" s="2">
        <v>3.548</v>
      </c>
      <c r="D1744" s="2">
        <v>11292</v>
      </c>
      <c r="E1744" s="2">
        <f t="shared" si="108"/>
        <v>-191929</v>
      </c>
      <c r="F1744" s="13" t="str">
        <f t="shared" si="111"/>
        <v>BEARISH</v>
      </c>
      <c r="G1744" s="13" t="str">
        <f t="shared" si="110"/>
        <v>STRONG</v>
      </c>
      <c r="H1744" s="13" t="str">
        <f t="shared" si="109"/>
        <v>CONFIRMED BEARISH</v>
      </c>
    </row>
    <row r="1745" spans="1:8" ht="13.5" x14ac:dyDescent="0.25">
      <c r="A1745" s="3">
        <v>44557</v>
      </c>
      <c r="B1745" s="2">
        <v>5.4</v>
      </c>
      <c r="C1745" s="2">
        <v>3.6080999999999999</v>
      </c>
      <c r="D1745" s="2">
        <v>7965</v>
      </c>
      <c r="E1745" s="2">
        <f t="shared" si="108"/>
        <v>-183964</v>
      </c>
      <c r="F1745" s="13" t="str">
        <f t="shared" si="111"/>
        <v>BEARISH</v>
      </c>
      <c r="G1745" s="13" t="str">
        <f t="shared" si="110"/>
        <v>STRONG</v>
      </c>
      <c r="H1745" s="13" t="str">
        <f t="shared" si="109"/>
        <v>BEARISH DIVERGENCE</v>
      </c>
    </row>
    <row r="1746" spans="1:8" ht="13.5" x14ac:dyDescent="0.25">
      <c r="A1746" s="3">
        <v>44558</v>
      </c>
      <c r="B1746" s="2">
        <v>5.47</v>
      </c>
      <c r="C1746" s="2">
        <v>3.6549</v>
      </c>
      <c r="D1746" s="2">
        <v>4321</v>
      </c>
      <c r="E1746" s="2">
        <f t="shared" si="108"/>
        <v>-179643</v>
      </c>
      <c r="F1746" s="13" t="str">
        <f t="shared" si="111"/>
        <v>BEARISH</v>
      </c>
      <c r="G1746" s="13" t="str">
        <f t="shared" si="110"/>
        <v>STRONG</v>
      </c>
      <c r="H1746" s="13" t="str">
        <f t="shared" si="109"/>
        <v>BEARISH DIVERGENCE</v>
      </c>
    </row>
    <row r="1747" spans="1:8" ht="13.5" x14ac:dyDescent="0.25">
      <c r="A1747" s="3">
        <v>44559</v>
      </c>
      <c r="B1747" s="2">
        <v>5.5</v>
      </c>
      <c r="C1747" s="2">
        <v>3.6749999999999998</v>
      </c>
      <c r="D1747" s="2">
        <v>17332</v>
      </c>
      <c r="E1747" s="2">
        <f t="shared" si="108"/>
        <v>-162311</v>
      </c>
      <c r="F1747" s="13" t="str">
        <f t="shared" si="111"/>
        <v>BULLISH</v>
      </c>
      <c r="G1747" s="13" t="str">
        <f t="shared" si="110"/>
        <v>WEAK</v>
      </c>
      <c r="H1747" s="13" t="str">
        <f t="shared" si="109"/>
        <v>CONFIRMED BULLISH</v>
      </c>
    </row>
    <row r="1748" spans="1:8" ht="13.5" x14ac:dyDescent="0.25">
      <c r="A1748" s="3">
        <v>44560</v>
      </c>
      <c r="B1748" s="2">
        <v>5.48</v>
      </c>
      <c r="C1748" s="2">
        <v>3.6616</v>
      </c>
      <c r="D1748" s="2">
        <v>45236</v>
      </c>
      <c r="E1748" s="2">
        <f t="shared" si="108"/>
        <v>-207547</v>
      </c>
      <c r="F1748" s="13" t="str">
        <f t="shared" si="111"/>
        <v>BEARISH</v>
      </c>
      <c r="G1748" s="13" t="str">
        <f t="shared" si="110"/>
        <v>STRONG</v>
      </c>
      <c r="H1748" s="13" t="str">
        <f t="shared" si="109"/>
        <v>BEARISH DIVERGENCE</v>
      </c>
    </row>
    <row r="1749" spans="1:8" ht="13.5" x14ac:dyDescent="0.25">
      <c r="A1749" s="3">
        <v>44561</v>
      </c>
      <c r="B1749" s="2">
        <v>5.5</v>
      </c>
      <c r="C1749" s="2">
        <v>3.6749999999999998</v>
      </c>
      <c r="D1749" s="2">
        <v>29173</v>
      </c>
      <c r="E1749" s="2">
        <f t="shared" si="108"/>
        <v>-178374</v>
      </c>
      <c r="F1749" s="13" t="str">
        <f t="shared" si="111"/>
        <v>BULLISH</v>
      </c>
      <c r="G1749" s="13" t="str">
        <f t="shared" si="110"/>
        <v>WEAK</v>
      </c>
      <c r="H1749" s="13" t="str">
        <f t="shared" si="109"/>
        <v>CONFIRMED BULLISH</v>
      </c>
    </row>
    <row r="1750" spans="1:8" ht="13.5" x14ac:dyDescent="0.25">
      <c r="A1750" s="3">
        <v>44564</v>
      </c>
      <c r="B1750" s="2">
        <v>5.38</v>
      </c>
      <c r="C1750" s="2">
        <v>3.5948000000000002</v>
      </c>
      <c r="D1750" s="2">
        <v>44332</v>
      </c>
      <c r="E1750" s="2">
        <f t="shared" si="108"/>
        <v>-222706</v>
      </c>
      <c r="F1750" s="13" t="str">
        <f t="shared" si="111"/>
        <v>BEARISH</v>
      </c>
      <c r="G1750" s="13" t="str">
        <f t="shared" si="110"/>
        <v>STRONG</v>
      </c>
      <c r="H1750" s="13" t="str">
        <f t="shared" si="109"/>
        <v>CONFIRMED BEARISH</v>
      </c>
    </row>
    <row r="1751" spans="1:8" ht="13.5" x14ac:dyDescent="0.25">
      <c r="A1751" s="3">
        <v>44565</v>
      </c>
      <c r="B1751" s="2">
        <v>5.38</v>
      </c>
      <c r="C1751" s="2">
        <v>3.5948000000000002</v>
      </c>
      <c r="D1751" s="2">
        <v>11484</v>
      </c>
      <c r="E1751" s="2">
        <f t="shared" si="108"/>
        <v>-222706</v>
      </c>
      <c r="F1751" s="13" t="str">
        <f t="shared" si="111"/>
        <v>BEARISH</v>
      </c>
      <c r="G1751" s="13" t="str">
        <f t="shared" si="110"/>
        <v>STRONG</v>
      </c>
      <c r="H1751" s="13" t="str">
        <f t="shared" si="109"/>
        <v>CONFIRMED BEARISH</v>
      </c>
    </row>
    <row r="1752" spans="1:8" ht="13.5" x14ac:dyDescent="0.25">
      <c r="A1752" s="3">
        <v>44566</v>
      </c>
      <c r="B1752" s="2">
        <v>5.37</v>
      </c>
      <c r="C1752" s="2">
        <v>3.5880999999999998</v>
      </c>
      <c r="D1752" s="2">
        <v>7502</v>
      </c>
      <c r="E1752" s="2">
        <f t="shared" si="108"/>
        <v>-230208</v>
      </c>
      <c r="F1752" s="13" t="str">
        <f t="shared" si="111"/>
        <v>BEARISH</v>
      </c>
      <c r="G1752" s="13" t="str">
        <f t="shared" si="110"/>
        <v>STRONG</v>
      </c>
      <c r="H1752" s="13" t="str">
        <f t="shared" si="109"/>
        <v>CONFIRMED BEARISH</v>
      </c>
    </row>
    <row r="1753" spans="1:8" ht="13.5" x14ac:dyDescent="0.25">
      <c r="A1753" s="3">
        <v>44567</v>
      </c>
      <c r="B1753" s="2">
        <v>5.3</v>
      </c>
      <c r="C1753" s="2">
        <v>3.5413000000000001</v>
      </c>
      <c r="D1753" s="2">
        <v>12118</v>
      </c>
      <c r="E1753" s="2">
        <f t="shared" si="108"/>
        <v>-242326</v>
      </c>
      <c r="F1753" s="13" t="str">
        <f t="shared" si="111"/>
        <v>BEARISH</v>
      </c>
      <c r="G1753" s="13" t="str">
        <f t="shared" si="110"/>
        <v>STRONG</v>
      </c>
      <c r="H1753" s="13" t="str">
        <f t="shared" si="109"/>
        <v>CONFIRMED BEARISH</v>
      </c>
    </row>
    <row r="1754" spans="1:8" ht="13.5" x14ac:dyDescent="0.25">
      <c r="A1754" s="3">
        <v>44568</v>
      </c>
      <c r="B1754" s="2">
        <v>5.29</v>
      </c>
      <c r="C1754" s="2">
        <v>3.5347</v>
      </c>
      <c r="D1754" s="2">
        <v>56757</v>
      </c>
      <c r="E1754" s="2">
        <f t="shared" si="108"/>
        <v>-299083</v>
      </c>
      <c r="F1754" s="13" t="str">
        <f t="shared" si="111"/>
        <v>BEARISH</v>
      </c>
      <c r="G1754" s="13" t="str">
        <f t="shared" si="110"/>
        <v>STRONG</v>
      </c>
      <c r="H1754" s="13" t="str">
        <f t="shared" si="109"/>
        <v>CONFIRMED BEARISH</v>
      </c>
    </row>
    <row r="1755" spans="1:8" ht="13.5" x14ac:dyDescent="0.25">
      <c r="A1755" s="3">
        <v>44571</v>
      </c>
      <c r="B1755" s="2">
        <v>5.26</v>
      </c>
      <c r="C1755" s="2">
        <v>3.5146000000000002</v>
      </c>
      <c r="D1755" s="2">
        <v>26409</v>
      </c>
      <c r="E1755" s="2">
        <f t="shared" si="108"/>
        <v>-325492</v>
      </c>
      <c r="F1755" s="13" t="str">
        <f t="shared" si="111"/>
        <v>BEARISH</v>
      </c>
      <c r="G1755" s="13" t="str">
        <f t="shared" si="110"/>
        <v>STRONG</v>
      </c>
      <c r="H1755" s="13" t="str">
        <f t="shared" si="109"/>
        <v>CONFIRMED BEARISH</v>
      </c>
    </row>
    <row r="1756" spans="1:8" ht="13.5" x14ac:dyDescent="0.25">
      <c r="A1756" s="3">
        <v>44572</v>
      </c>
      <c r="B1756" s="2">
        <v>5.31</v>
      </c>
      <c r="C1756" s="2">
        <v>3.548</v>
      </c>
      <c r="D1756" s="2">
        <v>50608</v>
      </c>
      <c r="E1756" s="2">
        <f t="shared" si="108"/>
        <v>-274884</v>
      </c>
      <c r="F1756" s="13" t="str">
        <f t="shared" si="111"/>
        <v>BEARISH</v>
      </c>
      <c r="G1756" s="13" t="str">
        <f t="shared" si="110"/>
        <v>STRONG</v>
      </c>
      <c r="H1756" s="13" t="str">
        <f t="shared" si="109"/>
        <v>CONFIRMED BEARISH</v>
      </c>
    </row>
    <row r="1757" spans="1:8" ht="13.5" x14ac:dyDescent="0.25">
      <c r="A1757" s="3">
        <v>44573</v>
      </c>
      <c r="B1757" s="2">
        <v>5.3</v>
      </c>
      <c r="C1757" s="2">
        <v>3.5413000000000001</v>
      </c>
      <c r="D1757" s="2">
        <v>29113</v>
      </c>
      <c r="E1757" s="2">
        <f t="shared" si="108"/>
        <v>-303997</v>
      </c>
      <c r="F1757" s="13" t="str">
        <f t="shared" si="111"/>
        <v>BEARISH</v>
      </c>
      <c r="G1757" s="13" t="str">
        <f t="shared" si="110"/>
        <v>STRONG</v>
      </c>
      <c r="H1757" s="13" t="str">
        <f t="shared" si="109"/>
        <v>CONFIRMED BEARISH</v>
      </c>
    </row>
    <row r="1758" spans="1:8" ht="13.5" x14ac:dyDescent="0.25">
      <c r="A1758" s="3">
        <v>44574</v>
      </c>
      <c r="B1758" s="2">
        <v>5.25</v>
      </c>
      <c r="C1758" s="2">
        <v>3.5078999999999998</v>
      </c>
      <c r="D1758" s="2">
        <v>21919</v>
      </c>
      <c r="E1758" s="2">
        <f t="shared" si="108"/>
        <v>-325916</v>
      </c>
      <c r="F1758" s="13" t="str">
        <f t="shared" si="111"/>
        <v>BEARISH</v>
      </c>
      <c r="G1758" s="13" t="str">
        <f t="shared" si="110"/>
        <v>STRONG</v>
      </c>
      <c r="H1758" s="13" t="str">
        <f t="shared" si="109"/>
        <v>CONFIRMED BEARISH</v>
      </c>
    </row>
    <row r="1759" spans="1:8" ht="13.5" x14ac:dyDescent="0.25">
      <c r="A1759" s="3">
        <v>44575</v>
      </c>
      <c r="B1759" s="2">
        <v>5.2</v>
      </c>
      <c r="C1759" s="2">
        <v>3.4744999999999999</v>
      </c>
      <c r="D1759" s="2">
        <v>23912</v>
      </c>
      <c r="E1759" s="2">
        <f t="shared" si="108"/>
        <v>-349828</v>
      </c>
      <c r="F1759" s="13" t="str">
        <f t="shared" si="111"/>
        <v>BEARISH</v>
      </c>
      <c r="G1759" s="13" t="str">
        <f t="shared" si="110"/>
        <v>STRONG</v>
      </c>
      <c r="H1759" s="13" t="str">
        <f t="shared" si="109"/>
        <v>CONFIRMED BEARISH</v>
      </c>
    </row>
    <row r="1760" spans="1:8" ht="13.5" x14ac:dyDescent="0.25">
      <c r="A1760" s="3">
        <v>44578</v>
      </c>
      <c r="B1760" s="2">
        <v>5.2</v>
      </c>
      <c r="C1760" s="2">
        <v>3.4744999999999999</v>
      </c>
      <c r="D1760" s="2">
        <v>23053</v>
      </c>
      <c r="E1760" s="2">
        <f t="shared" si="108"/>
        <v>-349828</v>
      </c>
      <c r="F1760" s="13" t="str">
        <f t="shared" si="111"/>
        <v>BEARISH</v>
      </c>
      <c r="G1760" s="13" t="str">
        <f t="shared" si="110"/>
        <v>STRONG</v>
      </c>
      <c r="H1760" s="13" t="str">
        <f t="shared" si="109"/>
        <v>CONFIRMED BEARISH</v>
      </c>
    </row>
    <row r="1761" spans="1:8" ht="13.5" x14ac:dyDescent="0.25">
      <c r="A1761" s="3">
        <v>44579</v>
      </c>
      <c r="B1761" s="2">
        <v>5.2</v>
      </c>
      <c r="C1761" s="2">
        <v>3.4744999999999999</v>
      </c>
      <c r="D1761" s="2">
        <v>17256</v>
      </c>
      <c r="E1761" s="2">
        <f t="shared" si="108"/>
        <v>-349828</v>
      </c>
      <c r="F1761" s="13" t="str">
        <f t="shared" si="111"/>
        <v>BEARISH</v>
      </c>
      <c r="G1761" s="13" t="str">
        <f t="shared" si="110"/>
        <v>STRONG</v>
      </c>
      <c r="H1761" s="13" t="str">
        <f t="shared" si="109"/>
        <v>CONFIRMED BEARISH</v>
      </c>
    </row>
    <row r="1762" spans="1:8" ht="13.5" x14ac:dyDescent="0.25">
      <c r="A1762" s="3">
        <v>44580</v>
      </c>
      <c r="B1762" s="2">
        <v>5.2</v>
      </c>
      <c r="C1762" s="2">
        <v>3.4744999999999999</v>
      </c>
      <c r="D1762" s="2">
        <v>22932</v>
      </c>
      <c r="E1762" s="2">
        <f t="shared" si="108"/>
        <v>-349828</v>
      </c>
      <c r="F1762" s="13" t="str">
        <f t="shared" si="111"/>
        <v>BEARISH</v>
      </c>
      <c r="G1762" s="13" t="str">
        <f t="shared" si="110"/>
        <v>STRONG</v>
      </c>
      <c r="H1762" s="13" t="str">
        <f t="shared" si="109"/>
        <v>CONFIRMED BEARISH</v>
      </c>
    </row>
    <row r="1763" spans="1:8" ht="13.5" x14ac:dyDescent="0.25">
      <c r="A1763" s="3">
        <v>44581</v>
      </c>
      <c r="B1763" s="2">
        <v>5.19</v>
      </c>
      <c r="C1763" s="2">
        <v>3.4678</v>
      </c>
      <c r="D1763" s="2">
        <v>26106</v>
      </c>
      <c r="E1763" s="2">
        <f t="shared" si="108"/>
        <v>-375934</v>
      </c>
      <c r="F1763" s="13" t="str">
        <f t="shared" si="111"/>
        <v>BEARISH</v>
      </c>
      <c r="G1763" s="13" t="str">
        <f t="shared" si="110"/>
        <v>STRONG</v>
      </c>
      <c r="H1763" s="13" t="str">
        <f t="shared" si="109"/>
        <v>CONFIRMED BEARISH</v>
      </c>
    </row>
    <row r="1764" spans="1:8" ht="13.5" x14ac:dyDescent="0.25">
      <c r="A1764" s="3">
        <v>44582</v>
      </c>
      <c r="B1764" s="2">
        <v>5.18</v>
      </c>
      <c r="C1764" s="2">
        <v>3.4611999999999998</v>
      </c>
      <c r="D1764" s="2">
        <v>45539</v>
      </c>
      <c r="E1764" s="2">
        <f t="shared" si="108"/>
        <v>-421473</v>
      </c>
      <c r="F1764" s="13" t="str">
        <f t="shared" si="111"/>
        <v>BEARISH</v>
      </c>
      <c r="G1764" s="13" t="str">
        <f t="shared" si="110"/>
        <v>STRONG</v>
      </c>
      <c r="H1764" s="13" t="str">
        <f t="shared" si="109"/>
        <v>CONFIRMED BEARISH</v>
      </c>
    </row>
    <row r="1765" spans="1:8" ht="13.5" x14ac:dyDescent="0.25">
      <c r="A1765" s="3">
        <v>44585</v>
      </c>
      <c r="B1765" s="2">
        <v>5.3</v>
      </c>
      <c r="C1765" s="2">
        <v>3.5413000000000001</v>
      </c>
      <c r="D1765" s="2">
        <v>19421</v>
      </c>
      <c r="E1765" s="2">
        <f t="shared" si="108"/>
        <v>-402052</v>
      </c>
      <c r="F1765" s="13" t="str">
        <f t="shared" si="111"/>
        <v>BEARISH</v>
      </c>
      <c r="G1765" s="13" t="str">
        <f t="shared" si="110"/>
        <v>STRONG</v>
      </c>
      <c r="H1765" s="13" t="str">
        <f t="shared" si="109"/>
        <v>BEARISH DIVERGENCE</v>
      </c>
    </row>
    <row r="1766" spans="1:8" ht="13.5" x14ac:dyDescent="0.25">
      <c r="A1766" s="3">
        <v>44586</v>
      </c>
      <c r="B1766" s="2">
        <v>5.2</v>
      </c>
      <c r="C1766" s="2">
        <v>3.4744999999999999</v>
      </c>
      <c r="D1766" s="2">
        <v>41039</v>
      </c>
      <c r="E1766" s="2">
        <f t="shared" si="108"/>
        <v>-443091</v>
      </c>
      <c r="F1766" s="13" t="str">
        <f t="shared" si="111"/>
        <v>BEARISH</v>
      </c>
      <c r="G1766" s="13" t="str">
        <f t="shared" si="110"/>
        <v>STRONG</v>
      </c>
      <c r="H1766" s="13" t="str">
        <f t="shared" si="109"/>
        <v>NEUTRAL</v>
      </c>
    </row>
    <row r="1767" spans="1:8" ht="13.5" x14ac:dyDescent="0.25">
      <c r="A1767" s="3">
        <v>44587</v>
      </c>
      <c r="B1767" s="2">
        <v>5.29</v>
      </c>
      <c r="C1767" s="2">
        <v>3.5347</v>
      </c>
      <c r="D1767" s="2">
        <v>4688</v>
      </c>
      <c r="E1767" s="2">
        <f t="shared" si="108"/>
        <v>-438403</v>
      </c>
      <c r="F1767" s="13" t="str">
        <f t="shared" si="111"/>
        <v>BEARISH</v>
      </c>
      <c r="G1767" s="13" t="str">
        <f t="shared" si="110"/>
        <v>STRONG</v>
      </c>
      <c r="H1767" s="13" t="str">
        <f t="shared" si="109"/>
        <v>BEARISH DIVERGENCE</v>
      </c>
    </row>
    <row r="1768" spans="1:8" ht="13.5" x14ac:dyDescent="0.25">
      <c r="A1768" s="3">
        <v>44588</v>
      </c>
      <c r="B1768" s="2">
        <v>5.2</v>
      </c>
      <c r="C1768" s="2">
        <v>3.4744999999999999</v>
      </c>
      <c r="D1768" s="2">
        <v>39082</v>
      </c>
      <c r="E1768" s="2">
        <f t="shared" si="108"/>
        <v>-477485</v>
      </c>
      <c r="F1768" s="13" t="str">
        <f t="shared" si="111"/>
        <v>BEARISH</v>
      </c>
      <c r="G1768" s="13" t="str">
        <f t="shared" si="110"/>
        <v>STRONG</v>
      </c>
      <c r="H1768" s="13" t="str">
        <f t="shared" si="109"/>
        <v>BEARISH DIVERGENCE</v>
      </c>
    </row>
    <row r="1769" spans="1:8" ht="13.5" x14ac:dyDescent="0.25">
      <c r="A1769" s="3">
        <v>44589</v>
      </c>
      <c r="B1769" s="2">
        <v>5.2</v>
      </c>
      <c r="C1769" s="2">
        <v>3.4744999999999999</v>
      </c>
      <c r="D1769" s="2">
        <v>17140</v>
      </c>
      <c r="E1769" s="2">
        <f t="shared" si="108"/>
        <v>-477485</v>
      </c>
      <c r="F1769" s="13" t="str">
        <f t="shared" si="111"/>
        <v>BEARISH</v>
      </c>
      <c r="G1769" s="13" t="str">
        <f t="shared" si="110"/>
        <v>STRONG</v>
      </c>
      <c r="H1769" s="13" t="str">
        <f t="shared" si="109"/>
        <v>BEARISH DIVERGENCE</v>
      </c>
    </row>
    <row r="1770" spans="1:8" ht="13.5" x14ac:dyDescent="0.25">
      <c r="A1770" s="3">
        <v>44592</v>
      </c>
      <c r="B1770" s="2">
        <v>5.2</v>
      </c>
      <c r="C1770" s="2">
        <v>3.4744999999999999</v>
      </c>
      <c r="D1770" s="2">
        <v>21492</v>
      </c>
      <c r="E1770" s="2">
        <f t="shared" si="108"/>
        <v>-477485</v>
      </c>
      <c r="F1770" s="13" t="str">
        <f t="shared" si="111"/>
        <v>BEARISH</v>
      </c>
      <c r="G1770" s="13" t="str">
        <f t="shared" si="110"/>
        <v>STRONG</v>
      </c>
      <c r="H1770" s="13" t="str">
        <f t="shared" si="109"/>
        <v>CONFIRMED BEARISH</v>
      </c>
    </row>
    <row r="1771" spans="1:8" ht="13.5" x14ac:dyDescent="0.25">
      <c r="A1771" s="3">
        <v>44593</v>
      </c>
      <c r="B1771" s="2">
        <v>5.25</v>
      </c>
      <c r="C1771" s="2">
        <v>3.5078999999999998</v>
      </c>
      <c r="D1771" s="2">
        <v>7765</v>
      </c>
      <c r="E1771" s="2">
        <f t="shared" si="108"/>
        <v>-469720</v>
      </c>
      <c r="F1771" s="13" t="str">
        <f t="shared" si="111"/>
        <v>BEARISH</v>
      </c>
      <c r="G1771" s="13" t="str">
        <f t="shared" si="110"/>
        <v>STRONG</v>
      </c>
      <c r="H1771" s="13" t="str">
        <f t="shared" si="109"/>
        <v>BEARISH DIVERGENCE</v>
      </c>
    </row>
    <row r="1772" spans="1:8" ht="13.5" x14ac:dyDescent="0.25">
      <c r="A1772" s="3">
        <v>44594</v>
      </c>
      <c r="B1772" s="2">
        <v>5.25</v>
      </c>
      <c r="C1772" s="2">
        <v>3.5078999999999998</v>
      </c>
      <c r="D1772" s="2">
        <v>5733</v>
      </c>
      <c r="E1772" s="2">
        <f t="shared" si="108"/>
        <v>-469720</v>
      </c>
      <c r="F1772" s="13" t="str">
        <f t="shared" si="111"/>
        <v>BEARISH</v>
      </c>
      <c r="G1772" s="13" t="str">
        <f t="shared" si="110"/>
        <v>STRONG</v>
      </c>
      <c r="H1772" s="13" t="str">
        <f t="shared" si="109"/>
        <v>CONFIRMED BEARISH</v>
      </c>
    </row>
    <row r="1773" spans="1:8" ht="13.5" x14ac:dyDescent="0.25">
      <c r="A1773" s="3">
        <v>44595</v>
      </c>
      <c r="B1773" s="2">
        <v>5.25</v>
      </c>
      <c r="C1773" s="2">
        <v>3.5078999999999998</v>
      </c>
      <c r="D1773" s="2">
        <v>19483</v>
      </c>
      <c r="E1773" s="2">
        <f t="shared" si="108"/>
        <v>-469720</v>
      </c>
      <c r="F1773" s="13" t="str">
        <f t="shared" si="111"/>
        <v>BULLISH</v>
      </c>
      <c r="G1773" s="13" t="str">
        <f t="shared" si="110"/>
        <v>NEUTRAL</v>
      </c>
      <c r="H1773" s="13" t="str">
        <f t="shared" si="109"/>
        <v>CONFIRMED BULLISH</v>
      </c>
    </row>
    <row r="1774" spans="1:8" ht="13.5" x14ac:dyDescent="0.25">
      <c r="A1774" s="3">
        <v>44596</v>
      </c>
      <c r="B1774" s="2">
        <v>5.25</v>
      </c>
      <c r="C1774" s="2">
        <v>3.5078999999999998</v>
      </c>
      <c r="D1774" s="2">
        <v>5439</v>
      </c>
      <c r="E1774" s="2">
        <f t="shared" si="108"/>
        <v>-469720</v>
      </c>
      <c r="F1774" s="13" t="str">
        <f t="shared" si="111"/>
        <v>BULLISH</v>
      </c>
      <c r="G1774" s="13" t="str">
        <f t="shared" si="110"/>
        <v>NEUTRAL</v>
      </c>
      <c r="H1774" s="13" t="str">
        <f t="shared" si="109"/>
        <v>CONFIRMED BULLISH</v>
      </c>
    </row>
    <row r="1775" spans="1:8" ht="13.5" x14ac:dyDescent="0.25">
      <c r="A1775" s="3">
        <v>44599</v>
      </c>
      <c r="B1775" s="2">
        <v>5.25</v>
      </c>
      <c r="C1775" s="2">
        <v>3.5078999999999998</v>
      </c>
      <c r="D1775" s="2">
        <v>12563</v>
      </c>
      <c r="E1775" s="2">
        <f t="shared" si="108"/>
        <v>-469720</v>
      </c>
      <c r="F1775" s="13" t="str">
        <f t="shared" si="111"/>
        <v>BULLISH</v>
      </c>
      <c r="G1775" s="13" t="str">
        <f t="shared" si="110"/>
        <v>NEUTRAL</v>
      </c>
      <c r="H1775" s="13" t="str">
        <f t="shared" si="109"/>
        <v>CONFIRMED BULLISH</v>
      </c>
    </row>
    <row r="1776" spans="1:8" ht="13.5" x14ac:dyDescent="0.25">
      <c r="A1776" s="3">
        <v>44600</v>
      </c>
      <c r="B1776" s="2">
        <v>5.24</v>
      </c>
      <c r="C1776" s="2">
        <v>3.5011999999999999</v>
      </c>
      <c r="D1776" s="2">
        <v>12027</v>
      </c>
      <c r="E1776" s="2">
        <f t="shared" si="108"/>
        <v>-481747</v>
      </c>
      <c r="F1776" s="13" t="str">
        <f t="shared" si="111"/>
        <v>BEARISH</v>
      </c>
      <c r="G1776" s="13" t="str">
        <f t="shared" si="110"/>
        <v>STRONG</v>
      </c>
      <c r="H1776" s="13" t="str">
        <f t="shared" si="109"/>
        <v>CONFIRMED BEARISH</v>
      </c>
    </row>
    <row r="1777" spans="1:8" ht="13.5" x14ac:dyDescent="0.25">
      <c r="A1777" s="3">
        <v>44601</v>
      </c>
      <c r="B1777" s="2">
        <v>5.25</v>
      </c>
      <c r="C1777" s="2">
        <v>3.5078999999999998</v>
      </c>
      <c r="D1777" s="2">
        <v>83198</v>
      </c>
      <c r="E1777" s="2">
        <f t="shared" si="108"/>
        <v>-398549</v>
      </c>
      <c r="F1777" s="13" t="str">
        <f t="shared" si="111"/>
        <v>BULLISH</v>
      </c>
      <c r="G1777" s="13" t="str">
        <f t="shared" si="110"/>
        <v>WEAK</v>
      </c>
      <c r="H1777" s="13" t="str">
        <f t="shared" si="109"/>
        <v>NEUTRAL</v>
      </c>
    </row>
    <row r="1778" spans="1:8" ht="13.5" x14ac:dyDescent="0.25">
      <c r="A1778" s="3">
        <v>44602</v>
      </c>
      <c r="B1778" s="2">
        <v>5.25</v>
      </c>
      <c r="C1778" s="2">
        <v>3.5078999999999998</v>
      </c>
      <c r="D1778" s="2">
        <v>4729</v>
      </c>
      <c r="E1778" s="2">
        <f t="shared" si="108"/>
        <v>-398549</v>
      </c>
      <c r="F1778" s="13" t="str">
        <f t="shared" si="111"/>
        <v>BULLISH</v>
      </c>
      <c r="G1778" s="13" t="str">
        <f t="shared" si="110"/>
        <v>WEAK</v>
      </c>
      <c r="H1778" s="13" t="str">
        <f t="shared" si="109"/>
        <v>NEUTRAL</v>
      </c>
    </row>
    <row r="1779" spans="1:8" ht="13.5" x14ac:dyDescent="0.25">
      <c r="A1779" s="3">
        <v>44603</v>
      </c>
      <c r="B1779" s="2">
        <v>5.23</v>
      </c>
      <c r="C1779" s="2">
        <v>3.4946000000000002</v>
      </c>
      <c r="D1779" s="2">
        <v>4327</v>
      </c>
      <c r="E1779" s="2">
        <f t="shared" si="108"/>
        <v>-402876</v>
      </c>
      <c r="F1779" s="13" t="str">
        <f t="shared" si="111"/>
        <v>BULLISH</v>
      </c>
      <c r="G1779" s="13" t="str">
        <f t="shared" si="110"/>
        <v>WEAK</v>
      </c>
      <c r="H1779" s="13" t="str">
        <f t="shared" si="109"/>
        <v>BULLISH DIVERGENCE</v>
      </c>
    </row>
    <row r="1780" spans="1:8" ht="13.5" x14ac:dyDescent="0.25">
      <c r="A1780" s="3">
        <v>44606</v>
      </c>
      <c r="B1780" s="2">
        <v>5.21</v>
      </c>
      <c r="C1780" s="2">
        <v>3.4811999999999999</v>
      </c>
      <c r="D1780" s="2">
        <v>18644</v>
      </c>
      <c r="E1780" s="2">
        <f t="shared" si="108"/>
        <v>-421520</v>
      </c>
      <c r="F1780" s="13" t="str">
        <f t="shared" si="111"/>
        <v>BULLISH</v>
      </c>
      <c r="G1780" s="13" t="str">
        <f t="shared" si="110"/>
        <v>WEAK</v>
      </c>
      <c r="H1780" s="13" t="str">
        <f t="shared" si="109"/>
        <v>BULLISH DIVERGENCE</v>
      </c>
    </row>
    <row r="1781" spans="1:8" ht="13.5" x14ac:dyDescent="0.25">
      <c r="A1781" s="3">
        <v>44607</v>
      </c>
      <c r="B1781" s="2">
        <v>5.25</v>
      </c>
      <c r="C1781" s="2">
        <v>3.5078999999999998</v>
      </c>
      <c r="D1781" s="2">
        <v>36998</v>
      </c>
      <c r="E1781" s="2">
        <f t="shared" si="108"/>
        <v>-384522</v>
      </c>
      <c r="F1781" s="13" t="str">
        <f t="shared" si="111"/>
        <v>BULLISH</v>
      </c>
      <c r="G1781" s="13" t="str">
        <f t="shared" si="110"/>
        <v>WEAK</v>
      </c>
      <c r="H1781" s="13" t="str">
        <f t="shared" si="109"/>
        <v>CONFIRMED BULLISH</v>
      </c>
    </row>
    <row r="1782" spans="1:8" ht="13.5" x14ac:dyDescent="0.25">
      <c r="A1782" s="3">
        <v>44608</v>
      </c>
      <c r="B1782" s="2">
        <v>5.25</v>
      </c>
      <c r="C1782" s="2">
        <v>3.5078999999999998</v>
      </c>
      <c r="D1782" s="2">
        <v>25436</v>
      </c>
      <c r="E1782" s="2">
        <f t="shared" si="108"/>
        <v>-384522</v>
      </c>
      <c r="F1782" s="13" t="str">
        <f t="shared" si="111"/>
        <v>BULLISH</v>
      </c>
      <c r="G1782" s="13" t="str">
        <f t="shared" si="110"/>
        <v>WEAK</v>
      </c>
      <c r="H1782" s="13" t="str">
        <f t="shared" si="109"/>
        <v>NEUTRAL</v>
      </c>
    </row>
    <row r="1783" spans="1:8" ht="13.5" x14ac:dyDescent="0.25">
      <c r="A1783" s="3">
        <v>44609</v>
      </c>
      <c r="B1783" s="2">
        <v>5.24</v>
      </c>
      <c r="C1783" s="2">
        <v>3.5011999999999999</v>
      </c>
      <c r="D1783" s="2">
        <v>15213</v>
      </c>
      <c r="E1783" s="2">
        <f t="shared" si="108"/>
        <v>-399735</v>
      </c>
      <c r="F1783" s="13" t="str">
        <f t="shared" si="111"/>
        <v>BEARISH</v>
      </c>
      <c r="G1783" s="13" t="str">
        <f t="shared" si="110"/>
        <v>NEUTRAL</v>
      </c>
      <c r="H1783" s="13" t="str">
        <f t="shared" si="109"/>
        <v>CONFIRMED BEARISH</v>
      </c>
    </row>
    <row r="1784" spans="1:8" ht="13.5" x14ac:dyDescent="0.25">
      <c r="A1784" s="3">
        <v>44610</v>
      </c>
      <c r="B1784" s="2">
        <v>5.22</v>
      </c>
      <c r="C1784" s="2">
        <v>3.4878999999999998</v>
      </c>
      <c r="D1784" s="2">
        <v>25298</v>
      </c>
      <c r="E1784" s="2">
        <f t="shared" si="108"/>
        <v>-425033</v>
      </c>
      <c r="F1784" s="13" t="str">
        <f t="shared" si="111"/>
        <v>BEARISH</v>
      </c>
      <c r="G1784" s="13" t="str">
        <f t="shared" si="110"/>
        <v>STRONG</v>
      </c>
      <c r="H1784" s="13" t="str">
        <f t="shared" si="109"/>
        <v>CONFIRMED BEARISH</v>
      </c>
    </row>
    <row r="1785" spans="1:8" ht="13.5" x14ac:dyDescent="0.25">
      <c r="A1785" s="3">
        <v>44613</v>
      </c>
      <c r="B1785" s="2">
        <v>5.24</v>
      </c>
      <c r="C1785" s="2">
        <v>3.5011999999999999</v>
      </c>
      <c r="D1785" s="2">
        <v>20715</v>
      </c>
      <c r="E1785" s="2">
        <f t="shared" si="108"/>
        <v>-404318</v>
      </c>
      <c r="F1785" s="13" t="str">
        <f t="shared" si="111"/>
        <v>BULLISH</v>
      </c>
      <c r="G1785" s="13" t="str">
        <f t="shared" si="110"/>
        <v>WEAK</v>
      </c>
      <c r="H1785" s="13" t="str">
        <f t="shared" si="109"/>
        <v>CONFIRMED BULLISH</v>
      </c>
    </row>
    <row r="1786" spans="1:8" ht="13.5" x14ac:dyDescent="0.25">
      <c r="A1786" s="3">
        <v>44614</v>
      </c>
      <c r="B1786" s="2">
        <v>5.24</v>
      </c>
      <c r="C1786" s="2">
        <v>3.5011999999999999</v>
      </c>
      <c r="D1786" s="2">
        <v>57553</v>
      </c>
      <c r="E1786" s="2">
        <f t="shared" si="108"/>
        <v>-404318</v>
      </c>
      <c r="F1786" s="13" t="str">
        <f t="shared" si="111"/>
        <v>BEARISH</v>
      </c>
      <c r="G1786" s="13" t="str">
        <f t="shared" si="110"/>
        <v>STRONG</v>
      </c>
      <c r="H1786" s="13" t="str">
        <f t="shared" si="109"/>
        <v>CONFIRMED BEARISH</v>
      </c>
    </row>
    <row r="1787" spans="1:8" ht="13.5" x14ac:dyDescent="0.25">
      <c r="A1787" s="3">
        <v>44615</v>
      </c>
      <c r="B1787" s="2">
        <v>5.23</v>
      </c>
      <c r="C1787" s="2">
        <v>3.4946000000000002</v>
      </c>
      <c r="D1787" s="2">
        <v>23368</v>
      </c>
      <c r="E1787" s="2">
        <f t="shared" si="108"/>
        <v>-427686</v>
      </c>
      <c r="F1787" s="13" t="str">
        <f t="shared" si="111"/>
        <v>BEARISH</v>
      </c>
      <c r="G1787" s="13" t="str">
        <f t="shared" si="110"/>
        <v>STRONG</v>
      </c>
      <c r="H1787" s="13" t="str">
        <f t="shared" si="109"/>
        <v>CONFIRMED BEARISH</v>
      </c>
    </row>
    <row r="1788" spans="1:8" ht="13.5" x14ac:dyDescent="0.25">
      <c r="A1788" s="3">
        <v>44616</v>
      </c>
      <c r="B1788" s="2">
        <v>5.24</v>
      </c>
      <c r="C1788" s="2">
        <v>3.5011999999999999</v>
      </c>
      <c r="D1788" s="2">
        <v>1325</v>
      </c>
      <c r="E1788" s="2">
        <f t="shared" si="108"/>
        <v>-426361</v>
      </c>
      <c r="F1788" s="13" t="str">
        <f t="shared" si="111"/>
        <v>BEARISH</v>
      </c>
      <c r="G1788" s="13" t="str">
        <f t="shared" si="110"/>
        <v>STRONG</v>
      </c>
      <c r="H1788" s="13" t="str">
        <f t="shared" si="109"/>
        <v>NEUTRAL</v>
      </c>
    </row>
    <row r="1789" spans="1:8" ht="13.5" x14ac:dyDescent="0.25">
      <c r="A1789" s="3">
        <v>44617</v>
      </c>
      <c r="B1789" s="2">
        <v>5.25</v>
      </c>
      <c r="C1789" s="2">
        <v>3.5078999999999998</v>
      </c>
      <c r="D1789" s="2">
        <v>23577</v>
      </c>
      <c r="E1789" s="2">
        <f t="shared" si="108"/>
        <v>-402784</v>
      </c>
      <c r="F1789" s="13" t="str">
        <f t="shared" si="111"/>
        <v>BULLISH</v>
      </c>
      <c r="G1789" s="13" t="str">
        <f t="shared" si="110"/>
        <v>WEAK</v>
      </c>
      <c r="H1789" s="13" t="str">
        <f t="shared" si="109"/>
        <v>CONFIRMED BULLISH</v>
      </c>
    </row>
    <row r="1790" spans="1:8" ht="13.5" x14ac:dyDescent="0.25">
      <c r="A1790" s="3">
        <v>44620</v>
      </c>
      <c r="B1790" s="2">
        <v>5.33</v>
      </c>
      <c r="C1790" s="2">
        <v>3.5613999999999999</v>
      </c>
      <c r="D1790" s="2">
        <v>5151</v>
      </c>
      <c r="E1790" s="2">
        <f t="shared" si="108"/>
        <v>-397633</v>
      </c>
      <c r="F1790" s="13" t="str">
        <f t="shared" si="111"/>
        <v>BULLISH</v>
      </c>
      <c r="G1790" s="13" t="str">
        <f t="shared" si="110"/>
        <v>NEUTRAL</v>
      </c>
      <c r="H1790" s="13" t="str">
        <f t="shared" si="109"/>
        <v>CONFIRMED BULLISH</v>
      </c>
    </row>
    <row r="1791" spans="1:8" ht="13.5" x14ac:dyDescent="0.25">
      <c r="A1791" s="3">
        <v>44621</v>
      </c>
      <c r="B1791" s="2">
        <v>5.4</v>
      </c>
      <c r="C1791" s="2">
        <v>3.6080999999999999</v>
      </c>
      <c r="D1791" s="2">
        <v>36399</v>
      </c>
      <c r="E1791" s="2">
        <f t="shared" si="108"/>
        <v>-361234</v>
      </c>
      <c r="F1791" s="13" t="str">
        <f t="shared" si="111"/>
        <v>BULLISH</v>
      </c>
      <c r="G1791" s="13" t="str">
        <f t="shared" si="110"/>
        <v>WEAK</v>
      </c>
      <c r="H1791" s="13" t="str">
        <f t="shared" si="109"/>
        <v>CONFIRMED BULLISH</v>
      </c>
    </row>
    <row r="1792" spans="1:8" ht="13.5" x14ac:dyDescent="0.25">
      <c r="A1792" s="3">
        <v>44622</v>
      </c>
      <c r="B1792" s="2">
        <v>5.49</v>
      </c>
      <c r="C1792" s="2">
        <v>3.6682999999999999</v>
      </c>
      <c r="D1792" s="2">
        <v>8665</v>
      </c>
      <c r="E1792" s="2">
        <f t="shared" si="108"/>
        <v>-352569</v>
      </c>
      <c r="F1792" s="13" t="str">
        <f t="shared" si="111"/>
        <v>BULLISH</v>
      </c>
      <c r="G1792" s="13" t="str">
        <f t="shared" si="110"/>
        <v>WEAK</v>
      </c>
      <c r="H1792" s="13" t="str">
        <f t="shared" si="109"/>
        <v>CONFIRMED BULLISH</v>
      </c>
    </row>
    <row r="1793" spans="1:8" ht="13.5" x14ac:dyDescent="0.25">
      <c r="A1793" s="3">
        <v>44623</v>
      </c>
      <c r="B1793" s="2">
        <v>5.45</v>
      </c>
      <c r="C1793" s="2">
        <v>3.6415999999999999</v>
      </c>
      <c r="D1793" s="2">
        <v>30586</v>
      </c>
      <c r="E1793" s="2">
        <f t="shared" si="108"/>
        <v>-383155</v>
      </c>
      <c r="F1793" s="13" t="str">
        <f t="shared" si="111"/>
        <v>BULLISH</v>
      </c>
      <c r="G1793" s="13" t="str">
        <f t="shared" si="110"/>
        <v>WEAK</v>
      </c>
      <c r="H1793" s="13" t="str">
        <f t="shared" si="109"/>
        <v>CONFIRMED BULLISH</v>
      </c>
    </row>
    <row r="1794" spans="1:8" ht="13.5" x14ac:dyDescent="0.25">
      <c r="A1794" s="3">
        <v>44624</v>
      </c>
      <c r="B1794" s="2">
        <v>5.46</v>
      </c>
      <c r="C1794" s="2">
        <v>3.6482000000000001</v>
      </c>
      <c r="D1794" s="2">
        <v>51642</v>
      </c>
      <c r="E1794" s="2">
        <f t="shared" si="108"/>
        <v>-331513</v>
      </c>
      <c r="F1794" s="13" t="str">
        <f t="shared" si="111"/>
        <v>BULLISH</v>
      </c>
      <c r="G1794" s="13" t="str">
        <f t="shared" si="110"/>
        <v>WEAK</v>
      </c>
      <c r="H1794" s="13" t="str">
        <f t="shared" si="109"/>
        <v>CONFIRMED BULLISH</v>
      </c>
    </row>
    <row r="1795" spans="1:8" ht="13.5" x14ac:dyDescent="0.25">
      <c r="A1795" s="3">
        <v>44627</v>
      </c>
      <c r="B1795" s="2">
        <v>5.54</v>
      </c>
      <c r="C1795" s="2">
        <v>3.7017000000000002</v>
      </c>
      <c r="D1795" s="2">
        <v>37119</v>
      </c>
      <c r="E1795" s="2">
        <f t="shared" si="108"/>
        <v>-294394</v>
      </c>
      <c r="F1795" s="13" t="str">
        <f t="shared" si="111"/>
        <v>BULLISH</v>
      </c>
      <c r="G1795" s="13" t="str">
        <f t="shared" si="110"/>
        <v>WEAK</v>
      </c>
      <c r="H1795" s="13" t="str">
        <f t="shared" si="109"/>
        <v>CONFIRMED BULLISH</v>
      </c>
    </row>
    <row r="1796" spans="1:8" ht="13.5" x14ac:dyDescent="0.25">
      <c r="A1796" s="3">
        <v>44628</v>
      </c>
      <c r="B1796" s="2">
        <v>5.5</v>
      </c>
      <c r="C1796" s="2">
        <v>3.6749999999999998</v>
      </c>
      <c r="D1796" s="2">
        <v>21239</v>
      </c>
      <c r="E1796" s="2">
        <f t="shared" ref="E1796:E1859" si="112">IF(B1796&gt;B1795, E1795+D1796, IF(B1796&lt;B1795, E1795-D1796, E1795))</f>
        <v>-315633</v>
      </c>
      <c r="F1796" s="13" t="str">
        <f t="shared" si="111"/>
        <v>BULLISH</v>
      </c>
      <c r="G1796" s="13" t="str">
        <f t="shared" si="110"/>
        <v>WEAK</v>
      </c>
      <c r="H1796" s="13" t="str">
        <f t="shared" si="109"/>
        <v>CONFIRMED BULLISH</v>
      </c>
    </row>
    <row r="1797" spans="1:8" ht="13.5" x14ac:dyDescent="0.25">
      <c r="A1797" s="3">
        <v>44629</v>
      </c>
      <c r="B1797" s="2">
        <v>5.45</v>
      </c>
      <c r="C1797" s="2">
        <v>3.6415999999999999</v>
      </c>
      <c r="D1797" s="2">
        <v>27157</v>
      </c>
      <c r="E1797" s="2">
        <f t="shared" si="112"/>
        <v>-342790</v>
      </c>
      <c r="F1797" s="13" t="str">
        <f t="shared" si="111"/>
        <v>BULLISH</v>
      </c>
      <c r="G1797" s="13" t="str">
        <f t="shared" si="110"/>
        <v>WEAK</v>
      </c>
      <c r="H1797" s="13" t="str">
        <f t="shared" si="109"/>
        <v>BULLISH DIVERGENCE</v>
      </c>
    </row>
    <row r="1798" spans="1:8" ht="13.5" x14ac:dyDescent="0.25">
      <c r="A1798" s="3">
        <v>44630</v>
      </c>
      <c r="B1798" s="2">
        <v>5.5</v>
      </c>
      <c r="C1798" s="2">
        <v>3.6749999999999998</v>
      </c>
      <c r="D1798" s="2">
        <v>12990</v>
      </c>
      <c r="E1798" s="2">
        <f t="shared" si="112"/>
        <v>-329800</v>
      </c>
      <c r="F1798" s="13" t="str">
        <f t="shared" si="111"/>
        <v>BULLISH</v>
      </c>
      <c r="G1798" s="13" t="str">
        <f t="shared" si="110"/>
        <v>WEAK</v>
      </c>
      <c r="H1798" s="13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v>44631</v>
      </c>
      <c r="B1799" s="2">
        <v>5.5</v>
      </c>
      <c r="C1799" s="2">
        <v>3.6749999999999998</v>
      </c>
      <c r="D1799" s="2">
        <v>6640</v>
      </c>
      <c r="E1799" s="2">
        <f t="shared" si="112"/>
        <v>-329800</v>
      </c>
      <c r="F1799" s="13" t="str">
        <f t="shared" si="111"/>
        <v>BULLISH</v>
      </c>
      <c r="G1799" s="13" t="str">
        <f t="shared" ref="G1799:G1862" si="114">IF((E1799-E1794)/E1794 &gt; 0.02, "STRONG",
 IF((E1799-E1794)/E1794 &lt; -0.02, "WEAK", "NEUTRAL"))</f>
        <v>NEUTRAL</v>
      </c>
      <c r="H1799" s="13" t="str">
        <f t="shared" si="113"/>
        <v>CONFIRMED BULLISH</v>
      </c>
    </row>
    <row r="1800" spans="1:8" ht="13.5" x14ac:dyDescent="0.25">
      <c r="A1800" s="3">
        <v>44634</v>
      </c>
      <c r="B1800" s="2">
        <v>5.83</v>
      </c>
      <c r="C1800" s="2">
        <v>3.8955000000000002</v>
      </c>
      <c r="D1800" s="2">
        <v>0</v>
      </c>
      <c r="E1800" s="2">
        <f t="shared" si="112"/>
        <v>-329800</v>
      </c>
      <c r="F1800" s="13" t="str">
        <f t="shared" ref="F1800:F1863" si="115">IF(E1800&gt;E1795,"BULLISH",IF(E1800&lt;E1795,"BEARISH","NEUTRAL"))</f>
        <v>BEARISH</v>
      </c>
      <c r="G1800" s="13" t="str">
        <f t="shared" si="114"/>
        <v>STRONG</v>
      </c>
      <c r="H1800" s="13" t="str">
        <f t="shared" si="113"/>
        <v>BEARISH DIVERGENCE</v>
      </c>
    </row>
    <row r="1801" spans="1:8" ht="13.5" x14ac:dyDescent="0.25">
      <c r="A1801" s="3">
        <v>44635</v>
      </c>
      <c r="B1801" s="2">
        <v>5.99</v>
      </c>
      <c r="C1801" s="2">
        <v>4.0023999999999997</v>
      </c>
      <c r="D1801" s="2">
        <v>72620</v>
      </c>
      <c r="E1801" s="2">
        <f t="shared" si="112"/>
        <v>-257180</v>
      </c>
      <c r="F1801" s="13" t="str">
        <f t="shared" si="115"/>
        <v>BULLISH</v>
      </c>
      <c r="G1801" s="13" t="str">
        <f t="shared" si="114"/>
        <v>WEAK</v>
      </c>
      <c r="H1801" s="13" t="str">
        <f t="shared" si="113"/>
        <v>CONFIRMED BULLISH</v>
      </c>
    </row>
    <row r="1802" spans="1:8" ht="13.5" x14ac:dyDescent="0.25">
      <c r="A1802" s="3">
        <v>44636</v>
      </c>
      <c r="B1802" s="2">
        <v>5.99</v>
      </c>
      <c r="C1802" s="2">
        <v>4.0023999999999997</v>
      </c>
      <c r="D1802" s="2">
        <v>30832</v>
      </c>
      <c r="E1802" s="2">
        <f t="shared" si="112"/>
        <v>-257180</v>
      </c>
      <c r="F1802" s="13" t="str">
        <f t="shared" si="115"/>
        <v>BULLISH</v>
      </c>
      <c r="G1802" s="13" t="str">
        <f t="shared" si="114"/>
        <v>WEAK</v>
      </c>
      <c r="H1802" s="13" t="str">
        <f t="shared" si="113"/>
        <v>CONFIRMED BULLISH</v>
      </c>
    </row>
    <row r="1803" spans="1:8" ht="13.5" x14ac:dyDescent="0.25">
      <c r="A1803" s="3">
        <v>44637</v>
      </c>
      <c r="B1803" s="2">
        <v>5.98</v>
      </c>
      <c r="C1803" s="2">
        <v>3.9956999999999998</v>
      </c>
      <c r="D1803" s="2">
        <v>50908</v>
      </c>
      <c r="E1803" s="2">
        <f t="shared" si="112"/>
        <v>-308088</v>
      </c>
      <c r="F1803" s="13" t="str">
        <f t="shared" si="115"/>
        <v>BULLISH</v>
      </c>
      <c r="G1803" s="13" t="str">
        <f t="shared" si="114"/>
        <v>WEAK</v>
      </c>
      <c r="H1803" s="13" t="str">
        <f t="shared" si="113"/>
        <v>CONFIRMED BULLISH</v>
      </c>
    </row>
    <row r="1804" spans="1:8" ht="13.5" x14ac:dyDescent="0.25">
      <c r="A1804" s="3">
        <v>44638</v>
      </c>
      <c r="B1804" s="2">
        <v>5.97</v>
      </c>
      <c r="C1804" s="2">
        <v>3.9889999999999999</v>
      </c>
      <c r="D1804" s="2">
        <v>30677</v>
      </c>
      <c r="E1804" s="2">
        <f t="shared" si="112"/>
        <v>-338765</v>
      </c>
      <c r="F1804" s="13" t="str">
        <f t="shared" si="115"/>
        <v>BEARISH</v>
      </c>
      <c r="G1804" s="13" t="str">
        <f t="shared" si="114"/>
        <v>STRONG</v>
      </c>
      <c r="H1804" s="13" t="str">
        <f t="shared" si="113"/>
        <v>BEARISH DIVERGENCE</v>
      </c>
    </row>
    <row r="1805" spans="1:8" ht="13.5" x14ac:dyDescent="0.25">
      <c r="A1805" s="3">
        <v>44641</v>
      </c>
      <c r="B1805" s="2">
        <v>5.96</v>
      </c>
      <c r="C1805" s="2">
        <v>3.9823</v>
      </c>
      <c r="D1805" s="2">
        <v>51862</v>
      </c>
      <c r="E1805" s="2">
        <f t="shared" si="112"/>
        <v>-390627</v>
      </c>
      <c r="F1805" s="13" t="str">
        <f t="shared" si="115"/>
        <v>BEARISH</v>
      </c>
      <c r="G1805" s="13" t="str">
        <f t="shared" si="114"/>
        <v>STRONG</v>
      </c>
      <c r="H1805" s="13" t="str">
        <f t="shared" si="113"/>
        <v>BEARISH DIVERGENCE</v>
      </c>
    </row>
    <row r="1806" spans="1:8" ht="13.5" x14ac:dyDescent="0.25">
      <c r="A1806" s="3">
        <v>44642</v>
      </c>
      <c r="B1806" s="2">
        <v>5.95</v>
      </c>
      <c r="C1806" s="2">
        <v>3.9756</v>
      </c>
      <c r="D1806" s="2">
        <v>47556</v>
      </c>
      <c r="E1806" s="2">
        <f t="shared" si="112"/>
        <v>-438183</v>
      </c>
      <c r="F1806" s="13" t="str">
        <f t="shared" si="115"/>
        <v>BEARISH</v>
      </c>
      <c r="G1806" s="13" t="str">
        <f t="shared" si="114"/>
        <v>STRONG</v>
      </c>
      <c r="H1806" s="13" t="str">
        <f t="shared" si="113"/>
        <v>CONFIRMED BEARISH</v>
      </c>
    </row>
    <row r="1807" spans="1:8" ht="13.5" x14ac:dyDescent="0.25">
      <c r="A1807" s="3">
        <v>44643</v>
      </c>
      <c r="B1807" s="2">
        <v>5.95</v>
      </c>
      <c r="C1807" s="2">
        <v>3.9756</v>
      </c>
      <c r="D1807" s="2">
        <v>9390</v>
      </c>
      <c r="E1807" s="2">
        <f t="shared" si="112"/>
        <v>-438183</v>
      </c>
      <c r="F1807" s="13" t="str">
        <f t="shared" si="115"/>
        <v>BEARISH</v>
      </c>
      <c r="G1807" s="13" t="str">
        <f t="shared" si="114"/>
        <v>STRONG</v>
      </c>
      <c r="H1807" s="13" t="str">
        <f t="shared" si="113"/>
        <v>CONFIRMED BEARISH</v>
      </c>
    </row>
    <row r="1808" spans="1:8" ht="13.5" x14ac:dyDescent="0.25">
      <c r="A1808" s="3">
        <v>44644</v>
      </c>
      <c r="B1808" s="2">
        <v>5.95</v>
      </c>
      <c r="C1808" s="2">
        <v>3.9756</v>
      </c>
      <c r="D1808" s="2">
        <v>12866</v>
      </c>
      <c r="E1808" s="2">
        <f t="shared" si="112"/>
        <v>-438183</v>
      </c>
      <c r="F1808" s="13" t="str">
        <f t="shared" si="115"/>
        <v>BEARISH</v>
      </c>
      <c r="G1808" s="13" t="str">
        <f t="shared" si="114"/>
        <v>STRONG</v>
      </c>
      <c r="H1808" s="13" t="str">
        <f t="shared" si="113"/>
        <v>CONFIRMED BEARISH</v>
      </c>
    </row>
    <row r="1809" spans="1:8" ht="13.5" x14ac:dyDescent="0.25">
      <c r="A1809" s="3">
        <v>44645</v>
      </c>
      <c r="B1809" s="2">
        <v>5.95</v>
      </c>
      <c r="C1809" s="2">
        <v>3.9756</v>
      </c>
      <c r="D1809" s="2">
        <v>28410</v>
      </c>
      <c r="E1809" s="2">
        <f t="shared" si="112"/>
        <v>-438183</v>
      </c>
      <c r="F1809" s="13" t="str">
        <f t="shared" si="115"/>
        <v>BEARISH</v>
      </c>
      <c r="G1809" s="13" t="str">
        <f t="shared" si="114"/>
        <v>STRONG</v>
      </c>
      <c r="H1809" s="13" t="str">
        <f t="shared" si="113"/>
        <v>CONFIRMED BEARISH</v>
      </c>
    </row>
    <row r="1810" spans="1:8" ht="13.5" x14ac:dyDescent="0.25">
      <c r="A1810" s="3">
        <v>44648</v>
      </c>
      <c r="B1810" s="2">
        <v>5.95</v>
      </c>
      <c r="C1810" s="2">
        <v>3.9756</v>
      </c>
      <c r="D1810" s="2">
        <v>5954</v>
      </c>
      <c r="E1810" s="2">
        <f t="shared" si="112"/>
        <v>-438183</v>
      </c>
      <c r="F1810" s="13" t="str">
        <f t="shared" si="115"/>
        <v>BEARISH</v>
      </c>
      <c r="G1810" s="13" t="str">
        <f t="shared" si="114"/>
        <v>STRONG</v>
      </c>
      <c r="H1810" s="13" t="str">
        <f t="shared" si="113"/>
        <v>CONFIRMED BEARISH</v>
      </c>
    </row>
    <row r="1811" spans="1:8" ht="13.5" x14ac:dyDescent="0.25">
      <c r="A1811" s="3">
        <v>44649</v>
      </c>
      <c r="B1811" s="2">
        <v>5.95</v>
      </c>
      <c r="C1811" s="2">
        <v>3.9756</v>
      </c>
      <c r="D1811" s="2">
        <v>9138</v>
      </c>
      <c r="E1811" s="2">
        <f t="shared" si="112"/>
        <v>-438183</v>
      </c>
      <c r="F1811" s="13" t="str">
        <f t="shared" si="115"/>
        <v>NEUTRAL</v>
      </c>
      <c r="G1811" s="13" t="str">
        <f t="shared" si="114"/>
        <v>NEUTRAL</v>
      </c>
      <c r="H1811" s="13" t="str">
        <f t="shared" si="113"/>
        <v>NEUTRAL</v>
      </c>
    </row>
    <row r="1812" spans="1:8" ht="13.5" x14ac:dyDescent="0.25">
      <c r="A1812" s="3">
        <v>44650</v>
      </c>
      <c r="B1812" s="2">
        <v>6.06</v>
      </c>
      <c r="C1812" s="2">
        <v>4.0491000000000001</v>
      </c>
      <c r="D1812" s="2">
        <v>1579</v>
      </c>
      <c r="E1812" s="2">
        <f t="shared" si="112"/>
        <v>-436604</v>
      </c>
      <c r="F1812" s="13" t="str">
        <f t="shared" si="115"/>
        <v>BULLISH</v>
      </c>
      <c r="G1812" s="13" t="str">
        <f t="shared" si="114"/>
        <v>NEUTRAL</v>
      </c>
      <c r="H1812" s="13" t="str">
        <f t="shared" si="113"/>
        <v>CONFIRMED BULLISH</v>
      </c>
    </row>
    <row r="1813" spans="1:8" ht="13.5" x14ac:dyDescent="0.25">
      <c r="A1813" s="3">
        <v>44651</v>
      </c>
      <c r="B1813" s="2">
        <v>6.05</v>
      </c>
      <c r="C1813" s="2">
        <v>4.0425000000000004</v>
      </c>
      <c r="D1813" s="2">
        <v>13817</v>
      </c>
      <c r="E1813" s="2">
        <f t="shared" si="112"/>
        <v>-450421</v>
      </c>
      <c r="F1813" s="13" t="str">
        <f t="shared" si="115"/>
        <v>BEARISH</v>
      </c>
      <c r="G1813" s="13" t="str">
        <f t="shared" si="114"/>
        <v>STRONG</v>
      </c>
      <c r="H1813" s="13" t="str">
        <f t="shared" si="113"/>
        <v>BEARISH DIVERGENCE</v>
      </c>
    </row>
    <row r="1814" spans="1:8" ht="13.5" x14ac:dyDescent="0.25">
      <c r="A1814" s="3">
        <v>44652</v>
      </c>
      <c r="B1814" s="2">
        <v>6.05</v>
      </c>
      <c r="C1814" s="2">
        <v>4.0425000000000004</v>
      </c>
      <c r="D1814" s="2">
        <v>18590</v>
      </c>
      <c r="E1814" s="2">
        <f t="shared" si="112"/>
        <v>-450421</v>
      </c>
      <c r="F1814" s="13" t="str">
        <f t="shared" si="115"/>
        <v>BEARISH</v>
      </c>
      <c r="G1814" s="13" t="str">
        <f t="shared" si="114"/>
        <v>STRONG</v>
      </c>
      <c r="H1814" s="13" t="str">
        <f t="shared" si="113"/>
        <v>BEARISH DIVERGENCE</v>
      </c>
    </row>
    <row r="1815" spans="1:8" ht="13.5" x14ac:dyDescent="0.25">
      <c r="A1815" s="3">
        <v>44655</v>
      </c>
      <c r="B1815" s="2">
        <v>6.05</v>
      </c>
      <c r="C1815" s="2">
        <v>4.0425000000000004</v>
      </c>
      <c r="D1815" s="2">
        <v>9850</v>
      </c>
      <c r="E1815" s="2">
        <f t="shared" si="112"/>
        <v>-450421</v>
      </c>
      <c r="F1815" s="13" t="str">
        <f t="shared" si="115"/>
        <v>BEARISH</v>
      </c>
      <c r="G1815" s="13" t="str">
        <f t="shared" si="114"/>
        <v>STRONG</v>
      </c>
      <c r="H1815" s="13" t="str">
        <f t="shared" si="113"/>
        <v>BEARISH DIVERGENCE</v>
      </c>
    </row>
    <row r="1816" spans="1:8" ht="13.5" x14ac:dyDescent="0.25">
      <c r="A1816" s="3">
        <v>44656</v>
      </c>
      <c r="B1816" s="2">
        <v>6.05</v>
      </c>
      <c r="C1816" s="2">
        <v>4.0425000000000004</v>
      </c>
      <c r="D1816" s="2">
        <v>23718</v>
      </c>
      <c r="E1816" s="2">
        <f t="shared" si="112"/>
        <v>-450421</v>
      </c>
      <c r="F1816" s="13" t="str">
        <f t="shared" si="115"/>
        <v>BEARISH</v>
      </c>
      <c r="G1816" s="13" t="str">
        <f t="shared" si="114"/>
        <v>STRONG</v>
      </c>
      <c r="H1816" s="13" t="str">
        <f t="shared" si="113"/>
        <v>BEARISH DIVERGENCE</v>
      </c>
    </row>
    <row r="1817" spans="1:8" ht="13.5" x14ac:dyDescent="0.25">
      <c r="A1817" s="3">
        <v>44657</v>
      </c>
      <c r="B1817" s="2">
        <v>6.05</v>
      </c>
      <c r="C1817" s="2">
        <v>4.0425000000000004</v>
      </c>
      <c r="D1817" s="2">
        <v>13544</v>
      </c>
      <c r="E1817" s="2">
        <f t="shared" si="112"/>
        <v>-450421</v>
      </c>
      <c r="F1817" s="13" t="str">
        <f t="shared" si="115"/>
        <v>BEARISH</v>
      </c>
      <c r="G1817" s="13" t="str">
        <f t="shared" si="114"/>
        <v>STRONG</v>
      </c>
      <c r="H1817" s="13" t="str">
        <f t="shared" si="113"/>
        <v>CONFIRMED BEARISH</v>
      </c>
    </row>
    <row r="1818" spans="1:8" ht="13.5" x14ac:dyDescent="0.25">
      <c r="A1818" s="3">
        <v>44658</v>
      </c>
      <c r="B1818" s="2">
        <v>6.05</v>
      </c>
      <c r="C1818" s="2">
        <v>4.0425000000000004</v>
      </c>
      <c r="D1818" s="2">
        <v>19526</v>
      </c>
      <c r="E1818" s="2">
        <f t="shared" si="112"/>
        <v>-450421</v>
      </c>
      <c r="F1818" s="13" t="str">
        <f t="shared" si="115"/>
        <v>NEUTRAL</v>
      </c>
      <c r="G1818" s="13" t="str">
        <f t="shared" si="114"/>
        <v>NEUTRAL</v>
      </c>
      <c r="H1818" s="13" t="str">
        <f t="shared" si="113"/>
        <v>NEUTRAL</v>
      </c>
    </row>
    <row r="1819" spans="1:8" ht="13.5" x14ac:dyDescent="0.25">
      <c r="A1819" s="3">
        <v>44659</v>
      </c>
      <c r="B1819" s="2">
        <v>6.04</v>
      </c>
      <c r="C1819" s="2">
        <v>4.0358000000000001</v>
      </c>
      <c r="D1819" s="2">
        <v>11028</v>
      </c>
      <c r="E1819" s="2">
        <f t="shared" si="112"/>
        <v>-461449</v>
      </c>
      <c r="F1819" s="13" t="str">
        <f t="shared" si="115"/>
        <v>BEARISH</v>
      </c>
      <c r="G1819" s="13" t="str">
        <f t="shared" si="114"/>
        <v>STRONG</v>
      </c>
      <c r="H1819" s="13" t="str">
        <f t="shared" si="113"/>
        <v>CONFIRMED BEARISH</v>
      </c>
    </row>
    <row r="1820" spans="1:8" ht="13.5" x14ac:dyDescent="0.25">
      <c r="A1820" s="3">
        <v>44662</v>
      </c>
      <c r="B1820" s="2">
        <v>6.03</v>
      </c>
      <c r="C1820" s="2">
        <v>4.0290999999999997</v>
      </c>
      <c r="D1820" s="2">
        <v>5067</v>
      </c>
      <c r="E1820" s="2">
        <f t="shared" si="112"/>
        <v>-466516</v>
      </c>
      <c r="F1820" s="13" t="str">
        <f t="shared" si="115"/>
        <v>BEARISH</v>
      </c>
      <c r="G1820" s="13" t="str">
        <f t="shared" si="114"/>
        <v>STRONG</v>
      </c>
      <c r="H1820" s="13" t="str">
        <f t="shared" si="113"/>
        <v>CONFIRMED BEARISH</v>
      </c>
    </row>
    <row r="1821" spans="1:8" ht="13.5" x14ac:dyDescent="0.25">
      <c r="A1821" s="3">
        <v>44663</v>
      </c>
      <c r="B1821" s="2">
        <v>6.03</v>
      </c>
      <c r="C1821" s="2">
        <v>4.0290999999999997</v>
      </c>
      <c r="D1821" s="2">
        <v>6439</v>
      </c>
      <c r="E1821" s="2">
        <f t="shared" si="112"/>
        <v>-466516</v>
      </c>
      <c r="F1821" s="13" t="str">
        <f t="shared" si="115"/>
        <v>BEARISH</v>
      </c>
      <c r="G1821" s="13" t="str">
        <f t="shared" si="114"/>
        <v>STRONG</v>
      </c>
      <c r="H1821" s="13" t="str">
        <f t="shared" si="113"/>
        <v>CONFIRMED BEARISH</v>
      </c>
    </row>
    <row r="1822" spans="1:8" ht="13.5" x14ac:dyDescent="0.25">
      <c r="A1822" s="3">
        <v>44664</v>
      </c>
      <c r="B1822" s="2">
        <v>6.05</v>
      </c>
      <c r="C1822" s="2">
        <v>4.0425000000000004</v>
      </c>
      <c r="D1822" s="2">
        <v>11666</v>
      </c>
      <c r="E1822" s="2">
        <f t="shared" si="112"/>
        <v>-454850</v>
      </c>
      <c r="F1822" s="13" t="str">
        <f t="shared" si="115"/>
        <v>BEARISH</v>
      </c>
      <c r="G1822" s="13" t="str">
        <f t="shared" si="114"/>
        <v>NEUTRAL</v>
      </c>
      <c r="H1822" s="13" t="str">
        <f t="shared" si="113"/>
        <v>NEUTRAL</v>
      </c>
    </row>
    <row r="1823" spans="1:8" ht="13.5" x14ac:dyDescent="0.25">
      <c r="A1823" s="3">
        <v>44665</v>
      </c>
      <c r="B1823" s="2">
        <v>6.05</v>
      </c>
      <c r="C1823" s="2">
        <v>4.0425000000000004</v>
      </c>
      <c r="D1823" s="2">
        <v>33677</v>
      </c>
      <c r="E1823" s="2">
        <f t="shared" si="112"/>
        <v>-454850</v>
      </c>
      <c r="F1823" s="13" t="str">
        <f t="shared" si="115"/>
        <v>BEARISH</v>
      </c>
      <c r="G1823" s="13" t="str">
        <f t="shared" si="114"/>
        <v>NEUTRAL</v>
      </c>
      <c r="H1823" s="13" t="str">
        <f t="shared" si="113"/>
        <v>NEUTRAL</v>
      </c>
    </row>
    <row r="1824" spans="1:8" ht="13.5" x14ac:dyDescent="0.25">
      <c r="A1824" s="3">
        <v>44666</v>
      </c>
      <c r="B1824" s="2">
        <v>6.03</v>
      </c>
      <c r="C1824" s="2">
        <v>4.0290999999999997</v>
      </c>
      <c r="D1824" s="2">
        <v>20185</v>
      </c>
      <c r="E1824" s="2">
        <f t="shared" si="112"/>
        <v>-475035</v>
      </c>
      <c r="F1824" s="13" t="str">
        <f t="shared" si="115"/>
        <v>BEARISH</v>
      </c>
      <c r="G1824" s="13" t="str">
        <f t="shared" si="114"/>
        <v>STRONG</v>
      </c>
      <c r="H1824" s="13" t="str">
        <f t="shared" si="113"/>
        <v>CONFIRMED BEARISH</v>
      </c>
    </row>
    <row r="1825" spans="1:8" ht="13.5" x14ac:dyDescent="0.25">
      <c r="A1825" s="3">
        <v>44669</v>
      </c>
      <c r="B1825" s="2">
        <v>6</v>
      </c>
      <c r="C1825" s="2">
        <v>4.0091000000000001</v>
      </c>
      <c r="D1825" s="2">
        <v>24169</v>
      </c>
      <c r="E1825" s="2">
        <f t="shared" si="112"/>
        <v>-499204</v>
      </c>
      <c r="F1825" s="13" t="str">
        <f t="shared" si="115"/>
        <v>BEARISH</v>
      </c>
      <c r="G1825" s="13" t="str">
        <f t="shared" si="114"/>
        <v>STRONG</v>
      </c>
      <c r="H1825" s="13" t="str">
        <f t="shared" si="113"/>
        <v>CONFIRMED BEARISH</v>
      </c>
    </row>
    <row r="1826" spans="1:8" ht="13.5" x14ac:dyDescent="0.25">
      <c r="A1826" s="3">
        <v>44670</v>
      </c>
      <c r="B1826" s="2">
        <v>6</v>
      </c>
      <c r="C1826" s="2">
        <v>4.0091000000000001</v>
      </c>
      <c r="D1826" s="2">
        <v>20671</v>
      </c>
      <c r="E1826" s="2">
        <f t="shared" si="112"/>
        <v>-499204</v>
      </c>
      <c r="F1826" s="13" t="str">
        <f t="shared" si="115"/>
        <v>BEARISH</v>
      </c>
      <c r="G1826" s="13" t="str">
        <f t="shared" si="114"/>
        <v>STRONG</v>
      </c>
      <c r="H1826" s="13" t="str">
        <f t="shared" si="113"/>
        <v>CONFIRMED BEARISH</v>
      </c>
    </row>
    <row r="1827" spans="1:8" ht="13.5" x14ac:dyDescent="0.25">
      <c r="A1827" s="3">
        <v>44671</v>
      </c>
      <c r="B1827" s="2">
        <v>6</v>
      </c>
      <c r="C1827" s="2">
        <v>4.0091000000000001</v>
      </c>
      <c r="D1827" s="2">
        <v>9233</v>
      </c>
      <c r="E1827" s="2">
        <f t="shared" si="112"/>
        <v>-499204</v>
      </c>
      <c r="F1827" s="13" t="str">
        <f t="shared" si="115"/>
        <v>BEARISH</v>
      </c>
      <c r="G1827" s="13" t="str">
        <f t="shared" si="114"/>
        <v>STRONG</v>
      </c>
      <c r="H1827" s="13" t="str">
        <f t="shared" si="113"/>
        <v>CONFIRMED BEARISH</v>
      </c>
    </row>
    <row r="1828" spans="1:8" ht="13.5" x14ac:dyDescent="0.25">
      <c r="A1828" s="3">
        <v>44672</v>
      </c>
      <c r="B1828" s="2">
        <v>6</v>
      </c>
      <c r="C1828" s="2">
        <v>4.0091000000000001</v>
      </c>
      <c r="D1828" s="2">
        <v>14871</v>
      </c>
      <c r="E1828" s="2">
        <f t="shared" si="112"/>
        <v>-499204</v>
      </c>
      <c r="F1828" s="13" t="str">
        <f t="shared" si="115"/>
        <v>BEARISH</v>
      </c>
      <c r="G1828" s="13" t="str">
        <f t="shared" si="114"/>
        <v>STRONG</v>
      </c>
      <c r="H1828" s="13" t="str">
        <f t="shared" si="113"/>
        <v>CONFIRMED BEARISH</v>
      </c>
    </row>
    <row r="1829" spans="1:8" ht="13.5" x14ac:dyDescent="0.25">
      <c r="A1829" s="3">
        <v>44673</v>
      </c>
      <c r="B1829" s="2">
        <v>6</v>
      </c>
      <c r="C1829" s="2">
        <v>4.0091000000000001</v>
      </c>
      <c r="D1829" s="2">
        <v>13895</v>
      </c>
      <c r="E1829" s="2">
        <f t="shared" si="112"/>
        <v>-499204</v>
      </c>
      <c r="F1829" s="13" t="str">
        <f t="shared" si="115"/>
        <v>BEARISH</v>
      </c>
      <c r="G1829" s="13" t="str">
        <f t="shared" si="114"/>
        <v>STRONG</v>
      </c>
      <c r="H1829" s="13" t="str">
        <f t="shared" si="113"/>
        <v>CONFIRMED BEARISH</v>
      </c>
    </row>
    <row r="1830" spans="1:8" ht="13.5" x14ac:dyDescent="0.25">
      <c r="A1830" s="3">
        <v>44676</v>
      </c>
      <c r="B1830" s="2">
        <v>6</v>
      </c>
      <c r="C1830" s="2">
        <v>4.0091000000000001</v>
      </c>
      <c r="D1830" s="2">
        <v>18387</v>
      </c>
      <c r="E1830" s="2">
        <f t="shared" si="112"/>
        <v>-499204</v>
      </c>
      <c r="F1830" s="13" t="str">
        <f t="shared" si="115"/>
        <v>NEUTRAL</v>
      </c>
      <c r="G1830" s="13" t="str">
        <f t="shared" si="114"/>
        <v>NEUTRAL</v>
      </c>
      <c r="H1830" s="13" t="str">
        <f t="shared" si="113"/>
        <v>NEUTRAL</v>
      </c>
    </row>
    <row r="1831" spans="1:8" ht="13.5" x14ac:dyDescent="0.25">
      <c r="A1831" s="3">
        <v>44677</v>
      </c>
      <c r="B1831" s="2">
        <v>6</v>
      </c>
      <c r="C1831" s="2">
        <v>4.0091000000000001</v>
      </c>
      <c r="D1831" s="2">
        <v>70259</v>
      </c>
      <c r="E1831" s="2">
        <f t="shared" si="112"/>
        <v>-499204</v>
      </c>
      <c r="F1831" s="13" t="str">
        <f t="shared" si="115"/>
        <v>NEUTRAL</v>
      </c>
      <c r="G1831" s="13" t="str">
        <f t="shared" si="114"/>
        <v>NEUTRAL</v>
      </c>
      <c r="H1831" s="13" t="str">
        <f t="shared" si="113"/>
        <v>NEUTRAL</v>
      </c>
    </row>
    <row r="1832" spans="1:8" ht="13.5" x14ac:dyDescent="0.25">
      <c r="A1832" s="3">
        <v>44678</v>
      </c>
      <c r="B1832" s="2">
        <v>6</v>
      </c>
      <c r="C1832" s="2">
        <v>4.0091000000000001</v>
      </c>
      <c r="D1832" s="2">
        <v>58179</v>
      </c>
      <c r="E1832" s="2">
        <f t="shared" si="112"/>
        <v>-499204</v>
      </c>
      <c r="F1832" s="13" t="str">
        <f t="shared" si="115"/>
        <v>NEUTRAL</v>
      </c>
      <c r="G1832" s="13" t="str">
        <f t="shared" si="114"/>
        <v>NEUTRAL</v>
      </c>
      <c r="H1832" s="13" t="str">
        <f t="shared" si="113"/>
        <v>NEUTRAL</v>
      </c>
    </row>
    <row r="1833" spans="1:8" ht="13.5" x14ac:dyDescent="0.25">
      <c r="A1833" s="3">
        <v>44679</v>
      </c>
      <c r="B1833" s="2">
        <v>6.02</v>
      </c>
      <c r="C1833" s="2">
        <v>4.0224000000000002</v>
      </c>
      <c r="D1833" s="2">
        <v>49380</v>
      </c>
      <c r="E1833" s="2">
        <f t="shared" si="112"/>
        <v>-449824</v>
      </c>
      <c r="F1833" s="13" t="str">
        <f t="shared" si="115"/>
        <v>BULLISH</v>
      </c>
      <c r="G1833" s="13" t="str">
        <f t="shared" si="114"/>
        <v>WEAK</v>
      </c>
      <c r="H1833" s="13" t="str">
        <f t="shared" si="113"/>
        <v>CONFIRMED BULLISH</v>
      </c>
    </row>
    <row r="1834" spans="1:8" ht="13.5" x14ac:dyDescent="0.25">
      <c r="A1834" s="3">
        <v>44680</v>
      </c>
      <c r="B1834" s="2">
        <v>6.03</v>
      </c>
      <c r="C1834" s="2">
        <v>4.0290999999999997</v>
      </c>
      <c r="D1834" s="2">
        <v>23138</v>
      </c>
      <c r="E1834" s="2">
        <f t="shared" si="112"/>
        <v>-426686</v>
      </c>
      <c r="F1834" s="13" t="str">
        <f t="shared" si="115"/>
        <v>BULLISH</v>
      </c>
      <c r="G1834" s="13" t="str">
        <f t="shared" si="114"/>
        <v>WEAK</v>
      </c>
      <c r="H1834" s="13" t="str">
        <f t="shared" si="113"/>
        <v>CONFIRMED BULLISH</v>
      </c>
    </row>
    <row r="1835" spans="1:8" ht="13.5" x14ac:dyDescent="0.25">
      <c r="A1835" s="3">
        <v>44685</v>
      </c>
      <c r="B1835" s="2">
        <v>6.12</v>
      </c>
      <c r="C1835" s="2">
        <v>4.0891999999999999</v>
      </c>
      <c r="D1835" s="2">
        <v>58110</v>
      </c>
      <c r="E1835" s="2">
        <f t="shared" si="112"/>
        <v>-368576</v>
      </c>
      <c r="F1835" s="13" t="str">
        <f t="shared" si="115"/>
        <v>BULLISH</v>
      </c>
      <c r="G1835" s="13" t="str">
        <f t="shared" si="114"/>
        <v>WEAK</v>
      </c>
      <c r="H1835" s="13" t="str">
        <f t="shared" si="113"/>
        <v>CONFIRMED BULLISH</v>
      </c>
    </row>
    <row r="1836" spans="1:8" ht="13.5" x14ac:dyDescent="0.25">
      <c r="A1836" s="3">
        <v>44686</v>
      </c>
      <c r="B1836" s="2">
        <v>6.04</v>
      </c>
      <c r="C1836" s="2">
        <v>4.0358000000000001</v>
      </c>
      <c r="D1836" s="2">
        <v>102651</v>
      </c>
      <c r="E1836" s="2">
        <f t="shared" si="112"/>
        <v>-471227</v>
      </c>
      <c r="F1836" s="13" t="str">
        <f t="shared" si="115"/>
        <v>BULLISH</v>
      </c>
      <c r="G1836" s="13" t="str">
        <f t="shared" si="114"/>
        <v>WEAK</v>
      </c>
      <c r="H1836" s="13" t="str">
        <f t="shared" si="113"/>
        <v>CONFIRMED BULLISH</v>
      </c>
    </row>
    <row r="1837" spans="1:8" ht="13.5" x14ac:dyDescent="0.25">
      <c r="A1837" s="3">
        <v>44687</v>
      </c>
      <c r="B1837" s="2">
        <v>6.06</v>
      </c>
      <c r="C1837" s="2">
        <v>4.0491000000000001</v>
      </c>
      <c r="D1837" s="2">
        <v>243653</v>
      </c>
      <c r="E1837" s="2">
        <f t="shared" si="112"/>
        <v>-227574</v>
      </c>
      <c r="F1837" s="13" t="str">
        <f t="shared" si="115"/>
        <v>BULLISH</v>
      </c>
      <c r="G1837" s="13" t="str">
        <f t="shared" si="114"/>
        <v>WEAK</v>
      </c>
      <c r="H1837" s="13" t="str">
        <f t="shared" si="113"/>
        <v>CONFIRMED BULLISH</v>
      </c>
    </row>
    <row r="1838" spans="1:8" ht="13.5" x14ac:dyDescent="0.25">
      <c r="A1838" s="3">
        <v>44690</v>
      </c>
      <c r="B1838" s="2">
        <v>6.19</v>
      </c>
      <c r="C1838" s="2">
        <v>4.1360000000000001</v>
      </c>
      <c r="D1838" s="2">
        <v>284154</v>
      </c>
      <c r="E1838" s="2">
        <f t="shared" si="112"/>
        <v>56580</v>
      </c>
      <c r="F1838" s="13" t="str">
        <f t="shared" si="115"/>
        <v>BULLISH</v>
      </c>
      <c r="G1838" s="13" t="str">
        <f t="shared" si="114"/>
        <v>WEAK</v>
      </c>
      <c r="H1838" s="13" t="str">
        <f t="shared" si="113"/>
        <v>CONFIRMED BULLISH</v>
      </c>
    </row>
    <row r="1839" spans="1:8" ht="13.5" x14ac:dyDescent="0.25">
      <c r="A1839" s="3">
        <v>44691</v>
      </c>
      <c r="B1839" s="2">
        <v>5.05</v>
      </c>
      <c r="C1839" s="2">
        <v>4.2210999999999999</v>
      </c>
      <c r="D1839" s="2">
        <v>12566</v>
      </c>
      <c r="E1839" s="2">
        <f t="shared" si="112"/>
        <v>44014</v>
      </c>
      <c r="F1839" s="13" t="str">
        <f t="shared" si="115"/>
        <v>BULLISH</v>
      </c>
      <c r="G1839" s="13" t="str">
        <f t="shared" si="114"/>
        <v>WEAK</v>
      </c>
      <c r="H1839" s="13" t="str">
        <f t="shared" si="113"/>
        <v>BULLISH DIVERGENCE</v>
      </c>
    </row>
    <row r="1840" spans="1:8" ht="13.5" x14ac:dyDescent="0.25">
      <c r="A1840" s="3">
        <v>44692</v>
      </c>
      <c r="B1840" s="2">
        <v>5.08</v>
      </c>
      <c r="C1840" s="2">
        <v>4.2461000000000002</v>
      </c>
      <c r="D1840" s="2">
        <v>35676</v>
      </c>
      <c r="E1840" s="2">
        <f t="shared" si="112"/>
        <v>79690</v>
      </c>
      <c r="F1840" s="13" t="str">
        <f t="shared" si="115"/>
        <v>BULLISH</v>
      </c>
      <c r="G1840" s="13" t="str">
        <f t="shared" si="114"/>
        <v>WEAK</v>
      </c>
      <c r="H1840" s="13" t="str">
        <f t="shared" si="113"/>
        <v>BULLISH DIVERGENCE</v>
      </c>
    </row>
    <row r="1841" spans="1:8" ht="13.5" x14ac:dyDescent="0.25">
      <c r="A1841" s="3">
        <v>44693</v>
      </c>
      <c r="B1841" s="2">
        <v>4.9800000000000004</v>
      </c>
      <c r="C1841" s="2">
        <v>4.1626000000000003</v>
      </c>
      <c r="D1841" s="2">
        <v>3984</v>
      </c>
      <c r="E1841" s="2">
        <f t="shared" si="112"/>
        <v>75706</v>
      </c>
      <c r="F1841" s="13" t="str">
        <f t="shared" si="115"/>
        <v>BULLISH</v>
      </c>
      <c r="G1841" s="13" t="str">
        <f t="shared" si="114"/>
        <v>WEAK</v>
      </c>
      <c r="H1841" s="13" t="str">
        <f t="shared" si="113"/>
        <v>BULLISH DIVERGENCE</v>
      </c>
    </row>
    <row r="1842" spans="1:8" ht="13.5" x14ac:dyDescent="0.25">
      <c r="A1842" s="3">
        <v>44694</v>
      </c>
      <c r="B1842" s="2">
        <v>5.04</v>
      </c>
      <c r="C1842" s="2">
        <v>4.2126999999999999</v>
      </c>
      <c r="D1842" s="2">
        <v>5293</v>
      </c>
      <c r="E1842" s="2">
        <f t="shared" si="112"/>
        <v>80999</v>
      </c>
      <c r="F1842" s="13" t="str">
        <f t="shared" si="115"/>
        <v>BULLISH</v>
      </c>
      <c r="G1842" s="13" t="str">
        <f t="shared" si="114"/>
        <v>WEAK</v>
      </c>
      <c r="H1842" s="13" t="str">
        <f t="shared" si="113"/>
        <v>BULLISH DIVERGENCE</v>
      </c>
    </row>
    <row r="1843" spans="1:8" ht="13.5" x14ac:dyDescent="0.25">
      <c r="A1843" s="3">
        <v>44697</v>
      </c>
      <c r="B1843" s="2">
        <v>4.99</v>
      </c>
      <c r="C1843" s="2">
        <v>4.1708999999999996</v>
      </c>
      <c r="D1843" s="2">
        <v>8791</v>
      </c>
      <c r="E1843" s="2">
        <f t="shared" si="112"/>
        <v>72208</v>
      </c>
      <c r="F1843" s="13" t="str">
        <f t="shared" si="115"/>
        <v>BULLISH</v>
      </c>
      <c r="G1843" s="13" t="str">
        <f t="shared" si="114"/>
        <v>STRONG</v>
      </c>
      <c r="H1843" s="13" t="str">
        <f t="shared" si="113"/>
        <v>BULLISH DIVERGENCE</v>
      </c>
    </row>
    <row r="1844" spans="1:8" ht="13.5" x14ac:dyDescent="0.25">
      <c r="A1844" s="3">
        <v>44698</v>
      </c>
      <c r="B1844" s="2">
        <v>4.93</v>
      </c>
      <c r="C1844" s="2">
        <v>4.1208</v>
      </c>
      <c r="D1844" s="2">
        <v>9656</v>
      </c>
      <c r="E1844" s="2">
        <f t="shared" si="112"/>
        <v>62552</v>
      </c>
      <c r="F1844" s="13" t="str">
        <f t="shared" si="115"/>
        <v>BULLISH</v>
      </c>
      <c r="G1844" s="13" t="str">
        <f t="shared" si="114"/>
        <v>STRONG</v>
      </c>
      <c r="H1844" s="13" t="str">
        <f t="shared" si="113"/>
        <v>BULLISH DIVERGENCE</v>
      </c>
    </row>
    <row r="1845" spans="1:8" ht="13.5" x14ac:dyDescent="0.25">
      <c r="A1845" s="3">
        <v>44699</v>
      </c>
      <c r="B1845" s="2">
        <v>4.93</v>
      </c>
      <c r="C1845" s="2">
        <v>4.1208</v>
      </c>
      <c r="D1845" s="2">
        <v>44705</v>
      </c>
      <c r="E1845" s="2">
        <f t="shared" si="112"/>
        <v>62552</v>
      </c>
      <c r="F1845" s="13" t="str">
        <f t="shared" si="115"/>
        <v>BEARISH</v>
      </c>
      <c r="G1845" s="13" t="str">
        <f t="shared" si="114"/>
        <v>WEAK</v>
      </c>
      <c r="H1845" s="13" t="str">
        <f t="shared" si="113"/>
        <v>CONFIRMED BEARISH</v>
      </c>
    </row>
    <row r="1846" spans="1:8" ht="13.5" x14ac:dyDescent="0.25">
      <c r="A1846" s="3">
        <v>44700</v>
      </c>
      <c r="B1846" s="2">
        <v>4.93</v>
      </c>
      <c r="C1846" s="2">
        <v>4.1208</v>
      </c>
      <c r="D1846" s="2">
        <v>24572</v>
      </c>
      <c r="E1846" s="2">
        <f t="shared" si="112"/>
        <v>62552</v>
      </c>
      <c r="F1846" s="13" t="str">
        <f t="shared" si="115"/>
        <v>BEARISH</v>
      </c>
      <c r="G1846" s="13" t="str">
        <f t="shared" si="114"/>
        <v>WEAK</v>
      </c>
      <c r="H1846" s="13" t="str">
        <f t="shared" si="113"/>
        <v>CONFIRMED BEARISH</v>
      </c>
    </row>
    <row r="1847" spans="1:8" ht="13.5" x14ac:dyDescent="0.25">
      <c r="A1847" s="3">
        <v>44701</v>
      </c>
      <c r="B1847" s="2">
        <v>4.9000000000000004</v>
      </c>
      <c r="C1847" s="2">
        <v>4.0956999999999999</v>
      </c>
      <c r="D1847" s="2">
        <v>14615</v>
      </c>
      <c r="E1847" s="2">
        <f t="shared" si="112"/>
        <v>47937</v>
      </c>
      <c r="F1847" s="13" t="str">
        <f t="shared" si="115"/>
        <v>BEARISH</v>
      </c>
      <c r="G1847" s="13" t="str">
        <f t="shared" si="114"/>
        <v>WEAK</v>
      </c>
      <c r="H1847" s="13" t="str">
        <f t="shared" si="113"/>
        <v>CONFIRMED BEARISH</v>
      </c>
    </row>
    <row r="1848" spans="1:8" ht="13.5" x14ac:dyDescent="0.25">
      <c r="A1848" s="3">
        <v>44704</v>
      </c>
      <c r="B1848" s="2">
        <v>4.88</v>
      </c>
      <c r="C1848" s="2">
        <v>4.0789999999999997</v>
      </c>
      <c r="D1848" s="2">
        <v>55975</v>
      </c>
      <c r="E1848" s="2">
        <f t="shared" si="112"/>
        <v>-8038</v>
      </c>
      <c r="F1848" s="13" t="str">
        <f t="shared" si="115"/>
        <v>BEARISH</v>
      </c>
      <c r="G1848" s="13" t="str">
        <f t="shared" si="114"/>
        <v>WEAK</v>
      </c>
      <c r="H1848" s="13" t="str">
        <f t="shared" si="113"/>
        <v>CONFIRMED BEARISH</v>
      </c>
    </row>
    <row r="1849" spans="1:8" ht="13.5" x14ac:dyDescent="0.25">
      <c r="A1849" s="3">
        <v>44705</v>
      </c>
      <c r="B1849" s="2">
        <v>4.88</v>
      </c>
      <c r="C1849" s="2">
        <v>4.0789999999999997</v>
      </c>
      <c r="D1849" s="2">
        <v>25400</v>
      </c>
      <c r="E1849" s="2">
        <f t="shared" si="112"/>
        <v>-8038</v>
      </c>
      <c r="F1849" s="13" t="str">
        <f t="shared" si="115"/>
        <v>BEARISH</v>
      </c>
      <c r="G1849" s="13" t="str">
        <f t="shared" si="114"/>
        <v>WEAK</v>
      </c>
      <c r="H1849" s="13" t="str">
        <f t="shared" si="113"/>
        <v>CONFIRMED BEARISH</v>
      </c>
    </row>
    <row r="1850" spans="1:8" ht="13.5" x14ac:dyDescent="0.25">
      <c r="A1850" s="3">
        <v>44706</v>
      </c>
      <c r="B1850" s="2">
        <v>4.9000000000000004</v>
      </c>
      <c r="C1850" s="2">
        <v>4.0956999999999999</v>
      </c>
      <c r="D1850" s="2">
        <v>24744</v>
      </c>
      <c r="E1850" s="2">
        <f t="shared" si="112"/>
        <v>16706</v>
      </c>
      <c r="F1850" s="13" t="str">
        <f t="shared" si="115"/>
        <v>BEARISH</v>
      </c>
      <c r="G1850" s="13" t="str">
        <f t="shared" si="114"/>
        <v>WEAK</v>
      </c>
      <c r="H1850" s="13" t="str">
        <f t="shared" si="113"/>
        <v>CONFIRMED BEARISH</v>
      </c>
    </row>
    <row r="1851" spans="1:8" ht="13.5" x14ac:dyDescent="0.25">
      <c r="A1851" s="3">
        <v>44707</v>
      </c>
      <c r="B1851" s="2">
        <v>4.9000000000000004</v>
      </c>
      <c r="C1851" s="2">
        <v>4.0956999999999999</v>
      </c>
      <c r="D1851" s="2">
        <v>12216</v>
      </c>
      <c r="E1851" s="2">
        <f t="shared" si="112"/>
        <v>16706</v>
      </c>
      <c r="F1851" s="13" t="str">
        <f t="shared" si="115"/>
        <v>BEARISH</v>
      </c>
      <c r="G1851" s="13" t="str">
        <f t="shared" si="114"/>
        <v>WEAK</v>
      </c>
      <c r="H1851" s="13" t="str">
        <f t="shared" si="113"/>
        <v>CONFIRMED BEARISH</v>
      </c>
    </row>
    <row r="1852" spans="1:8" ht="13.5" x14ac:dyDescent="0.25">
      <c r="A1852" s="3">
        <v>44708</v>
      </c>
      <c r="B1852" s="2">
        <v>4.9000000000000004</v>
      </c>
      <c r="C1852" s="2">
        <v>4.0956999999999999</v>
      </c>
      <c r="D1852" s="2">
        <v>8450</v>
      </c>
      <c r="E1852" s="2">
        <f t="shared" si="112"/>
        <v>16706</v>
      </c>
      <c r="F1852" s="13" t="str">
        <f t="shared" si="115"/>
        <v>BEARISH</v>
      </c>
      <c r="G1852" s="13" t="str">
        <f t="shared" si="114"/>
        <v>WEAK</v>
      </c>
      <c r="H1852" s="13" t="str">
        <f t="shared" si="113"/>
        <v>NEUTRAL</v>
      </c>
    </row>
    <row r="1853" spans="1:8" ht="13.5" x14ac:dyDescent="0.25">
      <c r="A1853" s="3">
        <v>44711</v>
      </c>
      <c r="B1853" s="2">
        <v>4.9000000000000004</v>
      </c>
      <c r="C1853" s="2">
        <v>4.0956999999999999</v>
      </c>
      <c r="D1853" s="2">
        <v>6643</v>
      </c>
      <c r="E1853" s="2">
        <f t="shared" si="112"/>
        <v>16706</v>
      </c>
      <c r="F1853" s="13" t="str">
        <f t="shared" si="115"/>
        <v>BULLISH</v>
      </c>
      <c r="G1853" s="13" t="str">
        <f t="shared" si="114"/>
        <v>WEAK</v>
      </c>
      <c r="H1853" s="13" t="str">
        <f t="shared" si="113"/>
        <v>CONFIRMED BULLISH</v>
      </c>
    </row>
    <row r="1854" spans="1:8" ht="13.5" x14ac:dyDescent="0.25">
      <c r="A1854" s="3">
        <v>44712</v>
      </c>
      <c r="B1854" s="2">
        <v>4.9400000000000004</v>
      </c>
      <c r="C1854" s="2">
        <v>4.1291000000000002</v>
      </c>
      <c r="D1854" s="2">
        <v>6639</v>
      </c>
      <c r="E1854" s="2">
        <f t="shared" si="112"/>
        <v>23345</v>
      </c>
      <c r="F1854" s="13" t="str">
        <f t="shared" si="115"/>
        <v>BULLISH</v>
      </c>
      <c r="G1854" s="13" t="str">
        <f t="shared" si="114"/>
        <v>WEAK</v>
      </c>
      <c r="H1854" s="13" t="str">
        <f t="shared" si="113"/>
        <v>CONFIRMED BULLISH</v>
      </c>
    </row>
    <row r="1855" spans="1:8" ht="13.5" x14ac:dyDescent="0.25">
      <c r="A1855" s="3">
        <v>44713</v>
      </c>
      <c r="B1855" s="2">
        <v>4.9000000000000004</v>
      </c>
      <c r="C1855" s="2">
        <v>4.0956999999999999</v>
      </c>
      <c r="D1855" s="2">
        <v>6479</v>
      </c>
      <c r="E1855" s="2">
        <f t="shared" si="112"/>
        <v>16866</v>
      </c>
      <c r="F1855" s="13" t="str">
        <f t="shared" si="115"/>
        <v>BULLISH</v>
      </c>
      <c r="G1855" s="13" t="str">
        <f t="shared" si="114"/>
        <v>NEUTRAL</v>
      </c>
      <c r="H1855" s="13" t="str">
        <f t="shared" si="113"/>
        <v>NEUTRAL</v>
      </c>
    </row>
    <row r="1856" spans="1:8" ht="13.5" x14ac:dyDescent="0.25">
      <c r="A1856" s="3">
        <v>44714</v>
      </c>
      <c r="B1856" s="2">
        <v>4.9000000000000004</v>
      </c>
      <c r="C1856" s="2">
        <v>4.0956999999999999</v>
      </c>
      <c r="D1856" s="2">
        <v>7381</v>
      </c>
      <c r="E1856" s="2">
        <f t="shared" si="112"/>
        <v>16866</v>
      </c>
      <c r="F1856" s="13" t="str">
        <f t="shared" si="115"/>
        <v>BULLISH</v>
      </c>
      <c r="G1856" s="13" t="str">
        <f t="shared" si="114"/>
        <v>NEUTRAL</v>
      </c>
      <c r="H1856" s="13" t="str">
        <f t="shared" si="113"/>
        <v>NEUTRAL</v>
      </c>
    </row>
    <row r="1857" spans="1:8" ht="13.5" x14ac:dyDescent="0.25">
      <c r="A1857" s="3">
        <v>44715</v>
      </c>
      <c r="B1857" s="2">
        <v>4.9000000000000004</v>
      </c>
      <c r="C1857" s="2">
        <v>4.0956999999999999</v>
      </c>
      <c r="D1857" s="2">
        <v>6796</v>
      </c>
      <c r="E1857" s="2">
        <f t="shared" si="112"/>
        <v>16866</v>
      </c>
      <c r="F1857" s="13" t="str">
        <f t="shared" si="115"/>
        <v>BULLISH</v>
      </c>
      <c r="G1857" s="13" t="str">
        <f t="shared" si="114"/>
        <v>NEUTRAL</v>
      </c>
      <c r="H1857" s="13" t="str">
        <f t="shared" si="113"/>
        <v>NEUTRAL</v>
      </c>
    </row>
    <row r="1858" spans="1:8" ht="13.5" x14ac:dyDescent="0.25">
      <c r="A1858" s="3">
        <v>44718</v>
      </c>
      <c r="B1858" s="2">
        <v>4.9000000000000004</v>
      </c>
      <c r="C1858" s="2">
        <v>4.0956999999999999</v>
      </c>
      <c r="D1858" s="2">
        <v>11813</v>
      </c>
      <c r="E1858" s="2">
        <f t="shared" si="112"/>
        <v>16866</v>
      </c>
      <c r="F1858" s="13" t="str">
        <f t="shared" si="115"/>
        <v>BULLISH</v>
      </c>
      <c r="G1858" s="13" t="str">
        <f t="shared" si="114"/>
        <v>NEUTRAL</v>
      </c>
      <c r="H1858" s="13" t="str">
        <f t="shared" si="113"/>
        <v>NEUTRAL</v>
      </c>
    </row>
    <row r="1859" spans="1:8" ht="13.5" x14ac:dyDescent="0.25">
      <c r="A1859" s="3">
        <v>44719</v>
      </c>
      <c r="B1859" s="2">
        <v>4.92</v>
      </c>
      <c r="C1859" s="2">
        <v>4.1124000000000001</v>
      </c>
      <c r="D1859" s="2">
        <v>15242</v>
      </c>
      <c r="E1859" s="2">
        <f t="shared" si="112"/>
        <v>32108</v>
      </c>
      <c r="F1859" s="13" t="str">
        <f t="shared" si="115"/>
        <v>BULLISH</v>
      </c>
      <c r="G1859" s="13" t="str">
        <f t="shared" si="114"/>
        <v>STRONG</v>
      </c>
      <c r="H1859" s="13" t="str">
        <f t="shared" si="113"/>
        <v>BULLISH DIVERGENCE</v>
      </c>
    </row>
    <row r="1860" spans="1:8" ht="13.5" x14ac:dyDescent="0.25">
      <c r="A1860" s="3">
        <v>44720</v>
      </c>
      <c r="B1860" s="2">
        <v>4.88</v>
      </c>
      <c r="C1860" s="2">
        <v>4.0789999999999997</v>
      </c>
      <c r="D1860" s="2">
        <v>11415</v>
      </c>
      <c r="E1860" s="2">
        <f t="shared" ref="E1860:E1923" si="116">IF(B1860&gt;B1859, E1859+D1860, IF(B1860&lt;B1859, E1859-D1860, E1859))</f>
        <v>20693</v>
      </c>
      <c r="F1860" s="13" t="str">
        <f t="shared" si="115"/>
        <v>BULLISH</v>
      </c>
      <c r="G1860" s="13" t="str">
        <f t="shared" si="114"/>
        <v>STRONG</v>
      </c>
      <c r="H1860" s="13" t="str">
        <f t="shared" si="113"/>
        <v>BULLISH DIVERGENCE</v>
      </c>
    </row>
    <row r="1861" spans="1:8" ht="13.5" x14ac:dyDescent="0.25">
      <c r="A1861" s="3">
        <v>44721</v>
      </c>
      <c r="B1861" s="2">
        <v>4.9400000000000004</v>
      </c>
      <c r="C1861" s="2">
        <v>4.1291000000000002</v>
      </c>
      <c r="D1861" s="2">
        <v>11080</v>
      </c>
      <c r="E1861" s="2">
        <f t="shared" si="116"/>
        <v>31773</v>
      </c>
      <c r="F1861" s="13" t="str">
        <f t="shared" si="115"/>
        <v>BULLISH</v>
      </c>
      <c r="G1861" s="13" t="str">
        <f t="shared" si="114"/>
        <v>STRONG</v>
      </c>
      <c r="H1861" s="13" t="str">
        <f t="shared" si="113"/>
        <v>CONFIRMED BULLISH</v>
      </c>
    </row>
    <row r="1862" spans="1:8" ht="13.5" x14ac:dyDescent="0.25">
      <c r="A1862" s="3">
        <v>44722</v>
      </c>
      <c r="B1862" s="2">
        <v>4.95</v>
      </c>
      <c r="C1862" s="2">
        <v>4.1375000000000002</v>
      </c>
      <c r="D1862" s="2">
        <v>12978</v>
      </c>
      <c r="E1862" s="2">
        <f t="shared" si="116"/>
        <v>44751</v>
      </c>
      <c r="F1862" s="13" t="str">
        <f t="shared" si="115"/>
        <v>BULLISH</v>
      </c>
      <c r="G1862" s="13" t="str">
        <f t="shared" si="114"/>
        <v>STRONG</v>
      </c>
      <c r="H1862" s="13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v>44725</v>
      </c>
      <c r="B1863" s="2">
        <v>4.9800000000000004</v>
      </c>
      <c r="C1863" s="2">
        <v>4.1626000000000003</v>
      </c>
      <c r="D1863" s="2">
        <v>9752</v>
      </c>
      <c r="E1863" s="2">
        <f t="shared" si="116"/>
        <v>54503</v>
      </c>
      <c r="F1863" s="13" t="str">
        <f t="shared" si="115"/>
        <v>BULLISH</v>
      </c>
      <c r="G1863" s="13" t="str">
        <f t="shared" ref="G1863:G1926" si="118">IF((E1863-E1858)/E1858 &gt; 0.02, "STRONG",
 IF((E1863-E1858)/E1858 &lt; -0.02, "WEAK", "NEUTRAL"))</f>
        <v>STRONG</v>
      </c>
      <c r="H1863" s="13" t="str">
        <f t="shared" si="117"/>
        <v>CONFIRMED BULLISH</v>
      </c>
    </row>
    <row r="1864" spans="1:8" ht="13.5" x14ac:dyDescent="0.25">
      <c r="A1864" s="3">
        <v>44726</v>
      </c>
      <c r="B1864" s="2">
        <v>4.96</v>
      </c>
      <c r="C1864" s="2">
        <v>4.1458000000000004</v>
      </c>
      <c r="D1864" s="2">
        <v>492</v>
      </c>
      <c r="E1864" s="2">
        <f t="shared" si="116"/>
        <v>54011</v>
      </c>
      <c r="F1864" s="13" t="str">
        <f t="shared" ref="F1864:F1927" si="119">IF(E1864&gt;E1859,"BULLISH",IF(E1864&lt;E1859,"BEARISH","NEUTRAL"))</f>
        <v>BULLISH</v>
      </c>
      <c r="G1864" s="13" t="str">
        <f t="shared" si="118"/>
        <v>STRONG</v>
      </c>
      <c r="H1864" s="13" t="str">
        <f t="shared" si="117"/>
        <v>CONFIRMED BULLISH</v>
      </c>
    </row>
    <row r="1865" spans="1:8" ht="13.5" x14ac:dyDescent="0.25">
      <c r="A1865" s="3">
        <v>44727</v>
      </c>
      <c r="B1865" s="2">
        <v>4.96</v>
      </c>
      <c r="C1865" s="2">
        <v>4.1458000000000004</v>
      </c>
      <c r="D1865" s="2">
        <v>12694</v>
      </c>
      <c r="E1865" s="2">
        <f t="shared" si="116"/>
        <v>54011</v>
      </c>
      <c r="F1865" s="13" t="str">
        <f t="shared" si="119"/>
        <v>BULLISH</v>
      </c>
      <c r="G1865" s="13" t="str">
        <f t="shared" si="118"/>
        <v>STRONG</v>
      </c>
      <c r="H1865" s="13" t="str">
        <f t="shared" si="117"/>
        <v>CONFIRMED BULLISH</v>
      </c>
    </row>
    <row r="1866" spans="1:8" ht="13.5" x14ac:dyDescent="0.25">
      <c r="A1866" s="3">
        <v>44728</v>
      </c>
      <c r="B1866" s="2">
        <v>4.96</v>
      </c>
      <c r="C1866" s="2">
        <v>4.1458000000000004</v>
      </c>
      <c r="D1866" s="2">
        <v>6382</v>
      </c>
      <c r="E1866" s="2">
        <f t="shared" si="116"/>
        <v>54011</v>
      </c>
      <c r="F1866" s="13" t="str">
        <f t="shared" si="119"/>
        <v>BULLISH</v>
      </c>
      <c r="G1866" s="13" t="str">
        <f t="shared" si="118"/>
        <v>STRONG</v>
      </c>
      <c r="H1866" s="13" t="str">
        <f t="shared" si="117"/>
        <v>CONFIRMED BULLISH</v>
      </c>
    </row>
    <row r="1867" spans="1:8" ht="13.5" x14ac:dyDescent="0.25">
      <c r="A1867" s="3">
        <v>44729</v>
      </c>
      <c r="B1867" s="2">
        <v>4.96</v>
      </c>
      <c r="C1867" s="2">
        <v>4.1458000000000004</v>
      </c>
      <c r="D1867" s="2">
        <v>946</v>
      </c>
      <c r="E1867" s="2">
        <f t="shared" si="116"/>
        <v>54011</v>
      </c>
      <c r="F1867" s="13" t="str">
        <f t="shared" si="119"/>
        <v>BULLISH</v>
      </c>
      <c r="G1867" s="13" t="str">
        <f t="shared" si="118"/>
        <v>STRONG</v>
      </c>
      <c r="H1867" s="13" t="str">
        <f t="shared" si="117"/>
        <v>CONFIRMED BULLISH</v>
      </c>
    </row>
    <row r="1868" spans="1:8" ht="13.5" x14ac:dyDescent="0.25">
      <c r="A1868" s="3">
        <v>44732</v>
      </c>
      <c r="B1868" s="2">
        <v>4.96</v>
      </c>
      <c r="C1868" s="2">
        <v>4.1458000000000004</v>
      </c>
      <c r="D1868" s="2">
        <v>18262</v>
      </c>
      <c r="E1868" s="2">
        <f t="shared" si="116"/>
        <v>54011</v>
      </c>
      <c r="F1868" s="13" t="str">
        <f t="shared" si="119"/>
        <v>BEARISH</v>
      </c>
      <c r="G1868" s="13" t="str">
        <f t="shared" si="118"/>
        <v>NEUTRAL</v>
      </c>
      <c r="H1868" s="13" t="str">
        <f t="shared" si="117"/>
        <v>CONFIRMED BEARISH</v>
      </c>
    </row>
    <row r="1869" spans="1:8" ht="13.5" x14ac:dyDescent="0.25">
      <c r="A1869" s="3">
        <v>44733</v>
      </c>
      <c r="B1869" s="2">
        <v>4.95</v>
      </c>
      <c r="C1869" s="2">
        <v>4.1375000000000002</v>
      </c>
      <c r="D1869" s="2">
        <v>15538</v>
      </c>
      <c r="E1869" s="2">
        <f t="shared" si="116"/>
        <v>38473</v>
      </c>
      <c r="F1869" s="13" t="str">
        <f t="shared" si="119"/>
        <v>BEARISH</v>
      </c>
      <c r="G1869" s="13" t="str">
        <f t="shared" si="118"/>
        <v>WEAK</v>
      </c>
      <c r="H1869" s="13" t="str">
        <f t="shared" si="117"/>
        <v>CONFIRMED BEARISH</v>
      </c>
    </row>
    <row r="1870" spans="1:8" ht="13.5" x14ac:dyDescent="0.25">
      <c r="A1870" s="3">
        <v>44734</v>
      </c>
      <c r="B1870" s="2">
        <v>4.95</v>
      </c>
      <c r="C1870" s="2">
        <v>4.1375000000000002</v>
      </c>
      <c r="D1870" s="2">
        <v>178143</v>
      </c>
      <c r="E1870" s="2">
        <f t="shared" si="116"/>
        <v>38473</v>
      </c>
      <c r="F1870" s="13" t="str">
        <f t="shared" si="119"/>
        <v>BEARISH</v>
      </c>
      <c r="G1870" s="13" t="str">
        <f t="shared" si="118"/>
        <v>WEAK</v>
      </c>
      <c r="H1870" s="13" t="str">
        <f t="shared" si="117"/>
        <v>CONFIRMED BEARISH</v>
      </c>
    </row>
    <row r="1871" spans="1:8" ht="13.5" x14ac:dyDescent="0.25">
      <c r="A1871" s="3">
        <v>44735</v>
      </c>
      <c r="B1871" s="2">
        <v>4.95</v>
      </c>
      <c r="C1871" s="2">
        <v>4.1375000000000002</v>
      </c>
      <c r="D1871" s="2">
        <v>10055</v>
      </c>
      <c r="E1871" s="2">
        <f t="shared" si="116"/>
        <v>38473</v>
      </c>
      <c r="F1871" s="13" t="str">
        <f t="shared" si="119"/>
        <v>BEARISH</v>
      </c>
      <c r="G1871" s="13" t="str">
        <f t="shared" si="118"/>
        <v>WEAK</v>
      </c>
      <c r="H1871" s="13" t="str">
        <f t="shared" si="117"/>
        <v>CONFIRMED BEARISH</v>
      </c>
    </row>
    <row r="1872" spans="1:8" ht="13.5" x14ac:dyDescent="0.25">
      <c r="A1872" s="3">
        <v>44736</v>
      </c>
      <c r="B1872" s="2">
        <v>4.9400000000000004</v>
      </c>
      <c r="C1872" s="2">
        <v>4.1291000000000002</v>
      </c>
      <c r="D1872" s="2">
        <v>18381</v>
      </c>
      <c r="E1872" s="2">
        <f t="shared" si="116"/>
        <v>20092</v>
      </c>
      <c r="F1872" s="13" t="str">
        <f t="shared" si="119"/>
        <v>BEARISH</v>
      </c>
      <c r="G1872" s="13" t="str">
        <f t="shared" si="118"/>
        <v>WEAK</v>
      </c>
      <c r="H1872" s="13" t="str">
        <f t="shared" si="117"/>
        <v>CONFIRMED BEARISH</v>
      </c>
    </row>
    <row r="1873" spans="1:8" ht="13.5" x14ac:dyDescent="0.25">
      <c r="A1873" s="3">
        <v>44739</v>
      </c>
      <c r="B1873" s="2">
        <v>4.9000000000000004</v>
      </c>
      <c r="C1873" s="2">
        <v>4.0956999999999999</v>
      </c>
      <c r="D1873" s="2">
        <v>59666</v>
      </c>
      <c r="E1873" s="2">
        <f t="shared" si="116"/>
        <v>-39574</v>
      </c>
      <c r="F1873" s="13" t="str">
        <f t="shared" si="119"/>
        <v>BEARISH</v>
      </c>
      <c r="G1873" s="13" t="str">
        <f t="shared" si="118"/>
        <v>WEAK</v>
      </c>
      <c r="H1873" s="13" t="str">
        <f t="shared" si="117"/>
        <v>CONFIRMED BEARISH</v>
      </c>
    </row>
    <row r="1874" spans="1:8" ht="13.5" x14ac:dyDescent="0.25">
      <c r="A1874" s="3">
        <v>44740</v>
      </c>
      <c r="B1874" s="2">
        <v>4.92</v>
      </c>
      <c r="C1874" s="2">
        <v>4.1124000000000001</v>
      </c>
      <c r="D1874" s="2">
        <v>31409</v>
      </c>
      <c r="E1874" s="2">
        <f t="shared" si="116"/>
        <v>-8165</v>
      </c>
      <c r="F1874" s="13" t="str">
        <f t="shared" si="119"/>
        <v>BEARISH</v>
      </c>
      <c r="G1874" s="13" t="str">
        <f t="shared" si="118"/>
        <v>WEAK</v>
      </c>
      <c r="H1874" s="13" t="str">
        <f t="shared" si="117"/>
        <v>CONFIRMED BEARISH</v>
      </c>
    </row>
    <row r="1875" spans="1:8" ht="13.5" x14ac:dyDescent="0.25">
      <c r="A1875" s="3">
        <v>44741</v>
      </c>
      <c r="B1875" s="2">
        <v>4.92</v>
      </c>
      <c r="C1875" s="2">
        <v>4.1124000000000001</v>
      </c>
      <c r="D1875" s="2">
        <v>11480</v>
      </c>
      <c r="E1875" s="2">
        <f t="shared" si="116"/>
        <v>-8165</v>
      </c>
      <c r="F1875" s="13" t="str">
        <f t="shared" si="119"/>
        <v>BEARISH</v>
      </c>
      <c r="G1875" s="13" t="str">
        <f t="shared" si="118"/>
        <v>WEAK</v>
      </c>
      <c r="H1875" s="13" t="str">
        <f t="shared" si="117"/>
        <v>CONFIRMED BEARISH</v>
      </c>
    </row>
    <row r="1876" spans="1:8" ht="13.5" x14ac:dyDescent="0.25">
      <c r="A1876" s="3">
        <v>44742</v>
      </c>
      <c r="B1876" s="2">
        <v>4.9000000000000004</v>
      </c>
      <c r="C1876" s="2">
        <v>4.0956999999999999</v>
      </c>
      <c r="D1876" s="2">
        <v>16660</v>
      </c>
      <c r="E1876" s="2">
        <f t="shared" si="116"/>
        <v>-24825</v>
      </c>
      <c r="F1876" s="13" t="str">
        <f t="shared" si="119"/>
        <v>BEARISH</v>
      </c>
      <c r="G1876" s="13" t="str">
        <f t="shared" si="118"/>
        <v>WEAK</v>
      </c>
      <c r="H1876" s="13" t="str">
        <f t="shared" si="117"/>
        <v>CONFIRMED BEARISH</v>
      </c>
    </row>
    <row r="1877" spans="1:8" ht="13.5" x14ac:dyDescent="0.25">
      <c r="A1877" s="3">
        <v>44743</v>
      </c>
      <c r="B1877" s="2">
        <v>4.92</v>
      </c>
      <c r="C1877" s="2">
        <v>4.1124000000000001</v>
      </c>
      <c r="D1877" s="2">
        <v>3782</v>
      </c>
      <c r="E1877" s="2">
        <f t="shared" si="116"/>
        <v>-21043</v>
      </c>
      <c r="F1877" s="13" t="str">
        <f t="shared" si="119"/>
        <v>BEARISH</v>
      </c>
      <c r="G1877" s="13" t="str">
        <f t="shared" si="118"/>
        <v>WEAK</v>
      </c>
      <c r="H1877" s="13" t="str">
        <f t="shared" si="117"/>
        <v>CONFIRMED BEARISH</v>
      </c>
    </row>
    <row r="1878" spans="1:8" ht="13.5" x14ac:dyDescent="0.25">
      <c r="A1878" s="3">
        <v>44746</v>
      </c>
      <c r="B1878" s="2">
        <v>4.92</v>
      </c>
      <c r="C1878" s="2">
        <v>4.1124000000000001</v>
      </c>
      <c r="D1878" s="2">
        <v>12927</v>
      </c>
      <c r="E1878" s="2">
        <f t="shared" si="116"/>
        <v>-21043</v>
      </c>
      <c r="F1878" s="13" t="str">
        <f t="shared" si="119"/>
        <v>BULLISH</v>
      </c>
      <c r="G1878" s="13" t="str">
        <f t="shared" si="118"/>
        <v>WEAK</v>
      </c>
      <c r="H1878" s="13" t="str">
        <f t="shared" si="117"/>
        <v>CONFIRMED BULLISH</v>
      </c>
    </row>
    <row r="1879" spans="1:8" ht="13.5" x14ac:dyDescent="0.25">
      <c r="A1879" s="3">
        <v>44747</v>
      </c>
      <c r="B1879" s="2">
        <v>4.92</v>
      </c>
      <c r="C1879" s="2">
        <v>4.1124000000000001</v>
      </c>
      <c r="D1879" s="2">
        <v>8430</v>
      </c>
      <c r="E1879" s="2">
        <f t="shared" si="116"/>
        <v>-21043</v>
      </c>
      <c r="F1879" s="13" t="str">
        <f t="shared" si="119"/>
        <v>BEARISH</v>
      </c>
      <c r="G1879" s="13" t="str">
        <f t="shared" si="118"/>
        <v>STRONG</v>
      </c>
      <c r="H1879" s="13" t="str">
        <f t="shared" si="117"/>
        <v>NEUTRAL</v>
      </c>
    </row>
    <row r="1880" spans="1:8" ht="13.5" x14ac:dyDescent="0.25">
      <c r="A1880" s="3">
        <v>44748</v>
      </c>
      <c r="B1880" s="2">
        <v>4.9000000000000004</v>
      </c>
      <c r="C1880" s="2">
        <v>4.0956999999999999</v>
      </c>
      <c r="D1880" s="2">
        <v>5507</v>
      </c>
      <c r="E1880" s="2">
        <f t="shared" si="116"/>
        <v>-26550</v>
      </c>
      <c r="F1880" s="13" t="str">
        <f t="shared" si="119"/>
        <v>BEARISH</v>
      </c>
      <c r="G1880" s="13" t="str">
        <f t="shared" si="118"/>
        <v>STRONG</v>
      </c>
      <c r="H1880" s="13" t="str">
        <f t="shared" si="117"/>
        <v>CONFIRMED BEARISH</v>
      </c>
    </row>
    <row r="1881" spans="1:8" ht="13.5" x14ac:dyDescent="0.25">
      <c r="A1881" s="3">
        <v>44749</v>
      </c>
      <c r="B1881" s="2">
        <v>4.9000000000000004</v>
      </c>
      <c r="C1881" s="2">
        <v>4.0956999999999999</v>
      </c>
      <c r="D1881" s="2">
        <v>32069</v>
      </c>
      <c r="E1881" s="2">
        <f t="shared" si="116"/>
        <v>-26550</v>
      </c>
      <c r="F1881" s="13" t="str">
        <f t="shared" si="119"/>
        <v>BEARISH</v>
      </c>
      <c r="G1881" s="13" t="str">
        <f t="shared" si="118"/>
        <v>STRONG</v>
      </c>
      <c r="H1881" s="13" t="str">
        <f t="shared" si="117"/>
        <v>NEUTRAL</v>
      </c>
    </row>
    <row r="1882" spans="1:8" ht="13.5" x14ac:dyDescent="0.25">
      <c r="A1882" s="3">
        <v>44750</v>
      </c>
      <c r="B1882" s="2">
        <v>4.9000000000000004</v>
      </c>
      <c r="C1882" s="2">
        <v>4.0956999999999999</v>
      </c>
      <c r="D1882" s="2">
        <v>2048</v>
      </c>
      <c r="E1882" s="2">
        <f t="shared" si="116"/>
        <v>-26550</v>
      </c>
      <c r="F1882" s="13" t="str">
        <f t="shared" si="119"/>
        <v>BEARISH</v>
      </c>
      <c r="G1882" s="13" t="str">
        <f t="shared" si="118"/>
        <v>STRONG</v>
      </c>
      <c r="H1882" s="13" t="str">
        <f t="shared" si="117"/>
        <v>CONFIRMED BEARISH</v>
      </c>
    </row>
    <row r="1883" spans="1:8" ht="13.5" x14ac:dyDescent="0.25">
      <c r="A1883" s="3">
        <v>44753</v>
      </c>
      <c r="B1883" s="2">
        <v>4.8899999999999997</v>
      </c>
      <c r="C1883" s="2">
        <v>4.0872999999999999</v>
      </c>
      <c r="D1883" s="2">
        <v>22183</v>
      </c>
      <c r="E1883" s="2">
        <f t="shared" si="116"/>
        <v>-48733</v>
      </c>
      <c r="F1883" s="13" t="str">
        <f t="shared" si="119"/>
        <v>BEARISH</v>
      </c>
      <c r="G1883" s="13" t="str">
        <f t="shared" si="118"/>
        <v>STRONG</v>
      </c>
      <c r="H1883" s="13" t="str">
        <f t="shared" si="117"/>
        <v>CONFIRMED BEARISH</v>
      </c>
    </row>
    <row r="1884" spans="1:8" ht="13.5" x14ac:dyDescent="0.25">
      <c r="A1884" s="3">
        <v>44754</v>
      </c>
      <c r="B1884" s="2">
        <v>4.9000000000000004</v>
      </c>
      <c r="C1884" s="2">
        <v>4.0956999999999999</v>
      </c>
      <c r="D1884" s="2">
        <v>5944</v>
      </c>
      <c r="E1884" s="2">
        <f t="shared" si="116"/>
        <v>-42789</v>
      </c>
      <c r="F1884" s="13" t="str">
        <f t="shared" si="119"/>
        <v>BEARISH</v>
      </c>
      <c r="G1884" s="13" t="str">
        <f t="shared" si="118"/>
        <v>STRONG</v>
      </c>
      <c r="H1884" s="13" t="str">
        <f t="shared" si="117"/>
        <v>CONFIRMED BEARISH</v>
      </c>
    </row>
    <row r="1885" spans="1:8" ht="13.5" x14ac:dyDescent="0.25">
      <c r="A1885" s="3">
        <v>44755</v>
      </c>
      <c r="B1885" s="2">
        <v>4.8899999999999997</v>
      </c>
      <c r="C1885" s="2">
        <v>4.0872999999999999</v>
      </c>
      <c r="D1885" s="2">
        <v>19128</v>
      </c>
      <c r="E1885" s="2">
        <f t="shared" si="116"/>
        <v>-61917</v>
      </c>
      <c r="F1885" s="13" t="str">
        <f t="shared" si="119"/>
        <v>BEARISH</v>
      </c>
      <c r="G1885" s="13" t="str">
        <f t="shared" si="118"/>
        <v>STRONG</v>
      </c>
      <c r="H1885" s="13" t="str">
        <f t="shared" si="117"/>
        <v>CONFIRMED BEARISH</v>
      </c>
    </row>
    <row r="1886" spans="1:8" ht="13.5" x14ac:dyDescent="0.25">
      <c r="A1886" s="3">
        <v>44756</v>
      </c>
      <c r="B1886" s="2">
        <v>4.8899999999999997</v>
      </c>
      <c r="C1886" s="2">
        <v>4.0872999999999999</v>
      </c>
      <c r="D1886" s="2">
        <v>8684</v>
      </c>
      <c r="E1886" s="2">
        <f t="shared" si="116"/>
        <v>-61917</v>
      </c>
      <c r="F1886" s="13" t="str">
        <f t="shared" si="119"/>
        <v>BEARISH</v>
      </c>
      <c r="G1886" s="13" t="str">
        <f t="shared" si="118"/>
        <v>STRONG</v>
      </c>
      <c r="H1886" s="13" t="str">
        <f t="shared" si="117"/>
        <v>CONFIRMED BEARISH</v>
      </c>
    </row>
    <row r="1887" spans="1:8" ht="13.5" x14ac:dyDescent="0.25">
      <c r="A1887" s="3">
        <v>44757</v>
      </c>
      <c r="B1887" s="2">
        <v>4.8899999999999997</v>
      </c>
      <c r="C1887" s="2">
        <v>4.0872999999999999</v>
      </c>
      <c r="D1887" s="2">
        <v>2678</v>
      </c>
      <c r="E1887" s="2">
        <f t="shared" si="116"/>
        <v>-61917</v>
      </c>
      <c r="F1887" s="13" t="str">
        <f t="shared" si="119"/>
        <v>BEARISH</v>
      </c>
      <c r="G1887" s="13" t="str">
        <f t="shared" si="118"/>
        <v>STRONG</v>
      </c>
      <c r="H1887" s="13" t="str">
        <f t="shared" si="117"/>
        <v>CONFIRMED BEARISH</v>
      </c>
    </row>
    <row r="1888" spans="1:8" ht="13.5" x14ac:dyDescent="0.25">
      <c r="A1888" s="3">
        <v>44760</v>
      </c>
      <c r="B1888" s="2">
        <v>4.8899999999999997</v>
      </c>
      <c r="C1888" s="2">
        <v>4.0872999999999999</v>
      </c>
      <c r="D1888" s="2">
        <v>1752</v>
      </c>
      <c r="E1888" s="2">
        <f t="shared" si="116"/>
        <v>-61917</v>
      </c>
      <c r="F1888" s="13" t="str">
        <f t="shared" si="119"/>
        <v>BEARISH</v>
      </c>
      <c r="G1888" s="13" t="str">
        <f t="shared" si="118"/>
        <v>STRONG</v>
      </c>
      <c r="H1888" s="13" t="str">
        <f t="shared" si="117"/>
        <v>NEUTRAL</v>
      </c>
    </row>
    <row r="1889" spans="1:8" ht="13.5" x14ac:dyDescent="0.25">
      <c r="A1889" s="3">
        <v>44761</v>
      </c>
      <c r="B1889" s="2">
        <v>4.88</v>
      </c>
      <c r="C1889" s="2">
        <v>4.0789999999999997</v>
      </c>
      <c r="D1889" s="2">
        <v>9222</v>
      </c>
      <c r="E1889" s="2">
        <f t="shared" si="116"/>
        <v>-71139</v>
      </c>
      <c r="F1889" s="13" t="str">
        <f t="shared" si="119"/>
        <v>BEARISH</v>
      </c>
      <c r="G1889" s="13" t="str">
        <f t="shared" si="118"/>
        <v>STRONG</v>
      </c>
      <c r="H1889" s="13" t="str">
        <f t="shared" si="117"/>
        <v>CONFIRMED BEARISH</v>
      </c>
    </row>
    <row r="1890" spans="1:8" ht="13.5" x14ac:dyDescent="0.25">
      <c r="A1890" s="3">
        <v>44762</v>
      </c>
      <c r="B1890" s="2">
        <v>4.95</v>
      </c>
      <c r="C1890" s="2">
        <v>4.1375000000000002</v>
      </c>
      <c r="D1890" s="2">
        <v>7661</v>
      </c>
      <c r="E1890" s="2">
        <f t="shared" si="116"/>
        <v>-63478</v>
      </c>
      <c r="F1890" s="13" t="str">
        <f t="shared" si="119"/>
        <v>BEARISH</v>
      </c>
      <c r="G1890" s="13" t="str">
        <f t="shared" si="118"/>
        <v>STRONG</v>
      </c>
      <c r="H1890" s="13" t="str">
        <f t="shared" si="117"/>
        <v>BEARISH DIVERGENCE</v>
      </c>
    </row>
    <row r="1891" spans="1:8" ht="13.5" x14ac:dyDescent="0.25">
      <c r="A1891" s="3">
        <v>44763</v>
      </c>
      <c r="B1891" s="2">
        <v>4.95</v>
      </c>
      <c r="C1891" s="2">
        <v>4.1375000000000002</v>
      </c>
      <c r="D1891" s="2">
        <v>2546</v>
      </c>
      <c r="E1891" s="2">
        <f t="shared" si="116"/>
        <v>-63478</v>
      </c>
      <c r="F1891" s="13" t="str">
        <f t="shared" si="119"/>
        <v>BEARISH</v>
      </c>
      <c r="G1891" s="13" t="str">
        <f t="shared" si="118"/>
        <v>STRONG</v>
      </c>
      <c r="H1891" s="13" t="str">
        <f t="shared" si="117"/>
        <v>BEARISH DIVERGENCE</v>
      </c>
    </row>
    <row r="1892" spans="1:8" ht="13.5" x14ac:dyDescent="0.25">
      <c r="A1892" s="3">
        <v>44764</v>
      </c>
      <c r="B1892" s="2">
        <v>4.97</v>
      </c>
      <c r="C1892" s="2">
        <v>4.1542000000000003</v>
      </c>
      <c r="D1892" s="2">
        <v>3913</v>
      </c>
      <c r="E1892" s="2">
        <f t="shared" si="116"/>
        <v>-59565</v>
      </c>
      <c r="F1892" s="13" t="str">
        <f t="shared" si="119"/>
        <v>BULLISH</v>
      </c>
      <c r="G1892" s="13" t="str">
        <f t="shared" si="118"/>
        <v>WEAK</v>
      </c>
      <c r="H1892" s="13" t="str">
        <f t="shared" si="117"/>
        <v>CONFIRMED BULLISH</v>
      </c>
    </row>
    <row r="1893" spans="1:8" ht="13.5" x14ac:dyDescent="0.25">
      <c r="A1893" s="3">
        <v>44768</v>
      </c>
      <c r="B1893" s="2">
        <v>4.97</v>
      </c>
      <c r="C1893" s="2">
        <v>4.1542000000000003</v>
      </c>
      <c r="D1893" s="2">
        <v>1645</v>
      </c>
      <c r="E1893" s="2">
        <f t="shared" si="116"/>
        <v>-59565</v>
      </c>
      <c r="F1893" s="13" t="str">
        <f t="shared" si="119"/>
        <v>BULLISH</v>
      </c>
      <c r="G1893" s="13" t="str">
        <f t="shared" si="118"/>
        <v>WEAK</v>
      </c>
      <c r="H1893" s="13" t="str">
        <f t="shared" si="117"/>
        <v>CONFIRMED BULLISH</v>
      </c>
    </row>
    <row r="1894" spans="1:8" ht="13.5" x14ac:dyDescent="0.25">
      <c r="A1894" s="3">
        <v>44769</v>
      </c>
      <c r="B1894" s="2">
        <v>4.9000000000000004</v>
      </c>
      <c r="C1894" s="2">
        <v>4.0956999999999999</v>
      </c>
      <c r="D1894" s="2">
        <v>4394</v>
      </c>
      <c r="E1894" s="2">
        <f t="shared" si="116"/>
        <v>-63959</v>
      </c>
      <c r="F1894" s="13" t="str">
        <f t="shared" si="119"/>
        <v>BULLISH</v>
      </c>
      <c r="G1894" s="13" t="str">
        <f t="shared" si="118"/>
        <v>WEAK</v>
      </c>
      <c r="H1894" s="13" t="str">
        <f t="shared" si="117"/>
        <v>CONFIRMED BULLISH</v>
      </c>
    </row>
    <row r="1895" spans="1:8" ht="13.5" x14ac:dyDescent="0.25">
      <c r="A1895" s="3">
        <v>44770</v>
      </c>
      <c r="B1895" s="2">
        <v>4.97</v>
      </c>
      <c r="C1895" s="2">
        <v>4.1542000000000003</v>
      </c>
      <c r="D1895" s="2">
        <v>11000</v>
      </c>
      <c r="E1895" s="2">
        <f t="shared" si="116"/>
        <v>-52959</v>
      </c>
      <c r="F1895" s="13" t="str">
        <f t="shared" si="119"/>
        <v>BULLISH</v>
      </c>
      <c r="G1895" s="13" t="str">
        <f t="shared" si="118"/>
        <v>WEAK</v>
      </c>
      <c r="H1895" s="13" t="str">
        <f t="shared" si="117"/>
        <v>CONFIRMED BULLISH</v>
      </c>
    </row>
    <row r="1896" spans="1:8" ht="13.5" x14ac:dyDescent="0.25">
      <c r="A1896" s="3">
        <v>44771</v>
      </c>
      <c r="B1896" s="2">
        <v>4.97</v>
      </c>
      <c r="C1896" s="2">
        <v>4.1542000000000003</v>
      </c>
      <c r="D1896" s="2">
        <v>14281</v>
      </c>
      <c r="E1896" s="2">
        <f t="shared" si="116"/>
        <v>-52959</v>
      </c>
      <c r="F1896" s="13" t="str">
        <f t="shared" si="119"/>
        <v>BULLISH</v>
      </c>
      <c r="G1896" s="13" t="str">
        <f t="shared" si="118"/>
        <v>WEAK</v>
      </c>
      <c r="H1896" s="13" t="str">
        <f t="shared" si="117"/>
        <v>CONFIRMED BULLISH</v>
      </c>
    </row>
    <row r="1897" spans="1:8" ht="13.5" x14ac:dyDescent="0.25">
      <c r="A1897" s="3">
        <v>44774</v>
      </c>
      <c r="B1897" s="2">
        <v>4.97</v>
      </c>
      <c r="C1897" s="2">
        <v>4.1542000000000003</v>
      </c>
      <c r="D1897" s="2">
        <v>5000</v>
      </c>
      <c r="E1897" s="2">
        <f t="shared" si="116"/>
        <v>-52959</v>
      </c>
      <c r="F1897" s="13" t="str">
        <f t="shared" si="119"/>
        <v>BULLISH</v>
      </c>
      <c r="G1897" s="13" t="str">
        <f t="shared" si="118"/>
        <v>WEAK</v>
      </c>
      <c r="H1897" s="13" t="str">
        <f t="shared" si="117"/>
        <v>NEUTRAL</v>
      </c>
    </row>
    <row r="1898" spans="1:8" ht="13.5" x14ac:dyDescent="0.25">
      <c r="A1898" s="3">
        <v>44775</v>
      </c>
      <c r="B1898" s="2">
        <v>4.97</v>
      </c>
      <c r="C1898" s="2">
        <v>4.1542000000000003</v>
      </c>
      <c r="D1898" s="2">
        <v>6770</v>
      </c>
      <c r="E1898" s="2">
        <f t="shared" si="116"/>
        <v>-52959</v>
      </c>
      <c r="F1898" s="13" t="str">
        <f t="shared" si="119"/>
        <v>BULLISH</v>
      </c>
      <c r="G1898" s="13" t="str">
        <f t="shared" si="118"/>
        <v>WEAK</v>
      </c>
      <c r="H1898" s="13" t="str">
        <f t="shared" si="117"/>
        <v>NEUTRAL</v>
      </c>
    </row>
    <row r="1899" spans="1:8" ht="13.5" x14ac:dyDescent="0.25">
      <c r="A1899" s="3">
        <v>44776</v>
      </c>
      <c r="B1899" s="2">
        <v>4.95</v>
      </c>
      <c r="C1899" s="2">
        <v>4.1375000000000002</v>
      </c>
      <c r="D1899" s="2">
        <v>14691</v>
      </c>
      <c r="E1899" s="2">
        <f t="shared" si="116"/>
        <v>-67650</v>
      </c>
      <c r="F1899" s="13" t="str">
        <f t="shared" si="119"/>
        <v>BEARISH</v>
      </c>
      <c r="G1899" s="13" t="str">
        <f t="shared" si="118"/>
        <v>STRONG</v>
      </c>
      <c r="H1899" s="13" t="str">
        <f t="shared" si="117"/>
        <v>BEARISH DIVERGENCE</v>
      </c>
    </row>
    <row r="1900" spans="1:8" ht="13.5" x14ac:dyDescent="0.25">
      <c r="A1900" s="3">
        <v>44777</v>
      </c>
      <c r="B1900" s="2">
        <v>4.95</v>
      </c>
      <c r="C1900" s="2">
        <v>4.1375000000000002</v>
      </c>
      <c r="D1900" s="2">
        <v>67426</v>
      </c>
      <c r="E1900" s="2">
        <f t="shared" si="116"/>
        <v>-67650</v>
      </c>
      <c r="F1900" s="13" t="str">
        <f t="shared" si="119"/>
        <v>BEARISH</v>
      </c>
      <c r="G1900" s="13" t="str">
        <f t="shared" si="118"/>
        <v>STRONG</v>
      </c>
      <c r="H1900" s="13" t="str">
        <f t="shared" si="117"/>
        <v>CONFIRMED BEARISH</v>
      </c>
    </row>
    <row r="1901" spans="1:8" ht="13.5" x14ac:dyDescent="0.25">
      <c r="A1901" s="3">
        <v>44778</v>
      </c>
      <c r="B1901" s="2">
        <v>4.95</v>
      </c>
      <c r="C1901" s="2">
        <v>4.1375000000000002</v>
      </c>
      <c r="D1901" s="2">
        <v>1221</v>
      </c>
      <c r="E1901" s="2">
        <f t="shared" si="116"/>
        <v>-67650</v>
      </c>
      <c r="F1901" s="13" t="str">
        <f t="shared" si="119"/>
        <v>BEARISH</v>
      </c>
      <c r="G1901" s="13" t="str">
        <f t="shared" si="118"/>
        <v>STRONG</v>
      </c>
      <c r="H1901" s="13" t="str">
        <f t="shared" si="117"/>
        <v>CONFIRMED BEARISH</v>
      </c>
    </row>
    <row r="1902" spans="1:8" ht="13.5" x14ac:dyDescent="0.25">
      <c r="A1902" s="3">
        <v>44781</v>
      </c>
      <c r="B1902" s="2">
        <v>4.95</v>
      </c>
      <c r="C1902" s="2">
        <v>4.1375000000000002</v>
      </c>
      <c r="D1902" s="2">
        <v>0</v>
      </c>
      <c r="E1902" s="2">
        <f t="shared" si="116"/>
        <v>-67650</v>
      </c>
      <c r="F1902" s="13" t="str">
        <f t="shared" si="119"/>
        <v>BEARISH</v>
      </c>
      <c r="G1902" s="13" t="str">
        <f t="shared" si="118"/>
        <v>STRONG</v>
      </c>
      <c r="H1902" s="13" t="str">
        <f t="shared" si="117"/>
        <v>CONFIRMED BEARISH</v>
      </c>
    </row>
    <row r="1903" spans="1:8" ht="13.5" x14ac:dyDescent="0.25">
      <c r="A1903" s="3">
        <v>44782</v>
      </c>
      <c r="B1903" s="2">
        <v>4.95</v>
      </c>
      <c r="C1903" s="2">
        <v>4.1375000000000002</v>
      </c>
      <c r="D1903" s="2">
        <v>12630</v>
      </c>
      <c r="E1903" s="2">
        <f t="shared" si="116"/>
        <v>-67650</v>
      </c>
      <c r="F1903" s="13" t="str">
        <f t="shared" si="119"/>
        <v>BEARISH</v>
      </c>
      <c r="G1903" s="13" t="str">
        <f t="shared" si="118"/>
        <v>STRONG</v>
      </c>
      <c r="H1903" s="13" t="str">
        <f t="shared" si="117"/>
        <v>CONFIRMED BEARISH</v>
      </c>
    </row>
    <row r="1904" spans="1:8" ht="13.5" x14ac:dyDescent="0.25">
      <c r="A1904" s="3">
        <v>44783</v>
      </c>
      <c r="B1904" s="2">
        <v>4.93</v>
      </c>
      <c r="C1904" s="2">
        <v>4.1208</v>
      </c>
      <c r="D1904" s="2">
        <v>7048</v>
      </c>
      <c r="E1904" s="2">
        <f t="shared" si="116"/>
        <v>-74698</v>
      </c>
      <c r="F1904" s="13" t="str">
        <f t="shared" si="119"/>
        <v>BEARISH</v>
      </c>
      <c r="G1904" s="13" t="str">
        <f t="shared" si="118"/>
        <v>STRONG</v>
      </c>
      <c r="H1904" s="13" t="str">
        <f t="shared" si="117"/>
        <v>CONFIRMED BEARISH</v>
      </c>
    </row>
    <row r="1905" spans="1:8" ht="13.5" x14ac:dyDescent="0.25">
      <c r="A1905" s="3">
        <v>44784</v>
      </c>
      <c r="B1905" s="2">
        <v>4.93</v>
      </c>
      <c r="C1905" s="2">
        <v>4.1208</v>
      </c>
      <c r="D1905" s="2">
        <v>4174</v>
      </c>
      <c r="E1905" s="2">
        <f t="shared" si="116"/>
        <v>-74698</v>
      </c>
      <c r="F1905" s="13" t="str">
        <f t="shared" si="119"/>
        <v>BEARISH</v>
      </c>
      <c r="G1905" s="13" t="str">
        <f t="shared" si="118"/>
        <v>STRONG</v>
      </c>
      <c r="H1905" s="13" t="str">
        <f t="shared" si="117"/>
        <v>CONFIRMED BEARISH</v>
      </c>
    </row>
    <row r="1906" spans="1:8" ht="13.5" x14ac:dyDescent="0.25">
      <c r="A1906" s="3">
        <v>44785</v>
      </c>
      <c r="B1906" s="2">
        <v>4.92</v>
      </c>
      <c r="C1906" s="2">
        <v>4.1124000000000001</v>
      </c>
      <c r="D1906" s="2">
        <v>18000</v>
      </c>
      <c r="E1906" s="2">
        <f t="shared" si="116"/>
        <v>-92698</v>
      </c>
      <c r="F1906" s="13" t="str">
        <f t="shared" si="119"/>
        <v>BEARISH</v>
      </c>
      <c r="G1906" s="13" t="str">
        <f t="shared" si="118"/>
        <v>STRONG</v>
      </c>
      <c r="H1906" s="13" t="str">
        <f t="shared" si="117"/>
        <v>CONFIRMED BEARISH</v>
      </c>
    </row>
    <row r="1907" spans="1:8" ht="13.5" x14ac:dyDescent="0.25">
      <c r="A1907" s="3">
        <v>44788</v>
      </c>
      <c r="B1907" s="2">
        <v>4.9000000000000004</v>
      </c>
      <c r="C1907" s="2">
        <v>4.0956999999999999</v>
      </c>
      <c r="D1907" s="2">
        <v>14153</v>
      </c>
      <c r="E1907" s="2">
        <f t="shared" si="116"/>
        <v>-106851</v>
      </c>
      <c r="F1907" s="13" t="str">
        <f t="shared" si="119"/>
        <v>BEARISH</v>
      </c>
      <c r="G1907" s="13" t="str">
        <f t="shared" si="118"/>
        <v>STRONG</v>
      </c>
      <c r="H1907" s="13" t="str">
        <f t="shared" si="117"/>
        <v>CONFIRMED BEARISH</v>
      </c>
    </row>
    <row r="1908" spans="1:8" ht="13.5" x14ac:dyDescent="0.25">
      <c r="A1908" s="3">
        <v>44789</v>
      </c>
      <c r="B1908" s="2">
        <v>4.9000000000000004</v>
      </c>
      <c r="C1908" s="2">
        <v>4.0956999999999999</v>
      </c>
      <c r="D1908" s="2">
        <v>5356</v>
      </c>
      <c r="E1908" s="2">
        <f t="shared" si="116"/>
        <v>-106851</v>
      </c>
      <c r="F1908" s="13" t="str">
        <f t="shared" si="119"/>
        <v>BEARISH</v>
      </c>
      <c r="G1908" s="13" t="str">
        <f t="shared" si="118"/>
        <v>STRONG</v>
      </c>
      <c r="H1908" s="13" t="str">
        <f t="shared" si="117"/>
        <v>CONFIRMED BEARISH</v>
      </c>
    </row>
    <row r="1909" spans="1:8" ht="13.5" x14ac:dyDescent="0.25">
      <c r="A1909" s="3">
        <v>44790</v>
      </c>
      <c r="B1909" s="2">
        <v>4.9000000000000004</v>
      </c>
      <c r="C1909" s="2">
        <v>4.0956999999999999</v>
      </c>
      <c r="D1909" s="2">
        <v>21594</v>
      </c>
      <c r="E1909" s="2">
        <f t="shared" si="116"/>
        <v>-106851</v>
      </c>
      <c r="F1909" s="13" t="str">
        <f t="shared" si="119"/>
        <v>BEARISH</v>
      </c>
      <c r="G1909" s="13" t="str">
        <f t="shared" si="118"/>
        <v>STRONG</v>
      </c>
      <c r="H1909" s="13" t="str">
        <f t="shared" si="117"/>
        <v>CONFIRMED BEARISH</v>
      </c>
    </row>
    <row r="1910" spans="1:8" ht="13.5" x14ac:dyDescent="0.25">
      <c r="A1910" s="3">
        <v>44791</v>
      </c>
      <c r="B1910" s="2">
        <v>4.9800000000000004</v>
      </c>
      <c r="C1910" s="2">
        <v>4.1626000000000003</v>
      </c>
      <c r="D1910" s="2">
        <v>13133</v>
      </c>
      <c r="E1910" s="2">
        <f t="shared" si="116"/>
        <v>-93718</v>
      </c>
      <c r="F1910" s="13" t="str">
        <f t="shared" si="119"/>
        <v>BEARISH</v>
      </c>
      <c r="G1910" s="13" t="str">
        <f t="shared" si="118"/>
        <v>STRONG</v>
      </c>
      <c r="H1910" s="13" t="str">
        <f t="shared" si="117"/>
        <v>BEARISH DIVERGENCE</v>
      </c>
    </row>
    <row r="1911" spans="1:8" ht="13.5" x14ac:dyDescent="0.25">
      <c r="A1911" s="3">
        <v>44792</v>
      </c>
      <c r="B1911" s="2">
        <v>4.99</v>
      </c>
      <c r="C1911" s="2">
        <v>4.1708999999999996</v>
      </c>
      <c r="D1911" s="2">
        <v>10177</v>
      </c>
      <c r="E1911" s="2">
        <f t="shared" si="116"/>
        <v>-83541</v>
      </c>
      <c r="F1911" s="13" t="str">
        <f t="shared" si="119"/>
        <v>BULLISH</v>
      </c>
      <c r="G1911" s="13" t="str">
        <f t="shared" si="118"/>
        <v>WEAK</v>
      </c>
      <c r="H1911" s="13" t="str">
        <f t="shared" si="117"/>
        <v>CONFIRMED BULLISH</v>
      </c>
    </row>
    <row r="1912" spans="1:8" ht="13.5" x14ac:dyDescent="0.25">
      <c r="A1912" s="3">
        <v>44795</v>
      </c>
      <c r="B1912" s="2">
        <v>4.99</v>
      </c>
      <c r="C1912" s="2">
        <v>4.1708999999999996</v>
      </c>
      <c r="D1912" s="2">
        <v>3506</v>
      </c>
      <c r="E1912" s="2">
        <f t="shared" si="116"/>
        <v>-83541</v>
      </c>
      <c r="F1912" s="13" t="str">
        <f t="shared" si="119"/>
        <v>BULLISH</v>
      </c>
      <c r="G1912" s="13" t="str">
        <f t="shared" si="118"/>
        <v>WEAK</v>
      </c>
      <c r="H1912" s="13" t="str">
        <f t="shared" si="117"/>
        <v>CONFIRMED BULLISH</v>
      </c>
    </row>
    <row r="1913" spans="1:8" ht="13.5" x14ac:dyDescent="0.25">
      <c r="A1913" s="3">
        <v>44796</v>
      </c>
      <c r="B1913" s="2">
        <v>4.99</v>
      </c>
      <c r="C1913" s="2">
        <v>4.1708999999999996</v>
      </c>
      <c r="D1913" s="2">
        <v>16668</v>
      </c>
      <c r="E1913" s="2">
        <f t="shared" si="116"/>
        <v>-83541</v>
      </c>
      <c r="F1913" s="13" t="str">
        <f t="shared" si="119"/>
        <v>BULLISH</v>
      </c>
      <c r="G1913" s="13" t="str">
        <f t="shared" si="118"/>
        <v>WEAK</v>
      </c>
      <c r="H1913" s="13" t="str">
        <f t="shared" si="117"/>
        <v>CONFIRMED BULLISH</v>
      </c>
    </row>
    <row r="1914" spans="1:8" ht="13.5" x14ac:dyDescent="0.25">
      <c r="A1914" s="3">
        <v>44797</v>
      </c>
      <c r="B1914" s="2">
        <v>4.99</v>
      </c>
      <c r="C1914" s="2">
        <v>4.1708999999999996</v>
      </c>
      <c r="D1914" s="2">
        <v>17984</v>
      </c>
      <c r="E1914" s="2">
        <f t="shared" si="116"/>
        <v>-83541</v>
      </c>
      <c r="F1914" s="13" t="str">
        <f t="shared" si="119"/>
        <v>BULLISH</v>
      </c>
      <c r="G1914" s="13" t="str">
        <f t="shared" si="118"/>
        <v>WEAK</v>
      </c>
      <c r="H1914" s="13" t="str">
        <f t="shared" si="117"/>
        <v>CONFIRMED BULLISH</v>
      </c>
    </row>
    <row r="1915" spans="1:8" ht="13.5" x14ac:dyDescent="0.25">
      <c r="A1915" s="3">
        <v>44798</v>
      </c>
      <c r="B1915" s="2">
        <v>5.03</v>
      </c>
      <c r="C1915" s="2">
        <v>4.2043999999999997</v>
      </c>
      <c r="D1915" s="2">
        <v>32370</v>
      </c>
      <c r="E1915" s="2">
        <f t="shared" si="116"/>
        <v>-51171</v>
      </c>
      <c r="F1915" s="13" t="str">
        <f t="shared" si="119"/>
        <v>BULLISH</v>
      </c>
      <c r="G1915" s="13" t="str">
        <f t="shared" si="118"/>
        <v>WEAK</v>
      </c>
      <c r="H1915" s="13" t="str">
        <f t="shared" si="117"/>
        <v>CONFIRMED BULLISH</v>
      </c>
    </row>
    <row r="1916" spans="1:8" ht="13.5" x14ac:dyDescent="0.25">
      <c r="A1916" s="3">
        <v>44799</v>
      </c>
      <c r="B1916" s="2">
        <v>5.04</v>
      </c>
      <c r="C1916" s="2">
        <v>4.2126999999999999</v>
      </c>
      <c r="D1916" s="2">
        <v>13670</v>
      </c>
      <c r="E1916" s="2">
        <f t="shared" si="116"/>
        <v>-37501</v>
      </c>
      <c r="F1916" s="13" t="str">
        <f t="shared" si="119"/>
        <v>BULLISH</v>
      </c>
      <c r="G1916" s="13" t="str">
        <f t="shared" si="118"/>
        <v>WEAK</v>
      </c>
      <c r="H1916" s="13" t="str">
        <f t="shared" si="117"/>
        <v>CONFIRMED BULLISH</v>
      </c>
    </row>
    <row r="1917" spans="1:8" ht="13.5" x14ac:dyDescent="0.25">
      <c r="A1917" s="3">
        <v>44802</v>
      </c>
      <c r="B1917" s="2">
        <v>5.3</v>
      </c>
      <c r="C1917" s="2">
        <v>4.43</v>
      </c>
      <c r="D1917" s="2">
        <v>48176</v>
      </c>
      <c r="E1917" s="2">
        <f t="shared" si="116"/>
        <v>10675</v>
      </c>
      <c r="F1917" s="13" t="str">
        <f t="shared" si="119"/>
        <v>BULLISH</v>
      </c>
      <c r="G1917" s="13" t="str">
        <f t="shared" si="118"/>
        <v>WEAK</v>
      </c>
      <c r="H1917" s="13" t="str">
        <f t="shared" si="117"/>
        <v>CONFIRMED BULLISH</v>
      </c>
    </row>
    <row r="1918" spans="1:8" ht="13.5" x14ac:dyDescent="0.25">
      <c r="A1918" s="3">
        <v>44803</v>
      </c>
      <c r="B1918" s="2">
        <v>5.35</v>
      </c>
      <c r="C1918" s="2">
        <v>4.4718</v>
      </c>
      <c r="D1918" s="2">
        <v>7706</v>
      </c>
      <c r="E1918" s="2">
        <f t="shared" si="116"/>
        <v>18381</v>
      </c>
      <c r="F1918" s="13" t="str">
        <f t="shared" si="119"/>
        <v>BULLISH</v>
      </c>
      <c r="G1918" s="13" t="str">
        <f t="shared" si="118"/>
        <v>WEAK</v>
      </c>
      <c r="H1918" s="13" t="str">
        <f t="shared" si="117"/>
        <v>CONFIRMED BULLISH</v>
      </c>
    </row>
    <row r="1919" spans="1:8" ht="13.5" x14ac:dyDescent="0.25">
      <c r="A1919" s="3">
        <v>44804</v>
      </c>
      <c r="B1919" s="2">
        <v>5.58</v>
      </c>
      <c r="C1919" s="2">
        <v>4.6641000000000004</v>
      </c>
      <c r="D1919" s="2">
        <v>26215</v>
      </c>
      <c r="E1919" s="2">
        <f t="shared" si="116"/>
        <v>44596</v>
      </c>
      <c r="F1919" s="13" t="str">
        <f t="shared" si="119"/>
        <v>BULLISH</v>
      </c>
      <c r="G1919" s="13" t="str">
        <f t="shared" si="118"/>
        <v>WEAK</v>
      </c>
      <c r="H1919" s="13" t="str">
        <f t="shared" si="117"/>
        <v>CONFIRMED BULLISH</v>
      </c>
    </row>
    <row r="1920" spans="1:8" ht="13.5" x14ac:dyDescent="0.25">
      <c r="A1920" s="3">
        <v>44805</v>
      </c>
      <c r="B1920" s="2">
        <v>5.5</v>
      </c>
      <c r="C1920" s="2">
        <v>4.5972</v>
      </c>
      <c r="D1920" s="2">
        <v>17915</v>
      </c>
      <c r="E1920" s="2">
        <f t="shared" si="116"/>
        <v>26681</v>
      </c>
      <c r="F1920" s="13" t="str">
        <f t="shared" si="119"/>
        <v>BULLISH</v>
      </c>
      <c r="G1920" s="13" t="str">
        <f t="shared" si="118"/>
        <v>WEAK</v>
      </c>
      <c r="H1920" s="13" t="str">
        <f t="shared" si="117"/>
        <v>CONFIRMED BULLISH</v>
      </c>
    </row>
    <row r="1921" spans="1:8" ht="13.5" x14ac:dyDescent="0.25">
      <c r="A1921" s="3">
        <v>44806</v>
      </c>
      <c r="B1921" s="2">
        <v>5.39</v>
      </c>
      <c r="C1921" s="2">
        <v>4.5053000000000001</v>
      </c>
      <c r="D1921" s="2">
        <v>4306</v>
      </c>
      <c r="E1921" s="2">
        <f t="shared" si="116"/>
        <v>22375</v>
      </c>
      <c r="F1921" s="13" t="str">
        <f t="shared" si="119"/>
        <v>BULLISH</v>
      </c>
      <c r="G1921" s="13" t="str">
        <f t="shared" si="118"/>
        <v>WEAK</v>
      </c>
      <c r="H1921" s="13" t="str">
        <f t="shared" si="117"/>
        <v>CONFIRMED BULLISH</v>
      </c>
    </row>
    <row r="1922" spans="1:8" ht="13.5" x14ac:dyDescent="0.25">
      <c r="A1922" s="3">
        <v>44809</v>
      </c>
      <c r="B1922" s="2">
        <v>5.38</v>
      </c>
      <c r="C1922" s="2">
        <v>4.4969000000000001</v>
      </c>
      <c r="D1922" s="2">
        <v>9142</v>
      </c>
      <c r="E1922" s="2">
        <f t="shared" si="116"/>
        <v>13233</v>
      </c>
      <c r="F1922" s="13" t="str">
        <f t="shared" si="119"/>
        <v>BULLISH</v>
      </c>
      <c r="G1922" s="13" t="str">
        <f t="shared" si="118"/>
        <v>STRONG</v>
      </c>
      <c r="H1922" s="13" t="str">
        <f t="shared" si="117"/>
        <v>CONFIRMED BULLISH</v>
      </c>
    </row>
    <row r="1923" spans="1:8" ht="13.5" x14ac:dyDescent="0.25">
      <c r="A1923" s="3">
        <v>44810</v>
      </c>
      <c r="B1923" s="2">
        <v>5.37</v>
      </c>
      <c r="C1923" s="2">
        <v>4.4885000000000002</v>
      </c>
      <c r="D1923" s="2">
        <v>3152</v>
      </c>
      <c r="E1923" s="2">
        <f t="shared" si="116"/>
        <v>10081</v>
      </c>
      <c r="F1923" s="13" t="str">
        <f t="shared" si="119"/>
        <v>BEARISH</v>
      </c>
      <c r="G1923" s="13" t="str">
        <f t="shared" si="118"/>
        <v>WEAK</v>
      </c>
      <c r="H1923" s="13" t="str">
        <f t="shared" si="117"/>
        <v>BEARISH DIVERGENCE</v>
      </c>
    </row>
    <row r="1924" spans="1:8" ht="13.5" x14ac:dyDescent="0.25">
      <c r="A1924" s="3">
        <v>44811</v>
      </c>
      <c r="B1924" s="2">
        <v>5.46</v>
      </c>
      <c r="C1924" s="2">
        <v>4.5637999999999996</v>
      </c>
      <c r="D1924" s="2">
        <v>19424</v>
      </c>
      <c r="E1924" s="2">
        <f t="shared" ref="E1924:E1987" si="120">IF(B1924&gt;B1923, E1923+D1924, IF(B1924&lt;B1923, E1923-D1924, E1923))</f>
        <v>29505</v>
      </c>
      <c r="F1924" s="13" t="str">
        <f t="shared" si="119"/>
        <v>BEARISH</v>
      </c>
      <c r="G1924" s="13" t="str">
        <f t="shared" si="118"/>
        <v>WEAK</v>
      </c>
      <c r="H1924" s="13" t="str">
        <f t="shared" si="117"/>
        <v>CONFIRMED BEARISH</v>
      </c>
    </row>
    <row r="1925" spans="1:8" ht="13.5" x14ac:dyDescent="0.25">
      <c r="A1925" s="3">
        <v>44812</v>
      </c>
      <c r="B1925" s="2">
        <v>5.53</v>
      </c>
      <c r="C1925" s="2">
        <v>4.6223000000000001</v>
      </c>
      <c r="D1925" s="2">
        <v>27118</v>
      </c>
      <c r="E1925" s="2">
        <f t="shared" si="120"/>
        <v>56623</v>
      </c>
      <c r="F1925" s="13" t="str">
        <f t="shared" si="119"/>
        <v>BULLISH</v>
      </c>
      <c r="G1925" s="13" t="str">
        <f t="shared" si="118"/>
        <v>STRONG</v>
      </c>
      <c r="H1925" s="13" t="str">
        <f t="shared" si="117"/>
        <v>CONFIRMED BULLISH</v>
      </c>
    </row>
    <row r="1926" spans="1:8" ht="13.5" x14ac:dyDescent="0.25">
      <c r="A1926" s="3">
        <v>44813</v>
      </c>
      <c r="B1926" s="2">
        <v>5.52</v>
      </c>
      <c r="C1926" s="2">
        <v>4.6139000000000001</v>
      </c>
      <c r="D1926" s="2">
        <v>15553</v>
      </c>
      <c r="E1926" s="2">
        <f t="shared" si="120"/>
        <v>41070</v>
      </c>
      <c r="F1926" s="13" t="str">
        <f t="shared" si="119"/>
        <v>BULLISH</v>
      </c>
      <c r="G1926" s="13" t="str">
        <f t="shared" si="118"/>
        <v>STRONG</v>
      </c>
      <c r="H1926" s="13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v>44816</v>
      </c>
      <c r="B1927" s="2">
        <v>5.5</v>
      </c>
      <c r="C1927" s="2">
        <v>4.5972</v>
      </c>
      <c r="D1927" s="2">
        <v>291781</v>
      </c>
      <c r="E1927" s="2">
        <f t="shared" si="120"/>
        <v>-250711</v>
      </c>
      <c r="F1927" s="13" t="str">
        <f t="shared" si="119"/>
        <v>BEARISH</v>
      </c>
      <c r="G1927" s="13" t="str">
        <f t="shared" ref="G1927:G1990" si="122">IF((E1927-E1922)/E1922 &gt; 0.02, "STRONG",
 IF((E1927-E1922)/E1922 &lt; -0.02, "WEAK", "NEUTRAL"))</f>
        <v>WEAK</v>
      </c>
      <c r="H1927" s="13" t="str">
        <f t="shared" si="121"/>
        <v>BEARISH DIVERGENCE</v>
      </c>
    </row>
    <row r="1928" spans="1:8" ht="13.5" x14ac:dyDescent="0.25">
      <c r="A1928" s="3">
        <v>44817</v>
      </c>
      <c r="B1928" s="2">
        <v>5.49</v>
      </c>
      <c r="C1928" s="2">
        <v>4.5888</v>
      </c>
      <c r="D1928" s="2">
        <v>13158</v>
      </c>
      <c r="E1928" s="2">
        <f t="shared" si="120"/>
        <v>-263869</v>
      </c>
      <c r="F1928" s="13" t="str">
        <f t="shared" ref="F1928:F1991" si="123">IF(E1928&gt;E1923,"BULLISH",IF(E1928&lt;E1923,"BEARISH","NEUTRAL"))</f>
        <v>BEARISH</v>
      </c>
      <c r="G1928" s="13" t="str">
        <f t="shared" si="122"/>
        <v>WEAK</v>
      </c>
      <c r="H1928" s="13" t="str">
        <f t="shared" si="121"/>
        <v>BEARISH DIVERGENCE</v>
      </c>
    </row>
    <row r="1929" spans="1:8" ht="13.5" x14ac:dyDescent="0.25">
      <c r="A1929" s="3">
        <v>44818</v>
      </c>
      <c r="B1929" s="2">
        <v>5.48</v>
      </c>
      <c r="C1929" s="2">
        <v>4.5804999999999998</v>
      </c>
      <c r="D1929" s="2">
        <v>31662</v>
      </c>
      <c r="E1929" s="2">
        <f t="shared" si="120"/>
        <v>-295531</v>
      </c>
      <c r="F1929" s="13" t="str">
        <f t="shared" si="123"/>
        <v>BEARISH</v>
      </c>
      <c r="G1929" s="13" t="str">
        <f t="shared" si="122"/>
        <v>WEAK</v>
      </c>
      <c r="H1929" s="13" t="str">
        <f t="shared" si="121"/>
        <v>BEARISH DIVERGENCE</v>
      </c>
    </row>
    <row r="1930" spans="1:8" ht="13.5" x14ac:dyDescent="0.25">
      <c r="A1930" s="3">
        <v>44819</v>
      </c>
      <c r="B1930" s="2">
        <v>5.47</v>
      </c>
      <c r="C1930" s="2">
        <v>4.5720999999999998</v>
      </c>
      <c r="D1930" s="2">
        <v>10921</v>
      </c>
      <c r="E1930" s="2">
        <f t="shared" si="120"/>
        <v>-306452</v>
      </c>
      <c r="F1930" s="13" t="str">
        <f t="shared" si="123"/>
        <v>BEARISH</v>
      </c>
      <c r="G1930" s="13" t="str">
        <f t="shared" si="122"/>
        <v>WEAK</v>
      </c>
      <c r="H1930" s="13" t="str">
        <f t="shared" si="121"/>
        <v>CONFIRMED BEARISH</v>
      </c>
    </row>
    <row r="1931" spans="1:8" ht="13.5" x14ac:dyDescent="0.25">
      <c r="A1931" s="3">
        <v>44820</v>
      </c>
      <c r="B1931" s="2">
        <v>5.45</v>
      </c>
      <c r="C1931" s="2">
        <v>4.5553999999999997</v>
      </c>
      <c r="D1931" s="2">
        <v>30658</v>
      </c>
      <c r="E1931" s="2">
        <f t="shared" si="120"/>
        <v>-337110</v>
      </c>
      <c r="F1931" s="13" t="str">
        <f t="shared" si="123"/>
        <v>BEARISH</v>
      </c>
      <c r="G1931" s="13" t="str">
        <f t="shared" si="122"/>
        <v>WEAK</v>
      </c>
      <c r="H1931" s="13" t="str">
        <f t="shared" si="121"/>
        <v>CONFIRMED BEARISH</v>
      </c>
    </row>
    <row r="1932" spans="1:8" ht="13.5" x14ac:dyDescent="0.25">
      <c r="A1932" s="3">
        <v>44823</v>
      </c>
      <c r="B1932" s="2">
        <v>5.4</v>
      </c>
      <c r="C1932" s="2">
        <v>4.5136000000000003</v>
      </c>
      <c r="D1932" s="2">
        <v>8859</v>
      </c>
      <c r="E1932" s="2">
        <f t="shared" si="120"/>
        <v>-345969</v>
      </c>
      <c r="F1932" s="13" t="str">
        <f t="shared" si="123"/>
        <v>BEARISH</v>
      </c>
      <c r="G1932" s="13" t="str">
        <f t="shared" si="122"/>
        <v>STRONG</v>
      </c>
      <c r="H1932" s="13" t="str">
        <f t="shared" si="121"/>
        <v>CONFIRMED BEARISH</v>
      </c>
    </row>
    <row r="1933" spans="1:8" ht="13.5" x14ac:dyDescent="0.25">
      <c r="A1933" s="3">
        <v>44824</v>
      </c>
      <c r="B1933" s="2">
        <v>5.35</v>
      </c>
      <c r="C1933" s="2">
        <v>4.4718</v>
      </c>
      <c r="D1933" s="2">
        <v>10747</v>
      </c>
      <c r="E1933" s="2">
        <f t="shared" si="120"/>
        <v>-356716</v>
      </c>
      <c r="F1933" s="13" t="str">
        <f t="shared" si="123"/>
        <v>BEARISH</v>
      </c>
      <c r="G1933" s="13" t="str">
        <f t="shared" si="122"/>
        <v>STRONG</v>
      </c>
      <c r="H1933" s="13" t="str">
        <f t="shared" si="121"/>
        <v>CONFIRMED BEARISH</v>
      </c>
    </row>
    <row r="1934" spans="1:8" ht="13.5" x14ac:dyDescent="0.25">
      <c r="A1934" s="3">
        <v>44825</v>
      </c>
      <c r="B1934" s="2">
        <v>5.35</v>
      </c>
      <c r="C1934" s="2">
        <v>4.4718</v>
      </c>
      <c r="D1934" s="2">
        <v>12722</v>
      </c>
      <c r="E1934" s="2">
        <f t="shared" si="120"/>
        <v>-356716</v>
      </c>
      <c r="F1934" s="13" t="str">
        <f t="shared" si="123"/>
        <v>BEARISH</v>
      </c>
      <c r="G1934" s="13" t="str">
        <f t="shared" si="122"/>
        <v>STRONG</v>
      </c>
      <c r="H1934" s="13" t="str">
        <f t="shared" si="121"/>
        <v>CONFIRMED BEARISH</v>
      </c>
    </row>
    <row r="1935" spans="1:8" ht="13.5" x14ac:dyDescent="0.25">
      <c r="A1935" s="3">
        <v>44826</v>
      </c>
      <c r="B1935" s="2">
        <v>5.35</v>
      </c>
      <c r="C1935" s="2">
        <v>4.4718</v>
      </c>
      <c r="D1935" s="2">
        <v>7269</v>
      </c>
      <c r="E1935" s="2">
        <f t="shared" si="120"/>
        <v>-356716</v>
      </c>
      <c r="F1935" s="13" t="str">
        <f t="shared" si="123"/>
        <v>BEARISH</v>
      </c>
      <c r="G1935" s="13" t="str">
        <f t="shared" si="122"/>
        <v>STRONG</v>
      </c>
      <c r="H1935" s="13" t="str">
        <f t="shared" si="121"/>
        <v>CONFIRMED BEARISH</v>
      </c>
    </row>
    <row r="1936" spans="1:8" ht="13.5" x14ac:dyDescent="0.25">
      <c r="A1936" s="3">
        <v>44827</v>
      </c>
      <c r="B1936" s="2">
        <v>5.4</v>
      </c>
      <c r="C1936" s="2">
        <v>4.5136000000000003</v>
      </c>
      <c r="D1936" s="2">
        <v>10089</v>
      </c>
      <c r="E1936" s="2">
        <f t="shared" si="120"/>
        <v>-346627</v>
      </c>
      <c r="F1936" s="13" t="str">
        <f t="shared" si="123"/>
        <v>BEARISH</v>
      </c>
      <c r="G1936" s="13" t="str">
        <f t="shared" si="122"/>
        <v>STRONG</v>
      </c>
      <c r="H1936" s="13" t="str">
        <f t="shared" si="121"/>
        <v>CONFIRMED BEARISH</v>
      </c>
    </row>
    <row r="1937" spans="1:8" ht="13.5" x14ac:dyDescent="0.25">
      <c r="A1937" s="3">
        <v>44830</v>
      </c>
      <c r="B1937" s="2">
        <v>5.6</v>
      </c>
      <c r="C1937" s="2">
        <v>4.6807999999999996</v>
      </c>
      <c r="D1937" s="2">
        <v>50591</v>
      </c>
      <c r="E1937" s="2">
        <f t="shared" si="120"/>
        <v>-296036</v>
      </c>
      <c r="F1937" s="13" t="str">
        <f t="shared" si="123"/>
        <v>BULLISH</v>
      </c>
      <c r="G1937" s="13" t="str">
        <f t="shared" si="122"/>
        <v>WEAK</v>
      </c>
      <c r="H1937" s="13" t="str">
        <f t="shared" si="121"/>
        <v>CONFIRMED BULLISH</v>
      </c>
    </row>
    <row r="1938" spans="1:8" ht="13.5" x14ac:dyDescent="0.25">
      <c r="A1938" s="3">
        <v>44831</v>
      </c>
      <c r="B1938" s="2">
        <v>5.75</v>
      </c>
      <c r="C1938" s="2">
        <v>4.8061999999999996</v>
      </c>
      <c r="D1938" s="2">
        <v>41154</v>
      </c>
      <c r="E1938" s="2">
        <f t="shared" si="120"/>
        <v>-254882</v>
      </c>
      <c r="F1938" s="13" t="str">
        <f t="shared" si="123"/>
        <v>BULLISH</v>
      </c>
      <c r="G1938" s="13" t="str">
        <f t="shared" si="122"/>
        <v>WEAK</v>
      </c>
      <c r="H1938" s="13" t="str">
        <f t="shared" si="121"/>
        <v>CONFIRMED BULLISH</v>
      </c>
    </row>
    <row r="1939" spans="1:8" ht="13.5" x14ac:dyDescent="0.25">
      <c r="A1939" s="3">
        <v>44832</v>
      </c>
      <c r="B1939" s="2">
        <v>5.77</v>
      </c>
      <c r="C1939" s="2">
        <v>4.8228999999999997</v>
      </c>
      <c r="D1939" s="2">
        <v>31155</v>
      </c>
      <c r="E1939" s="2">
        <f t="shared" si="120"/>
        <v>-223727</v>
      </c>
      <c r="F1939" s="13" t="str">
        <f t="shared" si="123"/>
        <v>BULLISH</v>
      </c>
      <c r="G1939" s="13" t="str">
        <f t="shared" si="122"/>
        <v>WEAK</v>
      </c>
      <c r="H1939" s="13" t="str">
        <f t="shared" si="121"/>
        <v>CONFIRMED BULLISH</v>
      </c>
    </row>
    <row r="1940" spans="1:8" ht="13.5" x14ac:dyDescent="0.25">
      <c r="A1940" s="3">
        <v>44833</v>
      </c>
      <c r="B1940" s="2">
        <v>5.74</v>
      </c>
      <c r="C1940" s="2">
        <v>4.7977999999999996</v>
      </c>
      <c r="D1940" s="2">
        <v>19241</v>
      </c>
      <c r="E1940" s="2">
        <f t="shared" si="120"/>
        <v>-242968</v>
      </c>
      <c r="F1940" s="13" t="str">
        <f t="shared" si="123"/>
        <v>BULLISH</v>
      </c>
      <c r="G1940" s="13" t="str">
        <f t="shared" si="122"/>
        <v>WEAK</v>
      </c>
      <c r="H1940" s="13" t="str">
        <f t="shared" si="121"/>
        <v>CONFIRMED BULLISH</v>
      </c>
    </row>
    <row r="1941" spans="1:8" ht="13.5" x14ac:dyDescent="0.25">
      <c r="A1941" s="3">
        <v>44834</v>
      </c>
      <c r="B1941" s="2">
        <v>5.73</v>
      </c>
      <c r="C1941" s="2">
        <v>4.7895000000000003</v>
      </c>
      <c r="D1941" s="2">
        <v>24037</v>
      </c>
      <c r="E1941" s="2">
        <f t="shared" si="120"/>
        <v>-267005</v>
      </c>
      <c r="F1941" s="13" t="str">
        <f t="shared" si="123"/>
        <v>BULLISH</v>
      </c>
      <c r="G1941" s="13" t="str">
        <f t="shared" si="122"/>
        <v>WEAK</v>
      </c>
      <c r="H1941" s="13" t="str">
        <f t="shared" si="121"/>
        <v>CONFIRMED BULLISH</v>
      </c>
    </row>
    <row r="1942" spans="1:8" ht="13.5" x14ac:dyDescent="0.25">
      <c r="A1942" s="3">
        <v>44837</v>
      </c>
      <c r="B1942" s="2">
        <v>5.7</v>
      </c>
      <c r="C1942" s="2">
        <v>4.7644000000000002</v>
      </c>
      <c r="D1942" s="2">
        <v>12938</v>
      </c>
      <c r="E1942" s="2">
        <f t="shared" si="120"/>
        <v>-279943</v>
      </c>
      <c r="F1942" s="13" t="str">
        <f t="shared" si="123"/>
        <v>BULLISH</v>
      </c>
      <c r="G1942" s="13" t="str">
        <f t="shared" si="122"/>
        <v>WEAK</v>
      </c>
      <c r="H1942" s="13" t="str">
        <f t="shared" si="121"/>
        <v>CONFIRMED BULLISH</v>
      </c>
    </row>
    <row r="1943" spans="1:8" ht="13.5" x14ac:dyDescent="0.25">
      <c r="A1943" s="3">
        <v>44838</v>
      </c>
      <c r="B1943" s="2">
        <v>5.62</v>
      </c>
      <c r="C1943" s="2">
        <v>4.6974999999999998</v>
      </c>
      <c r="D1943" s="2">
        <v>8859</v>
      </c>
      <c r="E1943" s="2">
        <f t="shared" si="120"/>
        <v>-288802</v>
      </c>
      <c r="F1943" s="13" t="str">
        <f t="shared" si="123"/>
        <v>BEARISH</v>
      </c>
      <c r="G1943" s="13" t="str">
        <f t="shared" si="122"/>
        <v>STRONG</v>
      </c>
      <c r="H1943" s="13" t="str">
        <f t="shared" si="121"/>
        <v>CONFIRMED BEARISH</v>
      </c>
    </row>
    <row r="1944" spans="1:8" ht="13.5" x14ac:dyDescent="0.25">
      <c r="A1944" s="3">
        <v>44839</v>
      </c>
      <c r="B1944" s="2">
        <v>5.5</v>
      </c>
      <c r="C1944" s="2">
        <v>4.5972</v>
      </c>
      <c r="D1944" s="2">
        <v>24665</v>
      </c>
      <c r="E1944" s="2">
        <f t="shared" si="120"/>
        <v>-313467</v>
      </c>
      <c r="F1944" s="13" t="str">
        <f t="shared" si="123"/>
        <v>BEARISH</v>
      </c>
      <c r="G1944" s="13" t="str">
        <f t="shared" si="122"/>
        <v>STRONG</v>
      </c>
      <c r="H1944" s="13" t="str">
        <f t="shared" si="121"/>
        <v>CONFIRMED BEARISH</v>
      </c>
    </row>
    <row r="1945" spans="1:8" ht="13.5" x14ac:dyDescent="0.25">
      <c r="A1945" s="3">
        <v>44840</v>
      </c>
      <c r="B1945" s="2">
        <v>5.45</v>
      </c>
      <c r="C1945" s="2">
        <v>4.5553999999999997</v>
      </c>
      <c r="D1945" s="2">
        <v>7120</v>
      </c>
      <c r="E1945" s="2">
        <f t="shared" si="120"/>
        <v>-320587</v>
      </c>
      <c r="F1945" s="13" t="str">
        <f t="shared" si="123"/>
        <v>BEARISH</v>
      </c>
      <c r="G1945" s="13" t="str">
        <f t="shared" si="122"/>
        <v>STRONG</v>
      </c>
      <c r="H1945" s="13" t="str">
        <f t="shared" si="121"/>
        <v>CONFIRMED BEARISH</v>
      </c>
    </row>
    <row r="1946" spans="1:8" ht="13.5" x14ac:dyDescent="0.25">
      <c r="A1946" s="3">
        <v>44841</v>
      </c>
      <c r="B1946" s="2">
        <v>5.44</v>
      </c>
      <c r="C1946" s="2">
        <v>4.5471000000000004</v>
      </c>
      <c r="D1946" s="2">
        <v>4508</v>
      </c>
      <c r="E1946" s="2">
        <f t="shared" si="120"/>
        <v>-325095</v>
      </c>
      <c r="F1946" s="13" t="str">
        <f t="shared" si="123"/>
        <v>BEARISH</v>
      </c>
      <c r="G1946" s="13" t="str">
        <f t="shared" si="122"/>
        <v>STRONG</v>
      </c>
      <c r="H1946" s="13" t="str">
        <f t="shared" si="121"/>
        <v>CONFIRMED BEARISH</v>
      </c>
    </row>
    <row r="1947" spans="1:8" ht="13.5" x14ac:dyDescent="0.25">
      <c r="A1947" s="3">
        <v>44844</v>
      </c>
      <c r="B1947" s="2">
        <v>5.44</v>
      </c>
      <c r="C1947" s="2">
        <v>4.5471000000000004</v>
      </c>
      <c r="D1947" s="2">
        <v>1596</v>
      </c>
      <c r="E1947" s="2">
        <f t="shared" si="120"/>
        <v>-325095</v>
      </c>
      <c r="F1947" s="13" t="str">
        <f t="shared" si="123"/>
        <v>BEARISH</v>
      </c>
      <c r="G1947" s="13" t="str">
        <f t="shared" si="122"/>
        <v>STRONG</v>
      </c>
      <c r="H1947" s="13" t="str">
        <f t="shared" si="121"/>
        <v>CONFIRMED BEARISH</v>
      </c>
    </row>
    <row r="1948" spans="1:8" ht="13.5" x14ac:dyDescent="0.25">
      <c r="A1948" s="3">
        <v>44845</v>
      </c>
      <c r="B1948" s="2">
        <v>5.44</v>
      </c>
      <c r="C1948" s="2">
        <v>4.5471000000000004</v>
      </c>
      <c r="D1948" s="2">
        <v>75625</v>
      </c>
      <c r="E1948" s="2">
        <f t="shared" si="120"/>
        <v>-325095</v>
      </c>
      <c r="F1948" s="13" t="str">
        <f t="shared" si="123"/>
        <v>BEARISH</v>
      </c>
      <c r="G1948" s="13" t="str">
        <f t="shared" si="122"/>
        <v>STRONG</v>
      </c>
      <c r="H1948" s="13" t="str">
        <f t="shared" si="121"/>
        <v>CONFIRMED BEARISH</v>
      </c>
    </row>
    <row r="1949" spans="1:8" ht="13.5" x14ac:dyDescent="0.25">
      <c r="A1949" s="3">
        <v>44846</v>
      </c>
      <c r="B1949" s="2">
        <v>5.31</v>
      </c>
      <c r="C1949" s="2">
        <v>4.4383999999999997</v>
      </c>
      <c r="D1949" s="2">
        <v>221454</v>
      </c>
      <c r="E1949" s="2">
        <f t="shared" si="120"/>
        <v>-546549</v>
      </c>
      <c r="F1949" s="13" t="str">
        <f t="shared" si="123"/>
        <v>BEARISH</v>
      </c>
      <c r="G1949" s="13" t="str">
        <f t="shared" si="122"/>
        <v>STRONG</v>
      </c>
      <c r="H1949" s="13" t="str">
        <f t="shared" si="121"/>
        <v>CONFIRMED BEARISH</v>
      </c>
    </row>
    <row r="1950" spans="1:8" ht="13.5" x14ac:dyDescent="0.25">
      <c r="A1950" s="3">
        <v>44847</v>
      </c>
      <c r="B1950" s="2">
        <v>5.3</v>
      </c>
      <c r="C1950" s="2">
        <v>4.43</v>
      </c>
      <c r="D1950" s="2">
        <v>52591</v>
      </c>
      <c r="E1950" s="2">
        <f t="shared" si="120"/>
        <v>-599140</v>
      </c>
      <c r="F1950" s="13" t="str">
        <f t="shared" si="123"/>
        <v>BEARISH</v>
      </c>
      <c r="G1950" s="13" t="str">
        <f t="shared" si="122"/>
        <v>STRONG</v>
      </c>
      <c r="H1950" s="13" t="str">
        <f t="shared" si="121"/>
        <v>CONFIRMED BEARISH</v>
      </c>
    </row>
    <row r="1951" spans="1:8" ht="13.5" x14ac:dyDescent="0.25">
      <c r="A1951" s="3">
        <v>44848</v>
      </c>
      <c r="B1951" s="2">
        <v>5.3</v>
      </c>
      <c r="C1951" s="2">
        <v>4.43</v>
      </c>
      <c r="D1951" s="2">
        <v>5513</v>
      </c>
      <c r="E1951" s="2">
        <f t="shared" si="120"/>
        <v>-599140</v>
      </c>
      <c r="F1951" s="13" t="str">
        <f t="shared" si="123"/>
        <v>BEARISH</v>
      </c>
      <c r="G1951" s="13" t="str">
        <f t="shared" si="122"/>
        <v>STRONG</v>
      </c>
      <c r="H1951" s="13" t="str">
        <f t="shared" si="121"/>
        <v>CONFIRMED BEARISH</v>
      </c>
    </row>
    <row r="1952" spans="1:8" ht="13.5" x14ac:dyDescent="0.25">
      <c r="A1952" s="3">
        <v>44851</v>
      </c>
      <c r="B1952" s="2">
        <v>5.3</v>
      </c>
      <c r="C1952" s="2">
        <v>4.43</v>
      </c>
      <c r="D1952" s="2">
        <v>4128</v>
      </c>
      <c r="E1952" s="2">
        <f t="shared" si="120"/>
        <v>-599140</v>
      </c>
      <c r="F1952" s="13" t="str">
        <f t="shared" si="123"/>
        <v>BEARISH</v>
      </c>
      <c r="G1952" s="13" t="str">
        <f t="shared" si="122"/>
        <v>STRONG</v>
      </c>
      <c r="H1952" s="13" t="str">
        <f t="shared" si="121"/>
        <v>CONFIRMED BEARISH</v>
      </c>
    </row>
    <row r="1953" spans="1:8" ht="13.5" x14ac:dyDescent="0.25">
      <c r="A1953" s="3">
        <v>44852</v>
      </c>
      <c r="B1953" s="2">
        <v>5.3</v>
      </c>
      <c r="C1953" s="2">
        <v>4.43</v>
      </c>
      <c r="D1953" s="2">
        <v>5196</v>
      </c>
      <c r="E1953" s="2">
        <f t="shared" si="120"/>
        <v>-599140</v>
      </c>
      <c r="F1953" s="13" t="str">
        <f t="shared" si="123"/>
        <v>BEARISH</v>
      </c>
      <c r="G1953" s="13" t="str">
        <f t="shared" si="122"/>
        <v>STRONG</v>
      </c>
      <c r="H1953" s="13" t="str">
        <f t="shared" si="121"/>
        <v>CONFIRMED BEARISH</v>
      </c>
    </row>
    <row r="1954" spans="1:8" ht="13.5" x14ac:dyDescent="0.25">
      <c r="A1954" s="3">
        <v>44853</v>
      </c>
      <c r="B1954" s="2">
        <v>5.3</v>
      </c>
      <c r="C1954" s="2">
        <v>4.43</v>
      </c>
      <c r="D1954" s="2">
        <v>2600</v>
      </c>
      <c r="E1954" s="2">
        <f t="shared" si="120"/>
        <v>-599140</v>
      </c>
      <c r="F1954" s="13" t="str">
        <f t="shared" si="123"/>
        <v>BEARISH</v>
      </c>
      <c r="G1954" s="13" t="str">
        <f t="shared" si="122"/>
        <v>STRONG</v>
      </c>
      <c r="H1954" s="13" t="str">
        <f t="shared" si="121"/>
        <v>CONFIRMED BEARISH</v>
      </c>
    </row>
    <row r="1955" spans="1:8" ht="13.5" x14ac:dyDescent="0.25">
      <c r="A1955" s="3">
        <v>44854</v>
      </c>
      <c r="B1955" s="2">
        <v>5.3</v>
      </c>
      <c r="C1955" s="2">
        <v>4.43</v>
      </c>
      <c r="D1955" s="2">
        <v>5816</v>
      </c>
      <c r="E1955" s="2">
        <f t="shared" si="120"/>
        <v>-599140</v>
      </c>
      <c r="F1955" s="13" t="str">
        <f t="shared" si="123"/>
        <v>NEUTRAL</v>
      </c>
      <c r="G1955" s="13" t="str">
        <f t="shared" si="122"/>
        <v>NEUTRAL</v>
      </c>
      <c r="H1955" s="13" t="str">
        <f t="shared" si="121"/>
        <v>NEUTRAL</v>
      </c>
    </row>
    <row r="1956" spans="1:8" ht="13.5" x14ac:dyDescent="0.25">
      <c r="A1956" s="3">
        <v>44855</v>
      </c>
      <c r="B1956" s="2">
        <v>5.3</v>
      </c>
      <c r="C1956" s="2">
        <v>4.43</v>
      </c>
      <c r="D1956" s="2">
        <v>5191</v>
      </c>
      <c r="E1956" s="2">
        <f t="shared" si="120"/>
        <v>-599140</v>
      </c>
      <c r="F1956" s="13" t="str">
        <f t="shared" si="123"/>
        <v>NEUTRAL</v>
      </c>
      <c r="G1956" s="13" t="str">
        <f t="shared" si="122"/>
        <v>NEUTRAL</v>
      </c>
      <c r="H1956" s="13" t="str">
        <f t="shared" si="121"/>
        <v>NEUTRAL</v>
      </c>
    </row>
    <row r="1957" spans="1:8" ht="13.5" x14ac:dyDescent="0.25">
      <c r="A1957" s="3">
        <v>44858</v>
      </c>
      <c r="B1957" s="2">
        <v>5.3</v>
      </c>
      <c r="C1957" s="2">
        <v>4.43</v>
      </c>
      <c r="D1957" s="2">
        <v>11081</v>
      </c>
      <c r="E1957" s="2">
        <f t="shared" si="120"/>
        <v>-599140</v>
      </c>
      <c r="F1957" s="13" t="str">
        <f t="shared" si="123"/>
        <v>NEUTRAL</v>
      </c>
      <c r="G1957" s="13" t="str">
        <f t="shared" si="122"/>
        <v>NEUTRAL</v>
      </c>
      <c r="H1957" s="13" t="str">
        <f t="shared" si="121"/>
        <v>NEUTRAL</v>
      </c>
    </row>
    <row r="1958" spans="1:8" ht="13.5" x14ac:dyDescent="0.25">
      <c r="A1958" s="3">
        <v>44859</v>
      </c>
      <c r="B1958" s="2">
        <v>5.3</v>
      </c>
      <c r="C1958" s="2">
        <v>4.43</v>
      </c>
      <c r="D1958" s="2">
        <v>126</v>
      </c>
      <c r="E1958" s="2">
        <f t="shared" si="120"/>
        <v>-599140</v>
      </c>
      <c r="F1958" s="13" t="str">
        <f t="shared" si="123"/>
        <v>NEUTRAL</v>
      </c>
      <c r="G1958" s="13" t="str">
        <f t="shared" si="122"/>
        <v>NEUTRAL</v>
      </c>
      <c r="H1958" s="13" t="str">
        <f t="shared" si="121"/>
        <v>NEUTRAL</v>
      </c>
    </row>
    <row r="1959" spans="1:8" ht="13.5" x14ac:dyDescent="0.25">
      <c r="A1959" s="3">
        <v>44860</v>
      </c>
      <c r="B1959" s="2">
        <v>5.28</v>
      </c>
      <c r="C1959" s="2">
        <v>4.4132999999999996</v>
      </c>
      <c r="D1959" s="2">
        <v>5199</v>
      </c>
      <c r="E1959" s="2">
        <f t="shared" si="120"/>
        <v>-604339</v>
      </c>
      <c r="F1959" s="13" t="str">
        <f t="shared" si="123"/>
        <v>BEARISH</v>
      </c>
      <c r="G1959" s="13" t="str">
        <f t="shared" si="122"/>
        <v>NEUTRAL</v>
      </c>
      <c r="H1959" s="13" t="str">
        <f t="shared" si="121"/>
        <v>CONFIRMED BEARISH</v>
      </c>
    </row>
    <row r="1960" spans="1:8" ht="13.5" x14ac:dyDescent="0.25">
      <c r="A1960" s="3">
        <v>44861</v>
      </c>
      <c r="B1960" s="2">
        <v>5.28</v>
      </c>
      <c r="C1960" s="2">
        <v>4.4132999999999996</v>
      </c>
      <c r="D1960" s="2">
        <v>3673</v>
      </c>
      <c r="E1960" s="2">
        <f t="shared" si="120"/>
        <v>-604339</v>
      </c>
      <c r="F1960" s="13" t="str">
        <f t="shared" si="123"/>
        <v>BEARISH</v>
      </c>
      <c r="G1960" s="13" t="str">
        <f t="shared" si="122"/>
        <v>NEUTRAL</v>
      </c>
      <c r="H1960" s="13" t="str">
        <f t="shared" si="121"/>
        <v>CONFIRMED BEARISH</v>
      </c>
    </row>
    <row r="1961" spans="1:8" ht="13.5" x14ac:dyDescent="0.25">
      <c r="A1961" s="3">
        <v>44862</v>
      </c>
      <c r="B1961" s="2">
        <v>5.28</v>
      </c>
      <c r="C1961" s="2">
        <v>4.4132999999999996</v>
      </c>
      <c r="D1961" s="2">
        <v>2228</v>
      </c>
      <c r="E1961" s="2">
        <f t="shared" si="120"/>
        <v>-604339</v>
      </c>
      <c r="F1961" s="13" t="str">
        <f t="shared" si="123"/>
        <v>BEARISH</v>
      </c>
      <c r="G1961" s="13" t="str">
        <f t="shared" si="122"/>
        <v>NEUTRAL</v>
      </c>
      <c r="H1961" s="13" t="str">
        <f t="shared" si="121"/>
        <v>CONFIRMED BEARISH</v>
      </c>
    </row>
    <row r="1962" spans="1:8" ht="13.5" x14ac:dyDescent="0.25">
      <c r="A1962" s="3">
        <v>44865</v>
      </c>
      <c r="B1962" s="2">
        <v>5.28</v>
      </c>
      <c r="C1962" s="2">
        <v>4.4132999999999996</v>
      </c>
      <c r="D1962" s="2">
        <v>14220</v>
      </c>
      <c r="E1962" s="2">
        <f t="shared" si="120"/>
        <v>-604339</v>
      </c>
      <c r="F1962" s="13" t="str">
        <f t="shared" si="123"/>
        <v>BEARISH</v>
      </c>
      <c r="G1962" s="13" t="str">
        <f t="shared" si="122"/>
        <v>NEUTRAL</v>
      </c>
      <c r="H1962" s="13" t="str">
        <f t="shared" si="121"/>
        <v>CONFIRMED BEARISH</v>
      </c>
    </row>
    <row r="1963" spans="1:8" ht="13.5" x14ac:dyDescent="0.25">
      <c r="A1963" s="3">
        <v>44866</v>
      </c>
      <c r="B1963" s="2">
        <v>5.28</v>
      </c>
      <c r="C1963" s="2">
        <v>4.4132999999999996</v>
      </c>
      <c r="D1963" s="2">
        <v>9224</v>
      </c>
      <c r="E1963" s="2">
        <f t="shared" si="120"/>
        <v>-604339</v>
      </c>
      <c r="F1963" s="13" t="str">
        <f t="shared" si="123"/>
        <v>BEARISH</v>
      </c>
      <c r="G1963" s="13" t="str">
        <f t="shared" si="122"/>
        <v>NEUTRAL</v>
      </c>
      <c r="H1963" s="13" t="str">
        <f t="shared" si="121"/>
        <v>CONFIRMED BEARISH</v>
      </c>
    </row>
    <row r="1964" spans="1:8" ht="13.5" x14ac:dyDescent="0.25">
      <c r="A1964" s="3">
        <v>44867</v>
      </c>
      <c r="B1964" s="2">
        <v>5.28</v>
      </c>
      <c r="C1964" s="2">
        <v>4.4132999999999996</v>
      </c>
      <c r="D1964" s="2">
        <v>6077</v>
      </c>
      <c r="E1964" s="2">
        <f t="shared" si="120"/>
        <v>-604339</v>
      </c>
      <c r="F1964" s="13" t="str">
        <f t="shared" si="123"/>
        <v>NEUTRAL</v>
      </c>
      <c r="G1964" s="13" t="str">
        <f t="shared" si="122"/>
        <v>NEUTRAL</v>
      </c>
      <c r="H1964" s="13" t="str">
        <f t="shared" si="121"/>
        <v>NEUTRAL</v>
      </c>
    </row>
    <row r="1965" spans="1:8" ht="13.5" x14ac:dyDescent="0.25">
      <c r="A1965" s="3">
        <v>44868</v>
      </c>
      <c r="B1965" s="2">
        <v>5.28</v>
      </c>
      <c r="C1965" s="2">
        <v>4.4132999999999996</v>
      </c>
      <c r="D1965" s="2">
        <v>12742</v>
      </c>
      <c r="E1965" s="2">
        <f t="shared" si="120"/>
        <v>-604339</v>
      </c>
      <c r="F1965" s="13" t="str">
        <f t="shared" si="123"/>
        <v>NEUTRAL</v>
      </c>
      <c r="G1965" s="13" t="str">
        <f t="shared" si="122"/>
        <v>NEUTRAL</v>
      </c>
      <c r="H1965" s="13" t="str">
        <f t="shared" si="121"/>
        <v>NEUTRAL</v>
      </c>
    </row>
    <row r="1966" spans="1:8" ht="13.5" x14ac:dyDescent="0.25">
      <c r="A1966" s="3">
        <v>44869</v>
      </c>
      <c r="B1966" s="2">
        <v>5.28</v>
      </c>
      <c r="C1966" s="2">
        <v>4.4132999999999996</v>
      </c>
      <c r="D1966" s="2">
        <v>1401</v>
      </c>
      <c r="E1966" s="2">
        <f t="shared" si="120"/>
        <v>-604339</v>
      </c>
      <c r="F1966" s="13" t="str">
        <f t="shared" si="123"/>
        <v>NEUTRAL</v>
      </c>
      <c r="G1966" s="13" t="str">
        <f t="shared" si="122"/>
        <v>NEUTRAL</v>
      </c>
      <c r="H1966" s="13" t="str">
        <f t="shared" si="121"/>
        <v>NEUTRAL</v>
      </c>
    </row>
    <row r="1967" spans="1:8" ht="13.5" x14ac:dyDescent="0.25">
      <c r="A1967" s="3">
        <v>44872</v>
      </c>
      <c r="B1967" s="2">
        <v>5.28</v>
      </c>
      <c r="C1967" s="2">
        <v>4.4132999999999996</v>
      </c>
      <c r="D1967" s="2">
        <v>24019</v>
      </c>
      <c r="E1967" s="2">
        <f t="shared" si="120"/>
        <v>-604339</v>
      </c>
      <c r="F1967" s="13" t="str">
        <f t="shared" si="123"/>
        <v>NEUTRAL</v>
      </c>
      <c r="G1967" s="13" t="str">
        <f t="shared" si="122"/>
        <v>NEUTRAL</v>
      </c>
      <c r="H1967" s="13" t="str">
        <f t="shared" si="121"/>
        <v>NEUTRAL</v>
      </c>
    </row>
    <row r="1968" spans="1:8" ht="13.5" x14ac:dyDescent="0.25">
      <c r="A1968" s="3">
        <v>44873</v>
      </c>
      <c r="B1968" s="2">
        <v>5.28</v>
      </c>
      <c r="C1968" s="2">
        <v>4.4132999999999996</v>
      </c>
      <c r="D1968" s="2">
        <v>6937</v>
      </c>
      <c r="E1968" s="2">
        <f t="shared" si="120"/>
        <v>-604339</v>
      </c>
      <c r="F1968" s="13" t="str">
        <f t="shared" si="123"/>
        <v>NEUTRAL</v>
      </c>
      <c r="G1968" s="13" t="str">
        <f t="shared" si="122"/>
        <v>NEUTRAL</v>
      </c>
      <c r="H1968" s="13" t="str">
        <f t="shared" si="121"/>
        <v>NEUTRAL</v>
      </c>
    </row>
    <row r="1969" spans="1:8" ht="13.5" x14ac:dyDescent="0.25">
      <c r="A1969" s="3">
        <v>44874</v>
      </c>
      <c r="B1969" s="2">
        <v>5.27</v>
      </c>
      <c r="C1969" s="2">
        <v>4.4050000000000002</v>
      </c>
      <c r="D1969" s="2">
        <v>708</v>
      </c>
      <c r="E1969" s="2">
        <f t="shared" si="120"/>
        <v>-605047</v>
      </c>
      <c r="F1969" s="13" t="str">
        <f t="shared" si="123"/>
        <v>BEARISH</v>
      </c>
      <c r="G1969" s="13" t="str">
        <f t="shared" si="122"/>
        <v>NEUTRAL</v>
      </c>
      <c r="H1969" s="13" t="str">
        <f t="shared" si="121"/>
        <v>CONFIRMED BEARISH</v>
      </c>
    </row>
    <row r="1970" spans="1:8" ht="13.5" x14ac:dyDescent="0.25">
      <c r="A1970" s="3">
        <v>44875</v>
      </c>
      <c r="B1970" s="2">
        <v>5.27</v>
      </c>
      <c r="C1970" s="2">
        <v>4.4050000000000002</v>
      </c>
      <c r="D1970" s="2">
        <v>8710</v>
      </c>
      <c r="E1970" s="2">
        <f t="shared" si="120"/>
        <v>-605047</v>
      </c>
      <c r="F1970" s="13" t="str">
        <f t="shared" si="123"/>
        <v>BEARISH</v>
      </c>
      <c r="G1970" s="13" t="str">
        <f t="shared" si="122"/>
        <v>NEUTRAL</v>
      </c>
      <c r="H1970" s="13" t="str">
        <f t="shared" si="121"/>
        <v>CONFIRMED BEARISH</v>
      </c>
    </row>
    <row r="1971" spans="1:8" ht="13.5" x14ac:dyDescent="0.25">
      <c r="A1971" s="3">
        <v>44876</v>
      </c>
      <c r="B1971" s="2">
        <v>5.25</v>
      </c>
      <c r="C1971" s="2">
        <v>4.3882000000000003</v>
      </c>
      <c r="D1971" s="2">
        <v>114112</v>
      </c>
      <c r="E1971" s="2">
        <f t="shared" si="120"/>
        <v>-719159</v>
      </c>
      <c r="F1971" s="13" t="str">
        <f t="shared" si="123"/>
        <v>BEARISH</v>
      </c>
      <c r="G1971" s="13" t="str">
        <f t="shared" si="122"/>
        <v>STRONG</v>
      </c>
      <c r="H1971" s="13" t="str">
        <f t="shared" si="121"/>
        <v>CONFIRMED BEARISH</v>
      </c>
    </row>
    <row r="1972" spans="1:8" ht="13.5" x14ac:dyDescent="0.25">
      <c r="A1972" s="3">
        <v>44879</v>
      </c>
      <c r="B1972" s="2">
        <v>5.25</v>
      </c>
      <c r="C1972" s="2">
        <v>4.3882000000000003</v>
      </c>
      <c r="D1972" s="2">
        <v>3726</v>
      </c>
      <c r="E1972" s="2">
        <f t="shared" si="120"/>
        <v>-719159</v>
      </c>
      <c r="F1972" s="13" t="str">
        <f t="shared" si="123"/>
        <v>BEARISH</v>
      </c>
      <c r="G1972" s="13" t="str">
        <f t="shared" si="122"/>
        <v>STRONG</v>
      </c>
      <c r="H1972" s="13" t="str">
        <f t="shared" si="121"/>
        <v>CONFIRMED BEARISH</v>
      </c>
    </row>
    <row r="1973" spans="1:8" ht="13.5" x14ac:dyDescent="0.25">
      <c r="A1973" s="3">
        <v>44880</v>
      </c>
      <c r="B1973" s="2">
        <v>5.22</v>
      </c>
      <c r="C1973" s="2">
        <v>4.3632</v>
      </c>
      <c r="D1973" s="2">
        <v>33703</v>
      </c>
      <c r="E1973" s="2">
        <f t="shared" si="120"/>
        <v>-752862</v>
      </c>
      <c r="F1973" s="13" t="str">
        <f t="shared" si="123"/>
        <v>BEARISH</v>
      </c>
      <c r="G1973" s="13" t="str">
        <f t="shared" si="122"/>
        <v>STRONG</v>
      </c>
      <c r="H1973" s="13" t="str">
        <f t="shared" si="121"/>
        <v>CONFIRMED BEARISH</v>
      </c>
    </row>
    <row r="1974" spans="1:8" ht="13.5" x14ac:dyDescent="0.25">
      <c r="A1974" s="3">
        <v>44881</v>
      </c>
      <c r="B1974" s="2">
        <v>5.19</v>
      </c>
      <c r="C1974" s="2">
        <v>4.3380999999999998</v>
      </c>
      <c r="D1974" s="2">
        <v>32650</v>
      </c>
      <c r="E1974" s="2">
        <f t="shared" si="120"/>
        <v>-785512</v>
      </c>
      <c r="F1974" s="13" t="str">
        <f t="shared" si="123"/>
        <v>BEARISH</v>
      </c>
      <c r="G1974" s="13" t="str">
        <f t="shared" si="122"/>
        <v>STRONG</v>
      </c>
      <c r="H1974" s="13" t="str">
        <f t="shared" si="121"/>
        <v>CONFIRMED BEARISH</v>
      </c>
    </row>
    <row r="1975" spans="1:8" ht="13.5" x14ac:dyDescent="0.25">
      <c r="A1975" s="3">
        <v>44882</v>
      </c>
      <c r="B1975" s="2">
        <v>5.19</v>
      </c>
      <c r="C1975" s="2">
        <v>4.3380999999999998</v>
      </c>
      <c r="D1975" s="2">
        <v>8634</v>
      </c>
      <c r="E1975" s="2">
        <f t="shared" si="120"/>
        <v>-785512</v>
      </c>
      <c r="F1975" s="13" t="str">
        <f t="shared" si="123"/>
        <v>BEARISH</v>
      </c>
      <c r="G1975" s="13" t="str">
        <f t="shared" si="122"/>
        <v>STRONG</v>
      </c>
      <c r="H1975" s="13" t="str">
        <f t="shared" si="121"/>
        <v>CONFIRMED BEARISH</v>
      </c>
    </row>
    <row r="1976" spans="1:8" ht="13.5" x14ac:dyDescent="0.25">
      <c r="A1976" s="3">
        <v>44883</v>
      </c>
      <c r="B1976" s="2">
        <v>5.17</v>
      </c>
      <c r="C1976" s="2">
        <v>4.3213999999999997</v>
      </c>
      <c r="D1976" s="2">
        <v>8543</v>
      </c>
      <c r="E1976" s="2">
        <f t="shared" si="120"/>
        <v>-794055</v>
      </c>
      <c r="F1976" s="13" t="str">
        <f t="shared" si="123"/>
        <v>BEARISH</v>
      </c>
      <c r="G1976" s="13" t="str">
        <f t="shared" si="122"/>
        <v>STRONG</v>
      </c>
      <c r="H1976" s="13" t="str">
        <f t="shared" si="121"/>
        <v>CONFIRMED BEARISH</v>
      </c>
    </row>
    <row r="1977" spans="1:8" ht="13.5" x14ac:dyDescent="0.25">
      <c r="A1977" s="3">
        <v>44886</v>
      </c>
      <c r="B1977" s="2">
        <v>5.17</v>
      </c>
      <c r="C1977" s="2">
        <v>4.3213999999999997</v>
      </c>
      <c r="D1977" s="2">
        <v>13645</v>
      </c>
      <c r="E1977" s="2">
        <f t="shared" si="120"/>
        <v>-794055</v>
      </c>
      <c r="F1977" s="13" t="str">
        <f t="shared" si="123"/>
        <v>BEARISH</v>
      </c>
      <c r="G1977" s="13" t="str">
        <f t="shared" si="122"/>
        <v>STRONG</v>
      </c>
      <c r="H1977" s="13" t="str">
        <f t="shared" si="121"/>
        <v>CONFIRMED BEARISH</v>
      </c>
    </row>
    <row r="1978" spans="1:8" ht="13.5" x14ac:dyDescent="0.25">
      <c r="A1978" s="3">
        <v>44887</v>
      </c>
      <c r="B1978" s="2">
        <v>5.15</v>
      </c>
      <c r="C1978" s="2">
        <v>4.3047000000000004</v>
      </c>
      <c r="D1978" s="2">
        <v>33449</v>
      </c>
      <c r="E1978" s="2">
        <f t="shared" si="120"/>
        <v>-827504</v>
      </c>
      <c r="F1978" s="13" t="str">
        <f t="shared" si="123"/>
        <v>BEARISH</v>
      </c>
      <c r="G1978" s="13" t="str">
        <f t="shared" si="122"/>
        <v>STRONG</v>
      </c>
      <c r="H1978" s="13" t="str">
        <f t="shared" si="121"/>
        <v>CONFIRMED BEARISH</v>
      </c>
    </row>
    <row r="1979" spans="1:8" ht="13.5" x14ac:dyDescent="0.25">
      <c r="A1979" s="3">
        <v>44888</v>
      </c>
      <c r="B1979" s="2">
        <v>5.15</v>
      </c>
      <c r="C1979" s="2">
        <v>4.3047000000000004</v>
      </c>
      <c r="D1979" s="2">
        <v>15371</v>
      </c>
      <c r="E1979" s="2">
        <f t="shared" si="120"/>
        <v>-827504</v>
      </c>
      <c r="F1979" s="13" t="str">
        <f t="shared" si="123"/>
        <v>BEARISH</v>
      </c>
      <c r="G1979" s="13" t="str">
        <f t="shared" si="122"/>
        <v>STRONG</v>
      </c>
      <c r="H1979" s="13" t="str">
        <f t="shared" si="121"/>
        <v>CONFIRMED BEARISH</v>
      </c>
    </row>
    <row r="1980" spans="1:8" ht="13.5" x14ac:dyDescent="0.25">
      <c r="A1980" s="3">
        <v>44889</v>
      </c>
      <c r="B1980" s="2">
        <v>5.15</v>
      </c>
      <c r="C1980" s="2">
        <v>4.3047000000000004</v>
      </c>
      <c r="D1980" s="2">
        <v>7134</v>
      </c>
      <c r="E1980" s="2">
        <f t="shared" si="120"/>
        <v>-827504</v>
      </c>
      <c r="F1980" s="13" t="str">
        <f t="shared" si="123"/>
        <v>BEARISH</v>
      </c>
      <c r="G1980" s="13" t="str">
        <f t="shared" si="122"/>
        <v>STRONG</v>
      </c>
      <c r="H1980" s="13" t="str">
        <f t="shared" si="121"/>
        <v>CONFIRMED BEARISH</v>
      </c>
    </row>
    <row r="1981" spans="1:8" ht="13.5" x14ac:dyDescent="0.25">
      <c r="A1981" s="3">
        <v>44890</v>
      </c>
      <c r="B1981" s="2">
        <v>5.15</v>
      </c>
      <c r="C1981" s="2">
        <v>4.3047000000000004</v>
      </c>
      <c r="D1981" s="2">
        <v>20040</v>
      </c>
      <c r="E1981" s="2">
        <f t="shared" si="120"/>
        <v>-827504</v>
      </c>
      <c r="F1981" s="13" t="str">
        <f t="shared" si="123"/>
        <v>BEARISH</v>
      </c>
      <c r="G1981" s="13" t="str">
        <f t="shared" si="122"/>
        <v>STRONG</v>
      </c>
      <c r="H1981" s="13" t="str">
        <f t="shared" si="121"/>
        <v>CONFIRMED BEARISH</v>
      </c>
    </row>
    <row r="1982" spans="1:8" ht="13.5" x14ac:dyDescent="0.25">
      <c r="A1982" s="3">
        <v>44893</v>
      </c>
      <c r="B1982" s="2">
        <v>5.17</v>
      </c>
      <c r="C1982" s="2">
        <v>4.3213999999999997</v>
      </c>
      <c r="D1982" s="2">
        <v>17468</v>
      </c>
      <c r="E1982" s="2">
        <f t="shared" si="120"/>
        <v>-810036</v>
      </c>
      <c r="F1982" s="13" t="str">
        <f t="shared" si="123"/>
        <v>BEARISH</v>
      </c>
      <c r="G1982" s="13" t="str">
        <f t="shared" si="122"/>
        <v>STRONG</v>
      </c>
      <c r="H1982" s="13" t="str">
        <f t="shared" si="121"/>
        <v>NEUTRAL</v>
      </c>
    </row>
    <row r="1983" spans="1:8" ht="13.5" x14ac:dyDescent="0.25">
      <c r="A1983" s="3">
        <v>44894</v>
      </c>
      <c r="B1983" s="2">
        <v>5.15</v>
      </c>
      <c r="C1983" s="2">
        <v>4.3047000000000004</v>
      </c>
      <c r="D1983" s="2">
        <v>30774</v>
      </c>
      <c r="E1983" s="2">
        <f t="shared" si="120"/>
        <v>-840810</v>
      </c>
      <c r="F1983" s="13" t="str">
        <f t="shared" si="123"/>
        <v>BEARISH</v>
      </c>
      <c r="G1983" s="13" t="str">
        <f t="shared" si="122"/>
        <v>NEUTRAL</v>
      </c>
      <c r="H1983" s="13" t="str">
        <f t="shared" si="121"/>
        <v>NEUTRAL</v>
      </c>
    </row>
    <row r="1984" spans="1:8" ht="13.5" x14ac:dyDescent="0.25">
      <c r="A1984" s="3">
        <v>44895</v>
      </c>
      <c r="B1984" s="2">
        <v>5.15</v>
      </c>
      <c r="C1984" s="2">
        <v>4.3047000000000004</v>
      </c>
      <c r="D1984" s="2">
        <v>80354</v>
      </c>
      <c r="E1984" s="2">
        <f t="shared" si="120"/>
        <v>-840810</v>
      </c>
      <c r="F1984" s="13" t="str">
        <f t="shared" si="123"/>
        <v>BEARISH</v>
      </c>
      <c r="G1984" s="13" t="str">
        <f t="shared" si="122"/>
        <v>NEUTRAL</v>
      </c>
      <c r="H1984" s="13" t="str">
        <f t="shared" si="121"/>
        <v>NEUTRAL</v>
      </c>
    </row>
    <row r="1985" spans="1:8" ht="13.5" x14ac:dyDescent="0.25">
      <c r="A1985" s="3">
        <v>44896</v>
      </c>
      <c r="B1985" s="2">
        <v>5.15</v>
      </c>
      <c r="C1985" s="2">
        <v>4.3047000000000004</v>
      </c>
      <c r="D1985" s="2">
        <v>25180</v>
      </c>
      <c r="E1985" s="2">
        <f t="shared" si="120"/>
        <v>-840810</v>
      </c>
      <c r="F1985" s="13" t="str">
        <f t="shared" si="123"/>
        <v>BEARISH</v>
      </c>
      <c r="G1985" s="13" t="str">
        <f t="shared" si="122"/>
        <v>NEUTRAL</v>
      </c>
      <c r="H1985" s="13" t="str">
        <f t="shared" si="121"/>
        <v>NEUTRAL</v>
      </c>
    </row>
    <row r="1986" spans="1:8" ht="13.5" x14ac:dyDescent="0.25">
      <c r="A1986" s="3">
        <v>44897</v>
      </c>
      <c r="B1986" s="2">
        <v>5.15</v>
      </c>
      <c r="C1986" s="2">
        <v>4.3047000000000004</v>
      </c>
      <c r="D1986" s="2">
        <v>21843</v>
      </c>
      <c r="E1986" s="2">
        <f t="shared" si="120"/>
        <v>-840810</v>
      </c>
      <c r="F1986" s="13" t="str">
        <f t="shared" si="123"/>
        <v>BEARISH</v>
      </c>
      <c r="G1986" s="13" t="str">
        <f t="shared" si="122"/>
        <v>NEUTRAL</v>
      </c>
      <c r="H1986" s="13" t="str">
        <f t="shared" si="121"/>
        <v>NEUTRAL</v>
      </c>
    </row>
    <row r="1987" spans="1:8" ht="13.5" x14ac:dyDescent="0.25">
      <c r="A1987" s="3">
        <v>44900</v>
      </c>
      <c r="B1987" s="2">
        <v>5.15</v>
      </c>
      <c r="C1987" s="2">
        <v>4.3047000000000004</v>
      </c>
      <c r="D1987" s="2">
        <v>7177</v>
      </c>
      <c r="E1987" s="2">
        <f t="shared" si="120"/>
        <v>-840810</v>
      </c>
      <c r="F1987" s="13" t="str">
        <f t="shared" si="123"/>
        <v>BEARISH</v>
      </c>
      <c r="G1987" s="13" t="str">
        <f t="shared" si="122"/>
        <v>STRONG</v>
      </c>
      <c r="H1987" s="13" t="str">
        <f t="shared" si="121"/>
        <v>CONFIRMED BEARISH</v>
      </c>
    </row>
    <row r="1988" spans="1:8" ht="13.5" x14ac:dyDescent="0.25">
      <c r="A1988" s="3">
        <v>44901</v>
      </c>
      <c r="B1988" s="2">
        <v>5.12</v>
      </c>
      <c r="C1988" s="2">
        <v>4.2796000000000003</v>
      </c>
      <c r="D1988" s="2">
        <v>40880</v>
      </c>
      <c r="E1988" s="2">
        <f t="shared" ref="E1988:E2051" si="124">IF(B1988&gt;B1987, E1987+D1988, IF(B1988&lt;B1987, E1987-D1988, E1987))</f>
        <v>-881690</v>
      </c>
      <c r="F1988" s="13" t="str">
        <f t="shared" si="123"/>
        <v>BEARISH</v>
      </c>
      <c r="G1988" s="13" t="str">
        <f t="shared" si="122"/>
        <v>STRONG</v>
      </c>
      <c r="H1988" s="13" t="str">
        <f t="shared" si="121"/>
        <v>CONFIRMED BEARISH</v>
      </c>
    </row>
    <row r="1989" spans="1:8" ht="13.5" x14ac:dyDescent="0.25">
      <c r="A1989" s="3">
        <v>44902</v>
      </c>
      <c r="B1989" s="2">
        <v>5.0999999999999996</v>
      </c>
      <c r="C1989" s="2">
        <v>4.2629000000000001</v>
      </c>
      <c r="D1989" s="2">
        <v>47796</v>
      </c>
      <c r="E1989" s="2">
        <f t="shared" si="124"/>
        <v>-929486</v>
      </c>
      <c r="F1989" s="13" t="str">
        <f t="shared" si="123"/>
        <v>BEARISH</v>
      </c>
      <c r="G1989" s="13" t="str">
        <f t="shared" si="122"/>
        <v>STRONG</v>
      </c>
      <c r="H1989" s="13" t="str">
        <f t="shared" si="121"/>
        <v>CONFIRMED BEARISH</v>
      </c>
    </row>
    <row r="1990" spans="1:8" ht="13.5" x14ac:dyDescent="0.25">
      <c r="A1990" s="3">
        <v>44903</v>
      </c>
      <c r="B1990" s="2">
        <v>5.0999999999999996</v>
      </c>
      <c r="C1990" s="2">
        <v>4.2629000000000001</v>
      </c>
      <c r="D1990" s="2">
        <v>17156</v>
      </c>
      <c r="E1990" s="2">
        <f t="shared" si="124"/>
        <v>-929486</v>
      </c>
      <c r="F1990" s="13" t="str">
        <f t="shared" si="123"/>
        <v>BEARISH</v>
      </c>
      <c r="G1990" s="13" t="str">
        <f t="shared" si="122"/>
        <v>STRONG</v>
      </c>
      <c r="H1990" s="13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5.0999999999999996</v>
      </c>
      <c r="C1991" s="2">
        <v>4.2629000000000001</v>
      </c>
      <c r="D1991" s="2">
        <v>24776</v>
      </c>
      <c r="E1991" s="2">
        <f t="shared" si="124"/>
        <v>-929486</v>
      </c>
      <c r="F1991" s="13" t="str">
        <f t="shared" si="123"/>
        <v>BEARISH</v>
      </c>
      <c r="G1991" s="13" t="str">
        <f t="shared" ref="G1991:G2054" si="126">IF((E1991-E1986)/E1986 &gt; 0.02, "STRONG",
 IF((E1991-E1986)/E1986 &lt; -0.02, "WEAK", "NEUTRAL"))</f>
        <v>STRONG</v>
      </c>
      <c r="H1991" s="13" t="str">
        <f t="shared" si="125"/>
        <v>CONFIRMED BEARISH</v>
      </c>
    </row>
    <row r="1992" spans="1:8" ht="13.5" x14ac:dyDescent="0.25">
      <c r="A1992" s="3">
        <v>44907</v>
      </c>
      <c r="B1992" s="2">
        <v>5.14</v>
      </c>
      <c r="C1992" s="2">
        <v>4.2962999999999996</v>
      </c>
      <c r="D1992" s="2">
        <v>13735</v>
      </c>
      <c r="E1992" s="2">
        <f t="shared" si="124"/>
        <v>-915751</v>
      </c>
      <c r="F1992" s="13" t="str">
        <f t="shared" ref="F1992:F2055" si="127">IF(E1992&gt;E1987,"BULLISH",IF(E1992&lt;E1987,"BEARISH","NEUTRAL"))</f>
        <v>BEARISH</v>
      </c>
      <c r="G1992" s="13" t="str">
        <f t="shared" si="126"/>
        <v>STRONG</v>
      </c>
      <c r="H1992" s="13" t="str">
        <f t="shared" si="125"/>
        <v>CONFIRMED BEARISH</v>
      </c>
    </row>
    <row r="1993" spans="1:8" ht="13.5" x14ac:dyDescent="0.25">
      <c r="A1993" s="3">
        <v>44908</v>
      </c>
      <c r="B1993" s="2">
        <v>5.13</v>
      </c>
      <c r="C1993" s="2">
        <v>4.2878999999999996</v>
      </c>
      <c r="D1993" s="2">
        <v>16221</v>
      </c>
      <c r="E1993" s="2">
        <f t="shared" si="124"/>
        <v>-931972</v>
      </c>
      <c r="F1993" s="13" t="str">
        <f t="shared" si="127"/>
        <v>BEARISH</v>
      </c>
      <c r="G1993" s="13" t="str">
        <f t="shared" si="126"/>
        <v>STRONG</v>
      </c>
      <c r="H1993" s="13" t="str">
        <f t="shared" si="125"/>
        <v>BEARISH DIVERGENCE</v>
      </c>
    </row>
    <row r="1994" spans="1:8" ht="13.5" x14ac:dyDescent="0.25">
      <c r="A1994" s="3">
        <v>44909</v>
      </c>
      <c r="B1994" s="2">
        <v>5.19</v>
      </c>
      <c r="C1994" s="2">
        <v>4.3380999999999998</v>
      </c>
      <c r="D1994" s="2">
        <v>22419</v>
      </c>
      <c r="E1994" s="2">
        <f t="shared" si="124"/>
        <v>-909553</v>
      </c>
      <c r="F1994" s="13" t="str">
        <f t="shared" si="127"/>
        <v>BULLISH</v>
      </c>
      <c r="G1994" s="13" t="str">
        <f t="shared" si="126"/>
        <v>WEAK</v>
      </c>
      <c r="H1994" s="13" t="str">
        <f t="shared" si="125"/>
        <v>CONFIRMED BULLISH</v>
      </c>
    </row>
    <row r="1995" spans="1:8" ht="13.5" x14ac:dyDescent="0.25">
      <c r="A1995" s="3">
        <v>44910</v>
      </c>
      <c r="B1995" s="2">
        <v>5.18</v>
      </c>
      <c r="C1995" s="2">
        <v>4.3296999999999999</v>
      </c>
      <c r="D1995" s="2">
        <v>33742</v>
      </c>
      <c r="E1995" s="2">
        <f t="shared" si="124"/>
        <v>-943295</v>
      </c>
      <c r="F1995" s="13" t="str">
        <f t="shared" si="127"/>
        <v>BEARISH</v>
      </c>
      <c r="G1995" s="13" t="str">
        <f t="shared" si="126"/>
        <v>NEUTRAL</v>
      </c>
      <c r="H1995" s="13" t="str">
        <f t="shared" si="125"/>
        <v>BEARISH DIVERGENCE</v>
      </c>
    </row>
    <row r="1996" spans="1:8" ht="13.5" x14ac:dyDescent="0.25">
      <c r="A1996" s="3">
        <v>44911</v>
      </c>
      <c r="B1996" s="2">
        <v>5.15</v>
      </c>
      <c r="C1996" s="2">
        <v>4.3047000000000004</v>
      </c>
      <c r="D1996" s="2">
        <v>41261</v>
      </c>
      <c r="E1996" s="2">
        <f t="shared" si="124"/>
        <v>-984556</v>
      </c>
      <c r="F1996" s="13" t="str">
        <f t="shared" si="127"/>
        <v>BEARISH</v>
      </c>
      <c r="G1996" s="13" t="str">
        <f t="shared" si="126"/>
        <v>STRONG</v>
      </c>
      <c r="H1996" s="13" t="str">
        <f t="shared" si="125"/>
        <v>BEARISH DIVERGENCE</v>
      </c>
    </row>
    <row r="1997" spans="1:8" ht="13.5" x14ac:dyDescent="0.25">
      <c r="A1997" s="3">
        <v>44914</v>
      </c>
      <c r="B1997" s="2">
        <v>5.18</v>
      </c>
      <c r="C1997" s="2">
        <v>4.3296999999999999</v>
      </c>
      <c r="D1997" s="2">
        <v>432245</v>
      </c>
      <c r="E1997" s="2">
        <f t="shared" si="124"/>
        <v>-552311</v>
      </c>
      <c r="F1997" s="13" t="str">
        <f t="shared" si="127"/>
        <v>BULLISH</v>
      </c>
      <c r="G1997" s="13" t="str">
        <f t="shared" si="126"/>
        <v>WEAK</v>
      </c>
      <c r="H1997" s="13" t="str">
        <f t="shared" si="125"/>
        <v>CONFIRMED BULLISH</v>
      </c>
    </row>
    <row r="1998" spans="1:8" ht="13.5" x14ac:dyDescent="0.25">
      <c r="A1998" s="3">
        <v>44915</v>
      </c>
      <c r="B1998" s="2">
        <v>5.15</v>
      </c>
      <c r="C1998" s="2">
        <v>4.3047000000000004</v>
      </c>
      <c r="D1998" s="2">
        <v>69354</v>
      </c>
      <c r="E1998" s="2">
        <f t="shared" si="124"/>
        <v>-621665</v>
      </c>
      <c r="F1998" s="13" t="str">
        <f t="shared" si="127"/>
        <v>BULLISH</v>
      </c>
      <c r="G1998" s="13" t="str">
        <f t="shared" si="126"/>
        <v>WEAK</v>
      </c>
      <c r="H1998" s="13" t="str">
        <f t="shared" si="125"/>
        <v>CONFIRMED BULLISH</v>
      </c>
    </row>
    <row r="1999" spans="1:8" ht="13.5" x14ac:dyDescent="0.25">
      <c r="A1999" s="3">
        <v>44916</v>
      </c>
      <c r="B1999" s="2">
        <v>5.16</v>
      </c>
      <c r="C1999" s="2">
        <v>4.3129999999999997</v>
      </c>
      <c r="D1999" s="2">
        <v>25748</v>
      </c>
      <c r="E1999" s="2">
        <f t="shared" si="124"/>
        <v>-595917</v>
      </c>
      <c r="F1999" s="13" t="str">
        <f t="shared" si="127"/>
        <v>BULLISH</v>
      </c>
      <c r="G1999" s="13" t="str">
        <f t="shared" si="126"/>
        <v>WEAK</v>
      </c>
      <c r="H1999" s="13" t="str">
        <f t="shared" si="125"/>
        <v>BULLISH DIVERGENCE</v>
      </c>
    </row>
    <row r="2000" spans="1:8" ht="13.5" x14ac:dyDescent="0.25">
      <c r="A2000" s="3">
        <v>44917</v>
      </c>
      <c r="B2000" s="2">
        <v>5.16</v>
      </c>
      <c r="C2000" s="2">
        <v>4.3129999999999997</v>
      </c>
      <c r="D2000" s="2">
        <v>14271</v>
      </c>
      <c r="E2000" s="2">
        <f t="shared" si="124"/>
        <v>-595917</v>
      </c>
      <c r="F2000" s="13" t="str">
        <f t="shared" si="127"/>
        <v>BULLISH</v>
      </c>
      <c r="G2000" s="13" t="str">
        <f t="shared" si="126"/>
        <v>WEAK</v>
      </c>
      <c r="H2000" s="13" t="str">
        <f t="shared" si="125"/>
        <v>BULLISH DIVERGENCE</v>
      </c>
    </row>
    <row r="2001" spans="1:8" ht="13.5" x14ac:dyDescent="0.25">
      <c r="A2001" s="3">
        <v>44918</v>
      </c>
      <c r="B2001" s="2">
        <v>5.17</v>
      </c>
      <c r="C2001" s="2">
        <v>4.3213999999999997</v>
      </c>
      <c r="D2001" s="2">
        <v>15420</v>
      </c>
      <c r="E2001" s="2">
        <f t="shared" si="124"/>
        <v>-580497</v>
      </c>
      <c r="F2001" s="13" t="str">
        <f t="shared" si="127"/>
        <v>BULLISH</v>
      </c>
      <c r="G2001" s="13" t="str">
        <f t="shared" si="126"/>
        <v>WEAK</v>
      </c>
      <c r="H2001" s="13" t="str">
        <f t="shared" si="125"/>
        <v>CONFIRMED BULLISH</v>
      </c>
    </row>
    <row r="2002" spans="1:8" ht="13.5" x14ac:dyDescent="0.25">
      <c r="A2002" s="3">
        <v>44921</v>
      </c>
      <c r="B2002" s="2">
        <v>5.15</v>
      </c>
      <c r="C2002" s="2">
        <v>4.3047000000000004</v>
      </c>
      <c r="D2002" s="2">
        <v>9808</v>
      </c>
      <c r="E2002" s="2">
        <f t="shared" si="124"/>
        <v>-590305</v>
      </c>
      <c r="F2002" s="13" t="str">
        <f t="shared" si="127"/>
        <v>BEARISH</v>
      </c>
      <c r="G2002" s="13" t="str">
        <f t="shared" si="126"/>
        <v>STRONG</v>
      </c>
      <c r="H2002" s="13" t="str">
        <f t="shared" si="125"/>
        <v>CONFIRMED BEARISH</v>
      </c>
    </row>
    <row r="2003" spans="1:8" ht="13.5" x14ac:dyDescent="0.25">
      <c r="A2003" s="3">
        <v>44922</v>
      </c>
      <c r="B2003" s="2">
        <v>5.17</v>
      </c>
      <c r="C2003" s="2">
        <v>4.3213999999999997</v>
      </c>
      <c r="D2003" s="2">
        <v>29343</v>
      </c>
      <c r="E2003" s="2">
        <f t="shared" si="124"/>
        <v>-560962</v>
      </c>
      <c r="F2003" s="13" t="str">
        <f t="shared" si="127"/>
        <v>BULLISH</v>
      </c>
      <c r="G2003" s="13" t="str">
        <f t="shared" si="126"/>
        <v>WEAK</v>
      </c>
      <c r="H2003" s="13" t="str">
        <f t="shared" si="125"/>
        <v>CONFIRMED BULLISH</v>
      </c>
    </row>
    <row r="2004" spans="1:8" ht="13.5" x14ac:dyDescent="0.25">
      <c r="A2004" s="3">
        <v>44923</v>
      </c>
      <c r="B2004" s="2">
        <v>5.16</v>
      </c>
      <c r="C2004" s="2">
        <v>4.3129999999999997</v>
      </c>
      <c r="D2004" s="2">
        <v>1685</v>
      </c>
      <c r="E2004" s="2">
        <f t="shared" si="124"/>
        <v>-562647</v>
      </c>
      <c r="F2004" s="13" t="str">
        <f t="shared" si="127"/>
        <v>BULLISH</v>
      </c>
      <c r="G2004" s="13" t="str">
        <f t="shared" si="126"/>
        <v>WEAK</v>
      </c>
      <c r="H2004" s="13" t="str">
        <f t="shared" si="125"/>
        <v>NEUTRAL</v>
      </c>
    </row>
    <row r="2005" spans="1:8" ht="13.5" x14ac:dyDescent="0.25">
      <c r="A2005" s="3">
        <v>44924</v>
      </c>
      <c r="B2005" s="2">
        <v>5.16</v>
      </c>
      <c r="C2005" s="2">
        <v>4.3129999999999997</v>
      </c>
      <c r="D2005" s="2">
        <v>80288</v>
      </c>
      <c r="E2005" s="2">
        <f t="shared" si="124"/>
        <v>-562647</v>
      </c>
      <c r="F2005" s="13" t="str">
        <f t="shared" si="127"/>
        <v>BULLISH</v>
      </c>
      <c r="G2005" s="13" t="str">
        <f t="shared" si="126"/>
        <v>WEAK</v>
      </c>
      <c r="H2005" s="13" t="str">
        <f t="shared" si="125"/>
        <v>NEUTRAL</v>
      </c>
    </row>
    <row r="2006" spans="1:8" ht="13.5" x14ac:dyDescent="0.25">
      <c r="A2006" s="3">
        <v>44925</v>
      </c>
      <c r="B2006" s="2">
        <v>5.18</v>
      </c>
      <c r="C2006" s="2">
        <v>4.3296999999999999</v>
      </c>
      <c r="D2006" s="2">
        <v>23827</v>
      </c>
      <c r="E2006" s="2">
        <f t="shared" si="124"/>
        <v>-538820</v>
      </c>
      <c r="F2006" s="13" t="str">
        <f t="shared" si="127"/>
        <v>BULLISH</v>
      </c>
      <c r="G2006" s="13" t="str">
        <f t="shared" si="126"/>
        <v>WEAK</v>
      </c>
      <c r="H2006" s="13" t="str">
        <f t="shared" si="125"/>
        <v>CONFIRMED BULLISH</v>
      </c>
    </row>
    <row r="2007" spans="1:8" ht="13.5" x14ac:dyDescent="0.25">
      <c r="A2007" s="3">
        <v>44928</v>
      </c>
      <c r="B2007" s="2">
        <v>5.19</v>
      </c>
      <c r="C2007" s="2">
        <v>4.3380999999999998</v>
      </c>
      <c r="D2007" s="2">
        <v>11724</v>
      </c>
      <c r="E2007" s="2">
        <f t="shared" si="124"/>
        <v>-527096</v>
      </c>
      <c r="F2007" s="13" t="str">
        <f t="shared" si="127"/>
        <v>BULLISH</v>
      </c>
      <c r="G2007" s="13" t="str">
        <f t="shared" si="126"/>
        <v>WEAK</v>
      </c>
      <c r="H2007" s="13" t="str">
        <f t="shared" si="125"/>
        <v>CONFIRMED BULLISH</v>
      </c>
    </row>
    <row r="2008" spans="1:8" ht="13.5" x14ac:dyDescent="0.25">
      <c r="A2008" s="3">
        <v>44929</v>
      </c>
      <c r="B2008" s="2">
        <v>5.23</v>
      </c>
      <c r="C2008" s="2">
        <v>4.3715000000000002</v>
      </c>
      <c r="D2008" s="2">
        <v>14166</v>
      </c>
      <c r="E2008" s="2">
        <f t="shared" si="124"/>
        <v>-512930</v>
      </c>
      <c r="F2008" s="13" t="str">
        <f t="shared" si="127"/>
        <v>BULLISH</v>
      </c>
      <c r="G2008" s="13" t="str">
        <f t="shared" si="126"/>
        <v>WEAK</v>
      </c>
      <c r="H2008" s="13" t="str">
        <f t="shared" si="125"/>
        <v>CONFIRMED BULLISH</v>
      </c>
    </row>
    <row r="2009" spans="1:8" ht="13.5" x14ac:dyDescent="0.25">
      <c r="A2009" s="3">
        <v>44930</v>
      </c>
      <c r="B2009" s="2">
        <v>5.23</v>
      </c>
      <c r="C2009" s="2">
        <v>4.3715000000000002</v>
      </c>
      <c r="D2009" s="2">
        <v>21198</v>
      </c>
      <c r="E2009" s="2">
        <f t="shared" si="124"/>
        <v>-512930</v>
      </c>
      <c r="F2009" s="13" t="str">
        <f t="shared" si="127"/>
        <v>BULLISH</v>
      </c>
      <c r="G2009" s="13" t="str">
        <f t="shared" si="126"/>
        <v>WEAK</v>
      </c>
      <c r="H2009" s="13" t="str">
        <f t="shared" si="125"/>
        <v>CONFIRMED BULLISH</v>
      </c>
    </row>
    <row r="2010" spans="1:8" ht="13.5" x14ac:dyDescent="0.25">
      <c r="A2010" s="3">
        <v>44931</v>
      </c>
      <c r="B2010" s="2">
        <v>5.47</v>
      </c>
      <c r="C2010" s="2">
        <v>4.5720999999999998</v>
      </c>
      <c r="D2010" s="2">
        <v>24913</v>
      </c>
      <c r="E2010" s="2">
        <f t="shared" si="124"/>
        <v>-488017</v>
      </c>
      <c r="F2010" s="13" t="str">
        <f t="shared" si="127"/>
        <v>BULLISH</v>
      </c>
      <c r="G2010" s="13" t="str">
        <f t="shared" si="126"/>
        <v>WEAK</v>
      </c>
      <c r="H2010" s="13" t="str">
        <f t="shared" si="125"/>
        <v>CONFIRMED BULLISH</v>
      </c>
    </row>
    <row r="2011" spans="1:8" ht="13.5" x14ac:dyDescent="0.25">
      <c r="A2011" s="3">
        <v>44932</v>
      </c>
      <c r="B2011" s="2">
        <v>5.43</v>
      </c>
      <c r="C2011" s="2">
        <v>4.5387000000000004</v>
      </c>
      <c r="D2011" s="2">
        <v>7227</v>
      </c>
      <c r="E2011" s="2">
        <f t="shared" si="124"/>
        <v>-495244</v>
      </c>
      <c r="F2011" s="13" t="str">
        <f t="shared" si="127"/>
        <v>BULLISH</v>
      </c>
      <c r="G2011" s="13" t="str">
        <f t="shared" si="126"/>
        <v>WEAK</v>
      </c>
      <c r="H2011" s="13" t="str">
        <f t="shared" si="125"/>
        <v>CONFIRMED BULLISH</v>
      </c>
    </row>
    <row r="2012" spans="1:8" ht="13.5" x14ac:dyDescent="0.25">
      <c r="A2012" s="3">
        <v>44935</v>
      </c>
      <c r="B2012" s="2">
        <v>5.39</v>
      </c>
      <c r="C2012" s="2">
        <v>4.5053000000000001</v>
      </c>
      <c r="D2012" s="2">
        <v>13696</v>
      </c>
      <c r="E2012" s="2">
        <f t="shared" si="124"/>
        <v>-508940</v>
      </c>
      <c r="F2012" s="13" t="str">
        <f t="shared" si="127"/>
        <v>BULLISH</v>
      </c>
      <c r="G2012" s="13" t="str">
        <f t="shared" si="126"/>
        <v>WEAK</v>
      </c>
      <c r="H2012" s="13" t="str">
        <f t="shared" si="125"/>
        <v>CONFIRMED BULLISH</v>
      </c>
    </row>
    <row r="2013" spans="1:8" ht="13.5" x14ac:dyDescent="0.25">
      <c r="A2013" s="3">
        <v>44936</v>
      </c>
      <c r="B2013" s="2">
        <v>5.35</v>
      </c>
      <c r="C2013" s="2">
        <v>4.4718</v>
      </c>
      <c r="D2013" s="2">
        <v>27529</v>
      </c>
      <c r="E2013" s="2">
        <f t="shared" si="124"/>
        <v>-536469</v>
      </c>
      <c r="F2013" s="13" t="str">
        <f t="shared" si="127"/>
        <v>BEARISH</v>
      </c>
      <c r="G2013" s="13" t="str">
        <f t="shared" si="126"/>
        <v>STRONG</v>
      </c>
      <c r="H2013" s="13" t="str">
        <f t="shared" si="125"/>
        <v>BEARISH DIVERGENCE</v>
      </c>
    </row>
    <row r="2014" spans="1:8" ht="13.5" x14ac:dyDescent="0.25">
      <c r="A2014" s="3">
        <v>44937</v>
      </c>
      <c r="B2014" s="2">
        <v>5.35</v>
      </c>
      <c r="C2014" s="2">
        <v>4.4718</v>
      </c>
      <c r="D2014" s="2">
        <v>25892</v>
      </c>
      <c r="E2014" s="2">
        <f t="shared" si="124"/>
        <v>-536469</v>
      </c>
      <c r="F2014" s="13" t="str">
        <f t="shared" si="127"/>
        <v>BEARISH</v>
      </c>
      <c r="G2014" s="13" t="str">
        <f t="shared" si="126"/>
        <v>STRONG</v>
      </c>
      <c r="H2014" s="13" t="str">
        <f t="shared" si="125"/>
        <v>BEARISH DIVERGENCE</v>
      </c>
    </row>
    <row r="2015" spans="1:8" ht="13.5" x14ac:dyDescent="0.25">
      <c r="A2015" s="3">
        <v>44938</v>
      </c>
      <c r="B2015" s="2">
        <v>5.33</v>
      </c>
      <c r="C2015" s="2">
        <v>4.4550999999999998</v>
      </c>
      <c r="D2015" s="2">
        <v>27297</v>
      </c>
      <c r="E2015" s="2">
        <f t="shared" si="124"/>
        <v>-563766</v>
      </c>
      <c r="F2015" s="13" t="str">
        <f t="shared" si="127"/>
        <v>BEARISH</v>
      </c>
      <c r="G2015" s="13" t="str">
        <f t="shared" si="126"/>
        <v>STRONG</v>
      </c>
      <c r="H2015" s="13" t="str">
        <f t="shared" si="125"/>
        <v>CONFIRMED BEARISH</v>
      </c>
    </row>
    <row r="2016" spans="1:8" ht="13.5" x14ac:dyDescent="0.25">
      <c r="A2016" s="3">
        <v>44939</v>
      </c>
      <c r="B2016" s="2">
        <v>5.38</v>
      </c>
      <c r="C2016" s="2">
        <v>4.4969000000000001</v>
      </c>
      <c r="D2016" s="2">
        <v>23600</v>
      </c>
      <c r="E2016" s="2">
        <f t="shared" si="124"/>
        <v>-540166</v>
      </c>
      <c r="F2016" s="13" t="str">
        <f t="shared" si="127"/>
        <v>BEARISH</v>
      </c>
      <c r="G2016" s="13" t="str">
        <f t="shared" si="126"/>
        <v>STRONG</v>
      </c>
      <c r="H2016" s="13" t="str">
        <f t="shared" si="125"/>
        <v>CONFIRMED BEARISH</v>
      </c>
    </row>
    <row r="2017" spans="1:8" ht="13.5" x14ac:dyDescent="0.25">
      <c r="A2017" s="3">
        <v>44942</v>
      </c>
      <c r="B2017" s="2">
        <v>5.34</v>
      </c>
      <c r="C2017" s="2">
        <v>4.4634999999999998</v>
      </c>
      <c r="D2017" s="2">
        <v>28019</v>
      </c>
      <c r="E2017" s="2">
        <f t="shared" si="124"/>
        <v>-568185</v>
      </c>
      <c r="F2017" s="13" t="str">
        <f t="shared" si="127"/>
        <v>BEARISH</v>
      </c>
      <c r="G2017" s="13" t="str">
        <f t="shared" si="126"/>
        <v>STRONG</v>
      </c>
      <c r="H2017" s="13" t="str">
        <f t="shared" si="125"/>
        <v>CONFIRMED BEARISH</v>
      </c>
    </row>
    <row r="2018" spans="1:8" ht="13.5" x14ac:dyDescent="0.25">
      <c r="A2018" s="3">
        <v>44943</v>
      </c>
      <c r="B2018" s="2">
        <v>5.32</v>
      </c>
      <c r="C2018" s="2">
        <v>4.4467999999999996</v>
      </c>
      <c r="D2018" s="2">
        <v>10879</v>
      </c>
      <c r="E2018" s="2">
        <f t="shared" si="124"/>
        <v>-579064</v>
      </c>
      <c r="F2018" s="13" t="str">
        <f t="shared" si="127"/>
        <v>BEARISH</v>
      </c>
      <c r="G2018" s="13" t="str">
        <f t="shared" si="126"/>
        <v>STRONG</v>
      </c>
      <c r="H2018" s="13" t="str">
        <f t="shared" si="125"/>
        <v>CONFIRMED BEARISH</v>
      </c>
    </row>
    <row r="2019" spans="1:8" ht="13.5" x14ac:dyDescent="0.25">
      <c r="A2019" s="3">
        <v>44944</v>
      </c>
      <c r="B2019" s="2">
        <v>5.32</v>
      </c>
      <c r="C2019" s="2">
        <v>4.4467999999999996</v>
      </c>
      <c r="D2019" s="2">
        <v>5414</v>
      </c>
      <c r="E2019" s="2">
        <f t="shared" si="124"/>
        <v>-579064</v>
      </c>
      <c r="F2019" s="13" t="str">
        <f t="shared" si="127"/>
        <v>BEARISH</v>
      </c>
      <c r="G2019" s="13" t="str">
        <f t="shared" si="126"/>
        <v>STRONG</v>
      </c>
      <c r="H2019" s="13" t="str">
        <f t="shared" si="125"/>
        <v>CONFIRMED BEARISH</v>
      </c>
    </row>
    <row r="2020" spans="1:8" ht="13.5" x14ac:dyDescent="0.25">
      <c r="A2020" s="3">
        <v>44945</v>
      </c>
      <c r="B2020" s="2">
        <v>5.3</v>
      </c>
      <c r="C2020" s="2">
        <v>4.43</v>
      </c>
      <c r="D2020" s="2">
        <v>13579</v>
      </c>
      <c r="E2020" s="2">
        <f t="shared" si="124"/>
        <v>-592643</v>
      </c>
      <c r="F2020" s="13" t="str">
        <f t="shared" si="127"/>
        <v>BEARISH</v>
      </c>
      <c r="G2020" s="13" t="str">
        <f t="shared" si="126"/>
        <v>STRONG</v>
      </c>
      <c r="H2020" s="13" t="str">
        <f t="shared" si="125"/>
        <v>CONFIRMED BEARISH</v>
      </c>
    </row>
    <row r="2021" spans="1:8" ht="13.5" x14ac:dyDescent="0.25">
      <c r="A2021" s="3">
        <v>44946</v>
      </c>
      <c r="B2021" s="2">
        <v>5.3</v>
      </c>
      <c r="C2021" s="2">
        <v>4.43</v>
      </c>
      <c r="D2021" s="2">
        <v>44812</v>
      </c>
      <c r="E2021" s="2">
        <f t="shared" si="124"/>
        <v>-592643</v>
      </c>
      <c r="F2021" s="13" t="str">
        <f t="shared" si="127"/>
        <v>BEARISH</v>
      </c>
      <c r="G2021" s="13" t="str">
        <f t="shared" si="126"/>
        <v>STRONG</v>
      </c>
      <c r="H2021" s="13" t="str">
        <f t="shared" si="125"/>
        <v>CONFIRMED BEARISH</v>
      </c>
    </row>
    <row r="2022" spans="1:8" ht="13.5" x14ac:dyDescent="0.25">
      <c r="A2022" s="3">
        <v>44949</v>
      </c>
      <c r="B2022" s="2">
        <v>5.25</v>
      </c>
      <c r="C2022" s="2">
        <v>4.3882000000000003</v>
      </c>
      <c r="D2022" s="2">
        <v>18790</v>
      </c>
      <c r="E2022" s="2">
        <f t="shared" si="124"/>
        <v>-611433</v>
      </c>
      <c r="F2022" s="13" t="str">
        <f t="shared" si="127"/>
        <v>BEARISH</v>
      </c>
      <c r="G2022" s="13" t="str">
        <f t="shared" si="126"/>
        <v>STRONG</v>
      </c>
      <c r="H2022" s="13" t="str">
        <f t="shared" si="125"/>
        <v>CONFIRMED BEARISH</v>
      </c>
    </row>
    <row r="2023" spans="1:8" ht="13.5" x14ac:dyDescent="0.25">
      <c r="A2023" s="3">
        <v>44950</v>
      </c>
      <c r="B2023" s="2">
        <v>5.25</v>
      </c>
      <c r="C2023" s="2">
        <v>4.3882000000000003</v>
      </c>
      <c r="D2023" s="2">
        <v>16604</v>
      </c>
      <c r="E2023" s="2">
        <f t="shared" si="124"/>
        <v>-611433</v>
      </c>
      <c r="F2023" s="13" t="str">
        <f t="shared" si="127"/>
        <v>BEARISH</v>
      </c>
      <c r="G2023" s="13" t="str">
        <f t="shared" si="126"/>
        <v>STRONG</v>
      </c>
      <c r="H2023" s="13" t="str">
        <f t="shared" si="125"/>
        <v>CONFIRMED BEARISH</v>
      </c>
    </row>
    <row r="2024" spans="1:8" ht="13.5" x14ac:dyDescent="0.25">
      <c r="A2024" s="3">
        <v>44951</v>
      </c>
      <c r="B2024" s="2">
        <v>5.25</v>
      </c>
      <c r="C2024" s="2">
        <v>4.3882000000000003</v>
      </c>
      <c r="D2024" s="2">
        <v>24817</v>
      </c>
      <c r="E2024" s="2">
        <f t="shared" si="124"/>
        <v>-611433</v>
      </c>
      <c r="F2024" s="13" t="str">
        <f t="shared" si="127"/>
        <v>BEARISH</v>
      </c>
      <c r="G2024" s="13" t="str">
        <f t="shared" si="126"/>
        <v>STRONG</v>
      </c>
      <c r="H2024" s="13" t="str">
        <f t="shared" si="125"/>
        <v>CONFIRMED BEARISH</v>
      </c>
    </row>
    <row r="2025" spans="1:8" ht="13.5" x14ac:dyDescent="0.25">
      <c r="A2025" s="3">
        <v>44952</v>
      </c>
      <c r="B2025" s="2">
        <v>5.25</v>
      </c>
      <c r="C2025" s="2">
        <v>4.3882000000000003</v>
      </c>
      <c r="D2025" s="2">
        <v>8913</v>
      </c>
      <c r="E2025" s="2">
        <f t="shared" si="124"/>
        <v>-611433</v>
      </c>
      <c r="F2025" s="13" t="str">
        <f t="shared" si="127"/>
        <v>BEARISH</v>
      </c>
      <c r="G2025" s="13" t="str">
        <f t="shared" si="126"/>
        <v>STRONG</v>
      </c>
      <c r="H2025" s="13" t="str">
        <f t="shared" si="125"/>
        <v>CONFIRMED BEARISH</v>
      </c>
    </row>
    <row r="2026" spans="1:8" ht="13.5" x14ac:dyDescent="0.25">
      <c r="A2026" s="3">
        <v>44953</v>
      </c>
      <c r="B2026" s="2">
        <v>5.25</v>
      </c>
      <c r="C2026" s="2">
        <v>4.3882000000000003</v>
      </c>
      <c r="D2026" s="2">
        <v>45348</v>
      </c>
      <c r="E2026" s="2">
        <f t="shared" si="124"/>
        <v>-611433</v>
      </c>
      <c r="F2026" s="13" t="str">
        <f t="shared" si="127"/>
        <v>BEARISH</v>
      </c>
      <c r="G2026" s="13" t="str">
        <f t="shared" si="126"/>
        <v>STRONG</v>
      </c>
      <c r="H2026" s="13" t="str">
        <f t="shared" si="125"/>
        <v>CONFIRMED BEARISH</v>
      </c>
    </row>
    <row r="2027" spans="1:8" ht="13.5" x14ac:dyDescent="0.25">
      <c r="A2027" s="3">
        <v>44956</v>
      </c>
      <c r="B2027" s="2">
        <v>5.25</v>
      </c>
      <c r="C2027" s="2">
        <v>4.3882000000000003</v>
      </c>
      <c r="D2027" s="2">
        <v>35571</v>
      </c>
      <c r="E2027" s="2">
        <f t="shared" si="124"/>
        <v>-611433</v>
      </c>
      <c r="F2027" s="13" t="str">
        <f t="shared" si="127"/>
        <v>NEUTRAL</v>
      </c>
      <c r="G2027" s="13" t="str">
        <f t="shared" si="126"/>
        <v>NEUTRAL</v>
      </c>
      <c r="H2027" s="13" t="str">
        <f t="shared" si="125"/>
        <v>NEUTRAL</v>
      </c>
    </row>
    <row r="2028" spans="1:8" ht="13.5" x14ac:dyDescent="0.25">
      <c r="A2028" s="3">
        <v>44957</v>
      </c>
      <c r="B2028" s="2">
        <v>5.2</v>
      </c>
      <c r="C2028" s="2">
        <v>4.3464</v>
      </c>
      <c r="D2028" s="2">
        <v>111948</v>
      </c>
      <c r="E2028" s="2">
        <f t="shared" si="124"/>
        <v>-723381</v>
      </c>
      <c r="F2028" s="13" t="str">
        <f t="shared" si="127"/>
        <v>BEARISH</v>
      </c>
      <c r="G2028" s="13" t="str">
        <f t="shared" si="126"/>
        <v>STRONG</v>
      </c>
      <c r="H2028" s="13" t="str">
        <f t="shared" si="125"/>
        <v>CONFIRMED BEARISH</v>
      </c>
    </row>
    <row r="2029" spans="1:8" ht="13.5" x14ac:dyDescent="0.25">
      <c r="A2029" s="3">
        <v>44958</v>
      </c>
      <c r="B2029" s="2">
        <v>5.2</v>
      </c>
      <c r="C2029" s="2">
        <v>4.3464</v>
      </c>
      <c r="D2029" s="2">
        <v>79476</v>
      </c>
      <c r="E2029" s="2">
        <f t="shared" si="124"/>
        <v>-723381</v>
      </c>
      <c r="F2029" s="13" t="str">
        <f t="shared" si="127"/>
        <v>BEARISH</v>
      </c>
      <c r="G2029" s="13" t="str">
        <f t="shared" si="126"/>
        <v>STRONG</v>
      </c>
      <c r="H2029" s="13" t="str">
        <f t="shared" si="125"/>
        <v>CONFIRMED BEARISH</v>
      </c>
    </row>
    <row r="2030" spans="1:8" ht="13.5" x14ac:dyDescent="0.25">
      <c r="A2030" s="3">
        <v>44959</v>
      </c>
      <c r="B2030" s="2">
        <v>5.18</v>
      </c>
      <c r="C2030" s="2">
        <v>4.3296999999999999</v>
      </c>
      <c r="D2030" s="2">
        <v>28022</v>
      </c>
      <c r="E2030" s="2">
        <f t="shared" si="124"/>
        <v>-751403</v>
      </c>
      <c r="F2030" s="13" t="str">
        <f t="shared" si="127"/>
        <v>BEARISH</v>
      </c>
      <c r="G2030" s="13" t="str">
        <f t="shared" si="126"/>
        <v>STRONG</v>
      </c>
      <c r="H2030" s="13" t="str">
        <f t="shared" si="125"/>
        <v>CONFIRMED BEARISH</v>
      </c>
    </row>
    <row r="2031" spans="1:8" ht="13.5" x14ac:dyDescent="0.25">
      <c r="A2031" s="3">
        <v>44960</v>
      </c>
      <c r="B2031" s="2">
        <v>5.18</v>
      </c>
      <c r="C2031" s="2">
        <v>4.3296999999999999</v>
      </c>
      <c r="D2031" s="2">
        <v>11713</v>
      </c>
      <c r="E2031" s="2">
        <f t="shared" si="124"/>
        <v>-751403</v>
      </c>
      <c r="F2031" s="13" t="str">
        <f t="shared" si="127"/>
        <v>BEARISH</v>
      </c>
      <c r="G2031" s="13" t="str">
        <f t="shared" si="126"/>
        <v>STRONG</v>
      </c>
      <c r="H2031" s="13" t="str">
        <f t="shared" si="125"/>
        <v>CONFIRMED BEARISH</v>
      </c>
    </row>
    <row r="2032" spans="1:8" ht="13.5" x14ac:dyDescent="0.25">
      <c r="A2032" s="3">
        <v>44963</v>
      </c>
      <c r="B2032" s="2">
        <v>5.18</v>
      </c>
      <c r="C2032" s="2">
        <v>4.3296999999999999</v>
      </c>
      <c r="D2032" s="2">
        <v>24043</v>
      </c>
      <c r="E2032" s="2">
        <f t="shared" si="124"/>
        <v>-751403</v>
      </c>
      <c r="F2032" s="13" t="str">
        <f t="shared" si="127"/>
        <v>BEARISH</v>
      </c>
      <c r="G2032" s="13" t="str">
        <f t="shared" si="126"/>
        <v>STRONG</v>
      </c>
      <c r="H2032" s="13" t="str">
        <f t="shared" si="125"/>
        <v>CONFIRMED BEARISH</v>
      </c>
    </row>
    <row r="2033" spans="1:8" ht="13.5" x14ac:dyDescent="0.25">
      <c r="A2033" s="3">
        <v>44964</v>
      </c>
      <c r="B2033" s="2">
        <v>5.18</v>
      </c>
      <c r="C2033" s="2">
        <v>4.3296999999999999</v>
      </c>
      <c r="D2033" s="2">
        <v>16479</v>
      </c>
      <c r="E2033" s="2">
        <f t="shared" si="124"/>
        <v>-751403</v>
      </c>
      <c r="F2033" s="13" t="str">
        <f t="shared" si="127"/>
        <v>BEARISH</v>
      </c>
      <c r="G2033" s="13" t="str">
        <f t="shared" si="126"/>
        <v>STRONG</v>
      </c>
      <c r="H2033" s="13" t="str">
        <f t="shared" si="125"/>
        <v>CONFIRMED BEARISH</v>
      </c>
    </row>
    <row r="2034" spans="1:8" ht="13.5" x14ac:dyDescent="0.25">
      <c r="A2034" s="3">
        <v>44965</v>
      </c>
      <c r="B2034" s="2">
        <v>5.13</v>
      </c>
      <c r="C2034" s="2">
        <v>4.2878999999999996</v>
      </c>
      <c r="D2034" s="2">
        <v>44217</v>
      </c>
      <c r="E2034" s="2">
        <f t="shared" si="124"/>
        <v>-795620</v>
      </c>
      <c r="F2034" s="13" t="str">
        <f t="shared" si="127"/>
        <v>BEARISH</v>
      </c>
      <c r="G2034" s="13" t="str">
        <f t="shared" si="126"/>
        <v>STRONG</v>
      </c>
      <c r="H2034" s="13" t="str">
        <f t="shared" si="125"/>
        <v>CONFIRMED BEARISH</v>
      </c>
    </row>
    <row r="2035" spans="1:8" ht="13.5" x14ac:dyDescent="0.25">
      <c r="A2035" s="3">
        <v>44966</v>
      </c>
      <c r="B2035" s="2">
        <v>5.07</v>
      </c>
      <c r="C2035" s="2">
        <v>4.2378</v>
      </c>
      <c r="D2035" s="2">
        <v>36264</v>
      </c>
      <c r="E2035" s="2">
        <f t="shared" si="124"/>
        <v>-831884</v>
      </c>
      <c r="F2035" s="13" t="str">
        <f t="shared" si="127"/>
        <v>BEARISH</v>
      </c>
      <c r="G2035" s="13" t="str">
        <f t="shared" si="126"/>
        <v>STRONG</v>
      </c>
      <c r="H2035" s="13" t="str">
        <f t="shared" si="125"/>
        <v>CONFIRMED BEARISH</v>
      </c>
    </row>
    <row r="2036" spans="1:8" ht="13.5" x14ac:dyDescent="0.25">
      <c r="A2036" s="3">
        <v>44967</v>
      </c>
      <c r="B2036" s="2">
        <v>5.04</v>
      </c>
      <c r="C2036" s="2">
        <v>4.2126999999999999</v>
      </c>
      <c r="D2036" s="2">
        <v>41849</v>
      </c>
      <c r="E2036" s="2">
        <f t="shared" si="124"/>
        <v>-873733</v>
      </c>
      <c r="F2036" s="13" t="str">
        <f t="shared" si="127"/>
        <v>BEARISH</v>
      </c>
      <c r="G2036" s="13" t="str">
        <f t="shared" si="126"/>
        <v>STRONG</v>
      </c>
      <c r="H2036" s="13" t="str">
        <f t="shared" si="125"/>
        <v>CONFIRMED BEARISH</v>
      </c>
    </row>
    <row r="2037" spans="1:8" ht="13.5" x14ac:dyDescent="0.25">
      <c r="A2037" s="3">
        <v>44970</v>
      </c>
      <c r="B2037" s="2">
        <v>5</v>
      </c>
      <c r="C2037" s="2">
        <v>4.1792999999999996</v>
      </c>
      <c r="D2037" s="2">
        <v>26148</v>
      </c>
      <c r="E2037" s="2">
        <f t="shared" si="124"/>
        <v>-899881</v>
      </c>
      <c r="F2037" s="13" t="str">
        <f t="shared" si="127"/>
        <v>BEARISH</v>
      </c>
      <c r="G2037" s="13" t="str">
        <f t="shared" si="126"/>
        <v>STRONG</v>
      </c>
      <c r="H2037" s="13" t="str">
        <f t="shared" si="125"/>
        <v>CONFIRMED BEARISH</v>
      </c>
    </row>
    <row r="2038" spans="1:8" ht="13.5" x14ac:dyDescent="0.25">
      <c r="A2038" s="3">
        <v>44971</v>
      </c>
      <c r="B2038" s="2">
        <v>5.01</v>
      </c>
      <c r="C2038" s="2">
        <v>4.1875999999999998</v>
      </c>
      <c r="D2038" s="2">
        <v>20181</v>
      </c>
      <c r="E2038" s="2">
        <f t="shared" si="124"/>
        <v>-879700</v>
      </c>
      <c r="F2038" s="13" t="str">
        <f t="shared" si="127"/>
        <v>BEARISH</v>
      </c>
      <c r="G2038" s="13" t="str">
        <f t="shared" si="126"/>
        <v>STRONG</v>
      </c>
      <c r="H2038" s="13" t="str">
        <f t="shared" si="125"/>
        <v>CONFIRMED BEARISH</v>
      </c>
    </row>
    <row r="2039" spans="1:8" ht="13.5" x14ac:dyDescent="0.25">
      <c r="A2039" s="3">
        <v>44972</v>
      </c>
      <c r="B2039" s="2">
        <v>5.01</v>
      </c>
      <c r="C2039" s="2">
        <v>4.1875999999999998</v>
      </c>
      <c r="D2039" s="2">
        <v>16917</v>
      </c>
      <c r="E2039" s="2">
        <f t="shared" si="124"/>
        <v>-879700</v>
      </c>
      <c r="F2039" s="13" t="str">
        <f t="shared" si="127"/>
        <v>BEARISH</v>
      </c>
      <c r="G2039" s="13" t="str">
        <f t="shared" si="126"/>
        <v>STRONG</v>
      </c>
      <c r="H2039" s="13" t="str">
        <f t="shared" si="125"/>
        <v>CONFIRMED BEARISH</v>
      </c>
    </row>
    <row r="2040" spans="1:8" ht="13.5" x14ac:dyDescent="0.25">
      <c r="A2040" s="3">
        <v>44973</v>
      </c>
      <c r="B2040" s="2">
        <v>5</v>
      </c>
      <c r="C2040" s="2">
        <v>4.1792999999999996</v>
      </c>
      <c r="D2040" s="2">
        <v>13792</v>
      </c>
      <c r="E2040" s="2">
        <f t="shared" si="124"/>
        <v>-893492</v>
      </c>
      <c r="F2040" s="13" t="str">
        <f t="shared" si="127"/>
        <v>BEARISH</v>
      </c>
      <c r="G2040" s="13" t="str">
        <f t="shared" si="126"/>
        <v>STRONG</v>
      </c>
      <c r="H2040" s="13" t="str">
        <f t="shared" si="125"/>
        <v>CONFIRMED BEARISH</v>
      </c>
    </row>
    <row r="2041" spans="1:8" ht="13.5" x14ac:dyDescent="0.25">
      <c r="A2041" s="3">
        <v>44974</v>
      </c>
      <c r="B2041" s="2">
        <v>5</v>
      </c>
      <c r="C2041" s="2">
        <v>4.1792999999999996</v>
      </c>
      <c r="D2041" s="2">
        <v>30522</v>
      </c>
      <c r="E2041" s="2">
        <f t="shared" si="124"/>
        <v>-893492</v>
      </c>
      <c r="F2041" s="13" t="str">
        <f t="shared" si="127"/>
        <v>BEARISH</v>
      </c>
      <c r="G2041" s="13" t="str">
        <f t="shared" si="126"/>
        <v>STRONG</v>
      </c>
      <c r="H2041" s="13" t="str">
        <f t="shared" si="125"/>
        <v>CONFIRMED BEARISH</v>
      </c>
    </row>
    <row r="2042" spans="1:8" ht="13.5" x14ac:dyDescent="0.25">
      <c r="A2042" s="3">
        <v>44977</v>
      </c>
      <c r="B2042" s="2">
        <v>5</v>
      </c>
      <c r="C2042" s="2">
        <v>4.1792999999999996</v>
      </c>
      <c r="D2042" s="2">
        <v>9389</v>
      </c>
      <c r="E2042" s="2">
        <f t="shared" si="124"/>
        <v>-893492</v>
      </c>
      <c r="F2042" s="13" t="str">
        <f t="shared" si="127"/>
        <v>BULLISH</v>
      </c>
      <c r="G2042" s="13" t="str">
        <f t="shared" si="126"/>
        <v>NEUTRAL</v>
      </c>
      <c r="H2042" s="13" t="str">
        <f t="shared" si="125"/>
        <v>NEUTRAL</v>
      </c>
    </row>
    <row r="2043" spans="1:8" ht="13.5" x14ac:dyDescent="0.25">
      <c r="A2043" s="3">
        <v>44978</v>
      </c>
      <c r="B2043" s="2">
        <v>5</v>
      </c>
      <c r="C2043" s="2">
        <v>4.1792999999999996</v>
      </c>
      <c r="D2043" s="2">
        <v>21880</v>
      </c>
      <c r="E2043" s="2">
        <f t="shared" si="124"/>
        <v>-893492</v>
      </c>
      <c r="F2043" s="13" t="str">
        <f t="shared" si="127"/>
        <v>BEARISH</v>
      </c>
      <c r="G2043" s="13" t="str">
        <f t="shared" si="126"/>
        <v>NEUTRAL</v>
      </c>
      <c r="H2043" s="13" t="str">
        <f t="shared" si="125"/>
        <v>CONFIRMED BEARISH</v>
      </c>
    </row>
    <row r="2044" spans="1:8" ht="13.5" x14ac:dyDescent="0.25">
      <c r="A2044" s="3">
        <v>44979</v>
      </c>
      <c r="B2044" s="2">
        <v>5</v>
      </c>
      <c r="C2044" s="2">
        <v>4.1792999999999996</v>
      </c>
      <c r="D2044" s="2">
        <v>3138</v>
      </c>
      <c r="E2044" s="2">
        <f t="shared" si="124"/>
        <v>-893492</v>
      </c>
      <c r="F2044" s="13" t="str">
        <f t="shared" si="127"/>
        <v>BEARISH</v>
      </c>
      <c r="G2044" s="13" t="str">
        <f t="shared" si="126"/>
        <v>NEUTRAL</v>
      </c>
      <c r="H2044" s="13" t="str">
        <f t="shared" si="125"/>
        <v>CONFIRMED BEARISH</v>
      </c>
    </row>
    <row r="2045" spans="1:8" ht="13.5" x14ac:dyDescent="0.25">
      <c r="A2045" s="3">
        <v>44980</v>
      </c>
      <c r="B2045" s="2">
        <v>5</v>
      </c>
      <c r="C2045" s="2">
        <v>4.1792999999999996</v>
      </c>
      <c r="D2045" s="2">
        <v>10808</v>
      </c>
      <c r="E2045" s="2">
        <f t="shared" si="124"/>
        <v>-893492</v>
      </c>
      <c r="F2045" s="13" t="str">
        <f t="shared" si="127"/>
        <v>NEUTRAL</v>
      </c>
      <c r="G2045" s="13" t="str">
        <f t="shared" si="126"/>
        <v>NEUTRAL</v>
      </c>
      <c r="H2045" s="13" t="str">
        <f t="shared" si="125"/>
        <v>NEUTRAL</v>
      </c>
    </row>
    <row r="2046" spans="1:8" ht="13.5" x14ac:dyDescent="0.25">
      <c r="A2046" s="3">
        <v>44981</v>
      </c>
      <c r="B2046" s="2">
        <v>5</v>
      </c>
      <c r="C2046" s="2">
        <v>4.1792999999999996</v>
      </c>
      <c r="D2046" s="2">
        <v>21032</v>
      </c>
      <c r="E2046" s="2">
        <f t="shared" si="124"/>
        <v>-893492</v>
      </c>
      <c r="F2046" s="13" t="str">
        <f t="shared" si="127"/>
        <v>NEUTRAL</v>
      </c>
      <c r="G2046" s="13" t="str">
        <f t="shared" si="126"/>
        <v>NEUTRAL</v>
      </c>
      <c r="H2046" s="13" t="str">
        <f t="shared" si="125"/>
        <v>NEUTRAL</v>
      </c>
    </row>
    <row r="2047" spans="1:8" ht="13.5" x14ac:dyDescent="0.25">
      <c r="A2047" s="3">
        <v>44984</v>
      </c>
      <c r="B2047" s="2">
        <v>5</v>
      </c>
      <c r="C2047" s="2">
        <v>4.1792999999999996</v>
      </c>
      <c r="D2047" s="2">
        <v>31260</v>
      </c>
      <c r="E2047" s="2">
        <f t="shared" si="124"/>
        <v>-893492</v>
      </c>
      <c r="F2047" s="13" t="str">
        <f t="shared" si="127"/>
        <v>NEUTRAL</v>
      </c>
      <c r="G2047" s="13" t="str">
        <f t="shared" si="126"/>
        <v>NEUTRAL</v>
      </c>
      <c r="H2047" s="13" t="str">
        <f t="shared" si="125"/>
        <v>NEUTRAL</v>
      </c>
    </row>
    <row r="2048" spans="1:8" ht="13.5" x14ac:dyDescent="0.25">
      <c r="A2048" s="3">
        <v>44985</v>
      </c>
      <c r="B2048" s="2">
        <v>5</v>
      </c>
      <c r="C2048" s="2">
        <v>4.1792999999999996</v>
      </c>
      <c r="D2048" s="2">
        <v>12531</v>
      </c>
      <c r="E2048" s="2">
        <f t="shared" si="124"/>
        <v>-893492</v>
      </c>
      <c r="F2048" s="13" t="str">
        <f t="shared" si="127"/>
        <v>NEUTRAL</v>
      </c>
      <c r="G2048" s="13" t="str">
        <f t="shared" si="126"/>
        <v>NEUTRAL</v>
      </c>
      <c r="H2048" s="13" t="str">
        <f t="shared" si="125"/>
        <v>NEUTRAL</v>
      </c>
    </row>
    <row r="2049" spans="1:8" ht="13.5" x14ac:dyDescent="0.25">
      <c r="A2049" s="3">
        <v>44986</v>
      </c>
      <c r="B2049" s="2">
        <v>5</v>
      </c>
      <c r="C2049" s="2">
        <v>4.1792999999999996</v>
      </c>
      <c r="D2049" s="2">
        <v>5562</v>
      </c>
      <c r="E2049" s="2">
        <f t="shared" si="124"/>
        <v>-893492</v>
      </c>
      <c r="F2049" s="13" t="str">
        <f t="shared" si="127"/>
        <v>NEUTRAL</v>
      </c>
      <c r="G2049" s="13" t="str">
        <f t="shared" si="126"/>
        <v>NEUTRAL</v>
      </c>
      <c r="H2049" s="13" t="str">
        <f t="shared" si="125"/>
        <v>NEUTRAL</v>
      </c>
    </row>
    <row r="2050" spans="1:8" ht="13.5" x14ac:dyDescent="0.25">
      <c r="A2050" s="3">
        <v>44987</v>
      </c>
      <c r="B2050" s="2">
        <v>5</v>
      </c>
      <c r="C2050" s="2">
        <v>4.1792999999999996</v>
      </c>
      <c r="D2050" s="2">
        <v>22985</v>
      </c>
      <c r="E2050" s="2">
        <f t="shared" si="124"/>
        <v>-893492</v>
      </c>
      <c r="F2050" s="13" t="str">
        <f t="shared" si="127"/>
        <v>NEUTRAL</v>
      </c>
      <c r="G2050" s="13" t="str">
        <f t="shared" si="126"/>
        <v>NEUTRAL</v>
      </c>
      <c r="H2050" s="13" t="str">
        <f t="shared" si="125"/>
        <v>NEUTRAL</v>
      </c>
    </row>
    <row r="2051" spans="1:8" ht="13.5" x14ac:dyDescent="0.25">
      <c r="A2051" s="3">
        <v>44988</v>
      </c>
      <c r="B2051" s="2">
        <v>4.9800000000000004</v>
      </c>
      <c r="C2051" s="2">
        <v>4.1626000000000003</v>
      </c>
      <c r="D2051" s="2">
        <v>13768</v>
      </c>
      <c r="E2051" s="2">
        <f t="shared" si="124"/>
        <v>-907260</v>
      </c>
      <c r="F2051" s="13" t="str">
        <f t="shared" si="127"/>
        <v>BEARISH</v>
      </c>
      <c r="G2051" s="13" t="str">
        <f t="shared" si="126"/>
        <v>NEUTRAL</v>
      </c>
      <c r="H2051" s="13" t="str">
        <f t="shared" si="125"/>
        <v>CONFIRMED BEARISH</v>
      </c>
    </row>
    <row r="2052" spans="1:8" ht="13.5" x14ac:dyDescent="0.25">
      <c r="A2052" s="3">
        <v>44991</v>
      </c>
      <c r="B2052" s="2">
        <v>5</v>
      </c>
      <c r="C2052" s="2">
        <v>4.1792999999999996</v>
      </c>
      <c r="D2052" s="2">
        <v>21649</v>
      </c>
      <c r="E2052" s="2">
        <f t="shared" ref="E2052:E2115" si="128">IF(B2052&gt;B2051, E2051+D2052, IF(B2052&lt;B2051, E2051-D2052, E2051))</f>
        <v>-885611</v>
      </c>
      <c r="F2052" s="13" t="str">
        <f t="shared" si="127"/>
        <v>BULLISH</v>
      </c>
      <c r="G2052" s="13" t="str">
        <f t="shared" si="126"/>
        <v>NEUTRAL</v>
      </c>
      <c r="H2052" s="13" t="str">
        <f t="shared" si="125"/>
        <v>NEUTRAL</v>
      </c>
    </row>
    <row r="2053" spans="1:8" ht="13.5" x14ac:dyDescent="0.25">
      <c r="A2053" s="3">
        <v>44992</v>
      </c>
      <c r="B2053" s="2">
        <v>5</v>
      </c>
      <c r="C2053" s="2">
        <v>4.1792999999999996</v>
      </c>
      <c r="D2053" s="2">
        <v>13706</v>
      </c>
      <c r="E2053" s="2">
        <f t="shared" si="128"/>
        <v>-885611</v>
      </c>
      <c r="F2053" s="13" t="str">
        <f t="shared" si="127"/>
        <v>BULLISH</v>
      </c>
      <c r="G2053" s="13" t="str">
        <f t="shared" si="126"/>
        <v>NEUTRAL</v>
      </c>
      <c r="H2053" s="13" t="str">
        <f t="shared" si="125"/>
        <v>NEUTRAL</v>
      </c>
    </row>
    <row r="2054" spans="1:8" ht="13.5" x14ac:dyDescent="0.25">
      <c r="A2054" s="3">
        <v>44993</v>
      </c>
      <c r="B2054" s="2">
        <v>5</v>
      </c>
      <c r="C2054" s="2">
        <v>4.1792999999999996</v>
      </c>
      <c r="D2054" s="2">
        <v>29638</v>
      </c>
      <c r="E2054" s="2">
        <f t="shared" si="128"/>
        <v>-885611</v>
      </c>
      <c r="F2054" s="13" t="str">
        <f t="shared" si="127"/>
        <v>BULLISH</v>
      </c>
      <c r="G2054" s="13" t="str">
        <f t="shared" si="126"/>
        <v>NEUTRAL</v>
      </c>
      <c r="H2054" s="13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v>44994</v>
      </c>
      <c r="B2055" s="2">
        <v>5</v>
      </c>
      <c r="C2055" s="2">
        <v>4.1792999999999996</v>
      </c>
      <c r="D2055" s="2">
        <v>17799</v>
      </c>
      <c r="E2055" s="2">
        <f t="shared" si="128"/>
        <v>-885611</v>
      </c>
      <c r="F2055" s="13" t="str">
        <f t="shared" si="127"/>
        <v>BULLISH</v>
      </c>
      <c r="G2055" s="13" t="str">
        <f t="shared" ref="G2055:G2118" si="130">IF((E2055-E2050)/E2050 &gt; 0.02, "STRONG",
 IF((E2055-E2050)/E2050 &lt; -0.02, "WEAK", "NEUTRAL"))</f>
        <v>NEUTRAL</v>
      </c>
      <c r="H2055" s="13" t="str">
        <f t="shared" si="129"/>
        <v>NEUTRAL</v>
      </c>
    </row>
    <row r="2056" spans="1:8" ht="13.5" x14ac:dyDescent="0.25">
      <c r="A2056" s="3">
        <v>44995</v>
      </c>
      <c r="B2056" s="2">
        <v>5</v>
      </c>
      <c r="C2056" s="2">
        <v>4.1792999999999996</v>
      </c>
      <c r="D2056" s="2">
        <v>15274</v>
      </c>
      <c r="E2056" s="2">
        <f t="shared" si="128"/>
        <v>-885611</v>
      </c>
      <c r="F2056" s="13" t="str">
        <f t="shared" ref="F2056:F2119" si="131">IF(E2056&gt;E2051,"BULLISH",IF(E2056&lt;E2051,"BEARISH","NEUTRAL"))</f>
        <v>BULLISH</v>
      </c>
      <c r="G2056" s="13" t="str">
        <f t="shared" si="130"/>
        <v>WEAK</v>
      </c>
      <c r="H2056" s="13" t="str">
        <f t="shared" si="129"/>
        <v>CONFIRMED BULLISH</v>
      </c>
    </row>
    <row r="2057" spans="1:8" ht="13.5" x14ac:dyDescent="0.25">
      <c r="A2057" s="3">
        <v>44998</v>
      </c>
      <c r="B2057" s="2">
        <v>5</v>
      </c>
      <c r="C2057" s="2">
        <v>4.1792999999999996</v>
      </c>
      <c r="D2057" s="2">
        <v>25708</v>
      </c>
      <c r="E2057" s="2">
        <f t="shared" si="128"/>
        <v>-885611</v>
      </c>
      <c r="F2057" s="13" t="str">
        <f t="shared" si="131"/>
        <v>NEUTRAL</v>
      </c>
      <c r="G2057" s="13" t="str">
        <f t="shared" si="130"/>
        <v>NEUTRAL</v>
      </c>
      <c r="H2057" s="13" t="str">
        <f t="shared" si="129"/>
        <v>NEUTRAL</v>
      </c>
    </row>
    <row r="2058" spans="1:8" ht="13.5" x14ac:dyDescent="0.25">
      <c r="A2058" s="3">
        <v>44999</v>
      </c>
      <c r="B2058" s="2">
        <v>5</v>
      </c>
      <c r="C2058" s="2">
        <v>4.1792999999999996</v>
      </c>
      <c r="D2058" s="2">
        <v>14999</v>
      </c>
      <c r="E2058" s="2">
        <f t="shared" si="128"/>
        <v>-885611</v>
      </c>
      <c r="F2058" s="13" t="str">
        <f t="shared" si="131"/>
        <v>NEUTRAL</v>
      </c>
      <c r="G2058" s="13" t="str">
        <f t="shared" si="130"/>
        <v>NEUTRAL</v>
      </c>
      <c r="H2058" s="13" t="str">
        <f t="shared" si="129"/>
        <v>NEUTRAL</v>
      </c>
    </row>
    <row r="2059" spans="1:8" ht="13.5" x14ac:dyDescent="0.25">
      <c r="A2059" s="3">
        <v>45000</v>
      </c>
      <c r="B2059" s="2">
        <v>5.01</v>
      </c>
      <c r="C2059" s="2">
        <v>4.1875999999999998</v>
      </c>
      <c r="D2059" s="2">
        <v>51596</v>
      </c>
      <c r="E2059" s="2">
        <f t="shared" si="128"/>
        <v>-834015</v>
      </c>
      <c r="F2059" s="13" t="str">
        <f t="shared" si="131"/>
        <v>BULLISH</v>
      </c>
      <c r="G2059" s="13" t="str">
        <f t="shared" si="130"/>
        <v>WEAK</v>
      </c>
      <c r="H2059" s="13" t="str">
        <f t="shared" si="129"/>
        <v>CONFIRMED BULLISH</v>
      </c>
    </row>
    <row r="2060" spans="1:8" ht="13.5" x14ac:dyDescent="0.25">
      <c r="A2060" s="3">
        <v>45001</v>
      </c>
      <c r="B2060" s="2">
        <v>5.01</v>
      </c>
      <c r="C2060" s="2">
        <v>4.1875999999999998</v>
      </c>
      <c r="D2060" s="2">
        <v>13130</v>
      </c>
      <c r="E2060" s="2">
        <f t="shared" si="128"/>
        <v>-834015</v>
      </c>
      <c r="F2060" s="13" t="str">
        <f t="shared" si="131"/>
        <v>BULLISH</v>
      </c>
      <c r="G2060" s="13" t="str">
        <f t="shared" si="130"/>
        <v>WEAK</v>
      </c>
      <c r="H2060" s="13" t="str">
        <f t="shared" si="129"/>
        <v>CONFIRMED BULLISH</v>
      </c>
    </row>
    <row r="2061" spans="1:8" ht="13.5" x14ac:dyDescent="0.25">
      <c r="A2061" s="3">
        <v>45002</v>
      </c>
      <c r="B2061" s="2">
        <v>5</v>
      </c>
      <c r="C2061" s="2">
        <v>4.1792999999999996</v>
      </c>
      <c r="D2061" s="2">
        <v>4288</v>
      </c>
      <c r="E2061" s="2">
        <f t="shared" si="128"/>
        <v>-838303</v>
      </c>
      <c r="F2061" s="13" t="str">
        <f t="shared" si="131"/>
        <v>BULLISH</v>
      </c>
      <c r="G2061" s="13" t="str">
        <f t="shared" si="130"/>
        <v>WEAK</v>
      </c>
      <c r="H2061" s="13" t="str">
        <f t="shared" si="129"/>
        <v>NEUTRAL</v>
      </c>
    </row>
    <row r="2062" spans="1:8" ht="13.5" x14ac:dyDescent="0.25">
      <c r="A2062" s="3">
        <v>45006</v>
      </c>
      <c r="B2062" s="2">
        <v>5.01</v>
      </c>
      <c r="C2062" s="2">
        <v>4.1875999999999998</v>
      </c>
      <c r="D2062" s="2">
        <v>7136</v>
      </c>
      <c r="E2062" s="2">
        <f t="shared" si="128"/>
        <v>-831167</v>
      </c>
      <c r="F2062" s="13" t="str">
        <f t="shared" si="131"/>
        <v>BULLISH</v>
      </c>
      <c r="G2062" s="13" t="str">
        <f t="shared" si="130"/>
        <v>WEAK</v>
      </c>
      <c r="H2062" s="13" t="str">
        <f t="shared" si="129"/>
        <v>CONFIRMED BULLISH</v>
      </c>
    </row>
    <row r="2063" spans="1:8" ht="13.5" x14ac:dyDescent="0.25">
      <c r="A2063" s="3">
        <v>45007</v>
      </c>
      <c r="B2063" s="2">
        <v>5</v>
      </c>
      <c r="C2063" s="2">
        <v>4.1792999999999996</v>
      </c>
      <c r="D2063" s="2">
        <v>3226</v>
      </c>
      <c r="E2063" s="2">
        <f t="shared" si="128"/>
        <v>-834393</v>
      </c>
      <c r="F2063" s="13" t="str">
        <f t="shared" si="131"/>
        <v>BULLISH</v>
      </c>
      <c r="G2063" s="13" t="str">
        <f t="shared" si="130"/>
        <v>WEAK</v>
      </c>
      <c r="H2063" s="13" t="str">
        <f t="shared" si="129"/>
        <v>NEUTRAL</v>
      </c>
    </row>
    <row r="2064" spans="1:8" ht="13.5" x14ac:dyDescent="0.25">
      <c r="A2064" s="3">
        <v>45008</v>
      </c>
      <c r="B2064" s="2">
        <v>5</v>
      </c>
      <c r="C2064" s="2">
        <v>4.1792999999999996</v>
      </c>
      <c r="D2064" s="2">
        <v>27535</v>
      </c>
      <c r="E2064" s="2">
        <f t="shared" si="128"/>
        <v>-834393</v>
      </c>
      <c r="F2064" s="13" t="str">
        <f t="shared" si="131"/>
        <v>BEARISH</v>
      </c>
      <c r="G2064" s="13" t="str">
        <f t="shared" si="130"/>
        <v>NEUTRAL</v>
      </c>
      <c r="H2064" s="13" t="str">
        <f t="shared" si="129"/>
        <v>CONFIRMED BEARISH</v>
      </c>
    </row>
    <row r="2065" spans="1:8" ht="13.5" x14ac:dyDescent="0.25">
      <c r="A2065" s="3">
        <v>45009</v>
      </c>
      <c r="B2065" s="2">
        <v>5.0199999999999996</v>
      </c>
      <c r="C2065" s="2">
        <v>4.1959999999999997</v>
      </c>
      <c r="D2065" s="2">
        <v>22427</v>
      </c>
      <c r="E2065" s="2">
        <f t="shared" si="128"/>
        <v>-811966</v>
      </c>
      <c r="F2065" s="13" t="str">
        <f t="shared" si="131"/>
        <v>BULLISH</v>
      </c>
      <c r="G2065" s="13" t="str">
        <f t="shared" si="130"/>
        <v>WEAK</v>
      </c>
      <c r="H2065" s="13" t="str">
        <f t="shared" si="129"/>
        <v>CONFIRMED BULLISH</v>
      </c>
    </row>
    <row r="2066" spans="1:8" ht="13.5" x14ac:dyDescent="0.25">
      <c r="A2066" s="3">
        <v>45012</v>
      </c>
      <c r="B2066" s="2">
        <v>5.0199999999999996</v>
      </c>
      <c r="C2066" s="2">
        <v>4.1959999999999997</v>
      </c>
      <c r="D2066" s="2">
        <v>8881</v>
      </c>
      <c r="E2066" s="2">
        <f t="shared" si="128"/>
        <v>-811966</v>
      </c>
      <c r="F2066" s="13" t="str">
        <f t="shared" si="131"/>
        <v>BULLISH</v>
      </c>
      <c r="G2066" s="13" t="str">
        <f t="shared" si="130"/>
        <v>WEAK</v>
      </c>
      <c r="H2066" s="13" t="str">
        <f t="shared" si="129"/>
        <v>CONFIRMED BULLISH</v>
      </c>
    </row>
    <row r="2067" spans="1:8" ht="13.5" x14ac:dyDescent="0.25">
      <c r="A2067" s="3">
        <v>45013</v>
      </c>
      <c r="B2067" s="2">
        <v>5.0199999999999996</v>
      </c>
      <c r="C2067" s="2">
        <v>4.1959999999999997</v>
      </c>
      <c r="D2067" s="2">
        <v>9661</v>
      </c>
      <c r="E2067" s="2">
        <f t="shared" si="128"/>
        <v>-811966</v>
      </c>
      <c r="F2067" s="13" t="str">
        <f t="shared" si="131"/>
        <v>BULLISH</v>
      </c>
      <c r="G2067" s="13" t="str">
        <f t="shared" si="130"/>
        <v>WEAK</v>
      </c>
      <c r="H2067" s="13" t="str">
        <f t="shared" si="129"/>
        <v>CONFIRMED BULLISH</v>
      </c>
    </row>
    <row r="2068" spans="1:8" ht="13.5" x14ac:dyDescent="0.25">
      <c r="A2068" s="3">
        <v>45014</v>
      </c>
      <c r="B2068" s="2">
        <v>5.0199999999999996</v>
      </c>
      <c r="C2068" s="2">
        <v>4.1959999999999997</v>
      </c>
      <c r="D2068" s="2">
        <v>1987</v>
      </c>
      <c r="E2068" s="2">
        <f t="shared" si="128"/>
        <v>-811966</v>
      </c>
      <c r="F2068" s="13" t="str">
        <f t="shared" si="131"/>
        <v>BULLISH</v>
      </c>
      <c r="G2068" s="13" t="str">
        <f t="shared" si="130"/>
        <v>WEAK</v>
      </c>
      <c r="H2068" s="13" t="str">
        <f t="shared" si="129"/>
        <v>CONFIRMED BULLISH</v>
      </c>
    </row>
    <row r="2069" spans="1:8" ht="13.5" x14ac:dyDescent="0.25">
      <c r="A2069" s="3">
        <v>45015</v>
      </c>
      <c r="B2069" s="2">
        <v>5.03</v>
      </c>
      <c r="C2069" s="2">
        <v>4.2043999999999997</v>
      </c>
      <c r="D2069" s="2">
        <v>2209</v>
      </c>
      <c r="E2069" s="2">
        <f t="shared" si="128"/>
        <v>-809757</v>
      </c>
      <c r="F2069" s="13" t="str">
        <f t="shared" si="131"/>
        <v>BULLISH</v>
      </c>
      <c r="G2069" s="13" t="str">
        <f t="shared" si="130"/>
        <v>WEAK</v>
      </c>
      <c r="H2069" s="13" t="str">
        <f t="shared" si="129"/>
        <v>CONFIRMED BULLISH</v>
      </c>
    </row>
    <row r="2070" spans="1:8" ht="13.5" x14ac:dyDescent="0.25">
      <c r="A2070" s="3">
        <v>45016</v>
      </c>
      <c r="B2070" s="2">
        <v>5.03</v>
      </c>
      <c r="C2070" s="2">
        <v>4.2043999999999997</v>
      </c>
      <c r="D2070" s="2">
        <v>6937</v>
      </c>
      <c r="E2070" s="2">
        <f t="shared" si="128"/>
        <v>-809757</v>
      </c>
      <c r="F2070" s="13" t="str">
        <f t="shared" si="131"/>
        <v>BULLISH</v>
      </c>
      <c r="G2070" s="13" t="str">
        <f t="shared" si="130"/>
        <v>NEUTRAL</v>
      </c>
      <c r="H2070" s="13" t="str">
        <f t="shared" si="129"/>
        <v>CONFIRMED BULLISH</v>
      </c>
    </row>
    <row r="2071" spans="1:8" ht="13.5" x14ac:dyDescent="0.25">
      <c r="A2071" s="3">
        <v>45019</v>
      </c>
      <c r="B2071" s="2">
        <v>5.0199999999999996</v>
      </c>
      <c r="C2071" s="2">
        <v>4.1959999999999997</v>
      </c>
      <c r="D2071" s="2">
        <v>5654</v>
      </c>
      <c r="E2071" s="2">
        <f t="shared" si="128"/>
        <v>-815411</v>
      </c>
      <c r="F2071" s="13" t="str">
        <f t="shared" si="131"/>
        <v>BEARISH</v>
      </c>
      <c r="G2071" s="13" t="str">
        <f t="shared" si="130"/>
        <v>NEUTRAL</v>
      </c>
      <c r="H2071" s="13" t="str">
        <f t="shared" si="129"/>
        <v>NEUTRAL</v>
      </c>
    </row>
    <row r="2072" spans="1:8" ht="13.5" x14ac:dyDescent="0.25">
      <c r="A2072" s="3">
        <v>45020</v>
      </c>
      <c r="B2072" s="2">
        <v>5.03</v>
      </c>
      <c r="C2072" s="2">
        <v>4.2043999999999997</v>
      </c>
      <c r="D2072" s="2">
        <v>10441</v>
      </c>
      <c r="E2072" s="2">
        <f t="shared" si="128"/>
        <v>-804970</v>
      </c>
      <c r="F2072" s="13" t="str">
        <f t="shared" si="131"/>
        <v>BULLISH</v>
      </c>
      <c r="G2072" s="13" t="str">
        <f t="shared" si="130"/>
        <v>NEUTRAL</v>
      </c>
      <c r="H2072" s="13" t="str">
        <f t="shared" si="129"/>
        <v>CONFIRMED BULLISH</v>
      </c>
    </row>
    <row r="2073" spans="1:8" ht="13.5" x14ac:dyDescent="0.25">
      <c r="A2073" s="3">
        <v>45021</v>
      </c>
      <c r="B2073" s="2">
        <v>5.03</v>
      </c>
      <c r="C2073" s="2">
        <v>4.2043999999999997</v>
      </c>
      <c r="D2073" s="2">
        <v>24319</v>
      </c>
      <c r="E2073" s="2">
        <f t="shared" si="128"/>
        <v>-804970</v>
      </c>
      <c r="F2073" s="13" t="str">
        <f t="shared" si="131"/>
        <v>BULLISH</v>
      </c>
      <c r="G2073" s="13" t="str">
        <f t="shared" si="130"/>
        <v>NEUTRAL</v>
      </c>
      <c r="H2073" s="13" t="str">
        <f t="shared" si="129"/>
        <v>CONFIRMED BULLISH</v>
      </c>
    </row>
    <row r="2074" spans="1:8" ht="13.5" x14ac:dyDescent="0.25">
      <c r="A2074" s="3">
        <v>45022</v>
      </c>
      <c r="B2074" s="2">
        <v>5.03</v>
      </c>
      <c r="C2074" s="2">
        <v>4.2043999999999997</v>
      </c>
      <c r="D2074" s="2">
        <v>9011</v>
      </c>
      <c r="E2074" s="2">
        <f t="shared" si="128"/>
        <v>-804970</v>
      </c>
      <c r="F2074" s="13" t="str">
        <f t="shared" si="131"/>
        <v>BULLISH</v>
      </c>
      <c r="G2074" s="13" t="str">
        <f t="shared" si="130"/>
        <v>NEUTRAL</v>
      </c>
      <c r="H2074" s="13" t="str">
        <f t="shared" si="129"/>
        <v>NEUTRAL</v>
      </c>
    </row>
    <row r="2075" spans="1:8" ht="13.5" x14ac:dyDescent="0.25">
      <c r="A2075" s="3">
        <v>45023</v>
      </c>
      <c r="B2075" s="2">
        <v>5.0199999999999996</v>
      </c>
      <c r="C2075" s="2">
        <v>4.1959999999999997</v>
      </c>
      <c r="D2075" s="2">
        <v>5589</v>
      </c>
      <c r="E2075" s="2">
        <f t="shared" si="128"/>
        <v>-810559</v>
      </c>
      <c r="F2075" s="13" t="str">
        <f t="shared" si="131"/>
        <v>BEARISH</v>
      </c>
      <c r="G2075" s="13" t="str">
        <f t="shared" si="130"/>
        <v>NEUTRAL</v>
      </c>
      <c r="H2075" s="13" t="str">
        <f t="shared" si="129"/>
        <v>CONFIRMED BEARISH</v>
      </c>
    </row>
    <row r="2076" spans="1:8" ht="13.5" x14ac:dyDescent="0.25">
      <c r="A2076" s="3">
        <v>45026</v>
      </c>
      <c r="B2076" s="2">
        <v>5.04</v>
      </c>
      <c r="C2076" s="2">
        <v>4.2126999999999999</v>
      </c>
      <c r="D2076" s="2">
        <v>9178</v>
      </c>
      <c r="E2076" s="2">
        <f t="shared" si="128"/>
        <v>-801381</v>
      </c>
      <c r="F2076" s="13" t="str">
        <f t="shared" si="131"/>
        <v>BULLISH</v>
      </c>
      <c r="G2076" s="13" t="str">
        <f t="shared" si="130"/>
        <v>NEUTRAL</v>
      </c>
      <c r="H2076" s="13" t="str">
        <f t="shared" si="129"/>
        <v>CONFIRMED BULLISH</v>
      </c>
    </row>
    <row r="2077" spans="1:8" ht="13.5" x14ac:dyDescent="0.25">
      <c r="A2077" s="3">
        <v>45027</v>
      </c>
      <c r="B2077" s="2">
        <v>5.04</v>
      </c>
      <c r="C2077" s="2">
        <v>4.2126999999999999</v>
      </c>
      <c r="D2077" s="2">
        <v>13733</v>
      </c>
      <c r="E2077" s="2">
        <f t="shared" si="128"/>
        <v>-801381</v>
      </c>
      <c r="F2077" s="13" t="str">
        <f t="shared" si="131"/>
        <v>BULLISH</v>
      </c>
      <c r="G2077" s="13" t="str">
        <f t="shared" si="130"/>
        <v>NEUTRAL</v>
      </c>
      <c r="H2077" s="13" t="str">
        <f t="shared" si="129"/>
        <v>CONFIRMED BULLISH</v>
      </c>
    </row>
    <row r="2078" spans="1:8" ht="13.5" x14ac:dyDescent="0.25">
      <c r="A2078" s="3">
        <v>45028</v>
      </c>
      <c r="B2078" s="2">
        <v>5.03</v>
      </c>
      <c r="C2078" s="2">
        <v>4.2043999999999997</v>
      </c>
      <c r="D2078" s="2">
        <v>43026</v>
      </c>
      <c r="E2078" s="2">
        <f t="shared" si="128"/>
        <v>-844407</v>
      </c>
      <c r="F2078" s="13" t="str">
        <f t="shared" si="131"/>
        <v>BEARISH</v>
      </c>
      <c r="G2078" s="13" t="str">
        <f t="shared" si="130"/>
        <v>STRONG</v>
      </c>
      <c r="H2078" s="13" t="str">
        <f t="shared" si="129"/>
        <v>NEUTRAL</v>
      </c>
    </row>
    <row r="2079" spans="1:8" ht="13.5" x14ac:dyDescent="0.25">
      <c r="A2079" s="3">
        <v>45029</v>
      </c>
      <c r="B2079" s="2">
        <v>5.08</v>
      </c>
      <c r="C2079" s="2">
        <v>4.2461000000000002</v>
      </c>
      <c r="D2079" s="2">
        <v>26062</v>
      </c>
      <c r="E2079" s="2">
        <f t="shared" si="128"/>
        <v>-818345</v>
      </c>
      <c r="F2079" s="13" t="str">
        <f t="shared" si="131"/>
        <v>BEARISH</v>
      </c>
      <c r="G2079" s="13" t="str">
        <f t="shared" si="130"/>
        <v>NEUTRAL</v>
      </c>
      <c r="H2079" s="13" t="str">
        <f t="shared" si="129"/>
        <v>BEARISH DIVERGENCE</v>
      </c>
    </row>
    <row r="2080" spans="1:8" ht="13.5" x14ac:dyDescent="0.25">
      <c r="A2080" s="3">
        <v>45030</v>
      </c>
      <c r="B2080" s="2">
        <v>5.05</v>
      </c>
      <c r="C2080" s="2">
        <v>4.2210999999999999</v>
      </c>
      <c r="D2080" s="2">
        <v>7898</v>
      </c>
      <c r="E2080" s="2">
        <f t="shared" si="128"/>
        <v>-826243</v>
      </c>
      <c r="F2080" s="13" t="str">
        <f t="shared" si="131"/>
        <v>BEARISH</v>
      </c>
      <c r="G2080" s="13" t="str">
        <f t="shared" si="130"/>
        <v>NEUTRAL</v>
      </c>
      <c r="H2080" s="13" t="str">
        <f t="shared" si="129"/>
        <v>BEARISH DIVERGENCE</v>
      </c>
    </row>
    <row r="2081" spans="1:8" ht="13.5" x14ac:dyDescent="0.25">
      <c r="A2081" s="3">
        <v>45033</v>
      </c>
      <c r="B2081" s="2">
        <v>5.09</v>
      </c>
      <c r="C2081" s="2">
        <v>4.2545000000000002</v>
      </c>
      <c r="D2081" s="2">
        <v>17731</v>
      </c>
      <c r="E2081" s="2">
        <f t="shared" si="128"/>
        <v>-808512</v>
      </c>
      <c r="F2081" s="13" t="str">
        <f t="shared" si="131"/>
        <v>BEARISH</v>
      </c>
      <c r="G2081" s="13" t="str">
        <f t="shared" si="130"/>
        <v>NEUTRAL</v>
      </c>
      <c r="H2081" s="13" t="str">
        <f t="shared" si="129"/>
        <v>BEARISH DIVERGENCE</v>
      </c>
    </row>
    <row r="2082" spans="1:8" ht="13.5" x14ac:dyDescent="0.25">
      <c r="A2082" s="3">
        <v>45034</v>
      </c>
      <c r="B2082" s="2">
        <v>5.09</v>
      </c>
      <c r="C2082" s="2">
        <v>4.2545000000000002</v>
      </c>
      <c r="D2082" s="2">
        <v>16519</v>
      </c>
      <c r="E2082" s="2">
        <f t="shared" si="128"/>
        <v>-808512</v>
      </c>
      <c r="F2082" s="13" t="str">
        <f t="shared" si="131"/>
        <v>BEARISH</v>
      </c>
      <c r="G2082" s="13" t="str">
        <f t="shared" si="130"/>
        <v>NEUTRAL</v>
      </c>
      <c r="H2082" s="13" t="str">
        <f t="shared" si="129"/>
        <v>BEARISH DIVERGENCE</v>
      </c>
    </row>
    <row r="2083" spans="1:8" ht="13.5" x14ac:dyDescent="0.25">
      <c r="A2083" s="3">
        <v>45035</v>
      </c>
      <c r="B2083" s="2">
        <v>5.05</v>
      </c>
      <c r="C2083" s="2">
        <v>4.2210999999999999</v>
      </c>
      <c r="D2083" s="2">
        <v>1628</v>
      </c>
      <c r="E2083" s="2">
        <f t="shared" si="128"/>
        <v>-810140</v>
      </c>
      <c r="F2083" s="13" t="str">
        <f t="shared" si="131"/>
        <v>BULLISH</v>
      </c>
      <c r="G2083" s="13" t="str">
        <f t="shared" si="130"/>
        <v>WEAK</v>
      </c>
      <c r="H2083" s="13" t="str">
        <f t="shared" si="129"/>
        <v>CONFIRMED BULLISH</v>
      </c>
    </row>
    <row r="2084" spans="1:8" ht="13.5" x14ac:dyDescent="0.25">
      <c r="A2084" s="3">
        <v>45036</v>
      </c>
      <c r="B2084" s="2">
        <v>5.08</v>
      </c>
      <c r="C2084" s="2">
        <v>4.2461000000000002</v>
      </c>
      <c r="D2084" s="2">
        <v>32741</v>
      </c>
      <c r="E2084" s="2">
        <f t="shared" si="128"/>
        <v>-777399</v>
      </c>
      <c r="F2084" s="13" t="str">
        <f t="shared" si="131"/>
        <v>BULLISH</v>
      </c>
      <c r="G2084" s="13" t="str">
        <f t="shared" si="130"/>
        <v>WEAK</v>
      </c>
      <c r="H2084" s="13" t="str">
        <f t="shared" si="129"/>
        <v>NEUTRAL</v>
      </c>
    </row>
    <row r="2085" spans="1:8" ht="13.5" x14ac:dyDescent="0.25">
      <c r="A2085" s="3">
        <v>45040</v>
      </c>
      <c r="B2085" s="2">
        <v>5.0999999999999996</v>
      </c>
      <c r="C2085" s="2">
        <v>4.2629000000000001</v>
      </c>
      <c r="D2085" s="2">
        <v>12242</v>
      </c>
      <c r="E2085" s="2">
        <f t="shared" si="128"/>
        <v>-765157</v>
      </c>
      <c r="F2085" s="13" t="str">
        <f t="shared" si="131"/>
        <v>BULLISH</v>
      </c>
      <c r="G2085" s="13" t="str">
        <f t="shared" si="130"/>
        <v>WEAK</v>
      </c>
      <c r="H2085" s="13" t="str">
        <f t="shared" si="129"/>
        <v>CONFIRMED BULLISH</v>
      </c>
    </row>
    <row r="2086" spans="1:8" ht="13.5" x14ac:dyDescent="0.25">
      <c r="A2086" s="3">
        <v>45041</v>
      </c>
      <c r="B2086" s="2">
        <v>5.09</v>
      </c>
      <c r="C2086" s="2">
        <v>4.2545000000000002</v>
      </c>
      <c r="D2086" s="2">
        <v>12475</v>
      </c>
      <c r="E2086" s="2">
        <f t="shared" si="128"/>
        <v>-777632</v>
      </c>
      <c r="F2086" s="13" t="str">
        <f t="shared" si="131"/>
        <v>BULLISH</v>
      </c>
      <c r="G2086" s="13" t="str">
        <f t="shared" si="130"/>
        <v>WEAK</v>
      </c>
      <c r="H2086" s="13" t="str">
        <f t="shared" si="129"/>
        <v>NEUTRAL</v>
      </c>
    </row>
    <row r="2087" spans="1:8" ht="13.5" x14ac:dyDescent="0.25">
      <c r="A2087" s="3">
        <v>45042</v>
      </c>
      <c r="B2087" s="2">
        <v>5.09</v>
      </c>
      <c r="C2087" s="2">
        <v>4.2545000000000002</v>
      </c>
      <c r="D2087" s="2">
        <v>10186</v>
      </c>
      <c r="E2087" s="2">
        <f t="shared" si="128"/>
        <v>-777632</v>
      </c>
      <c r="F2087" s="13" t="str">
        <f t="shared" si="131"/>
        <v>BULLISH</v>
      </c>
      <c r="G2087" s="13" t="str">
        <f t="shared" si="130"/>
        <v>WEAK</v>
      </c>
      <c r="H2087" s="13" t="str">
        <f t="shared" si="129"/>
        <v>NEUTRAL</v>
      </c>
    </row>
    <row r="2088" spans="1:8" ht="13.5" x14ac:dyDescent="0.25">
      <c r="A2088" s="3">
        <v>45043</v>
      </c>
      <c r="B2088" s="2">
        <v>5.1100000000000003</v>
      </c>
      <c r="C2088" s="2">
        <v>4.2712000000000003</v>
      </c>
      <c r="D2088" s="2">
        <v>41074</v>
      </c>
      <c r="E2088" s="2">
        <f t="shared" si="128"/>
        <v>-736558</v>
      </c>
      <c r="F2088" s="13" t="str">
        <f t="shared" si="131"/>
        <v>BULLISH</v>
      </c>
      <c r="G2088" s="13" t="str">
        <f t="shared" si="130"/>
        <v>WEAK</v>
      </c>
      <c r="H2088" s="13" t="str">
        <f t="shared" si="129"/>
        <v>CONFIRMED BULLISH</v>
      </c>
    </row>
    <row r="2089" spans="1:8" ht="13.5" x14ac:dyDescent="0.25">
      <c r="A2089" s="3">
        <v>45044</v>
      </c>
      <c r="B2089" s="2">
        <v>5.0999999999999996</v>
      </c>
      <c r="C2089" s="2">
        <v>4.2629000000000001</v>
      </c>
      <c r="D2089" s="2">
        <v>13971</v>
      </c>
      <c r="E2089" s="2">
        <f t="shared" si="128"/>
        <v>-750529</v>
      </c>
      <c r="F2089" s="13" t="str">
        <f t="shared" si="131"/>
        <v>BULLISH</v>
      </c>
      <c r="G2089" s="13" t="str">
        <f t="shared" si="130"/>
        <v>WEAK</v>
      </c>
      <c r="H2089" s="13" t="str">
        <f t="shared" si="129"/>
        <v>CONFIRMED BULLISH</v>
      </c>
    </row>
    <row r="2090" spans="1:8" ht="13.5" x14ac:dyDescent="0.25">
      <c r="A2090" s="3">
        <v>45048</v>
      </c>
      <c r="B2090" s="2">
        <v>5.19</v>
      </c>
      <c r="C2090" s="2">
        <v>4.3380999999999998</v>
      </c>
      <c r="D2090" s="2">
        <v>11231</v>
      </c>
      <c r="E2090" s="2">
        <f t="shared" si="128"/>
        <v>-739298</v>
      </c>
      <c r="F2090" s="13" t="str">
        <f t="shared" si="131"/>
        <v>BULLISH</v>
      </c>
      <c r="G2090" s="13" t="str">
        <f t="shared" si="130"/>
        <v>WEAK</v>
      </c>
      <c r="H2090" s="13" t="str">
        <f t="shared" si="129"/>
        <v>CONFIRMED BULLISH</v>
      </c>
    </row>
    <row r="2091" spans="1:8" ht="13.5" x14ac:dyDescent="0.25">
      <c r="A2091" s="3">
        <v>45049</v>
      </c>
      <c r="B2091" s="2">
        <v>5.19</v>
      </c>
      <c r="C2091" s="2">
        <v>4.3380999999999998</v>
      </c>
      <c r="D2091" s="2">
        <v>32838</v>
      </c>
      <c r="E2091" s="2">
        <f t="shared" si="128"/>
        <v>-739298</v>
      </c>
      <c r="F2091" s="13" t="str">
        <f t="shared" si="131"/>
        <v>BULLISH</v>
      </c>
      <c r="G2091" s="13" t="str">
        <f t="shared" si="130"/>
        <v>WEAK</v>
      </c>
      <c r="H2091" s="13" t="str">
        <f t="shared" si="129"/>
        <v>CONFIRMED BULLISH</v>
      </c>
    </row>
    <row r="2092" spans="1:8" ht="13.5" x14ac:dyDescent="0.25">
      <c r="A2092" s="3">
        <v>45050</v>
      </c>
      <c r="B2092" s="2">
        <v>5.22</v>
      </c>
      <c r="C2092" s="2">
        <v>4.3632</v>
      </c>
      <c r="D2092" s="2">
        <v>1268795</v>
      </c>
      <c r="E2092" s="2">
        <f t="shared" si="128"/>
        <v>529497</v>
      </c>
      <c r="F2092" s="13" t="str">
        <f t="shared" si="131"/>
        <v>BULLISH</v>
      </c>
      <c r="G2092" s="13" t="str">
        <f t="shared" si="130"/>
        <v>WEAK</v>
      </c>
      <c r="H2092" s="13" t="str">
        <f t="shared" si="129"/>
        <v>CONFIRMED BULLISH</v>
      </c>
    </row>
    <row r="2093" spans="1:8" ht="13.5" x14ac:dyDescent="0.25">
      <c r="A2093" s="3">
        <v>45051</v>
      </c>
      <c r="B2093" s="2">
        <v>5.22</v>
      </c>
      <c r="C2093" s="2">
        <v>4.3632</v>
      </c>
      <c r="D2093" s="2">
        <v>44442</v>
      </c>
      <c r="E2093" s="2">
        <f t="shared" si="128"/>
        <v>529497</v>
      </c>
      <c r="F2093" s="13" t="str">
        <f t="shared" si="131"/>
        <v>BULLISH</v>
      </c>
      <c r="G2093" s="13" t="str">
        <f t="shared" si="130"/>
        <v>WEAK</v>
      </c>
      <c r="H2093" s="13" t="str">
        <f t="shared" si="129"/>
        <v>CONFIRMED BULLISH</v>
      </c>
    </row>
    <row r="2094" spans="1:8" ht="13.5" x14ac:dyDescent="0.25">
      <c r="A2094" s="3">
        <v>45054</v>
      </c>
      <c r="B2094" s="2">
        <v>5.24</v>
      </c>
      <c r="C2094" s="2">
        <v>4.3799000000000001</v>
      </c>
      <c r="D2094" s="2">
        <v>36192</v>
      </c>
      <c r="E2094" s="2">
        <f t="shared" si="128"/>
        <v>565689</v>
      </c>
      <c r="F2094" s="13" t="str">
        <f t="shared" si="131"/>
        <v>BULLISH</v>
      </c>
      <c r="G2094" s="13" t="str">
        <f t="shared" si="130"/>
        <v>WEAK</v>
      </c>
      <c r="H2094" s="13" t="str">
        <f t="shared" si="129"/>
        <v>CONFIRMED BULLISH</v>
      </c>
    </row>
    <row r="2095" spans="1:8" ht="13.5" x14ac:dyDescent="0.25">
      <c r="A2095" s="3">
        <v>45055</v>
      </c>
      <c r="B2095" s="2">
        <v>5.04</v>
      </c>
      <c r="C2095" s="2">
        <v>4.4518000000000004</v>
      </c>
      <c r="D2095" s="2">
        <v>28707</v>
      </c>
      <c r="E2095" s="2">
        <f t="shared" si="128"/>
        <v>536982</v>
      </c>
      <c r="F2095" s="13" t="str">
        <f t="shared" si="131"/>
        <v>BULLISH</v>
      </c>
      <c r="G2095" s="13" t="str">
        <f t="shared" si="130"/>
        <v>WEAK</v>
      </c>
      <c r="H2095" s="13" t="str">
        <f t="shared" si="129"/>
        <v>BULLISH DIVERGENCE</v>
      </c>
    </row>
    <row r="2096" spans="1:8" ht="13.5" x14ac:dyDescent="0.25">
      <c r="A2096" s="3">
        <v>45056</v>
      </c>
      <c r="B2096" s="2">
        <v>5.04</v>
      </c>
      <c r="C2096" s="2">
        <v>4.4518000000000004</v>
      </c>
      <c r="D2096" s="2">
        <v>49924</v>
      </c>
      <c r="E2096" s="2">
        <f t="shared" si="128"/>
        <v>536982</v>
      </c>
      <c r="F2096" s="13" t="str">
        <f t="shared" si="131"/>
        <v>BULLISH</v>
      </c>
      <c r="G2096" s="13" t="str">
        <f t="shared" si="130"/>
        <v>WEAK</v>
      </c>
      <c r="H2096" s="13" t="str">
        <f t="shared" si="129"/>
        <v>BULLISH DIVERGENCE</v>
      </c>
    </row>
    <row r="2097" spans="1:8" ht="13.5" x14ac:dyDescent="0.25">
      <c r="A2097" s="3">
        <v>45057</v>
      </c>
      <c r="B2097" s="2">
        <v>5</v>
      </c>
      <c r="C2097" s="2">
        <v>4.4164000000000003</v>
      </c>
      <c r="D2097" s="2">
        <v>59432</v>
      </c>
      <c r="E2097" s="2">
        <f t="shared" si="128"/>
        <v>477550</v>
      </c>
      <c r="F2097" s="13" t="str">
        <f t="shared" si="131"/>
        <v>BEARISH</v>
      </c>
      <c r="G2097" s="13" t="str">
        <f t="shared" si="130"/>
        <v>WEAK</v>
      </c>
      <c r="H2097" s="13" t="str">
        <f t="shared" si="129"/>
        <v>CONFIRMED BEARISH</v>
      </c>
    </row>
    <row r="2098" spans="1:8" ht="13.5" x14ac:dyDescent="0.25">
      <c r="A2098" s="3">
        <v>45058</v>
      </c>
      <c r="B2098" s="2">
        <v>5.01</v>
      </c>
      <c r="C2098" s="2">
        <v>4.4253</v>
      </c>
      <c r="D2098" s="2">
        <v>50168</v>
      </c>
      <c r="E2098" s="2">
        <f t="shared" si="128"/>
        <v>527718</v>
      </c>
      <c r="F2098" s="13" t="str">
        <f t="shared" si="131"/>
        <v>BEARISH</v>
      </c>
      <c r="G2098" s="13" t="str">
        <f t="shared" si="130"/>
        <v>NEUTRAL</v>
      </c>
      <c r="H2098" s="13" t="str">
        <f t="shared" si="129"/>
        <v>CONFIRMED BEARISH</v>
      </c>
    </row>
    <row r="2099" spans="1:8" ht="13.5" x14ac:dyDescent="0.25">
      <c r="A2099" s="3">
        <v>45061</v>
      </c>
      <c r="B2099" s="2">
        <v>5</v>
      </c>
      <c r="C2099" s="2">
        <v>4.4164000000000003</v>
      </c>
      <c r="D2099" s="2">
        <v>34302</v>
      </c>
      <c r="E2099" s="2">
        <f t="shared" si="128"/>
        <v>493416</v>
      </c>
      <c r="F2099" s="13" t="str">
        <f t="shared" si="131"/>
        <v>BEARISH</v>
      </c>
      <c r="G2099" s="13" t="str">
        <f t="shared" si="130"/>
        <v>WEAK</v>
      </c>
      <c r="H2099" s="13" t="str">
        <f t="shared" si="129"/>
        <v>CONFIRMED BEARISH</v>
      </c>
    </row>
    <row r="2100" spans="1:8" ht="13.5" x14ac:dyDescent="0.25">
      <c r="A2100" s="3">
        <v>45062</v>
      </c>
      <c r="B2100" s="2">
        <v>5.03</v>
      </c>
      <c r="C2100" s="2">
        <v>4.4428999999999998</v>
      </c>
      <c r="D2100" s="2">
        <v>32694</v>
      </c>
      <c r="E2100" s="2">
        <f t="shared" si="128"/>
        <v>526110</v>
      </c>
      <c r="F2100" s="13" t="str">
        <f t="shared" si="131"/>
        <v>BEARISH</v>
      </c>
      <c r="G2100" s="13" t="str">
        <f t="shared" si="130"/>
        <v>WEAK</v>
      </c>
      <c r="H2100" s="13" t="str">
        <f t="shared" si="129"/>
        <v>CONFIRMED BEARISH</v>
      </c>
    </row>
    <row r="2101" spans="1:8" ht="13.5" x14ac:dyDescent="0.25">
      <c r="A2101" s="3">
        <v>45063</v>
      </c>
      <c r="B2101" s="2">
        <v>5.03</v>
      </c>
      <c r="C2101" s="2">
        <v>4.4428999999999998</v>
      </c>
      <c r="D2101" s="2">
        <v>9416</v>
      </c>
      <c r="E2101" s="2">
        <f t="shared" si="128"/>
        <v>526110</v>
      </c>
      <c r="F2101" s="13" t="str">
        <f t="shared" si="131"/>
        <v>BEARISH</v>
      </c>
      <c r="G2101" s="13" t="str">
        <f t="shared" si="130"/>
        <v>WEAK</v>
      </c>
      <c r="H2101" s="13" t="str">
        <f t="shared" si="129"/>
        <v>CONFIRMED BEARISH</v>
      </c>
    </row>
    <row r="2102" spans="1:8" ht="13.5" x14ac:dyDescent="0.25">
      <c r="A2102" s="3">
        <v>45064</v>
      </c>
      <c r="B2102" s="2">
        <v>5.04</v>
      </c>
      <c r="C2102" s="2">
        <v>4.4518000000000004</v>
      </c>
      <c r="D2102" s="2">
        <v>12524</v>
      </c>
      <c r="E2102" s="2">
        <f t="shared" si="128"/>
        <v>538634</v>
      </c>
      <c r="F2102" s="13" t="str">
        <f t="shared" si="131"/>
        <v>BULLISH</v>
      </c>
      <c r="G2102" s="13" t="str">
        <f t="shared" si="130"/>
        <v>STRONG</v>
      </c>
      <c r="H2102" s="13" t="str">
        <f t="shared" si="129"/>
        <v>CONFIRMED BULLISH</v>
      </c>
    </row>
    <row r="2103" spans="1:8" ht="13.5" x14ac:dyDescent="0.25">
      <c r="A2103" s="3">
        <v>45065</v>
      </c>
      <c r="B2103" s="2">
        <v>5.14</v>
      </c>
      <c r="C2103" s="2">
        <v>4.5400999999999998</v>
      </c>
      <c r="D2103" s="2">
        <v>4423</v>
      </c>
      <c r="E2103" s="2">
        <f t="shared" si="128"/>
        <v>543057</v>
      </c>
      <c r="F2103" s="13" t="str">
        <f t="shared" si="131"/>
        <v>BULLISH</v>
      </c>
      <c r="G2103" s="13" t="str">
        <f t="shared" si="130"/>
        <v>STRONG</v>
      </c>
      <c r="H2103" s="13" t="str">
        <f t="shared" si="129"/>
        <v>CONFIRMED BULLISH</v>
      </c>
    </row>
    <row r="2104" spans="1:8" ht="13.5" x14ac:dyDescent="0.25">
      <c r="A2104" s="3">
        <v>45068</v>
      </c>
      <c r="B2104" s="2">
        <v>5.15</v>
      </c>
      <c r="C2104" s="2">
        <v>4.5488999999999997</v>
      </c>
      <c r="D2104" s="2">
        <v>7476</v>
      </c>
      <c r="E2104" s="2">
        <f t="shared" si="128"/>
        <v>550533</v>
      </c>
      <c r="F2104" s="13" t="str">
        <f t="shared" si="131"/>
        <v>BULLISH</v>
      </c>
      <c r="G2104" s="13" t="str">
        <f t="shared" si="130"/>
        <v>STRONG</v>
      </c>
      <c r="H2104" s="13" t="str">
        <f t="shared" si="129"/>
        <v>CONFIRMED BULLISH</v>
      </c>
    </row>
    <row r="2105" spans="1:8" ht="13.5" x14ac:dyDescent="0.25">
      <c r="A2105" s="3">
        <v>45069</v>
      </c>
      <c r="B2105" s="2">
        <v>5.15</v>
      </c>
      <c r="C2105" s="2">
        <v>4.5488999999999997</v>
      </c>
      <c r="D2105" s="2">
        <v>33386</v>
      </c>
      <c r="E2105" s="2">
        <f t="shared" si="128"/>
        <v>550533</v>
      </c>
      <c r="F2105" s="13" t="str">
        <f t="shared" si="131"/>
        <v>BULLISH</v>
      </c>
      <c r="G2105" s="13" t="str">
        <f t="shared" si="130"/>
        <v>STRONG</v>
      </c>
      <c r="H2105" s="13" t="str">
        <f t="shared" si="129"/>
        <v>CONFIRMED BULLISH</v>
      </c>
    </row>
    <row r="2106" spans="1:8" ht="13.5" x14ac:dyDescent="0.25">
      <c r="A2106" s="3">
        <v>45070</v>
      </c>
      <c r="B2106" s="2">
        <v>5.19</v>
      </c>
      <c r="C2106" s="2">
        <v>4.5842999999999998</v>
      </c>
      <c r="D2106" s="2">
        <v>13192</v>
      </c>
      <c r="E2106" s="2">
        <f t="shared" si="128"/>
        <v>563725</v>
      </c>
      <c r="F2106" s="13" t="str">
        <f t="shared" si="131"/>
        <v>BULLISH</v>
      </c>
      <c r="G2106" s="13" t="str">
        <f t="shared" si="130"/>
        <v>STRONG</v>
      </c>
      <c r="H2106" s="13" t="str">
        <f t="shared" si="129"/>
        <v>CONFIRMED BULLISH</v>
      </c>
    </row>
    <row r="2107" spans="1:8" ht="13.5" x14ac:dyDescent="0.25">
      <c r="A2107" s="3">
        <v>45071</v>
      </c>
      <c r="B2107" s="2">
        <v>5.16</v>
      </c>
      <c r="C2107" s="2">
        <v>4.5578000000000003</v>
      </c>
      <c r="D2107" s="2">
        <v>37175</v>
      </c>
      <c r="E2107" s="2">
        <f t="shared" si="128"/>
        <v>526550</v>
      </c>
      <c r="F2107" s="13" t="str">
        <f t="shared" si="131"/>
        <v>BEARISH</v>
      </c>
      <c r="G2107" s="13" t="str">
        <f t="shared" si="130"/>
        <v>WEAK</v>
      </c>
      <c r="H2107" s="13" t="str">
        <f t="shared" si="129"/>
        <v>BEARISH DIVERGENCE</v>
      </c>
    </row>
    <row r="2108" spans="1:8" ht="13.5" x14ac:dyDescent="0.25">
      <c r="A2108" s="3">
        <v>45072</v>
      </c>
      <c r="B2108" s="2">
        <v>5.16</v>
      </c>
      <c r="C2108" s="2">
        <v>4.5578000000000003</v>
      </c>
      <c r="D2108" s="2">
        <v>139225</v>
      </c>
      <c r="E2108" s="2">
        <f t="shared" si="128"/>
        <v>526550</v>
      </c>
      <c r="F2108" s="13" t="str">
        <f t="shared" si="131"/>
        <v>BEARISH</v>
      </c>
      <c r="G2108" s="13" t="str">
        <f t="shared" si="130"/>
        <v>WEAK</v>
      </c>
      <c r="H2108" s="13" t="str">
        <f t="shared" si="129"/>
        <v>BEARISH DIVERGENCE</v>
      </c>
    </row>
    <row r="2109" spans="1:8" ht="13.5" x14ac:dyDescent="0.25">
      <c r="A2109" s="3">
        <v>45075</v>
      </c>
      <c r="B2109" s="2">
        <v>5.18</v>
      </c>
      <c r="C2109" s="2">
        <v>4.5754000000000001</v>
      </c>
      <c r="D2109" s="2">
        <v>13873</v>
      </c>
      <c r="E2109" s="2">
        <f t="shared" si="128"/>
        <v>540423</v>
      </c>
      <c r="F2109" s="13" t="str">
        <f t="shared" si="131"/>
        <v>BEARISH</v>
      </c>
      <c r="G2109" s="13" t="str">
        <f t="shared" si="130"/>
        <v>NEUTRAL</v>
      </c>
      <c r="H2109" s="13" t="str">
        <f t="shared" si="129"/>
        <v>BEARISH DIVERGENCE</v>
      </c>
    </row>
    <row r="2110" spans="1:8" ht="13.5" x14ac:dyDescent="0.25">
      <c r="A2110" s="3">
        <v>45076</v>
      </c>
      <c r="B2110" s="2">
        <v>5.18</v>
      </c>
      <c r="C2110" s="2">
        <v>4.5754000000000001</v>
      </c>
      <c r="D2110" s="2">
        <v>21067</v>
      </c>
      <c r="E2110" s="2">
        <f t="shared" si="128"/>
        <v>540423</v>
      </c>
      <c r="F2110" s="13" t="str">
        <f t="shared" si="131"/>
        <v>BEARISH</v>
      </c>
      <c r="G2110" s="13" t="str">
        <f t="shared" si="130"/>
        <v>NEUTRAL</v>
      </c>
      <c r="H2110" s="13" t="str">
        <f t="shared" si="129"/>
        <v>BEARISH DIVERGENCE</v>
      </c>
    </row>
    <row r="2111" spans="1:8" ht="13.5" x14ac:dyDescent="0.25">
      <c r="A2111" s="3">
        <v>45077</v>
      </c>
      <c r="B2111" s="2">
        <v>5.18</v>
      </c>
      <c r="C2111" s="2">
        <v>4.5754000000000001</v>
      </c>
      <c r="D2111" s="2">
        <v>22930</v>
      </c>
      <c r="E2111" s="2">
        <f t="shared" si="128"/>
        <v>540423</v>
      </c>
      <c r="F2111" s="13" t="str">
        <f t="shared" si="131"/>
        <v>BEARISH</v>
      </c>
      <c r="G2111" s="13" t="str">
        <f t="shared" si="130"/>
        <v>WEAK</v>
      </c>
      <c r="H2111" s="13" t="str">
        <f t="shared" si="129"/>
        <v>CONFIRMED BEARISH</v>
      </c>
    </row>
    <row r="2112" spans="1:8" ht="13.5" x14ac:dyDescent="0.25">
      <c r="A2112" s="3">
        <v>45078</v>
      </c>
      <c r="B2112" s="2">
        <v>5.18</v>
      </c>
      <c r="C2112" s="2">
        <v>4.5754000000000001</v>
      </c>
      <c r="D2112" s="2">
        <v>25050</v>
      </c>
      <c r="E2112" s="2">
        <f t="shared" si="128"/>
        <v>540423</v>
      </c>
      <c r="F2112" s="13" t="str">
        <f t="shared" si="131"/>
        <v>BULLISH</v>
      </c>
      <c r="G2112" s="13" t="str">
        <f t="shared" si="130"/>
        <v>STRONG</v>
      </c>
      <c r="H2112" s="13" t="str">
        <f t="shared" si="129"/>
        <v>CONFIRMED BULLISH</v>
      </c>
    </row>
    <row r="2113" spans="1:8" ht="13.5" x14ac:dyDescent="0.25">
      <c r="A2113" s="3">
        <v>45079</v>
      </c>
      <c r="B2113" s="2">
        <v>5.18</v>
      </c>
      <c r="C2113" s="2">
        <v>4.5754000000000001</v>
      </c>
      <c r="D2113" s="2">
        <v>26806</v>
      </c>
      <c r="E2113" s="2">
        <f t="shared" si="128"/>
        <v>540423</v>
      </c>
      <c r="F2113" s="13" t="str">
        <f t="shared" si="131"/>
        <v>BULLISH</v>
      </c>
      <c r="G2113" s="13" t="str">
        <f t="shared" si="130"/>
        <v>STRONG</v>
      </c>
      <c r="H2113" s="13" t="str">
        <f t="shared" si="129"/>
        <v>CONFIRMED BULLISH</v>
      </c>
    </row>
    <row r="2114" spans="1:8" ht="13.5" x14ac:dyDescent="0.25">
      <c r="A2114" s="3">
        <v>45082</v>
      </c>
      <c r="B2114" s="2">
        <v>5.18</v>
      </c>
      <c r="C2114" s="2">
        <v>4.5754000000000001</v>
      </c>
      <c r="D2114" s="2">
        <v>11123</v>
      </c>
      <c r="E2114" s="2">
        <f t="shared" si="128"/>
        <v>540423</v>
      </c>
      <c r="F2114" s="13" t="str">
        <f t="shared" si="131"/>
        <v>NEUTRAL</v>
      </c>
      <c r="G2114" s="13" t="str">
        <f t="shared" si="130"/>
        <v>NEUTRAL</v>
      </c>
      <c r="H2114" s="13" t="str">
        <f t="shared" si="129"/>
        <v>NEUTRAL</v>
      </c>
    </row>
    <row r="2115" spans="1:8" ht="13.5" x14ac:dyDescent="0.25">
      <c r="A2115" s="3">
        <v>45083</v>
      </c>
      <c r="B2115" s="2">
        <v>5.18</v>
      </c>
      <c r="C2115" s="2">
        <v>4.5754000000000001</v>
      </c>
      <c r="D2115" s="2">
        <v>14348</v>
      </c>
      <c r="E2115" s="2">
        <f t="shared" si="128"/>
        <v>540423</v>
      </c>
      <c r="F2115" s="13" t="str">
        <f t="shared" si="131"/>
        <v>NEUTRAL</v>
      </c>
      <c r="G2115" s="13" t="str">
        <f t="shared" si="130"/>
        <v>NEUTRAL</v>
      </c>
      <c r="H2115" s="13" t="str">
        <f t="shared" si="129"/>
        <v>NEUTRAL</v>
      </c>
    </row>
    <row r="2116" spans="1:8" ht="13.5" x14ac:dyDescent="0.25">
      <c r="A2116" s="3">
        <v>45084</v>
      </c>
      <c r="B2116" s="2">
        <v>5.2</v>
      </c>
      <c r="C2116" s="2">
        <v>4.5930999999999997</v>
      </c>
      <c r="D2116" s="2">
        <v>12889</v>
      </c>
      <c r="E2116" s="2">
        <f t="shared" ref="E2116:E2179" si="132">IF(B2116&gt;B2115, E2115+D2116, IF(B2116&lt;B2115, E2115-D2116, E2115))</f>
        <v>553312</v>
      </c>
      <c r="F2116" s="13" t="str">
        <f t="shared" si="131"/>
        <v>BULLISH</v>
      </c>
      <c r="G2116" s="13" t="str">
        <f t="shared" si="130"/>
        <v>STRONG</v>
      </c>
      <c r="H2116" s="13" t="str">
        <f t="shared" si="129"/>
        <v>CONFIRMED BULLISH</v>
      </c>
    </row>
    <row r="2117" spans="1:8" ht="13.5" x14ac:dyDescent="0.25">
      <c r="A2117" s="3">
        <v>45085</v>
      </c>
      <c r="B2117" s="2">
        <v>5.19</v>
      </c>
      <c r="C2117" s="2">
        <v>4.5842999999999998</v>
      </c>
      <c r="D2117" s="2">
        <v>83456</v>
      </c>
      <c r="E2117" s="2">
        <f t="shared" si="132"/>
        <v>469856</v>
      </c>
      <c r="F2117" s="13" t="str">
        <f t="shared" si="131"/>
        <v>BEARISH</v>
      </c>
      <c r="G2117" s="13" t="str">
        <f t="shared" si="130"/>
        <v>WEAK</v>
      </c>
      <c r="H2117" s="13" t="str">
        <f t="shared" si="129"/>
        <v>BEARISH DIVERGENCE</v>
      </c>
    </row>
    <row r="2118" spans="1:8" ht="13.5" x14ac:dyDescent="0.25">
      <c r="A2118" s="3">
        <v>45086</v>
      </c>
      <c r="B2118" s="2">
        <v>5.19</v>
      </c>
      <c r="C2118" s="2">
        <v>4.5842999999999998</v>
      </c>
      <c r="D2118" s="2">
        <v>14907</v>
      </c>
      <c r="E2118" s="2">
        <f t="shared" si="132"/>
        <v>469856</v>
      </c>
      <c r="F2118" s="13" t="str">
        <f t="shared" si="131"/>
        <v>BEARISH</v>
      </c>
      <c r="G2118" s="13" t="str">
        <f t="shared" si="130"/>
        <v>WEAK</v>
      </c>
      <c r="H2118" s="13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v>45089</v>
      </c>
      <c r="B2119" s="2">
        <v>5.2</v>
      </c>
      <c r="C2119" s="2">
        <v>4.5930999999999997</v>
      </c>
      <c r="D2119" s="2">
        <v>4742</v>
      </c>
      <c r="E2119" s="2">
        <f t="shared" si="132"/>
        <v>474598</v>
      </c>
      <c r="F2119" s="13" t="str">
        <f t="shared" si="131"/>
        <v>BEARISH</v>
      </c>
      <c r="G2119" s="13" t="str">
        <f t="shared" ref="G2119:G2182" si="134">IF((E2119-E2114)/E2114 &gt; 0.02, "STRONG",
 IF((E2119-E2114)/E2114 &lt; -0.02, "WEAK", "NEUTRAL"))</f>
        <v>WEAK</v>
      </c>
      <c r="H2119" s="13" t="str">
        <f t="shared" si="133"/>
        <v>BEARISH DIVERGENCE</v>
      </c>
    </row>
    <row r="2120" spans="1:8" ht="13.5" x14ac:dyDescent="0.25">
      <c r="A2120" s="3">
        <v>45090</v>
      </c>
      <c r="B2120" s="2">
        <v>5.2</v>
      </c>
      <c r="C2120" s="2">
        <v>4.5930999999999997</v>
      </c>
      <c r="D2120" s="2">
        <v>21854</v>
      </c>
      <c r="E2120" s="2">
        <f t="shared" si="132"/>
        <v>474598</v>
      </c>
      <c r="F2120" s="13" t="str">
        <f t="shared" ref="F2120:F2183" si="135">IF(E2120&gt;E2115,"BULLISH",IF(E2120&lt;E2115,"BEARISH","NEUTRAL"))</f>
        <v>BEARISH</v>
      </c>
      <c r="G2120" s="13" t="str">
        <f t="shared" si="134"/>
        <v>WEAK</v>
      </c>
      <c r="H2120" s="13" t="str">
        <f t="shared" si="133"/>
        <v>BEARISH DIVERGENCE</v>
      </c>
    </row>
    <row r="2121" spans="1:8" ht="13.5" x14ac:dyDescent="0.25">
      <c r="A2121" s="3">
        <v>45091</v>
      </c>
      <c r="B2121" s="2">
        <v>5.2</v>
      </c>
      <c r="C2121" s="2">
        <v>4.5930999999999997</v>
      </c>
      <c r="D2121" s="2">
        <v>17108</v>
      </c>
      <c r="E2121" s="2">
        <f t="shared" si="132"/>
        <v>474598</v>
      </c>
      <c r="F2121" s="13" t="str">
        <f t="shared" si="135"/>
        <v>BEARISH</v>
      </c>
      <c r="G2121" s="13" t="str">
        <f t="shared" si="134"/>
        <v>WEAK</v>
      </c>
      <c r="H2121" s="13" t="str">
        <f t="shared" si="133"/>
        <v>NEUTRAL</v>
      </c>
    </row>
    <row r="2122" spans="1:8" ht="13.5" x14ac:dyDescent="0.25">
      <c r="A2122" s="3">
        <v>45092</v>
      </c>
      <c r="B2122" s="2">
        <v>5.19</v>
      </c>
      <c r="C2122" s="2">
        <v>4.5842999999999998</v>
      </c>
      <c r="D2122" s="2">
        <v>26091</v>
      </c>
      <c r="E2122" s="2">
        <f t="shared" si="132"/>
        <v>448507</v>
      </c>
      <c r="F2122" s="13" t="str">
        <f t="shared" si="135"/>
        <v>BEARISH</v>
      </c>
      <c r="G2122" s="13" t="str">
        <f t="shared" si="134"/>
        <v>WEAK</v>
      </c>
      <c r="H2122" s="13" t="str">
        <f t="shared" si="133"/>
        <v>NEUTRAL</v>
      </c>
    </row>
    <row r="2123" spans="1:8" ht="13.5" x14ac:dyDescent="0.25">
      <c r="A2123" s="3">
        <v>45093</v>
      </c>
      <c r="B2123" s="2">
        <v>5.17</v>
      </c>
      <c r="C2123" s="2">
        <v>4.5666000000000002</v>
      </c>
      <c r="D2123" s="2">
        <v>9868</v>
      </c>
      <c r="E2123" s="2">
        <f t="shared" si="132"/>
        <v>438639</v>
      </c>
      <c r="F2123" s="13" t="str">
        <f t="shared" si="135"/>
        <v>BEARISH</v>
      </c>
      <c r="G2123" s="13" t="str">
        <f t="shared" si="134"/>
        <v>WEAK</v>
      </c>
      <c r="H2123" s="13" t="str">
        <f t="shared" si="133"/>
        <v>CONFIRMED BEARISH</v>
      </c>
    </row>
    <row r="2124" spans="1:8" ht="13.5" x14ac:dyDescent="0.25">
      <c r="A2124" s="3">
        <v>45096</v>
      </c>
      <c r="B2124" s="2">
        <v>5.16</v>
      </c>
      <c r="C2124" s="2">
        <v>4.5578000000000003</v>
      </c>
      <c r="D2124" s="2">
        <v>10851</v>
      </c>
      <c r="E2124" s="2">
        <f t="shared" si="132"/>
        <v>427788</v>
      </c>
      <c r="F2124" s="13" t="str">
        <f t="shared" si="135"/>
        <v>BEARISH</v>
      </c>
      <c r="G2124" s="13" t="str">
        <f t="shared" si="134"/>
        <v>WEAK</v>
      </c>
      <c r="H2124" s="13" t="str">
        <f t="shared" si="133"/>
        <v>CONFIRMED BEARISH</v>
      </c>
    </row>
    <row r="2125" spans="1:8" ht="13.5" x14ac:dyDescent="0.25">
      <c r="A2125" s="3">
        <v>45097</v>
      </c>
      <c r="B2125" s="2">
        <v>5.2</v>
      </c>
      <c r="C2125" s="2">
        <v>4.5930999999999997</v>
      </c>
      <c r="D2125" s="2">
        <v>46018</v>
      </c>
      <c r="E2125" s="2">
        <f t="shared" si="132"/>
        <v>473806</v>
      </c>
      <c r="F2125" s="13" t="str">
        <f t="shared" si="135"/>
        <v>BEARISH</v>
      </c>
      <c r="G2125" s="13" t="str">
        <f t="shared" si="134"/>
        <v>NEUTRAL</v>
      </c>
      <c r="H2125" s="13" t="str">
        <f t="shared" si="133"/>
        <v>NEUTRAL</v>
      </c>
    </row>
    <row r="2126" spans="1:8" ht="13.5" x14ac:dyDescent="0.25">
      <c r="A2126" s="3">
        <v>45098</v>
      </c>
      <c r="B2126" s="2">
        <v>5.17</v>
      </c>
      <c r="C2126" s="2">
        <v>4.5666000000000002</v>
      </c>
      <c r="D2126" s="2">
        <v>14899</v>
      </c>
      <c r="E2126" s="2">
        <f t="shared" si="132"/>
        <v>458907</v>
      </c>
      <c r="F2126" s="13" t="str">
        <f t="shared" si="135"/>
        <v>BEARISH</v>
      </c>
      <c r="G2126" s="13" t="str">
        <f t="shared" si="134"/>
        <v>WEAK</v>
      </c>
      <c r="H2126" s="13" t="str">
        <f t="shared" si="133"/>
        <v>CONFIRMED BEARISH</v>
      </c>
    </row>
    <row r="2127" spans="1:8" ht="13.5" x14ac:dyDescent="0.25">
      <c r="A2127" s="3">
        <v>45099</v>
      </c>
      <c r="B2127" s="2">
        <v>5.17</v>
      </c>
      <c r="C2127" s="2">
        <v>4.5666000000000002</v>
      </c>
      <c r="D2127" s="2">
        <v>7452</v>
      </c>
      <c r="E2127" s="2">
        <f t="shared" si="132"/>
        <v>458907</v>
      </c>
      <c r="F2127" s="13" t="str">
        <f t="shared" si="135"/>
        <v>BULLISH</v>
      </c>
      <c r="G2127" s="13" t="str">
        <f t="shared" si="134"/>
        <v>STRONG</v>
      </c>
      <c r="H2127" s="13" t="str">
        <f t="shared" si="133"/>
        <v>BULLISH DIVERGENCE</v>
      </c>
    </row>
    <row r="2128" spans="1:8" ht="13.5" x14ac:dyDescent="0.25">
      <c r="A2128" s="3">
        <v>45100</v>
      </c>
      <c r="B2128" s="2">
        <v>5.2</v>
      </c>
      <c r="C2128" s="2">
        <v>4.5930999999999997</v>
      </c>
      <c r="D2128" s="2">
        <v>6274</v>
      </c>
      <c r="E2128" s="2">
        <f t="shared" si="132"/>
        <v>465181</v>
      </c>
      <c r="F2128" s="13" t="str">
        <f t="shared" si="135"/>
        <v>BULLISH</v>
      </c>
      <c r="G2128" s="13" t="str">
        <f t="shared" si="134"/>
        <v>STRONG</v>
      </c>
      <c r="H2128" s="13" t="str">
        <f t="shared" si="133"/>
        <v>CONFIRMED BULLISH</v>
      </c>
    </row>
    <row r="2129" spans="1:8" ht="13.5" x14ac:dyDescent="0.25">
      <c r="A2129" s="3">
        <v>45103</v>
      </c>
      <c r="B2129" s="2">
        <v>5.0999999999999996</v>
      </c>
      <c r="C2129" s="2">
        <v>4.5048000000000004</v>
      </c>
      <c r="D2129" s="2">
        <v>15875</v>
      </c>
      <c r="E2129" s="2">
        <f t="shared" si="132"/>
        <v>449306</v>
      </c>
      <c r="F2129" s="13" t="str">
        <f t="shared" si="135"/>
        <v>BULLISH</v>
      </c>
      <c r="G2129" s="13" t="str">
        <f t="shared" si="134"/>
        <v>STRONG</v>
      </c>
      <c r="H2129" s="13" t="str">
        <f t="shared" si="133"/>
        <v>BULLISH DIVERGENCE</v>
      </c>
    </row>
    <row r="2130" spans="1:8" ht="13.5" x14ac:dyDescent="0.25">
      <c r="A2130" s="3">
        <v>45104</v>
      </c>
      <c r="B2130" s="2">
        <v>5.0999999999999996</v>
      </c>
      <c r="C2130" s="2">
        <v>4.5048000000000004</v>
      </c>
      <c r="D2130" s="2">
        <v>30017</v>
      </c>
      <c r="E2130" s="2">
        <f t="shared" si="132"/>
        <v>449306</v>
      </c>
      <c r="F2130" s="13" t="str">
        <f t="shared" si="135"/>
        <v>BEARISH</v>
      </c>
      <c r="G2130" s="13" t="str">
        <f t="shared" si="134"/>
        <v>WEAK</v>
      </c>
      <c r="H2130" s="13" t="str">
        <f t="shared" si="133"/>
        <v>CONFIRMED BEARISH</v>
      </c>
    </row>
    <row r="2131" spans="1:8" ht="13.5" x14ac:dyDescent="0.25">
      <c r="A2131" s="3">
        <v>45107</v>
      </c>
      <c r="B2131" s="2">
        <v>5.0999999999999996</v>
      </c>
      <c r="C2131" s="2">
        <v>4.5048000000000004</v>
      </c>
      <c r="D2131" s="2">
        <v>14957</v>
      </c>
      <c r="E2131" s="2">
        <f t="shared" si="132"/>
        <v>449306</v>
      </c>
      <c r="F2131" s="13" t="str">
        <f t="shared" si="135"/>
        <v>BEARISH</v>
      </c>
      <c r="G2131" s="13" t="str">
        <f t="shared" si="134"/>
        <v>WEAK</v>
      </c>
      <c r="H2131" s="13" t="str">
        <f t="shared" si="133"/>
        <v>CONFIRMED BEARISH</v>
      </c>
    </row>
    <row r="2132" spans="1:8" ht="13.5" x14ac:dyDescent="0.25">
      <c r="A2132" s="3">
        <v>45110</v>
      </c>
      <c r="B2132" s="2">
        <v>5.0999999999999996</v>
      </c>
      <c r="C2132" s="2">
        <v>4.5048000000000004</v>
      </c>
      <c r="D2132" s="2">
        <v>24436</v>
      </c>
      <c r="E2132" s="2">
        <f t="shared" si="132"/>
        <v>449306</v>
      </c>
      <c r="F2132" s="13" t="str">
        <f t="shared" si="135"/>
        <v>BEARISH</v>
      </c>
      <c r="G2132" s="13" t="str">
        <f t="shared" si="134"/>
        <v>WEAK</v>
      </c>
      <c r="H2132" s="13" t="str">
        <f t="shared" si="133"/>
        <v>CONFIRMED BEARISH</v>
      </c>
    </row>
    <row r="2133" spans="1:8" ht="13.5" x14ac:dyDescent="0.25">
      <c r="A2133" s="3">
        <v>45111</v>
      </c>
      <c r="B2133" s="2">
        <v>5.0999999999999996</v>
      </c>
      <c r="C2133" s="2">
        <v>4.5048000000000004</v>
      </c>
      <c r="D2133" s="2">
        <v>27822</v>
      </c>
      <c r="E2133" s="2">
        <f t="shared" si="132"/>
        <v>449306</v>
      </c>
      <c r="F2133" s="13" t="str">
        <f t="shared" si="135"/>
        <v>BEARISH</v>
      </c>
      <c r="G2133" s="13" t="str">
        <f t="shared" si="134"/>
        <v>WEAK</v>
      </c>
      <c r="H2133" s="13" t="str">
        <f t="shared" si="133"/>
        <v>CONFIRMED BEARISH</v>
      </c>
    </row>
    <row r="2134" spans="1:8" ht="13.5" x14ac:dyDescent="0.25">
      <c r="A2134" s="3">
        <v>45112</v>
      </c>
      <c r="B2134" s="2">
        <v>5.2</v>
      </c>
      <c r="C2134" s="2">
        <v>4.5930999999999997</v>
      </c>
      <c r="D2134" s="2">
        <v>43204</v>
      </c>
      <c r="E2134" s="2">
        <f t="shared" si="132"/>
        <v>492510</v>
      </c>
      <c r="F2134" s="13" t="str">
        <f t="shared" si="135"/>
        <v>BULLISH</v>
      </c>
      <c r="G2134" s="13" t="str">
        <f t="shared" si="134"/>
        <v>STRONG</v>
      </c>
      <c r="H2134" s="13" t="str">
        <f t="shared" si="133"/>
        <v>CONFIRMED BULLISH</v>
      </c>
    </row>
    <row r="2135" spans="1:8" ht="13.5" x14ac:dyDescent="0.25">
      <c r="A2135" s="3">
        <v>45113</v>
      </c>
      <c r="B2135" s="2">
        <v>5.24</v>
      </c>
      <c r="C2135" s="2">
        <v>4.6284000000000001</v>
      </c>
      <c r="D2135" s="2">
        <v>35314</v>
      </c>
      <c r="E2135" s="2">
        <f t="shared" si="132"/>
        <v>527824</v>
      </c>
      <c r="F2135" s="13" t="str">
        <f t="shared" si="135"/>
        <v>BULLISH</v>
      </c>
      <c r="G2135" s="13" t="str">
        <f t="shared" si="134"/>
        <v>STRONG</v>
      </c>
      <c r="H2135" s="13" t="str">
        <f t="shared" si="133"/>
        <v>CONFIRMED BULLISH</v>
      </c>
    </row>
    <row r="2136" spans="1:8" ht="13.5" x14ac:dyDescent="0.25">
      <c r="A2136" s="3">
        <v>45114</v>
      </c>
      <c r="B2136" s="2">
        <v>5.29</v>
      </c>
      <c r="C2136" s="2">
        <v>4.6726000000000001</v>
      </c>
      <c r="D2136" s="2">
        <v>25703</v>
      </c>
      <c r="E2136" s="2">
        <f t="shared" si="132"/>
        <v>553527</v>
      </c>
      <c r="F2136" s="13" t="str">
        <f t="shared" si="135"/>
        <v>BULLISH</v>
      </c>
      <c r="G2136" s="13" t="str">
        <f t="shared" si="134"/>
        <v>STRONG</v>
      </c>
      <c r="H2136" s="13" t="str">
        <f t="shared" si="133"/>
        <v>CONFIRMED BULLISH</v>
      </c>
    </row>
    <row r="2137" spans="1:8" ht="13.5" x14ac:dyDescent="0.25">
      <c r="A2137" s="3">
        <v>45117</v>
      </c>
      <c r="B2137" s="2">
        <v>5.28</v>
      </c>
      <c r="C2137" s="2">
        <v>4.6638000000000002</v>
      </c>
      <c r="D2137" s="2">
        <v>3050</v>
      </c>
      <c r="E2137" s="2">
        <f t="shared" si="132"/>
        <v>550477</v>
      </c>
      <c r="F2137" s="13" t="str">
        <f t="shared" si="135"/>
        <v>BULLISH</v>
      </c>
      <c r="G2137" s="13" t="str">
        <f t="shared" si="134"/>
        <v>STRONG</v>
      </c>
      <c r="H2137" s="13" t="str">
        <f t="shared" si="133"/>
        <v>CONFIRMED BULLISH</v>
      </c>
    </row>
    <row r="2138" spans="1:8" ht="13.5" x14ac:dyDescent="0.25">
      <c r="A2138" s="3">
        <v>45118</v>
      </c>
      <c r="B2138" s="2">
        <v>5.25</v>
      </c>
      <c r="C2138" s="2">
        <v>4.6372999999999998</v>
      </c>
      <c r="D2138" s="2">
        <v>14970</v>
      </c>
      <c r="E2138" s="2">
        <f t="shared" si="132"/>
        <v>535507</v>
      </c>
      <c r="F2138" s="13" t="str">
        <f t="shared" si="135"/>
        <v>BULLISH</v>
      </c>
      <c r="G2138" s="13" t="str">
        <f t="shared" si="134"/>
        <v>STRONG</v>
      </c>
      <c r="H2138" s="13" t="str">
        <f t="shared" si="133"/>
        <v>CONFIRMED BULLISH</v>
      </c>
    </row>
    <row r="2139" spans="1:8" ht="13.5" x14ac:dyDescent="0.25">
      <c r="A2139" s="3">
        <v>45119</v>
      </c>
      <c r="B2139" s="2">
        <v>5.28</v>
      </c>
      <c r="C2139" s="2">
        <v>4.6638000000000002</v>
      </c>
      <c r="D2139" s="2">
        <v>8972</v>
      </c>
      <c r="E2139" s="2">
        <f t="shared" si="132"/>
        <v>544479</v>
      </c>
      <c r="F2139" s="13" t="str">
        <f t="shared" si="135"/>
        <v>BULLISH</v>
      </c>
      <c r="G2139" s="13" t="str">
        <f t="shared" si="134"/>
        <v>STRONG</v>
      </c>
      <c r="H2139" s="13" t="str">
        <f t="shared" si="133"/>
        <v>CONFIRMED BULLISH</v>
      </c>
    </row>
    <row r="2140" spans="1:8" ht="13.5" x14ac:dyDescent="0.25">
      <c r="A2140" s="3">
        <v>45120</v>
      </c>
      <c r="B2140" s="2">
        <v>5.2</v>
      </c>
      <c r="C2140" s="2">
        <v>4.5930999999999997</v>
      </c>
      <c r="D2140" s="2">
        <v>12035</v>
      </c>
      <c r="E2140" s="2">
        <f t="shared" si="132"/>
        <v>532444</v>
      </c>
      <c r="F2140" s="13" t="str">
        <f t="shared" si="135"/>
        <v>BULLISH</v>
      </c>
      <c r="G2140" s="13" t="str">
        <f t="shared" si="134"/>
        <v>NEUTRAL</v>
      </c>
      <c r="H2140" s="13" t="str">
        <f t="shared" si="133"/>
        <v>BULLISH DIVERGENCE</v>
      </c>
    </row>
    <row r="2141" spans="1:8" ht="13.5" x14ac:dyDescent="0.25">
      <c r="A2141" s="3">
        <v>45121</v>
      </c>
      <c r="B2141" s="2">
        <v>5.2</v>
      </c>
      <c r="C2141" s="2">
        <v>4.5930999999999997</v>
      </c>
      <c r="D2141" s="2">
        <v>10013</v>
      </c>
      <c r="E2141" s="2">
        <f t="shared" si="132"/>
        <v>532444</v>
      </c>
      <c r="F2141" s="13" t="str">
        <f t="shared" si="135"/>
        <v>BEARISH</v>
      </c>
      <c r="G2141" s="13" t="str">
        <f t="shared" si="134"/>
        <v>WEAK</v>
      </c>
      <c r="H2141" s="13" t="str">
        <f t="shared" si="133"/>
        <v>CONFIRMED BEARISH</v>
      </c>
    </row>
    <row r="2142" spans="1:8" ht="13.5" x14ac:dyDescent="0.25">
      <c r="A2142" s="3">
        <v>45124</v>
      </c>
      <c r="B2142" s="2">
        <v>5.2</v>
      </c>
      <c r="C2142" s="2">
        <v>4.5930999999999997</v>
      </c>
      <c r="D2142" s="2">
        <v>6413</v>
      </c>
      <c r="E2142" s="2">
        <f t="shared" si="132"/>
        <v>532444</v>
      </c>
      <c r="F2142" s="13" t="str">
        <f t="shared" si="135"/>
        <v>BEARISH</v>
      </c>
      <c r="G2142" s="13" t="str">
        <f t="shared" si="134"/>
        <v>WEAK</v>
      </c>
      <c r="H2142" s="13" t="str">
        <f t="shared" si="133"/>
        <v>CONFIRMED BEARISH</v>
      </c>
    </row>
    <row r="2143" spans="1:8" ht="13.5" x14ac:dyDescent="0.25">
      <c r="A2143" s="3">
        <v>45125</v>
      </c>
      <c r="B2143" s="2">
        <v>5.28</v>
      </c>
      <c r="C2143" s="2">
        <v>4.6638000000000002</v>
      </c>
      <c r="D2143" s="2">
        <v>7811</v>
      </c>
      <c r="E2143" s="2">
        <f t="shared" si="132"/>
        <v>540255</v>
      </c>
      <c r="F2143" s="13" t="str">
        <f t="shared" si="135"/>
        <v>BULLISH</v>
      </c>
      <c r="G2143" s="13" t="str">
        <f t="shared" si="134"/>
        <v>NEUTRAL</v>
      </c>
      <c r="H2143" s="13" t="str">
        <f t="shared" si="133"/>
        <v>CONFIRMED BULLISH</v>
      </c>
    </row>
    <row r="2144" spans="1:8" ht="13.5" x14ac:dyDescent="0.25">
      <c r="A2144" s="3">
        <v>45127</v>
      </c>
      <c r="B2144" s="2">
        <v>5.25</v>
      </c>
      <c r="C2144" s="2">
        <v>4.6372999999999998</v>
      </c>
      <c r="D2144" s="2">
        <v>5511</v>
      </c>
      <c r="E2144" s="2">
        <f t="shared" si="132"/>
        <v>534744</v>
      </c>
      <c r="F2144" s="13" t="str">
        <f t="shared" si="135"/>
        <v>BEARISH</v>
      </c>
      <c r="G2144" s="13" t="str">
        <f t="shared" si="134"/>
        <v>NEUTRAL</v>
      </c>
      <c r="H2144" s="13" t="str">
        <f t="shared" si="133"/>
        <v>CONFIRMED BEARISH</v>
      </c>
    </row>
    <row r="2145" spans="1:8" ht="13.5" x14ac:dyDescent="0.25">
      <c r="A2145" s="3">
        <v>45128</v>
      </c>
      <c r="B2145" s="2">
        <v>5.25</v>
      </c>
      <c r="C2145" s="2">
        <v>4.6372999999999998</v>
      </c>
      <c r="D2145" s="2">
        <v>6251</v>
      </c>
      <c r="E2145" s="2">
        <f t="shared" si="132"/>
        <v>534744</v>
      </c>
      <c r="F2145" s="13" t="str">
        <f t="shared" si="135"/>
        <v>BULLISH</v>
      </c>
      <c r="G2145" s="13" t="str">
        <f t="shared" si="134"/>
        <v>NEUTRAL</v>
      </c>
      <c r="H2145" s="13" t="str">
        <f t="shared" si="133"/>
        <v>CONFIRMED BULLISH</v>
      </c>
    </row>
    <row r="2146" spans="1:8" ht="13.5" x14ac:dyDescent="0.25">
      <c r="A2146" s="3">
        <v>45131</v>
      </c>
      <c r="B2146" s="2">
        <v>5.25</v>
      </c>
      <c r="C2146" s="2">
        <v>4.6372999999999998</v>
      </c>
      <c r="D2146" s="2">
        <v>2348</v>
      </c>
      <c r="E2146" s="2">
        <f t="shared" si="132"/>
        <v>534744</v>
      </c>
      <c r="F2146" s="13" t="str">
        <f t="shared" si="135"/>
        <v>BULLISH</v>
      </c>
      <c r="G2146" s="13" t="str">
        <f t="shared" si="134"/>
        <v>NEUTRAL</v>
      </c>
      <c r="H2146" s="13" t="str">
        <f t="shared" si="133"/>
        <v>CONFIRMED BULLISH</v>
      </c>
    </row>
    <row r="2147" spans="1:8" ht="13.5" x14ac:dyDescent="0.25">
      <c r="A2147" s="3">
        <v>45133</v>
      </c>
      <c r="B2147" s="2">
        <v>5.27</v>
      </c>
      <c r="C2147" s="2">
        <v>4.6548999999999996</v>
      </c>
      <c r="D2147" s="2">
        <v>53367</v>
      </c>
      <c r="E2147" s="2">
        <f t="shared" si="132"/>
        <v>588111</v>
      </c>
      <c r="F2147" s="13" t="str">
        <f t="shared" si="135"/>
        <v>BULLISH</v>
      </c>
      <c r="G2147" s="13" t="str">
        <f t="shared" si="134"/>
        <v>STRONG</v>
      </c>
      <c r="H2147" s="13" t="str">
        <f t="shared" si="133"/>
        <v>CONFIRMED BULLISH</v>
      </c>
    </row>
    <row r="2148" spans="1:8" ht="13.5" x14ac:dyDescent="0.25">
      <c r="A2148" s="3">
        <v>45134</v>
      </c>
      <c r="B2148" s="2">
        <v>5.28</v>
      </c>
      <c r="C2148" s="2">
        <v>4.6638000000000002</v>
      </c>
      <c r="D2148" s="2">
        <v>30376</v>
      </c>
      <c r="E2148" s="2">
        <f t="shared" si="132"/>
        <v>618487</v>
      </c>
      <c r="F2148" s="13" t="str">
        <f t="shared" si="135"/>
        <v>BULLISH</v>
      </c>
      <c r="G2148" s="13" t="str">
        <f t="shared" si="134"/>
        <v>STRONG</v>
      </c>
      <c r="H2148" s="13" t="str">
        <f t="shared" si="133"/>
        <v>NEUTRAL</v>
      </c>
    </row>
    <row r="2149" spans="1:8" ht="13.5" x14ac:dyDescent="0.25">
      <c r="A2149" s="3">
        <v>45135</v>
      </c>
      <c r="B2149" s="2">
        <v>5.34</v>
      </c>
      <c r="C2149" s="2">
        <v>4.7168000000000001</v>
      </c>
      <c r="D2149" s="2">
        <v>32544</v>
      </c>
      <c r="E2149" s="2">
        <f t="shared" si="132"/>
        <v>651031</v>
      </c>
      <c r="F2149" s="13" t="str">
        <f t="shared" si="135"/>
        <v>BULLISH</v>
      </c>
      <c r="G2149" s="13" t="str">
        <f t="shared" si="134"/>
        <v>STRONG</v>
      </c>
      <c r="H2149" s="13" t="str">
        <f t="shared" si="133"/>
        <v>CONFIRMED BULLISH</v>
      </c>
    </row>
    <row r="2150" spans="1:8" ht="13.5" x14ac:dyDescent="0.25">
      <c r="A2150" s="3">
        <v>45138</v>
      </c>
      <c r="B2150" s="2">
        <v>5.38</v>
      </c>
      <c r="C2150" s="2">
        <v>4.7521000000000004</v>
      </c>
      <c r="D2150" s="2">
        <v>9024</v>
      </c>
      <c r="E2150" s="2">
        <f t="shared" si="132"/>
        <v>660055</v>
      </c>
      <c r="F2150" s="13" t="str">
        <f t="shared" si="135"/>
        <v>BULLISH</v>
      </c>
      <c r="G2150" s="13" t="str">
        <f t="shared" si="134"/>
        <v>STRONG</v>
      </c>
      <c r="H2150" s="13" t="str">
        <f t="shared" si="133"/>
        <v>CONFIRMED BULLISH</v>
      </c>
    </row>
    <row r="2151" spans="1:8" ht="13.5" x14ac:dyDescent="0.25">
      <c r="A2151" s="3">
        <v>45139</v>
      </c>
      <c r="B2151" s="2">
        <v>5.34</v>
      </c>
      <c r="C2151" s="2">
        <v>4.7168000000000001</v>
      </c>
      <c r="D2151" s="2">
        <v>6521</v>
      </c>
      <c r="E2151" s="2">
        <f t="shared" si="132"/>
        <v>653534</v>
      </c>
      <c r="F2151" s="13" t="str">
        <f t="shared" si="135"/>
        <v>BULLISH</v>
      </c>
      <c r="G2151" s="13" t="str">
        <f t="shared" si="134"/>
        <v>STRONG</v>
      </c>
      <c r="H2151" s="13" t="str">
        <f t="shared" si="133"/>
        <v>CONFIRMED BULLISH</v>
      </c>
    </row>
    <row r="2152" spans="1:8" ht="13.5" x14ac:dyDescent="0.25">
      <c r="A2152" s="3">
        <v>45140</v>
      </c>
      <c r="B2152" s="2">
        <v>5.25</v>
      </c>
      <c r="C2152" s="2">
        <v>4.6372999999999998</v>
      </c>
      <c r="D2152" s="2">
        <v>6176</v>
      </c>
      <c r="E2152" s="2">
        <f t="shared" si="132"/>
        <v>647358</v>
      </c>
      <c r="F2152" s="13" t="str">
        <f t="shared" si="135"/>
        <v>BULLISH</v>
      </c>
      <c r="G2152" s="13" t="str">
        <f t="shared" si="134"/>
        <v>STRONG</v>
      </c>
      <c r="H2152" s="13" t="str">
        <f t="shared" si="133"/>
        <v>BULLISH DIVERGENCE</v>
      </c>
    </row>
    <row r="2153" spans="1:8" ht="13.5" x14ac:dyDescent="0.25">
      <c r="A2153" s="3">
        <v>45141</v>
      </c>
      <c r="B2153" s="2">
        <v>5.34</v>
      </c>
      <c r="C2153" s="2">
        <v>4.7168000000000001</v>
      </c>
      <c r="D2153" s="2">
        <v>8256</v>
      </c>
      <c r="E2153" s="2">
        <f t="shared" si="132"/>
        <v>655614</v>
      </c>
      <c r="F2153" s="13" t="str">
        <f t="shared" si="135"/>
        <v>BULLISH</v>
      </c>
      <c r="G2153" s="13" t="str">
        <f t="shared" si="134"/>
        <v>STRONG</v>
      </c>
      <c r="H2153" s="13" t="str">
        <f t="shared" si="133"/>
        <v>CONFIRMED BULLISH</v>
      </c>
    </row>
    <row r="2154" spans="1:8" ht="13.5" x14ac:dyDescent="0.25">
      <c r="A2154" s="3">
        <v>45142</v>
      </c>
      <c r="B2154" s="2">
        <v>5.25</v>
      </c>
      <c r="C2154" s="2">
        <v>4.6372999999999998</v>
      </c>
      <c r="D2154" s="2">
        <v>15</v>
      </c>
      <c r="E2154" s="2">
        <f t="shared" si="132"/>
        <v>655599</v>
      </c>
      <c r="F2154" s="13" t="str">
        <f t="shared" si="135"/>
        <v>BULLISH</v>
      </c>
      <c r="G2154" s="13" t="str">
        <f t="shared" si="134"/>
        <v>NEUTRAL</v>
      </c>
      <c r="H2154" s="13" t="str">
        <f t="shared" si="133"/>
        <v>BULLISH DIVERGENCE</v>
      </c>
    </row>
    <row r="2155" spans="1:8" ht="13.5" x14ac:dyDescent="0.25">
      <c r="A2155" s="3">
        <v>45145</v>
      </c>
      <c r="B2155" s="2">
        <v>5.25</v>
      </c>
      <c r="C2155" s="2">
        <v>4.6372999999999998</v>
      </c>
      <c r="D2155" s="2">
        <v>1034</v>
      </c>
      <c r="E2155" s="2">
        <f t="shared" si="132"/>
        <v>655599</v>
      </c>
      <c r="F2155" s="13" t="str">
        <f t="shared" si="135"/>
        <v>BEARISH</v>
      </c>
      <c r="G2155" s="13" t="str">
        <f t="shared" si="134"/>
        <v>NEUTRAL</v>
      </c>
      <c r="H2155" s="13" t="str">
        <f t="shared" si="133"/>
        <v>CONFIRMED BEARISH</v>
      </c>
    </row>
    <row r="2156" spans="1:8" ht="13.5" x14ac:dyDescent="0.25">
      <c r="A2156" s="3">
        <v>45146</v>
      </c>
      <c r="B2156" s="2">
        <v>5.25</v>
      </c>
      <c r="C2156" s="2">
        <v>4.6372999999999998</v>
      </c>
      <c r="D2156" s="2">
        <v>13948</v>
      </c>
      <c r="E2156" s="2">
        <f t="shared" si="132"/>
        <v>655599</v>
      </c>
      <c r="F2156" s="13" t="str">
        <f t="shared" si="135"/>
        <v>BULLISH</v>
      </c>
      <c r="G2156" s="13" t="str">
        <f t="shared" si="134"/>
        <v>NEUTRAL</v>
      </c>
      <c r="H2156" s="13" t="str">
        <f t="shared" si="133"/>
        <v>BULLISH DIVERGENCE</v>
      </c>
    </row>
    <row r="2157" spans="1:8" ht="13.5" x14ac:dyDescent="0.25">
      <c r="A2157" s="3">
        <v>45147</v>
      </c>
      <c r="B2157" s="2">
        <v>5.25</v>
      </c>
      <c r="C2157" s="2">
        <v>4.6372999999999998</v>
      </c>
      <c r="D2157" s="2">
        <v>40</v>
      </c>
      <c r="E2157" s="2">
        <f t="shared" si="132"/>
        <v>655599</v>
      </c>
      <c r="F2157" s="13" t="str">
        <f t="shared" si="135"/>
        <v>BULLISH</v>
      </c>
      <c r="G2157" s="13" t="str">
        <f t="shared" si="134"/>
        <v>NEUTRAL</v>
      </c>
      <c r="H2157" s="13" t="str">
        <f t="shared" si="133"/>
        <v>NEUTRAL</v>
      </c>
    </row>
    <row r="2158" spans="1:8" ht="13.5" x14ac:dyDescent="0.25">
      <c r="A2158" s="3">
        <v>45148</v>
      </c>
      <c r="B2158" s="2">
        <v>5.18</v>
      </c>
      <c r="C2158" s="2">
        <v>4.5754000000000001</v>
      </c>
      <c r="D2158" s="2">
        <v>1865</v>
      </c>
      <c r="E2158" s="2">
        <f t="shared" si="132"/>
        <v>653734</v>
      </c>
      <c r="F2158" s="13" t="str">
        <f t="shared" si="135"/>
        <v>BEARISH</v>
      </c>
      <c r="G2158" s="13" t="str">
        <f t="shared" si="134"/>
        <v>NEUTRAL</v>
      </c>
      <c r="H2158" s="13" t="str">
        <f t="shared" si="133"/>
        <v>CONFIRMED BEARISH</v>
      </c>
    </row>
    <row r="2159" spans="1:8" ht="13.5" x14ac:dyDescent="0.25">
      <c r="A2159" s="3">
        <v>45149</v>
      </c>
      <c r="B2159" s="2">
        <v>5.15</v>
      </c>
      <c r="C2159" s="2">
        <v>4.5488999999999997</v>
      </c>
      <c r="D2159" s="2">
        <v>52355</v>
      </c>
      <c r="E2159" s="2">
        <f t="shared" si="132"/>
        <v>601379</v>
      </c>
      <c r="F2159" s="13" t="str">
        <f t="shared" si="135"/>
        <v>BEARISH</v>
      </c>
      <c r="G2159" s="13" t="str">
        <f t="shared" si="134"/>
        <v>WEAK</v>
      </c>
      <c r="H2159" s="13" t="str">
        <f t="shared" si="133"/>
        <v>CONFIRMED BEARISH</v>
      </c>
    </row>
    <row r="2160" spans="1:8" ht="13.5" x14ac:dyDescent="0.25">
      <c r="A2160" s="3">
        <v>45152</v>
      </c>
      <c r="B2160" s="2">
        <v>5.15</v>
      </c>
      <c r="C2160" s="2">
        <v>4.5488999999999997</v>
      </c>
      <c r="D2160" s="2">
        <v>4067</v>
      </c>
      <c r="E2160" s="2">
        <f t="shared" si="132"/>
        <v>601379</v>
      </c>
      <c r="F2160" s="13" t="str">
        <f t="shared" si="135"/>
        <v>BEARISH</v>
      </c>
      <c r="G2160" s="13" t="str">
        <f t="shared" si="134"/>
        <v>WEAK</v>
      </c>
      <c r="H2160" s="13" t="str">
        <f t="shared" si="133"/>
        <v>CONFIRMED BEARISH</v>
      </c>
    </row>
    <row r="2161" spans="1:8" ht="13.5" x14ac:dyDescent="0.25">
      <c r="A2161" s="3">
        <v>45153</v>
      </c>
      <c r="B2161" s="2">
        <v>5.15</v>
      </c>
      <c r="C2161" s="2">
        <v>4.5488999999999997</v>
      </c>
      <c r="D2161" s="2">
        <v>960</v>
      </c>
      <c r="E2161" s="2">
        <f t="shared" si="132"/>
        <v>601379</v>
      </c>
      <c r="F2161" s="13" t="str">
        <f t="shared" si="135"/>
        <v>BEARISH</v>
      </c>
      <c r="G2161" s="13" t="str">
        <f t="shared" si="134"/>
        <v>WEAK</v>
      </c>
      <c r="H2161" s="13" t="str">
        <f t="shared" si="133"/>
        <v>CONFIRMED BEARISH</v>
      </c>
    </row>
    <row r="2162" spans="1:8" ht="13.5" x14ac:dyDescent="0.25">
      <c r="A2162" s="3">
        <v>45154</v>
      </c>
      <c r="B2162" s="2">
        <v>5.1100000000000003</v>
      </c>
      <c r="C2162" s="2">
        <v>4.5136000000000003</v>
      </c>
      <c r="D2162" s="2">
        <v>350</v>
      </c>
      <c r="E2162" s="2">
        <f t="shared" si="132"/>
        <v>601029</v>
      </c>
      <c r="F2162" s="13" t="str">
        <f t="shared" si="135"/>
        <v>BEARISH</v>
      </c>
      <c r="G2162" s="13" t="str">
        <f t="shared" si="134"/>
        <v>WEAK</v>
      </c>
      <c r="H2162" s="13" t="str">
        <f t="shared" si="133"/>
        <v>CONFIRMED BEARISH</v>
      </c>
    </row>
    <row r="2163" spans="1:8" ht="13.5" x14ac:dyDescent="0.25">
      <c r="A2163" s="3">
        <v>45155</v>
      </c>
      <c r="B2163" s="2">
        <v>5.0999999999999996</v>
      </c>
      <c r="C2163" s="2">
        <v>4.5048000000000004</v>
      </c>
      <c r="D2163" s="2">
        <v>11967</v>
      </c>
      <c r="E2163" s="2">
        <f t="shared" si="132"/>
        <v>589062</v>
      </c>
      <c r="F2163" s="13" t="str">
        <f t="shared" si="135"/>
        <v>BEARISH</v>
      </c>
      <c r="G2163" s="13" t="str">
        <f t="shared" si="134"/>
        <v>WEAK</v>
      </c>
      <c r="H2163" s="13" t="str">
        <f t="shared" si="133"/>
        <v>CONFIRMED BEARISH</v>
      </c>
    </row>
    <row r="2164" spans="1:8" ht="13.5" x14ac:dyDescent="0.25">
      <c r="A2164" s="3">
        <v>45156</v>
      </c>
      <c r="B2164" s="2">
        <v>5.0999999999999996</v>
      </c>
      <c r="C2164" s="2">
        <v>4.5048000000000004</v>
      </c>
      <c r="D2164" s="2">
        <v>1999</v>
      </c>
      <c r="E2164" s="2">
        <f t="shared" si="132"/>
        <v>589062</v>
      </c>
      <c r="F2164" s="13" t="str">
        <f t="shared" si="135"/>
        <v>BEARISH</v>
      </c>
      <c r="G2164" s="13" t="str">
        <f t="shared" si="134"/>
        <v>WEAK</v>
      </c>
      <c r="H2164" s="13" t="str">
        <f t="shared" si="133"/>
        <v>CONFIRMED BEARISH</v>
      </c>
    </row>
    <row r="2165" spans="1:8" ht="13.5" x14ac:dyDescent="0.25">
      <c r="A2165" s="3">
        <v>45159</v>
      </c>
      <c r="B2165" s="2">
        <v>5.13</v>
      </c>
      <c r="C2165" s="2">
        <v>4.5312999999999999</v>
      </c>
      <c r="D2165" s="2">
        <v>6191</v>
      </c>
      <c r="E2165" s="2">
        <f t="shared" si="132"/>
        <v>595253</v>
      </c>
      <c r="F2165" s="13" t="str">
        <f t="shared" si="135"/>
        <v>BEARISH</v>
      </c>
      <c r="G2165" s="13" t="str">
        <f t="shared" si="134"/>
        <v>NEUTRAL</v>
      </c>
      <c r="H2165" s="13" t="str">
        <f t="shared" si="133"/>
        <v>CONFIRMED BEARISH</v>
      </c>
    </row>
    <row r="2166" spans="1:8" ht="13.5" x14ac:dyDescent="0.25">
      <c r="A2166" s="3">
        <v>45160</v>
      </c>
      <c r="B2166" s="2">
        <v>5.09</v>
      </c>
      <c r="C2166" s="2">
        <v>4.4958999999999998</v>
      </c>
      <c r="D2166" s="2">
        <v>4960</v>
      </c>
      <c r="E2166" s="2">
        <f t="shared" si="132"/>
        <v>590293</v>
      </c>
      <c r="F2166" s="13" t="str">
        <f t="shared" si="135"/>
        <v>BEARISH</v>
      </c>
      <c r="G2166" s="13" t="str">
        <f t="shared" si="134"/>
        <v>NEUTRAL</v>
      </c>
      <c r="H2166" s="13" t="str">
        <f t="shared" si="133"/>
        <v>CONFIRMED BEARISH</v>
      </c>
    </row>
    <row r="2167" spans="1:8" ht="13.5" x14ac:dyDescent="0.25">
      <c r="A2167" s="3">
        <v>45161</v>
      </c>
      <c r="B2167" s="2">
        <v>5.09</v>
      </c>
      <c r="C2167" s="2">
        <v>4.4958999999999998</v>
      </c>
      <c r="D2167" s="2">
        <v>6668</v>
      </c>
      <c r="E2167" s="2">
        <f t="shared" si="132"/>
        <v>590293</v>
      </c>
      <c r="F2167" s="13" t="str">
        <f t="shared" si="135"/>
        <v>BEARISH</v>
      </c>
      <c r="G2167" s="13" t="str">
        <f t="shared" si="134"/>
        <v>NEUTRAL</v>
      </c>
      <c r="H2167" s="13" t="str">
        <f t="shared" si="133"/>
        <v>CONFIRMED BEARISH</v>
      </c>
    </row>
    <row r="2168" spans="1:8" ht="13.5" x14ac:dyDescent="0.25">
      <c r="A2168" s="3">
        <v>45162</v>
      </c>
      <c r="B2168" s="2">
        <v>5.14</v>
      </c>
      <c r="C2168" s="2">
        <v>4.5400999999999998</v>
      </c>
      <c r="D2168" s="2">
        <v>3284</v>
      </c>
      <c r="E2168" s="2">
        <f t="shared" si="132"/>
        <v>593577</v>
      </c>
      <c r="F2168" s="13" t="str">
        <f t="shared" si="135"/>
        <v>BULLISH</v>
      </c>
      <c r="G2168" s="13" t="str">
        <f t="shared" si="134"/>
        <v>NEUTRAL</v>
      </c>
      <c r="H2168" s="13" t="str">
        <f t="shared" si="133"/>
        <v>CONFIRMED BULLISH</v>
      </c>
    </row>
    <row r="2169" spans="1:8" ht="13.5" x14ac:dyDescent="0.25">
      <c r="A2169" s="3">
        <v>45163</v>
      </c>
      <c r="B2169" s="2">
        <v>5.14</v>
      </c>
      <c r="C2169" s="2">
        <v>4.5400999999999998</v>
      </c>
      <c r="D2169" s="2">
        <v>1163</v>
      </c>
      <c r="E2169" s="2">
        <f t="shared" si="132"/>
        <v>593577</v>
      </c>
      <c r="F2169" s="13" t="str">
        <f t="shared" si="135"/>
        <v>BULLISH</v>
      </c>
      <c r="G2169" s="13" t="str">
        <f t="shared" si="134"/>
        <v>NEUTRAL</v>
      </c>
      <c r="H2169" s="13" t="str">
        <f t="shared" si="133"/>
        <v>CONFIRMED BULLISH</v>
      </c>
    </row>
    <row r="2170" spans="1:8" ht="13.5" x14ac:dyDescent="0.25">
      <c r="A2170" s="3">
        <v>45166</v>
      </c>
      <c r="B2170" s="2">
        <v>5.12</v>
      </c>
      <c r="C2170" s="2">
        <v>4.5224000000000002</v>
      </c>
      <c r="D2170" s="2">
        <v>6904</v>
      </c>
      <c r="E2170" s="2">
        <f t="shared" si="132"/>
        <v>586673</v>
      </c>
      <c r="F2170" s="13" t="str">
        <f t="shared" si="135"/>
        <v>BEARISH</v>
      </c>
      <c r="G2170" s="13" t="str">
        <f t="shared" si="134"/>
        <v>NEUTRAL</v>
      </c>
      <c r="H2170" s="13" t="str">
        <f t="shared" si="133"/>
        <v>CONFIRMED BEARISH</v>
      </c>
    </row>
    <row r="2171" spans="1:8" ht="13.5" x14ac:dyDescent="0.25">
      <c r="A2171" s="3">
        <v>45167</v>
      </c>
      <c r="B2171" s="2">
        <v>5.12</v>
      </c>
      <c r="C2171" s="2">
        <v>4.5224000000000002</v>
      </c>
      <c r="D2171" s="2">
        <v>13110</v>
      </c>
      <c r="E2171" s="2">
        <f t="shared" si="132"/>
        <v>586673</v>
      </c>
      <c r="F2171" s="13" t="str">
        <f t="shared" si="135"/>
        <v>BEARISH</v>
      </c>
      <c r="G2171" s="13" t="str">
        <f t="shared" si="134"/>
        <v>NEUTRAL</v>
      </c>
      <c r="H2171" s="13" t="str">
        <f t="shared" si="133"/>
        <v>BEARISH DIVERGENCE</v>
      </c>
    </row>
    <row r="2172" spans="1:8" ht="13.5" x14ac:dyDescent="0.25">
      <c r="A2172" s="3">
        <v>45168</v>
      </c>
      <c r="B2172" s="2">
        <v>5.13</v>
      </c>
      <c r="C2172" s="2">
        <v>4.5312999999999999</v>
      </c>
      <c r="D2172" s="2">
        <v>12187</v>
      </c>
      <c r="E2172" s="2">
        <f t="shared" si="132"/>
        <v>598860</v>
      </c>
      <c r="F2172" s="13" t="str">
        <f t="shared" si="135"/>
        <v>BULLISH</v>
      </c>
      <c r="G2172" s="13" t="str">
        <f t="shared" si="134"/>
        <v>NEUTRAL</v>
      </c>
      <c r="H2172" s="13" t="str">
        <f t="shared" si="133"/>
        <v>CONFIRMED BULLISH</v>
      </c>
    </row>
    <row r="2173" spans="1:8" ht="13.5" x14ac:dyDescent="0.25">
      <c r="A2173" s="3">
        <v>45169</v>
      </c>
      <c r="B2173" s="2">
        <v>5.24</v>
      </c>
      <c r="C2173" s="2">
        <v>4.6284000000000001</v>
      </c>
      <c r="D2173" s="2">
        <v>1385</v>
      </c>
      <c r="E2173" s="2">
        <f t="shared" si="132"/>
        <v>600245</v>
      </c>
      <c r="F2173" s="13" t="str">
        <f t="shared" si="135"/>
        <v>BULLISH</v>
      </c>
      <c r="G2173" s="13" t="str">
        <f t="shared" si="134"/>
        <v>NEUTRAL</v>
      </c>
      <c r="H2173" s="13" t="str">
        <f t="shared" si="133"/>
        <v>CONFIRMED BULLISH</v>
      </c>
    </row>
    <row r="2174" spans="1:8" ht="13.5" x14ac:dyDescent="0.25">
      <c r="A2174" s="3">
        <v>45170</v>
      </c>
      <c r="B2174" s="2">
        <v>5.32</v>
      </c>
      <c r="C2174" s="2">
        <v>4.6990999999999996</v>
      </c>
      <c r="D2174" s="2">
        <v>11795</v>
      </c>
      <c r="E2174" s="2">
        <f t="shared" si="132"/>
        <v>612040</v>
      </c>
      <c r="F2174" s="13" t="str">
        <f t="shared" si="135"/>
        <v>BULLISH</v>
      </c>
      <c r="G2174" s="13" t="str">
        <f t="shared" si="134"/>
        <v>STRONG</v>
      </c>
      <c r="H2174" s="13" t="str">
        <f t="shared" si="133"/>
        <v>CONFIRMED BULLISH</v>
      </c>
    </row>
    <row r="2175" spans="1:8" ht="13.5" x14ac:dyDescent="0.25">
      <c r="A2175" s="3">
        <v>45173</v>
      </c>
      <c r="B2175" s="2">
        <v>5.32</v>
      </c>
      <c r="C2175" s="2">
        <v>4.6990999999999996</v>
      </c>
      <c r="D2175" s="2">
        <v>1865</v>
      </c>
      <c r="E2175" s="2">
        <f t="shared" si="132"/>
        <v>612040</v>
      </c>
      <c r="F2175" s="13" t="str">
        <f t="shared" si="135"/>
        <v>BULLISH</v>
      </c>
      <c r="G2175" s="13" t="str">
        <f t="shared" si="134"/>
        <v>STRONG</v>
      </c>
      <c r="H2175" s="13" t="str">
        <f t="shared" si="133"/>
        <v>CONFIRMED BULLISH</v>
      </c>
    </row>
    <row r="2176" spans="1:8" ht="13.5" x14ac:dyDescent="0.25">
      <c r="A2176" s="3">
        <v>45174</v>
      </c>
      <c r="B2176" s="2">
        <v>5.3</v>
      </c>
      <c r="C2176" s="2">
        <v>4.6814</v>
      </c>
      <c r="D2176" s="2">
        <v>1956</v>
      </c>
      <c r="E2176" s="2">
        <f t="shared" si="132"/>
        <v>610084</v>
      </c>
      <c r="F2176" s="13" t="str">
        <f t="shared" si="135"/>
        <v>BULLISH</v>
      </c>
      <c r="G2176" s="13" t="str">
        <f t="shared" si="134"/>
        <v>STRONG</v>
      </c>
      <c r="H2176" s="13" t="str">
        <f t="shared" si="133"/>
        <v>CONFIRMED BULLISH</v>
      </c>
    </row>
    <row r="2177" spans="1:8" ht="13.5" x14ac:dyDescent="0.25">
      <c r="A2177" s="3">
        <v>45175</v>
      </c>
      <c r="B2177" s="2">
        <v>5.3</v>
      </c>
      <c r="C2177" s="2">
        <v>4.6814</v>
      </c>
      <c r="D2177" s="2">
        <v>0</v>
      </c>
      <c r="E2177" s="2">
        <f t="shared" si="132"/>
        <v>610084</v>
      </c>
      <c r="F2177" s="13" t="str">
        <f t="shared" si="135"/>
        <v>BULLISH</v>
      </c>
      <c r="G2177" s="13" t="str">
        <f t="shared" si="134"/>
        <v>NEUTRAL</v>
      </c>
      <c r="H2177" s="13" t="str">
        <f t="shared" si="133"/>
        <v>CONFIRMED BULLISH</v>
      </c>
    </row>
    <row r="2178" spans="1:8" ht="13.5" x14ac:dyDescent="0.25">
      <c r="A2178" s="3">
        <v>45176</v>
      </c>
      <c r="B2178" s="2">
        <v>5.24</v>
      </c>
      <c r="C2178" s="2">
        <v>4.6284000000000001</v>
      </c>
      <c r="D2178" s="2">
        <v>10559</v>
      </c>
      <c r="E2178" s="2">
        <f t="shared" si="132"/>
        <v>599525</v>
      </c>
      <c r="F2178" s="13" t="str">
        <f t="shared" si="135"/>
        <v>BEARISH</v>
      </c>
      <c r="G2178" s="13" t="str">
        <f t="shared" si="134"/>
        <v>NEUTRAL</v>
      </c>
      <c r="H2178" s="13" t="str">
        <f t="shared" si="133"/>
        <v>NEUTRAL</v>
      </c>
    </row>
    <row r="2179" spans="1:8" ht="13.5" x14ac:dyDescent="0.25">
      <c r="A2179" s="3">
        <v>45177</v>
      </c>
      <c r="B2179" s="2">
        <v>5.27</v>
      </c>
      <c r="C2179" s="2">
        <v>4.6548999999999996</v>
      </c>
      <c r="D2179" s="2">
        <v>7686</v>
      </c>
      <c r="E2179" s="2">
        <f t="shared" si="132"/>
        <v>607211</v>
      </c>
      <c r="F2179" s="13" t="str">
        <f t="shared" si="135"/>
        <v>BEARISH</v>
      </c>
      <c r="G2179" s="13" t="str">
        <f t="shared" si="134"/>
        <v>NEUTRAL</v>
      </c>
      <c r="H2179" s="13" t="str">
        <f t="shared" si="133"/>
        <v>CONFIRMED BEARISH</v>
      </c>
    </row>
    <row r="2180" spans="1:8" ht="13.5" x14ac:dyDescent="0.25">
      <c r="A2180" s="3">
        <v>45180</v>
      </c>
      <c r="B2180" s="2">
        <v>5.25</v>
      </c>
      <c r="C2180" s="2">
        <v>4.6372999999999998</v>
      </c>
      <c r="D2180" s="2">
        <v>8548</v>
      </c>
      <c r="E2180" s="2">
        <f t="shared" ref="E2180:E2243" si="136">IF(B2180&gt;B2179, E2179+D2180, IF(B2180&lt;B2179, E2179-D2180, E2179))</f>
        <v>598663</v>
      </c>
      <c r="F2180" s="13" t="str">
        <f t="shared" si="135"/>
        <v>BEARISH</v>
      </c>
      <c r="G2180" s="13" t="str">
        <f t="shared" si="134"/>
        <v>WEAK</v>
      </c>
      <c r="H2180" s="13" t="str">
        <f t="shared" si="133"/>
        <v>CONFIRMED BEARISH</v>
      </c>
    </row>
    <row r="2181" spans="1:8" ht="13.5" x14ac:dyDescent="0.25">
      <c r="A2181" s="3">
        <v>45181</v>
      </c>
      <c r="B2181" s="2">
        <v>5.24</v>
      </c>
      <c r="C2181" s="2">
        <v>4.6284000000000001</v>
      </c>
      <c r="D2181" s="2">
        <v>20919</v>
      </c>
      <c r="E2181" s="2">
        <f t="shared" si="136"/>
        <v>577744</v>
      </c>
      <c r="F2181" s="13" t="str">
        <f t="shared" si="135"/>
        <v>BEARISH</v>
      </c>
      <c r="G2181" s="13" t="str">
        <f t="shared" si="134"/>
        <v>WEAK</v>
      </c>
      <c r="H2181" s="13" t="str">
        <f t="shared" si="133"/>
        <v>CONFIRMED BEARISH</v>
      </c>
    </row>
    <row r="2182" spans="1:8" ht="13.5" x14ac:dyDescent="0.25">
      <c r="A2182" s="3">
        <v>45182</v>
      </c>
      <c r="B2182" s="2">
        <v>5.25</v>
      </c>
      <c r="C2182" s="2">
        <v>4.6372999999999998</v>
      </c>
      <c r="D2182" s="2">
        <v>9721</v>
      </c>
      <c r="E2182" s="2">
        <f t="shared" si="136"/>
        <v>587465</v>
      </c>
      <c r="F2182" s="13" t="str">
        <f t="shared" si="135"/>
        <v>BEARISH</v>
      </c>
      <c r="G2182" s="13" t="str">
        <f t="shared" si="134"/>
        <v>WEAK</v>
      </c>
      <c r="H2182" s="13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v>45183</v>
      </c>
      <c r="B2183" s="2">
        <v>5.25</v>
      </c>
      <c r="C2183" s="2">
        <v>4.6372999999999998</v>
      </c>
      <c r="D2183" s="2">
        <v>5942</v>
      </c>
      <c r="E2183" s="2">
        <f t="shared" si="136"/>
        <v>587465</v>
      </c>
      <c r="F2183" s="13" t="str">
        <f t="shared" si="135"/>
        <v>BEARISH</v>
      </c>
      <c r="G2183" s="13" t="str">
        <f t="shared" ref="G2183:G2246" si="138">IF((E2183-E2178)/E2178 &gt; 0.02, "STRONG",
 IF((E2183-E2178)/E2178 &lt; -0.02, "WEAK", "NEUTRAL"))</f>
        <v>WEAK</v>
      </c>
      <c r="H2183" s="13" t="str">
        <f t="shared" si="137"/>
        <v>BEARISH DIVERGENCE</v>
      </c>
    </row>
    <row r="2184" spans="1:8" ht="13.5" x14ac:dyDescent="0.25">
      <c r="A2184" s="3">
        <v>45184</v>
      </c>
      <c r="B2184" s="2">
        <v>5.24</v>
      </c>
      <c r="C2184" s="2">
        <v>4.6284000000000001</v>
      </c>
      <c r="D2184" s="2">
        <v>28675</v>
      </c>
      <c r="E2184" s="2">
        <f t="shared" si="136"/>
        <v>558790</v>
      </c>
      <c r="F2184" s="13" t="str">
        <f t="shared" ref="F2184:F2247" si="139">IF(E2184&gt;E2179,"BULLISH",IF(E2184&lt;E2179,"BEARISH","NEUTRAL"))</f>
        <v>BEARISH</v>
      </c>
      <c r="G2184" s="13" t="str">
        <f t="shared" si="138"/>
        <v>WEAK</v>
      </c>
      <c r="H2184" s="13" t="str">
        <f t="shared" si="137"/>
        <v>CONFIRMED BEARISH</v>
      </c>
    </row>
    <row r="2185" spans="1:8" ht="13.5" x14ac:dyDescent="0.25">
      <c r="A2185" s="3">
        <v>45187</v>
      </c>
      <c r="B2185" s="2">
        <v>5.2</v>
      </c>
      <c r="C2185" s="2">
        <v>4.5930999999999997</v>
      </c>
      <c r="D2185" s="2">
        <v>280884</v>
      </c>
      <c r="E2185" s="2">
        <f t="shared" si="136"/>
        <v>277906</v>
      </c>
      <c r="F2185" s="13" t="str">
        <f t="shared" si="139"/>
        <v>BEARISH</v>
      </c>
      <c r="G2185" s="13" t="str">
        <f t="shared" si="138"/>
        <v>WEAK</v>
      </c>
      <c r="H2185" s="13" t="str">
        <f t="shared" si="137"/>
        <v>CONFIRMED BEARISH</v>
      </c>
    </row>
    <row r="2186" spans="1:8" ht="13.5" x14ac:dyDescent="0.25">
      <c r="A2186" s="3">
        <v>45188</v>
      </c>
      <c r="B2186" s="2">
        <v>5.2</v>
      </c>
      <c r="C2186" s="2">
        <v>4.5930999999999997</v>
      </c>
      <c r="D2186" s="2">
        <v>155996</v>
      </c>
      <c r="E2186" s="2">
        <f t="shared" si="136"/>
        <v>277906</v>
      </c>
      <c r="F2186" s="13" t="str">
        <f t="shared" si="139"/>
        <v>BEARISH</v>
      </c>
      <c r="G2186" s="13" t="str">
        <f t="shared" si="138"/>
        <v>WEAK</v>
      </c>
      <c r="H2186" s="13" t="str">
        <f t="shared" si="137"/>
        <v>CONFIRMED BEARISH</v>
      </c>
    </row>
    <row r="2187" spans="1:8" ht="13.5" x14ac:dyDescent="0.25">
      <c r="A2187" s="3">
        <v>45189</v>
      </c>
      <c r="B2187" s="2">
        <v>5.2</v>
      </c>
      <c r="C2187" s="2">
        <v>4.5930999999999997</v>
      </c>
      <c r="D2187" s="2">
        <v>112101</v>
      </c>
      <c r="E2187" s="2">
        <f t="shared" si="136"/>
        <v>277906</v>
      </c>
      <c r="F2187" s="13" t="str">
        <f t="shared" si="139"/>
        <v>BEARISH</v>
      </c>
      <c r="G2187" s="13" t="str">
        <f t="shared" si="138"/>
        <v>WEAK</v>
      </c>
      <c r="H2187" s="13" t="str">
        <f t="shared" si="137"/>
        <v>CONFIRMED BEARISH</v>
      </c>
    </row>
    <row r="2188" spans="1:8" ht="13.5" x14ac:dyDescent="0.25">
      <c r="A2188" s="3">
        <v>45190</v>
      </c>
      <c r="B2188" s="2">
        <v>5.2</v>
      </c>
      <c r="C2188" s="2">
        <v>4.5930999999999997</v>
      </c>
      <c r="D2188" s="2">
        <v>290520</v>
      </c>
      <c r="E2188" s="2">
        <f t="shared" si="136"/>
        <v>277906</v>
      </c>
      <c r="F2188" s="13" t="str">
        <f t="shared" si="139"/>
        <v>BEARISH</v>
      </c>
      <c r="G2188" s="13" t="str">
        <f t="shared" si="138"/>
        <v>WEAK</v>
      </c>
      <c r="H2188" s="13" t="str">
        <f t="shared" si="137"/>
        <v>CONFIRMED BEARISH</v>
      </c>
    </row>
    <row r="2189" spans="1:8" ht="13.5" x14ac:dyDescent="0.25">
      <c r="A2189" s="3">
        <v>45191</v>
      </c>
      <c r="B2189" s="2">
        <v>5.24</v>
      </c>
      <c r="C2189" s="2">
        <v>4.6284000000000001</v>
      </c>
      <c r="D2189" s="2">
        <v>246235</v>
      </c>
      <c r="E2189" s="2">
        <f t="shared" si="136"/>
        <v>524141</v>
      </c>
      <c r="F2189" s="13" t="str">
        <f t="shared" si="139"/>
        <v>BEARISH</v>
      </c>
      <c r="G2189" s="13" t="str">
        <f t="shared" si="138"/>
        <v>WEAK</v>
      </c>
      <c r="H2189" s="13" t="str">
        <f t="shared" si="137"/>
        <v>NEUTRAL</v>
      </c>
    </row>
    <row r="2190" spans="1:8" ht="13.5" x14ac:dyDescent="0.25">
      <c r="A2190" s="3">
        <v>45194</v>
      </c>
      <c r="B2190" s="2">
        <v>5.17</v>
      </c>
      <c r="C2190" s="2">
        <v>4.5666000000000002</v>
      </c>
      <c r="D2190" s="2">
        <v>65466</v>
      </c>
      <c r="E2190" s="2">
        <f t="shared" si="136"/>
        <v>458675</v>
      </c>
      <c r="F2190" s="13" t="str">
        <f t="shared" si="139"/>
        <v>BULLISH</v>
      </c>
      <c r="G2190" s="13" t="str">
        <f t="shared" si="138"/>
        <v>STRONG</v>
      </c>
      <c r="H2190" s="13" t="str">
        <f t="shared" si="137"/>
        <v>BULLISH DIVERGENCE</v>
      </c>
    </row>
    <row r="2191" spans="1:8" ht="13.5" x14ac:dyDescent="0.25">
      <c r="A2191" s="3">
        <v>45195</v>
      </c>
      <c r="B2191" s="2">
        <v>5.0999999999999996</v>
      </c>
      <c r="C2191" s="2">
        <v>4.5048000000000004</v>
      </c>
      <c r="D2191" s="2">
        <v>26962</v>
      </c>
      <c r="E2191" s="2">
        <f t="shared" si="136"/>
        <v>431713</v>
      </c>
      <c r="F2191" s="13" t="str">
        <f t="shared" si="139"/>
        <v>BULLISH</v>
      </c>
      <c r="G2191" s="13" t="str">
        <f t="shared" si="138"/>
        <v>STRONG</v>
      </c>
      <c r="H2191" s="13" t="str">
        <f t="shared" si="137"/>
        <v>BULLISH DIVERGENCE</v>
      </c>
    </row>
    <row r="2192" spans="1:8" ht="13.5" x14ac:dyDescent="0.25">
      <c r="A2192" s="3">
        <v>45197</v>
      </c>
      <c r="B2192" s="2">
        <v>5.0999999999999996</v>
      </c>
      <c r="C2192" s="2">
        <v>4.5048000000000004</v>
      </c>
      <c r="D2192" s="2">
        <v>13969</v>
      </c>
      <c r="E2192" s="2">
        <f t="shared" si="136"/>
        <v>431713</v>
      </c>
      <c r="F2192" s="13" t="str">
        <f t="shared" si="139"/>
        <v>BULLISH</v>
      </c>
      <c r="G2192" s="13" t="str">
        <f t="shared" si="138"/>
        <v>STRONG</v>
      </c>
      <c r="H2192" s="13" t="str">
        <f t="shared" si="137"/>
        <v>BULLISH DIVERGENCE</v>
      </c>
    </row>
    <row r="2193" spans="1:8" ht="13.5" x14ac:dyDescent="0.25">
      <c r="A2193" s="3">
        <v>45198</v>
      </c>
      <c r="B2193" s="2">
        <v>5.14</v>
      </c>
      <c r="C2193" s="2">
        <v>4.5400999999999998</v>
      </c>
      <c r="D2193" s="2">
        <v>37071</v>
      </c>
      <c r="E2193" s="2">
        <f t="shared" si="136"/>
        <v>468784</v>
      </c>
      <c r="F2193" s="13" t="str">
        <f t="shared" si="139"/>
        <v>BULLISH</v>
      </c>
      <c r="G2193" s="13" t="str">
        <f t="shared" si="138"/>
        <v>STRONG</v>
      </c>
      <c r="H2193" s="13" t="str">
        <f t="shared" si="137"/>
        <v>BULLISH DIVERGENCE</v>
      </c>
    </row>
    <row r="2194" spans="1:8" ht="13.5" x14ac:dyDescent="0.25">
      <c r="A2194" s="3">
        <v>45201</v>
      </c>
      <c r="B2194" s="2">
        <v>5.14</v>
      </c>
      <c r="C2194" s="2">
        <v>4.5400999999999998</v>
      </c>
      <c r="D2194" s="2">
        <v>6963</v>
      </c>
      <c r="E2194" s="2">
        <f t="shared" si="136"/>
        <v>468784</v>
      </c>
      <c r="F2194" s="13" t="str">
        <f t="shared" si="139"/>
        <v>BEARISH</v>
      </c>
      <c r="G2194" s="13" t="str">
        <f t="shared" si="138"/>
        <v>WEAK</v>
      </c>
      <c r="H2194" s="13" t="str">
        <f t="shared" si="137"/>
        <v>CONFIRMED BEARISH</v>
      </c>
    </row>
    <row r="2195" spans="1:8" ht="13.5" x14ac:dyDescent="0.25">
      <c r="A2195" s="3">
        <v>45202</v>
      </c>
      <c r="B2195" s="2">
        <v>5.0999999999999996</v>
      </c>
      <c r="C2195" s="2">
        <v>4.5048000000000004</v>
      </c>
      <c r="D2195" s="2">
        <v>25900</v>
      </c>
      <c r="E2195" s="2">
        <f t="shared" si="136"/>
        <v>442884</v>
      </c>
      <c r="F2195" s="13" t="str">
        <f t="shared" si="139"/>
        <v>BEARISH</v>
      </c>
      <c r="G2195" s="13" t="str">
        <f t="shared" si="138"/>
        <v>WEAK</v>
      </c>
      <c r="H2195" s="13" t="str">
        <f t="shared" si="137"/>
        <v>CONFIRMED BEARISH</v>
      </c>
    </row>
    <row r="2196" spans="1:8" ht="13.5" x14ac:dyDescent="0.25">
      <c r="A2196" s="3">
        <v>45203</v>
      </c>
      <c r="B2196" s="2">
        <v>5.0999999999999996</v>
      </c>
      <c r="C2196" s="2">
        <v>4.5048000000000004</v>
      </c>
      <c r="D2196" s="2">
        <v>10571</v>
      </c>
      <c r="E2196" s="2">
        <f t="shared" si="136"/>
        <v>442884</v>
      </c>
      <c r="F2196" s="13" t="str">
        <f t="shared" si="139"/>
        <v>BULLISH</v>
      </c>
      <c r="G2196" s="13" t="str">
        <f t="shared" si="138"/>
        <v>STRONG</v>
      </c>
      <c r="H2196" s="13" t="str">
        <f t="shared" si="137"/>
        <v>NEUTRAL</v>
      </c>
    </row>
    <row r="2197" spans="1:8" ht="13.5" x14ac:dyDescent="0.25">
      <c r="A2197" s="3">
        <v>45204</v>
      </c>
      <c r="B2197" s="2">
        <v>5.0999999999999996</v>
      </c>
      <c r="C2197" s="2">
        <v>4.5048000000000004</v>
      </c>
      <c r="D2197" s="2">
        <v>2501</v>
      </c>
      <c r="E2197" s="2">
        <f t="shared" si="136"/>
        <v>442884</v>
      </c>
      <c r="F2197" s="13" t="str">
        <f t="shared" si="139"/>
        <v>BULLISH</v>
      </c>
      <c r="G2197" s="13" t="str">
        <f t="shared" si="138"/>
        <v>STRONG</v>
      </c>
      <c r="H2197" s="13" t="str">
        <f t="shared" si="137"/>
        <v>NEUTRAL</v>
      </c>
    </row>
    <row r="2198" spans="1:8" ht="13.5" x14ac:dyDescent="0.25">
      <c r="A2198" s="3">
        <v>45205</v>
      </c>
      <c r="B2198" s="2">
        <v>5.13</v>
      </c>
      <c r="C2198" s="2">
        <v>4.5312999999999999</v>
      </c>
      <c r="D2198" s="2">
        <v>1511</v>
      </c>
      <c r="E2198" s="2">
        <f t="shared" si="136"/>
        <v>444395</v>
      </c>
      <c r="F2198" s="13" t="str">
        <f t="shared" si="139"/>
        <v>BEARISH</v>
      </c>
      <c r="G2198" s="13" t="str">
        <f t="shared" si="138"/>
        <v>WEAK</v>
      </c>
      <c r="H2198" s="13" t="str">
        <f t="shared" si="137"/>
        <v>CONFIRMED BEARISH</v>
      </c>
    </row>
    <row r="2199" spans="1:8" ht="13.5" x14ac:dyDescent="0.25">
      <c r="A2199" s="3">
        <v>45208</v>
      </c>
      <c r="B2199" s="2">
        <v>5.13</v>
      </c>
      <c r="C2199" s="2">
        <v>4.5312999999999999</v>
      </c>
      <c r="D2199" s="2">
        <v>7759</v>
      </c>
      <c r="E2199" s="2">
        <f t="shared" si="136"/>
        <v>444395</v>
      </c>
      <c r="F2199" s="13" t="str">
        <f t="shared" si="139"/>
        <v>BEARISH</v>
      </c>
      <c r="G2199" s="13" t="str">
        <f t="shared" si="138"/>
        <v>WEAK</v>
      </c>
      <c r="H2199" s="13" t="str">
        <f t="shared" si="137"/>
        <v>CONFIRMED BEARISH</v>
      </c>
    </row>
    <row r="2200" spans="1:8" ht="13.5" x14ac:dyDescent="0.25">
      <c r="A2200" s="3">
        <v>45209</v>
      </c>
      <c r="B2200" s="2">
        <v>5.0999999999999996</v>
      </c>
      <c r="C2200" s="2">
        <v>4.5048000000000004</v>
      </c>
      <c r="D2200" s="2">
        <v>13921</v>
      </c>
      <c r="E2200" s="2">
        <f t="shared" si="136"/>
        <v>430474</v>
      </c>
      <c r="F2200" s="13" t="str">
        <f t="shared" si="139"/>
        <v>BEARISH</v>
      </c>
      <c r="G2200" s="13" t="str">
        <f t="shared" si="138"/>
        <v>WEAK</v>
      </c>
      <c r="H2200" s="13" t="str">
        <f t="shared" si="137"/>
        <v>NEUTRAL</v>
      </c>
    </row>
    <row r="2201" spans="1:8" ht="13.5" x14ac:dyDescent="0.25">
      <c r="A2201" s="3">
        <v>45210</v>
      </c>
      <c r="B2201" s="2">
        <v>5.1100000000000003</v>
      </c>
      <c r="C2201" s="2">
        <v>4.5136000000000003</v>
      </c>
      <c r="D2201" s="2">
        <v>6271</v>
      </c>
      <c r="E2201" s="2">
        <f t="shared" si="136"/>
        <v>436745</v>
      </c>
      <c r="F2201" s="13" t="str">
        <f t="shared" si="139"/>
        <v>BEARISH</v>
      </c>
      <c r="G2201" s="13" t="str">
        <f t="shared" si="138"/>
        <v>NEUTRAL</v>
      </c>
      <c r="H2201" s="13" t="str">
        <f t="shared" si="137"/>
        <v>BEARISH DIVERGENCE</v>
      </c>
    </row>
    <row r="2202" spans="1:8" ht="13.5" x14ac:dyDescent="0.25">
      <c r="A2202" s="3">
        <v>45211</v>
      </c>
      <c r="B2202" s="2">
        <v>5.2</v>
      </c>
      <c r="C2202" s="2">
        <v>4.5930999999999997</v>
      </c>
      <c r="D2202" s="2">
        <v>22722</v>
      </c>
      <c r="E2202" s="2">
        <f t="shared" si="136"/>
        <v>459467</v>
      </c>
      <c r="F2202" s="13" t="str">
        <f t="shared" si="139"/>
        <v>BULLISH</v>
      </c>
      <c r="G2202" s="13" t="str">
        <f t="shared" si="138"/>
        <v>STRONG</v>
      </c>
      <c r="H2202" s="13" t="str">
        <f t="shared" si="137"/>
        <v>CONFIRMED BULLISH</v>
      </c>
    </row>
    <row r="2203" spans="1:8" ht="13.5" x14ac:dyDescent="0.25">
      <c r="A2203" s="3">
        <v>45212</v>
      </c>
      <c r="B2203" s="2">
        <v>5.2</v>
      </c>
      <c r="C2203" s="2">
        <v>4.5930999999999997</v>
      </c>
      <c r="D2203" s="2">
        <v>3858</v>
      </c>
      <c r="E2203" s="2">
        <f t="shared" si="136"/>
        <v>459467</v>
      </c>
      <c r="F2203" s="13" t="str">
        <f t="shared" si="139"/>
        <v>BULLISH</v>
      </c>
      <c r="G2203" s="13" t="str">
        <f t="shared" si="138"/>
        <v>STRONG</v>
      </c>
      <c r="H2203" s="13" t="str">
        <f t="shared" si="137"/>
        <v>CONFIRMED BULLISH</v>
      </c>
    </row>
    <row r="2204" spans="1:8" ht="13.5" x14ac:dyDescent="0.25">
      <c r="A2204" s="3">
        <v>45215</v>
      </c>
      <c r="B2204" s="2">
        <v>5.2</v>
      </c>
      <c r="C2204" s="2">
        <v>4.5930999999999997</v>
      </c>
      <c r="D2204" s="2">
        <v>4154</v>
      </c>
      <c r="E2204" s="2">
        <f t="shared" si="136"/>
        <v>459467</v>
      </c>
      <c r="F2204" s="13" t="str">
        <f t="shared" si="139"/>
        <v>BULLISH</v>
      </c>
      <c r="G2204" s="13" t="str">
        <f t="shared" si="138"/>
        <v>STRONG</v>
      </c>
      <c r="H2204" s="13" t="str">
        <f t="shared" si="137"/>
        <v>CONFIRMED BULLISH</v>
      </c>
    </row>
    <row r="2205" spans="1:8" ht="13.5" x14ac:dyDescent="0.25">
      <c r="A2205" s="3">
        <v>45216</v>
      </c>
      <c r="B2205" s="2">
        <v>5.2</v>
      </c>
      <c r="C2205" s="2">
        <v>4.5930999999999997</v>
      </c>
      <c r="D2205" s="2">
        <v>3236</v>
      </c>
      <c r="E2205" s="2">
        <f t="shared" si="136"/>
        <v>459467</v>
      </c>
      <c r="F2205" s="13" t="str">
        <f t="shared" si="139"/>
        <v>BULLISH</v>
      </c>
      <c r="G2205" s="13" t="str">
        <f t="shared" si="138"/>
        <v>STRONG</v>
      </c>
      <c r="H2205" s="13" t="str">
        <f t="shared" si="137"/>
        <v>CONFIRMED BULLISH</v>
      </c>
    </row>
    <row r="2206" spans="1:8" ht="13.5" x14ac:dyDescent="0.25">
      <c r="A2206" s="3">
        <v>45217</v>
      </c>
      <c r="B2206" s="2">
        <v>5.23</v>
      </c>
      <c r="C2206" s="2">
        <v>4.6196000000000002</v>
      </c>
      <c r="D2206" s="2">
        <v>11835</v>
      </c>
      <c r="E2206" s="2">
        <f t="shared" si="136"/>
        <v>471302</v>
      </c>
      <c r="F2206" s="13" t="str">
        <f t="shared" si="139"/>
        <v>BULLISH</v>
      </c>
      <c r="G2206" s="13" t="str">
        <f t="shared" si="138"/>
        <v>STRONG</v>
      </c>
      <c r="H2206" s="13" t="str">
        <f t="shared" si="137"/>
        <v>CONFIRMED BULLISH</v>
      </c>
    </row>
    <row r="2207" spans="1:8" ht="13.5" x14ac:dyDescent="0.25">
      <c r="A2207" s="3">
        <v>45218</v>
      </c>
      <c r="B2207" s="2">
        <v>5.2</v>
      </c>
      <c r="C2207" s="2">
        <v>4.5930999999999997</v>
      </c>
      <c r="D2207" s="2">
        <v>23678</v>
      </c>
      <c r="E2207" s="2">
        <f t="shared" si="136"/>
        <v>447624</v>
      </c>
      <c r="F2207" s="13" t="str">
        <f t="shared" si="139"/>
        <v>BEARISH</v>
      </c>
      <c r="G2207" s="13" t="str">
        <f t="shared" si="138"/>
        <v>WEAK</v>
      </c>
      <c r="H2207" s="13" t="str">
        <f t="shared" si="137"/>
        <v>NEUTRAL</v>
      </c>
    </row>
    <row r="2208" spans="1:8" ht="13.5" x14ac:dyDescent="0.25">
      <c r="A2208" s="3">
        <v>45219</v>
      </c>
      <c r="B2208" s="2">
        <v>5.2</v>
      </c>
      <c r="C2208" s="2">
        <v>4.5930999999999997</v>
      </c>
      <c r="D2208" s="2">
        <v>2610</v>
      </c>
      <c r="E2208" s="2">
        <f t="shared" si="136"/>
        <v>447624</v>
      </c>
      <c r="F2208" s="13" t="str">
        <f t="shared" si="139"/>
        <v>BEARISH</v>
      </c>
      <c r="G2208" s="13" t="str">
        <f t="shared" si="138"/>
        <v>WEAK</v>
      </c>
      <c r="H2208" s="13" t="str">
        <f t="shared" si="137"/>
        <v>NEUTRAL</v>
      </c>
    </row>
    <row r="2209" spans="1:8" ht="13.5" x14ac:dyDescent="0.25">
      <c r="A2209" s="3">
        <v>45222</v>
      </c>
      <c r="B2209" s="2">
        <v>5.23</v>
      </c>
      <c r="C2209" s="2">
        <v>4.6196000000000002</v>
      </c>
      <c r="D2209" s="2">
        <v>4644</v>
      </c>
      <c r="E2209" s="2">
        <f t="shared" si="136"/>
        <v>452268</v>
      </c>
      <c r="F2209" s="13" t="str">
        <f t="shared" si="139"/>
        <v>BEARISH</v>
      </c>
      <c r="G2209" s="13" t="str">
        <f t="shared" si="138"/>
        <v>NEUTRAL</v>
      </c>
      <c r="H2209" s="13" t="str">
        <f t="shared" si="137"/>
        <v>BEARISH DIVERGENCE</v>
      </c>
    </row>
    <row r="2210" spans="1:8" ht="13.5" x14ac:dyDescent="0.25">
      <c r="A2210" s="3">
        <v>45223</v>
      </c>
      <c r="B2210" s="2">
        <v>5.24</v>
      </c>
      <c r="C2210" s="2">
        <v>4.6284000000000001</v>
      </c>
      <c r="D2210" s="2">
        <v>10233</v>
      </c>
      <c r="E2210" s="2">
        <f t="shared" si="136"/>
        <v>462501</v>
      </c>
      <c r="F2210" s="13" t="str">
        <f t="shared" si="139"/>
        <v>BULLISH</v>
      </c>
      <c r="G2210" s="13" t="str">
        <f t="shared" si="138"/>
        <v>NEUTRAL</v>
      </c>
      <c r="H2210" s="13" t="str">
        <f t="shared" si="137"/>
        <v>CONFIRMED BULLISH</v>
      </c>
    </row>
    <row r="2211" spans="1:8" ht="13.5" x14ac:dyDescent="0.25">
      <c r="A2211" s="3">
        <v>45224</v>
      </c>
      <c r="B2211" s="2">
        <v>5.2</v>
      </c>
      <c r="C2211" s="2">
        <v>4.5930999999999997</v>
      </c>
      <c r="D2211" s="2">
        <v>14962</v>
      </c>
      <c r="E2211" s="2">
        <f t="shared" si="136"/>
        <v>447539</v>
      </c>
      <c r="F2211" s="13" t="str">
        <f t="shared" si="139"/>
        <v>BEARISH</v>
      </c>
      <c r="G2211" s="13" t="str">
        <f t="shared" si="138"/>
        <v>WEAK</v>
      </c>
      <c r="H2211" s="13" t="str">
        <f t="shared" si="137"/>
        <v>CONFIRMED BEARISH</v>
      </c>
    </row>
    <row r="2212" spans="1:8" ht="13.5" x14ac:dyDescent="0.25">
      <c r="A2212" s="3">
        <v>45225</v>
      </c>
      <c r="B2212" s="2">
        <v>5.2</v>
      </c>
      <c r="C2212" s="2">
        <v>4.5930999999999997</v>
      </c>
      <c r="D2212" s="2">
        <v>12158</v>
      </c>
      <c r="E2212" s="2">
        <f t="shared" si="136"/>
        <v>447539</v>
      </c>
      <c r="F2212" s="13" t="str">
        <f t="shared" si="139"/>
        <v>BEARISH</v>
      </c>
      <c r="G2212" s="13" t="str">
        <f t="shared" si="138"/>
        <v>NEUTRAL</v>
      </c>
      <c r="H2212" s="13" t="str">
        <f t="shared" si="137"/>
        <v>NEUTRAL</v>
      </c>
    </row>
    <row r="2213" spans="1:8" ht="13.5" x14ac:dyDescent="0.25">
      <c r="A2213" s="3">
        <v>45226</v>
      </c>
      <c r="B2213" s="2">
        <v>5.2</v>
      </c>
      <c r="C2213" s="2">
        <v>4.5930999999999997</v>
      </c>
      <c r="D2213" s="2">
        <v>17000</v>
      </c>
      <c r="E2213" s="2">
        <f t="shared" si="136"/>
        <v>447539</v>
      </c>
      <c r="F2213" s="13" t="str">
        <f t="shared" si="139"/>
        <v>BEARISH</v>
      </c>
      <c r="G2213" s="13" t="str">
        <f t="shared" si="138"/>
        <v>NEUTRAL</v>
      </c>
      <c r="H2213" s="13" t="str">
        <f t="shared" si="137"/>
        <v>NEUTRAL</v>
      </c>
    </row>
    <row r="2214" spans="1:8" ht="13.5" x14ac:dyDescent="0.25">
      <c r="A2214" s="3">
        <v>45229</v>
      </c>
      <c r="B2214" s="2">
        <v>5.2</v>
      </c>
      <c r="C2214" s="2">
        <v>4.5930999999999997</v>
      </c>
      <c r="D2214" s="2">
        <v>19</v>
      </c>
      <c r="E2214" s="2">
        <f t="shared" si="136"/>
        <v>447539</v>
      </c>
      <c r="F2214" s="13" t="str">
        <f t="shared" si="139"/>
        <v>BEARISH</v>
      </c>
      <c r="G2214" s="13" t="str">
        <f t="shared" si="138"/>
        <v>NEUTRAL</v>
      </c>
      <c r="H2214" s="13" t="str">
        <f t="shared" si="137"/>
        <v>CONFIRMED BEARISH</v>
      </c>
    </row>
    <row r="2215" spans="1:8" ht="13.5" x14ac:dyDescent="0.25">
      <c r="A2215" s="3">
        <v>45230</v>
      </c>
      <c r="B2215" s="2">
        <v>5.2</v>
      </c>
      <c r="C2215" s="2">
        <v>4.5930999999999997</v>
      </c>
      <c r="D2215" s="2">
        <v>3599</v>
      </c>
      <c r="E2215" s="2">
        <f t="shared" si="136"/>
        <v>447539</v>
      </c>
      <c r="F2215" s="13" t="str">
        <f t="shared" si="139"/>
        <v>BEARISH</v>
      </c>
      <c r="G2215" s="13" t="str">
        <f t="shared" si="138"/>
        <v>WEAK</v>
      </c>
      <c r="H2215" s="13" t="str">
        <f t="shared" si="137"/>
        <v>CONFIRMED BEARISH</v>
      </c>
    </row>
    <row r="2216" spans="1:8" ht="13.5" x14ac:dyDescent="0.25">
      <c r="A2216" s="3">
        <v>45231</v>
      </c>
      <c r="B2216" s="2">
        <v>5.25</v>
      </c>
      <c r="C2216" s="2">
        <v>4.6372999999999998</v>
      </c>
      <c r="D2216" s="2">
        <v>1693</v>
      </c>
      <c r="E2216" s="2">
        <f t="shared" si="136"/>
        <v>449232</v>
      </c>
      <c r="F2216" s="13" t="str">
        <f t="shared" si="139"/>
        <v>BULLISH</v>
      </c>
      <c r="G2216" s="13" t="str">
        <f t="shared" si="138"/>
        <v>NEUTRAL</v>
      </c>
      <c r="H2216" s="13" t="str">
        <f t="shared" si="137"/>
        <v>CONFIRMED BULLISH</v>
      </c>
    </row>
    <row r="2217" spans="1:8" ht="13.5" x14ac:dyDescent="0.25">
      <c r="A2217" s="3">
        <v>45232</v>
      </c>
      <c r="B2217" s="2">
        <v>5.24</v>
      </c>
      <c r="C2217" s="2">
        <v>4.6284000000000001</v>
      </c>
      <c r="D2217" s="2">
        <v>3652</v>
      </c>
      <c r="E2217" s="2">
        <f t="shared" si="136"/>
        <v>445580</v>
      </c>
      <c r="F2217" s="13" t="str">
        <f t="shared" si="139"/>
        <v>BEARISH</v>
      </c>
      <c r="G2217" s="13" t="str">
        <f t="shared" si="138"/>
        <v>NEUTRAL</v>
      </c>
      <c r="H2217" s="13" t="str">
        <f t="shared" si="137"/>
        <v>BEARISH DIVERGENCE</v>
      </c>
    </row>
    <row r="2218" spans="1:8" ht="13.5" x14ac:dyDescent="0.25">
      <c r="A2218" s="3">
        <v>45233</v>
      </c>
      <c r="B2218" s="2">
        <v>5.24</v>
      </c>
      <c r="C2218" s="2">
        <v>4.6284000000000001</v>
      </c>
      <c r="D2218" s="2">
        <v>6881</v>
      </c>
      <c r="E2218" s="2">
        <f t="shared" si="136"/>
        <v>445580</v>
      </c>
      <c r="F2218" s="13" t="str">
        <f t="shared" si="139"/>
        <v>BEARISH</v>
      </c>
      <c r="G2218" s="13" t="str">
        <f t="shared" si="138"/>
        <v>NEUTRAL</v>
      </c>
      <c r="H2218" s="13" t="str">
        <f t="shared" si="137"/>
        <v>BEARISH DIVERGENCE</v>
      </c>
    </row>
    <row r="2219" spans="1:8" ht="13.5" x14ac:dyDescent="0.25">
      <c r="A2219" s="3">
        <v>45236</v>
      </c>
      <c r="B2219" s="2">
        <v>5.24</v>
      </c>
      <c r="C2219" s="2">
        <v>4.6284000000000001</v>
      </c>
      <c r="D2219" s="2">
        <v>22923</v>
      </c>
      <c r="E2219" s="2">
        <f t="shared" si="136"/>
        <v>445580</v>
      </c>
      <c r="F2219" s="13" t="str">
        <f t="shared" si="139"/>
        <v>BEARISH</v>
      </c>
      <c r="G2219" s="13" t="str">
        <f t="shared" si="138"/>
        <v>NEUTRAL</v>
      </c>
      <c r="H2219" s="13" t="str">
        <f t="shared" si="137"/>
        <v>BEARISH DIVERGENCE</v>
      </c>
    </row>
    <row r="2220" spans="1:8" ht="13.5" x14ac:dyDescent="0.25">
      <c r="A2220" s="3">
        <v>45237</v>
      </c>
      <c r="B2220" s="2">
        <v>5.27</v>
      </c>
      <c r="C2220" s="2">
        <v>4.6548999999999996</v>
      </c>
      <c r="D2220" s="2">
        <v>46756</v>
      </c>
      <c r="E2220" s="2">
        <f t="shared" si="136"/>
        <v>492336</v>
      </c>
      <c r="F2220" s="13" t="str">
        <f t="shared" si="139"/>
        <v>BULLISH</v>
      </c>
      <c r="G2220" s="13" t="str">
        <f t="shared" si="138"/>
        <v>STRONG</v>
      </c>
      <c r="H2220" s="13" t="str">
        <f t="shared" si="137"/>
        <v>CONFIRMED BULLISH</v>
      </c>
    </row>
    <row r="2221" spans="1:8" ht="13.5" x14ac:dyDescent="0.25">
      <c r="A2221" s="3">
        <v>45238</v>
      </c>
      <c r="B2221" s="2">
        <v>5.2</v>
      </c>
      <c r="C2221" s="2">
        <v>4.5930999999999997</v>
      </c>
      <c r="D2221" s="2">
        <v>20778</v>
      </c>
      <c r="E2221" s="2">
        <f t="shared" si="136"/>
        <v>471558</v>
      </c>
      <c r="F2221" s="13" t="str">
        <f t="shared" si="139"/>
        <v>BULLISH</v>
      </c>
      <c r="G2221" s="13" t="str">
        <f t="shared" si="138"/>
        <v>STRONG</v>
      </c>
      <c r="H2221" s="13" t="str">
        <f t="shared" si="137"/>
        <v>BULLISH DIVERGENCE</v>
      </c>
    </row>
    <row r="2222" spans="1:8" ht="13.5" x14ac:dyDescent="0.25">
      <c r="A2222" s="3">
        <v>45239</v>
      </c>
      <c r="B2222" s="2">
        <v>5.2</v>
      </c>
      <c r="C2222" s="2">
        <v>4.5930999999999997</v>
      </c>
      <c r="D2222" s="2">
        <v>6528</v>
      </c>
      <c r="E2222" s="2">
        <f t="shared" si="136"/>
        <v>471558</v>
      </c>
      <c r="F2222" s="13" t="str">
        <f t="shared" si="139"/>
        <v>BULLISH</v>
      </c>
      <c r="G2222" s="13" t="str">
        <f t="shared" si="138"/>
        <v>STRONG</v>
      </c>
      <c r="H2222" s="13" t="str">
        <f t="shared" si="137"/>
        <v>BULLISH DIVERGENCE</v>
      </c>
    </row>
    <row r="2223" spans="1:8" ht="13.5" x14ac:dyDescent="0.25">
      <c r="A2223" s="3">
        <v>45240</v>
      </c>
      <c r="B2223" s="2">
        <v>5.25</v>
      </c>
      <c r="C2223" s="2">
        <v>4.6372999999999998</v>
      </c>
      <c r="D2223" s="2">
        <v>2846</v>
      </c>
      <c r="E2223" s="2">
        <f t="shared" si="136"/>
        <v>474404</v>
      </c>
      <c r="F2223" s="13" t="str">
        <f t="shared" si="139"/>
        <v>BULLISH</v>
      </c>
      <c r="G2223" s="13" t="str">
        <f t="shared" si="138"/>
        <v>STRONG</v>
      </c>
      <c r="H2223" s="13" t="str">
        <f t="shared" si="137"/>
        <v>CONFIRMED BULLISH</v>
      </c>
    </row>
    <row r="2224" spans="1:8" ht="13.5" x14ac:dyDescent="0.25">
      <c r="A2224" s="3">
        <v>45243</v>
      </c>
      <c r="B2224" s="2">
        <v>5.3</v>
      </c>
      <c r="C2224" s="2">
        <v>4.6814</v>
      </c>
      <c r="D2224" s="2">
        <v>31605</v>
      </c>
      <c r="E2224" s="2">
        <f t="shared" si="136"/>
        <v>506009</v>
      </c>
      <c r="F2224" s="13" t="str">
        <f t="shared" si="139"/>
        <v>BULLISH</v>
      </c>
      <c r="G2224" s="13" t="str">
        <f t="shared" si="138"/>
        <v>STRONG</v>
      </c>
      <c r="H2224" s="13" t="str">
        <f t="shared" si="137"/>
        <v>CONFIRMED BULLISH</v>
      </c>
    </row>
    <row r="2225" spans="1:8" ht="13.5" x14ac:dyDescent="0.25">
      <c r="A2225" s="3">
        <v>45244</v>
      </c>
      <c r="B2225" s="2">
        <v>5.21</v>
      </c>
      <c r="C2225" s="2">
        <v>4.6018999999999997</v>
      </c>
      <c r="D2225" s="2">
        <v>4401</v>
      </c>
      <c r="E2225" s="2">
        <f t="shared" si="136"/>
        <v>501608</v>
      </c>
      <c r="F2225" s="13" t="str">
        <f t="shared" si="139"/>
        <v>BULLISH</v>
      </c>
      <c r="G2225" s="13" t="str">
        <f t="shared" si="138"/>
        <v>NEUTRAL</v>
      </c>
      <c r="H2225" s="13" t="str">
        <f t="shared" si="137"/>
        <v>BULLISH DIVERGENCE</v>
      </c>
    </row>
    <row r="2226" spans="1:8" ht="13.5" x14ac:dyDescent="0.25">
      <c r="A2226" s="3">
        <v>45245</v>
      </c>
      <c r="B2226" s="2">
        <v>5.28</v>
      </c>
      <c r="C2226" s="2">
        <v>4.6638000000000002</v>
      </c>
      <c r="D2226" s="2">
        <v>4978</v>
      </c>
      <c r="E2226" s="2">
        <f t="shared" si="136"/>
        <v>506586</v>
      </c>
      <c r="F2226" s="13" t="str">
        <f t="shared" si="139"/>
        <v>BULLISH</v>
      </c>
      <c r="G2226" s="13" t="str">
        <f t="shared" si="138"/>
        <v>STRONG</v>
      </c>
      <c r="H2226" s="13" t="str">
        <f t="shared" si="137"/>
        <v>CONFIRMED BULLISH</v>
      </c>
    </row>
    <row r="2227" spans="1:8" ht="13.5" x14ac:dyDescent="0.25">
      <c r="A2227" s="3">
        <v>45246</v>
      </c>
      <c r="B2227" s="2">
        <v>5.28</v>
      </c>
      <c r="C2227" s="2">
        <v>4.6638000000000002</v>
      </c>
      <c r="D2227" s="2">
        <v>1546</v>
      </c>
      <c r="E2227" s="2">
        <f t="shared" si="136"/>
        <v>506586</v>
      </c>
      <c r="F2227" s="13" t="str">
        <f t="shared" si="139"/>
        <v>BULLISH</v>
      </c>
      <c r="G2227" s="13" t="str">
        <f t="shared" si="138"/>
        <v>STRONG</v>
      </c>
      <c r="H2227" s="13" t="str">
        <f t="shared" si="137"/>
        <v>CONFIRMED BULLISH</v>
      </c>
    </row>
    <row r="2228" spans="1:8" ht="13.5" x14ac:dyDescent="0.25">
      <c r="A2228" s="3">
        <v>45247</v>
      </c>
      <c r="B2228" s="2">
        <v>5.28</v>
      </c>
      <c r="C2228" s="2">
        <v>4.6638000000000002</v>
      </c>
      <c r="D2228" s="2">
        <v>63739</v>
      </c>
      <c r="E2228" s="2">
        <f t="shared" si="136"/>
        <v>506586</v>
      </c>
      <c r="F2228" s="13" t="str">
        <f t="shared" si="139"/>
        <v>BULLISH</v>
      </c>
      <c r="G2228" s="13" t="str">
        <f t="shared" si="138"/>
        <v>STRONG</v>
      </c>
      <c r="H2228" s="13" t="str">
        <f t="shared" si="137"/>
        <v>CONFIRMED BULLISH</v>
      </c>
    </row>
    <row r="2229" spans="1:8" ht="13.5" x14ac:dyDescent="0.25">
      <c r="A2229" s="3">
        <v>45250</v>
      </c>
      <c r="B2229" s="2">
        <v>5.28</v>
      </c>
      <c r="C2229" s="2">
        <v>4.6638000000000002</v>
      </c>
      <c r="D2229" s="2">
        <v>12486</v>
      </c>
      <c r="E2229" s="2">
        <f t="shared" si="136"/>
        <v>506586</v>
      </c>
      <c r="F2229" s="13" t="str">
        <f t="shared" si="139"/>
        <v>BULLISH</v>
      </c>
      <c r="G2229" s="13" t="str">
        <f t="shared" si="138"/>
        <v>NEUTRAL</v>
      </c>
      <c r="H2229" s="13" t="str">
        <f t="shared" si="137"/>
        <v>BULLISH DIVERGENCE</v>
      </c>
    </row>
    <row r="2230" spans="1:8" ht="13.5" x14ac:dyDescent="0.25">
      <c r="A2230" s="3">
        <v>45251</v>
      </c>
      <c r="B2230" s="2">
        <v>5.28</v>
      </c>
      <c r="C2230" s="2">
        <v>4.6638000000000002</v>
      </c>
      <c r="D2230" s="2">
        <v>21935</v>
      </c>
      <c r="E2230" s="2">
        <f t="shared" si="136"/>
        <v>506586</v>
      </c>
      <c r="F2230" s="13" t="str">
        <f t="shared" si="139"/>
        <v>BULLISH</v>
      </c>
      <c r="G2230" s="13" t="str">
        <f t="shared" si="138"/>
        <v>NEUTRAL</v>
      </c>
      <c r="H2230" s="13" t="str">
        <f t="shared" si="137"/>
        <v>CONFIRMED BULLISH</v>
      </c>
    </row>
    <row r="2231" spans="1:8" ht="13.5" x14ac:dyDescent="0.25">
      <c r="A2231" s="3">
        <v>45252</v>
      </c>
      <c r="B2231" s="2">
        <v>5.3</v>
      </c>
      <c r="C2231" s="2">
        <v>4.6814</v>
      </c>
      <c r="D2231" s="2">
        <v>27955</v>
      </c>
      <c r="E2231" s="2">
        <f t="shared" si="136"/>
        <v>534541</v>
      </c>
      <c r="F2231" s="13" t="str">
        <f t="shared" si="139"/>
        <v>BULLISH</v>
      </c>
      <c r="G2231" s="13" t="str">
        <f t="shared" si="138"/>
        <v>STRONG</v>
      </c>
      <c r="H2231" s="13" t="str">
        <f t="shared" si="137"/>
        <v>CONFIRMED BULLISH</v>
      </c>
    </row>
    <row r="2232" spans="1:8" ht="13.5" x14ac:dyDescent="0.25">
      <c r="A2232" s="3">
        <v>45253</v>
      </c>
      <c r="B2232" s="2">
        <v>5.34</v>
      </c>
      <c r="C2232" s="2">
        <v>4.7168000000000001</v>
      </c>
      <c r="D2232" s="2">
        <v>8956</v>
      </c>
      <c r="E2232" s="2">
        <f t="shared" si="136"/>
        <v>543497</v>
      </c>
      <c r="F2232" s="13" t="str">
        <f t="shared" si="139"/>
        <v>BULLISH</v>
      </c>
      <c r="G2232" s="13" t="str">
        <f t="shared" si="138"/>
        <v>STRONG</v>
      </c>
      <c r="H2232" s="13" t="str">
        <f t="shared" si="137"/>
        <v>CONFIRMED BULLISH</v>
      </c>
    </row>
    <row r="2233" spans="1:8" ht="13.5" x14ac:dyDescent="0.25">
      <c r="A2233" s="3">
        <v>45254</v>
      </c>
      <c r="B2233" s="2">
        <v>5.33</v>
      </c>
      <c r="C2233" s="2">
        <v>4.7079000000000004</v>
      </c>
      <c r="D2233" s="2">
        <v>4220</v>
      </c>
      <c r="E2233" s="2">
        <f t="shared" si="136"/>
        <v>539277</v>
      </c>
      <c r="F2233" s="13" t="str">
        <f t="shared" si="139"/>
        <v>BULLISH</v>
      </c>
      <c r="G2233" s="13" t="str">
        <f t="shared" si="138"/>
        <v>STRONG</v>
      </c>
      <c r="H2233" s="13" t="str">
        <f t="shared" si="137"/>
        <v>CONFIRMED BULLISH</v>
      </c>
    </row>
    <row r="2234" spans="1:8" ht="13.5" x14ac:dyDescent="0.25">
      <c r="A2234" s="3">
        <v>45257</v>
      </c>
      <c r="B2234" s="2">
        <v>5.32</v>
      </c>
      <c r="C2234" s="2">
        <v>4.6990999999999996</v>
      </c>
      <c r="D2234" s="2">
        <v>415</v>
      </c>
      <c r="E2234" s="2">
        <f t="shared" si="136"/>
        <v>538862</v>
      </c>
      <c r="F2234" s="13" t="str">
        <f t="shared" si="139"/>
        <v>BULLISH</v>
      </c>
      <c r="G2234" s="13" t="str">
        <f t="shared" si="138"/>
        <v>STRONG</v>
      </c>
      <c r="H2234" s="13" t="str">
        <f t="shared" si="137"/>
        <v>CONFIRMED BULLISH</v>
      </c>
    </row>
    <row r="2235" spans="1:8" ht="13.5" x14ac:dyDescent="0.25">
      <c r="A2235" s="3">
        <v>45258</v>
      </c>
      <c r="B2235" s="2">
        <v>5.32</v>
      </c>
      <c r="C2235" s="2">
        <v>4.6990999999999996</v>
      </c>
      <c r="D2235" s="2">
        <v>10227</v>
      </c>
      <c r="E2235" s="2">
        <f t="shared" si="136"/>
        <v>538862</v>
      </c>
      <c r="F2235" s="13" t="str">
        <f t="shared" si="139"/>
        <v>BULLISH</v>
      </c>
      <c r="G2235" s="13" t="str">
        <f t="shared" si="138"/>
        <v>STRONG</v>
      </c>
      <c r="H2235" s="13" t="str">
        <f t="shared" si="137"/>
        <v>CONFIRMED BULLISH</v>
      </c>
    </row>
    <row r="2236" spans="1:8" ht="13.5" x14ac:dyDescent="0.25">
      <c r="A2236" s="3">
        <v>45259</v>
      </c>
      <c r="B2236" s="2">
        <v>5.3</v>
      </c>
      <c r="C2236" s="2">
        <v>4.6814</v>
      </c>
      <c r="D2236" s="2">
        <v>8011</v>
      </c>
      <c r="E2236" s="2">
        <f t="shared" si="136"/>
        <v>530851</v>
      </c>
      <c r="F2236" s="13" t="str">
        <f t="shared" si="139"/>
        <v>BEARISH</v>
      </c>
      <c r="G2236" s="13" t="str">
        <f t="shared" si="138"/>
        <v>NEUTRAL</v>
      </c>
      <c r="H2236" s="13" t="str">
        <f t="shared" si="137"/>
        <v>NEUTRAL</v>
      </c>
    </row>
    <row r="2237" spans="1:8" ht="13.5" x14ac:dyDescent="0.25">
      <c r="A2237" s="3">
        <v>45260</v>
      </c>
      <c r="B2237" s="2">
        <v>5.3</v>
      </c>
      <c r="C2237" s="2">
        <v>4.6814</v>
      </c>
      <c r="D2237" s="2">
        <v>4102</v>
      </c>
      <c r="E2237" s="2">
        <f t="shared" si="136"/>
        <v>530851</v>
      </c>
      <c r="F2237" s="13" t="str">
        <f t="shared" si="139"/>
        <v>BEARISH</v>
      </c>
      <c r="G2237" s="13" t="str">
        <f t="shared" si="138"/>
        <v>WEAK</v>
      </c>
      <c r="H2237" s="13" t="str">
        <f t="shared" si="137"/>
        <v>CONFIRMED BEARISH</v>
      </c>
    </row>
    <row r="2238" spans="1:8" ht="13.5" x14ac:dyDescent="0.25">
      <c r="A2238" s="3">
        <v>45261</v>
      </c>
      <c r="B2238" s="2">
        <v>5.3</v>
      </c>
      <c r="C2238" s="2">
        <v>4.6814</v>
      </c>
      <c r="D2238" s="2">
        <v>3994</v>
      </c>
      <c r="E2238" s="2">
        <f t="shared" si="136"/>
        <v>530851</v>
      </c>
      <c r="F2238" s="13" t="str">
        <f t="shared" si="139"/>
        <v>BEARISH</v>
      </c>
      <c r="G2238" s="13" t="str">
        <f t="shared" si="138"/>
        <v>NEUTRAL</v>
      </c>
      <c r="H2238" s="13" t="str">
        <f t="shared" si="137"/>
        <v>CONFIRMED BEARISH</v>
      </c>
    </row>
    <row r="2239" spans="1:8" ht="13.5" x14ac:dyDescent="0.25">
      <c r="A2239" s="3">
        <v>45264</v>
      </c>
      <c r="B2239" s="2">
        <v>5.3</v>
      </c>
      <c r="C2239" s="2">
        <v>4.6814</v>
      </c>
      <c r="D2239" s="2">
        <v>1376</v>
      </c>
      <c r="E2239" s="2">
        <f t="shared" si="136"/>
        <v>530851</v>
      </c>
      <c r="F2239" s="13" t="str">
        <f t="shared" si="139"/>
        <v>BEARISH</v>
      </c>
      <c r="G2239" s="13" t="str">
        <f t="shared" si="138"/>
        <v>NEUTRAL</v>
      </c>
      <c r="H2239" s="13" t="str">
        <f t="shared" si="137"/>
        <v>CONFIRMED BEARISH</v>
      </c>
    </row>
    <row r="2240" spans="1:8" ht="13.5" x14ac:dyDescent="0.25">
      <c r="A2240" s="3">
        <v>45265</v>
      </c>
      <c r="B2240" s="2">
        <v>5.3</v>
      </c>
      <c r="C2240" s="2">
        <v>4.6814</v>
      </c>
      <c r="D2240" s="2">
        <v>38581</v>
      </c>
      <c r="E2240" s="2">
        <f t="shared" si="136"/>
        <v>530851</v>
      </c>
      <c r="F2240" s="13" t="str">
        <f t="shared" si="139"/>
        <v>BEARISH</v>
      </c>
      <c r="G2240" s="13" t="str">
        <f t="shared" si="138"/>
        <v>NEUTRAL</v>
      </c>
      <c r="H2240" s="13" t="str">
        <f t="shared" si="137"/>
        <v>CONFIRMED BEARISH</v>
      </c>
    </row>
    <row r="2241" spans="1:8" ht="13.5" x14ac:dyDescent="0.25">
      <c r="A2241" s="3">
        <v>45266</v>
      </c>
      <c r="B2241" s="2">
        <v>5.33</v>
      </c>
      <c r="C2241" s="2">
        <v>4.7079000000000004</v>
      </c>
      <c r="D2241" s="2">
        <v>17218</v>
      </c>
      <c r="E2241" s="2">
        <f t="shared" si="136"/>
        <v>548069</v>
      </c>
      <c r="F2241" s="13" t="str">
        <f t="shared" si="139"/>
        <v>BULLISH</v>
      </c>
      <c r="G2241" s="13" t="str">
        <f t="shared" si="138"/>
        <v>STRONG</v>
      </c>
      <c r="H2241" s="13" t="str">
        <f t="shared" si="137"/>
        <v>CONFIRMED BULLISH</v>
      </c>
    </row>
    <row r="2242" spans="1:8" ht="13.5" x14ac:dyDescent="0.25">
      <c r="A2242" s="3">
        <v>45267</v>
      </c>
      <c r="B2242" s="2">
        <v>5.33</v>
      </c>
      <c r="C2242" s="2">
        <v>4.7079000000000004</v>
      </c>
      <c r="D2242" s="2">
        <v>17218</v>
      </c>
      <c r="E2242" s="2">
        <f t="shared" si="136"/>
        <v>548069</v>
      </c>
      <c r="F2242" s="13" t="str">
        <f t="shared" si="139"/>
        <v>BULLISH</v>
      </c>
      <c r="G2242" s="13" t="str">
        <f t="shared" si="138"/>
        <v>STRONG</v>
      </c>
      <c r="H2242" s="13" t="str">
        <f t="shared" si="137"/>
        <v>CONFIRMED BULLISH</v>
      </c>
    </row>
    <row r="2243" spans="1:8" ht="13.5" x14ac:dyDescent="0.25">
      <c r="A2243" s="3">
        <v>45268</v>
      </c>
      <c r="B2243" s="2">
        <v>5.35</v>
      </c>
      <c r="C2243" s="2">
        <v>4.7256</v>
      </c>
      <c r="D2243" s="2">
        <v>10756</v>
      </c>
      <c r="E2243" s="2">
        <f t="shared" si="136"/>
        <v>558825</v>
      </c>
      <c r="F2243" s="13" t="str">
        <f t="shared" si="139"/>
        <v>BULLISH</v>
      </c>
      <c r="G2243" s="13" t="str">
        <f t="shared" si="138"/>
        <v>STRONG</v>
      </c>
      <c r="H2243" s="13" t="str">
        <f t="shared" si="137"/>
        <v>CONFIRMED BULLISH</v>
      </c>
    </row>
    <row r="2244" spans="1:8" ht="13.5" x14ac:dyDescent="0.25">
      <c r="A2244" s="3">
        <v>45271</v>
      </c>
      <c r="B2244" s="2">
        <v>5.34</v>
      </c>
      <c r="C2244" s="2">
        <v>4.7168000000000001</v>
      </c>
      <c r="D2244" s="2">
        <v>27742</v>
      </c>
      <c r="E2244" s="2">
        <f t="shared" ref="E2244:E2307" si="140">IF(B2244&gt;B2243, E2243+D2244, IF(B2244&lt;B2243, E2243-D2244, E2243))</f>
        <v>531083</v>
      </c>
      <c r="F2244" s="13" t="str">
        <f t="shared" si="139"/>
        <v>BULLISH</v>
      </c>
      <c r="G2244" s="13" t="str">
        <f t="shared" si="138"/>
        <v>NEUTRAL</v>
      </c>
      <c r="H2244" s="13" t="str">
        <f t="shared" si="137"/>
        <v>CONFIRMED BULLISH</v>
      </c>
    </row>
    <row r="2245" spans="1:8" ht="13.5" x14ac:dyDescent="0.25">
      <c r="A2245" s="3">
        <v>45272</v>
      </c>
      <c r="B2245" s="2">
        <v>5.33</v>
      </c>
      <c r="C2245" s="2">
        <v>4.7079000000000004</v>
      </c>
      <c r="D2245" s="2">
        <v>11082</v>
      </c>
      <c r="E2245" s="2">
        <f t="shared" si="140"/>
        <v>520001</v>
      </c>
      <c r="F2245" s="13" t="str">
        <f t="shared" si="139"/>
        <v>BEARISH</v>
      </c>
      <c r="G2245" s="13" t="str">
        <f t="shared" si="138"/>
        <v>WEAK</v>
      </c>
      <c r="H2245" s="13" t="str">
        <f t="shared" si="137"/>
        <v>BEARISH DIVERGENCE</v>
      </c>
    </row>
    <row r="2246" spans="1:8" ht="13.5" x14ac:dyDescent="0.25">
      <c r="A2246" s="3">
        <v>45273</v>
      </c>
      <c r="B2246" s="2">
        <v>5.35</v>
      </c>
      <c r="C2246" s="2">
        <v>4.7256</v>
      </c>
      <c r="D2246" s="2">
        <v>27805</v>
      </c>
      <c r="E2246" s="2">
        <f t="shared" si="140"/>
        <v>547806</v>
      </c>
      <c r="F2246" s="13" t="str">
        <f t="shared" si="139"/>
        <v>BEARISH</v>
      </c>
      <c r="G2246" s="13" t="str">
        <f t="shared" si="138"/>
        <v>NEUTRAL</v>
      </c>
      <c r="H2246" s="13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v>45274</v>
      </c>
      <c r="B2247" s="2">
        <v>5.33</v>
      </c>
      <c r="C2247" s="2">
        <v>4.7079000000000004</v>
      </c>
      <c r="D2247" s="2">
        <v>2546</v>
      </c>
      <c r="E2247" s="2">
        <f t="shared" si="140"/>
        <v>545260</v>
      </c>
      <c r="F2247" s="13" t="str">
        <f t="shared" si="139"/>
        <v>BEARISH</v>
      </c>
      <c r="G2247" s="13" t="str">
        <f t="shared" ref="G2247:G2310" si="142">IF((E2247-E2242)/E2242 &gt; 0.02, "STRONG",
 IF((E2247-E2242)/E2242 &lt; -0.02, "WEAK", "NEUTRAL"))</f>
        <v>NEUTRAL</v>
      </c>
      <c r="H2247" s="13" t="str">
        <f t="shared" si="141"/>
        <v>NEUTRAL</v>
      </c>
    </row>
    <row r="2248" spans="1:8" ht="13.5" x14ac:dyDescent="0.25">
      <c r="A2248" s="3">
        <v>45275</v>
      </c>
      <c r="B2248" s="2">
        <v>5.33</v>
      </c>
      <c r="C2248" s="2">
        <v>4.7079000000000004</v>
      </c>
      <c r="D2248" s="2">
        <v>17614</v>
      </c>
      <c r="E2248" s="2">
        <f t="shared" si="140"/>
        <v>545260</v>
      </c>
      <c r="F2248" s="13" t="str">
        <f t="shared" ref="F2248:F2311" si="143">IF(E2248&gt;E2243,"BULLISH",IF(E2248&lt;E2243,"BEARISH","NEUTRAL"))</f>
        <v>BEARISH</v>
      </c>
      <c r="G2248" s="13" t="str">
        <f t="shared" si="142"/>
        <v>WEAK</v>
      </c>
      <c r="H2248" s="13" t="str">
        <f t="shared" si="141"/>
        <v>CONFIRMED BEARISH</v>
      </c>
    </row>
    <row r="2249" spans="1:8" ht="13.5" x14ac:dyDescent="0.25">
      <c r="A2249" s="3">
        <v>45278</v>
      </c>
      <c r="B2249" s="2">
        <v>5.3</v>
      </c>
      <c r="C2249" s="2">
        <v>4.6814</v>
      </c>
      <c r="D2249" s="2">
        <v>6504</v>
      </c>
      <c r="E2249" s="2">
        <f t="shared" si="140"/>
        <v>538756</v>
      </c>
      <c r="F2249" s="13" t="str">
        <f t="shared" si="143"/>
        <v>BULLISH</v>
      </c>
      <c r="G2249" s="13" t="str">
        <f t="shared" si="142"/>
        <v>NEUTRAL</v>
      </c>
      <c r="H2249" s="13" t="str">
        <f t="shared" si="141"/>
        <v>BULLISH DIVERGENCE</v>
      </c>
    </row>
    <row r="2250" spans="1:8" ht="13.5" x14ac:dyDescent="0.25">
      <c r="A2250" s="3">
        <v>45279</v>
      </c>
      <c r="B2250" s="2">
        <v>5.32</v>
      </c>
      <c r="C2250" s="2">
        <v>4.6990999999999996</v>
      </c>
      <c r="D2250" s="2">
        <v>21135</v>
      </c>
      <c r="E2250" s="2">
        <f t="shared" si="140"/>
        <v>559891</v>
      </c>
      <c r="F2250" s="13" t="str">
        <f t="shared" si="143"/>
        <v>BULLISH</v>
      </c>
      <c r="G2250" s="13" t="str">
        <f t="shared" si="142"/>
        <v>STRONG</v>
      </c>
      <c r="H2250" s="13" t="str">
        <f t="shared" si="141"/>
        <v>BULLISH DIVERGENCE</v>
      </c>
    </row>
    <row r="2251" spans="1:8" ht="13.5" x14ac:dyDescent="0.25">
      <c r="A2251" s="3">
        <v>45280</v>
      </c>
      <c r="B2251" s="2">
        <v>5.3</v>
      </c>
      <c r="C2251" s="2">
        <v>4.6814</v>
      </c>
      <c r="D2251" s="2">
        <v>20695</v>
      </c>
      <c r="E2251" s="2">
        <f t="shared" si="140"/>
        <v>539196</v>
      </c>
      <c r="F2251" s="13" t="str">
        <f t="shared" si="143"/>
        <v>BEARISH</v>
      </c>
      <c r="G2251" s="13" t="str">
        <f t="shared" si="142"/>
        <v>NEUTRAL</v>
      </c>
      <c r="H2251" s="13" t="str">
        <f t="shared" si="141"/>
        <v>CONFIRMED BEARISH</v>
      </c>
    </row>
    <row r="2252" spans="1:8" ht="13.5" x14ac:dyDescent="0.25">
      <c r="A2252" s="3">
        <v>45281</v>
      </c>
      <c r="B2252" s="2">
        <v>5.3</v>
      </c>
      <c r="C2252" s="2">
        <v>4.6814</v>
      </c>
      <c r="D2252" s="2">
        <v>21600</v>
      </c>
      <c r="E2252" s="2">
        <f t="shared" si="140"/>
        <v>539196</v>
      </c>
      <c r="F2252" s="13" t="str">
        <f t="shared" si="143"/>
        <v>BEARISH</v>
      </c>
      <c r="G2252" s="13" t="str">
        <f t="shared" si="142"/>
        <v>NEUTRAL</v>
      </c>
      <c r="H2252" s="13" t="str">
        <f t="shared" si="141"/>
        <v>CONFIRMED BEARISH</v>
      </c>
    </row>
    <row r="2253" spans="1:8" ht="13.5" x14ac:dyDescent="0.25">
      <c r="A2253" s="3">
        <v>45282</v>
      </c>
      <c r="B2253" s="2">
        <v>5.31</v>
      </c>
      <c r="C2253" s="2">
        <v>4.6902999999999997</v>
      </c>
      <c r="D2253" s="2">
        <v>33235</v>
      </c>
      <c r="E2253" s="2">
        <f t="shared" si="140"/>
        <v>572431</v>
      </c>
      <c r="F2253" s="13" t="str">
        <f t="shared" si="143"/>
        <v>BULLISH</v>
      </c>
      <c r="G2253" s="13" t="str">
        <f t="shared" si="142"/>
        <v>STRONG</v>
      </c>
      <c r="H2253" s="13" t="str">
        <f t="shared" si="141"/>
        <v>BULLISH DIVERGENCE</v>
      </c>
    </row>
    <row r="2254" spans="1:8" ht="13.5" x14ac:dyDescent="0.25">
      <c r="A2254" s="3">
        <v>45285</v>
      </c>
      <c r="B2254" s="2">
        <v>5.31</v>
      </c>
      <c r="C2254" s="2">
        <v>4.6902999999999997</v>
      </c>
      <c r="D2254" s="2">
        <v>1262</v>
      </c>
      <c r="E2254" s="2">
        <f t="shared" si="140"/>
        <v>572431</v>
      </c>
      <c r="F2254" s="13" t="str">
        <f t="shared" si="143"/>
        <v>BULLISH</v>
      </c>
      <c r="G2254" s="13" t="str">
        <f t="shared" si="142"/>
        <v>STRONG</v>
      </c>
      <c r="H2254" s="13" t="str">
        <f t="shared" si="141"/>
        <v>CONFIRMED BULLISH</v>
      </c>
    </row>
    <row r="2255" spans="1:8" ht="13.5" x14ac:dyDescent="0.25">
      <c r="A2255" s="3">
        <v>45286</v>
      </c>
      <c r="B2255" s="2">
        <v>5.31</v>
      </c>
      <c r="C2255" s="2">
        <v>4.6902999999999997</v>
      </c>
      <c r="D2255" s="2">
        <v>5527</v>
      </c>
      <c r="E2255" s="2">
        <f t="shared" si="140"/>
        <v>572431</v>
      </c>
      <c r="F2255" s="13" t="str">
        <f t="shared" si="143"/>
        <v>BULLISH</v>
      </c>
      <c r="G2255" s="13" t="str">
        <f t="shared" si="142"/>
        <v>STRONG</v>
      </c>
      <c r="H2255" s="13" t="str">
        <f t="shared" si="141"/>
        <v>BULLISH DIVERGENCE</v>
      </c>
    </row>
    <row r="2256" spans="1:8" ht="13.5" x14ac:dyDescent="0.25">
      <c r="A2256" s="3">
        <v>45287</v>
      </c>
      <c r="B2256" s="2">
        <v>5.31</v>
      </c>
      <c r="C2256" s="2">
        <v>4.6902999999999997</v>
      </c>
      <c r="D2256" s="2">
        <v>6437</v>
      </c>
      <c r="E2256" s="2">
        <f t="shared" si="140"/>
        <v>572431</v>
      </c>
      <c r="F2256" s="13" t="str">
        <f t="shared" si="143"/>
        <v>BULLISH</v>
      </c>
      <c r="G2256" s="13" t="str">
        <f t="shared" si="142"/>
        <v>STRONG</v>
      </c>
      <c r="H2256" s="13" t="str">
        <f t="shared" si="141"/>
        <v>CONFIRMED BULLISH</v>
      </c>
    </row>
    <row r="2257" spans="1:8" ht="13.5" x14ac:dyDescent="0.25">
      <c r="A2257" s="3">
        <v>45288</v>
      </c>
      <c r="B2257" s="2">
        <v>5.31</v>
      </c>
      <c r="C2257" s="2">
        <v>4.6902999999999997</v>
      </c>
      <c r="D2257" s="2">
        <v>18546</v>
      </c>
      <c r="E2257" s="2">
        <f t="shared" si="140"/>
        <v>572431</v>
      </c>
      <c r="F2257" s="13" t="str">
        <f t="shared" si="143"/>
        <v>BULLISH</v>
      </c>
      <c r="G2257" s="13" t="str">
        <f t="shared" si="142"/>
        <v>STRONG</v>
      </c>
      <c r="H2257" s="13" t="str">
        <f t="shared" si="141"/>
        <v>CONFIRMED BULLISH</v>
      </c>
    </row>
    <row r="2258" spans="1:8" ht="13.5" x14ac:dyDescent="0.25">
      <c r="A2258" s="3">
        <v>45289</v>
      </c>
      <c r="B2258" s="2">
        <v>5.38</v>
      </c>
      <c r="C2258" s="2">
        <v>4.7521000000000004</v>
      </c>
      <c r="D2258" s="2">
        <v>16447</v>
      </c>
      <c r="E2258" s="2">
        <f t="shared" si="140"/>
        <v>588878</v>
      </c>
      <c r="F2258" s="13" t="str">
        <f t="shared" si="143"/>
        <v>BULLISH</v>
      </c>
      <c r="G2258" s="13" t="str">
        <f t="shared" si="142"/>
        <v>STRONG</v>
      </c>
      <c r="H2258" s="13" t="str">
        <f t="shared" si="141"/>
        <v>CONFIRMED BULLISH</v>
      </c>
    </row>
    <row r="2259" spans="1:8" ht="13.5" x14ac:dyDescent="0.25">
      <c r="A2259" s="3">
        <v>45293</v>
      </c>
      <c r="B2259" s="2">
        <v>5.36</v>
      </c>
      <c r="C2259" s="2">
        <v>4.7343999999999999</v>
      </c>
      <c r="D2259" s="2">
        <v>21813</v>
      </c>
      <c r="E2259" s="2">
        <f t="shared" si="140"/>
        <v>567065</v>
      </c>
      <c r="F2259" s="13" t="str">
        <f t="shared" si="143"/>
        <v>BEARISH</v>
      </c>
      <c r="G2259" s="13" t="str">
        <f t="shared" si="142"/>
        <v>NEUTRAL</v>
      </c>
      <c r="H2259" s="13" t="str">
        <f t="shared" si="141"/>
        <v>BEARISH DIVERGENCE</v>
      </c>
    </row>
    <row r="2260" spans="1:8" ht="13.5" x14ac:dyDescent="0.25">
      <c r="A2260" s="3">
        <v>45294</v>
      </c>
      <c r="B2260" s="2">
        <v>5.35</v>
      </c>
      <c r="C2260" s="2">
        <v>4.7256</v>
      </c>
      <c r="D2260" s="2">
        <v>21707</v>
      </c>
      <c r="E2260" s="2">
        <f t="shared" si="140"/>
        <v>545358</v>
      </c>
      <c r="F2260" s="13" t="str">
        <f t="shared" si="143"/>
        <v>BEARISH</v>
      </c>
      <c r="G2260" s="13" t="str">
        <f t="shared" si="142"/>
        <v>WEAK</v>
      </c>
      <c r="H2260" s="13" t="str">
        <f t="shared" si="141"/>
        <v>BEARISH DIVERGENCE</v>
      </c>
    </row>
    <row r="2261" spans="1:8" ht="13.5" x14ac:dyDescent="0.25">
      <c r="A2261" s="3">
        <v>45295</v>
      </c>
      <c r="B2261" s="2">
        <v>5.3</v>
      </c>
      <c r="C2261" s="2">
        <v>4.6814</v>
      </c>
      <c r="D2261" s="2">
        <v>9169</v>
      </c>
      <c r="E2261" s="2">
        <f t="shared" si="140"/>
        <v>536189</v>
      </c>
      <c r="F2261" s="13" t="str">
        <f t="shared" si="143"/>
        <v>BEARISH</v>
      </c>
      <c r="G2261" s="13" t="str">
        <f t="shared" si="142"/>
        <v>WEAK</v>
      </c>
      <c r="H2261" s="13" t="str">
        <f t="shared" si="141"/>
        <v>CONFIRMED BEARISH</v>
      </c>
    </row>
    <row r="2262" spans="1:8" ht="13.5" x14ac:dyDescent="0.25">
      <c r="A2262" s="3">
        <v>45296</v>
      </c>
      <c r="B2262" s="2">
        <v>5.33</v>
      </c>
      <c r="C2262" s="2">
        <v>4.7079000000000004</v>
      </c>
      <c r="D2262" s="2">
        <v>71957</v>
      </c>
      <c r="E2262" s="2">
        <f t="shared" si="140"/>
        <v>608146</v>
      </c>
      <c r="F2262" s="13" t="str">
        <f t="shared" si="143"/>
        <v>BULLISH</v>
      </c>
      <c r="G2262" s="13" t="str">
        <f t="shared" si="142"/>
        <v>STRONG</v>
      </c>
      <c r="H2262" s="13" t="str">
        <f t="shared" si="141"/>
        <v>CONFIRMED BULLISH</v>
      </c>
    </row>
    <row r="2263" spans="1:8" ht="13.5" x14ac:dyDescent="0.25">
      <c r="A2263" s="3">
        <v>45299</v>
      </c>
      <c r="B2263" s="2">
        <v>5.33</v>
      </c>
      <c r="C2263" s="2">
        <v>4.7079000000000004</v>
      </c>
      <c r="D2263" s="2">
        <v>12504</v>
      </c>
      <c r="E2263" s="2">
        <f t="shared" si="140"/>
        <v>608146</v>
      </c>
      <c r="F2263" s="13" t="str">
        <f t="shared" si="143"/>
        <v>BULLISH</v>
      </c>
      <c r="G2263" s="13" t="str">
        <f t="shared" si="142"/>
        <v>STRONG</v>
      </c>
      <c r="H2263" s="13" t="str">
        <f t="shared" si="141"/>
        <v>BULLISH DIVERGENCE</v>
      </c>
    </row>
    <row r="2264" spans="1:8" ht="13.5" x14ac:dyDescent="0.25">
      <c r="A2264" s="3">
        <v>45300</v>
      </c>
      <c r="B2264" s="2">
        <v>5.33</v>
      </c>
      <c r="C2264" s="2">
        <v>4.7079000000000004</v>
      </c>
      <c r="D2264" s="2">
        <v>2777</v>
      </c>
      <c r="E2264" s="2">
        <f t="shared" si="140"/>
        <v>608146</v>
      </c>
      <c r="F2264" s="13" t="str">
        <f t="shared" si="143"/>
        <v>BULLISH</v>
      </c>
      <c r="G2264" s="13" t="str">
        <f t="shared" si="142"/>
        <v>STRONG</v>
      </c>
      <c r="H2264" s="13" t="str">
        <f t="shared" si="141"/>
        <v>BULLISH DIVERGENCE</v>
      </c>
    </row>
    <row r="2265" spans="1:8" ht="13.5" x14ac:dyDescent="0.25">
      <c r="A2265" s="3">
        <v>45301</v>
      </c>
      <c r="B2265" s="2">
        <v>5.35</v>
      </c>
      <c r="C2265" s="2">
        <v>4.7256</v>
      </c>
      <c r="D2265" s="2">
        <v>21343</v>
      </c>
      <c r="E2265" s="2">
        <f t="shared" si="140"/>
        <v>629489</v>
      </c>
      <c r="F2265" s="13" t="str">
        <f t="shared" si="143"/>
        <v>BULLISH</v>
      </c>
      <c r="G2265" s="13" t="str">
        <f t="shared" si="142"/>
        <v>STRONG</v>
      </c>
      <c r="H2265" s="13" t="str">
        <f t="shared" si="141"/>
        <v>NEUTRAL</v>
      </c>
    </row>
    <row r="2266" spans="1:8" ht="13.5" x14ac:dyDescent="0.25">
      <c r="A2266" s="3">
        <v>45302</v>
      </c>
      <c r="B2266" s="2">
        <v>5.33</v>
      </c>
      <c r="C2266" s="2">
        <v>4.7079000000000004</v>
      </c>
      <c r="D2266" s="2">
        <v>9933</v>
      </c>
      <c r="E2266" s="2">
        <f t="shared" si="140"/>
        <v>619556</v>
      </c>
      <c r="F2266" s="13" t="str">
        <f t="shared" si="143"/>
        <v>BULLISH</v>
      </c>
      <c r="G2266" s="13" t="str">
        <f t="shared" si="142"/>
        <v>STRONG</v>
      </c>
      <c r="H2266" s="13" t="str">
        <f t="shared" si="141"/>
        <v>CONFIRMED BULLISH</v>
      </c>
    </row>
    <row r="2267" spans="1:8" ht="13.5" x14ac:dyDescent="0.25">
      <c r="A2267" s="3">
        <v>45303</v>
      </c>
      <c r="B2267" s="2">
        <v>5.34</v>
      </c>
      <c r="C2267" s="2">
        <v>4.7168000000000001</v>
      </c>
      <c r="D2267" s="2">
        <v>2863</v>
      </c>
      <c r="E2267" s="2">
        <f t="shared" si="140"/>
        <v>622419</v>
      </c>
      <c r="F2267" s="13" t="str">
        <f t="shared" si="143"/>
        <v>BULLISH</v>
      </c>
      <c r="G2267" s="13" t="str">
        <f t="shared" si="142"/>
        <v>STRONG</v>
      </c>
      <c r="H2267" s="13" t="str">
        <f t="shared" si="141"/>
        <v>CONFIRMED BULLISH</v>
      </c>
    </row>
    <row r="2268" spans="1:8" ht="13.5" x14ac:dyDescent="0.25">
      <c r="A2268" s="3">
        <v>45306</v>
      </c>
      <c r="B2268" s="2">
        <v>5.34</v>
      </c>
      <c r="C2268" s="2">
        <v>4.7168000000000001</v>
      </c>
      <c r="D2268" s="2">
        <v>6059</v>
      </c>
      <c r="E2268" s="2">
        <f t="shared" si="140"/>
        <v>622419</v>
      </c>
      <c r="F2268" s="13" t="str">
        <f t="shared" si="143"/>
        <v>BULLISH</v>
      </c>
      <c r="G2268" s="13" t="str">
        <f t="shared" si="142"/>
        <v>STRONG</v>
      </c>
      <c r="H2268" s="13" t="str">
        <f t="shared" si="141"/>
        <v>CONFIRMED BULLISH</v>
      </c>
    </row>
    <row r="2269" spans="1:8" ht="13.5" x14ac:dyDescent="0.25">
      <c r="A2269" s="3">
        <v>45307</v>
      </c>
      <c r="B2269" s="2">
        <v>5.33</v>
      </c>
      <c r="C2269" s="2">
        <v>4.7079000000000004</v>
      </c>
      <c r="D2269" s="2">
        <v>13111</v>
      </c>
      <c r="E2269" s="2">
        <f t="shared" si="140"/>
        <v>609308</v>
      </c>
      <c r="F2269" s="13" t="str">
        <f t="shared" si="143"/>
        <v>BULLISH</v>
      </c>
      <c r="G2269" s="13" t="str">
        <f t="shared" si="142"/>
        <v>NEUTRAL</v>
      </c>
      <c r="H2269" s="13" t="str">
        <f t="shared" si="141"/>
        <v>NEUTRAL</v>
      </c>
    </row>
    <row r="2270" spans="1:8" ht="13.5" x14ac:dyDescent="0.25">
      <c r="A2270" s="3">
        <v>45308</v>
      </c>
      <c r="B2270" s="2">
        <v>5.3</v>
      </c>
      <c r="C2270" s="2">
        <v>4.6814</v>
      </c>
      <c r="D2270" s="2">
        <v>7659</v>
      </c>
      <c r="E2270" s="2">
        <f t="shared" si="140"/>
        <v>601649</v>
      </c>
      <c r="F2270" s="13" t="str">
        <f t="shared" si="143"/>
        <v>BEARISH</v>
      </c>
      <c r="G2270" s="13" t="str">
        <f t="shared" si="142"/>
        <v>WEAK</v>
      </c>
      <c r="H2270" s="13" t="str">
        <f t="shared" si="141"/>
        <v>CONFIRMED BEARISH</v>
      </c>
    </row>
    <row r="2271" spans="1:8" ht="13.5" x14ac:dyDescent="0.25">
      <c r="A2271" s="3">
        <v>45309</v>
      </c>
      <c r="B2271" s="2">
        <v>5.3</v>
      </c>
      <c r="C2271" s="2">
        <v>4.6814</v>
      </c>
      <c r="D2271" s="2">
        <v>42188</v>
      </c>
      <c r="E2271" s="2">
        <f t="shared" si="140"/>
        <v>601649</v>
      </c>
      <c r="F2271" s="13" t="str">
        <f t="shared" si="143"/>
        <v>BEARISH</v>
      </c>
      <c r="G2271" s="13" t="str">
        <f t="shared" si="142"/>
        <v>WEAK</v>
      </c>
      <c r="H2271" s="13" t="str">
        <f t="shared" si="141"/>
        <v>CONFIRMED BEARISH</v>
      </c>
    </row>
    <row r="2272" spans="1:8" ht="13.5" x14ac:dyDescent="0.25">
      <c r="A2272" s="3">
        <v>45310</v>
      </c>
      <c r="B2272" s="2">
        <v>5.3</v>
      </c>
      <c r="C2272" s="2">
        <v>4.6814</v>
      </c>
      <c r="D2272" s="2">
        <v>16896</v>
      </c>
      <c r="E2272" s="2">
        <f t="shared" si="140"/>
        <v>601649</v>
      </c>
      <c r="F2272" s="13" t="str">
        <f t="shared" si="143"/>
        <v>BEARISH</v>
      </c>
      <c r="G2272" s="13" t="str">
        <f t="shared" si="142"/>
        <v>WEAK</v>
      </c>
      <c r="H2272" s="13" t="str">
        <f t="shared" si="141"/>
        <v>CONFIRMED BEARISH</v>
      </c>
    </row>
    <row r="2273" spans="1:8" ht="13.5" x14ac:dyDescent="0.25">
      <c r="A2273" s="3">
        <v>45313</v>
      </c>
      <c r="B2273" s="2">
        <v>5.29</v>
      </c>
      <c r="C2273" s="2">
        <v>4.6726000000000001</v>
      </c>
      <c r="D2273" s="2">
        <v>13317</v>
      </c>
      <c r="E2273" s="2">
        <f t="shared" si="140"/>
        <v>588332</v>
      </c>
      <c r="F2273" s="13" t="str">
        <f t="shared" si="143"/>
        <v>BEARISH</v>
      </c>
      <c r="G2273" s="13" t="str">
        <f t="shared" si="142"/>
        <v>WEAK</v>
      </c>
      <c r="H2273" s="13" t="str">
        <f t="shared" si="141"/>
        <v>CONFIRMED BEARISH</v>
      </c>
    </row>
    <row r="2274" spans="1:8" ht="13.5" x14ac:dyDescent="0.25">
      <c r="A2274" s="3">
        <v>45314</v>
      </c>
      <c r="B2274" s="2">
        <v>5.25</v>
      </c>
      <c r="C2274" s="2">
        <v>4.6372999999999998</v>
      </c>
      <c r="D2274" s="2">
        <v>1444166</v>
      </c>
      <c r="E2274" s="2">
        <f t="shared" si="140"/>
        <v>-855834</v>
      </c>
      <c r="F2274" s="13" t="str">
        <f t="shared" si="143"/>
        <v>BEARISH</v>
      </c>
      <c r="G2274" s="13" t="str">
        <f t="shared" si="142"/>
        <v>WEAK</v>
      </c>
      <c r="H2274" s="13" t="str">
        <f t="shared" si="141"/>
        <v>CONFIRMED BEARISH</v>
      </c>
    </row>
    <row r="2275" spans="1:8" ht="13.5" x14ac:dyDescent="0.25">
      <c r="A2275" s="3">
        <v>45315</v>
      </c>
      <c r="B2275" s="2">
        <v>5.29</v>
      </c>
      <c r="C2275" s="2">
        <v>4.6726000000000001</v>
      </c>
      <c r="D2275" s="2">
        <v>28729</v>
      </c>
      <c r="E2275" s="2">
        <f t="shared" si="140"/>
        <v>-827105</v>
      </c>
      <c r="F2275" s="13" t="str">
        <f t="shared" si="143"/>
        <v>BEARISH</v>
      </c>
      <c r="G2275" s="13" t="str">
        <f t="shared" si="142"/>
        <v>WEAK</v>
      </c>
      <c r="H2275" s="13" t="str">
        <f t="shared" si="141"/>
        <v>CONFIRMED BEARISH</v>
      </c>
    </row>
    <row r="2276" spans="1:8" ht="13.5" x14ac:dyDescent="0.25">
      <c r="A2276" s="3">
        <v>45316</v>
      </c>
      <c r="B2276" s="2">
        <v>5.25</v>
      </c>
      <c r="C2276" s="2">
        <v>4.6372999999999998</v>
      </c>
      <c r="D2276" s="2">
        <v>69842</v>
      </c>
      <c r="E2276" s="2">
        <f t="shared" si="140"/>
        <v>-896947</v>
      </c>
      <c r="F2276" s="13" t="str">
        <f t="shared" si="143"/>
        <v>BEARISH</v>
      </c>
      <c r="G2276" s="13" t="str">
        <f t="shared" si="142"/>
        <v>WEAK</v>
      </c>
      <c r="H2276" s="13" t="str">
        <f t="shared" si="141"/>
        <v>CONFIRMED BEARISH</v>
      </c>
    </row>
    <row r="2277" spans="1:8" ht="13.5" x14ac:dyDescent="0.25">
      <c r="A2277" s="3">
        <v>45317</v>
      </c>
      <c r="B2277" s="2">
        <v>5.3</v>
      </c>
      <c r="C2277" s="2">
        <v>4.6814</v>
      </c>
      <c r="D2277" s="2">
        <v>9148</v>
      </c>
      <c r="E2277" s="2">
        <f t="shared" si="140"/>
        <v>-887799</v>
      </c>
      <c r="F2277" s="13" t="str">
        <f t="shared" si="143"/>
        <v>BEARISH</v>
      </c>
      <c r="G2277" s="13" t="str">
        <f t="shared" si="142"/>
        <v>WEAK</v>
      </c>
      <c r="H2277" s="13" t="str">
        <f t="shared" si="141"/>
        <v>NEUTRAL</v>
      </c>
    </row>
    <row r="2278" spans="1:8" ht="13.5" x14ac:dyDescent="0.25">
      <c r="A2278" s="3">
        <v>45320</v>
      </c>
      <c r="B2278" s="2">
        <v>5.3</v>
      </c>
      <c r="C2278" s="2">
        <v>4.6814</v>
      </c>
      <c r="D2278" s="2">
        <v>33187</v>
      </c>
      <c r="E2278" s="2">
        <f t="shared" si="140"/>
        <v>-887799</v>
      </c>
      <c r="F2278" s="13" t="str">
        <f t="shared" si="143"/>
        <v>BEARISH</v>
      </c>
      <c r="G2278" s="13" t="str">
        <f t="shared" si="142"/>
        <v>WEAK</v>
      </c>
      <c r="H2278" s="13" t="str">
        <f t="shared" si="141"/>
        <v>BEARISH DIVERGENCE</v>
      </c>
    </row>
    <row r="2279" spans="1:8" ht="13.5" x14ac:dyDescent="0.25">
      <c r="A2279" s="3">
        <v>45321</v>
      </c>
      <c r="B2279" s="2">
        <v>5.32</v>
      </c>
      <c r="C2279" s="2">
        <v>4.6990999999999996</v>
      </c>
      <c r="D2279" s="2">
        <v>27248</v>
      </c>
      <c r="E2279" s="2">
        <f t="shared" si="140"/>
        <v>-860551</v>
      </c>
      <c r="F2279" s="13" t="str">
        <f t="shared" si="143"/>
        <v>BEARISH</v>
      </c>
      <c r="G2279" s="13" t="str">
        <f t="shared" si="142"/>
        <v>NEUTRAL</v>
      </c>
      <c r="H2279" s="13" t="str">
        <f t="shared" si="141"/>
        <v>BEARISH DIVERGENCE</v>
      </c>
    </row>
    <row r="2280" spans="1:8" ht="13.5" x14ac:dyDescent="0.25">
      <c r="A2280" s="3">
        <v>45322</v>
      </c>
      <c r="B2280" s="2">
        <v>5.3</v>
      </c>
      <c r="C2280" s="2">
        <v>4.6814</v>
      </c>
      <c r="D2280" s="2">
        <v>43324</v>
      </c>
      <c r="E2280" s="2">
        <f t="shared" si="140"/>
        <v>-903875</v>
      </c>
      <c r="F2280" s="13" t="str">
        <f t="shared" si="143"/>
        <v>BEARISH</v>
      </c>
      <c r="G2280" s="13" t="str">
        <f t="shared" si="142"/>
        <v>STRONG</v>
      </c>
      <c r="H2280" s="13" t="str">
        <f t="shared" si="141"/>
        <v>BEARISH DIVERGENCE</v>
      </c>
    </row>
    <row r="2281" spans="1:8" ht="13.5" x14ac:dyDescent="0.25">
      <c r="A2281" s="3">
        <v>45323</v>
      </c>
      <c r="B2281" s="2">
        <v>5.3</v>
      </c>
      <c r="C2281" s="2">
        <v>4.6814</v>
      </c>
      <c r="D2281" s="2">
        <v>44039</v>
      </c>
      <c r="E2281" s="2">
        <f t="shared" si="140"/>
        <v>-903875</v>
      </c>
      <c r="F2281" s="13" t="str">
        <f t="shared" si="143"/>
        <v>BEARISH</v>
      </c>
      <c r="G2281" s="13" t="str">
        <f t="shared" si="142"/>
        <v>NEUTRAL</v>
      </c>
      <c r="H2281" s="13" t="str">
        <f t="shared" si="141"/>
        <v>BEARISH DIVERGENCE</v>
      </c>
    </row>
    <row r="2282" spans="1:8" ht="13.5" x14ac:dyDescent="0.25">
      <c r="A2282" s="3">
        <v>45324</v>
      </c>
      <c r="B2282" s="2">
        <v>5.3</v>
      </c>
      <c r="C2282" s="2">
        <v>4.6814</v>
      </c>
      <c r="D2282" s="2">
        <v>47876</v>
      </c>
      <c r="E2282" s="2">
        <f t="shared" si="140"/>
        <v>-903875</v>
      </c>
      <c r="F2282" s="13" t="str">
        <f t="shared" si="143"/>
        <v>BEARISH</v>
      </c>
      <c r="G2282" s="13" t="str">
        <f t="shared" si="142"/>
        <v>NEUTRAL</v>
      </c>
      <c r="H2282" s="13" t="str">
        <f t="shared" si="141"/>
        <v>NEUTRAL</v>
      </c>
    </row>
    <row r="2283" spans="1:8" ht="13.5" x14ac:dyDescent="0.25">
      <c r="A2283" s="3">
        <v>45327</v>
      </c>
      <c r="B2283" s="2">
        <v>5.33</v>
      </c>
      <c r="C2283" s="2">
        <v>4.7079000000000004</v>
      </c>
      <c r="D2283" s="2">
        <v>28277</v>
      </c>
      <c r="E2283" s="2">
        <f t="shared" si="140"/>
        <v>-875598</v>
      </c>
      <c r="F2283" s="13" t="str">
        <f t="shared" si="143"/>
        <v>BULLISH</v>
      </c>
      <c r="G2283" s="13" t="str">
        <f t="shared" si="142"/>
        <v>NEUTRAL</v>
      </c>
      <c r="H2283" s="13" t="str">
        <f t="shared" si="141"/>
        <v>CONFIRMED BULLISH</v>
      </c>
    </row>
    <row r="2284" spans="1:8" ht="13.5" x14ac:dyDescent="0.25">
      <c r="A2284" s="3">
        <v>45328</v>
      </c>
      <c r="B2284" s="2">
        <v>5.34</v>
      </c>
      <c r="C2284" s="2">
        <v>4.7168000000000001</v>
      </c>
      <c r="D2284" s="2">
        <v>20439</v>
      </c>
      <c r="E2284" s="2">
        <f t="shared" si="140"/>
        <v>-855159</v>
      </c>
      <c r="F2284" s="13" t="str">
        <f t="shared" si="143"/>
        <v>BULLISH</v>
      </c>
      <c r="G2284" s="13" t="str">
        <f t="shared" si="142"/>
        <v>NEUTRAL</v>
      </c>
      <c r="H2284" s="13" t="str">
        <f t="shared" si="141"/>
        <v>CONFIRMED BULLISH</v>
      </c>
    </row>
    <row r="2285" spans="1:8" ht="13.5" x14ac:dyDescent="0.25">
      <c r="A2285" s="3">
        <v>45329</v>
      </c>
      <c r="B2285" s="2">
        <v>5.3</v>
      </c>
      <c r="C2285" s="2">
        <v>4.6814</v>
      </c>
      <c r="D2285" s="2">
        <v>54543</v>
      </c>
      <c r="E2285" s="2">
        <f t="shared" si="140"/>
        <v>-909702</v>
      </c>
      <c r="F2285" s="13" t="str">
        <f t="shared" si="143"/>
        <v>BEARISH</v>
      </c>
      <c r="G2285" s="13" t="str">
        <f t="shared" si="142"/>
        <v>NEUTRAL</v>
      </c>
      <c r="H2285" s="13" t="str">
        <f t="shared" si="141"/>
        <v>NEUTRAL</v>
      </c>
    </row>
    <row r="2286" spans="1:8" ht="13.5" x14ac:dyDescent="0.25">
      <c r="A2286" s="3">
        <v>45330</v>
      </c>
      <c r="B2286" s="2">
        <v>5.3</v>
      </c>
      <c r="C2286" s="2">
        <v>4.6814</v>
      </c>
      <c r="D2286" s="2">
        <v>18774</v>
      </c>
      <c r="E2286" s="2">
        <f t="shared" si="140"/>
        <v>-909702</v>
      </c>
      <c r="F2286" s="13" t="str">
        <f t="shared" si="143"/>
        <v>BEARISH</v>
      </c>
      <c r="G2286" s="13" t="str">
        <f t="shared" si="142"/>
        <v>NEUTRAL</v>
      </c>
      <c r="H2286" s="13" t="str">
        <f t="shared" si="141"/>
        <v>NEUTRAL</v>
      </c>
    </row>
    <row r="2287" spans="1:8" ht="13.5" x14ac:dyDescent="0.25">
      <c r="A2287" s="3">
        <v>45331</v>
      </c>
      <c r="B2287" s="2">
        <v>5.34</v>
      </c>
      <c r="C2287" s="2">
        <v>4.7168000000000001</v>
      </c>
      <c r="D2287" s="2">
        <v>26584</v>
      </c>
      <c r="E2287" s="2">
        <f t="shared" si="140"/>
        <v>-883118</v>
      </c>
      <c r="F2287" s="13" t="str">
        <f t="shared" si="143"/>
        <v>BULLISH</v>
      </c>
      <c r="G2287" s="13" t="str">
        <f t="shared" si="142"/>
        <v>WEAK</v>
      </c>
      <c r="H2287" s="13" t="str">
        <f t="shared" si="141"/>
        <v>CONFIRMED BULLISH</v>
      </c>
    </row>
    <row r="2288" spans="1:8" ht="13.5" x14ac:dyDescent="0.25">
      <c r="A2288" s="3">
        <v>45334</v>
      </c>
      <c r="B2288" s="2">
        <v>5.29</v>
      </c>
      <c r="C2288" s="2">
        <v>4.6726000000000001</v>
      </c>
      <c r="D2288" s="2">
        <v>7221</v>
      </c>
      <c r="E2288" s="2">
        <f t="shared" si="140"/>
        <v>-890339</v>
      </c>
      <c r="F2288" s="13" t="str">
        <f t="shared" si="143"/>
        <v>BEARISH</v>
      </c>
      <c r="G2288" s="13" t="str">
        <f t="shared" si="142"/>
        <v>NEUTRAL</v>
      </c>
      <c r="H2288" s="13" t="str">
        <f t="shared" si="141"/>
        <v>CONFIRMED BEARISH</v>
      </c>
    </row>
    <row r="2289" spans="1:8" ht="13.5" x14ac:dyDescent="0.25">
      <c r="A2289" s="3">
        <v>45335</v>
      </c>
      <c r="B2289" s="2">
        <v>5.29</v>
      </c>
      <c r="C2289" s="2">
        <v>4.6726000000000001</v>
      </c>
      <c r="D2289" s="2">
        <v>37152</v>
      </c>
      <c r="E2289" s="2">
        <f t="shared" si="140"/>
        <v>-890339</v>
      </c>
      <c r="F2289" s="13" t="str">
        <f t="shared" si="143"/>
        <v>BEARISH</v>
      </c>
      <c r="G2289" s="13" t="str">
        <f t="shared" si="142"/>
        <v>STRONG</v>
      </c>
      <c r="H2289" s="13" t="str">
        <f t="shared" si="141"/>
        <v>CONFIRMED BEARISH</v>
      </c>
    </row>
    <row r="2290" spans="1:8" ht="13.5" x14ac:dyDescent="0.25">
      <c r="A2290" s="3">
        <v>45336</v>
      </c>
      <c r="B2290" s="2">
        <v>5.34</v>
      </c>
      <c r="C2290" s="2">
        <v>4.7168000000000001</v>
      </c>
      <c r="D2290" s="2">
        <v>9211</v>
      </c>
      <c r="E2290" s="2">
        <f t="shared" si="140"/>
        <v>-881128</v>
      </c>
      <c r="F2290" s="13" t="str">
        <f t="shared" si="143"/>
        <v>BULLISH</v>
      </c>
      <c r="G2290" s="13" t="str">
        <f t="shared" si="142"/>
        <v>WEAK</v>
      </c>
      <c r="H2290" s="13" t="str">
        <f t="shared" si="141"/>
        <v>CONFIRMED BULLISH</v>
      </c>
    </row>
    <row r="2291" spans="1:8" ht="13.5" x14ac:dyDescent="0.25">
      <c r="A2291" s="3">
        <v>45337</v>
      </c>
      <c r="B2291" s="2">
        <v>5.31</v>
      </c>
      <c r="C2291" s="2">
        <v>4.6902999999999997</v>
      </c>
      <c r="D2291" s="2">
        <v>54289</v>
      </c>
      <c r="E2291" s="2">
        <f t="shared" si="140"/>
        <v>-935417</v>
      </c>
      <c r="F2291" s="13" t="str">
        <f t="shared" si="143"/>
        <v>BEARISH</v>
      </c>
      <c r="G2291" s="13" t="str">
        <f t="shared" si="142"/>
        <v>STRONG</v>
      </c>
      <c r="H2291" s="13" t="str">
        <f t="shared" si="141"/>
        <v>BEARISH DIVERGENCE</v>
      </c>
    </row>
    <row r="2292" spans="1:8" ht="13.5" x14ac:dyDescent="0.25">
      <c r="A2292" s="3">
        <v>45338</v>
      </c>
      <c r="B2292" s="2">
        <v>5.31</v>
      </c>
      <c r="C2292" s="2">
        <v>4.6902999999999997</v>
      </c>
      <c r="D2292" s="2">
        <v>30768</v>
      </c>
      <c r="E2292" s="2">
        <f t="shared" si="140"/>
        <v>-935417</v>
      </c>
      <c r="F2292" s="13" t="str">
        <f t="shared" si="143"/>
        <v>BEARISH</v>
      </c>
      <c r="G2292" s="13" t="str">
        <f t="shared" si="142"/>
        <v>STRONG</v>
      </c>
      <c r="H2292" s="13" t="str">
        <f t="shared" si="141"/>
        <v>CONFIRMED BEARISH</v>
      </c>
    </row>
    <row r="2293" spans="1:8" ht="13.5" x14ac:dyDescent="0.25">
      <c r="A2293" s="3">
        <v>45341</v>
      </c>
      <c r="B2293" s="2">
        <v>5.31</v>
      </c>
      <c r="C2293" s="2">
        <v>4.6902999999999997</v>
      </c>
      <c r="D2293" s="2">
        <v>18831</v>
      </c>
      <c r="E2293" s="2">
        <f t="shared" si="140"/>
        <v>-935417</v>
      </c>
      <c r="F2293" s="13" t="str">
        <f t="shared" si="143"/>
        <v>BEARISH</v>
      </c>
      <c r="G2293" s="13" t="str">
        <f t="shared" si="142"/>
        <v>STRONG</v>
      </c>
      <c r="H2293" s="13" t="str">
        <f t="shared" si="141"/>
        <v>BEARISH DIVERGENCE</v>
      </c>
    </row>
    <row r="2294" spans="1:8" ht="13.5" x14ac:dyDescent="0.25">
      <c r="A2294" s="3">
        <v>45342</v>
      </c>
      <c r="B2294" s="2">
        <v>5.31</v>
      </c>
      <c r="C2294" s="2">
        <v>4.6902999999999997</v>
      </c>
      <c r="D2294" s="2">
        <v>33675</v>
      </c>
      <c r="E2294" s="2">
        <f t="shared" si="140"/>
        <v>-935417</v>
      </c>
      <c r="F2294" s="13" t="str">
        <f t="shared" si="143"/>
        <v>BEARISH</v>
      </c>
      <c r="G2294" s="13" t="str">
        <f t="shared" si="142"/>
        <v>STRONG</v>
      </c>
      <c r="H2294" s="13" t="str">
        <f t="shared" si="141"/>
        <v>BEARISH DIVERGENCE</v>
      </c>
    </row>
    <row r="2295" spans="1:8" ht="13.5" x14ac:dyDescent="0.25">
      <c r="A2295" s="3">
        <v>45343</v>
      </c>
      <c r="B2295" s="2">
        <v>5.3</v>
      </c>
      <c r="C2295" s="2">
        <v>4.6814</v>
      </c>
      <c r="D2295" s="2">
        <v>17613</v>
      </c>
      <c r="E2295" s="2">
        <f t="shared" si="140"/>
        <v>-953030</v>
      </c>
      <c r="F2295" s="13" t="str">
        <f t="shared" si="143"/>
        <v>BEARISH</v>
      </c>
      <c r="G2295" s="13" t="str">
        <f t="shared" si="142"/>
        <v>STRONG</v>
      </c>
      <c r="H2295" s="13" t="str">
        <f t="shared" si="141"/>
        <v>CONFIRMED BEARISH</v>
      </c>
    </row>
    <row r="2296" spans="1:8" ht="13.5" x14ac:dyDescent="0.25">
      <c r="A2296" s="3">
        <v>45344</v>
      </c>
      <c r="B2296" s="2">
        <v>5.3</v>
      </c>
      <c r="C2296" s="2">
        <v>4.6814</v>
      </c>
      <c r="D2296" s="2">
        <v>12242</v>
      </c>
      <c r="E2296" s="2">
        <f t="shared" si="140"/>
        <v>-953030</v>
      </c>
      <c r="F2296" s="13" t="str">
        <f t="shared" si="143"/>
        <v>BEARISH</v>
      </c>
      <c r="G2296" s="13" t="str">
        <f t="shared" si="142"/>
        <v>NEUTRAL</v>
      </c>
      <c r="H2296" s="13" t="str">
        <f t="shared" si="141"/>
        <v>CONFIRMED BEARISH</v>
      </c>
    </row>
    <row r="2297" spans="1:8" ht="13.5" x14ac:dyDescent="0.25">
      <c r="A2297" s="3">
        <v>45345</v>
      </c>
      <c r="B2297" s="2">
        <v>5.29</v>
      </c>
      <c r="C2297" s="2">
        <v>4.6726000000000001</v>
      </c>
      <c r="D2297" s="2">
        <v>13593</v>
      </c>
      <c r="E2297" s="2">
        <f t="shared" si="140"/>
        <v>-966623</v>
      </c>
      <c r="F2297" s="13" t="str">
        <f t="shared" si="143"/>
        <v>BEARISH</v>
      </c>
      <c r="G2297" s="13" t="str">
        <f t="shared" si="142"/>
        <v>STRONG</v>
      </c>
      <c r="H2297" s="13" t="str">
        <f t="shared" si="141"/>
        <v>CONFIRMED BEARISH</v>
      </c>
    </row>
    <row r="2298" spans="1:8" ht="13.5" x14ac:dyDescent="0.25">
      <c r="A2298" s="3">
        <v>45348</v>
      </c>
      <c r="B2298" s="2">
        <v>5.3</v>
      </c>
      <c r="C2298" s="2">
        <v>4.6814</v>
      </c>
      <c r="D2298" s="2">
        <v>23814</v>
      </c>
      <c r="E2298" s="2">
        <f t="shared" si="140"/>
        <v>-942809</v>
      </c>
      <c r="F2298" s="13" t="str">
        <f t="shared" si="143"/>
        <v>BEARISH</v>
      </c>
      <c r="G2298" s="13" t="str">
        <f t="shared" si="142"/>
        <v>NEUTRAL</v>
      </c>
      <c r="H2298" s="13" t="str">
        <f t="shared" si="141"/>
        <v>CONFIRMED BEARISH</v>
      </c>
    </row>
    <row r="2299" spans="1:8" ht="13.5" x14ac:dyDescent="0.25">
      <c r="A2299" s="3">
        <v>45349</v>
      </c>
      <c r="B2299" s="2">
        <v>5.3</v>
      </c>
      <c r="C2299" s="2">
        <v>4.6814</v>
      </c>
      <c r="D2299" s="2">
        <v>11228</v>
      </c>
      <c r="E2299" s="2">
        <f t="shared" si="140"/>
        <v>-942809</v>
      </c>
      <c r="F2299" s="13" t="str">
        <f t="shared" si="143"/>
        <v>BEARISH</v>
      </c>
      <c r="G2299" s="13" t="str">
        <f t="shared" si="142"/>
        <v>NEUTRAL</v>
      </c>
      <c r="H2299" s="13" t="str">
        <f t="shared" si="141"/>
        <v>CONFIRMED BEARISH</v>
      </c>
    </row>
    <row r="2300" spans="1:8" ht="13.5" x14ac:dyDescent="0.25">
      <c r="A2300" s="3">
        <v>45350</v>
      </c>
      <c r="B2300" s="2">
        <v>5.31</v>
      </c>
      <c r="C2300" s="2">
        <v>4.6902999999999997</v>
      </c>
      <c r="D2300" s="2">
        <v>9155</v>
      </c>
      <c r="E2300" s="2">
        <f t="shared" si="140"/>
        <v>-933654</v>
      </c>
      <c r="F2300" s="13" t="str">
        <f t="shared" si="143"/>
        <v>BULLISH</v>
      </c>
      <c r="G2300" s="13" t="str">
        <f t="shared" si="142"/>
        <v>WEAK</v>
      </c>
      <c r="H2300" s="13" t="str">
        <f t="shared" si="141"/>
        <v>CONFIRMED BULLISH</v>
      </c>
    </row>
    <row r="2301" spans="1:8" ht="13.5" x14ac:dyDescent="0.25">
      <c r="A2301" s="3">
        <v>45351</v>
      </c>
      <c r="B2301" s="2">
        <v>5.3</v>
      </c>
      <c r="C2301" s="2">
        <v>4.6814</v>
      </c>
      <c r="D2301" s="2">
        <v>3342</v>
      </c>
      <c r="E2301" s="2">
        <f t="shared" si="140"/>
        <v>-936996</v>
      </c>
      <c r="F2301" s="13" t="str">
        <f t="shared" si="143"/>
        <v>BULLISH</v>
      </c>
      <c r="G2301" s="13" t="str">
        <f t="shared" si="142"/>
        <v>NEUTRAL</v>
      </c>
      <c r="H2301" s="13" t="str">
        <f t="shared" si="141"/>
        <v>NEUTRAL</v>
      </c>
    </row>
    <row r="2302" spans="1:8" ht="13.5" x14ac:dyDescent="0.25">
      <c r="A2302" s="3">
        <v>45352</v>
      </c>
      <c r="B2302" s="2">
        <v>5.31</v>
      </c>
      <c r="C2302" s="2">
        <v>4.6902999999999997</v>
      </c>
      <c r="D2302" s="2">
        <v>7719</v>
      </c>
      <c r="E2302" s="2">
        <f t="shared" si="140"/>
        <v>-929277</v>
      </c>
      <c r="F2302" s="13" t="str">
        <f t="shared" si="143"/>
        <v>BULLISH</v>
      </c>
      <c r="G2302" s="13" t="str">
        <f t="shared" si="142"/>
        <v>WEAK</v>
      </c>
      <c r="H2302" s="13" t="str">
        <f t="shared" si="141"/>
        <v>CONFIRMED BULLISH</v>
      </c>
    </row>
    <row r="2303" spans="1:8" ht="13.5" x14ac:dyDescent="0.25">
      <c r="A2303" s="3">
        <v>45355</v>
      </c>
      <c r="B2303" s="2">
        <v>5.33</v>
      </c>
      <c r="C2303" s="2">
        <v>4.7079000000000004</v>
      </c>
      <c r="D2303" s="2">
        <v>19839</v>
      </c>
      <c r="E2303" s="2">
        <f t="shared" si="140"/>
        <v>-909438</v>
      </c>
      <c r="F2303" s="13" t="str">
        <f t="shared" si="143"/>
        <v>BULLISH</v>
      </c>
      <c r="G2303" s="13" t="str">
        <f t="shared" si="142"/>
        <v>WEAK</v>
      </c>
      <c r="H2303" s="13" t="str">
        <f t="shared" si="141"/>
        <v>CONFIRMED BULLISH</v>
      </c>
    </row>
    <row r="2304" spans="1:8" ht="13.5" x14ac:dyDescent="0.25">
      <c r="A2304" s="3">
        <v>45356</v>
      </c>
      <c r="B2304" s="2">
        <v>5.32</v>
      </c>
      <c r="C2304" s="2">
        <v>4.6990999999999996</v>
      </c>
      <c r="D2304" s="2">
        <v>22986</v>
      </c>
      <c r="E2304" s="2">
        <f t="shared" si="140"/>
        <v>-932424</v>
      </c>
      <c r="F2304" s="13" t="str">
        <f t="shared" si="143"/>
        <v>BULLISH</v>
      </c>
      <c r="G2304" s="13" t="str">
        <f t="shared" si="142"/>
        <v>NEUTRAL</v>
      </c>
      <c r="H2304" s="13" t="str">
        <f t="shared" si="141"/>
        <v>CONFIRMED BULLISH</v>
      </c>
    </row>
    <row r="2305" spans="1:8" ht="13.5" x14ac:dyDescent="0.25">
      <c r="A2305" s="3">
        <v>45357</v>
      </c>
      <c r="B2305" s="2">
        <v>5.3</v>
      </c>
      <c r="C2305" s="2">
        <v>4.6814</v>
      </c>
      <c r="D2305" s="2">
        <v>27339</v>
      </c>
      <c r="E2305" s="2">
        <f t="shared" si="140"/>
        <v>-959763</v>
      </c>
      <c r="F2305" s="13" t="str">
        <f t="shared" si="143"/>
        <v>BEARISH</v>
      </c>
      <c r="G2305" s="13" t="str">
        <f t="shared" si="142"/>
        <v>STRONG</v>
      </c>
      <c r="H2305" s="13" t="str">
        <f t="shared" si="141"/>
        <v>CONFIRMED BEARISH</v>
      </c>
    </row>
    <row r="2306" spans="1:8" ht="13.5" x14ac:dyDescent="0.25">
      <c r="A2306" s="3">
        <v>45358</v>
      </c>
      <c r="B2306" s="2">
        <v>5.32</v>
      </c>
      <c r="C2306" s="2">
        <v>4.6990999999999996</v>
      </c>
      <c r="D2306" s="2">
        <v>4677</v>
      </c>
      <c r="E2306" s="2">
        <f t="shared" si="140"/>
        <v>-955086</v>
      </c>
      <c r="F2306" s="13" t="str">
        <f t="shared" si="143"/>
        <v>BEARISH</v>
      </c>
      <c r="G2306" s="13" t="str">
        <f t="shared" si="142"/>
        <v>NEUTRAL</v>
      </c>
      <c r="H2306" s="13" t="str">
        <f t="shared" si="141"/>
        <v>BEARISH DIVERGENCE</v>
      </c>
    </row>
    <row r="2307" spans="1:8" ht="13.5" x14ac:dyDescent="0.25">
      <c r="A2307" s="3">
        <v>45359</v>
      </c>
      <c r="B2307" s="2">
        <v>5.32</v>
      </c>
      <c r="C2307" s="2">
        <v>4.6990999999999996</v>
      </c>
      <c r="D2307" s="2">
        <v>19799</v>
      </c>
      <c r="E2307" s="2">
        <f t="shared" si="140"/>
        <v>-955086</v>
      </c>
      <c r="F2307" s="13" t="str">
        <f t="shared" si="143"/>
        <v>BEARISH</v>
      </c>
      <c r="G2307" s="13" t="str">
        <f t="shared" si="142"/>
        <v>STRONG</v>
      </c>
      <c r="H2307" s="13" t="str">
        <f t="shared" si="141"/>
        <v>BEARISH DIVERGENCE</v>
      </c>
    </row>
    <row r="2308" spans="1:8" ht="13.5" x14ac:dyDescent="0.25">
      <c r="A2308" s="3">
        <v>45362</v>
      </c>
      <c r="B2308" s="2">
        <v>5.31</v>
      </c>
      <c r="C2308" s="2">
        <v>4.6902999999999997</v>
      </c>
      <c r="D2308" s="2">
        <v>10688</v>
      </c>
      <c r="E2308" s="2">
        <f t="shared" ref="E2308:E2371" si="144">IF(B2308&gt;B2307, E2307+D2308, IF(B2308&lt;B2307, E2307-D2308, E2307))</f>
        <v>-965774</v>
      </c>
      <c r="F2308" s="13" t="str">
        <f t="shared" si="143"/>
        <v>BEARISH</v>
      </c>
      <c r="G2308" s="13" t="str">
        <f t="shared" si="142"/>
        <v>STRONG</v>
      </c>
      <c r="H2308" s="13" t="str">
        <f t="shared" si="141"/>
        <v>CONFIRMED BEARISH</v>
      </c>
    </row>
    <row r="2309" spans="1:8" ht="13.5" x14ac:dyDescent="0.25">
      <c r="A2309" s="3">
        <v>45363</v>
      </c>
      <c r="B2309" s="2">
        <v>5.3</v>
      </c>
      <c r="C2309" s="2">
        <v>4.6814</v>
      </c>
      <c r="D2309" s="2">
        <v>14821</v>
      </c>
      <c r="E2309" s="2">
        <f t="shared" si="144"/>
        <v>-980595</v>
      </c>
      <c r="F2309" s="13" t="str">
        <f t="shared" si="143"/>
        <v>BEARISH</v>
      </c>
      <c r="G2309" s="13" t="str">
        <f t="shared" si="142"/>
        <v>STRONG</v>
      </c>
      <c r="H2309" s="13" t="str">
        <f t="shared" si="141"/>
        <v>CONFIRMED BEARISH</v>
      </c>
    </row>
    <row r="2310" spans="1:8" ht="13.5" x14ac:dyDescent="0.25">
      <c r="A2310" s="3">
        <v>45364</v>
      </c>
      <c r="B2310" s="2">
        <v>5.33</v>
      </c>
      <c r="C2310" s="2">
        <v>4.7079000000000004</v>
      </c>
      <c r="D2310" s="2">
        <v>37568</v>
      </c>
      <c r="E2310" s="2">
        <f t="shared" si="144"/>
        <v>-943027</v>
      </c>
      <c r="F2310" s="13" t="str">
        <f t="shared" si="143"/>
        <v>BULLISH</v>
      </c>
      <c r="G2310" s="13" t="str">
        <f t="shared" si="142"/>
        <v>NEUTRAL</v>
      </c>
      <c r="H2310" s="13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v>45365</v>
      </c>
      <c r="B2311" s="2">
        <v>5.35</v>
      </c>
      <c r="C2311" s="2">
        <v>4.7256</v>
      </c>
      <c r="D2311" s="2">
        <v>22387</v>
      </c>
      <c r="E2311" s="2">
        <f t="shared" si="144"/>
        <v>-920640</v>
      </c>
      <c r="F2311" s="13" t="str">
        <f t="shared" si="143"/>
        <v>BULLISH</v>
      </c>
      <c r="G2311" s="13" t="str">
        <f t="shared" ref="G2311:G2374" si="146">IF((E2311-E2306)/E2306 &gt; 0.02, "STRONG",
 IF((E2311-E2306)/E2306 &lt; -0.02, "WEAK", "NEUTRAL"))</f>
        <v>WEAK</v>
      </c>
      <c r="H2311" s="13" t="str">
        <f t="shared" si="145"/>
        <v>CONFIRMED BULLISH</v>
      </c>
    </row>
    <row r="2312" spans="1:8" ht="13.5" x14ac:dyDescent="0.25">
      <c r="A2312" s="3">
        <v>45366</v>
      </c>
      <c r="B2312" s="2">
        <v>5.35</v>
      </c>
      <c r="C2312" s="2">
        <v>4.7256</v>
      </c>
      <c r="D2312" s="2">
        <v>9921</v>
      </c>
      <c r="E2312" s="2">
        <f t="shared" si="144"/>
        <v>-920640</v>
      </c>
      <c r="F2312" s="13" t="str">
        <f t="shared" ref="F2312:F2375" si="147">IF(E2312&gt;E2307,"BULLISH",IF(E2312&lt;E2307,"BEARISH","NEUTRAL"))</f>
        <v>BULLISH</v>
      </c>
      <c r="G2312" s="13" t="str">
        <f t="shared" si="146"/>
        <v>WEAK</v>
      </c>
      <c r="H2312" s="13" t="str">
        <f t="shared" si="145"/>
        <v>CONFIRMED BULLISH</v>
      </c>
    </row>
    <row r="2313" spans="1:8" ht="13.5" x14ac:dyDescent="0.25">
      <c r="A2313" s="3">
        <v>45369</v>
      </c>
      <c r="B2313" s="2">
        <v>5.35</v>
      </c>
      <c r="C2313" s="2">
        <v>4.7256</v>
      </c>
      <c r="D2313" s="2">
        <v>5821</v>
      </c>
      <c r="E2313" s="2">
        <f t="shared" si="144"/>
        <v>-920640</v>
      </c>
      <c r="F2313" s="13" t="str">
        <f t="shared" si="147"/>
        <v>BULLISH</v>
      </c>
      <c r="G2313" s="13" t="str">
        <f t="shared" si="146"/>
        <v>WEAK</v>
      </c>
      <c r="H2313" s="13" t="str">
        <f t="shared" si="145"/>
        <v>CONFIRMED BULLISH</v>
      </c>
    </row>
    <row r="2314" spans="1:8" ht="13.5" x14ac:dyDescent="0.25">
      <c r="A2314" s="3">
        <v>45370</v>
      </c>
      <c r="B2314" s="2">
        <v>5.37</v>
      </c>
      <c r="C2314" s="2">
        <v>4.7432999999999996</v>
      </c>
      <c r="D2314" s="2">
        <v>13860</v>
      </c>
      <c r="E2314" s="2">
        <f t="shared" si="144"/>
        <v>-906780</v>
      </c>
      <c r="F2314" s="13" t="str">
        <f t="shared" si="147"/>
        <v>BULLISH</v>
      </c>
      <c r="G2314" s="13" t="str">
        <f t="shared" si="146"/>
        <v>WEAK</v>
      </c>
      <c r="H2314" s="13" t="str">
        <f t="shared" si="145"/>
        <v>CONFIRMED BULLISH</v>
      </c>
    </row>
    <row r="2315" spans="1:8" ht="13.5" x14ac:dyDescent="0.25">
      <c r="A2315" s="3">
        <v>45372</v>
      </c>
      <c r="B2315" s="2">
        <v>5.4</v>
      </c>
      <c r="C2315" s="2">
        <v>4.7698</v>
      </c>
      <c r="D2315" s="2">
        <v>24736</v>
      </c>
      <c r="E2315" s="2">
        <f t="shared" si="144"/>
        <v>-882044</v>
      </c>
      <c r="F2315" s="13" t="str">
        <f t="shared" si="147"/>
        <v>BULLISH</v>
      </c>
      <c r="G2315" s="13" t="str">
        <f t="shared" si="146"/>
        <v>WEAK</v>
      </c>
      <c r="H2315" s="13" t="str">
        <f t="shared" si="145"/>
        <v>CONFIRMED BULLISH</v>
      </c>
    </row>
    <row r="2316" spans="1:8" ht="13.5" x14ac:dyDescent="0.25">
      <c r="A2316" s="3">
        <v>45373</v>
      </c>
      <c r="B2316" s="2">
        <v>5.43</v>
      </c>
      <c r="C2316" s="2">
        <v>4.7962999999999996</v>
      </c>
      <c r="D2316" s="2">
        <v>13110</v>
      </c>
      <c r="E2316" s="2">
        <f t="shared" si="144"/>
        <v>-868934</v>
      </c>
      <c r="F2316" s="13" t="str">
        <f t="shared" si="147"/>
        <v>BULLISH</v>
      </c>
      <c r="G2316" s="13" t="str">
        <f t="shared" si="146"/>
        <v>WEAK</v>
      </c>
      <c r="H2316" s="13" t="str">
        <f t="shared" si="145"/>
        <v>CONFIRMED BULLISH</v>
      </c>
    </row>
    <row r="2317" spans="1:8" ht="13.5" x14ac:dyDescent="0.25">
      <c r="A2317" s="3">
        <v>45376</v>
      </c>
      <c r="B2317" s="2">
        <v>5.39</v>
      </c>
      <c r="C2317" s="2">
        <v>4.7609000000000004</v>
      </c>
      <c r="D2317" s="2">
        <v>3778</v>
      </c>
      <c r="E2317" s="2">
        <f t="shared" si="144"/>
        <v>-872712</v>
      </c>
      <c r="F2317" s="13" t="str">
        <f t="shared" si="147"/>
        <v>BULLISH</v>
      </c>
      <c r="G2317" s="13" t="str">
        <f t="shared" si="146"/>
        <v>WEAK</v>
      </c>
      <c r="H2317" s="13" t="str">
        <f t="shared" si="145"/>
        <v>CONFIRMED BULLISH</v>
      </c>
    </row>
    <row r="2318" spans="1:8" ht="13.5" x14ac:dyDescent="0.25">
      <c r="A2318" s="3">
        <v>45377</v>
      </c>
      <c r="B2318" s="2">
        <v>5.38</v>
      </c>
      <c r="C2318" s="2">
        <v>4.7521000000000004</v>
      </c>
      <c r="D2318" s="2">
        <v>24539</v>
      </c>
      <c r="E2318" s="2">
        <f t="shared" si="144"/>
        <v>-897251</v>
      </c>
      <c r="F2318" s="13" t="str">
        <f t="shared" si="147"/>
        <v>BULLISH</v>
      </c>
      <c r="G2318" s="13" t="str">
        <f t="shared" si="146"/>
        <v>WEAK</v>
      </c>
      <c r="H2318" s="13" t="str">
        <f t="shared" si="145"/>
        <v>CONFIRMED BULLISH</v>
      </c>
    </row>
    <row r="2319" spans="1:8" ht="13.5" x14ac:dyDescent="0.25">
      <c r="A2319" s="3">
        <v>45378</v>
      </c>
      <c r="B2319" s="2">
        <v>5.35</v>
      </c>
      <c r="C2319" s="2">
        <v>4.7256</v>
      </c>
      <c r="D2319" s="2">
        <v>27824</v>
      </c>
      <c r="E2319" s="2">
        <f t="shared" si="144"/>
        <v>-925075</v>
      </c>
      <c r="F2319" s="13" t="str">
        <f t="shared" si="147"/>
        <v>BEARISH</v>
      </c>
      <c r="G2319" s="13" t="str">
        <f t="shared" si="146"/>
        <v>STRONG</v>
      </c>
      <c r="H2319" s="13" t="str">
        <f t="shared" si="145"/>
        <v>CONFIRMED BEARISH</v>
      </c>
    </row>
    <row r="2320" spans="1:8" ht="13.5" x14ac:dyDescent="0.25">
      <c r="A2320" s="3">
        <v>45379</v>
      </c>
      <c r="B2320" s="2">
        <v>5.35</v>
      </c>
      <c r="C2320" s="2">
        <v>4.7256</v>
      </c>
      <c r="D2320" s="2">
        <v>17996</v>
      </c>
      <c r="E2320" s="2">
        <f t="shared" si="144"/>
        <v>-925075</v>
      </c>
      <c r="F2320" s="13" t="str">
        <f t="shared" si="147"/>
        <v>BEARISH</v>
      </c>
      <c r="G2320" s="13" t="str">
        <f t="shared" si="146"/>
        <v>STRONG</v>
      </c>
      <c r="H2320" s="13" t="str">
        <f t="shared" si="145"/>
        <v>CONFIRMED BEARISH</v>
      </c>
    </row>
    <row r="2321" spans="1:8" ht="13.5" x14ac:dyDescent="0.25">
      <c r="A2321" s="3">
        <v>45380</v>
      </c>
      <c r="B2321" s="2">
        <v>5.35</v>
      </c>
      <c r="C2321" s="2">
        <v>4.7256</v>
      </c>
      <c r="D2321" s="2">
        <v>5372</v>
      </c>
      <c r="E2321" s="2">
        <f t="shared" si="144"/>
        <v>-925075</v>
      </c>
      <c r="F2321" s="13" t="str">
        <f t="shared" si="147"/>
        <v>BEARISH</v>
      </c>
      <c r="G2321" s="13" t="str">
        <f t="shared" si="146"/>
        <v>STRONG</v>
      </c>
      <c r="H2321" s="13" t="str">
        <f t="shared" si="145"/>
        <v>CONFIRMED BEARISH</v>
      </c>
    </row>
    <row r="2322" spans="1:8" ht="13.5" x14ac:dyDescent="0.25">
      <c r="A2322" s="3">
        <v>45383</v>
      </c>
      <c r="B2322" s="2">
        <v>5.4</v>
      </c>
      <c r="C2322" s="2">
        <v>4.7698</v>
      </c>
      <c r="D2322" s="2">
        <v>18052</v>
      </c>
      <c r="E2322" s="2">
        <f t="shared" si="144"/>
        <v>-907023</v>
      </c>
      <c r="F2322" s="13" t="str">
        <f t="shared" si="147"/>
        <v>BEARISH</v>
      </c>
      <c r="G2322" s="13" t="str">
        <f t="shared" si="146"/>
        <v>STRONG</v>
      </c>
      <c r="H2322" s="13" t="str">
        <f t="shared" si="145"/>
        <v>BEARISH DIVERGENCE</v>
      </c>
    </row>
    <row r="2323" spans="1:8" ht="13.5" x14ac:dyDescent="0.25">
      <c r="A2323" s="3">
        <v>45384</v>
      </c>
      <c r="B2323" s="2">
        <v>5.33</v>
      </c>
      <c r="C2323" s="2">
        <v>4.7079000000000004</v>
      </c>
      <c r="D2323" s="2">
        <v>11895</v>
      </c>
      <c r="E2323" s="2">
        <f t="shared" si="144"/>
        <v>-918918</v>
      </c>
      <c r="F2323" s="13" t="str">
        <f t="shared" si="147"/>
        <v>BEARISH</v>
      </c>
      <c r="G2323" s="13" t="str">
        <f t="shared" si="146"/>
        <v>STRONG</v>
      </c>
      <c r="H2323" s="13" t="str">
        <f t="shared" si="145"/>
        <v>CONFIRMED BEARISH</v>
      </c>
    </row>
    <row r="2324" spans="1:8" ht="13.5" x14ac:dyDescent="0.25">
      <c r="A2324" s="3">
        <v>45385</v>
      </c>
      <c r="B2324" s="2">
        <v>5.3</v>
      </c>
      <c r="C2324" s="2">
        <v>4.6814</v>
      </c>
      <c r="D2324" s="2">
        <v>9718</v>
      </c>
      <c r="E2324" s="2">
        <f t="shared" si="144"/>
        <v>-928636</v>
      </c>
      <c r="F2324" s="13" t="str">
        <f t="shared" si="147"/>
        <v>BEARISH</v>
      </c>
      <c r="G2324" s="13" t="str">
        <f t="shared" si="146"/>
        <v>NEUTRAL</v>
      </c>
      <c r="H2324" s="13" t="str">
        <f t="shared" si="145"/>
        <v>CONFIRMED BEARISH</v>
      </c>
    </row>
    <row r="2325" spans="1:8" ht="13.5" x14ac:dyDescent="0.25">
      <c r="A2325" s="3">
        <v>45386</v>
      </c>
      <c r="B2325" s="2">
        <v>5.29</v>
      </c>
      <c r="C2325" s="2">
        <v>4.6726000000000001</v>
      </c>
      <c r="D2325" s="2">
        <v>4899</v>
      </c>
      <c r="E2325" s="2">
        <f t="shared" si="144"/>
        <v>-933535</v>
      </c>
      <c r="F2325" s="13" t="str">
        <f t="shared" si="147"/>
        <v>BEARISH</v>
      </c>
      <c r="G2325" s="13" t="str">
        <f t="shared" si="146"/>
        <v>NEUTRAL</v>
      </c>
      <c r="H2325" s="13" t="str">
        <f t="shared" si="145"/>
        <v>CONFIRMED BEARISH</v>
      </c>
    </row>
    <row r="2326" spans="1:8" ht="13.5" x14ac:dyDescent="0.25">
      <c r="A2326" s="3">
        <v>45387</v>
      </c>
      <c r="B2326" s="2">
        <v>5.27</v>
      </c>
      <c r="C2326" s="2">
        <v>4.6548999999999996</v>
      </c>
      <c r="D2326" s="2">
        <v>17163</v>
      </c>
      <c r="E2326" s="2">
        <f t="shared" si="144"/>
        <v>-950698</v>
      </c>
      <c r="F2326" s="13" t="str">
        <f t="shared" si="147"/>
        <v>BEARISH</v>
      </c>
      <c r="G2326" s="13" t="str">
        <f t="shared" si="146"/>
        <v>STRONG</v>
      </c>
      <c r="H2326" s="13" t="str">
        <f t="shared" si="145"/>
        <v>CONFIRMED BEARISH</v>
      </c>
    </row>
    <row r="2327" spans="1:8" ht="13.5" x14ac:dyDescent="0.25">
      <c r="A2327" s="3">
        <v>45390</v>
      </c>
      <c r="B2327" s="2">
        <v>5.27</v>
      </c>
      <c r="C2327" s="2">
        <v>4.6548999999999996</v>
      </c>
      <c r="D2327" s="2">
        <v>16491</v>
      </c>
      <c r="E2327" s="2">
        <f t="shared" si="144"/>
        <v>-950698</v>
      </c>
      <c r="F2327" s="13" t="str">
        <f t="shared" si="147"/>
        <v>BEARISH</v>
      </c>
      <c r="G2327" s="13" t="str">
        <f t="shared" si="146"/>
        <v>STRONG</v>
      </c>
      <c r="H2327" s="13" t="str">
        <f t="shared" si="145"/>
        <v>CONFIRMED BEARISH</v>
      </c>
    </row>
    <row r="2328" spans="1:8" ht="13.5" x14ac:dyDescent="0.25">
      <c r="A2328" s="3">
        <v>45394</v>
      </c>
      <c r="B2328" s="2">
        <v>5.3</v>
      </c>
      <c r="C2328" s="2">
        <v>4.6814</v>
      </c>
      <c r="D2328" s="2">
        <v>12717</v>
      </c>
      <c r="E2328" s="2">
        <f t="shared" si="144"/>
        <v>-937981</v>
      </c>
      <c r="F2328" s="13" t="str">
        <f t="shared" si="147"/>
        <v>BEARISH</v>
      </c>
      <c r="G2328" s="13" t="str">
        <f t="shared" si="146"/>
        <v>STRONG</v>
      </c>
      <c r="H2328" s="13" t="str">
        <f t="shared" si="145"/>
        <v>CONFIRMED BEARISH</v>
      </c>
    </row>
    <row r="2329" spans="1:8" ht="13.5" x14ac:dyDescent="0.25">
      <c r="A2329" s="3">
        <v>45397</v>
      </c>
      <c r="B2329" s="2">
        <v>5.29</v>
      </c>
      <c r="C2329" s="2">
        <v>4.6726000000000001</v>
      </c>
      <c r="D2329" s="2">
        <v>16354</v>
      </c>
      <c r="E2329" s="2">
        <f t="shared" si="144"/>
        <v>-954335</v>
      </c>
      <c r="F2329" s="13" t="str">
        <f t="shared" si="147"/>
        <v>BEARISH</v>
      </c>
      <c r="G2329" s="13" t="str">
        <f t="shared" si="146"/>
        <v>STRONG</v>
      </c>
      <c r="H2329" s="13" t="str">
        <f t="shared" si="145"/>
        <v>CONFIRMED BEARISH</v>
      </c>
    </row>
    <row r="2330" spans="1:8" ht="13.5" x14ac:dyDescent="0.25">
      <c r="A2330" s="3">
        <v>45398</v>
      </c>
      <c r="B2330" s="2">
        <v>5.33</v>
      </c>
      <c r="C2330" s="2">
        <v>4.7079000000000004</v>
      </c>
      <c r="D2330" s="2">
        <v>59326</v>
      </c>
      <c r="E2330" s="2">
        <f t="shared" si="144"/>
        <v>-895009</v>
      </c>
      <c r="F2330" s="13" t="str">
        <f t="shared" si="147"/>
        <v>BULLISH</v>
      </c>
      <c r="G2330" s="13" t="str">
        <f t="shared" si="146"/>
        <v>WEAK</v>
      </c>
      <c r="H2330" s="13" t="str">
        <f t="shared" si="145"/>
        <v>CONFIRMED BULLISH</v>
      </c>
    </row>
    <row r="2331" spans="1:8" ht="13.5" x14ac:dyDescent="0.25">
      <c r="A2331" s="3">
        <v>45399</v>
      </c>
      <c r="B2331" s="2">
        <v>5.33</v>
      </c>
      <c r="C2331" s="2">
        <v>4.7079000000000004</v>
      </c>
      <c r="D2331" s="2">
        <v>17216</v>
      </c>
      <c r="E2331" s="2">
        <f t="shared" si="144"/>
        <v>-895009</v>
      </c>
      <c r="F2331" s="13" t="str">
        <f t="shared" si="147"/>
        <v>BULLISH</v>
      </c>
      <c r="G2331" s="13" t="str">
        <f t="shared" si="146"/>
        <v>WEAK</v>
      </c>
      <c r="H2331" s="13" t="str">
        <f t="shared" si="145"/>
        <v>CONFIRMED BULLISH</v>
      </c>
    </row>
    <row r="2332" spans="1:8" ht="13.5" x14ac:dyDescent="0.25">
      <c r="A2332" s="3">
        <v>45400</v>
      </c>
      <c r="B2332" s="2">
        <v>5.3</v>
      </c>
      <c r="C2332" s="2">
        <v>4.6814</v>
      </c>
      <c r="D2332" s="2">
        <v>33961</v>
      </c>
      <c r="E2332" s="2">
        <f t="shared" si="144"/>
        <v>-928970</v>
      </c>
      <c r="F2332" s="13" t="str">
        <f t="shared" si="147"/>
        <v>BULLISH</v>
      </c>
      <c r="G2332" s="13" t="str">
        <f t="shared" si="146"/>
        <v>WEAK</v>
      </c>
      <c r="H2332" s="13" t="str">
        <f t="shared" si="145"/>
        <v>CONFIRMED BULLISH</v>
      </c>
    </row>
    <row r="2333" spans="1:8" ht="13.5" x14ac:dyDescent="0.25">
      <c r="A2333" s="3">
        <v>45401</v>
      </c>
      <c r="B2333" s="2">
        <v>5.38</v>
      </c>
      <c r="C2333" s="2">
        <v>4.7521000000000004</v>
      </c>
      <c r="D2333" s="2">
        <v>12652</v>
      </c>
      <c r="E2333" s="2">
        <f t="shared" si="144"/>
        <v>-916318</v>
      </c>
      <c r="F2333" s="13" t="str">
        <f t="shared" si="147"/>
        <v>BULLISH</v>
      </c>
      <c r="G2333" s="13" t="str">
        <f t="shared" si="146"/>
        <v>WEAK</v>
      </c>
      <c r="H2333" s="13" t="str">
        <f t="shared" si="145"/>
        <v>CONFIRMED BULLISH</v>
      </c>
    </row>
    <row r="2334" spans="1:8" ht="13.5" x14ac:dyDescent="0.25">
      <c r="A2334" s="3">
        <v>45404</v>
      </c>
      <c r="B2334" s="2">
        <v>5.5</v>
      </c>
      <c r="C2334" s="2">
        <v>4.8581000000000003</v>
      </c>
      <c r="D2334" s="2">
        <v>36204</v>
      </c>
      <c r="E2334" s="2">
        <f t="shared" si="144"/>
        <v>-880114</v>
      </c>
      <c r="F2334" s="13" t="str">
        <f t="shared" si="147"/>
        <v>BULLISH</v>
      </c>
      <c r="G2334" s="13" t="str">
        <f t="shared" si="146"/>
        <v>WEAK</v>
      </c>
      <c r="H2334" s="13" t="str">
        <f t="shared" si="145"/>
        <v>CONFIRMED BULLISH</v>
      </c>
    </row>
    <row r="2335" spans="1:8" ht="13.5" x14ac:dyDescent="0.25">
      <c r="A2335" s="3">
        <v>45405</v>
      </c>
      <c r="B2335" s="2">
        <v>5.4</v>
      </c>
      <c r="C2335" s="2">
        <v>4.7698</v>
      </c>
      <c r="D2335" s="2">
        <v>54896</v>
      </c>
      <c r="E2335" s="2">
        <f t="shared" si="144"/>
        <v>-935010</v>
      </c>
      <c r="F2335" s="13" t="str">
        <f t="shared" si="147"/>
        <v>BEARISH</v>
      </c>
      <c r="G2335" s="13" t="str">
        <f t="shared" si="146"/>
        <v>STRONG</v>
      </c>
      <c r="H2335" s="13" t="str">
        <f t="shared" si="145"/>
        <v>BEARISH DIVERGENCE</v>
      </c>
    </row>
    <row r="2336" spans="1:8" ht="13.5" x14ac:dyDescent="0.25">
      <c r="A2336" s="3">
        <v>45406</v>
      </c>
      <c r="B2336" s="2">
        <v>5.35</v>
      </c>
      <c r="C2336" s="2">
        <v>4.7256</v>
      </c>
      <c r="D2336" s="2">
        <v>14118</v>
      </c>
      <c r="E2336" s="2">
        <f t="shared" si="144"/>
        <v>-949128</v>
      </c>
      <c r="F2336" s="13" t="str">
        <f t="shared" si="147"/>
        <v>BEARISH</v>
      </c>
      <c r="G2336" s="13" t="str">
        <f t="shared" si="146"/>
        <v>STRONG</v>
      </c>
      <c r="H2336" s="13" t="str">
        <f t="shared" si="145"/>
        <v>BEARISH DIVERGENCE</v>
      </c>
    </row>
    <row r="2337" spans="1:8" ht="13.5" x14ac:dyDescent="0.25">
      <c r="A2337" s="3">
        <v>45407</v>
      </c>
      <c r="B2337" s="2">
        <v>5.35</v>
      </c>
      <c r="C2337" s="2">
        <v>4.7256</v>
      </c>
      <c r="D2337" s="2">
        <v>21150</v>
      </c>
      <c r="E2337" s="2">
        <f t="shared" si="144"/>
        <v>-949128</v>
      </c>
      <c r="F2337" s="13" t="str">
        <f t="shared" si="147"/>
        <v>BEARISH</v>
      </c>
      <c r="G2337" s="13" t="str">
        <f t="shared" si="146"/>
        <v>STRONG</v>
      </c>
      <c r="H2337" s="13" t="str">
        <f t="shared" si="145"/>
        <v>BEARISH DIVERGENCE</v>
      </c>
    </row>
    <row r="2338" spans="1:8" ht="13.5" x14ac:dyDescent="0.25">
      <c r="A2338" s="3">
        <v>45408</v>
      </c>
      <c r="B2338" s="2">
        <v>5.34</v>
      </c>
      <c r="C2338" s="2">
        <v>4.7168000000000001</v>
      </c>
      <c r="D2338" s="2">
        <v>24175</v>
      </c>
      <c r="E2338" s="2">
        <f t="shared" si="144"/>
        <v>-973303</v>
      </c>
      <c r="F2338" s="13" t="str">
        <f t="shared" si="147"/>
        <v>BEARISH</v>
      </c>
      <c r="G2338" s="13" t="str">
        <f t="shared" si="146"/>
        <v>STRONG</v>
      </c>
      <c r="H2338" s="13" t="str">
        <f t="shared" si="145"/>
        <v>CONFIRMED BEARISH</v>
      </c>
    </row>
    <row r="2339" spans="1:8" ht="13.5" x14ac:dyDescent="0.25">
      <c r="A2339" s="3">
        <v>45411</v>
      </c>
      <c r="B2339" s="2">
        <v>5.33</v>
      </c>
      <c r="C2339" s="2">
        <v>4.7079000000000004</v>
      </c>
      <c r="D2339" s="2">
        <v>8293</v>
      </c>
      <c r="E2339" s="2">
        <f t="shared" si="144"/>
        <v>-981596</v>
      </c>
      <c r="F2339" s="13" t="str">
        <f t="shared" si="147"/>
        <v>BEARISH</v>
      </c>
      <c r="G2339" s="13" t="str">
        <f t="shared" si="146"/>
        <v>STRONG</v>
      </c>
      <c r="H2339" s="13" t="str">
        <f t="shared" si="145"/>
        <v>CONFIRMED BEARISH</v>
      </c>
    </row>
    <row r="2340" spans="1:8" ht="13.5" x14ac:dyDescent="0.25">
      <c r="A2340" s="3">
        <v>45412</v>
      </c>
      <c r="B2340" s="2">
        <v>5.32</v>
      </c>
      <c r="C2340" s="2">
        <v>4.6990999999999996</v>
      </c>
      <c r="D2340" s="2">
        <v>3830</v>
      </c>
      <c r="E2340" s="2">
        <f t="shared" si="144"/>
        <v>-985426</v>
      </c>
      <c r="F2340" s="13" t="str">
        <f t="shared" si="147"/>
        <v>BEARISH</v>
      </c>
      <c r="G2340" s="13" t="str">
        <f t="shared" si="146"/>
        <v>STRONG</v>
      </c>
      <c r="H2340" s="13" t="str">
        <f t="shared" si="145"/>
        <v>CONFIRMED BEARISH</v>
      </c>
    </row>
    <row r="2341" spans="1:8" ht="13.5" x14ac:dyDescent="0.25">
      <c r="A2341" s="3">
        <v>45414</v>
      </c>
      <c r="B2341" s="2">
        <v>5.32</v>
      </c>
      <c r="C2341" s="2">
        <v>4.6990999999999996</v>
      </c>
      <c r="D2341" s="2">
        <v>5098</v>
      </c>
      <c r="E2341" s="2">
        <f t="shared" si="144"/>
        <v>-985426</v>
      </c>
      <c r="F2341" s="13" t="str">
        <f t="shared" si="147"/>
        <v>BEARISH</v>
      </c>
      <c r="G2341" s="13" t="str">
        <f t="shared" si="146"/>
        <v>STRONG</v>
      </c>
      <c r="H2341" s="13" t="str">
        <f t="shared" si="145"/>
        <v>CONFIRMED BEARISH</v>
      </c>
    </row>
    <row r="2342" spans="1:8" ht="13.5" x14ac:dyDescent="0.25">
      <c r="A2342" s="3">
        <v>45415</v>
      </c>
      <c r="B2342" s="2">
        <v>5.31</v>
      </c>
      <c r="C2342" s="2">
        <v>4.6902999999999997</v>
      </c>
      <c r="D2342" s="2">
        <v>19862</v>
      </c>
      <c r="E2342" s="2">
        <f t="shared" si="144"/>
        <v>-1005288</v>
      </c>
      <c r="F2342" s="13" t="str">
        <f t="shared" si="147"/>
        <v>BEARISH</v>
      </c>
      <c r="G2342" s="13" t="str">
        <f t="shared" si="146"/>
        <v>STRONG</v>
      </c>
      <c r="H2342" s="13" t="str">
        <f t="shared" si="145"/>
        <v>CONFIRMED BEARISH</v>
      </c>
    </row>
    <row r="2343" spans="1:8" ht="13.5" x14ac:dyDescent="0.25">
      <c r="A2343" s="3">
        <v>45418</v>
      </c>
      <c r="B2343" s="2">
        <v>5.3</v>
      </c>
      <c r="C2343" s="2">
        <v>4.6814</v>
      </c>
      <c r="D2343" s="2">
        <v>17894</v>
      </c>
      <c r="E2343" s="2">
        <f t="shared" si="144"/>
        <v>-1023182</v>
      </c>
      <c r="F2343" s="13" t="str">
        <f t="shared" si="147"/>
        <v>BEARISH</v>
      </c>
      <c r="G2343" s="13" t="str">
        <f t="shared" si="146"/>
        <v>STRONG</v>
      </c>
      <c r="H2343" s="13" t="str">
        <f t="shared" si="145"/>
        <v>CONFIRMED BEARISH</v>
      </c>
    </row>
    <row r="2344" spans="1:8" ht="13.5" x14ac:dyDescent="0.25">
      <c r="A2344" s="3">
        <v>45419</v>
      </c>
      <c r="B2344" s="2">
        <v>5.0599999999999996</v>
      </c>
      <c r="C2344" s="2">
        <v>4.7281000000000004</v>
      </c>
      <c r="D2344" s="2">
        <v>4502</v>
      </c>
      <c r="E2344" s="2">
        <f t="shared" si="144"/>
        <v>-1027684</v>
      </c>
      <c r="F2344" s="13" t="str">
        <f t="shared" si="147"/>
        <v>BEARISH</v>
      </c>
      <c r="G2344" s="13" t="str">
        <f t="shared" si="146"/>
        <v>STRONG</v>
      </c>
      <c r="H2344" s="13" t="str">
        <f t="shared" si="145"/>
        <v>CONFIRMED BEARISH</v>
      </c>
    </row>
    <row r="2345" spans="1:8" ht="13.5" x14ac:dyDescent="0.25">
      <c r="A2345" s="3">
        <v>45420</v>
      </c>
      <c r="B2345" s="2">
        <v>5.0199999999999996</v>
      </c>
      <c r="C2345" s="2">
        <v>4.6906999999999996</v>
      </c>
      <c r="D2345" s="2">
        <v>12556</v>
      </c>
      <c r="E2345" s="2">
        <f t="shared" si="144"/>
        <v>-1040240</v>
      </c>
      <c r="F2345" s="13" t="str">
        <f t="shared" si="147"/>
        <v>BEARISH</v>
      </c>
      <c r="G2345" s="13" t="str">
        <f t="shared" si="146"/>
        <v>STRONG</v>
      </c>
      <c r="H2345" s="13" t="str">
        <f t="shared" si="145"/>
        <v>CONFIRMED BEARISH</v>
      </c>
    </row>
    <row r="2346" spans="1:8" ht="13.5" x14ac:dyDescent="0.25">
      <c r="A2346" s="3">
        <v>45421</v>
      </c>
      <c r="B2346" s="2">
        <v>5.0199999999999996</v>
      </c>
      <c r="C2346" s="2">
        <v>4.6906999999999996</v>
      </c>
      <c r="D2346" s="2">
        <v>16165</v>
      </c>
      <c r="E2346" s="2">
        <f t="shared" si="144"/>
        <v>-1040240</v>
      </c>
      <c r="F2346" s="13" t="str">
        <f t="shared" si="147"/>
        <v>BEARISH</v>
      </c>
      <c r="G2346" s="13" t="str">
        <f t="shared" si="146"/>
        <v>STRONG</v>
      </c>
      <c r="H2346" s="13" t="str">
        <f t="shared" si="145"/>
        <v>CONFIRMED BEARISH</v>
      </c>
    </row>
    <row r="2347" spans="1:8" ht="13.5" x14ac:dyDescent="0.25">
      <c r="A2347" s="3">
        <v>45422</v>
      </c>
      <c r="B2347" s="2">
        <v>5.03</v>
      </c>
      <c r="C2347" s="2">
        <v>4.7</v>
      </c>
      <c r="D2347" s="2">
        <v>26359</v>
      </c>
      <c r="E2347" s="2">
        <f t="shared" si="144"/>
        <v>-1013881</v>
      </c>
      <c r="F2347" s="13" t="str">
        <f t="shared" si="147"/>
        <v>BEARISH</v>
      </c>
      <c r="G2347" s="13" t="str">
        <f t="shared" si="146"/>
        <v>NEUTRAL</v>
      </c>
      <c r="H2347" s="13" t="str">
        <f t="shared" si="145"/>
        <v>CONFIRMED BEARISH</v>
      </c>
    </row>
    <row r="2348" spans="1:8" ht="13.5" x14ac:dyDescent="0.25">
      <c r="A2348" s="3">
        <v>45425</v>
      </c>
      <c r="B2348" s="2">
        <v>5</v>
      </c>
      <c r="C2348" s="2">
        <v>4.6719999999999997</v>
      </c>
      <c r="D2348" s="2">
        <v>94563</v>
      </c>
      <c r="E2348" s="2">
        <f t="shared" si="144"/>
        <v>-1108444</v>
      </c>
      <c r="F2348" s="13" t="str">
        <f t="shared" si="147"/>
        <v>BEARISH</v>
      </c>
      <c r="G2348" s="13" t="str">
        <f t="shared" si="146"/>
        <v>STRONG</v>
      </c>
      <c r="H2348" s="13" t="str">
        <f t="shared" si="145"/>
        <v>CONFIRMED BEARISH</v>
      </c>
    </row>
    <row r="2349" spans="1:8" ht="13.5" x14ac:dyDescent="0.25">
      <c r="A2349" s="3">
        <v>45426</v>
      </c>
      <c r="B2349" s="2">
        <v>5.05</v>
      </c>
      <c r="C2349" s="2">
        <v>4.7187000000000001</v>
      </c>
      <c r="D2349" s="2">
        <v>33330</v>
      </c>
      <c r="E2349" s="2">
        <f t="shared" si="144"/>
        <v>-1075114</v>
      </c>
      <c r="F2349" s="13" t="str">
        <f t="shared" si="147"/>
        <v>BEARISH</v>
      </c>
      <c r="G2349" s="13" t="str">
        <f t="shared" si="146"/>
        <v>STRONG</v>
      </c>
      <c r="H2349" s="13" t="str">
        <f t="shared" si="145"/>
        <v>CONFIRMED BEARISH</v>
      </c>
    </row>
    <row r="2350" spans="1:8" ht="13.5" x14ac:dyDescent="0.25">
      <c r="A2350" s="3">
        <v>45427</v>
      </c>
      <c r="B2350" s="2">
        <v>5.03</v>
      </c>
      <c r="C2350" s="2">
        <v>4.7</v>
      </c>
      <c r="D2350" s="2">
        <v>14919</v>
      </c>
      <c r="E2350" s="2">
        <f t="shared" si="144"/>
        <v>-1090033</v>
      </c>
      <c r="F2350" s="13" t="str">
        <f t="shared" si="147"/>
        <v>BEARISH</v>
      </c>
      <c r="G2350" s="13" t="str">
        <f t="shared" si="146"/>
        <v>STRONG</v>
      </c>
      <c r="H2350" s="13" t="str">
        <f t="shared" si="145"/>
        <v>BEARISH DIVERGENCE</v>
      </c>
    </row>
    <row r="2351" spans="1:8" ht="13.5" x14ac:dyDescent="0.25">
      <c r="A2351" s="3">
        <v>45428</v>
      </c>
      <c r="B2351" s="2">
        <v>5.03</v>
      </c>
      <c r="C2351" s="2">
        <v>4.7</v>
      </c>
      <c r="D2351" s="2">
        <v>13820</v>
      </c>
      <c r="E2351" s="2">
        <f t="shared" si="144"/>
        <v>-1090033</v>
      </c>
      <c r="F2351" s="13" t="str">
        <f t="shared" si="147"/>
        <v>BEARISH</v>
      </c>
      <c r="G2351" s="13" t="str">
        <f t="shared" si="146"/>
        <v>STRONG</v>
      </c>
      <c r="H2351" s="13" t="str">
        <f t="shared" si="145"/>
        <v>BEARISH DIVERGENCE</v>
      </c>
    </row>
    <row r="2352" spans="1:8" ht="13.5" x14ac:dyDescent="0.25">
      <c r="A2352" s="3">
        <v>45429</v>
      </c>
      <c r="B2352" s="2">
        <v>5.0999999999999996</v>
      </c>
      <c r="C2352" s="2">
        <v>4.7653999999999996</v>
      </c>
      <c r="D2352" s="2">
        <v>34751</v>
      </c>
      <c r="E2352" s="2">
        <f t="shared" si="144"/>
        <v>-1055282</v>
      </c>
      <c r="F2352" s="13" t="str">
        <f t="shared" si="147"/>
        <v>BEARISH</v>
      </c>
      <c r="G2352" s="13" t="str">
        <f t="shared" si="146"/>
        <v>STRONG</v>
      </c>
      <c r="H2352" s="13" t="str">
        <f t="shared" si="145"/>
        <v>BEARISH DIVERGENCE</v>
      </c>
    </row>
    <row r="2353" spans="1:8" ht="13.5" x14ac:dyDescent="0.25">
      <c r="A2353" s="3">
        <v>45432</v>
      </c>
      <c r="B2353" s="2">
        <v>5.07</v>
      </c>
      <c r="C2353" s="2">
        <v>4.7374000000000001</v>
      </c>
      <c r="D2353" s="2">
        <v>23419</v>
      </c>
      <c r="E2353" s="2">
        <f t="shared" si="144"/>
        <v>-1078701</v>
      </c>
      <c r="F2353" s="13" t="str">
        <f t="shared" si="147"/>
        <v>BULLISH</v>
      </c>
      <c r="G2353" s="13" t="str">
        <f t="shared" si="146"/>
        <v>WEAK</v>
      </c>
      <c r="H2353" s="13" t="str">
        <f t="shared" si="145"/>
        <v>CONFIRMED BULLISH</v>
      </c>
    </row>
    <row r="2354" spans="1:8" ht="13.5" x14ac:dyDescent="0.25">
      <c r="A2354" s="3">
        <v>45433</v>
      </c>
      <c r="B2354" s="2">
        <v>5.05</v>
      </c>
      <c r="C2354" s="2">
        <v>4.7187000000000001</v>
      </c>
      <c r="D2354" s="2">
        <v>15989</v>
      </c>
      <c r="E2354" s="2">
        <f t="shared" si="144"/>
        <v>-1094690</v>
      </c>
      <c r="F2354" s="13" t="str">
        <f t="shared" si="147"/>
        <v>BEARISH</v>
      </c>
      <c r="G2354" s="13" t="str">
        <f t="shared" si="146"/>
        <v>NEUTRAL</v>
      </c>
      <c r="H2354" s="13" t="str">
        <f t="shared" si="145"/>
        <v>NEUTRAL</v>
      </c>
    </row>
    <row r="2355" spans="1:8" ht="13.5" x14ac:dyDescent="0.25">
      <c r="A2355" s="3">
        <v>45434</v>
      </c>
      <c r="B2355" s="2">
        <v>5.16</v>
      </c>
      <c r="C2355" s="2">
        <v>4.8215000000000003</v>
      </c>
      <c r="D2355" s="2">
        <v>37884</v>
      </c>
      <c r="E2355" s="2">
        <f t="shared" si="144"/>
        <v>-1056806</v>
      </c>
      <c r="F2355" s="13" t="str">
        <f t="shared" si="147"/>
        <v>BULLISH</v>
      </c>
      <c r="G2355" s="13" t="str">
        <f t="shared" si="146"/>
        <v>WEAK</v>
      </c>
      <c r="H2355" s="13" t="str">
        <f t="shared" si="145"/>
        <v>CONFIRMED BULLISH</v>
      </c>
    </row>
    <row r="2356" spans="1:8" ht="13.5" x14ac:dyDescent="0.25">
      <c r="A2356" s="3">
        <v>45435</v>
      </c>
      <c r="B2356" s="2">
        <v>5.0999999999999996</v>
      </c>
      <c r="C2356" s="2">
        <v>4.7653999999999996</v>
      </c>
      <c r="D2356" s="2">
        <v>11181</v>
      </c>
      <c r="E2356" s="2">
        <f t="shared" si="144"/>
        <v>-1067987</v>
      </c>
      <c r="F2356" s="13" t="str">
        <f t="shared" si="147"/>
        <v>BULLISH</v>
      </c>
      <c r="G2356" s="13" t="str">
        <f t="shared" si="146"/>
        <v>WEAK</v>
      </c>
      <c r="H2356" s="13" t="str">
        <f t="shared" si="145"/>
        <v>CONFIRMED BULLISH</v>
      </c>
    </row>
    <row r="2357" spans="1:8" ht="13.5" x14ac:dyDescent="0.25">
      <c r="A2357" s="3">
        <v>45436</v>
      </c>
      <c r="B2357" s="2">
        <v>5.08</v>
      </c>
      <c r="C2357" s="2">
        <v>4.7468000000000004</v>
      </c>
      <c r="D2357" s="2">
        <v>38850</v>
      </c>
      <c r="E2357" s="2">
        <f t="shared" si="144"/>
        <v>-1106837</v>
      </c>
      <c r="F2357" s="13" t="str">
        <f t="shared" si="147"/>
        <v>BEARISH</v>
      </c>
      <c r="G2357" s="13" t="str">
        <f t="shared" si="146"/>
        <v>STRONG</v>
      </c>
      <c r="H2357" s="13" t="str">
        <f t="shared" si="145"/>
        <v>CONFIRMED BEARISH</v>
      </c>
    </row>
    <row r="2358" spans="1:8" ht="13.5" x14ac:dyDescent="0.25">
      <c r="A2358" s="3">
        <v>45439</v>
      </c>
      <c r="B2358" s="2">
        <v>5.15</v>
      </c>
      <c r="C2358" s="2">
        <v>4.8121999999999998</v>
      </c>
      <c r="D2358" s="2">
        <v>20323</v>
      </c>
      <c r="E2358" s="2">
        <f t="shared" si="144"/>
        <v>-1086514</v>
      </c>
      <c r="F2358" s="13" t="str">
        <f t="shared" si="147"/>
        <v>BEARISH</v>
      </c>
      <c r="G2358" s="13" t="str">
        <f t="shared" si="146"/>
        <v>NEUTRAL</v>
      </c>
      <c r="H2358" s="13" t="str">
        <f t="shared" si="145"/>
        <v>BEARISH DIVERGENCE</v>
      </c>
    </row>
    <row r="2359" spans="1:8" ht="13.5" x14ac:dyDescent="0.25">
      <c r="A2359" s="3">
        <v>45440</v>
      </c>
      <c r="B2359" s="2">
        <v>5.16</v>
      </c>
      <c r="C2359" s="2">
        <v>4.8215000000000003</v>
      </c>
      <c r="D2359" s="2">
        <v>22794</v>
      </c>
      <c r="E2359" s="2">
        <f t="shared" si="144"/>
        <v>-1063720</v>
      </c>
      <c r="F2359" s="13" t="str">
        <f t="shared" si="147"/>
        <v>BULLISH</v>
      </c>
      <c r="G2359" s="13" t="str">
        <f t="shared" si="146"/>
        <v>WEAK</v>
      </c>
      <c r="H2359" s="13" t="str">
        <f t="shared" si="145"/>
        <v>CONFIRMED BULLISH</v>
      </c>
    </row>
    <row r="2360" spans="1:8" ht="13.5" x14ac:dyDescent="0.25">
      <c r="A2360" s="3">
        <v>45441</v>
      </c>
      <c r="B2360" s="2">
        <v>5.16</v>
      </c>
      <c r="C2360" s="2">
        <v>4.8215000000000003</v>
      </c>
      <c r="D2360" s="2">
        <v>23518</v>
      </c>
      <c r="E2360" s="2">
        <f t="shared" si="144"/>
        <v>-1063720</v>
      </c>
      <c r="F2360" s="13" t="str">
        <f t="shared" si="147"/>
        <v>BEARISH</v>
      </c>
      <c r="G2360" s="13" t="str">
        <f t="shared" si="146"/>
        <v>NEUTRAL</v>
      </c>
      <c r="H2360" s="13" t="str">
        <f t="shared" si="145"/>
        <v>NEUTRAL</v>
      </c>
    </row>
    <row r="2361" spans="1:8" ht="13.5" x14ac:dyDescent="0.25">
      <c r="A2361" s="3">
        <v>45442</v>
      </c>
      <c r="B2361" s="2">
        <v>5.16</v>
      </c>
      <c r="C2361" s="2">
        <v>4.8215000000000003</v>
      </c>
      <c r="D2361" s="2">
        <v>26795</v>
      </c>
      <c r="E2361" s="2">
        <f t="shared" si="144"/>
        <v>-1063720</v>
      </c>
      <c r="F2361" s="13" t="str">
        <f t="shared" si="147"/>
        <v>BULLISH</v>
      </c>
      <c r="G2361" s="13" t="str">
        <f t="shared" si="146"/>
        <v>NEUTRAL</v>
      </c>
      <c r="H2361" s="13" t="str">
        <f t="shared" si="145"/>
        <v>CONFIRMED BULLISH</v>
      </c>
    </row>
    <row r="2362" spans="1:8" ht="13.5" x14ac:dyDescent="0.25">
      <c r="A2362" s="3">
        <v>45443</v>
      </c>
      <c r="B2362" s="2">
        <v>5.16</v>
      </c>
      <c r="C2362" s="2">
        <v>4.8215000000000003</v>
      </c>
      <c r="D2362" s="2">
        <v>22157</v>
      </c>
      <c r="E2362" s="2">
        <f t="shared" si="144"/>
        <v>-1063720</v>
      </c>
      <c r="F2362" s="13" t="str">
        <f t="shared" si="147"/>
        <v>BULLISH</v>
      </c>
      <c r="G2362" s="13" t="str">
        <f t="shared" si="146"/>
        <v>WEAK</v>
      </c>
      <c r="H2362" s="13" t="str">
        <f t="shared" si="145"/>
        <v>CONFIRMED BULLISH</v>
      </c>
    </row>
    <row r="2363" spans="1:8" ht="13.5" x14ac:dyDescent="0.25">
      <c r="A2363" s="3">
        <v>45446</v>
      </c>
      <c r="B2363" s="2">
        <v>5.15</v>
      </c>
      <c r="C2363" s="2">
        <v>4.8121999999999998</v>
      </c>
      <c r="D2363" s="2">
        <v>21475</v>
      </c>
      <c r="E2363" s="2">
        <f t="shared" si="144"/>
        <v>-1085195</v>
      </c>
      <c r="F2363" s="13" t="str">
        <f t="shared" si="147"/>
        <v>BULLISH</v>
      </c>
      <c r="G2363" s="13" t="str">
        <f t="shared" si="146"/>
        <v>NEUTRAL</v>
      </c>
      <c r="H2363" s="13" t="str">
        <f t="shared" si="145"/>
        <v>NEUTRAL</v>
      </c>
    </row>
    <row r="2364" spans="1:8" ht="13.5" x14ac:dyDescent="0.25">
      <c r="A2364" s="3">
        <v>45447</v>
      </c>
      <c r="B2364" s="2">
        <v>5.15</v>
      </c>
      <c r="C2364" s="2">
        <v>4.8121999999999998</v>
      </c>
      <c r="D2364" s="2">
        <v>30934</v>
      </c>
      <c r="E2364" s="2">
        <f t="shared" si="144"/>
        <v>-1085195</v>
      </c>
      <c r="F2364" s="13" t="str">
        <f t="shared" si="147"/>
        <v>BEARISH</v>
      </c>
      <c r="G2364" s="13" t="str">
        <f t="shared" si="146"/>
        <v>STRONG</v>
      </c>
      <c r="H2364" s="13" t="str">
        <f t="shared" si="145"/>
        <v>CONFIRMED BEARISH</v>
      </c>
    </row>
    <row r="2365" spans="1:8" ht="13.5" x14ac:dyDescent="0.25">
      <c r="A2365" s="3">
        <v>45448</v>
      </c>
      <c r="B2365" s="2">
        <v>5.12</v>
      </c>
      <c r="C2365" s="2">
        <v>4.7840999999999996</v>
      </c>
      <c r="D2365" s="2">
        <v>27504</v>
      </c>
      <c r="E2365" s="2">
        <f t="shared" si="144"/>
        <v>-1112699</v>
      </c>
      <c r="F2365" s="13" t="str">
        <f t="shared" si="147"/>
        <v>BEARISH</v>
      </c>
      <c r="G2365" s="13" t="str">
        <f t="shared" si="146"/>
        <v>STRONG</v>
      </c>
      <c r="H2365" s="13" t="str">
        <f t="shared" si="145"/>
        <v>CONFIRMED BEARISH</v>
      </c>
    </row>
    <row r="2366" spans="1:8" ht="13.5" x14ac:dyDescent="0.25">
      <c r="A2366" s="3">
        <v>45449</v>
      </c>
      <c r="B2366" s="2">
        <v>5.12</v>
      </c>
      <c r="C2366" s="2">
        <v>4.7840999999999996</v>
      </c>
      <c r="D2366" s="2">
        <v>38229</v>
      </c>
      <c r="E2366" s="2">
        <f t="shared" si="144"/>
        <v>-1112699</v>
      </c>
      <c r="F2366" s="13" t="str">
        <f t="shared" si="147"/>
        <v>BEARISH</v>
      </c>
      <c r="G2366" s="13" t="str">
        <f t="shared" si="146"/>
        <v>STRONG</v>
      </c>
      <c r="H2366" s="13" t="str">
        <f t="shared" si="145"/>
        <v>CONFIRMED BEARISH</v>
      </c>
    </row>
    <row r="2367" spans="1:8" ht="13.5" x14ac:dyDescent="0.25">
      <c r="A2367" s="3">
        <v>45450</v>
      </c>
      <c r="B2367" s="2">
        <v>5.15</v>
      </c>
      <c r="C2367" s="2">
        <v>4.8121999999999998</v>
      </c>
      <c r="D2367" s="2">
        <v>38554</v>
      </c>
      <c r="E2367" s="2">
        <f t="shared" si="144"/>
        <v>-1074145</v>
      </c>
      <c r="F2367" s="13" t="str">
        <f t="shared" si="147"/>
        <v>BEARISH</v>
      </c>
      <c r="G2367" s="13" t="str">
        <f t="shared" si="146"/>
        <v>NEUTRAL</v>
      </c>
      <c r="H2367" s="13" t="str">
        <f t="shared" si="145"/>
        <v>CONFIRMED BEARISH</v>
      </c>
    </row>
    <row r="2368" spans="1:8" ht="13.5" x14ac:dyDescent="0.25">
      <c r="A2368" s="3">
        <v>45453</v>
      </c>
      <c r="B2368" s="2">
        <v>5.15</v>
      </c>
      <c r="C2368" s="2">
        <v>4.8121999999999998</v>
      </c>
      <c r="D2368" s="2">
        <v>24169</v>
      </c>
      <c r="E2368" s="2">
        <f t="shared" si="144"/>
        <v>-1074145</v>
      </c>
      <c r="F2368" s="13" t="str">
        <f t="shared" si="147"/>
        <v>BULLISH</v>
      </c>
      <c r="G2368" s="13" t="str">
        <f t="shared" si="146"/>
        <v>NEUTRAL</v>
      </c>
      <c r="H2368" s="13" t="str">
        <f t="shared" si="145"/>
        <v>NEUTRAL</v>
      </c>
    </row>
    <row r="2369" spans="1:8" ht="13.5" x14ac:dyDescent="0.25">
      <c r="A2369" s="3">
        <v>45454</v>
      </c>
      <c r="B2369" s="2">
        <v>5.15</v>
      </c>
      <c r="C2369" s="2">
        <v>4.8121999999999998</v>
      </c>
      <c r="D2369" s="2">
        <v>14874</v>
      </c>
      <c r="E2369" s="2">
        <f t="shared" si="144"/>
        <v>-1074145</v>
      </c>
      <c r="F2369" s="13" t="str">
        <f t="shared" si="147"/>
        <v>BULLISH</v>
      </c>
      <c r="G2369" s="13" t="str">
        <f t="shared" si="146"/>
        <v>NEUTRAL</v>
      </c>
      <c r="H2369" s="13" t="str">
        <f t="shared" si="145"/>
        <v>NEUTRAL</v>
      </c>
    </row>
    <row r="2370" spans="1:8" ht="13.5" x14ac:dyDescent="0.25">
      <c r="A2370" s="3">
        <v>45455</v>
      </c>
      <c r="B2370" s="2">
        <v>5.13</v>
      </c>
      <c r="C2370" s="2">
        <v>4.7934999999999999</v>
      </c>
      <c r="D2370" s="2">
        <v>20772</v>
      </c>
      <c r="E2370" s="2">
        <f t="shared" si="144"/>
        <v>-1094917</v>
      </c>
      <c r="F2370" s="13" t="str">
        <f t="shared" si="147"/>
        <v>BULLISH</v>
      </c>
      <c r="G2370" s="13" t="str">
        <f t="shared" si="146"/>
        <v>NEUTRAL</v>
      </c>
      <c r="H2370" s="13" t="str">
        <f t="shared" si="145"/>
        <v>CONFIRMED BULLISH</v>
      </c>
    </row>
    <row r="2371" spans="1:8" ht="13.5" x14ac:dyDescent="0.25">
      <c r="A2371" s="3">
        <v>45456</v>
      </c>
      <c r="B2371" s="2">
        <v>5.2</v>
      </c>
      <c r="C2371" s="2">
        <v>4.8589000000000002</v>
      </c>
      <c r="D2371" s="2">
        <v>23900</v>
      </c>
      <c r="E2371" s="2">
        <f t="shared" si="144"/>
        <v>-1071017</v>
      </c>
      <c r="F2371" s="13" t="str">
        <f t="shared" si="147"/>
        <v>BULLISH</v>
      </c>
      <c r="G2371" s="13" t="str">
        <f t="shared" si="146"/>
        <v>WEAK</v>
      </c>
      <c r="H2371" s="13" t="str">
        <f t="shared" si="145"/>
        <v>CONFIRMED BULLISH</v>
      </c>
    </row>
    <row r="2372" spans="1:8" ht="13.5" x14ac:dyDescent="0.25">
      <c r="A2372" s="3">
        <v>45457</v>
      </c>
      <c r="B2372" s="2">
        <v>5.0999999999999996</v>
      </c>
      <c r="C2372" s="2">
        <v>4.7653999999999996</v>
      </c>
      <c r="D2372" s="2">
        <v>35378</v>
      </c>
      <c r="E2372" s="2">
        <f t="shared" ref="E2372:E2435" si="148">IF(B2372&gt;B2371, E2371+D2372, IF(B2372&lt;B2371, E2371-D2372, E2371))</f>
        <v>-1106395</v>
      </c>
      <c r="F2372" s="13" t="str">
        <f t="shared" si="147"/>
        <v>BEARISH</v>
      </c>
      <c r="G2372" s="13" t="str">
        <f t="shared" si="146"/>
        <v>STRONG</v>
      </c>
      <c r="H2372" s="13" t="str">
        <f t="shared" si="145"/>
        <v>CONFIRMED BEARISH</v>
      </c>
    </row>
    <row r="2373" spans="1:8" ht="13.5" x14ac:dyDescent="0.25">
      <c r="A2373" s="3">
        <v>45461</v>
      </c>
      <c r="B2373" s="2">
        <v>5.15</v>
      </c>
      <c r="C2373" s="2">
        <v>4.8121999999999998</v>
      </c>
      <c r="D2373" s="2">
        <v>11898</v>
      </c>
      <c r="E2373" s="2">
        <f t="shared" si="148"/>
        <v>-1094497</v>
      </c>
      <c r="F2373" s="13" t="str">
        <f t="shared" si="147"/>
        <v>BEARISH</v>
      </c>
      <c r="G2373" s="13" t="str">
        <f t="shared" si="146"/>
        <v>NEUTRAL</v>
      </c>
      <c r="H2373" s="13" t="str">
        <f t="shared" si="145"/>
        <v>NEUTRAL</v>
      </c>
    </row>
    <row r="2374" spans="1:8" ht="13.5" x14ac:dyDescent="0.25">
      <c r="A2374" s="3">
        <v>45462</v>
      </c>
      <c r="B2374" s="2">
        <v>5.2</v>
      </c>
      <c r="C2374" s="2">
        <v>4.8589000000000002</v>
      </c>
      <c r="D2374" s="2">
        <v>22310</v>
      </c>
      <c r="E2374" s="2">
        <f t="shared" si="148"/>
        <v>-1072187</v>
      </c>
      <c r="F2374" s="13" t="str">
        <f t="shared" si="147"/>
        <v>BULLISH</v>
      </c>
      <c r="G2374" s="13" t="str">
        <f t="shared" si="146"/>
        <v>NEUTRAL</v>
      </c>
      <c r="H2374" s="13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v>45463</v>
      </c>
      <c r="B2375" s="2">
        <v>5.15</v>
      </c>
      <c r="C2375" s="2">
        <v>4.8121999999999998</v>
      </c>
      <c r="D2375" s="2">
        <v>10829</v>
      </c>
      <c r="E2375" s="2">
        <f t="shared" si="148"/>
        <v>-1083016</v>
      </c>
      <c r="F2375" s="13" t="str">
        <f t="shared" si="147"/>
        <v>BULLISH</v>
      </c>
      <c r="G2375" s="13" t="str">
        <f t="shared" ref="G2375:G2438" si="150">IF((E2375-E2370)/E2370 &gt; 0.02, "STRONG",
 IF((E2375-E2370)/E2370 &lt; -0.02, "WEAK", "NEUTRAL"))</f>
        <v>NEUTRAL</v>
      </c>
      <c r="H2375" s="13" t="str">
        <f t="shared" si="149"/>
        <v>CONFIRMED BULLISH</v>
      </c>
    </row>
    <row r="2376" spans="1:8" ht="13.5" x14ac:dyDescent="0.25">
      <c r="A2376" s="3">
        <v>45464</v>
      </c>
      <c r="B2376" s="2">
        <v>5.2</v>
      </c>
      <c r="C2376" s="2">
        <v>4.8589000000000002</v>
      </c>
      <c r="D2376" s="2">
        <v>20456</v>
      </c>
      <c r="E2376" s="2">
        <f t="shared" si="148"/>
        <v>-1062560</v>
      </c>
      <c r="F2376" s="13" t="str">
        <f t="shared" ref="F2376:F2439" si="151">IF(E2376&gt;E2371,"BULLISH",IF(E2376&lt;E2371,"BEARISH","NEUTRAL"))</f>
        <v>BULLISH</v>
      </c>
      <c r="G2376" s="13" t="str">
        <f t="shared" si="150"/>
        <v>NEUTRAL</v>
      </c>
      <c r="H2376" s="13" t="str">
        <f t="shared" si="149"/>
        <v>NEUTRAL</v>
      </c>
    </row>
    <row r="2377" spans="1:8" ht="13.5" x14ac:dyDescent="0.25">
      <c r="A2377" s="3">
        <v>45467</v>
      </c>
      <c r="B2377" s="2">
        <v>5.18</v>
      </c>
      <c r="C2377" s="2">
        <v>4.8402000000000003</v>
      </c>
      <c r="D2377" s="2">
        <v>16882</v>
      </c>
      <c r="E2377" s="2">
        <f t="shared" si="148"/>
        <v>-1079442</v>
      </c>
      <c r="F2377" s="13" t="str">
        <f t="shared" si="151"/>
        <v>BULLISH</v>
      </c>
      <c r="G2377" s="13" t="str">
        <f t="shared" si="150"/>
        <v>WEAK</v>
      </c>
      <c r="H2377" s="13" t="str">
        <f t="shared" si="149"/>
        <v>CONFIRMED BULLISH</v>
      </c>
    </row>
    <row r="2378" spans="1:8" ht="13.5" x14ac:dyDescent="0.25">
      <c r="A2378" s="3">
        <v>45468</v>
      </c>
      <c r="B2378" s="2">
        <v>5.2</v>
      </c>
      <c r="C2378" s="2">
        <v>4.8589000000000002</v>
      </c>
      <c r="D2378" s="2">
        <v>43034</v>
      </c>
      <c r="E2378" s="2">
        <f t="shared" si="148"/>
        <v>-1036408</v>
      </c>
      <c r="F2378" s="13" t="str">
        <f t="shared" si="151"/>
        <v>BULLISH</v>
      </c>
      <c r="G2378" s="13" t="str">
        <f t="shared" si="150"/>
        <v>WEAK</v>
      </c>
      <c r="H2378" s="13" t="str">
        <f t="shared" si="149"/>
        <v>CONFIRMED BULLISH</v>
      </c>
    </row>
    <row r="2379" spans="1:8" ht="13.5" x14ac:dyDescent="0.25">
      <c r="A2379" s="3">
        <v>45469</v>
      </c>
      <c r="B2379" s="2">
        <v>5.15</v>
      </c>
      <c r="C2379" s="2">
        <v>4.8121999999999998</v>
      </c>
      <c r="D2379" s="2">
        <v>19918</v>
      </c>
      <c r="E2379" s="2">
        <f t="shared" si="148"/>
        <v>-1056326</v>
      </c>
      <c r="F2379" s="13" t="str">
        <f t="shared" si="151"/>
        <v>BULLISH</v>
      </c>
      <c r="G2379" s="13" t="str">
        <f t="shared" si="150"/>
        <v>NEUTRAL</v>
      </c>
      <c r="H2379" s="13" t="str">
        <f t="shared" si="149"/>
        <v>BULLISH DIVERGENCE</v>
      </c>
    </row>
    <row r="2380" spans="1:8" ht="13.5" x14ac:dyDescent="0.25">
      <c r="A2380" s="3">
        <v>45470</v>
      </c>
      <c r="B2380" s="2">
        <v>5.12</v>
      </c>
      <c r="C2380" s="2">
        <v>4.7840999999999996</v>
      </c>
      <c r="D2380" s="2">
        <v>27029</v>
      </c>
      <c r="E2380" s="2">
        <f t="shared" si="148"/>
        <v>-1083355</v>
      </c>
      <c r="F2380" s="13" t="str">
        <f t="shared" si="151"/>
        <v>BEARISH</v>
      </c>
      <c r="G2380" s="13" t="str">
        <f t="shared" si="150"/>
        <v>NEUTRAL</v>
      </c>
      <c r="H2380" s="13" t="str">
        <f t="shared" si="149"/>
        <v>CONFIRMED BEARISH</v>
      </c>
    </row>
    <row r="2381" spans="1:8" ht="13.5" x14ac:dyDescent="0.25">
      <c r="A2381" s="3">
        <v>45471</v>
      </c>
      <c r="B2381" s="2">
        <v>5.1100000000000003</v>
      </c>
      <c r="C2381" s="2">
        <v>4.7747999999999999</v>
      </c>
      <c r="D2381" s="2">
        <v>53164</v>
      </c>
      <c r="E2381" s="2">
        <f t="shared" si="148"/>
        <v>-1136519</v>
      </c>
      <c r="F2381" s="13" t="str">
        <f t="shared" si="151"/>
        <v>BEARISH</v>
      </c>
      <c r="G2381" s="13" t="str">
        <f t="shared" si="150"/>
        <v>STRONG</v>
      </c>
      <c r="H2381" s="13" t="str">
        <f t="shared" si="149"/>
        <v>CONFIRMED BEARISH</v>
      </c>
    </row>
    <row r="2382" spans="1:8" ht="13.5" x14ac:dyDescent="0.25">
      <c r="A2382" s="3">
        <v>45474</v>
      </c>
      <c r="B2382" s="2">
        <v>5.0999999999999996</v>
      </c>
      <c r="C2382" s="2">
        <v>4.7653999999999996</v>
      </c>
      <c r="D2382" s="2">
        <v>28074</v>
      </c>
      <c r="E2382" s="2">
        <f t="shared" si="148"/>
        <v>-1164593</v>
      </c>
      <c r="F2382" s="13" t="str">
        <f t="shared" si="151"/>
        <v>BEARISH</v>
      </c>
      <c r="G2382" s="13" t="str">
        <f t="shared" si="150"/>
        <v>STRONG</v>
      </c>
      <c r="H2382" s="13" t="str">
        <f t="shared" si="149"/>
        <v>CONFIRMED BEARISH</v>
      </c>
    </row>
    <row r="2383" spans="1:8" ht="13.5" x14ac:dyDescent="0.25">
      <c r="A2383" s="3">
        <v>45475</v>
      </c>
      <c r="B2383" s="2">
        <v>5.07</v>
      </c>
      <c r="C2383" s="2">
        <v>4.7374000000000001</v>
      </c>
      <c r="D2383" s="2">
        <v>65188</v>
      </c>
      <c r="E2383" s="2">
        <f t="shared" si="148"/>
        <v>-1229781</v>
      </c>
      <c r="F2383" s="13" t="str">
        <f t="shared" si="151"/>
        <v>BEARISH</v>
      </c>
      <c r="G2383" s="13" t="str">
        <f t="shared" si="150"/>
        <v>STRONG</v>
      </c>
      <c r="H2383" s="13" t="str">
        <f t="shared" si="149"/>
        <v>CONFIRMED BEARISH</v>
      </c>
    </row>
    <row r="2384" spans="1:8" ht="13.5" x14ac:dyDescent="0.25">
      <c r="A2384" s="3">
        <v>45476</v>
      </c>
      <c r="B2384" s="2">
        <v>5.09</v>
      </c>
      <c r="C2384" s="2">
        <v>4.7561</v>
      </c>
      <c r="D2384" s="2">
        <v>16567</v>
      </c>
      <c r="E2384" s="2">
        <f t="shared" si="148"/>
        <v>-1213214</v>
      </c>
      <c r="F2384" s="13" t="str">
        <f t="shared" si="151"/>
        <v>BEARISH</v>
      </c>
      <c r="G2384" s="13" t="str">
        <f t="shared" si="150"/>
        <v>STRONG</v>
      </c>
      <c r="H2384" s="13" t="str">
        <f t="shared" si="149"/>
        <v>CONFIRMED BEARISH</v>
      </c>
    </row>
    <row r="2385" spans="1:8" ht="13.5" x14ac:dyDescent="0.25">
      <c r="A2385" s="3">
        <v>45477</v>
      </c>
      <c r="B2385" s="2">
        <v>5.0999999999999996</v>
      </c>
      <c r="C2385" s="2">
        <v>4.7653999999999996</v>
      </c>
      <c r="D2385" s="2">
        <v>54585</v>
      </c>
      <c r="E2385" s="2">
        <f t="shared" si="148"/>
        <v>-1158629</v>
      </c>
      <c r="F2385" s="13" t="str">
        <f t="shared" si="151"/>
        <v>BEARISH</v>
      </c>
      <c r="G2385" s="13" t="str">
        <f t="shared" si="150"/>
        <v>STRONG</v>
      </c>
      <c r="H2385" s="13" t="str">
        <f t="shared" si="149"/>
        <v>CONFIRMED BEARISH</v>
      </c>
    </row>
    <row r="2386" spans="1:8" ht="13.5" x14ac:dyDescent="0.25">
      <c r="A2386" s="3">
        <v>45478</v>
      </c>
      <c r="B2386" s="2">
        <v>5.0999999999999996</v>
      </c>
      <c r="C2386" s="2">
        <v>4.7653999999999996</v>
      </c>
      <c r="D2386" s="2">
        <v>12430</v>
      </c>
      <c r="E2386" s="2">
        <f t="shared" si="148"/>
        <v>-1158629</v>
      </c>
      <c r="F2386" s="13" t="str">
        <f t="shared" si="151"/>
        <v>BEARISH</v>
      </c>
      <c r="G2386" s="13" t="str">
        <f t="shared" si="150"/>
        <v>NEUTRAL</v>
      </c>
      <c r="H2386" s="13" t="str">
        <f t="shared" si="149"/>
        <v>CONFIRMED BEARISH</v>
      </c>
    </row>
    <row r="2387" spans="1:8" ht="13.5" x14ac:dyDescent="0.25">
      <c r="A2387" s="3">
        <v>45481</v>
      </c>
      <c r="B2387" s="2">
        <v>5.0999999999999996</v>
      </c>
      <c r="C2387" s="2">
        <v>4.7653999999999996</v>
      </c>
      <c r="D2387" s="2">
        <v>40330</v>
      </c>
      <c r="E2387" s="2">
        <f t="shared" si="148"/>
        <v>-1158629</v>
      </c>
      <c r="F2387" s="13" t="str">
        <f t="shared" si="151"/>
        <v>BULLISH</v>
      </c>
      <c r="G2387" s="13" t="str">
        <f t="shared" si="150"/>
        <v>NEUTRAL</v>
      </c>
      <c r="H2387" s="13" t="str">
        <f t="shared" si="149"/>
        <v>NEUTRAL</v>
      </c>
    </row>
    <row r="2388" spans="1:8" ht="13.5" x14ac:dyDescent="0.25">
      <c r="A2388" s="3">
        <v>45482</v>
      </c>
      <c r="B2388" s="2">
        <v>5.15</v>
      </c>
      <c r="C2388" s="2">
        <v>4.8121999999999998</v>
      </c>
      <c r="D2388" s="2">
        <v>44613</v>
      </c>
      <c r="E2388" s="2">
        <f t="shared" si="148"/>
        <v>-1114016</v>
      </c>
      <c r="F2388" s="13" t="str">
        <f t="shared" si="151"/>
        <v>BULLISH</v>
      </c>
      <c r="G2388" s="13" t="str">
        <f t="shared" si="150"/>
        <v>WEAK</v>
      </c>
      <c r="H2388" s="13" t="str">
        <f t="shared" si="149"/>
        <v>CONFIRMED BULLISH</v>
      </c>
    </row>
    <row r="2389" spans="1:8" ht="13.5" x14ac:dyDescent="0.25">
      <c r="A2389" s="3">
        <v>45483</v>
      </c>
      <c r="B2389" s="2">
        <v>5.0999999999999996</v>
      </c>
      <c r="C2389" s="2">
        <v>4.7653999999999996</v>
      </c>
      <c r="D2389" s="2">
        <v>5820</v>
      </c>
      <c r="E2389" s="2">
        <f t="shared" si="148"/>
        <v>-1119836</v>
      </c>
      <c r="F2389" s="13" t="str">
        <f t="shared" si="151"/>
        <v>BULLISH</v>
      </c>
      <c r="G2389" s="13" t="str">
        <f t="shared" si="150"/>
        <v>WEAK</v>
      </c>
      <c r="H2389" s="13" t="str">
        <f t="shared" si="149"/>
        <v>CONFIRMED BULLISH</v>
      </c>
    </row>
    <row r="2390" spans="1:8" ht="13.5" x14ac:dyDescent="0.25">
      <c r="A2390" s="3">
        <v>45484</v>
      </c>
      <c r="B2390" s="2">
        <v>5.15</v>
      </c>
      <c r="C2390" s="2">
        <v>4.8121999999999998</v>
      </c>
      <c r="D2390" s="2">
        <v>20679</v>
      </c>
      <c r="E2390" s="2">
        <f t="shared" si="148"/>
        <v>-1099157</v>
      </c>
      <c r="F2390" s="13" t="str">
        <f t="shared" si="151"/>
        <v>BULLISH</v>
      </c>
      <c r="G2390" s="13" t="str">
        <f t="shared" si="150"/>
        <v>WEAK</v>
      </c>
      <c r="H2390" s="13" t="str">
        <f t="shared" si="149"/>
        <v>CONFIRMED BULLISH</v>
      </c>
    </row>
    <row r="2391" spans="1:8" ht="13.5" x14ac:dyDescent="0.25">
      <c r="A2391" s="3">
        <v>45485</v>
      </c>
      <c r="B2391" s="2">
        <v>5.0999999999999996</v>
      </c>
      <c r="C2391" s="2">
        <v>4.7653999999999996</v>
      </c>
      <c r="D2391" s="2">
        <v>10391</v>
      </c>
      <c r="E2391" s="2">
        <f t="shared" si="148"/>
        <v>-1109548</v>
      </c>
      <c r="F2391" s="13" t="str">
        <f t="shared" si="151"/>
        <v>BULLISH</v>
      </c>
      <c r="G2391" s="13" t="str">
        <f t="shared" si="150"/>
        <v>WEAK</v>
      </c>
      <c r="H2391" s="13" t="str">
        <f t="shared" si="149"/>
        <v>NEUTRAL</v>
      </c>
    </row>
    <row r="2392" spans="1:8" ht="13.5" x14ac:dyDescent="0.25">
      <c r="A2392" s="3">
        <v>45488</v>
      </c>
      <c r="B2392" s="2">
        <v>5.2</v>
      </c>
      <c r="C2392" s="2">
        <v>4.8589000000000002</v>
      </c>
      <c r="D2392" s="2">
        <v>21139</v>
      </c>
      <c r="E2392" s="2">
        <f t="shared" si="148"/>
        <v>-1088409</v>
      </c>
      <c r="F2392" s="13" t="str">
        <f t="shared" si="151"/>
        <v>BULLISH</v>
      </c>
      <c r="G2392" s="13" t="str">
        <f t="shared" si="150"/>
        <v>WEAK</v>
      </c>
      <c r="H2392" s="13" t="str">
        <f t="shared" si="149"/>
        <v>CONFIRMED BULLISH</v>
      </c>
    </row>
    <row r="2393" spans="1:8" ht="13.5" x14ac:dyDescent="0.25">
      <c r="A2393" s="3">
        <v>45489</v>
      </c>
      <c r="B2393" s="2">
        <v>5.2</v>
      </c>
      <c r="C2393" s="2">
        <v>4.8589000000000002</v>
      </c>
      <c r="D2393" s="2">
        <v>12092</v>
      </c>
      <c r="E2393" s="2">
        <f t="shared" si="148"/>
        <v>-1088409</v>
      </c>
      <c r="F2393" s="13" t="str">
        <f t="shared" si="151"/>
        <v>BULLISH</v>
      </c>
      <c r="G2393" s="13" t="str">
        <f t="shared" si="150"/>
        <v>WEAK</v>
      </c>
      <c r="H2393" s="13" t="str">
        <f t="shared" si="149"/>
        <v>CONFIRMED BULLISH</v>
      </c>
    </row>
    <row r="2394" spans="1:8" ht="13.5" x14ac:dyDescent="0.25">
      <c r="A2394" s="3">
        <v>45490</v>
      </c>
      <c r="B2394" s="2">
        <v>5.2</v>
      </c>
      <c r="C2394" s="2">
        <v>4.8589000000000002</v>
      </c>
      <c r="D2394" s="2">
        <v>6092</v>
      </c>
      <c r="E2394" s="2">
        <f t="shared" si="148"/>
        <v>-1088409</v>
      </c>
      <c r="F2394" s="13" t="str">
        <f t="shared" si="151"/>
        <v>BULLISH</v>
      </c>
      <c r="G2394" s="13" t="str">
        <f t="shared" si="150"/>
        <v>WEAK</v>
      </c>
      <c r="H2394" s="13" t="str">
        <f t="shared" si="149"/>
        <v>CONFIRMED BULLISH</v>
      </c>
    </row>
    <row r="2395" spans="1:8" ht="13.5" x14ac:dyDescent="0.25">
      <c r="A2395" s="3">
        <v>45491</v>
      </c>
      <c r="B2395" s="2">
        <v>5.15</v>
      </c>
      <c r="C2395" s="2">
        <v>4.8121999999999998</v>
      </c>
      <c r="D2395" s="2">
        <v>8477</v>
      </c>
      <c r="E2395" s="2">
        <f t="shared" si="148"/>
        <v>-1096886</v>
      </c>
      <c r="F2395" s="13" t="str">
        <f t="shared" si="151"/>
        <v>BULLISH</v>
      </c>
      <c r="G2395" s="13" t="str">
        <f t="shared" si="150"/>
        <v>NEUTRAL</v>
      </c>
      <c r="H2395" s="13" t="str">
        <f t="shared" si="149"/>
        <v>NEUTRAL</v>
      </c>
    </row>
    <row r="2396" spans="1:8" ht="13.5" x14ac:dyDescent="0.25">
      <c r="A2396" s="3">
        <v>45492</v>
      </c>
      <c r="B2396" s="2">
        <v>5.2</v>
      </c>
      <c r="C2396" s="2">
        <v>4.8589000000000002</v>
      </c>
      <c r="D2396" s="2">
        <v>13102</v>
      </c>
      <c r="E2396" s="2">
        <f t="shared" si="148"/>
        <v>-1083784</v>
      </c>
      <c r="F2396" s="13" t="str">
        <f t="shared" si="151"/>
        <v>BULLISH</v>
      </c>
      <c r="G2396" s="13" t="str">
        <f t="shared" si="150"/>
        <v>WEAK</v>
      </c>
      <c r="H2396" s="13" t="str">
        <f t="shared" si="149"/>
        <v>CONFIRMED BULLISH</v>
      </c>
    </row>
    <row r="2397" spans="1:8" ht="13.5" x14ac:dyDescent="0.25">
      <c r="A2397" s="3">
        <v>45495</v>
      </c>
      <c r="B2397" s="2">
        <v>5.19</v>
      </c>
      <c r="C2397" s="2">
        <v>4.8494999999999999</v>
      </c>
      <c r="D2397" s="2">
        <v>7584</v>
      </c>
      <c r="E2397" s="2">
        <f t="shared" si="148"/>
        <v>-1091368</v>
      </c>
      <c r="F2397" s="13" t="str">
        <f t="shared" si="151"/>
        <v>BEARISH</v>
      </c>
      <c r="G2397" s="13" t="str">
        <f t="shared" si="150"/>
        <v>NEUTRAL</v>
      </c>
      <c r="H2397" s="13" t="str">
        <f t="shared" si="149"/>
        <v>CONFIRMED BEARISH</v>
      </c>
    </row>
    <row r="2398" spans="1:8" ht="13.5" x14ac:dyDescent="0.25">
      <c r="A2398" s="3">
        <v>45496</v>
      </c>
      <c r="B2398" s="2">
        <v>5.19</v>
      </c>
      <c r="C2398" s="2">
        <v>4.8494999999999999</v>
      </c>
      <c r="D2398" s="2">
        <v>1555</v>
      </c>
      <c r="E2398" s="2">
        <f t="shared" si="148"/>
        <v>-1091368</v>
      </c>
      <c r="F2398" s="13" t="str">
        <f t="shared" si="151"/>
        <v>BEARISH</v>
      </c>
      <c r="G2398" s="13" t="str">
        <f t="shared" si="150"/>
        <v>NEUTRAL</v>
      </c>
      <c r="H2398" s="13" t="str">
        <f t="shared" si="149"/>
        <v>CONFIRMED BEARISH</v>
      </c>
    </row>
    <row r="2399" spans="1:8" ht="13.5" x14ac:dyDescent="0.25">
      <c r="A2399" s="3">
        <v>45497</v>
      </c>
      <c r="B2399" s="2">
        <v>5.2</v>
      </c>
      <c r="C2399" s="2">
        <v>4.8589000000000002</v>
      </c>
      <c r="D2399" s="2">
        <v>15703</v>
      </c>
      <c r="E2399" s="2">
        <f t="shared" si="148"/>
        <v>-1075665</v>
      </c>
      <c r="F2399" s="13" t="str">
        <f t="shared" si="151"/>
        <v>BULLISH</v>
      </c>
      <c r="G2399" s="13" t="str">
        <f t="shared" si="150"/>
        <v>NEUTRAL</v>
      </c>
      <c r="H2399" s="13" t="str">
        <f t="shared" si="149"/>
        <v>NEUTRAL</v>
      </c>
    </row>
    <row r="2400" spans="1:8" ht="13.5" x14ac:dyDescent="0.25">
      <c r="A2400" s="3">
        <v>45499</v>
      </c>
      <c r="B2400" s="2">
        <v>5.2</v>
      </c>
      <c r="C2400" s="2">
        <v>4.8589000000000002</v>
      </c>
      <c r="D2400" s="2">
        <v>9049</v>
      </c>
      <c r="E2400" s="2">
        <f t="shared" si="148"/>
        <v>-1075665</v>
      </c>
      <c r="F2400" s="13" t="str">
        <f t="shared" si="151"/>
        <v>BULLISH</v>
      </c>
      <c r="G2400" s="13" t="str">
        <f t="shared" si="150"/>
        <v>NEUTRAL</v>
      </c>
      <c r="H2400" s="13" t="str">
        <f t="shared" si="149"/>
        <v>CONFIRMED BULLISH</v>
      </c>
    </row>
    <row r="2401" spans="1:8" ht="13.5" x14ac:dyDescent="0.25">
      <c r="A2401" s="3">
        <v>45502</v>
      </c>
      <c r="B2401" s="2">
        <v>5.17</v>
      </c>
      <c r="C2401" s="2">
        <v>4.8308</v>
      </c>
      <c r="D2401" s="2">
        <v>1299</v>
      </c>
      <c r="E2401" s="2">
        <f t="shared" si="148"/>
        <v>-1076964</v>
      </c>
      <c r="F2401" s="13" t="str">
        <f t="shared" si="151"/>
        <v>BULLISH</v>
      </c>
      <c r="G2401" s="13" t="str">
        <f t="shared" si="150"/>
        <v>NEUTRAL</v>
      </c>
      <c r="H2401" s="13" t="str">
        <f t="shared" si="149"/>
        <v>BULLISH DIVERGENCE</v>
      </c>
    </row>
    <row r="2402" spans="1:8" ht="13.5" x14ac:dyDescent="0.25">
      <c r="A2402" s="3">
        <v>45503</v>
      </c>
      <c r="B2402" s="2">
        <v>5.2</v>
      </c>
      <c r="C2402" s="2">
        <v>4.8589000000000002</v>
      </c>
      <c r="D2402" s="2">
        <v>8667</v>
      </c>
      <c r="E2402" s="2">
        <f t="shared" si="148"/>
        <v>-1068297</v>
      </c>
      <c r="F2402" s="13" t="str">
        <f t="shared" si="151"/>
        <v>BULLISH</v>
      </c>
      <c r="G2402" s="13" t="str">
        <f t="shared" si="150"/>
        <v>WEAK</v>
      </c>
      <c r="H2402" s="13" t="str">
        <f t="shared" si="149"/>
        <v>CONFIRMED BULLISH</v>
      </c>
    </row>
    <row r="2403" spans="1:8" ht="13.5" x14ac:dyDescent="0.25">
      <c r="A2403" s="3">
        <v>45504</v>
      </c>
      <c r="B2403" s="2">
        <v>5.15</v>
      </c>
      <c r="C2403" s="2">
        <v>4.8121999999999998</v>
      </c>
      <c r="D2403" s="2">
        <v>22358</v>
      </c>
      <c r="E2403" s="2">
        <f t="shared" si="148"/>
        <v>-1090655</v>
      </c>
      <c r="F2403" s="13" t="str">
        <f t="shared" si="151"/>
        <v>BULLISH</v>
      </c>
      <c r="G2403" s="13" t="str">
        <f t="shared" si="150"/>
        <v>NEUTRAL</v>
      </c>
      <c r="H2403" s="13" t="str">
        <f t="shared" si="149"/>
        <v>BULLISH DIVERGENCE</v>
      </c>
    </row>
    <row r="2404" spans="1:8" ht="13.5" x14ac:dyDescent="0.25">
      <c r="A2404" s="3">
        <v>45505</v>
      </c>
      <c r="B2404" s="2">
        <v>5.15</v>
      </c>
      <c r="C2404" s="2">
        <v>4.8121999999999998</v>
      </c>
      <c r="D2404" s="2">
        <v>12589</v>
      </c>
      <c r="E2404" s="2">
        <f t="shared" si="148"/>
        <v>-1090655</v>
      </c>
      <c r="F2404" s="13" t="str">
        <f t="shared" si="151"/>
        <v>BEARISH</v>
      </c>
      <c r="G2404" s="13" t="str">
        <f t="shared" si="150"/>
        <v>NEUTRAL</v>
      </c>
      <c r="H2404" s="13" t="str">
        <f t="shared" si="149"/>
        <v>CONFIRMED BEARISH</v>
      </c>
    </row>
    <row r="2405" spans="1:8" ht="13.5" x14ac:dyDescent="0.25">
      <c r="A2405" s="3">
        <v>45506</v>
      </c>
      <c r="B2405" s="2">
        <v>5.2</v>
      </c>
      <c r="C2405" s="2">
        <v>4.8589000000000002</v>
      </c>
      <c r="D2405" s="2">
        <v>5778</v>
      </c>
      <c r="E2405" s="2">
        <f t="shared" si="148"/>
        <v>-1084877</v>
      </c>
      <c r="F2405" s="13" t="str">
        <f t="shared" si="151"/>
        <v>BEARISH</v>
      </c>
      <c r="G2405" s="13" t="str">
        <f t="shared" si="150"/>
        <v>NEUTRAL</v>
      </c>
      <c r="H2405" s="13" t="str">
        <f t="shared" si="149"/>
        <v>NEUTRAL</v>
      </c>
    </row>
    <row r="2406" spans="1:8" ht="13.5" x14ac:dyDescent="0.25">
      <c r="A2406" s="3">
        <v>45509</v>
      </c>
      <c r="B2406" s="2">
        <v>5.17</v>
      </c>
      <c r="C2406" s="2">
        <v>4.8308</v>
      </c>
      <c r="D2406" s="2">
        <v>5994</v>
      </c>
      <c r="E2406" s="2">
        <f t="shared" si="148"/>
        <v>-1090871</v>
      </c>
      <c r="F2406" s="13" t="str">
        <f t="shared" si="151"/>
        <v>BEARISH</v>
      </c>
      <c r="G2406" s="13" t="str">
        <f t="shared" si="150"/>
        <v>NEUTRAL</v>
      </c>
      <c r="H2406" s="13" t="str">
        <f t="shared" si="149"/>
        <v>NEUTRAL</v>
      </c>
    </row>
    <row r="2407" spans="1:8" ht="13.5" x14ac:dyDescent="0.25">
      <c r="A2407" s="3">
        <v>45510</v>
      </c>
      <c r="B2407" s="2">
        <v>5.15</v>
      </c>
      <c r="C2407" s="2">
        <v>4.8121999999999998</v>
      </c>
      <c r="D2407" s="2">
        <v>12743</v>
      </c>
      <c r="E2407" s="2">
        <f t="shared" si="148"/>
        <v>-1103614</v>
      </c>
      <c r="F2407" s="13" t="str">
        <f t="shared" si="151"/>
        <v>BEARISH</v>
      </c>
      <c r="G2407" s="13" t="str">
        <f t="shared" si="150"/>
        <v>STRONG</v>
      </c>
      <c r="H2407" s="13" t="str">
        <f t="shared" si="149"/>
        <v>CONFIRMED BEARISH</v>
      </c>
    </row>
    <row r="2408" spans="1:8" ht="13.5" x14ac:dyDescent="0.25">
      <c r="A2408" s="3">
        <v>45511</v>
      </c>
      <c r="B2408" s="2">
        <v>5.15</v>
      </c>
      <c r="C2408" s="2">
        <v>4.8121999999999998</v>
      </c>
      <c r="D2408" s="2">
        <v>11309</v>
      </c>
      <c r="E2408" s="2">
        <f t="shared" si="148"/>
        <v>-1103614</v>
      </c>
      <c r="F2408" s="13" t="str">
        <f t="shared" si="151"/>
        <v>BEARISH</v>
      </c>
      <c r="G2408" s="13" t="str">
        <f t="shared" si="150"/>
        <v>NEUTRAL</v>
      </c>
      <c r="H2408" s="13" t="str">
        <f t="shared" si="149"/>
        <v>NEUTRAL</v>
      </c>
    </row>
    <row r="2409" spans="1:8" ht="13.5" x14ac:dyDescent="0.25">
      <c r="A2409" s="3">
        <v>45512</v>
      </c>
      <c r="B2409" s="2">
        <v>5.15</v>
      </c>
      <c r="C2409" s="2">
        <v>4.8121999999999998</v>
      </c>
      <c r="D2409" s="2">
        <v>102</v>
      </c>
      <c r="E2409" s="2">
        <f t="shared" si="148"/>
        <v>-1103614</v>
      </c>
      <c r="F2409" s="13" t="str">
        <f t="shared" si="151"/>
        <v>BEARISH</v>
      </c>
      <c r="G2409" s="13" t="str">
        <f t="shared" si="150"/>
        <v>NEUTRAL</v>
      </c>
      <c r="H2409" s="13" t="str">
        <f t="shared" si="149"/>
        <v>NEUTRAL</v>
      </c>
    </row>
    <row r="2410" spans="1:8" ht="13.5" x14ac:dyDescent="0.25">
      <c r="A2410" s="3">
        <v>45513</v>
      </c>
      <c r="B2410" s="2">
        <v>5.14</v>
      </c>
      <c r="C2410" s="2">
        <v>4.8028000000000004</v>
      </c>
      <c r="D2410" s="2">
        <v>20051</v>
      </c>
      <c r="E2410" s="2">
        <f t="shared" si="148"/>
        <v>-1123665</v>
      </c>
      <c r="F2410" s="13" t="str">
        <f t="shared" si="151"/>
        <v>BEARISH</v>
      </c>
      <c r="G2410" s="13" t="str">
        <f t="shared" si="150"/>
        <v>STRONG</v>
      </c>
      <c r="H2410" s="13" t="str">
        <f t="shared" si="149"/>
        <v>CONFIRMED BEARISH</v>
      </c>
    </row>
    <row r="2411" spans="1:8" ht="13.5" x14ac:dyDescent="0.25">
      <c r="A2411" s="3">
        <v>45516</v>
      </c>
      <c r="B2411" s="2">
        <v>5.14</v>
      </c>
      <c r="C2411" s="2">
        <v>4.8028000000000004</v>
      </c>
      <c r="D2411" s="2">
        <v>2389</v>
      </c>
      <c r="E2411" s="2">
        <f t="shared" si="148"/>
        <v>-1123665</v>
      </c>
      <c r="F2411" s="13" t="str">
        <f t="shared" si="151"/>
        <v>BEARISH</v>
      </c>
      <c r="G2411" s="13" t="str">
        <f t="shared" si="150"/>
        <v>STRONG</v>
      </c>
      <c r="H2411" s="13" t="str">
        <f t="shared" si="149"/>
        <v>CONFIRMED BEARISH</v>
      </c>
    </row>
    <row r="2412" spans="1:8" ht="13.5" x14ac:dyDescent="0.25">
      <c r="A2412" s="3">
        <v>45518</v>
      </c>
      <c r="B2412" s="2">
        <v>5.18</v>
      </c>
      <c r="C2412" s="2">
        <v>4.8402000000000003</v>
      </c>
      <c r="D2412" s="2">
        <v>27925</v>
      </c>
      <c r="E2412" s="2">
        <f t="shared" si="148"/>
        <v>-1095740</v>
      </c>
      <c r="F2412" s="13" t="str">
        <f t="shared" si="151"/>
        <v>BULLISH</v>
      </c>
      <c r="G2412" s="13" t="str">
        <f t="shared" si="150"/>
        <v>NEUTRAL</v>
      </c>
      <c r="H2412" s="13" t="str">
        <f t="shared" si="149"/>
        <v>CONFIRMED BULLISH</v>
      </c>
    </row>
    <row r="2413" spans="1:8" ht="13.5" x14ac:dyDescent="0.25">
      <c r="A2413" s="3">
        <v>45519</v>
      </c>
      <c r="B2413" s="2">
        <v>5.15</v>
      </c>
      <c r="C2413" s="2">
        <v>4.8121999999999998</v>
      </c>
      <c r="D2413" s="2">
        <v>3139</v>
      </c>
      <c r="E2413" s="2">
        <f t="shared" si="148"/>
        <v>-1098879</v>
      </c>
      <c r="F2413" s="13" t="str">
        <f t="shared" si="151"/>
        <v>BULLISH</v>
      </c>
      <c r="G2413" s="13" t="str">
        <f t="shared" si="150"/>
        <v>NEUTRAL</v>
      </c>
      <c r="H2413" s="13" t="str">
        <f t="shared" si="149"/>
        <v>NEUTRAL</v>
      </c>
    </row>
    <row r="2414" spans="1:8" ht="13.5" x14ac:dyDescent="0.25">
      <c r="A2414" s="3">
        <v>45520</v>
      </c>
      <c r="B2414" s="2">
        <v>5.15</v>
      </c>
      <c r="C2414" s="2">
        <v>4.8121999999999998</v>
      </c>
      <c r="D2414" s="2">
        <v>22246</v>
      </c>
      <c r="E2414" s="2">
        <f t="shared" si="148"/>
        <v>-1098879</v>
      </c>
      <c r="F2414" s="13" t="str">
        <f t="shared" si="151"/>
        <v>BULLISH</v>
      </c>
      <c r="G2414" s="13" t="str">
        <f t="shared" si="150"/>
        <v>NEUTRAL</v>
      </c>
      <c r="H2414" s="13" t="str">
        <f t="shared" si="149"/>
        <v>NEUTRAL</v>
      </c>
    </row>
    <row r="2415" spans="1:8" ht="13.5" x14ac:dyDescent="0.25">
      <c r="A2415" s="3">
        <v>45523</v>
      </c>
      <c r="B2415" s="2">
        <v>5.19</v>
      </c>
      <c r="C2415" s="2">
        <v>4.8494999999999999</v>
      </c>
      <c r="D2415" s="2">
        <v>3336</v>
      </c>
      <c r="E2415" s="2">
        <f t="shared" si="148"/>
        <v>-1095543</v>
      </c>
      <c r="F2415" s="13" t="str">
        <f t="shared" si="151"/>
        <v>BULLISH</v>
      </c>
      <c r="G2415" s="13" t="str">
        <f t="shared" si="150"/>
        <v>WEAK</v>
      </c>
      <c r="H2415" s="13" t="str">
        <f t="shared" si="149"/>
        <v>CONFIRMED BULLISH</v>
      </c>
    </row>
    <row r="2416" spans="1:8" ht="13.5" x14ac:dyDescent="0.25">
      <c r="A2416" s="3">
        <v>45524</v>
      </c>
      <c r="B2416" s="2">
        <v>5.14</v>
      </c>
      <c r="C2416" s="2">
        <v>4.8028000000000004</v>
      </c>
      <c r="D2416" s="2">
        <v>1825</v>
      </c>
      <c r="E2416" s="2">
        <f t="shared" si="148"/>
        <v>-1097368</v>
      </c>
      <c r="F2416" s="13" t="str">
        <f t="shared" si="151"/>
        <v>BULLISH</v>
      </c>
      <c r="G2416" s="13" t="str">
        <f t="shared" si="150"/>
        <v>WEAK</v>
      </c>
      <c r="H2416" s="13" t="str">
        <f t="shared" si="149"/>
        <v>NEUTRAL</v>
      </c>
    </row>
    <row r="2417" spans="1:8" ht="13.5" x14ac:dyDescent="0.25">
      <c r="A2417" s="3">
        <v>45525</v>
      </c>
      <c r="B2417" s="2">
        <v>5.13</v>
      </c>
      <c r="C2417" s="2">
        <v>4.7934999999999999</v>
      </c>
      <c r="D2417" s="2">
        <v>10371</v>
      </c>
      <c r="E2417" s="2">
        <f t="shared" si="148"/>
        <v>-1107739</v>
      </c>
      <c r="F2417" s="13" t="str">
        <f t="shared" si="151"/>
        <v>BEARISH</v>
      </c>
      <c r="G2417" s="13" t="str">
        <f t="shared" si="150"/>
        <v>NEUTRAL</v>
      </c>
      <c r="H2417" s="13" t="str">
        <f t="shared" si="149"/>
        <v>CONFIRMED BEARISH</v>
      </c>
    </row>
    <row r="2418" spans="1:8" ht="13.5" x14ac:dyDescent="0.25">
      <c r="A2418" s="3">
        <v>45526</v>
      </c>
      <c r="B2418" s="2">
        <v>5.16</v>
      </c>
      <c r="C2418" s="2">
        <v>4.8215000000000003</v>
      </c>
      <c r="D2418" s="2">
        <v>231467</v>
      </c>
      <c r="E2418" s="2">
        <f t="shared" si="148"/>
        <v>-876272</v>
      </c>
      <c r="F2418" s="13" t="str">
        <f t="shared" si="151"/>
        <v>BULLISH</v>
      </c>
      <c r="G2418" s="13" t="str">
        <f t="shared" si="150"/>
        <v>WEAK</v>
      </c>
      <c r="H2418" s="13" t="str">
        <f t="shared" si="149"/>
        <v>CONFIRMED BULLISH</v>
      </c>
    </row>
    <row r="2419" spans="1:8" ht="13.5" x14ac:dyDescent="0.25">
      <c r="A2419" s="3">
        <v>45527</v>
      </c>
      <c r="B2419" s="2">
        <v>5.15</v>
      </c>
      <c r="C2419" s="2">
        <v>4.8121999999999998</v>
      </c>
      <c r="D2419" s="2">
        <v>1089</v>
      </c>
      <c r="E2419" s="2">
        <f t="shared" si="148"/>
        <v>-877361</v>
      </c>
      <c r="F2419" s="13" t="str">
        <f t="shared" si="151"/>
        <v>BULLISH</v>
      </c>
      <c r="G2419" s="13" t="str">
        <f t="shared" si="150"/>
        <v>WEAK</v>
      </c>
      <c r="H2419" s="13" t="str">
        <f t="shared" si="149"/>
        <v>NEUTRAL</v>
      </c>
    </row>
    <row r="2420" spans="1:8" ht="13.5" x14ac:dyDescent="0.25">
      <c r="A2420" s="3">
        <v>45530</v>
      </c>
      <c r="B2420" s="2">
        <v>5.14</v>
      </c>
      <c r="C2420" s="2">
        <v>4.8028000000000004</v>
      </c>
      <c r="D2420" s="2">
        <v>650</v>
      </c>
      <c r="E2420" s="2">
        <f t="shared" si="148"/>
        <v>-878011</v>
      </c>
      <c r="F2420" s="13" t="str">
        <f t="shared" si="151"/>
        <v>BULLISH</v>
      </c>
      <c r="G2420" s="13" t="str">
        <f t="shared" si="150"/>
        <v>WEAK</v>
      </c>
      <c r="H2420" s="13" t="str">
        <f t="shared" si="149"/>
        <v>BULLISH DIVERGENCE</v>
      </c>
    </row>
    <row r="2421" spans="1:8" ht="13.5" x14ac:dyDescent="0.25">
      <c r="A2421" s="3">
        <v>45531</v>
      </c>
      <c r="B2421" s="2">
        <v>5.1100000000000003</v>
      </c>
      <c r="C2421" s="2">
        <v>4.7747999999999999</v>
      </c>
      <c r="D2421" s="2">
        <v>2109</v>
      </c>
      <c r="E2421" s="2">
        <f t="shared" si="148"/>
        <v>-880120</v>
      </c>
      <c r="F2421" s="13" t="str">
        <f t="shared" si="151"/>
        <v>BULLISH</v>
      </c>
      <c r="G2421" s="13" t="str">
        <f t="shared" si="150"/>
        <v>WEAK</v>
      </c>
      <c r="H2421" s="13" t="str">
        <f t="shared" si="149"/>
        <v>BULLISH DIVERGENCE</v>
      </c>
    </row>
    <row r="2422" spans="1:8" ht="13.5" x14ac:dyDescent="0.25">
      <c r="A2422" s="3">
        <v>45532</v>
      </c>
      <c r="B2422" s="2">
        <v>5.1100000000000003</v>
      </c>
      <c r="C2422" s="2">
        <v>4.7747999999999999</v>
      </c>
      <c r="D2422" s="2">
        <v>7404</v>
      </c>
      <c r="E2422" s="2">
        <f t="shared" si="148"/>
        <v>-880120</v>
      </c>
      <c r="F2422" s="13" t="str">
        <f t="shared" si="151"/>
        <v>BULLISH</v>
      </c>
      <c r="G2422" s="13" t="str">
        <f t="shared" si="150"/>
        <v>WEAK</v>
      </c>
      <c r="H2422" s="13" t="str">
        <f t="shared" si="149"/>
        <v>BULLISH DIVERGENCE</v>
      </c>
    </row>
    <row r="2423" spans="1:8" ht="13.5" x14ac:dyDescent="0.25">
      <c r="A2423" s="3">
        <v>45533</v>
      </c>
      <c r="B2423" s="2">
        <v>5.14</v>
      </c>
      <c r="C2423" s="2">
        <v>4.8028000000000004</v>
      </c>
      <c r="D2423" s="2">
        <v>2957</v>
      </c>
      <c r="E2423" s="2">
        <f t="shared" si="148"/>
        <v>-877163</v>
      </c>
      <c r="F2423" s="13" t="str">
        <f t="shared" si="151"/>
        <v>BEARISH</v>
      </c>
      <c r="G2423" s="13" t="str">
        <f t="shared" si="150"/>
        <v>NEUTRAL</v>
      </c>
      <c r="H2423" s="13" t="str">
        <f t="shared" si="149"/>
        <v>CONFIRMED BEARISH</v>
      </c>
    </row>
    <row r="2424" spans="1:8" ht="13.5" x14ac:dyDescent="0.25">
      <c r="A2424" s="3">
        <v>45534</v>
      </c>
      <c r="B2424" s="2">
        <v>5.12</v>
      </c>
      <c r="C2424" s="2">
        <v>4.7840999999999996</v>
      </c>
      <c r="D2424" s="2">
        <v>11143</v>
      </c>
      <c r="E2424" s="2">
        <f t="shared" si="148"/>
        <v>-888306</v>
      </c>
      <c r="F2424" s="13" t="str">
        <f t="shared" si="151"/>
        <v>BEARISH</v>
      </c>
      <c r="G2424" s="13" t="str">
        <f t="shared" si="150"/>
        <v>NEUTRAL</v>
      </c>
      <c r="H2424" s="13" t="str">
        <f t="shared" si="149"/>
        <v>CONFIRMED BEARISH</v>
      </c>
    </row>
    <row r="2425" spans="1:8" ht="13.5" x14ac:dyDescent="0.25">
      <c r="A2425" s="3">
        <v>45537</v>
      </c>
      <c r="B2425" s="2">
        <v>5.13</v>
      </c>
      <c r="C2425" s="2">
        <v>4.7934999999999999</v>
      </c>
      <c r="D2425" s="2">
        <v>2645</v>
      </c>
      <c r="E2425" s="2">
        <f t="shared" si="148"/>
        <v>-885661</v>
      </c>
      <c r="F2425" s="13" t="str">
        <f t="shared" si="151"/>
        <v>BEARISH</v>
      </c>
      <c r="G2425" s="13" t="str">
        <f t="shared" si="150"/>
        <v>NEUTRAL</v>
      </c>
      <c r="H2425" s="13" t="str">
        <f t="shared" si="149"/>
        <v>CONFIRMED BEARISH</v>
      </c>
    </row>
    <row r="2426" spans="1:8" ht="13.5" x14ac:dyDescent="0.25">
      <c r="A2426" s="3">
        <v>45538</v>
      </c>
      <c r="B2426" s="2">
        <v>5.15</v>
      </c>
      <c r="C2426" s="2">
        <v>4.8121999999999998</v>
      </c>
      <c r="D2426" s="2">
        <v>10587</v>
      </c>
      <c r="E2426" s="2">
        <f t="shared" si="148"/>
        <v>-875074</v>
      </c>
      <c r="F2426" s="13" t="str">
        <f t="shared" si="151"/>
        <v>BULLISH</v>
      </c>
      <c r="G2426" s="13" t="str">
        <f t="shared" si="150"/>
        <v>NEUTRAL</v>
      </c>
      <c r="H2426" s="13" t="str">
        <f t="shared" si="149"/>
        <v>CONFIRMED BULLISH</v>
      </c>
    </row>
    <row r="2427" spans="1:8" ht="13.5" x14ac:dyDescent="0.25">
      <c r="A2427" s="3">
        <v>45539</v>
      </c>
      <c r="B2427" s="2">
        <v>5.13</v>
      </c>
      <c r="C2427" s="2">
        <v>4.7934999999999999</v>
      </c>
      <c r="D2427" s="2">
        <v>9526</v>
      </c>
      <c r="E2427" s="2">
        <f t="shared" si="148"/>
        <v>-884600</v>
      </c>
      <c r="F2427" s="13" t="str">
        <f t="shared" si="151"/>
        <v>BEARISH</v>
      </c>
      <c r="G2427" s="13" t="str">
        <f t="shared" si="150"/>
        <v>NEUTRAL</v>
      </c>
      <c r="H2427" s="13" t="str">
        <f t="shared" si="149"/>
        <v>BEARISH DIVERGENCE</v>
      </c>
    </row>
    <row r="2428" spans="1:8" ht="13.5" x14ac:dyDescent="0.25">
      <c r="A2428" s="3">
        <v>45540</v>
      </c>
      <c r="B2428" s="2">
        <v>5.15</v>
      </c>
      <c r="C2428" s="2">
        <v>4.8121999999999998</v>
      </c>
      <c r="D2428" s="2">
        <v>2702</v>
      </c>
      <c r="E2428" s="2">
        <f t="shared" si="148"/>
        <v>-881898</v>
      </c>
      <c r="F2428" s="13" t="str">
        <f t="shared" si="151"/>
        <v>BEARISH</v>
      </c>
      <c r="G2428" s="13" t="str">
        <f t="shared" si="150"/>
        <v>NEUTRAL</v>
      </c>
      <c r="H2428" s="13" t="str">
        <f t="shared" si="149"/>
        <v>BEARISH DIVERGENCE</v>
      </c>
    </row>
    <row r="2429" spans="1:8" ht="13.5" x14ac:dyDescent="0.25">
      <c r="A2429" s="3">
        <v>45541</v>
      </c>
      <c r="B2429" s="2">
        <v>5.12</v>
      </c>
      <c r="C2429" s="2">
        <v>4.7840999999999996</v>
      </c>
      <c r="D2429" s="2">
        <v>9720</v>
      </c>
      <c r="E2429" s="2">
        <f t="shared" si="148"/>
        <v>-891618</v>
      </c>
      <c r="F2429" s="13" t="str">
        <f t="shared" si="151"/>
        <v>BEARISH</v>
      </c>
      <c r="G2429" s="13" t="str">
        <f t="shared" si="150"/>
        <v>NEUTRAL</v>
      </c>
      <c r="H2429" s="13" t="str">
        <f t="shared" si="149"/>
        <v>NEUTRAL</v>
      </c>
    </row>
    <row r="2430" spans="1:8" ht="13.5" x14ac:dyDescent="0.25">
      <c r="A2430" s="3">
        <v>45544</v>
      </c>
      <c r="B2430" s="2">
        <v>5.14</v>
      </c>
      <c r="C2430" s="2">
        <v>4.8028000000000004</v>
      </c>
      <c r="D2430" s="2">
        <v>4076</v>
      </c>
      <c r="E2430" s="2">
        <f t="shared" si="148"/>
        <v>-887542</v>
      </c>
      <c r="F2430" s="13" t="str">
        <f t="shared" si="151"/>
        <v>BEARISH</v>
      </c>
      <c r="G2430" s="13" t="str">
        <f t="shared" si="150"/>
        <v>NEUTRAL</v>
      </c>
      <c r="H2430" s="13" t="str">
        <f t="shared" si="149"/>
        <v>BEARISH DIVERGENCE</v>
      </c>
    </row>
    <row r="2431" spans="1:8" ht="13.5" x14ac:dyDescent="0.25">
      <c r="A2431" s="3">
        <v>45545</v>
      </c>
      <c r="B2431" s="2">
        <v>5.14</v>
      </c>
      <c r="C2431" s="2">
        <v>4.8028000000000004</v>
      </c>
      <c r="D2431" s="2">
        <v>3308</v>
      </c>
      <c r="E2431" s="2">
        <f t="shared" si="148"/>
        <v>-887542</v>
      </c>
      <c r="F2431" s="13" t="str">
        <f t="shared" si="151"/>
        <v>BEARISH</v>
      </c>
      <c r="G2431" s="13" t="str">
        <f t="shared" si="150"/>
        <v>NEUTRAL</v>
      </c>
      <c r="H2431" s="13" t="str">
        <f t="shared" si="149"/>
        <v>CONFIRMED BEARISH</v>
      </c>
    </row>
    <row r="2432" spans="1:8" ht="13.5" x14ac:dyDescent="0.25">
      <c r="A2432" s="3">
        <v>45546</v>
      </c>
      <c r="B2432" s="2">
        <v>5.14</v>
      </c>
      <c r="C2432" s="2">
        <v>4.8028000000000004</v>
      </c>
      <c r="D2432" s="2">
        <v>8188</v>
      </c>
      <c r="E2432" s="2">
        <f t="shared" si="148"/>
        <v>-887542</v>
      </c>
      <c r="F2432" s="13" t="str">
        <f t="shared" si="151"/>
        <v>BEARISH</v>
      </c>
      <c r="G2432" s="13" t="str">
        <f t="shared" si="150"/>
        <v>NEUTRAL</v>
      </c>
      <c r="H2432" s="13" t="str">
        <f t="shared" si="149"/>
        <v>BEARISH DIVERGENCE</v>
      </c>
    </row>
    <row r="2433" spans="1:8" ht="13.5" x14ac:dyDescent="0.25">
      <c r="A2433" s="3">
        <v>45547</v>
      </c>
      <c r="B2433" s="2">
        <v>5.14</v>
      </c>
      <c r="C2433" s="2">
        <v>4.8028000000000004</v>
      </c>
      <c r="D2433" s="2">
        <v>1311</v>
      </c>
      <c r="E2433" s="2">
        <f t="shared" si="148"/>
        <v>-887542</v>
      </c>
      <c r="F2433" s="13" t="str">
        <f t="shared" si="151"/>
        <v>BEARISH</v>
      </c>
      <c r="G2433" s="13" t="str">
        <f t="shared" si="150"/>
        <v>NEUTRAL</v>
      </c>
      <c r="H2433" s="13" t="str">
        <f t="shared" si="149"/>
        <v>CONFIRMED BEARISH</v>
      </c>
    </row>
    <row r="2434" spans="1:8" ht="13.5" x14ac:dyDescent="0.25">
      <c r="A2434" s="3">
        <v>45548</v>
      </c>
      <c r="B2434" s="2">
        <v>5.15</v>
      </c>
      <c r="C2434" s="2">
        <v>4.8121999999999998</v>
      </c>
      <c r="D2434" s="2">
        <v>5083</v>
      </c>
      <c r="E2434" s="2">
        <f t="shared" si="148"/>
        <v>-882459</v>
      </c>
      <c r="F2434" s="13" t="str">
        <f t="shared" si="151"/>
        <v>BULLISH</v>
      </c>
      <c r="G2434" s="13" t="str">
        <f t="shared" si="150"/>
        <v>NEUTRAL</v>
      </c>
      <c r="H2434" s="13" t="str">
        <f t="shared" si="149"/>
        <v>CONFIRMED BULLISH</v>
      </c>
    </row>
    <row r="2435" spans="1:8" ht="13.5" x14ac:dyDescent="0.25">
      <c r="A2435" s="3">
        <v>45551</v>
      </c>
      <c r="B2435" s="2">
        <v>5.15</v>
      </c>
      <c r="C2435" s="2">
        <v>4.8121999999999998</v>
      </c>
      <c r="D2435" s="2">
        <v>9869</v>
      </c>
      <c r="E2435" s="2">
        <f t="shared" si="148"/>
        <v>-882459</v>
      </c>
      <c r="F2435" s="13" t="str">
        <f t="shared" si="151"/>
        <v>BULLISH</v>
      </c>
      <c r="G2435" s="13" t="str">
        <f t="shared" si="150"/>
        <v>NEUTRAL</v>
      </c>
      <c r="H2435" s="13" t="str">
        <f t="shared" si="149"/>
        <v>CONFIRMED BULLISH</v>
      </c>
    </row>
    <row r="2436" spans="1:8" ht="13.5" x14ac:dyDescent="0.25">
      <c r="A2436" s="3">
        <v>45552</v>
      </c>
      <c r="B2436" s="2">
        <v>5.15</v>
      </c>
      <c r="C2436" s="2">
        <v>4.8121999999999998</v>
      </c>
      <c r="D2436" s="2">
        <v>9053</v>
      </c>
      <c r="E2436" s="2">
        <f t="shared" ref="E2436:E2499" si="152">IF(B2436&gt;B2435, E2435+D2436, IF(B2436&lt;B2435, E2435-D2436, E2435))</f>
        <v>-882459</v>
      </c>
      <c r="F2436" s="13" t="str">
        <f t="shared" si="151"/>
        <v>BULLISH</v>
      </c>
      <c r="G2436" s="13" t="str">
        <f t="shared" si="150"/>
        <v>NEUTRAL</v>
      </c>
      <c r="H2436" s="13" t="str">
        <f t="shared" si="149"/>
        <v>CONFIRMED BULLISH</v>
      </c>
    </row>
    <row r="2437" spans="1:8" ht="13.5" x14ac:dyDescent="0.25">
      <c r="A2437" s="3">
        <v>45553</v>
      </c>
      <c r="B2437" s="2">
        <v>5.15</v>
      </c>
      <c r="C2437" s="2">
        <v>4.8121999999999998</v>
      </c>
      <c r="D2437" s="2">
        <v>13804</v>
      </c>
      <c r="E2437" s="2">
        <f t="shared" si="152"/>
        <v>-882459</v>
      </c>
      <c r="F2437" s="13" t="str">
        <f t="shared" si="151"/>
        <v>BULLISH</v>
      </c>
      <c r="G2437" s="13" t="str">
        <f t="shared" si="150"/>
        <v>NEUTRAL</v>
      </c>
      <c r="H2437" s="13" t="str">
        <f t="shared" si="149"/>
        <v>CONFIRMED BULLISH</v>
      </c>
    </row>
    <row r="2438" spans="1:8" ht="13.5" x14ac:dyDescent="0.25">
      <c r="A2438" s="3">
        <v>45554</v>
      </c>
      <c r="B2438" s="2">
        <v>5.15</v>
      </c>
      <c r="C2438" s="2">
        <v>4.8121999999999998</v>
      </c>
      <c r="D2438" s="2">
        <v>5244</v>
      </c>
      <c r="E2438" s="2">
        <f t="shared" si="152"/>
        <v>-882459</v>
      </c>
      <c r="F2438" s="13" t="str">
        <f t="shared" si="151"/>
        <v>BULLISH</v>
      </c>
      <c r="G2438" s="13" t="str">
        <f t="shared" si="150"/>
        <v>NEUTRAL</v>
      </c>
      <c r="H2438" s="13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v>45555</v>
      </c>
      <c r="B2439" s="2">
        <v>5.14</v>
      </c>
      <c r="C2439" s="2">
        <v>4.8028000000000004</v>
      </c>
      <c r="D2439" s="2">
        <v>25200</v>
      </c>
      <c r="E2439" s="2">
        <f t="shared" si="152"/>
        <v>-907659</v>
      </c>
      <c r="F2439" s="13" t="str">
        <f t="shared" si="151"/>
        <v>BEARISH</v>
      </c>
      <c r="G2439" s="13" t="str">
        <f t="shared" ref="G2439:G2502" si="154">IF((E2439-E2434)/E2434 &gt; 0.02, "STRONG",
 IF((E2439-E2434)/E2434 &lt; -0.02, "WEAK", "NEUTRAL"))</f>
        <v>STRONG</v>
      </c>
      <c r="H2439" s="13" t="str">
        <f t="shared" si="153"/>
        <v>CONFIRMED BEARISH</v>
      </c>
    </row>
    <row r="2440" spans="1:8" ht="13.5" x14ac:dyDescent="0.25">
      <c r="A2440" s="3">
        <v>45558</v>
      </c>
      <c r="B2440" s="2">
        <v>5.12</v>
      </c>
      <c r="C2440" s="2">
        <v>4.7840999999999996</v>
      </c>
      <c r="D2440" s="2">
        <v>6189</v>
      </c>
      <c r="E2440" s="2">
        <f t="shared" si="152"/>
        <v>-913848</v>
      </c>
      <c r="F2440" s="13" t="str">
        <f t="shared" ref="F2440:F2503" si="155">IF(E2440&gt;E2435,"BULLISH",IF(E2440&lt;E2435,"BEARISH","NEUTRAL"))</f>
        <v>BEARISH</v>
      </c>
      <c r="G2440" s="13" t="str">
        <f t="shared" si="154"/>
        <v>STRONG</v>
      </c>
      <c r="H2440" s="13" t="str">
        <f t="shared" si="153"/>
        <v>CONFIRMED BEARISH</v>
      </c>
    </row>
    <row r="2441" spans="1:8" ht="13.5" x14ac:dyDescent="0.25">
      <c r="A2441" s="3">
        <v>45559</v>
      </c>
      <c r="B2441" s="2">
        <v>5.15</v>
      </c>
      <c r="C2441" s="2">
        <v>4.8121999999999998</v>
      </c>
      <c r="D2441" s="2">
        <v>15919</v>
      </c>
      <c r="E2441" s="2">
        <f t="shared" si="152"/>
        <v>-897929</v>
      </c>
      <c r="F2441" s="13" t="str">
        <f t="shared" si="155"/>
        <v>BEARISH</v>
      </c>
      <c r="G2441" s="13" t="str">
        <f t="shared" si="154"/>
        <v>NEUTRAL</v>
      </c>
      <c r="H2441" s="13" t="str">
        <f t="shared" si="153"/>
        <v>NEUTRAL</v>
      </c>
    </row>
    <row r="2442" spans="1:8" ht="13.5" x14ac:dyDescent="0.25">
      <c r="A2442" s="3">
        <v>45560</v>
      </c>
      <c r="B2442" s="2">
        <v>5.12</v>
      </c>
      <c r="C2442" s="2">
        <v>4.7840999999999996</v>
      </c>
      <c r="D2442" s="2">
        <v>8530</v>
      </c>
      <c r="E2442" s="2">
        <f t="shared" si="152"/>
        <v>-906459</v>
      </c>
      <c r="F2442" s="13" t="str">
        <f t="shared" si="155"/>
        <v>BEARISH</v>
      </c>
      <c r="G2442" s="13" t="str">
        <f t="shared" si="154"/>
        <v>STRONG</v>
      </c>
      <c r="H2442" s="13" t="str">
        <f t="shared" si="153"/>
        <v>CONFIRMED BEARISH</v>
      </c>
    </row>
    <row r="2443" spans="1:8" ht="13.5" x14ac:dyDescent="0.25">
      <c r="A2443" s="3">
        <v>45561</v>
      </c>
      <c r="B2443" s="2">
        <v>5.13</v>
      </c>
      <c r="C2443" s="2">
        <v>4.7934999999999999</v>
      </c>
      <c r="D2443" s="2">
        <v>30857</v>
      </c>
      <c r="E2443" s="2">
        <f t="shared" si="152"/>
        <v>-875602</v>
      </c>
      <c r="F2443" s="13" t="str">
        <f t="shared" si="155"/>
        <v>BULLISH</v>
      </c>
      <c r="G2443" s="13" t="str">
        <f t="shared" si="154"/>
        <v>NEUTRAL</v>
      </c>
      <c r="H2443" s="13" t="str">
        <f t="shared" si="153"/>
        <v>BULLISH DIVERGENCE</v>
      </c>
    </row>
    <row r="2444" spans="1:8" ht="13.5" x14ac:dyDescent="0.25">
      <c r="A2444" s="3">
        <v>45562</v>
      </c>
      <c r="B2444" s="2">
        <v>5.2</v>
      </c>
      <c r="C2444" s="2">
        <v>4.8589000000000002</v>
      </c>
      <c r="D2444" s="2">
        <v>11864</v>
      </c>
      <c r="E2444" s="2">
        <f t="shared" si="152"/>
        <v>-863738</v>
      </c>
      <c r="F2444" s="13" t="str">
        <f t="shared" si="155"/>
        <v>BULLISH</v>
      </c>
      <c r="G2444" s="13" t="str">
        <f t="shared" si="154"/>
        <v>WEAK</v>
      </c>
      <c r="H2444" s="13" t="str">
        <f t="shared" si="153"/>
        <v>CONFIRMED BULLISH</v>
      </c>
    </row>
    <row r="2445" spans="1:8" ht="13.5" x14ac:dyDescent="0.25">
      <c r="A2445" s="3">
        <v>45565</v>
      </c>
      <c r="B2445" s="2">
        <v>5.15</v>
      </c>
      <c r="C2445" s="2">
        <v>4.8121999999999998</v>
      </c>
      <c r="D2445" s="2">
        <v>19450</v>
      </c>
      <c r="E2445" s="2">
        <f t="shared" si="152"/>
        <v>-883188</v>
      </c>
      <c r="F2445" s="13" t="str">
        <f t="shared" si="155"/>
        <v>BULLISH</v>
      </c>
      <c r="G2445" s="13" t="str">
        <f t="shared" si="154"/>
        <v>WEAK</v>
      </c>
      <c r="H2445" s="13" t="str">
        <f t="shared" si="153"/>
        <v>CONFIRMED BULLISH</v>
      </c>
    </row>
    <row r="2446" spans="1:8" ht="13.5" x14ac:dyDescent="0.25">
      <c r="A2446" s="3">
        <v>45566</v>
      </c>
      <c r="B2446" s="2">
        <v>5.2</v>
      </c>
      <c r="C2446" s="2">
        <v>4.8589000000000002</v>
      </c>
      <c r="D2446" s="2">
        <v>12857</v>
      </c>
      <c r="E2446" s="2">
        <f t="shared" si="152"/>
        <v>-870331</v>
      </c>
      <c r="F2446" s="13" t="str">
        <f t="shared" si="155"/>
        <v>BULLISH</v>
      </c>
      <c r="G2446" s="13" t="str">
        <f t="shared" si="154"/>
        <v>WEAK</v>
      </c>
      <c r="H2446" s="13" t="str">
        <f t="shared" si="153"/>
        <v>CONFIRMED BULLISH</v>
      </c>
    </row>
    <row r="2447" spans="1:8" ht="13.5" x14ac:dyDescent="0.25">
      <c r="A2447" s="3">
        <v>45567</v>
      </c>
      <c r="B2447" s="2">
        <v>5.2</v>
      </c>
      <c r="C2447" s="2">
        <v>4.8589000000000002</v>
      </c>
      <c r="D2447" s="2">
        <v>2743</v>
      </c>
      <c r="E2447" s="2">
        <f t="shared" si="152"/>
        <v>-870331</v>
      </c>
      <c r="F2447" s="13" t="str">
        <f t="shared" si="155"/>
        <v>BULLISH</v>
      </c>
      <c r="G2447" s="13" t="str">
        <f t="shared" si="154"/>
        <v>WEAK</v>
      </c>
      <c r="H2447" s="13" t="str">
        <f t="shared" si="153"/>
        <v>CONFIRMED BULLISH</v>
      </c>
    </row>
    <row r="2448" spans="1:8" ht="13.5" x14ac:dyDescent="0.25">
      <c r="A2448" s="3">
        <v>45568</v>
      </c>
      <c r="B2448" s="2">
        <v>5.2</v>
      </c>
      <c r="C2448" s="2">
        <v>4.8589000000000002</v>
      </c>
      <c r="D2448" s="2">
        <v>3003</v>
      </c>
      <c r="E2448" s="2">
        <f t="shared" si="152"/>
        <v>-870331</v>
      </c>
      <c r="F2448" s="13" t="str">
        <f t="shared" si="155"/>
        <v>BULLISH</v>
      </c>
      <c r="G2448" s="13" t="str">
        <f t="shared" si="154"/>
        <v>NEUTRAL</v>
      </c>
      <c r="H2448" s="13" t="str">
        <f t="shared" si="153"/>
        <v>CONFIRMED BULLISH</v>
      </c>
    </row>
    <row r="2449" spans="1:8" ht="13.5" x14ac:dyDescent="0.25">
      <c r="A2449" s="3">
        <v>45569</v>
      </c>
      <c r="B2449" s="2">
        <v>5.15</v>
      </c>
      <c r="C2449" s="2">
        <v>4.8121999999999998</v>
      </c>
      <c r="D2449" s="2">
        <v>2006</v>
      </c>
      <c r="E2449" s="2">
        <f t="shared" si="152"/>
        <v>-872337</v>
      </c>
      <c r="F2449" s="13" t="str">
        <f t="shared" si="155"/>
        <v>BEARISH</v>
      </c>
      <c r="G2449" s="13" t="str">
        <f t="shared" si="154"/>
        <v>NEUTRAL</v>
      </c>
      <c r="H2449" s="13" t="str">
        <f t="shared" si="153"/>
        <v>CONFIRMED BEARISH</v>
      </c>
    </row>
    <row r="2450" spans="1:8" ht="13.5" x14ac:dyDescent="0.25">
      <c r="A2450" s="3">
        <v>45572</v>
      </c>
      <c r="B2450" s="2">
        <v>5.15</v>
      </c>
      <c r="C2450" s="2">
        <v>4.8121999999999998</v>
      </c>
      <c r="D2450" s="2">
        <v>6880</v>
      </c>
      <c r="E2450" s="2">
        <f t="shared" si="152"/>
        <v>-872337</v>
      </c>
      <c r="F2450" s="13" t="str">
        <f t="shared" si="155"/>
        <v>BULLISH</v>
      </c>
      <c r="G2450" s="13" t="str">
        <f t="shared" si="154"/>
        <v>NEUTRAL</v>
      </c>
      <c r="H2450" s="13" t="str">
        <f t="shared" si="153"/>
        <v>NEUTRAL</v>
      </c>
    </row>
    <row r="2451" spans="1:8" ht="13.5" x14ac:dyDescent="0.25">
      <c r="A2451" s="3">
        <v>45573</v>
      </c>
      <c r="B2451" s="2">
        <v>5.15</v>
      </c>
      <c r="C2451" s="2">
        <v>4.8121999999999998</v>
      </c>
      <c r="D2451" s="2">
        <v>12271</v>
      </c>
      <c r="E2451" s="2">
        <f t="shared" si="152"/>
        <v>-872337</v>
      </c>
      <c r="F2451" s="13" t="str">
        <f t="shared" si="155"/>
        <v>BEARISH</v>
      </c>
      <c r="G2451" s="13" t="str">
        <f t="shared" si="154"/>
        <v>NEUTRAL</v>
      </c>
      <c r="H2451" s="13" t="str">
        <f t="shared" si="153"/>
        <v>CONFIRMED BEARISH</v>
      </c>
    </row>
    <row r="2452" spans="1:8" ht="13.5" x14ac:dyDescent="0.25">
      <c r="A2452" s="3">
        <v>45574</v>
      </c>
      <c r="B2452" s="2">
        <v>5.15</v>
      </c>
      <c r="C2452" s="2">
        <v>4.8121999999999998</v>
      </c>
      <c r="D2452" s="2">
        <v>5127</v>
      </c>
      <c r="E2452" s="2">
        <f t="shared" si="152"/>
        <v>-872337</v>
      </c>
      <c r="F2452" s="13" t="str">
        <f t="shared" si="155"/>
        <v>BEARISH</v>
      </c>
      <c r="G2452" s="13" t="str">
        <f t="shared" si="154"/>
        <v>NEUTRAL</v>
      </c>
      <c r="H2452" s="13" t="str">
        <f t="shared" si="153"/>
        <v>CONFIRMED BEARISH</v>
      </c>
    </row>
    <row r="2453" spans="1:8" ht="13.5" x14ac:dyDescent="0.25">
      <c r="A2453" s="3">
        <v>45575</v>
      </c>
      <c r="B2453" s="2">
        <v>5.07</v>
      </c>
      <c r="C2453" s="2">
        <v>4.7374000000000001</v>
      </c>
      <c r="D2453" s="2">
        <v>10548</v>
      </c>
      <c r="E2453" s="2">
        <f t="shared" si="152"/>
        <v>-882885</v>
      </c>
      <c r="F2453" s="13" t="str">
        <f t="shared" si="155"/>
        <v>BEARISH</v>
      </c>
      <c r="G2453" s="13" t="str">
        <f t="shared" si="154"/>
        <v>NEUTRAL</v>
      </c>
      <c r="H2453" s="13" t="str">
        <f t="shared" si="153"/>
        <v>CONFIRMED BEARISH</v>
      </c>
    </row>
    <row r="2454" spans="1:8" ht="13.5" x14ac:dyDescent="0.25">
      <c r="A2454" s="3">
        <v>45576</v>
      </c>
      <c r="B2454" s="2">
        <v>5.0999999999999996</v>
      </c>
      <c r="C2454" s="2">
        <v>4.7653999999999996</v>
      </c>
      <c r="D2454" s="2">
        <v>3247</v>
      </c>
      <c r="E2454" s="2">
        <f t="shared" si="152"/>
        <v>-879638</v>
      </c>
      <c r="F2454" s="13" t="str">
        <f t="shared" si="155"/>
        <v>BEARISH</v>
      </c>
      <c r="G2454" s="13" t="str">
        <f t="shared" si="154"/>
        <v>NEUTRAL</v>
      </c>
      <c r="H2454" s="13" t="str">
        <f t="shared" si="153"/>
        <v>CONFIRMED BEARISH</v>
      </c>
    </row>
    <row r="2455" spans="1:8" ht="13.5" x14ac:dyDescent="0.25">
      <c r="A2455" s="3">
        <v>45579</v>
      </c>
      <c r="B2455" s="2">
        <v>5.0999999999999996</v>
      </c>
      <c r="C2455" s="2">
        <v>4.7653999999999996</v>
      </c>
      <c r="D2455" s="2">
        <v>750</v>
      </c>
      <c r="E2455" s="2">
        <f t="shared" si="152"/>
        <v>-879638</v>
      </c>
      <c r="F2455" s="13" t="str">
        <f t="shared" si="155"/>
        <v>BEARISH</v>
      </c>
      <c r="G2455" s="13" t="str">
        <f t="shared" si="154"/>
        <v>NEUTRAL</v>
      </c>
      <c r="H2455" s="13" t="str">
        <f t="shared" si="153"/>
        <v>CONFIRMED BEARISH</v>
      </c>
    </row>
    <row r="2456" spans="1:8" ht="13.5" x14ac:dyDescent="0.25">
      <c r="A2456" s="3">
        <v>45581</v>
      </c>
      <c r="B2456" s="2">
        <v>5.04</v>
      </c>
      <c r="C2456" s="2">
        <v>4.7093999999999996</v>
      </c>
      <c r="D2456" s="2">
        <v>43909</v>
      </c>
      <c r="E2456" s="2">
        <f t="shared" si="152"/>
        <v>-923547</v>
      </c>
      <c r="F2456" s="13" t="str">
        <f t="shared" si="155"/>
        <v>BEARISH</v>
      </c>
      <c r="G2456" s="13" t="str">
        <f t="shared" si="154"/>
        <v>STRONG</v>
      </c>
      <c r="H2456" s="13" t="str">
        <f t="shared" si="153"/>
        <v>CONFIRMED BEARISH</v>
      </c>
    </row>
    <row r="2457" spans="1:8" ht="13.5" x14ac:dyDescent="0.25">
      <c r="A2457" s="3">
        <v>45582</v>
      </c>
      <c r="B2457" s="2">
        <v>5.05</v>
      </c>
      <c r="C2457" s="2">
        <v>4.7187000000000001</v>
      </c>
      <c r="D2457" s="2">
        <v>1248</v>
      </c>
      <c r="E2457" s="2">
        <f t="shared" si="152"/>
        <v>-922299</v>
      </c>
      <c r="F2457" s="13" t="str">
        <f t="shared" si="155"/>
        <v>BEARISH</v>
      </c>
      <c r="G2457" s="13" t="str">
        <f t="shared" si="154"/>
        <v>STRONG</v>
      </c>
      <c r="H2457" s="13" t="str">
        <f t="shared" si="153"/>
        <v>CONFIRMED BEARISH</v>
      </c>
    </row>
    <row r="2458" spans="1:8" ht="13.5" x14ac:dyDescent="0.25">
      <c r="A2458" s="3">
        <v>45583</v>
      </c>
      <c r="B2458" s="2">
        <v>5.0999999999999996</v>
      </c>
      <c r="C2458" s="2">
        <v>4.7653999999999996</v>
      </c>
      <c r="D2458" s="2">
        <v>9991</v>
      </c>
      <c r="E2458" s="2">
        <f t="shared" si="152"/>
        <v>-912308</v>
      </c>
      <c r="F2458" s="13" t="str">
        <f t="shared" si="155"/>
        <v>BEARISH</v>
      </c>
      <c r="G2458" s="13" t="str">
        <f t="shared" si="154"/>
        <v>STRONG</v>
      </c>
      <c r="H2458" s="13" t="str">
        <f t="shared" si="153"/>
        <v>BEARISH DIVERGENCE</v>
      </c>
    </row>
    <row r="2459" spans="1:8" ht="13.5" x14ac:dyDescent="0.25">
      <c r="A2459" s="3">
        <v>45586</v>
      </c>
      <c r="B2459" s="2">
        <v>5.07</v>
      </c>
      <c r="C2459" s="2">
        <v>4.7374000000000001</v>
      </c>
      <c r="D2459" s="2">
        <v>638</v>
      </c>
      <c r="E2459" s="2">
        <f t="shared" si="152"/>
        <v>-912946</v>
      </c>
      <c r="F2459" s="13" t="str">
        <f t="shared" si="155"/>
        <v>BEARISH</v>
      </c>
      <c r="G2459" s="13" t="str">
        <f t="shared" si="154"/>
        <v>STRONG</v>
      </c>
      <c r="H2459" s="13" t="str">
        <f t="shared" si="153"/>
        <v>CONFIRMED BEARISH</v>
      </c>
    </row>
    <row r="2460" spans="1:8" ht="13.5" x14ac:dyDescent="0.25">
      <c r="A2460" s="3">
        <v>45587</v>
      </c>
      <c r="B2460" s="2">
        <v>5.05</v>
      </c>
      <c r="C2460" s="2">
        <v>4.7187000000000001</v>
      </c>
      <c r="D2460" s="2">
        <v>168</v>
      </c>
      <c r="E2460" s="2">
        <f t="shared" si="152"/>
        <v>-913114</v>
      </c>
      <c r="F2460" s="13" t="str">
        <f t="shared" si="155"/>
        <v>BEARISH</v>
      </c>
      <c r="G2460" s="13" t="str">
        <f t="shared" si="154"/>
        <v>STRONG</v>
      </c>
      <c r="H2460" s="13" t="str">
        <f t="shared" si="153"/>
        <v>CONFIRMED BEARISH</v>
      </c>
    </row>
    <row r="2461" spans="1:8" ht="13.5" x14ac:dyDescent="0.25">
      <c r="A2461" s="3">
        <v>45588</v>
      </c>
      <c r="B2461" s="2">
        <v>5.05</v>
      </c>
      <c r="C2461" s="2">
        <v>4.7187000000000001</v>
      </c>
      <c r="D2461" s="2">
        <v>8638</v>
      </c>
      <c r="E2461" s="2">
        <f t="shared" si="152"/>
        <v>-913114</v>
      </c>
      <c r="F2461" s="13" t="str">
        <f t="shared" si="155"/>
        <v>BULLISH</v>
      </c>
      <c r="G2461" s="13" t="str">
        <f t="shared" si="154"/>
        <v>NEUTRAL</v>
      </c>
      <c r="H2461" s="13" t="str">
        <f t="shared" si="153"/>
        <v>CONFIRMED BULLISH</v>
      </c>
    </row>
    <row r="2462" spans="1:8" ht="13.5" x14ac:dyDescent="0.25">
      <c r="A2462" s="3">
        <v>45589</v>
      </c>
      <c r="B2462" s="2">
        <v>5</v>
      </c>
      <c r="C2462" s="2">
        <v>4.6719999999999997</v>
      </c>
      <c r="D2462" s="2">
        <v>5639</v>
      </c>
      <c r="E2462" s="2">
        <f t="shared" si="152"/>
        <v>-918753</v>
      </c>
      <c r="F2462" s="13" t="str">
        <f t="shared" si="155"/>
        <v>BULLISH</v>
      </c>
      <c r="G2462" s="13" t="str">
        <f t="shared" si="154"/>
        <v>NEUTRAL</v>
      </c>
      <c r="H2462" s="13" t="str">
        <f t="shared" si="153"/>
        <v>BULLISH DIVERGENCE</v>
      </c>
    </row>
    <row r="2463" spans="1:8" ht="13.5" x14ac:dyDescent="0.25">
      <c r="A2463" s="3">
        <v>45590</v>
      </c>
      <c r="B2463" s="2">
        <v>5.04</v>
      </c>
      <c r="C2463" s="2">
        <v>4.7093999999999996</v>
      </c>
      <c r="D2463" s="2">
        <v>3765</v>
      </c>
      <c r="E2463" s="2">
        <f t="shared" si="152"/>
        <v>-914988</v>
      </c>
      <c r="F2463" s="13" t="str">
        <f t="shared" si="155"/>
        <v>BEARISH</v>
      </c>
      <c r="G2463" s="13" t="str">
        <f t="shared" si="154"/>
        <v>NEUTRAL</v>
      </c>
      <c r="H2463" s="13" t="str">
        <f t="shared" si="153"/>
        <v>CONFIRMED BEARISH</v>
      </c>
    </row>
    <row r="2464" spans="1:8" ht="13.5" x14ac:dyDescent="0.25">
      <c r="A2464" s="3">
        <v>45593</v>
      </c>
      <c r="B2464" s="2">
        <v>5.04</v>
      </c>
      <c r="C2464" s="2">
        <v>4.7093999999999996</v>
      </c>
      <c r="D2464" s="2">
        <v>12044</v>
      </c>
      <c r="E2464" s="2">
        <f t="shared" si="152"/>
        <v>-914988</v>
      </c>
      <c r="F2464" s="13" t="str">
        <f t="shared" si="155"/>
        <v>BEARISH</v>
      </c>
      <c r="G2464" s="13" t="str">
        <f t="shared" si="154"/>
        <v>NEUTRAL</v>
      </c>
      <c r="H2464" s="13" t="str">
        <f t="shared" si="153"/>
        <v>CONFIRMED BEARISH</v>
      </c>
    </row>
    <row r="2465" spans="1:8" ht="13.5" x14ac:dyDescent="0.25">
      <c r="A2465" s="3">
        <v>45594</v>
      </c>
      <c r="B2465" s="2">
        <v>5.04</v>
      </c>
      <c r="C2465" s="2">
        <v>4.7093999999999996</v>
      </c>
      <c r="D2465" s="2">
        <v>507</v>
      </c>
      <c r="E2465" s="2">
        <f t="shared" si="152"/>
        <v>-914988</v>
      </c>
      <c r="F2465" s="13" t="str">
        <f t="shared" si="155"/>
        <v>BEARISH</v>
      </c>
      <c r="G2465" s="13" t="str">
        <f t="shared" si="154"/>
        <v>NEUTRAL</v>
      </c>
      <c r="H2465" s="13" t="str">
        <f t="shared" si="153"/>
        <v>CONFIRMED BEARISH</v>
      </c>
    </row>
    <row r="2466" spans="1:8" ht="13.5" x14ac:dyDescent="0.25">
      <c r="A2466" s="3">
        <v>45595</v>
      </c>
      <c r="B2466" s="2">
        <v>5.04</v>
      </c>
      <c r="C2466" s="2">
        <v>4.7093999999999996</v>
      </c>
      <c r="D2466" s="2">
        <v>18703</v>
      </c>
      <c r="E2466" s="2">
        <f t="shared" si="152"/>
        <v>-914988</v>
      </c>
      <c r="F2466" s="13" t="str">
        <f t="shared" si="155"/>
        <v>BEARISH</v>
      </c>
      <c r="G2466" s="13" t="str">
        <f t="shared" si="154"/>
        <v>NEUTRAL</v>
      </c>
      <c r="H2466" s="13" t="str">
        <f t="shared" si="153"/>
        <v>CONFIRMED BEARISH</v>
      </c>
    </row>
    <row r="2467" spans="1:8" ht="13.5" x14ac:dyDescent="0.25">
      <c r="A2467" s="3">
        <v>45596</v>
      </c>
      <c r="B2467" s="2">
        <v>5.04</v>
      </c>
      <c r="C2467" s="2">
        <v>4.7093999999999996</v>
      </c>
      <c r="D2467" s="2">
        <v>2758</v>
      </c>
      <c r="E2467" s="2">
        <f t="shared" si="152"/>
        <v>-914988</v>
      </c>
      <c r="F2467" s="13" t="str">
        <f t="shared" si="155"/>
        <v>BULLISH</v>
      </c>
      <c r="G2467" s="13" t="str">
        <f t="shared" si="154"/>
        <v>NEUTRAL</v>
      </c>
      <c r="H2467" s="13" t="str">
        <f t="shared" si="153"/>
        <v>CONFIRMED BULLISH</v>
      </c>
    </row>
    <row r="2468" spans="1:8" ht="13.5" x14ac:dyDescent="0.25">
      <c r="A2468" s="3">
        <v>45597</v>
      </c>
      <c r="B2468" s="2">
        <v>5.04</v>
      </c>
      <c r="C2468" s="2">
        <v>4.7093999999999996</v>
      </c>
      <c r="D2468" s="2">
        <v>4851</v>
      </c>
      <c r="E2468" s="2">
        <f t="shared" si="152"/>
        <v>-914988</v>
      </c>
      <c r="F2468" s="13" t="str">
        <f t="shared" si="155"/>
        <v>NEUTRAL</v>
      </c>
      <c r="G2468" s="13" t="str">
        <f t="shared" si="154"/>
        <v>NEUTRAL</v>
      </c>
      <c r="H2468" s="13" t="str">
        <f t="shared" si="153"/>
        <v>NEUTRAL</v>
      </c>
    </row>
    <row r="2469" spans="1:8" ht="13.5" x14ac:dyDescent="0.25">
      <c r="A2469" s="3">
        <v>45600</v>
      </c>
      <c r="B2469" s="2">
        <v>5.01</v>
      </c>
      <c r="C2469" s="2">
        <v>4.6813000000000002</v>
      </c>
      <c r="D2469" s="2">
        <v>7032</v>
      </c>
      <c r="E2469" s="2">
        <f t="shared" si="152"/>
        <v>-922020</v>
      </c>
      <c r="F2469" s="13" t="str">
        <f t="shared" si="155"/>
        <v>BEARISH</v>
      </c>
      <c r="G2469" s="13" t="str">
        <f t="shared" si="154"/>
        <v>NEUTRAL</v>
      </c>
      <c r="H2469" s="13" t="str">
        <f t="shared" si="153"/>
        <v>CONFIRMED BEARISH</v>
      </c>
    </row>
    <row r="2470" spans="1:8" ht="13.5" x14ac:dyDescent="0.25">
      <c r="A2470" s="3">
        <v>45601</v>
      </c>
      <c r="B2470" s="2">
        <v>5.0599999999999996</v>
      </c>
      <c r="C2470" s="2">
        <v>4.7281000000000004</v>
      </c>
      <c r="D2470" s="2">
        <v>42264</v>
      </c>
      <c r="E2470" s="2">
        <f t="shared" si="152"/>
        <v>-879756</v>
      </c>
      <c r="F2470" s="13" t="str">
        <f t="shared" si="155"/>
        <v>BULLISH</v>
      </c>
      <c r="G2470" s="13" t="str">
        <f t="shared" si="154"/>
        <v>WEAK</v>
      </c>
      <c r="H2470" s="13" t="str">
        <f t="shared" si="153"/>
        <v>CONFIRMED BULLISH</v>
      </c>
    </row>
    <row r="2471" spans="1:8" ht="13.5" x14ac:dyDescent="0.25">
      <c r="A2471" s="3">
        <v>45602</v>
      </c>
      <c r="B2471" s="2">
        <v>5.05</v>
      </c>
      <c r="C2471" s="2">
        <v>4.7187000000000001</v>
      </c>
      <c r="D2471" s="2">
        <v>1641</v>
      </c>
      <c r="E2471" s="2">
        <f t="shared" si="152"/>
        <v>-881397</v>
      </c>
      <c r="F2471" s="13" t="str">
        <f t="shared" si="155"/>
        <v>BULLISH</v>
      </c>
      <c r="G2471" s="13" t="str">
        <f t="shared" si="154"/>
        <v>WEAK</v>
      </c>
      <c r="H2471" s="13" t="str">
        <f t="shared" si="153"/>
        <v>CONFIRMED BULLISH</v>
      </c>
    </row>
    <row r="2472" spans="1:8" ht="13.5" x14ac:dyDescent="0.25">
      <c r="A2472" s="3">
        <v>45603</v>
      </c>
      <c r="B2472" s="2">
        <v>5.04</v>
      </c>
      <c r="C2472" s="2">
        <v>4.7093999999999996</v>
      </c>
      <c r="D2472" s="2">
        <v>7366</v>
      </c>
      <c r="E2472" s="2">
        <f t="shared" si="152"/>
        <v>-888763</v>
      </c>
      <c r="F2472" s="13" t="str">
        <f t="shared" si="155"/>
        <v>BULLISH</v>
      </c>
      <c r="G2472" s="13" t="str">
        <f t="shared" si="154"/>
        <v>WEAK</v>
      </c>
      <c r="H2472" s="13" t="str">
        <f t="shared" si="153"/>
        <v>NEUTRAL</v>
      </c>
    </row>
    <row r="2473" spans="1:8" ht="13.5" x14ac:dyDescent="0.25">
      <c r="A2473" s="3">
        <v>45604</v>
      </c>
      <c r="B2473" s="2">
        <v>5.05</v>
      </c>
      <c r="C2473" s="2">
        <v>4.7187000000000001</v>
      </c>
      <c r="D2473" s="2">
        <v>4187</v>
      </c>
      <c r="E2473" s="2">
        <f t="shared" si="152"/>
        <v>-884576</v>
      </c>
      <c r="F2473" s="13" t="str">
        <f t="shared" si="155"/>
        <v>BULLISH</v>
      </c>
      <c r="G2473" s="13" t="str">
        <f t="shared" si="154"/>
        <v>WEAK</v>
      </c>
      <c r="H2473" s="13" t="str">
        <f t="shared" si="153"/>
        <v>CONFIRMED BULLISH</v>
      </c>
    </row>
    <row r="2474" spans="1:8" ht="13.5" x14ac:dyDescent="0.25">
      <c r="A2474" s="3">
        <v>45607</v>
      </c>
      <c r="B2474" s="2">
        <v>5.01</v>
      </c>
      <c r="C2474" s="2">
        <v>4.6813000000000002</v>
      </c>
      <c r="D2474" s="2">
        <v>11213</v>
      </c>
      <c r="E2474" s="2">
        <f t="shared" si="152"/>
        <v>-895789</v>
      </c>
      <c r="F2474" s="13" t="str">
        <f t="shared" si="155"/>
        <v>BULLISH</v>
      </c>
      <c r="G2474" s="13" t="str">
        <f t="shared" si="154"/>
        <v>WEAK</v>
      </c>
      <c r="H2474" s="13" t="str">
        <f t="shared" si="153"/>
        <v>NEUTRAL</v>
      </c>
    </row>
    <row r="2475" spans="1:8" ht="13.5" x14ac:dyDescent="0.25">
      <c r="A2475" s="3">
        <v>45608</v>
      </c>
      <c r="B2475" s="2">
        <v>5.03</v>
      </c>
      <c r="C2475" s="2">
        <v>4.7</v>
      </c>
      <c r="D2475" s="2">
        <v>8092</v>
      </c>
      <c r="E2475" s="2">
        <f t="shared" si="152"/>
        <v>-887697</v>
      </c>
      <c r="F2475" s="13" t="str">
        <f t="shared" si="155"/>
        <v>BEARISH</v>
      </c>
      <c r="G2475" s="13" t="str">
        <f t="shared" si="154"/>
        <v>NEUTRAL</v>
      </c>
      <c r="H2475" s="13" t="str">
        <f t="shared" si="153"/>
        <v>CONFIRMED BEARISH</v>
      </c>
    </row>
    <row r="2476" spans="1:8" ht="13.5" x14ac:dyDescent="0.25">
      <c r="A2476" s="3">
        <v>45609</v>
      </c>
      <c r="B2476" s="2">
        <v>5.04</v>
      </c>
      <c r="C2476" s="2">
        <v>4.7093999999999996</v>
      </c>
      <c r="D2476" s="2">
        <v>2325</v>
      </c>
      <c r="E2476" s="2">
        <f t="shared" si="152"/>
        <v>-885372</v>
      </c>
      <c r="F2476" s="13" t="str">
        <f t="shared" si="155"/>
        <v>BEARISH</v>
      </c>
      <c r="G2476" s="13" t="str">
        <f t="shared" si="154"/>
        <v>NEUTRAL</v>
      </c>
      <c r="H2476" s="13" t="str">
        <f t="shared" si="153"/>
        <v>CONFIRMED BEARISH</v>
      </c>
    </row>
    <row r="2477" spans="1:8" ht="13.5" x14ac:dyDescent="0.25">
      <c r="A2477" s="3">
        <v>45610</v>
      </c>
      <c r="B2477" s="2">
        <v>5.04</v>
      </c>
      <c r="C2477" s="2">
        <v>4.7093999999999996</v>
      </c>
      <c r="D2477" s="2">
        <v>815</v>
      </c>
      <c r="E2477" s="2">
        <f t="shared" si="152"/>
        <v>-885372</v>
      </c>
      <c r="F2477" s="13" t="str">
        <f t="shared" si="155"/>
        <v>BULLISH</v>
      </c>
      <c r="G2477" s="13" t="str">
        <f t="shared" si="154"/>
        <v>NEUTRAL</v>
      </c>
      <c r="H2477" s="13" t="str">
        <f t="shared" si="153"/>
        <v>NEUTRAL</v>
      </c>
    </row>
    <row r="2478" spans="1:8" ht="13.5" x14ac:dyDescent="0.25">
      <c r="A2478" s="3">
        <v>45611</v>
      </c>
      <c r="B2478" s="2">
        <v>5.04</v>
      </c>
      <c r="C2478" s="2">
        <v>4.7093999999999996</v>
      </c>
      <c r="D2478" s="2">
        <v>8472</v>
      </c>
      <c r="E2478" s="2">
        <f t="shared" si="152"/>
        <v>-885372</v>
      </c>
      <c r="F2478" s="13" t="str">
        <f t="shared" si="155"/>
        <v>BEARISH</v>
      </c>
      <c r="G2478" s="13" t="str">
        <f t="shared" si="154"/>
        <v>NEUTRAL</v>
      </c>
      <c r="H2478" s="13" t="str">
        <f t="shared" si="153"/>
        <v>CONFIRMED BEARISH</v>
      </c>
    </row>
    <row r="2479" spans="1:8" ht="13.5" x14ac:dyDescent="0.25">
      <c r="A2479" s="3">
        <v>45614</v>
      </c>
      <c r="B2479" s="2">
        <v>5.03</v>
      </c>
      <c r="C2479" s="2">
        <v>4.7</v>
      </c>
      <c r="D2479" s="2">
        <v>2504</v>
      </c>
      <c r="E2479" s="2">
        <f t="shared" si="152"/>
        <v>-887876</v>
      </c>
      <c r="F2479" s="13" t="str">
        <f t="shared" si="155"/>
        <v>BULLISH</v>
      </c>
      <c r="G2479" s="13" t="str">
        <f t="shared" si="154"/>
        <v>NEUTRAL</v>
      </c>
      <c r="H2479" s="13" t="str">
        <f t="shared" si="153"/>
        <v>CONFIRMED BULLISH</v>
      </c>
    </row>
    <row r="2480" spans="1:8" ht="13.5" x14ac:dyDescent="0.25">
      <c r="A2480" s="3">
        <v>45615</v>
      </c>
      <c r="B2480" s="2">
        <v>5.03</v>
      </c>
      <c r="C2480" s="2">
        <v>4.7</v>
      </c>
      <c r="D2480" s="2">
        <v>7874</v>
      </c>
      <c r="E2480" s="2">
        <f t="shared" si="152"/>
        <v>-887876</v>
      </c>
      <c r="F2480" s="13" t="str">
        <f t="shared" si="155"/>
        <v>BEARISH</v>
      </c>
      <c r="G2480" s="13" t="str">
        <f t="shared" si="154"/>
        <v>NEUTRAL</v>
      </c>
      <c r="H2480" s="13" t="str">
        <f t="shared" si="153"/>
        <v>NEUTRAL</v>
      </c>
    </row>
    <row r="2481" spans="1:8" ht="13.5" x14ac:dyDescent="0.25">
      <c r="A2481" s="3">
        <v>45616</v>
      </c>
      <c r="B2481" s="2">
        <v>5.04</v>
      </c>
      <c r="C2481" s="2">
        <v>4.7093999999999996</v>
      </c>
      <c r="D2481" s="2">
        <v>100378</v>
      </c>
      <c r="E2481" s="2">
        <f t="shared" si="152"/>
        <v>-787498</v>
      </c>
      <c r="F2481" s="13" t="str">
        <f t="shared" si="155"/>
        <v>BULLISH</v>
      </c>
      <c r="G2481" s="13" t="str">
        <f t="shared" si="154"/>
        <v>WEAK</v>
      </c>
      <c r="H2481" s="13" t="str">
        <f t="shared" si="153"/>
        <v>NEUTRAL</v>
      </c>
    </row>
    <row r="2482" spans="1:8" ht="13.5" x14ac:dyDescent="0.25">
      <c r="A2482" s="3">
        <v>45617</v>
      </c>
      <c r="B2482" s="2">
        <v>5.0199999999999996</v>
      </c>
      <c r="C2482" s="2">
        <v>4.6906999999999996</v>
      </c>
      <c r="D2482" s="2">
        <v>20381</v>
      </c>
      <c r="E2482" s="2">
        <f t="shared" si="152"/>
        <v>-807879</v>
      </c>
      <c r="F2482" s="13" t="str">
        <f t="shared" si="155"/>
        <v>BULLISH</v>
      </c>
      <c r="G2482" s="13" t="str">
        <f t="shared" si="154"/>
        <v>WEAK</v>
      </c>
      <c r="H2482" s="13" t="str">
        <f t="shared" si="153"/>
        <v>BULLISH DIVERGENCE</v>
      </c>
    </row>
    <row r="2483" spans="1:8" ht="13.5" x14ac:dyDescent="0.25">
      <c r="A2483" s="3">
        <v>45618</v>
      </c>
      <c r="B2483" s="2">
        <v>5.05</v>
      </c>
      <c r="C2483" s="2">
        <v>4.7187000000000001</v>
      </c>
      <c r="D2483" s="2">
        <v>22507</v>
      </c>
      <c r="E2483" s="2">
        <f t="shared" si="152"/>
        <v>-785372</v>
      </c>
      <c r="F2483" s="13" t="str">
        <f t="shared" si="155"/>
        <v>BULLISH</v>
      </c>
      <c r="G2483" s="13" t="str">
        <f t="shared" si="154"/>
        <v>WEAK</v>
      </c>
      <c r="H2483" s="13" t="str">
        <f t="shared" si="153"/>
        <v>CONFIRMED BULLISH</v>
      </c>
    </row>
    <row r="2484" spans="1:8" ht="13.5" x14ac:dyDescent="0.25">
      <c r="A2484" s="3">
        <v>45621</v>
      </c>
      <c r="B2484" s="2">
        <v>5.05</v>
      </c>
      <c r="C2484" s="2">
        <v>4.7187000000000001</v>
      </c>
      <c r="D2484" s="2">
        <v>2003</v>
      </c>
      <c r="E2484" s="2">
        <f t="shared" si="152"/>
        <v>-785372</v>
      </c>
      <c r="F2484" s="13" t="str">
        <f t="shared" si="155"/>
        <v>BULLISH</v>
      </c>
      <c r="G2484" s="13" t="str">
        <f t="shared" si="154"/>
        <v>WEAK</v>
      </c>
      <c r="H2484" s="13" t="str">
        <f t="shared" si="153"/>
        <v>CONFIRMED BULLISH</v>
      </c>
    </row>
    <row r="2485" spans="1:8" ht="13.5" x14ac:dyDescent="0.25">
      <c r="A2485" s="3">
        <v>45622</v>
      </c>
      <c r="B2485" s="2">
        <v>5.03</v>
      </c>
      <c r="C2485" s="2">
        <v>4.7</v>
      </c>
      <c r="D2485" s="2">
        <v>32620</v>
      </c>
      <c r="E2485" s="2">
        <f t="shared" si="152"/>
        <v>-817992</v>
      </c>
      <c r="F2485" s="13" t="str">
        <f t="shared" si="155"/>
        <v>BULLISH</v>
      </c>
      <c r="G2485" s="13" t="str">
        <f t="shared" si="154"/>
        <v>WEAK</v>
      </c>
      <c r="H2485" s="13" t="str">
        <f t="shared" si="153"/>
        <v>NEUTRAL</v>
      </c>
    </row>
    <row r="2486" spans="1:8" ht="13.5" x14ac:dyDescent="0.25">
      <c r="A2486" s="3">
        <v>45623</v>
      </c>
      <c r="B2486" s="2">
        <v>5.0199999999999996</v>
      </c>
      <c r="C2486" s="2">
        <v>4.6906999999999996</v>
      </c>
      <c r="D2486" s="2">
        <v>3255</v>
      </c>
      <c r="E2486" s="2">
        <f t="shared" si="152"/>
        <v>-821247</v>
      </c>
      <c r="F2486" s="13" t="str">
        <f t="shared" si="155"/>
        <v>BEARISH</v>
      </c>
      <c r="G2486" s="13" t="str">
        <f t="shared" si="154"/>
        <v>STRONG</v>
      </c>
      <c r="H2486" s="13" t="str">
        <f t="shared" si="153"/>
        <v>CONFIRMED BEARISH</v>
      </c>
    </row>
    <row r="2487" spans="1:8" ht="13.5" x14ac:dyDescent="0.25">
      <c r="A2487" s="3">
        <v>45624</v>
      </c>
      <c r="B2487" s="2">
        <v>5.03</v>
      </c>
      <c r="C2487" s="2">
        <v>4.7</v>
      </c>
      <c r="D2487" s="2">
        <v>26342</v>
      </c>
      <c r="E2487" s="2">
        <f t="shared" si="152"/>
        <v>-794905</v>
      </c>
      <c r="F2487" s="13" t="str">
        <f t="shared" si="155"/>
        <v>BULLISH</v>
      </c>
      <c r="G2487" s="13" t="str">
        <f t="shared" si="154"/>
        <v>NEUTRAL</v>
      </c>
      <c r="H2487" s="13" t="str">
        <f t="shared" si="153"/>
        <v>CONFIRMED BULLISH</v>
      </c>
    </row>
    <row r="2488" spans="1:8" ht="13.5" x14ac:dyDescent="0.25">
      <c r="A2488" s="3">
        <v>45625</v>
      </c>
      <c r="B2488" s="2">
        <v>5.03</v>
      </c>
      <c r="C2488" s="2">
        <v>4.7</v>
      </c>
      <c r="D2488" s="2">
        <v>7100</v>
      </c>
      <c r="E2488" s="2">
        <f t="shared" si="152"/>
        <v>-794905</v>
      </c>
      <c r="F2488" s="13" t="str">
        <f t="shared" si="155"/>
        <v>BEARISH</v>
      </c>
      <c r="G2488" s="13" t="str">
        <f t="shared" si="154"/>
        <v>NEUTRAL</v>
      </c>
      <c r="H2488" s="13" t="str">
        <f t="shared" si="153"/>
        <v>CONFIRMED BEARISH</v>
      </c>
    </row>
    <row r="2489" spans="1:8" ht="13.5" x14ac:dyDescent="0.25">
      <c r="A2489" s="3">
        <v>45628</v>
      </c>
      <c r="B2489" s="2">
        <v>5.0199999999999996</v>
      </c>
      <c r="C2489" s="2">
        <v>4.6906999999999996</v>
      </c>
      <c r="D2489" s="2">
        <v>4529</v>
      </c>
      <c r="E2489" s="2">
        <f t="shared" si="152"/>
        <v>-799434</v>
      </c>
      <c r="F2489" s="13" t="str">
        <f t="shared" si="155"/>
        <v>BEARISH</v>
      </c>
      <c r="G2489" s="13" t="str">
        <f t="shared" si="154"/>
        <v>NEUTRAL</v>
      </c>
      <c r="H2489" s="13" t="str">
        <f t="shared" si="153"/>
        <v>CONFIRMED BEARISH</v>
      </c>
    </row>
    <row r="2490" spans="1:8" ht="13.5" x14ac:dyDescent="0.25">
      <c r="A2490" s="3">
        <v>45629</v>
      </c>
      <c r="B2490" s="2">
        <v>5.0199999999999996</v>
      </c>
      <c r="C2490" s="2">
        <v>4.6906999999999996</v>
      </c>
      <c r="D2490" s="2">
        <v>7724</v>
      </c>
      <c r="E2490" s="2">
        <f t="shared" si="152"/>
        <v>-799434</v>
      </c>
      <c r="F2490" s="13" t="str">
        <f t="shared" si="155"/>
        <v>BULLISH</v>
      </c>
      <c r="G2490" s="13" t="str">
        <f t="shared" si="154"/>
        <v>WEAK</v>
      </c>
      <c r="H2490" s="13" t="str">
        <f t="shared" si="153"/>
        <v>BULLISH DIVERGENCE</v>
      </c>
    </row>
    <row r="2491" spans="1:8" ht="13.5" x14ac:dyDescent="0.25">
      <c r="A2491" s="3">
        <v>45630</v>
      </c>
      <c r="B2491" s="2">
        <v>5.0199999999999996</v>
      </c>
      <c r="C2491" s="2">
        <v>4.6906999999999996</v>
      </c>
      <c r="D2491" s="2">
        <v>10092</v>
      </c>
      <c r="E2491" s="2">
        <f t="shared" si="152"/>
        <v>-799434</v>
      </c>
      <c r="F2491" s="13" t="str">
        <f t="shared" si="155"/>
        <v>BULLISH</v>
      </c>
      <c r="G2491" s="13" t="str">
        <f t="shared" si="154"/>
        <v>WEAK</v>
      </c>
      <c r="H2491" s="13" t="str">
        <f t="shared" si="153"/>
        <v>NEUTRAL</v>
      </c>
    </row>
    <row r="2492" spans="1:8" ht="13.5" x14ac:dyDescent="0.25">
      <c r="A2492" s="3">
        <v>45631</v>
      </c>
      <c r="B2492" s="2">
        <v>5.0199999999999996</v>
      </c>
      <c r="C2492" s="2">
        <v>4.6906999999999996</v>
      </c>
      <c r="D2492" s="2">
        <v>2388</v>
      </c>
      <c r="E2492" s="2">
        <f t="shared" si="152"/>
        <v>-799434</v>
      </c>
      <c r="F2492" s="13" t="str">
        <f t="shared" si="155"/>
        <v>BEARISH</v>
      </c>
      <c r="G2492" s="13" t="str">
        <f t="shared" si="154"/>
        <v>NEUTRAL</v>
      </c>
      <c r="H2492" s="13" t="str">
        <f t="shared" si="153"/>
        <v>CONFIRMED BEARISH</v>
      </c>
    </row>
    <row r="2493" spans="1:8" ht="13.5" x14ac:dyDescent="0.25">
      <c r="A2493" s="3">
        <v>45632</v>
      </c>
      <c r="B2493" s="2">
        <v>5.03</v>
      </c>
      <c r="C2493" s="2">
        <v>4.7</v>
      </c>
      <c r="D2493" s="2">
        <v>12573</v>
      </c>
      <c r="E2493" s="2">
        <f t="shared" si="152"/>
        <v>-786861</v>
      </c>
      <c r="F2493" s="13" t="str">
        <f t="shared" si="155"/>
        <v>BULLISH</v>
      </c>
      <c r="G2493" s="13" t="str">
        <f t="shared" si="154"/>
        <v>NEUTRAL</v>
      </c>
      <c r="H2493" s="13" t="str">
        <f t="shared" si="153"/>
        <v>NEUTRAL</v>
      </c>
    </row>
    <row r="2494" spans="1:8" ht="13.5" x14ac:dyDescent="0.25">
      <c r="A2494" s="3">
        <v>45635</v>
      </c>
      <c r="B2494" s="2">
        <v>5.04</v>
      </c>
      <c r="C2494" s="2">
        <v>4.7093999999999996</v>
      </c>
      <c r="D2494" s="2">
        <v>10279</v>
      </c>
      <c r="E2494" s="2">
        <f t="shared" si="152"/>
        <v>-776582</v>
      </c>
      <c r="F2494" s="13" t="str">
        <f t="shared" si="155"/>
        <v>BULLISH</v>
      </c>
      <c r="G2494" s="13" t="str">
        <f t="shared" si="154"/>
        <v>WEAK</v>
      </c>
      <c r="H2494" s="13" t="str">
        <f t="shared" si="153"/>
        <v>CONFIRMED BULLISH</v>
      </c>
    </row>
    <row r="2495" spans="1:8" ht="13.5" x14ac:dyDescent="0.25">
      <c r="A2495" s="3">
        <v>45636</v>
      </c>
      <c r="B2495" s="2">
        <v>5.0999999999999996</v>
      </c>
      <c r="C2495" s="2">
        <v>4.7653999999999996</v>
      </c>
      <c r="D2495" s="2">
        <v>10027</v>
      </c>
      <c r="E2495" s="2">
        <f t="shared" si="152"/>
        <v>-766555</v>
      </c>
      <c r="F2495" s="13" t="str">
        <f t="shared" si="155"/>
        <v>BULLISH</v>
      </c>
      <c r="G2495" s="13" t="str">
        <f t="shared" si="154"/>
        <v>WEAK</v>
      </c>
      <c r="H2495" s="13" t="str">
        <f t="shared" si="153"/>
        <v>CONFIRMED BULLISH</v>
      </c>
    </row>
    <row r="2496" spans="1:8" ht="13.5" x14ac:dyDescent="0.25">
      <c r="A2496" s="3">
        <v>45637</v>
      </c>
      <c r="B2496" s="2">
        <v>5.07</v>
      </c>
      <c r="C2496" s="2">
        <v>4.7374000000000001</v>
      </c>
      <c r="D2496" s="2">
        <v>10778</v>
      </c>
      <c r="E2496" s="2">
        <f t="shared" si="152"/>
        <v>-777333</v>
      </c>
      <c r="F2496" s="13" t="str">
        <f t="shared" si="155"/>
        <v>BULLISH</v>
      </c>
      <c r="G2496" s="13" t="str">
        <f t="shared" si="154"/>
        <v>WEAK</v>
      </c>
      <c r="H2496" s="13" t="str">
        <f t="shared" si="153"/>
        <v>CONFIRMED BULLISH</v>
      </c>
    </row>
    <row r="2497" spans="1:8" ht="13.5" x14ac:dyDescent="0.25">
      <c r="A2497" s="3">
        <v>45638</v>
      </c>
      <c r="B2497" s="2">
        <v>5.0999999999999996</v>
      </c>
      <c r="C2497" s="2">
        <v>4.7653999999999996</v>
      </c>
      <c r="D2497" s="2">
        <v>25126</v>
      </c>
      <c r="E2497" s="2">
        <f t="shared" si="152"/>
        <v>-752207</v>
      </c>
      <c r="F2497" s="13" t="str">
        <f t="shared" si="155"/>
        <v>BULLISH</v>
      </c>
      <c r="G2497" s="13" t="str">
        <f t="shared" si="154"/>
        <v>WEAK</v>
      </c>
      <c r="H2497" s="13" t="str">
        <f t="shared" si="153"/>
        <v>CONFIRMED BULLISH</v>
      </c>
    </row>
    <row r="2498" spans="1:8" ht="13.5" x14ac:dyDescent="0.25">
      <c r="A2498" s="3">
        <v>45639</v>
      </c>
      <c r="B2498" s="2">
        <v>5.0599999999999996</v>
      </c>
      <c r="C2498" s="2">
        <v>4.7281000000000004</v>
      </c>
      <c r="D2498" s="2">
        <v>25038</v>
      </c>
      <c r="E2498" s="2">
        <f t="shared" si="152"/>
        <v>-777245</v>
      </c>
      <c r="F2498" s="13" t="str">
        <f t="shared" si="155"/>
        <v>BULLISH</v>
      </c>
      <c r="G2498" s="13" t="str">
        <f t="shared" si="154"/>
        <v>NEUTRAL</v>
      </c>
      <c r="H2498" s="13" t="str">
        <f t="shared" si="153"/>
        <v>CONFIRMED BULLISH</v>
      </c>
    </row>
    <row r="2499" spans="1:8" ht="13.5" x14ac:dyDescent="0.25">
      <c r="A2499" s="3">
        <v>45642</v>
      </c>
      <c r="B2499" s="2">
        <v>5.0999999999999996</v>
      </c>
      <c r="C2499" s="2">
        <v>4.7653999999999996</v>
      </c>
      <c r="D2499" s="2">
        <v>36453</v>
      </c>
      <c r="E2499" s="2">
        <f t="shared" si="152"/>
        <v>-740792</v>
      </c>
      <c r="F2499" s="13" t="str">
        <f t="shared" si="155"/>
        <v>BULLISH</v>
      </c>
      <c r="G2499" s="13" t="str">
        <f t="shared" si="154"/>
        <v>WEAK</v>
      </c>
      <c r="H2499" s="13" t="str">
        <f t="shared" si="153"/>
        <v>CONFIRMED BULLISH</v>
      </c>
    </row>
    <row r="2500" spans="1:8" ht="13.5" x14ac:dyDescent="0.25">
      <c r="A2500" s="3">
        <v>45644</v>
      </c>
      <c r="B2500" s="2">
        <v>5</v>
      </c>
      <c r="C2500" s="2">
        <v>4.6719999999999997</v>
      </c>
      <c r="D2500" s="2">
        <v>39127</v>
      </c>
      <c r="E2500" s="2">
        <f t="shared" ref="E2500:E2563" si="156">IF(B2500&gt;B2499, E2499+D2500, IF(B2500&lt;B2499, E2499-D2500, E2499))</f>
        <v>-779919</v>
      </c>
      <c r="F2500" s="13" t="str">
        <f t="shared" si="155"/>
        <v>BEARISH</v>
      </c>
      <c r="G2500" s="13" t="str">
        <f t="shared" si="154"/>
        <v>NEUTRAL</v>
      </c>
      <c r="H2500" s="13" t="str">
        <f t="shared" si="153"/>
        <v>CONFIRMED BEARISH</v>
      </c>
    </row>
    <row r="2501" spans="1:8" ht="13.5" x14ac:dyDescent="0.25">
      <c r="A2501" s="3">
        <v>45645</v>
      </c>
      <c r="B2501" s="2">
        <v>5.09</v>
      </c>
      <c r="C2501" s="2">
        <v>4.7561</v>
      </c>
      <c r="D2501" s="2">
        <v>164477</v>
      </c>
      <c r="E2501" s="2">
        <f t="shared" si="156"/>
        <v>-615442</v>
      </c>
      <c r="F2501" s="13" t="str">
        <f t="shared" si="155"/>
        <v>BULLISH</v>
      </c>
      <c r="G2501" s="13" t="str">
        <f t="shared" si="154"/>
        <v>WEAK</v>
      </c>
      <c r="H2501" s="13" t="str">
        <f t="shared" si="153"/>
        <v>CONFIRMED BULLISH</v>
      </c>
    </row>
    <row r="2502" spans="1:8" ht="13.5" x14ac:dyDescent="0.25">
      <c r="A2502" s="3">
        <v>45646</v>
      </c>
      <c r="B2502" s="2">
        <v>5.0999999999999996</v>
      </c>
      <c r="C2502" s="2">
        <v>4.7653999999999996</v>
      </c>
      <c r="D2502" s="2">
        <v>9560</v>
      </c>
      <c r="E2502" s="2">
        <f t="shared" si="156"/>
        <v>-605882</v>
      </c>
      <c r="F2502" s="13" t="str">
        <f t="shared" si="155"/>
        <v>BULLISH</v>
      </c>
      <c r="G2502" s="13" t="str">
        <f t="shared" si="154"/>
        <v>WEAK</v>
      </c>
      <c r="H2502" s="13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v>45649</v>
      </c>
      <c r="B2503" s="2">
        <v>5.08</v>
      </c>
      <c r="C2503" s="2">
        <v>4.7468000000000004</v>
      </c>
      <c r="D2503" s="2">
        <v>4124</v>
      </c>
      <c r="E2503" s="2">
        <f t="shared" si="156"/>
        <v>-610006</v>
      </c>
      <c r="F2503" s="13" t="str">
        <f t="shared" si="155"/>
        <v>BULLISH</v>
      </c>
      <c r="G2503" s="13" t="str">
        <f t="shared" ref="G2503:G2566" si="158">IF((E2503-E2498)/E2498 &gt; 0.02, "STRONG",
 IF((E2503-E2498)/E2498 &lt; -0.02, "WEAK", "NEUTRAL"))</f>
        <v>WEAK</v>
      </c>
      <c r="H2503" s="13" t="str">
        <f t="shared" si="157"/>
        <v>CONFIRMED BULLISH</v>
      </c>
    </row>
    <row r="2504" spans="1:8" ht="13.5" x14ac:dyDescent="0.25">
      <c r="A2504" s="3">
        <v>45650</v>
      </c>
      <c r="B2504" s="2">
        <v>5.08</v>
      </c>
      <c r="C2504" s="2">
        <v>4.7468000000000004</v>
      </c>
      <c r="D2504" s="2">
        <v>7057</v>
      </c>
      <c r="E2504" s="2">
        <f t="shared" si="156"/>
        <v>-610006</v>
      </c>
      <c r="F2504" s="13" t="str">
        <f t="shared" ref="F2504:F2567" si="159">IF(E2504&gt;E2499,"BULLISH",IF(E2504&lt;E2499,"BEARISH","NEUTRAL"))</f>
        <v>BULLISH</v>
      </c>
      <c r="G2504" s="13" t="str">
        <f t="shared" si="158"/>
        <v>WEAK</v>
      </c>
      <c r="H2504" s="13" t="str">
        <f t="shared" si="157"/>
        <v>BULLISH DIVERGENCE</v>
      </c>
    </row>
    <row r="2505" spans="1:8" ht="13.5" x14ac:dyDescent="0.25">
      <c r="A2505" s="3">
        <v>45651</v>
      </c>
      <c r="B2505" s="2">
        <v>5.08</v>
      </c>
      <c r="C2505" s="2">
        <v>4.7468000000000004</v>
      </c>
      <c r="D2505" s="2">
        <v>1718</v>
      </c>
      <c r="E2505" s="2">
        <f t="shared" si="156"/>
        <v>-610006</v>
      </c>
      <c r="F2505" s="13" t="str">
        <f t="shared" si="159"/>
        <v>BULLISH</v>
      </c>
      <c r="G2505" s="13" t="str">
        <f t="shared" si="158"/>
        <v>WEAK</v>
      </c>
      <c r="H2505" s="13" t="str">
        <f t="shared" si="157"/>
        <v>CONFIRMED BULLISH</v>
      </c>
    </row>
    <row r="2506" spans="1:8" ht="13.5" x14ac:dyDescent="0.25">
      <c r="A2506" s="3">
        <v>45652</v>
      </c>
      <c r="B2506" s="2">
        <v>5.07</v>
      </c>
      <c r="C2506" s="2">
        <v>4.7374000000000001</v>
      </c>
      <c r="D2506" s="2">
        <v>8259</v>
      </c>
      <c r="E2506" s="2">
        <f t="shared" si="156"/>
        <v>-618265</v>
      </c>
      <c r="F2506" s="13" t="str">
        <f t="shared" si="159"/>
        <v>BEARISH</v>
      </c>
      <c r="G2506" s="13" t="str">
        <f t="shared" si="158"/>
        <v>NEUTRAL</v>
      </c>
      <c r="H2506" s="13" t="str">
        <f t="shared" si="157"/>
        <v>CONFIRMED BEARISH</v>
      </c>
    </row>
    <row r="2507" spans="1:8" ht="13.5" x14ac:dyDescent="0.25">
      <c r="A2507" s="3">
        <v>45653</v>
      </c>
      <c r="B2507" s="2">
        <v>5.08</v>
      </c>
      <c r="C2507" s="2">
        <v>4.7468000000000004</v>
      </c>
      <c r="D2507" s="2">
        <v>4000</v>
      </c>
      <c r="E2507" s="2">
        <f t="shared" si="156"/>
        <v>-614265</v>
      </c>
      <c r="F2507" s="13" t="str">
        <f t="shared" si="159"/>
        <v>BEARISH</v>
      </c>
      <c r="G2507" s="13" t="str">
        <f t="shared" si="158"/>
        <v>NEUTRAL</v>
      </c>
      <c r="H2507" s="13" t="str">
        <f t="shared" si="157"/>
        <v>CONFIRMED BEARISH</v>
      </c>
    </row>
    <row r="2508" spans="1:8" ht="13.5" x14ac:dyDescent="0.25">
      <c r="A2508" s="3">
        <v>45656</v>
      </c>
      <c r="B2508" s="2">
        <v>5.08</v>
      </c>
      <c r="C2508" s="2">
        <v>4.7468000000000004</v>
      </c>
      <c r="D2508" s="2">
        <v>5353</v>
      </c>
      <c r="E2508" s="2">
        <f t="shared" si="156"/>
        <v>-614265</v>
      </c>
      <c r="F2508" s="13" t="str">
        <f t="shared" si="159"/>
        <v>BEARISH</v>
      </c>
      <c r="G2508" s="13" t="str">
        <f t="shared" si="158"/>
        <v>NEUTRAL</v>
      </c>
      <c r="H2508" s="13" t="str">
        <f t="shared" si="157"/>
        <v>NEUTRAL</v>
      </c>
    </row>
    <row r="2509" spans="1:8" ht="13.5" x14ac:dyDescent="0.25">
      <c r="A2509" s="3">
        <v>45657</v>
      </c>
      <c r="B2509" s="2">
        <v>5.19</v>
      </c>
      <c r="C2509" s="2">
        <v>4.8494999999999999</v>
      </c>
      <c r="D2509" s="2">
        <v>11923</v>
      </c>
      <c r="E2509" s="2">
        <f t="shared" si="156"/>
        <v>-602342</v>
      </c>
      <c r="F2509" s="13" t="str">
        <f t="shared" si="159"/>
        <v>BULLISH</v>
      </c>
      <c r="G2509" s="13" t="str">
        <f t="shared" si="158"/>
        <v>NEUTRAL</v>
      </c>
      <c r="H2509" s="13" t="str">
        <f t="shared" si="157"/>
        <v>CONFIRMED BULLISH</v>
      </c>
    </row>
    <row r="2510" spans="1:8" ht="13.5" x14ac:dyDescent="0.25">
      <c r="A2510" s="3">
        <v>45659</v>
      </c>
      <c r="B2510" s="2">
        <v>5.17</v>
      </c>
      <c r="C2510" s="2">
        <v>4.8308</v>
      </c>
      <c r="D2510" s="2">
        <v>8741</v>
      </c>
      <c r="E2510" s="2">
        <f t="shared" si="156"/>
        <v>-611083</v>
      </c>
      <c r="F2510" s="13" t="str">
        <f t="shared" si="159"/>
        <v>BEARISH</v>
      </c>
      <c r="G2510" s="13" t="str">
        <f t="shared" si="158"/>
        <v>NEUTRAL</v>
      </c>
      <c r="H2510" s="13" t="str">
        <f t="shared" si="157"/>
        <v>BEARISH DIVERGENCE</v>
      </c>
    </row>
    <row r="2511" spans="1:8" ht="13.5" x14ac:dyDescent="0.25">
      <c r="A2511" s="3">
        <v>45660</v>
      </c>
      <c r="B2511" s="2">
        <v>5.17</v>
      </c>
      <c r="C2511" s="2">
        <v>4.8308</v>
      </c>
      <c r="D2511" s="2">
        <v>921</v>
      </c>
      <c r="E2511" s="2">
        <f t="shared" si="156"/>
        <v>-611083</v>
      </c>
      <c r="F2511" s="13" t="str">
        <f t="shared" si="159"/>
        <v>BULLISH</v>
      </c>
      <c r="G2511" s="13" t="str">
        <f t="shared" si="158"/>
        <v>NEUTRAL</v>
      </c>
      <c r="H2511" s="13" t="str">
        <f t="shared" si="157"/>
        <v>CONFIRMED BULLISH</v>
      </c>
    </row>
    <row r="2512" spans="1:8" ht="13.5" x14ac:dyDescent="0.25">
      <c r="A2512" s="3">
        <v>45663</v>
      </c>
      <c r="B2512" s="2">
        <v>5.13</v>
      </c>
      <c r="C2512" s="2">
        <v>4.7934999999999999</v>
      </c>
      <c r="D2512" s="2">
        <v>20545</v>
      </c>
      <c r="E2512" s="2">
        <f t="shared" si="156"/>
        <v>-631628</v>
      </c>
      <c r="F2512" s="13" t="str">
        <f t="shared" si="159"/>
        <v>BEARISH</v>
      </c>
      <c r="G2512" s="13" t="str">
        <f t="shared" si="158"/>
        <v>STRONG</v>
      </c>
      <c r="H2512" s="13" t="str">
        <f t="shared" si="157"/>
        <v>BEARISH DIVERGENCE</v>
      </c>
    </row>
    <row r="2513" spans="1:8" ht="13.5" x14ac:dyDescent="0.25">
      <c r="A2513" s="3">
        <v>45664</v>
      </c>
      <c r="B2513" s="2">
        <v>5.12</v>
      </c>
      <c r="C2513" s="2">
        <v>4.7840999999999996</v>
      </c>
      <c r="D2513" s="2">
        <v>18640</v>
      </c>
      <c r="E2513" s="2">
        <f t="shared" si="156"/>
        <v>-650268</v>
      </c>
      <c r="F2513" s="13" t="str">
        <f t="shared" si="159"/>
        <v>BEARISH</v>
      </c>
      <c r="G2513" s="13" t="str">
        <f t="shared" si="158"/>
        <v>STRONG</v>
      </c>
      <c r="H2513" s="13" t="str">
        <f t="shared" si="157"/>
        <v>BEARISH DIVERGENCE</v>
      </c>
    </row>
    <row r="2514" spans="1:8" ht="13.5" x14ac:dyDescent="0.25">
      <c r="A2514" s="3">
        <v>45665</v>
      </c>
      <c r="B2514" s="2">
        <v>5.0999999999999996</v>
      </c>
      <c r="C2514" s="2">
        <v>4.7653999999999996</v>
      </c>
      <c r="D2514" s="2">
        <v>18221</v>
      </c>
      <c r="E2514" s="2">
        <f t="shared" si="156"/>
        <v>-668489</v>
      </c>
      <c r="F2514" s="13" t="str">
        <f t="shared" si="159"/>
        <v>BEARISH</v>
      </c>
      <c r="G2514" s="13" t="str">
        <f t="shared" si="158"/>
        <v>STRONG</v>
      </c>
      <c r="H2514" s="13" t="str">
        <f t="shared" si="157"/>
        <v>CONFIRMED BEARISH</v>
      </c>
    </row>
    <row r="2515" spans="1:8" ht="13.5" x14ac:dyDescent="0.25">
      <c r="A2515" s="3">
        <v>45666</v>
      </c>
      <c r="B2515" s="2">
        <v>5.09</v>
      </c>
      <c r="C2515" s="2">
        <v>4.7561</v>
      </c>
      <c r="D2515" s="2">
        <v>11511</v>
      </c>
      <c r="E2515" s="2">
        <f t="shared" si="156"/>
        <v>-680000</v>
      </c>
      <c r="F2515" s="13" t="str">
        <f t="shared" si="159"/>
        <v>BEARISH</v>
      </c>
      <c r="G2515" s="13" t="str">
        <f t="shared" si="158"/>
        <v>STRONG</v>
      </c>
      <c r="H2515" s="13" t="str">
        <f t="shared" si="157"/>
        <v>CONFIRMED BEARISH</v>
      </c>
    </row>
    <row r="2516" spans="1:8" ht="13.5" x14ac:dyDescent="0.25">
      <c r="A2516" s="3">
        <v>45667</v>
      </c>
      <c r="B2516" s="2">
        <v>5.09</v>
      </c>
      <c r="C2516" s="2">
        <v>4.7561</v>
      </c>
      <c r="D2516" s="2">
        <v>5303</v>
      </c>
      <c r="E2516" s="2">
        <f t="shared" si="156"/>
        <v>-680000</v>
      </c>
      <c r="F2516" s="13" t="str">
        <f t="shared" si="159"/>
        <v>BEARISH</v>
      </c>
      <c r="G2516" s="13" t="str">
        <f t="shared" si="158"/>
        <v>STRONG</v>
      </c>
      <c r="H2516" s="13" t="str">
        <f t="shared" si="157"/>
        <v>CONFIRMED BEARISH</v>
      </c>
    </row>
    <row r="2517" spans="1:8" ht="13.5" x14ac:dyDescent="0.25">
      <c r="A2517" s="3">
        <v>45670</v>
      </c>
      <c r="B2517" s="2">
        <v>5.08</v>
      </c>
      <c r="C2517" s="2">
        <v>4.7468000000000004</v>
      </c>
      <c r="D2517" s="2">
        <v>84796</v>
      </c>
      <c r="E2517" s="2">
        <f t="shared" si="156"/>
        <v>-764796</v>
      </c>
      <c r="F2517" s="13" t="str">
        <f t="shared" si="159"/>
        <v>BEARISH</v>
      </c>
      <c r="G2517" s="13" t="str">
        <f t="shared" si="158"/>
        <v>STRONG</v>
      </c>
      <c r="H2517" s="13" t="str">
        <f t="shared" si="157"/>
        <v>CONFIRMED BEARISH</v>
      </c>
    </row>
    <row r="2518" spans="1:8" ht="13.5" x14ac:dyDescent="0.25">
      <c r="A2518" s="3">
        <v>45671</v>
      </c>
      <c r="B2518" s="2">
        <v>5.07</v>
      </c>
      <c r="C2518" s="2">
        <v>4.7374000000000001</v>
      </c>
      <c r="D2518" s="2">
        <v>8931</v>
      </c>
      <c r="E2518" s="2">
        <f t="shared" si="156"/>
        <v>-773727</v>
      </c>
      <c r="F2518" s="13" t="str">
        <f t="shared" si="159"/>
        <v>BEARISH</v>
      </c>
      <c r="G2518" s="13" t="str">
        <f t="shared" si="158"/>
        <v>STRONG</v>
      </c>
      <c r="H2518" s="13" t="str">
        <f t="shared" si="157"/>
        <v>CONFIRMED BEARISH</v>
      </c>
    </row>
    <row r="2519" spans="1:8" ht="13.5" x14ac:dyDescent="0.25">
      <c r="A2519" s="3">
        <v>45672</v>
      </c>
      <c r="B2519" s="2">
        <v>5.08</v>
      </c>
      <c r="C2519" s="2">
        <v>4.7468000000000004</v>
      </c>
      <c r="D2519" s="2">
        <v>8853</v>
      </c>
      <c r="E2519" s="2">
        <f t="shared" si="156"/>
        <v>-764874</v>
      </c>
      <c r="F2519" s="13" t="str">
        <f t="shared" si="159"/>
        <v>BEARISH</v>
      </c>
      <c r="G2519" s="13" t="str">
        <f t="shared" si="158"/>
        <v>STRONG</v>
      </c>
      <c r="H2519" s="13" t="str">
        <f t="shared" si="157"/>
        <v>CONFIRMED BEARISH</v>
      </c>
    </row>
    <row r="2520" spans="1:8" ht="13.5" x14ac:dyDescent="0.25">
      <c r="A2520" s="3">
        <v>45673</v>
      </c>
      <c r="B2520" s="2">
        <v>5.04</v>
      </c>
      <c r="C2520" s="2">
        <v>4.7093999999999996</v>
      </c>
      <c r="D2520" s="2">
        <v>28334</v>
      </c>
      <c r="E2520" s="2">
        <f t="shared" si="156"/>
        <v>-793208</v>
      </c>
      <c r="F2520" s="13" t="str">
        <f t="shared" si="159"/>
        <v>BEARISH</v>
      </c>
      <c r="G2520" s="13" t="str">
        <f t="shared" si="158"/>
        <v>STRONG</v>
      </c>
      <c r="H2520" s="13" t="str">
        <f t="shared" si="157"/>
        <v>CONFIRMED BEARISH</v>
      </c>
    </row>
    <row r="2521" spans="1:8" ht="13.5" x14ac:dyDescent="0.25">
      <c r="A2521" s="3">
        <v>45674</v>
      </c>
      <c r="B2521" s="2">
        <v>5.07</v>
      </c>
      <c r="C2521" s="2">
        <v>4.7374000000000001</v>
      </c>
      <c r="D2521" s="2">
        <v>2</v>
      </c>
      <c r="E2521" s="2">
        <f t="shared" si="156"/>
        <v>-793206</v>
      </c>
      <c r="F2521" s="13" t="str">
        <f t="shared" si="159"/>
        <v>BEARISH</v>
      </c>
      <c r="G2521" s="13" t="str">
        <f t="shared" si="158"/>
        <v>STRONG</v>
      </c>
      <c r="H2521" s="13" t="str">
        <f t="shared" si="157"/>
        <v>CONFIRMED BEARISH</v>
      </c>
    </row>
    <row r="2522" spans="1:8" ht="13.5" x14ac:dyDescent="0.25">
      <c r="A2522" s="3">
        <v>45677</v>
      </c>
      <c r="B2522" s="2">
        <v>5.05</v>
      </c>
      <c r="C2522" s="2">
        <v>4.7187000000000001</v>
      </c>
      <c r="D2522" s="2">
        <v>13035</v>
      </c>
      <c r="E2522" s="2">
        <f t="shared" si="156"/>
        <v>-806241</v>
      </c>
      <c r="F2522" s="13" t="str">
        <f t="shared" si="159"/>
        <v>BEARISH</v>
      </c>
      <c r="G2522" s="13" t="str">
        <f t="shared" si="158"/>
        <v>STRONG</v>
      </c>
      <c r="H2522" s="13" t="str">
        <f t="shared" si="157"/>
        <v>CONFIRMED BEARISH</v>
      </c>
    </row>
    <row r="2523" spans="1:8" ht="13.5" x14ac:dyDescent="0.25">
      <c r="A2523" s="3">
        <v>45678</v>
      </c>
      <c r="B2523" s="2">
        <v>5.05</v>
      </c>
      <c r="C2523" s="2">
        <v>4.7187000000000001</v>
      </c>
      <c r="D2523" s="2">
        <v>80761</v>
      </c>
      <c r="E2523" s="2">
        <f t="shared" si="156"/>
        <v>-806241</v>
      </c>
      <c r="F2523" s="13" t="str">
        <f t="shared" si="159"/>
        <v>BEARISH</v>
      </c>
      <c r="G2523" s="13" t="str">
        <f t="shared" si="158"/>
        <v>STRONG</v>
      </c>
      <c r="H2523" s="13" t="str">
        <f t="shared" si="157"/>
        <v>CONFIRMED BEARISH</v>
      </c>
    </row>
    <row r="2524" spans="1:8" ht="13.5" x14ac:dyDescent="0.25">
      <c r="A2524" s="3">
        <v>45679</v>
      </c>
      <c r="B2524" s="2">
        <v>5.05</v>
      </c>
      <c r="C2524" s="2">
        <v>4.7187000000000001</v>
      </c>
      <c r="D2524" s="2">
        <v>1489</v>
      </c>
      <c r="E2524" s="2">
        <f t="shared" si="156"/>
        <v>-806241</v>
      </c>
      <c r="F2524" s="13" t="str">
        <f t="shared" si="159"/>
        <v>BEARISH</v>
      </c>
      <c r="G2524" s="13" t="str">
        <f t="shared" si="158"/>
        <v>STRONG</v>
      </c>
      <c r="H2524" s="13" t="str">
        <f t="shared" si="157"/>
        <v>CONFIRMED BEARISH</v>
      </c>
    </row>
    <row r="2525" spans="1:8" ht="13.5" x14ac:dyDescent="0.25">
      <c r="A2525" s="3">
        <v>45680</v>
      </c>
      <c r="B2525" s="2">
        <v>5.04</v>
      </c>
      <c r="C2525" s="2">
        <v>4.7093999999999996</v>
      </c>
      <c r="D2525" s="2">
        <v>11835</v>
      </c>
      <c r="E2525" s="2">
        <f t="shared" si="156"/>
        <v>-818076</v>
      </c>
      <c r="F2525" s="13" t="str">
        <f t="shared" si="159"/>
        <v>BEARISH</v>
      </c>
      <c r="G2525" s="13" t="str">
        <f t="shared" si="158"/>
        <v>STRONG</v>
      </c>
      <c r="H2525" s="13" t="str">
        <f t="shared" si="157"/>
        <v>NEUTRAL</v>
      </c>
    </row>
    <row r="2526" spans="1:8" ht="13.5" x14ac:dyDescent="0.25">
      <c r="A2526" s="3">
        <v>45681</v>
      </c>
      <c r="B2526" s="2">
        <v>5.05</v>
      </c>
      <c r="C2526" s="2">
        <v>4.7187000000000001</v>
      </c>
      <c r="D2526" s="2">
        <v>64480</v>
      </c>
      <c r="E2526" s="2">
        <f t="shared" si="156"/>
        <v>-753596</v>
      </c>
      <c r="F2526" s="13" t="str">
        <f t="shared" si="159"/>
        <v>BULLISH</v>
      </c>
      <c r="G2526" s="13" t="str">
        <f t="shared" si="158"/>
        <v>WEAK</v>
      </c>
      <c r="H2526" s="13" t="str">
        <f t="shared" si="157"/>
        <v>BULLISH DIVERGENCE</v>
      </c>
    </row>
    <row r="2527" spans="1:8" ht="13.5" x14ac:dyDescent="0.25">
      <c r="A2527" s="3">
        <v>45684</v>
      </c>
      <c r="B2527" s="2">
        <v>5.05</v>
      </c>
      <c r="C2527" s="2">
        <v>4.7187000000000001</v>
      </c>
      <c r="D2527" s="2">
        <v>19120</v>
      </c>
      <c r="E2527" s="2">
        <f t="shared" si="156"/>
        <v>-753596</v>
      </c>
      <c r="F2527" s="13" t="str">
        <f t="shared" si="159"/>
        <v>BULLISH</v>
      </c>
      <c r="G2527" s="13" t="str">
        <f t="shared" si="158"/>
        <v>WEAK</v>
      </c>
      <c r="H2527" s="13" t="str">
        <f t="shared" si="157"/>
        <v>NEUTRAL</v>
      </c>
    </row>
    <row r="2528" spans="1:8" ht="13.5" x14ac:dyDescent="0.25">
      <c r="A2528" s="3">
        <v>45685</v>
      </c>
      <c r="B2528" s="2">
        <v>5.05</v>
      </c>
      <c r="C2528" s="2">
        <v>4.7187000000000001</v>
      </c>
      <c r="D2528" s="2">
        <v>133818</v>
      </c>
      <c r="E2528" s="2">
        <f t="shared" si="156"/>
        <v>-753596</v>
      </c>
      <c r="F2528" s="13" t="str">
        <f t="shared" si="159"/>
        <v>BULLISH</v>
      </c>
      <c r="G2528" s="13" t="str">
        <f t="shared" si="158"/>
        <v>WEAK</v>
      </c>
      <c r="H2528" s="13" t="str">
        <f t="shared" si="157"/>
        <v>NEUTRAL</v>
      </c>
    </row>
    <row r="2529" spans="1:8" ht="13.5" x14ac:dyDescent="0.25">
      <c r="A2529" s="3">
        <v>45686</v>
      </c>
      <c r="B2529" s="2">
        <v>5.05</v>
      </c>
      <c r="C2529" s="2">
        <v>4.7187000000000001</v>
      </c>
      <c r="D2529" s="2">
        <v>27805</v>
      </c>
      <c r="E2529" s="2">
        <f t="shared" si="156"/>
        <v>-753596</v>
      </c>
      <c r="F2529" s="13" t="str">
        <f t="shared" si="159"/>
        <v>BULLISH</v>
      </c>
      <c r="G2529" s="13" t="str">
        <f t="shared" si="158"/>
        <v>WEAK</v>
      </c>
      <c r="H2529" s="13" t="str">
        <f t="shared" si="157"/>
        <v>NEUTRAL</v>
      </c>
    </row>
    <row r="2530" spans="1:8" ht="13.5" x14ac:dyDescent="0.25">
      <c r="A2530" s="3">
        <v>45687</v>
      </c>
      <c r="B2530" s="2">
        <v>5.03</v>
      </c>
      <c r="C2530" s="2">
        <v>4.7</v>
      </c>
      <c r="D2530" s="2">
        <v>14887</v>
      </c>
      <c r="E2530" s="2">
        <f t="shared" si="156"/>
        <v>-768483</v>
      </c>
      <c r="F2530" s="13" t="str">
        <f t="shared" si="159"/>
        <v>BULLISH</v>
      </c>
      <c r="G2530" s="13" t="str">
        <f t="shared" si="158"/>
        <v>WEAK</v>
      </c>
      <c r="H2530" s="13" t="str">
        <f t="shared" si="157"/>
        <v>BULLISH DIVERGENCE</v>
      </c>
    </row>
    <row r="2531" spans="1:8" ht="13.5" x14ac:dyDescent="0.25">
      <c r="A2531" s="3">
        <v>45688</v>
      </c>
      <c r="B2531" s="2">
        <v>5.03</v>
      </c>
      <c r="C2531" s="2">
        <v>4.7</v>
      </c>
      <c r="D2531" s="2">
        <v>20400</v>
      </c>
      <c r="E2531" s="2">
        <f t="shared" si="156"/>
        <v>-768483</v>
      </c>
      <c r="F2531" s="13" t="str">
        <f t="shared" si="159"/>
        <v>BEARISH</v>
      </c>
      <c r="G2531" s="13" t="str">
        <f t="shared" si="158"/>
        <v>NEUTRAL</v>
      </c>
      <c r="H2531" s="13" t="str">
        <f t="shared" si="157"/>
        <v>CONFIRMED BEARISH</v>
      </c>
    </row>
    <row r="2532" spans="1:8" ht="13.5" x14ac:dyDescent="0.25">
      <c r="A2532" s="3">
        <v>45691</v>
      </c>
      <c r="B2532" s="2">
        <v>5.0199999999999996</v>
      </c>
      <c r="C2532" s="2">
        <v>4.6906999999999996</v>
      </c>
      <c r="D2532" s="2">
        <v>11602</v>
      </c>
      <c r="E2532" s="2">
        <f t="shared" si="156"/>
        <v>-780085</v>
      </c>
      <c r="F2532" s="13" t="str">
        <f t="shared" si="159"/>
        <v>BEARISH</v>
      </c>
      <c r="G2532" s="13" t="str">
        <f t="shared" si="158"/>
        <v>STRONG</v>
      </c>
      <c r="H2532" s="13" t="str">
        <f t="shared" si="157"/>
        <v>CONFIRMED BEARISH</v>
      </c>
    </row>
    <row r="2533" spans="1:8" ht="13.5" x14ac:dyDescent="0.25">
      <c r="A2533" s="3">
        <v>45692</v>
      </c>
      <c r="B2533" s="2">
        <v>5.0199999999999996</v>
      </c>
      <c r="C2533" s="2">
        <v>4.6906999999999996</v>
      </c>
      <c r="D2533" s="2">
        <v>10681</v>
      </c>
      <c r="E2533" s="2">
        <f t="shared" si="156"/>
        <v>-780085</v>
      </c>
      <c r="F2533" s="13" t="str">
        <f t="shared" si="159"/>
        <v>BEARISH</v>
      </c>
      <c r="G2533" s="13" t="str">
        <f t="shared" si="158"/>
        <v>STRONG</v>
      </c>
      <c r="H2533" s="13" t="str">
        <f t="shared" si="157"/>
        <v>CONFIRMED BEARISH</v>
      </c>
    </row>
    <row r="2534" spans="1:8" ht="13.5" x14ac:dyDescent="0.25">
      <c r="A2534" s="3">
        <v>45693</v>
      </c>
      <c r="B2534" s="2">
        <v>5.0199999999999996</v>
      </c>
      <c r="C2534" s="2">
        <v>4.6906999999999996</v>
      </c>
      <c r="D2534" s="2">
        <v>147214</v>
      </c>
      <c r="E2534" s="2">
        <f t="shared" si="156"/>
        <v>-780085</v>
      </c>
      <c r="F2534" s="13" t="str">
        <f t="shared" si="159"/>
        <v>BEARISH</v>
      </c>
      <c r="G2534" s="13" t="str">
        <f t="shared" si="158"/>
        <v>STRONG</v>
      </c>
      <c r="H2534" s="13" t="str">
        <f t="shared" si="157"/>
        <v>CONFIRMED BEARISH</v>
      </c>
    </row>
    <row r="2535" spans="1:8" ht="13.5" x14ac:dyDescent="0.25">
      <c r="A2535" s="3">
        <v>45694</v>
      </c>
      <c r="B2535" s="2">
        <v>5.03</v>
      </c>
      <c r="C2535" s="2">
        <v>4.7</v>
      </c>
      <c r="D2535" s="2">
        <v>13837</v>
      </c>
      <c r="E2535" s="2">
        <f t="shared" si="156"/>
        <v>-766248</v>
      </c>
      <c r="F2535" s="13" t="str">
        <f t="shared" si="159"/>
        <v>BULLISH</v>
      </c>
      <c r="G2535" s="13" t="str">
        <f t="shared" si="158"/>
        <v>NEUTRAL</v>
      </c>
      <c r="H2535" s="13" t="str">
        <f t="shared" si="157"/>
        <v>NEUTRAL</v>
      </c>
    </row>
    <row r="2536" spans="1:8" ht="13.5" x14ac:dyDescent="0.25">
      <c r="A2536" s="3">
        <v>45695</v>
      </c>
      <c r="B2536" s="2">
        <v>5.03</v>
      </c>
      <c r="C2536" s="2">
        <v>4.7</v>
      </c>
      <c r="D2536" s="2">
        <v>112791</v>
      </c>
      <c r="E2536" s="2">
        <f t="shared" si="156"/>
        <v>-766248</v>
      </c>
      <c r="F2536" s="13" t="str">
        <f t="shared" si="159"/>
        <v>BULLISH</v>
      </c>
      <c r="G2536" s="13" t="str">
        <f t="shared" si="158"/>
        <v>NEUTRAL</v>
      </c>
      <c r="H2536" s="13" t="str">
        <f t="shared" si="157"/>
        <v>NEUTRAL</v>
      </c>
    </row>
    <row r="2537" spans="1:8" ht="13.5" x14ac:dyDescent="0.25">
      <c r="A2537" s="3">
        <v>45698</v>
      </c>
      <c r="B2537" s="2">
        <v>5.03</v>
      </c>
      <c r="C2537" s="2">
        <v>4.7</v>
      </c>
      <c r="D2537" s="2">
        <v>6493</v>
      </c>
      <c r="E2537" s="2">
        <f t="shared" si="156"/>
        <v>-766248</v>
      </c>
      <c r="F2537" s="13" t="str">
        <f t="shared" si="159"/>
        <v>BULLISH</v>
      </c>
      <c r="G2537" s="13" t="str">
        <f t="shared" si="158"/>
        <v>NEUTRAL</v>
      </c>
      <c r="H2537" s="13" t="str">
        <f t="shared" si="157"/>
        <v>CONFIRMED BULLISH</v>
      </c>
    </row>
    <row r="2538" spans="1:8" ht="13.5" x14ac:dyDescent="0.25">
      <c r="A2538" s="3">
        <v>45699</v>
      </c>
      <c r="B2538" s="2">
        <v>5.04</v>
      </c>
      <c r="C2538" s="2">
        <v>4.7093999999999996</v>
      </c>
      <c r="D2538" s="2">
        <v>11590</v>
      </c>
      <c r="E2538" s="2">
        <f t="shared" si="156"/>
        <v>-754658</v>
      </c>
      <c r="F2538" s="13" t="str">
        <f t="shared" si="159"/>
        <v>BULLISH</v>
      </c>
      <c r="G2538" s="13" t="str">
        <f t="shared" si="158"/>
        <v>WEAK</v>
      </c>
      <c r="H2538" s="13" t="str">
        <f t="shared" si="157"/>
        <v>CONFIRMED BULLISH</v>
      </c>
    </row>
    <row r="2539" spans="1:8" ht="13.5" x14ac:dyDescent="0.25">
      <c r="A2539" s="3">
        <v>45700</v>
      </c>
      <c r="B2539" s="2">
        <v>5.04</v>
      </c>
      <c r="C2539" s="2">
        <v>4.7093999999999996</v>
      </c>
      <c r="D2539" s="2">
        <v>25219</v>
      </c>
      <c r="E2539" s="2">
        <f t="shared" si="156"/>
        <v>-754658</v>
      </c>
      <c r="F2539" s="13" t="str">
        <f t="shared" si="159"/>
        <v>BULLISH</v>
      </c>
      <c r="G2539" s="13" t="str">
        <f t="shared" si="158"/>
        <v>WEAK</v>
      </c>
      <c r="H2539" s="13" t="str">
        <f t="shared" si="157"/>
        <v>CONFIRMED BULLISH</v>
      </c>
    </row>
    <row r="2540" spans="1:8" ht="13.5" x14ac:dyDescent="0.25">
      <c r="A2540" s="3">
        <v>45701</v>
      </c>
      <c r="B2540" s="2">
        <v>5.03</v>
      </c>
      <c r="C2540" s="2">
        <v>4.7</v>
      </c>
      <c r="D2540" s="2">
        <v>31944</v>
      </c>
      <c r="E2540" s="2">
        <f t="shared" si="156"/>
        <v>-786602</v>
      </c>
      <c r="F2540" s="13" t="str">
        <f t="shared" si="159"/>
        <v>BEARISH</v>
      </c>
      <c r="G2540" s="13" t="str">
        <f t="shared" si="158"/>
        <v>STRONG</v>
      </c>
      <c r="H2540" s="13" t="str">
        <f t="shared" si="157"/>
        <v>NEUTRAL</v>
      </c>
    </row>
    <row r="2541" spans="1:8" ht="13.5" x14ac:dyDescent="0.25">
      <c r="A2541" s="3">
        <v>45702</v>
      </c>
      <c r="B2541" s="2">
        <v>5.0199999999999996</v>
      </c>
      <c r="C2541" s="2">
        <v>4.6906999999999996</v>
      </c>
      <c r="D2541" s="2">
        <v>22935</v>
      </c>
      <c r="E2541" s="2">
        <f t="shared" si="156"/>
        <v>-809537</v>
      </c>
      <c r="F2541" s="13" t="str">
        <f t="shared" si="159"/>
        <v>BEARISH</v>
      </c>
      <c r="G2541" s="13" t="str">
        <f t="shared" si="158"/>
        <v>STRONG</v>
      </c>
      <c r="H2541" s="13" t="str">
        <f t="shared" si="157"/>
        <v>CONFIRMED BEARISH</v>
      </c>
    </row>
    <row r="2542" spans="1:8" ht="13.5" x14ac:dyDescent="0.25">
      <c r="A2542" s="3">
        <v>45705</v>
      </c>
      <c r="B2542" s="2">
        <v>5.04</v>
      </c>
      <c r="C2542" s="2">
        <v>4.7093999999999996</v>
      </c>
      <c r="D2542" s="2">
        <v>118668</v>
      </c>
      <c r="E2542" s="2">
        <f t="shared" si="156"/>
        <v>-690869</v>
      </c>
      <c r="F2542" s="13" t="str">
        <f t="shared" si="159"/>
        <v>BULLISH</v>
      </c>
      <c r="G2542" s="13" t="str">
        <f t="shared" si="158"/>
        <v>WEAK</v>
      </c>
      <c r="H2542" s="13" t="str">
        <f t="shared" si="157"/>
        <v>CONFIRMED BULLISH</v>
      </c>
    </row>
    <row r="2543" spans="1:8" ht="13.5" x14ac:dyDescent="0.25">
      <c r="A2543" s="3">
        <v>45706</v>
      </c>
      <c r="B2543" s="2">
        <v>5.04</v>
      </c>
      <c r="C2543" s="2">
        <v>4.7093999999999996</v>
      </c>
      <c r="D2543" s="2">
        <v>70117</v>
      </c>
      <c r="E2543" s="2">
        <f t="shared" si="156"/>
        <v>-690869</v>
      </c>
      <c r="F2543" s="13" t="str">
        <f t="shared" si="159"/>
        <v>BULLISH</v>
      </c>
      <c r="G2543" s="13" t="str">
        <f t="shared" si="158"/>
        <v>WEAK</v>
      </c>
      <c r="H2543" s="13" t="str">
        <f t="shared" si="157"/>
        <v>NEUTRAL</v>
      </c>
    </row>
    <row r="2544" spans="1:8" ht="13.5" x14ac:dyDescent="0.25">
      <c r="A2544" s="3">
        <v>45707</v>
      </c>
      <c r="B2544" s="2">
        <v>5.09</v>
      </c>
      <c r="C2544" s="2">
        <v>4.7561</v>
      </c>
      <c r="D2544" s="2">
        <v>4212</v>
      </c>
      <c r="E2544" s="2">
        <f t="shared" si="156"/>
        <v>-686657</v>
      </c>
      <c r="F2544" s="13" t="str">
        <f t="shared" si="159"/>
        <v>BULLISH</v>
      </c>
      <c r="G2544" s="13" t="str">
        <f t="shared" si="158"/>
        <v>WEAK</v>
      </c>
      <c r="H2544" s="13" t="str">
        <f t="shared" si="157"/>
        <v>CONFIRMED BULLISH</v>
      </c>
    </row>
    <row r="2545" spans="1:8" ht="13.5" x14ac:dyDescent="0.25">
      <c r="A2545" s="3">
        <v>45708</v>
      </c>
      <c r="B2545" s="2">
        <v>5.05</v>
      </c>
      <c r="C2545" s="2">
        <v>4.7187000000000001</v>
      </c>
      <c r="D2545" s="2">
        <v>6097</v>
      </c>
      <c r="E2545" s="2">
        <f t="shared" si="156"/>
        <v>-692754</v>
      </c>
      <c r="F2545" s="13" t="str">
        <f t="shared" si="159"/>
        <v>BULLISH</v>
      </c>
      <c r="G2545" s="13" t="str">
        <f t="shared" si="158"/>
        <v>WEAK</v>
      </c>
      <c r="H2545" s="13" t="str">
        <f t="shared" si="157"/>
        <v>CONFIRMED BULLISH</v>
      </c>
    </row>
    <row r="2546" spans="1:8" ht="13.5" x14ac:dyDescent="0.25">
      <c r="A2546" s="3">
        <v>45709</v>
      </c>
      <c r="B2546" s="2">
        <v>5.09</v>
      </c>
      <c r="C2546" s="2">
        <v>4.7561</v>
      </c>
      <c r="D2546" s="2">
        <v>14624</v>
      </c>
      <c r="E2546" s="2">
        <f t="shared" si="156"/>
        <v>-678130</v>
      </c>
      <c r="F2546" s="13" t="str">
        <f t="shared" si="159"/>
        <v>BULLISH</v>
      </c>
      <c r="G2546" s="13" t="str">
        <f t="shared" si="158"/>
        <v>WEAK</v>
      </c>
      <c r="H2546" s="13" t="str">
        <f t="shared" si="157"/>
        <v>CONFIRMED BULLISH</v>
      </c>
    </row>
    <row r="2547" spans="1:8" ht="13.5" x14ac:dyDescent="0.25">
      <c r="A2547" s="3">
        <v>45712</v>
      </c>
      <c r="B2547" s="2">
        <v>5.0999999999999996</v>
      </c>
      <c r="C2547" s="2">
        <v>4.7653999999999996</v>
      </c>
      <c r="D2547" s="2">
        <v>5728</v>
      </c>
      <c r="E2547" s="2">
        <f t="shared" si="156"/>
        <v>-672402</v>
      </c>
      <c r="F2547" s="13" t="str">
        <f t="shared" si="159"/>
        <v>BULLISH</v>
      </c>
      <c r="G2547" s="13" t="str">
        <f t="shared" si="158"/>
        <v>WEAK</v>
      </c>
      <c r="H2547" s="13" t="str">
        <f t="shared" si="157"/>
        <v>CONFIRMED BULLISH</v>
      </c>
    </row>
    <row r="2548" spans="1:8" ht="13.5" x14ac:dyDescent="0.25">
      <c r="A2548" s="3">
        <v>45713</v>
      </c>
      <c r="B2548" s="2">
        <v>5.0999999999999996</v>
      </c>
      <c r="C2548" s="2">
        <v>4.7653999999999996</v>
      </c>
      <c r="D2548" s="2">
        <v>43306</v>
      </c>
      <c r="E2548" s="2">
        <f t="shared" si="156"/>
        <v>-672402</v>
      </c>
      <c r="F2548" s="13" t="str">
        <f t="shared" si="159"/>
        <v>BULLISH</v>
      </c>
      <c r="G2548" s="13" t="str">
        <f t="shared" si="158"/>
        <v>WEAK</v>
      </c>
      <c r="H2548" s="13" t="str">
        <f t="shared" si="157"/>
        <v>CONFIRMED BULLISH</v>
      </c>
    </row>
    <row r="2549" spans="1:8" ht="13.5" x14ac:dyDescent="0.25">
      <c r="A2549" s="3">
        <v>45714</v>
      </c>
      <c r="B2549" s="2">
        <v>5.05</v>
      </c>
      <c r="C2549" s="2">
        <v>4.7187000000000001</v>
      </c>
      <c r="D2549" s="2">
        <v>2049</v>
      </c>
      <c r="E2549" s="2">
        <f t="shared" si="156"/>
        <v>-674451</v>
      </c>
      <c r="F2549" s="13" t="str">
        <f t="shared" si="159"/>
        <v>BULLISH</v>
      </c>
      <c r="G2549" s="13" t="str">
        <f t="shared" si="158"/>
        <v>NEUTRAL</v>
      </c>
      <c r="H2549" s="13" t="str">
        <f t="shared" si="157"/>
        <v>BULLISH DIVERGENCE</v>
      </c>
    </row>
    <row r="2550" spans="1:8" ht="13.5" x14ac:dyDescent="0.25">
      <c r="A2550" s="3">
        <v>45715</v>
      </c>
      <c r="B2550" s="2">
        <v>5.05</v>
      </c>
      <c r="C2550" s="2">
        <v>4.7187000000000001</v>
      </c>
      <c r="D2550" s="2">
        <v>18986</v>
      </c>
      <c r="E2550" s="2">
        <f t="shared" si="156"/>
        <v>-674451</v>
      </c>
      <c r="F2550" s="13" t="str">
        <f t="shared" si="159"/>
        <v>BULLISH</v>
      </c>
      <c r="G2550" s="13" t="str">
        <f t="shared" si="158"/>
        <v>WEAK</v>
      </c>
      <c r="H2550" s="13" t="str">
        <f t="shared" si="157"/>
        <v>NEUTRAL</v>
      </c>
    </row>
    <row r="2551" spans="1:8" ht="13.5" x14ac:dyDescent="0.25">
      <c r="A2551" s="3">
        <v>45716</v>
      </c>
      <c r="B2551" s="2">
        <v>5.05</v>
      </c>
      <c r="C2551" s="2">
        <v>4.7187000000000001</v>
      </c>
      <c r="D2551" s="2">
        <v>54370</v>
      </c>
      <c r="E2551" s="2">
        <f t="shared" si="156"/>
        <v>-674451</v>
      </c>
      <c r="F2551" s="13" t="str">
        <f t="shared" si="159"/>
        <v>BULLISH</v>
      </c>
      <c r="G2551" s="13" t="str">
        <f t="shared" si="158"/>
        <v>NEUTRAL</v>
      </c>
      <c r="H2551" s="13" t="str">
        <f t="shared" si="157"/>
        <v>BULLISH DIVERGENCE</v>
      </c>
    </row>
    <row r="2552" spans="1:8" ht="13.5" x14ac:dyDescent="0.25">
      <c r="A2552" s="3">
        <v>45719</v>
      </c>
      <c r="B2552" s="2">
        <v>5.14</v>
      </c>
      <c r="C2552" s="2">
        <v>4.8028000000000004</v>
      </c>
      <c r="D2552" s="2">
        <v>15482</v>
      </c>
      <c r="E2552" s="2">
        <f t="shared" si="156"/>
        <v>-658969</v>
      </c>
      <c r="F2552" s="13" t="str">
        <f t="shared" si="159"/>
        <v>BULLISH</v>
      </c>
      <c r="G2552" s="13" t="str">
        <f t="shared" si="158"/>
        <v>NEUTRAL</v>
      </c>
      <c r="H2552" s="13" t="str">
        <f t="shared" si="157"/>
        <v>CONFIRMED BULLISH</v>
      </c>
    </row>
    <row r="2553" spans="1:8" ht="13.5" x14ac:dyDescent="0.25">
      <c r="A2553" s="3">
        <v>45720</v>
      </c>
      <c r="B2553" s="2">
        <v>5.14</v>
      </c>
      <c r="C2553" s="2">
        <v>4.8028000000000004</v>
      </c>
      <c r="D2553" s="2">
        <v>7750</v>
      </c>
      <c r="E2553" s="2">
        <f t="shared" si="156"/>
        <v>-658969</v>
      </c>
      <c r="F2553" s="13" t="str">
        <f t="shared" si="159"/>
        <v>BULLISH</v>
      </c>
      <c r="G2553" s="13" t="str">
        <f t="shared" si="158"/>
        <v>NEUTRAL</v>
      </c>
      <c r="H2553" s="13" t="str">
        <f t="shared" si="157"/>
        <v>CONFIRMED BULLISH</v>
      </c>
    </row>
    <row r="2554" spans="1:8" ht="13.5" x14ac:dyDescent="0.25">
      <c r="A2554" s="3">
        <v>45721</v>
      </c>
      <c r="B2554" s="2">
        <v>5.0999999999999996</v>
      </c>
      <c r="C2554" s="2">
        <v>4.7653999999999996</v>
      </c>
      <c r="D2554" s="2">
        <v>921</v>
      </c>
      <c r="E2554" s="2">
        <f t="shared" si="156"/>
        <v>-659890</v>
      </c>
      <c r="F2554" s="13" t="str">
        <f t="shared" si="159"/>
        <v>BULLISH</v>
      </c>
      <c r="G2554" s="13" t="str">
        <f t="shared" si="158"/>
        <v>WEAK</v>
      </c>
      <c r="H2554" s="13" t="str">
        <f t="shared" si="157"/>
        <v>CONFIRMED BULLISH</v>
      </c>
    </row>
    <row r="2555" spans="1:8" ht="13.5" x14ac:dyDescent="0.25">
      <c r="A2555" s="3">
        <v>45722</v>
      </c>
      <c r="B2555" s="2">
        <v>5.0599999999999996</v>
      </c>
      <c r="C2555" s="2">
        <v>4.7281000000000004</v>
      </c>
      <c r="D2555" s="2">
        <v>21732</v>
      </c>
      <c r="E2555" s="2">
        <f t="shared" si="156"/>
        <v>-681622</v>
      </c>
      <c r="F2555" s="13" t="str">
        <f t="shared" si="159"/>
        <v>BEARISH</v>
      </c>
      <c r="G2555" s="13" t="str">
        <f t="shared" si="158"/>
        <v>NEUTRAL</v>
      </c>
      <c r="H2555" s="13" t="str">
        <f t="shared" si="157"/>
        <v>BEARISH DIVERGENCE</v>
      </c>
    </row>
    <row r="2556" spans="1:8" ht="13.5" x14ac:dyDescent="0.25">
      <c r="A2556" s="3">
        <v>45723</v>
      </c>
      <c r="B2556" s="2">
        <v>5.13</v>
      </c>
      <c r="C2556" s="2">
        <v>4.7934999999999999</v>
      </c>
      <c r="D2556" s="2">
        <v>9682</v>
      </c>
      <c r="E2556" s="2">
        <f t="shared" si="156"/>
        <v>-671940</v>
      </c>
      <c r="F2556" s="13" t="str">
        <f t="shared" si="159"/>
        <v>BULLISH</v>
      </c>
      <c r="G2556" s="13" t="str">
        <f t="shared" si="158"/>
        <v>NEUTRAL</v>
      </c>
      <c r="H2556" s="13" t="str">
        <f t="shared" si="157"/>
        <v>CONFIRMED BULLISH</v>
      </c>
    </row>
    <row r="2557" spans="1:8" ht="13.5" x14ac:dyDescent="0.25">
      <c r="A2557" s="3">
        <v>45726</v>
      </c>
      <c r="B2557" s="2">
        <v>5.0999999999999996</v>
      </c>
      <c r="C2557" s="2">
        <v>4.7653999999999996</v>
      </c>
      <c r="D2557" s="2">
        <v>2526</v>
      </c>
      <c r="E2557" s="2">
        <f t="shared" si="156"/>
        <v>-674466</v>
      </c>
      <c r="F2557" s="13" t="str">
        <f t="shared" si="159"/>
        <v>BEARISH</v>
      </c>
      <c r="G2557" s="13" t="str">
        <f t="shared" si="158"/>
        <v>STRONG</v>
      </c>
      <c r="H2557" s="13" t="str">
        <f t="shared" si="157"/>
        <v>CONFIRMED BEARISH</v>
      </c>
    </row>
    <row r="2558" spans="1:8" ht="13.5" x14ac:dyDescent="0.25">
      <c r="A2558" s="3">
        <v>45727</v>
      </c>
      <c r="B2558" s="2">
        <v>5.09</v>
      </c>
      <c r="C2558" s="2">
        <v>4.7561</v>
      </c>
      <c r="D2558" s="2">
        <v>24637</v>
      </c>
      <c r="E2558" s="2">
        <f t="shared" si="156"/>
        <v>-699103</v>
      </c>
      <c r="F2558" s="13" t="str">
        <f t="shared" si="159"/>
        <v>BEARISH</v>
      </c>
      <c r="G2558" s="13" t="str">
        <f t="shared" si="158"/>
        <v>STRONG</v>
      </c>
      <c r="H2558" s="13" t="str">
        <f t="shared" si="157"/>
        <v>CONFIRMED BEARISH</v>
      </c>
    </row>
    <row r="2559" spans="1:8" ht="13.5" x14ac:dyDescent="0.25">
      <c r="A2559" s="3">
        <v>45728</v>
      </c>
      <c r="B2559" s="2">
        <v>5.09</v>
      </c>
      <c r="C2559" s="2">
        <v>4.7561</v>
      </c>
      <c r="D2559" s="2">
        <v>5780</v>
      </c>
      <c r="E2559" s="2">
        <f t="shared" si="156"/>
        <v>-699103</v>
      </c>
      <c r="F2559" s="13" t="str">
        <f t="shared" si="159"/>
        <v>BEARISH</v>
      </c>
      <c r="G2559" s="13" t="str">
        <f t="shared" si="158"/>
        <v>STRONG</v>
      </c>
      <c r="H2559" s="13" t="str">
        <f t="shared" si="157"/>
        <v>CONFIRMED BEARISH</v>
      </c>
    </row>
    <row r="2560" spans="1:8" ht="13.5" x14ac:dyDescent="0.25">
      <c r="A2560" s="3">
        <v>45729</v>
      </c>
      <c r="B2560" s="2">
        <v>5.03</v>
      </c>
      <c r="C2560" s="2">
        <v>4.7</v>
      </c>
      <c r="D2560" s="2">
        <v>6376</v>
      </c>
      <c r="E2560" s="2">
        <f t="shared" si="156"/>
        <v>-705479</v>
      </c>
      <c r="F2560" s="13" t="str">
        <f t="shared" si="159"/>
        <v>BEARISH</v>
      </c>
      <c r="G2560" s="13" t="str">
        <f t="shared" si="158"/>
        <v>STRONG</v>
      </c>
      <c r="H2560" s="13" t="str">
        <f t="shared" si="157"/>
        <v>CONFIRMED BEARISH</v>
      </c>
    </row>
    <row r="2561" spans="1:8" ht="13.5" x14ac:dyDescent="0.25">
      <c r="A2561" s="3">
        <v>45730</v>
      </c>
      <c r="B2561" s="2">
        <v>5.14</v>
      </c>
      <c r="C2561" s="2">
        <v>4.8028000000000004</v>
      </c>
      <c r="D2561" s="2">
        <v>36291</v>
      </c>
      <c r="E2561" s="2">
        <f t="shared" si="156"/>
        <v>-669188</v>
      </c>
      <c r="F2561" s="13" t="str">
        <f t="shared" si="159"/>
        <v>BULLISH</v>
      </c>
      <c r="G2561" s="13" t="str">
        <f t="shared" si="158"/>
        <v>NEUTRAL</v>
      </c>
      <c r="H2561" s="13" t="str">
        <f t="shared" si="157"/>
        <v>CONFIRMED BULLISH</v>
      </c>
    </row>
    <row r="2562" spans="1:8" ht="13.5" x14ac:dyDescent="0.25">
      <c r="A2562" s="3">
        <v>45733</v>
      </c>
      <c r="B2562" s="2">
        <v>5.01</v>
      </c>
      <c r="C2562" s="2">
        <v>4.6813000000000002</v>
      </c>
      <c r="D2562" s="2">
        <v>14697</v>
      </c>
      <c r="E2562" s="2">
        <f t="shared" si="156"/>
        <v>-683885</v>
      </c>
      <c r="F2562" s="13" t="str">
        <f t="shared" si="159"/>
        <v>BEARISH</v>
      </c>
      <c r="G2562" s="13" t="str">
        <f t="shared" si="158"/>
        <v>NEUTRAL</v>
      </c>
      <c r="H2562" s="13" t="str">
        <f t="shared" si="157"/>
        <v>CONFIRMED BEARISH</v>
      </c>
    </row>
    <row r="2563" spans="1:8" ht="13.5" x14ac:dyDescent="0.25">
      <c r="A2563" s="3">
        <v>45734</v>
      </c>
      <c r="B2563" s="2">
        <v>5.12</v>
      </c>
      <c r="C2563" s="2">
        <v>4.7840999999999996</v>
      </c>
      <c r="D2563" s="2">
        <v>58000</v>
      </c>
      <c r="E2563" s="2">
        <f t="shared" si="156"/>
        <v>-625885</v>
      </c>
      <c r="F2563" s="13" t="str">
        <f t="shared" si="159"/>
        <v>BULLISH</v>
      </c>
      <c r="G2563" s="13" t="str">
        <f t="shared" si="158"/>
        <v>WEAK</v>
      </c>
      <c r="H2563" s="13" t="str">
        <f t="shared" si="157"/>
        <v>CONFIRMED BULLISH</v>
      </c>
    </row>
    <row r="2564" spans="1:8" ht="13.5" x14ac:dyDescent="0.25">
      <c r="A2564" s="3">
        <v>45735</v>
      </c>
      <c r="B2564" s="2">
        <v>5.0999999999999996</v>
      </c>
      <c r="C2564" s="2">
        <v>4.7653999999999996</v>
      </c>
      <c r="D2564" s="2">
        <v>5077</v>
      </c>
      <c r="E2564" s="2">
        <f t="shared" ref="E2564:E2627" si="160">IF(B2564&gt;B2563, E2563+D2564, IF(B2564&lt;B2563, E2563-D2564, E2563))</f>
        <v>-630962</v>
      </c>
      <c r="F2564" s="13" t="str">
        <f t="shared" si="159"/>
        <v>BULLISH</v>
      </c>
      <c r="G2564" s="13" t="str">
        <f t="shared" si="158"/>
        <v>WEAK</v>
      </c>
      <c r="H2564" s="13" t="str">
        <f t="shared" si="157"/>
        <v>CONFIRMED BULLISH</v>
      </c>
    </row>
    <row r="2565" spans="1:8" ht="13.5" x14ac:dyDescent="0.25">
      <c r="A2565" s="3">
        <v>45737</v>
      </c>
      <c r="B2565" s="2">
        <v>5.14</v>
      </c>
      <c r="C2565" s="2">
        <v>4.8028000000000004</v>
      </c>
      <c r="D2565" s="2">
        <v>7236</v>
      </c>
      <c r="E2565" s="2">
        <f t="shared" si="160"/>
        <v>-623726</v>
      </c>
      <c r="F2565" s="13" t="str">
        <f t="shared" si="159"/>
        <v>BULLISH</v>
      </c>
      <c r="G2565" s="13" t="str">
        <f t="shared" si="158"/>
        <v>WEAK</v>
      </c>
      <c r="H2565" s="13" t="str">
        <f t="shared" si="157"/>
        <v>CONFIRMED BULLISH</v>
      </c>
    </row>
    <row r="2566" spans="1:8" ht="13.5" x14ac:dyDescent="0.25">
      <c r="A2566" s="3">
        <v>45740</v>
      </c>
      <c r="B2566" s="2">
        <v>5.14</v>
      </c>
      <c r="C2566" s="2">
        <v>4.8028000000000004</v>
      </c>
      <c r="D2566" s="2">
        <v>4299</v>
      </c>
      <c r="E2566" s="2">
        <f t="shared" si="160"/>
        <v>-623726</v>
      </c>
      <c r="F2566" s="13" t="str">
        <f t="shared" si="159"/>
        <v>BULLISH</v>
      </c>
      <c r="G2566" s="13" t="str">
        <f t="shared" si="158"/>
        <v>WEAK</v>
      </c>
      <c r="H2566" s="13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v>45741</v>
      </c>
      <c r="B2567" s="2">
        <v>5.0999999999999996</v>
      </c>
      <c r="C2567" s="2">
        <v>4.7653999999999996</v>
      </c>
      <c r="D2567" s="2">
        <v>9990</v>
      </c>
      <c r="E2567" s="2">
        <f t="shared" si="160"/>
        <v>-633716</v>
      </c>
      <c r="F2567" s="13" t="str">
        <f t="shared" si="159"/>
        <v>BULLISH</v>
      </c>
      <c r="G2567" s="13" t="str">
        <f t="shared" ref="G2567:G2630" si="162">IF((E2567-E2562)/E2562 &gt; 0.02, "STRONG",
 IF((E2567-E2562)/E2562 &lt; -0.02, "WEAK", "NEUTRAL"))</f>
        <v>WEAK</v>
      </c>
      <c r="H2567" s="13" t="str">
        <f t="shared" si="161"/>
        <v>CONFIRMED BULLISH</v>
      </c>
    </row>
    <row r="2568" spans="1:8" ht="13.5" x14ac:dyDescent="0.25">
      <c r="A2568" s="3">
        <v>45742</v>
      </c>
      <c r="B2568" s="2">
        <v>5.13</v>
      </c>
      <c r="C2568" s="2">
        <v>4.7934999999999999</v>
      </c>
      <c r="D2568" s="2">
        <v>9294</v>
      </c>
      <c r="E2568" s="2">
        <f t="shared" si="160"/>
        <v>-624422</v>
      </c>
      <c r="F2568" s="13" t="str">
        <f t="shared" ref="F2568:F2631" si="163">IF(E2568&gt;E2563,"BULLISH",IF(E2568&lt;E2563,"BEARISH","NEUTRAL"))</f>
        <v>BULLISH</v>
      </c>
      <c r="G2568" s="13" t="str">
        <f t="shared" si="162"/>
        <v>NEUTRAL</v>
      </c>
      <c r="H2568" s="13" t="str">
        <f t="shared" si="161"/>
        <v>CONFIRMED BULLISH</v>
      </c>
    </row>
    <row r="2569" spans="1:8" ht="13.5" x14ac:dyDescent="0.25">
      <c r="A2569" s="3">
        <v>45743</v>
      </c>
      <c r="B2569" s="2">
        <v>5.14</v>
      </c>
      <c r="C2569" s="2">
        <v>4.8028000000000004</v>
      </c>
      <c r="D2569" s="2">
        <v>6809</v>
      </c>
      <c r="E2569" s="2">
        <f t="shared" si="160"/>
        <v>-617613</v>
      </c>
      <c r="F2569" s="13" t="str">
        <f t="shared" si="163"/>
        <v>BULLISH</v>
      </c>
      <c r="G2569" s="13" t="str">
        <f t="shared" si="162"/>
        <v>WEAK</v>
      </c>
      <c r="H2569" s="13" t="str">
        <f t="shared" si="161"/>
        <v>CONFIRMED BULLISH</v>
      </c>
    </row>
    <row r="2570" spans="1:8" ht="13.5" x14ac:dyDescent="0.25">
      <c r="A2570" s="3">
        <v>45744</v>
      </c>
      <c r="B2570" s="2">
        <v>5.13</v>
      </c>
      <c r="C2570" s="2">
        <v>4.7934999999999999</v>
      </c>
      <c r="D2570" s="2">
        <v>19303</v>
      </c>
      <c r="E2570" s="2">
        <f t="shared" si="160"/>
        <v>-636916</v>
      </c>
      <c r="F2570" s="13" t="str">
        <f t="shared" si="163"/>
        <v>BEARISH</v>
      </c>
      <c r="G2570" s="13" t="str">
        <f t="shared" si="162"/>
        <v>STRONG</v>
      </c>
      <c r="H2570" s="13" t="str">
        <f t="shared" si="161"/>
        <v>CONFIRMED BEARISH</v>
      </c>
    </row>
    <row r="2571" spans="1:8" ht="13.5" x14ac:dyDescent="0.25">
      <c r="A2571" s="3">
        <v>45749</v>
      </c>
      <c r="B2571" s="2">
        <v>5.14</v>
      </c>
      <c r="C2571" s="2">
        <v>4.8028000000000004</v>
      </c>
      <c r="D2571" s="2">
        <v>5990</v>
      </c>
      <c r="E2571" s="2">
        <f t="shared" si="160"/>
        <v>-630926</v>
      </c>
      <c r="F2571" s="13" t="str">
        <f t="shared" si="163"/>
        <v>BEARISH</v>
      </c>
      <c r="G2571" s="13" t="str">
        <f t="shared" si="162"/>
        <v>NEUTRAL</v>
      </c>
      <c r="H2571" s="13" t="str">
        <f t="shared" si="161"/>
        <v>NEUTRAL</v>
      </c>
    </row>
    <row r="2572" spans="1:8" ht="13.5" x14ac:dyDescent="0.25">
      <c r="A2572" s="3">
        <v>45750</v>
      </c>
      <c r="B2572" s="2">
        <v>5.15</v>
      </c>
      <c r="C2572" s="2">
        <v>4.8121999999999998</v>
      </c>
      <c r="D2572" s="2">
        <v>7189</v>
      </c>
      <c r="E2572" s="2">
        <f t="shared" si="160"/>
        <v>-623737</v>
      </c>
      <c r="F2572" s="13" t="str">
        <f t="shared" si="163"/>
        <v>BULLISH</v>
      </c>
      <c r="G2572" s="13" t="str">
        <f t="shared" si="162"/>
        <v>NEUTRAL</v>
      </c>
      <c r="H2572" s="13" t="str">
        <f t="shared" si="161"/>
        <v>CONFIRMED BULLISH</v>
      </c>
    </row>
    <row r="2573" spans="1:8" ht="13.5" x14ac:dyDescent="0.25">
      <c r="A2573" s="3">
        <v>45751</v>
      </c>
      <c r="B2573" s="2">
        <v>5.17</v>
      </c>
      <c r="C2573" s="2">
        <v>4.8308</v>
      </c>
      <c r="D2573" s="2">
        <v>12196</v>
      </c>
      <c r="E2573" s="2">
        <f t="shared" si="160"/>
        <v>-611541</v>
      </c>
      <c r="F2573" s="13" t="str">
        <f t="shared" si="163"/>
        <v>BULLISH</v>
      </c>
      <c r="G2573" s="13" t="str">
        <f t="shared" si="162"/>
        <v>WEAK</v>
      </c>
      <c r="H2573" s="13" t="str">
        <f t="shared" si="161"/>
        <v>CONFIRMED BULLISH</v>
      </c>
    </row>
    <row r="2574" spans="1:8" ht="13.5" x14ac:dyDescent="0.25">
      <c r="A2574" s="3">
        <v>45754</v>
      </c>
      <c r="B2574" s="2">
        <v>5.15</v>
      </c>
      <c r="C2574" s="2">
        <v>4.8121999999999998</v>
      </c>
      <c r="D2574" s="2">
        <v>11981</v>
      </c>
      <c r="E2574" s="2">
        <f t="shared" si="160"/>
        <v>-623522</v>
      </c>
      <c r="F2574" s="13" t="str">
        <f t="shared" si="163"/>
        <v>BEARISH</v>
      </c>
      <c r="G2574" s="13" t="str">
        <f t="shared" si="162"/>
        <v>NEUTRAL</v>
      </c>
      <c r="H2574" s="13" t="str">
        <f t="shared" si="161"/>
        <v>BEARISH DIVERGENCE</v>
      </c>
    </row>
    <row r="2575" spans="1:8" ht="13.5" x14ac:dyDescent="0.25">
      <c r="A2575" s="3">
        <v>45755</v>
      </c>
      <c r="B2575" s="2">
        <v>5.15</v>
      </c>
      <c r="C2575" s="2">
        <v>4.8121999999999998</v>
      </c>
      <c r="D2575" s="2">
        <v>33697</v>
      </c>
      <c r="E2575" s="2">
        <f t="shared" si="160"/>
        <v>-623522</v>
      </c>
      <c r="F2575" s="13" t="str">
        <f t="shared" si="163"/>
        <v>BULLISH</v>
      </c>
      <c r="G2575" s="13" t="str">
        <f t="shared" si="162"/>
        <v>WEAK</v>
      </c>
      <c r="H2575" s="13" t="str">
        <f t="shared" si="161"/>
        <v>CONFIRMED BULLISH</v>
      </c>
    </row>
    <row r="2576" spans="1:8" ht="13.5" x14ac:dyDescent="0.25">
      <c r="A2576" s="3">
        <v>45757</v>
      </c>
      <c r="B2576" s="2">
        <v>5.15</v>
      </c>
      <c r="C2576" s="2">
        <v>4.8121999999999998</v>
      </c>
      <c r="D2576" s="2">
        <v>23664</v>
      </c>
      <c r="E2576" s="2">
        <f t="shared" si="160"/>
        <v>-623522</v>
      </c>
      <c r="F2576" s="13" t="str">
        <f t="shared" si="163"/>
        <v>BULLISH</v>
      </c>
      <c r="G2576" s="13" t="str">
        <f t="shared" si="162"/>
        <v>NEUTRAL</v>
      </c>
      <c r="H2576" s="13" t="str">
        <f t="shared" si="161"/>
        <v>CONFIRMED BULLISH</v>
      </c>
    </row>
    <row r="2577" spans="1:8" ht="13.5" x14ac:dyDescent="0.25">
      <c r="A2577" s="3">
        <v>45758</v>
      </c>
      <c r="B2577" s="2">
        <v>5.18</v>
      </c>
      <c r="C2577" s="2">
        <v>4.8402000000000003</v>
      </c>
      <c r="D2577" s="2">
        <v>13922</v>
      </c>
      <c r="E2577" s="2">
        <f t="shared" si="160"/>
        <v>-609600</v>
      </c>
      <c r="F2577" s="13" t="str">
        <f t="shared" si="163"/>
        <v>BULLISH</v>
      </c>
      <c r="G2577" s="13" t="str">
        <f t="shared" si="162"/>
        <v>WEAK</v>
      </c>
      <c r="H2577" s="13" t="str">
        <f t="shared" si="161"/>
        <v>CONFIRMED BULLISH</v>
      </c>
    </row>
    <row r="2578" spans="1:8" ht="13.5" x14ac:dyDescent="0.25">
      <c r="A2578" s="3">
        <v>45761</v>
      </c>
      <c r="B2578" s="2">
        <v>5.17</v>
      </c>
      <c r="C2578" s="2">
        <v>4.8308</v>
      </c>
      <c r="D2578" s="2">
        <v>31017</v>
      </c>
      <c r="E2578" s="2">
        <f t="shared" si="160"/>
        <v>-640617</v>
      </c>
      <c r="F2578" s="13" t="str">
        <f t="shared" si="163"/>
        <v>BEARISH</v>
      </c>
      <c r="G2578" s="13" t="str">
        <f t="shared" si="162"/>
        <v>STRONG</v>
      </c>
      <c r="H2578" s="13" t="str">
        <f t="shared" si="161"/>
        <v>NEUTRAL</v>
      </c>
    </row>
    <row r="2579" spans="1:8" ht="13.5" x14ac:dyDescent="0.25">
      <c r="A2579" s="3">
        <v>45762</v>
      </c>
      <c r="B2579" s="2">
        <v>5.18</v>
      </c>
      <c r="C2579" s="2">
        <v>4.8402000000000003</v>
      </c>
      <c r="D2579" s="2">
        <v>21941</v>
      </c>
      <c r="E2579" s="2">
        <f t="shared" si="160"/>
        <v>-618676</v>
      </c>
      <c r="F2579" s="13" t="str">
        <f t="shared" si="163"/>
        <v>BULLISH</v>
      </c>
      <c r="G2579" s="13" t="str">
        <f t="shared" si="162"/>
        <v>NEUTRAL</v>
      </c>
      <c r="H2579" s="13" t="str">
        <f t="shared" si="161"/>
        <v>CONFIRMED BULLISH</v>
      </c>
    </row>
    <row r="2580" spans="1:8" ht="13.5" x14ac:dyDescent="0.25">
      <c r="A2580" s="3">
        <v>45763</v>
      </c>
      <c r="B2580" s="2">
        <v>5.2</v>
      </c>
      <c r="C2580" s="2">
        <v>4.8589000000000002</v>
      </c>
      <c r="D2580" s="2">
        <v>23195</v>
      </c>
      <c r="E2580" s="2">
        <f t="shared" si="160"/>
        <v>-595481</v>
      </c>
      <c r="F2580" s="13" t="str">
        <f t="shared" si="163"/>
        <v>BULLISH</v>
      </c>
      <c r="G2580" s="13" t="str">
        <f t="shared" si="162"/>
        <v>WEAK</v>
      </c>
      <c r="H2580" s="13" t="str">
        <f t="shared" si="161"/>
        <v>CONFIRMED BULLISH</v>
      </c>
    </row>
    <row r="2581" spans="1:8" ht="13.5" x14ac:dyDescent="0.25">
      <c r="A2581" s="3">
        <v>45764</v>
      </c>
      <c r="B2581" s="2">
        <v>5.2</v>
      </c>
      <c r="C2581" s="2">
        <v>4.8589000000000002</v>
      </c>
      <c r="D2581" s="2">
        <v>2337</v>
      </c>
      <c r="E2581" s="2">
        <f t="shared" si="160"/>
        <v>-595481</v>
      </c>
      <c r="F2581" s="13" t="str">
        <f t="shared" si="163"/>
        <v>BULLISH</v>
      </c>
      <c r="G2581" s="13" t="str">
        <f t="shared" si="162"/>
        <v>WEAK</v>
      </c>
      <c r="H2581" s="13" t="str">
        <f t="shared" si="161"/>
        <v>CONFIRMED BULLISH</v>
      </c>
    </row>
    <row r="2582" spans="1:8" ht="13.5" x14ac:dyDescent="0.25">
      <c r="A2582" s="3">
        <v>45765</v>
      </c>
      <c r="B2582" s="2">
        <v>5.19</v>
      </c>
      <c r="C2582" s="2">
        <v>4.8494999999999999</v>
      </c>
      <c r="D2582" s="2">
        <v>26423</v>
      </c>
      <c r="E2582" s="2">
        <f t="shared" si="160"/>
        <v>-621904</v>
      </c>
      <c r="F2582" s="13" t="str">
        <f t="shared" si="163"/>
        <v>BEARISH</v>
      </c>
      <c r="G2582" s="13" t="str">
        <f t="shared" si="162"/>
        <v>STRONG</v>
      </c>
      <c r="H2582" s="13" t="str">
        <f t="shared" si="161"/>
        <v>BEARISH DIVERGENCE</v>
      </c>
    </row>
    <row r="2583" spans="1:8" ht="13.5" x14ac:dyDescent="0.25">
      <c r="A2583" s="3">
        <v>45768</v>
      </c>
      <c r="B2583" s="2">
        <v>5.18</v>
      </c>
      <c r="C2583" s="2">
        <v>4.8402000000000003</v>
      </c>
      <c r="D2583" s="2">
        <v>17579</v>
      </c>
      <c r="E2583" s="2">
        <f t="shared" si="160"/>
        <v>-639483</v>
      </c>
      <c r="F2583" s="13" t="str">
        <f t="shared" si="163"/>
        <v>BULLISH</v>
      </c>
      <c r="G2583" s="13" t="str">
        <f t="shared" si="162"/>
        <v>NEUTRAL</v>
      </c>
      <c r="H2583" s="13" t="str">
        <f t="shared" si="161"/>
        <v>CONFIRMED BULLISH</v>
      </c>
    </row>
    <row r="2584" spans="1:8" ht="13.5" x14ac:dyDescent="0.25">
      <c r="A2584" s="3">
        <v>45769</v>
      </c>
      <c r="B2584" s="2">
        <v>5.18</v>
      </c>
      <c r="C2584" s="2">
        <v>4.8402000000000003</v>
      </c>
      <c r="D2584" s="2">
        <v>3888</v>
      </c>
      <c r="E2584" s="2">
        <f t="shared" si="160"/>
        <v>-639483</v>
      </c>
      <c r="F2584" s="13" t="str">
        <f t="shared" si="163"/>
        <v>BEARISH</v>
      </c>
      <c r="G2584" s="13" t="str">
        <f t="shared" si="162"/>
        <v>STRONG</v>
      </c>
      <c r="H2584" s="13" t="str">
        <f t="shared" si="161"/>
        <v>NEUTRAL</v>
      </c>
    </row>
    <row r="2585" spans="1:8" ht="13.5" x14ac:dyDescent="0.25">
      <c r="A2585" s="3">
        <v>45770</v>
      </c>
      <c r="B2585" s="2">
        <v>5.21</v>
      </c>
      <c r="C2585" s="2">
        <v>4.8681999999999999</v>
      </c>
      <c r="D2585" s="2">
        <v>24691</v>
      </c>
      <c r="E2585" s="2">
        <f t="shared" si="160"/>
        <v>-614792</v>
      </c>
      <c r="F2585" s="13" t="str">
        <f t="shared" si="163"/>
        <v>BEARISH</v>
      </c>
      <c r="G2585" s="13" t="str">
        <f t="shared" si="162"/>
        <v>STRONG</v>
      </c>
      <c r="H2585" s="13" t="str">
        <f t="shared" si="161"/>
        <v>BEARISH DIVERGENCE</v>
      </c>
    </row>
    <row r="2586" spans="1:8" ht="13.5" x14ac:dyDescent="0.25">
      <c r="A2586" s="3">
        <v>45771</v>
      </c>
      <c r="B2586" s="2">
        <v>5.21</v>
      </c>
      <c r="C2586" s="2">
        <v>4.8681999999999999</v>
      </c>
      <c r="D2586" s="2">
        <v>6868</v>
      </c>
      <c r="E2586" s="2">
        <f t="shared" si="160"/>
        <v>-614792</v>
      </c>
      <c r="F2586" s="13" t="str">
        <f t="shared" si="163"/>
        <v>BEARISH</v>
      </c>
      <c r="G2586" s="13" t="str">
        <f t="shared" si="162"/>
        <v>STRONG</v>
      </c>
      <c r="H2586" s="13" t="str">
        <f t="shared" si="161"/>
        <v>BEARISH DIVERGENCE</v>
      </c>
    </row>
    <row r="2587" spans="1:8" ht="13.5" x14ac:dyDescent="0.25">
      <c r="A2587" s="3">
        <v>45772</v>
      </c>
      <c r="B2587" s="2">
        <v>5.2</v>
      </c>
      <c r="C2587" s="2">
        <v>4.8589000000000002</v>
      </c>
      <c r="D2587" s="2">
        <v>12986</v>
      </c>
      <c r="E2587" s="2">
        <f t="shared" si="160"/>
        <v>-627778</v>
      </c>
      <c r="F2587" s="13" t="str">
        <f t="shared" si="163"/>
        <v>BEARISH</v>
      </c>
      <c r="G2587" s="13" t="str">
        <f t="shared" si="162"/>
        <v>NEUTRAL</v>
      </c>
      <c r="H2587" s="13" t="str">
        <f t="shared" si="161"/>
        <v>BEARISH DIVERGENCE</v>
      </c>
    </row>
    <row r="2588" spans="1:8" ht="13.5" x14ac:dyDescent="0.25">
      <c r="A2588" s="3">
        <v>45775</v>
      </c>
      <c r="B2588" s="2">
        <v>5.23</v>
      </c>
      <c r="C2588" s="2">
        <v>4.8868999999999998</v>
      </c>
      <c r="D2588" s="2">
        <v>24467</v>
      </c>
      <c r="E2588" s="2">
        <f t="shared" si="160"/>
        <v>-603311</v>
      </c>
      <c r="F2588" s="13" t="str">
        <f t="shared" si="163"/>
        <v>BULLISH</v>
      </c>
      <c r="G2588" s="13" t="str">
        <f t="shared" si="162"/>
        <v>WEAK</v>
      </c>
      <c r="H2588" s="13" t="str">
        <f t="shared" si="161"/>
        <v>CONFIRMED BULLISH</v>
      </c>
    </row>
    <row r="2589" spans="1:8" ht="13.5" x14ac:dyDescent="0.25">
      <c r="A2589" s="3">
        <v>45776</v>
      </c>
      <c r="B2589" s="2">
        <v>5.21</v>
      </c>
      <c r="C2589" s="2">
        <v>4.8681999999999999</v>
      </c>
      <c r="D2589" s="2">
        <v>19070</v>
      </c>
      <c r="E2589" s="2">
        <f t="shared" si="160"/>
        <v>-622381</v>
      </c>
      <c r="F2589" s="13" t="str">
        <f t="shared" si="163"/>
        <v>BULLISH</v>
      </c>
      <c r="G2589" s="13" t="str">
        <f t="shared" si="162"/>
        <v>WEAK</v>
      </c>
      <c r="H2589" s="13" t="str">
        <f t="shared" si="161"/>
        <v>CONFIRMED BULLISH</v>
      </c>
    </row>
    <row r="2590" spans="1:8" ht="13.5" x14ac:dyDescent="0.25">
      <c r="A2590" s="3">
        <v>45777</v>
      </c>
      <c r="B2590" s="2">
        <v>5.21</v>
      </c>
      <c r="C2590" s="2">
        <v>4.8681999999999999</v>
      </c>
      <c r="D2590" s="2">
        <v>31622</v>
      </c>
      <c r="E2590" s="2">
        <f t="shared" si="160"/>
        <v>-622381</v>
      </c>
      <c r="F2590" s="13" t="str">
        <f t="shared" si="163"/>
        <v>BEARISH</v>
      </c>
      <c r="G2590" s="13" t="str">
        <f t="shared" si="162"/>
        <v>NEUTRAL</v>
      </c>
      <c r="H2590" s="13" t="str">
        <f t="shared" si="161"/>
        <v>NEUTRAL</v>
      </c>
    </row>
    <row r="2591" spans="1:8" ht="13.5" x14ac:dyDescent="0.25">
      <c r="A2591" s="3">
        <v>45779</v>
      </c>
      <c r="B2591" s="2">
        <v>5.23</v>
      </c>
      <c r="C2591" s="2">
        <v>4.8868999999999998</v>
      </c>
      <c r="D2591" s="2">
        <v>4593</v>
      </c>
      <c r="E2591" s="2">
        <f t="shared" si="160"/>
        <v>-617788</v>
      </c>
      <c r="F2591" s="13" t="str">
        <f t="shared" si="163"/>
        <v>BEARISH</v>
      </c>
      <c r="G2591" s="13" t="str">
        <f t="shared" si="162"/>
        <v>NEUTRAL</v>
      </c>
      <c r="H2591" s="13" t="str">
        <f t="shared" si="161"/>
        <v>BEARISH DIVERGENCE</v>
      </c>
    </row>
    <row r="2592" spans="1:8" ht="13.5" x14ac:dyDescent="0.25">
      <c r="A2592" s="3">
        <v>45782</v>
      </c>
      <c r="B2592" s="2">
        <v>5.34</v>
      </c>
      <c r="C2592" s="2">
        <v>4.9897</v>
      </c>
      <c r="D2592" s="2">
        <v>47566</v>
      </c>
      <c r="E2592" s="2">
        <f t="shared" si="160"/>
        <v>-570222</v>
      </c>
      <c r="F2592" s="13" t="str">
        <f t="shared" si="163"/>
        <v>BULLISH</v>
      </c>
      <c r="G2592" s="13" t="str">
        <f t="shared" si="162"/>
        <v>WEAK</v>
      </c>
      <c r="H2592" s="13" t="str">
        <f t="shared" si="161"/>
        <v>CONFIRMED BULLISH</v>
      </c>
    </row>
    <row r="2593" spans="1:8" ht="13.5" x14ac:dyDescent="0.25">
      <c r="A2593" s="3">
        <v>45783</v>
      </c>
      <c r="B2593" s="2">
        <v>5.34</v>
      </c>
      <c r="C2593" s="2">
        <v>4.9897</v>
      </c>
      <c r="D2593" s="2">
        <v>75862</v>
      </c>
      <c r="E2593" s="2">
        <f t="shared" si="160"/>
        <v>-570222</v>
      </c>
      <c r="F2593" s="13" t="str">
        <f t="shared" si="163"/>
        <v>BULLISH</v>
      </c>
      <c r="G2593" s="13" t="str">
        <f t="shared" si="162"/>
        <v>WEAK</v>
      </c>
      <c r="H2593" s="13" t="str">
        <f t="shared" si="161"/>
        <v>CONFIRMED BULLISH</v>
      </c>
    </row>
    <row r="2594" spans="1:8" ht="13.5" x14ac:dyDescent="0.25">
      <c r="A2594" s="3">
        <v>45784</v>
      </c>
      <c r="B2594" s="2">
        <v>5.09</v>
      </c>
      <c r="C2594" s="2">
        <v>5.09</v>
      </c>
      <c r="D2594" s="2">
        <v>16313</v>
      </c>
      <c r="E2594" s="2">
        <f t="shared" si="160"/>
        <v>-586535</v>
      </c>
      <c r="F2594" s="13" t="str">
        <f t="shared" si="163"/>
        <v>BULLISH</v>
      </c>
      <c r="G2594" s="13" t="str">
        <f t="shared" si="162"/>
        <v>WEAK</v>
      </c>
      <c r="H2594" s="13" t="str">
        <f t="shared" si="161"/>
        <v>BULLISH DIVERGENCE</v>
      </c>
    </row>
    <row r="2595" spans="1:8" ht="13.5" x14ac:dyDescent="0.25">
      <c r="A2595" s="3">
        <v>45785</v>
      </c>
      <c r="B2595" s="2">
        <v>5.07</v>
      </c>
      <c r="C2595" s="2">
        <v>5.07</v>
      </c>
      <c r="D2595" s="2">
        <v>10883</v>
      </c>
      <c r="E2595" s="2">
        <f t="shared" si="160"/>
        <v>-597418</v>
      </c>
      <c r="F2595" s="13" t="str">
        <f t="shared" si="163"/>
        <v>BULLISH</v>
      </c>
      <c r="G2595" s="13" t="str">
        <f t="shared" si="162"/>
        <v>WEAK</v>
      </c>
      <c r="H2595" s="13" t="str">
        <f t="shared" si="161"/>
        <v>BULLISH DIVERGENCE</v>
      </c>
    </row>
    <row r="2596" spans="1:8" ht="13.5" x14ac:dyDescent="0.25">
      <c r="A2596" s="3">
        <v>45786</v>
      </c>
      <c r="B2596" s="2">
        <v>5.0999999999999996</v>
      </c>
      <c r="C2596" s="2">
        <v>5.0999999999999996</v>
      </c>
      <c r="D2596" s="2">
        <v>152308</v>
      </c>
      <c r="E2596" s="2">
        <f t="shared" si="160"/>
        <v>-445110</v>
      </c>
      <c r="F2596" s="13" t="str">
        <f t="shared" si="163"/>
        <v>BULLISH</v>
      </c>
      <c r="G2596" s="13" t="str">
        <f t="shared" si="162"/>
        <v>WEAK</v>
      </c>
      <c r="H2596" s="13" t="str">
        <f t="shared" si="161"/>
        <v>BULLISH DIVERGENCE</v>
      </c>
    </row>
    <row r="2597" spans="1:8" ht="13.5" x14ac:dyDescent="0.25">
      <c r="A2597" s="3">
        <v>45789</v>
      </c>
      <c r="B2597" s="2">
        <v>5.09</v>
      </c>
      <c r="C2597" s="2">
        <v>5.09</v>
      </c>
      <c r="D2597" s="2">
        <v>29673</v>
      </c>
      <c r="E2597" s="2">
        <f t="shared" si="160"/>
        <v>-474783</v>
      </c>
      <c r="F2597" s="13" t="str">
        <f t="shared" si="163"/>
        <v>BULLISH</v>
      </c>
      <c r="G2597" s="13" t="str">
        <f t="shared" si="162"/>
        <v>WEAK</v>
      </c>
      <c r="H2597" s="13" t="str">
        <f t="shared" si="161"/>
        <v>BULLISH DIVERGENCE</v>
      </c>
    </row>
    <row r="2598" spans="1:8" ht="13.5" x14ac:dyDescent="0.25">
      <c r="A2598" s="3">
        <v>45790</v>
      </c>
      <c r="B2598" s="2">
        <v>5.07</v>
      </c>
      <c r="C2598" s="2">
        <v>5.07</v>
      </c>
      <c r="D2598" s="2">
        <v>36382</v>
      </c>
      <c r="E2598" s="2">
        <f t="shared" si="160"/>
        <v>-511165</v>
      </c>
      <c r="F2598" s="13" t="str">
        <f t="shared" si="163"/>
        <v>BULLISH</v>
      </c>
      <c r="G2598" s="13" t="str">
        <f t="shared" si="162"/>
        <v>WEAK</v>
      </c>
      <c r="H2598" s="13" t="str">
        <f t="shared" si="161"/>
        <v>BULLISH DIVERGENCE</v>
      </c>
    </row>
    <row r="2599" spans="1:8" ht="13.5" x14ac:dyDescent="0.25">
      <c r="A2599" s="3">
        <v>45791</v>
      </c>
      <c r="B2599" s="2">
        <v>5.08</v>
      </c>
      <c r="C2599" s="2">
        <v>5.08</v>
      </c>
      <c r="D2599" s="2">
        <v>20479</v>
      </c>
      <c r="E2599" s="2">
        <f t="shared" si="160"/>
        <v>-490686</v>
      </c>
      <c r="F2599" s="13" t="str">
        <f t="shared" si="163"/>
        <v>BULLISH</v>
      </c>
      <c r="G2599" s="13" t="str">
        <f t="shared" si="162"/>
        <v>WEAK</v>
      </c>
      <c r="H2599" s="13" t="str">
        <f t="shared" si="161"/>
        <v>BULLISH DIVERGENCE</v>
      </c>
    </row>
    <row r="2600" spans="1:8" ht="13.5" x14ac:dyDescent="0.25">
      <c r="A2600" s="3">
        <v>45792</v>
      </c>
      <c r="B2600" s="2">
        <v>5.0599999999999996</v>
      </c>
      <c r="C2600" s="2">
        <v>5.0599999999999996</v>
      </c>
      <c r="D2600" s="2">
        <v>31523</v>
      </c>
      <c r="E2600" s="2">
        <f t="shared" si="160"/>
        <v>-522209</v>
      </c>
      <c r="F2600" s="13" t="str">
        <f t="shared" si="163"/>
        <v>BULLISH</v>
      </c>
      <c r="G2600" s="13" t="str">
        <f t="shared" si="162"/>
        <v>WEAK</v>
      </c>
      <c r="H2600" s="13" t="str">
        <f t="shared" si="161"/>
        <v>BULLISH DIVERGENCE</v>
      </c>
    </row>
    <row r="2601" spans="1:8" ht="13.5" x14ac:dyDescent="0.25">
      <c r="A2601" s="3">
        <v>45793</v>
      </c>
      <c r="B2601" s="2">
        <v>5.04</v>
      </c>
      <c r="C2601" s="2">
        <v>5.04</v>
      </c>
      <c r="D2601" s="2">
        <v>24277</v>
      </c>
      <c r="E2601" s="2">
        <f t="shared" si="160"/>
        <v>-546486</v>
      </c>
      <c r="F2601" s="13" t="str">
        <f t="shared" si="163"/>
        <v>BEARISH</v>
      </c>
      <c r="G2601" s="13" t="str">
        <f t="shared" si="162"/>
        <v>STRONG</v>
      </c>
      <c r="H2601" s="13" t="str">
        <f t="shared" si="161"/>
        <v>CONFIRMED BEARISH</v>
      </c>
    </row>
    <row r="2602" spans="1:8" ht="13.5" x14ac:dyDescent="0.25">
      <c r="A2602" s="3">
        <v>45796</v>
      </c>
      <c r="B2602" s="2">
        <v>5.04</v>
      </c>
      <c r="C2602" s="2">
        <v>5.04</v>
      </c>
      <c r="D2602" s="2">
        <v>43210</v>
      </c>
      <c r="E2602" s="2">
        <f t="shared" si="160"/>
        <v>-546486</v>
      </c>
      <c r="F2602" s="13" t="str">
        <f t="shared" si="163"/>
        <v>BEARISH</v>
      </c>
      <c r="G2602" s="13" t="str">
        <f t="shared" si="162"/>
        <v>STRONG</v>
      </c>
      <c r="H2602" s="13" t="str">
        <f t="shared" si="161"/>
        <v>CONFIRMED BEARISH</v>
      </c>
    </row>
    <row r="2603" spans="1:8" ht="13.5" x14ac:dyDescent="0.25">
      <c r="A2603" s="3">
        <v>45797</v>
      </c>
      <c r="B2603" s="2">
        <v>5.04</v>
      </c>
      <c r="C2603" s="2">
        <v>5.04</v>
      </c>
      <c r="D2603" s="2">
        <v>98293</v>
      </c>
      <c r="E2603" s="2">
        <f t="shared" si="160"/>
        <v>-546486</v>
      </c>
      <c r="F2603" s="13" t="str">
        <f t="shared" si="163"/>
        <v>BEARISH</v>
      </c>
      <c r="G2603" s="13" t="str">
        <f t="shared" si="162"/>
        <v>STRONG</v>
      </c>
      <c r="H2603" s="13" t="str">
        <f t="shared" si="161"/>
        <v>CONFIRMED BEARISH</v>
      </c>
    </row>
    <row r="2604" spans="1:8" ht="13.5" x14ac:dyDescent="0.25">
      <c r="A2604" s="3">
        <v>45798</v>
      </c>
      <c r="B2604" s="2">
        <v>5.09</v>
      </c>
      <c r="C2604" s="2">
        <v>5.09</v>
      </c>
      <c r="D2604" s="2">
        <v>40447</v>
      </c>
      <c r="E2604" s="2">
        <f t="shared" si="160"/>
        <v>-506039</v>
      </c>
      <c r="F2604" s="13" t="str">
        <f t="shared" si="163"/>
        <v>BEARISH</v>
      </c>
      <c r="G2604" s="13" t="str">
        <f t="shared" si="162"/>
        <v>STRONG</v>
      </c>
      <c r="H2604" s="13" t="str">
        <f t="shared" si="161"/>
        <v>BEARISH DIVERGENCE</v>
      </c>
    </row>
    <row r="2605" spans="1:8" ht="13.5" x14ac:dyDescent="0.25">
      <c r="A2605" s="3">
        <v>45799</v>
      </c>
      <c r="B2605" s="2">
        <v>5.04</v>
      </c>
      <c r="C2605" s="2">
        <v>5.04</v>
      </c>
      <c r="D2605" s="2">
        <v>42637</v>
      </c>
      <c r="E2605" s="2">
        <f t="shared" si="160"/>
        <v>-548676</v>
      </c>
      <c r="F2605" s="13" t="str">
        <f t="shared" si="163"/>
        <v>BEARISH</v>
      </c>
      <c r="G2605" s="13" t="str">
        <f t="shared" si="162"/>
        <v>STRONG</v>
      </c>
      <c r="H2605" s="13" t="str">
        <f t="shared" si="161"/>
        <v>CONFIRMED BEARISH</v>
      </c>
    </row>
    <row r="2606" spans="1:8" ht="13.5" x14ac:dyDescent="0.25">
      <c r="A2606" s="3">
        <v>45800</v>
      </c>
      <c r="B2606" s="2">
        <v>5.0599999999999996</v>
      </c>
      <c r="C2606" s="2">
        <v>5.0599999999999996</v>
      </c>
      <c r="D2606" s="2">
        <v>10404</v>
      </c>
      <c r="E2606" s="2">
        <f t="shared" si="160"/>
        <v>-538272</v>
      </c>
      <c r="F2606" s="13" t="str">
        <f t="shared" si="163"/>
        <v>BULLISH</v>
      </c>
      <c r="G2606" s="13" t="str">
        <f t="shared" si="162"/>
        <v>NEUTRAL</v>
      </c>
      <c r="H2606" s="13" t="str">
        <f t="shared" si="161"/>
        <v>CONFIRMED BULLISH</v>
      </c>
    </row>
    <row r="2607" spans="1:8" ht="13.5" x14ac:dyDescent="0.25">
      <c r="A2607" s="3">
        <v>45803</v>
      </c>
      <c r="B2607" s="2">
        <v>5.04</v>
      </c>
      <c r="C2607" s="2">
        <v>5.04</v>
      </c>
      <c r="D2607" s="2">
        <v>11063</v>
      </c>
      <c r="E2607" s="2">
        <f t="shared" si="160"/>
        <v>-549335</v>
      </c>
      <c r="F2607" s="13" t="str">
        <f t="shared" si="163"/>
        <v>BEARISH</v>
      </c>
      <c r="G2607" s="13" t="str">
        <f t="shared" si="162"/>
        <v>NEUTRAL</v>
      </c>
      <c r="H2607" s="13" t="str">
        <f t="shared" si="161"/>
        <v>NEUTRAL</v>
      </c>
    </row>
    <row r="2608" spans="1:8" ht="13.5" x14ac:dyDescent="0.25">
      <c r="A2608" s="3">
        <v>45804</v>
      </c>
      <c r="B2608" s="2">
        <v>5.05</v>
      </c>
      <c r="C2608" s="2">
        <v>5.05</v>
      </c>
      <c r="D2608" s="2">
        <v>32987</v>
      </c>
      <c r="E2608" s="2">
        <f t="shared" si="160"/>
        <v>-516348</v>
      </c>
      <c r="F2608" s="13" t="str">
        <f t="shared" si="163"/>
        <v>BULLISH</v>
      </c>
      <c r="G2608" s="13" t="str">
        <f t="shared" si="162"/>
        <v>WEAK</v>
      </c>
      <c r="H2608" s="13" t="str">
        <f t="shared" si="161"/>
        <v>CONFIRMED BULLISH</v>
      </c>
    </row>
    <row r="2609" spans="1:8" ht="13.5" x14ac:dyDescent="0.25">
      <c r="A2609" s="3">
        <v>45805</v>
      </c>
      <c r="B2609" s="2">
        <v>5.08</v>
      </c>
      <c r="C2609" s="2">
        <v>5.08</v>
      </c>
      <c r="D2609" s="2">
        <v>12531</v>
      </c>
      <c r="E2609" s="2">
        <f t="shared" si="160"/>
        <v>-503817</v>
      </c>
      <c r="F2609" s="13" t="str">
        <f t="shared" si="163"/>
        <v>BULLISH</v>
      </c>
      <c r="G2609" s="13" t="str">
        <f t="shared" si="162"/>
        <v>NEUTRAL</v>
      </c>
      <c r="H2609" s="13" t="str">
        <f t="shared" si="161"/>
        <v>BULLISH DIVERGENCE</v>
      </c>
    </row>
    <row r="2610" spans="1:8" ht="13.5" x14ac:dyDescent="0.25">
      <c r="A2610" s="3">
        <v>45806</v>
      </c>
      <c r="B2610" s="2">
        <v>5.0599999999999996</v>
      </c>
      <c r="C2610" s="2">
        <v>5.0599999999999996</v>
      </c>
      <c r="D2610" s="2">
        <v>10797</v>
      </c>
      <c r="E2610" s="2">
        <f t="shared" si="160"/>
        <v>-514614</v>
      </c>
      <c r="F2610" s="13" t="str">
        <f t="shared" si="163"/>
        <v>BULLISH</v>
      </c>
      <c r="G2610" s="13" t="str">
        <f t="shared" si="162"/>
        <v>WEAK</v>
      </c>
      <c r="H2610" s="13" t="str">
        <f t="shared" si="161"/>
        <v>CONFIRMED BULLISH</v>
      </c>
    </row>
    <row r="2611" spans="1:8" ht="13.5" x14ac:dyDescent="0.25">
      <c r="A2611" s="3">
        <v>45807</v>
      </c>
      <c r="B2611" s="2">
        <v>5.07</v>
      </c>
      <c r="C2611" s="2">
        <v>5.07</v>
      </c>
      <c r="D2611" s="2">
        <v>33673</v>
      </c>
      <c r="E2611" s="2">
        <f t="shared" si="160"/>
        <v>-480941</v>
      </c>
      <c r="F2611" s="13" t="str">
        <f t="shared" si="163"/>
        <v>BULLISH</v>
      </c>
      <c r="G2611" s="13" t="str">
        <f t="shared" si="162"/>
        <v>WEAK</v>
      </c>
      <c r="H2611" s="13" t="str">
        <f t="shared" si="161"/>
        <v>CONFIRMED BULLISH</v>
      </c>
    </row>
    <row r="2612" spans="1:8" ht="13.5" x14ac:dyDescent="0.25">
      <c r="A2612" s="3">
        <v>45810</v>
      </c>
      <c r="B2612" s="2">
        <v>5.0999999999999996</v>
      </c>
      <c r="C2612" s="2">
        <v>5.0999999999999996</v>
      </c>
      <c r="D2612" s="2">
        <v>52619</v>
      </c>
      <c r="E2612" s="2">
        <f t="shared" si="160"/>
        <v>-428322</v>
      </c>
      <c r="F2612" s="13" t="str">
        <f t="shared" si="163"/>
        <v>BULLISH</v>
      </c>
      <c r="G2612" s="13" t="str">
        <f t="shared" si="162"/>
        <v>WEAK</v>
      </c>
      <c r="H2612" s="13" t="str">
        <f t="shared" si="161"/>
        <v>CONFIRMED BULLISH</v>
      </c>
    </row>
    <row r="2613" spans="1:8" ht="13.5" x14ac:dyDescent="0.25">
      <c r="A2613" s="3">
        <v>45811</v>
      </c>
      <c r="B2613" s="2">
        <v>5.13</v>
      </c>
      <c r="C2613" s="2">
        <v>5.13</v>
      </c>
      <c r="D2613" s="2">
        <v>18765</v>
      </c>
      <c r="E2613" s="2">
        <f t="shared" si="160"/>
        <v>-409557</v>
      </c>
      <c r="F2613" s="13" t="str">
        <f t="shared" si="163"/>
        <v>BULLISH</v>
      </c>
      <c r="G2613" s="13" t="str">
        <f t="shared" si="162"/>
        <v>WEAK</v>
      </c>
      <c r="H2613" s="13" t="str">
        <f t="shared" si="161"/>
        <v>CONFIRMED BULLISH</v>
      </c>
    </row>
    <row r="2614" spans="1:8" ht="13.5" x14ac:dyDescent="0.25">
      <c r="A2614" s="3">
        <v>45812</v>
      </c>
      <c r="B2614" s="2">
        <v>5.0999999999999996</v>
      </c>
      <c r="C2614" s="2">
        <v>5.0999999999999996</v>
      </c>
      <c r="D2614" s="2">
        <v>6328</v>
      </c>
      <c r="E2614" s="2">
        <f t="shared" si="160"/>
        <v>-415885</v>
      </c>
      <c r="F2614" s="13" t="str">
        <f t="shared" si="163"/>
        <v>BULLISH</v>
      </c>
      <c r="G2614" s="13" t="str">
        <f t="shared" si="162"/>
        <v>WEAK</v>
      </c>
      <c r="H2614" s="13" t="str">
        <f t="shared" si="161"/>
        <v>CONFIRMED BULLISH</v>
      </c>
    </row>
    <row r="2615" spans="1:8" ht="13.5" x14ac:dyDescent="0.25">
      <c r="A2615" s="3">
        <v>45813</v>
      </c>
      <c r="B2615" s="2">
        <v>5.09</v>
      </c>
      <c r="C2615" s="2">
        <v>5.09</v>
      </c>
      <c r="D2615" s="2">
        <v>5708</v>
      </c>
      <c r="E2615" s="2">
        <f t="shared" si="160"/>
        <v>-421593</v>
      </c>
      <c r="F2615" s="13" t="str">
        <f t="shared" si="163"/>
        <v>BULLISH</v>
      </c>
      <c r="G2615" s="13" t="str">
        <f t="shared" si="162"/>
        <v>WEAK</v>
      </c>
      <c r="H2615" s="13" t="str">
        <f t="shared" si="161"/>
        <v>CONFIRMED BULLISH</v>
      </c>
    </row>
    <row r="2616" spans="1:8" ht="13.5" x14ac:dyDescent="0.25">
      <c r="A2616" s="3">
        <v>45817</v>
      </c>
      <c r="B2616" s="2">
        <v>5.1100000000000003</v>
      </c>
      <c r="C2616" s="2">
        <v>5.1100000000000003</v>
      </c>
      <c r="D2616" s="2">
        <v>19041</v>
      </c>
      <c r="E2616" s="2">
        <f t="shared" si="160"/>
        <v>-402552</v>
      </c>
      <c r="F2616" s="13" t="str">
        <f t="shared" si="163"/>
        <v>BULLISH</v>
      </c>
      <c r="G2616" s="13" t="str">
        <f t="shared" si="162"/>
        <v>WEAK</v>
      </c>
      <c r="H2616" s="13" t="str">
        <f t="shared" si="161"/>
        <v>CONFIRMED BULLISH</v>
      </c>
    </row>
    <row r="2617" spans="1:8" ht="13.5" x14ac:dyDescent="0.25">
      <c r="A2617" s="3">
        <v>45818</v>
      </c>
      <c r="B2617" s="2">
        <v>5.1100000000000003</v>
      </c>
      <c r="C2617" s="2">
        <v>5.1100000000000003</v>
      </c>
      <c r="D2617" s="2">
        <v>38240</v>
      </c>
      <c r="E2617" s="2">
        <f t="shared" si="160"/>
        <v>-402552</v>
      </c>
      <c r="F2617" s="13" t="str">
        <f t="shared" si="163"/>
        <v>BULLISH</v>
      </c>
      <c r="G2617" s="13" t="str">
        <f t="shared" si="162"/>
        <v>WEAK</v>
      </c>
      <c r="H2617" s="13" t="str">
        <f t="shared" si="161"/>
        <v>CONFIRMED BULLISH</v>
      </c>
    </row>
    <row r="2618" spans="1:8" ht="13.5" x14ac:dyDescent="0.25">
      <c r="A2618" s="3">
        <v>45819</v>
      </c>
      <c r="B2618" s="2">
        <v>5.09</v>
      </c>
      <c r="C2618" s="2">
        <v>5.09</v>
      </c>
      <c r="D2618" s="2">
        <v>8532</v>
      </c>
      <c r="E2618" s="2">
        <f t="shared" si="160"/>
        <v>-411084</v>
      </c>
      <c r="F2618" s="13" t="str">
        <f t="shared" si="163"/>
        <v>BEARISH</v>
      </c>
      <c r="G2618" s="13" t="str">
        <f t="shared" si="162"/>
        <v>NEUTRAL</v>
      </c>
      <c r="H2618" s="13" t="str">
        <f t="shared" si="161"/>
        <v>CONFIRMED BEARISH</v>
      </c>
    </row>
    <row r="2619" spans="1:8" ht="13.5" x14ac:dyDescent="0.25">
      <c r="A2619" s="3">
        <v>45820</v>
      </c>
      <c r="B2619" s="2">
        <v>5.0999999999999996</v>
      </c>
      <c r="C2619" s="2">
        <v>5.0999999999999996</v>
      </c>
      <c r="D2619" s="2">
        <v>17148</v>
      </c>
      <c r="E2619" s="2">
        <f t="shared" si="160"/>
        <v>-393936</v>
      </c>
      <c r="F2619" s="13" t="str">
        <f t="shared" si="163"/>
        <v>BULLISH</v>
      </c>
      <c r="G2619" s="13" t="str">
        <f t="shared" si="162"/>
        <v>WEAK</v>
      </c>
      <c r="H2619" s="13" t="str">
        <f t="shared" si="161"/>
        <v>NEUTRAL</v>
      </c>
    </row>
    <row r="2620" spans="1:8" ht="13.5" x14ac:dyDescent="0.25">
      <c r="A2620" s="3">
        <v>45821</v>
      </c>
      <c r="B2620" s="2">
        <v>5.0999999999999996</v>
      </c>
      <c r="C2620" s="2">
        <v>5.0999999999999996</v>
      </c>
      <c r="D2620" s="2">
        <v>35287</v>
      </c>
      <c r="E2620" s="2">
        <f t="shared" si="160"/>
        <v>-393936</v>
      </c>
      <c r="F2620" s="13" t="str">
        <f t="shared" si="163"/>
        <v>BULLISH</v>
      </c>
      <c r="G2620" s="13" t="str">
        <f t="shared" si="162"/>
        <v>WEAK</v>
      </c>
      <c r="H2620" s="13" t="str">
        <f t="shared" si="161"/>
        <v>CONFIRMED BULLISH</v>
      </c>
    </row>
    <row r="2621" spans="1:8" ht="13.5" x14ac:dyDescent="0.25">
      <c r="A2621" s="3">
        <v>45824</v>
      </c>
      <c r="B2621" s="2">
        <v>5.07</v>
      </c>
      <c r="C2621" s="2">
        <v>5.07</v>
      </c>
      <c r="D2621" s="2">
        <v>8626</v>
      </c>
      <c r="E2621" s="2">
        <f t="shared" si="160"/>
        <v>-402562</v>
      </c>
      <c r="F2621" s="13" t="str">
        <f t="shared" si="163"/>
        <v>BEARISH</v>
      </c>
      <c r="G2621" s="13" t="str">
        <f t="shared" si="162"/>
        <v>NEUTRAL</v>
      </c>
      <c r="H2621" s="13" t="str">
        <f t="shared" si="161"/>
        <v>CONFIRMED BEARISH</v>
      </c>
    </row>
    <row r="2622" spans="1:8" ht="13.5" x14ac:dyDescent="0.25">
      <c r="A2622" s="3">
        <v>45825</v>
      </c>
      <c r="B2622" s="2">
        <v>5.12</v>
      </c>
      <c r="C2622" s="2">
        <v>5.12</v>
      </c>
      <c r="D2622" s="2">
        <v>47045</v>
      </c>
      <c r="E2622" s="2">
        <f t="shared" si="160"/>
        <v>-355517</v>
      </c>
      <c r="F2622" s="13" t="str">
        <f t="shared" si="163"/>
        <v>BULLISH</v>
      </c>
      <c r="G2622" s="13" t="str">
        <f t="shared" si="162"/>
        <v>WEAK</v>
      </c>
      <c r="H2622" s="13" t="str">
        <f t="shared" si="161"/>
        <v>CONFIRMED BULLISH</v>
      </c>
    </row>
    <row r="2623" spans="1:8" ht="13.5" x14ac:dyDescent="0.25">
      <c r="A2623" s="3">
        <v>45826</v>
      </c>
      <c r="B2623" s="2">
        <v>5.12</v>
      </c>
      <c r="C2623" s="2">
        <v>5.12</v>
      </c>
      <c r="D2623" s="2">
        <v>29584</v>
      </c>
      <c r="E2623" s="2">
        <f t="shared" si="160"/>
        <v>-355517</v>
      </c>
      <c r="F2623" s="13" t="str">
        <f t="shared" si="163"/>
        <v>BULLISH</v>
      </c>
      <c r="G2623" s="13" t="str">
        <f t="shared" si="162"/>
        <v>WEAK</v>
      </c>
      <c r="H2623" s="13" t="str">
        <f t="shared" si="161"/>
        <v>CONFIRMED BULLISH</v>
      </c>
    </row>
    <row r="2624" spans="1:8" ht="13.5" x14ac:dyDescent="0.25">
      <c r="A2624" s="3">
        <v>45827</v>
      </c>
      <c r="B2624" s="2">
        <v>5.1100000000000003</v>
      </c>
      <c r="C2624" s="2">
        <v>5.1100000000000003</v>
      </c>
      <c r="D2624" s="2">
        <v>75290</v>
      </c>
      <c r="E2624" s="2">
        <f t="shared" si="160"/>
        <v>-430807</v>
      </c>
      <c r="F2624" s="13" t="str">
        <f t="shared" si="163"/>
        <v>BEARISH</v>
      </c>
      <c r="G2624" s="13" t="str">
        <f t="shared" si="162"/>
        <v>STRONG</v>
      </c>
      <c r="H2624" s="13" t="str">
        <f t="shared" si="161"/>
        <v>BEARISH DIVERGENCE</v>
      </c>
    </row>
    <row r="2625" spans="1:8" ht="13.5" x14ac:dyDescent="0.25">
      <c r="A2625" s="3">
        <v>45828</v>
      </c>
      <c r="B2625" s="2">
        <v>5.14</v>
      </c>
      <c r="C2625" s="2">
        <v>5.14</v>
      </c>
      <c r="D2625" s="2">
        <v>9198</v>
      </c>
      <c r="E2625" s="2">
        <f t="shared" si="160"/>
        <v>-421609</v>
      </c>
      <c r="F2625" s="13" t="str">
        <f t="shared" si="163"/>
        <v>BEARISH</v>
      </c>
      <c r="G2625" s="13" t="str">
        <f t="shared" si="162"/>
        <v>STRONG</v>
      </c>
      <c r="H2625" s="13" t="str">
        <f t="shared" si="161"/>
        <v>BEARISH DIVERGENCE</v>
      </c>
    </row>
    <row r="2626" spans="1:8" ht="13.5" x14ac:dyDescent="0.25">
      <c r="A2626" s="3">
        <v>45831</v>
      </c>
      <c r="B2626" s="2">
        <v>5.16</v>
      </c>
      <c r="C2626" s="2">
        <v>5.16</v>
      </c>
      <c r="D2626" s="2">
        <v>18963</v>
      </c>
      <c r="E2626" s="2">
        <f t="shared" si="160"/>
        <v>-402646</v>
      </c>
      <c r="F2626" s="13" t="str">
        <f t="shared" si="163"/>
        <v>BEARISH</v>
      </c>
      <c r="G2626" s="13" t="str">
        <f t="shared" si="162"/>
        <v>NEUTRAL</v>
      </c>
      <c r="H2626" s="13" t="str">
        <f t="shared" si="161"/>
        <v>BEARISH DIVERGENCE</v>
      </c>
    </row>
    <row r="2627" spans="1:8" ht="13.5" x14ac:dyDescent="0.25">
      <c r="A2627" s="3">
        <v>45832</v>
      </c>
      <c r="B2627" s="2">
        <v>5.21</v>
      </c>
      <c r="C2627" s="2">
        <v>5.21</v>
      </c>
      <c r="D2627" s="2">
        <v>36687</v>
      </c>
      <c r="E2627" s="2">
        <f t="shared" si="160"/>
        <v>-365959</v>
      </c>
      <c r="F2627" s="13" t="str">
        <f t="shared" si="163"/>
        <v>BEARISH</v>
      </c>
      <c r="G2627" s="13" t="str">
        <f t="shared" si="162"/>
        <v>STRONG</v>
      </c>
      <c r="H2627" s="13" t="str">
        <f t="shared" si="161"/>
        <v>BEARISH DIVERGENCE</v>
      </c>
    </row>
    <row r="2628" spans="1:8" ht="13.5" x14ac:dyDescent="0.25">
      <c r="A2628" s="3">
        <v>45833</v>
      </c>
      <c r="B2628" s="2">
        <v>5.24</v>
      </c>
      <c r="C2628" s="2">
        <v>5.24</v>
      </c>
      <c r="D2628" s="2">
        <v>29213</v>
      </c>
      <c r="E2628" s="2">
        <f t="shared" ref="E2628:E2691" si="164">IF(B2628&gt;B2627, E2627+D2628, IF(B2628&lt;B2627, E2627-D2628, E2627))</f>
        <v>-336746</v>
      </c>
      <c r="F2628" s="13" t="str">
        <f t="shared" si="163"/>
        <v>BULLISH</v>
      </c>
      <c r="G2628" s="13" t="str">
        <f t="shared" si="162"/>
        <v>WEAK</v>
      </c>
      <c r="H2628" s="13" t="str">
        <f t="shared" si="161"/>
        <v>CONFIRMED BULLISH</v>
      </c>
    </row>
    <row r="2629" spans="1:8" ht="13.5" x14ac:dyDescent="0.25">
      <c r="A2629" s="3">
        <v>45835</v>
      </c>
      <c r="B2629" s="2">
        <v>5.25</v>
      </c>
      <c r="C2629" s="2">
        <v>5.25</v>
      </c>
      <c r="D2629" s="2">
        <v>84801</v>
      </c>
      <c r="E2629" s="2">
        <f t="shared" si="164"/>
        <v>-251945</v>
      </c>
      <c r="F2629" s="13" t="str">
        <f t="shared" si="163"/>
        <v>BULLISH</v>
      </c>
      <c r="G2629" s="13" t="str">
        <f t="shared" si="162"/>
        <v>WEAK</v>
      </c>
      <c r="H2629" s="13" t="str">
        <f t="shared" si="161"/>
        <v>CONFIRMED BULLISH</v>
      </c>
    </row>
    <row r="2630" spans="1:8" ht="13.5" x14ac:dyDescent="0.25">
      <c r="A2630" s="3">
        <v>45838</v>
      </c>
      <c r="B2630" s="2">
        <v>5.29</v>
      </c>
      <c r="C2630" s="2">
        <v>5.29</v>
      </c>
      <c r="D2630" s="2">
        <v>42345</v>
      </c>
      <c r="E2630" s="2">
        <f t="shared" si="164"/>
        <v>-209600</v>
      </c>
      <c r="F2630" s="13" t="str">
        <f t="shared" si="163"/>
        <v>BULLISH</v>
      </c>
      <c r="G2630" s="13" t="str">
        <f t="shared" si="162"/>
        <v>WEAK</v>
      </c>
      <c r="H2630" s="13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5.25</v>
      </c>
      <c r="C2631" s="2">
        <v>5.25</v>
      </c>
      <c r="D2631" s="2">
        <v>38000</v>
      </c>
      <c r="E2631" s="2">
        <f t="shared" si="164"/>
        <v>-247600</v>
      </c>
      <c r="F2631" s="13" t="str">
        <f t="shared" si="163"/>
        <v>BULLISH</v>
      </c>
      <c r="G2631" s="13" t="str">
        <f t="shared" ref="G2631:G2692" si="166">IF((E2631-E2626)/E2626 &gt; 0.02, "STRONG",
 IF((E2631-E2626)/E2626 &lt; -0.02, "WEAK", "NEUTRAL"))</f>
        <v>WEAK</v>
      </c>
      <c r="H2631" s="13" t="str">
        <f t="shared" si="165"/>
        <v>CONFIRMED BULLISH</v>
      </c>
    </row>
    <row r="2632" spans="1:8" ht="13.5" x14ac:dyDescent="0.25">
      <c r="A2632" s="3">
        <v>45840</v>
      </c>
      <c r="B2632" s="2">
        <v>5.25</v>
      </c>
      <c r="C2632" s="2">
        <v>5.25</v>
      </c>
      <c r="D2632" s="2">
        <v>62083</v>
      </c>
      <c r="E2632" s="2">
        <f t="shared" si="164"/>
        <v>-247600</v>
      </c>
      <c r="F2632" s="13" t="str">
        <f t="shared" ref="F2632:F2692" si="167">IF(E2632&gt;E2627,"BULLISH",IF(E2632&lt;E2627,"BEARISH","NEUTRAL"))</f>
        <v>BULLISH</v>
      </c>
      <c r="G2632" s="13" t="str">
        <f t="shared" si="166"/>
        <v>WEAK</v>
      </c>
      <c r="H2632" s="13" t="str">
        <f t="shared" si="165"/>
        <v>CONFIRMED BULLISH</v>
      </c>
    </row>
    <row r="2633" spans="1:8" ht="13.5" x14ac:dyDescent="0.25">
      <c r="A2633" s="3">
        <v>45841</v>
      </c>
      <c r="B2633" s="2">
        <v>5.25</v>
      </c>
      <c r="C2633" s="2">
        <v>5.25</v>
      </c>
      <c r="D2633" s="2">
        <v>41727</v>
      </c>
      <c r="E2633" s="2">
        <f t="shared" si="164"/>
        <v>-247600</v>
      </c>
      <c r="F2633" s="13" t="str">
        <f t="shared" si="167"/>
        <v>BULLISH</v>
      </c>
      <c r="G2633" s="13" t="str">
        <f t="shared" si="166"/>
        <v>WEAK</v>
      </c>
      <c r="H2633" s="13" t="str">
        <f t="shared" si="165"/>
        <v>CONFIRMED BULLISH</v>
      </c>
    </row>
    <row r="2634" spans="1:8" ht="13.5" x14ac:dyDescent="0.25">
      <c r="A2634" s="3">
        <v>45842</v>
      </c>
      <c r="B2634" s="2">
        <v>5.34</v>
      </c>
      <c r="C2634" s="2">
        <v>5.34</v>
      </c>
      <c r="D2634" s="2">
        <v>34905</v>
      </c>
      <c r="E2634" s="2">
        <f t="shared" si="164"/>
        <v>-212695</v>
      </c>
      <c r="F2634" s="13" t="str">
        <f t="shared" si="167"/>
        <v>BULLISH</v>
      </c>
      <c r="G2634" s="13" t="str">
        <f t="shared" si="166"/>
        <v>WEAK</v>
      </c>
      <c r="H2634" s="13" t="str">
        <f t="shared" si="165"/>
        <v>CONFIRMED BULLISH</v>
      </c>
    </row>
    <row r="2635" spans="1:8" ht="13.5" x14ac:dyDescent="0.25">
      <c r="A2635" s="3">
        <v>45845</v>
      </c>
      <c r="B2635" s="2">
        <v>5.3</v>
      </c>
      <c r="C2635" s="2">
        <v>5.3</v>
      </c>
      <c r="D2635" s="2">
        <v>1110</v>
      </c>
      <c r="E2635" s="2">
        <f t="shared" si="164"/>
        <v>-213805</v>
      </c>
      <c r="F2635" s="13" t="str">
        <f t="shared" si="167"/>
        <v>BEARISH</v>
      </c>
      <c r="G2635" s="13" t="str">
        <f t="shared" si="166"/>
        <v>STRONG</v>
      </c>
      <c r="H2635" s="13" t="str">
        <f t="shared" si="165"/>
        <v>BEARISH DIVERGENCE</v>
      </c>
    </row>
    <row r="2636" spans="1:8" ht="13.5" x14ac:dyDescent="0.25">
      <c r="A2636" s="3">
        <v>45846</v>
      </c>
      <c r="B2636" s="2">
        <v>5.3</v>
      </c>
      <c r="C2636" s="2">
        <v>5.3</v>
      </c>
      <c r="D2636" s="2">
        <v>26930</v>
      </c>
      <c r="E2636" s="2">
        <f t="shared" si="164"/>
        <v>-213805</v>
      </c>
      <c r="F2636" s="13" t="str">
        <f t="shared" si="167"/>
        <v>BULLISH</v>
      </c>
      <c r="G2636" s="13" t="str">
        <f t="shared" si="166"/>
        <v>WEAK</v>
      </c>
      <c r="H2636" s="13" t="str">
        <f t="shared" si="165"/>
        <v>CONFIRMED BULLISH</v>
      </c>
    </row>
    <row r="2637" spans="1:8" ht="13.5" x14ac:dyDescent="0.25">
      <c r="A2637" s="3">
        <v>45847</v>
      </c>
      <c r="B2637" s="2">
        <v>5.33</v>
      </c>
      <c r="C2637" s="2">
        <v>5.33</v>
      </c>
      <c r="D2637" s="2">
        <v>7308</v>
      </c>
      <c r="E2637" s="2">
        <f t="shared" si="164"/>
        <v>-206497</v>
      </c>
      <c r="F2637" s="13" t="str">
        <f t="shared" si="167"/>
        <v>BULLISH</v>
      </c>
      <c r="G2637" s="13" t="str">
        <f t="shared" si="166"/>
        <v>WEAK</v>
      </c>
      <c r="H2637" s="13" t="str">
        <f t="shared" si="165"/>
        <v>CONFIRMED BULLISH</v>
      </c>
    </row>
    <row r="2638" spans="1:8" ht="13.5" x14ac:dyDescent="0.25">
      <c r="A2638" s="3">
        <v>45848</v>
      </c>
      <c r="B2638" s="2">
        <v>5.3</v>
      </c>
      <c r="C2638" s="2">
        <v>5.3</v>
      </c>
      <c r="D2638" s="2">
        <v>27307</v>
      </c>
      <c r="E2638" s="2">
        <f t="shared" si="164"/>
        <v>-233804</v>
      </c>
      <c r="F2638" s="13" t="str">
        <f t="shared" si="167"/>
        <v>BULLISH</v>
      </c>
      <c r="G2638" s="13" t="str">
        <f t="shared" si="166"/>
        <v>WEAK</v>
      </c>
      <c r="H2638" s="13" t="str">
        <f t="shared" si="165"/>
        <v>CONFIRMED BULLISH</v>
      </c>
    </row>
    <row r="2639" spans="1:8" ht="13.5" x14ac:dyDescent="0.25">
      <c r="A2639" s="3">
        <v>45849</v>
      </c>
      <c r="B2639" s="2">
        <v>5.28</v>
      </c>
      <c r="C2639" s="2">
        <v>5.28</v>
      </c>
      <c r="D2639" s="2">
        <v>15063</v>
      </c>
      <c r="E2639" s="2">
        <f t="shared" si="164"/>
        <v>-248867</v>
      </c>
      <c r="F2639" s="13" t="str">
        <f t="shared" si="167"/>
        <v>BEARISH</v>
      </c>
      <c r="G2639" s="13" t="str">
        <f t="shared" si="166"/>
        <v>STRONG</v>
      </c>
      <c r="H2639" s="13" t="str">
        <f t="shared" si="165"/>
        <v>CONFIRMED BEARISH</v>
      </c>
    </row>
    <row r="2640" spans="1:8" ht="13.5" x14ac:dyDescent="0.25">
      <c r="A2640" s="3">
        <v>45852</v>
      </c>
      <c r="B2640" s="2">
        <v>5.29</v>
      </c>
      <c r="C2640" s="2">
        <v>5.29</v>
      </c>
      <c r="D2640" s="2">
        <v>8300</v>
      </c>
      <c r="E2640" s="2">
        <f t="shared" si="164"/>
        <v>-240567</v>
      </c>
      <c r="F2640" s="13" t="str">
        <f t="shared" si="167"/>
        <v>BEARISH</v>
      </c>
      <c r="G2640" s="13" t="str">
        <f t="shared" si="166"/>
        <v>STRONG</v>
      </c>
      <c r="H2640" s="13" t="str">
        <f t="shared" si="165"/>
        <v>CONFIRMED BEARISH</v>
      </c>
    </row>
    <row r="2641" spans="1:8" ht="13.5" x14ac:dyDescent="0.25">
      <c r="A2641" s="3">
        <v>45853</v>
      </c>
      <c r="B2641" s="2">
        <v>5.3</v>
      </c>
      <c r="C2641" s="2">
        <v>5.3</v>
      </c>
      <c r="D2641" s="2">
        <v>12660</v>
      </c>
      <c r="E2641" s="2">
        <f t="shared" si="164"/>
        <v>-227907</v>
      </c>
      <c r="F2641" s="13" t="str">
        <f t="shared" si="167"/>
        <v>BEARISH</v>
      </c>
      <c r="G2641" s="13" t="str">
        <f t="shared" si="166"/>
        <v>STRONG</v>
      </c>
      <c r="H2641" s="13" t="str">
        <f t="shared" si="165"/>
        <v>NEUTRAL</v>
      </c>
    </row>
    <row r="2642" spans="1:8" ht="13.5" x14ac:dyDescent="0.25">
      <c r="A2642" s="3">
        <v>45854</v>
      </c>
      <c r="B2642" s="2">
        <v>5.32</v>
      </c>
      <c r="C2642" s="2">
        <v>5.32</v>
      </c>
      <c r="D2642" s="2">
        <v>18304</v>
      </c>
      <c r="E2642" s="2">
        <f t="shared" si="164"/>
        <v>-209603</v>
      </c>
      <c r="F2642" s="13" t="str">
        <f t="shared" si="167"/>
        <v>BEARISH</v>
      </c>
      <c r="G2642" s="13" t="str">
        <f t="shared" si="166"/>
        <v>NEUTRAL</v>
      </c>
      <c r="H2642" s="13" t="str">
        <f t="shared" si="165"/>
        <v>CONFIRMED BEARISH</v>
      </c>
    </row>
    <row r="2643" spans="1:8" ht="13.5" x14ac:dyDescent="0.25">
      <c r="A2643" s="3">
        <v>45855</v>
      </c>
      <c r="B2643" s="2">
        <v>5.32</v>
      </c>
      <c r="C2643" s="2">
        <v>5.32</v>
      </c>
      <c r="D2643" s="2">
        <v>3168</v>
      </c>
      <c r="E2643" s="2">
        <f t="shared" si="164"/>
        <v>-209603</v>
      </c>
      <c r="F2643" s="13" t="str">
        <f t="shared" si="167"/>
        <v>BULLISH</v>
      </c>
      <c r="G2643" s="13" t="str">
        <f t="shared" si="166"/>
        <v>WEAK</v>
      </c>
      <c r="H2643" s="13" t="str">
        <f t="shared" si="165"/>
        <v>CONFIRMED BULLISH</v>
      </c>
    </row>
    <row r="2644" spans="1:8" ht="13.5" x14ac:dyDescent="0.25">
      <c r="A2644" s="3">
        <v>45856</v>
      </c>
      <c r="B2644" s="2">
        <v>5.32</v>
      </c>
      <c r="C2644" s="2">
        <v>5.32</v>
      </c>
      <c r="D2644" s="2">
        <v>8641</v>
      </c>
      <c r="E2644" s="2">
        <f t="shared" si="164"/>
        <v>-209603</v>
      </c>
      <c r="F2644" s="13" t="str">
        <f t="shared" si="167"/>
        <v>BULLISH</v>
      </c>
      <c r="G2644" s="13" t="str">
        <f t="shared" si="166"/>
        <v>WEAK</v>
      </c>
      <c r="H2644" s="13" t="str">
        <f t="shared" si="165"/>
        <v>CONFIRMED BULLISH</v>
      </c>
    </row>
    <row r="2645" spans="1:8" ht="13.5" x14ac:dyDescent="0.25">
      <c r="A2645" s="3">
        <v>45859</v>
      </c>
      <c r="B2645" s="2">
        <v>5.3</v>
      </c>
      <c r="C2645" s="2">
        <v>5.3</v>
      </c>
      <c r="D2645" s="2">
        <v>3114</v>
      </c>
      <c r="E2645" s="2">
        <f t="shared" si="164"/>
        <v>-212717</v>
      </c>
      <c r="F2645" s="13" t="str">
        <f t="shared" si="167"/>
        <v>BULLISH</v>
      </c>
      <c r="G2645" s="13" t="str">
        <f t="shared" si="166"/>
        <v>WEAK</v>
      </c>
      <c r="H2645" s="13" t="str">
        <f t="shared" si="165"/>
        <v>CONFIRMED BULLISH</v>
      </c>
    </row>
    <row r="2646" spans="1:8" ht="13.5" x14ac:dyDescent="0.25">
      <c r="A2646" s="3">
        <v>45860</v>
      </c>
      <c r="B2646" s="2">
        <v>5.32</v>
      </c>
      <c r="C2646" s="2">
        <v>5.32</v>
      </c>
      <c r="D2646" s="2">
        <v>30632</v>
      </c>
      <c r="E2646" s="2">
        <f t="shared" si="164"/>
        <v>-182085</v>
      </c>
      <c r="F2646" s="13" t="str">
        <f t="shared" si="167"/>
        <v>BULLISH</v>
      </c>
      <c r="G2646" s="13" t="str">
        <f t="shared" si="166"/>
        <v>WEAK</v>
      </c>
      <c r="H2646" s="13" t="str">
        <f t="shared" si="165"/>
        <v>CONFIRMED BULLISH</v>
      </c>
    </row>
    <row r="2647" spans="1:8" ht="13.5" x14ac:dyDescent="0.25">
      <c r="A2647" s="3">
        <v>45861</v>
      </c>
      <c r="B2647" s="2">
        <v>5.32</v>
      </c>
      <c r="C2647" s="2">
        <v>5.32</v>
      </c>
      <c r="D2647" s="2">
        <v>18371</v>
      </c>
      <c r="E2647" s="2">
        <f t="shared" si="164"/>
        <v>-182085</v>
      </c>
      <c r="F2647" s="13" t="str">
        <f t="shared" si="167"/>
        <v>BULLISH</v>
      </c>
      <c r="G2647" s="13" t="str">
        <f t="shared" si="166"/>
        <v>WEAK</v>
      </c>
      <c r="H2647" s="13" t="str">
        <f t="shared" si="165"/>
        <v>NEUTRAL</v>
      </c>
    </row>
    <row r="2648" spans="1:8" ht="13.5" x14ac:dyDescent="0.25">
      <c r="A2648" s="3">
        <v>45862</v>
      </c>
      <c r="B2648" s="2">
        <v>5.3</v>
      </c>
      <c r="C2648" s="2">
        <v>5.3</v>
      </c>
      <c r="D2648" s="2">
        <v>1040</v>
      </c>
      <c r="E2648" s="2">
        <f t="shared" si="164"/>
        <v>-183125</v>
      </c>
      <c r="F2648" s="13" t="str">
        <f t="shared" si="167"/>
        <v>BULLISH</v>
      </c>
      <c r="G2648" s="13" t="str">
        <f t="shared" si="166"/>
        <v>WEAK</v>
      </c>
      <c r="H2648" s="13" t="str">
        <f t="shared" si="165"/>
        <v>BULLISH DIVERGENCE</v>
      </c>
    </row>
    <row r="2649" spans="1:8" ht="13.5" x14ac:dyDescent="0.25">
      <c r="A2649" s="3">
        <v>45866</v>
      </c>
      <c r="B2649" s="2">
        <v>5.3</v>
      </c>
      <c r="C2649" s="2">
        <v>5.3</v>
      </c>
      <c r="D2649" s="2">
        <v>10139</v>
      </c>
      <c r="E2649" s="2">
        <f t="shared" si="164"/>
        <v>-183125</v>
      </c>
      <c r="F2649" s="13" t="str">
        <f t="shared" si="167"/>
        <v>BULLISH</v>
      </c>
      <c r="G2649" s="13" t="str">
        <f t="shared" si="166"/>
        <v>WEAK</v>
      </c>
      <c r="H2649" s="13" t="str">
        <f t="shared" si="165"/>
        <v>BULLISH DIVERGENCE</v>
      </c>
    </row>
    <row r="2650" spans="1:8" ht="13.5" x14ac:dyDescent="0.25">
      <c r="A2650" s="3">
        <v>45867</v>
      </c>
      <c r="B2650" s="2">
        <v>5.3</v>
      </c>
      <c r="C2650" s="2">
        <v>5.3</v>
      </c>
      <c r="D2650" s="2">
        <v>3821</v>
      </c>
      <c r="E2650" s="2">
        <f t="shared" si="164"/>
        <v>-183125</v>
      </c>
      <c r="F2650" s="13" t="str">
        <f t="shared" si="167"/>
        <v>BULLISH</v>
      </c>
      <c r="G2650" s="13" t="str">
        <f t="shared" si="166"/>
        <v>WEAK</v>
      </c>
      <c r="H2650" s="13" t="str">
        <f t="shared" si="165"/>
        <v>NEUTRAL</v>
      </c>
    </row>
    <row r="2651" spans="1:8" ht="13.5" x14ac:dyDescent="0.25">
      <c r="A2651" s="3">
        <v>45868</v>
      </c>
      <c r="B2651" s="2">
        <v>5.32</v>
      </c>
      <c r="C2651" s="2">
        <v>5.32</v>
      </c>
      <c r="D2651" s="2">
        <v>32783</v>
      </c>
      <c r="E2651" s="2">
        <f t="shared" si="164"/>
        <v>-150342</v>
      </c>
      <c r="F2651" s="13" t="str">
        <f t="shared" si="167"/>
        <v>BULLISH</v>
      </c>
      <c r="G2651" s="13" t="str">
        <f t="shared" si="166"/>
        <v>WEAK</v>
      </c>
      <c r="H2651" s="13" t="str">
        <f t="shared" si="165"/>
        <v>NEUTRAL</v>
      </c>
    </row>
    <row r="2652" spans="1:8" ht="13.5" x14ac:dyDescent="0.25">
      <c r="A2652" s="3">
        <v>45869</v>
      </c>
      <c r="B2652" s="2">
        <v>5.32</v>
      </c>
      <c r="C2652" s="2">
        <v>5.32</v>
      </c>
      <c r="D2652" s="2">
        <v>100</v>
      </c>
      <c r="E2652" s="2">
        <f t="shared" si="164"/>
        <v>-150342</v>
      </c>
      <c r="F2652" s="13" t="str">
        <f t="shared" si="167"/>
        <v>BULLISH</v>
      </c>
      <c r="G2652" s="13" t="str">
        <f t="shared" si="166"/>
        <v>WEAK</v>
      </c>
      <c r="H2652" s="13" t="str">
        <f t="shared" si="165"/>
        <v>NEUTRAL</v>
      </c>
    </row>
    <row r="2653" spans="1:8" ht="13.5" x14ac:dyDescent="0.25">
      <c r="A2653" s="3">
        <v>45870</v>
      </c>
      <c r="B2653" s="2">
        <v>5.32</v>
      </c>
      <c r="C2653" s="2">
        <v>5.32</v>
      </c>
      <c r="D2653" s="2">
        <v>1505</v>
      </c>
      <c r="E2653" s="2">
        <f t="shared" si="164"/>
        <v>-150342</v>
      </c>
      <c r="F2653" s="13" t="str">
        <f t="shared" si="167"/>
        <v>BULLISH</v>
      </c>
      <c r="G2653" s="13" t="str">
        <f t="shared" si="166"/>
        <v>WEAK</v>
      </c>
      <c r="H2653" s="13" t="str">
        <f t="shared" si="165"/>
        <v>CONFIRMED BULLISH</v>
      </c>
    </row>
    <row r="2654" spans="1:8" ht="13.5" x14ac:dyDescent="0.25">
      <c r="A2654" s="3">
        <v>45873</v>
      </c>
      <c r="B2654" s="2">
        <v>5.32</v>
      </c>
      <c r="C2654" s="2">
        <v>5.32</v>
      </c>
      <c r="D2654" s="2">
        <v>968</v>
      </c>
      <c r="E2654" s="2">
        <f t="shared" si="164"/>
        <v>-150342</v>
      </c>
      <c r="F2654" s="13" t="str">
        <f t="shared" si="167"/>
        <v>BULLISH</v>
      </c>
      <c r="G2654" s="13" t="str">
        <f t="shared" si="166"/>
        <v>WEAK</v>
      </c>
      <c r="H2654" s="13" t="str">
        <f t="shared" si="165"/>
        <v>CONFIRMED BULLISH</v>
      </c>
    </row>
    <row r="2655" spans="1:8" ht="13.5" x14ac:dyDescent="0.25">
      <c r="A2655" s="3">
        <v>45874</v>
      </c>
      <c r="B2655" s="2">
        <v>5.32</v>
      </c>
      <c r="C2655" s="2">
        <v>5.32</v>
      </c>
      <c r="D2655" s="2">
        <v>6229</v>
      </c>
      <c r="E2655" s="2">
        <f t="shared" si="164"/>
        <v>-150342</v>
      </c>
      <c r="F2655" s="13" t="str">
        <f t="shared" si="167"/>
        <v>BULLISH</v>
      </c>
      <c r="G2655" s="13" t="str">
        <f t="shared" si="166"/>
        <v>WEAK</v>
      </c>
      <c r="H2655" s="13" t="str">
        <f t="shared" si="165"/>
        <v>CONFIRMED BULLISH</v>
      </c>
    </row>
    <row r="2656" spans="1:8" ht="13.5" x14ac:dyDescent="0.25">
      <c r="A2656" s="3">
        <v>45875</v>
      </c>
      <c r="B2656" s="2">
        <v>5.23</v>
      </c>
      <c r="C2656" s="2">
        <v>5.23</v>
      </c>
      <c r="D2656" s="2">
        <v>3305</v>
      </c>
      <c r="E2656" s="2">
        <f t="shared" si="164"/>
        <v>-153647</v>
      </c>
      <c r="F2656" s="13" t="str">
        <f t="shared" si="167"/>
        <v>BEARISH</v>
      </c>
      <c r="G2656" s="13" t="str">
        <f t="shared" si="166"/>
        <v>STRONG</v>
      </c>
      <c r="H2656" s="13" t="str">
        <f t="shared" si="165"/>
        <v>CONFIRMED BEARISH</v>
      </c>
    </row>
    <row r="2657" spans="1:8" ht="13.5" x14ac:dyDescent="0.25">
      <c r="A2657" s="3">
        <v>45876</v>
      </c>
      <c r="B2657" s="2">
        <v>5.3</v>
      </c>
      <c r="C2657" s="2">
        <v>5.3</v>
      </c>
      <c r="D2657" s="2">
        <v>10</v>
      </c>
      <c r="E2657" s="2">
        <f t="shared" si="164"/>
        <v>-153637</v>
      </c>
      <c r="F2657" s="13" t="str">
        <f t="shared" si="167"/>
        <v>BEARISH</v>
      </c>
      <c r="G2657" s="13" t="str">
        <f t="shared" si="166"/>
        <v>STRONG</v>
      </c>
      <c r="H2657" s="13" t="str">
        <f t="shared" si="165"/>
        <v>CONFIRMED BEARISH</v>
      </c>
    </row>
    <row r="2658" spans="1:8" ht="13.5" x14ac:dyDescent="0.25">
      <c r="A2658" s="3">
        <v>45877</v>
      </c>
      <c r="B2658" s="2">
        <v>5.3</v>
      </c>
      <c r="C2658" s="2">
        <v>5.3</v>
      </c>
      <c r="D2658" s="2">
        <v>115358</v>
      </c>
      <c r="E2658" s="2">
        <f t="shared" si="164"/>
        <v>-153637</v>
      </c>
      <c r="F2658" s="13" t="str">
        <f t="shared" si="167"/>
        <v>BEARISH</v>
      </c>
      <c r="G2658" s="13" t="str">
        <f t="shared" si="166"/>
        <v>STRONG</v>
      </c>
      <c r="H2658" s="13" t="str">
        <f t="shared" si="165"/>
        <v>CONFIRMED BEARISH</v>
      </c>
    </row>
    <row r="2659" spans="1:8" ht="13.5" x14ac:dyDescent="0.25">
      <c r="A2659" s="3">
        <v>45880</v>
      </c>
      <c r="B2659" s="2">
        <v>5.3</v>
      </c>
      <c r="C2659" s="2">
        <v>5.3</v>
      </c>
      <c r="D2659" s="2">
        <v>1951</v>
      </c>
      <c r="E2659" s="2">
        <f t="shared" si="164"/>
        <v>-153637</v>
      </c>
      <c r="F2659" s="13" t="str">
        <f t="shared" si="167"/>
        <v>BEARISH</v>
      </c>
      <c r="G2659" s="13" t="str">
        <f t="shared" si="166"/>
        <v>STRONG</v>
      </c>
      <c r="H2659" s="13" t="str">
        <f t="shared" si="165"/>
        <v>CONFIRMED BEARISH</v>
      </c>
    </row>
    <row r="2660" spans="1:8" ht="13.5" x14ac:dyDescent="0.25">
      <c r="A2660" s="3">
        <v>45881</v>
      </c>
      <c r="B2660" s="2">
        <v>5.31</v>
      </c>
      <c r="C2660" s="2">
        <v>5.31</v>
      </c>
      <c r="D2660" s="2">
        <v>16550</v>
      </c>
      <c r="E2660" s="2">
        <f t="shared" si="164"/>
        <v>-137087</v>
      </c>
      <c r="F2660" s="13" t="str">
        <f t="shared" si="167"/>
        <v>BULLISH</v>
      </c>
      <c r="G2660" s="13" t="str">
        <f t="shared" si="166"/>
        <v>WEAK</v>
      </c>
      <c r="H2660" s="13" t="str">
        <f t="shared" si="165"/>
        <v>BULLISH DIVERGENCE</v>
      </c>
    </row>
    <row r="2661" spans="1:8" ht="13.5" x14ac:dyDescent="0.25">
      <c r="A2661" s="3">
        <v>45883</v>
      </c>
      <c r="B2661" s="2">
        <v>5.32</v>
      </c>
      <c r="C2661" s="2">
        <v>5.32</v>
      </c>
      <c r="D2661" s="2">
        <v>24621</v>
      </c>
      <c r="E2661" s="2">
        <f t="shared" si="164"/>
        <v>-112466</v>
      </c>
      <c r="F2661" s="13" t="str">
        <f t="shared" si="167"/>
        <v>BULLISH</v>
      </c>
      <c r="G2661" s="13" t="str">
        <f t="shared" si="166"/>
        <v>WEAK</v>
      </c>
      <c r="H2661" s="13" t="str">
        <f t="shared" si="165"/>
        <v>CONFIRMED BULLISH</v>
      </c>
    </row>
    <row r="2662" spans="1:8" ht="13.5" x14ac:dyDescent="0.25">
      <c r="A2662" s="3">
        <v>45884</v>
      </c>
      <c r="B2662" s="2">
        <v>5.3</v>
      </c>
      <c r="C2662" s="2">
        <v>5.3</v>
      </c>
      <c r="D2662" s="2">
        <v>5748</v>
      </c>
      <c r="E2662" s="2">
        <f t="shared" si="164"/>
        <v>-118214</v>
      </c>
      <c r="F2662" s="13" t="str">
        <f t="shared" si="167"/>
        <v>BULLISH</v>
      </c>
      <c r="G2662" s="13" t="str">
        <f t="shared" si="166"/>
        <v>WEAK</v>
      </c>
      <c r="H2662" s="13" t="str">
        <f t="shared" si="165"/>
        <v>NEUTRAL</v>
      </c>
    </row>
    <row r="2663" spans="1:8" ht="13.5" x14ac:dyDescent="0.25">
      <c r="A2663" s="3">
        <v>45887</v>
      </c>
      <c r="B2663" s="2">
        <v>5.32</v>
      </c>
      <c r="C2663" s="2">
        <v>5.32</v>
      </c>
      <c r="D2663" s="2">
        <v>33602</v>
      </c>
      <c r="E2663" s="2">
        <f t="shared" si="164"/>
        <v>-84612</v>
      </c>
      <c r="F2663" s="13" t="str">
        <f t="shared" si="167"/>
        <v>BULLISH</v>
      </c>
      <c r="G2663" s="13" t="str">
        <f t="shared" si="166"/>
        <v>WEAK</v>
      </c>
      <c r="H2663" s="13" t="str">
        <f t="shared" si="165"/>
        <v>CONFIRMED BULLISH</v>
      </c>
    </row>
    <row r="2664" spans="1:8" ht="13.5" x14ac:dyDescent="0.25">
      <c r="A2664" s="3">
        <v>45888</v>
      </c>
      <c r="B2664" s="2">
        <v>5.32</v>
      </c>
      <c r="C2664" s="2">
        <v>5.32</v>
      </c>
      <c r="D2664" s="2">
        <v>504</v>
      </c>
      <c r="E2664" s="2">
        <f t="shared" si="164"/>
        <v>-84612</v>
      </c>
      <c r="F2664" s="13" t="str">
        <f t="shared" si="167"/>
        <v>BULLISH</v>
      </c>
      <c r="G2664" s="13" t="str">
        <f t="shared" si="166"/>
        <v>WEAK</v>
      </c>
      <c r="H2664" s="13" t="str">
        <f t="shared" si="165"/>
        <v>CONFIRMED BULLISH</v>
      </c>
    </row>
    <row r="2665" spans="1:8" ht="13.5" x14ac:dyDescent="0.25">
      <c r="A2665" s="3">
        <v>45889</v>
      </c>
      <c r="B2665" s="2">
        <v>5.32</v>
      </c>
      <c r="C2665" s="2">
        <v>5.32</v>
      </c>
      <c r="D2665" s="2">
        <v>5888</v>
      </c>
      <c r="E2665" s="2">
        <f t="shared" si="164"/>
        <v>-84612</v>
      </c>
      <c r="F2665" s="13" t="str">
        <f t="shared" si="167"/>
        <v>BULLISH</v>
      </c>
      <c r="G2665" s="13" t="str">
        <f t="shared" si="166"/>
        <v>WEAK</v>
      </c>
      <c r="H2665" s="13" t="str">
        <f t="shared" si="165"/>
        <v>CONFIRMED BULLISH</v>
      </c>
    </row>
    <row r="2666" spans="1:8" ht="13.5" x14ac:dyDescent="0.25">
      <c r="A2666" s="3">
        <v>45890</v>
      </c>
      <c r="B2666" s="2">
        <v>5.32</v>
      </c>
      <c r="C2666" s="2">
        <v>5.32</v>
      </c>
      <c r="D2666" s="2">
        <v>5129</v>
      </c>
      <c r="E2666" s="2">
        <f t="shared" si="164"/>
        <v>-84612</v>
      </c>
      <c r="F2666" s="13" t="str">
        <f t="shared" si="167"/>
        <v>BULLISH</v>
      </c>
      <c r="G2666" s="13" t="str">
        <f t="shared" si="166"/>
        <v>WEAK</v>
      </c>
      <c r="H2666" s="13" t="str">
        <f t="shared" si="165"/>
        <v>NEUTRAL</v>
      </c>
    </row>
    <row r="2667" spans="1:8" ht="13.5" x14ac:dyDescent="0.25">
      <c r="A2667" s="3">
        <v>45891</v>
      </c>
      <c r="B2667" s="2">
        <v>5.32</v>
      </c>
      <c r="C2667" s="2">
        <v>5.32</v>
      </c>
      <c r="D2667" s="2">
        <v>641</v>
      </c>
      <c r="E2667" s="2">
        <f t="shared" si="164"/>
        <v>-84612</v>
      </c>
      <c r="F2667" s="13" t="str">
        <f t="shared" si="167"/>
        <v>BULLISH</v>
      </c>
      <c r="G2667" s="13" t="str">
        <f t="shared" si="166"/>
        <v>WEAK</v>
      </c>
      <c r="H2667" s="13" t="str">
        <f t="shared" si="165"/>
        <v>CONFIRMED BULLISH</v>
      </c>
    </row>
    <row r="2668" spans="1:8" ht="13.5" x14ac:dyDescent="0.25">
      <c r="A2668" s="3">
        <v>45894</v>
      </c>
      <c r="B2668" s="2">
        <v>5.3</v>
      </c>
      <c r="C2668" s="2">
        <v>5.3</v>
      </c>
      <c r="D2668" s="2">
        <v>1166</v>
      </c>
      <c r="E2668" s="2">
        <f t="shared" si="164"/>
        <v>-85778</v>
      </c>
      <c r="F2668" s="13" t="str">
        <f t="shared" si="167"/>
        <v>BEARISH</v>
      </c>
      <c r="G2668" s="13" t="str">
        <f t="shared" si="166"/>
        <v>NEUTRAL</v>
      </c>
      <c r="H2668" s="13" t="str">
        <f t="shared" si="165"/>
        <v>CONFIRMED BEARISH</v>
      </c>
    </row>
    <row r="2669" spans="1:8" ht="13.5" x14ac:dyDescent="0.25">
      <c r="A2669" s="3">
        <v>45895</v>
      </c>
      <c r="B2669" s="2">
        <v>5.3</v>
      </c>
      <c r="C2669" s="2">
        <v>5.3</v>
      </c>
      <c r="D2669" s="2">
        <v>555</v>
      </c>
      <c r="E2669" s="2">
        <f t="shared" si="164"/>
        <v>-85778</v>
      </c>
      <c r="F2669" s="13" t="str">
        <f t="shared" si="167"/>
        <v>BEARISH</v>
      </c>
      <c r="G2669" s="13" t="str">
        <f t="shared" si="166"/>
        <v>NEUTRAL</v>
      </c>
      <c r="H2669" s="13" t="str">
        <f t="shared" si="165"/>
        <v>CONFIRMED BEARISH</v>
      </c>
    </row>
    <row r="2670" spans="1:8" ht="13.5" x14ac:dyDescent="0.25">
      <c r="A2670" s="3">
        <v>45896</v>
      </c>
      <c r="B2670" s="2">
        <v>5.3</v>
      </c>
      <c r="C2670" s="2">
        <v>5.3</v>
      </c>
      <c r="D2670" s="2">
        <v>34177</v>
      </c>
      <c r="E2670" s="2">
        <f t="shared" si="164"/>
        <v>-85778</v>
      </c>
      <c r="F2670" s="13" t="str">
        <f t="shared" si="167"/>
        <v>BEARISH</v>
      </c>
      <c r="G2670" s="13" t="str">
        <f t="shared" si="166"/>
        <v>NEUTRAL</v>
      </c>
      <c r="H2670" s="13" t="str">
        <f t="shared" si="165"/>
        <v>CONFIRMED BEARISH</v>
      </c>
    </row>
    <row r="2671" spans="1:8" ht="13.5" x14ac:dyDescent="0.25">
      <c r="A2671" s="3">
        <v>45897</v>
      </c>
      <c r="B2671" s="2">
        <v>5.26</v>
      </c>
      <c r="C2671" s="2">
        <v>5.26</v>
      </c>
      <c r="D2671" s="2">
        <v>4788</v>
      </c>
      <c r="E2671" s="2">
        <f t="shared" si="164"/>
        <v>-90566</v>
      </c>
      <c r="F2671" s="13" t="str">
        <f t="shared" si="167"/>
        <v>BEARISH</v>
      </c>
      <c r="G2671" s="13" t="str">
        <f t="shared" si="166"/>
        <v>STRONG</v>
      </c>
      <c r="H2671" s="13" t="str">
        <f t="shared" si="165"/>
        <v>CONFIRMED BEARISH</v>
      </c>
    </row>
    <row r="2672" spans="1:8" ht="13.5" x14ac:dyDescent="0.25">
      <c r="A2672" s="3">
        <v>45898</v>
      </c>
      <c r="B2672" s="2">
        <v>5.28</v>
      </c>
      <c r="C2672" s="2">
        <v>5.28</v>
      </c>
      <c r="D2672" s="2">
        <v>1234</v>
      </c>
      <c r="E2672" s="2">
        <f t="shared" si="164"/>
        <v>-89332</v>
      </c>
      <c r="F2672" s="13" t="str">
        <f t="shared" si="167"/>
        <v>BEARISH</v>
      </c>
      <c r="G2672" s="13" t="str">
        <f t="shared" si="166"/>
        <v>STRONG</v>
      </c>
      <c r="H2672" s="13" t="str">
        <f t="shared" si="165"/>
        <v>CONFIRMED BEARISH</v>
      </c>
    </row>
    <row r="2673" spans="1:8" ht="13.5" x14ac:dyDescent="0.25">
      <c r="A2673" s="3">
        <v>45901</v>
      </c>
      <c r="B2673" s="2">
        <v>5.25</v>
      </c>
      <c r="C2673" s="2">
        <v>5.25</v>
      </c>
      <c r="D2673" s="2">
        <v>24586</v>
      </c>
      <c r="E2673" s="2">
        <f t="shared" si="164"/>
        <v>-113918</v>
      </c>
      <c r="F2673" s="13" t="str">
        <f t="shared" si="167"/>
        <v>BEARISH</v>
      </c>
      <c r="G2673" s="13" t="str">
        <f t="shared" si="166"/>
        <v>STRONG</v>
      </c>
      <c r="H2673" s="13" t="str">
        <f t="shared" si="165"/>
        <v>CONFIRMED BEARISH</v>
      </c>
    </row>
    <row r="2674" spans="1:8" ht="13.5" x14ac:dyDescent="0.25">
      <c r="A2674" s="3">
        <v>45902</v>
      </c>
      <c r="B2674" s="2">
        <v>5.2</v>
      </c>
      <c r="C2674" s="2">
        <v>5.2</v>
      </c>
      <c r="D2674" s="2">
        <v>25601</v>
      </c>
      <c r="E2674" s="2">
        <f t="shared" si="164"/>
        <v>-139519</v>
      </c>
      <c r="F2674" s="13" t="str">
        <f t="shared" si="167"/>
        <v>BEARISH</v>
      </c>
      <c r="G2674" s="13" t="str">
        <f t="shared" si="166"/>
        <v>STRONG</v>
      </c>
      <c r="H2674" s="13" t="str">
        <f t="shared" si="165"/>
        <v>CONFIRMED BEARISH</v>
      </c>
    </row>
    <row r="2675" spans="1:8" ht="13.5" x14ac:dyDescent="0.25">
      <c r="A2675" s="3">
        <v>45903</v>
      </c>
      <c r="B2675" s="2">
        <v>5.2</v>
      </c>
      <c r="C2675" s="2">
        <v>5.2</v>
      </c>
      <c r="D2675" s="2">
        <v>8337</v>
      </c>
      <c r="E2675" s="2">
        <f t="shared" si="164"/>
        <v>-139519</v>
      </c>
      <c r="F2675" s="13" t="str">
        <f t="shared" si="167"/>
        <v>BEARISH</v>
      </c>
      <c r="G2675" s="13" t="str">
        <f t="shared" si="166"/>
        <v>STRONG</v>
      </c>
      <c r="H2675" s="13" t="str">
        <f t="shared" si="165"/>
        <v>CONFIRMED BEARISH</v>
      </c>
    </row>
    <row r="2676" spans="1:8" ht="13.5" x14ac:dyDescent="0.25">
      <c r="A2676" s="3">
        <v>45905</v>
      </c>
      <c r="B2676" s="2">
        <v>5.2</v>
      </c>
      <c r="C2676" s="2">
        <v>5.2</v>
      </c>
      <c r="D2676" s="2">
        <v>6186</v>
      </c>
      <c r="E2676" s="2">
        <f t="shared" si="164"/>
        <v>-139519</v>
      </c>
      <c r="F2676" s="13" t="str">
        <f t="shared" si="167"/>
        <v>BEARISH</v>
      </c>
      <c r="G2676" s="13" t="str">
        <f t="shared" si="166"/>
        <v>STRONG</v>
      </c>
      <c r="H2676" s="13" t="str">
        <f t="shared" si="165"/>
        <v>CONFIRMED BEARISH</v>
      </c>
    </row>
    <row r="2677" spans="1:8" ht="13.5" x14ac:dyDescent="0.25">
      <c r="A2677" s="3">
        <v>45908</v>
      </c>
      <c r="B2677" s="2">
        <v>5.19</v>
      </c>
      <c r="C2677" s="2">
        <v>5.19</v>
      </c>
      <c r="D2677" s="2">
        <v>31811</v>
      </c>
      <c r="E2677" s="2">
        <f t="shared" si="164"/>
        <v>-171330</v>
      </c>
      <c r="F2677" s="13" t="str">
        <f t="shared" si="167"/>
        <v>BEARISH</v>
      </c>
      <c r="G2677" s="13" t="str">
        <f t="shared" si="166"/>
        <v>STRONG</v>
      </c>
      <c r="H2677" s="13" t="str">
        <f t="shared" si="165"/>
        <v>CONFIRMED BEARISH</v>
      </c>
    </row>
    <row r="2678" spans="1:8" ht="13.5" x14ac:dyDescent="0.25">
      <c r="A2678" s="3">
        <v>45909</v>
      </c>
      <c r="B2678" s="2">
        <v>5.2</v>
      </c>
      <c r="C2678" s="2">
        <v>5.2</v>
      </c>
      <c r="D2678" s="2">
        <v>29390</v>
      </c>
      <c r="E2678" s="2">
        <f t="shared" si="164"/>
        <v>-141940</v>
      </c>
      <c r="F2678" s="13" t="str">
        <f t="shared" si="167"/>
        <v>BEARISH</v>
      </c>
      <c r="G2678" s="13" t="str">
        <f t="shared" si="166"/>
        <v>STRONG</v>
      </c>
      <c r="H2678" s="13" t="str">
        <f t="shared" si="165"/>
        <v>CONFIRMED BEARISH</v>
      </c>
    </row>
    <row r="2679" spans="1:8" ht="13.5" x14ac:dyDescent="0.25">
      <c r="A2679" s="3">
        <v>45910</v>
      </c>
      <c r="B2679" s="2">
        <v>5.2</v>
      </c>
      <c r="C2679" s="2">
        <v>5.2</v>
      </c>
      <c r="D2679" s="2">
        <v>5774</v>
      </c>
      <c r="E2679" s="2">
        <f t="shared" si="164"/>
        <v>-141940</v>
      </c>
      <c r="F2679" s="13" t="str">
        <f t="shared" si="167"/>
        <v>BEARISH</v>
      </c>
      <c r="G2679" s="13" t="str">
        <f t="shared" si="166"/>
        <v>NEUTRAL</v>
      </c>
      <c r="H2679" s="13" t="str">
        <f t="shared" si="165"/>
        <v>NEUTRAL</v>
      </c>
    </row>
    <row r="2680" spans="1:8" ht="13.5" x14ac:dyDescent="0.25">
      <c r="A2680" s="3">
        <v>45911</v>
      </c>
      <c r="B2680" s="2">
        <v>5.27</v>
      </c>
      <c r="C2680" s="2">
        <v>5.27</v>
      </c>
      <c r="D2680" s="2">
        <v>2</v>
      </c>
      <c r="E2680" s="2">
        <f t="shared" si="164"/>
        <v>-141938</v>
      </c>
      <c r="F2680" s="13" t="str">
        <f t="shared" si="167"/>
        <v>BEARISH</v>
      </c>
      <c r="G2680" s="13" t="str">
        <f t="shared" si="166"/>
        <v>NEUTRAL</v>
      </c>
      <c r="H2680" s="13" t="str">
        <f t="shared" si="165"/>
        <v>BEARISH DIVERGENCE</v>
      </c>
    </row>
    <row r="2681" spans="1:8" ht="13.5" x14ac:dyDescent="0.25">
      <c r="A2681" s="3">
        <v>45912</v>
      </c>
      <c r="B2681" s="2">
        <v>5.27</v>
      </c>
      <c r="C2681" s="2">
        <v>5.27</v>
      </c>
      <c r="D2681" s="2">
        <v>647</v>
      </c>
      <c r="E2681" s="2">
        <f t="shared" si="164"/>
        <v>-141938</v>
      </c>
      <c r="F2681" s="13" t="str">
        <f t="shared" si="167"/>
        <v>BEARISH</v>
      </c>
      <c r="G2681" s="13" t="str">
        <f t="shared" si="166"/>
        <v>NEUTRAL</v>
      </c>
      <c r="H2681" s="13" t="str">
        <f t="shared" si="165"/>
        <v>BEARISH DIVERGENCE</v>
      </c>
    </row>
    <row r="2682" spans="1:8" ht="13.5" x14ac:dyDescent="0.25">
      <c r="A2682" s="3">
        <v>45915</v>
      </c>
      <c r="B2682" s="2">
        <v>5.28</v>
      </c>
      <c r="C2682" s="2">
        <v>5.28</v>
      </c>
      <c r="D2682" s="2">
        <v>14863</v>
      </c>
      <c r="E2682" s="2">
        <f t="shared" si="164"/>
        <v>-127075</v>
      </c>
      <c r="F2682" s="13" t="str">
        <f t="shared" si="167"/>
        <v>BULLISH</v>
      </c>
      <c r="G2682" s="13" t="str">
        <f t="shared" si="166"/>
        <v>WEAK</v>
      </c>
      <c r="H2682" s="13" t="str">
        <f t="shared" si="165"/>
        <v>CONFIRMED BULLISH</v>
      </c>
    </row>
    <row r="2683" spans="1:8" ht="13.5" x14ac:dyDescent="0.25">
      <c r="A2683" s="3">
        <v>45916</v>
      </c>
      <c r="B2683" s="2">
        <v>5.28</v>
      </c>
      <c r="C2683" s="2">
        <v>5.28</v>
      </c>
      <c r="D2683" s="2">
        <v>341815</v>
      </c>
      <c r="E2683" s="2">
        <f t="shared" si="164"/>
        <v>-127075</v>
      </c>
      <c r="F2683" s="13" t="str">
        <f t="shared" si="167"/>
        <v>BULLISH</v>
      </c>
      <c r="G2683" s="13" t="str">
        <f t="shared" si="166"/>
        <v>WEAK</v>
      </c>
      <c r="H2683" s="13" t="str">
        <f t="shared" si="165"/>
        <v>CONFIRMED BULLISH</v>
      </c>
    </row>
    <row r="2684" spans="1:8" ht="13.5" x14ac:dyDescent="0.25">
      <c r="A2684" s="3">
        <v>45917</v>
      </c>
      <c r="B2684" s="2">
        <v>5.29</v>
      </c>
      <c r="C2684" s="2">
        <v>5.29</v>
      </c>
      <c r="D2684" s="2">
        <v>15327</v>
      </c>
      <c r="E2684" s="2">
        <f t="shared" si="164"/>
        <v>-111748</v>
      </c>
      <c r="F2684" s="13" t="str">
        <f t="shared" si="167"/>
        <v>BULLISH</v>
      </c>
      <c r="G2684" s="13" t="str">
        <f t="shared" si="166"/>
        <v>WEAK</v>
      </c>
      <c r="H2684" s="13" t="str">
        <f t="shared" si="165"/>
        <v>CONFIRMED BULLISH</v>
      </c>
    </row>
    <row r="2685" spans="1:8" ht="13.5" x14ac:dyDescent="0.35">
      <c r="A2685" s="3">
        <v>45918</v>
      </c>
      <c r="B2685" s="2">
        <v>5.3</v>
      </c>
      <c r="C2685" s="11">
        <v>5.3</v>
      </c>
      <c r="D2685" s="11">
        <v>26021</v>
      </c>
      <c r="E2685" s="2">
        <f t="shared" si="164"/>
        <v>-85727</v>
      </c>
      <c r="F2685" s="13" t="str">
        <f t="shared" si="167"/>
        <v>BULLISH</v>
      </c>
      <c r="G2685" s="13" t="str">
        <f t="shared" si="166"/>
        <v>WEAK</v>
      </c>
      <c r="H2685" s="13" t="str">
        <f t="shared" si="165"/>
        <v>CONFIRMED BULLISH</v>
      </c>
    </row>
    <row r="2686" spans="1:8" ht="13.5" x14ac:dyDescent="0.35">
      <c r="A2686" s="3">
        <v>45919</v>
      </c>
      <c r="B2686" s="11">
        <v>5.33</v>
      </c>
      <c r="C2686" s="11">
        <v>5.33</v>
      </c>
      <c r="D2686" s="11">
        <v>3195</v>
      </c>
      <c r="E2686" s="2">
        <f t="shared" si="164"/>
        <v>-82532</v>
      </c>
      <c r="F2686" s="13" t="str">
        <f t="shared" si="167"/>
        <v>BULLISH</v>
      </c>
      <c r="G2686" s="13" t="str">
        <f t="shared" si="166"/>
        <v>WEAK</v>
      </c>
      <c r="H2686" s="13" t="str">
        <f t="shared" si="165"/>
        <v>CONFIRMED BULLISH</v>
      </c>
    </row>
    <row r="2687" spans="1:8" ht="13.5" x14ac:dyDescent="0.35">
      <c r="A2687" s="3">
        <v>45922</v>
      </c>
      <c r="B2687" s="11">
        <v>5.31</v>
      </c>
      <c r="C2687" s="11">
        <v>5.31</v>
      </c>
      <c r="D2687" s="11">
        <v>2722</v>
      </c>
      <c r="E2687" s="2">
        <f t="shared" si="164"/>
        <v>-85254</v>
      </c>
      <c r="F2687" s="13" t="str">
        <f t="shared" si="167"/>
        <v>BULLISH</v>
      </c>
      <c r="G2687" s="13" t="str">
        <f t="shared" si="166"/>
        <v>WEAK</v>
      </c>
      <c r="H2687" s="13" t="str">
        <f t="shared" si="165"/>
        <v>CONFIRMED BULLISH</v>
      </c>
    </row>
    <row r="2688" spans="1:8" ht="13.5" x14ac:dyDescent="0.35">
      <c r="A2688" s="3">
        <v>45923</v>
      </c>
      <c r="B2688" s="11">
        <v>5.34</v>
      </c>
      <c r="C2688" s="11">
        <v>5.34</v>
      </c>
      <c r="D2688" s="11">
        <v>7460</v>
      </c>
      <c r="E2688" s="2">
        <f t="shared" si="164"/>
        <v>-77794</v>
      </c>
      <c r="F2688" s="13" t="str">
        <f t="shared" si="167"/>
        <v>BULLISH</v>
      </c>
      <c r="G2688" s="13" t="str">
        <f t="shared" si="166"/>
        <v>WEAK</v>
      </c>
      <c r="H2688" s="13" t="str">
        <f t="shared" si="165"/>
        <v>CONFIRMED BULLISH</v>
      </c>
    </row>
    <row r="2689" spans="1:8" ht="13.5" x14ac:dyDescent="0.35">
      <c r="A2689" s="3">
        <v>45925</v>
      </c>
      <c r="B2689" s="11">
        <v>5.34</v>
      </c>
      <c r="C2689" s="11">
        <v>5.34</v>
      </c>
      <c r="D2689" s="11">
        <v>8613</v>
      </c>
      <c r="E2689" s="2">
        <f t="shared" si="164"/>
        <v>-77794</v>
      </c>
      <c r="F2689" s="13" t="str">
        <f t="shared" si="167"/>
        <v>BULLISH</v>
      </c>
      <c r="G2689" s="13" t="str">
        <f t="shared" si="166"/>
        <v>WEAK</v>
      </c>
      <c r="H2689" s="13" t="str">
        <f t="shared" si="165"/>
        <v>CONFIRMED BULLISH</v>
      </c>
    </row>
    <row r="2690" spans="1:8" ht="13.5" x14ac:dyDescent="0.35">
      <c r="A2690" s="3">
        <v>45926</v>
      </c>
      <c r="B2690" s="11">
        <v>5.32</v>
      </c>
      <c r="C2690" s="11">
        <v>5.32</v>
      </c>
      <c r="D2690" s="11">
        <v>1565</v>
      </c>
      <c r="E2690" s="2">
        <f t="shared" si="164"/>
        <v>-79359</v>
      </c>
      <c r="F2690" s="13" t="str">
        <f t="shared" si="167"/>
        <v>BULLISH</v>
      </c>
      <c r="G2690" s="13" t="str">
        <f t="shared" si="166"/>
        <v>WEAK</v>
      </c>
      <c r="H2690" s="13" t="str">
        <f t="shared" si="165"/>
        <v>CONFIRMED BULLISH</v>
      </c>
    </row>
    <row r="2691" spans="1:8" ht="13.5" x14ac:dyDescent="0.35">
      <c r="A2691" s="3">
        <v>45929</v>
      </c>
      <c r="B2691" s="11">
        <v>5.34</v>
      </c>
      <c r="C2691" s="11">
        <v>5.34</v>
      </c>
      <c r="D2691" s="11">
        <v>17450</v>
      </c>
      <c r="E2691" s="2">
        <f t="shared" si="164"/>
        <v>-61909</v>
      </c>
      <c r="F2691" s="13" t="str">
        <f t="shared" si="167"/>
        <v>BULLISH</v>
      </c>
      <c r="G2691" s="13" t="str">
        <f t="shared" si="166"/>
        <v>WEAK</v>
      </c>
      <c r="H2691" s="13" t="str">
        <f t="shared" si="165"/>
        <v>CONFIRMED BULLISH</v>
      </c>
    </row>
    <row r="2692" spans="1:8" ht="13.5" x14ac:dyDescent="0.35">
      <c r="A2692" s="3">
        <v>45930</v>
      </c>
      <c r="B2692" s="11">
        <v>5.35</v>
      </c>
      <c r="C2692" s="11">
        <v>5.35</v>
      </c>
      <c r="D2692" s="11">
        <v>5851</v>
      </c>
      <c r="E2692" s="2">
        <f>IF(B2692&gt;B2691, E2691+D2692, IF(B2692&lt;B2691, E2691-D2692, E2691))</f>
        <v>-56058</v>
      </c>
      <c r="F2692" s="13" t="str">
        <f t="shared" si="167"/>
        <v>BULLISH</v>
      </c>
      <c r="G2692" s="13" t="str">
        <f t="shared" si="166"/>
        <v>WEAK</v>
      </c>
      <c r="H2692" s="13" t="str">
        <f t="shared" si="165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B1A1-3A99-4527-BB61-3A8718964CE4}">
  <dimension ref="A1:M2692"/>
  <sheetViews>
    <sheetView topLeftCell="A2676" workbookViewId="0">
      <selection activeCell="A2693" sqref="A2693:XFD2693"/>
    </sheetView>
  </sheetViews>
  <sheetFormatPr defaultRowHeight="12.5" x14ac:dyDescent="0.25"/>
  <cols>
    <col min="1" max="1" width="11" bestFit="1" customWidth="1"/>
    <col min="2" max="2" width="16.6328125" customWidth="1"/>
    <col min="3" max="3" width="17" customWidth="1"/>
    <col min="4" max="5" width="13.1796875" customWidth="1"/>
    <col min="6" max="6" width="21.08984375" customWidth="1"/>
    <col min="7" max="7" width="22.453125" customWidth="1"/>
    <col min="8" max="8" width="25.36328125" customWidth="1"/>
    <col min="9" max="9" width="19.54296875" customWidth="1"/>
    <col min="10" max="11" width="19.453125" customWidth="1"/>
    <col min="12" max="12" width="14.81640625" customWidth="1"/>
    <col min="13" max="13" width="22.6328125" customWidth="1"/>
  </cols>
  <sheetData>
    <row r="1" spans="1:13" ht="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3.7673999999999999</v>
      </c>
      <c r="C2" s="2"/>
      <c r="D2" s="2"/>
      <c r="E2" s="2"/>
      <c r="F2" s="2"/>
      <c r="G2" s="2"/>
      <c r="H2" s="2"/>
      <c r="I2" s="2"/>
      <c r="J2" s="13"/>
      <c r="K2" s="13"/>
      <c r="L2" s="13"/>
      <c r="M2" s="13"/>
    </row>
    <row r="3" spans="1:13" ht="13.5" x14ac:dyDescent="0.25">
      <c r="A3" s="3">
        <v>42009</v>
      </c>
      <c r="B3" s="2">
        <v>3.7673999999999999</v>
      </c>
      <c r="C3" s="2"/>
      <c r="D3" s="2"/>
      <c r="E3" s="2"/>
      <c r="F3" s="2"/>
      <c r="G3" s="2"/>
      <c r="H3" s="2"/>
      <c r="I3" s="2"/>
      <c r="J3" s="13"/>
      <c r="K3" s="13"/>
      <c r="L3" s="13"/>
      <c r="M3" s="13"/>
    </row>
    <row r="4" spans="1:13" ht="13.5" x14ac:dyDescent="0.25">
      <c r="A4" s="3">
        <v>42010</v>
      </c>
      <c r="B4" s="2">
        <v>3.7673999999999999</v>
      </c>
      <c r="C4" s="2"/>
      <c r="D4" s="2"/>
      <c r="E4" s="2"/>
      <c r="F4" s="2"/>
      <c r="G4" s="2"/>
      <c r="H4" s="2"/>
      <c r="I4" s="2"/>
      <c r="J4" s="13"/>
      <c r="K4" s="13"/>
      <c r="L4" s="13"/>
      <c r="M4" s="13"/>
    </row>
    <row r="5" spans="1:13" ht="13.5" x14ac:dyDescent="0.25">
      <c r="A5" s="3">
        <v>42011</v>
      </c>
      <c r="B5" s="2">
        <v>3.7673999999999999</v>
      </c>
      <c r="C5" s="2"/>
      <c r="D5" s="2"/>
      <c r="E5" s="2"/>
      <c r="F5" s="2">
        <v>3.7673999999999999</v>
      </c>
      <c r="G5" s="2"/>
      <c r="H5" s="2"/>
      <c r="I5" s="2"/>
      <c r="J5" s="13"/>
      <c r="K5" s="13"/>
      <c r="L5" s="13"/>
      <c r="M5" s="13"/>
    </row>
    <row r="6" spans="1:13" ht="13.5" x14ac:dyDescent="0.25">
      <c r="A6" s="3">
        <v>42012</v>
      </c>
      <c r="B6" s="2">
        <v>3.7673999999999999</v>
      </c>
      <c r="C6" s="2"/>
      <c r="D6" s="2"/>
      <c r="E6" s="2"/>
      <c r="F6" s="2">
        <v>3.7673999999999999</v>
      </c>
      <c r="G6" s="2"/>
      <c r="H6" s="2"/>
      <c r="I6" s="2"/>
      <c r="J6" s="13"/>
      <c r="K6" s="13"/>
      <c r="L6" s="13"/>
      <c r="M6" s="13" t="s">
        <v>47</v>
      </c>
    </row>
    <row r="7" spans="1:13" ht="13.5" x14ac:dyDescent="0.25">
      <c r="A7" s="3">
        <v>42013</v>
      </c>
      <c r="B7" s="2">
        <v>3.7351000000000001</v>
      </c>
      <c r="C7" s="2"/>
      <c r="D7" s="2"/>
      <c r="E7" s="2"/>
      <c r="F7" s="2">
        <v>3.7609400000000002</v>
      </c>
      <c r="G7" s="2"/>
      <c r="H7" s="2"/>
      <c r="I7" s="2"/>
      <c r="J7" s="13"/>
      <c r="K7" s="13" t="s">
        <v>55</v>
      </c>
      <c r="L7" s="13" t="s">
        <v>48</v>
      </c>
      <c r="M7" s="13" t="s">
        <v>47</v>
      </c>
    </row>
    <row r="8" spans="1:13" ht="13.5" x14ac:dyDescent="0.25">
      <c r="A8" s="3">
        <v>42016</v>
      </c>
      <c r="B8" s="2">
        <v>3.7673999999999999</v>
      </c>
      <c r="C8" s="2"/>
      <c r="D8" s="2"/>
      <c r="E8" s="2"/>
      <c r="F8" s="2">
        <v>3.7609399999999993</v>
      </c>
      <c r="G8" s="2"/>
      <c r="H8" s="2"/>
      <c r="I8" s="2"/>
      <c r="J8" s="13"/>
      <c r="K8" s="13" t="s">
        <v>51</v>
      </c>
      <c r="L8" s="13" t="s">
        <v>50</v>
      </c>
      <c r="M8" s="13" t="s">
        <v>54</v>
      </c>
    </row>
    <row r="9" spans="1:13" ht="13.5" x14ac:dyDescent="0.25">
      <c r="A9" s="3">
        <v>42017</v>
      </c>
      <c r="B9" s="2">
        <v>3.7673999999999999</v>
      </c>
      <c r="C9" s="2"/>
      <c r="D9" s="2"/>
      <c r="E9" s="2"/>
      <c r="F9" s="2">
        <v>3.7609400000000002</v>
      </c>
      <c r="G9" s="2"/>
      <c r="H9" s="2"/>
      <c r="I9" s="2"/>
      <c r="J9" s="13"/>
      <c r="K9" s="13" t="s">
        <v>51</v>
      </c>
      <c r="L9" s="13" t="s">
        <v>50</v>
      </c>
      <c r="M9" s="13" t="s">
        <v>54</v>
      </c>
    </row>
    <row r="10" spans="1:13" ht="13.5" x14ac:dyDescent="0.25">
      <c r="A10" s="3">
        <v>42019</v>
      </c>
      <c r="B10" s="2">
        <v>3.7709999999999999</v>
      </c>
      <c r="C10" s="2"/>
      <c r="D10" s="2"/>
      <c r="E10" s="2"/>
      <c r="F10" s="2">
        <v>3.76166</v>
      </c>
      <c r="G10" s="2"/>
      <c r="H10" s="2"/>
      <c r="I10" s="2"/>
      <c r="J10" s="13"/>
      <c r="K10" s="13" t="s">
        <v>51</v>
      </c>
      <c r="L10" s="13" t="s">
        <v>50</v>
      </c>
      <c r="M10" s="13" t="s">
        <v>52</v>
      </c>
    </row>
    <row r="11" spans="1:13" ht="13.5" x14ac:dyDescent="0.25">
      <c r="A11" s="3">
        <v>42020</v>
      </c>
      <c r="B11" s="2">
        <v>3.7709999999999999</v>
      </c>
      <c r="C11" s="2"/>
      <c r="D11" s="2"/>
      <c r="E11" s="2"/>
      <c r="F11" s="2">
        <v>3.7623800000000003</v>
      </c>
      <c r="G11" s="2">
        <v>3.7648899999999998</v>
      </c>
      <c r="H11" s="2"/>
      <c r="I11" s="2"/>
      <c r="J11" s="13"/>
      <c r="K11" s="13" t="s">
        <v>51</v>
      </c>
      <c r="L11" s="13" t="s">
        <v>50</v>
      </c>
      <c r="M11" s="13" t="s">
        <v>52</v>
      </c>
    </row>
    <row r="12" spans="1:13" ht="13.5" x14ac:dyDescent="0.25">
      <c r="A12" s="3">
        <v>42023</v>
      </c>
      <c r="B12" s="2">
        <v>3.7673999999999999</v>
      </c>
      <c r="C12" s="2"/>
      <c r="D12" s="2"/>
      <c r="E12" s="2"/>
      <c r="F12" s="2">
        <v>3.7688399999999995</v>
      </c>
      <c r="G12" s="2">
        <v>3.7648899999999998</v>
      </c>
      <c r="H12" s="2"/>
      <c r="I12" s="2"/>
      <c r="J12" s="13"/>
      <c r="K12" s="13" t="s">
        <v>51</v>
      </c>
      <c r="L12" s="13" t="s">
        <v>48</v>
      </c>
      <c r="M12" s="13" t="s">
        <v>52</v>
      </c>
    </row>
    <row r="13" spans="1:13" ht="13.5" x14ac:dyDescent="0.25">
      <c r="A13" s="3">
        <v>42024</v>
      </c>
      <c r="B13" s="2">
        <v>3.7673999999999999</v>
      </c>
      <c r="C13" s="2"/>
      <c r="D13" s="2"/>
      <c r="E13" s="2"/>
      <c r="F13" s="2">
        <v>3.76884</v>
      </c>
      <c r="G13" s="2">
        <v>3.7648899999999998</v>
      </c>
      <c r="H13" s="2"/>
      <c r="I13" s="2"/>
      <c r="J13" s="13"/>
      <c r="K13" s="13" t="s">
        <v>51</v>
      </c>
      <c r="L13" s="13" t="s">
        <v>50</v>
      </c>
      <c r="M13" s="13" t="s">
        <v>54</v>
      </c>
    </row>
    <row r="14" spans="1:13" ht="13.5" x14ac:dyDescent="0.25">
      <c r="A14" s="3">
        <v>42025</v>
      </c>
      <c r="B14" s="2">
        <v>3.7673999999999999</v>
      </c>
      <c r="C14" s="2"/>
      <c r="D14" s="2"/>
      <c r="E14" s="2"/>
      <c r="F14" s="2">
        <v>3.76884</v>
      </c>
      <c r="G14" s="2">
        <v>3.7648900000000003</v>
      </c>
      <c r="H14" s="2"/>
      <c r="I14" s="2"/>
      <c r="J14" s="13"/>
      <c r="K14" s="13" t="s">
        <v>51</v>
      </c>
      <c r="L14" s="13" t="s">
        <v>50</v>
      </c>
      <c r="M14" s="13" t="s">
        <v>54</v>
      </c>
    </row>
    <row r="15" spans="1:13" ht="13.5" x14ac:dyDescent="0.25">
      <c r="A15" s="3">
        <v>42026</v>
      </c>
      <c r="B15" s="2">
        <v>3.7673999999999999</v>
      </c>
      <c r="C15" s="2"/>
      <c r="D15" s="2"/>
      <c r="E15" s="2"/>
      <c r="F15" s="2">
        <v>3.7681199999999997</v>
      </c>
      <c r="G15" s="2">
        <v>3.7648899999999998</v>
      </c>
      <c r="H15" s="2"/>
      <c r="I15" s="2"/>
      <c r="J15" s="13"/>
      <c r="K15" s="13" t="s">
        <v>55</v>
      </c>
      <c r="L15" s="13" t="s">
        <v>48</v>
      </c>
      <c r="M15" s="13" t="s">
        <v>47</v>
      </c>
    </row>
    <row r="16" spans="1:13" ht="13.5" x14ac:dyDescent="0.25">
      <c r="A16" s="3">
        <v>42027</v>
      </c>
      <c r="B16" s="2">
        <v>3.7709999999999999</v>
      </c>
      <c r="C16" s="2">
        <v>52.387267904509329</v>
      </c>
      <c r="D16" s="2"/>
      <c r="E16" s="2"/>
      <c r="F16" s="2">
        <v>3.7681199999999997</v>
      </c>
      <c r="G16" s="2">
        <v>3.7652499999999995</v>
      </c>
      <c r="H16" s="2"/>
      <c r="I16" s="2"/>
      <c r="J16" s="13"/>
      <c r="K16" s="13" t="s">
        <v>51</v>
      </c>
      <c r="L16" s="13" t="s">
        <v>50</v>
      </c>
      <c r="M16" s="13" t="s">
        <v>54</v>
      </c>
    </row>
    <row r="17" spans="1:13" ht="13.5" x14ac:dyDescent="0.25">
      <c r="A17" s="3">
        <v>42030</v>
      </c>
      <c r="B17" s="2">
        <v>3.7854000000000001</v>
      </c>
      <c r="C17" s="2">
        <v>60.509392452191726</v>
      </c>
      <c r="D17" s="2"/>
      <c r="E17" s="2"/>
      <c r="F17" s="2">
        <v>3.7717199999999997</v>
      </c>
      <c r="G17" s="2">
        <v>3.7702799999999996</v>
      </c>
      <c r="H17" s="2"/>
      <c r="I17" s="2"/>
      <c r="J17" s="13"/>
      <c r="K17" s="13" t="s">
        <v>51</v>
      </c>
      <c r="L17" s="13" t="s">
        <v>50</v>
      </c>
      <c r="M17" s="13" t="s">
        <v>52</v>
      </c>
    </row>
    <row r="18" spans="1:13" ht="13.5" x14ac:dyDescent="0.25">
      <c r="A18" s="3">
        <v>42031</v>
      </c>
      <c r="B18" s="2">
        <v>3.7709999999999999</v>
      </c>
      <c r="C18" s="2">
        <v>51.118455058342228</v>
      </c>
      <c r="D18" s="2"/>
      <c r="E18" s="2"/>
      <c r="F18" s="2">
        <v>3.7724400000000005</v>
      </c>
      <c r="G18" s="2">
        <v>3.7706400000000002</v>
      </c>
      <c r="H18" s="2"/>
      <c r="I18" s="2"/>
      <c r="J18" s="13"/>
      <c r="K18" s="13" t="s">
        <v>51</v>
      </c>
      <c r="L18" s="13" t="s">
        <v>50</v>
      </c>
      <c r="M18" s="13" t="s">
        <v>52</v>
      </c>
    </row>
    <row r="19" spans="1:13" ht="13.5" x14ac:dyDescent="0.25">
      <c r="A19" s="3">
        <v>42032</v>
      </c>
      <c r="B19" s="2">
        <v>3.7709999999999999</v>
      </c>
      <c r="C19" s="2">
        <v>51.118455058342228</v>
      </c>
      <c r="D19" s="2"/>
      <c r="E19" s="2"/>
      <c r="F19" s="2">
        <v>3.7731599999999998</v>
      </c>
      <c r="G19" s="2">
        <v>3.7709999999999999</v>
      </c>
      <c r="H19" s="2"/>
      <c r="I19" s="2"/>
      <c r="J19" s="13"/>
      <c r="K19" s="13" t="s">
        <v>51</v>
      </c>
      <c r="L19" s="13" t="s">
        <v>50</v>
      </c>
      <c r="M19" s="13" t="s">
        <v>52</v>
      </c>
    </row>
    <row r="20" spans="1:13" ht="13.5" x14ac:dyDescent="0.25">
      <c r="A20" s="3">
        <v>42033</v>
      </c>
      <c r="B20" s="2">
        <v>3.7709999999999999</v>
      </c>
      <c r="C20" s="2">
        <v>51.118455058342228</v>
      </c>
      <c r="D20" s="2"/>
      <c r="E20" s="2"/>
      <c r="F20" s="2">
        <v>3.7738800000000006</v>
      </c>
      <c r="G20" s="2">
        <v>3.7709999999999999</v>
      </c>
      <c r="H20" s="2">
        <v>3.7677842105263162</v>
      </c>
      <c r="I20" s="2"/>
      <c r="J20" s="13"/>
      <c r="K20" s="13" t="s">
        <v>51</v>
      </c>
      <c r="L20" s="13" t="s">
        <v>50</v>
      </c>
      <c r="M20" s="13" t="s">
        <v>52</v>
      </c>
    </row>
    <row r="21" spans="1:13" ht="13.5" x14ac:dyDescent="0.25">
      <c r="A21" s="3">
        <v>42034</v>
      </c>
      <c r="B21" s="2">
        <v>3.7709999999999999</v>
      </c>
      <c r="C21" s="2">
        <v>51.118455058342228</v>
      </c>
      <c r="D21" s="2"/>
      <c r="E21" s="2"/>
      <c r="F21" s="2">
        <v>3.7738800000000006</v>
      </c>
      <c r="G21" s="2">
        <v>3.7709999999999999</v>
      </c>
      <c r="H21" s="2">
        <v>3.7679450000000001</v>
      </c>
      <c r="I21" s="2"/>
      <c r="J21" s="13"/>
      <c r="K21" s="13" t="s">
        <v>51</v>
      </c>
      <c r="L21" s="13" t="s">
        <v>50</v>
      </c>
      <c r="M21" s="13" t="s">
        <v>54</v>
      </c>
    </row>
    <row r="22" spans="1:13" ht="13.5" x14ac:dyDescent="0.25">
      <c r="A22" s="3">
        <v>42037</v>
      </c>
      <c r="B22" s="2">
        <v>3.8391999999999999</v>
      </c>
      <c r="C22" s="2">
        <v>75.419852650225607</v>
      </c>
      <c r="D22" s="2"/>
      <c r="E22" s="2"/>
      <c r="F22" s="2">
        <v>3.7846400000000004</v>
      </c>
      <c r="G22" s="2">
        <v>3.7781799999999999</v>
      </c>
      <c r="H22" s="2">
        <v>3.771535000000001</v>
      </c>
      <c r="I22" s="2"/>
      <c r="J22" s="13"/>
      <c r="K22" s="13" t="s">
        <v>51</v>
      </c>
      <c r="L22" s="13" t="s">
        <v>50</v>
      </c>
      <c r="M22" s="13" t="s">
        <v>52</v>
      </c>
    </row>
    <row r="23" spans="1:13" ht="13.5" x14ac:dyDescent="0.25">
      <c r="A23" s="3">
        <v>42038</v>
      </c>
      <c r="B23" s="2">
        <v>3.8607</v>
      </c>
      <c r="C23" s="2">
        <v>78.969426469490287</v>
      </c>
      <c r="D23" s="2"/>
      <c r="E23" s="2"/>
      <c r="F23" s="2">
        <v>3.8025799999999998</v>
      </c>
      <c r="G23" s="2">
        <v>3.7875100000000002</v>
      </c>
      <c r="H23" s="2">
        <v>3.7762000000000002</v>
      </c>
      <c r="I23" s="2"/>
      <c r="J23" s="13"/>
      <c r="K23" s="13" t="s">
        <v>51</v>
      </c>
      <c r="L23" s="13" t="s">
        <v>50</v>
      </c>
      <c r="M23" s="13" t="s">
        <v>52</v>
      </c>
    </row>
    <row r="24" spans="1:13" ht="13.5" x14ac:dyDescent="0.25">
      <c r="A24" s="3">
        <v>42039</v>
      </c>
      <c r="B24" s="2">
        <v>3.8571</v>
      </c>
      <c r="C24" s="2">
        <v>76.965253687181146</v>
      </c>
      <c r="D24" s="2"/>
      <c r="E24" s="2"/>
      <c r="F24" s="2">
        <v>3.8197999999999999</v>
      </c>
      <c r="G24" s="2">
        <v>3.7964800000000003</v>
      </c>
      <c r="H24" s="2">
        <v>3.7806850000000005</v>
      </c>
      <c r="I24" s="2"/>
      <c r="J24" s="13"/>
      <c r="K24" s="13" t="s">
        <v>51</v>
      </c>
      <c r="L24" s="13" t="s">
        <v>50</v>
      </c>
      <c r="M24" s="13" t="s">
        <v>52</v>
      </c>
    </row>
    <row r="25" spans="1:13" ht="13.5" x14ac:dyDescent="0.25">
      <c r="A25" s="3">
        <v>42040</v>
      </c>
      <c r="B25" s="2">
        <v>3.8534999999999999</v>
      </c>
      <c r="C25" s="2">
        <v>74.917654118813431</v>
      </c>
      <c r="D25" s="2"/>
      <c r="E25" s="2"/>
      <c r="F25" s="2">
        <v>3.8363</v>
      </c>
      <c r="G25" s="2">
        <v>3.8050900000000007</v>
      </c>
      <c r="H25" s="2">
        <v>3.7849899999999996</v>
      </c>
      <c r="I25" s="2"/>
      <c r="J25" s="13"/>
      <c r="K25" s="13" t="s">
        <v>51</v>
      </c>
      <c r="L25" s="13" t="s">
        <v>50</v>
      </c>
      <c r="M25" s="13" t="s">
        <v>52</v>
      </c>
    </row>
    <row r="26" spans="1:13" ht="13.5" x14ac:dyDescent="0.25">
      <c r="A26" s="3">
        <v>42041</v>
      </c>
      <c r="B26" s="2">
        <v>3.8391999999999999</v>
      </c>
      <c r="C26" s="2">
        <v>67.262696066471904</v>
      </c>
      <c r="D26" s="2"/>
      <c r="E26" s="2"/>
      <c r="F26" s="2">
        <v>3.8499399999999993</v>
      </c>
      <c r="G26" s="2">
        <v>3.8119100000000001</v>
      </c>
      <c r="H26" s="2">
        <v>3.7885800000000005</v>
      </c>
      <c r="I26" s="2"/>
      <c r="J26" s="13"/>
      <c r="K26" s="13" t="s">
        <v>51</v>
      </c>
      <c r="L26" s="13" t="s">
        <v>50</v>
      </c>
      <c r="M26" s="13" t="s">
        <v>52</v>
      </c>
    </row>
    <row r="27" spans="1:13" ht="13.5" x14ac:dyDescent="0.25">
      <c r="A27" s="3">
        <v>42044</v>
      </c>
      <c r="B27" s="2">
        <v>3.8391999999999999</v>
      </c>
      <c r="C27" s="2">
        <v>67.262696066471904</v>
      </c>
      <c r="D27" s="2">
        <v>-1.6577371586854017E-2</v>
      </c>
      <c r="E27" s="2"/>
      <c r="F27" s="2">
        <v>3.8499400000000001</v>
      </c>
      <c r="G27" s="2">
        <v>3.8172899999999998</v>
      </c>
      <c r="H27" s="2">
        <v>3.7937850000000006</v>
      </c>
      <c r="I27" s="2"/>
      <c r="J27" s="13"/>
      <c r="K27" s="13" t="s">
        <v>55</v>
      </c>
      <c r="L27" s="13" t="s">
        <v>48</v>
      </c>
      <c r="M27" s="13" t="s">
        <v>54</v>
      </c>
    </row>
    <row r="28" spans="1:13" ht="13.5" x14ac:dyDescent="0.25">
      <c r="A28" s="3">
        <v>42045</v>
      </c>
      <c r="B28" s="2">
        <v>3.8929999999999998</v>
      </c>
      <c r="C28" s="2">
        <v>77.357511870008722</v>
      </c>
      <c r="D28" s="2">
        <v>-2.4296829212544946E-2</v>
      </c>
      <c r="E28" s="2"/>
      <c r="F28" s="2">
        <v>3.8563999999999998</v>
      </c>
      <c r="G28" s="2">
        <v>3.8294899999999998</v>
      </c>
      <c r="H28" s="2">
        <v>3.8000650000000009</v>
      </c>
      <c r="I28" s="2"/>
      <c r="J28" s="13"/>
      <c r="K28" s="13" t="s">
        <v>55</v>
      </c>
      <c r="L28" s="13" t="s">
        <v>48</v>
      </c>
      <c r="M28" s="13" t="s">
        <v>49</v>
      </c>
    </row>
    <row r="29" spans="1:13" ht="13.5" x14ac:dyDescent="0.25">
      <c r="A29" s="3">
        <v>42046</v>
      </c>
      <c r="B29" s="2">
        <v>3.9647999999999999</v>
      </c>
      <c r="C29" s="2">
        <v>84.310721385870536</v>
      </c>
      <c r="D29" s="2">
        <v>-3.6776782290079968E-2</v>
      </c>
      <c r="E29" s="2"/>
      <c r="F29" s="2">
        <v>3.8779400000000002</v>
      </c>
      <c r="G29" s="2">
        <v>3.8488699999999993</v>
      </c>
      <c r="H29" s="2">
        <v>3.8099350000000003</v>
      </c>
      <c r="I29" s="2"/>
      <c r="J29" s="13"/>
      <c r="K29" s="13" t="s">
        <v>51</v>
      </c>
      <c r="L29" s="13" t="s">
        <v>50</v>
      </c>
      <c r="M29" s="13" t="s">
        <v>52</v>
      </c>
    </row>
    <row r="30" spans="1:13" ht="13.5" x14ac:dyDescent="0.25">
      <c r="A30" s="3">
        <v>42047</v>
      </c>
      <c r="B30" s="2">
        <v>3.9647999999999999</v>
      </c>
      <c r="C30" s="2">
        <v>84.310721385870536</v>
      </c>
      <c r="D30" s="2">
        <v>-4.8343961683703807E-2</v>
      </c>
      <c r="E30" s="2"/>
      <c r="F30" s="2">
        <v>3.9002000000000003</v>
      </c>
      <c r="G30" s="2">
        <v>3.8682499999999989</v>
      </c>
      <c r="H30" s="2">
        <v>3.8196249999999998</v>
      </c>
      <c r="I30" s="2"/>
      <c r="J30" s="13"/>
      <c r="K30" s="13" t="s">
        <v>51</v>
      </c>
      <c r="L30" s="13" t="s">
        <v>50</v>
      </c>
      <c r="M30" s="13" t="s">
        <v>52</v>
      </c>
    </row>
    <row r="31" spans="1:13" ht="13.5" x14ac:dyDescent="0.25">
      <c r="A31" s="3">
        <v>42048</v>
      </c>
      <c r="B31" s="2">
        <v>3.9611999999999998</v>
      </c>
      <c r="C31" s="2">
        <v>82.831597241429336</v>
      </c>
      <c r="D31" s="2">
        <v>-5.8797518625332224E-2</v>
      </c>
      <c r="E31" s="2"/>
      <c r="F31" s="2">
        <v>3.9245999999999994</v>
      </c>
      <c r="G31" s="2">
        <v>3.8872699999999996</v>
      </c>
      <c r="H31" s="2">
        <v>3.8291349999999995</v>
      </c>
      <c r="I31" s="2"/>
      <c r="J31" s="13"/>
      <c r="K31" s="13" t="s">
        <v>51</v>
      </c>
      <c r="L31" s="13" t="s">
        <v>50</v>
      </c>
      <c r="M31" s="13" t="s">
        <v>52</v>
      </c>
    </row>
    <row r="32" spans="1:13" ht="13.5" x14ac:dyDescent="0.25">
      <c r="A32" s="3">
        <v>42051</v>
      </c>
      <c r="B32" s="2">
        <v>3.9468000000000001</v>
      </c>
      <c r="C32" s="2">
        <v>77.011601702204487</v>
      </c>
      <c r="D32" s="2">
        <v>-5.6926117156519407E-2</v>
      </c>
      <c r="E32" s="2"/>
      <c r="F32" s="2">
        <v>3.9461199999999996</v>
      </c>
      <c r="G32" s="2">
        <v>3.8980300000000008</v>
      </c>
      <c r="H32" s="2">
        <v>3.8381049999999997</v>
      </c>
      <c r="I32" s="2"/>
      <c r="J32" s="13"/>
      <c r="K32" s="13" t="s">
        <v>51</v>
      </c>
      <c r="L32" s="13" t="s">
        <v>50</v>
      </c>
      <c r="M32" s="13" t="s">
        <v>52</v>
      </c>
    </row>
    <row r="33" spans="1:13" ht="13.5" x14ac:dyDescent="0.25">
      <c r="A33" s="3">
        <v>42052</v>
      </c>
      <c r="B33" s="2">
        <v>3.9253</v>
      </c>
      <c r="C33" s="2">
        <v>69.194288457504513</v>
      </c>
      <c r="D33" s="2">
        <v>-5.1137114670622985E-2</v>
      </c>
      <c r="E33" s="2"/>
      <c r="F33" s="2">
        <v>3.9525799999999998</v>
      </c>
      <c r="G33" s="2">
        <v>3.9044900000000005</v>
      </c>
      <c r="H33" s="2">
        <v>3.8459999999999992</v>
      </c>
      <c r="I33" s="2"/>
      <c r="J33" s="13"/>
      <c r="K33" s="13" t="s">
        <v>51</v>
      </c>
      <c r="L33" s="13" t="s">
        <v>50</v>
      </c>
      <c r="M33" s="13" t="s">
        <v>52</v>
      </c>
    </row>
    <row r="34" spans="1:13" ht="13.5" x14ac:dyDescent="0.25">
      <c r="A34" s="3">
        <v>42053</v>
      </c>
      <c r="B34" s="2">
        <v>3.911</v>
      </c>
      <c r="C34" s="2">
        <v>64.504294841452548</v>
      </c>
      <c r="D34" s="2">
        <v>-4.6249581501665471E-2</v>
      </c>
      <c r="E34" s="2"/>
      <c r="F34" s="2">
        <v>3.9418199999999999</v>
      </c>
      <c r="G34" s="2">
        <v>3.9098799999999998</v>
      </c>
      <c r="H34" s="2">
        <v>3.8531799999999992</v>
      </c>
      <c r="I34" s="2"/>
      <c r="J34" s="13"/>
      <c r="K34" s="13" t="s">
        <v>55</v>
      </c>
      <c r="L34" s="13" t="s">
        <v>48</v>
      </c>
      <c r="M34" s="13" t="s">
        <v>47</v>
      </c>
    </row>
    <row r="35" spans="1:13" ht="13.5" x14ac:dyDescent="0.25">
      <c r="A35" s="3">
        <v>42054</v>
      </c>
      <c r="B35" s="2">
        <v>3.911</v>
      </c>
      <c r="C35" s="2">
        <v>64.504294841452548</v>
      </c>
      <c r="D35" s="2">
        <v>-4.3061348033090141E-2</v>
      </c>
      <c r="E35" s="2">
        <v>-4.2462958306712553E-2</v>
      </c>
      <c r="F35" s="2">
        <v>3.93106</v>
      </c>
      <c r="G35" s="2">
        <v>3.9156300000000002</v>
      </c>
      <c r="H35" s="2">
        <v>3.86036</v>
      </c>
      <c r="I35" s="2"/>
      <c r="J35" s="13"/>
      <c r="K35" s="13" t="s">
        <v>55</v>
      </c>
      <c r="L35" s="13" t="s">
        <v>48</v>
      </c>
      <c r="M35" s="13" t="s">
        <v>47</v>
      </c>
    </row>
    <row r="36" spans="1:13" ht="13.5" x14ac:dyDescent="0.25">
      <c r="A36" s="3">
        <v>42055</v>
      </c>
      <c r="B36" s="2">
        <v>3.911</v>
      </c>
      <c r="C36" s="2">
        <v>64.504294841452548</v>
      </c>
      <c r="D36" s="2">
        <v>-4.2927987360752429E-2</v>
      </c>
      <c r="E36" s="2">
        <v>-3.1128080997369446E-2</v>
      </c>
      <c r="F36" s="2">
        <v>3.9210199999999999</v>
      </c>
      <c r="G36" s="2">
        <v>3.9228099999999997</v>
      </c>
      <c r="H36" s="2">
        <v>3.8673600000000001</v>
      </c>
      <c r="I36" s="2"/>
      <c r="J36" s="13"/>
      <c r="K36" s="13" t="s">
        <v>55</v>
      </c>
      <c r="L36" s="13" t="s">
        <v>48</v>
      </c>
      <c r="M36" s="13" t="s">
        <v>47</v>
      </c>
    </row>
    <row r="37" spans="1:13" ht="13.5" x14ac:dyDescent="0.25">
      <c r="A37" s="3">
        <v>42058</v>
      </c>
      <c r="B37" s="2">
        <v>3.9397000000000002</v>
      </c>
      <c r="C37" s="2">
        <v>69.659283820388609</v>
      </c>
      <c r="D37" s="2">
        <v>-4.5278454214495945E-2</v>
      </c>
      <c r="E37" s="2">
        <v>-2.2966506239123979E-2</v>
      </c>
      <c r="F37" s="2">
        <v>3.9196</v>
      </c>
      <c r="G37" s="2">
        <v>3.9328600000000002</v>
      </c>
      <c r="H37" s="2">
        <v>3.8750749999999998</v>
      </c>
      <c r="I37" s="2"/>
      <c r="J37" s="13"/>
      <c r="K37" s="13" t="s">
        <v>55</v>
      </c>
      <c r="L37" s="13" t="s">
        <v>48</v>
      </c>
      <c r="M37" s="13" t="s">
        <v>47</v>
      </c>
    </row>
    <row r="38" spans="1:13" ht="13.5" x14ac:dyDescent="0.25">
      <c r="A38" s="3">
        <v>42059</v>
      </c>
      <c r="B38" s="2">
        <v>3.9826999999999999</v>
      </c>
      <c r="C38" s="2">
        <v>75.419232501135099</v>
      </c>
      <c r="D38" s="2">
        <v>-4.2657555547605863E-2</v>
      </c>
      <c r="E38" s="2">
        <v>-1.396073299598369E-2</v>
      </c>
      <c r="F38" s="2">
        <v>3.9310800000000001</v>
      </c>
      <c r="G38" s="2">
        <v>3.9418300000000004</v>
      </c>
      <c r="H38" s="2">
        <v>3.8856599999999992</v>
      </c>
      <c r="I38" s="2"/>
      <c r="J38" s="13"/>
      <c r="K38" s="13" t="s">
        <v>51</v>
      </c>
      <c r="L38" s="13" t="s">
        <v>50</v>
      </c>
      <c r="M38" s="13" t="s">
        <v>52</v>
      </c>
    </row>
    <row r="39" spans="1:13" ht="13.5" x14ac:dyDescent="0.25">
      <c r="A39" s="3">
        <v>42060</v>
      </c>
      <c r="B39" s="2">
        <v>3.9468000000000001</v>
      </c>
      <c r="C39" s="2">
        <v>64.422989327414513</v>
      </c>
      <c r="D39" s="2">
        <v>-2.7434828038816139E-2</v>
      </c>
      <c r="E39" s="2">
        <v>-2.337084002235941E-2</v>
      </c>
      <c r="F39" s="2">
        <v>3.9382400000000004</v>
      </c>
      <c r="G39" s="2">
        <v>3.940030000000001</v>
      </c>
      <c r="H39" s="2">
        <v>3.8944499999999991</v>
      </c>
      <c r="I39" s="2"/>
      <c r="J39" s="13"/>
      <c r="K39" s="13" t="s">
        <v>51</v>
      </c>
      <c r="L39" s="13" t="s">
        <v>50</v>
      </c>
      <c r="M39" s="13" t="s">
        <v>52</v>
      </c>
    </row>
    <row r="40" spans="1:13" ht="13.5" x14ac:dyDescent="0.25">
      <c r="A40" s="3">
        <v>42061</v>
      </c>
      <c r="B40" s="2">
        <v>3.9468000000000001</v>
      </c>
      <c r="C40" s="2">
        <v>64.422989327414513</v>
      </c>
      <c r="D40" s="2">
        <v>-1.4990413859122587E-2</v>
      </c>
      <c r="E40" s="2">
        <v>-2.5002175020217676E-2</v>
      </c>
      <c r="F40" s="2">
        <v>3.9454000000000002</v>
      </c>
      <c r="G40" s="2">
        <v>3.9382300000000008</v>
      </c>
      <c r="H40" s="2">
        <v>3.9032399999999989</v>
      </c>
      <c r="I40" s="2"/>
      <c r="J40" s="13"/>
      <c r="K40" s="13" t="s">
        <v>51</v>
      </c>
      <c r="L40" s="13" t="s">
        <v>50</v>
      </c>
      <c r="M40" s="13" t="s">
        <v>52</v>
      </c>
    </row>
    <row r="41" spans="1:13" ht="13.5" x14ac:dyDescent="0.25">
      <c r="A41" s="3">
        <v>42062</v>
      </c>
      <c r="B41" s="2">
        <v>3.9397000000000002</v>
      </c>
      <c r="C41" s="2">
        <v>62.338257706620908</v>
      </c>
      <c r="D41" s="2">
        <v>-4.8924778054124651E-3</v>
      </c>
      <c r="E41" s="2">
        <v>-2.075251813702006E-2</v>
      </c>
      <c r="F41" s="2">
        <v>3.9511399999999997</v>
      </c>
      <c r="G41" s="2">
        <v>3.9360800000000005</v>
      </c>
      <c r="H41" s="2">
        <v>3.9116749999999998</v>
      </c>
      <c r="I41" s="2"/>
      <c r="J41" s="13"/>
      <c r="K41" s="13" t="s">
        <v>51</v>
      </c>
      <c r="L41" s="13" t="s">
        <v>54</v>
      </c>
      <c r="M41" s="13" t="s">
        <v>52</v>
      </c>
    </row>
    <row r="42" spans="1:13" ht="13.5" x14ac:dyDescent="0.25">
      <c r="A42" s="3">
        <v>42065</v>
      </c>
      <c r="B42" s="2">
        <v>3.9289000000000001</v>
      </c>
      <c r="C42" s="2">
        <v>59.200051647425113</v>
      </c>
      <c r="D42" s="2">
        <v>1.9043949182111497E-3</v>
      </c>
      <c r="E42" s="2">
        <v>-1.2381987915671112E-2</v>
      </c>
      <c r="F42" s="2">
        <v>3.9489800000000002</v>
      </c>
      <c r="G42" s="2">
        <v>3.9342899999999998</v>
      </c>
      <c r="H42" s="2">
        <v>3.9161600000000005</v>
      </c>
      <c r="I42" s="2"/>
      <c r="J42" s="13"/>
      <c r="K42" s="13" t="s">
        <v>55</v>
      </c>
      <c r="L42" s="13" t="s">
        <v>48</v>
      </c>
      <c r="M42" s="13" t="s">
        <v>47</v>
      </c>
    </row>
    <row r="43" spans="1:13" ht="13.5" x14ac:dyDescent="0.25">
      <c r="A43" s="3">
        <v>42066</v>
      </c>
      <c r="B43" s="2">
        <v>3.9289000000000001</v>
      </c>
      <c r="C43" s="2">
        <v>59.200051647425113</v>
      </c>
      <c r="D43" s="2">
        <v>4.1041738906431036E-3</v>
      </c>
      <c r="E43" s="2">
        <v>-1.141486273658272E-3</v>
      </c>
      <c r="F43" s="2">
        <v>3.9382200000000003</v>
      </c>
      <c r="G43" s="2">
        <v>3.93465</v>
      </c>
      <c r="H43" s="2">
        <v>3.9195700000000011</v>
      </c>
      <c r="I43" s="2"/>
      <c r="J43" s="13"/>
      <c r="K43" s="13" t="s">
        <v>55</v>
      </c>
      <c r="L43" s="13" t="s">
        <v>48</v>
      </c>
      <c r="M43" s="13" t="s">
        <v>47</v>
      </c>
    </row>
    <row r="44" spans="1:13" ht="13.5" x14ac:dyDescent="0.25">
      <c r="A44" s="3">
        <v>42067</v>
      </c>
      <c r="B44" s="2">
        <v>3.9289000000000001</v>
      </c>
      <c r="C44" s="2">
        <v>59.200051647425113</v>
      </c>
      <c r="D44" s="2">
        <v>3.5398505910877454E-3</v>
      </c>
      <c r="E44" s="2">
        <v>1.3585060016080877E-2</v>
      </c>
      <c r="F44" s="2">
        <v>3.9346400000000004</v>
      </c>
      <c r="G44" s="2">
        <v>3.9364399999999997</v>
      </c>
      <c r="H44" s="2">
        <v>3.9231600000000002</v>
      </c>
      <c r="I44" s="2"/>
      <c r="J44" s="13"/>
      <c r="K44" s="13" t="s">
        <v>55</v>
      </c>
      <c r="L44" s="13" t="s">
        <v>48</v>
      </c>
      <c r="M44" s="13" t="s">
        <v>47</v>
      </c>
    </row>
    <row r="45" spans="1:13" ht="13.5" x14ac:dyDescent="0.25">
      <c r="A45" s="3">
        <v>42068</v>
      </c>
      <c r="B45" s="2">
        <v>3.9432</v>
      </c>
      <c r="C45" s="2">
        <v>62.335671181745099</v>
      </c>
      <c r="D45" s="2">
        <v>1.7941289109115743E-3</v>
      </c>
      <c r="E45" s="2">
        <v>3.0429592980337747E-2</v>
      </c>
      <c r="F45" s="2">
        <v>3.9339200000000005</v>
      </c>
      <c r="G45" s="2">
        <v>3.9396599999999991</v>
      </c>
      <c r="H45" s="2">
        <v>3.9276450000000009</v>
      </c>
      <c r="I45" s="2"/>
      <c r="J45" s="13"/>
      <c r="K45" s="13" t="s">
        <v>55</v>
      </c>
      <c r="L45" s="13" t="s">
        <v>48</v>
      </c>
      <c r="M45" s="13" t="s">
        <v>47</v>
      </c>
    </row>
    <row r="46" spans="1:13" ht="13.5" x14ac:dyDescent="0.25">
      <c r="A46" s="3">
        <v>42069</v>
      </c>
      <c r="B46" s="2">
        <v>3.9289000000000001</v>
      </c>
      <c r="C46" s="2">
        <v>57.570804743833911</v>
      </c>
      <c r="D46" s="2">
        <v>1.0982600285971422E-3</v>
      </c>
      <c r="E46" s="2">
        <v>4.7726188586951671E-2</v>
      </c>
      <c r="F46" s="2">
        <v>3.9317599999999997</v>
      </c>
      <c r="G46" s="2">
        <v>3.9414499999999988</v>
      </c>
      <c r="H46" s="2">
        <v>3.9321300000000008</v>
      </c>
      <c r="I46" s="2"/>
      <c r="J46" s="13"/>
      <c r="K46" s="13" t="s">
        <v>55</v>
      </c>
      <c r="L46" s="13" t="s">
        <v>48</v>
      </c>
      <c r="M46" s="13" t="s">
        <v>47</v>
      </c>
    </row>
    <row r="47" spans="1:13" ht="13.5" x14ac:dyDescent="0.25">
      <c r="A47" s="3">
        <v>42072</v>
      </c>
      <c r="B47" s="2">
        <v>3.9468000000000001</v>
      </c>
      <c r="C47" s="2">
        <v>61.534391557801662</v>
      </c>
      <c r="D47" s="2">
        <v>3.4260179124983026E-3</v>
      </c>
      <c r="E47" s="2">
        <v>6.2708640237119001E-2</v>
      </c>
      <c r="F47" s="2">
        <v>3.9353400000000001</v>
      </c>
      <c r="G47" s="2">
        <v>3.9421600000000003</v>
      </c>
      <c r="H47" s="2">
        <v>3.9375100000000005</v>
      </c>
      <c r="I47" s="2"/>
      <c r="J47" s="13"/>
      <c r="K47" s="13" t="s">
        <v>55</v>
      </c>
      <c r="L47" s="13" t="s">
        <v>54</v>
      </c>
      <c r="M47" s="13" t="s">
        <v>49</v>
      </c>
    </row>
    <row r="48" spans="1:13" ht="13.5" x14ac:dyDescent="0.25">
      <c r="A48" s="3">
        <v>42073</v>
      </c>
      <c r="B48" s="2">
        <v>3.9361000000000002</v>
      </c>
      <c r="C48" s="2">
        <v>58.043831740871404</v>
      </c>
      <c r="D48" s="2">
        <v>1.2537782432221256E-2</v>
      </c>
      <c r="E48" s="2">
        <v>7.4252927519847606E-2</v>
      </c>
      <c r="F48" s="2">
        <v>3.9367800000000002</v>
      </c>
      <c r="G48" s="2">
        <v>3.9375000000000009</v>
      </c>
      <c r="H48" s="2">
        <v>3.9396650000000002</v>
      </c>
      <c r="I48" s="2"/>
      <c r="J48" s="13"/>
      <c r="K48" s="13" t="s">
        <v>55</v>
      </c>
      <c r="L48" s="13" t="s">
        <v>48</v>
      </c>
      <c r="M48" s="13" t="s">
        <v>49</v>
      </c>
    </row>
    <row r="49" spans="1:13" ht="13.5" x14ac:dyDescent="0.25">
      <c r="A49" s="3">
        <v>42074</v>
      </c>
      <c r="B49" s="2">
        <v>3.9468000000000001</v>
      </c>
      <c r="C49" s="2">
        <v>60.459325558294069</v>
      </c>
      <c r="D49" s="2">
        <v>1.3749133182064721E-2</v>
      </c>
      <c r="E49" s="2">
        <v>8.1125039905554475E-2</v>
      </c>
      <c r="F49" s="2">
        <v>3.9403599999999996</v>
      </c>
      <c r="G49" s="2">
        <v>3.9375000000000009</v>
      </c>
      <c r="H49" s="2">
        <v>3.9387650000000001</v>
      </c>
      <c r="I49" s="2"/>
      <c r="J49" s="13"/>
      <c r="K49" s="13" t="s">
        <v>55</v>
      </c>
      <c r="L49" s="13" t="s">
        <v>48</v>
      </c>
      <c r="M49" s="13" t="s">
        <v>49</v>
      </c>
    </row>
    <row r="50" spans="1:13" ht="13.5" x14ac:dyDescent="0.25">
      <c r="A50" s="3">
        <v>42075</v>
      </c>
      <c r="B50" s="2">
        <v>3.9397000000000002</v>
      </c>
      <c r="C50" s="2">
        <v>58.070286051683929</v>
      </c>
      <c r="D50" s="2">
        <v>1.5067437807360307E-2</v>
      </c>
      <c r="E50" s="2">
        <v>8.3226367740930188E-2</v>
      </c>
      <c r="F50" s="2">
        <v>3.9396599999999999</v>
      </c>
      <c r="G50" s="2">
        <v>3.9367900000000007</v>
      </c>
      <c r="H50" s="2">
        <v>3.9375099999999996</v>
      </c>
      <c r="I50" s="2">
        <v>3.8575632653061214</v>
      </c>
      <c r="J50" s="13"/>
      <c r="K50" s="13" t="s">
        <v>55</v>
      </c>
      <c r="L50" s="13" t="s">
        <v>48</v>
      </c>
      <c r="M50" s="13" t="s">
        <v>47</v>
      </c>
    </row>
    <row r="51" spans="1:13" ht="13.5" x14ac:dyDescent="0.25">
      <c r="A51" s="3">
        <v>42076</v>
      </c>
      <c r="B51" s="2">
        <v>3.9397000000000002</v>
      </c>
      <c r="C51" s="2">
        <v>58.070286051683929</v>
      </c>
      <c r="D51" s="2">
        <v>1.4917192852165417E-2</v>
      </c>
      <c r="E51" s="2">
        <v>8.2047871851415544E-2</v>
      </c>
      <c r="F51" s="2">
        <v>3.9418199999999999</v>
      </c>
      <c r="G51" s="2">
        <v>3.9367899999999998</v>
      </c>
      <c r="H51" s="2">
        <v>3.9364350000000004</v>
      </c>
      <c r="I51" s="2">
        <v>3.8592059999999986</v>
      </c>
      <c r="J51" s="13"/>
      <c r="K51" s="13" t="s">
        <v>55</v>
      </c>
      <c r="L51" s="13" t="s">
        <v>48</v>
      </c>
      <c r="M51" s="13" t="s">
        <v>49</v>
      </c>
    </row>
    <row r="52" spans="1:13" ht="13.5" x14ac:dyDescent="0.25">
      <c r="A52" s="3">
        <v>42079</v>
      </c>
      <c r="B52" s="2">
        <v>3.9397000000000002</v>
      </c>
      <c r="C52" s="2">
        <v>58.070286051683929</v>
      </c>
      <c r="D52" s="2">
        <v>1.2967944606903092E-2</v>
      </c>
      <c r="E52" s="2">
        <v>7.8620158888995165E-2</v>
      </c>
      <c r="F52" s="2">
        <v>3.9404000000000003</v>
      </c>
      <c r="G52" s="2">
        <v>3.9378700000000002</v>
      </c>
      <c r="H52" s="2">
        <v>3.9360800000000005</v>
      </c>
      <c r="I52" s="2">
        <v>3.8626519999999989</v>
      </c>
      <c r="J52" s="13"/>
      <c r="K52" s="13" t="s">
        <v>55</v>
      </c>
      <c r="L52" s="13" t="s">
        <v>48</v>
      </c>
      <c r="M52" s="13" t="s">
        <v>47</v>
      </c>
    </row>
    <row r="53" spans="1:13" ht="13.5" x14ac:dyDescent="0.25">
      <c r="A53" s="3">
        <v>42080</v>
      </c>
      <c r="B53" s="2">
        <v>3.9397000000000002</v>
      </c>
      <c r="C53" s="2">
        <v>58.070286051683929</v>
      </c>
      <c r="D53" s="2">
        <v>1.1169896043157213E-2</v>
      </c>
      <c r="E53" s="2">
        <v>7.4259300728164723E-2</v>
      </c>
      <c r="F53" s="2">
        <v>3.9411200000000002</v>
      </c>
      <c r="G53" s="2">
        <v>3.9389500000000006</v>
      </c>
      <c r="H53" s="2">
        <v>3.9368000000000003</v>
      </c>
      <c r="I53" s="2">
        <v>3.8660979999999983</v>
      </c>
      <c r="J53" s="13"/>
      <c r="K53" s="13" t="s">
        <v>55</v>
      </c>
      <c r="L53" s="13" t="s">
        <v>48</v>
      </c>
      <c r="M53" s="13" t="s">
        <v>49</v>
      </c>
    </row>
    <row r="54" spans="1:13" ht="13.5" x14ac:dyDescent="0.25">
      <c r="A54" s="3">
        <v>42081</v>
      </c>
      <c r="B54" s="2">
        <v>3.8751000000000002</v>
      </c>
      <c r="C54" s="2">
        <v>39.141863153530501</v>
      </c>
      <c r="D54" s="2">
        <v>1.4295984535456885E-2</v>
      </c>
      <c r="E54" s="2">
        <v>6.6004027769404103E-2</v>
      </c>
      <c r="F54" s="2">
        <v>3.9267799999999999</v>
      </c>
      <c r="G54" s="2">
        <v>3.9335700000000009</v>
      </c>
      <c r="H54" s="2">
        <v>3.9350050000000003</v>
      </c>
      <c r="I54" s="2">
        <v>3.8682519999999987</v>
      </c>
      <c r="J54" s="13"/>
      <c r="K54" s="13" t="s">
        <v>55</v>
      </c>
      <c r="L54" s="13" t="s">
        <v>48</v>
      </c>
      <c r="M54" s="13" t="s">
        <v>47</v>
      </c>
    </row>
    <row r="55" spans="1:13" ht="13.5" x14ac:dyDescent="0.25">
      <c r="A55" s="3">
        <v>42082</v>
      </c>
      <c r="B55" s="2">
        <v>3.8751000000000002</v>
      </c>
      <c r="C55" s="2">
        <v>39.141863153530501</v>
      </c>
      <c r="D55" s="2">
        <v>1.9395387376598627E-2</v>
      </c>
      <c r="E55" s="2">
        <v>5.5884602516287477E-2</v>
      </c>
      <c r="F55" s="2">
        <v>3.9138600000000006</v>
      </c>
      <c r="G55" s="2">
        <v>3.9267600000000007</v>
      </c>
      <c r="H55" s="2">
        <v>3.9332100000000003</v>
      </c>
      <c r="I55" s="2">
        <v>3.8704059999999987</v>
      </c>
      <c r="J55" s="13"/>
      <c r="K55" s="13" t="s">
        <v>55</v>
      </c>
      <c r="L55" s="13" t="s">
        <v>48</v>
      </c>
      <c r="M55" s="13" t="s">
        <v>47</v>
      </c>
    </row>
    <row r="56" spans="1:13" ht="13.5" x14ac:dyDescent="0.25">
      <c r="A56" s="3">
        <v>42086</v>
      </c>
      <c r="B56" s="2">
        <v>3.8751000000000002</v>
      </c>
      <c r="C56" s="2">
        <v>39.141863153530501</v>
      </c>
      <c r="D56" s="2">
        <v>2.174568433331503E-2</v>
      </c>
      <c r="E56" s="2">
        <v>4.4906875946606757E-2</v>
      </c>
      <c r="F56" s="2">
        <v>3.9009399999999999</v>
      </c>
      <c r="G56" s="2">
        <v>3.9213800000000005</v>
      </c>
      <c r="H56" s="2">
        <v>3.9314150000000003</v>
      </c>
      <c r="I56" s="2">
        <v>3.8725599999999991</v>
      </c>
      <c r="J56" s="13"/>
      <c r="K56" s="13" t="s">
        <v>55</v>
      </c>
      <c r="L56" s="13" t="s">
        <v>48</v>
      </c>
      <c r="M56" s="13" t="s">
        <v>47</v>
      </c>
    </row>
    <row r="57" spans="1:13" ht="13.5" x14ac:dyDescent="0.25">
      <c r="A57" s="3">
        <v>42087</v>
      </c>
      <c r="B57" s="2">
        <v>3.911</v>
      </c>
      <c r="C57" s="2">
        <v>50.370274594474331</v>
      </c>
      <c r="D57" s="2">
        <v>2.404696332409495E-2</v>
      </c>
      <c r="E57" s="2">
        <v>3.3632848460916749E-2</v>
      </c>
      <c r="F57" s="2">
        <v>3.8952</v>
      </c>
      <c r="G57" s="2">
        <v>3.9178000000000006</v>
      </c>
      <c r="H57" s="2">
        <v>3.9299800000000014</v>
      </c>
      <c r="I57" s="2">
        <v>3.8760779999999988</v>
      </c>
      <c r="J57" s="13"/>
      <c r="K57" s="13" t="s">
        <v>55</v>
      </c>
      <c r="L57" s="13" t="s">
        <v>48</v>
      </c>
      <c r="M57" s="13" t="s">
        <v>47</v>
      </c>
    </row>
    <row r="58" spans="1:13" ht="13.5" x14ac:dyDescent="0.25">
      <c r="A58" s="3">
        <v>42088</v>
      </c>
      <c r="B58" s="2">
        <v>3.911</v>
      </c>
      <c r="C58" s="2">
        <v>50.370274594474331</v>
      </c>
      <c r="D58" s="2">
        <v>2.4337743578135118E-2</v>
      </c>
      <c r="E58" s="2">
        <v>2.2556854096155297E-2</v>
      </c>
      <c r="F58" s="2">
        <v>3.8894600000000006</v>
      </c>
      <c r="G58" s="2">
        <v>3.9152900000000002</v>
      </c>
      <c r="H58" s="2">
        <v>3.9263950000000016</v>
      </c>
      <c r="I58" s="2">
        <v>3.8789499999999992</v>
      </c>
      <c r="J58" s="13"/>
      <c r="K58" s="13" t="s">
        <v>55</v>
      </c>
      <c r="L58" s="13" t="s">
        <v>48</v>
      </c>
      <c r="M58" s="13" t="s">
        <v>47</v>
      </c>
    </row>
    <row r="59" spans="1:13" ht="13.5" x14ac:dyDescent="0.25">
      <c r="A59" s="3">
        <v>42089</v>
      </c>
      <c r="B59" s="2">
        <v>3.911</v>
      </c>
      <c r="C59" s="2">
        <v>50.370274594474338</v>
      </c>
      <c r="D59" s="2">
        <v>2.6220403394513259E-2</v>
      </c>
      <c r="E59" s="2">
        <v>1.4083822978228459E-2</v>
      </c>
      <c r="F59" s="2">
        <v>3.8966400000000001</v>
      </c>
      <c r="G59" s="2">
        <v>3.9117100000000002</v>
      </c>
      <c r="H59" s="2">
        <v>3.924605000000001</v>
      </c>
      <c r="I59" s="2">
        <v>3.8818219999999992</v>
      </c>
      <c r="J59" s="13"/>
      <c r="K59" s="13" t="s">
        <v>51</v>
      </c>
      <c r="L59" s="13" t="s">
        <v>50</v>
      </c>
      <c r="M59" s="13" t="s">
        <v>52</v>
      </c>
    </row>
    <row r="60" spans="1:13" ht="13.5" x14ac:dyDescent="0.25">
      <c r="A60" s="3">
        <v>42090</v>
      </c>
      <c r="B60" s="2">
        <v>3.911</v>
      </c>
      <c r="C60" s="2">
        <v>50.370274594474331</v>
      </c>
      <c r="D60" s="2">
        <v>2.671228326894548E-2</v>
      </c>
      <c r="E60" s="2">
        <v>9.4631241352044204E-3</v>
      </c>
      <c r="F60" s="2">
        <v>3.9038200000000005</v>
      </c>
      <c r="G60" s="2">
        <v>3.9088400000000005</v>
      </c>
      <c r="H60" s="2">
        <v>3.9228150000000013</v>
      </c>
      <c r="I60" s="2">
        <v>3.8846219999999989</v>
      </c>
      <c r="J60" s="13"/>
      <c r="K60" s="13" t="s">
        <v>51</v>
      </c>
      <c r="L60" s="13" t="s">
        <v>50</v>
      </c>
      <c r="M60" s="13" t="s">
        <v>52</v>
      </c>
    </row>
    <row r="61" spans="1:13" ht="13.5" x14ac:dyDescent="0.25">
      <c r="A61" s="3">
        <v>42093</v>
      </c>
      <c r="B61" s="2">
        <v>3.9180999999999999</v>
      </c>
      <c r="C61" s="2">
        <v>52.692132668198241</v>
      </c>
      <c r="D61" s="2">
        <v>2.659438535553571E-2</v>
      </c>
      <c r="E61" s="2">
        <v>8.5631189100782157E-3</v>
      </c>
      <c r="F61" s="2">
        <v>3.91242</v>
      </c>
      <c r="G61" s="2">
        <v>3.9066800000000006</v>
      </c>
      <c r="H61" s="2">
        <v>3.9217350000000004</v>
      </c>
      <c r="I61" s="2">
        <v>3.8875639999999989</v>
      </c>
      <c r="J61" s="13"/>
      <c r="K61" s="13" t="s">
        <v>51</v>
      </c>
      <c r="L61" s="13" t="s">
        <v>50</v>
      </c>
      <c r="M61" s="13" t="s">
        <v>52</v>
      </c>
    </row>
    <row r="62" spans="1:13" ht="13.5" x14ac:dyDescent="0.25">
      <c r="A62" s="3">
        <v>42094</v>
      </c>
      <c r="B62" s="2">
        <v>3.9037999999999999</v>
      </c>
      <c r="C62" s="2">
        <v>47.837821992587664</v>
      </c>
      <c r="D62" s="2">
        <v>2.7504358382288263E-2</v>
      </c>
      <c r="E62" s="2">
        <v>9.2227210836749226E-3</v>
      </c>
      <c r="F62" s="2">
        <v>3.9109799999999999</v>
      </c>
      <c r="G62" s="2">
        <v>3.9030900000000002</v>
      </c>
      <c r="H62" s="2">
        <v>3.9204800000000004</v>
      </c>
      <c r="I62" s="2">
        <v>3.8902919999999996</v>
      </c>
      <c r="J62" s="13"/>
      <c r="K62" s="13" t="s">
        <v>55</v>
      </c>
      <c r="L62" s="13" t="s">
        <v>48</v>
      </c>
      <c r="M62" s="13" t="s">
        <v>47</v>
      </c>
    </row>
    <row r="63" spans="1:13" ht="13.5" x14ac:dyDescent="0.25">
      <c r="A63" s="3">
        <v>42095</v>
      </c>
      <c r="B63" s="2">
        <v>3.9074</v>
      </c>
      <c r="C63" s="2">
        <v>49.108907342600283</v>
      </c>
      <c r="D63" s="2">
        <v>2.8046310373250449E-2</v>
      </c>
      <c r="E63" s="2">
        <v>9.1440861372087678E-3</v>
      </c>
      <c r="F63" s="2">
        <v>3.9102600000000001</v>
      </c>
      <c r="G63" s="2">
        <v>3.8998600000000003</v>
      </c>
      <c r="H63" s="2">
        <v>3.9194050000000002</v>
      </c>
      <c r="I63" s="2">
        <v>3.8930919999999993</v>
      </c>
      <c r="J63" s="13"/>
      <c r="K63" s="13" t="s">
        <v>55</v>
      </c>
      <c r="L63" s="13" t="s">
        <v>54</v>
      </c>
      <c r="M63" s="13" t="s">
        <v>47</v>
      </c>
    </row>
    <row r="64" spans="1:13" ht="13.5" x14ac:dyDescent="0.25">
      <c r="A64" s="3">
        <v>42096</v>
      </c>
      <c r="B64" s="2">
        <v>3.9037999999999999</v>
      </c>
      <c r="C64" s="2">
        <v>47.853126093909047</v>
      </c>
      <c r="D64" s="2">
        <v>1.8847596857642923E-2</v>
      </c>
      <c r="E64" s="2">
        <v>7.9904638622280595E-3</v>
      </c>
      <c r="F64" s="2">
        <v>3.90882</v>
      </c>
      <c r="G64" s="2">
        <v>3.9027299999999996</v>
      </c>
      <c r="H64" s="2">
        <v>3.9181500000000016</v>
      </c>
      <c r="I64" s="2">
        <v>3.8958199999999987</v>
      </c>
      <c r="J64" s="13"/>
      <c r="K64" s="13" t="s">
        <v>55</v>
      </c>
      <c r="L64" s="13" t="s">
        <v>48</v>
      </c>
      <c r="M64" s="13" t="s">
        <v>47</v>
      </c>
    </row>
    <row r="65" spans="1:13" ht="13.5" x14ac:dyDescent="0.25">
      <c r="A65" s="3">
        <v>42097</v>
      </c>
      <c r="B65" s="2">
        <v>3.9074</v>
      </c>
      <c r="C65" s="2">
        <v>49.250680203523899</v>
      </c>
      <c r="D65" s="2">
        <v>1.0832107956723735E-2</v>
      </c>
      <c r="E65" s="2">
        <v>6.1535853664400099E-3</v>
      </c>
      <c r="F65" s="2">
        <v>3.9080999999999997</v>
      </c>
      <c r="G65" s="2">
        <v>3.9059600000000003</v>
      </c>
      <c r="H65" s="2">
        <v>3.916360000000001</v>
      </c>
      <c r="I65" s="2">
        <v>3.8986199999999984</v>
      </c>
      <c r="J65" s="13"/>
      <c r="K65" s="13" t="s">
        <v>55</v>
      </c>
      <c r="L65" s="13" t="s">
        <v>48</v>
      </c>
      <c r="M65" s="13" t="s">
        <v>47</v>
      </c>
    </row>
    <row r="66" spans="1:13" ht="13.5" x14ac:dyDescent="0.25">
      <c r="A66" s="3">
        <v>42100</v>
      </c>
      <c r="B66" s="2">
        <v>3.8965999999999998</v>
      </c>
      <c r="C66" s="2">
        <v>45.326088065990383</v>
      </c>
      <c r="D66" s="2">
        <v>4.8606325163254027E-3</v>
      </c>
      <c r="E66" s="2">
        <v>3.7841693420245489E-3</v>
      </c>
      <c r="F66" s="2">
        <v>3.9037999999999995</v>
      </c>
      <c r="G66" s="2">
        <v>3.9081099999999998</v>
      </c>
      <c r="H66" s="2">
        <v>3.9147450000000008</v>
      </c>
      <c r="I66" s="2">
        <v>3.9011319999999987</v>
      </c>
      <c r="J66" s="13"/>
      <c r="K66" s="13" t="s">
        <v>55</v>
      </c>
      <c r="L66" s="13" t="s">
        <v>48</v>
      </c>
      <c r="M66" s="13" t="s">
        <v>47</v>
      </c>
    </row>
    <row r="67" spans="1:13" ht="13.5" x14ac:dyDescent="0.25">
      <c r="A67" s="3">
        <v>42101</v>
      </c>
      <c r="B67" s="2">
        <v>3.8965999999999998</v>
      </c>
      <c r="C67" s="2">
        <v>45.326088065990383</v>
      </c>
      <c r="D67" s="2">
        <v>5.4047969716681799E-3</v>
      </c>
      <c r="E67" s="2">
        <v>1.1240742950381333E-3</v>
      </c>
      <c r="F67" s="2">
        <v>3.9023599999999994</v>
      </c>
      <c r="G67" s="2">
        <v>3.9066699999999996</v>
      </c>
      <c r="H67" s="2">
        <v>3.9122350000000012</v>
      </c>
      <c r="I67" s="2">
        <v>3.9033559999999987</v>
      </c>
      <c r="J67" s="13"/>
      <c r="K67" s="13" t="s">
        <v>55</v>
      </c>
      <c r="L67" s="13" t="s">
        <v>48</v>
      </c>
      <c r="M67" s="13" t="s">
        <v>47</v>
      </c>
    </row>
    <row r="68" spans="1:13" ht="13.5" x14ac:dyDescent="0.25">
      <c r="A68" s="3">
        <v>42102</v>
      </c>
      <c r="B68" s="2">
        <v>3.8751000000000002</v>
      </c>
      <c r="C68" s="2">
        <v>38.282873815195558</v>
      </c>
      <c r="D68" s="2">
        <v>7.5262386734697984E-3</v>
      </c>
      <c r="E68" s="2">
        <v>-3.0476529329656736E-3</v>
      </c>
      <c r="F68" s="2">
        <v>3.8958999999999997</v>
      </c>
      <c r="G68" s="2">
        <v>3.9030800000000005</v>
      </c>
      <c r="H68" s="2">
        <v>3.9091850000000008</v>
      </c>
      <c r="I68" s="2">
        <v>3.9054379999999993</v>
      </c>
      <c r="J68" s="13"/>
      <c r="K68" s="13" t="s">
        <v>55</v>
      </c>
      <c r="L68" s="13" t="s">
        <v>48</v>
      </c>
      <c r="M68" s="13" t="s">
        <v>47</v>
      </c>
    </row>
    <row r="69" spans="1:13" ht="13.5" x14ac:dyDescent="0.25">
      <c r="A69" s="3">
        <v>42104</v>
      </c>
      <c r="B69" s="2">
        <v>3.8715000000000002</v>
      </c>
      <c r="C69" s="2">
        <v>37.239417516720756</v>
      </c>
      <c r="D69" s="2">
        <v>9.7783512469789002E-3</v>
      </c>
      <c r="E69" s="2">
        <v>-9.8419476153345561E-3</v>
      </c>
      <c r="F69" s="2">
        <v>3.8894399999999996</v>
      </c>
      <c r="G69" s="2">
        <v>3.8991299999999995</v>
      </c>
      <c r="H69" s="2">
        <v>3.9054200000000008</v>
      </c>
      <c r="I69" s="2">
        <v>3.9074479999999996</v>
      </c>
      <c r="J69" s="13"/>
      <c r="K69" s="13" t="s">
        <v>55</v>
      </c>
      <c r="L69" s="13" t="s">
        <v>48</v>
      </c>
      <c r="M69" s="13" t="s">
        <v>47</v>
      </c>
    </row>
    <row r="70" spans="1:13" ht="13.5" x14ac:dyDescent="0.25">
      <c r="A70" s="3">
        <v>42107</v>
      </c>
      <c r="B70" s="2">
        <v>3.8679000000000001</v>
      </c>
      <c r="C70" s="2">
        <v>36.177494812463465</v>
      </c>
      <c r="D70" s="2">
        <v>1.2148201824549343E-2</v>
      </c>
      <c r="E70" s="2">
        <v>-1.4765006570388577E-2</v>
      </c>
      <c r="F70" s="2">
        <v>3.8815399999999998</v>
      </c>
      <c r="G70" s="2">
        <v>3.8948199999999993</v>
      </c>
      <c r="H70" s="2">
        <v>3.9018300000000012</v>
      </c>
      <c r="I70" s="2">
        <v>3.9093859999999996</v>
      </c>
      <c r="J70" s="13"/>
      <c r="K70" s="13" t="s">
        <v>55</v>
      </c>
      <c r="L70" s="13" t="s">
        <v>48</v>
      </c>
      <c r="M70" s="13" t="s">
        <v>47</v>
      </c>
    </row>
    <row r="71" spans="1:13" ht="13.5" x14ac:dyDescent="0.25">
      <c r="A71" s="3">
        <v>42108</v>
      </c>
      <c r="B71" s="2">
        <v>3.8715000000000002</v>
      </c>
      <c r="C71" s="2">
        <v>38.079064387693045</v>
      </c>
      <c r="D71" s="2">
        <v>1.5183290432907004E-2</v>
      </c>
      <c r="E71" s="2">
        <v>-2.0239324357241524E-2</v>
      </c>
      <c r="F71" s="2">
        <v>3.8765200000000002</v>
      </c>
      <c r="G71" s="2">
        <v>3.8901599999999994</v>
      </c>
      <c r="H71" s="2">
        <v>3.8984200000000002</v>
      </c>
      <c r="I71" s="2">
        <v>3.9113959999999999</v>
      </c>
      <c r="J71" s="13"/>
      <c r="K71" s="13" t="s">
        <v>55</v>
      </c>
      <c r="L71" s="13" t="s">
        <v>48</v>
      </c>
      <c r="M71" s="13" t="s">
        <v>47</v>
      </c>
    </row>
    <row r="72" spans="1:13" ht="13.5" x14ac:dyDescent="0.25">
      <c r="A72" s="3">
        <v>42109</v>
      </c>
      <c r="B72" s="2">
        <v>3.8679000000000001</v>
      </c>
      <c r="C72" s="2">
        <v>36.895223853659246</v>
      </c>
      <c r="D72" s="2">
        <v>1.5985900705176803E-2</v>
      </c>
      <c r="E72" s="2">
        <v>-2.4538935694612636E-2</v>
      </c>
      <c r="F72" s="2">
        <v>3.8707799999999999</v>
      </c>
      <c r="G72" s="2">
        <v>3.8865699999999999</v>
      </c>
      <c r="H72" s="2">
        <v>3.8948300000000011</v>
      </c>
      <c r="I72" s="2">
        <v>3.9119700000000002</v>
      </c>
      <c r="J72" s="13"/>
      <c r="K72" s="13" t="s">
        <v>55</v>
      </c>
      <c r="L72" s="13" t="s">
        <v>48</v>
      </c>
      <c r="M72" s="13" t="s">
        <v>47</v>
      </c>
    </row>
    <row r="73" spans="1:13" ht="13.5" x14ac:dyDescent="0.25">
      <c r="A73" s="3">
        <v>42110</v>
      </c>
      <c r="B73" s="2">
        <v>3.8643000000000001</v>
      </c>
      <c r="C73" s="2">
        <v>35.699971814289867</v>
      </c>
      <c r="D73" s="2">
        <v>1.7662180540087391E-2</v>
      </c>
      <c r="E73" s="2">
        <v>-2.7588121345233592E-2</v>
      </c>
      <c r="F73" s="2">
        <v>3.8686199999999999</v>
      </c>
      <c r="G73" s="2">
        <v>3.88226</v>
      </c>
      <c r="H73" s="2">
        <v>3.8910600000000004</v>
      </c>
      <c r="I73" s="2">
        <v>3.912042</v>
      </c>
      <c r="J73" s="13"/>
      <c r="K73" s="13" t="s">
        <v>55</v>
      </c>
      <c r="L73" s="13" t="s">
        <v>48</v>
      </c>
      <c r="M73" s="13" t="s">
        <v>47</v>
      </c>
    </row>
    <row r="74" spans="1:13" ht="13.5" x14ac:dyDescent="0.25">
      <c r="A74" s="3">
        <v>42111</v>
      </c>
      <c r="B74" s="2">
        <v>3.8679000000000001</v>
      </c>
      <c r="C74" s="2">
        <v>37.867635530832018</v>
      </c>
      <c r="D74" s="2">
        <v>1.844488205701067E-2</v>
      </c>
      <c r="E74" s="2">
        <v>-2.8984118494052163E-2</v>
      </c>
      <c r="F74" s="2">
        <v>3.8679000000000001</v>
      </c>
      <c r="G74" s="2">
        <v>3.8786699999999996</v>
      </c>
      <c r="H74" s="2">
        <v>3.8907000000000003</v>
      </c>
      <c r="I74" s="2">
        <v>3.912258</v>
      </c>
      <c r="J74" s="13"/>
      <c r="K74" s="13" t="s">
        <v>55</v>
      </c>
      <c r="L74" s="13" t="s">
        <v>54</v>
      </c>
      <c r="M74" s="13" t="s">
        <v>47</v>
      </c>
    </row>
    <row r="75" spans="1:13" ht="13.5" x14ac:dyDescent="0.25">
      <c r="A75" s="3">
        <v>42114</v>
      </c>
      <c r="B75" s="2">
        <v>3.8679000000000001</v>
      </c>
      <c r="C75" s="2">
        <v>37.867635530832018</v>
      </c>
      <c r="D75" s="2">
        <v>1.9810874618053198E-2</v>
      </c>
      <c r="E75" s="2">
        <v>-2.8868391674978899E-2</v>
      </c>
      <c r="F75" s="2">
        <v>3.8679000000000001</v>
      </c>
      <c r="G75" s="2">
        <v>3.8747199999999999</v>
      </c>
      <c r="H75" s="2">
        <v>3.8903400000000006</v>
      </c>
      <c r="I75" s="2">
        <v>3.9125459999999999</v>
      </c>
      <c r="J75" s="13"/>
      <c r="K75" s="13" t="s">
        <v>51</v>
      </c>
      <c r="L75" s="13" t="s">
        <v>50</v>
      </c>
      <c r="M75" s="13" t="s">
        <v>54</v>
      </c>
    </row>
    <row r="76" spans="1:13" ht="13.5" x14ac:dyDescent="0.25">
      <c r="A76" s="3">
        <v>42115</v>
      </c>
      <c r="B76" s="2">
        <v>3.8751000000000002</v>
      </c>
      <c r="C76" s="2">
        <v>42.373733124698248</v>
      </c>
      <c r="D76" s="2">
        <v>1.8910602412395505E-2</v>
      </c>
      <c r="E76" s="2">
        <v>-2.7078862540221051E-2</v>
      </c>
      <c r="F76" s="2">
        <v>3.8686200000000008</v>
      </c>
      <c r="G76" s="2">
        <v>3.8725700000000005</v>
      </c>
      <c r="H76" s="2">
        <v>3.8903400000000006</v>
      </c>
      <c r="I76" s="2">
        <v>3.9132639999999999</v>
      </c>
      <c r="J76" s="13"/>
      <c r="K76" s="13" t="s">
        <v>51</v>
      </c>
      <c r="L76" s="13" t="s">
        <v>50</v>
      </c>
      <c r="M76" s="13" t="s">
        <v>52</v>
      </c>
    </row>
    <row r="77" spans="1:13" ht="13.5" x14ac:dyDescent="0.25">
      <c r="A77" s="3">
        <v>42116</v>
      </c>
      <c r="B77" s="2">
        <v>3.8751000000000002</v>
      </c>
      <c r="C77" s="2">
        <v>42.373733124698248</v>
      </c>
      <c r="D77" s="2">
        <v>1.8234769745143709E-2</v>
      </c>
      <c r="E77" s="2">
        <v>-2.3878700176394291E-2</v>
      </c>
      <c r="F77" s="2">
        <v>3.8700600000000001</v>
      </c>
      <c r="G77" s="2">
        <v>3.8704200000000002</v>
      </c>
      <c r="H77" s="2">
        <v>3.8885450000000006</v>
      </c>
      <c r="I77" s="2">
        <v>3.9139819999999999</v>
      </c>
      <c r="J77" s="13"/>
      <c r="K77" s="13" t="s">
        <v>51</v>
      </c>
      <c r="L77" s="13" t="s">
        <v>50</v>
      </c>
      <c r="M77" s="13" t="s">
        <v>52</v>
      </c>
    </row>
    <row r="78" spans="1:13" ht="13.5" x14ac:dyDescent="0.25">
      <c r="A78" s="3">
        <v>42117</v>
      </c>
      <c r="B78" s="2">
        <v>3.8248000000000002</v>
      </c>
      <c r="C78" s="2">
        <v>26.690302578898581</v>
      </c>
      <c r="D78" s="2">
        <v>1.8160715436098762E-2</v>
      </c>
      <c r="E78" s="2">
        <v>-2.0145206521849993E-2</v>
      </c>
      <c r="F78" s="2">
        <v>3.8621600000000003</v>
      </c>
      <c r="G78" s="2">
        <v>3.8653900000000001</v>
      </c>
      <c r="H78" s="2">
        <v>3.8842350000000003</v>
      </c>
      <c r="I78" s="2">
        <v>3.9126179999999993</v>
      </c>
      <c r="J78" s="13"/>
      <c r="K78" s="13" t="s">
        <v>51</v>
      </c>
      <c r="L78" s="13" t="s">
        <v>50</v>
      </c>
      <c r="M78" s="13" t="s">
        <v>53</v>
      </c>
    </row>
    <row r="79" spans="1:13" ht="13.5" x14ac:dyDescent="0.25">
      <c r="A79" s="3">
        <v>42118</v>
      </c>
      <c r="B79" s="2">
        <v>3.8391999999999999</v>
      </c>
      <c r="C79" s="2">
        <v>34.198866825511942</v>
      </c>
      <c r="D79" s="2">
        <v>1.68484425109372E-2</v>
      </c>
      <c r="E79" s="2">
        <v>-1.5148371653824955E-2</v>
      </c>
      <c r="F79" s="2">
        <v>3.85642</v>
      </c>
      <c r="G79" s="2">
        <v>3.8621600000000003</v>
      </c>
      <c r="H79" s="2">
        <v>3.8806449999999999</v>
      </c>
      <c r="I79" s="2">
        <v>3.9101060000000003</v>
      </c>
      <c r="J79" s="13"/>
      <c r="K79" s="13" t="s">
        <v>51</v>
      </c>
      <c r="L79" s="13" t="s">
        <v>50</v>
      </c>
      <c r="M79" s="13" t="s">
        <v>53</v>
      </c>
    </row>
    <row r="80" spans="1:13" ht="13.5" x14ac:dyDescent="0.25">
      <c r="A80" s="3">
        <v>42121</v>
      </c>
      <c r="B80" s="2">
        <v>3.8391999999999999</v>
      </c>
      <c r="C80" s="2">
        <v>34.198866825511956</v>
      </c>
      <c r="D80" s="2">
        <v>1.5442548424147606E-2</v>
      </c>
      <c r="E80" s="2">
        <v>-1.0237941336463293E-2</v>
      </c>
      <c r="F80" s="2">
        <v>3.8506799999999997</v>
      </c>
      <c r="G80" s="2">
        <v>3.8592900000000001</v>
      </c>
      <c r="H80" s="2">
        <v>3.8770549999999999</v>
      </c>
      <c r="I80" s="2">
        <v>3.9075939999999996</v>
      </c>
      <c r="J80" s="13"/>
      <c r="K80" s="13" t="s">
        <v>51</v>
      </c>
      <c r="L80" s="13" t="s">
        <v>50</v>
      </c>
      <c r="M80" s="13" t="s">
        <v>53</v>
      </c>
    </row>
    <row r="81" spans="1:13" ht="13.5" x14ac:dyDescent="0.25">
      <c r="A81" s="3">
        <v>42122</v>
      </c>
      <c r="B81" s="2">
        <v>3.8391999999999999</v>
      </c>
      <c r="C81" s="2">
        <v>34.198866825511956</v>
      </c>
      <c r="D81" s="2">
        <v>1.5045992676102848E-2</v>
      </c>
      <c r="E81" s="2">
        <v>-5.4546066484926371E-3</v>
      </c>
      <c r="F81" s="2">
        <v>3.8435000000000001</v>
      </c>
      <c r="G81" s="2">
        <v>3.8560600000000003</v>
      </c>
      <c r="H81" s="2">
        <v>3.8731100000000005</v>
      </c>
      <c r="I81" s="2">
        <v>3.9051540000000005</v>
      </c>
      <c r="J81" s="13"/>
      <c r="K81" s="13" t="s">
        <v>55</v>
      </c>
      <c r="L81" s="13" t="s">
        <v>54</v>
      </c>
      <c r="M81" s="13" t="s">
        <v>47</v>
      </c>
    </row>
    <row r="82" spans="1:13" ht="13.5" x14ac:dyDescent="0.25">
      <c r="A82" s="3">
        <v>42123</v>
      </c>
      <c r="B82" s="2">
        <v>3.8751000000000002</v>
      </c>
      <c r="C82" s="2">
        <v>50.109829831884653</v>
      </c>
      <c r="D82" s="2">
        <v>1.1718822301696186E-2</v>
      </c>
      <c r="E82" s="2">
        <v>-5.509605970059131E-4</v>
      </c>
      <c r="F82" s="2">
        <v>3.8435000000000001</v>
      </c>
      <c r="G82" s="2">
        <v>3.8567799999999997</v>
      </c>
      <c r="H82" s="2">
        <v>3.8716750000000011</v>
      </c>
      <c r="I82" s="2">
        <v>3.9037200000000007</v>
      </c>
      <c r="J82" s="13"/>
      <c r="K82" s="13" t="s">
        <v>51</v>
      </c>
      <c r="L82" s="13" t="s">
        <v>50</v>
      </c>
      <c r="M82" s="13" t="s">
        <v>54</v>
      </c>
    </row>
    <row r="83" spans="1:13" ht="13.5" x14ac:dyDescent="0.25">
      <c r="A83" s="3">
        <v>42124</v>
      </c>
      <c r="B83" s="2">
        <v>3.8894000000000002</v>
      </c>
      <c r="C83" s="2">
        <v>54.79842693123404</v>
      </c>
      <c r="D83" s="2">
        <v>7.2833603581954343E-3</v>
      </c>
      <c r="E83" s="2">
        <v>3.628817024576997E-3</v>
      </c>
      <c r="F83" s="2">
        <v>3.85642</v>
      </c>
      <c r="G83" s="2">
        <v>3.8592900000000001</v>
      </c>
      <c r="H83" s="2">
        <v>3.8707750000000005</v>
      </c>
      <c r="I83" s="2">
        <v>3.9030020000000007</v>
      </c>
      <c r="J83" s="13"/>
      <c r="K83" s="13" t="s">
        <v>51</v>
      </c>
      <c r="L83" s="13" t="s">
        <v>50</v>
      </c>
      <c r="M83" s="13" t="s">
        <v>52</v>
      </c>
    </row>
    <row r="84" spans="1:13" ht="13.5" x14ac:dyDescent="0.25">
      <c r="A84" s="3">
        <v>42128</v>
      </c>
      <c r="B84" s="2">
        <v>3.8751000000000002</v>
      </c>
      <c r="C84" s="2">
        <v>49.762127402254123</v>
      </c>
      <c r="D84" s="2">
        <v>5.0523476063562001E-3</v>
      </c>
      <c r="E84" s="2">
        <v>6.3581615509017506E-3</v>
      </c>
      <c r="F84" s="2">
        <v>3.8636000000000004</v>
      </c>
      <c r="G84" s="2">
        <v>3.8600099999999999</v>
      </c>
      <c r="H84" s="2">
        <v>3.8693400000000002</v>
      </c>
      <c r="I84" s="2">
        <v>3.9022840000000008</v>
      </c>
      <c r="J84" s="13"/>
      <c r="K84" s="13" t="s">
        <v>51</v>
      </c>
      <c r="L84" s="13" t="s">
        <v>50</v>
      </c>
      <c r="M84" s="13" t="s">
        <v>52</v>
      </c>
    </row>
    <row r="85" spans="1:13" ht="13.5" x14ac:dyDescent="0.25">
      <c r="A85" s="3">
        <v>42129</v>
      </c>
      <c r="B85" s="2">
        <v>3.8751000000000002</v>
      </c>
      <c r="C85" s="2">
        <v>49.762127402254123</v>
      </c>
      <c r="D85" s="2">
        <v>3.164775249715035E-3</v>
      </c>
      <c r="E85" s="2">
        <v>7.3580424034889701E-3</v>
      </c>
      <c r="F85" s="2">
        <v>3.8707799999999999</v>
      </c>
      <c r="G85" s="2">
        <v>3.8607300000000002</v>
      </c>
      <c r="H85" s="2">
        <v>3.8677250000000001</v>
      </c>
      <c r="I85" s="2">
        <v>3.9015660000000008</v>
      </c>
      <c r="J85" s="13"/>
      <c r="K85" s="13" t="s">
        <v>51</v>
      </c>
      <c r="L85" s="13" t="s">
        <v>50</v>
      </c>
      <c r="M85" s="13" t="s">
        <v>52</v>
      </c>
    </row>
    <row r="86" spans="1:13" ht="13.5" x14ac:dyDescent="0.25">
      <c r="A86" s="3">
        <v>42130</v>
      </c>
      <c r="B86" s="2">
        <v>3.8751000000000002</v>
      </c>
      <c r="C86" s="2">
        <v>49.76212740225413</v>
      </c>
      <c r="D86" s="2">
        <v>2.6754832295576847E-3</v>
      </c>
      <c r="E86" s="2">
        <v>6.4368798092595079E-3</v>
      </c>
      <c r="F86" s="2">
        <v>3.8779600000000003</v>
      </c>
      <c r="G86" s="2">
        <v>3.8607300000000002</v>
      </c>
      <c r="H86" s="2">
        <v>3.8666500000000008</v>
      </c>
      <c r="I86" s="2">
        <v>3.9008480000000008</v>
      </c>
      <c r="J86" s="13"/>
      <c r="K86" s="13" t="s">
        <v>51</v>
      </c>
      <c r="L86" s="13" t="s">
        <v>50</v>
      </c>
      <c r="M86" s="13" t="s">
        <v>52</v>
      </c>
    </row>
    <row r="87" spans="1:13" ht="13.5" x14ac:dyDescent="0.25">
      <c r="A87" s="3">
        <v>42131</v>
      </c>
      <c r="B87" s="2">
        <v>3.8069000000000002</v>
      </c>
      <c r="C87" s="2">
        <v>32.15746626843557</v>
      </c>
      <c r="D87" s="2">
        <v>7.3134967951942187E-3</v>
      </c>
      <c r="E87" s="2">
        <v>3.6612737095791008E-3</v>
      </c>
      <c r="F87" s="2">
        <v>3.8643200000000002</v>
      </c>
      <c r="G87" s="2">
        <v>3.8539100000000004</v>
      </c>
      <c r="H87" s="2">
        <v>3.8621650000000001</v>
      </c>
      <c r="I87" s="2">
        <v>3.8981920000000008</v>
      </c>
      <c r="J87" s="13"/>
      <c r="K87" s="13" t="s">
        <v>55</v>
      </c>
      <c r="L87" s="13" t="s">
        <v>48</v>
      </c>
      <c r="M87" s="13" t="s">
        <v>47</v>
      </c>
    </row>
    <row r="88" spans="1:13" ht="13.5" x14ac:dyDescent="0.25">
      <c r="A88" s="3">
        <v>42132</v>
      </c>
      <c r="B88" s="2">
        <v>3.8751000000000002</v>
      </c>
      <c r="C88" s="2">
        <v>50.873981184807334</v>
      </c>
      <c r="D88" s="2">
        <v>-1.1491819986249041E-3</v>
      </c>
      <c r="E88" s="2">
        <v>6.6676322832398896E-4</v>
      </c>
      <c r="F88" s="2">
        <v>3.8614600000000001</v>
      </c>
      <c r="G88" s="2">
        <v>3.8589400000000005</v>
      </c>
      <c r="H88" s="2">
        <v>3.8621650000000001</v>
      </c>
      <c r="I88" s="2">
        <v>3.8960400000000015</v>
      </c>
      <c r="J88" s="13"/>
      <c r="K88" s="13" t="s">
        <v>55</v>
      </c>
      <c r="L88" s="13" t="s">
        <v>48</v>
      </c>
      <c r="M88" s="13" t="s">
        <v>47</v>
      </c>
    </row>
    <row r="89" spans="1:13" ht="13.5" x14ac:dyDescent="0.25">
      <c r="A89" s="3">
        <v>42135</v>
      </c>
      <c r="B89" s="2">
        <v>3.8751000000000002</v>
      </c>
      <c r="C89" s="2">
        <v>50.873981184807342</v>
      </c>
      <c r="D89" s="2">
        <v>-6.1242245635986237E-3</v>
      </c>
      <c r="E89" s="2">
        <v>-2.1240816736548735E-3</v>
      </c>
      <c r="F89" s="2">
        <v>3.8614600000000001</v>
      </c>
      <c r="G89" s="2">
        <v>3.8625300000000005</v>
      </c>
      <c r="H89" s="2">
        <v>3.8623450000000004</v>
      </c>
      <c r="I89" s="2">
        <v>3.8946060000000018</v>
      </c>
      <c r="J89" s="13"/>
      <c r="K89" s="13" t="s">
        <v>55</v>
      </c>
      <c r="L89" s="13" t="s">
        <v>48</v>
      </c>
      <c r="M89" s="13" t="s">
        <v>54</v>
      </c>
    </row>
    <row r="90" spans="1:13" ht="13.5" x14ac:dyDescent="0.25">
      <c r="A90" s="3">
        <v>42136</v>
      </c>
      <c r="B90" s="2">
        <v>3.8751000000000002</v>
      </c>
      <c r="C90" s="2">
        <v>50.873981184807342</v>
      </c>
      <c r="D90" s="2">
        <v>-1.0361375011215479E-2</v>
      </c>
      <c r="E90" s="2">
        <v>-4.0494643563285292E-3</v>
      </c>
      <c r="F90" s="2">
        <v>3.8614600000000001</v>
      </c>
      <c r="G90" s="2">
        <v>3.86612</v>
      </c>
      <c r="H90" s="2">
        <v>3.8627050000000009</v>
      </c>
      <c r="I90" s="2">
        <v>3.8931720000000016</v>
      </c>
      <c r="J90" s="13"/>
      <c r="K90" s="13" t="s">
        <v>55</v>
      </c>
      <c r="L90" s="13" t="s">
        <v>48</v>
      </c>
      <c r="M90" s="13" t="s">
        <v>54</v>
      </c>
    </row>
    <row r="91" spans="1:13" ht="13.5" x14ac:dyDescent="0.25">
      <c r="A91" s="3">
        <v>42137</v>
      </c>
      <c r="B91" s="2">
        <v>3.8751000000000002</v>
      </c>
      <c r="C91" s="2">
        <v>50.873981184807334</v>
      </c>
      <c r="D91" s="2">
        <v>-1.3972118239277798E-2</v>
      </c>
      <c r="E91" s="2">
        <v>-5.1184701128101952E-3</v>
      </c>
      <c r="F91" s="2">
        <v>3.8614600000000001</v>
      </c>
      <c r="G91" s="2">
        <v>3.8697100000000004</v>
      </c>
      <c r="H91" s="2">
        <v>3.8628850000000012</v>
      </c>
      <c r="I91" s="2">
        <v>3.8918800000000018</v>
      </c>
      <c r="J91" s="13"/>
      <c r="K91" s="13" t="s">
        <v>55</v>
      </c>
      <c r="L91" s="13" t="s">
        <v>48</v>
      </c>
      <c r="M91" s="13" t="s">
        <v>54</v>
      </c>
    </row>
    <row r="92" spans="1:13" ht="13.5" x14ac:dyDescent="0.25">
      <c r="A92" s="3">
        <v>42138</v>
      </c>
      <c r="B92" s="2">
        <v>3.8751000000000002</v>
      </c>
      <c r="C92" s="2">
        <v>50.873981184807334</v>
      </c>
      <c r="D92" s="2">
        <v>-1.152786158617225E-2</v>
      </c>
      <c r="E92" s="2">
        <v>-6.2268849696571343E-3</v>
      </c>
      <c r="F92" s="2">
        <v>3.8751000000000007</v>
      </c>
      <c r="G92" s="2">
        <v>3.8697100000000004</v>
      </c>
      <c r="H92" s="2">
        <v>3.8632450000000014</v>
      </c>
      <c r="I92" s="2">
        <v>3.8908040000000024</v>
      </c>
      <c r="J92" s="13"/>
      <c r="K92" s="13" t="s">
        <v>51</v>
      </c>
      <c r="L92" s="13" t="s">
        <v>50</v>
      </c>
      <c r="M92" s="13" t="s">
        <v>52</v>
      </c>
    </row>
    <row r="93" spans="1:13" ht="13.5" x14ac:dyDescent="0.25">
      <c r="A93" s="3">
        <v>42139</v>
      </c>
      <c r="B93" s="2">
        <v>3.8786999999999998</v>
      </c>
      <c r="C93" s="2">
        <v>51.888850683440829</v>
      </c>
      <c r="D93" s="2">
        <v>-7.5481407145234769E-3</v>
      </c>
      <c r="E93" s="2">
        <v>-7.0847404553891942E-3</v>
      </c>
      <c r="F93" s="2">
        <v>3.87582</v>
      </c>
      <c r="G93" s="2">
        <v>3.8686400000000005</v>
      </c>
      <c r="H93" s="2">
        <v>3.8639650000000012</v>
      </c>
      <c r="I93" s="2">
        <v>3.8898000000000024</v>
      </c>
      <c r="J93" s="13"/>
      <c r="K93" s="13" t="s">
        <v>51</v>
      </c>
      <c r="L93" s="13" t="s">
        <v>50</v>
      </c>
      <c r="M93" s="13" t="s">
        <v>52</v>
      </c>
    </row>
    <row r="94" spans="1:13" ht="13.5" x14ac:dyDescent="0.25">
      <c r="A94" s="3">
        <v>42142</v>
      </c>
      <c r="B94" s="2">
        <v>3.8751000000000002</v>
      </c>
      <c r="C94" s="2">
        <v>50.7595716578723</v>
      </c>
      <c r="D94" s="2">
        <v>-6.1555031003877048E-3</v>
      </c>
      <c r="E94" s="2">
        <v>-5.7475663258874576E-3</v>
      </c>
      <c r="F94" s="2">
        <v>3.87582</v>
      </c>
      <c r="G94" s="2">
        <v>3.8686400000000005</v>
      </c>
      <c r="H94" s="2">
        <v>3.8643250000000009</v>
      </c>
      <c r="I94" s="2">
        <v>3.8887240000000025</v>
      </c>
      <c r="J94" s="13"/>
      <c r="K94" s="13" t="s">
        <v>55</v>
      </c>
      <c r="L94" s="13" t="s">
        <v>48</v>
      </c>
      <c r="M94" s="13" t="s">
        <v>54</v>
      </c>
    </row>
    <row r="95" spans="1:13" ht="13.5" x14ac:dyDescent="0.25">
      <c r="A95" s="3">
        <v>42143</v>
      </c>
      <c r="B95" s="2">
        <v>3.8751000000000002</v>
      </c>
      <c r="C95" s="2">
        <v>50.759571657872307</v>
      </c>
      <c r="D95" s="2">
        <v>-4.9942570710745926E-3</v>
      </c>
      <c r="E95" s="2">
        <v>-3.0440658020001558E-3</v>
      </c>
      <c r="F95" s="2">
        <v>3.87582</v>
      </c>
      <c r="G95" s="2">
        <v>3.8686400000000005</v>
      </c>
      <c r="H95" s="2">
        <v>3.8646850000000006</v>
      </c>
      <c r="I95" s="2">
        <v>3.8873620000000026</v>
      </c>
      <c r="J95" s="13"/>
      <c r="K95" s="13" t="s">
        <v>55</v>
      </c>
      <c r="L95" s="13" t="s">
        <v>48</v>
      </c>
      <c r="M95" s="13" t="s">
        <v>54</v>
      </c>
    </row>
    <row r="96" spans="1:13" ht="13.5" x14ac:dyDescent="0.25">
      <c r="A96" s="3">
        <v>42144</v>
      </c>
      <c r="B96" s="2">
        <v>3.8751000000000002</v>
      </c>
      <c r="C96" s="2">
        <v>50.7595716578723</v>
      </c>
      <c r="D96" s="2">
        <v>-4.0275343179541068E-3</v>
      </c>
      <c r="E96" s="2">
        <v>5.5676420840248533E-4</v>
      </c>
      <c r="F96" s="2">
        <v>3.87582</v>
      </c>
      <c r="G96" s="2">
        <v>3.8686400000000005</v>
      </c>
      <c r="H96" s="2">
        <v>3.8646850000000015</v>
      </c>
      <c r="I96" s="2">
        <v>3.8862860000000023</v>
      </c>
      <c r="J96" s="13"/>
      <c r="K96" s="13" t="s">
        <v>55</v>
      </c>
      <c r="L96" s="13" t="s">
        <v>48</v>
      </c>
      <c r="M96" s="13" t="s">
        <v>54</v>
      </c>
    </row>
    <row r="97" spans="1:13" ht="13.5" x14ac:dyDescent="0.25">
      <c r="A97" s="3">
        <v>42145</v>
      </c>
      <c r="B97" s="2">
        <v>3.8751000000000002</v>
      </c>
      <c r="C97" s="2">
        <v>50.7595716578723</v>
      </c>
      <c r="D97" s="2">
        <v>-1.3716540316871306E-2</v>
      </c>
      <c r="E97" s="2">
        <v>4.5723856816976506E-3</v>
      </c>
      <c r="F97" s="2">
        <v>3.87582</v>
      </c>
      <c r="G97" s="2">
        <v>3.8754600000000003</v>
      </c>
      <c r="H97" s="2">
        <v>3.8646850000000015</v>
      </c>
      <c r="I97" s="2">
        <v>3.8848520000000026</v>
      </c>
      <c r="J97" s="13"/>
      <c r="K97" s="13" t="s">
        <v>55</v>
      </c>
      <c r="L97" s="13" t="s">
        <v>48</v>
      </c>
      <c r="M97" s="13" t="s">
        <v>54</v>
      </c>
    </row>
    <row r="98" spans="1:13" ht="13.5" x14ac:dyDescent="0.25">
      <c r="A98" s="3">
        <v>42146</v>
      </c>
      <c r="B98" s="2">
        <v>3.8894000000000002</v>
      </c>
      <c r="C98" s="2">
        <v>55.888761063768492</v>
      </c>
      <c r="D98" s="2">
        <v>-1.2495487577369957E-2</v>
      </c>
      <c r="E98" s="2">
        <v>8.5689438449710192E-3</v>
      </c>
      <c r="F98" s="2">
        <v>3.8779600000000003</v>
      </c>
      <c r="G98" s="2">
        <v>3.8768900000000004</v>
      </c>
      <c r="H98" s="2">
        <v>3.8679150000000013</v>
      </c>
      <c r="I98" s="2">
        <v>3.8839180000000022</v>
      </c>
      <c r="J98" s="13"/>
      <c r="K98" s="13" t="s">
        <v>55</v>
      </c>
      <c r="L98" s="13" t="s">
        <v>48</v>
      </c>
      <c r="M98" s="13" t="s">
        <v>49</v>
      </c>
    </row>
    <row r="99" spans="1:13" ht="13.5" x14ac:dyDescent="0.25">
      <c r="A99" s="3">
        <v>42149</v>
      </c>
      <c r="B99" s="2">
        <v>3.8751000000000002</v>
      </c>
      <c r="C99" s="2">
        <v>50.251587765000473</v>
      </c>
      <c r="D99" s="2">
        <v>-1.0500127310496765E-2</v>
      </c>
      <c r="E99" s="2">
        <v>1.1845656556720152E-2</v>
      </c>
      <c r="F99" s="2">
        <v>3.8779600000000003</v>
      </c>
      <c r="G99" s="2">
        <v>3.8768900000000004</v>
      </c>
      <c r="H99" s="2">
        <v>3.8697100000000013</v>
      </c>
      <c r="I99" s="2">
        <v>3.8824840000000025</v>
      </c>
      <c r="J99" s="13"/>
      <c r="K99" s="13" t="s">
        <v>55</v>
      </c>
      <c r="L99" s="13" t="s">
        <v>48</v>
      </c>
      <c r="M99" s="13" t="s">
        <v>54</v>
      </c>
    </row>
    <row r="100" spans="1:13" ht="13.5" x14ac:dyDescent="0.25">
      <c r="A100" s="3">
        <v>42150</v>
      </c>
      <c r="B100" s="2">
        <v>3.8822999999999999</v>
      </c>
      <c r="C100" s="2">
        <v>52.831303884463757</v>
      </c>
      <c r="D100" s="2">
        <v>-9.3504846249352624E-3</v>
      </c>
      <c r="E100" s="2">
        <v>1.4557428987908372E-2</v>
      </c>
      <c r="F100" s="2">
        <v>3.8794000000000004</v>
      </c>
      <c r="G100" s="2">
        <v>3.8776100000000007</v>
      </c>
      <c r="H100" s="2">
        <v>3.871865000000001</v>
      </c>
      <c r="I100" s="2">
        <v>3.8813360000000023</v>
      </c>
      <c r="J100" s="13"/>
      <c r="K100" s="13" t="s">
        <v>55</v>
      </c>
      <c r="L100" s="13" t="s">
        <v>48</v>
      </c>
      <c r="M100" s="13" t="s">
        <v>49</v>
      </c>
    </row>
    <row r="101" spans="1:13" ht="13.5" x14ac:dyDescent="0.25">
      <c r="A101" s="3">
        <v>42151</v>
      </c>
      <c r="B101" s="2">
        <v>3.8965999999999998</v>
      </c>
      <c r="C101" s="2">
        <v>57.540588002843542</v>
      </c>
      <c r="D101" s="2">
        <v>-9.4845197331143716E-3</v>
      </c>
      <c r="E101" s="2">
        <v>1.6147636126653282E-2</v>
      </c>
      <c r="F101" s="2">
        <v>3.8836999999999997</v>
      </c>
      <c r="G101" s="2">
        <v>3.8797599999999997</v>
      </c>
      <c r="H101" s="2">
        <v>3.874735000000002</v>
      </c>
      <c r="I101" s="2">
        <v>3.8804740000000013</v>
      </c>
      <c r="J101" s="13"/>
      <c r="K101" s="13" t="s">
        <v>55</v>
      </c>
      <c r="L101" s="13" t="s">
        <v>48</v>
      </c>
      <c r="M101" s="13" t="s">
        <v>49</v>
      </c>
    </row>
    <row r="102" spans="1:13" ht="13.5" x14ac:dyDescent="0.25">
      <c r="A102" s="3">
        <v>42152</v>
      </c>
      <c r="B102" s="2">
        <v>3.9397000000000002</v>
      </c>
      <c r="C102" s="2">
        <v>67.932438209945076</v>
      </c>
      <c r="D102" s="2">
        <v>-1.2919054137150887E-2</v>
      </c>
      <c r="E102" s="2">
        <v>1.6966440745193725E-2</v>
      </c>
      <c r="F102" s="2">
        <v>3.89662</v>
      </c>
      <c r="G102" s="2">
        <v>3.8862200000000007</v>
      </c>
      <c r="H102" s="2">
        <v>3.8779650000000019</v>
      </c>
      <c r="I102" s="2">
        <v>3.8804740000000013</v>
      </c>
      <c r="J102" s="13"/>
      <c r="K102" s="13" t="s">
        <v>51</v>
      </c>
      <c r="L102" s="13" t="s">
        <v>50</v>
      </c>
      <c r="M102" s="13" t="s">
        <v>52</v>
      </c>
    </row>
    <row r="103" spans="1:13" ht="13.5" x14ac:dyDescent="0.25">
      <c r="A103" s="3">
        <v>42153</v>
      </c>
      <c r="B103" s="2">
        <v>3.8751000000000002</v>
      </c>
      <c r="C103" s="2">
        <v>48.695128088374126</v>
      </c>
      <c r="D103" s="2">
        <v>-1.0859853979205525E-2</v>
      </c>
      <c r="E103" s="2">
        <v>1.6850351597288971E-2</v>
      </c>
      <c r="F103" s="2">
        <v>3.8937600000000003</v>
      </c>
      <c r="G103" s="2">
        <v>3.8858600000000001</v>
      </c>
      <c r="H103" s="2">
        <v>3.8772500000000014</v>
      </c>
      <c r="I103" s="2">
        <v>3.8791820000000015</v>
      </c>
      <c r="J103" s="13"/>
      <c r="K103" s="13" t="s">
        <v>55</v>
      </c>
      <c r="L103" s="13" t="s">
        <v>48</v>
      </c>
      <c r="M103" s="13" t="s">
        <v>47</v>
      </c>
    </row>
    <row r="104" spans="1:13" ht="13.5" x14ac:dyDescent="0.25">
      <c r="A104" s="3">
        <v>42156</v>
      </c>
      <c r="B104" s="2">
        <v>3.8929999999999998</v>
      </c>
      <c r="C104" s="2">
        <v>52.692735793849018</v>
      </c>
      <c r="D104" s="2">
        <v>-1.096150794116646E-2</v>
      </c>
      <c r="E104" s="2">
        <v>1.5994373932078424E-2</v>
      </c>
      <c r="F104" s="2">
        <v>3.8973399999999998</v>
      </c>
      <c r="G104" s="2">
        <v>3.8876500000000007</v>
      </c>
      <c r="H104" s="2">
        <v>3.8781450000000013</v>
      </c>
      <c r="I104" s="2">
        <v>3.8795400000000013</v>
      </c>
      <c r="J104" s="13"/>
      <c r="K104" s="13" t="s">
        <v>51</v>
      </c>
      <c r="L104" s="13" t="s">
        <v>50</v>
      </c>
      <c r="M104" s="13" t="s">
        <v>52</v>
      </c>
    </row>
    <row r="105" spans="1:13" ht="13.5" x14ac:dyDescent="0.25">
      <c r="A105" s="3">
        <v>42157</v>
      </c>
      <c r="B105" s="2">
        <v>3.9325000000000001</v>
      </c>
      <c r="C105" s="2">
        <v>60.083979911950017</v>
      </c>
      <c r="D105" s="2">
        <v>-1.4046148419156967E-2</v>
      </c>
      <c r="E105" s="2">
        <v>1.4770473235776519E-2</v>
      </c>
      <c r="F105" s="2">
        <v>3.9073799999999999</v>
      </c>
      <c r="G105" s="2">
        <v>3.8933899999999992</v>
      </c>
      <c r="H105" s="2">
        <v>3.8810150000000014</v>
      </c>
      <c r="I105" s="2">
        <v>3.880688000000001</v>
      </c>
      <c r="J105" s="13"/>
      <c r="K105" s="13" t="s">
        <v>51</v>
      </c>
      <c r="L105" s="13" t="s">
        <v>50</v>
      </c>
      <c r="M105" s="13" t="s">
        <v>52</v>
      </c>
    </row>
    <row r="106" spans="1:13" ht="13.5" x14ac:dyDescent="0.25">
      <c r="A106" s="3">
        <v>42158</v>
      </c>
      <c r="B106" s="2">
        <v>3.9325000000000001</v>
      </c>
      <c r="C106" s="2">
        <v>60.083979911950024</v>
      </c>
      <c r="D106" s="2">
        <v>-1.6956950521068492E-2</v>
      </c>
      <c r="E106" s="2">
        <v>1.331078999640694E-2</v>
      </c>
      <c r="F106" s="2">
        <v>3.9145600000000003</v>
      </c>
      <c r="G106" s="2">
        <v>3.8991299999999995</v>
      </c>
      <c r="H106" s="2">
        <v>3.8838850000000016</v>
      </c>
      <c r="I106" s="2">
        <v>3.8818360000000012</v>
      </c>
      <c r="J106" s="13"/>
      <c r="K106" s="13" t="s">
        <v>51</v>
      </c>
      <c r="L106" s="13" t="s">
        <v>50</v>
      </c>
      <c r="M106" s="13" t="s">
        <v>52</v>
      </c>
    </row>
    <row r="107" spans="1:13" ht="13.5" x14ac:dyDescent="0.25">
      <c r="A107" s="3">
        <v>42159</v>
      </c>
      <c r="B107" s="2">
        <v>3.911</v>
      </c>
      <c r="C107" s="2">
        <v>54.690010822597948</v>
      </c>
      <c r="D107" s="2">
        <v>-1.8105790338564631E-2</v>
      </c>
      <c r="E107" s="2">
        <v>1.1980501002428708E-2</v>
      </c>
      <c r="F107" s="2">
        <v>3.9088200000000008</v>
      </c>
      <c r="G107" s="2">
        <v>3.90272</v>
      </c>
      <c r="H107" s="2">
        <v>3.8890900000000008</v>
      </c>
      <c r="I107" s="2">
        <v>3.8818360000000012</v>
      </c>
      <c r="J107" s="13"/>
      <c r="K107" s="13" t="s">
        <v>55</v>
      </c>
      <c r="L107" s="13" t="s">
        <v>48</v>
      </c>
      <c r="M107" s="13" t="s">
        <v>47</v>
      </c>
    </row>
    <row r="108" spans="1:13" ht="13.5" x14ac:dyDescent="0.25">
      <c r="A108" s="3">
        <v>42160</v>
      </c>
      <c r="B108" s="2">
        <v>3.8929999999999998</v>
      </c>
      <c r="C108" s="2">
        <v>50.594816497035126</v>
      </c>
      <c r="D108" s="2">
        <v>-1.5675328197417127E-2</v>
      </c>
      <c r="E108" s="2">
        <v>1.0666279389286311E-2</v>
      </c>
      <c r="F108" s="2">
        <v>3.9123999999999994</v>
      </c>
      <c r="G108" s="2">
        <v>3.9030800000000005</v>
      </c>
      <c r="H108" s="2">
        <v>3.8899850000000007</v>
      </c>
      <c r="I108" s="2">
        <v>3.881476000000001</v>
      </c>
      <c r="J108" s="13"/>
      <c r="K108" s="13" t="s">
        <v>55</v>
      </c>
      <c r="L108" s="13" t="s">
        <v>48</v>
      </c>
      <c r="M108" s="13" t="s">
        <v>49</v>
      </c>
    </row>
    <row r="109" spans="1:13" ht="13.5" x14ac:dyDescent="0.25">
      <c r="A109" s="3">
        <v>42163</v>
      </c>
      <c r="B109" s="2">
        <v>3.9074</v>
      </c>
      <c r="C109" s="2">
        <v>53.588894361152214</v>
      </c>
      <c r="D109" s="2">
        <v>-1.6900176056091176E-2</v>
      </c>
      <c r="E109" s="2">
        <v>9.6325805053583888E-3</v>
      </c>
      <c r="F109" s="2">
        <v>3.9152800000000001</v>
      </c>
      <c r="G109" s="2">
        <v>3.9063100000000004</v>
      </c>
      <c r="H109" s="2">
        <v>3.8916000000000004</v>
      </c>
      <c r="I109" s="2">
        <v>3.8814040000000007</v>
      </c>
      <c r="J109" s="13"/>
      <c r="K109" s="13" t="s">
        <v>55</v>
      </c>
      <c r="L109" s="13" t="s">
        <v>48</v>
      </c>
      <c r="M109" s="13" t="s">
        <v>49</v>
      </c>
    </row>
    <row r="110" spans="1:13" ht="13.5" x14ac:dyDescent="0.25">
      <c r="A110" s="3">
        <v>42164</v>
      </c>
      <c r="B110" s="2">
        <v>3.911</v>
      </c>
      <c r="C110" s="2">
        <v>54.333983773929795</v>
      </c>
      <c r="D110" s="2">
        <v>-1.7194285619940963E-2</v>
      </c>
      <c r="E110" s="2">
        <v>8.6379385886303957E-3</v>
      </c>
      <c r="F110" s="2">
        <v>3.9109799999999999</v>
      </c>
      <c r="G110" s="2">
        <v>3.9091800000000005</v>
      </c>
      <c r="H110" s="2">
        <v>3.8933950000000004</v>
      </c>
      <c r="I110" s="2">
        <v>3.8814040000000007</v>
      </c>
      <c r="J110" s="13"/>
      <c r="K110" s="13" t="s">
        <v>51</v>
      </c>
      <c r="L110" s="13" t="s">
        <v>50</v>
      </c>
      <c r="M110" s="13" t="s">
        <v>53</v>
      </c>
    </row>
    <row r="111" spans="1:13" ht="13.5" x14ac:dyDescent="0.25">
      <c r="A111" s="3">
        <v>42165</v>
      </c>
      <c r="B111" s="2">
        <v>3.9325000000000001</v>
      </c>
      <c r="C111" s="2">
        <v>58.607887295123568</v>
      </c>
      <c r="D111" s="2">
        <v>-1.6948425185693061E-2</v>
      </c>
      <c r="E111" s="2">
        <v>8.2023382479162656E-3</v>
      </c>
      <c r="F111" s="2">
        <v>3.9109799999999999</v>
      </c>
      <c r="G111" s="2">
        <v>3.9127699999999996</v>
      </c>
      <c r="H111" s="2">
        <v>3.8962649999999996</v>
      </c>
      <c r="I111" s="2">
        <v>3.8816920000000006</v>
      </c>
      <c r="J111" s="13"/>
      <c r="K111" s="13" t="s">
        <v>51</v>
      </c>
      <c r="L111" s="13" t="s">
        <v>50</v>
      </c>
      <c r="M111" s="13" t="s">
        <v>54</v>
      </c>
    </row>
    <row r="112" spans="1:13" ht="13.5" x14ac:dyDescent="0.25">
      <c r="A112" s="3">
        <v>42166</v>
      </c>
      <c r="B112" s="2">
        <v>3.911</v>
      </c>
      <c r="C112" s="2">
        <v>53.241673529512461</v>
      </c>
      <c r="D112" s="2">
        <v>-8.7484100285388777E-3</v>
      </c>
      <c r="E112" s="2">
        <v>8.2247502217144865E-3</v>
      </c>
      <c r="F112" s="2">
        <v>3.9109799999999999</v>
      </c>
      <c r="G112" s="2">
        <v>3.9099000000000004</v>
      </c>
      <c r="H112" s="2">
        <v>3.898060000000001</v>
      </c>
      <c r="I112" s="2">
        <v>3.8818360000000007</v>
      </c>
      <c r="J112" s="13"/>
      <c r="K112" s="13" t="s">
        <v>51</v>
      </c>
      <c r="L112" s="13" t="s">
        <v>50</v>
      </c>
      <c r="M112" s="13" t="s">
        <v>54</v>
      </c>
    </row>
    <row r="113" spans="1:13" ht="13.5" x14ac:dyDescent="0.25">
      <c r="A113" s="3">
        <v>42167</v>
      </c>
      <c r="B113" s="2">
        <v>3.911</v>
      </c>
      <c r="C113" s="2">
        <v>53.241673529512461</v>
      </c>
      <c r="D113" s="2">
        <v>-1.1835595759787765E-2</v>
      </c>
      <c r="E113" s="2">
        <v>7.945197889807569E-3</v>
      </c>
      <c r="F113" s="2">
        <v>3.9145799999999999</v>
      </c>
      <c r="G113" s="2">
        <v>3.9134900000000004</v>
      </c>
      <c r="H113" s="2">
        <v>3.8996750000000007</v>
      </c>
      <c r="I113" s="2">
        <v>3.881908000000001</v>
      </c>
      <c r="J113" s="13"/>
      <c r="K113" s="13" t="s">
        <v>51</v>
      </c>
      <c r="L113" s="13" t="s">
        <v>50</v>
      </c>
      <c r="M113" s="13" t="s">
        <v>52</v>
      </c>
    </row>
    <row r="114" spans="1:13" ht="13.5" x14ac:dyDescent="0.25">
      <c r="A114" s="3">
        <v>42170</v>
      </c>
      <c r="B114" s="2">
        <v>3.911</v>
      </c>
      <c r="C114" s="2">
        <v>53.241673529512461</v>
      </c>
      <c r="D114" s="2">
        <v>-1.1774723090427042E-2</v>
      </c>
      <c r="E114" s="2">
        <v>7.2610742112912911E-3</v>
      </c>
      <c r="F114" s="2">
        <v>3.9152999999999998</v>
      </c>
      <c r="G114" s="2">
        <v>3.9152900000000002</v>
      </c>
      <c r="H114" s="2">
        <v>3.9014700000000007</v>
      </c>
      <c r="I114" s="2">
        <v>3.8820520000000012</v>
      </c>
      <c r="J114" s="13"/>
      <c r="K114" s="13" t="s">
        <v>51</v>
      </c>
      <c r="L114" s="13" t="s">
        <v>50</v>
      </c>
      <c r="M114" s="13" t="s">
        <v>52</v>
      </c>
    </row>
    <row r="115" spans="1:13" ht="13.5" x14ac:dyDescent="0.25">
      <c r="A115" s="3">
        <v>42171</v>
      </c>
      <c r="B115" s="2">
        <v>3.911</v>
      </c>
      <c r="C115" s="2">
        <v>53.241673529512461</v>
      </c>
      <c r="D115" s="2">
        <v>-5.7210510777889745E-3</v>
      </c>
      <c r="E115" s="2">
        <v>6.3954500201299736E-3</v>
      </c>
      <c r="F115" s="2">
        <v>3.9152999999999998</v>
      </c>
      <c r="G115" s="2">
        <v>3.9131400000000007</v>
      </c>
      <c r="H115" s="2">
        <v>3.9032649999999998</v>
      </c>
      <c r="I115" s="2">
        <v>3.8821240000000006</v>
      </c>
      <c r="J115" s="13"/>
      <c r="K115" s="13" t="s">
        <v>55</v>
      </c>
      <c r="L115" s="13" t="s">
        <v>54</v>
      </c>
      <c r="M115" s="13" t="s">
        <v>54</v>
      </c>
    </row>
    <row r="116" spans="1:13" ht="13.5" x14ac:dyDescent="0.25">
      <c r="A116" s="3">
        <v>42172</v>
      </c>
      <c r="B116" s="2">
        <v>3.9432</v>
      </c>
      <c r="C116" s="2">
        <v>60.523023864634624</v>
      </c>
      <c r="D116" s="2">
        <v>-3.0531194316734123E-3</v>
      </c>
      <c r="E116" s="2">
        <v>5.7291449523855648E-3</v>
      </c>
      <c r="F116" s="2">
        <v>3.91744</v>
      </c>
      <c r="G116" s="2">
        <v>3.9142099999999997</v>
      </c>
      <c r="H116" s="2">
        <v>3.9066700000000005</v>
      </c>
      <c r="I116" s="2">
        <v>3.8830560000000007</v>
      </c>
      <c r="J116" s="13"/>
      <c r="K116" s="13" t="s">
        <v>55</v>
      </c>
      <c r="L116" s="13" t="s">
        <v>48</v>
      </c>
      <c r="M116" s="13" t="s">
        <v>49</v>
      </c>
    </row>
    <row r="117" spans="1:13" ht="13.5" x14ac:dyDescent="0.25">
      <c r="A117" s="3">
        <v>42173</v>
      </c>
      <c r="B117" s="2">
        <v>3.9432</v>
      </c>
      <c r="C117" s="2">
        <v>60.523023864634624</v>
      </c>
      <c r="D117" s="2">
        <v>-4.3576958407660626E-3</v>
      </c>
      <c r="E117" s="2">
        <v>5.6589849115252899E-3</v>
      </c>
      <c r="F117" s="2">
        <v>3.9238800000000005</v>
      </c>
      <c r="G117" s="2">
        <v>3.9174300000000004</v>
      </c>
      <c r="H117" s="2">
        <v>3.9100750000000004</v>
      </c>
      <c r="I117" s="2">
        <v>3.8839880000000004</v>
      </c>
      <c r="J117" s="13"/>
      <c r="K117" s="13" t="s">
        <v>51</v>
      </c>
      <c r="L117" s="13" t="s">
        <v>50</v>
      </c>
      <c r="M117" s="13" t="s">
        <v>52</v>
      </c>
    </row>
    <row r="118" spans="1:13" ht="13.5" x14ac:dyDescent="0.25">
      <c r="A118" s="3">
        <v>42174</v>
      </c>
      <c r="B118" s="2">
        <v>3.9432</v>
      </c>
      <c r="C118" s="2">
        <v>60.523023864634624</v>
      </c>
      <c r="D118" s="2">
        <v>-8.4663218497045278E-3</v>
      </c>
      <c r="E118" s="2">
        <v>5.9781002630783777E-3</v>
      </c>
      <c r="F118" s="2">
        <v>3.9303200000000005</v>
      </c>
      <c r="G118" s="2">
        <v>3.92245</v>
      </c>
      <c r="H118" s="2">
        <v>3.9127650000000012</v>
      </c>
      <c r="I118" s="2">
        <v>3.8853500000000003</v>
      </c>
      <c r="J118" s="13"/>
      <c r="K118" s="13" t="s">
        <v>51</v>
      </c>
      <c r="L118" s="13" t="s">
        <v>50</v>
      </c>
      <c r="M118" s="13" t="s">
        <v>52</v>
      </c>
    </row>
    <row r="119" spans="1:13" ht="13.5" x14ac:dyDescent="0.25">
      <c r="A119" s="3">
        <v>42177</v>
      </c>
      <c r="B119" s="2">
        <v>3.9432</v>
      </c>
      <c r="C119" s="2">
        <v>60.523023864634624</v>
      </c>
      <c r="D119" s="2">
        <v>-9.9455436874795744E-3</v>
      </c>
      <c r="E119" s="2">
        <v>6.186749471189623E-3</v>
      </c>
      <c r="F119" s="2">
        <v>3.9367600000000005</v>
      </c>
      <c r="G119" s="2">
        <v>3.9260299999999999</v>
      </c>
      <c r="H119" s="2">
        <v>3.916170000000001</v>
      </c>
      <c r="I119" s="2">
        <v>3.886784</v>
      </c>
      <c r="J119" s="13"/>
      <c r="K119" s="13" t="s">
        <v>51</v>
      </c>
      <c r="L119" s="13" t="s">
        <v>50</v>
      </c>
      <c r="M119" s="13" t="s">
        <v>52</v>
      </c>
    </row>
    <row r="120" spans="1:13" ht="13.5" x14ac:dyDescent="0.25">
      <c r="A120" s="3">
        <v>42178</v>
      </c>
      <c r="B120" s="2">
        <v>3.9432</v>
      </c>
      <c r="C120" s="2">
        <v>60.523023864634624</v>
      </c>
      <c r="D120" s="2">
        <v>-1.0845269700693994E-2</v>
      </c>
      <c r="E120" s="2">
        <v>6.1936576634506937E-3</v>
      </c>
      <c r="F120" s="2">
        <v>3.9432</v>
      </c>
      <c r="G120" s="2">
        <v>3.9292499999999997</v>
      </c>
      <c r="H120" s="2">
        <v>3.9192150000000012</v>
      </c>
      <c r="I120" s="2">
        <v>3.88829</v>
      </c>
      <c r="J120" s="13"/>
      <c r="K120" s="13" t="s">
        <v>51</v>
      </c>
      <c r="L120" s="13" t="s">
        <v>50</v>
      </c>
      <c r="M120" s="13" t="s">
        <v>52</v>
      </c>
    </row>
    <row r="121" spans="1:13" ht="13.5" x14ac:dyDescent="0.25">
      <c r="A121" s="3">
        <v>42179</v>
      </c>
      <c r="B121" s="2">
        <v>3.9432</v>
      </c>
      <c r="C121" s="2">
        <v>60.523023864634624</v>
      </c>
      <c r="D121" s="2">
        <v>-8.4858496859685495E-3</v>
      </c>
      <c r="E121" s="2">
        <v>6.0426597008531079E-3</v>
      </c>
      <c r="F121" s="2">
        <v>3.9432</v>
      </c>
      <c r="G121" s="2">
        <v>3.9303199999999996</v>
      </c>
      <c r="H121" s="2">
        <v>3.9215450000000005</v>
      </c>
      <c r="I121" s="2">
        <v>3.8897239999999997</v>
      </c>
      <c r="J121" s="13"/>
      <c r="K121" s="13" t="s">
        <v>54</v>
      </c>
      <c r="L121" s="13" t="s">
        <v>54</v>
      </c>
      <c r="M121" s="13" t="s">
        <v>54</v>
      </c>
    </row>
    <row r="122" spans="1:13" ht="13.5" x14ac:dyDescent="0.25">
      <c r="A122" s="3">
        <v>42180</v>
      </c>
      <c r="B122" s="2">
        <v>3.9325000000000001</v>
      </c>
      <c r="C122" s="2">
        <v>56.002426579601476</v>
      </c>
      <c r="D122" s="2">
        <v>-9.1776334386937108E-3</v>
      </c>
      <c r="E122" s="2">
        <v>5.1405645322219178E-3</v>
      </c>
      <c r="F122" s="2">
        <v>3.9410600000000002</v>
      </c>
      <c r="G122" s="2">
        <v>3.9324699999999999</v>
      </c>
      <c r="H122" s="2">
        <v>3.9211850000000004</v>
      </c>
      <c r="I122" s="2">
        <v>3.891016</v>
      </c>
      <c r="J122" s="13"/>
      <c r="K122" s="13" t="s">
        <v>55</v>
      </c>
      <c r="L122" s="13" t="s">
        <v>48</v>
      </c>
      <c r="M122" s="13" t="s">
        <v>47</v>
      </c>
    </row>
    <row r="123" spans="1:13" ht="13.5" x14ac:dyDescent="0.25">
      <c r="A123" s="3">
        <v>42181</v>
      </c>
      <c r="B123" s="2">
        <v>3.9321999999999999</v>
      </c>
      <c r="C123" s="2">
        <v>55.876410529855946</v>
      </c>
      <c r="D123" s="2">
        <v>-9.8378328638926149E-3</v>
      </c>
      <c r="E123" s="2">
        <v>5.1794514551851238E-3</v>
      </c>
      <c r="F123" s="2">
        <v>3.9388599999999996</v>
      </c>
      <c r="G123" s="2">
        <v>3.9345900000000009</v>
      </c>
      <c r="H123" s="2">
        <v>3.9240400000000002</v>
      </c>
      <c r="I123" s="2">
        <v>3.8923739999999998</v>
      </c>
      <c r="J123" s="13"/>
      <c r="K123" s="13" t="s">
        <v>55</v>
      </c>
      <c r="L123" s="13" t="s">
        <v>48</v>
      </c>
      <c r="M123" s="13" t="s">
        <v>47</v>
      </c>
    </row>
    <row r="124" spans="1:13" ht="13.5" x14ac:dyDescent="0.25">
      <c r="A124" s="3">
        <v>42184</v>
      </c>
      <c r="B124" s="2">
        <v>3.8584000000000001</v>
      </c>
      <c r="C124" s="2">
        <v>35.007496175487205</v>
      </c>
      <c r="D124" s="2">
        <v>-5.0178998453001E-3</v>
      </c>
      <c r="E124" s="2">
        <v>5.6006659553680645E-3</v>
      </c>
      <c r="F124" s="2">
        <v>3.9218999999999999</v>
      </c>
      <c r="G124" s="2">
        <v>3.9293300000000011</v>
      </c>
      <c r="H124" s="2">
        <v>3.9223099999999995</v>
      </c>
      <c r="I124" s="2">
        <v>3.8921839999999999</v>
      </c>
      <c r="J124" s="13"/>
      <c r="K124" s="13" t="s">
        <v>55</v>
      </c>
      <c r="L124" s="13" t="s">
        <v>48</v>
      </c>
      <c r="M124" s="13" t="s">
        <v>47</v>
      </c>
    </row>
    <row r="125" spans="1:13" ht="13.5" x14ac:dyDescent="0.25">
      <c r="A125" s="3">
        <v>42185</v>
      </c>
      <c r="B125" s="2">
        <v>3.8769</v>
      </c>
      <c r="C125" s="2">
        <v>40.960225026249361</v>
      </c>
      <c r="D125" s="2">
        <v>-1.9553551743767272E-3</v>
      </c>
      <c r="E125" s="2">
        <v>5.4567556333876763E-3</v>
      </c>
      <c r="F125" s="2">
        <v>3.9086399999999997</v>
      </c>
      <c r="G125" s="2">
        <v>3.9259200000000005</v>
      </c>
      <c r="H125" s="2">
        <v>3.9195299999999995</v>
      </c>
      <c r="I125" s="2">
        <v>3.8923640000000002</v>
      </c>
      <c r="J125" s="13"/>
      <c r="K125" s="13" t="s">
        <v>55</v>
      </c>
      <c r="L125" s="13" t="s">
        <v>48</v>
      </c>
      <c r="M125" s="13" t="s">
        <v>47</v>
      </c>
    </row>
    <row r="126" spans="1:13" ht="13.5" x14ac:dyDescent="0.25">
      <c r="A126" s="3">
        <v>42186</v>
      </c>
      <c r="B126" s="2">
        <v>3.8769</v>
      </c>
      <c r="C126" s="2">
        <v>40.960225026249361</v>
      </c>
      <c r="D126" s="2">
        <v>5.8088078034055357E-3</v>
      </c>
      <c r="E126" s="2">
        <v>4.7701532445748101E-3</v>
      </c>
      <c r="F126" s="2">
        <v>3.8953800000000003</v>
      </c>
      <c r="G126" s="2">
        <v>3.9192900000000002</v>
      </c>
      <c r="H126" s="2">
        <v>3.9167499999999995</v>
      </c>
      <c r="I126" s="2">
        <v>3.8924000000000003</v>
      </c>
      <c r="J126" s="13"/>
      <c r="K126" s="13" t="s">
        <v>55</v>
      </c>
      <c r="L126" s="13" t="s">
        <v>48</v>
      </c>
      <c r="M126" s="13" t="s">
        <v>47</v>
      </c>
    </row>
    <row r="127" spans="1:13" ht="13.5" x14ac:dyDescent="0.25">
      <c r="A127" s="3">
        <v>42187</v>
      </c>
      <c r="B127" s="2">
        <v>3.9100999999999999</v>
      </c>
      <c r="C127" s="2">
        <v>50.412946423028849</v>
      </c>
      <c r="D127" s="2">
        <v>1.0121940531828688E-2</v>
      </c>
      <c r="E127" s="2">
        <v>3.1672691083413579E-3</v>
      </c>
      <c r="F127" s="2">
        <v>3.8908999999999998</v>
      </c>
      <c r="G127" s="2">
        <v>3.9159800000000002</v>
      </c>
      <c r="H127" s="2">
        <v>3.9167050000000003</v>
      </c>
      <c r="I127" s="2">
        <v>3.8931</v>
      </c>
      <c r="J127" s="13"/>
      <c r="K127" s="13" t="s">
        <v>51</v>
      </c>
      <c r="L127" s="13" t="s">
        <v>50</v>
      </c>
      <c r="M127" s="13" t="s">
        <v>53</v>
      </c>
    </row>
    <row r="128" spans="1:13" ht="13.5" x14ac:dyDescent="0.25">
      <c r="A128" s="3">
        <v>42188</v>
      </c>
      <c r="B128" s="2">
        <v>3.9137</v>
      </c>
      <c r="C128" s="2">
        <v>51.323037249986726</v>
      </c>
      <c r="D128" s="2">
        <v>1.3496367136355936E-2</v>
      </c>
      <c r="E128" s="2">
        <v>1.5286506940095318E-3</v>
      </c>
      <c r="F128" s="2">
        <v>3.8872</v>
      </c>
      <c r="G128" s="2">
        <v>3.91303</v>
      </c>
      <c r="H128" s="2">
        <v>3.9177400000000007</v>
      </c>
      <c r="I128" s="2">
        <v>3.8948779999999998</v>
      </c>
      <c r="J128" s="13"/>
      <c r="K128" s="13" t="s">
        <v>51</v>
      </c>
      <c r="L128" s="13" t="s">
        <v>50</v>
      </c>
      <c r="M128" s="13" t="s">
        <v>53</v>
      </c>
    </row>
    <row r="129" spans="1:13" ht="13.5" x14ac:dyDescent="0.25">
      <c r="A129" s="3">
        <v>42191</v>
      </c>
      <c r="B129" s="2">
        <v>3.9468999999999999</v>
      </c>
      <c r="C129" s="2">
        <v>58.827855631136323</v>
      </c>
      <c r="D129" s="2">
        <v>1.3863266987351519E-2</v>
      </c>
      <c r="E129" s="2">
        <v>6.3153118875706896E-4</v>
      </c>
      <c r="F129" s="2">
        <v>3.9049</v>
      </c>
      <c r="G129" s="2">
        <v>3.9134000000000002</v>
      </c>
      <c r="H129" s="2">
        <v>3.9197150000000001</v>
      </c>
      <c r="I129" s="2">
        <v>3.8970319999999998</v>
      </c>
      <c r="J129" s="13"/>
      <c r="K129" s="13" t="s">
        <v>51</v>
      </c>
      <c r="L129" s="13" t="s">
        <v>50</v>
      </c>
      <c r="M129" s="13" t="s">
        <v>52</v>
      </c>
    </row>
    <row r="130" spans="1:13" ht="13.5" x14ac:dyDescent="0.25">
      <c r="A130" s="3">
        <v>42192</v>
      </c>
      <c r="B130" s="2">
        <v>3.9468999999999999</v>
      </c>
      <c r="C130" s="2">
        <v>58.827855631136323</v>
      </c>
      <c r="D130" s="2">
        <v>1.3950572944828377E-2</v>
      </c>
      <c r="E130" s="2">
        <v>2.9649582579261883E-4</v>
      </c>
      <c r="F130" s="2">
        <v>3.9188999999999998</v>
      </c>
      <c r="G130" s="2">
        <v>3.9137699999999995</v>
      </c>
      <c r="H130" s="2">
        <v>3.9215100000000001</v>
      </c>
      <c r="I130" s="2">
        <v>3.8991859999999998</v>
      </c>
      <c r="J130" s="13"/>
      <c r="K130" s="13" t="s">
        <v>51</v>
      </c>
      <c r="L130" s="13" t="s">
        <v>50</v>
      </c>
      <c r="M130" s="13" t="s">
        <v>52</v>
      </c>
    </row>
    <row r="131" spans="1:13" ht="13.5" x14ac:dyDescent="0.25">
      <c r="A131" s="3">
        <v>42193</v>
      </c>
      <c r="B131" s="2">
        <v>3.9506000000000001</v>
      </c>
      <c r="C131" s="2">
        <v>59.632277682673468</v>
      </c>
      <c r="D131" s="2">
        <v>1.3543754843765132E-2</v>
      </c>
      <c r="E131" s="2">
        <v>-1.168494051926042E-3</v>
      </c>
      <c r="F131" s="2">
        <v>3.9336399999999996</v>
      </c>
      <c r="G131" s="2">
        <v>3.9145099999999999</v>
      </c>
      <c r="H131" s="2">
        <v>3.9224149999999995</v>
      </c>
      <c r="I131" s="2">
        <v>3.9014140000000004</v>
      </c>
      <c r="J131" s="13"/>
      <c r="K131" s="13" t="s">
        <v>51</v>
      </c>
      <c r="L131" s="13" t="s">
        <v>50</v>
      </c>
      <c r="M131" s="13" t="s">
        <v>52</v>
      </c>
    </row>
    <row r="132" spans="1:13" ht="13.5" x14ac:dyDescent="0.25">
      <c r="A132" s="3">
        <v>42194</v>
      </c>
      <c r="B132" s="2">
        <v>3.9542999999999999</v>
      </c>
      <c r="C132" s="2">
        <v>60.464149196773839</v>
      </c>
      <c r="D132" s="2">
        <v>1.1066119524199891E-2</v>
      </c>
      <c r="E132" s="2">
        <v>-1.7578696397710951E-3</v>
      </c>
      <c r="F132" s="2">
        <v>3.9424799999999998</v>
      </c>
      <c r="G132" s="2">
        <v>3.91669</v>
      </c>
      <c r="H132" s="2">
        <v>3.9245800000000002</v>
      </c>
      <c r="I132" s="2">
        <v>3.9029980000000002</v>
      </c>
      <c r="J132" s="13"/>
      <c r="K132" s="13" t="s">
        <v>51</v>
      </c>
      <c r="L132" s="13" t="s">
        <v>50</v>
      </c>
      <c r="M132" s="13" t="s">
        <v>52</v>
      </c>
    </row>
    <row r="133" spans="1:13" ht="13.5" x14ac:dyDescent="0.25">
      <c r="A133" s="3">
        <v>42195</v>
      </c>
      <c r="B133" s="2">
        <v>3.9174000000000002</v>
      </c>
      <c r="C133" s="2">
        <v>49.506992409920358</v>
      </c>
      <c r="D133" s="2">
        <v>1.1437589065575349E-2</v>
      </c>
      <c r="E133" s="2">
        <v>-2.5548636028288408E-3</v>
      </c>
      <c r="F133" s="2">
        <v>3.9432200000000002</v>
      </c>
      <c r="G133" s="2">
        <v>3.9152100000000005</v>
      </c>
      <c r="H133" s="2">
        <v>3.9249000000000001</v>
      </c>
      <c r="I133" s="2">
        <v>3.9035579999999999</v>
      </c>
      <c r="J133" s="13"/>
      <c r="K133" s="13" t="s">
        <v>51</v>
      </c>
      <c r="L133" s="13" t="s">
        <v>50</v>
      </c>
      <c r="M133" s="13" t="s">
        <v>52</v>
      </c>
    </row>
    <row r="134" spans="1:13" ht="13.5" x14ac:dyDescent="0.25">
      <c r="A134" s="3">
        <v>42198</v>
      </c>
      <c r="B134" s="2">
        <v>3.9100999999999999</v>
      </c>
      <c r="C134" s="2">
        <v>47.666661816933832</v>
      </c>
      <c r="D134" s="2">
        <v>9.5383911576307767E-4</v>
      </c>
      <c r="E134" s="2">
        <v>-2.7350127304001165E-3</v>
      </c>
      <c r="F134" s="2">
        <v>3.9358600000000004</v>
      </c>
      <c r="G134" s="2">
        <v>3.9203800000000002</v>
      </c>
      <c r="H134" s="2">
        <v>3.924855</v>
      </c>
      <c r="I134" s="2">
        <v>3.904258</v>
      </c>
      <c r="J134" s="13"/>
      <c r="K134" s="13" t="s">
        <v>51</v>
      </c>
      <c r="L134" s="13" t="s">
        <v>54</v>
      </c>
      <c r="M134" s="13" t="s">
        <v>53</v>
      </c>
    </row>
    <row r="135" spans="1:13" ht="13.5" x14ac:dyDescent="0.25">
      <c r="A135" s="3">
        <v>42199</v>
      </c>
      <c r="B135" s="2">
        <v>3.8732000000000002</v>
      </c>
      <c r="C135" s="2">
        <v>39.644361446152502</v>
      </c>
      <c r="D135" s="2">
        <v>-2.2804816610504375E-3</v>
      </c>
      <c r="E135" s="2">
        <v>-1.6344535447558478E-3</v>
      </c>
      <c r="F135" s="2">
        <v>3.9211199999999997</v>
      </c>
      <c r="G135" s="2">
        <v>3.92001</v>
      </c>
      <c r="H135" s="2">
        <v>3.922965</v>
      </c>
      <c r="I135" s="2">
        <v>3.9042200000000005</v>
      </c>
      <c r="J135" s="13"/>
      <c r="K135" s="13" t="s">
        <v>55</v>
      </c>
      <c r="L135" s="13" t="s">
        <v>48</v>
      </c>
      <c r="M135" s="13" t="s">
        <v>47</v>
      </c>
    </row>
    <row r="136" spans="1:13" ht="13.5" x14ac:dyDescent="0.25">
      <c r="A136" s="3">
        <v>42200</v>
      </c>
      <c r="B136" s="2">
        <v>3.8658000000000001</v>
      </c>
      <c r="C136" s="2">
        <v>38.253927853749708</v>
      </c>
      <c r="D136" s="2">
        <v>-4.1981918803650764E-3</v>
      </c>
      <c r="E136" s="2">
        <v>3.0648485093796971E-4</v>
      </c>
      <c r="F136" s="2">
        <v>3.9041600000000001</v>
      </c>
      <c r="G136" s="2">
        <v>3.9188999999999998</v>
      </c>
      <c r="H136" s="2">
        <v>3.919095</v>
      </c>
      <c r="I136" s="2">
        <v>3.9040340000000002</v>
      </c>
      <c r="J136" s="13"/>
      <c r="K136" s="13" t="s">
        <v>55</v>
      </c>
      <c r="L136" s="13" t="s">
        <v>48</v>
      </c>
      <c r="M136" s="13" t="s">
        <v>47</v>
      </c>
    </row>
    <row r="137" spans="1:13" ht="13.5" x14ac:dyDescent="0.25">
      <c r="A137" s="3">
        <v>42201</v>
      </c>
      <c r="B137" s="2">
        <v>3.8658000000000001</v>
      </c>
      <c r="C137" s="2">
        <v>38.253927853749708</v>
      </c>
      <c r="D137" s="2">
        <v>-4.1864072022290699E-4</v>
      </c>
      <c r="E137" s="2">
        <v>2.5275513715587905E-3</v>
      </c>
      <c r="F137" s="2">
        <v>3.8864600000000005</v>
      </c>
      <c r="G137" s="2">
        <v>3.9144700000000001</v>
      </c>
      <c r="H137" s="2">
        <v>3.9152250000000008</v>
      </c>
      <c r="I137" s="2">
        <v>3.9052120000000006</v>
      </c>
      <c r="J137" s="13"/>
      <c r="K137" s="13" t="s">
        <v>55</v>
      </c>
      <c r="L137" s="13" t="s">
        <v>48</v>
      </c>
      <c r="M137" s="13" t="s">
        <v>47</v>
      </c>
    </row>
    <row r="138" spans="1:13" ht="13.5" x14ac:dyDescent="0.25">
      <c r="A138" s="3">
        <v>42205</v>
      </c>
      <c r="B138" s="2">
        <v>3.8732000000000002</v>
      </c>
      <c r="C138" s="2">
        <v>40.667342756810001</v>
      </c>
      <c r="D138" s="2">
        <v>3.0578582311160396E-3</v>
      </c>
      <c r="E138" s="2">
        <v>3.5767048506047871E-3</v>
      </c>
      <c r="F138" s="2">
        <v>3.8776200000000003</v>
      </c>
      <c r="G138" s="2">
        <v>3.9104199999999998</v>
      </c>
      <c r="H138" s="2">
        <v>3.9117249999999997</v>
      </c>
      <c r="I138" s="2">
        <v>3.9051740000000006</v>
      </c>
      <c r="J138" s="13"/>
      <c r="K138" s="13" t="s">
        <v>55</v>
      </c>
      <c r="L138" s="13" t="s">
        <v>48</v>
      </c>
      <c r="M138" s="13" t="s">
        <v>47</v>
      </c>
    </row>
    <row r="139" spans="1:13" ht="13.5" x14ac:dyDescent="0.25">
      <c r="A139" s="3">
        <v>42206</v>
      </c>
      <c r="B139" s="2">
        <v>3.8732000000000002</v>
      </c>
      <c r="C139" s="2">
        <v>40.667342756810001</v>
      </c>
      <c r="D139" s="2">
        <v>1.1315994352750547E-2</v>
      </c>
      <c r="E139" s="2">
        <v>3.631252469134066E-3</v>
      </c>
      <c r="F139" s="2">
        <v>3.8702400000000003</v>
      </c>
      <c r="G139" s="2">
        <v>3.9030499999999995</v>
      </c>
      <c r="H139" s="2">
        <v>3.9082250000000003</v>
      </c>
      <c r="I139" s="2">
        <v>3.9051360000000006</v>
      </c>
      <c r="J139" s="13"/>
      <c r="K139" s="13" t="s">
        <v>55</v>
      </c>
      <c r="L139" s="13" t="s">
        <v>48</v>
      </c>
      <c r="M139" s="13" t="s">
        <v>47</v>
      </c>
    </row>
    <row r="140" spans="1:13" ht="13.5" x14ac:dyDescent="0.25">
      <c r="A140" s="3">
        <v>42207</v>
      </c>
      <c r="B140" s="2">
        <v>3.8769</v>
      </c>
      <c r="C140" s="2">
        <v>41.982332276887519</v>
      </c>
      <c r="D140" s="2">
        <v>1.8222898785908548E-2</v>
      </c>
      <c r="E140" s="2">
        <v>2.9995266760681314E-3</v>
      </c>
      <c r="F140" s="2">
        <v>3.8709800000000003</v>
      </c>
      <c r="G140" s="2">
        <v>3.8960499999999998</v>
      </c>
      <c r="H140" s="2">
        <v>3.9049099999999997</v>
      </c>
      <c r="I140" s="2">
        <v>3.9051720000000012</v>
      </c>
      <c r="J140" s="13"/>
      <c r="K140" s="13" t="s">
        <v>51</v>
      </c>
      <c r="L140" s="13" t="s">
        <v>50</v>
      </c>
      <c r="M140" s="13" t="s">
        <v>52</v>
      </c>
    </row>
    <row r="141" spans="1:13" ht="13.5" x14ac:dyDescent="0.25">
      <c r="A141" s="3">
        <v>42208</v>
      </c>
      <c r="B141" s="2">
        <v>3.8732000000000002</v>
      </c>
      <c r="C141" s="2">
        <v>41.003663271056993</v>
      </c>
      <c r="D141" s="2">
        <v>2.5067648426862377E-2</v>
      </c>
      <c r="E141" s="2">
        <v>1.0752766171919425E-3</v>
      </c>
      <c r="F141" s="2">
        <v>3.8724600000000002</v>
      </c>
      <c r="G141" s="2">
        <v>3.8883099999999997</v>
      </c>
      <c r="H141" s="2">
        <v>3.9014099999999998</v>
      </c>
      <c r="I141" s="2">
        <v>3.9051340000000003</v>
      </c>
      <c r="J141" s="13"/>
      <c r="K141" s="13" t="s">
        <v>51</v>
      </c>
      <c r="L141" s="13" t="s">
        <v>50</v>
      </c>
      <c r="M141" s="13" t="s">
        <v>52</v>
      </c>
    </row>
    <row r="142" spans="1:13" ht="13.5" x14ac:dyDescent="0.25">
      <c r="A142" s="3">
        <v>42209</v>
      </c>
      <c r="B142" s="2">
        <v>3.8732000000000002</v>
      </c>
      <c r="C142" s="2">
        <v>41.003663271057</v>
      </c>
      <c r="D142" s="2">
        <v>3.1595954858643083E-2</v>
      </c>
      <c r="E142" s="2">
        <v>-1.3381169137318522E-3</v>
      </c>
      <c r="F142" s="2">
        <v>3.8739400000000002</v>
      </c>
      <c r="G142" s="2">
        <v>3.8801999999999999</v>
      </c>
      <c r="H142" s="2">
        <v>3.8984449999999997</v>
      </c>
      <c r="I142" s="2">
        <v>3.9050960000000008</v>
      </c>
      <c r="J142" s="13"/>
      <c r="K142" s="13" t="s">
        <v>51</v>
      </c>
      <c r="L142" s="13" t="s">
        <v>50</v>
      </c>
      <c r="M142" s="13" t="s">
        <v>52</v>
      </c>
    </row>
    <row r="143" spans="1:13" ht="13.5" x14ac:dyDescent="0.25">
      <c r="A143" s="3">
        <v>42212</v>
      </c>
      <c r="B143" s="2">
        <v>3.8805999999999998</v>
      </c>
      <c r="C143" s="2">
        <v>44.030044251215543</v>
      </c>
      <c r="D143" s="2">
        <v>3.1049802292560713E-2</v>
      </c>
      <c r="E143" s="2">
        <v>-1.9736603858251248E-3</v>
      </c>
      <c r="F143" s="2">
        <v>3.8754200000000005</v>
      </c>
      <c r="G143" s="2">
        <v>3.8765200000000002</v>
      </c>
      <c r="H143" s="2">
        <v>3.8958649999999997</v>
      </c>
      <c r="I143" s="2">
        <v>3.9051340000000003</v>
      </c>
      <c r="J143" s="13"/>
      <c r="K143" s="13" t="s">
        <v>51</v>
      </c>
      <c r="L143" s="13" t="s">
        <v>50</v>
      </c>
      <c r="M143" s="13" t="s">
        <v>52</v>
      </c>
    </row>
    <row r="144" spans="1:13" ht="13.5" x14ac:dyDescent="0.25">
      <c r="A144" s="3">
        <v>42213</v>
      </c>
      <c r="B144" s="2">
        <v>3.9064000000000001</v>
      </c>
      <c r="C144" s="2">
        <v>53.069222873020976</v>
      </c>
      <c r="D144" s="2">
        <v>2.7653246267367315E-2</v>
      </c>
      <c r="E144" s="2">
        <v>-2.3320530284656978E-3</v>
      </c>
      <c r="F144" s="2">
        <v>3.8820600000000001</v>
      </c>
      <c r="G144" s="2">
        <v>3.87615</v>
      </c>
      <c r="H144" s="2">
        <v>3.8982649999999999</v>
      </c>
      <c r="I144" s="2">
        <v>3.9057600000000008</v>
      </c>
      <c r="J144" s="13"/>
      <c r="K144" s="13" t="s">
        <v>51</v>
      </c>
      <c r="L144" s="13" t="s">
        <v>50</v>
      </c>
      <c r="M144" s="13" t="s">
        <v>52</v>
      </c>
    </row>
    <row r="145" spans="1:13" ht="13.5" x14ac:dyDescent="0.25">
      <c r="A145" s="3">
        <v>42214</v>
      </c>
      <c r="B145" s="2">
        <v>3.8841999999999999</v>
      </c>
      <c r="C145" s="2">
        <v>46.160988585207377</v>
      </c>
      <c r="D145" s="2">
        <v>2.0686676774497315E-2</v>
      </c>
      <c r="E145" s="2">
        <v>-2.3268181795764692E-3</v>
      </c>
      <c r="F145" s="2">
        <v>3.8835199999999999</v>
      </c>
      <c r="G145" s="2">
        <v>3.8772500000000001</v>
      </c>
      <c r="H145" s="2">
        <v>3.8986299999999998</v>
      </c>
      <c r="I145" s="2">
        <v>3.905942</v>
      </c>
      <c r="J145" s="13"/>
      <c r="K145" s="13" t="s">
        <v>51</v>
      </c>
      <c r="L145" s="13" t="s">
        <v>50</v>
      </c>
      <c r="M145" s="13" t="s">
        <v>52</v>
      </c>
    </row>
    <row r="146" spans="1:13" ht="13.5" x14ac:dyDescent="0.25">
      <c r="A146" s="3">
        <v>42215</v>
      </c>
      <c r="B146" s="2">
        <v>3.9026999999999998</v>
      </c>
      <c r="C146" s="2">
        <v>51.792702126986462</v>
      </c>
      <c r="D146" s="2">
        <v>1.2358604644476134E-2</v>
      </c>
      <c r="E146" s="2">
        <v>-2.5938249789474424E-3</v>
      </c>
      <c r="F146" s="2">
        <v>3.8894199999999999</v>
      </c>
      <c r="G146" s="2">
        <v>3.8809400000000003</v>
      </c>
      <c r="H146" s="2">
        <v>3.8999199999999994</v>
      </c>
      <c r="I146" s="2">
        <v>3.9064940000000008</v>
      </c>
      <c r="J146" s="13"/>
      <c r="K146" s="13" t="s">
        <v>51</v>
      </c>
      <c r="L146" s="13" t="s">
        <v>50</v>
      </c>
      <c r="M146" s="13" t="s">
        <v>52</v>
      </c>
    </row>
    <row r="147" spans="1:13" ht="13.5" x14ac:dyDescent="0.25">
      <c r="A147" s="3">
        <v>42216</v>
      </c>
      <c r="B147" s="2">
        <v>3.8879000000000001</v>
      </c>
      <c r="C147" s="2">
        <v>47.511037346381556</v>
      </c>
      <c r="D147" s="2">
        <v>6.3687064839808016E-3</v>
      </c>
      <c r="E147" s="2">
        <v>-2.5122995205568242E-3</v>
      </c>
      <c r="F147" s="2">
        <v>3.8923599999999992</v>
      </c>
      <c r="G147" s="2">
        <v>3.8831500000000005</v>
      </c>
      <c r="H147" s="2">
        <v>3.8988099999999997</v>
      </c>
      <c r="I147" s="2">
        <v>3.9067500000000006</v>
      </c>
      <c r="J147" s="13"/>
      <c r="K147" s="13" t="s">
        <v>51</v>
      </c>
      <c r="L147" s="13" t="s">
        <v>50</v>
      </c>
      <c r="M147" s="13" t="s">
        <v>52</v>
      </c>
    </row>
    <row r="148" spans="1:13" ht="13.5" x14ac:dyDescent="0.25">
      <c r="A148" s="3">
        <v>42219</v>
      </c>
      <c r="B148" s="2">
        <v>3.8732000000000002</v>
      </c>
      <c r="C148" s="2">
        <v>43.651105449335098</v>
      </c>
      <c r="D148" s="2">
        <v>3.5786870535758908E-3</v>
      </c>
      <c r="E148" s="2">
        <v>-1.1911533559280391E-3</v>
      </c>
      <c r="F148" s="2">
        <v>3.8908800000000001</v>
      </c>
      <c r="G148" s="2">
        <v>3.8831499999999997</v>
      </c>
      <c r="H148" s="2">
        <v>3.8967849999999991</v>
      </c>
      <c r="I148" s="2">
        <v>3.9064260000000002</v>
      </c>
      <c r="J148" s="13"/>
      <c r="K148" s="13" t="s">
        <v>55</v>
      </c>
      <c r="L148" s="13" t="s">
        <v>48</v>
      </c>
      <c r="M148" s="13" t="s">
        <v>47</v>
      </c>
    </row>
    <row r="149" spans="1:13" ht="13.5" x14ac:dyDescent="0.25">
      <c r="A149" s="3">
        <v>42220</v>
      </c>
      <c r="B149" s="2">
        <v>3.8732000000000002</v>
      </c>
      <c r="C149" s="2">
        <v>43.651105449335091</v>
      </c>
      <c r="D149" s="2">
        <v>1.3519916359809869E-3</v>
      </c>
      <c r="E149" s="2">
        <v>4.0600531191434686E-4</v>
      </c>
      <c r="F149" s="2">
        <v>3.8842399999999997</v>
      </c>
      <c r="G149" s="2">
        <v>3.8831499999999992</v>
      </c>
      <c r="H149" s="2">
        <v>3.8930999999999991</v>
      </c>
      <c r="I149" s="2">
        <v>3.9063880000000002</v>
      </c>
      <c r="J149" s="13"/>
      <c r="K149" s="13" t="s">
        <v>55</v>
      </c>
      <c r="L149" s="13" t="s">
        <v>48</v>
      </c>
      <c r="M149" s="13" t="s">
        <v>47</v>
      </c>
    </row>
    <row r="150" spans="1:13" ht="13.5" x14ac:dyDescent="0.25">
      <c r="A150" s="3">
        <v>42221</v>
      </c>
      <c r="B150" s="2">
        <v>3.9100999999999999</v>
      </c>
      <c r="C150" s="2">
        <v>54.429364402411565</v>
      </c>
      <c r="D150" s="2">
        <v>-2.5720801770741097E-3</v>
      </c>
      <c r="E150" s="2">
        <v>2.4113982446261764E-3</v>
      </c>
      <c r="F150" s="2">
        <v>3.8894199999999999</v>
      </c>
      <c r="G150" s="2">
        <v>3.8864700000000001</v>
      </c>
      <c r="H150" s="2">
        <v>3.8912599999999991</v>
      </c>
      <c r="I150" s="2">
        <v>3.9069440000000002</v>
      </c>
      <c r="J150" s="13"/>
      <c r="K150" s="13" t="s">
        <v>51</v>
      </c>
      <c r="L150" s="13" t="s">
        <v>54</v>
      </c>
      <c r="M150" s="13" t="s">
        <v>52</v>
      </c>
    </row>
    <row r="151" spans="1:13" ht="13.5" x14ac:dyDescent="0.25">
      <c r="A151" s="3">
        <v>42222</v>
      </c>
      <c r="B151" s="2">
        <v>3.9100999999999999</v>
      </c>
      <c r="C151" s="2">
        <v>54.429364402411565</v>
      </c>
      <c r="D151" s="2">
        <v>-6.5647623077911277E-3</v>
      </c>
      <c r="E151" s="2">
        <v>4.7231820312231172E-3</v>
      </c>
      <c r="F151" s="2">
        <v>3.8909000000000007</v>
      </c>
      <c r="G151" s="2">
        <v>3.8901600000000003</v>
      </c>
      <c r="H151" s="2">
        <v>3.8892350000000002</v>
      </c>
      <c r="I151" s="2">
        <v>3.9072140000000002</v>
      </c>
      <c r="J151" s="13"/>
      <c r="K151" s="13" t="s">
        <v>55</v>
      </c>
      <c r="L151" s="13" t="s">
        <v>54</v>
      </c>
      <c r="M151" s="13" t="s">
        <v>49</v>
      </c>
    </row>
    <row r="152" spans="1:13" ht="13.5" x14ac:dyDescent="0.25">
      <c r="A152" s="3">
        <v>42223</v>
      </c>
      <c r="B152" s="2">
        <v>3.8732000000000002</v>
      </c>
      <c r="C152" s="2">
        <v>44.547182924298873</v>
      </c>
      <c r="D152" s="2">
        <v>-7.3052994494329226E-3</v>
      </c>
      <c r="E152" s="2">
        <v>6.500067300886583E-3</v>
      </c>
      <c r="F152" s="2">
        <v>3.8879600000000005</v>
      </c>
      <c r="G152" s="2">
        <v>3.8901599999999994</v>
      </c>
      <c r="H152" s="2">
        <v>3.8851799999999996</v>
      </c>
      <c r="I152" s="2">
        <v>3.9058840000000004</v>
      </c>
      <c r="J152" s="13"/>
      <c r="K152" s="13" t="s">
        <v>55</v>
      </c>
      <c r="L152" s="13" t="s">
        <v>48</v>
      </c>
      <c r="M152" s="13" t="s">
        <v>47</v>
      </c>
    </row>
    <row r="153" spans="1:13" ht="13.5" x14ac:dyDescent="0.25">
      <c r="A153" s="3">
        <v>42226</v>
      </c>
      <c r="B153" s="2">
        <v>3.8732000000000002</v>
      </c>
      <c r="C153" s="2">
        <v>44.547182924298873</v>
      </c>
      <c r="D153" s="2">
        <v>-6.663779552435134E-3</v>
      </c>
      <c r="E153" s="2">
        <v>7.5336693325788783E-3</v>
      </c>
      <c r="F153" s="2">
        <v>3.8879600000000005</v>
      </c>
      <c r="G153" s="2">
        <v>3.8894199999999999</v>
      </c>
      <c r="H153" s="2">
        <v>3.8829699999999994</v>
      </c>
      <c r="I153" s="2">
        <v>3.9058459999999995</v>
      </c>
      <c r="J153" s="13"/>
      <c r="K153" s="13" t="s">
        <v>51</v>
      </c>
      <c r="L153" s="13" t="s">
        <v>50</v>
      </c>
      <c r="M153" s="13" t="s">
        <v>54</v>
      </c>
    </row>
    <row r="154" spans="1:13" ht="13.5" x14ac:dyDescent="0.25">
      <c r="A154" s="3">
        <v>42227</v>
      </c>
      <c r="B154" s="2">
        <v>3.8732000000000002</v>
      </c>
      <c r="C154" s="2">
        <v>44.547182924298873</v>
      </c>
      <c r="D154" s="2">
        <v>-2.0316624872385169E-3</v>
      </c>
      <c r="E154" s="2">
        <v>8.1958539135507588E-3</v>
      </c>
      <c r="F154" s="2">
        <v>3.8879600000000005</v>
      </c>
      <c r="G154" s="2">
        <v>3.8860999999999999</v>
      </c>
      <c r="H154" s="2">
        <v>3.8811249999999995</v>
      </c>
      <c r="I154" s="2">
        <v>3.9054499999999996</v>
      </c>
      <c r="J154" s="13"/>
      <c r="K154" s="13" t="s">
        <v>51</v>
      </c>
      <c r="L154" s="13" t="s">
        <v>50</v>
      </c>
      <c r="M154" s="13" t="s">
        <v>54</v>
      </c>
    </row>
    <row r="155" spans="1:13" ht="13.5" x14ac:dyDescent="0.25">
      <c r="A155" s="3">
        <v>42228</v>
      </c>
      <c r="B155" s="2">
        <v>3.8546999999999998</v>
      </c>
      <c r="C155" s="2">
        <v>39.999656452303441</v>
      </c>
      <c r="D155" s="2">
        <v>-4.6024758241003383E-5</v>
      </c>
      <c r="E155" s="2">
        <v>8.4769196381717146E-3</v>
      </c>
      <c r="F155" s="2">
        <v>3.8768800000000008</v>
      </c>
      <c r="G155" s="2">
        <v>3.8831499999999997</v>
      </c>
      <c r="H155" s="2">
        <v>3.8801999999999994</v>
      </c>
      <c r="I155" s="2">
        <v>3.9038939999999998</v>
      </c>
      <c r="J155" s="13"/>
      <c r="K155" s="13" t="s">
        <v>55</v>
      </c>
      <c r="L155" s="13" t="s">
        <v>48</v>
      </c>
      <c r="M155" s="13" t="s">
        <v>47</v>
      </c>
    </row>
    <row r="156" spans="1:13" ht="13.5" x14ac:dyDescent="0.25">
      <c r="A156" s="3">
        <v>42230</v>
      </c>
      <c r="B156" s="2">
        <v>3.8473999999999999</v>
      </c>
      <c r="C156" s="2">
        <v>38.336609514514087</v>
      </c>
      <c r="D156" s="2">
        <v>5.2332757389303985E-3</v>
      </c>
      <c r="E156" s="2">
        <v>8.2017480595424838E-3</v>
      </c>
      <c r="F156" s="2">
        <v>3.8643399999999999</v>
      </c>
      <c r="G156" s="2">
        <v>3.8776200000000003</v>
      </c>
      <c r="H156" s="2">
        <v>3.8792799999999992</v>
      </c>
      <c r="I156" s="2">
        <v>3.9021919999999994</v>
      </c>
      <c r="J156" s="13"/>
      <c r="K156" s="13" t="s">
        <v>55</v>
      </c>
      <c r="L156" s="13" t="s">
        <v>48</v>
      </c>
      <c r="M156" s="13" t="s">
        <v>47</v>
      </c>
    </row>
    <row r="157" spans="1:13" ht="13.5" x14ac:dyDescent="0.25">
      <c r="A157" s="3">
        <v>42233</v>
      </c>
      <c r="B157" s="2">
        <v>3.851</v>
      </c>
      <c r="C157" s="2">
        <v>39.668764603114013</v>
      </c>
      <c r="D157" s="2">
        <v>7.396451048806707E-3</v>
      </c>
      <c r="E157" s="2">
        <v>8.0500224976771621E-3</v>
      </c>
      <c r="F157" s="2">
        <v>3.8599000000000006</v>
      </c>
      <c r="G157" s="2">
        <v>3.8739300000000001</v>
      </c>
      <c r="H157" s="2">
        <v>3.8785399999999988</v>
      </c>
      <c r="I157" s="2">
        <v>3.9009919999999996</v>
      </c>
      <c r="J157" s="13"/>
      <c r="K157" s="13" t="s">
        <v>51</v>
      </c>
      <c r="L157" s="13" t="s">
        <v>50</v>
      </c>
      <c r="M157" s="13" t="s">
        <v>53</v>
      </c>
    </row>
    <row r="158" spans="1:13" ht="13.5" x14ac:dyDescent="0.25">
      <c r="A158" s="3">
        <v>42234</v>
      </c>
      <c r="B158" s="2">
        <v>3.851</v>
      </c>
      <c r="C158" s="2">
        <v>39.66876460311402</v>
      </c>
      <c r="D158" s="2">
        <v>7.1659308380396247E-3</v>
      </c>
      <c r="E158" s="2">
        <v>8.0954190327584066E-3</v>
      </c>
      <c r="F158" s="2">
        <v>3.8554599999999999</v>
      </c>
      <c r="G158" s="2">
        <v>3.8717100000000002</v>
      </c>
      <c r="H158" s="2">
        <v>3.877429999999999</v>
      </c>
      <c r="I158" s="2">
        <v>3.9001519999999994</v>
      </c>
      <c r="J158" s="13"/>
      <c r="K158" s="13" t="s">
        <v>51</v>
      </c>
      <c r="L158" s="13" t="s">
        <v>50</v>
      </c>
      <c r="M158" s="13" t="s">
        <v>53</v>
      </c>
    </row>
    <row r="159" spans="1:13" ht="13.5" x14ac:dyDescent="0.25">
      <c r="A159" s="3">
        <v>42235</v>
      </c>
      <c r="B159" s="2">
        <v>3.8732000000000002</v>
      </c>
      <c r="C159" s="2">
        <v>47.742843724338947</v>
      </c>
      <c r="D159" s="2">
        <v>5.5122078143554631E-3</v>
      </c>
      <c r="E159" s="2">
        <v>8.8047905816760318E-3</v>
      </c>
      <c r="F159" s="2">
        <v>3.8554599999999999</v>
      </c>
      <c r="G159" s="2">
        <v>3.8717100000000002</v>
      </c>
      <c r="H159" s="2">
        <v>3.877429999999999</v>
      </c>
      <c r="I159" s="2">
        <v>3.8994679999999993</v>
      </c>
      <c r="J159" s="13"/>
      <c r="K159" s="13" t="s">
        <v>51</v>
      </c>
      <c r="L159" s="13" t="s">
        <v>50</v>
      </c>
      <c r="M159" s="13" t="s">
        <v>54</v>
      </c>
    </row>
    <row r="160" spans="1:13" ht="13.5" x14ac:dyDescent="0.25">
      <c r="A160" s="3">
        <v>42236</v>
      </c>
      <c r="B160" s="2">
        <v>3.8732000000000002</v>
      </c>
      <c r="C160" s="2">
        <v>47.74284372433894</v>
      </c>
      <c r="D160" s="2">
        <v>9.8306617665757656E-3</v>
      </c>
      <c r="E160" s="2">
        <v>9.4875474128687347E-3</v>
      </c>
      <c r="F160" s="2">
        <v>3.8591600000000001</v>
      </c>
      <c r="G160" s="2">
        <v>3.86802</v>
      </c>
      <c r="H160" s="2">
        <v>3.8772449999999994</v>
      </c>
      <c r="I160" s="2">
        <v>3.8987119999999993</v>
      </c>
      <c r="J160" s="13"/>
      <c r="K160" s="13" t="s">
        <v>51</v>
      </c>
      <c r="L160" s="13" t="s">
        <v>50</v>
      </c>
      <c r="M160" s="13" t="s">
        <v>52</v>
      </c>
    </row>
    <row r="161" spans="1:13" ht="13.5" x14ac:dyDescent="0.25">
      <c r="A161" s="3">
        <v>42237</v>
      </c>
      <c r="B161" s="2">
        <v>3.8658000000000001</v>
      </c>
      <c r="C161" s="2">
        <v>45.394291938419592</v>
      </c>
      <c r="D161" s="2">
        <v>1.4070696495334545E-2</v>
      </c>
      <c r="E161" s="2">
        <v>1.0027147544563695E-2</v>
      </c>
      <c r="F161" s="2">
        <v>3.8628399999999998</v>
      </c>
      <c r="G161" s="2">
        <v>3.8635899999999999</v>
      </c>
      <c r="H161" s="2">
        <v>3.8768749999999996</v>
      </c>
      <c r="I161" s="2">
        <v>3.8973779999999998</v>
      </c>
      <c r="J161" s="13"/>
      <c r="K161" s="13" t="s">
        <v>51</v>
      </c>
      <c r="L161" s="13" t="s">
        <v>50</v>
      </c>
      <c r="M161" s="13" t="s">
        <v>52</v>
      </c>
    </row>
    <row r="162" spans="1:13" ht="13.5" x14ac:dyDescent="0.25">
      <c r="A162" s="3">
        <v>42240</v>
      </c>
      <c r="B162" s="2">
        <v>3.8658000000000001</v>
      </c>
      <c r="C162" s="2">
        <v>45.394291938419585</v>
      </c>
      <c r="D162" s="2">
        <v>1.2060231436722635E-2</v>
      </c>
      <c r="E162" s="2">
        <v>1.0621206837659356E-2</v>
      </c>
      <c r="F162" s="2">
        <v>3.8658000000000001</v>
      </c>
      <c r="G162" s="2">
        <v>3.8628500000000003</v>
      </c>
      <c r="H162" s="2">
        <v>3.8765050000000003</v>
      </c>
      <c r="I162" s="2">
        <v>3.896474</v>
      </c>
      <c r="J162" s="13"/>
      <c r="K162" s="13" t="s">
        <v>55</v>
      </c>
      <c r="L162" s="13" t="s">
        <v>54</v>
      </c>
      <c r="M162" s="13" t="s">
        <v>49</v>
      </c>
    </row>
    <row r="163" spans="1:13" ht="13.5" x14ac:dyDescent="0.25">
      <c r="A163" s="3">
        <v>42241</v>
      </c>
      <c r="B163" s="2">
        <v>3.8437000000000001</v>
      </c>
      <c r="C163" s="2">
        <v>38.785901836209135</v>
      </c>
      <c r="D163" s="2">
        <v>1.2069009736252578E-2</v>
      </c>
      <c r="E163" s="2">
        <v>1.1138096213504438E-2</v>
      </c>
      <c r="F163" s="2">
        <v>3.8643399999999999</v>
      </c>
      <c r="G163" s="2">
        <v>3.8599000000000006</v>
      </c>
      <c r="H163" s="2">
        <v>3.8746599999999995</v>
      </c>
      <c r="I163" s="2">
        <v>3.8951280000000001</v>
      </c>
      <c r="J163" s="13"/>
      <c r="K163" s="13" t="s">
        <v>55</v>
      </c>
      <c r="L163" s="13" t="s">
        <v>48</v>
      </c>
      <c r="M163" s="13" t="s">
        <v>47</v>
      </c>
    </row>
    <row r="164" spans="1:13" ht="13.5" x14ac:dyDescent="0.25">
      <c r="A164" s="3">
        <v>42242</v>
      </c>
      <c r="B164" s="2">
        <v>3.8437000000000001</v>
      </c>
      <c r="C164" s="2">
        <v>38.785901836209135</v>
      </c>
      <c r="D164" s="2">
        <v>1.227453108504406E-2</v>
      </c>
      <c r="E164" s="2">
        <v>1.1011570708205701E-2</v>
      </c>
      <c r="F164" s="2">
        <v>3.8584400000000003</v>
      </c>
      <c r="G164" s="2">
        <v>3.8569499999999999</v>
      </c>
      <c r="H164" s="2">
        <v>3.8715249999999997</v>
      </c>
      <c r="I164" s="2">
        <v>3.8937819999999999</v>
      </c>
      <c r="J164" s="13"/>
      <c r="K164" s="13" t="s">
        <v>55</v>
      </c>
      <c r="L164" s="13" t="s">
        <v>48</v>
      </c>
      <c r="M164" s="13" t="s">
        <v>47</v>
      </c>
    </row>
    <row r="165" spans="1:13" ht="13.5" x14ac:dyDescent="0.25">
      <c r="A165" s="3">
        <v>42243</v>
      </c>
      <c r="B165" s="2">
        <v>3.8732000000000002</v>
      </c>
      <c r="C165" s="2">
        <v>50.044341883660813</v>
      </c>
      <c r="D165" s="2">
        <v>7.6005146935269607E-3</v>
      </c>
      <c r="E165" s="2">
        <v>1.0387858703987451E-2</v>
      </c>
      <c r="F165" s="2">
        <v>3.8584400000000003</v>
      </c>
      <c r="G165" s="2">
        <v>3.8587999999999996</v>
      </c>
      <c r="H165" s="2">
        <v>3.8709749999999992</v>
      </c>
      <c r="I165" s="2">
        <v>3.8930260000000003</v>
      </c>
      <c r="J165" s="13"/>
      <c r="K165" s="13" t="s">
        <v>55</v>
      </c>
      <c r="L165" s="13" t="s">
        <v>48</v>
      </c>
      <c r="M165" s="13" t="s">
        <v>54</v>
      </c>
    </row>
    <row r="166" spans="1:13" ht="13.5" x14ac:dyDescent="0.25">
      <c r="A166" s="3">
        <v>42244</v>
      </c>
      <c r="B166" s="2">
        <v>3.8732000000000002</v>
      </c>
      <c r="C166" s="2">
        <v>50.044341883660827</v>
      </c>
      <c r="D166" s="2">
        <v>2.5180173532377559E-3</v>
      </c>
      <c r="E166" s="2">
        <v>9.965927281399313E-3</v>
      </c>
      <c r="F166" s="2">
        <v>3.8599200000000002</v>
      </c>
      <c r="G166" s="2">
        <v>3.8613799999999991</v>
      </c>
      <c r="H166" s="2">
        <v>3.8694999999999995</v>
      </c>
      <c r="I166" s="2">
        <v>3.8916260000000005</v>
      </c>
      <c r="J166" s="13"/>
      <c r="K166" s="13" t="s">
        <v>55</v>
      </c>
      <c r="L166" s="13" t="s">
        <v>48</v>
      </c>
      <c r="M166" s="13" t="s">
        <v>49</v>
      </c>
    </row>
    <row r="167" spans="1:13" ht="13.5" x14ac:dyDescent="0.25">
      <c r="A167" s="3">
        <v>42247</v>
      </c>
      <c r="B167" s="2">
        <v>3.8363</v>
      </c>
      <c r="C167" s="2">
        <v>39.504251821764711</v>
      </c>
      <c r="D167" s="2">
        <v>1.5004708062509309E-3</v>
      </c>
      <c r="E167" s="2">
        <v>9.0054845320566568E-3</v>
      </c>
      <c r="F167" s="2">
        <v>3.8540200000000007</v>
      </c>
      <c r="G167" s="2">
        <v>3.8599100000000002</v>
      </c>
      <c r="H167" s="2">
        <v>3.866919999999999</v>
      </c>
      <c r="I167" s="2">
        <v>3.8894880000000005</v>
      </c>
      <c r="J167" s="13"/>
      <c r="K167" s="13" t="s">
        <v>55</v>
      </c>
      <c r="L167" s="13" t="s">
        <v>48</v>
      </c>
      <c r="M167" s="13" t="s">
        <v>47</v>
      </c>
    </row>
    <row r="168" spans="1:13" ht="13.5" x14ac:dyDescent="0.25">
      <c r="A168" s="3">
        <v>42248</v>
      </c>
      <c r="B168" s="2">
        <v>3.84</v>
      </c>
      <c r="C168" s="2">
        <v>40.849516319207211</v>
      </c>
      <c r="D168" s="2">
        <v>5.7959563916698542E-4</v>
      </c>
      <c r="E168" s="2">
        <v>7.575284708857156E-3</v>
      </c>
      <c r="F168" s="2">
        <v>3.8532800000000003</v>
      </c>
      <c r="G168" s="2">
        <v>3.8588099999999996</v>
      </c>
      <c r="H168" s="2">
        <v>3.8652599999999993</v>
      </c>
      <c r="I168" s="2">
        <v>3.8874239999999998</v>
      </c>
      <c r="J168" s="13"/>
      <c r="K168" s="13" t="s">
        <v>55</v>
      </c>
      <c r="L168" s="13" t="s">
        <v>48</v>
      </c>
      <c r="M168" s="13" t="s">
        <v>47</v>
      </c>
    </row>
    <row r="169" spans="1:13" ht="13.5" x14ac:dyDescent="0.25">
      <c r="A169" s="3">
        <v>42249</v>
      </c>
      <c r="B169" s="2">
        <v>3.84</v>
      </c>
      <c r="C169" s="2">
        <v>40.849516319207218</v>
      </c>
      <c r="D169" s="2">
        <v>3.3922479083843271E-3</v>
      </c>
      <c r="E169" s="2">
        <v>6.1522327281970501E-3</v>
      </c>
      <c r="F169" s="2">
        <v>3.8525400000000003</v>
      </c>
      <c r="G169" s="2">
        <v>3.8554900000000005</v>
      </c>
      <c r="H169" s="2">
        <v>3.8635999999999995</v>
      </c>
      <c r="I169" s="2">
        <v>3.8853600000000004</v>
      </c>
      <c r="J169" s="13"/>
      <c r="K169" s="13" t="s">
        <v>55</v>
      </c>
      <c r="L169" s="13" t="s">
        <v>48</v>
      </c>
      <c r="M169" s="13" t="s">
        <v>47</v>
      </c>
    </row>
    <row r="170" spans="1:13" ht="13.5" x14ac:dyDescent="0.25">
      <c r="A170" s="3">
        <v>42250</v>
      </c>
      <c r="B170" s="2">
        <v>3.84</v>
      </c>
      <c r="C170" s="2">
        <v>40.849516319207211</v>
      </c>
      <c r="D170" s="2">
        <v>5.9355823311801892E-3</v>
      </c>
      <c r="E170" s="2">
        <v>4.3845508205289192E-3</v>
      </c>
      <c r="F170" s="2">
        <v>3.8459000000000003</v>
      </c>
      <c r="G170" s="2">
        <v>3.852170000000001</v>
      </c>
      <c r="H170" s="2">
        <v>3.8600949999999998</v>
      </c>
      <c r="I170" s="2">
        <v>3.8832960000000001</v>
      </c>
      <c r="J170" s="13"/>
      <c r="K170" s="13" t="s">
        <v>55</v>
      </c>
      <c r="L170" s="13" t="s">
        <v>48</v>
      </c>
      <c r="M170" s="13" t="s">
        <v>47</v>
      </c>
    </row>
    <row r="171" spans="1:13" ht="13.5" x14ac:dyDescent="0.25">
      <c r="A171" s="3">
        <v>42251</v>
      </c>
      <c r="B171" s="2">
        <v>3.84</v>
      </c>
      <c r="C171" s="2">
        <v>40.849516319207211</v>
      </c>
      <c r="D171" s="2">
        <v>7.1004673367185411E-3</v>
      </c>
      <c r="E171" s="2">
        <v>2.431795187797822E-3</v>
      </c>
      <c r="F171" s="2">
        <v>3.8392600000000003</v>
      </c>
      <c r="G171" s="2">
        <v>3.8495900000000005</v>
      </c>
      <c r="H171" s="2">
        <v>3.8565899999999997</v>
      </c>
      <c r="I171" s="2">
        <v>3.8812320000000007</v>
      </c>
      <c r="J171" s="13"/>
      <c r="K171" s="13" t="s">
        <v>55</v>
      </c>
      <c r="L171" s="13" t="s">
        <v>48</v>
      </c>
      <c r="M171" s="13" t="s">
        <v>47</v>
      </c>
    </row>
    <row r="172" spans="1:13" ht="13.5" x14ac:dyDescent="0.25">
      <c r="A172" s="3">
        <v>42254</v>
      </c>
      <c r="B172" s="2">
        <v>3.84</v>
      </c>
      <c r="C172" s="2">
        <v>40.849516319207204</v>
      </c>
      <c r="D172" s="2">
        <v>8.2262266164230269E-3</v>
      </c>
      <c r="E172" s="2">
        <v>3.9935023306727699E-4</v>
      </c>
      <c r="F172" s="2">
        <v>3.84</v>
      </c>
      <c r="G172" s="2">
        <v>3.84701</v>
      </c>
      <c r="H172" s="2">
        <v>3.8549300000000004</v>
      </c>
      <c r="I172" s="2">
        <v>3.8793820000000001</v>
      </c>
      <c r="J172" s="13"/>
      <c r="K172" s="13" t="s">
        <v>51</v>
      </c>
      <c r="L172" s="13" t="s">
        <v>54</v>
      </c>
      <c r="M172" s="13" t="s">
        <v>52</v>
      </c>
    </row>
    <row r="173" spans="1:13" ht="13.5" x14ac:dyDescent="0.25">
      <c r="A173" s="3">
        <v>42255</v>
      </c>
      <c r="B173" s="2">
        <v>3.84</v>
      </c>
      <c r="C173" s="2">
        <v>40.849516319207204</v>
      </c>
      <c r="D173" s="2">
        <v>5.9085026718443956E-3</v>
      </c>
      <c r="E173" s="2">
        <v>-1.608405672829319E-3</v>
      </c>
      <c r="F173" s="2">
        <v>3.84</v>
      </c>
      <c r="G173" s="2">
        <v>3.8466400000000007</v>
      </c>
      <c r="H173" s="2">
        <v>3.8532700000000006</v>
      </c>
      <c r="I173" s="2">
        <v>3.8775379999999999</v>
      </c>
      <c r="J173" s="13"/>
      <c r="K173" s="13" t="s">
        <v>54</v>
      </c>
      <c r="L173" s="13" t="s">
        <v>54</v>
      </c>
      <c r="M173" s="13" t="s">
        <v>54</v>
      </c>
    </row>
    <row r="174" spans="1:13" ht="13.5" x14ac:dyDescent="0.25">
      <c r="A174" s="3">
        <v>42256</v>
      </c>
      <c r="B174" s="2">
        <v>3.8437000000000001</v>
      </c>
      <c r="C174" s="2">
        <v>42.832592626096954</v>
      </c>
      <c r="D174" s="2">
        <v>3.7933798927949347E-3</v>
      </c>
      <c r="E174" s="2">
        <v>-2.8273837327139105E-3</v>
      </c>
      <c r="F174" s="2">
        <v>3.8407399999999994</v>
      </c>
      <c r="G174" s="2">
        <v>3.8466399999999998</v>
      </c>
      <c r="H174" s="2">
        <v>3.8517950000000005</v>
      </c>
      <c r="I174" s="2">
        <v>3.8772440000000006</v>
      </c>
      <c r="J174" s="13"/>
      <c r="K174" s="13" t="s">
        <v>51</v>
      </c>
      <c r="L174" s="13" t="s">
        <v>50</v>
      </c>
      <c r="M174" s="13" t="s">
        <v>52</v>
      </c>
    </row>
    <row r="175" spans="1:13" ht="13.5" x14ac:dyDescent="0.25">
      <c r="A175" s="3">
        <v>42257</v>
      </c>
      <c r="B175" s="2">
        <v>3.8363</v>
      </c>
      <c r="C175" s="2">
        <v>39.947960621489671</v>
      </c>
      <c r="D175" s="2">
        <v>7.1796127024534862E-3</v>
      </c>
      <c r="E175" s="2">
        <v>-3.8795748142205024E-3</v>
      </c>
      <c r="F175" s="2">
        <v>3.84</v>
      </c>
      <c r="G175" s="2">
        <v>3.8429500000000005</v>
      </c>
      <c r="H175" s="2">
        <v>3.8508749999999998</v>
      </c>
      <c r="I175" s="2">
        <v>3.8764320000000003</v>
      </c>
      <c r="J175" s="13"/>
      <c r="K175" s="13" t="s">
        <v>55</v>
      </c>
      <c r="L175" s="13" t="s">
        <v>48</v>
      </c>
      <c r="M175" s="13" t="s">
        <v>47</v>
      </c>
    </row>
    <row r="176" spans="1:13" ht="13.5" x14ac:dyDescent="0.25">
      <c r="A176" s="3">
        <v>42258</v>
      </c>
      <c r="B176" s="2">
        <v>3.8325999999999998</v>
      </c>
      <c r="C176" s="2">
        <v>38.549999419522941</v>
      </c>
      <c r="D176" s="2">
        <v>1.0445412052443093E-2</v>
      </c>
      <c r="E176" s="2">
        <v>-4.4219165766551452E-3</v>
      </c>
      <c r="F176" s="2">
        <v>3.8385199999999999</v>
      </c>
      <c r="G176" s="2">
        <v>3.8388900000000001</v>
      </c>
      <c r="H176" s="2">
        <v>3.8501350000000003</v>
      </c>
      <c r="I176" s="2">
        <v>3.8755460000000004</v>
      </c>
      <c r="J176" s="13"/>
      <c r="K176" s="13" t="s">
        <v>55</v>
      </c>
      <c r="L176" s="13" t="s">
        <v>48</v>
      </c>
      <c r="M176" s="13" t="s">
        <v>47</v>
      </c>
    </row>
    <row r="177" spans="1:13" ht="13.5" x14ac:dyDescent="0.25">
      <c r="A177" s="3">
        <v>42261</v>
      </c>
      <c r="B177" s="2">
        <v>3.8325999999999998</v>
      </c>
      <c r="C177" s="2">
        <v>38.549999419522948</v>
      </c>
      <c r="D177" s="2">
        <v>7.6708057078200831E-3</v>
      </c>
      <c r="E177" s="2">
        <v>-4.5292626926910331E-3</v>
      </c>
      <c r="F177" s="2">
        <v>3.8370399999999996</v>
      </c>
      <c r="G177" s="2">
        <v>3.8385199999999999</v>
      </c>
      <c r="H177" s="2">
        <v>3.8492150000000001</v>
      </c>
      <c r="I177" s="2">
        <v>3.8739960000000009</v>
      </c>
      <c r="J177" s="13"/>
      <c r="K177" s="13" t="s">
        <v>55</v>
      </c>
      <c r="L177" s="13" t="s">
        <v>48</v>
      </c>
      <c r="M177" s="13" t="s">
        <v>47</v>
      </c>
    </row>
    <row r="178" spans="1:13" ht="13.5" x14ac:dyDescent="0.25">
      <c r="A178" s="3">
        <v>42262</v>
      </c>
      <c r="B178" s="2">
        <v>3.8325999999999998</v>
      </c>
      <c r="C178" s="2">
        <v>38.549999419522948</v>
      </c>
      <c r="D178" s="2">
        <v>6.0209482502626699E-3</v>
      </c>
      <c r="E178" s="2">
        <v>-4.3941654443481731E-3</v>
      </c>
      <c r="F178" s="2">
        <v>3.8355599999999996</v>
      </c>
      <c r="G178" s="2">
        <v>3.83778</v>
      </c>
      <c r="H178" s="2">
        <v>3.8482950000000002</v>
      </c>
      <c r="I178" s="2">
        <v>3.8723740000000011</v>
      </c>
      <c r="J178" s="13"/>
      <c r="K178" s="13" t="s">
        <v>55</v>
      </c>
      <c r="L178" s="13" t="s">
        <v>48</v>
      </c>
      <c r="M178" s="13" t="s">
        <v>47</v>
      </c>
    </row>
    <row r="179" spans="1:13" ht="13.5" x14ac:dyDescent="0.25">
      <c r="A179" s="3">
        <v>42263</v>
      </c>
      <c r="B179" s="2">
        <v>3.7993999999999999</v>
      </c>
      <c r="C179" s="2">
        <v>27.690286146394627</v>
      </c>
      <c r="D179" s="2">
        <v>7.2032998347948407E-3</v>
      </c>
      <c r="E179" s="2">
        <v>-4.3041762212208999E-3</v>
      </c>
      <c r="F179" s="2">
        <v>3.8266999999999998</v>
      </c>
      <c r="G179" s="2">
        <v>3.8337199999999996</v>
      </c>
      <c r="H179" s="2">
        <v>3.8446050000000014</v>
      </c>
      <c r="I179" s="2">
        <v>3.8694240000000009</v>
      </c>
      <c r="J179" s="13"/>
      <c r="K179" s="13" t="s">
        <v>55</v>
      </c>
      <c r="L179" s="13" t="s">
        <v>48</v>
      </c>
      <c r="M179" s="13" t="s">
        <v>47</v>
      </c>
    </row>
    <row r="180" spans="1:13" ht="13.5" x14ac:dyDescent="0.25">
      <c r="A180" s="3">
        <v>42264</v>
      </c>
      <c r="B180" s="2">
        <v>3.7993999999999999</v>
      </c>
      <c r="C180" s="2">
        <v>27.690286146394627</v>
      </c>
      <c r="D180" s="2">
        <v>8.5102328445016973E-3</v>
      </c>
      <c r="E180" s="2">
        <v>-3.6804440530110042E-3</v>
      </c>
      <c r="F180" s="2">
        <v>3.8193199999999998</v>
      </c>
      <c r="G180" s="2">
        <v>3.8296599999999996</v>
      </c>
      <c r="H180" s="2">
        <v>3.8409150000000016</v>
      </c>
      <c r="I180" s="2">
        <v>3.8664740000000006</v>
      </c>
      <c r="J180" s="13"/>
      <c r="K180" s="13" t="s">
        <v>55</v>
      </c>
      <c r="L180" s="13" t="s">
        <v>48</v>
      </c>
      <c r="M180" s="13" t="s">
        <v>47</v>
      </c>
    </row>
    <row r="181" spans="1:13" ht="13.5" x14ac:dyDescent="0.25">
      <c r="A181" s="3">
        <v>42265</v>
      </c>
      <c r="B181" s="2">
        <v>3.8325999999999998</v>
      </c>
      <c r="C181" s="2">
        <v>45.496999308293226</v>
      </c>
      <c r="D181" s="2">
        <v>7.4406193011724575E-3</v>
      </c>
      <c r="E181" s="2">
        <v>-2.6370790321927581E-3</v>
      </c>
      <c r="F181" s="2">
        <v>3.8193199999999998</v>
      </c>
      <c r="G181" s="2">
        <v>3.8289199999999992</v>
      </c>
      <c r="H181" s="2">
        <v>3.8392550000000014</v>
      </c>
      <c r="I181" s="2">
        <v>3.8641140000000007</v>
      </c>
      <c r="J181" s="13"/>
      <c r="K181" s="13" t="s">
        <v>55</v>
      </c>
      <c r="L181" s="13" t="s">
        <v>48</v>
      </c>
      <c r="M181" s="13" t="s">
        <v>54</v>
      </c>
    </row>
    <row r="182" spans="1:13" ht="13.5" x14ac:dyDescent="0.25">
      <c r="A182" s="3">
        <v>42268</v>
      </c>
      <c r="B182" s="2">
        <v>3.8732000000000002</v>
      </c>
      <c r="C182" s="2">
        <v>58.844214171543129</v>
      </c>
      <c r="D182" s="2">
        <v>3.594732686869051E-3</v>
      </c>
      <c r="E182" s="2">
        <v>-1.9527140842619157E-3</v>
      </c>
      <c r="F182" s="2">
        <v>3.8274400000000002</v>
      </c>
      <c r="G182" s="2">
        <v>3.8322399999999996</v>
      </c>
      <c r="H182" s="2">
        <v>3.8396250000000003</v>
      </c>
      <c r="I182" s="2">
        <v>3.8624920000000005</v>
      </c>
      <c r="J182" s="13"/>
      <c r="K182" s="13" t="s">
        <v>55</v>
      </c>
      <c r="L182" s="13" t="s">
        <v>48</v>
      </c>
      <c r="M182" s="13" t="s">
        <v>49</v>
      </c>
    </row>
    <row r="183" spans="1:13" ht="13.5" x14ac:dyDescent="0.25">
      <c r="A183" s="3">
        <v>42269</v>
      </c>
      <c r="B183" s="2">
        <v>3.8178000000000001</v>
      </c>
      <c r="C183" s="2">
        <v>43.272125156627084</v>
      </c>
      <c r="D183" s="2">
        <v>4.2659641692597283E-3</v>
      </c>
      <c r="E183" s="2">
        <v>-1.5247883380682097E-3</v>
      </c>
      <c r="F183" s="2">
        <v>3.8244799999999999</v>
      </c>
      <c r="G183" s="2">
        <v>3.8300199999999989</v>
      </c>
      <c r="H183" s="2">
        <v>3.8383300000000005</v>
      </c>
      <c r="I183" s="2">
        <v>3.8605000000000005</v>
      </c>
      <c r="J183" s="13"/>
      <c r="K183" s="13" t="s">
        <v>55</v>
      </c>
      <c r="L183" s="13" t="s">
        <v>48</v>
      </c>
      <c r="M183" s="13" t="s">
        <v>47</v>
      </c>
    </row>
    <row r="184" spans="1:13" ht="13.5" x14ac:dyDescent="0.25">
      <c r="A184" s="3">
        <v>42270</v>
      </c>
      <c r="B184" s="2">
        <v>3.8178000000000001</v>
      </c>
      <c r="C184" s="2">
        <v>43.272125156627084</v>
      </c>
      <c r="D184" s="2">
        <v>5.5654650267542571E-3</v>
      </c>
      <c r="E184" s="2">
        <v>-1.2765509891441637E-3</v>
      </c>
      <c r="F184" s="2">
        <v>3.8281599999999996</v>
      </c>
      <c r="G184" s="2">
        <v>3.8274299999999997</v>
      </c>
      <c r="H184" s="2">
        <v>3.8370350000000002</v>
      </c>
      <c r="I184" s="2">
        <v>3.8586540000000009</v>
      </c>
      <c r="J184" s="13"/>
      <c r="K184" s="13" t="s">
        <v>51</v>
      </c>
      <c r="L184" s="13" t="s">
        <v>48</v>
      </c>
      <c r="M184" s="13" t="s">
        <v>52</v>
      </c>
    </row>
    <row r="185" spans="1:13" ht="13.5" x14ac:dyDescent="0.25">
      <c r="A185" s="3">
        <v>42275</v>
      </c>
      <c r="B185" s="2">
        <v>3.8178000000000001</v>
      </c>
      <c r="C185" s="2">
        <v>43.272125156627084</v>
      </c>
      <c r="D185" s="2">
        <v>5.6768635330333161E-3</v>
      </c>
      <c r="E185" s="2">
        <v>-1.1510423405854898E-3</v>
      </c>
      <c r="F185" s="2">
        <v>3.8318399999999997</v>
      </c>
      <c r="G185" s="2">
        <v>3.8255799999999995</v>
      </c>
      <c r="H185" s="2">
        <v>3.8342650000000007</v>
      </c>
      <c r="I185" s="2">
        <v>3.857546000000001</v>
      </c>
      <c r="J185" s="13"/>
      <c r="K185" s="13" t="s">
        <v>51</v>
      </c>
      <c r="L185" s="13" t="s">
        <v>48</v>
      </c>
      <c r="M185" s="13" t="s">
        <v>52</v>
      </c>
    </row>
    <row r="186" spans="1:13" ht="13.5" x14ac:dyDescent="0.25">
      <c r="A186" s="3">
        <v>42276</v>
      </c>
      <c r="B186" s="2">
        <v>3.8178000000000001</v>
      </c>
      <c r="C186" s="2">
        <v>43.272125156627091</v>
      </c>
      <c r="D186" s="2">
        <v>5.3410434050973343E-3</v>
      </c>
      <c r="E186" s="2">
        <v>-1.2361001858769384E-3</v>
      </c>
      <c r="F186" s="2">
        <v>3.8288800000000003</v>
      </c>
      <c r="G186" s="2">
        <v>3.8240999999999992</v>
      </c>
      <c r="H186" s="2">
        <v>3.8314950000000003</v>
      </c>
      <c r="I186" s="2">
        <v>3.856586000000001</v>
      </c>
      <c r="J186" s="13"/>
      <c r="K186" s="13" t="s">
        <v>51</v>
      </c>
      <c r="L186" s="13" t="s">
        <v>48</v>
      </c>
      <c r="M186" s="13" t="s">
        <v>53</v>
      </c>
    </row>
    <row r="187" spans="1:13" ht="13.5" x14ac:dyDescent="0.25">
      <c r="A187" s="3">
        <v>42277</v>
      </c>
      <c r="B187" s="2">
        <v>3.7993999999999999</v>
      </c>
      <c r="C187" s="2">
        <v>38.697337062481594</v>
      </c>
      <c r="D187" s="2">
        <v>6.5486938073693324E-3</v>
      </c>
      <c r="E187" s="2">
        <v>-3.6316158207552155E-3</v>
      </c>
      <c r="F187" s="2">
        <v>3.81412</v>
      </c>
      <c r="G187" s="2">
        <v>3.8207799999999992</v>
      </c>
      <c r="H187" s="2">
        <v>3.82965</v>
      </c>
      <c r="I187" s="2">
        <v>3.8552580000000005</v>
      </c>
      <c r="J187" s="13"/>
      <c r="K187" s="13" t="s">
        <v>55</v>
      </c>
      <c r="L187" s="13" t="s">
        <v>50</v>
      </c>
      <c r="M187" s="13" t="s">
        <v>47</v>
      </c>
    </row>
    <row r="188" spans="1:13" ht="13.5" x14ac:dyDescent="0.25">
      <c r="A188" s="3">
        <v>42278</v>
      </c>
      <c r="B188" s="2">
        <v>3.7625000000000002</v>
      </c>
      <c r="C188" s="2">
        <v>31.504117688439251</v>
      </c>
      <c r="D188" s="2">
        <v>1.0531910574877124E-2</v>
      </c>
      <c r="E188" s="2">
        <v>-7.5544190150942806E-3</v>
      </c>
      <c r="F188" s="2">
        <v>3.8030599999999999</v>
      </c>
      <c r="G188" s="2">
        <v>3.8137699999999994</v>
      </c>
      <c r="H188" s="2">
        <v>3.8257750000000001</v>
      </c>
      <c r="I188" s="2">
        <v>3.8530440000000006</v>
      </c>
      <c r="J188" s="13"/>
      <c r="K188" s="13" t="s">
        <v>55</v>
      </c>
      <c r="L188" s="13" t="s">
        <v>50</v>
      </c>
      <c r="M188" s="13" t="s">
        <v>47</v>
      </c>
    </row>
    <row r="189" spans="1:13" ht="13.5" x14ac:dyDescent="0.25">
      <c r="A189" s="3">
        <v>42279</v>
      </c>
      <c r="B189" s="2">
        <v>3.6886999999999999</v>
      </c>
      <c r="C189" s="2">
        <v>22.497064052961079</v>
      </c>
      <c r="D189" s="2">
        <v>1.4690477437455662E-2</v>
      </c>
      <c r="E189" s="2">
        <v>-1.3094259671238041E-2</v>
      </c>
      <c r="F189" s="2">
        <v>3.7772400000000004</v>
      </c>
      <c r="G189" s="2">
        <v>3.8026999999999993</v>
      </c>
      <c r="H189" s="2">
        <v>3.8182099999999997</v>
      </c>
      <c r="I189" s="2">
        <v>3.8493540000000008</v>
      </c>
      <c r="J189" s="13"/>
      <c r="K189" s="13" t="s">
        <v>55</v>
      </c>
      <c r="L189" s="13" t="s">
        <v>50</v>
      </c>
      <c r="M189" s="13" t="s">
        <v>47</v>
      </c>
    </row>
    <row r="190" spans="1:13" ht="13.5" x14ac:dyDescent="0.25">
      <c r="A190" s="3">
        <v>42282</v>
      </c>
      <c r="B190" s="2">
        <v>3.6886999999999999</v>
      </c>
      <c r="C190" s="2">
        <v>22.497064052961079</v>
      </c>
      <c r="D190" s="2">
        <v>1.9042739481498927E-2</v>
      </c>
      <c r="E190" s="2">
        <v>-1.8598601084609652E-2</v>
      </c>
      <c r="F190" s="2">
        <v>3.7514200000000004</v>
      </c>
      <c r="G190" s="2">
        <v>3.7916299999999992</v>
      </c>
      <c r="H190" s="2">
        <v>3.8106449999999996</v>
      </c>
      <c r="I190" s="2">
        <v>3.8455900000000014</v>
      </c>
      <c r="J190" s="13"/>
      <c r="K190" s="13" t="s">
        <v>55</v>
      </c>
      <c r="L190" s="13" t="s">
        <v>50</v>
      </c>
      <c r="M190" s="13" t="s">
        <v>47</v>
      </c>
    </row>
    <row r="191" spans="1:13" ht="13.5" x14ac:dyDescent="0.25">
      <c r="A191" s="3">
        <v>42283</v>
      </c>
      <c r="B191" s="2">
        <v>3.6886999999999999</v>
      </c>
      <c r="C191" s="2">
        <v>22.497064052961079</v>
      </c>
      <c r="D191" s="2">
        <v>2.8604850889436317E-2</v>
      </c>
      <c r="E191" s="2">
        <v>-2.3927533391760309E-2</v>
      </c>
      <c r="F191" s="2">
        <v>3.7256</v>
      </c>
      <c r="G191" s="2">
        <v>3.7772399999999999</v>
      </c>
      <c r="H191" s="2">
        <v>3.8030799999999987</v>
      </c>
      <c r="I191" s="2">
        <v>3.8419000000000016</v>
      </c>
      <c r="J191" s="13"/>
      <c r="K191" s="13" t="s">
        <v>55</v>
      </c>
      <c r="L191" s="13" t="s">
        <v>50</v>
      </c>
      <c r="M191" s="13" t="s">
        <v>47</v>
      </c>
    </row>
    <row r="192" spans="1:13" ht="13.5" x14ac:dyDescent="0.25">
      <c r="A192" s="3">
        <v>42284</v>
      </c>
      <c r="B192" s="2">
        <v>3.6850000000000001</v>
      </c>
      <c r="C192" s="2">
        <v>22.101392813387292</v>
      </c>
      <c r="D192" s="2">
        <v>4.3930666369849991E-2</v>
      </c>
      <c r="E192" s="2">
        <v>-2.8820156911065868E-2</v>
      </c>
      <c r="F192" s="2">
        <v>3.7027200000000002</v>
      </c>
      <c r="G192" s="2">
        <v>3.7584200000000001</v>
      </c>
      <c r="H192" s="2">
        <v>3.795329999999999</v>
      </c>
      <c r="I192" s="2">
        <v>3.8381360000000013</v>
      </c>
      <c r="J192" s="13"/>
      <c r="K192" s="13" t="s">
        <v>55</v>
      </c>
      <c r="L192" s="13" t="s">
        <v>50</v>
      </c>
      <c r="M192" s="13" t="s">
        <v>47</v>
      </c>
    </row>
    <row r="193" spans="1:13" ht="13.5" x14ac:dyDescent="0.25">
      <c r="A193" s="3">
        <v>42285</v>
      </c>
      <c r="B193" s="2">
        <v>3.6850000000000001</v>
      </c>
      <c r="C193" s="2">
        <v>22.101392813387278</v>
      </c>
      <c r="D193" s="2">
        <v>4.9059089707839565E-2</v>
      </c>
      <c r="E193" s="2">
        <v>-3.3246716807550931E-2</v>
      </c>
      <c r="F193" s="2">
        <v>3.6872199999999999</v>
      </c>
      <c r="G193" s="2">
        <v>3.7451400000000006</v>
      </c>
      <c r="H193" s="2">
        <v>3.7875799999999993</v>
      </c>
      <c r="I193" s="2">
        <v>3.8342240000000007</v>
      </c>
      <c r="J193" s="13"/>
      <c r="K193" s="13" t="s">
        <v>55</v>
      </c>
      <c r="L193" s="13" t="s">
        <v>50</v>
      </c>
      <c r="M193" s="13" t="s">
        <v>47</v>
      </c>
    </row>
    <row r="194" spans="1:13" ht="13.5" x14ac:dyDescent="0.25">
      <c r="A194" s="3">
        <v>42286</v>
      </c>
      <c r="B194" s="2">
        <v>3.6555</v>
      </c>
      <c r="C194" s="2">
        <v>19.009839455517195</v>
      </c>
      <c r="D194" s="2">
        <v>5.6216582753753297E-2</v>
      </c>
      <c r="E194" s="2">
        <v>-3.7325983050013674E-2</v>
      </c>
      <c r="F194" s="2">
        <v>3.6805800000000004</v>
      </c>
      <c r="G194" s="2">
        <v>3.7289100000000004</v>
      </c>
      <c r="H194" s="2">
        <v>3.7781700000000003</v>
      </c>
      <c r="I194" s="2">
        <v>3.8292060000000006</v>
      </c>
      <c r="J194" s="13"/>
      <c r="K194" s="13" t="s">
        <v>55</v>
      </c>
      <c r="L194" s="13" t="s">
        <v>50</v>
      </c>
      <c r="M194" s="13" t="s">
        <v>47</v>
      </c>
    </row>
    <row r="195" spans="1:13" ht="13.5" x14ac:dyDescent="0.25">
      <c r="A195" s="3">
        <v>42289</v>
      </c>
      <c r="B195" s="2">
        <v>3.6555</v>
      </c>
      <c r="C195" s="2">
        <v>19.009839455517195</v>
      </c>
      <c r="D195" s="2">
        <v>6.3033233057488758E-2</v>
      </c>
      <c r="E195" s="2">
        <v>-4.1084896331831822E-2</v>
      </c>
      <c r="F195" s="2">
        <v>3.6739400000000004</v>
      </c>
      <c r="G195" s="2">
        <v>3.7126800000000002</v>
      </c>
      <c r="H195" s="2">
        <v>3.7691299999999996</v>
      </c>
      <c r="I195" s="2">
        <v>3.8246320000000003</v>
      </c>
      <c r="J195" s="13"/>
      <c r="K195" s="13" t="s">
        <v>55</v>
      </c>
      <c r="L195" s="13" t="s">
        <v>50</v>
      </c>
      <c r="M195" s="13" t="s">
        <v>47</v>
      </c>
    </row>
    <row r="196" spans="1:13" ht="13.5" x14ac:dyDescent="0.25">
      <c r="A196" s="3">
        <v>42290</v>
      </c>
      <c r="B196" s="2">
        <v>3.6518000000000002</v>
      </c>
      <c r="C196" s="2">
        <v>18.630754438615838</v>
      </c>
      <c r="D196" s="2">
        <v>6.9779232776284505E-2</v>
      </c>
      <c r="E196" s="2">
        <v>-4.405979373674751E-2</v>
      </c>
      <c r="F196" s="2">
        <v>3.6665600000000005</v>
      </c>
      <c r="G196" s="2">
        <v>3.6960799999999998</v>
      </c>
      <c r="H196" s="2">
        <v>3.7600899999999995</v>
      </c>
      <c r="I196" s="2">
        <v>3.819614000000001</v>
      </c>
      <c r="J196" s="13"/>
      <c r="K196" s="13" t="s">
        <v>55</v>
      </c>
      <c r="L196" s="13" t="s">
        <v>50</v>
      </c>
      <c r="M196" s="13" t="s">
        <v>47</v>
      </c>
    </row>
    <row r="197" spans="1:13" ht="13.5" x14ac:dyDescent="0.25">
      <c r="A197" s="3">
        <v>42293</v>
      </c>
      <c r="B197" s="2">
        <v>3.6223000000000001</v>
      </c>
      <c r="C197" s="2">
        <v>15.907088482198304</v>
      </c>
      <c r="D197" s="2">
        <v>7.5515509105525958E-2</v>
      </c>
      <c r="E197" s="2">
        <v>-4.2264692736653585E-2</v>
      </c>
      <c r="F197" s="2">
        <v>3.65402</v>
      </c>
      <c r="G197" s="2">
        <v>3.6783700000000001</v>
      </c>
      <c r="H197" s="2">
        <v>3.7495749999999992</v>
      </c>
      <c r="I197" s="2">
        <v>3.8143020000000005</v>
      </c>
      <c r="J197" s="13"/>
      <c r="K197" s="13" t="s">
        <v>55</v>
      </c>
      <c r="L197" s="13" t="s">
        <v>50</v>
      </c>
      <c r="M197" s="13" t="s">
        <v>47</v>
      </c>
    </row>
    <row r="198" spans="1:13" ht="13.5" x14ac:dyDescent="0.25">
      <c r="A198" s="3">
        <v>42296</v>
      </c>
      <c r="B198" s="2">
        <v>3.6150000000000002</v>
      </c>
      <c r="C198" s="2">
        <v>15.310601220689705</v>
      </c>
      <c r="D198" s="2">
        <v>7.603121837652127E-2</v>
      </c>
      <c r="E198" s="2">
        <v>-3.7332892178469308E-2</v>
      </c>
      <c r="F198" s="2">
        <v>3.6400199999999998</v>
      </c>
      <c r="G198" s="2">
        <v>3.6636200000000003</v>
      </c>
      <c r="H198" s="2">
        <v>3.738694999999999</v>
      </c>
      <c r="I198" s="2">
        <v>3.8091380000000008</v>
      </c>
      <c r="J198" s="13"/>
      <c r="K198" s="13" t="s">
        <v>55</v>
      </c>
      <c r="L198" s="13" t="s">
        <v>50</v>
      </c>
      <c r="M198" s="13" t="s">
        <v>47</v>
      </c>
    </row>
    <row r="199" spans="1:13" ht="13.5" x14ac:dyDescent="0.25">
      <c r="A199" s="3">
        <v>42297</v>
      </c>
      <c r="B199" s="2">
        <v>3.5781000000000001</v>
      </c>
      <c r="C199" s="2">
        <v>12.715113854284539</v>
      </c>
      <c r="D199" s="2">
        <v>6.8629210330987345E-2</v>
      </c>
      <c r="E199" s="2">
        <v>-2.9626860605321919E-2</v>
      </c>
      <c r="F199" s="2">
        <v>3.6245400000000005</v>
      </c>
      <c r="G199" s="2">
        <v>3.6525600000000003</v>
      </c>
      <c r="H199" s="2">
        <v>3.72763</v>
      </c>
      <c r="I199" s="2">
        <v>3.8032360000000005</v>
      </c>
      <c r="J199" s="13"/>
      <c r="K199" s="13" t="s">
        <v>55</v>
      </c>
      <c r="L199" s="13" t="s">
        <v>50</v>
      </c>
      <c r="M199" s="13" t="s">
        <v>47</v>
      </c>
    </row>
    <row r="200" spans="1:13" ht="13.5" x14ac:dyDescent="0.25">
      <c r="A200" s="3">
        <v>42298</v>
      </c>
      <c r="B200" s="2">
        <v>3.5411999999999999</v>
      </c>
      <c r="C200" s="2">
        <v>10.752171520469815</v>
      </c>
      <c r="D200" s="2">
        <v>6.604154920891947E-2</v>
      </c>
      <c r="E200" s="2">
        <v>-2.2684016123826187E-2</v>
      </c>
      <c r="F200" s="2">
        <v>3.6016800000000004</v>
      </c>
      <c r="G200" s="2">
        <v>3.6378100000000004</v>
      </c>
      <c r="H200" s="2">
        <v>3.7147200000000007</v>
      </c>
      <c r="I200" s="2">
        <v>3.7958580000000008</v>
      </c>
      <c r="J200" s="13"/>
      <c r="K200" s="13" t="s">
        <v>55</v>
      </c>
      <c r="L200" s="13" t="s">
        <v>50</v>
      </c>
      <c r="M200" s="13" t="s">
        <v>47</v>
      </c>
    </row>
    <row r="201" spans="1:13" ht="13.5" x14ac:dyDescent="0.25">
      <c r="A201" s="3">
        <v>42299</v>
      </c>
      <c r="B201" s="2">
        <v>3.5411999999999999</v>
      </c>
      <c r="C201" s="2">
        <v>10.752171520469815</v>
      </c>
      <c r="D201" s="2">
        <v>6.4942480817454573E-2</v>
      </c>
      <c r="E201" s="2">
        <v>-1.6919240832426831E-2</v>
      </c>
      <c r="F201" s="2">
        <v>3.5795599999999999</v>
      </c>
      <c r="G201" s="2">
        <v>3.6230600000000011</v>
      </c>
      <c r="H201" s="2">
        <v>3.7001500000000007</v>
      </c>
      <c r="I201" s="2">
        <v>3.7884800000000007</v>
      </c>
      <c r="J201" s="13">
        <v>3.8588434999999994</v>
      </c>
      <c r="K201" s="13" t="s">
        <v>55</v>
      </c>
      <c r="L201" s="13" t="s">
        <v>50</v>
      </c>
      <c r="M201" s="13" t="s">
        <v>47</v>
      </c>
    </row>
    <row r="202" spans="1:13" ht="13.5" x14ac:dyDescent="0.25">
      <c r="A202" s="3">
        <v>42300</v>
      </c>
      <c r="B202" s="2">
        <v>3.5411999999999999</v>
      </c>
      <c r="C202" s="2">
        <v>10.752171520469815</v>
      </c>
      <c r="D202" s="2">
        <v>6.445298300855784E-2</v>
      </c>
      <c r="E202" s="2">
        <v>-1.2298031622272571E-2</v>
      </c>
      <c r="F202" s="2">
        <v>3.5633400000000002</v>
      </c>
      <c r="G202" s="2">
        <v>3.6086799999999997</v>
      </c>
      <c r="H202" s="2">
        <v>3.6835500000000012</v>
      </c>
      <c r="I202" s="2">
        <v>3.7818400000000008</v>
      </c>
      <c r="J202" s="13">
        <v>3.8577124999999985</v>
      </c>
      <c r="K202" s="13" t="s">
        <v>55</v>
      </c>
      <c r="L202" s="13" t="s">
        <v>50</v>
      </c>
      <c r="M202" s="13" t="s">
        <v>47</v>
      </c>
    </row>
    <row r="203" spans="1:13" ht="13.5" x14ac:dyDescent="0.25">
      <c r="A203" s="3">
        <v>42303</v>
      </c>
      <c r="B203" s="2">
        <v>3.5411999999999999</v>
      </c>
      <c r="C203" s="2">
        <v>10.752171520469815</v>
      </c>
      <c r="D203" s="2">
        <v>6.4973712839096365E-2</v>
      </c>
      <c r="E203" s="2">
        <v>-8.7567550675112273E-3</v>
      </c>
      <c r="F203" s="2">
        <v>3.5485799999999998</v>
      </c>
      <c r="G203" s="2">
        <v>3.5942999999999996</v>
      </c>
      <c r="H203" s="2">
        <v>3.6697200000000016</v>
      </c>
      <c r="I203" s="2">
        <v>3.7752000000000017</v>
      </c>
      <c r="J203" s="13">
        <v>3.8565814999999986</v>
      </c>
      <c r="K203" s="13" t="s">
        <v>55</v>
      </c>
      <c r="L203" s="13" t="s">
        <v>50</v>
      </c>
      <c r="M203" s="13" t="s">
        <v>47</v>
      </c>
    </row>
    <row r="204" spans="1:13" ht="13.5" x14ac:dyDescent="0.25">
      <c r="A204" s="3">
        <v>42304</v>
      </c>
      <c r="B204" s="2">
        <v>3.5411999999999999</v>
      </c>
      <c r="C204" s="2">
        <v>10.752171520469815</v>
      </c>
      <c r="D204" s="2">
        <v>6.174153577938668E-2</v>
      </c>
      <c r="E204" s="2">
        <v>-5.9403197342315058E-3</v>
      </c>
      <c r="F204" s="2">
        <v>3.5411999999999999</v>
      </c>
      <c r="G204" s="2">
        <v>3.5828699999999998</v>
      </c>
      <c r="H204" s="2">
        <v>3.6558900000000016</v>
      </c>
      <c r="I204" s="2">
        <v>3.7685600000000017</v>
      </c>
      <c r="J204" s="13">
        <v>3.8554504999999977</v>
      </c>
      <c r="K204" s="13" t="s">
        <v>55</v>
      </c>
      <c r="L204" s="13" t="s">
        <v>50</v>
      </c>
      <c r="M204" s="13" t="s">
        <v>47</v>
      </c>
    </row>
    <row r="205" spans="1:13" ht="13.5" x14ac:dyDescent="0.25">
      <c r="A205" s="3">
        <v>42305</v>
      </c>
      <c r="B205" s="2">
        <v>3.4416000000000002</v>
      </c>
      <c r="C205" s="2">
        <v>6.705053178598817</v>
      </c>
      <c r="D205" s="2">
        <v>6.7185937960190678E-2</v>
      </c>
      <c r="E205" s="2">
        <v>-3.6546400222364312E-3</v>
      </c>
      <c r="F205" s="2">
        <v>3.52128</v>
      </c>
      <c r="G205" s="2">
        <v>3.5614800000000004</v>
      </c>
      <c r="H205" s="2">
        <v>3.637080000000001</v>
      </c>
      <c r="I205" s="2">
        <v>3.7602980000000015</v>
      </c>
      <c r="J205" s="13">
        <v>3.8538214999999978</v>
      </c>
      <c r="K205" s="13" t="s">
        <v>55</v>
      </c>
      <c r="L205" s="13" t="s">
        <v>50</v>
      </c>
      <c r="M205" s="13" t="s">
        <v>47</v>
      </c>
    </row>
    <row r="206" spans="1:13" ht="13.5" x14ac:dyDescent="0.25">
      <c r="A206" s="3">
        <v>42306</v>
      </c>
      <c r="B206" s="2">
        <v>3.4489999999999998</v>
      </c>
      <c r="C206" s="2">
        <v>9.4326394497641957</v>
      </c>
      <c r="D206" s="2">
        <v>7.2006071429935314E-2</v>
      </c>
      <c r="E206" s="2">
        <v>-1.6049119665534652E-3</v>
      </c>
      <c r="F206" s="2">
        <v>3.5028400000000004</v>
      </c>
      <c r="G206" s="2">
        <v>3.5411999999999999</v>
      </c>
      <c r="H206" s="2">
        <v>3.6186400000000005</v>
      </c>
      <c r="I206" s="2">
        <v>3.7523300000000019</v>
      </c>
      <c r="J206" s="13">
        <v>3.8522294999999969</v>
      </c>
      <c r="K206" s="13" t="s">
        <v>55</v>
      </c>
      <c r="L206" s="13" t="s">
        <v>50</v>
      </c>
      <c r="M206" s="13" t="s">
        <v>47</v>
      </c>
    </row>
    <row r="207" spans="1:13" ht="13.5" x14ac:dyDescent="0.25">
      <c r="A207" s="3">
        <v>42307</v>
      </c>
      <c r="B207" s="2">
        <v>3.4121000000000001</v>
      </c>
      <c r="C207" s="2">
        <v>8.1526700927245059</v>
      </c>
      <c r="D207" s="2">
        <v>7.5467930171986275E-2</v>
      </c>
      <c r="E207" s="2">
        <v>7.9059875340423873E-5</v>
      </c>
      <c r="F207" s="2">
        <v>3.4770200000000004</v>
      </c>
      <c r="G207" s="2">
        <v>3.5201800000000008</v>
      </c>
      <c r="H207" s="2">
        <v>3.599275</v>
      </c>
      <c r="I207" s="2">
        <v>3.7435520000000015</v>
      </c>
      <c r="J207" s="13">
        <v>3.8506144999999976</v>
      </c>
      <c r="K207" s="13" t="s">
        <v>55</v>
      </c>
      <c r="L207" s="13" t="s">
        <v>50</v>
      </c>
      <c r="M207" s="13" t="s">
        <v>47</v>
      </c>
    </row>
    <row r="208" spans="1:13" ht="13.5" x14ac:dyDescent="0.25">
      <c r="A208" s="3">
        <v>42310</v>
      </c>
      <c r="B208" s="2">
        <v>3.3936000000000002</v>
      </c>
      <c r="C208" s="2">
        <v>7.5961391741760735</v>
      </c>
      <c r="D208" s="2">
        <v>7.9962914312659006E-2</v>
      </c>
      <c r="E208" s="2">
        <v>1.4453260282749787E-3</v>
      </c>
      <c r="F208" s="2">
        <v>3.4475000000000002</v>
      </c>
      <c r="G208" s="2">
        <v>3.4980400000000005</v>
      </c>
      <c r="H208" s="2">
        <v>3.5808300000000011</v>
      </c>
      <c r="I208" s="2">
        <v>3.7344040000000014</v>
      </c>
      <c r="J208" s="13">
        <v>3.8487454999999979</v>
      </c>
      <c r="K208" s="13" t="s">
        <v>55</v>
      </c>
      <c r="L208" s="13" t="s">
        <v>50</v>
      </c>
      <c r="M208" s="13" t="s">
        <v>47</v>
      </c>
    </row>
    <row r="209" spans="1:13" ht="13.5" x14ac:dyDescent="0.25">
      <c r="A209" s="3">
        <v>42311</v>
      </c>
      <c r="B209" s="2">
        <v>3.3936000000000002</v>
      </c>
      <c r="C209" s="2">
        <v>7.5961391741760735</v>
      </c>
      <c r="D209" s="2">
        <v>7.9419521097372492E-2</v>
      </c>
      <c r="E209" s="2">
        <v>2.5375442905893795E-3</v>
      </c>
      <c r="F209" s="2">
        <v>3.41798</v>
      </c>
      <c r="G209" s="2">
        <v>3.4795900000000004</v>
      </c>
      <c r="H209" s="2">
        <v>3.5660750000000014</v>
      </c>
      <c r="I209" s="2">
        <v>3.7248120000000013</v>
      </c>
      <c r="J209" s="13">
        <v>3.8468764999999969</v>
      </c>
      <c r="K209" s="13" t="s">
        <v>55</v>
      </c>
      <c r="L209" s="13" t="s">
        <v>50</v>
      </c>
      <c r="M209" s="13" t="s">
        <v>47</v>
      </c>
    </row>
    <row r="210" spans="1:13" ht="13.5" x14ac:dyDescent="0.25">
      <c r="A210" s="3">
        <v>42312</v>
      </c>
      <c r="B210" s="2">
        <v>3.3199000000000001</v>
      </c>
      <c r="C210" s="2">
        <v>5.7747978517645748</v>
      </c>
      <c r="D210" s="2">
        <v>7.9973620189699446E-2</v>
      </c>
      <c r="E210" s="2">
        <v>2.72384407029546E-3</v>
      </c>
      <c r="F210" s="2">
        <v>3.39364</v>
      </c>
      <c r="G210" s="2">
        <v>3.4574599999999998</v>
      </c>
      <c r="H210" s="2">
        <v>3.5476350000000019</v>
      </c>
      <c r="I210" s="2">
        <v>3.7137460000000018</v>
      </c>
      <c r="J210" s="13">
        <v>3.844620999999997</v>
      </c>
      <c r="K210" s="13" t="s">
        <v>55</v>
      </c>
      <c r="L210" s="13" t="s">
        <v>50</v>
      </c>
      <c r="M210" s="13" t="s">
        <v>47</v>
      </c>
    </row>
    <row r="211" spans="1:13" ht="13.5" x14ac:dyDescent="0.25">
      <c r="A211" s="3">
        <v>42313</v>
      </c>
      <c r="B211" s="2">
        <v>3.3199000000000001</v>
      </c>
      <c r="C211" s="2">
        <v>5.7747978517645748</v>
      </c>
      <c r="D211" s="2">
        <v>8.2018300445058312E-2</v>
      </c>
      <c r="E211" s="2">
        <v>1.953479868871527E-3</v>
      </c>
      <c r="F211" s="2">
        <v>3.3678200000000005</v>
      </c>
      <c r="G211" s="2">
        <v>3.4353299999999996</v>
      </c>
      <c r="H211" s="2">
        <v>3.5291950000000014</v>
      </c>
      <c r="I211" s="2">
        <v>3.7028280000000011</v>
      </c>
      <c r="J211" s="13">
        <v>3.842365499999997</v>
      </c>
      <c r="K211" s="13" t="s">
        <v>55</v>
      </c>
      <c r="L211" s="13" t="s">
        <v>50</v>
      </c>
      <c r="M211" s="13" t="s">
        <v>47</v>
      </c>
    </row>
    <row r="212" spans="1:13" ht="13.5" x14ac:dyDescent="0.25">
      <c r="A212" s="3">
        <v>42314</v>
      </c>
      <c r="B212" s="2">
        <v>3.3014000000000001</v>
      </c>
      <c r="C212" s="2">
        <v>5.3980028407534206</v>
      </c>
      <c r="D212" s="2">
        <v>8.6577884115837556E-2</v>
      </c>
      <c r="E212" s="2">
        <v>4.7469926164273252E-4</v>
      </c>
      <c r="F212" s="2">
        <v>3.3456800000000002</v>
      </c>
      <c r="G212" s="2">
        <v>3.4113500000000001</v>
      </c>
      <c r="H212" s="2">
        <v>3.5100150000000001</v>
      </c>
      <c r="I212" s="2">
        <v>3.6915400000000012</v>
      </c>
      <c r="J212" s="13">
        <v>3.8400354999999968</v>
      </c>
      <c r="K212" s="13" t="s">
        <v>55</v>
      </c>
      <c r="L212" s="13" t="s">
        <v>50</v>
      </c>
      <c r="M212" s="13" t="s">
        <v>47</v>
      </c>
    </row>
    <row r="213" spans="1:13" ht="13.5" x14ac:dyDescent="0.25">
      <c r="A213" s="3">
        <v>42317</v>
      </c>
      <c r="B213" s="2">
        <v>3.2829999999999999</v>
      </c>
      <c r="C213" s="2">
        <v>5.0453932221000741</v>
      </c>
      <c r="D213" s="2">
        <v>9.325929144632461E-2</v>
      </c>
      <c r="E213" s="2">
        <v>-1.3815793669917015E-3</v>
      </c>
      <c r="F213" s="2">
        <v>3.3235600000000005</v>
      </c>
      <c r="G213" s="2">
        <v>3.3855300000000002</v>
      </c>
      <c r="H213" s="2">
        <v>3.4899149999999999</v>
      </c>
      <c r="I213" s="2">
        <v>3.6803260000000004</v>
      </c>
      <c r="J213" s="13">
        <v>3.8376134999999971</v>
      </c>
      <c r="K213" s="13" t="s">
        <v>55</v>
      </c>
      <c r="L213" s="13" t="s">
        <v>50</v>
      </c>
      <c r="M213" s="13" t="s">
        <v>47</v>
      </c>
    </row>
    <row r="214" spans="1:13" ht="13.5" x14ac:dyDescent="0.25">
      <c r="A214" s="3">
        <v>42318</v>
      </c>
      <c r="B214" s="2">
        <v>3.2755999999999998</v>
      </c>
      <c r="C214" s="2">
        <v>4.9065776141601702</v>
      </c>
      <c r="D214" s="2">
        <v>0.10092182663179061</v>
      </c>
      <c r="E214" s="2">
        <v>-3.3631821393547753E-3</v>
      </c>
      <c r="F214" s="2">
        <v>3.29996</v>
      </c>
      <c r="G214" s="2">
        <v>3.3589700000000002</v>
      </c>
      <c r="H214" s="2">
        <v>3.4709199999999996</v>
      </c>
      <c r="I214" s="2">
        <v>3.6689640000000003</v>
      </c>
      <c r="J214" s="13">
        <v>3.8351544999999976</v>
      </c>
      <c r="K214" s="13" t="s">
        <v>55</v>
      </c>
      <c r="L214" s="13" t="s">
        <v>50</v>
      </c>
      <c r="M214" s="13" t="s">
        <v>47</v>
      </c>
    </row>
    <row r="215" spans="1:13" ht="13.5" x14ac:dyDescent="0.25">
      <c r="A215" s="3">
        <v>42319</v>
      </c>
      <c r="B215" s="2">
        <v>3.2275999999999998</v>
      </c>
      <c r="C215" s="2">
        <v>4.1155901508838042</v>
      </c>
      <c r="D215" s="2">
        <v>9.7034390362491951E-2</v>
      </c>
      <c r="E215" s="2">
        <v>-5.556577717693272E-3</v>
      </c>
      <c r="F215" s="2">
        <v>3.2814999999999999</v>
      </c>
      <c r="G215" s="2">
        <v>3.3375700000000004</v>
      </c>
      <c r="H215" s="2">
        <v>3.449525</v>
      </c>
      <c r="I215" s="2">
        <v>3.6560519999999999</v>
      </c>
      <c r="J215" s="13">
        <v>3.8324554999999982</v>
      </c>
      <c r="K215" s="13" t="s">
        <v>55</v>
      </c>
      <c r="L215" s="13" t="s">
        <v>50</v>
      </c>
      <c r="M215" s="13" t="s">
        <v>47</v>
      </c>
    </row>
    <row r="216" spans="1:13" ht="13.5" x14ac:dyDescent="0.25">
      <c r="A216" s="3">
        <v>42320</v>
      </c>
      <c r="B216" s="2">
        <v>3.2054999999999998</v>
      </c>
      <c r="C216" s="2">
        <v>3.810967695613769</v>
      </c>
      <c r="D216" s="2">
        <v>9.809711818155975E-2</v>
      </c>
      <c r="E216" s="2">
        <v>-8.0072686706726733E-3</v>
      </c>
      <c r="F216" s="2">
        <v>3.2586199999999996</v>
      </c>
      <c r="G216" s="2">
        <v>3.3132200000000003</v>
      </c>
      <c r="H216" s="2">
        <v>3.4272099999999996</v>
      </c>
      <c r="I216" s="2">
        <v>3.6426979999999998</v>
      </c>
      <c r="J216" s="13">
        <v>3.8296279999999983</v>
      </c>
      <c r="K216" s="13" t="s">
        <v>55</v>
      </c>
      <c r="L216" s="13" t="s">
        <v>50</v>
      </c>
      <c r="M216" s="13" t="s">
        <v>47</v>
      </c>
    </row>
    <row r="217" spans="1:13" ht="13.5" x14ac:dyDescent="0.25">
      <c r="A217" s="3">
        <v>42321</v>
      </c>
      <c r="B217" s="2">
        <v>3.2054999999999998</v>
      </c>
      <c r="C217" s="2">
        <v>3.810967695613769</v>
      </c>
      <c r="D217" s="2">
        <v>9.4909829513517785E-2</v>
      </c>
      <c r="E217" s="2">
        <v>-1.0316496529491629E-2</v>
      </c>
      <c r="F217" s="2">
        <v>3.2394400000000005</v>
      </c>
      <c r="G217" s="2">
        <v>3.2925600000000004</v>
      </c>
      <c r="H217" s="2">
        <v>3.4063699999999999</v>
      </c>
      <c r="I217" s="2">
        <v>3.6300819999999994</v>
      </c>
      <c r="J217" s="13">
        <v>3.8267284999999989</v>
      </c>
      <c r="K217" s="13" t="s">
        <v>55</v>
      </c>
      <c r="L217" s="13" t="s">
        <v>50</v>
      </c>
      <c r="M217" s="13" t="s">
        <v>47</v>
      </c>
    </row>
    <row r="218" spans="1:13" ht="13.5" x14ac:dyDescent="0.25">
      <c r="A218" s="3">
        <v>42324</v>
      </c>
      <c r="B218" s="2">
        <v>3.2054999999999998</v>
      </c>
      <c r="C218" s="2">
        <v>3.810967695613769</v>
      </c>
      <c r="D218" s="2">
        <v>9.0839334636693359E-2</v>
      </c>
      <c r="E218" s="2">
        <v>-1.2495739002153443E-2</v>
      </c>
      <c r="F218" s="2">
        <v>3.2239400000000002</v>
      </c>
      <c r="G218" s="2">
        <v>3.2737500000000006</v>
      </c>
      <c r="H218" s="2">
        <v>3.3858950000000001</v>
      </c>
      <c r="I218" s="2">
        <v>3.6173919999999993</v>
      </c>
      <c r="J218" s="13">
        <v>3.8239009999999989</v>
      </c>
      <c r="K218" s="13" t="s">
        <v>55</v>
      </c>
      <c r="L218" s="13" t="s">
        <v>50</v>
      </c>
      <c r="M218" s="13" t="s">
        <v>47</v>
      </c>
    </row>
    <row r="219" spans="1:13" ht="13.5" x14ac:dyDescent="0.25">
      <c r="A219" s="3">
        <v>42325</v>
      </c>
      <c r="B219" s="2">
        <v>3.1981000000000002</v>
      </c>
      <c r="C219" s="2">
        <v>3.6965431820013492</v>
      </c>
      <c r="D219" s="2">
        <v>8.9306732272951272E-2</v>
      </c>
      <c r="E219" s="2">
        <v>-1.4554037207996768E-2</v>
      </c>
      <c r="F219" s="2">
        <v>3.2084400000000004</v>
      </c>
      <c r="G219" s="2">
        <v>3.2542</v>
      </c>
      <c r="H219" s="2">
        <v>3.3668949999999995</v>
      </c>
      <c r="I219" s="2">
        <v>3.6045539999999994</v>
      </c>
      <c r="J219" s="13">
        <v>3.8210364999999986</v>
      </c>
      <c r="K219" s="13" t="s">
        <v>55</v>
      </c>
      <c r="L219" s="13" t="s">
        <v>50</v>
      </c>
      <c r="M219" s="13" t="s">
        <v>47</v>
      </c>
    </row>
    <row r="220" spans="1:13" ht="13.5" x14ac:dyDescent="0.25">
      <c r="A220" s="3">
        <v>42326</v>
      </c>
      <c r="B220" s="2">
        <v>3.2054999999999998</v>
      </c>
      <c r="C220" s="2">
        <v>6.7129495755817601</v>
      </c>
      <c r="D220" s="2">
        <v>7.7429545437848635E-2</v>
      </c>
      <c r="E220" s="2">
        <v>-1.5104860611976993E-2</v>
      </c>
      <c r="F220" s="2">
        <v>3.2040199999999999</v>
      </c>
      <c r="G220" s="2">
        <v>3.2427599999999996</v>
      </c>
      <c r="H220" s="2">
        <v>3.3501099999999999</v>
      </c>
      <c r="I220" s="2">
        <v>3.5918639999999997</v>
      </c>
      <c r="J220" s="13">
        <v>3.8182089999999995</v>
      </c>
      <c r="K220" s="13" t="s">
        <v>55</v>
      </c>
      <c r="L220" s="13" t="s">
        <v>50</v>
      </c>
      <c r="M220" s="13" t="s">
        <v>47</v>
      </c>
    </row>
    <row r="221" spans="1:13" ht="13.5" x14ac:dyDescent="0.25">
      <c r="A221" s="3">
        <v>42327</v>
      </c>
      <c r="B221" s="2">
        <v>3.2054999999999998</v>
      </c>
      <c r="C221" s="2">
        <v>6.7129495755817601</v>
      </c>
      <c r="D221" s="2">
        <v>6.8545372898234813E-2</v>
      </c>
      <c r="E221" s="2">
        <v>-1.4087525909026399E-2</v>
      </c>
      <c r="F221" s="2">
        <v>3.2040199999999999</v>
      </c>
      <c r="G221" s="2">
        <v>3.2313200000000002</v>
      </c>
      <c r="H221" s="2">
        <v>3.3333249999999999</v>
      </c>
      <c r="I221" s="2">
        <v>3.5791739999999992</v>
      </c>
      <c r="J221" s="13">
        <v>3.8153814999999991</v>
      </c>
      <c r="K221" s="13" t="s">
        <v>55</v>
      </c>
      <c r="L221" s="13" t="s">
        <v>50</v>
      </c>
      <c r="M221" s="13" t="s">
        <v>54</v>
      </c>
    </row>
    <row r="222" spans="1:13" ht="13.5" x14ac:dyDescent="0.25">
      <c r="A222" s="3">
        <v>42328</v>
      </c>
      <c r="B222" s="2">
        <v>3.2054999999999998</v>
      </c>
      <c r="C222" s="2">
        <v>6.7129495755817601</v>
      </c>
      <c r="D222" s="2">
        <v>5.926124486408435E-2</v>
      </c>
      <c r="E222" s="2">
        <v>-1.2067040648475481E-2</v>
      </c>
      <c r="F222" s="2">
        <v>3.2040199999999999</v>
      </c>
      <c r="G222" s="2">
        <v>3.22173</v>
      </c>
      <c r="H222" s="2">
        <v>3.3165400000000007</v>
      </c>
      <c r="I222" s="2">
        <v>3.5664839999999991</v>
      </c>
      <c r="J222" s="13">
        <v>3.8122129999999999</v>
      </c>
      <c r="K222" s="13" t="s">
        <v>55</v>
      </c>
      <c r="L222" s="13" t="s">
        <v>50</v>
      </c>
      <c r="M222" s="13" t="s">
        <v>54</v>
      </c>
    </row>
    <row r="223" spans="1:13" ht="13.5" x14ac:dyDescent="0.25">
      <c r="A223" s="3">
        <v>42331</v>
      </c>
      <c r="B223" s="2">
        <v>3.3014000000000001</v>
      </c>
      <c r="C223" s="2">
        <v>38.096598039927159</v>
      </c>
      <c r="D223" s="2">
        <v>4.2470418115230668E-2</v>
      </c>
      <c r="E223" s="2">
        <v>-9.7347325206973978E-3</v>
      </c>
      <c r="F223" s="2">
        <v>3.2231999999999998</v>
      </c>
      <c r="G223" s="2">
        <v>3.22357</v>
      </c>
      <c r="H223" s="2">
        <v>3.3045500000000003</v>
      </c>
      <c r="I223" s="2">
        <v>3.5557119999999993</v>
      </c>
      <c r="J223" s="13">
        <v>3.8094164999999998</v>
      </c>
      <c r="K223" s="13" t="s">
        <v>51</v>
      </c>
      <c r="L223" s="13" t="s">
        <v>48</v>
      </c>
      <c r="M223" s="13" t="s">
        <v>52</v>
      </c>
    </row>
    <row r="224" spans="1:13" ht="13.5" x14ac:dyDescent="0.25">
      <c r="A224" s="3">
        <v>42332</v>
      </c>
      <c r="B224" s="2">
        <v>3.3715000000000002</v>
      </c>
      <c r="C224" s="2">
        <v>51.057903175276259</v>
      </c>
      <c r="D224" s="2">
        <v>2.2290477863390556E-2</v>
      </c>
      <c r="E224" s="2">
        <v>-7.5663151414795413E-3</v>
      </c>
      <c r="F224" s="2">
        <v>3.2578800000000001</v>
      </c>
      <c r="G224" s="2">
        <v>3.2331600000000003</v>
      </c>
      <c r="H224" s="2">
        <v>3.296065</v>
      </c>
      <c r="I224" s="2">
        <v>3.5462679999999995</v>
      </c>
      <c r="J224" s="13">
        <v>3.8069885000000001</v>
      </c>
      <c r="K224" s="13" t="s">
        <v>51</v>
      </c>
      <c r="L224" s="13" t="s">
        <v>48</v>
      </c>
      <c r="M224" s="13" t="s">
        <v>52</v>
      </c>
    </row>
    <row r="225" spans="1:13" ht="13.5" x14ac:dyDescent="0.25">
      <c r="A225" s="3">
        <v>42333</v>
      </c>
      <c r="B225" s="2">
        <v>3.3752</v>
      </c>
      <c r="C225" s="2">
        <v>51.63353782661035</v>
      </c>
      <c r="D225" s="2">
        <v>-2.5256061272349584E-3</v>
      </c>
      <c r="E225" s="2">
        <v>-5.6651963159587209E-3</v>
      </c>
      <c r="F225" s="2">
        <v>3.29182</v>
      </c>
      <c r="G225" s="2">
        <v>3.2479200000000006</v>
      </c>
      <c r="H225" s="2">
        <v>3.2927450000000009</v>
      </c>
      <c r="I225" s="2">
        <v>3.5370460000000001</v>
      </c>
      <c r="J225" s="13">
        <v>3.8045969999999993</v>
      </c>
      <c r="K225" s="13" t="s">
        <v>51</v>
      </c>
      <c r="L225" s="13" t="s">
        <v>48</v>
      </c>
      <c r="M225" s="13" t="s">
        <v>52</v>
      </c>
    </row>
    <row r="226" spans="1:13" ht="13.5" x14ac:dyDescent="0.25">
      <c r="A226" s="3">
        <v>42334</v>
      </c>
      <c r="B226" s="2">
        <v>3.3788999999999998</v>
      </c>
      <c r="C226" s="2">
        <v>52.238498319349226</v>
      </c>
      <c r="D226" s="2">
        <v>-2.729575049450883E-2</v>
      </c>
      <c r="E226" s="2">
        <v>-4.0288470378742327E-3</v>
      </c>
      <c r="F226" s="2">
        <v>3.3265000000000002</v>
      </c>
      <c r="G226" s="2">
        <v>3.2652600000000001</v>
      </c>
      <c r="H226" s="2">
        <v>3.2892400000000004</v>
      </c>
      <c r="I226" s="2">
        <v>3.5279719999999997</v>
      </c>
      <c r="J226" s="13">
        <v>3.8022955000000001</v>
      </c>
      <c r="K226" s="13" t="s">
        <v>51</v>
      </c>
      <c r="L226" s="13" t="s">
        <v>48</v>
      </c>
      <c r="M226" s="13" t="s">
        <v>52</v>
      </c>
    </row>
    <row r="227" spans="1:13" ht="13.5" x14ac:dyDescent="0.25">
      <c r="A227" s="3">
        <v>42335</v>
      </c>
      <c r="B227" s="2">
        <v>3.3862999999999999</v>
      </c>
      <c r="C227" s="2">
        <v>53.491438335523064</v>
      </c>
      <c r="D227" s="2">
        <v>-4.8915712599985284E-2</v>
      </c>
      <c r="E227" s="2">
        <v>-2.6455320889135375E-3</v>
      </c>
      <c r="F227" s="2">
        <v>3.3626599999999995</v>
      </c>
      <c r="G227" s="2">
        <v>3.2833399999999999</v>
      </c>
      <c r="H227" s="2">
        <v>3.2879499999999999</v>
      </c>
      <c r="I227" s="2">
        <v>3.5190460000000003</v>
      </c>
      <c r="J227" s="13">
        <v>3.8000310000000002</v>
      </c>
      <c r="K227" s="13" t="s">
        <v>51</v>
      </c>
      <c r="L227" s="13" t="s">
        <v>48</v>
      </c>
      <c r="M227" s="13" t="s">
        <v>52</v>
      </c>
    </row>
    <row r="228" spans="1:13" ht="13.5" x14ac:dyDescent="0.25">
      <c r="A228" s="3">
        <v>42338</v>
      </c>
      <c r="B228" s="2">
        <v>3.4784999999999999</v>
      </c>
      <c r="C228" s="2">
        <v>65.600042816440947</v>
      </c>
      <c r="D228" s="2">
        <v>-7.418701382108539E-2</v>
      </c>
      <c r="E228" s="2">
        <v>-1.4977844385197687E-3</v>
      </c>
      <c r="F228" s="2">
        <v>3.3980800000000002</v>
      </c>
      <c r="G228" s="2">
        <v>3.3106399999999994</v>
      </c>
      <c r="H228" s="2">
        <v>3.2921950000000004</v>
      </c>
      <c r="I228" s="2">
        <v>3.5119640000000003</v>
      </c>
      <c r="J228" s="13">
        <v>3.7979585000000005</v>
      </c>
      <c r="K228" s="13" t="s">
        <v>51</v>
      </c>
      <c r="L228" s="13" t="s">
        <v>48</v>
      </c>
      <c r="M228" s="13" t="s">
        <v>52</v>
      </c>
    </row>
    <row r="229" spans="1:13" ht="13.5" x14ac:dyDescent="0.25">
      <c r="A229" s="3">
        <v>42339</v>
      </c>
      <c r="B229" s="2">
        <v>3.5817999999999999</v>
      </c>
      <c r="C229" s="2">
        <v>73.823102482104503</v>
      </c>
      <c r="D229" s="2">
        <v>-0.10504245479122254</v>
      </c>
      <c r="E229" s="2">
        <v>-5.6492321234581741E-4</v>
      </c>
      <c r="F229" s="2">
        <v>3.4401400000000004</v>
      </c>
      <c r="G229" s="2">
        <v>3.3490099999999998</v>
      </c>
      <c r="H229" s="2">
        <v>3.3016049999999999</v>
      </c>
      <c r="I229" s="2">
        <v>3.5076120000000004</v>
      </c>
      <c r="J229" s="13">
        <v>3.7960435000000006</v>
      </c>
      <c r="K229" s="13" t="s">
        <v>51</v>
      </c>
      <c r="L229" s="13" t="s">
        <v>48</v>
      </c>
      <c r="M229" s="13" t="s">
        <v>52</v>
      </c>
    </row>
    <row r="230" spans="1:13" ht="13.5" x14ac:dyDescent="0.25">
      <c r="A230" s="3">
        <v>42340</v>
      </c>
      <c r="B230" s="2">
        <v>3.4748000000000001</v>
      </c>
      <c r="C230" s="2">
        <v>58.282104494735918</v>
      </c>
      <c r="D230" s="2">
        <v>-0.12332814267618808</v>
      </c>
      <c r="E230" s="2">
        <v>1.7515248300171635E-4</v>
      </c>
      <c r="F230" s="2">
        <v>3.4600599999999999</v>
      </c>
      <c r="G230" s="2">
        <v>3.3759399999999999</v>
      </c>
      <c r="H230" s="2">
        <v>3.3093499999999998</v>
      </c>
      <c r="I230" s="2">
        <v>3.5011200000000002</v>
      </c>
      <c r="J230" s="13">
        <v>3.7935935000000001</v>
      </c>
      <c r="K230" s="13" t="s">
        <v>51</v>
      </c>
      <c r="L230" s="13" t="s">
        <v>48</v>
      </c>
      <c r="M230" s="13" t="s">
        <v>52</v>
      </c>
    </row>
    <row r="231" spans="1:13" ht="13.5" x14ac:dyDescent="0.25">
      <c r="A231" s="3">
        <v>42341</v>
      </c>
      <c r="B231" s="2">
        <v>3.4748000000000001</v>
      </c>
      <c r="C231" s="2">
        <v>58.282104494735918</v>
      </c>
      <c r="D231" s="2">
        <v>-0.13931803326781411</v>
      </c>
      <c r="E231" s="2">
        <v>6.7804774654699207E-4</v>
      </c>
      <c r="F231" s="2">
        <v>3.4792399999999999</v>
      </c>
      <c r="G231" s="2">
        <v>3.4028700000000001</v>
      </c>
      <c r="H231" s="2">
        <v>3.3170949999999997</v>
      </c>
      <c r="I231" s="2">
        <v>3.4939639999999996</v>
      </c>
      <c r="J231" s="13">
        <v>3.7911614999999999</v>
      </c>
      <c r="K231" s="13" t="s">
        <v>51</v>
      </c>
      <c r="L231" s="13" t="s">
        <v>48</v>
      </c>
      <c r="M231" s="13" t="s">
        <v>52</v>
      </c>
    </row>
    <row r="232" spans="1:13" ht="13.5" x14ac:dyDescent="0.25">
      <c r="A232" s="3">
        <v>42342</v>
      </c>
      <c r="B232" s="2">
        <v>3.4748000000000001</v>
      </c>
      <c r="C232" s="2">
        <v>58.282104494735918</v>
      </c>
      <c r="D232" s="2">
        <v>-0.15332700130093624</v>
      </c>
      <c r="E232" s="2">
        <v>1.0503008276335881E-3</v>
      </c>
      <c r="F232" s="2">
        <v>3.4969399999999999</v>
      </c>
      <c r="G232" s="2">
        <v>3.4298000000000002</v>
      </c>
      <c r="H232" s="2">
        <v>3.3257649999999996</v>
      </c>
      <c r="I232" s="2">
        <v>3.4859959999999997</v>
      </c>
      <c r="J232" s="13">
        <v>3.7888014999999995</v>
      </c>
      <c r="K232" s="13" t="s">
        <v>51</v>
      </c>
      <c r="L232" s="13" t="s">
        <v>48</v>
      </c>
      <c r="M232" s="13" t="s">
        <v>52</v>
      </c>
    </row>
    <row r="233" spans="1:13" ht="13.5" x14ac:dyDescent="0.25">
      <c r="A233" s="3">
        <v>42345</v>
      </c>
      <c r="B233" s="2">
        <v>3.4674</v>
      </c>
      <c r="C233" s="2">
        <v>57.241231897327118</v>
      </c>
      <c r="D233" s="2">
        <v>-0.15032232381918353</v>
      </c>
      <c r="E233" s="2">
        <v>1.241610952893977E-3</v>
      </c>
      <c r="F233" s="2">
        <v>3.49472</v>
      </c>
      <c r="G233" s="2">
        <v>3.4464000000000006</v>
      </c>
      <c r="H233" s="2">
        <v>3.3349850000000005</v>
      </c>
      <c r="I233" s="2">
        <v>3.4789879999999993</v>
      </c>
      <c r="J233" s="13">
        <v>3.7865120000000001</v>
      </c>
      <c r="K233" s="13" t="s">
        <v>51</v>
      </c>
      <c r="L233" s="13" t="s">
        <v>48</v>
      </c>
      <c r="M233" s="13" t="s">
        <v>53</v>
      </c>
    </row>
    <row r="234" spans="1:13" ht="13.5" x14ac:dyDescent="0.25">
      <c r="A234" s="3">
        <v>42346</v>
      </c>
      <c r="B234" s="2">
        <v>3.4304999999999999</v>
      </c>
      <c r="C234" s="2">
        <v>52.231924241777087</v>
      </c>
      <c r="D234" s="2">
        <v>-0.13462894603354592</v>
      </c>
      <c r="E234" s="2">
        <v>1.2859101227444721E-3</v>
      </c>
      <c r="F234" s="2">
        <v>3.4644599999999999</v>
      </c>
      <c r="G234" s="2">
        <v>3.4523000000000001</v>
      </c>
      <c r="H234" s="2">
        <v>3.3427300000000004</v>
      </c>
      <c r="I234" s="2">
        <v>3.4712419999999993</v>
      </c>
      <c r="J234" s="13">
        <v>3.7841095000000009</v>
      </c>
      <c r="K234" s="13" t="s">
        <v>55</v>
      </c>
      <c r="L234" s="13" t="s">
        <v>50</v>
      </c>
      <c r="M234" s="13" t="s">
        <v>47</v>
      </c>
    </row>
    <row r="235" spans="1:13" ht="13.5" x14ac:dyDescent="0.25">
      <c r="A235" s="3">
        <v>42347</v>
      </c>
      <c r="B235" s="2">
        <v>3.4304999999999999</v>
      </c>
      <c r="C235" s="2">
        <v>52.231924241777087</v>
      </c>
      <c r="D235" s="2">
        <v>-0.12090246547746464</v>
      </c>
      <c r="E235" s="2">
        <v>1.3536103096501247E-3</v>
      </c>
      <c r="F235" s="2">
        <v>3.4555999999999996</v>
      </c>
      <c r="G235" s="2">
        <v>3.4578300000000004</v>
      </c>
      <c r="H235" s="2">
        <v>3.352875</v>
      </c>
      <c r="I235" s="2">
        <v>3.4634959999999988</v>
      </c>
      <c r="J235" s="13">
        <v>3.7817070000000008</v>
      </c>
      <c r="K235" s="13" t="s">
        <v>55</v>
      </c>
      <c r="L235" s="13" t="s">
        <v>50</v>
      </c>
      <c r="M235" s="13" t="s">
        <v>47</v>
      </c>
    </row>
    <row r="236" spans="1:13" ht="13.5" x14ac:dyDescent="0.25">
      <c r="A236" s="3">
        <v>42348</v>
      </c>
      <c r="B236" s="2">
        <v>3.4304999999999999</v>
      </c>
      <c r="C236" s="2">
        <v>52.231924241777087</v>
      </c>
      <c r="D236" s="2">
        <v>-0.10883126315600578</v>
      </c>
      <c r="E236" s="2">
        <v>1.3524206164001141E-3</v>
      </c>
      <c r="F236" s="2">
        <v>3.4467399999999997</v>
      </c>
      <c r="G236" s="2">
        <v>3.46299</v>
      </c>
      <c r="H236" s="2">
        <v>3.364125</v>
      </c>
      <c r="I236" s="2">
        <v>3.4557499999999988</v>
      </c>
      <c r="J236" s="13">
        <v>3.7793045000000007</v>
      </c>
      <c r="K236" s="13" t="s">
        <v>55</v>
      </c>
      <c r="L236" s="13" t="s">
        <v>50</v>
      </c>
      <c r="M236" s="13" t="s">
        <v>47</v>
      </c>
    </row>
    <row r="237" spans="1:13" ht="13.5" x14ac:dyDescent="0.25">
      <c r="A237" s="3">
        <v>42349</v>
      </c>
      <c r="B237" s="2">
        <v>3.4268000000000001</v>
      </c>
      <c r="C237" s="2">
        <v>51.665684523052107</v>
      </c>
      <c r="D237" s="2">
        <v>-9.7309024720035886E-2</v>
      </c>
      <c r="E237" s="2">
        <v>4.7711177850184514E-4</v>
      </c>
      <c r="F237" s="2">
        <v>3.4371400000000003</v>
      </c>
      <c r="G237" s="2">
        <v>3.4670399999999999</v>
      </c>
      <c r="H237" s="2">
        <v>3.3751899999999999</v>
      </c>
      <c r="I237" s="2">
        <v>3.4482979999999985</v>
      </c>
      <c r="J237" s="13">
        <v>3.7767399999999998</v>
      </c>
      <c r="K237" s="13" t="s">
        <v>55</v>
      </c>
      <c r="L237" s="13" t="s">
        <v>50</v>
      </c>
      <c r="M237" s="13" t="s">
        <v>47</v>
      </c>
    </row>
    <row r="238" spans="1:13" ht="13.5" x14ac:dyDescent="0.25">
      <c r="A238" s="3">
        <v>42352</v>
      </c>
      <c r="B238" s="2">
        <v>3.4121000000000001</v>
      </c>
      <c r="C238" s="2">
        <v>49.375471631688931</v>
      </c>
      <c r="D238" s="2">
        <v>-7.2360729367409338E-2</v>
      </c>
      <c r="E238" s="2">
        <v>-1.1126763147472326E-3</v>
      </c>
      <c r="F238" s="2">
        <v>3.4260799999999998</v>
      </c>
      <c r="G238" s="2">
        <v>3.4603999999999999</v>
      </c>
      <c r="H238" s="2">
        <v>3.3855200000000005</v>
      </c>
      <c r="I238" s="2">
        <v>3.4412899999999991</v>
      </c>
      <c r="J238" s="13">
        <v>3.7738869999999998</v>
      </c>
      <c r="K238" s="13" t="s">
        <v>55</v>
      </c>
      <c r="L238" s="13" t="s">
        <v>50</v>
      </c>
      <c r="M238" s="13" t="s">
        <v>47</v>
      </c>
    </row>
    <row r="239" spans="1:13" ht="13.5" x14ac:dyDescent="0.25">
      <c r="A239" s="3">
        <v>42353</v>
      </c>
      <c r="B239" s="2">
        <v>3.4009999999999998</v>
      </c>
      <c r="C239" s="2">
        <v>47.65757917523451</v>
      </c>
      <c r="D239" s="2">
        <v>-3.4518495351905543E-2</v>
      </c>
      <c r="E239" s="2">
        <v>-3.4208780667130717E-3</v>
      </c>
      <c r="F239" s="2">
        <v>3.4201800000000007</v>
      </c>
      <c r="G239" s="2">
        <v>3.4423199999999996</v>
      </c>
      <c r="H239" s="2">
        <v>3.3956650000000002</v>
      </c>
      <c r="I239" s="2">
        <v>3.4355359999999995</v>
      </c>
      <c r="J239" s="13">
        <v>3.7711579999999993</v>
      </c>
      <c r="K239" s="13" t="s">
        <v>55</v>
      </c>
      <c r="L239" s="13" t="s">
        <v>50</v>
      </c>
      <c r="M239" s="13" t="s">
        <v>47</v>
      </c>
    </row>
    <row r="240" spans="1:13" ht="13.5" x14ac:dyDescent="0.25">
      <c r="A240" s="3">
        <v>42354</v>
      </c>
      <c r="B240" s="2">
        <v>3.3936000000000002</v>
      </c>
      <c r="C240" s="2">
        <v>46.496143732202349</v>
      </c>
      <c r="D240" s="2">
        <v>-1.832963969472301E-2</v>
      </c>
      <c r="E240" s="2">
        <v>-5.6987760871350969E-3</v>
      </c>
      <c r="F240" s="2">
        <v>3.4127999999999998</v>
      </c>
      <c r="G240" s="2">
        <v>3.4341999999999997</v>
      </c>
      <c r="H240" s="2">
        <v>3.4050700000000007</v>
      </c>
      <c r="I240" s="2">
        <v>3.4296339999999996</v>
      </c>
      <c r="J240" s="13">
        <v>3.7683919999999991</v>
      </c>
      <c r="K240" s="13" t="s">
        <v>55</v>
      </c>
      <c r="L240" s="13" t="s">
        <v>50</v>
      </c>
      <c r="M240" s="13" t="s">
        <v>47</v>
      </c>
    </row>
    <row r="241" spans="1:13" ht="13.5" x14ac:dyDescent="0.25">
      <c r="A241" s="3">
        <v>42355</v>
      </c>
      <c r="B241" s="2">
        <v>3.3567</v>
      </c>
      <c r="C241" s="2">
        <v>41.115349185506254</v>
      </c>
      <c r="D241" s="2">
        <v>-1.7784890836005651E-3</v>
      </c>
      <c r="E241" s="2">
        <v>-7.9248816135825371E-3</v>
      </c>
      <c r="F241" s="2">
        <v>3.3980400000000004</v>
      </c>
      <c r="G241" s="2">
        <v>3.42239</v>
      </c>
      <c r="H241" s="2">
        <v>3.4126300000000009</v>
      </c>
      <c r="I241" s="2">
        <v>3.4229940000000001</v>
      </c>
      <c r="J241" s="13">
        <v>3.7654769999999989</v>
      </c>
      <c r="K241" s="13" t="s">
        <v>55</v>
      </c>
      <c r="L241" s="13" t="s">
        <v>50</v>
      </c>
      <c r="M241" s="13" t="s">
        <v>47</v>
      </c>
    </row>
    <row r="242" spans="1:13" ht="13.5" x14ac:dyDescent="0.25">
      <c r="A242" s="3">
        <v>42356</v>
      </c>
      <c r="B242" s="2">
        <v>3.3567</v>
      </c>
      <c r="C242" s="2">
        <v>41.115349185506254</v>
      </c>
      <c r="D242" s="2">
        <v>1.2555073236607761E-2</v>
      </c>
      <c r="E242" s="2">
        <v>-1.0705589431619986E-2</v>
      </c>
      <c r="F242" s="2">
        <v>3.3840200000000005</v>
      </c>
      <c r="G242" s="2">
        <v>3.4105800000000004</v>
      </c>
      <c r="H242" s="2">
        <v>3.4201900000000003</v>
      </c>
      <c r="I242" s="2">
        <v>3.4164279999999985</v>
      </c>
      <c r="J242" s="13">
        <v>3.7626159999999995</v>
      </c>
      <c r="K242" s="13" t="s">
        <v>55</v>
      </c>
      <c r="L242" s="13" t="s">
        <v>50</v>
      </c>
      <c r="M242" s="13" t="s">
        <v>47</v>
      </c>
    </row>
    <row r="243" spans="1:13" ht="13.5" x14ac:dyDescent="0.25">
      <c r="A243" s="3">
        <v>42359</v>
      </c>
      <c r="B243" s="2">
        <v>3.3567</v>
      </c>
      <c r="C243" s="2">
        <v>41.115349185506254</v>
      </c>
      <c r="D243" s="2">
        <v>2.3849401855157382E-2</v>
      </c>
      <c r="E243" s="2">
        <v>-1.4998556533852767E-2</v>
      </c>
      <c r="F243" s="2">
        <v>3.3729399999999998</v>
      </c>
      <c r="G243" s="2">
        <v>3.3995099999999994</v>
      </c>
      <c r="H243" s="2">
        <v>3.4229550000000009</v>
      </c>
      <c r="I243" s="2">
        <v>3.4098619999999995</v>
      </c>
      <c r="J243" s="13">
        <v>3.7597549999999997</v>
      </c>
      <c r="K243" s="13" t="s">
        <v>55</v>
      </c>
      <c r="L243" s="13" t="s">
        <v>50</v>
      </c>
      <c r="M243" s="13" t="s">
        <v>47</v>
      </c>
    </row>
    <row r="244" spans="1:13" ht="13.5" x14ac:dyDescent="0.25">
      <c r="A244" s="3">
        <v>42360</v>
      </c>
      <c r="B244" s="2">
        <v>3.3382999999999998</v>
      </c>
      <c r="C244" s="2">
        <v>38.351244761796934</v>
      </c>
      <c r="D244" s="2">
        <v>2.9374025110657787E-2</v>
      </c>
      <c r="E244" s="2">
        <v>-2.0362599427010977E-2</v>
      </c>
      <c r="F244" s="2">
        <v>3.3603999999999998</v>
      </c>
      <c r="G244" s="2">
        <v>3.3902900000000002</v>
      </c>
      <c r="H244" s="2">
        <v>3.4212950000000006</v>
      </c>
      <c r="I244" s="2">
        <v>3.4035179999999992</v>
      </c>
      <c r="J244" s="13">
        <v>3.7568019999999995</v>
      </c>
      <c r="K244" s="13" t="s">
        <v>55</v>
      </c>
      <c r="L244" s="13" t="s">
        <v>50</v>
      </c>
      <c r="M244" s="13" t="s">
        <v>47</v>
      </c>
    </row>
    <row r="245" spans="1:13" ht="13.5" x14ac:dyDescent="0.25">
      <c r="A245" s="3">
        <v>42361</v>
      </c>
      <c r="B245" s="2">
        <v>3.3382999999999998</v>
      </c>
      <c r="C245" s="2">
        <v>38.351244761796934</v>
      </c>
      <c r="D245" s="2">
        <v>3.4418399169973579E-2</v>
      </c>
      <c r="E245" s="2">
        <v>-2.6452819543040695E-2</v>
      </c>
      <c r="F245" s="2">
        <v>3.3493400000000002</v>
      </c>
      <c r="G245" s="2">
        <v>3.3810699999999998</v>
      </c>
      <c r="H245" s="2">
        <v>3.4194500000000012</v>
      </c>
      <c r="I245" s="2">
        <v>3.3971740000000001</v>
      </c>
      <c r="J245" s="13">
        <v>3.7537775</v>
      </c>
      <c r="K245" s="13" t="s">
        <v>55</v>
      </c>
      <c r="L245" s="13" t="s">
        <v>50</v>
      </c>
      <c r="M245" s="13" t="s">
        <v>47</v>
      </c>
    </row>
    <row r="246" spans="1:13" ht="13.5" x14ac:dyDescent="0.25">
      <c r="A246" s="3">
        <v>42363</v>
      </c>
      <c r="B246" s="2">
        <v>3.3420000000000001</v>
      </c>
      <c r="C246" s="2">
        <v>39.302882805608363</v>
      </c>
      <c r="D246" s="2">
        <v>3.8754949795705596E-2</v>
      </c>
      <c r="E246" s="2">
        <v>-3.2727816534461607E-2</v>
      </c>
      <c r="F246" s="2">
        <v>3.3464</v>
      </c>
      <c r="G246" s="2">
        <v>3.37222</v>
      </c>
      <c r="H246" s="2">
        <v>3.4176049999999996</v>
      </c>
      <c r="I246" s="2">
        <v>3.3909779999999996</v>
      </c>
      <c r="J246" s="13">
        <v>3.7508429999999997</v>
      </c>
      <c r="K246" s="13" t="s">
        <v>55</v>
      </c>
      <c r="L246" s="13" t="s">
        <v>54</v>
      </c>
      <c r="M246" s="13" t="s">
        <v>47</v>
      </c>
    </row>
    <row r="247" spans="1:13" ht="13.5" x14ac:dyDescent="0.25">
      <c r="A247" s="3">
        <v>42366</v>
      </c>
      <c r="B247" s="2">
        <v>3.3567</v>
      </c>
      <c r="C247" s="2">
        <v>43.063332813566326</v>
      </c>
      <c r="D247" s="2">
        <v>4.1061307695687166E-2</v>
      </c>
      <c r="E247" s="2">
        <v>-3.6919989351285265E-2</v>
      </c>
      <c r="F247" s="2">
        <v>3.3464</v>
      </c>
      <c r="G247" s="2">
        <v>3.3652100000000003</v>
      </c>
      <c r="H247" s="2">
        <v>3.4161250000000001</v>
      </c>
      <c r="I247" s="2">
        <v>3.3856659999999992</v>
      </c>
      <c r="J247" s="13">
        <v>3.7478925000000003</v>
      </c>
      <c r="K247" s="13" t="s">
        <v>51</v>
      </c>
      <c r="L247" s="13" t="s">
        <v>48</v>
      </c>
      <c r="M247" s="13" t="s">
        <v>54</v>
      </c>
    </row>
    <row r="248" spans="1:13" ht="13.5" x14ac:dyDescent="0.25">
      <c r="A248" s="3">
        <v>42367</v>
      </c>
      <c r="B248" s="2">
        <v>3.3567</v>
      </c>
      <c r="C248" s="2">
        <v>43.063332813566326</v>
      </c>
      <c r="D248" s="2">
        <v>4.0937670065237519E-2</v>
      </c>
      <c r="E248" s="2">
        <v>-3.9519303792832618E-2</v>
      </c>
      <c r="F248" s="2">
        <v>3.3464</v>
      </c>
      <c r="G248" s="2">
        <v>3.3596699999999999</v>
      </c>
      <c r="H248" s="2">
        <v>3.4100349999999997</v>
      </c>
      <c r="I248" s="2">
        <v>3.3805000000000001</v>
      </c>
      <c r="J248" s="13">
        <v>3.7449955000000004</v>
      </c>
      <c r="K248" s="13" t="s">
        <v>51</v>
      </c>
      <c r="L248" s="13" t="s">
        <v>48</v>
      </c>
      <c r="M248" s="13" t="s">
        <v>54</v>
      </c>
    </row>
    <row r="249" spans="1:13" ht="13.5" x14ac:dyDescent="0.25">
      <c r="A249" s="3">
        <v>42368</v>
      </c>
      <c r="B249" s="2">
        <v>3.3199000000000001</v>
      </c>
      <c r="C249" s="2">
        <v>36.498205949026527</v>
      </c>
      <c r="D249" s="2">
        <v>4.2023849470836705E-2</v>
      </c>
      <c r="E249" s="2">
        <v>-3.994758783176032E-2</v>
      </c>
      <c r="F249" s="2">
        <v>3.3427199999999999</v>
      </c>
      <c r="G249" s="2">
        <v>3.3515600000000001</v>
      </c>
      <c r="H249" s="2">
        <v>3.3969399999999998</v>
      </c>
      <c r="I249" s="2">
        <v>3.375335999999999</v>
      </c>
      <c r="J249" s="13">
        <v>3.7418610000000005</v>
      </c>
      <c r="K249" s="13" t="s">
        <v>55</v>
      </c>
      <c r="L249" s="13" t="s">
        <v>50</v>
      </c>
      <c r="M249" s="13" t="s">
        <v>47</v>
      </c>
    </row>
    <row r="250" spans="1:13" ht="13.5" x14ac:dyDescent="0.25">
      <c r="A250" s="3">
        <v>42369</v>
      </c>
      <c r="B250" s="2">
        <v>3.3199000000000001</v>
      </c>
      <c r="C250" s="2">
        <v>36.498205949026527</v>
      </c>
      <c r="D250" s="2">
        <v>4.2181695449915235E-2</v>
      </c>
      <c r="E250" s="2">
        <v>-4.0028791571092612E-2</v>
      </c>
      <c r="F250" s="2">
        <v>3.3390399999999998</v>
      </c>
      <c r="G250" s="2">
        <v>3.3441899999999998</v>
      </c>
      <c r="H250" s="2">
        <v>3.3891950000000008</v>
      </c>
      <c r="I250" s="2">
        <v>3.370909999999999</v>
      </c>
      <c r="J250" s="13">
        <v>3.7387620000000008</v>
      </c>
      <c r="K250" s="13" t="s">
        <v>55</v>
      </c>
      <c r="L250" s="13" t="s">
        <v>50</v>
      </c>
      <c r="M250" s="13" t="s">
        <v>47</v>
      </c>
    </row>
    <row r="251" spans="1:13" ht="13.5" x14ac:dyDescent="0.25">
      <c r="A251" s="3">
        <v>42373</v>
      </c>
      <c r="B251" s="2">
        <v>3.3199000000000001</v>
      </c>
      <c r="C251" s="2">
        <v>36.498205949026527</v>
      </c>
      <c r="D251" s="2">
        <v>3.6987623832954952E-2</v>
      </c>
      <c r="E251" s="2">
        <v>-3.960995300851157E-2</v>
      </c>
      <c r="F251" s="2">
        <v>3.3346200000000001</v>
      </c>
      <c r="G251" s="2">
        <v>3.3405099999999996</v>
      </c>
      <c r="H251" s="2">
        <v>3.3814500000000001</v>
      </c>
      <c r="I251" s="2">
        <v>3.3664839999999985</v>
      </c>
      <c r="J251" s="13">
        <v>3.7356630000000002</v>
      </c>
      <c r="K251" s="13" t="s">
        <v>55</v>
      </c>
      <c r="L251" s="13" t="s">
        <v>50</v>
      </c>
      <c r="M251" s="13" t="s">
        <v>47</v>
      </c>
    </row>
    <row r="252" spans="1:13" ht="13.5" x14ac:dyDescent="0.25">
      <c r="A252" s="3">
        <v>42374</v>
      </c>
      <c r="B252" s="2">
        <v>3.3567</v>
      </c>
      <c r="C252" s="2">
        <v>46.655522754012942</v>
      </c>
      <c r="D252" s="2">
        <v>3.0190130414163185E-2</v>
      </c>
      <c r="E252" s="2">
        <v>-3.7906240829758901E-2</v>
      </c>
      <c r="F252" s="2">
        <v>3.3346200000000001</v>
      </c>
      <c r="G252" s="2">
        <v>3.3405100000000005</v>
      </c>
      <c r="H252" s="2">
        <v>3.3755450000000002</v>
      </c>
      <c r="I252" s="2">
        <v>3.3627939999999983</v>
      </c>
      <c r="J252" s="13">
        <v>3.7327480000000004</v>
      </c>
      <c r="K252" s="13" t="s">
        <v>55</v>
      </c>
      <c r="L252" s="13" t="s">
        <v>50</v>
      </c>
      <c r="M252" s="13" t="s">
        <v>54</v>
      </c>
    </row>
    <row r="253" spans="1:13" ht="13.5" x14ac:dyDescent="0.25">
      <c r="A253" s="3">
        <v>42375</v>
      </c>
      <c r="B253" s="2">
        <v>3.4304999999999999</v>
      </c>
      <c r="C253" s="2">
        <v>60.351967980328226</v>
      </c>
      <c r="D253" s="2">
        <v>1.905374519529035E-2</v>
      </c>
      <c r="E253" s="2">
        <v>-3.2747802485386487E-2</v>
      </c>
      <c r="F253" s="2">
        <v>3.34938</v>
      </c>
      <c r="G253" s="2">
        <v>3.3478900000000005</v>
      </c>
      <c r="H253" s="2">
        <v>3.3736999999999986</v>
      </c>
      <c r="I253" s="2">
        <v>3.3605799999999988</v>
      </c>
      <c r="J253" s="13">
        <v>3.7302019999999998</v>
      </c>
      <c r="K253" s="13" t="s">
        <v>55</v>
      </c>
      <c r="L253" s="13" t="s">
        <v>50</v>
      </c>
      <c r="M253" s="13" t="s">
        <v>49</v>
      </c>
    </row>
    <row r="254" spans="1:13" ht="13.5" x14ac:dyDescent="0.25">
      <c r="A254" s="3">
        <v>42376</v>
      </c>
      <c r="B254" s="2">
        <v>3.4379</v>
      </c>
      <c r="C254" s="2">
        <v>61.421571864213789</v>
      </c>
      <c r="D254" s="2">
        <v>5.8915773435206376E-3</v>
      </c>
      <c r="E254" s="2">
        <v>-2.6095909061560486E-2</v>
      </c>
      <c r="F254" s="2">
        <v>3.3729800000000005</v>
      </c>
      <c r="G254" s="2">
        <v>3.35785</v>
      </c>
      <c r="H254" s="2">
        <v>3.3740699999999988</v>
      </c>
      <c r="I254" s="2">
        <v>3.3585139999999996</v>
      </c>
      <c r="J254" s="13">
        <v>3.7280159999999993</v>
      </c>
      <c r="K254" s="13" t="s">
        <v>51</v>
      </c>
      <c r="L254" s="13" t="s">
        <v>48</v>
      </c>
      <c r="M254" s="13" t="s">
        <v>52</v>
      </c>
    </row>
    <row r="255" spans="1:13" ht="13.5" x14ac:dyDescent="0.25">
      <c r="A255" s="3">
        <v>42377</v>
      </c>
      <c r="B255" s="2">
        <v>3.4121000000000001</v>
      </c>
      <c r="C255" s="2">
        <v>55.772298995194888</v>
      </c>
      <c r="D255" s="2">
        <v>-3.7117345328638862E-3</v>
      </c>
      <c r="E255" s="2">
        <v>-1.836788456727681E-2</v>
      </c>
      <c r="F255" s="2">
        <v>3.3914200000000001</v>
      </c>
      <c r="G255" s="2">
        <v>3.3652299999999995</v>
      </c>
      <c r="H255" s="2">
        <v>3.3731499999999999</v>
      </c>
      <c r="I255" s="2">
        <v>3.3579239999999997</v>
      </c>
      <c r="J255" s="13">
        <v>3.7257009999999995</v>
      </c>
      <c r="K255" s="13" t="s">
        <v>51</v>
      </c>
      <c r="L255" s="13" t="s">
        <v>48</v>
      </c>
      <c r="M255" s="13" t="s">
        <v>52</v>
      </c>
    </row>
    <row r="256" spans="1:13" ht="13.5" x14ac:dyDescent="0.25">
      <c r="A256" s="3">
        <v>42380</v>
      </c>
      <c r="B256" s="2">
        <v>3.4674</v>
      </c>
      <c r="C256" s="2">
        <v>63.517700550187101</v>
      </c>
      <c r="D256" s="2">
        <v>-1.5561489028231623E-2</v>
      </c>
      <c r="E256" s="2">
        <v>-1.046388431099976E-2</v>
      </c>
      <c r="F256" s="2">
        <v>3.4209200000000002</v>
      </c>
      <c r="G256" s="2">
        <v>3.3777699999999995</v>
      </c>
      <c r="H256" s="2">
        <v>3.3749949999999997</v>
      </c>
      <c r="I256" s="2">
        <v>3.3582919999999996</v>
      </c>
      <c r="J256" s="13">
        <v>3.7236624999999992</v>
      </c>
      <c r="K256" s="13" t="s">
        <v>51</v>
      </c>
      <c r="L256" s="13" t="s">
        <v>48</v>
      </c>
      <c r="M256" s="13" t="s">
        <v>52</v>
      </c>
    </row>
    <row r="257" spans="1:13" ht="13.5" x14ac:dyDescent="0.25">
      <c r="A257" s="3">
        <v>42381</v>
      </c>
      <c r="B257" s="2">
        <v>3.5043000000000002</v>
      </c>
      <c r="C257" s="2">
        <v>67.595624712772192</v>
      </c>
      <c r="D257" s="2">
        <v>-2.6569000510035856E-2</v>
      </c>
      <c r="E257" s="2">
        <v>-3.6914733129226112E-3</v>
      </c>
      <c r="F257" s="2">
        <v>3.4504399999999995</v>
      </c>
      <c r="G257" s="2">
        <v>3.3925299999999998</v>
      </c>
      <c r="H257" s="2">
        <v>3.37887</v>
      </c>
      <c r="I257" s="2">
        <v>3.3601359999999993</v>
      </c>
      <c r="J257" s="13">
        <v>3.7216289999999987</v>
      </c>
      <c r="K257" s="13" t="s">
        <v>51</v>
      </c>
      <c r="L257" s="13" t="s">
        <v>48</v>
      </c>
      <c r="M257" s="13" t="s">
        <v>52</v>
      </c>
    </row>
    <row r="258" spans="1:13" ht="13.5" x14ac:dyDescent="0.25">
      <c r="A258" s="3">
        <v>42382</v>
      </c>
      <c r="B258" s="2">
        <v>3.5781000000000001</v>
      </c>
      <c r="C258" s="2">
        <v>73.883297842850823</v>
      </c>
      <c r="D258" s="2">
        <v>-4.2039056508485828E-2</v>
      </c>
      <c r="E258" s="2">
        <v>2.1434766580370195E-3</v>
      </c>
      <c r="F258" s="2">
        <v>3.4799599999999997</v>
      </c>
      <c r="G258" s="2">
        <v>3.4146700000000001</v>
      </c>
      <c r="H258" s="2">
        <v>3.3871699999999998</v>
      </c>
      <c r="I258" s="2">
        <v>3.3638259999999995</v>
      </c>
      <c r="J258" s="13">
        <v>3.7199644999999975</v>
      </c>
      <c r="K258" s="13" t="s">
        <v>51</v>
      </c>
      <c r="L258" s="13" t="s">
        <v>48</v>
      </c>
      <c r="M258" s="13" t="s">
        <v>52</v>
      </c>
    </row>
    <row r="259" spans="1:13" ht="13.5" x14ac:dyDescent="0.25">
      <c r="A259" s="3">
        <v>42384</v>
      </c>
      <c r="B259" s="2">
        <v>3.5781000000000001</v>
      </c>
      <c r="C259" s="2">
        <v>73.883297842850823</v>
      </c>
      <c r="D259" s="2">
        <v>-6.1865008569852886E-2</v>
      </c>
      <c r="E259" s="2">
        <v>5.6029300855268147E-3</v>
      </c>
      <c r="F259" s="2">
        <v>3.508</v>
      </c>
      <c r="G259" s="2">
        <v>3.4404900000000005</v>
      </c>
      <c r="H259" s="2">
        <v>3.3960250000000003</v>
      </c>
      <c r="I259" s="2">
        <v>3.3675160000000002</v>
      </c>
      <c r="J259" s="13">
        <v>3.7182999999999975</v>
      </c>
      <c r="K259" s="13" t="s">
        <v>51</v>
      </c>
      <c r="L259" s="13" t="s">
        <v>48</v>
      </c>
      <c r="M259" s="13" t="s">
        <v>52</v>
      </c>
    </row>
    <row r="260" spans="1:13" ht="13.5" x14ac:dyDescent="0.25">
      <c r="A260" s="3">
        <v>42387</v>
      </c>
      <c r="B260" s="2">
        <v>3.5596000000000001</v>
      </c>
      <c r="C260" s="2">
        <v>69.937961731003938</v>
      </c>
      <c r="D260" s="2">
        <v>-7.8265227323689235E-2</v>
      </c>
      <c r="E260" s="2">
        <v>7.526356371427935E-3</v>
      </c>
      <c r="F260" s="2">
        <v>3.5375000000000001</v>
      </c>
      <c r="G260" s="2">
        <v>3.4644600000000003</v>
      </c>
      <c r="H260" s="2">
        <v>3.404325</v>
      </c>
      <c r="I260" s="2">
        <v>3.3723100000000001</v>
      </c>
      <c r="J260" s="13">
        <v>3.7165429999999979</v>
      </c>
      <c r="K260" s="13" t="s">
        <v>51</v>
      </c>
      <c r="L260" s="13" t="s">
        <v>48</v>
      </c>
      <c r="M260" s="13" t="s">
        <v>52</v>
      </c>
    </row>
    <row r="261" spans="1:13" ht="13.5" x14ac:dyDescent="0.25">
      <c r="A261" s="3">
        <v>42388</v>
      </c>
      <c r="B261" s="2">
        <v>3.5781000000000001</v>
      </c>
      <c r="C261" s="2">
        <v>71.572734889648075</v>
      </c>
      <c r="D261" s="2">
        <v>-9.4324484440527101E-2</v>
      </c>
      <c r="E261" s="2">
        <v>8.4787909197017453E-3</v>
      </c>
      <c r="F261" s="2">
        <v>3.5596399999999995</v>
      </c>
      <c r="G261" s="2">
        <v>3.4902799999999998</v>
      </c>
      <c r="H261" s="2">
        <v>3.4153950000000002</v>
      </c>
      <c r="I261" s="2">
        <v>3.3774740000000003</v>
      </c>
      <c r="J261" s="13">
        <v>3.7148429999999979</v>
      </c>
      <c r="K261" s="13" t="s">
        <v>51</v>
      </c>
      <c r="L261" s="13" t="s">
        <v>48</v>
      </c>
      <c r="M261" s="13" t="s">
        <v>52</v>
      </c>
    </row>
    <row r="262" spans="1:13" ht="13.5" x14ac:dyDescent="0.25">
      <c r="A262" s="3">
        <v>42389</v>
      </c>
      <c r="B262" s="2">
        <v>3.6150000000000002</v>
      </c>
      <c r="C262" s="2">
        <v>74.54600491217272</v>
      </c>
      <c r="D262" s="2">
        <v>-0.1058458456068192</v>
      </c>
      <c r="E262" s="2">
        <v>8.9543992266591724E-3</v>
      </c>
      <c r="F262" s="2">
        <v>3.5817800000000006</v>
      </c>
      <c r="G262" s="2">
        <v>3.5161099999999998</v>
      </c>
      <c r="H262" s="2">
        <v>3.4283100000000006</v>
      </c>
      <c r="I262" s="2">
        <v>3.3837460000000004</v>
      </c>
      <c r="J262" s="13">
        <v>3.7133989999999981</v>
      </c>
      <c r="K262" s="13" t="s">
        <v>51</v>
      </c>
      <c r="L262" s="13" t="s">
        <v>48</v>
      </c>
      <c r="M262" s="13" t="s">
        <v>52</v>
      </c>
    </row>
    <row r="263" spans="1:13" ht="13.5" x14ac:dyDescent="0.25">
      <c r="A263" s="3">
        <v>42390</v>
      </c>
      <c r="B263" s="2">
        <v>3.6924000000000001</v>
      </c>
      <c r="C263" s="2">
        <v>79.410559630040268</v>
      </c>
      <c r="D263" s="2">
        <v>-0.11098940953360836</v>
      </c>
      <c r="E263" s="2">
        <v>8.828820965756351E-3</v>
      </c>
      <c r="F263" s="2">
        <v>3.6046400000000007</v>
      </c>
      <c r="G263" s="2">
        <v>3.5422999999999996</v>
      </c>
      <c r="H263" s="2">
        <v>3.4450950000000007</v>
      </c>
      <c r="I263" s="2">
        <v>3.3919340000000009</v>
      </c>
      <c r="J263" s="13">
        <v>3.7123239999999988</v>
      </c>
      <c r="K263" s="13" t="s">
        <v>51</v>
      </c>
      <c r="L263" s="13" t="s">
        <v>48</v>
      </c>
      <c r="M263" s="13" t="s">
        <v>52</v>
      </c>
    </row>
    <row r="264" spans="1:13" ht="13.5" x14ac:dyDescent="0.25">
      <c r="A264" s="3">
        <v>42391</v>
      </c>
      <c r="B264" s="2">
        <v>3.6886999999999999</v>
      </c>
      <c r="C264" s="2">
        <v>78.636884066105267</v>
      </c>
      <c r="D264" s="2">
        <v>-0.11532651050720544</v>
      </c>
      <c r="E264" s="2">
        <v>9.7593866886106946E-3</v>
      </c>
      <c r="F264" s="2">
        <v>3.62676</v>
      </c>
      <c r="G264" s="2">
        <v>3.5673799999999991</v>
      </c>
      <c r="H264" s="2">
        <v>3.4626150000000004</v>
      </c>
      <c r="I264" s="2">
        <v>3.4001960000000016</v>
      </c>
      <c r="J264" s="13">
        <v>3.7112484999999986</v>
      </c>
      <c r="K264" s="13" t="s">
        <v>51</v>
      </c>
      <c r="L264" s="13" t="s">
        <v>48</v>
      </c>
      <c r="M264" s="13" t="s">
        <v>52</v>
      </c>
    </row>
    <row r="265" spans="1:13" ht="13.5" x14ac:dyDescent="0.25">
      <c r="A265" s="3">
        <v>42394</v>
      </c>
      <c r="B265" s="2">
        <v>3.6886999999999999</v>
      </c>
      <c r="C265" s="2">
        <v>78.636884066105267</v>
      </c>
      <c r="D265" s="2">
        <v>-0.12423761228985608</v>
      </c>
      <c r="E265" s="2">
        <v>1.0886937476351513E-2</v>
      </c>
      <c r="F265" s="2">
        <v>3.6525800000000004</v>
      </c>
      <c r="G265" s="2">
        <v>3.5950399999999996</v>
      </c>
      <c r="H265" s="2">
        <v>3.4801349999999998</v>
      </c>
      <c r="I265" s="2">
        <v>3.4094180000000018</v>
      </c>
      <c r="J265" s="13">
        <v>3.7101549999999985</v>
      </c>
      <c r="K265" s="13" t="s">
        <v>51</v>
      </c>
      <c r="L265" s="13" t="s">
        <v>48</v>
      </c>
      <c r="M265" s="13" t="s">
        <v>52</v>
      </c>
    </row>
    <row r="266" spans="1:13" ht="13.5" x14ac:dyDescent="0.25">
      <c r="A266" s="3">
        <v>42395</v>
      </c>
      <c r="B266" s="2">
        <v>3.6777000000000002</v>
      </c>
      <c r="C266" s="2">
        <v>76.081136574358311</v>
      </c>
      <c r="D266" s="2">
        <v>-0.12363306112481176</v>
      </c>
      <c r="E266" s="2">
        <v>1.2269531653834521E-2</v>
      </c>
      <c r="F266" s="2">
        <v>3.6725000000000003</v>
      </c>
      <c r="G266" s="2">
        <v>3.6160699999999997</v>
      </c>
      <c r="H266" s="2">
        <v>3.4969200000000003</v>
      </c>
      <c r="I266" s="2">
        <v>3.4188620000000007</v>
      </c>
      <c r="J266" s="13">
        <v>3.7090604999999988</v>
      </c>
      <c r="K266" s="13" t="s">
        <v>51</v>
      </c>
      <c r="L266" s="13" t="s">
        <v>54</v>
      </c>
      <c r="M266" s="13" t="s">
        <v>52</v>
      </c>
    </row>
    <row r="267" spans="1:13" ht="13.5" x14ac:dyDescent="0.25">
      <c r="A267" s="3">
        <v>42396</v>
      </c>
      <c r="B267" s="2">
        <v>3.6518000000000002</v>
      </c>
      <c r="C267" s="2">
        <v>70.288605944897483</v>
      </c>
      <c r="D267" s="2">
        <v>-0.11655162575476474</v>
      </c>
      <c r="E267" s="2">
        <v>1.3807949727484232E-2</v>
      </c>
      <c r="F267" s="2">
        <v>3.6798600000000001</v>
      </c>
      <c r="G267" s="2">
        <v>3.6308200000000008</v>
      </c>
      <c r="H267" s="2">
        <v>3.5116749999999994</v>
      </c>
      <c r="I267" s="2">
        <v>3.4277880000000009</v>
      </c>
      <c r="J267" s="13">
        <v>3.7078364999999986</v>
      </c>
      <c r="K267" s="13" t="s">
        <v>55</v>
      </c>
      <c r="L267" s="13" t="s">
        <v>50</v>
      </c>
      <c r="M267" s="13" t="s">
        <v>49</v>
      </c>
    </row>
    <row r="268" spans="1:13" ht="13.5" x14ac:dyDescent="0.25">
      <c r="A268" s="3">
        <v>42397</v>
      </c>
      <c r="B268" s="2">
        <v>3.6002000000000001</v>
      </c>
      <c r="C268" s="2">
        <v>60.419006103293945</v>
      </c>
      <c r="D268" s="2">
        <v>-9.6180112279602881E-2</v>
      </c>
      <c r="E268" s="2">
        <v>1.528986639036339E-2</v>
      </c>
      <c r="F268" s="2">
        <v>3.6614199999999997</v>
      </c>
      <c r="G268" s="2">
        <v>3.6330300000000006</v>
      </c>
      <c r="H268" s="2">
        <v>3.5238500000000004</v>
      </c>
      <c r="I268" s="2">
        <v>3.4356820000000017</v>
      </c>
      <c r="J268" s="13">
        <v>3.7064619999999984</v>
      </c>
      <c r="K268" s="13" t="s">
        <v>55</v>
      </c>
      <c r="L268" s="13" t="s">
        <v>50</v>
      </c>
      <c r="M268" s="13" t="s">
        <v>47</v>
      </c>
    </row>
    <row r="269" spans="1:13" ht="13.5" x14ac:dyDescent="0.25">
      <c r="A269" s="3">
        <v>42398</v>
      </c>
      <c r="B269" s="2">
        <v>3.6703000000000001</v>
      </c>
      <c r="C269" s="2">
        <v>67.164467719658091</v>
      </c>
      <c r="D269" s="2">
        <v>-8.456789958789912E-2</v>
      </c>
      <c r="E269" s="2">
        <v>1.714611504732004E-2</v>
      </c>
      <c r="F269" s="2">
        <v>3.6577400000000004</v>
      </c>
      <c r="G269" s="2">
        <v>3.6422499999999998</v>
      </c>
      <c r="H269" s="2">
        <v>3.5413699999999997</v>
      </c>
      <c r="I269" s="2">
        <v>3.4451260000000015</v>
      </c>
      <c r="J269" s="13">
        <v>3.7054559999999985</v>
      </c>
      <c r="K269" s="13" t="s">
        <v>55</v>
      </c>
      <c r="L269" s="13" t="s">
        <v>50</v>
      </c>
      <c r="M269" s="13" t="s">
        <v>47</v>
      </c>
    </row>
    <row r="270" spans="1:13" ht="13.5" x14ac:dyDescent="0.25">
      <c r="A270" s="3">
        <v>42401</v>
      </c>
      <c r="B270" s="2">
        <v>3.7772999999999999</v>
      </c>
      <c r="C270" s="2">
        <v>74.350049731686255</v>
      </c>
      <c r="D270" s="2">
        <v>-8.6329067426730965E-2</v>
      </c>
      <c r="E270" s="2">
        <v>1.9846697525847147E-2</v>
      </c>
      <c r="F270" s="2">
        <v>3.6754600000000002</v>
      </c>
      <c r="G270" s="2">
        <v>3.6640199999999998</v>
      </c>
      <c r="H270" s="2">
        <v>3.5642400000000003</v>
      </c>
      <c r="I270" s="2">
        <v>3.4565620000000012</v>
      </c>
      <c r="J270" s="13">
        <v>3.7050029999999987</v>
      </c>
      <c r="K270" s="13" t="s">
        <v>55</v>
      </c>
      <c r="L270" s="13" t="s">
        <v>50</v>
      </c>
      <c r="M270" s="13" t="s">
        <v>49</v>
      </c>
    </row>
    <row r="271" spans="1:13" ht="13.5" x14ac:dyDescent="0.25">
      <c r="A271" s="3">
        <v>42402</v>
      </c>
      <c r="B271" s="2">
        <v>4.0023</v>
      </c>
      <c r="C271" s="2">
        <v>82.849333318551118</v>
      </c>
      <c r="D271" s="2">
        <v>-0.10302651724431477</v>
      </c>
      <c r="E271" s="2">
        <v>2.299749471981561E-2</v>
      </c>
      <c r="F271" s="2">
        <v>3.7403800000000005</v>
      </c>
      <c r="G271" s="2">
        <v>3.7064399999999997</v>
      </c>
      <c r="H271" s="2">
        <v>3.5983600000000004</v>
      </c>
      <c r="I271" s="2">
        <v>3.4724980000000012</v>
      </c>
      <c r="J271" s="13">
        <v>3.7056569999999986</v>
      </c>
      <c r="K271" s="13" t="s">
        <v>51</v>
      </c>
      <c r="L271" s="13" t="s">
        <v>48</v>
      </c>
      <c r="M271" s="13" t="s">
        <v>52</v>
      </c>
    </row>
    <row r="272" spans="1:13" ht="13.5" x14ac:dyDescent="0.25">
      <c r="A272" s="3">
        <v>42403</v>
      </c>
      <c r="B272" s="2">
        <v>3.9468999999999999</v>
      </c>
      <c r="C272" s="2">
        <v>76.157850026367413</v>
      </c>
      <c r="D272" s="2">
        <v>-0.10998803471114682</v>
      </c>
      <c r="E272" s="2">
        <v>2.5894601239288936E-2</v>
      </c>
      <c r="F272" s="2">
        <v>3.7993999999999999</v>
      </c>
      <c r="G272" s="2">
        <v>3.7396300000000005</v>
      </c>
      <c r="H272" s="2">
        <v>3.6278700000000002</v>
      </c>
      <c r="I272" s="2">
        <v>3.4873260000000013</v>
      </c>
      <c r="J272" s="13">
        <v>3.7060519999999992</v>
      </c>
      <c r="K272" s="13" t="s">
        <v>51</v>
      </c>
      <c r="L272" s="13" t="s">
        <v>48</v>
      </c>
      <c r="M272" s="13" t="s">
        <v>52</v>
      </c>
    </row>
    <row r="273" spans="1:13" ht="13.5" x14ac:dyDescent="0.25">
      <c r="A273" s="3">
        <v>42404</v>
      </c>
      <c r="B273" s="2">
        <v>3.8325999999999998</v>
      </c>
      <c r="C273" s="2">
        <v>64.570397024453015</v>
      </c>
      <c r="D273" s="2">
        <v>-9.7596767373637761E-2</v>
      </c>
      <c r="E273" s="2">
        <v>2.9137592689421375E-2</v>
      </c>
      <c r="F273" s="2">
        <v>3.8458799999999997</v>
      </c>
      <c r="G273" s="2">
        <v>3.7536499999999995</v>
      </c>
      <c r="H273" s="2">
        <v>3.6479749999999997</v>
      </c>
      <c r="I273" s="2">
        <v>3.4979500000000012</v>
      </c>
      <c r="J273" s="13">
        <v>3.7058934999999993</v>
      </c>
      <c r="K273" s="13" t="s">
        <v>51</v>
      </c>
      <c r="L273" s="13" t="s">
        <v>48</v>
      </c>
      <c r="M273" s="13" t="s">
        <v>52</v>
      </c>
    </row>
    <row r="274" spans="1:13" ht="13.5" x14ac:dyDescent="0.25">
      <c r="A274" s="3">
        <v>42405</v>
      </c>
      <c r="B274" s="2">
        <v>3.7993999999999999</v>
      </c>
      <c r="C274" s="2">
        <v>61.636867870159385</v>
      </c>
      <c r="D274" s="2">
        <v>-8.6483987922613359E-2</v>
      </c>
      <c r="E274" s="2">
        <v>3.2453842167790355E-2</v>
      </c>
      <c r="F274" s="2">
        <v>3.8716999999999997</v>
      </c>
      <c r="G274" s="2">
        <v>3.7647199999999996</v>
      </c>
      <c r="H274" s="2">
        <v>3.6660499999999998</v>
      </c>
      <c r="I274" s="2">
        <v>3.5065080000000011</v>
      </c>
      <c r="J274" s="13">
        <v>3.7055509999999994</v>
      </c>
      <c r="K274" s="13" t="s">
        <v>51</v>
      </c>
      <c r="L274" s="13" t="s">
        <v>48</v>
      </c>
      <c r="M274" s="13" t="s">
        <v>52</v>
      </c>
    </row>
    <row r="275" spans="1:13" ht="13.5" x14ac:dyDescent="0.25">
      <c r="A275" s="3">
        <v>42408</v>
      </c>
      <c r="B275" s="2">
        <v>3.8363</v>
      </c>
      <c r="C275" s="2">
        <v>63.615419077698881</v>
      </c>
      <c r="D275" s="2">
        <v>-8.0786693618561944E-2</v>
      </c>
      <c r="E275" s="2">
        <v>3.5358053760335392E-2</v>
      </c>
      <c r="F275" s="2">
        <v>3.8835000000000002</v>
      </c>
      <c r="G275" s="2">
        <v>3.7794800000000004</v>
      </c>
      <c r="H275" s="2">
        <v>3.6872599999999998</v>
      </c>
      <c r="I275" s="2">
        <v>3.5157300000000009</v>
      </c>
      <c r="J275" s="13">
        <v>3.7053929999999995</v>
      </c>
      <c r="K275" s="13" t="s">
        <v>51</v>
      </c>
      <c r="L275" s="13" t="s">
        <v>48</v>
      </c>
      <c r="M275" s="13" t="s">
        <v>52</v>
      </c>
    </row>
    <row r="276" spans="1:13" ht="13.5" x14ac:dyDescent="0.25">
      <c r="A276" s="3">
        <v>42409</v>
      </c>
      <c r="B276" s="2">
        <v>3.7993999999999999</v>
      </c>
      <c r="C276" s="2">
        <v>60.268039334279258</v>
      </c>
      <c r="D276" s="2">
        <v>-7.6043381059905268E-2</v>
      </c>
      <c r="E276" s="2">
        <v>3.7814025264013375E-2</v>
      </c>
      <c r="F276" s="2">
        <v>3.8429199999999994</v>
      </c>
      <c r="G276" s="2">
        <v>3.7916499999999997</v>
      </c>
      <c r="H276" s="2">
        <v>3.7038599999999997</v>
      </c>
      <c r="I276" s="2">
        <v>3.5241400000000005</v>
      </c>
      <c r="J276" s="13">
        <v>3.7050144999999999</v>
      </c>
      <c r="K276" s="13" t="s">
        <v>55</v>
      </c>
      <c r="L276" s="13" t="s">
        <v>50</v>
      </c>
      <c r="M276" s="13" t="s">
        <v>47</v>
      </c>
    </row>
    <row r="277" spans="1:13" ht="13.5" x14ac:dyDescent="0.25">
      <c r="A277" s="3">
        <v>42410</v>
      </c>
      <c r="B277" s="2">
        <v>3.7772999999999999</v>
      </c>
      <c r="C277" s="2">
        <v>58.28976953820144</v>
      </c>
      <c r="D277" s="2">
        <v>-7.5194992234064006E-2</v>
      </c>
      <c r="E277" s="2">
        <v>3.996853262116809E-2</v>
      </c>
      <c r="F277" s="2">
        <v>3.8089999999999997</v>
      </c>
      <c r="G277" s="2">
        <v>3.8041999999999994</v>
      </c>
      <c r="H277" s="2">
        <v>3.7175099999999999</v>
      </c>
      <c r="I277" s="2">
        <v>3.5319600000000002</v>
      </c>
      <c r="J277" s="13">
        <v>3.7045254999999999</v>
      </c>
      <c r="K277" s="13" t="s">
        <v>55</v>
      </c>
      <c r="L277" s="13" t="s">
        <v>50</v>
      </c>
      <c r="M277" s="13" t="s">
        <v>47</v>
      </c>
    </row>
    <row r="278" spans="1:13" ht="13.5" x14ac:dyDescent="0.25">
      <c r="A278" s="3">
        <v>42411</v>
      </c>
      <c r="B278" s="2">
        <v>3.7625000000000002</v>
      </c>
      <c r="C278" s="2">
        <v>56.941788793695984</v>
      </c>
      <c r="D278" s="2">
        <v>-8.1945741817988527E-2</v>
      </c>
      <c r="E278" s="2">
        <v>4.1783724098825137E-2</v>
      </c>
      <c r="F278" s="2">
        <v>3.7949800000000002</v>
      </c>
      <c r="G278" s="2">
        <v>3.8204299999999995</v>
      </c>
      <c r="H278" s="2">
        <v>3.7267299999999999</v>
      </c>
      <c r="I278" s="2">
        <v>3.5376399999999997</v>
      </c>
      <c r="J278" s="13">
        <v>3.7042139999999999</v>
      </c>
      <c r="K278" s="13" t="s">
        <v>55</v>
      </c>
      <c r="L278" s="13" t="s">
        <v>50</v>
      </c>
      <c r="M278" s="13" t="s">
        <v>47</v>
      </c>
    </row>
    <row r="279" spans="1:13" ht="13.5" x14ac:dyDescent="0.25">
      <c r="A279" s="3">
        <v>42412</v>
      </c>
      <c r="B279" s="2">
        <v>3.7551000000000001</v>
      </c>
      <c r="C279" s="2">
        <v>56.241458978042708</v>
      </c>
      <c r="D279" s="2">
        <v>-7.6817745146499306E-2</v>
      </c>
      <c r="E279" s="2">
        <v>4.3076305901389847E-2</v>
      </c>
      <c r="F279" s="2">
        <v>3.7861199999999995</v>
      </c>
      <c r="G279" s="2">
        <v>3.8289099999999996</v>
      </c>
      <c r="H279" s="2">
        <v>3.7355799999999997</v>
      </c>
      <c r="I279" s="2">
        <v>3.5411059999999996</v>
      </c>
      <c r="J279" s="13">
        <v>3.7037934999999993</v>
      </c>
      <c r="K279" s="13" t="s">
        <v>55</v>
      </c>
      <c r="L279" s="13" t="s">
        <v>50</v>
      </c>
      <c r="M279" s="13" t="s">
        <v>47</v>
      </c>
    </row>
    <row r="280" spans="1:13" ht="13.5" x14ac:dyDescent="0.25">
      <c r="A280" s="3">
        <v>42415</v>
      </c>
      <c r="B280" s="2">
        <v>3.7551000000000001</v>
      </c>
      <c r="C280" s="2">
        <v>56.241458978042715</v>
      </c>
      <c r="D280" s="2">
        <v>-5.6429511342380945E-2</v>
      </c>
      <c r="E280" s="2">
        <v>4.1769176369456915E-2</v>
      </c>
      <c r="F280" s="2">
        <v>3.7698799999999997</v>
      </c>
      <c r="G280" s="2">
        <v>3.8266900000000001</v>
      </c>
      <c r="H280" s="2">
        <v>3.7453549999999991</v>
      </c>
      <c r="I280" s="2">
        <v>3.5467119999999999</v>
      </c>
      <c r="J280" s="13">
        <v>3.7033729999999991</v>
      </c>
      <c r="K280" s="13" t="s">
        <v>55</v>
      </c>
      <c r="L280" s="13" t="s">
        <v>50</v>
      </c>
      <c r="M280" s="13" t="s">
        <v>47</v>
      </c>
    </row>
    <row r="281" spans="1:13" ht="13.5" x14ac:dyDescent="0.25">
      <c r="A281" s="3">
        <v>42416</v>
      </c>
      <c r="B281" s="2">
        <v>3.7071999999999998</v>
      </c>
      <c r="C281" s="2">
        <v>51.487589731823292</v>
      </c>
      <c r="D281" s="2">
        <v>-1.3962283181587765E-3</v>
      </c>
      <c r="E281" s="2">
        <v>3.7789737289668009E-2</v>
      </c>
      <c r="F281" s="2">
        <v>3.7514400000000001</v>
      </c>
      <c r="G281" s="2">
        <v>3.7971799999999996</v>
      </c>
      <c r="H281" s="2">
        <v>3.7518099999999999</v>
      </c>
      <c r="I281" s="2">
        <v>3.551359999999999</v>
      </c>
      <c r="J281" s="13">
        <v>3.7027129999999988</v>
      </c>
      <c r="K281" s="13" t="s">
        <v>55</v>
      </c>
      <c r="L281" s="13" t="s">
        <v>50</v>
      </c>
      <c r="M281" s="13" t="s">
        <v>47</v>
      </c>
    </row>
    <row r="282" spans="1:13" ht="13.5" x14ac:dyDescent="0.25">
      <c r="A282" s="3">
        <v>42417</v>
      </c>
      <c r="B282" s="2">
        <v>3.7071999999999998</v>
      </c>
      <c r="C282" s="2">
        <v>51.487589731823292</v>
      </c>
      <c r="D282" s="2">
        <v>3.6576813690199383E-2</v>
      </c>
      <c r="E282" s="2">
        <v>3.2047682223292337E-2</v>
      </c>
      <c r="F282" s="2">
        <v>3.7374200000000002</v>
      </c>
      <c r="G282" s="2">
        <v>3.7732099999999997</v>
      </c>
      <c r="H282" s="2">
        <v>3.7564199999999999</v>
      </c>
      <c r="I282" s="2">
        <v>3.5560079999999994</v>
      </c>
      <c r="J282" s="13">
        <v>3.7018734999999983</v>
      </c>
      <c r="K282" s="13" t="s">
        <v>55</v>
      </c>
      <c r="L282" s="13" t="s">
        <v>50</v>
      </c>
      <c r="M282" s="13" t="s">
        <v>47</v>
      </c>
    </row>
    <row r="283" spans="1:13" ht="13.5" x14ac:dyDescent="0.25">
      <c r="A283" s="3">
        <v>42418</v>
      </c>
      <c r="B283" s="2">
        <v>3.7625000000000002</v>
      </c>
      <c r="C283" s="2">
        <v>56.419772196121706</v>
      </c>
      <c r="D283" s="2">
        <v>4.696165499372551E-2</v>
      </c>
      <c r="E283" s="2">
        <v>2.5252066331827094E-2</v>
      </c>
      <c r="F283" s="2">
        <v>3.7374200000000002</v>
      </c>
      <c r="G283" s="2">
        <v>3.7662</v>
      </c>
      <c r="H283" s="2">
        <v>3.759925</v>
      </c>
      <c r="I283" s="2">
        <v>3.5619099999999988</v>
      </c>
      <c r="J283" s="13">
        <v>3.7012389999999984</v>
      </c>
      <c r="K283" s="13" t="s">
        <v>55</v>
      </c>
      <c r="L283" s="13" t="s">
        <v>50</v>
      </c>
      <c r="M283" s="13" t="s">
        <v>54</v>
      </c>
    </row>
    <row r="284" spans="1:13" ht="13.5" x14ac:dyDescent="0.25">
      <c r="A284" s="3">
        <v>42419</v>
      </c>
      <c r="B284" s="2">
        <v>3.7513999999999998</v>
      </c>
      <c r="C284" s="2">
        <v>55.206497861157558</v>
      </c>
      <c r="D284" s="2">
        <v>5.1076141428183508E-2</v>
      </c>
      <c r="E284" s="2">
        <v>1.733888433727887E-2</v>
      </c>
      <c r="F284" s="2">
        <v>3.7366799999999998</v>
      </c>
      <c r="G284" s="2">
        <v>3.7613999999999996</v>
      </c>
      <c r="H284" s="2">
        <v>3.7630600000000003</v>
      </c>
      <c r="I284" s="2">
        <v>3.5683279999999984</v>
      </c>
      <c r="J284" s="13">
        <v>3.7006204999999981</v>
      </c>
      <c r="K284" s="13" t="s">
        <v>55</v>
      </c>
      <c r="L284" s="13" t="s">
        <v>50</v>
      </c>
      <c r="M284" s="13" t="s">
        <v>47</v>
      </c>
    </row>
    <row r="285" spans="1:13" ht="13.5" x14ac:dyDescent="0.25">
      <c r="A285" s="3">
        <v>42422</v>
      </c>
      <c r="B285" s="2">
        <v>3.7071999999999998</v>
      </c>
      <c r="C285" s="2">
        <v>50.545350149669574</v>
      </c>
      <c r="D285" s="2">
        <v>6.3215683319247429E-2</v>
      </c>
      <c r="E285" s="2">
        <v>8.1175168685185383E-3</v>
      </c>
      <c r="F285" s="2">
        <v>3.7271000000000001</v>
      </c>
      <c r="G285" s="2">
        <v>3.7484899999999994</v>
      </c>
      <c r="H285" s="2">
        <v>3.7639850000000004</v>
      </c>
      <c r="I285" s="2">
        <v>3.5738619999999992</v>
      </c>
      <c r="J285" s="13">
        <v>3.6997809999999975</v>
      </c>
      <c r="K285" s="13" t="s">
        <v>55</v>
      </c>
      <c r="L285" s="13" t="s">
        <v>50</v>
      </c>
      <c r="M285" s="13" t="s">
        <v>47</v>
      </c>
    </row>
    <row r="286" spans="1:13" ht="13.5" x14ac:dyDescent="0.25">
      <c r="A286" s="3">
        <v>42423</v>
      </c>
      <c r="B286" s="2">
        <v>3.7145999999999999</v>
      </c>
      <c r="C286" s="2">
        <v>51.28690373124229</v>
      </c>
      <c r="D286" s="2">
        <v>6.7252467612026745E-2</v>
      </c>
      <c r="E286" s="2">
        <v>-2.1400376555018481E-3</v>
      </c>
      <c r="F286" s="2">
        <v>3.72858</v>
      </c>
      <c r="G286" s="2">
        <v>3.7400099999999994</v>
      </c>
      <c r="H286" s="2">
        <v>3.7658300000000002</v>
      </c>
      <c r="I286" s="2">
        <v>3.5795439999999989</v>
      </c>
      <c r="J286" s="13">
        <v>3.6989784999999973</v>
      </c>
      <c r="K286" s="13" t="s">
        <v>51</v>
      </c>
      <c r="L286" s="13" t="s">
        <v>48</v>
      </c>
      <c r="M286" s="13" t="s">
        <v>52</v>
      </c>
    </row>
    <row r="287" spans="1:13" ht="13.5" x14ac:dyDescent="0.25">
      <c r="A287" s="3">
        <v>42424</v>
      </c>
      <c r="B287" s="2">
        <v>3.7256</v>
      </c>
      <c r="C287" s="2">
        <v>52.428796167024771</v>
      </c>
      <c r="D287" s="2">
        <v>6.6400347412784999E-2</v>
      </c>
      <c r="E287" s="2">
        <v>-1.2282350352715535E-2</v>
      </c>
      <c r="F287" s="2">
        <v>3.7322600000000001</v>
      </c>
      <c r="G287" s="2">
        <v>3.7348399999999997</v>
      </c>
      <c r="H287" s="2">
        <v>3.76952</v>
      </c>
      <c r="I287" s="2">
        <v>3.5855199999999989</v>
      </c>
      <c r="J287" s="13">
        <v>3.6985719999999973</v>
      </c>
      <c r="K287" s="13" t="s">
        <v>51</v>
      </c>
      <c r="L287" s="13" t="s">
        <v>48</v>
      </c>
      <c r="M287" s="13" t="s">
        <v>52</v>
      </c>
    </row>
    <row r="288" spans="1:13" ht="13.5" x14ac:dyDescent="0.25">
      <c r="A288" s="3">
        <v>42425</v>
      </c>
      <c r="B288" s="2">
        <v>3.6886999999999999</v>
      </c>
      <c r="C288" s="2">
        <v>48.335579312485756</v>
      </c>
      <c r="D288" s="2">
        <v>6.6021616801837713E-2</v>
      </c>
      <c r="E288" s="2">
        <v>-2.1813615654463728E-2</v>
      </c>
      <c r="F288" s="2">
        <v>3.7174999999999998</v>
      </c>
      <c r="G288" s="2">
        <v>3.7274599999999998</v>
      </c>
      <c r="H288" s="2">
        <v>3.7739449999999999</v>
      </c>
      <c r="I288" s="2">
        <v>3.591051999999999</v>
      </c>
      <c r="J288" s="13">
        <v>3.6976399999999985</v>
      </c>
      <c r="K288" s="13" t="s">
        <v>51</v>
      </c>
      <c r="L288" s="13" t="s">
        <v>48</v>
      </c>
      <c r="M288" s="13" t="s">
        <v>53</v>
      </c>
    </row>
    <row r="289" spans="1:13" ht="13.5" x14ac:dyDescent="0.25">
      <c r="A289" s="3">
        <v>42426</v>
      </c>
      <c r="B289" s="2">
        <v>3.7587999999999999</v>
      </c>
      <c r="C289" s="2">
        <v>55.451121224280264</v>
      </c>
      <c r="D289" s="2">
        <v>5.9482478952213924E-2</v>
      </c>
      <c r="E289" s="2">
        <v>-3.0775147050006359E-2</v>
      </c>
      <c r="F289" s="2">
        <v>3.7189799999999997</v>
      </c>
      <c r="G289" s="2">
        <v>3.72783</v>
      </c>
      <c r="H289" s="2">
        <v>3.7783699999999998</v>
      </c>
      <c r="I289" s="2">
        <v>3.5982079999999992</v>
      </c>
      <c r="J289" s="13">
        <v>3.6970584999999976</v>
      </c>
      <c r="K289" s="13" t="s">
        <v>51</v>
      </c>
      <c r="L289" s="13" t="s">
        <v>48</v>
      </c>
      <c r="M289" s="13" t="s">
        <v>52</v>
      </c>
    </row>
    <row r="290" spans="1:13" ht="13.5" x14ac:dyDescent="0.25">
      <c r="A290" s="3">
        <v>42429</v>
      </c>
      <c r="B290" s="2">
        <v>3.6886999999999999</v>
      </c>
      <c r="C290" s="2">
        <v>48.288890210119298</v>
      </c>
      <c r="D290" s="2">
        <v>5.8831787144648651E-2</v>
      </c>
      <c r="E290" s="2">
        <v>-3.8856753218531256E-2</v>
      </c>
      <c r="F290" s="2">
        <v>3.7152799999999999</v>
      </c>
      <c r="G290" s="2">
        <v>3.72119</v>
      </c>
      <c r="H290" s="2">
        <v>3.7739399999999996</v>
      </c>
      <c r="I290" s="2">
        <v>3.6041099999999995</v>
      </c>
      <c r="J290" s="13">
        <v>3.6961264999999979</v>
      </c>
      <c r="K290" s="13" t="s">
        <v>51</v>
      </c>
      <c r="L290" s="13" t="s">
        <v>48</v>
      </c>
      <c r="M290" s="13" t="s">
        <v>53</v>
      </c>
    </row>
    <row r="291" spans="1:13" ht="13.5" x14ac:dyDescent="0.25">
      <c r="A291" s="3">
        <v>42430</v>
      </c>
      <c r="B291" s="2">
        <v>3.7256</v>
      </c>
      <c r="C291" s="2">
        <v>51.816869578772469</v>
      </c>
      <c r="D291" s="2">
        <v>4.8305669208298152E-2</v>
      </c>
      <c r="E291" s="2">
        <v>-4.4686249683296653E-2</v>
      </c>
      <c r="F291" s="2">
        <v>3.7174799999999997</v>
      </c>
      <c r="G291" s="2">
        <v>3.7230300000000001</v>
      </c>
      <c r="H291" s="2">
        <v>3.7601049999999994</v>
      </c>
      <c r="I291" s="2">
        <v>3.6114879999999996</v>
      </c>
      <c r="J291" s="13">
        <v>3.6953789999999982</v>
      </c>
      <c r="K291" s="13" t="s">
        <v>51</v>
      </c>
      <c r="L291" s="13" t="s">
        <v>48</v>
      </c>
      <c r="M291" s="13" t="s">
        <v>52</v>
      </c>
    </row>
    <row r="292" spans="1:13" ht="13.5" x14ac:dyDescent="0.25">
      <c r="A292" s="3">
        <v>42431</v>
      </c>
      <c r="B292" s="2">
        <v>3.8732000000000002</v>
      </c>
      <c r="C292" s="2">
        <v>62.761070177005124</v>
      </c>
      <c r="D292" s="2">
        <v>2.8365198811347803E-2</v>
      </c>
      <c r="E292" s="2">
        <v>-4.8199176719214656E-2</v>
      </c>
      <c r="F292" s="2">
        <v>3.7469999999999999</v>
      </c>
      <c r="G292" s="2">
        <v>3.7396299999999996</v>
      </c>
      <c r="H292" s="2">
        <v>3.7564199999999994</v>
      </c>
      <c r="I292" s="2">
        <v>3.6218179999999993</v>
      </c>
      <c r="J292" s="13">
        <v>3.6953694999999978</v>
      </c>
      <c r="K292" s="13" t="s">
        <v>51</v>
      </c>
      <c r="L292" s="13" t="s">
        <v>48</v>
      </c>
      <c r="M292" s="13" t="s">
        <v>52</v>
      </c>
    </row>
    <row r="293" spans="1:13" ht="13.5" x14ac:dyDescent="0.25">
      <c r="A293" s="3">
        <v>42432</v>
      </c>
      <c r="B293" s="2">
        <v>3.9100999999999999</v>
      </c>
      <c r="C293" s="2">
        <v>64.907087102271674</v>
      </c>
      <c r="D293" s="2">
        <v>1.6301694097938135E-2</v>
      </c>
      <c r="E293" s="2">
        <v>-4.9863663660595199E-2</v>
      </c>
      <c r="F293" s="2">
        <v>3.7912800000000004</v>
      </c>
      <c r="G293" s="2">
        <v>3.7543899999999999</v>
      </c>
      <c r="H293" s="2">
        <v>3.7602949999999993</v>
      </c>
      <c r="I293" s="2">
        <v>3.6328859999999996</v>
      </c>
      <c r="J293" s="13">
        <v>3.6955264999999975</v>
      </c>
      <c r="K293" s="13" t="s">
        <v>51</v>
      </c>
      <c r="L293" s="13" t="s">
        <v>48</v>
      </c>
      <c r="M293" s="13" t="s">
        <v>52</v>
      </c>
    </row>
    <row r="294" spans="1:13" ht="13.5" x14ac:dyDescent="0.25">
      <c r="A294" s="3">
        <v>42433</v>
      </c>
      <c r="B294" s="2">
        <v>3.9100999999999999</v>
      </c>
      <c r="C294" s="2">
        <v>64.907087102271674</v>
      </c>
      <c r="D294" s="2">
        <v>3.2747124096776936E-3</v>
      </c>
      <c r="E294" s="2">
        <v>-4.9672041452550941E-2</v>
      </c>
      <c r="F294" s="2">
        <v>3.8215400000000002</v>
      </c>
      <c r="G294" s="2">
        <v>3.7702600000000004</v>
      </c>
      <c r="H294" s="2">
        <v>3.7658299999999998</v>
      </c>
      <c r="I294" s="2">
        <v>3.6443219999999998</v>
      </c>
      <c r="J294" s="13">
        <v>3.695701499999998</v>
      </c>
      <c r="K294" s="13" t="s">
        <v>51</v>
      </c>
      <c r="L294" s="13" t="s">
        <v>48</v>
      </c>
      <c r="M294" s="13" t="s">
        <v>52</v>
      </c>
    </row>
    <row r="295" spans="1:13" ht="13.5" x14ac:dyDescent="0.25">
      <c r="A295" s="3">
        <v>42436</v>
      </c>
      <c r="B295" s="2">
        <v>3.9100999999999999</v>
      </c>
      <c r="C295" s="2">
        <v>64.907087102271674</v>
      </c>
      <c r="D295" s="2">
        <v>-1.5577477943343077E-2</v>
      </c>
      <c r="E295" s="2">
        <v>-4.6863451160724573E-2</v>
      </c>
      <c r="F295" s="2">
        <v>3.8658200000000003</v>
      </c>
      <c r="G295" s="2">
        <v>3.7905500000000005</v>
      </c>
      <c r="H295" s="2">
        <v>3.7695199999999991</v>
      </c>
      <c r="I295" s="2">
        <v>3.6557579999999996</v>
      </c>
      <c r="J295" s="13">
        <v>3.6958764999999985</v>
      </c>
      <c r="K295" s="13" t="s">
        <v>51</v>
      </c>
      <c r="L295" s="13" t="s">
        <v>48</v>
      </c>
      <c r="M295" s="13" t="s">
        <v>52</v>
      </c>
    </row>
    <row r="296" spans="1:13" ht="13.5" x14ac:dyDescent="0.25">
      <c r="A296" s="3">
        <v>42437</v>
      </c>
      <c r="B296" s="2">
        <v>3.7993999999999999</v>
      </c>
      <c r="C296" s="2">
        <v>53.380649366786479</v>
      </c>
      <c r="D296" s="2">
        <v>-2.3143980608036685E-2</v>
      </c>
      <c r="E296" s="2">
        <v>-4.280612674356761E-2</v>
      </c>
      <c r="F296" s="2">
        <v>3.8805799999999997</v>
      </c>
      <c r="G296" s="2">
        <v>3.7990299999999997</v>
      </c>
      <c r="H296" s="2">
        <v>3.7695199999999991</v>
      </c>
      <c r="I296" s="2">
        <v>3.6649059999999998</v>
      </c>
      <c r="J296" s="13">
        <v>3.6954979999999993</v>
      </c>
      <c r="K296" s="13" t="s">
        <v>51</v>
      </c>
      <c r="L296" s="13" t="s">
        <v>48</v>
      </c>
      <c r="M296" s="13" t="s">
        <v>52</v>
      </c>
    </row>
    <row r="297" spans="1:13" ht="13.5" x14ac:dyDescent="0.25">
      <c r="A297" s="3">
        <v>42438</v>
      </c>
      <c r="B297" s="2">
        <v>3.8252000000000002</v>
      </c>
      <c r="C297" s="2">
        <v>55.369891724296913</v>
      </c>
      <c r="D297" s="2">
        <v>-2.9993588329855658E-2</v>
      </c>
      <c r="E297" s="2">
        <v>-3.944911104523717E-2</v>
      </c>
      <c r="F297" s="2">
        <v>3.8709800000000003</v>
      </c>
      <c r="G297" s="2">
        <v>3.8089900000000001</v>
      </c>
      <c r="H297" s="2">
        <v>3.771914999999999</v>
      </c>
      <c r="I297" s="2">
        <v>3.6742759999999999</v>
      </c>
      <c r="J297" s="13">
        <v>3.6952484999999986</v>
      </c>
      <c r="K297" s="13" t="s">
        <v>51</v>
      </c>
      <c r="L297" s="13" t="s">
        <v>48</v>
      </c>
      <c r="M297" s="13" t="s">
        <v>53</v>
      </c>
    </row>
    <row r="298" spans="1:13" ht="13.5" x14ac:dyDescent="0.25">
      <c r="A298" s="3">
        <v>42439</v>
      </c>
      <c r="B298" s="2">
        <v>3.7993999999999999</v>
      </c>
      <c r="C298" s="2">
        <v>52.937306835011896</v>
      </c>
      <c r="D298" s="2">
        <v>-3.9919137532649973E-2</v>
      </c>
      <c r="E298" s="2">
        <v>-3.7821775455610225E-2</v>
      </c>
      <c r="F298" s="2">
        <v>3.84884</v>
      </c>
      <c r="G298" s="2">
        <v>3.8200600000000002</v>
      </c>
      <c r="H298" s="2">
        <v>3.7737600000000002</v>
      </c>
      <c r="I298" s="2">
        <v>3.6831299999999998</v>
      </c>
      <c r="J298" s="13">
        <v>3.6947984999999983</v>
      </c>
      <c r="K298" s="13" t="s">
        <v>55</v>
      </c>
      <c r="L298" s="13" t="s">
        <v>50</v>
      </c>
      <c r="M298" s="13" t="s">
        <v>47</v>
      </c>
    </row>
    <row r="299" spans="1:13" ht="13.5" x14ac:dyDescent="0.25">
      <c r="A299" s="3">
        <v>42440</v>
      </c>
      <c r="B299" s="2">
        <v>3.7993999999999999</v>
      </c>
      <c r="C299" s="2">
        <v>52.937306835011896</v>
      </c>
      <c r="D299" s="2">
        <v>-3.7717569101418658E-2</v>
      </c>
      <c r="E299" s="2">
        <v>-3.7092260887064264E-2</v>
      </c>
      <c r="F299" s="2">
        <v>3.8267000000000002</v>
      </c>
      <c r="G299" s="2">
        <v>3.8241199999999997</v>
      </c>
      <c r="H299" s="2">
        <v>3.7759750000000003</v>
      </c>
      <c r="I299" s="2">
        <v>3.6927199999999996</v>
      </c>
      <c r="J299" s="13">
        <v>3.6944199999999983</v>
      </c>
      <c r="K299" s="13" t="s">
        <v>55</v>
      </c>
      <c r="L299" s="13" t="s">
        <v>50</v>
      </c>
      <c r="M299" s="13" t="s">
        <v>47</v>
      </c>
    </row>
    <row r="300" spans="1:13" ht="13.5" x14ac:dyDescent="0.25">
      <c r="A300" s="3">
        <v>42443</v>
      </c>
      <c r="B300" s="2">
        <v>3.8031000000000001</v>
      </c>
      <c r="C300" s="2">
        <v>53.278704535397999</v>
      </c>
      <c r="D300" s="2">
        <v>-4.7084231223942119E-2</v>
      </c>
      <c r="E300" s="2">
        <v>-3.6717703252961059E-2</v>
      </c>
      <c r="F300" s="2">
        <v>3.8052999999999999</v>
      </c>
      <c r="G300" s="2">
        <v>3.8355599999999996</v>
      </c>
      <c r="H300" s="2">
        <v>3.7783750000000005</v>
      </c>
      <c r="I300" s="2">
        <v>3.7023840000000003</v>
      </c>
      <c r="J300" s="13">
        <v>3.6940239999999984</v>
      </c>
      <c r="K300" s="13" t="s">
        <v>55</v>
      </c>
      <c r="L300" s="13" t="s">
        <v>50</v>
      </c>
      <c r="M300" s="13" t="s">
        <v>47</v>
      </c>
    </row>
    <row r="301" spans="1:13" ht="13.5" x14ac:dyDescent="0.25">
      <c r="A301" s="3">
        <v>42444</v>
      </c>
      <c r="B301" s="2">
        <v>3.7993999999999999</v>
      </c>
      <c r="C301" s="2">
        <v>52.865711639247927</v>
      </c>
      <c r="D301" s="2">
        <v>-4.9238918286044875E-2</v>
      </c>
      <c r="E301" s="2">
        <v>-3.666362488792492E-2</v>
      </c>
      <c r="F301" s="2">
        <v>3.8052999999999999</v>
      </c>
      <c r="G301" s="2">
        <v>3.8429399999999996</v>
      </c>
      <c r="H301" s="2">
        <v>3.7829850000000009</v>
      </c>
      <c r="I301" s="2">
        <v>3.7119739999999997</v>
      </c>
      <c r="J301" s="13">
        <v>3.693537999999998</v>
      </c>
      <c r="K301" s="13" t="s">
        <v>55</v>
      </c>
      <c r="L301" s="13" t="s">
        <v>50</v>
      </c>
      <c r="M301" s="13" t="s">
        <v>54</v>
      </c>
    </row>
    <row r="302" spans="1:13" ht="13.5" x14ac:dyDescent="0.25">
      <c r="A302" s="3">
        <v>42445</v>
      </c>
      <c r="B302" s="2">
        <v>3.7993999999999999</v>
      </c>
      <c r="C302" s="2">
        <v>52.86571163924792</v>
      </c>
      <c r="D302" s="2">
        <v>-2.8499269479589806E-2</v>
      </c>
      <c r="E302" s="2">
        <v>-3.6747123677307827E-2</v>
      </c>
      <c r="F302" s="2">
        <v>3.8001399999999999</v>
      </c>
      <c r="G302" s="2">
        <v>3.8355599999999996</v>
      </c>
      <c r="H302" s="2">
        <v>3.7875950000000005</v>
      </c>
      <c r="I302" s="2">
        <v>3.7208279999999996</v>
      </c>
      <c r="J302" s="13">
        <v>3.6928364999999985</v>
      </c>
      <c r="K302" s="13" t="s">
        <v>55</v>
      </c>
      <c r="L302" s="13" t="s">
        <v>50</v>
      </c>
      <c r="M302" s="13" t="s">
        <v>47</v>
      </c>
    </row>
    <row r="303" spans="1:13" ht="13.5" x14ac:dyDescent="0.25">
      <c r="A303" s="3">
        <v>42446</v>
      </c>
      <c r="B303" s="2">
        <v>3.8068</v>
      </c>
      <c r="C303" s="2">
        <v>53.698215048980636</v>
      </c>
      <c r="D303" s="2">
        <v>-5.9556783123717594E-3</v>
      </c>
      <c r="E303" s="2">
        <v>-3.683236861286085E-2</v>
      </c>
      <c r="F303" s="2">
        <v>3.8016199999999998</v>
      </c>
      <c r="G303" s="2">
        <v>3.8252299999999999</v>
      </c>
      <c r="H303" s="2">
        <v>3.7898100000000001</v>
      </c>
      <c r="I303" s="2">
        <v>3.7283539999999999</v>
      </c>
      <c r="J303" s="13">
        <v>3.6924949999999983</v>
      </c>
      <c r="K303" s="13" t="s">
        <v>55</v>
      </c>
      <c r="L303" s="13" t="s">
        <v>54</v>
      </c>
      <c r="M303" s="13" t="s">
        <v>49</v>
      </c>
    </row>
    <row r="304" spans="1:13" ht="13.5" x14ac:dyDescent="0.25">
      <c r="A304" s="3">
        <v>42447</v>
      </c>
      <c r="B304" s="2">
        <v>3.8178000000000001</v>
      </c>
      <c r="C304" s="2">
        <v>54.971376231505417</v>
      </c>
      <c r="D304" s="2">
        <v>1.2136943580034476E-2</v>
      </c>
      <c r="E304" s="2">
        <v>-3.580453591437676E-2</v>
      </c>
      <c r="F304" s="2">
        <v>3.8052999999999999</v>
      </c>
      <c r="G304" s="2">
        <v>3.8159999999999998</v>
      </c>
      <c r="H304" s="2">
        <v>3.7931300000000006</v>
      </c>
      <c r="I304" s="2">
        <v>3.7359519999999997</v>
      </c>
      <c r="J304" s="13">
        <v>3.6921189999999986</v>
      </c>
      <c r="K304" s="13" t="s">
        <v>51</v>
      </c>
      <c r="L304" s="13" t="s">
        <v>48</v>
      </c>
      <c r="M304" s="13" t="s">
        <v>52</v>
      </c>
    </row>
    <row r="305" spans="1:13" ht="13.5" x14ac:dyDescent="0.25">
      <c r="A305" s="3">
        <v>42450</v>
      </c>
      <c r="B305" s="2">
        <v>3.8031000000000001</v>
      </c>
      <c r="C305" s="2">
        <v>52.87882182471192</v>
      </c>
      <c r="D305" s="2">
        <v>2.8314502685708121E-2</v>
      </c>
      <c r="E305" s="2">
        <v>-3.3754228610286978E-2</v>
      </c>
      <c r="F305" s="2">
        <v>3.8052999999999999</v>
      </c>
      <c r="G305" s="2">
        <v>3.8052999999999999</v>
      </c>
      <c r="H305" s="2">
        <v>3.7979250000000002</v>
      </c>
      <c r="I305" s="2">
        <v>3.7437719999999994</v>
      </c>
      <c r="J305" s="13">
        <v>3.6914719999999979</v>
      </c>
      <c r="K305" s="13" t="s">
        <v>51</v>
      </c>
      <c r="L305" s="13" t="s">
        <v>48</v>
      </c>
      <c r="M305" s="13" t="s">
        <v>54</v>
      </c>
    </row>
    <row r="306" spans="1:13" ht="13.5" x14ac:dyDescent="0.25">
      <c r="A306" s="3">
        <v>42451</v>
      </c>
      <c r="B306" s="2">
        <v>3.7993999999999999</v>
      </c>
      <c r="C306" s="2">
        <v>52.338773328392982</v>
      </c>
      <c r="D306" s="2">
        <v>2.5129234148150825E-2</v>
      </c>
      <c r="E306" s="2">
        <v>-3.071548215598012E-2</v>
      </c>
      <c r="F306" s="2">
        <v>3.8052999999999999</v>
      </c>
      <c r="G306" s="2">
        <v>3.8052999999999999</v>
      </c>
      <c r="H306" s="2">
        <v>3.802165</v>
      </c>
      <c r="I306" s="2">
        <v>3.750411999999999</v>
      </c>
      <c r="J306" s="13">
        <v>3.6908064999999981</v>
      </c>
      <c r="K306" s="13" t="s">
        <v>51</v>
      </c>
      <c r="L306" s="13" t="s">
        <v>48</v>
      </c>
      <c r="M306" s="13" t="s">
        <v>54</v>
      </c>
    </row>
    <row r="307" spans="1:13" ht="13.5" x14ac:dyDescent="0.25">
      <c r="A307" s="3">
        <v>42452</v>
      </c>
      <c r="B307" s="2">
        <v>3.7993999999999999</v>
      </c>
      <c r="C307" s="2">
        <v>52.338773328392982</v>
      </c>
      <c r="D307" s="2">
        <v>2.6316511115612951E-2</v>
      </c>
      <c r="E307" s="2">
        <v>-2.7146490505054143E-2</v>
      </c>
      <c r="F307" s="2">
        <v>3.8052999999999999</v>
      </c>
      <c r="G307" s="2">
        <v>3.8027199999999994</v>
      </c>
      <c r="H307" s="2">
        <v>3.8058550000000002</v>
      </c>
      <c r="I307" s="2">
        <v>3.7563139999999993</v>
      </c>
      <c r="J307" s="13">
        <v>3.6902484999999978</v>
      </c>
      <c r="K307" s="13" t="s">
        <v>51</v>
      </c>
      <c r="L307" s="13" t="s">
        <v>48</v>
      </c>
      <c r="M307" s="13" t="s">
        <v>54</v>
      </c>
    </row>
    <row r="308" spans="1:13" ht="13.5" x14ac:dyDescent="0.25">
      <c r="A308" s="3">
        <v>42453</v>
      </c>
      <c r="B308" s="2">
        <v>3.8031000000000001</v>
      </c>
      <c r="C308" s="2">
        <v>52.896693104350923</v>
      </c>
      <c r="D308" s="2">
        <v>2.299752285803347E-2</v>
      </c>
      <c r="E308" s="2">
        <v>-2.1533790337651758E-2</v>
      </c>
      <c r="F308" s="2">
        <v>3.8045599999999999</v>
      </c>
      <c r="G308" s="2">
        <v>3.8030899999999996</v>
      </c>
      <c r="H308" s="2">
        <v>3.8115750000000004</v>
      </c>
      <c r="I308" s="2">
        <v>3.760813999999999</v>
      </c>
      <c r="J308" s="13">
        <v>3.6897989999999976</v>
      </c>
      <c r="K308" s="13" t="s">
        <v>51</v>
      </c>
      <c r="L308" s="13" t="s">
        <v>48</v>
      </c>
      <c r="M308" s="13" t="s">
        <v>53</v>
      </c>
    </row>
    <row r="309" spans="1:13" ht="13.5" x14ac:dyDescent="0.25">
      <c r="A309" s="3">
        <v>42454</v>
      </c>
      <c r="B309" s="2">
        <v>3.8363</v>
      </c>
      <c r="C309" s="2">
        <v>57.683414991869604</v>
      </c>
      <c r="D309" s="2">
        <v>1.7633671398584738E-2</v>
      </c>
      <c r="E309" s="2">
        <v>-1.5296106629466674E-2</v>
      </c>
      <c r="F309" s="2">
        <v>3.8082599999999998</v>
      </c>
      <c r="G309" s="2">
        <v>3.8067799999999998</v>
      </c>
      <c r="H309" s="2">
        <v>3.8154499999999998</v>
      </c>
      <c r="I309" s="2">
        <v>3.7659779999999987</v>
      </c>
      <c r="J309" s="13">
        <v>3.6894434999999977</v>
      </c>
      <c r="K309" s="13" t="s">
        <v>55</v>
      </c>
      <c r="L309" s="13" t="s">
        <v>50</v>
      </c>
      <c r="M309" s="13" t="s">
        <v>49</v>
      </c>
    </row>
    <row r="310" spans="1:13" ht="13.5" x14ac:dyDescent="0.25">
      <c r="A310" s="3">
        <v>42457</v>
      </c>
      <c r="B310" s="2">
        <v>3.7993999999999999</v>
      </c>
      <c r="C310" s="2">
        <v>51.427957983596052</v>
      </c>
      <c r="D310" s="2">
        <v>1.6112321435785226E-2</v>
      </c>
      <c r="E310" s="2">
        <v>-1.0259790773004783E-2</v>
      </c>
      <c r="F310" s="2">
        <v>3.8075199999999993</v>
      </c>
      <c r="G310" s="2">
        <v>3.8064099999999996</v>
      </c>
      <c r="H310" s="2">
        <v>3.8209849999999994</v>
      </c>
      <c r="I310" s="2">
        <v>3.7707739999999985</v>
      </c>
      <c r="J310" s="13">
        <v>3.6888854999999983</v>
      </c>
      <c r="K310" s="13" t="s">
        <v>55</v>
      </c>
      <c r="L310" s="13" t="s">
        <v>50</v>
      </c>
      <c r="M310" s="13" t="s">
        <v>47</v>
      </c>
    </row>
    <row r="311" spans="1:13" ht="13.5" x14ac:dyDescent="0.25">
      <c r="A311" s="3">
        <v>42458</v>
      </c>
      <c r="B311" s="2">
        <v>3.7993999999999999</v>
      </c>
      <c r="C311" s="2">
        <v>51.427957983596052</v>
      </c>
      <c r="D311" s="2">
        <v>1.4209698855975894E-2</v>
      </c>
      <c r="E311" s="2">
        <v>-7.9137350490773688E-3</v>
      </c>
      <c r="F311" s="2">
        <v>3.8075200000000002</v>
      </c>
      <c r="G311" s="2">
        <v>3.8064099999999996</v>
      </c>
      <c r="H311" s="2">
        <v>3.824675</v>
      </c>
      <c r="I311" s="2">
        <v>3.7751999999999986</v>
      </c>
      <c r="J311" s="13">
        <v>3.6882199999999976</v>
      </c>
      <c r="K311" s="13" t="s">
        <v>51</v>
      </c>
      <c r="L311" s="13" t="s">
        <v>48</v>
      </c>
      <c r="M311" s="13" t="s">
        <v>54</v>
      </c>
    </row>
    <row r="312" spans="1:13" ht="13.5" x14ac:dyDescent="0.25">
      <c r="A312" s="3">
        <v>42459</v>
      </c>
      <c r="B312" s="2">
        <v>3.7993999999999999</v>
      </c>
      <c r="C312" s="2">
        <v>51.427957983596052</v>
      </c>
      <c r="D312" s="2">
        <v>1.2557106249504901E-2</v>
      </c>
      <c r="E312" s="2">
        <v>-6.224470397624535E-3</v>
      </c>
      <c r="F312" s="2">
        <v>3.8075200000000002</v>
      </c>
      <c r="G312" s="2">
        <v>3.8064099999999996</v>
      </c>
      <c r="H312" s="2">
        <v>3.8209850000000003</v>
      </c>
      <c r="I312" s="2">
        <v>3.7788879999999985</v>
      </c>
      <c r="J312" s="13">
        <v>3.6876619999999987</v>
      </c>
      <c r="K312" s="13" t="s">
        <v>51</v>
      </c>
      <c r="L312" s="13" t="s">
        <v>48</v>
      </c>
      <c r="M312" s="13" t="s">
        <v>54</v>
      </c>
    </row>
    <row r="313" spans="1:13" ht="13.5" x14ac:dyDescent="0.25">
      <c r="A313" s="3">
        <v>42460</v>
      </c>
      <c r="B313" s="2">
        <v>3.7993999999999999</v>
      </c>
      <c r="C313" s="2">
        <v>51.427957983596052</v>
      </c>
      <c r="D313" s="2">
        <v>1.2257700574924701E-2</v>
      </c>
      <c r="E313" s="2">
        <v>-5.144883607177516E-3</v>
      </c>
      <c r="F313" s="2">
        <v>3.8067799999999998</v>
      </c>
      <c r="G313" s="2">
        <v>3.8056700000000001</v>
      </c>
      <c r="H313" s="2">
        <v>3.8154500000000007</v>
      </c>
      <c r="I313" s="2">
        <v>3.7810279999999983</v>
      </c>
      <c r="J313" s="13">
        <v>3.6871039999999984</v>
      </c>
      <c r="K313" s="13" t="s">
        <v>51</v>
      </c>
      <c r="L313" s="13" t="s">
        <v>48</v>
      </c>
      <c r="M313" s="13" t="s">
        <v>53</v>
      </c>
    </row>
    <row r="314" spans="1:13" ht="13.5" x14ac:dyDescent="0.25">
      <c r="A314" s="3">
        <v>42461</v>
      </c>
      <c r="B314" s="2">
        <v>3.7993999999999999</v>
      </c>
      <c r="C314" s="2">
        <v>51.427957983596052</v>
      </c>
      <c r="D314" s="2">
        <v>1.366007276065373E-2</v>
      </c>
      <c r="E314" s="2">
        <v>-5.2592501485817485E-3</v>
      </c>
      <c r="F314" s="2">
        <v>3.7993999999999999</v>
      </c>
      <c r="G314" s="2">
        <v>3.8038299999999992</v>
      </c>
      <c r="H314" s="2">
        <v>3.8099150000000011</v>
      </c>
      <c r="I314" s="2">
        <v>3.7832419999999987</v>
      </c>
      <c r="J314" s="13">
        <v>3.6865459999999981</v>
      </c>
      <c r="K314" s="13" t="s">
        <v>55</v>
      </c>
      <c r="L314" s="13" t="s">
        <v>54</v>
      </c>
      <c r="M314" s="13" t="s">
        <v>47</v>
      </c>
    </row>
    <row r="315" spans="1:13" ht="13.5" x14ac:dyDescent="0.25">
      <c r="A315" s="3">
        <v>42464</v>
      </c>
      <c r="B315" s="2">
        <v>3.7993999999999999</v>
      </c>
      <c r="C315" s="2">
        <v>51.427957983596052</v>
      </c>
      <c r="D315" s="2">
        <v>1.255127521088939E-2</v>
      </c>
      <c r="E315" s="2">
        <v>-6.9363460020274367E-3</v>
      </c>
      <c r="F315" s="2">
        <v>3.7993999999999999</v>
      </c>
      <c r="G315" s="2">
        <v>3.803459999999999</v>
      </c>
      <c r="H315" s="2">
        <v>3.8043800000000005</v>
      </c>
      <c r="I315" s="2">
        <v>3.7854559999999986</v>
      </c>
      <c r="J315" s="13">
        <v>3.6859879999999974</v>
      </c>
      <c r="K315" s="13" t="s">
        <v>54</v>
      </c>
      <c r="L315" s="13" t="s">
        <v>54</v>
      </c>
      <c r="M315" s="13" t="s">
        <v>54</v>
      </c>
    </row>
    <row r="316" spans="1:13" ht="13.5" x14ac:dyDescent="0.25">
      <c r="A316" s="3">
        <v>42465</v>
      </c>
      <c r="B316" s="2">
        <v>3.7919999999999998</v>
      </c>
      <c r="C316" s="2">
        <v>49.740504839277492</v>
      </c>
      <c r="D316" s="2">
        <v>1.1560607327616435E-2</v>
      </c>
      <c r="E316" s="2">
        <v>-8.9760424484762232E-3</v>
      </c>
      <c r="F316" s="2">
        <v>3.79792</v>
      </c>
      <c r="G316" s="2">
        <v>3.8027199999999999</v>
      </c>
      <c r="H316" s="2">
        <v>3.8040100000000003</v>
      </c>
      <c r="I316" s="2">
        <v>3.7877419999999984</v>
      </c>
      <c r="J316" s="13">
        <v>3.6852319999999978</v>
      </c>
      <c r="K316" s="13" t="s">
        <v>55</v>
      </c>
      <c r="L316" s="13" t="s">
        <v>54</v>
      </c>
      <c r="M316" s="13" t="s">
        <v>47</v>
      </c>
    </row>
    <row r="317" spans="1:13" ht="13.5" x14ac:dyDescent="0.25">
      <c r="A317" s="3">
        <v>42466</v>
      </c>
      <c r="B317" s="2">
        <v>3.7625000000000002</v>
      </c>
      <c r="C317" s="2">
        <v>43.598886561650737</v>
      </c>
      <c r="D317" s="2">
        <v>1.2922213888270306E-2</v>
      </c>
      <c r="E317" s="2">
        <v>-9.8732342849171817E-3</v>
      </c>
      <c r="F317" s="2">
        <v>3.79054</v>
      </c>
      <c r="G317" s="2">
        <v>3.7990299999999997</v>
      </c>
      <c r="H317" s="2">
        <v>3.800875</v>
      </c>
      <c r="I317" s="2">
        <v>3.7899559999999983</v>
      </c>
      <c r="J317" s="13">
        <v>3.6843284999999986</v>
      </c>
      <c r="K317" s="13" t="s">
        <v>55</v>
      </c>
      <c r="L317" s="13" t="s">
        <v>50</v>
      </c>
      <c r="M317" s="13" t="s">
        <v>47</v>
      </c>
    </row>
    <row r="318" spans="1:13" ht="13.5" x14ac:dyDescent="0.25">
      <c r="A318" s="3">
        <v>42467</v>
      </c>
      <c r="B318" s="2">
        <v>3.7587999999999999</v>
      </c>
      <c r="C318" s="2">
        <v>42.88368392135974</v>
      </c>
      <c r="D318" s="2">
        <v>1.5105555622249689E-2</v>
      </c>
      <c r="E318" s="2">
        <v>-9.3422838665997657E-3</v>
      </c>
      <c r="F318" s="2">
        <v>3.7824199999999997</v>
      </c>
      <c r="G318" s="2">
        <v>3.7946</v>
      </c>
      <c r="H318" s="2">
        <v>3.7988449999999991</v>
      </c>
      <c r="I318" s="2">
        <v>3.7931279999999985</v>
      </c>
      <c r="J318" s="13">
        <v>3.6834064999999985</v>
      </c>
      <c r="K318" s="13" t="s">
        <v>55</v>
      </c>
      <c r="L318" s="13" t="s">
        <v>50</v>
      </c>
      <c r="M318" s="13" t="s">
        <v>47</v>
      </c>
    </row>
    <row r="319" spans="1:13" ht="13.5" x14ac:dyDescent="0.25">
      <c r="A319" s="3">
        <v>42468</v>
      </c>
      <c r="B319" s="2">
        <v>3.7587999999999999</v>
      </c>
      <c r="C319" s="2">
        <v>42.88368392135974</v>
      </c>
      <c r="D319" s="2">
        <v>2.2256543526395944E-2</v>
      </c>
      <c r="E319" s="2">
        <v>-8.8347646863363681E-3</v>
      </c>
      <c r="F319" s="2">
        <v>3.7743000000000002</v>
      </c>
      <c r="G319" s="2">
        <v>3.7868499999999998</v>
      </c>
      <c r="H319" s="2">
        <v>3.7968149999999987</v>
      </c>
      <c r="I319" s="2">
        <v>3.794897999999999</v>
      </c>
      <c r="J319" s="13">
        <v>3.6824844999999988</v>
      </c>
      <c r="K319" s="13" t="s">
        <v>55</v>
      </c>
      <c r="L319" s="13" t="s">
        <v>50</v>
      </c>
      <c r="M319" s="13" t="s">
        <v>47</v>
      </c>
    </row>
    <row r="320" spans="1:13" ht="13.5" x14ac:dyDescent="0.25">
      <c r="A320" s="3">
        <v>42471</v>
      </c>
      <c r="B320" s="2">
        <v>3.7366999999999999</v>
      </c>
      <c r="C320" s="2">
        <v>38.50783128988089</v>
      </c>
      <c r="D320" s="2">
        <v>2.4448838396864403E-2</v>
      </c>
      <c r="E320" s="2">
        <v>-7.8262352882372682E-3</v>
      </c>
      <c r="F320" s="2">
        <v>3.7617599999999998</v>
      </c>
      <c r="G320" s="2">
        <v>3.7805799999999996</v>
      </c>
      <c r="H320" s="2">
        <v>3.7934949999999987</v>
      </c>
      <c r="I320" s="2">
        <v>3.7940859999999992</v>
      </c>
      <c r="J320" s="13">
        <v>3.6814519999999993</v>
      </c>
      <c r="K320" s="13" t="s">
        <v>55</v>
      </c>
      <c r="L320" s="13" t="s">
        <v>50</v>
      </c>
      <c r="M320" s="13" t="s">
        <v>47</v>
      </c>
    </row>
    <row r="321" spans="1:13" ht="13.5" x14ac:dyDescent="0.25">
      <c r="A321" s="3">
        <v>42472</v>
      </c>
      <c r="B321" s="2">
        <v>3.7441</v>
      </c>
      <c r="C321" s="2">
        <v>40.690166382592572</v>
      </c>
      <c r="D321" s="2">
        <v>2.6054210863506899E-2</v>
      </c>
      <c r="E321" s="2">
        <v>-2.972445789769418E-3</v>
      </c>
      <c r="F321" s="2">
        <v>3.7521800000000001</v>
      </c>
      <c r="G321" s="2">
        <v>3.7750500000000002</v>
      </c>
      <c r="H321" s="2">
        <v>3.790729999999999</v>
      </c>
      <c r="I321" s="2">
        <v>3.788921999999999</v>
      </c>
      <c r="J321" s="13">
        <v>3.6804564999999996</v>
      </c>
      <c r="K321" s="13" t="s">
        <v>55</v>
      </c>
      <c r="L321" s="13" t="s">
        <v>50</v>
      </c>
      <c r="M321" s="13" t="s">
        <v>47</v>
      </c>
    </row>
    <row r="322" spans="1:13" ht="13.5" x14ac:dyDescent="0.25">
      <c r="A322" s="3">
        <v>42473</v>
      </c>
      <c r="B322" s="2">
        <v>3.7441</v>
      </c>
      <c r="C322" s="2">
        <v>40.690166382592572</v>
      </c>
      <c r="D322" s="2">
        <v>2.7645266660864642E-2</v>
      </c>
      <c r="E322" s="2">
        <v>1.4509888709239773E-3</v>
      </c>
      <c r="F322" s="2">
        <v>3.7484999999999999</v>
      </c>
      <c r="G322" s="2">
        <v>3.7695200000000009</v>
      </c>
      <c r="H322" s="2">
        <v>3.7879649999999998</v>
      </c>
      <c r="I322" s="2">
        <v>3.7848659999999996</v>
      </c>
      <c r="J322" s="13">
        <v>3.6795144999999989</v>
      </c>
      <c r="K322" s="13" t="s">
        <v>55</v>
      </c>
      <c r="L322" s="13" t="s">
        <v>54</v>
      </c>
      <c r="M322" s="13" t="s">
        <v>47</v>
      </c>
    </row>
    <row r="323" spans="1:13" ht="13.5" x14ac:dyDescent="0.25">
      <c r="A323" s="3">
        <v>42474</v>
      </c>
      <c r="B323" s="2">
        <v>3.7330000000000001</v>
      </c>
      <c r="C323" s="2">
        <v>38.324062583913339</v>
      </c>
      <c r="D323" s="2">
        <v>3.0029196226762256E-2</v>
      </c>
      <c r="E323" s="2">
        <v>5.6221441778741381E-3</v>
      </c>
      <c r="F323" s="2">
        <v>3.7433399999999999</v>
      </c>
      <c r="G323" s="2">
        <v>3.76288</v>
      </c>
      <c r="H323" s="2">
        <v>3.7842750000000009</v>
      </c>
      <c r="I323" s="2">
        <v>3.7828740000000001</v>
      </c>
      <c r="J323" s="13">
        <v>3.6785184999999991</v>
      </c>
      <c r="K323" s="13" t="s">
        <v>55</v>
      </c>
      <c r="L323" s="13" t="s">
        <v>50</v>
      </c>
      <c r="M323" s="13" t="s">
        <v>47</v>
      </c>
    </row>
    <row r="324" spans="1:13" ht="13.5" x14ac:dyDescent="0.25">
      <c r="A324" s="3">
        <v>42475</v>
      </c>
      <c r="B324" s="2">
        <v>3.7256</v>
      </c>
      <c r="C324" s="2">
        <v>36.788220606301039</v>
      </c>
      <c r="D324" s="2">
        <v>3.2859577553585151E-2</v>
      </c>
      <c r="E324" s="2">
        <v>1.0980910793047225E-2</v>
      </c>
      <c r="F324" s="2">
        <v>3.7367000000000004</v>
      </c>
      <c r="G324" s="2">
        <v>3.7555000000000001</v>
      </c>
      <c r="H324" s="2">
        <v>3.7796650000000001</v>
      </c>
      <c r="I324" s="2">
        <v>3.7813980000000003</v>
      </c>
      <c r="J324" s="13">
        <v>3.6778544999999987</v>
      </c>
      <c r="K324" s="13" t="s">
        <v>55</v>
      </c>
      <c r="L324" s="13" t="s">
        <v>50</v>
      </c>
      <c r="M324" s="13" t="s">
        <v>47</v>
      </c>
    </row>
    <row r="325" spans="1:13" ht="13.5" x14ac:dyDescent="0.25">
      <c r="A325" s="3">
        <v>42478</v>
      </c>
      <c r="B325" s="2">
        <v>3.7071999999999998</v>
      </c>
      <c r="C325" s="2">
        <v>33.223013213421666</v>
      </c>
      <c r="D325" s="2">
        <v>3.6906633264872646E-2</v>
      </c>
      <c r="E325" s="2">
        <v>1.6860271292708732E-2</v>
      </c>
      <c r="F325" s="2">
        <v>3.7307999999999999</v>
      </c>
      <c r="G325" s="2">
        <v>3.7462800000000001</v>
      </c>
      <c r="H325" s="2">
        <v>3.7748699999999999</v>
      </c>
      <c r="I325" s="2">
        <v>3.7788160000000004</v>
      </c>
      <c r="J325" s="13">
        <v>3.6770059999999982</v>
      </c>
      <c r="K325" s="13" t="s">
        <v>55</v>
      </c>
      <c r="L325" s="13" t="s">
        <v>50</v>
      </c>
      <c r="M325" s="13" t="s">
        <v>47</v>
      </c>
    </row>
    <row r="326" spans="1:13" ht="13.5" x14ac:dyDescent="0.25">
      <c r="A326" s="3">
        <v>42479</v>
      </c>
      <c r="B326" s="2">
        <v>3.7071999999999998</v>
      </c>
      <c r="C326" s="2">
        <v>33.223013213421666</v>
      </c>
      <c r="D326" s="2">
        <v>3.9569065708019213E-2</v>
      </c>
      <c r="E326" s="2">
        <v>2.2584253457212183E-2</v>
      </c>
      <c r="F326" s="2">
        <v>3.72342</v>
      </c>
      <c r="G326" s="2">
        <v>3.7378</v>
      </c>
      <c r="H326" s="2">
        <v>3.7702600000000004</v>
      </c>
      <c r="I326" s="2">
        <v>3.7769719999999993</v>
      </c>
      <c r="J326" s="13">
        <v>3.6761574999999982</v>
      </c>
      <c r="K326" s="13" t="s">
        <v>55</v>
      </c>
      <c r="L326" s="13" t="s">
        <v>50</v>
      </c>
      <c r="M326" s="13" t="s">
        <v>47</v>
      </c>
    </row>
    <row r="327" spans="1:13" ht="13.5" x14ac:dyDescent="0.25">
      <c r="A327" s="3">
        <v>42480</v>
      </c>
      <c r="B327" s="2">
        <v>3.7071999999999998</v>
      </c>
      <c r="C327" s="2">
        <v>33.22301321342168</v>
      </c>
      <c r="D327" s="2">
        <v>3.7632007756547292E-2</v>
      </c>
      <c r="E327" s="2">
        <v>2.5104441011096258E-2</v>
      </c>
      <c r="F327" s="2">
        <v>3.7160400000000005</v>
      </c>
      <c r="G327" s="2">
        <v>3.7322699999999998</v>
      </c>
      <c r="H327" s="2">
        <v>3.7656499999999999</v>
      </c>
      <c r="I327" s="2">
        <v>3.7755700000000001</v>
      </c>
      <c r="J327" s="13">
        <v>3.6751429999999976</v>
      </c>
      <c r="K327" s="13" t="s">
        <v>55</v>
      </c>
      <c r="L327" s="13" t="s">
        <v>50</v>
      </c>
      <c r="M327" s="13" t="s">
        <v>47</v>
      </c>
    </row>
    <row r="328" spans="1:13" ht="13.5" x14ac:dyDescent="0.25">
      <c r="A328" s="3">
        <v>42481</v>
      </c>
      <c r="B328" s="2">
        <v>3.8732000000000002</v>
      </c>
      <c r="C328" s="2">
        <v>68.079745724703002</v>
      </c>
      <c r="D328" s="2">
        <v>2.3450187335803285E-2</v>
      </c>
      <c r="E328" s="2">
        <v>2.5946993755474372E-2</v>
      </c>
      <c r="F328" s="2">
        <v>3.7440800000000003</v>
      </c>
      <c r="G328" s="2">
        <v>3.7437099999999992</v>
      </c>
      <c r="H328" s="2">
        <v>3.769155</v>
      </c>
      <c r="I328" s="2">
        <v>3.7777840000000005</v>
      </c>
      <c r="J328" s="13">
        <v>3.6749404999999986</v>
      </c>
      <c r="K328" s="13" t="s">
        <v>55</v>
      </c>
      <c r="L328" s="13" t="s">
        <v>50</v>
      </c>
      <c r="M328" s="13" t="s">
        <v>49</v>
      </c>
    </row>
    <row r="329" spans="1:13" ht="13.5" x14ac:dyDescent="0.25">
      <c r="A329" s="3">
        <v>42482</v>
      </c>
      <c r="B329" s="2">
        <v>3.9468999999999999</v>
      </c>
      <c r="C329" s="2">
        <v>74.455144902794288</v>
      </c>
      <c r="D329" s="2">
        <v>5.3088729054677763E-3</v>
      </c>
      <c r="E329" s="2">
        <v>2.6671084324375989E-2</v>
      </c>
      <c r="F329" s="2">
        <v>3.7883400000000003</v>
      </c>
      <c r="G329" s="2">
        <v>3.7625199999999999</v>
      </c>
      <c r="H329" s="2">
        <v>3.7746849999999994</v>
      </c>
      <c r="I329" s="2">
        <v>3.7816200000000011</v>
      </c>
      <c r="J329" s="13">
        <v>3.6749404999999977</v>
      </c>
      <c r="K329" s="13" t="s">
        <v>51</v>
      </c>
      <c r="L329" s="13" t="s">
        <v>48</v>
      </c>
      <c r="M329" s="13" t="s">
        <v>52</v>
      </c>
    </row>
    <row r="330" spans="1:13" ht="13.5" x14ac:dyDescent="0.25">
      <c r="A330" s="3">
        <v>42485</v>
      </c>
      <c r="B330" s="2">
        <v>3.9100999999999999</v>
      </c>
      <c r="C330" s="2">
        <v>67.234166000344914</v>
      </c>
      <c r="D330" s="2">
        <v>-1.1782571424914234E-2</v>
      </c>
      <c r="E330" s="2">
        <v>2.5347534401733061E-2</v>
      </c>
      <c r="F330" s="2">
        <v>3.8289199999999992</v>
      </c>
      <c r="G330" s="2">
        <v>3.7798600000000002</v>
      </c>
      <c r="H330" s="2">
        <v>3.7802199999999999</v>
      </c>
      <c r="I330" s="2">
        <v>3.7847200000000014</v>
      </c>
      <c r="J330" s="13">
        <v>3.6747564999999986</v>
      </c>
      <c r="K330" s="13" t="s">
        <v>51</v>
      </c>
      <c r="L330" s="13" t="s">
        <v>48</v>
      </c>
      <c r="M330" s="13" t="s">
        <v>52</v>
      </c>
    </row>
    <row r="331" spans="1:13" ht="13.5" x14ac:dyDescent="0.25">
      <c r="A331" s="3">
        <v>42486</v>
      </c>
      <c r="B331" s="2">
        <v>3.8732000000000002</v>
      </c>
      <c r="C331" s="2">
        <v>60.860356412458799</v>
      </c>
      <c r="D331" s="2">
        <v>-2.3143303348434507E-2</v>
      </c>
      <c r="E331" s="2">
        <v>2.2644139416171223E-2</v>
      </c>
      <c r="F331" s="2">
        <v>3.86212</v>
      </c>
      <c r="G331" s="2">
        <v>3.79277</v>
      </c>
      <c r="H331" s="2">
        <v>3.7839100000000001</v>
      </c>
      <c r="I331" s="2">
        <v>3.7880400000000014</v>
      </c>
      <c r="J331" s="13">
        <v>3.6743694999999992</v>
      </c>
      <c r="K331" s="13" t="s">
        <v>55</v>
      </c>
      <c r="L331" s="13" t="s">
        <v>50</v>
      </c>
      <c r="M331" s="13" t="s">
        <v>49</v>
      </c>
    </row>
    <row r="332" spans="1:13" ht="13.5" x14ac:dyDescent="0.25">
      <c r="A332" s="3">
        <v>42487</v>
      </c>
      <c r="B332" s="2">
        <v>3.851</v>
      </c>
      <c r="C332" s="2">
        <v>57.338537921174996</v>
      </c>
      <c r="D332" s="2">
        <v>-3.1607200971153215E-2</v>
      </c>
      <c r="E332" s="2">
        <v>1.9057955947302356E-2</v>
      </c>
      <c r="F332" s="2">
        <v>3.8908800000000001</v>
      </c>
      <c r="G332" s="2">
        <v>3.8034599999999998</v>
      </c>
      <c r="H332" s="2">
        <v>3.7864899999999997</v>
      </c>
      <c r="I332" s="2">
        <v>3.7909160000000015</v>
      </c>
      <c r="J332" s="13">
        <v>3.6738529999999985</v>
      </c>
      <c r="K332" s="13" t="s">
        <v>55</v>
      </c>
      <c r="L332" s="13" t="s">
        <v>50</v>
      </c>
      <c r="M332" s="13" t="s">
        <v>49</v>
      </c>
    </row>
    <row r="333" spans="1:13" ht="13.5" x14ac:dyDescent="0.25">
      <c r="A333" s="3">
        <v>42488</v>
      </c>
      <c r="B333" s="2">
        <v>3.8437000000000001</v>
      </c>
      <c r="C333" s="2">
        <v>56.187143812360631</v>
      </c>
      <c r="D333" s="2">
        <v>-4.0263448955093484E-2</v>
      </c>
      <c r="E333" s="2">
        <v>1.4885350668581005E-2</v>
      </c>
      <c r="F333" s="2">
        <v>3.8849800000000001</v>
      </c>
      <c r="G333" s="2">
        <v>3.81453</v>
      </c>
      <c r="H333" s="2">
        <v>3.7887049999999993</v>
      </c>
      <c r="I333" s="2">
        <v>3.792540000000002</v>
      </c>
      <c r="J333" s="13">
        <v>3.6734844999999985</v>
      </c>
      <c r="K333" s="13" t="s">
        <v>55</v>
      </c>
      <c r="L333" s="13" t="s">
        <v>50</v>
      </c>
      <c r="M333" s="13" t="s">
        <v>47</v>
      </c>
    </row>
    <row r="334" spans="1:13" ht="13.5" x14ac:dyDescent="0.25">
      <c r="A334" s="3">
        <v>42489</v>
      </c>
      <c r="B334" s="2">
        <v>3.8437000000000001</v>
      </c>
      <c r="C334" s="2">
        <v>56.187143812360645</v>
      </c>
      <c r="D334" s="2">
        <v>-4.898656690313663E-2</v>
      </c>
      <c r="E334" s="2">
        <v>1.0480878889649074E-2</v>
      </c>
      <c r="F334" s="2">
        <v>3.8643399999999999</v>
      </c>
      <c r="G334" s="2">
        <v>3.8263399999999996</v>
      </c>
      <c r="H334" s="2">
        <v>3.7909199999999998</v>
      </c>
      <c r="I334" s="2">
        <v>3.7943860000000025</v>
      </c>
      <c r="J334" s="13">
        <v>3.6731524999999983</v>
      </c>
      <c r="K334" s="13" t="s">
        <v>55</v>
      </c>
      <c r="L334" s="13" t="s">
        <v>50</v>
      </c>
      <c r="M334" s="13" t="s">
        <v>47</v>
      </c>
    </row>
    <row r="335" spans="1:13" ht="13.5" x14ac:dyDescent="0.25">
      <c r="A335" s="3">
        <v>42492</v>
      </c>
      <c r="B335" s="2">
        <v>3.8732000000000002</v>
      </c>
      <c r="C335" s="2">
        <v>59.955792179367364</v>
      </c>
      <c r="D335" s="2">
        <v>-6.1624490458975334E-2</v>
      </c>
      <c r="E335" s="2">
        <v>6.0300451379942761E-3</v>
      </c>
      <c r="F335" s="2">
        <v>3.8569599999999999</v>
      </c>
      <c r="G335" s="2">
        <v>3.8429399999999996</v>
      </c>
      <c r="H335" s="2">
        <v>3.7946099999999996</v>
      </c>
      <c r="I335" s="2">
        <v>3.7977060000000011</v>
      </c>
      <c r="J335" s="13">
        <v>3.6731524999999983</v>
      </c>
      <c r="K335" s="13" t="s">
        <v>55</v>
      </c>
      <c r="L335" s="13" t="s">
        <v>50</v>
      </c>
      <c r="M335" s="13" t="s">
        <v>47</v>
      </c>
    </row>
    <row r="336" spans="1:13" ht="13.5" x14ac:dyDescent="0.25">
      <c r="A336" s="3">
        <v>42493</v>
      </c>
      <c r="B336" s="2">
        <v>3.8546999999999998</v>
      </c>
      <c r="C336" s="2">
        <v>56.664048231170369</v>
      </c>
      <c r="D336" s="2">
        <v>-7.1345091644216208E-2</v>
      </c>
      <c r="E336" s="2">
        <v>2.0398144373965001E-3</v>
      </c>
      <c r="F336" s="2">
        <v>3.8532600000000001</v>
      </c>
      <c r="G336" s="2">
        <v>3.8576899999999994</v>
      </c>
      <c r="H336" s="2">
        <v>3.797744999999999</v>
      </c>
      <c r="I336" s="2">
        <v>3.8005080000000011</v>
      </c>
      <c r="J336" s="13">
        <v>3.6730969999999989</v>
      </c>
      <c r="K336" s="13" t="s">
        <v>55</v>
      </c>
      <c r="L336" s="13" t="s">
        <v>50</v>
      </c>
      <c r="M336" s="13" t="s">
        <v>47</v>
      </c>
    </row>
    <row r="337" spans="1:13" ht="13.5" x14ac:dyDescent="0.25">
      <c r="A337" s="3">
        <v>42494</v>
      </c>
      <c r="B337" s="2">
        <v>3.9285000000000001</v>
      </c>
      <c r="C337" s="2">
        <v>64.934731440983597</v>
      </c>
      <c r="D337" s="2">
        <v>-8.529547614383004E-2</v>
      </c>
      <c r="E337" s="2">
        <v>-1.9163391561537971E-3</v>
      </c>
      <c r="F337" s="2">
        <v>3.8687600000000004</v>
      </c>
      <c r="G337" s="2">
        <v>3.8798199999999996</v>
      </c>
      <c r="H337" s="2">
        <v>3.8060449999999988</v>
      </c>
      <c r="I337" s="2">
        <v>3.8045660000000017</v>
      </c>
      <c r="J337" s="13">
        <v>3.6734104999999988</v>
      </c>
      <c r="K337" s="13" t="s">
        <v>55</v>
      </c>
      <c r="L337" s="13" t="s">
        <v>50</v>
      </c>
      <c r="M337" s="13" t="s">
        <v>49</v>
      </c>
    </row>
    <row r="338" spans="1:13" ht="13.5" x14ac:dyDescent="0.25">
      <c r="A338" s="3">
        <v>42495</v>
      </c>
      <c r="B338" s="2">
        <v>3.9100999999999999</v>
      </c>
      <c r="C338" s="2">
        <v>61.76944587629621</v>
      </c>
      <c r="D338" s="2">
        <v>-7.0873749171802558E-2</v>
      </c>
      <c r="E338" s="2">
        <v>-6.7371558237876413E-3</v>
      </c>
      <c r="F338" s="2">
        <v>3.8820399999999999</v>
      </c>
      <c r="G338" s="2">
        <v>3.8835100000000002</v>
      </c>
      <c r="H338" s="2">
        <v>3.8136099999999993</v>
      </c>
      <c r="I338" s="2">
        <v>3.808994000000002</v>
      </c>
      <c r="J338" s="13">
        <v>3.6735949999999993</v>
      </c>
      <c r="K338" s="13" t="s">
        <v>55</v>
      </c>
      <c r="L338" s="13" t="s">
        <v>54</v>
      </c>
      <c r="M338" s="13" t="s">
        <v>49</v>
      </c>
    </row>
    <row r="339" spans="1:13" ht="13.5" x14ac:dyDescent="0.25">
      <c r="A339" s="3">
        <v>42496</v>
      </c>
      <c r="B339" s="2">
        <v>3.8732000000000002</v>
      </c>
      <c r="C339" s="2">
        <v>55.885995847464415</v>
      </c>
      <c r="D339" s="2">
        <v>-4.5115715228798425E-2</v>
      </c>
      <c r="E339" s="2">
        <v>-1.1447810454255868E-2</v>
      </c>
      <c r="F339" s="2">
        <v>3.8879399999999995</v>
      </c>
      <c r="G339" s="2">
        <v>3.8761399999999995</v>
      </c>
      <c r="H339" s="2">
        <v>3.8193299999999994</v>
      </c>
      <c r="I339" s="2">
        <v>3.8112820000000016</v>
      </c>
      <c r="J339" s="13">
        <v>3.6735949999999993</v>
      </c>
      <c r="K339" s="13" t="s">
        <v>55</v>
      </c>
      <c r="L339" s="13" t="s">
        <v>50</v>
      </c>
      <c r="M339" s="13" t="s">
        <v>49</v>
      </c>
    </row>
    <row r="340" spans="1:13" ht="13.5" x14ac:dyDescent="0.25">
      <c r="A340" s="3">
        <v>42499</v>
      </c>
      <c r="B340" s="2">
        <v>3.8732000000000002</v>
      </c>
      <c r="C340" s="2">
        <v>55.885995847464415</v>
      </c>
      <c r="D340" s="2">
        <v>-2.9242432621273018E-2</v>
      </c>
      <c r="E340" s="2">
        <v>-1.392521738745792E-2</v>
      </c>
      <c r="F340" s="2">
        <v>3.8879400000000004</v>
      </c>
      <c r="G340" s="2">
        <v>3.8724499999999997</v>
      </c>
      <c r="H340" s="2">
        <v>3.8261549999999991</v>
      </c>
      <c r="I340" s="2">
        <v>3.8149720000000009</v>
      </c>
      <c r="J340" s="13">
        <v>3.6735765000000002</v>
      </c>
      <c r="K340" s="13" t="s">
        <v>55</v>
      </c>
      <c r="L340" s="13" t="s">
        <v>50</v>
      </c>
      <c r="M340" s="13" t="s">
        <v>54</v>
      </c>
    </row>
    <row r="341" spans="1:13" ht="13.5" x14ac:dyDescent="0.25">
      <c r="A341" s="3">
        <v>42500</v>
      </c>
      <c r="B341" s="2">
        <v>3.8769</v>
      </c>
      <c r="C341" s="2">
        <v>56.369272201010801</v>
      </c>
      <c r="D341" s="2">
        <v>-2.2003337329094208E-2</v>
      </c>
      <c r="E341" s="2">
        <v>-1.5138353793937957E-2</v>
      </c>
      <c r="F341" s="2">
        <v>3.8923800000000002</v>
      </c>
      <c r="G341" s="2">
        <v>3.8728199999999999</v>
      </c>
      <c r="H341" s="2">
        <v>3.832795</v>
      </c>
      <c r="I341" s="2">
        <v>3.8179980000000011</v>
      </c>
      <c r="J341" s="13">
        <v>3.6735950000000002</v>
      </c>
      <c r="K341" s="13" t="s">
        <v>51</v>
      </c>
      <c r="L341" s="13" t="s">
        <v>48</v>
      </c>
      <c r="M341" s="13" t="s">
        <v>52</v>
      </c>
    </row>
    <row r="342" spans="1:13" ht="13.5" x14ac:dyDescent="0.25">
      <c r="A342" s="3">
        <v>42501</v>
      </c>
      <c r="B342" s="2">
        <v>3.9100999999999999</v>
      </c>
      <c r="C342" s="2">
        <v>60.545956313116022</v>
      </c>
      <c r="D342" s="2">
        <v>-2.1997740307254876E-2</v>
      </c>
      <c r="E342" s="2">
        <v>-1.5812083052858965E-2</v>
      </c>
      <c r="F342" s="2">
        <v>3.8887</v>
      </c>
      <c r="G342" s="2">
        <v>3.87873</v>
      </c>
      <c r="H342" s="2">
        <v>3.8410950000000001</v>
      </c>
      <c r="I342" s="2">
        <v>3.8187360000000012</v>
      </c>
      <c r="J342" s="13">
        <v>3.6737794999999993</v>
      </c>
      <c r="K342" s="13" t="s">
        <v>51</v>
      </c>
      <c r="L342" s="13" t="s">
        <v>48</v>
      </c>
      <c r="M342" s="13" t="s">
        <v>53</v>
      </c>
    </row>
    <row r="343" spans="1:13" ht="13.5" x14ac:dyDescent="0.25">
      <c r="A343" s="3">
        <v>42502</v>
      </c>
      <c r="B343" s="2">
        <v>3.9100999999999999</v>
      </c>
      <c r="C343" s="2">
        <v>60.545956313116022</v>
      </c>
      <c r="D343" s="2">
        <v>-2.3539249873537837E-2</v>
      </c>
      <c r="E343" s="2">
        <v>-1.5985767134374114E-2</v>
      </c>
      <c r="F343" s="2">
        <v>3.8887</v>
      </c>
      <c r="G343" s="2">
        <v>3.8853700000000004</v>
      </c>
      <c r="H343" s="2">
        <v>3.8499499999999998</v>
      </c>
      <c r="I343" s="2">
        <v>3.8187360000000012</v>
      </c>
      <c r="J343" s="13">
        <v>3.6739269999999999</v>
      </c>
      <c r="K343" s="13" t="s">
        <v>51</v>
      </c>
      <c r="L343" s="13" t="s">
        <v>48</v>
      </c>
      <c r="M343" s="13" t="s">
        <v>54</v>
      </c>
    </row>
    <row r="344" spans="1:13" ht="13.5" x14ac:dyDescent="0.25">
      <c r="A344" s="3">
        <v>42503</v>
      </c>
      <c r="B344" s="2">
        <v>3.899</v>
      </c>
      <c r="C344" s="2">
        <v>58.379000335329131</v>
      </c>
      <c r="D344" s="2">
        <v>-2.4413204663376931E-2</v>
      </c>
      <c r="E344" s="2">
        <v>-1.5637302099545509E-2</v>
      </c>
      <c r="F344" s="2">
        <v>3.8938600000000001</v>
      </c>
      <c r="G344" s="2">
        <v>3.8908999999999998</v>
      </c>
      <c r="H344" s="2">
        <v>3.8586199999999997</v>
      </c>
      <c r="I344" s="2">
        <v>3.8185140000000013</v>
      </c>
      <c r="J344" s="13">
        <v>3.6738899999999997</v>
      </c>
      <c r="K344" s="13" t="s">
        <v>51</v>
      </c>
      <c r="L344" s="13" t="s">
        <v>48</v>
      </c>
      <c r="M344" s="13" t="s">
        <v>52</v>
      </c>
    </row>
    <row r="345" spans="1:13" ht="13.5" x14ac:dyDescent="0.25">
      <c r="A345" s="3">
        <v>42506</v>
      </c>
      <c r="B345" s="2">
        <v>3.899</v>
      </c>
      <c r="C345" s="2">
        <v>58.379000335329131</v>
      </c>
      <c r="D345" s="2">
        <v>-2.0911451810249559E-2</v>
      </c>
      <c r="E345" s="2">
        <v>-1.4944190652653074E-2</v>
      </c>
      <c r="F345" s="2">
        <v>3.8990200000000002</v>
      </c>
      <c r="G345" s="2">
        <v>3.8934800000000003</v>
      </c>
      <c r="H345" s="2">
        <v>3.868209999999999</v>
      </c>
      <c r="I345" s="2">
        <v>3.8182920000000014</v>
      </c>
      <c r="J345" s="13">
        <v>3.6739639999999998</v>
      </c>
      <c r="K345" s="13" t="s">
        <v>51</v>
      </c>
      <c r="L345" s="13" t="s">
        <v>48</v>
      </c>
      <c r="M345" s="13" t="s">
        <v>52</v>
      </c>
    </row>
    <row r="346" spans="1:13" ht="13.5" x14ac:dyDescent="0.25">
      <c r="A346" s="3">
        <v>42507</v>
      </c>
      <c r="B346" s="2">
        <v>3.9468999999999999</v>
      </c>
      <c r="C346" s="2">
        <v>64.701676341053826</v>
      </c>
      <c r="D346" s="2">
        <v>-2.4617925195289381E-2</v>
      </c>
      <c r="E346" s="2">
        <v>-1.3308103956320944E-2</v>
      </c>
      <c r="F346" s="2">
        <v>3.9130200000000004</v>
      </c>
      <c r="G346" s="2">
        <v>3.9027000000000003</v>
      </c>
      <c r="H346" s="2">
        <v>3.8801949999999992</v>
      </c>
      <c r="I346" s="2">
        <v>3.8212420000000007</v>
      </c>
      <c r="J346" s="13">
        <v>3.6741849999999996</v>
      </c>
      <c r="K346" s="13" t="s">
        <v>51</v>
      </c>
      <c r="L346" s="13" t="s">
        <v>48</v>
      </c>
      <c r="M346" s="13" t="s">
        <v>52</v>
      </c>
    </row>
    <row r="347" spans="1:13" ht="13.5" x14ac:dyDescent="0.25">
      <c r="A347" s="3">
        <v>42508</v>
      </c>
      <c r="B347" s="2">
        <v>3.9468999999999999</v>
      </c>
      <c r="C347" s="2">
        <v>64.701676341053826</v>
      </c>
      <c r="D347" s="2">
        <v>-1.6938177275360289E-2</v>
      </c>
      <c r="E347" s="2">
        <v>-1.0353165286116154E-2</v>
      </c>
      <c r="F347" s="2">
        <v>3.9203800000000002</v>
      </c>
      <c r="G347" s="2">
        <v>3.9045399999999999</v>
      </c>
      <c r="H347" s="2">
        <v>3.8921799999999989</v>
      </c>
      <c r="I347" s="2">
        <v>3.8236760000000007</v>
      </c>
      <c r="J347" s="13">
        <v>3.67448</v>
      </c>
      <c r="K347" s="13" t="s">
        <v>51</v>
      </c>
      <c r="L347" s="13" t="s">
        <v>48</v>
      </c>
      <c r="M347" s="13" t="s">
        <v>52</v>
      </c>
    </row>
    <row r="348" spans="1:13" ht="13.5" x14ac:dyDescent="0.25">
      <c r="A348" s="3">
        <v>42509</v>
      </c>
      <c r="B348" s="2">
        <v>3.9321999999999999</v>
      </c>
      <c r="C348" s="2">
        <v>61.382834563082419</v>
      </c>
      <c r="D348" s="2">
        <v>-1.2679820047206913E-2</v>
      </c>
      <c r="E348" s="2">
        <v>-5.8656366018113408E-3</v>
      </c>
      <c r="F348" s="2">
        <v>3.9247999999999998</v>
      </c>
      <c r="G348" s="2">
        <v>3.9067500000000002</v>
      </c>
      <c r="H348" s="2">
        <v>3.8951299999999995</v>
      </c>
      <c r="I348" s="2">
        <v>3.8263320000000003</v>
      </c>
      <c r="J348" s="13">
        <v>3.6747749999999995</v>
      </c>
      <c r="K348" s="13" t="s">
        <v>51</v>
      </c>
      <c r="L348" s="13" t="s">
        <v>54</v>
      </c>
      <c r="M348" s="13" t="s">
        <v>52</v>
      </c>
    </row>
    <row r="349" spans="1:13" ht="13.5" x14ac:dyDescent="0.25">
      <c r="A349" s="3">
        <v>42510</v>
      </c>
      <c r="B349" s="2">
        <v>3.9468999999999999</v>
      </c>
      <c r="C349" s="2">
        <v>63.404385739467351</v>
      </c>
      <c r="D349" s="2">
        <v>-1.621666472546579E-2</v>
      </c>
      <c r="E349" s="2">
        <v>-1.2065643716596772E-3</v>
      </c>
      <c r="F349" s="2">
        <v>3.93438</v>
      </c>
      <c r="G349" s="2">
        <v>3.9141199999999996</v>
      </c>
      <c r="H349" s="2">
        <v>3.8951299999999995</v>
      </c>
      <c r="I349" s="2">
        <v>3.8292820000000001</v>
      </c>
      <c r="J349" s="13">
        <v>3.6751434999999999</v>
      </c>
      <c r="K349" s="13" t="s">
        <v>51</v>
      </c>
      <c r="L349" s="13" t="s">
        <v>48</v>
      </c>
      <c r="M349" s="13" t="s">
        <v>52</v>
      </c>
    </row>
    <row r="350" spans="1:13" ht="13.5" x14ac:dyDescent="0.25">
      <c r="A350" s="3">
        <v>42513</v>
      </c>
      <c r="B350" s="2">
        <v>3.9948999999999999</v>
      </c>
      <c r="C350" s="2">
        <v>69.09370028533607</v>
      </c>
      <c r="D350" s="2">
        <v>-2.3198333180221908E-2</v>
      </c>
      <c r="E350" s="2">
        <v>1.5899947603405561E-3</v>
      </c>
      <c r="F350" s="2">
        <v>3.9535600000000004</v>
      </c>
      <c r="G350" s="2">
        <v>3.9262900000000003</v>
      </c>
      <c r="H350" s="2">
        <v>3.8993699999999998</v>
      </c>
      <c r="I350" s="2">
        <v>3.8331180000000002</v>
      </c>
      <c r="J350" s="13">
        <v>3.675567500000001</v>
      </c>
      <c r="K350" s="13" t="s">
        <v>51</v>
      </c>
      <c r="L350" s="13" t="s">
        <v>48</v>
      </c>
      <c r="M350" s="13" t="s">
        <v>52</v>
      </c>
    </row>
    <row r="351" spans="1:13" ht="13.5" x14ac:dyDescent="0.25">
      <c r="A351" s="3">
        <v>42514</v>
      </c>
      <c r="B351" s="2">
        <v>4.0133000000000001</v>
      </c>
      <c r="C351" s="2">
        <v>70.95760860598358</v>
      </c>
      <c r="D351" s="2">
        <v>-3.0584559654116994E-2</v>
      </c>
      <c r="E351" s="2">
        <v>4.1492844751602346E-3</v>
      </c>
      <c r="F351" s="2">
        <v>3.9668399999999999</v>
      </c>
      <c r="G351" s="2">
        <v>3.9399300000000004</v>
      </c>
      <c r="H351" s="2">
        <v>3.9063749999999997</v>
      </c>
      <c r="I351" s="2">
        <v>3.837396</v>
      </c>
      <c r="J351" s="13">
        <v>3.6760835000000003</v>
      </c>
      <c r="K351" s="13" t="s">
        <v>51</v>
      </c>
      <c r="L351" s="13" t="s">
        <v>48</v>
      </c>
      <c r="M351" s="13" t="s">
        <v>52</v>
      </c>
    </row>
    <row r="352" spans="1:13" ht="13.5" x14ac:dyDescent="0.25">
      <c r="A352" s="3">
        <v>42515</v>
      </c>
      <c r="B352" s="2">
        <v>4.0206999999999997</v>
      </c>
      <c r="C352" s="2">
        <v>71.696890826791503</v>
      </c>
      <c r="D352" s="2">
        <v>-3.3017819032192364E-2</v>
      </c>
      <c r="E352" s="2">
        <v>7.1127632779783524E-3</v>
      </c>
      <c r="F352" s="2">
        <v>3.9816000000000003</v>
      </c>
      <c r="G352" s="2">
        <v>3.95099</v>
      </c>
      <c r="H352" s="2">
        <v>3.9148600000000009</v>
      </c>
      <c r="I352" s="2">
        <v>3.8418219999999996</v>
      </c>
      <c r="J352" s="13">
        <v>3.6768210000000003</v>
      </c>
      <c r="K352" s="13" t="s">
        <v>51</v>
      </c>
      <c r="L352" s="13" t="s">
        <v>48</v>
      </c>
      <c r="M352" s="13" t="s">
        <v>52</v>
      </c>
    </row>
    <row r="353" spans="1:13" ht="13.5" x14ac:dyDescent="0.25">
      <c r="A353" s="3">
        <v>42516</v>
      </c>
      <c r="B353" s="2">
        <v>3.9542999999999999</v>
      </c>
      <c r="C353" s="2">
        <v>57.542592224270713</v>
      </c>
      <c r="D353" s="2">
        <v>-3.0889827729748021E-2</v>
      </c>
      <c r="E353" s="2">
        <v>1.029841694907405E-2</v>
      </c>
      <c r="F353" s="2">
        <v>3.9860199999999999</v>
      </c>
      <c r="G353" s="2">
        <v>3.9554100000000005</v>
      </c>
      <c r="H353" s="2">
        <v>3.9203900000000003</v>
      </c>
      <c r="I353" s="2">
        <v>3.8447719999999999</v>
      </c>
      <c r="J353" s="13">
        <v>3.6772265000000006</v>
      </c>
      <c r="K353" s="13" t="s">
        <v>51</v>
      </c>
      <c r="L353" s="13" t="s">
        <v>48</v>
      </c>
      <c r="M353" s="13" t="s">
        <v>52</v>
      </c>
    </row>
    <row r="354" spans="1:13" ht="13.5" x14ac:dyDescent="0.25">
      <c r="A354" s="3">
        <v>42517</v>
      </c>
      <c r="B354" s="2">
        <v>3.9432999999999998</v>
      </c>
      <c r="C354" s="2">
        <v>55.584857619735651</v>
      </c>
      <c r="D354" s="2">
        <v>-3.0267158444587938E-2</v>
      </c>
      <c r="E354" s="2">
        <v>1.2282542728185745E-2</v>
      </c>
      <c r="F354" s="2">
        <v>3.9853000000000001</v>
      </c>
      <c r="G354" s="2">
        <v>3.9598400000000007</v>
      </c>
      <c r="H354" s="2">
        <v>3.92537</v>
      </c>
      <c r="I354" s="2">
        <v>3.847281999999999</v>
      </c>
      <c r="J354" s="13">
        <v>3.6775769999999994</v>
      </c>
      <c r="K354" s="13" t="s">
        <v>51</v>
      </c>
      <c r="L354" s="13" t="s">
        <v>48</v>
      </c>
      <c r="M354" s="13" t="s">
        <v>53</v>
      </c>
    </row>
    <row r="355" spans="1:13" ht="13.5" x14ac:dyDescent="0.25">
      <c r="A355" s="3">
        <v>42520</v>
      </c>
      <c r="B355" s="2">
        <v>3.8915999999999999</v>
      </c>
      <c r="C355" s="2">
        <v>47.419039714640753</v>
      </c>
      <c r="D355" s="2">
        <v>-2.6109600931205623E-2</v>
      </c>
      <c r="E355" s="2">
        <v>1.3522309291472117E-2</v>
      </c>
      <c r="F355" s="2">
        <v>3.9646400000000002</v>
      </c>
      <c r="G355" s="2">
        <v>3.9590999999999994</v>
      </c>
      <c r="H355" s="2">
        <v>3.9262900000000003</v>
      </c>
      <c r="I355" s="2">
        <v>3.849051999999999</v>
      </c>
      <c r="J355" s="13">
        <v>3.6777615000000003</v>
      </c>
      <c r="K355" s="13" t="s">
        <v>55</v>
      </c>
      <c r="L355" s="13" t="s">
        <v>54</v>
      </c>
      <c r="M355" s="13" t="s">
        <v>47</v>
      </c>
    </row>
    <row r="356" spans="1:13" ht="13.5" x14ac:dyDescent="0.25">
      <c r="A356" s="3">
        <v>42521</v>
      </c>
      <c r="B356" s="2">
        <v>3.7810000000000001</v>
      </c>
      <c r="C356" s="2">
        <v>35.42836603978553</v>
      </c>
      <c r="D356" s="2">
        <v>-6.908556145151401E-3</v>
      </c>
      <c r="E356" s="2">
        <v>1.4502849132025717E-2</v>
      </c>
      <c r="F356" s="2">
        <v>3.9181799999999996</v>
      </c>
      <c r="G356" s="2">
        <v>3.94251</v>
      </c>
      <c r="H356" s="2">
        <v>3.9226049999999999</v>
      </c>
      <c r="I356" s="2">
        <v>3.8486839999999995</v>
      </c>
      <c r="J356" s="13">
        <v>3.6774294999999997</v>
      </c>
      <c r="K356" s="13" t="s">
        <v>55</v>
      </c>
      <c r="L356" s="13" t="s">
        <v>50</v>
      </c>
      <c r="M356" s="13" t="s">
        <v>47</v>
      </c>
    </row>
    <row r="357" spans="1:13" ht="13.5" x14ac:dyDescent="0.25">
      <c r="A357" s="3">
        <v>42522</v>
      </c>
      <c r="B357" s="2">
        <v>3.8732000000000002</v>
      </c>
      <c r="C357" s="2">
        <v>47.37495198007057</v>
      </c>
      <c r="D357" s="2">
        <v>3.2746961076846048E-3</v>
      </c>
      <c r="E357" s="2">
        <v>1.5581411504280149E-2</v>
      </c>
      <c r="F357" s="2">
        <v>3.8886799999999999</v>
      </c>
      <c r="G357" s="2">
        <v>3.9351399999999996</v>
      </c>
      <c r="H357" s="2">
        <v>3.9198399999999998</v>
      </c>
      <c r="I357" s="2">
        <v>3.8501599999999989</v>
      </c>
      <c r="J357" s="13">
        <v>3.6775405000000001</v>
      </c>
      <c r="K357" s="13" t="s">
        <v>55</v>
      </c>
      <c r="L357" s="13" t="s">
        <v>50</v>
      </c>
      <c r="M357" s="13" t="s">
        <v>47</v>
      </c>
    </row>
    <row r="358" spans="1:13" ht="13.5" x14ac:dyDescent="0.25">
      <c r="A358" s="3">
        <v>42523</v>
      </c>
      <c r="B358" s="2">
        <v>3.9468999999999999</v>
      </c>
      <c r="C358" s="2">
        <v>54.604858179970776</v>
      </c>
      <c r="D358" s="2">
        <v>4.3347974897338659E-3</v>
      </c>
      <c r="E358" s="2">
        <v>1.6737393478019759E-2</v>
      </c>
      <c r="F358" s="2">
        <v>3.8872</v>
      </c>
      <c r="G358" s="2">
        <v>3.9366099999999995</v>
      </c>
      <c r="H358" s="2">
        <v>3.9216800000000007</v>
      </c>
      <c r="I358" s="2">
        <v>3.8530359999999995</v>
      </c>
      <c r="J358" s="13">
        <v>3.6780199999999996</v>
      </c>
      <c r="K358" s="13" t="s">
        <v>55</v>
      </c>
      <c r="L358" s="13" t="s">
        <v>50</v>
      </c>
      <c r="M358" s="13" t="s">
        <v>47</v>
      </c>
    </row>
    <row r="359" spans="1:13" ht="13.5" x14ac:dyDescent="0.25">
      <c r="A359" s="3">
        <v>42524</v>
      </c>
      <c r="B359" s="2">
        <v>3.3113000000000001</v>
      </c>
      <c r="C359" s="2">
        <v>23.991881847112154</v>
      </c>
      <c r="D359" s="2">
        <v>5.4291460424504834E-2</v>
      </c>
      <c r="E359" s="2">
        <v>1.802229946665242E-2</v>
      </c>
      <c r="F359" s="2">
        <v>3.7607999999999997</v>
      </c>
      <c r="G359" s="2">
        <v>3.8730500000000005</v>
      </c>
      <c r="H359" s="2">
        <v>3.8935849999999994</v>
      </c>
      <c r="I359" s="2">
        <v>3.8425359999999991</v>
      </c>
      <c r="J359" s="13">
        <v>3.6752104999999995</v>
      </c>
      <c r="K359" s="13" t="s">
        <v>55</v>
      </c>
      <c r="L359" s="13" t="s">
        <v>50</v>
      </c>
      <c r="M359" s="13" t="s">
        <v>47</v>
      </c>
    </row>
    <row r="360" spans="1:13" ht="13.5" x14ac:dyDescent="0.25">
      <c r="A360" s="3">
        <v>42527</v>
      </c>
      <c r="B360" s="2">
        <v>3.9546999999999999</v>
      </c>
      <c r="C360" s="2">
        <v>52.824028406665377</v>
      </c>
      <c r="D360" s="2">
        <v>5.9781250924117124E-2</v>
      </c>
      <c r="E360" s="2">
        <v>1.8879693129109459E-2</v>
      </c>
      <c r="F360" s="2">
        <v>3.7734200000000002</v>
      </c>
      <c r="G360" s="2">
        <v>3.86903</v>
      </c>
      <c r="H360" s="2">
        <v>3.8976599999999997</v>
      </c>
      <c r="I360" s="2">
        <v>3.8456419999999993</v>
      </c>
      <c r="J360" s="13">
        <v>3.6756179999999996</v>
      </c>
      <c r="K360" s="13" t="s">
        <v>55</v>
      </c>
      <c r="L360" s="13" t="s">
        <v>50</v>
      </c>
      <c r="M360" s="13" t="s">
        <v>47</v>
      </c>
    </row>
    <row r="361" spans="1:13" ht="13.5" x14ac:dyDescent="0.25">
      <c r="A361" s="3">
        <v>42528</v>
      </c>
      <c r="B361" s="2">
        <v>3.9683000000000002</v>
      </c>
      <c r="C361" s="2">
        <v>53.227902852350098</v>
      </c>
      <c r="D361" s="2">
        <v>6.5682582501601416E-2</v>
      </c>
      <c r="E361" s="2">
        <v>1.8818874513358119E-2</v>
      </c>
      <c r="F361" s="2">
        <v>3.8108799999999996</v>
      </c>
      <c r="G361" s="2">
        <v>3.8645299999999998</v>
      </c>
      <c r="H361" s="2">
        <v>3.9022300000000003</v>
      </c>
      <c r="I361" s="2">
        <v>3.8490199999999994</v>
      </c>
      <c r="J361" s="13">
        <v>3.6761304999999993</v>
      </c>
      <c r="K361" s="13" t="s">
        <v>51</v>
      </c>
      <c r="L361" s="13" t="s">
        <v>48</v>
      </c>
      <c r="M361" s="13" t="s">
        <v>53</v>
      </c>
    </row>
    <row r="362" spans="1:13" ht="13.5" x14ac:dyDescent="0.25">
      <c r="A362" s="3">
        <v>42529</v>
      </c>
      <c r="B362" s="2">
        <v>3.9683000000000002</v>
      </c>
      <c r="C362" s="2">
        <v>53.227902852350098</v>
      </c>
      <c r="D362" s="2">
        <v>7.1208895475395551E-2</v>
      </c>
      <c r="E362" s="2">
        <v>1.8489159207331296E-2</v>
      </c>
      <c r="F362" s="2">
        <v>3.8298999999999999</v>
      </c>
      <c r="G362" s="2">
        <v>3.8592900000000001</v>
      </c>
      <c r="H362" s="2">
        <v>3.9051400000000003</v>
      </c>
      <c r="I362" s="2">
        <v>3.8523979999999995</v>
      </c>
      <c r="J362" s="13">
        <v>3.676642999999999</v>
      </c>
      <c r="K362" s="13" t="s">
        <v>51</v>
      </c>
      <c r="L362" s="13" t="s">
        <v>48</v>
      </c>
      <c r="M362" s="13" t="s">
        <v>53</v>
      </c>
    </row>
    <row r="363" spans="1:13" ht="13.5" x14ac:dyDescent="0.25">
      <c r="A363" s="3">
        <v>42530</v>
      </c>
      <c r="B363" s="2">
        <v>3.9683000000000002</v>
      </c>
      <c r="C363" s="2">
        <v>53.227902852350098</v>
      </c>
      <c r="D363" s="2">
        <v>6.5108896859702448E-2</v>
      </c>
      <c r="E363" s="2">
        <v>1.8041717868268671E-2</v>
      </c>
      <c r="F363" s="2">
        <v>3.8341799999999999</v>
      </c>
      <c r="G363" s="2">
        <v>3.8606899999999995</v>
      </c>
      <c r="H363" s="2">
        <v>3.9080500000000002</v>
      </c>
      <c r="I363" s="2">
        <v>3.8557759999999992</v>
      </c>
      <c r="J363" s="13">
        <v>3.6772659999999995</v>
      </c>
      <c r="K363" s="13" t="s">
        <v>55</v>
      </c>
      <c r="L363" s="13" t="s">
        <v>54</v>
      </c>
      <c r="M363" s="13" t="s">
        <v>47</v>
      </c>
    </row>
    <row r="364" spans="1:13" ht="13.5" x14ac:dyDescent="0.25">
      <c r="A364" s="3">
        <v>42531</v>
      </c>
      <c r="B364" s="2">
        <v>3.9683000000000002</v>
      </c>
      <c r="C364" s="2">
        <v>53.227902852350098</v>
      </c>
      <c r="D364" s="2">
        <v>5.7735862082624489E-2</v>
      </c>
      <c r="E364" s="2">
        <v>1.8744646384124125E-2</v>
      </c>
      <c r="F364" s="2">
        <v>3.9655800000000001</v>
      </c>
      <c r="G364" s="2">
        <v>3.8631899999999995</v>
      </c>
      <c r="H364" s="2">
        <v>3.9115150000000001</v>
      </c>
      <c r="I364" s="2">
        <v>3.8591539999999993</v>
      </c>
      <c r="J364" s="13">
        <v>3.6778889999999991</v>
      </c>
      <c r="K364" s="13" t="s">
        <v>51</v>
      </c>
      <c r="L364" s="13" t="s">
        <v>48</v>
      </c>
      <c r="M364" s="13" t="s">
        <v>52</v>
      </c>
    </row>
    <row r="365" spans="1:13" ht="13.5" x14ac:dyDescent="0.25">
      <c r="A365" s="3">
        <v>42534</v>
      </c>
      <c r="B365" s="2">
        <v>3.9729000000000001</v>
      </c>
      <c r="C365" s="2">
        <v>53.409363235930719</v>
      </c>
      <c r="D365" s="2">
        <v>4.2721822162319345E-2</v>
      </c>
      <c r="E365" s="2">
        <v>1.995877651332132E-2</v>
      </c>
      <c r="F365" s="2">
        <v>3.96922</v>
      </c>
      <c r="G365" s="2">
        <v>3.8713199999999999</v>
      </c>
      <c r="H365" s="2">
        <v>3.9152099999999996</v>
      </c>
      <c r="I365" s="2">
        <v>3.8626239999999994</v>
      </c>
      <c r="J365" s="13">
        <v>3.678387499999999</v>
      </c>
      <c r="K365" s="13" t="s">
        <v>51</v>
      </c>
      <c r="L365" s="13" t="s">
        <v>48</v>
      </c>
      <c r="M365" s="13" t="s">
        <v>52</v>
      </c>
    </row>
    <row r="366" spans="1:13" ht="13.5" x14ac:dyDescent="0.25">
      <c r="A366" s="3">
        <v>42535</v>
      </c>
      <c r="B366" s="2">
        <v>3.9502000000000002</v>
      </c>
      <c r="C366" s="2">
        <v>52.330411932964573</v>
      </c>
      <c r="D366" s="2">
        <v>1.4211428240002988E-2</v>
      </c>
      <c r="E366" s="2">
        <v>2.0939964589376976E-2</v>
      </c>
      <c r="F366" s="2">
        <v>3.9655999999999998</v>
      </c>
      <c r="G366" s="2">
        <v>3.8882399999999997</v>
      </c>
      <c r="H366" s="2">
        <v>3.9153749999999996</v>
      </c>
      <c r="I366" s="2">
        <v>3.8657879999999989</v>
      </c>
      <c r="J366" s="13">
        <v>3.6787724999999991</v>
      </c>
      <c r="K366" s="13" t="s">
        <v>51</v>
      </c>
      <c r="L366" s="13" t="s">
        <v>54</v>
      </c>
      <c r="M366" s="13" t="s">
        <v>53</v>
      </c>
    </row>
    <row r="367" spans="1:13" ht="13.5" x14ac:dyDescent="0.25">
      <c r="A367" s="3">
        <v>42536</v>
      </c>
      <c r="B367" s="2">
        <v>3.8731</v>
      </c>
      <c r="C367" s="2">
        <v>48.72967678015636</v>
      </c>
      <c r="D367" s="2">
        <v>9.6797927938578887E-3</v>
      </c>
      <c r="E367" s="2">
        <v>2.1191542739614728E-2</v>
      </c>
      <c r="F367" s="2">
        <v>3.9465600000000003</v>
      </c>
      <c r="G367" s="2">
        <v>3.8882300000000001</v>
      </c>
      <c r="H367" s="2">
        <v>3.9116849999999994</v>
      </c>
      <c r="I367" s="2">
        <v>3.867999999999999</v>
      </c>
      <c r="J367" s="13">
        <v>3.6789564999999982</v>
      </c>
      <c r="K367" s="13" t="s">
        <v>55</v>
      </c>
      <c r="L367" s="13" t="s">
        <v>50</v>
      </c>
      <c r="M367" s="13" t="s">
        <v>47</v>
      </c>
    </row>
    <row r="368" spans="1:13" ht="13.5" x14ac:dyDescent="0.25">
      <c r="A368" s="3">
        <v>42537</v>
      </c>
      <c r="B368" s="2">
        <v>3.8096000000000001</v>
      </c>
      <c r="C368" s="2">
        <v>45.926780313060213</v>
      </c>
      <c r="D368" s="2">
        <v>2.2062359976577461E-2</v>
      </c>
      <c r="E368" s="2">
        <v>2.1049455773510552E-2</v>
      </c>
      <c r="F368" s="2">
        <v>3.9148200000000002</v>
      </c>
      <c r="G368" s="2">
        <v>3.8744999999999998</v>
      </c>
      <c r="H368" s="2">
        <v>3.9055549999999997</v>
      </c>
      <c r="I368" s="2">
        <v>3.8690159999999993</v>
      </c>
      <c r="J368" s="13">
        <v>3.6788044999999987</v>
      </c>
      <c r="K368" s="13" t="s">
        <v>55</v>
      </c>
      <c r="L368" s="13" t="s">
        <v>50</v>
      </c>
      <c r="M368" s="13" t="s">
        <v>47</v>
      </c>
    </row>
    <row r="369" spans="1:13" ht="13.5" x14ac:dyDescent="0.25">
      <c r="A369" s="3">
        <v>42538</v>
      </c>
      <c r="B369" s="2">
        <v>3.7597</v>
      </c>
      <c r="C369" s="2">
        <v>43.794966707361191</v>
      </c>
      <c r="D369" s="2">
        <v>-6.1011268127862284E-2</v>
      </c>
      <c r="E369" s="2">
        <v>2.0747734932655047E-2</v>
      </c>
      <c r="F369" s="2">
        <v>3.8730999999999995</v>
      </c>
      <c r="G369" s="2">
        <v>3.9193400000000005</v>
      </c>
      <c r="H369" s="2">
        <v>3.8961950000000001</v>
      </c>
      <c r="I369" s="2">
        <v>3.8690339999999996</v>
      </c>
      <c r="J369" s="13">
        <v>3.678402999999999</v>
      </c>
      <c r="K369" s="13" t="s">
        <v>55</v>
      </c>
      <c r="L369" s="13" t="s">
        <v>50</v>
      </c>
      <c r="M369" s="13" t="s">
        <v>47</v>
      </c>
    </row>
    <row r="370" spans="1:13" ht="13.5" x14ac:dyDescent="0.25">
      <c r="A370" s="3">
        <v>42541</v>
      </c>
      <c r="B370" s="2">
        <v>3.7597</v>
      </c>
      <c r="C370" s="2">
        <v>43.794966707361191</v>
      </c>
      <c r="D370" s="2">
        <v>-3.1527515011650742E-2</v>
      </c>
      <c r="E370" s="2">
        <v>2.0174316151857424E-2</v>
      </c>
      <c r="F370" s="2">
        <v>3.83046</v>
      </c>
      <c r="G370" s="2">
        <v>3.8998400000000002</v>
      </c>
      <c r="H370" s="2">
        <v>3.8844349999999999</v>
      </c>
      <c r="I370" s="2">
        <v>3.8694940000000004</v>
      </c>
      <c r="J370" s="13">
        <v>3.6780014999999979</v>
      </c>
      <c r="K370" s="13" t="s">
        <v>55</v>
      </c>
      <c r="L370" s="13" t="s">
        <v>50</v>
      </c>
      <c r="M370" s="13" t="s">
        <v>47</v>
      </c>
    </row>
    <row r="371" spans="1:13" ht="13.5" x14ac:dyDescent="0.25">
      <c r="A371" s="3">
        <v>42542</v>
      </c>
      <c r="B371" s="2">
        <v>3.7597</v>
      </c>
      <c r="C371" s="2">
        <v>43.794966707361191</v>
      </c>
      <c r="D371" s="2">
        <v>-3.7538906042295928E-3</v>
      </c>
      <c r="E371" s="2">
        <v>1.9356446960398562E-2</v>
      </c>
      <c r="F371" s="2">
        <v>3.79236</v>
      </c>
      <c r="G371" s="2">
        <v>3.8789799999999999</v>
      </c>
      <c r="H371" s="2">
        <v>3.8717549999999994</v>
      </c>
      <c r="I371" s="2">
        <v>3.8698060000000005</v>
      </c>
      <c r="J371" s="13">
        <v>3.6775999999999982</v>
      </c>
      <c r="K371" s="13" t="s">
        <v>55</v>
      </c>
      <c r="L371" s="13" t="s">
        <v>50</v>
      </c>
      <c r="M371" s="13" t="s">
        <v>47</v>
      </c>
    </row>
    <row r="372" spans="1:13" ht="13.5" x14ac:dyDescent="0.25">
      <c r="A372" s="3">
        <v>42543</v>
      </c>
      <c r="B372" s="2">
        <v>3.7505999999999999</v>
      </c>
      <c r="C372" s="2">
        <v>43.336788059556937</v>
      </c>
      <c r="D372" s="2">
        <v>2.1100132969724683E-2</v>
      </c>
      <c r="E372" s="2">
        <v>1.8670157669820272E-2</v>
      </c>
      <c r="F372" s="2">
        <v>3.7678600000000002</v>
      </c>
      <c r="G372" s="2">
        <v>3.8572099999999998</v>
      </c>
      <c r="H372" s="2">
        <v>3.8582500000000004</v>
      </c>
      <c r="I372" s="2">
        <v>3.869936</v>
      </c>
      <c r="J372" s="13">
        <v>3.6771529999999983</v>
      </c>
      <c r="K372" s="13" t="s">
        <v>55</v>
      </c>
      <c r="L372" s="13" t="s">
        <v>50</v>
      </c>
      <c r="M372" s="13" t="s">
        <v>47</v>
      </c>
    </row>
    <row r="373" spans="1:13" ht="13.5" x14ac:dyDescent="0.25">
      <c r="A373" s="3">
        <v>42544</v>
      </c>
      <c r="B373" s="2">
        <v>3.7370000000000001</v>
      </c>
      <c r="C373" s="2">
        <v>42.619162731077132</v>
      </c>
      <c r="D373" s="2">
        <v>4.3820520294393095E-2</v>
      </c>
      <c r="E373" s="2">
        <v>1.8167797652759086E-2</v>
      </c>
      <c r="F373" s="2">
        <v>3.7533400000000001</v>
      </c>
      <c r="G373" s="2">
        <v>3.8340800000000002</v>
      </c>
      <c r="H373" s="2">
        <v>3.8473850000000001</v>
      </c>
      <c r="I373" s="2">
        <v>3.8700159999999992</v>
      </c>
      <c r="J373" s="13">
        <v>3.6766379999999974</v>
      </c>
      <c r="K373" s="13" t="s">
        <v>55</v>
      </c>
      <c r="L373" s="13" t="s">
        <v>50</v>
      </c>
      <c r="M373" s="13" t="s">
        <v>47</v>
      </c>
    </row>
    <row r="374" spans="1:13" ht="13.5" x14ac:dyDescent="0.25">
      <c r="A374" s="3">
        <v>42545</v>
      </c>
      <c r="B374" s="2">
        <v>3.6191</v>
      </c>
      <c r="C374" s="2">
        <v>36.912592495147919</v>
      </c>
      <c r="D374" s="2">
        <v>7.2491245175037466E-2</v>
      </c>
      <c r="E374" s="2">
        <v>1.7873681585457105E-2</v>
      </c>
      <c r="F374" s="2">
        <v>3.7252200000000002</v>
      </c>
      <c r="G374" s="2">
        <v>3.7991599999999996</v>
      </c>
      <c r="H374" s="2">
        <v>3.8311750000000004</v>
      </c>
      <c r="I374" s="2">
        <v>3.8678859999999999</v>
      </c>
      <c r="J374" s="13">
        <v>3.6755149999999981</v>
      </c>
      <c r="K374" s="13" t="s">
        <v>55</v>
      </c>
      <c r="L374" s="13" t="s">
        <v>50</v>
      </c>
      <c r="M374" s="13" t="s">
        <v>47</v>
      </c>
    </row>
    <row r="375" spans="1:13" ht="13.5" x14ac:dyDescent="0.25">
      <c r="A375" s="3">
        <v>42548</v>
      </c>
      <c r="B375" s="2">
        <v>3.6326999999999998</v>
      </c>
      <c r="C375" s="2">
        <v>37.944779443980082</v>
      </c>
      <c r="D375" s="2">
        <v>9.7807724837365217E-2</v>
      </c>
      <c r="E375" s="2">
        <v>1.7933544034727869E-2</v>
      </c>
      <c r="F375" s="2">
        <v>3.6998199999999999</v>
      </c>
      <c r="G375" s="2">
        <v>3.7651400000000002</v>
      </c>
      <c r="H375" s="2">
        <v>3.8182300000000007</v>
      </c>
      <c r="I375" s="2">
        <v>3.8663959999999999</v>
      </c>
      <c r="J375" s="13">
        <v>3.674496999999997</v>
      </c>
      <c r="K375" s="13" t="s">
        <v>55</v>
      </c>
      <c r="L375" s="13" t="s">
        <v>50</v>
      </c>
      <c r="M375" s="13" t="s">
        <v>47</v>
      </c>
    </row>
    <row r="376" spans="1:13" ht="13.5" x14ac:dyDescent="0.25">
      <c r="A376" s="3">
        <v>42549</v>
      </c>
      <c r="B376" s="2">
        <v>3.6326999999999998</v>
      </c>
      <c r="C376" s="2">
        <v>37.944779443980075</v>
      </c>
      <c r="D376" s="2">
        <v>0.11691257101340735</v>
      </c>
      <c r="E376" s="2">
        <v>1.8370577336852156E-2</v>
      </c>
      <c r="F376" s="2">
        <v>3.67442</v>
      </c>
      <c r="G376" s="2">
        <v>3.73339</v>
      </c>
      <c r="H376" s="2">
        <v>3.8108150000000003</v>
      </c>
      <c r="I376" s="2">
        <v>3.8649059999999995</v>
      </c>
      <c r="J376" s="13">
        <v>3.6734974999999976</v>
      </c>
      <c r="K376" s="13" t="s">
        <v>55</v>
      </c>
      <c r="L376" s="13" t="s">
        <v>50</v>
      </c>
      <c r="M376" s="13" t="s">
        <v>47</v>
      </c>
    </row>
    <row r="377" spans="1:13" ht="13.5" x14ac:dyDescent="0.25">
      <c r="A377" s="3">
        <v>42550</v>
      </c>
      <c r="B377" s="2">
        <v>3.6282000000000001</v>
      </c>
      <c r="C377" s="2">
        <v>37.708028087221095</v>
      </c>
      <c r="D377" s="2">
        <v>0.12263844683778835</v>
      </c>
      <c r="E377" s="2">
        <v>1.9119632613333205E-2</v>
      </c>
      <c r="F377" s="2">
        <v>3.64994</v>
      </c>
      <c r="G377" s="2">
        <v>3.7089000000000008</v>
      </c>
      <c r="H377" s="2">
        <v>3.7985650000000009</v>
      </c>
      <c r="I377" s="2">
        <v>3.8633259999999994</v>
      </c>
      <c r="J377" s="13">
        <v>3.6724754999999978</v>
      </c>
      <c r="K377" s="13" t="s">
        <v>55</v>
      </c>
      <c r="L377" s="13" t="s">
        <v>50</v>
      </c>
      <c r="M377" s="13" t="s">
        <v>47</v>
      </c>
    </row>
    <row r="378" spans="1:13" ht="13.5" x14ac:dyDescent="0.25">
      <c r="A378" s="3">
        <v>42551</v>
      </c>
      <c r="B378" s="2">
        <v>3.6055000000000001</v>
      </c>
      <c r="C378" s="2">
        <v>36.471808090053621</v>
      </c>
      <c r="D378" s="2">
        <v>0.120430076650762</v>
      </c>
      <c r="E378" s="2">
        <v>1.9974119545599349E-2</v>
      </c>
      <c r="F378" s="2">
        <v>3.6236399999999995</v>
      </c>
      <c r="G378" s="2">
        <v>3.6884900000000003</v>
      </c>
      <c r="H378" s="2">
        <v>3.7814950000000009</v>
      </c>
      <c r="I378" s="2">
        <v>3.8579720000000002</v>
      </c>
      <c r="J378" s="13">
        <v>3.6713399999999967</v>
      </c>
      <c r="K378" s="13" t="s">
        <v>55</v>
      </c>
      <c r="L378" s="13" t="s">
        <v>50</v>
      </c>
      <c r="M378" s="13" t="s">
        <v>47</v>
      </c>
    </row>
    <row r="379" spans="1:13" ht="13.5" x14ac:dyDescent="0.25">
      <c r="A379" s="3">
        <v>42552</v>
      </c>
      <c r="B379" s="2">
        <v>3.6509</v>
      </c>
      <c r="C379" s="2">
        <v>40.661780221876718</v>
      </c>
      <c r="D379" s="2">
        <v>0.10861348944838189</v>
      </c>
      <c r="E379" s="2">
        <v>2.0496905933941087E-2</v>
      </c>
      <c r="F379" s="2">
        <v>3.63</v>
      </c>
      <c r="G379" s="2">
        <v>3.67761</v>
      </c>
      <c r="H379" s="2">
        <v>3.7984750000000007</v>
      </c>
      <c r="I379" s="2">
        <v>3.8520520000000005</v>
      </c>
      <c r="J379" s="13">
        <v>3.6705974999999973</v>
      </c>
      <c r="K379" s="13" t="s">
        <v>55</v>
      </c>
      <c r="L379" s="13" t="s">
        <v>50</v>
      </c>
      <c r="M379" s="13" t="s">
        <v>49</v>
      </c>
    </row>
    <row r="380" spans="1:13" ht="13.5" x14ac:dyDescent="0.25">
      <c r="A380" s="3">
        <v>42555</v>
      </c>
      <c r="B380" s="2">
        <v>3.7551999999999999</v>
      </c>
      <c r="C380" s="2">
        <v>48.986059621935425</v>
      </c>
      <c r="D380" s="2">
        <v>9.1631679082432971E-2</v>
      </c>
      <c r="E380" s="2">
        <v>2.053857860730849E-2</v>
      </c>
      <c r="F380" s="2">
        <v>3.6544999999999996</v>
      </c>
      <c r="G380" s="2">
        <v>3.6771599999999998</v>
      </c>
      <c r="H380" s="2">
        <v>3.7885000000000004</v>
      </c>
      <c r="I380" s="2">
        <v>3.8489540000000004</v>
      </c>
      <c r="J380" s="13">
        <v>3.6703764999999975</v>
      </c>
      <c r="K380" s="13" t="s">
        <v>51</v>
      </c>
      <c r="L380" s="13" t="s">
        <v>48</v>
      </c>
      <c r="M380" s="13" t="s">
        <v>52</v>
      </c>
    </row>
    <row r="381" spans="1:13" ht="13.5" x14ac:dyDescent="0.25">
      <c r="A381" s="3">
        <v>42559</v>
      </c>
      <c r="B381" s="2">
        <v>3.7551999999999999</v>
      </c>
      <c r="C381" s="2">
        <v>48.986059621935425</v>
      </c>
      <c r="D381" s="2">
        <v>7.7333888293356967E-2</v>
      </c>
      <c r="E381" s="2">
        <v>2.0456824906401955E-2</v>
      </c>
      <c r="F381" s="2">
        <v>3.6789999999999998</v>
      </c>
      <c r="G381" s="2">
        <v>3.6767099999999999</v>
      </c>
      <c r="H381" s="2">
        <v>3.7778450000000006</v>
      </c>
      <c r="I381" s="2">
        <v>3.8465940000000005</v>
      </c>
      <c r="J381" s="13">
        <v>3.6699894999999976</v>
      </c>
      <c r="K381" s="13" t="s">
        <v>51</v>
      </c>
      <c r="L381" s="13" t="s">
        <v>48</v>
      </c>
      <c r="M381" s="13" t="s">
        <v>52</v>
      </c>
    </row>
    <row r="382" spans="1:13" ht="13.5" x14ac:dyDescent="0.25">
      <c r="A382" s="3">
        <v>42562</v>
      </c>
      <c r="B382" s="2">
        <v>3.7416</v>
      </c>
      <c r="C382" s="2">
        <v>47.96842571710863</v>
      </c>
      <c r="D382" s="2">
        <v>6.4909307039313635E-2</v>
      </c>
      <c r="E382" s="2">
        <v>1.9926481478519047E-2</v>
      </c>
      <c r="F382" s="2">
        <v>3.7016800000000005</v>
      </c>
      <c r="G382" s="2">
        <v>3.6758099999999998</v>
      </c>
      <c r="H382" s="2">
        <v>3.7665100000000011</v>
      </c>
      <c r="I382" s="2">
        <v>3.8444060000000007</v>
      </c>
      <c r="J382" s="13">
        <v>3.6693314999999971</v>
      </c>
      <c r="K382" s="13" t="s">
        <v>51</v>
      </c>
      <c r="L382" s="13" t="s">
        <v>54</v>
      </c>
      <c r="M382" s="13" t="s">
        <v>52</v>
      </c>
    </row>
    <row r="383" spans="1:13" ht="13.5" x14ac:dyDescent="0.25">
      <c r="A383" s="3">
        <v>42563</v>
      </c>
      <c r="B383" s="2">
        <v>3.6825999999999999</v>
      </c>
      <c r="C383" s="2">
        <v>43.724732245108719</v>
      </c>
      <c r="D383" s="2">
        <v>5.6815868084842958E-2</v>
      </c>
      <c r="E383" s="2">
        <v>1.9734506694383744E-2</v>
      </c>
      <c r="F383" s="2">
        <v>3.7170999999999998</v>
      </c>
      <c r="G383" s="2">
        <v>3.6703699999999997</v>
      </c>
      <c r="H383" s="2">
        <v>3.7522250000000001</v>
      </c>
      <c r="I383" s="2">
        <v>3.8411840000000006</v>
      </c>
      <c r="J383" s="13">
        <v>3.6686554999999972</v>
      </c>
      <c r="K383" s="13" t="s">
        <v>51</v>
      </c>
      <c r="L383" s="13" t="s">
        <v>48</v>
      </c>
      <c r="M383" s="13" t="s">
        <v>52</v>
      </c>
    </row>
    <row r="384" spans="1:13" ht="13.5" x14ac:dyDescent="0.25">
      <c r="A384" s="3">
        <v>42564</v>
      </c>
      <c r="B384" s="2">
        <v>3.6735000000000002</v>
      </c>
      <c r="C384" s="2">
        <v>43.091512651531168</v>
      </c>
      <c r="D384" s="2">
        <v>3.2982935934361635E-2</v>
      </c>
      <c r="E384" s="2">
        <v>1.9881750805681653E-2</v>
      </c>
      <c r="F384" s="2">
        <v>3.7216200000000002</v>
      </c>
      <c r="G384" s="2">
        <v>3.6758099999999994</v>
      </c>
      <c r="H384" s="2">
        <v>3.7374850000000004</v>
      </c>
      <c r="I384" s="2">
        <v>3.8377800000000004</v>
      </c>
      <c r="J384" s="13">
        <v>3.6679339999999967</v>
      </c>
      <c r="K384" s="13" t="s">
        <v>55</v>
      </c>
      <c r="L384" s="13" t="s">
        <v>50</v>
      </c>
      <c r="M384" s="13" t="s">
        <v>49</v>
      </c>
    </row>
    <row r="385" spans="1:13" ht="13.5" x14ac:dyDescent="0.25">
      <c r="A385" s="3">
        <v>42565</v>
      </c>
      <c r="B385" s="2">
        <v>3.6735000000000002</v>
      </c>
      <c r="C385" s="2">
        <v>43.091512651531175</v>
      </c>
      <c r="D385" s="2">
        <v>1.5406901503820958E-2</v>
      </c>
      <c r="E385" s="2">
        <v>2.00583210272442E-2</v>
      </c>
      <c r="F385" s="2">
        <v>3.7052800000000006</v>
      </c>
      <c r="G385" s="2">
        <v>3.679889999999999</v>
      </c>
      <c r="H385" s="2">
        <v>3.7225150000000005</v>
      </c>
      <c r="I385" s="2">
        <v>3.8337859999999999</v>
      </c>
      <c r="J385" s="13">
        <v>3.6672124999999975</v>
      </c>
      <c r="K385" s="13" t="s">
        <v>55</v>
      </c>
      <c r="L385" s="13" t="s">
        <v>50</v>
      </c>
      <c r="M385" s="13" t="s">
        <v>47</v>
      </c>
    </row>
    <row r="386" spans="1:13" ht="13.5" x14ac:dyDescent="0.25">
      <c r="A386" s="3">
        <v>42566</v>
      </c>
      <c r="B386" s="2">
        <v>3.6735000000000002</v>
      </c>
      <c r="C386" s="2">
        <v>43.091512651531168</v>
      </c>
      <c r="D386" s="2">
        <v>9.9596966788384478E-4</v>
      </c>
      <c r="E386" s="2">
        <v>2.0194082688577857E-2</v>
      </c>
      <c r="F386" s="2">
        <v>3.6889400000000001</v>
      </c>
      <c r="G386" s="2">
        <v>3.68397</v>
      </c>
      <c r="H386" s="2">
        <v>3.7086800000000002</v>
      </c>
      <c r="I386" s="2">
        <v>3.8301619999999996</v>
      </c>
      <c r="J386" s="13">
        <v>3.6664909999999975</v>
      </c>
      <c r="K386" s="13" t="s">
        <v>55</v>
      </c>
      <c r="L386" s="13" t="s">
        <v>50</v>
      </c>
      <c r="M386" s="13" t="s">
        <v>47</v>
      </c>
    </row>
    <row r="387" spans="1:13" ht="13.5" x14ac:dyDescent="0.25">
      <c r="A387" s="3">
        <v>42569</v>
      </c>
      <c r="B387" s="2">
        <v>3.6735000000000002</v>
      </c>
      <c r="C387" s="2">
        <v>43.091512651531168</v>
      </c>
      <c r="D387" s="2">
        <v>-1.146326148184329E-2</v>
      </c>
      <c r="E387" s="2">
        <v>1.9819328213245453E-2</v>
      </c>
      <c r="F387" s="2">
        <v>3.6753200000000001</v>
      </c>
      <c r="G387" s="2">
        <v>3.6884999999999999</v>
      </c>
      <c r="H387" s="2">
        <v>3.698700000000001</v>
      </c>
      <c r="I387" s="2">
        <v>3.8250619999999991</v>
      </c>
      <c r="J387" s="13">
        <v>3.665861499999997</v>
      </c>
      <c r="K387" s="13" t="s">
        <v>55</v>
      </c>
      <c r="L387" s="13" t="s">
        <v>50</v>
      </c>
      <c r="M387" s="13" t="s">
        <v>47</v>
      </c>
    </row>
    <row r="388" spans="1:13" ht="13.5" x14ac:dyDescent="0.25">
      <c r="A388" s="3">
        <v>42570</v>
      </c>
      <c r="B388" s="2">
        <v>3.6282000000000001</v>
      </c>
      <c r="C388" s="2">
        <v>39.282424578088829</v>
      </c>
      <c r="D388" s="2">
        <v>-2.174712336289053E-2</v>
      </c>
      <c r="E388" s="2">
        <v>1.9142369947910215E-2</v>
      </c>
      <c r="F388" s="2">
        <v>3.6644400000000004</v>
      </c>
      <c r="G388" s="2">
        <v>3.6907699999999997</v>
      </c>
      <c r="H388" s="2">
        <v>3.6896300000000002</v>
      </c>
      <c r="I388" s="2">
        <v>3.8194239999999993</v>
      </c>
      <c r="J388" s="13">
        <v>3.6651899999999968</v>
      </c>
      <c r="K388" s="13" t="s">
        <v>55</v>
      </c>
      <c r="L388" s="13" t="s">
        <v>50</v>
      </c>
      <c r="M388" s="13" t="s">
        <v>47</v>
      </c>
    </row>
    <row r="389" spans="1:13" ht="13.5" x14ac:dyDescent="0.25">
      <c r="A389" s="3">
        <v>42571</v>
      </c>
      <c r="B389" s="2">
        <v>3.5874000000000001</v>
      </c>
      <c r="C389" s="2">
        <v>36.180373363485742</v>
      </c>
      <c r="D389" s="2">
        <v>-1.9808301493478897E-2</v>
      </c>
      <c r="E389" s="2">
        <v>1.8311158982641219E-2</v>
      </c>
      <c r="F389" s="2">
        <v>3.6472199999999999</v>
      </c>
      <c r="G389" s="2">
        <v>3.6844200000000007</v>
      </c>
      <c r="H389" s="2">
        <v>3.6810149999999999</v>
      </c>
      <c r="I389" s="2">
        <v>3.8137079999999988</v>
      </c>
      <c r="J389" s="13">
        <v>3.6646834999999971</v>
      </c>
      <c r="K389" s="13" t="s">
        <v>55</v>
      </c>
      <c r="L389" s="13" t="s">
        <v>50</v>
      </c>
      <c r="M389" s="13" t="s">
        <v>47</v>
      </c>
    </row>
    <row r="390" spans="1:13" ht="13.5" x14ac:dyDescent="0.25">
      <c r="A390" s="3">
        <v>42572</v>
      </c>
      <c r="B390" s="2">
        <v>3.6917</v>
      </c>
      <c r="C390" s="2">
        <v>47.577109007704735</v>
      </c>
      <c r="D390" s="2">
        <v>-9.0196712368917353E-3</v>
      </c>
      <c r="E390" s="2">
        <v>1.7697582662926054E-2</v>
      </c>
      <c r="F390" s="2">
        <v>3.6508600000000002</v>
      </c>
      <c r="G390" s="2">
        <v>3.6780700000000004</v>
      </c>
      <c r="H390" s="2">
        <v>3.6776149999999994</v>
      </c>
      <c r="I390" s="2">
        <v>3.810077999999999</v>
      </c>
      <c r="J390" s="13">
        <v>3.6646984999999974</v>
      </c>
      <c r="K390" s="13" t="s">
        <v>55</v>
      </c>
      <c r="L390" s="13" t="s">
        <v>50</v>
      </c>
      <c r="M390" s="13" t="s">
        <v>49</v>
      </c>
    </row>
    <row r="391" spans="1:13" ht="13.5" x14ac:dyDescent="0.25">
      <c r="A391" s="3">
        <v>42573</v>
      </c>
      <c r="B391" s="2">
        <v>3.6282000000000001</v>
      </c>
      <c r="C391" s="2">
        <v>42.590420472287043</v>
      </c>
      <c r="D391" s="2">
        <v>4.9630980095733968E-3</v>
      </c>
      <c r="E391" s="2">
        <v>1.6466488850829967E-2</v>
      </c>
      <c r="F391" s="2">
        <v>3.6417999999999999</v>
      </c>
      <c r="G391" s="2">
        <v>3.6653700000000002</v>
      </c>
      <c r="H391" s="2">
        <v>3.6710399999999992</v>
      </c>
      <c r="I391" s="2">
        <v>3.8051039999999987</v>
      </c>
      <c r="J391" s="13">
        <v>3.6643959999999964</v>
      </c>
      <c r="K391" s="13" t="s">
        <v>55</v>
      </c>
      <c r="L391" s="13" t="s">
        <v>50</v>
      </c>
      <c r="M391" s="13" t="s">
        <v>47</v>
      </c>
    </row>
    <row r="392" spans="1:13" ht="13.5" x14ac:dyDescent="0.25">
      <c r="A392" s="3">
        <v>42577</v>
      </c>
      <c r="B392" s="2">
        <v>3.6735000000000002</v>
      </c>
      <c r="C392" s="2">
        <v>46.868742306426604</v>
      </c>
      <c r="D392" s="2">
        <v>1.1861129778061752E-2</v>
      </c>
      <c r="E392" s="2">
        <v>1.5436834032289641E-2</v>
      </c>
      <c r="F392" s="2">
        <v>3.6417999999999999</v>
      </c>
      <c r="G392" s="2">
        <v>3.65856</v>
      </c>
      <c r="H392" s="2">
        <v>3.6671849999999999</v>
      </c>
      <c r="I392" s="2">
        <v>3.8003719999999985</v>
      </c>
      <c r="J392" s="13">
        <v>3.6643384999999968</v>
      </c>
      <c r="K392" s="13" t="s">
        <v>55</v>
      </c>
      <c r="L392" s="13" t="s">
        <v>50</v>
      </c>
      <c r="M392" s="13" t="s">
        <v>54</v>
      </c>
    </row>
    <row r="393" spans="1:13" ht="13.5" x14ac:dyDescent="0.25">
      <c r="A393" s="3">
        <v>42578</v>
      </c>
      <c r="B393" s="2">
        <v>3.6735000000000002</v>
      </c>
      <c r="C393" s="2">
        <v>46.868742306426604</v>
      </c>
      <c r="D393" s="2">
        <v>8.8295463513441419E-3</v>
      </c>
      <c r="E393" s="2">
        <v>1.2910976250836516E-2</v>
      </c>
      <c r="F393" s="2">
        <v>3.6508600000000002</v>
      </c>
      <c r="G393" s="2">
        <v>3.6576499999999994</v>
      </c>
      <c r="H393" s="2">
        <v>3.6640099999999998</v>
      </c>
      <c r="I393" s="2">
        <v>3.7956399999999983</v>
      </c>
      <c r="J393" s="13">
        <v>3.6642809999999968</v>
      </c>
      <c r="K393" s="13" t="s">
        <v>51</v>
      </c>
      <c r="L393" s="13" t="s">
        <v>48</v>
      </c>
      <c r="M393" s="13" t="s">
        <v>52</v>
      </c>
    </row>
    <row r="394" spans="1:13" ht="13.5" x14ac:dyDescent="0.25">
      <c r="A394" s="3">
        <v>42579</v>
      </c>
      <c r="B394" s="2">
        <v>3.6962000000000002</v>
      </c>
      <c r="C394" s="2">
        <v>49.074322836835343</v>
      </c>
      <c r="D394" s="2">
        <v>3.3759747623052228E-3</v>
      </c>
      <c r="E394" s="2">
        <v>9.6742989546746046E-3</v>
      </c>
      <c r="F394" s="2">
        <v>3.6726200000000007</v>
      </c>
      <c r="G394" s="2">
        <v>3.6599199999999996</v>
      </c>
      <c r="H394" s="2">
        <v>3.6678649999999999</v>
      </c>
      <c r="I394" s="2">
        <v>3.7915839999999985</v>
      </c>
      <c r="J394" s="13">
        <v>3.6644844999999977</v>
      </c>
      <c r="K394" s="13" t="s">
        <v>51</v>
      </c>
      <c r="L394" s="13" t="s">
        <v>48</v>
      </c>
      <c r="M394" s="13" t="s">
        <v>52</v>
      </c>
    </row>
    <row r="395" spans="1:13" ht="13.5" x14ac:dyDescent="0.25">
      <c r="A395" s="3">
        <v>42580</v>
      </c>
      <c r="B395" s="2">
        <v>3.6962000000000002</v>
      </c>
      <c r="C395" s="2">
        <v>49.074322836835343</v>
      </c>
      <c r="D395" s="2">
        <v>-1.1939286167121921E-3</v>
      </c>
      <c r="E395" s="2">
        <v>6.0856989515318512E-3</v>
      </c>
      <c r="F395" s="2">
        <v>3.6735200000000008</v>
      </c>
      <c r="G395" s="2">
        <v>3.6621899999999998</v>
      </c>
      <c r="H395" s="2">
        <v>3.6710399999999992</v>
      </c>
      <c r="I395" s="2">
        <v>3.7875279999999987</v>
      </c>
      <c r="J395" s="13">
        <v>3.6646879999999968</v>
      </c>
      <c r="K395" s="13" t="s">
        <v>51</v>
      </c>
      <c r="L395" s="13" t="s">
        <v>48</v>
      </c>
      <c r="M395" s="13" t="s">
        <v>52</v>
      </c>
    </row>
    <row r="396" spans="1:13" ht="13.5" x14ac:dyDescent="0.25">
      <c r="A396" s="3">
        <v>42583</v>
      </c>
      <c r="B396" s="2">
        <v>3.7052999999999998</v>
      </c>
      <c r="C396" s="2">
        <v>50.038579181967187</v>
      </c>
      <c r="D396" s="2">
        <v>-5.6934947556372961E-3</v>
      </c>
      <c r="E396" s="2">
        <v>2.186382952266073E-3</v>
      </c>
      <c r="F396" s="2">
        <v>3.6889400000000001</v>
      </c>
      <c r="G396" s="2">
        <v>3.6653700000000002</v>
      </c>
      <c r="H396" s="2">
        <v>3.6746699999999999</v>
      </c>
      <c r="I396" s="2">
        <v>3.7826959999999987</v>
      </c>
      <c r="J396" s="13">
        <v>3.6649554999999965</v>
      </c>
      <c r="K396" s="13" t="s">
        <v>51</v>
      </c>
      <c r="L396" s="13" t="s">
        <v>48</v>
      </c>
      <c r="M396" s="13" t="s">
        <v>52</v>
      </c>
    </row>
    <row r="397" spans="1:13" ht="13.5" x14ac:dyDescent="0.25">
      <c r="A397" s="3">
        <v>42584</v>
      </c>
      <c r="B397" s="2">
        <v>3.7052999999999998</v>
      </c>
      <c r="C397" s="2">
        <v>50.038579181967187</v>
      </c>
      <c r="D397" s="2">
        <v>-9.5163058929075284E-3</v>
      </c>
      <c r="E397" s="2">
        <v>-1.4714493180036587E-3</v>
      </c>
      <c r="F397" s="2">
        <v>3.6952999999999996</v>
      </c>
      <c r="G397" s="2">
        <v>3.6685500000000006</v>
      </c>
      <c r="H397" s="2">
        <v>3.6785249999999992</v>
      </c>
      <c r="I397" s="2">
        <v>3.7778639999999983</v>
      </c>
      <c r="J397" s="13">
        <v>3.6653704999999963</v>
      </c>
      <c r="K397" s="13" t="s">
        <v>51</v>
      </c>
      <c r="L397" s="13" t="s">
        <v>48</v>
      </c>
      <c r="M397" s="13" t="s">
        <v>52</v>
      </c>
    </row>
    <row r="398" spans="1:13" ht="13.5" x14ac:dyDescent="0.25">
      <c r="A398" s="3">
        <v>42585</v>
      </c>
      <c r="B398" s="2">
        <v>3.7052999999999998</v>
      </c>
      <c r="C398" s="2">
        <v>50.038579181967172</v>
      </c>
      <c r="D398" s="2">
        <v>-1.9734561844980902E-2</v>
      </c>
      <c r="E398" s="2">
        <v>-4.8428779027848545E-3</v>
      </c>
      <c r="F398" s="2">
        <v>3.7016599999999995</v>
      </c>
      <c r="G398" s="2">
        <v>3.6762600000000005</v>
      </c>
      <c r="H398" s="2">
        <v>3.6835149999999985</v>
      </c>
      <c r="I398" s="2">
        <v>3.7733259999999986</v>
      </c>
      <c r="J398" s="13">
        <v>3.6658219999999959</v>
      </c>
      <c r="K398" s="13" t="s">
        <v>51</v>
      </c>
      <c r="L398" s="13" t="s">
        <v>48</v>
      </c>
      <c r="M398" s="13" t="s">
        <v>52</v>
      </c>
    </row>
    <row r="399" spans="1:13" ht="13.5" x14ac:dyDescent="0.25">
      <c r="A399" s="3">
        <v>42586</v>
      </c>
      <c r="B399" s="2">
        <v>3.7370000000000001</v>
      </c>
      <c r="C399" s="2">
        <v>53.841192728963868</v>
      </c>
      <c r="D399" s="2">
        <v>-3.7019126344810083E-2</v>
      </c>
      <c r="E399" s="2">
        <v>-7.8948836981367655E-3</v>
      </c>
      <c r="F399" s="2">
        <v>3.7098199999999997</v>
      </c>
      <c r="G399" s="2">
        <v>3.6912200000000004</v>
      </c>
      <c r="H399" s="2">
        <v>3.6878199999999994</v>
      </c>
      <c r="I399" s="2">
        <v>3.7691279999999989</v>
      </c>
      <c r="J399" s="13">
        <v>3.6666164999999959</v>
      </c>
      <c r="K399" s="13" t="s">
        <v>51</v>
      </c>
      <c r="L399" s="13" t="s">
        <v>48</v>
      </c>
      <c r="M399" s="13" t="s">
        <v>52</v>
      </c>
    </row>
    <row r="400" spans="1:13" ht="13.5" x14ac:dyDescent="0.25">
      <c r="A400" s="3">
        <v>42587</v>
      </c>
      <c r="B400" s="2">
        <v>3.7189000000000001</v>
      </c>
      <c r="C400" s="2">
        <v>51.434048479022756</v>
      </c>
      <c r="D400" s="2">
        <v>-3.4457242390604659E-2</v>
      </c>
      <c r="E400" s="2">
        <v>-1.1983625028339277E-2</v>
      </c>
      <c r="F400" s="2">
        <v>3.7143600000000001</v>
      </c>
      <c r="G400" s="2">
        <v>3.6939400000000004</v>
      </c>
      <c r="H400" s="2">
        <v>3.6860049999999993</v>
      </c>
      <c r="I400" s="2">
        <v>3.7636079999999987</v>
      </c>
      <c r="J400" s="13">
        <v>3.6675049999999954</v>
      </c>
      <c r="K400" s="13" t="s">
        <v>51</v>
      </c>
      <c r="L400" s="13" t="s">
        <v>48</v>
      </c>
      <c r="M400" s="13" t="s">
        <v>52</v>
      </c>
    </row>
    <row r="401" spans="1:13" ht="13.5" x14ac:dyDescent="0.25">
      <c r="A401" s="3">
        <v>42590</v>
      </c>
      <c r="B401" s="2">
        <v>3.7189000000000001</v>
      </c>
      <c r="C401" s="2">
        <v>51.434048479022756</v>
      </c>
      <c r="D401" s="2">
        <v>-4.2136595504653318E-2</v>
      </c>
      <c r="E401" s="2">
        <v>-1.4336360880389969E-2</v>
      </c>
      <c r="F401" s="2">
        <v>3.7170800000000002</v>
      </c>
      <c r="G401" s="2">
        <v>3.7030099999999999</v>
      </c>
      <c r="H401" s="2">
        <v>3.6841900000000001</v>
      </c>
      <c r="I401" s="2">
        <v>3.7577199999999982</v>
      </c>
      <c r="J401" s="13">
        <v>3.6683934999999952</v>
      </c>
      <c r="K401" s="13" t="s">
        <v>51</v>
      </c>
      <c r="L401" s="13" t="s">
        <v>48</v>
      </c>
      <c r="M401" s="13" t="s">
        <v>52</v>
      </c>
    </row>
    <row r="402" spans="1:13" ht="13.5" x14ac:dyDescent="0.25">
      <c r="A402" s="3">
        <v>42591</v>
      </c>
      <c r="B402" s="2">
        <v>3.7189000000000001</v>
      </c>
      <c r="C402" s="2">
        <v>51.434048479022756</v>
      </c>
      <c r="D402" s="2">
        <v>-4.1737381044097077E-2</v>
      </c>
      <c r="E402" s="2">
        <v>-1.7048980967268475E-2</v>
      </c>
      <c r="F402" s="2">
        <v>3.7198000000000002</v>
      </c>
      <c r="G402" s="2">
        <v>3.7075499999999999</v>
      </c>
      <c r="H402" s="2">
        <v>3.6830550000000004</v>
      </c>
      <c r="I402" s="2">
        <v>3.7516839999999991</v>
      </c>
      <c r="J402" s="13">
        <v>3.6692819999999942</v>
      </c>
      <c r="K402" s="13" t="s">
        <v>51</v>
      </c>
      <c r="L402" s="13" t="s">
        <v>48</v>
      </c>
      <c r="M402" s="13" t="s">
        <v>52</v>
      </c>
    </row>
    <row r="403" spans="1:13" ht="13.5" x14ac:dyDescent="0.25">
      <c r="A403" s="3">
        <v>42592</v>
      </c>
      <c r="B403" s="2">
        <v>3.6962000000000002</v>
      </c>
      <c r="C403" s="2">
        <v>48.067822802661951</v>
      </c>
      <c r="D403" s="2">
        <v>-3.9784863947717408E-2</v>
      </c>
      <c r="E403" s="2">
        <v>-1.9450213980898388E-2</v>
      </c>
      <c r="F403" s="2">
        <v>3.7179799999999998</v>
      </c>
      <c r="G403" s="2">
        <v>3.7098199999999997</v>
      </c>
      <c r="H403" s="2">
        <v>3.683735</v>
      </c>
      <c r="I403" s="2">
        <v>3.7465219999999988</v>
      </c>
      <c r="J403" s="13">
        <v>3.6700569999999946</v>
      </c>
      <c r="K403" s="13" t="s">
        <v>51</v>
      </c>
      <c r="L403" s="13" t="s">
        <v>48</v>
      </c>
      <c r="M403" s="13" t="s">
        <v>53</v>
      </c>
    </row>
    <row r="404" spans="1:13" ht="13.5" x14ac:dyDescent="0.25">
      <c r="A404" s="3">
        <v>42593</v>
      </c>
      <c r="B404" s="2">
        <v>3.6962000000000002</v>
      </c>
      <c r="C404" s="2">
        <v>48.067822802661951</v>
      </c>
      <c r="D404" s="2">
        <v>-3.456810708932645E-2</v>
      </c>
      <c r="E404" s="2">
        <v>-2.205267772173565E-2</v>
      </c>
      <c r="F404" s="2">
        <v>3.7098200000000006</v>
      </c>
      <c r="G404" s="2">
        <v>3.7098199999999997</v>
      </c>
      <c r="H404" s="2">
        <v>3.6848700000000001</v>
      </c>
      <c r="I404" s="2">
        <v>3.7415799999999995</v>
      </c>
      <c r="J404" s="13">
        <v>3.6708319999999945</v>
      </c>
      <c r="K404" s="13" t="s">
        <v>55</v>
      </c>
      <c r="L404" s="13" t="s">
        <v>50</v>
      </c>
      <c r="M404" s="13" t="s">
        <v>47</v>
      </c>
    </row>
    <row r="405" spans="1:13" ht="13.5" x14ac:dyDescent="0.25">
      <c r="A405" s="3">
        <v>42594</v>
      </c>
      <c r="B405" s="2">
        <v>3.6735000000000002</v>
      </c>
      <c r="C405" s="2">
        <v>44.67670395591297</v>
      </c>
      <c r="D405" s="2">
        <v>-2.8405484398685843E-2</v>
      </c>
      <c r="E405" s="2">
        <v>-2.4687002673333115E-2</v>
      </c>
      <c r="F405" s="2">
        <v>3.7007400000000006</v>
      </c>
      <c r="G405" s="2">
        <v>3.7075499999999999</v>
      </c>
      <c r="H405" s="2">
        <v>3.6848700000000001</v>
      </c>
      <c r="I405" s="2">
        <v>3.7372179999999999</v>
      </c>
      <c r="J405" s="13">
        <v>3.6719914999999945</v>
      </c>
      <c r="K405" s="13" t="s">
        <v>55</v>
      </c>
      <c r="L405" s="13" t="s">
        <v>50</v>
      </c>
      <c r="M405" s="13" t="s">
        <v>47</v>
      </c>
    </row>
    <row r="406" spans="1:13" ht="13.5" x14ac:dyDescent="0.25">
      <c r="A406" s="3">
        <v>42597</v>
      </c>
      <c r="B406" s="2">
        <v>3.6509</v>
      </c>
      <c r="C406" s="2">
        <v>41.5349678509779</v>
      </c>
      <c r="D406" s="2">
        <v>-1.9920746001189649E-2</v>
      </c>
      <c r="E406" s="2">
        <v>-2.6228758636666155E-2</v>
      </c>
      <c r="F406" s="2">
        <v>3.6871400000000003</v>
      </c>
      <c r="G406" s="2">
        <v>3.7021100000000002</v>
      </c>
      <c r="H406" s="2">
        <v>3.6837400000000002</v>
      </c>
      <c r="I406" s="2">
        <v>3.7346159999999999</v>
      </c>
      <c r="J406" s="13">
        <v>3.673000999999994</v>
      </c>
      <c r="K406" s="13" t="s">
        <v>55</v>
      </c>
      <c r="L406" s="13" t="s">
        <v>50</v>
      </c>
      <c r="M406" s="13" t="s">
        <v>47</v>
      </c>
    </row>
    <row r="407" spans="1:13" ht="13.5" x14ac:dyDescent="0.25">
      <c r="A407" s="3">
        <v>42598</v>
      </c>
      <c r="B407" s="2">
        <v>3.6326999999999998</v>
      </c>
      <c r="C407" s="2">
        <v>39.147485956268802</v>
      </c>
      <c r="D407" s="2">
        <v>-1.1078050721087251E-2</v>
      </c>
      <c r="E407" s="2">
        <v>-2.507525393318211E-2</v>
      </c>
      <c r="F407" s="2">
        <v>3.6698999999999997</v>
      </c>
      <c r="G407" s="2">
        <v>3.6948500000000002</v>
      </c>
      <c r="H407" s="2">
        <v>3.6816999999999993</v>
      </c>
      <c r="I407" s="2">
        <v>3.7298060000000004</v>
      </c>
      <c r="J407" s="13">
        <v>3.674103999999994</v>
      </c>
      <c r="K407" s="13" t="s">
        <v>55</v>
      </c>
      <c r="L407" s="13" t="s">
        <v>50</v>
      </c>
      <c r="M407" s="13" t="s">
        <v>47</v>
      </c>
    </row>
    <row r="408" spans="1:13" ht="13.5" x14ac:dyDescent="0.25">
      <c r="A408" s="3">
        <v>42599</v>
      </c>
      <c r="B408" s="2">
        <v>3.6598999999999999</v>
      </c>
      <c r="C408" s="2">
        <v>44.300482386246152</v>
      </c>
      <c r="D408" s="2">
        <v>-5.2112319036727861E-3</v>
      </c>
      <c r="E408" s="2">
        <v>-2.2250657881258733E-2</v>
      </c>
      <c r="F408" s="2">
        <v>3.6626399999999997</v>
      </c>
      <c r="G408" s="2">
        <v>3.6903100000000002</v>
      </c>
      <c r="H408" s="2">
        <v>3.6832849999999993</v>
      </c>
      <c r="I408" s="2">
        <v>3.7240660000000001</v>
      </c>
      <c r="J408" s="13">
        <v>3.6754354999999941</v>
      </c>
      <c r="K408" s="13" t="s">
        <v>51</v>
      </c>
      <c r="L408" s="13" t="s">
        <v>54</v>
      </c>
      <c r="M408" s="13" t="s">
        <v>53</v>
      </c>
    </row>
    <row r="409" spans="1:13" ht="13.5" x14ac:dyDescent="0.25">
      <c r="A409" s="3">
        <v>42600</v>
      </c>
      <c r="B409" s="2">
        <v>3.6598999999999999</v>
      </c>
      <c r="C409" s="2">
        <v>44.300482386246152</v>
      </c>
      <c r="D409" s="2">
        <v>4.8389678182751972E-3</v>
      </c>
      <c r="E409" s="2">
        <v>-1.8504728337579518E-2</v>
      </c>
      <c r="F409" s="2">
        <v>3.6553800000000001</v>
      </c>
      <c r="G409" s="2">
        <v>3.6825999999999999</v>
      </c>
      <c r="H409" s="2">
        <v>3.6869099999999988</v>
      </c>
      <c r="I409" s="2">
        <v>3.7310379999999999</v>
      </c>
      <c r="J409" s="13">
        <v>3.6767669999999941</v>
      </c>
      <c r="K409" s="13" t="s">
        <v>51</v>
      </c>
      <c r="L409" s="13" t="s">
        <v>54</v>
      </c>
      <c r="M409" s="13" t="s">
        <v>53</v>
      </c>
    </row>
    <row r="410" spans="1:13" ht="13.5" x14ac:dyDescent="0.25">
      <c r="A410" s="3">
        <v>42601</v>
      </c>
      <c r="B410" s="2">
        <v>3.6781000000000001</v>
      </c>
      <c r="C410" s="2">
        <v>47.734987932377997</v>
      </c>
      <c r="D410" s="2">
        <v>9.4037799329833582E-3</v>
      </c>
      <c r="E410" s="2">
        <v>-1.3865545098023868E-2</v>
      </c>
      <c r="F410" s="2">
        <v>3.6563000000000003</v>
      </c>
      <c r="G410" s="2">
        <v>3.6785200000000002</v>
      </c>
      <c r="H410" s="2">
        <v>3.6862299999999992</v>
      </c>
      <c r="I410" s="2">
        <v>3.7255059999999998</v>
      </c>
      <c r="J410" s="13">
        <v>3.678557999999994</v>
      </c>
      <c r="K410" s="13" t="s">
        <v>51</v>
      </c>
      <c r="L410" s="13" t="s">
        <v>48</v>
      </c>
      <c r="M410" s="13" t="s">
        <v>52</v>
      </c>
    </row>
    <row r="411" spans="1:13" ht="13.5" x14ac:dyDescent="0.25">
      <c r="A411" s="3">
        <v>42604</v>
      </c>
      <c r="B411" s="2">
        <v>3.6735000000000002</v>
      </c>
      <c r="C411" s="2">
        <v>46.947049617393496</v>
      </c>
      <c r="D411" s="2">
        <v>1.367873210338999E-2</v>
      </c>
      <c r="E411" s="2">
        <v>-1.121768015600841E-2</v>
      </c>
      <c r="F411" s="2">
        <v>3.6608200000000002</v>
      </c>
      <c r="G411" s="2">
        <v>3.6739799999999994</v>
      </c>
      <c r="H411" s="2">
        <v>3.6884949999999996</v>
      </c>
      <c r="I411" s="2">
        <v>3.7196100000000003</v>
      </c>
      <c r="J411" s="13">
        <v>3.6803259999999942</v>
      </c>
      <c r="K411" s="13" t="s">
        <v>51</v>
      </c>
      <c r="L411" s="13" t="s">
        <v>48</v>
      </c>
      <c r="M411" s="13" t="s">
        <v>52</v>
      </c>
    </row>
    <row r="412" spans="1:13" ht="13.5" x14ac:dyDescent="0.25">
      <c r="A412" s="3">
        <v>42605</v>
      </c>
      <c r="B412" s="2">
        <v>3.6509</v>
      </c>
      <c r="C412" s="2">
        <v>43.176232763995174</v>
      </c>
      <c r="D412" s="2">
        <v>1.9063623608940983E-2</v>
      </c>
      <c r="E412" s="2">
        <v>-8.9529394198821586E-3</v>
      </c>
      <c r="F412" s="2">
        <v>3.6644599999999996</v>
      </c>
      <c r="G412" s="2">
        <v>3.6671799999999997</v>
      </c>
      <c r="H412" s="2">
        <v>3.6873649999999998</v>
      </c>
      <c r="I412" s="2">
        <v>3.7132620000000003</v>
      </c>
      <c r="J412" s="13">
        <v>3.6820734999999938</v>
      </c>
      <c r="K412" s="13" t="s">
        <v>51</v>
      </c>
      <c r="L412" s="13" t="s">
        <v>54</v>
      </c>
      <c r="M412" s="13" t="s">
        <v>52</v>
      </c>
    </row>
    <row r="413" spans="1:13" ht="13.5" x14ac:dyDescent="0.25">
      <c r="A413" s="3">
        <v>42606</v>
      </c>
      <c r="B413" s="2">
        <v>3.6509</v>
      </c>
      <c r="C413" s="2">
        <v>43.176232763995181</v>
      </c>
      <c r="D413" s="2">
        <v>2.0347927510908637E-2</v>
      </c>
      <c r="E413" s="2">
        <v>-5.7461935649650922E-3</v>
      </c>
      <c r="F413" s="2">
        <v>3.6626599999999998</v>
      </c>
      <c r="G413" s="2">
        <v>3.6626500000000002</v>
      </c>
      <c r="H413" s="2">
        <v>3.6862350000000008</v>
      </c>
      <c r="I413" s="2">
        <v>3.7069139999999998</v>
      </c>
      <c r="J413" s="13">
        <v>3.6839129999999942</v>
      </c>
      <c r="K413" s="13" t="s">
        <v>55</v>
      </c>
      <c r="L413" s="13" t="s">
        <v>50</v>
      </c>
      <c r="M413" s="13" t="s">
        <v>47</v>
      </c>
    </row>
    <row r="414" spans="1:13" ht="13.5" x14ac:dyDescent="0.25">
      <c r="A414" s="3">
        <v>42607</v>
      </c>
      <c r="B414" s="2">
        <v>3.7098</v>
      </c>
      <c r="C414" s="2">
        <v>54.276693122086925</v>
      </c>
      <c r="D414" s="2">
        <v>1.7275539656200767E-2</v>
      </c>
      <c r="E414" s="2">
        <v>-1.9959891423686092E-3</v>
      </c>
      <c r="F414" s="2">
        <v>3.6726400000000003</v>
      </c>
      <c r="G414" s="2">
        <v>3.6640100000000002</v>
      </c>
      <c r="H414" s="2">
        <v>3.6869150000000004</v>
      </c>
      <c r="I414" s="2">
        <v>3.7017439999999997</v>
      </c>
      <c r="J414" s="13">
        <v>3.6860839999999939</v>
      </c>
      <c r="K414" s="13" t="s">
        <v>55</v>
      </c>
      <c r="L414" s="13" t="s">
        <v>54</v>
      </c>
      <c r="M414" s="13" t="s">
        <v>49</v>
      </c>
    </row>
    <row r="415" spans="1:13" ht="13.5" x14ac:dyDescent="0.25">
      <c r="A415" s="3">
        <v>42608</v>
      </c>
      <c r="B415" s="2">
        <v>3.7052999999999998</v>
      </c>
      <c r="C415" s="2">
        <v>53.418111865857099</v>
      </c>
      <c r="D415" s="2">
        <v>1.1357565813837844E-2</v>
      </c>
      <c r="E415" s="2">
        <v>1.8662207355771047E-3</v>
      </c>
      <c r="F415" s="2">
        <v>3.67808</v>
      </c>
      <c r="G415" s="2">
        <v>3.6671900000000002</v>
      </c>
      <c r="H415" s="2">
        <v>3.68737</v>
      </c>
      <c r="I415" s="2">
        <v>3.6963920000000003</v>
      </c>
      <c r="J415" s="13">
        <v>3.6884724999999934</v>
      </c>
      <c r="K415" s="13" t="s">
        <v>55</v>
      </c>
      <c r="L415" s="13" t="s">
        <v>54</v>
      </c>
      <c r="M415" s="13" t="s">
        <v>49</v>
      </c>
    </row>
    <row r="416" spans="1:13" ht="13.5" x14ac:dyDescent="0.25">
      <c r="A416" s="3">
        <v>42611</v>
      </c>
      <c r="B416" s="2">
        <v>3.7052999999999998</v>
      </c>
      <c r="C416" s="2">
        <v>53.418111865857092</v>
      </c>
      <c r="D416" s="2">
        <v>2.7522294323416574E-3</v>
      </c>
      <c r="E416" s="2">
        <v>4.4450219577797413E-3</v>
      </c>
      <c r="F416" s="2">
        <v>3.6844399999999999</v>
      </c>
      <c r="G416" s="2">
        <v>3.6726300000000003</v>
      </c>
      <c r="H416" s="2">
        <v>3.6873699999999991</v>
      </c>
      <c r="I416" s="2">
        <v>3.6914940000000001</v>
      </c>
      <c r="J416" s="13">
        <v>3.6909714999999932</v>
      </c>
      <c r="K416" s="13" t="s">
        <v>55</v>
      </c>
      <c r="L416" s="13" t="s">
        <v>54</v>
      </c>
      <c r="M416" s="13" t="s">
        <v>49</v>
      </c>
    </row>
    <row r="417" spans="1:13" ht="13.5" x14ac:dyDescent="0.25">
      <c r="A417" s="3">
        <v>42612</v>
      </c>
      <c r="B417" s="2">
        <v>3.7052999999999998</v>
      </c>
      <c r="C417" s="2">
        <v>53.418111865857092</v>
      </c>
      <c r="D417" s="2">
        <v>-7.4411506891425283E-3</v>
      </c>
      <c r="E417" s="2">
        <v>5.7228663015828334E-3</v>
      </c>
      <c r="F417" s="2">
        <v>3.6953199999999997</v>
      </c>
      <c r="G417" s="2">
        <v>3.6798900000000003</v>
      </c>
      <c r="H417" s="2">
        <v>3.6873699999999991</v>
      </c>
      <c r="I417" s="2">
        <v>3.6881380000000004</v>
      </c>
      <c r="J417" s="13">
        <v>3.6934704999999934</v>
      </c>
      <c r="K417" s="13" t="s">
        <v>51</v>
      </c>
      <c r="L417" s="13" t="s">
        <v>54</v>
      </c>
      <c r="M417" s="13" t="s">
        <v>52</v>
      </c>
    </row>
    <row r="418" spans="1:13" ht="13.5" x14ac:dyDescent="0.25">
      <c r="A418" s="3">
        <v>42613</v>
      </c>
      <c r="B418" s="2">
        <v>3.6962000000000002</v>
      </c>
      <c r="C418" s="2">
        <v>51.365883371611041</v>
      </c>
      <c r="D418" s="2">
        <v>-1.1311278696696458E-2</v>
      </c>
      <c r="E418" s="2">
        <v>6.0836133741176681E-3</v>
      </c>
      <c r="F418" s="2">
        <v>3.7043799999999996</v>
      </c>
      <c r="G418" s="2">
        <v>3.6835200000000001</v>
      </c>
      <c r="H418" s="2">
        <v>3.6869149999999999</v>
      </c>
      <c r="I418" s="2">
        <v>3.68587</v>
      </c>
      <c r="J418" s="13">
        <v>3.6959239999999935</v>
      </c>
      <c r="K418" s="13" t="s">
        <v>51</v>
      </c>
      <c r="L418" s="13" t="s">
        <v>54</v>
      </c>
      <c r="M418" s="13" t="s">
        <v>52</v>
      </c>
    </row>
    <row r="419" spans="1:13" ht="13.5" x14ac:dyDescent="0.25">
      <c r="A419" s="3">
        <v>42614</v>
      </c>
      <c r="B419" s="2">
        <v>3.6781000000000001</v>
      </c>
      <c r="C419" s="2">
        <v>47.460269986842917</v>
      </c>
      <c r="D419" s="2">
        <v>-1.3287461281570323E-2</v>
      </c>
      <c r="E419" s="2">
        <v>4.9025198867865601E-3</v>
      </c>
      <c r="F419" s="2">
        <v>3.6980400000000002</v>
      </c>
      <c r="G419" s="2">
        <v>3.6853400000000009</v>
      </c>
      <c r="H419" s="2">
        <v>3.68397</v>
      </c>
      <c r="I419" s="2">
        <v>3.6842379999999997</v>
      </c>
      <c r="J419" s="13">
        <v>3.6983239999999933</v>
      </c>
      <c r="K419" s="13" t="s">
        <v>55</v>
      </c>
      <c r="L419" s="13" t="s">
        <v>50</v>
      </c>
      <c r="M419" s="13" t="s">
        <v>47</v>
      </c>
    </row>
    <row r="420" spans="1:13" ht="13.5" x14ac:dyDescent="0.25">
      <c r="A420" s="3">
        <v>42615</v>
      </c>
      <c r="B420" s="2">
        <v>3.6735000000000002</v>
      </c>
      <c r="C420" s="2">
        <v>46.492741883831727</v>
      </c>
      <c r="D420" s="2">
        <v>-1.1750995087023153E-2</v>
      </c>
      <c r="E420" s="2">
        <v>2.4991049780507518E-3</v>
      </c>
      <c r="F420" s="2">
        <v>3.6916800000000003</v>
      </c>
      <c r="G420" s="2">
        <v>3.6848799999999997</v>
      </c>
      <c r="H420" s="2">
        <v>3.6817000000000006</v>
      </c>
      <c r="I420" s="2">
        <v>3.6825139999999998</v>
      </c>
      <c r="J420" s="13">
        <v>3.7006639999999935</v>
      </c>
      <c r="K420" s="13" t="s">
        <v>55</v>
      </c>
      <c r="L420" s="13" t="s">
        <v>50</v>
      </c>
      <c r="M420" s="13" t="s">
        <v>47</v>
      </c>
    </row>
    <row r="421" spans="1:13" ht="13.5" x14ac:dyDescent="0.25">
      <c r="A421" s="3">
        <v>42618</v>
      </c>
      <c r="B421" s="2">
        <v>3.6509</v>
      </c>
      <c r="C421" s="2">
        <v>41.966183275715807</v>
      </c>
      <c r="D421" s="2">
        <v>-9.3944931387368591E-3</v>
      </c>
      <c r="E421" s="2">
        <v>-5.1253546450469442E-4</v>
      </c>
      <c r="F421" s="2">
        <v>3.6808000000000005</v>
      </c>
      <c r="G421" s="2">
        <v>3.68262</v>
      </c>
      <c r="H421" s="2">
        <v>3.6783000000000001</v>
      </c>
      <c r="I421" s="2">
        <v>3.6803379999999999</v>
      </c>
      <c r="J421" s="13">
        <v>3.7028909999999935</v>
      </c>
      <c r="K421" s="13" t="s">
        <v>55</v>
      </c>
      <c r="L421" s="13" t="s">
        <v>50</v>
      </c>
      <c r="M421" s="13" t="s">
        <v>47</v>
      </c>
    </row>
    <row r="422" spans="1:13" ht="13.5" x14ac:dyDescent="0.25">
      <c r="A422" s="3">
        <v>42619</v>
      </c>
      <c r="B422" s="2">
        <v>3.6509</v>
      </c>
      <c r="C422" s="2">
        <v>41.966183275715807</v>
      </c>
      <c r="D422" s="2">
        <v>-1.0660544397044891E-2</v>
      </c>
      <c r="E422" s="2">
        <v>-4.2378665193841605E-3</v>
      </c>
      <c r="F422" s="2">
        <v>3.6699200000000003</v>
      </c>
      <c r="G422" s="2">
        <v>3.68262</v>
      </c>
      <c r="H422" s="2">
        <v>3.6749000000000009</v>
      </c>
      <c r="I422" s="2">
        <v>3.6783440000000001</v>
      </c>
      <c r="J422" s="13">
        <v>3.7051179999999935</v>
      </c>
      <c r="K422" s="13" t="s">
        <v>55</v>
      </c>
      <c r="L422" s="13" t="s">
        <v>50</v>
      </c>
      <c r="M422" s="13" t="s">
        <v>47</v>
      </c>
    </row>
    <row r="423" spans="1:13" ht="13.5" x14ac:dyDescent="0.25">
      <c r="A423" s="3">
        <v>42620</v>
      </c>
      <c r="B423" s="2">
        <v>3.6372</v>
      </c>
      <c r="C423" s="2">
        <v>39.277681500900492</v>
      </c>
      <c r="D423" s="2">
        <v>-1.051616239831743E-2</v>
      </c>
      <c r="E423" s="2">
        <v>-8.314182047443169E-3</v>
      </c>
      <c r="F423" s="2">
        <v>3.6581200000000003</v>
      </c>
      <c r="G423" s="2">
        <v>3.6812499999999999</v>
      </c>
      <c r="H423" s="2">
        <v>3.6719500000000012</v>
      </c>
      <c r="I423" s="2">
        <v>3.6763479999999999</v>
      </c>
      <c r="J423" s="13">
        <v>3.7067969999999932</v>
      </c>
      <c r="K423" s="13" t="s">
        <v>55</v>
      </c>
      <c r="L423" s="13" t="s">
        <v>50</v>
      </c>
      <c r="M423" s="13" t="s">
        <v>47</v>
      </c>
    </row>
    <row r="424" spans="1:13" ht="13.5" x14ac:dyDescent="0.25">
      <c r="A424" s="3">
        <v>42621</v>
      </c>
      <c r="B424" s="2">
        <v>3.6282000000000001</v>
      </c>
      <c r="C424" s="2">
        <v>37.574688477324059</v>
      </c>
      <c r="D424" s="2">
        <v>-3.9886980788050863E-4</v>
      </c>
      <c r="E424" s="2">
        <v>-1.0556882284178042E-2</v>
      </c>
      <c r="F424" s="2">
        <v>3.6481400000000002</v>
      </c>
      <c r="G424" s="2">
        <v>3.6730899999999997</v>
      </c>
      <c r="H424" s="2">
        <v>3.6685500000000011</v>
      </c>
      <c r="I424" s="2">
        <v>3.6765299999999996</v>
      </c>
      <c r="J424" s="13">
        <v>3.7080804999999937</v>
      </c>
      <c r="K424" s="13" t="s">
        <v>55</v>
      </c>
      <c r="L424" s="13" t="s">
        <v>50</v>
      </c>
      <c r="M424" s="13" t="s">
        <v>47</v>
      </c>
    </row>
    <row r="425" spans="1:13" ht="13.5" x14ac:dyDescent="0.25">
      <c r="A425" s="3">
        <v>42622</v>
      </c>
      <c r="B425" s="2">
        <v>3.6282000000000001</v>
      </c>
      <c r="C425" s="2">
        <v>37.574688477324059</v>
      </c>
      <c r="D425" s="2">
        <v>7.7699362935490512E-3</v>
      </c>
      <c r="E425" s="2">
        <v>-1.1482469830672037E-2</v>
      </c>
      <c r="F425" s="2">
        <v>3.6390799999999999</v>
      </c>
      <c r="G425" s="2">
        <v>3.6653800000000003</v>
      </c>
      <c r="H425" s="2">
        <v>3.6662850000000007</v>
      </c>
      <c r="I425" s="2">
        <v>3.6764399999999995</v>
      </c>
      <c r="J425" s="13">
        <v>3.7093454999999933</v>
      </c>
      <c r="K425" s="13" t="s">
        <v>55</v>
      </c>
      <c r="L425" s="13" t="s">
        <v>50</v>
      </c>
      <c r="M425" s="13" t="s">
        <v>47</v>
      </c>
    </row>
    <row r="426" spans="1:13" ht="13.5" x14ac:dyDescent="0.25">
      <c r="A426" s="3">
        <v>42627</v>
      </c>
      <c r="B426" s="2">
        <v>3.6282000000000001</v>
      </c>
      <c r="C426" s="2">
        <v>37.574688477324059</v>
      </c>
      <c r="D426" s="2">
        <v>1.496008425001305E-2</v>
      </c>
      <c r="E426" s="2">
        <v>-1.1566058577812574E-2</v>
      </c>
      <c r="F426" s="2">
        <v>3.6345399999999999</v>
      </c>
      <c r="G426" s="2">
        <v>3.6576700000000004</v>
      </c>
      <c r="H426" s="2">
        <v>3.6651500000000006</v>
      </c>
      <c r="I426" s="2">
        <v>3.6763499999999993</v>
      </c>
      <c r="J426" s="13">
        <v>3.7105919999999935</v>
      </c>
      <c r="K426" s="13" t="s">
        <v>55</v>
      </c>
      <c r="L426" s="13" t="s">
        <v>50</v>
      </c>
      <c r="M426" s="13" t="s">
        <v>47</v>
      </c>
    </row>
    <row r="427" spans="1:13" ht="13.5" x14ac:dyDescent="0.25">
      <c r="A427" s="3">
        <v>42628</v>
      </c>
      <c r="B427" s="2">
        <v>3.6372</v>
      </c>
      <c r="C427" s="2">
        <v>40.781535317039385</v>
      </c>
      <c r="D427" s="2">
        <v>2.0634871574878311E-2</v>
      </c>
      <c r="E427" s="2">
        <v>-1.0870870642139971E-2</v>
      </c>
      <c r="F427" s="2">
        <v>3.6317999999999997</v>
      </c>
      <c r="G427" s="2">
        <v>3.6508600000000002</v>
      </c>
      <c r="H427" s="2">
        <v>3.665375</v>
      </c>
      <c r="I427" s="2">
        <v>3.6765299999999996</v>
      </c>
      <c r="J427" s="13">
        <v>3.7118464999999934</v>
      </c>
      <c r="K427" s="13" t="s">
        <v>55</v>
      </c>
      <c r="L427" s="13" t="s">
        <v>50</v>
      </c>
      <c r="M427" s="13" t="s">
        <v>47</v>
      </c>
    </row>
    <row r="428" spans="1:13" ht="13.5" x14ac:dyDescent="0.25">
      <c r="A428" s="3">
        <v>42629</v>
      </c>
      <c r="B428" s="2">
        <v>3.6326999999999998</v>
      </c>
      <c r="C428" s="2">
        <v>39.683829998955019</v>
      </c>
      <c r="D428" s="2">
        <v>2.455517649806449E-2</v>
      </c>
      <c r="E428" s="2">
        <v>-9.6128447898969575E-3</v>
      </c>
      <c r="F428" s="2">
        <v>3.6308999999999996</v>
      </c>
      <c r="G428" s="2">
        <v>3.6445099999999995</v>
      </c>
      <c r="H428" s="2">
        <v>3.6640150000000005</v>
      </c>
      <c r="I428" s="2">
        <v>3.6770739999999993</v>
      </c>
      <c r="J428" s="13">
        <v>3.7126174999999932</v>
      </c>
      <c r="K428" s="13" t="s">
        <v>55</v>
      </c>
      <c r="L428" s="13" t="s">
        <v>50</v>
      </c>
      <c r="M428" s="13" t="s">
        <v>47</v>
      </c>
    </row>
    <row r="429" spans="1:13" ht="13.5" x14ac:dyDescent="0.25">
      <c r="A429" s="3">
        <v>42632</v>
      </c>
      <c r="B429" s="2">
        <v>3.6372</v>
      </c>
      <c r="C429" s="2">
        <v>41.382975800552096</v>
      </c>
      <c r="D429" s="2">
        <v>2.4952507403716684E-2</v>
      </c>
      <c r="E429" s="2">
        <v>-6.0643148299726682E-3</v>
      </c>
      <c r="F429" s="2">
        <v>3.6326999999999998</v>
      </c>
      <c r="G429" s="2">
        <v>3.6404199999999998</v>
      </c>
      <c r="H429" s="2">
        <v>3.6628799999999999</v>
      </c>
      <c r="I429" s="2">
        <v>3.6768000000000001</v>
      </c>
      <c r="J429" s="13">
        <v>3.7128944999999929</v>
      </c>
      <c r="K429" s="13" t="s">
        <v>51</v>
      </c>
      <c r="L429" s="13" t="s">
        <v>54</v>
      </c>
      <c r="M429" s="13" t="s">
        <v>52</v>
      </c>
    </row>
    <row r="430" spans="1:13" ht="13.5" x14ac:dyDescent="0.25">
      <c r="A430" s="3">
        <v>42633</v>
      </c>
      <c r="B430" s="2">
        <v>3.6282000000000001</v>
      </c>
      <c r="C430" s="2">
        <v>39.015689136880823</v>
      </c>
      <c r="D430" s="2">
        <v>2.540451871266125E-2</v>
      </c>
      <c r="E430" s="2">
        <v>-9.5444753588523395E-4</v>
      </c>
      <c r="F430" s="2">
        <v>3.6326999999999998</v>
      </c>
      <c r="G430" s="2">
        <v>3.6358899999999998</v>
      </c>
      <c r="H430" s="2">
        <v>3.6603850000000002</v>
      </c>
      <c r="I430" s="2">
        <v>3.6742599999999999</v>
      </c>
      <c r="J430" s="13">
        <v>3.7136614999999931</v>
      </c>
      <c r="K430" s="13" t="s">
        <v>55</v>
      </c>
      <c r="L430" s="13" t="s">
        <v>50</v>
      </c>
      <c r="M430" s="13" t="s">
        <v>54</v>
      </c>
    </row>
    <row r="431" spans="1:13" ht="13.5" x14ac:dyDescent="0.25">
      <c r="A431" s="3">
        <v>42634</v>
      </c>
      <c r="B431" s="2">
        <v>3.6282000000000001</v>
      </c>
      <c r="C431" s="2">
        <v>39.015689136880816</v>
      </c>
      <c r="D431" s="2">
        <v>2.2508464681632923E-2</v>
      </c>
      <c r="E431" s="2">
        <v>4.5980300525992803E-3</v>
      </c>
      <c r="F431" s="2">
        <v>3.6326999999999998</v>
      </c>
      <c r="G431" s="2">
        <v>3.6336199999999996</v>
      </c>
      <c r="H431" s="2">
        <v>3.6581200000000011</v>
      </c>
      <c r="I431" s="2">
        <v>3.6717199999999997</v>
      </c>
      <c r="J431" s="13">
        <v>3.7144284999999928</v>
      </c>
      <c r="K431" s="13" t="s">
        <v>55</v>
      </c>
      <c r="L431" s="13" t="s">
        <v>50</v>
      </c>
      <c r="M431" s="13" t="s">
        <v>54</v>
      </c>
    </row>
    <row r="432" spans="1:13" ht="13.5" x14ac:dyDescent="0.25">
      <c r="A432" s="3">
        <v>42635</v>
      </c>
      <c r="B432" s="2">
        <v>3.6282000000000001</v>
      </c>
      <c r="C432" s="2">
        <v>39.015689136880816</v>
      </c>
      <c r="D432" s="2">
        <v>2.0241659219355501E-2</v>
      </c>
      <c r="E432" s="2">
        <v>1.1260394402044309E-2</v>
      </c>
      <c r="F432" s="2">
        <v>3.6308999999999996</v>
      </c>
      <c r="G432" s="2">
        <v>3.6313499999999999</v>
      </c>
      <c r="H432" s="2">
        <v>3.656985000000001</v>
      </c>
      <c r="I432" s="2">
        <v>3.6694519999999993</v>
      </c>
      <c r="J432" s="13">
        <v>3.715195499999993</v>
      </c>
      <c r="K432" s="13" t="s">
        <v>55</v>
      </c>
      <c r="L432" s="13" t="s">
        <v>50</v>
      </c>
      <c r="M432" s="13" t="s">
        <v>47</v>
      </c>
    </row>
    <row r="433" spans="1:13" ht="13.5" x14ac:dyDescent="0.25">
      <c r="A433" s="3">
        <v>42636</v>
      </c>
      <c r="B433" s="2">
        <v>3.6282000000000001</v>
      </c>
      <c r="C433" s="2">
        <v>39.015689136880816</v>
      </c>
      <c r="D433" s="2">
        <v>1.6385995005669951E-2</v>
      </c>
      <c r="E433" s="2">
        <v>1.9183896266759703E-2</v>
      </c>
      <c r="F433" s="2">
        <v>3.63</v>
      </c>
      <c r="G433" s="2">
        <v>3.6304499999999997</v>
      </c>
      <c r="H433" s="2">
        <v>3.6558500000000009</v>
      </c>
      <c r="I433" s="2">
        <v>3.6683639999999991</v>
      </c>
      <c r="J433" s="13">
        <v>3.7159994999999935</v>
      </c>
      <c r="K433" s="13" t="s">
        <v>55</v>
      </c>
      <c r="L433" s="13" t="s">
        <v>50</v>
      </c>
      <c r="M433" s="13" t="s">
        <v>47</v>
      </c>
    </row>
    <row r="434" spans="1:13" ht="13.5" x14ac:dyDescent="0.25">
      <c r="A434" s="3">
        <v>42639</v>
      </c>
      <c r="B434" s="2">
        <v>3.6191</v>
      </c>
      <c r="C434" s="2">
        <v>36.199454853267753</v>
      </c>
      <c r="D434" s="2">
        <v>1.2570463271236232E-2</v>
      </c>
      <c r="E434" s="2">
        <v>2.3532100986276606E-2</v>
      </c>
      <c r="F434" s="2">
        <v>3.6263800000000002</v>
      </c>
      <c r="G434" s="2">
        <v>3.62954</v>
      </c>
      <c r="H434" s="2">
        <v>3.6513150000000003</v>
      </c>
      <c r="I434" s="2">
        <v>3.6672759999999993</v>
      </c>
      <c r="J434" s="13">
        <v>3.7169424999999934</v>
      </c>
      <c r="K434" s="13" t="s">
        <v>55</v>
      </c>
      <c r="L434" s="13" t="s">
        <v>50</v>
      </c>
      <c r="M434" s="13" t="s">
        <v>47</v>
      </c>
    </row>
    <row r="435" spans="1:13" ht="13.5" x14ac:dyDescent="0.25">
      <c r="A435" s="3">
        <v>42640</v>
      </c>
      <c r="B435" s="2">
        <v>3.6145999999999998</v>
      </c>
      <c r="C435" s="2">
        <v>34.85945159554602</v>
      </c>
      <c r="D435" s="2">
        <v>9.8748704505688956E-3</v>
      </c>
      <c r="E435" s="2">
        <v>2.537546804319572E-2</v>
      </c>
      <c r="F435" s="2">
        <v>3.6236600000000001</v>
      </c>
      <c r="G435" s="2">
        <v>3.6281800000000004</v>
      </c>
      <c r="H435" s="2">
        <v>3.6467800000000006</v>
      </c>
      <c r="I435" s="2">
        <v>3.666097999999999</v>
      </c>
      <c r="J435" s="13">
        <v>3.7178629999999941</v>
      </c>
      <c r="K435" s="13" t="s">
        <v>55</v>
      </c>
      <c r="L435" s="13" t="s">
        <v>50</v>
      </c>
      <c r="M435" s="13" t="s">
        <v>47</v>
      </c>
    </row>
    <row r="436" spans="1:13" ht="13.5" x14ac:dyDescent="0.25">
      <c r="A436" s="3">
        <v>42641</v>
      </c>
      <c r="B436" s="2">
        <v>3.6191</v>
      </c>
      <c r="C436" s="2">
        <v>37.356707691124662</v>
      </c>
      <c r="D436" s="2">
        <v>7.4720570389286145E-3</v>
      </c>
      <c r="E436" s="2">
        <v>2.5284012837854541E-2</v>
      </c>
      <c r="F436" s="2">
        <v>3.6218400000000002</v>
      </c>
      <c r="G436" s="2">
        <v>3.6272700000000002</v>
      </c>
      <c r="H436" s="2">
        <v>3.6424700000000003</v>
      </c>
      <c r="I436" s="2">
        <v>3.6650099999999992</v>
      </c>
      <c r="J436" s="13">
        <v>3.7188059999999945</v>
      </c>
      <c r="K436" s="13" t="s">
        <v>55</v>
      </c>
      <c r="L436" s="13" t="s">
        <v>50</v>
      </c>
      <c r="M436" s="13" t="s">
        <v>47</v>
      </c>
    </row>
    <row r="437" spans="1:13" ht="13.5" x14ac:dyDescent="0.25">
      <c r="A437" s="3">
        <v>42642</v>
      </c>
      <c r="B437" s="2">
        <v>3.6236000000000002</v>
      </c>
      <c r="C437" s="2">
        <v>39.840419235244106</v>
      </c>
      <c r="D437" s="2">
        <v>6.6593450265157728E-3</v>
      </c>
      <c r="E437" s="2">
        <v>2.2982058110606485E-2</v>
      </c>
      <c r="F437" s="2">
        <v>3.6209200000000004</v>
      </c>
      <c r="G437" s="2">
        <v>3.6259100000000002</v>
      </c>
      <c r="H437" s="2">
        <v>3.6383850000000004</v>
      </c>
      <c r="I437" s="2">
        <v>3.6640119999999992</v>
      </c>
      <c r="J437" s="13">
        <v>3.7197899999999948</v>
      </c>
      <c r="K437" s="13" t="s">
        <v>55</v>
      </c>
      <c r="L437" s="13" t="s">
        <v>50</v>
      </c>
      <c r="M437" s="13" t="s">
        <v>47</v>
      </c>
    </row>
    <row r="438" spans="1:13" ht="13.5" x14ac:dyDescent="0.25">
      <c r="A438" s="3">
        <v>42643</v>
      </c>
      <c r="B438" s="2">
        <v>3.6236000000000002</v>
      </c>
      <c r="C438" s="2">
        <v>39.840419235244113</v>
      </c>
      <c r="D438" s="2">
        <v>5.4093929367167171E-3</v>
      </c>
      <c r="E438" s="2">
        <v>1.9751614567613089E-2</v>
      </c>
      <c r="F438" s="2">
        <v>3.62</v>
      </c>
      <c r="G438" s="2">
        <v>3.625</v>
      </c>
      <c r="H438" s="2">
        <v>3.6347549999999997</v>
      </c>
      <c r="I438" s="2">
        <v>3.6639199999999992</v>
      </c>
      <c r="J438" s="13">
        <v>3.7208474999999948</v>
      </c>
      <c r="K438" s="13" t="s">
        <v>55</v>
      </c>
      <c r="L438" s="13" t="s">
        <v>50</v>
      </c>
      <c r="M438" s="13" t="s">
        <v>47</v>
      </c>
    </row>
    <row r="439" spans="1:13" ht="13.5" x14ac:dyDescent="0.25">
      <c r="A439" s="3">
        <v>42647</v>
      </c>
      <c r="B439" s="2">
        <v>3.6191</v>
      </c>
      <c r="C439" s="2">
        <v>38.08897916621703</v>
      </c>
      <c r="D439" s="2">
        <v>5.4977849696467018E-3</v>
      </c>
      <c r="E439" s="2">
        <v>1.5977157719984352E-2</v>
      </c>
      <c r="F439" s="2">
        <v>3.62</v>
      </c>
      <c r="G439" s="2">
        <v>3.6231900000000001</v>
      </c>
      <c r="H439" s="2">
        <v>3.6318049999999999</v>
      </c>
      <c r="I439" s="2">
        <v>3.6645539999999994</v>
      </c>
      <c r="J439" s="13">
        <v>3.7219379999999949</v>
      </c>
      <c r="K439" s="13" t="s">
        <v>55</v>
      </c>
      <c r="L439" s="13" t="s">
        <v>50</v>
      </c>
      <c r="M439" s="13" t="s">
        <v>54</v>
      </c>
    </row>
    <row r="440" spans="1:13" ht="13.5" x14ac:dyDescent="0.25">
      <c r="A440" s="3">
        <v>42648</v>
      </c>
      <c r="B440" s="2">
        <v>3.6145999999999998</v>
      </c>
      <c r="C440" s="2">
        <v>36.367243601914673</v>
      </c>
      <c r="D440" s="2">
        <v>4.6593709217184198E-3</v>
      </c>
      <c r="E440" s="2">
        <v>1.1789097888881658E-2</v>
      </c>
      <c r="F440" s="2">
        <v>3.62</v>
      </c>
      <c r="G440" s="2">
        <v>3.6218300000000005</v>
      </c>
      <c r="H440" s="2">
        <v>3.6288600000000004</v>
      </c>
      <c r="I440" s="2">
        <v>3.6630120000000002</v>
      </c>
      <c r="J440" s="13">
        <v>3.7230429999999952</v>
      </c>
      <c r="K440" s="13" t="s">
        <v>55</v>
      </c>
      <c r="L440" s="13" t="s">
        <v>50</v>
      </c>
      <c r="M440" s="13" t="s">
        <v>54</v>
      </c>
    </row>
    <row r="441" spans="1:13" ht="13.5" x14ac:dyDescent="0.25">
      <c r="A441" s="3">
        <v>42649</v>
      </c>
      <c r="B441" s="2">
        <v>3.5828000000000002</v>
      </c>
      <c r="C441" s="2">
        <v>27.058834005238495</v>
      </c>
      <c r="D441" s="2">
        <v>6.4599368850597472E-3</v>
      </c>
      <c r="E441" s="2">
        <v>7.5848453689382183E-3</v>
      </c>
      <c r="F441" s="2">
        <v>3.6127400000000001</v>
      </c>
      <c r="G441" s="2">
        <v>3.6172899999999997</v>
      </c>
      <c r="H441" s="2">
        <v>3.625455000000001</v>
      </c>
      <c r="I441" s="2">
        <v>3.6621039999999998</v>
      </c>
      <c r="J441" s="13">
        <v>3.7241734999999947</v>
      </c>
      <c r="K441" s="13" t="s">
        <v>55</v>
      </c>
      <c r="L441" s="13" t="s">
        <v>50</v>
      </c>
      <c r="M441" s="13" t="s">
        <v>47</v>
      </c>
    </row>
    <row r="442" spans="1:13" ht="13.5" x14ac:dyDescent="0.25">
      <c r="A442" s="3">
        <v>42650</v>
      </c>
      <c r="B442" s="2">
        <v>3.5828000000000002</v>
      </c>
      <c r="C442" s="2">
        <v>27.058834005238495</v>
      </c>
      <c r="D442" s="2">
        <v>8.3143981169073733E-3</v>
      </c>
      <c r="E442" s="2">
        <v>3.050245209470147E-3</v>
      </c>
      <c r="F442" s="2">
        <v>3.6045799999999999</v>
      </c>
      <c r="G442" s="2">
        <v>3.6127499999999997</v>
      </c>
      <c r="H442" s="2">
        <v>3.6220500000000015</v>
      </c>
      <c r="I442" s="2">
        <v>3.6602899999999998</v>
      </c>
      <c r="J442" s="13">
        <v>3.7253039999999955</v>
      </c>
      <c r="K442" s="13" t="s">
        <v>55</v>
      </c>
      <c r="L442" s="13" t="s">
        <v>50</v>
      </c>
      <c r="M442" s="13" t="s">
        <v>47</v>
      </c>
    </row>
    <row r="443" spans="1:13" ht="13.5" x14ac:dyDescent="0.25">
      <c r="A443" s="3">
        <v>42653</v>
      </c>
      <c r="B443" s="2">
        <v>3.6282000000000001</v>
      </c>
      <c r="C443" s="2">
        <v>48.77015474747904</v>
      </c>
      <c r="D443" s="2">
        <v>6.826988562179892E-3</v>
      </c>
      <c r="E443" s="2">
        <v>-1.4347823970885373E-3</v>
      </c>
      <c r="F443" s="2">
        <v>3.6055000000000001</v>
      </c>
      <c r="G443" s="2">
        <v>3.6127499999999997</v>
      </c>
      <c r="H443" s="2">
        <v>3.6216000000000017</v>
      </c>
      <c r="I443" s="2">
        <v>3.6593840000000002</v>
      </c>
      <c r="J443" s="13">
        <v>3.7266614999999952</v>
      </c>
      <c r="K443" s="13" t="s">
        <v>55</v>
      </c>
      <c r="L443" s="13" t="s">
        <v>50</v>
      </c>
      <c r="M443" s="13" t="s">
        <v>49</v>
      </c>
    </row>
    <row r="444" spans="1:13" ht="13.5" x14ac:dyDescent="0.25">
      <c r="A444" s="3">
        <v>42654</v>
      </c>
      <c r="B444" s="2">
        <v>3.6236000000000002</v>
      </c>
      <c r="C444" s="2">
        <v>47.235985802424956</v>
      </c>
      <c r="D444" s="2">
        <v>4.5245794972261777E-3</v>
      </c>
      <c r="E444" s="2">
        <v>-5.7583903582955611E-3</v>
      </c>
      <c r="F444" s="2">
        <v>3.6063999999999998</v>
      </c>
      <c r="G444" s="2">
        <v>3.6132000000000004</v>
      </c>
      <c r="H444" s="2">
        <v>3.6213700000000011</v>
      </c>
      <c r="I444" s="2">
        <v>3.6579320000000002</v>
      </c>
      <c r="J444" s="13">
        <v>3.7280879999999956</v>
      </c>
      <c r="K444" s="13" t="s">
        <v>55</v>
      </c>
      <c r="L444" s="13" t="s">
        <v>50</v>
      </c>
      <c r="M444" s="13" t="s">
        <v>49</v>
      </c>
    </row>
    <row r="445" spans="1:13" ht="13.5" x14ac:dyDescent="0.25">
      <c r="A445" s="3">
        <v>42655</v>
      </c>
      <c r="B445" s="2">
        <v>3.61</v>
      </c>
      <c r="C445" s="2">
        <v>42.935645625354034</v>
      </c>
      <c r="D445" s="2">
        <v>2.9329532554847049E-3</v>
      </c>
      <c r="E445" s="2">
        <v>-9.5567748985618817E-3</v>
      </c>
      <c r="F445" s="2">
        <v>3.60548</v>
      </c>
      <c r="G445" s="2">
        <v>3.6127400000000001</v>
      </c>
      <c r="H445" s="2">
        <v>3.6204600000000005</v>
      </c>
      <c r="I445" s="2">
        <v>3.6562080000000003</v>
      </c>
      <c r="J445" s="13">
        <v>3.7294464999999959</v>
      </c>
      <c r="K445" s="13" t="s">
        <v>55</v>
      </c>
      <c r="L445" s="13" t="s">
        <v>50</v>
      </c>
      <c r="M445" s="13" t="s">
        <v>47</v>
      </c>
    </row>
    <row r="446" spans="1:13" ht="13.5" x14ac:dyDescent="0.25">
      <c r="A446" s="3">
        <v>42656</v>
      </c>
      <c r="B446" s="2">
        <v>3.601</v>
      </c>
      <c r="C446" s="2">
        <v>40.31966214560191</v>
      </c>
      <c r="D446" s="2">
        <v>3.0639246814079257E-3</v>
      </c>
      <c r="E446" s="2">
        <v>-1.2595259586786334E-2</v>
      </c>
      <c r="F446" s="2">
        <v>3.6091199999999999</v>
      </c>
      <c r="G446" s="2">
        <v>3.6109299999999998</v>
      </c>
      <c r="H446" s="2">
        <v>3.6191000000000004</v>
      </c>
      <c r="I446" s="2">
        <v>3.654122000000001</v>
      </c>
      <c r="J446" s="13">
        <v>3.7307414999999957</v>
      </c>
      <c r="K446" s="13" t="s">
        <v>55</v>
      </c>
      <c r="L446" s="13" t="s">
        <v>50</v>
      </c>
      <c r="M446" s="13" t="s">
        <v>49</v>
      </c>
    </row>
    <row r="447" spans="1:13" ht="13.5" x14ac:dyDescent="0.25">
      <c r="A447" s="3">
        <v>42657</v>
      </c>
      <c r="B447" s="2">
        <v>3.5828000000000002</v>
      </c>
      <c r="C447" s="2">
        <v>35.59645194969751</v>
      </c>
      <c r="D447" s="2">
        <v>5.3783447480841851E-3</v>
      </c>
      <c r="E447" s="2">
        <v>-1.3219378766800035E-2</v>
      </c>
      <c r="F447" s="2">
        <v>3.6091199999999999</v>
      </c>
      <c r="G447" s="2">
        <v>3.6068500000000001</v>
      </c>
      <c r="H447" s="2">
        <v>3.6163800000000008</v>
      </c>
      <c r="I447" s="2">
        <v>3.6516720000000009</v>
      </c>
      <c r="J447" s="13">
        <v>3.731871999999997</v>
      </c>
      <c r="K447" s="13" t="s">
        <v>55</v>
      </c>
      <c r="L447" s="13" t="s">
        <v>50</v>
      </c>
      <c r="M447" s="13" t="s">
        <v>54</v>
      </c>
    </row>
    <row r="448" spans="1:13" ht="13.5" x14ac:dyDescent="0.25">
      <c r="A448" s="3">
        <v>42660</v>
      </c>
      <c r="B448" s="2">
        <v>3.5874000000000001</v>
      </c>
      <c r="C448" s="2">
        <v>37.58652882369951</v>
      </c>
      <c r="D448" s="2">
        <v>7.2545616692907267E-3</v>
      </c>
      <c r="E448" s="2">
        <v>-1.3379510175497183E-2</v>
      </c>
      <c r="F448" s="2">
        <v>3.6009599999999997</v>
      </c>
      <c r="G448" s="2">
        <v>3.6032299999999999</v>
      </c>
      <c r="H448" s="2">
        <v>3.6141150000000009</v>
      </c>
      <c r="I448" s="2">
        <v>3.6493140000000017</v>
      </c>
      <c r="J448" s="13">
        <v>3.7330254999999966</v>
      </c>
      <c r="K448" s="13" t="s">
        <v>55</v>
      </c>
      <c r="L448" s="13" t="s">
        <v>50</v>
      </c>
      <c r="M448" s="13" t="s">
        <v>47</v>
      </c>
    </row>
    <row r="449" spans="1:13" ht="13.5" x14ac:dyDescent="0.25">
      <c r="A449" s="3">
        <v>42661</v>
      </c>
      <c r="B449" s="2">
        <v>3.6055000000000001</v>
      </c>
      <c r="C449" s="2">
        <v>44.8126468551851</v>
      </c>
      <c r="D449" s="2">
        <v>7.0213463036346013E-3</v>
      </c>
      <c r="E449" s="2">
        <v>-1.3242298747299742E-2</v>
      </c>
      <c r="F449" s="2">
        <v>3.5973400000000004</v>
      </c>
      <c r="G449" s="2">
        <v>3.6018699999999995</v>
      </c>
      <c r="H449" s="2">
        <v>3.6125300000000009</v>
      </c>
      <c r="I449" s="2">
        <v>3.6466840000000018</v>
      </c>
      <c r="J449" s="13">
        <v>3.7344534999999963</v>
      </c>
      <c r="K449" s="13" t="s">
        <v>55</v>
      </c>
      <c r="L449" s="13" t="s">
        <v>50</v>
      </c>
      <c r="M449" s="13" t="s">
        <v>47</v>
      </c>
    </row>
    <row r="450" spans="1:13" ht="13.5" x14ac:dyDescent="0.25">
      <c r="A450" s="3">
        <v>42662</v>
      </c>
      <c r="B450" s="2">
        <v>3.6055000000000001</v>
      </c>
      <c r="C450" s="2">
        <v>44.8126468551851</v>
      </c>
      <c r="D450" s="2">
        <v>6.2212904324949747E-3</v>
      </c>
      <c r="E450" s="2">
        <v>-1.2928094234099846E-2</v>
      </c>
      <c r="F450" s="2">
        <v>3.5964399999999999</v>
      </c>
      <c r="G450" s="2">
        <v>3.6009599999999997</v>
      </c>
      <c r="H450" s="2">
        <v>3.6113950000000008</v>
      </c>
      <c r="I450" s="2">
        <v>3.6444160000000023</v>
      </c>
      <c r="J450" s="13">
        <v>3.7358814999999965</v>
      </c>
      <c r="K450" s="13" t="s">
        <v>55</v>
      </c>
      <c r="L450" s="13" t="s">
        <v>50</v>
      </c>
      <c r="M450" s="13" t="s">
        <v>47</v>
      </c>
    </row>
    <row r="451" spans="1:13" ht="13.5" x14ac:dyDescent="0.25">
      <c r="A451" s="3">
        <v>42663</v>
      </c>
      <c r="B451" s="2">
        <v>3.5419999999999998</v>
      </c>
      <c r="C451" s="2">
        <v>30.462490386780232</v>
      </c>
      <c r="D451" s="2">
        <v>5.4386678504627639E-3</v>
      </c>
      <c r="E451" s="2">
        <v>-1.2522323934447096E-2</v>
      </c>
      <c r="F451" s="2">
        <v>3.5846400000000003</v>
      </c>
      <c r="G451" s="2">
        <v>3.5968800000000001</v>
      </c>
      <c r="H451" s="2">
        <v>3.6070850000000005</v>
      </c>
      <c r="I451" s="2">
        <v>3.6408780000000021</v>
      </c>
      <c r="J451" s="13">
        <v>3.7369919999999968</v>
      </c>
      <c r="K451" s="13" t="s">
        <v>55</v>
      </c>
      <c r="L451" s="13" t="s">
        <v>50</v>
      </c>
      <c r="M451" s="13" t="s">
        <v>47</v>
      </c>
    </row>
    <row r="452" spans="1:13" ht="13.5" x14ac:dyDescent="0.25">
      <c r="A452" s="3">
        <v>42664</v>
      </c>
      <c r="B452" s="2">
        <v>3.5918999999999999</v>
      </c>
      <c r="C452" s="2">
        <v>45.289087920569933</v>
      </c>
      <c r="D452" s="2">
        <v>1.5321838576971558E-3</v>
      </c>
      <c r="E452" s="2">
        <v>-1.2155367997604676E-2</v>
      </c>
      <c r="F452" s="2">
        <v>3.5864600000000002</v>
      </c>
      <c r="G452" s="2">
        <v>3.5977899999999998</v>
      </c>
      <c r="H452" s="2">
        <v>3.60527</v>
      </c>
      <c r="I452" s="2">
        <v>3.6383380000000018</v>
      </c>
      <c r="J452" s="13">
        <v>3.7381679999999973</v>
      </c>
      <c r="K452" s="13" t="s">
        <v>55</v>
      </c>
      <c r="L452" s="13" t="s">
        <v>50</v>
      </c>
      <c r="M452" s="13" t="s">
        <v>49</v>
      </c>
    </row>
    <row r="453" spans="1:13" ht="13.5" x14ac:dyDescent="0.25">
      <c r="A453" s="3">
        <v>42667</v>
      </c>
      <c r="B453" s="2">
        <v>3.5918999999999999</v>
      </c>
      <c r="C453" s="2">
        <v>45.289087920569933</v>
      </c>
      <c r="D453" s="2">
        <v>5.3349991470379443E-3</v>
      </c>
      <c r="E453" s="2">
        <v>-1.1847576888848041E-2</v>
      </c>
      <c r="F453" s="2">
        <v>3.5873599999999994</v>
      </c>
      <c r="G453" s="2">
        <v>3.59416</v>
      </c>
      <c r="H453" s="2">
        <v>3.6034549999999994</v>
      </c>
      <c r="I453" s="2">
        <v>3.6362520000000016</v>
      </c>
      <c r="J453" s="13">
        <v>3.7389749999999968</v>
      </c>
      <c r="K453" s="13" t="s">
        <v>55</v>
      </c>
      <c r="L453" s="13" t="s">
        <v>50</v>
      </c>
      <c r="M453" s="13" t="s">
        <v>49</v>
      </c>
    </row>
    <row r="454" spans="1:13" ht="13.5" x14ac:dyDescent="0.25">
      <c r="A454" s="3">
        <v>42668</v>
      </c>
      <c r="B454" s="2">
        <v>3.601</v>
      </c>
      <c r="C454" s="2">
        <v>47.649841101475857</v>
      </c>
      <c r="D454" s="2">
        <v>7.2855239560998264E-3</v>
      </c>
      <c r="E454" s="2">
        <v>-1.2381157737552655E-2</v>
      </c>
      <c r="F454" s="2">
        <v>3.5864599999999998</v>
      </c>
      <c r="G454" s="2">
        <v>3.5918999999999999</v>
      </c>
      <c r="H454" s="2">
        <v>3.6025499999999999</v>
      </c>
      <c r="I454" s="2">
        <v>3.6343480000000015</v>
      </c>
      <c r="J454" s="13">
        <v>3.7397904999999967</v>
      </c>
      <c r="K454" s="13" t="s">
        <v>55</v>
      </c>
      <c r="L454" s="13" t="s">
        <v>50</v>
      </c>
      <c r="M454" s="13" t="s">
        <v>47</v>
      </c>
    </row>
    <row r="455" spans="1:13" ht="13.5" x14ac:dyDescent="0.25">
      <c r="A455" s="3">
        <v>42669</v>
      </c>
      <c r="B455" s="2">
        <v>3.6282000000000001</v>
      </c>
      <c r="C455" s="2">
        <v>54.034282013254625</v>
      </c>
      <c r="D455" s="2">
        <v>4.8811143454661199E-3</v>
      </c>
      <c r="E455" s="2">
        <v>-1.3196844047326456E-2</v>
      </c>
      <c r="F455" s="2">
        <v>3.5909999999999997</v>
      </c>
      <c r="G455" s="2">
        <v>3.5937199999999998</v>
      </c>
      <c r="H455" s="2">
        <v>3.6032300000000008</v>
      </c>
      <c r="I455" s="2">
        <v>3.6334420000000009</v>
      </c>
      <c r="J455" s="13">
        <v>3.7408709999999972</v>
      </c>
      <c r="K455" s="13" t="s">
        <v>55</v>
      </c>
      <c r="L455" s="13" t="s">
        <v>50</v>
      </c>
      <c r="M455" s="13" t="s">
        <v>49</v>
      </c>
    </row>
    <row r="456" spans="1:13" ht="13.5" x14ac:dyDescent="0.25">
      <c r="A456" s="3">
        <v>42670</v>
      </c>
      <c r="B456" s="2">
        <v>3.6191</v>
      </c>
      <c r="C456" s="2">
        <v>51.759939851828079</v>
      </c>
      <c r="D456" s="2">
        <v>2.0237436893233429E-3</v>
      </c>
      <c r="E456" s="2">
        <v>-1.393223718928693E-2</v>
      </c>
      <c r="F456" s="2">
        <v>3.60642</v>
      </c>
      <c r="G456" s="2">
        <v>3.5955300000000001</v>
      </c>
      <c r="H456" s="2">
        <v>3.6032300000000008</v>
      </c>
      <c r="I456" s="2">
        <v>3.6328060000000018</v>
      </c>
      <c r="J456" s="13">
        <v>3.7416294999999975</v>
      </c>
      <c r="K456" s="13" t="s">
        <v>51</v>
      </c>
      <c r="L456" s="13" t="s">
        <v>54</v>
      </c>
      <c r="M456" s="13" t="s">
        <v>52</v>
      </c>
    </row>
    <row r="457" spans="1:13" ht="13.5" x14ac:dyDescent="0.25">
      <c r="A457" s="3">
        <v>42671</v>
      </c>
      <c r="B457" s="2">
        <v>3.6191</v>
      </c>
      <c r="C457" s="2">
        <v>51.759939851828079</v>
      </c>
      <c r="D457" s="2">
        <v>-3.2442674365924518E-3</v>
      </c>
      <c r="E457" s="2">
        <v>-1.4699135970898601E-2</v>
      </c>
      <c r="F457" s="2">
        <v>3.6118600000000001</v>
      </c>
      <c r="G457" s="2">
        <v>3.5991600000000004</v>
      </c>
      <c r="H457" s="2">
        <v>3.6030050000000009</v>
      </c>
      <c r="I457" s="2">
        <v>3.6325340000000015</v>
      </c>
      <c r="J457" s="13">
        <v>3.7422034999999969</v>
      </c>
      <c r="K457" s="13" t="s">
        <v>55</v>
      </c>
      <c r="L457" s="13" t="s">
        <v>54</v>
      </c>
      <c r="M457" s="13" t="s">
        <v>49</v>
      </c>
    </row>
    <row r="458" spans="1:13" ht="13.5" x14ac:dyDescent="0.25">
      <c r="A458" s="3">
        <v>42674</v>
      </c>
      <c r="B458" s="2">
        <v>3.5918999999999999</v>
      </c>
      <c r="C458" s="2">
        <v>45.169312239020833</v>
      </c>
      <c r="D458" s="2">
        <v>-5.025822963317772E-3</v>
      </c>
      <c r="E458" s="2">
        <v>-1.6081593141014174E-2</v>
      </c>
      <c r="F458" s="2">
        <v>3.6118600000000001</v>
      </c>
      <c r="G458" s="2">
        <v>3.5996099999999998</v>
      </c>
      <c r="H458" s="2">
        <v>3.6014200000000001</v>
      </c>
      <c r="I458" s="2">
        <v>3.6311740000000019</v>
      </c>
      <c r="J458" s="13">
        <v>3.7422724999999972</v>
      </c>
      <c r="K458" s="13" t="s">
        <v>55</v>
      </c>
      <c r="L458" s="13" t="s">
        <v>50</v>
      </c>
      <c r="M458" s="13" t="s">
        <v>54</v>
      </c>
    </row>
    <row r="459" spans="1:13" ht="13.5" x14ac:dyDescent="0.25">
      <c r="A459" s="3">
        <v>42675</v>
      </c>
      <c r="B459" s="2">
        <v>3.5828000000000002</v>
      </c>
      <c r="C459" s="2">
        <v>43.18799846157787</v>
      </c>
      <c r="D459" s="2">
        <v>-2.9569468322527825E-3</v>
      </c>
      <c r="E459" s="2">
        <v>-1.7935162445112483E-2</v>
      </c>
      <c r="F459" s="2">
        <v>3.6082200000000002</v>
      </c>
      <c r="G459" s="2">
        <v>3.59734</v>
      </c>
      <c r="H459" s="2">
        <v>3.5996050000000004</v>
      </c>
      <c r="I459" s="2">
        <v>3.6296320000000013</v>
      </c>
      <c r="J459" s="13">
        <v>3.7422959999999974</v>
      </c>
      <c r="K459" s="13" t="s">
        <v>55</v>
      </c>
      <c r="L459" s="13" t="s">
        <v>50</v>
      </c>
      <c r="M459" s="13" t="s">
        <v>47</v>
      </c>
    </row>
    <row r="460" spans="1:13" ht="13.5" x14ac:dyDescent="0.25">
      <c r="A460" s="3">
        <v>42676</v>
      </c>
      <c r="B460" s="2">
        <v>3.5828000000000002</v>
      </c>
      <c r="C460" s="2">
        <v>43.18799846157787</v>
      </c>
      <c r="D460" s="2">
        <v>-1.0436456260651816E-3</v>
      </c>
      <c r="E460" s="2">
        <v>-2.0211497744437847E-2</v>
      </c>
      <c r="F460" s="2">
        <v>3.5991399999999998</v>
      </c>
      <c r="G460" s="2">
        <v>3.5950699999999998</v>
      </c>
      <c r="H460" s="2">
        <v>3.5980150000000011</v>
      </c>
      <c r="I460" s="2">
        <v>3.6277260000000013</v>
      </c>
      <c r="J460" s="13">
        <v>3.7424119999999976</v>
      </c>
      <c r="K460" s="13" t="s">
        <v>55</v>
      </c>
      <c r="L460" s="13" t="s">
        <v>50</v>
      </c>
      <c r="M460" s="13" t="s">
        <v>47</v>
      </c>
    </row>
    <row r="461" spans="1:13" ht="13.5" x14ac:dyDescent="0.25">
      <c r="A461" s="3">
        <v>42677</v>
      </c>
      <c r="B461" s="2">
        <v>3.5556000000000001</v>
      </c>
      <c r="C461" s="2">
        <v>37.487724377166145</v>
      </c>
      <c r="D461" s="2">
        <v>-7.028453562800685E-3</v>
      </c>
      <c r="E461" s="2">
        <v>-2.2932034614266943E-2</v>
      </c>
      <c r="F461" s="2">
        <v>3.5864400000000005</v>
      </c>
      <c r="G461" s="2">
        <v>3.5964299999999993</v>
      </c>
      <c r="H461" s="2">
        <v>3.596655000000001</v>
      </c>
      <c r="I461" s="2">
        <v>3.6253680000000013</v>
      </c>
      <c r="J461" s="13">
        <v>3.7422994999999979</v>
      </c>
      <c r="K461" s="13" t="s">
        <v>55</v>
      </c>
      <c r="L461" s="13" t="s">
        <v>50</v>
      </c>
      <c r="M461" s="13" t="s">
        <v>47</v>
      </c>
    </row>
    <row r="462" spans="1:13" ht="13.5" x14ac:dyDescent="0.25">
      <c r="A462" s="3">
        <v>42678</v>
      </c>
      <c r="B462" s="2">
        <v>3.5556000000000001</v>
      </c>
      <c r="C462" s="2">
        <v>37.487724377166145</v>
      </c>
      <c r="D462" s="2">
        <v>-4.1153719911513065E-3</v>
      </c>
      <c r="E462" s="2">
        <v>-2.5675935698952289E-2</v>
      </c>
      <c r="F462" s="2">
        <v>3.5737399999999999</v>
      </c>
      <c r="G462" s="2">
        <v>3.5927999999999995</v>
      </c>
      <c r="H462" s="2">
        <v>3.5952950000000001</v>
      </c>
      <c r="I462" s="2">
        <v>3.6234620000000013</v>
      </c>
      <c r="J462" s="13">
        <v>3.7420024999999981</v>
      </c>
      <c r="K462" s="13" t="s">
        <v>55</v>
      </c>
      <c r="L462" s="13" t="s">
        <v>50</v>
      </c>
      <c r="M462" s="13" t="s">
        <v>47</v>
      </c>
    </row>
    <row r="463" spans="1:13" ht="13.5" x14ac:dyDescent="0.25">
      <c r="A463" s="3">
        <v>42681</v>
      </c>
      <c r="B463" s="2">
        <v>3.6145999999999998</v>
      </c>
      <c r="C463" s="2">
        <v>53.070129496583505</v>
      </c>
      <c r="D463" s="2">
        <v>-5.7428394550598227E-3</v>
      </c>
      <c r="E463" s="2">
        <v>-2.86369068655494E-2</v>
      </c>
      <c r="F463" s="2">
        <v>3.5782800000000003</v>
      </c>
      <c r="G463" s="2">
        <v>3.5950699999999998</v>
      </c>
      <c r="H463" s="2">
        <v>3.5946150000000001</v>
      </c>
      <c r="I463" s="2">
        <v>3.6227360000000011</v>
      </c>
      <c r="J463" s="13">
        <v>3.7416134999999984</v>
      </c>
      <c r="K463" s="13" t="s">
        <v>55</v>
      </c>
      <c r="L463" s="13" t="s">
        <v>54</v>
      </c>
      <c r="M463" s="13" t="s">
        <v>49</v>
      </c>
    </row>
    <row r="464" spans="1:13" ht="13.5" x14ac:dyDescent="0.25">
      <c r="A464" s="3">
        <v>42682</v>
      </c>
      <c r="B464" s="2">
        <v>3.5828000000000002</v>
      </c>
      <c r="C464" s="2">
        <v>46.362138997278798</v>
      </c>
      <c r="D464" s="2">
        <v>-3.4556092406852201E-3</v>
      </c>
      <c r="E464" s="2">
        <v>-3.0277889493863765E-2</v>
      </c>
      <c r="F464" s="2">
        <v>3.5782800000000003</v>
      </c>
      <c r="G464" s="2">
        <v>3.5932499999999998</v>
      </c>
      <c r="H464" s="2">
        <v>3.5925750000000001</v>
      </c>
      <c r="I464" s="2">
        <v>3.6201960000000004</v>
      </c>
      <c r="J464" s="13">
        <v>3.741083999999999</v>
      </c>
      <c r="K464" s="13" t="s">
        <v>51</v>
      </c>
      <c r="L464" s="13" t="s">
        <v>54</v>
      </c>
      <c r="M464" s="13" t="s">
        <v>54</v>
      </c>
    </row>
    <row r="465" spans="1:13" ht="13.5" x14ac:dyDescent="0.25">
      <c r="A465" s="3">
        <v>42683</v>
      </c>
      <c r="B465" s="2">
        <v>3.5828000000000002</v>
      </c>
      <c r="C465" s="2">
        <v>46.362138997278798</v>
      </c>
      <c r="D465" s="2">
        <v>2.7677831978212275E-3</v>
      </c>
      <c r="E465" s="2">
        <v>-3.1795413802012083E-2</v>
      </c>
      <c r="F465" s="2">
        <v>3.5782800000000003</v>
      </c>
      <c r="G465" s="2">
        <v>3.5887099999999998</v>
      </c>
      <c r="H465" s="2">
        <v>3.5912150000000005</v>
      </c>
      <c r="I465" s="2">
        <v>3.6177460000000004</v>
      </c>
      <c r="J465" s="13">
        <v>3.7405544999999991</v>
      </c>
      <c r="K465" s="13" t="s">
        <v>51</v>
      </c>
      <c r="L465" s="13" t="s">
        <v>54</v>
      </c>
      <c r="M465" s="13" t="s">
        <v>54</v>
      </c>
    </row>
    <row r="466" spans="1:13" ht="13.5" x14ac:dyDescent="0.25">
      <c r="A466" s="3">
        <v>42684</v>
      </c>
      <c r="B466" s="2">
        <v>3.5647000000000002</v>
      </c>
      <c r="C466" s="2">
        <v>42.791692139053147</v>
      </c>
      <c r="D466" s="2">
        <v>8.0702384337132393E-3</v>
      </c>
      <c r="E466" s="2">
        <v>-3.3477611589510632E-2</v>
      </c>
      <c r="F466" s="2">
        <v>3.5801000000000003</v>
      </c>
      <c r="G466" s="2">
        <v>3.5832700000000002</v>
      </c>
      <c r="H466" s="2">
        <v>3.5894000000000004</v>
      </c>
      <c r="I466" s="2">
        <v>3.6149339999999999</v>
      </c>
      <c r="J466" s="13">
        <v>3.7399894999999992</v>
      </c>
      <c r="K466" s="13" t="s">
        <v>51</v>
      </c>
      <c r="L466" s="13" t="s">
        <v>48</v>
      </c>
      <c r="M466" s="13" t="s">
        <v>52</v>
      </c>
    </row>
    <row r="467" spans="1:13" ht="13.5" x14ac:dyDescent="0.25">
      <c r="A467" s="3">
        <v>42685</v>
      </c>
      <c r="B467" s="2">
        <v>3.5828000000000002</v>
      </c>
      <c r="C467" s="2">
        <v>47.172962454085727</v>
      </c>
      <c r="D467" s="2">
        <v>1.1411817454042072E-2</v>
      </c>
      <c r="E467" s="2">
        <v>-3.4877682986397984E-2</v>
      </c>
      <c r="F467" s="2">
        <v>3.5855400000000004</v>
      </c>
      <c r="G467" s="2">
        <v>3.5796399999999999</v>
      </c>
      <c r="H467" s="2">
        <v>3.5894000000000004</v>
      </c>
      <c r="I467" s="2">
        <v>3.6124839999999994</v>
      </c>
      <c r="J467" s="13">
        <v>3.7396444999999998</v>
      </c>
      <c r="K467" s="13" t="s">
        <v>51</v>
      </c>
      <c r="L467" s="13" t="s">
        <v>48</v>
      </c>
      <c r="M467" s="13" t="s">
        <v>52</v>
      </c>
    </row>
    <row r="468" spans="1:13" ht="13.5" x14ac:dyDescent="0.25">
      <c r="A468" s="3">
        <v>42688</v>
      </c>
      <c r="B468" s="2">
        <v>3.6145999999999998</v>
      </c>
      <c r="C468" s="2">
        <v>53.858897361154661</v>
      </c>
      <c r="D468" s="2">
        <v>7.7733187667887726E-3</v>
      </c>
      <c r="E468" s="2">
        <v>-3.4965585534207526E-2</v>
      </c>
      <c r="F468" s="2">
        <v>3.5855400000000004</v>
      </c>
      <c r="G468" s="2">
        <v>3.5819099999999997</v>
      </c>
      <c r="H468" s="2">
        <v>3.5907599999999995</v>
      </c>
      <c r="I468" s="2">
        <v>3.6108519999999995</v>
      </c>
      <c r="J468" s="13">
        <v>3.7397165000000001</v>
      </c>
      <c r="K468" s="13" t="s">
        <v>51</v>
      </c>
      <c r="L468" s="13" t="s">
        <v>54</v>
      </c>
      <c r="M468" s="13" t="s">
        <v>54</v>
      </c>
    </row>
    <row r="469" spans="1:13" ht="13.5" x14ac:dyDescent="0.25">
      <c r="A469" s="3">
        <v>42689</v>
      </c>
      <c r="B469" s="2">
        <v>3.6055000000000001</v>
      </c>
      <c r="C469" s="2">
        <v>51.837064536939081</v>
      </c>
      <c r="D469" s="2">
        <v>3.8494429432511801E-3</v>
      </c>
      <c r="E469" s="2">
        <v>-3.4313695996250129E-2</v>
      </c>
      <c r="F469" s="2">
        <v>3.5900800000000004</v>
      </c>
      <c r="G469" s="2">
        <v>3.5841799999999999</v>
      </c>
      <c r="H469" s="2">
        <v>3.5907600000000004</v>
      </c>
      <c r="I469" s="2">
        <v>3.6093999999999995</v>
      </c>
      <c r="J469" s="13">
        <v>3.7393925000000001</v>
      </c>
      <c r="K469" s="13" t="s">
        <v>51</v>
      </c>
      <c r="L469" s="13" t="s">
        <v>54</v>
      </c>
      <c r="M469" s="13" t="s">
        <v>52</v>
      </c>
    </row>
    <row r="470" spans="1:13" ht="13.5" x14ac:dyDescent="0.25">
      <c r="A470" s="3">
        <v>42690</v>
      </c>
      <c r="B470" s="2">
        <v>3.6055000000000001</v>
      </c>
      <c r="C470" s="2">
        <v>51.837064536939081</v>
      </c>
      <c r="D470" s="2">
        <v>4.7262350380439244E-4</v>
      </c>
      <c r="E470" s="2">
        <v>-3.3395907745565459E-2</v>
      </c>
      <c r="F470" s="2">
        <v>3.5946199999999999</v>
      </c>
      <c r="G470" s="2">
        <v>3.5864500000000001</v>
      </c>
      <c r="H470" s="2">
        <v>3.5907600000000004</v>
      </c>
      <c r="I470" s="2">
        <v>3.6080399999999999</v>
      </c>
      <c r="J470" s="13">
        <v>3.7385335000000004</v>
      </c>
      <c r="K470" s="13" t="s">
        <v>51</v>
      </c>
      <c r="L470" s="13" t="s">
        <v>54</v>
      </c>
      <c r="M470" s="13" t="s">
        <v>52</v>
      </c>
    </row>
    <row r="471" spans="1:13" ht="13.5" x14ac:dyDescent="0.25">
      <c r="A471" s="3">
        <v>42691</v>
      </c>
      <c r="B471" s="2">
        <v>3.6055000000000001</v>
      </c>
      <c r="C471" s="2">
        <v>51.837064536939081</v>
      </c>
      <c r="D471" s="2">
        <v>-6.6217236183128136E-3</v>
      </c>
      <c r="E471" s="2">
        <v>-3.2626475223701601E-2</v>
      </c>
      <c r="F471" s="2">
        <v>3.6027800000000001</v>
      </c>
      <c r="G471" s="2">
        <v>3.59144</v>
      </c>
      <c r="H471" s="2">
        <v>3.5939350000000005</v>
      </c>
      <c r="I471" s="2">
        <v>3.6071320000000004</v>
      </c>
      <c r="J471" s="13">
        <v>3.7365495000000006</v>
      </c>
      <c r="K471" s="13" t="s">
        <v>51</v>
      </c>
      <c r="L471" s="13" t="s">
        <v>48</v>
      </c>
      <c r="M471" s="13" t="s">
        <v>52</v>
      </c>
    </row>
    <row r="472" spans="1:13" ht="13.5" x14ac:dyDescent="0.25">
      <c r="A472" s="3">
        <v>42692</v>
      </c>
      <c r="B472" s="2">
        <v>3.5828000000000002</v>
      </c>
      <c r="C472" s="2">
        <v>46.409184539711525</v>
      </c>
      <c r="D472" s="2">
        <v>-1.0991691037427032E-2</v>
      </c>
      <c r="E472" s="2">
        <v>-3.2679876429940122E-2</v>
      </c>
      <c r="F472" s="2">
        <v>3.6027800000000001</v>
      </c>
      <c r="G472" s="2">
        <v>3.59416</v>
      </c>
      <c r="H472" s="2">
        <v>3.5934800000000009</v>
      </c>
      <c r="I472" s="2">
        <v>3.6057700000000001</v>
      </c>
      <c r="J472" s="13">
        <v>3.7347290000000011</v>
      </c>
      <c r="K472" s="13" t="s">
        <v>55</v>
      </c>
      <c r="L472" s="13" t="s">
        <v>50</v>
      </c>
      <c r="M472" s="13" t="s">
        <v>54</v>
      </c>
    </row>
    <row r="473" spans="1:13" ht="13.5" x14ac:dyDescent="0.25">
      <c r="A473" s="3">
        <v>42695</v>
      </c>
      <c r="B473" s="2">
        <v>3.5691999999999999</v>
      </c>
      <c r="C473" s="2">
        <v>43.472215642421176</v>
      </c>
      <c r="D473" s="2">
        <v>-4.515834274198216E-3</v>
      </c>
      <c r="E473" s="2">
        <v>-3.3275434151403119E-2</v>
      </c>
      <c r="F473" s="2">
        <v>3.5937000000000006</v>
      </c>
      <c r="G473" s="2">
        <v>3.58962</v>
      </c>
      <c r="H473" s="2">
        <v>3.5923450000000003</v>
      </c>
      <c r="I473" s="2">
        <v>3.6044099999999997</v>
      </c>
      <c r="J473" s="13">
        <v>3.7334120000000013</v>
      </c>
      <c r="K473" s="13" t="s">
        <v>55</v>
      </c>
      <c r="L473" s="13" t="s">
        <v>50</v>
      </c>
      <c r="M473" s="13" t="s">
        <v>47</v>
      </c>
    </row>
    <row r="474" spans="1:13" ht="13.5" x14ac:dyDescent="0.25">
      <c r="A474" s="3">
        <v>42696</v>
      </c>
      <c r="B474" s="2">
        <v>3.5691999999999999</v>
      </c>
      <c r="C474" s="2">
        <v>43.472215642421169</v>
      </c>
      <c r="D474" s="2">
        <v>-3.7656235990279896E-3</v>
      </c>
      <c r="E474" s="2">
        <v>-3.4081521285838537E-2</v>
      </c>
      <c r="F474" s="2">
        <v>3.5864400000000005</v>
      </c>
      <c r="G474" s="2">
        <v>3.5882600000000004</v>
      </c>
      <c r="H474" s="2">
        <v>3.5907549999999993</v>
      </c>
      <c r="I474" s="2">
        <v>3.6032299999999999</v>
      </c>
      <c r="J474" s="13">
        <v>3.7322610000000016</v>
      </c>
      <c r="K474" s="13" t="s">
        <v>55</v>
      </c>
      <c r="L474" s="13" t="s">
        <v>50</v>
      </c>
      <c r="M474" s="13" t="s">
        <v>47</v>
      </c>
    </row>
    <row r="475" spans="1:13" ht="13.5" x14ac:dyDescent="0.25">
      <c r="A475" s="3">
        <v>42697</v>
      </c>
      <c r="B475" s="2">
        <v>3.5600999999999998</v>
      </c>
      <c r="C475" s="2">
        <v>41.437245064789408</v>
      </c>
      <c r="D475" s="2">
        <v>-2.3058787840195549E-3</v>
      </c>
      <c r="E475" s="2">
        <v>-3.5148062125549384E-2</v>
      </c>
      <c r="F475" s="2">
        <v>3.5773600000000001</v>
      </c>
      <c r="G475" s="2">
        <v>3.5859899999999998</v>
      </c>
      <c r="H475" s="2">
        <v>3.5873499999999998</v>
      </c>
      <c r="I475" s="2">
        <v>3.6018680000000001</v>
      </c>
      <c r="J475" s="13">
        <v>3.7308800000000013</v>
      </c>
      <c r="K475" s="13" t="s">
        <v>55</v>
      </c>
      <c r="L475" s="13" t="s">
        <v>50</v>
      </c>
      <c r="M475" s="13" t="s">
        <v>47</v>
      </c>
    </row>
    <row r="476" spans="1:13" ht="13.5" x14ac:dyDescent="0.25">
      <c r="A476" s="3">
        <v>42698</v>
      </c>
      <c r="B476" s="2">
        <v>3.5600999999999998</v>
      </c>
      <c r="C476" s="2">
        <v>41.437245064789408</v>
      </c>
      <c r="D476" s="2">
        <v>-3.661852176431335E-3</v>
      </c>
      <c r="E476" s="2">
        <v>-3.6755563119133285E-2</v>
      </c>
      <c r="F476" s="2">
        <v>3.5682800000000001</v>
      </c>
      <c r="G476" s="2">
        <v>3.5855299999999994</v>
      </c>
      <c r="H476" s="2">
        <v>3.5844000000000009</v>
      </c>
      <c r="I476" s="2">
        <v>3.6005060000000002</v>
      </c>
      <c r="J476" s="13">
        <v>3.7296835000000015</v>
      </c>
      <c r="K476" s="13" t="s">
        <v>55</v>
      </c>
      <c r="L476" s="13" t="s">
        <v>50</v>
      </c>
      <c r="M476" s="13" t="s">
        <v>47</v>
      </c>
    </row>
    <row r="477" spans="1:13" ht="13.5" x14ac:dyDescent="0.25">
      <c r="A477" s="3">
        <v>42699</v>
      </c>
      <c r="B477" s="2">
        <v>3.5647000000000002</v>
      </c>
      <c r="C477" s="2">
        <v>43.001458136430131</v>
      </c>
      <c r="D477" s="2">
        <v>-2.1861976869943511E-3</v>
      </c>
      <c r="E477" s="2">
        <v>-4.2438929540280841E-2</v>
      </c>
      <c r="F477" s="2">
        <v>3.5646599999999999</v>
      </c>
      <c r="G477" s="2">
        <v>3.5837199999999996</v>
      </c>
      <c r="H477" s="2">
        <v>3.5816800000000009</v>
      </c>
      <c r="I477" s="2">
        <v>3.599056</v>
      </c>
      <c r="J477" s="13">
        <v>3.7286205000000017</v>
      </c>
      <c r="K477" s="13" t="s">
        <v>51</v>
      </c>
      <c r="L477" s="13" t="s">
        <v>48</v>
      </c>
      <c r="M477" s="13" t="s">
        <v>53</v>
      </c>
    </row>
    <row r="478" spans="1:13" ht="13.5" x14ac:dyDescent="0.25">
      <c r="A478" s="3">
        <v>42702</v>
      </c>
      <c r="B478" s="2">
        <v>3.5647000000000002</v>
      </c>
      <c r="C478" s="2">
        <v>43.001458136430124</v>
      </c>
      <c r="D478" s="2">
        <v>4.0934313025871027E-3</v>
      </c>
      <c r="E478" s="2">
        <v>-5.3966185728615383E-2</v>
      </c>
      <c r="F478" s="2">
        <v>3.5637599999999998</v>
      </c>
      <c r="G478" s="2">
        <v>3.5787300000000002</v>
      </c>
      <c r="H478" s="2">
        <v>3.5803200000000004</v>
      </c>
      <c r="I478" s="2">
        <v>3.5976959999999996</v>
      </c>
      <c r="J478" s="13">
        <v>3.7276315000000015</v>
      </c>
      <c r="K478" s="13" t="s">
        <v>51</v>
      </c>
      <c r="L478" s="13" t="s">
        <v>48</v>
      </c>
      <c r="M478" s="13" t="s">
        <v>53</v>
      </c>
    </row>
    <row r="479" spans="1:13" ht="13.5" x14ac:dyDescent="0.25">
      <c r="A479" s="3">
        <v>42703</v>
      </c>
      <c r="B479" s="2">
        <v>3.5828000000000002</v>
      </c>
      <c r="C479" s="2">
        <v>49.194134401415965</v>
      </c>
      <c r="D479" s="2">
        <v>6.79463998328389E-3</v>
      </c>
      <c r="E479" s="2">
        <v>-7.2190026778297278E-2</v>
      </c>
      <c r="F479" s="2">
        <v>3.5664799999999999</v>
      </c>
      <c r="G479" s="2">
        <v>3.57646</v>
      </c>
      <c r="H479" s="2">
        <v>3.5803200000000004</v>
      </c>
      <c r="I479" s="2">
        <v>3.5966079999999998</v>
      </c>
      <c r="J479" s="13">
        <v>3.7267700000000019</v>
      </c>
      <c r="K479" s="13" t="s">
        <v>51</v>
      </c>
      <c r="L479" s="13" t="s">
        <v>48</v>
      </c>
      <c r="M479" s="13" t="s">
        <v>52</v>
      </c>
    </row>
    <row r="480" spans="1:13" ht="13.5" x14ac:dyDescent="0.25">
      <c r="A480" s="3">
        <v>42704</v>
      </c>
      <c r="B480" s="2">
        <v>3.5647000000000002</v>
      </c>
      <c r="C480" s="2">
        <v>44.041159161305927</v>
      </c>
      <c r="D480" s="2">
        <v>1.0432969975473494E-2</v>
      </c>
      <c r="E480" s="2">
        <v>-9.5164346382849763E-2</v>
      </c>
      <c r="F480" s="2">
        <v>3.5674000000000006</v>
      </c>
      <c r="G480" s="2">
        <v>3.5723800000000003</v>
      </c>
      <c r="H480" s="2">
        <v>3.579415</v>
      </c>
      <c r="I480" s="2">
        <v>3.5953379999999999</v>
      </c>
      <c r="J480" s="13">
        <v>3.7258180000000021</v>
      </c>
      <c r="K480" s="13" t="s">
        <v>51</v>
      </c>
      <c r="L480" s="13" t="s">
        <v>48</v>
      </c>
      <c r="M480" s="13" t="s">
        <v>52</v>
      </c>
    </row>
    <row r="481" spans="1:13" ht="13.5" x14ac:dyDescent="0.25">
      <c r="A481" s="3">
        <v>42705</v>
      </c>
      <c r="B481" s="2">
        <v>3.5600999999999998</v>
      </c>
      <c r="C481" s="2">
        <v>42.813742909265116</v>
      </c>
      <c r="D481" s="2">
        <v>1.397031717761088E-2</v>
      </c>
      <c r="E481" s="2">
        <v>-0.12034301448951493</v>
      </c>
      <c r="F481" s="2">
        <v>3.5674000000000001</v>
      </c>
      <c r="G481" s="2">
        <v>3.5678400000000003</v>
      </c>
      <c r="H481" s="2">
        <v>3.5796400000000004</v>
      </c>
      <c r="I481" s="2">
        <v>3.5939760000000001</v>
      </c>
      <c r="J481" s="13">
        <v>3.7250825000000027</v>
      </c>
      <c r="K481" s="13" t="s">
        <v>51</v>
      </c>
      <c r="L481" s="13" t="s">
        <v>48</v>
      </c>
      <c r="M481" s="13" t="s">
        <v>54</v>
      </c>
    </row>
    <row r="482" spans="1:13" ht="13.5" x14ac:dyDescent="0.25">
      <c r="A482" s="3">
        <v>42706</v>
      </c>
      <c r="B482" s="2">
        <v>3.5600999999999998</v>
      </c>
      <c r="C482" s="2">
        <v>42.813742909265116</v>
      </c>
      <c r="D482" s="2">
        <v>1.3607608379540448E-2</v>
      </c>
      <c r="E482" s="2">
        <v>-0.14638047110247768</v>
      </c>
      <c r="F482" s="2">
        <v>3.5664799999999999</v>
      </c>
      <c r="G482" s="2">
        <v>3.5655699999999997</v>
      </c>
      <c r="H482" s="2">
        <v>3.5798650000000007</v>
      </c>
      <c r="I482" s="2">
        <v>3.5926140000000002</v>
      </c>
      <c r="J482" s="13">
        <v>3.724347000000003</v>
      </c>
      <c r="K482" s="13" t="s">
        <v>55</v>
      </c>
      <c r="L482" s="13" t="s">
        <v>54</v>
      </c>
      <c r="M482" s="13" t="s">
        <v>47</v>
      </c>
    </row>
    <row r="483" spans="1:13" ht="13.5" x14ac:dyDescent="0.25">
      <c r="A483" s="3">
        <v>42709</v>
      </c>
      <c r="B483" s="2">
        <v>3.5556000000000001</v>
      </c>
      <c r="C483" s="2">
        <v>41.501480269680471</v>
      </c>
      <c r="D483" s="2">
        <v>1.1668077459348059E-2</v>
      </c>
      <c r="E483" s="2">
        <v>-0.17235245732462848</v>
      </c>
      <c r="F483" s="2">
        <v>3.5646600000000008</v>
      </c>
      <c r="G483" s="2">
        <v>3.5642099999999992</v>
      </c>
      <c r="H483" s="2">
        <v>3.5769150000000005</v>
      </c>
      <c r="I483" s="2">
        <v>3.5911619999999997</v>
      </c>
      <c r="J483" s="13">
        <v>3.7233125000000031</v>
      </c>
      <c r="K483" s="13" t="s">
        <v>55</v>
      </c>
      <c r="L483" s="13" t="s">
        <v>50</v>
      </c>
      <c r="M483" s="13" t="s">
        <v>47</v>
      </c>
    </row>
    <row r="484" spans="1:13" ht="13.5" x14ac:dyDescent="0.25">
      <c r="A484" s="3">
        <v>42710</v>
      </c>
      <c r="B484" s="2">
        <v>3.5465</v>
      </c>
      <c r="C484" s="2">
        <v>38.904599118258965</v>
      </c>
      <c r="D484" s="2">
        <v>1.0844592237438277E-2</v>
      </c>
      <c r="E484" s="2">
        <v>-0.19838777688488218</v>
      </c>
      <c r="F484" s="2">
        <v>3.5573999999999999</v>
      </c>
      <c r="G484" s="2">
        <v>3.5619399999999999</v>
      </c>
      <c r="H484" s="2">
        <v>3.5750999999999999</v>
      </c>
      <c r="I484" s="2">
        <v>3.5897100000000002</v>
      </c>
      <c r="J484" s="13">
        <v>3.7222880000000034</v>
      </c>
      <c r="K484" s="13" t="s">
        <v>55</v>
      </c>
      <c r="L484" s="13" t="s">
        <v>50</v>
      </c>
      <c r="M484" s="13" t="s">
        <v>47</v>
      </c>
    </row>
    <row r="485" spans="1:13" ht="13.5" x14ac:dyDescent="0.25">
      <c r="A485" s="3">
        <v>42711</v>
      </c>
      <c r="B485" s="2">
        <v>3.5375000000000001</v>
      </c>
      <c r="C485" s="2">
        <v>36.473767310655383</v>
      </c>
      <c r="D485" s="2">
        <v>9.6011825366555392E-3</v>
      </c>
      <c r="E485" s="2">
        <v>-0.2258115102142699</v>
      </c>
      <c r="F485" s="2">
        <v>3.5519599999999998</v>
      </c>
      <c r="G485" s="2">
        <v>3.5596800000000002</v>
      </c>
      <c r="H485" s="2">
        <v>3.5728349999999991</v>
      </c>
      <c r="I485" s="2">
        <v>3.588168</v>
      </c>
      <c r="J485" s="13">
        <v>3.7214395000000029</v>
      </c>
      <c r="K485" s="13" t="s">
        <v>55</v>
      </c>
      <c r="L485" s="13" t="s">
        <v>50</v>
      </c>
      <c r="M485" s="13" t="s">
        <v>47</v>
      </c>
    </row>
    <row r="486" spans="1:13" ht="13.5" x14ac:dyDescent="0.25">
      <c r="A486" s="3">
        <v>42712</v>
      </c>
      <c r="B486" s="2">
        <v>3.5600999999999998</v>
      </c>
      <c r="C486" s="2">
        <v>45.656142640960709</v>
      </c>
      <c r="D486" s="2">
        <v>7.1010617450255609E-3</v>
      </c>
      <c r="E486" s="2">
        <v>-0.25381668265413443</v>
      </c>
      <c r="F486" s="2">
        <v>3.5519599999999998</v>
      </c>
      <c r="G486" s="2">
        <v>3.5596800000000002</v>
      </c>
      <c r="H486" s="2">
        <v>3.5726049999999994</v>
      </c>
      <c r="I486" s="2">
        <v>3.5869880000000007</v>
      </c>
      <c r="J486" s="13">
        <v>3.7206670000000037</v>
      </c>
      <c r="K486" s="13" t="s">
        <v>55</v>
      </c>
      <c r="L486" s="13" t="s">
        <v>50</v>
      </c>
      <c r="M486" s="13" t="s">
        <v>54</v>
      </c>
    </row>
    <row r="487" spans="1:13" ht="13.5" x14ac:dyDescent="0.25">
      <c r="A487" s="3">
        <v>42713</v>
      </c>
      <c r="B487" s="2">
        <v>3.5375000000000001</v>
      </c>
      <c r="C487" s="2">
        <v>39.50643506660986</v>
      </c>
      <c r="D487" s="2">
        <v>7.4431202502158733E-3</v>
      </c>
      <c r="E487" s="2">
        <v>-0.27499851630564592</v>
      </c>
      <c r="F487" s="2">
        <v>3.5474400000000004</v>
      </c>
      <c r="G487" s="2">
        <v>3.5569600000000001</v>
      </c>
      <c r="H487" s="2">
        <v>3.5703399999999994</v>
      </c>
      <c r="I487" s="2">
        <v>3.5852660000000007</v>
      </c>
      <c r="J487" s="13">
        <v>3.7197265000000033</v>
      </c>
      <c r="K487" s="13" t="s">
        <v>55</v>
      </c>
      <c r="L487" s="13" t="s">
        <v>50</v>
      </c>
      <c r="M487" s="13" t="s">
        <v>47</v>
      </c>
    </row>
    <row r="488" spans="1:13" ht="13.5" x14ac:dyDescent="0.25">
      <c r="A488" s="3">
        <v>42717</v>
      </c>
      <c r="B488" s="2">
        <v>3.5329000000000002</v>
      </c>
      <c r="C488" s="2">
        <v>38.373460172537804</v>
      </c>
      <c r="D488" s="2">
        <v>8.2770051730833849E-3</v>
      </c>
      <c r="E488" s="2">
        <v>-0.28592109330282678</v>
      </c>
      <c r="F488" s="2">
        <v>3.5429000000000004</v>
      </c>
      <c r="G488" s="2">
        <v>3.5537800000000006</v>
      </c>
      <c r="H488" s="2">
        <v>3.5662549999999995</v>
      </c>
      <c r="I488" s="2">
        <v>3.5834520000000007</v>
      </c>
      <c r="J488" s="13">
        <v>3.7189475000000041</v>
      </c>
      <c r="K488" s="13" t="s">
        <v>55</v>
      </c>
      <c r="L488" s="13" t="s">
        <v>50</v>
      </c>
      <c r="M488" s="13" t="s">
        <v>47</v>
      </c>
    </row>
    <row r="489" spans="1:13" ht="13.5" x14ac:dyDescent="0.25">
      <c r="A489" s="3">
        <v>42718</v>
      </c>
      <c r="B489" s="2">
        <v>3.5375000000000001</v>
      </c>
      <c r="C489" s="2">
        <v>40.219729288479655</v>
      </c>
      <c r="D489" s="2">
        <v>1.1642276777346527E-2</v>
      </c>
      <c r="E489" s="2">
        <v>-0.28496871658108147</v>
      </c>
      <c r="F489" s="2">
        <v>3.5411000000000001</v>
      </c>
      <c r="G489" s="2">
        <v>3.5492499999999998</v>
      </c>
      <c r="H489" s="2">
        <v>3.5628549999999999</v>
      </c>
      <c r="I489" s="2">
        <v>3.58182</v>
      </c>
      <c r="J489" s="13">
        <v>3.7178410000000035</v>
      </c>
      <c r="K489" s="13" t="s">
        <v>55</v>
      </c>
      <c r="L489" s="13" t="s">
        <v>50</v>
      </c>
      <c r="M489" s="13" t="s">
        <v>47</v>
      </c>
    </row>
    <row r="490" spans="1:13" ht="13.5" x14ac:dyDescent="0.25">
      <c r="A490" s="3">
        <v>42719</v>
      </c>
      <c r="B490" s="2">
        <v>3.5329000000000002</v>
      </c>
      <c r="C490" s="2">
        <v>38.962656391479548</v>
      </c>
      <c r="D490" s="2">
        <v>1.2218574737639543E-2</v>
      </c>
      <c r="E490" s="2">
        <v>-0.27539690664067945</v>
      </c>
      <c r="F490" s="2">
        <v>3.5401800000000003</v>
      </c>
      <c r="G490" s="2">
        <v>3.5460700000000003</v>
      </c>
      <c r="H490" s="2">
        <v>3.5592250000000001</v>
      </c>
      <c r="I490" s="2">
        <v>3.5801860000000003</v>
      </c>
      <c r="J490" s="13">
        <v>3.7170620000000043</v>
      </c>
      <c r="K490" s="13" t="s">
        <v>55</v>
      </c>
      <c r="L490" s="13" t="s">
        <v>50</v>
      </c>
      <c r="M490" s="13" t="s">
        <v>47</v>
      </c>
    </row>
    <row r="491" spans="1:13" ht="13.5" x14ac:dyDescent="0.25">
      <c r="A491" s="3">
        <v>42720</v>
      </c>
      <c r="B491" s="2">
        <v>3.5329000000000002</v>
      </c>
      <c r="C491" s="2">
        <v>38.962656391479548</v>
      </c>
      <c r="D491" s="2">
        <v>1.2185548071343533E-2</v>
      </c>
      <c r="E491" s="2">
        <v>-0.26093349689824419</v>
      </c>
      <c r="F491" s="2">
        <v>3.5347400000000002</v>
      </c>
      <c r="G491" s="2">
        <v>3.5433500000000002</v>
      </c>
      <c r="H491" s="2">
        <v>3.5555949999999994</v>
      </c>
      <c r="I491" s="2">
        <v>3.5791880000000016</v>
      </c>
      <c r="J491" s="13">
        <v>3.7160985000000037</v>
      </c>
      <c r="K491" s="13" t="s">
        <v>55</v>
      </c>
      <c r="L491" s="13" t="s">
        <v>50</v>
      </c>
      <c r="M491" s="13" t="s">
        <v>47</v>
      </c>
    </row>
    <row r="492" spans="1:13" ht="13.5" x14ac:dyDescent="0.25">
      <c r="A492" s="3">
        <v>42723</v>
      </c>
      <c r="B492" s="2">
        <v>3.5238999999999998</v>
      </c>
      <c r="C492" s="2">
        <v>36.38237866230812</v>
      </c>
      <c r="D492" s="2">
        <v>1.2997444010041992E-2</v>
      </c>
      <c r="E492" s="2">
        <v>-0.24412942614525318</v>
      </c>
      <c r="F492" s="2">
        <v>3.5320200000000002</v>
      </c>
      <c r="G492" s="2">
        <v>3.5397300000000009</v>
      </c>
      <c r="H492" s="2">
        <v>3.5526499999999999</v>
      </c>
      <c r="I492" s="2">
        <v>3.5780100000000008</v>
      </c>
      <c r="J492" s="13">
        <v>3.7143520000000039</v>
      </c>
      <c r="K492" s="13" t="s">
        <v>55</v>
      </c>
      <c r="L492" s="13" t="s">
        <v>50</v>
      </c>
      <c r="M492" s="13" t="s">
        <v>47</v>
      </c>
    </row>
    <row r="493" spans="1:13" ht="13.5" x14ac:dyDescent="0.25">
      <c r="A493" s="3">
        <v>42724</v>
      </c>
      <c r="B493" s="2">
        <v>3.5238999999999998</v>
      </c>
      <c r="C493" s="2">
        <v>36.38237866230812</v>
      </c>
      <c r="D493" s="2">
        <v>1.3205653716884758E-2</v>
      </c>
      <c r="E493" s="2">
        <v>-0.22575699624302162</v>
      </c>
      <c r="F493" s="2">
        <v>3.5302199999999999</v>
      </c>
      <c r="G493" s="2">
        <v>3.5365600000000006</v>
      </c>
      <c r="H493" s="2">
        <v>3.5503849999999995</v>
      </c>
      <c r="I493" s="2">
        <v>3.5759240000000019</v>
      </c>
      <c r="J493" s="13">
        <v>3.712421000000004</v>
      </c>
      <c r="K493" s="13" t="s">
        <v>55</v>
      </c>
      <c r="L493" s="13" t="s">
        <v>54</v>
      </c>
      <c r="M493" s="13" t="s">
        <v>47</v>
      </c>
    </row>
    <row r="494" spans="1:13" ht="13.5" x14ac:dyDescent="0.25">
      <c r="A494" s="3">
        <v>42725</v>
      </c>
      <c r="B494" s="2">
        <v>3.5465</v>
      </c>
      <c r="C494" s="2">
        <v>46.668209077963652</v>
      </c>
      <c r="D494" s="2">
        <v>1.0505468687010744E-2</v>
      </c>
      <c r="E494" s="2">
        <v>-0.2070380367122252</v>
      </c>
      <c r="F494" s="2">
        <v>3.5320200000000002</v>
      </c>
      <c r="G494" s="2">
        <v>3.5365600000000006</v>
      </c>
      <c r="H494" s="2">
        <v>3.5492499999999993</v>
      </c>
      <c r="I494" s="2">
        <v>3.5743820000000017</v>
      </c>
      <c r="J494" s="13">
        <v>3.7106030000000043</v>
      </c>
      <c r="K494" s="13" t="s">
        <v>51</v>
      </c>
      <c r="L494" s="13" t="s">
        <v>54</v>
      </c>
      <c r="M494" s="13" t="s">
        <v>52</v>
      </c>
    </row>
    <row r="495" spans="1:13" ht="13.5" x14ac:dyDescent="0.25">
      <c r="A495" s="3">
        <v>42726</v>
      </c>
      <c r="B495" s="2">
        <v>3.5329000000000002</v>
      </c>
      <c r="C495" s="2">
        <v>42.242095633801718</v>
      </c>
      <c r="D495" s="2">
        <v>7.8930106871144545E-3</v>
      </c>
      <c r="E495" s="2">
        <v>-0.18618529344271845</v>
      </c>
      <c r="F495" s="2">
        <v>3.5320200000000002</v>
      </c>
      <c r="G495" s="2">
        <v>3.5361000000000002</v>
      </c>
      <c r="H495" s="2">
        <v>3.5478899999999998</v>
      </c>
      <c r="I495" s="2">
        <v>3.572840000000002</v>
      </c>
      <c r="J495" s="13">
        <v>3.7087170000000049</v>
      </c>
      <c r="K495" s="13" t="s">
        <v>51</v>
      </c>
      <c r="L495" s="13" t="s">
        <v>54</v>
      </c>
      <c r="M495" s="13" t="s">
        <v>54</v>
      </c>
    </row>
    <row r="496" spans="1:13" ht="13.5" x14ac:dyDescent="0.25">
      <c r="A496" s="3">
        <v>42727</v>
      </c>
      <c r="B496" s="2">
        <v>3.5465</v>
      </c>
      <c r="C496" s="2">
        <v>47.594657024751591</v>
      </c>
      <c r="D496" s="2">
        <v>8.2782015910467521E-3</v>
      </c>
      <c r="E496" s="2">
        <v>-0.16242847558315021</v>
      </c>
      <c r="F496" s="2">
        <v>3.5347400000000002</v>
      </c>
      <c r="G496" s="2">
        <v>3.5347400000000002</v>
      </c>
      <c r="H496" s="2">
        <v>3.5472099999999998</v>
      </c>
      <c r="I496" s="2">
        <v>3.5717500000000024</v>
      </c>
      <c r="J496" s="13">
        <v>3.7074525000000045</v>
      </c>
      <c r="K496" s="13" t="s">
        <v>51</v>
      </c>
      <c r="L496" s="13" t="s">
        <v>48</v>
      </c>
      <c r="M496" s="13" t="s">
        <v>52</v>
      </c>
    </row>
    <row r="497" spans="1:13" ht="13.5" x14ac:dyDescent="0.25">
      <c r="A497" s="3">
        <v>42730</v>
      </c>
      <c r="B497" s="2">
        <v>3.5465</v>
      </c>
      <c r="C497" s="2">
        <v>47.594657024751591</v>
      </c>
      <c r="D497" s="2">
        <v>5.1637135346860319E-3</v>
      </c>
      <c r="E497" s="2">
        <v>-0.13707304307496651</v>
      </c>
      <c r="F497" s="2">
        <v>3.5392600000000001</v>
      </c>
      <c r="G497" s="2">
        <v>3.5356399999999999</v>
      </c>
      <c r="H497" s="2">
        <v>3.5462999999999996</v>
      </c>
      <c r="I497" s="2">
        <v>3.5710240000000026</v>
      </c>
      <c r="J497" s="13">
        <v>3.7060590000000047</v>
      </c>
      <c r="K497" s="13" t="s">
        <v>51</v>
      </c>
      <c r="L497" s="13" t="s">
        <v>48</v>
      </c>
      <c r="M497" s="13" t="s">
        <v>52</v>
      </c>
    </row>
    <row r="498" spans="1:13" ht="13.5" x14ac:dyDescent="0.25">
      <c r="A498" s="3">
        <v>42731</v>
      </c>
      <c r="B498" s="2">
        <v>3.5465</v>
      </c>
      <c r="C498" s="2">
        <v>47.594657024751591</v>
      </c>
      <c r="D498" s="2">
        <v>1.8544854160591484E-3</v>
      </c>
      <c r="E498" s="2">
        <v>-0.11146173108243861</v>
      </c>
      <c r="F498" s="2">
        <v>3.5437799999999995</v>
      </c>
      <c r="G498" s="2">
        <v>3.5370000000000004</v>
      </c>
      <c r="H498" s="2">
        <v>3.5453899999999998</v>
      </c>
      <c r="I498" s="2">
        <v>3.5702060000000024</v>
      </c>
      <c r="J498" s="13">
        <v>3.7047945000000051</v>
      </c>
      <c r="K498" s="13" t="s">
        <v>51</v>
      </c>
      <c r="L498" s="13" t="s">
        <v>48</v>
      </c>
      <c r="M498" s="13" t="s">
        <v>52</v>
      </c>
    </row>
    <row r="499" spans="1:13" ht="13.5" x14ac:dyDescent="0.25">
      <c r="A499" s="3">
        <v>42732</v>
      </c>
      <c r="B499" s="2">
        <v>3.5375000000000001</v>
      </c>
      <c r="C499" s="2">
        <v>44.208452440973801</v>
      </c>
      <c r="D499" s="2">
        <v>4.6002480555662473E-4</v>
      </c>
      <c r="E499" s="2">
        <v>-8.6628610740169504E-2</v>
      </c>
      <c r="F499" s="2">
        <v>3.5419800000000001</v>
      </c>
      <c r="G499" s="2">
        <v>3.5370000000000004</v>
      </c>
      <c r="H499" s="2">
        <v>3.543124999999999</v>
      </c>
      <c r="I499" s="2">
        <v>3.568846000000002</v>
      </c>
      <c r="J499" s="13">
        <v>3.703485000000005</v>
      </c>
      <c r="K499" s="13" t="s">
        <v>55</v>
      </c>
      <c r="L499" s="13" t="s">
        <v>50</v>
      </c>
      <c r="M499" s="13" t="s">
        <v>47</v>
      </c>
    </row>
    <row r="500" spans="1:13" ht="13.5" x14ac:dyDescent="0.25">
      <c r="A500" s="3">
        <v>42733</v>
      </c>
      <c r="B500" s="2">
        <v>3.5556000000000001</v>
      </c>
      <c r="C500" s="2">
        <v>51.657560924438478</v>
      </c>
      <c r="D500" s="2">
        <v>-2.6861768101436034E-3</v>
      </c>
      <c r="E500" s="2">
        <v>-6.3392951049645804E-2</v>
      </c>
      <c r="F500" s="2">
        <v>3.5465199999999997</v>
      </c>
      <c r="G500" s="2">
        <v>3.5392700000000006</v>
      </c>
      <c r="H500" s="2">
        <v>3.5426699999999998</v>
      </c>
      <c r="I500" s="2">
        <v>3.5678480000000019</v>
      </c>
      <c r="J500" s="13">
        <v>3.7022475000000048</v>
      </c>
      <c r="K500" s="13" t="s">
        <v>51</v>
      </c>
      <c r="L500" s="13" t="s">
        <v>54</v>
      </c>
      <c r="M500" s="13" t="s">
        <v>52</v>
      </c>
    </row>
    <row r="501" spans="1:13" ht="13.5" x14ac:dyDescent="0.25">
      <c r="A501" s="3">
        <v>42734</v>
      </c>
      <c r="B501" s="2">
        <v>3.5556000000000001</v>
      </c>
      <c r="C501" s="2">
        <v>51.657560924438478</v>
      </c>
      <c r="D501" s="2">
        <v>-5.3792273431265691E-3</v>
      </c>
      <c r="E501" s="2">
        <v>-4.2366018199150077E-2</v>
      </c>
      <c r="F501" s="2">
        <v>3.5483400000000005</v>
      </c>
      <c r="G501" s="2">
        <v>3.5415399999999999</v>
      </c>
      <c r="H501" s="2">
        <v>3.5424449999999998</v>
      </c>
      <c r="I501" s="2">
        <v>3.5681200000000017</v>
      </c>
      <c r="J501" s="13">
        <v>3.7010285000000049</v>
      </c>
      <c r="K501" s="13" t="s">
        <v>51</v>
      </c>
      <c r="L501" s="13" t="s">
        <v>54</v>
      </c>
      <c r="M501" s="13" t="s">
        <v>52</v>
      </c>
    </row>
    <row r="502" spans="1:13" ht="13.5" x14ac:dyDescent="0.25">
      <c r="A502" s="3">
        <v>42737</v>
      </c>
      <c r="B502" s="2">
        <v>3.5375000000000001</v>
      </c>
      <c r="C502" s="2">
        <v>44.731052390403569</v>
      </c>
      <c r="D502" s="2">
        <v>-7.7304295858549033E-3</v>
      </c>
      <c r="E502" s="2">
        <v>-2.3798808011605908E-2</v>
      </c>
      <c r="F502" s="2">
        <v>3.5465400000000002</v>
      </c>
      <c r="G502" s="2">
        <v>3.5429000000000004</v>
      </c>
      <c r="H502" s="2">
        <v>3.541315</v>
      </c>
      <c r="I502" s="2">
        <v>3.5670320000000015</v>
      </c>
      <c r="J502" s="13">
        <v>3.6997190000000053</v>
      </c>
      <c r="K502" s="13" t="s">
        <v>55</v>
      </c>
      <c r="L502" s="13" t="s">
        <v>54</v>
      </c>
      <c r="M502" s="13" t="s">
        <v>47</v>
      </c>
    </row>
    <row r="503" spans="1:13" ht="13.5" x14ac:dyDescent="0.25">
      <c r="A503" s="3">
        <v>42738</v>
      </c>
      <c r="B503" s="2">
        <v>3.5375000000000001</v>
      </c>
      <c r="C503" s="2">
        <v>44.731052390403569</v>
      </c>
      <c r="D503" s="2">
        <v>-9.6394292964157025E-3</v>
      </c>
      <c r="E503" s="2">
        <v>-9.453867359363306E-3</v>
      </c>
      <c r="F503" s="2">
        <v>3.54474</v>
      </c>
      <c r="G503" s="2">
        <v>3.54426</v>
      </c>
      <c r="H503" s="2">
        <v>3.5404100000000001</v>
      </c>
      <c r="I503" s="2">
        <v>3.5659440000000013</v>
      </c>
      <c r="J503" s="13">
        <v>3.6983725000000054</v>
      </c>
      <c r="K503" s="13" t="s">
        <v>55</v>
      </c>
      <c r="L503" s="13" t="s">
        <v>54</v>
      </c>
      <c r="M503" s="13" t="s">
        <v>47</v>
      </c>
    </row>
    <row r="504" spans="1:13" ht="13.5" x14ac:dyDescent="0.25">
      <c r="A504" s="3">
        <v>42739</v>
      </c>
      <c r="B504" s="2">
        <v>3.5375000000000001</v>
      </c>
      <c r="C504" s="2">
        <v>44.731052390403562</v>
      </c>
      <c r="D504" s="2">
        <v>-7.7032959722522776E-3</v>
      </c>
      <c r="E504" s="2">
        <v>2.1030302390896548E-3</v>
      </c>
      <c r="F504" s="2">
        <v>3.54474</v>
      </c>
      <c r="G504" s="2">
        <v>3.5433600000000007</v>
      </c>
      <c r="H504" s="2">
        <v>3.5399599999999998</v>
      </c>
      <c r="I504" s="2">
        <v>3.5646740000000006</v>
      </c>
      <c r="J504" s="13">
        <v>3.6969710000000049</v>
      </c>
      <c r="K504" s="13" t="s">
        <v>51</v>
      </c>
      <c r="L504" s="13" t="s">
        <v>48</v>
      </c>
      <c r="M504" s="13" t="s">
        <v>54</v>
      </c>
    </row>
    <row r="505" spans="1:13" ht="13.5" x14ac:dyDescent="0.25">
      <c r="A505" s="3">
        <v>42740</v>
      </c>
      <c r="B505" s="2">
        <v>3.5375000000000001</v>
      </c>
      <c r="C505" s="2">
        <v>44.731052390403562</v>
      </c>
      <c r="D505" s="2">
        <v>-8.0883391402468696E-3</v>
      </c>
      <c r="E505" s="2">
        <v>1.1944660567353093E-2</v>
      </c>
      <c r="F505" s="2">
        <v>3.5411200000000003</v>
      </c>
      <c r="G505" s="2">
        <v>3.5438200000000002</v>
      </c>
      <c r="H505" s="2">
        <v>3.5399599999999998</v>
      </c>
      <c r="I505" s="2">
        <v>3.5628600000000006</v>
      </c>
      <c r="J505" s="13">
        <v>3.6956430000000053</v>
      </c>
      <c r="K505" s="13" t="s">
        <v>55</v>
      </c>
      <c r="L505" s="13" t="s">
        <v>54</v>
      </c>
      <c r="M505" s="13" t="s">
        <v>47</v>
      </c>
    </row>
    <row r="506" spans="1:13" ht="13.5" x14ac:dyDescent="0.25">
      <c r="A506" s="3">
        <v>42741</v>
      </c>
      <c r="B506" s="2">
        <v>3.5419999999999998</v>
      </c>
      <c r="C506" s="2">
        <v>47.102890749926566</v>
      </c>
      <c r="D506" s="2">
        <v>-6.591283626393718E-3</v>
      </c>
      <c r="E506" s="2">
        <v>2.0497628428563612E-2</v>
      </c>
      <c r="F506" s="2">
        <v>3.5384000000000002</v>
      </c>
      <c r="G506" s="2">
        <v>3.5433700000000008</v>
      </c>
      <c r="H506" s="2">
        <v>3.5390550000000003</v>
      </c>
      <c r="I506" s="2">
        <v>3.5613180000000004</v>
      </c>
      <c r="J506" s="13">
        <v>3.6943560000000053</v>
      </c>
      <c r="K506" s="13" t="s">
        <v>51</v>
      </c>
      <c r="L506" s="13" t="s">
        <v>54</v>
      </c>
      <c r="M506" s="13" t="s">
        <v>53</v>
      </c>
    </row>
    <row r="507" spans="1:13" ht="13.5" x14ac:dyDescent="0.25">
      <c r="A507" s="3">
        <v>42744</v>
      </c>
      <c r="B507" s="2">
        <v>3.5375000000000001</v>
      </c>
      <c r="C507" s="2">
        <v>45.022164494950623</v>
      </c>
      <c r="D507" s="2">
        <v>-4.9586471568345836E-3</v>
      </c>
      <c r="E507" s="2">
        <v>2.7045586448917185E-2</v>
      </c>
      <c r="F507" s="2">
        <v>3.5384000000000002</v>
      </c>
      <c r="G507" s="2">
        <v>3.5424700000000007</v>
      </c>
      <c r="H507" s="2">
        <v>3.5390549999999998</v>
      </c>
      <c r="I507" s="2">
        <v>3.5596860000000006</v>
      </c>
      <c r="J507" s="13">
        <v>3.6930465000000048</v>
      </c>
      <c r="K507" s="13" t="s">
        <v>55</v>
      </c>
      <c r="L507" s="13" t="s">
        <v>54</v>
      </c>
      <c r="M507" s="13" t="s">
        <v>54</v>
      </c>
    </row>
    <row r="508" spans="1:13" ht="13.5" x14ac:dyDescent="0.25">
      <c r="A508" s="3">
        <v>42745</v>
      </c>
      <c r="B508" s="2">
        <v>3.5419999999999998</v>
      </c>
      <c r="C508" s="2">
        <v>47.518803753235524</v>
      </c>
      <c r="D508" s="2">
        <v>-3.8537764509767314E-3</v>
      </c>
      <c r="E508" s="2">
        <v>3.1052059962939714E-2</v>
      </c>
      <c r="F508" s="2">
        <v>3.5392999999999999</v>
      </c>
      <c r="G508" s="2">
        <v>3.5420200000000008</v>
      </c>
      <c r="H508" s="2">
        <v>3.5395100000000008</v>
      </c>
      <c r="I508" s="2">
        <v>3.5586880000000001</v>
      </c>
      <c r="J508" s="13">
        <v>3.6917410000000057</v>
      </c>
      <c r="K508" s="13" t="s">
        <v>51</v>
      </c>
      <c r="L508" s="13" t="s">
        <v>54</v>
      </c>
      <c r="M508" s="13" t="s">
        <v>52</v>
      </c>
    </row>
    <row r="509" spans="1:13" ht="13.5" x14ac:dyDescent="0.25">
      <c r="A509" s="3">
        <v>42746</v>
      </c>
      <c r="B509" s="2">
        <v>3.5375000000000001</v>
      </c>
      <c r="C509" s="2">
        <v>45.303250443775887</v>
      </c>
      <c r="D509" s="2">
        <v>-3.9442193287118066E-3</v>
      </c>
      <c r="E509" s="2">
        <v>3.3897600850121209E-2</v>
      </c>
      <c r="F509" s="2">
        <v>3.5392999999999999</v>
      </c>
      <c r="G509" s="2">
        <v>3.5420200000000008</v>
      </c>
      <c r="H509" s="2">
        <v>3.5395099999999999</v>
      </c>
      <c r="I509" s="2">
        <v>3.5577819999999996</v>
      </c>
      <c r="J509" s="13">
        <v>3.6902470000000056</v>
      </c>
      <c r="K509" s="13" t="s">
        <v>55</v>
      </c>
      <c r="L509" s="13" t="s">
        <v>50</v>
      </c>
      <c r="M509" s="13" t="s">
        <v>54</v>
      </c>
    </row>
    <row r="510" spans="1:13" ht="13.5" x14ac:dyDescent="0.25">
      <c r="A510" s="3">
        <v>42747</v>
      </c>
      <c r="B510" s="2">
        <v>3.5375000000000001</v>
      </c>
      <c r="C510" s="2">
        <v>45.303250443775887</v>
      </c>
      <c r="D510" s="2">
        <v>-1.1855153801714202E-3</v>
      </c>
      <c r="E510" s="2">
        <v>3.7207867632148194E-2</v>
      </c>
      <c r="F510" s="2">
        <v>3.5392999999999999</v>
      </c>
      <c r="G510" s="2">
        <v>3.5402100000000005</v>
      </c>
      <c r="H510" s="2">
        <v>3.5397400000000006</v>
      </c>
      <c r="I510" s="2">
        <v>3.556875999999999</v>
      </c>
      <c r="J510" s="13">
        <v>3.688937500000006</v>
      </c>
      <c r="K510" s="13" t="s">
        <v>55</v>
      </c>
      <c r="L510" s="13" t="s">
        <v>50</v>
      </c>
      <c r="M510" s="13" t="s">
        <v>54</v>
      </c>
    </row>
    <row r="511" spans="1:13" ht="13.5" x14ac:dyDescent="0.25">
      <c r="A511" s="3">
        <v>42748</v>
      </c>
      <c r="B511" s="2">
        <v>3.5329000000000002</v>
      </c>
      <c r="C511" s="2">
        <v>42.930265595973559</v>
      </c>
      <c r="D511" s="2">
        <v>1.5363810510802267E-3</v>
      </c>
      <c r="E511" s="2">
        <v>3.9978887958252218E-2</v>
      </c>
      <c r="F511" s="2">
        <v>3.53748</v>
      </c>
      <c r="G511" s="2">
        <v>3.5379400000000003</v>
      </c>
      <c r="H511" s="2">
        <v>3.5397400000000006</v>
      </c>
      <c r="I511" s="2">
        <v>3.5564219999999991</v>
      </c>
      <c r="J511" s="13">
        <v>3.6876050000000062</v>
      </c>
      <c r="K511" s="13" t="s">
        <v>55</v>
      </c>
      <c r="L511" s="13" t="s">
        <v>50</v>
      </c>
      <c r="M511" s="13" t="s">
        <v>47</v>
      </c>
    </row>
    <row r="512" spans="1:13" ht="13.5" x14ac:dyDescent="0.25">
      <c r="A512" s="3">
        <v>42751</v>
      </c>
      <c r="B512" s="2">
        <v>3.5375000000000001</v>
      </c>
      <c r="C512" s="2">
        <v>45.977626865899637</v>
      </c>
      <c r="D512" s="2">
        <v>7.8474570746145389E-4</v>
      </c>
      <c r="E512" s="2">
        <v>4.2360950721193821E-2</v>
      </c>
      <c r="F512" s="2">
        <v>3.53748</v>
      </c>
      <c r="G512" s="2">
        <v>3.5379400000000003</v>
      </c>
      <c r="H512" s="2">
        <v>3.5404200000000001</v>
      </c>
      <c r="I512" s="2">
        <v>3.5560599999999987</v>
      </c>
      <c r="J512" s="13">
        <v>3.6862955000000062</v>
      </c>
      <c r="K512" s="13" t="s">
        <v>55</v>
      </c>
      <c r="L512" s="13" t="s">
        <v>54</v>
      </c>
      <c r="M512" s="13" t="s">
        <v>54</v>
      </c>
    </row>
    <row r="513" spans="1:13" ht="13.5" x14ac:dyDescent="0.25">
      <c r="A513" s="3">
        <v>42752</v>
      </c>
      <c r="B513" s="2">
        <v>3.5375000000000001</v>
      </c>
      <c r="C513" s="2">
        <v>45.977626865899644</v>
      </c>
      <c r="D513" s="2">
        <v>1.8691464670661517E-4</v>
      </c>
      <c r="E513" s="2">
        <v>4.1244867104332603E-2</v>
      </c>
      <c r="F513" s="2">
        <v>3.5365799999999998</v>
      </c>
      <c r="G513" s="2">
        <v>3.5379400000000003</v>
      </c>
      <c r="H513" s="2">
        <v>3.5411000000000001</v>
      </c>
      <c r="I513" s="2">
        <v>3.5545179999999981</v>
      </c>
      <c r="J513" s="13">
        <v>3.6849860000000065</v>
      </c>
      <c r="K513" s="13" t="s">
        <v>55</v>
      </c>
      <c r="L513" s="13" t="s">
        <v>50</v>
      </c>
      <c r="M513" s="13" t="s">
        <v>47</v>
      </c>
    </row>
    <row r="514" spans="1:13" ht="13.5" x14ac:dyDescent="0.25">
      <c r="A514" s="3">
        <v>42753</v>
      </c>
      <c r="B514" s="2">
        <v>3.5375000000000001</v>
      </c>
      <c r="C514" s="2">
        <v>45.977626865899637</v>
      </c>
      <c r="D514" s="2">
        <v>-2.8360159344797964E-4</v>
      </c>
      <c r="E514" s="2">
        <v>3.5573991012571492E-2</v>
      </c>
      <c r="F514" s="2">
        <v>3.5365799999999998</v>
      </c>
      <c r="G514" s="2">
        <v>3.5379400000000003</v>
      </c>
      <c r="H514" s="2">
        <v>3.5406500000000003</v>
      </c>
      <c r="I514" s="2">
        <v>3.5536119999999984</v>
      </c>
      <c r="J514" s="13">
        <v>3.6836765000000065</v>
      </c>
      <c r="K514" s="13" t="s">
        <v>51</v>
      </c>
      <c r="L514" s="13" t="s">
        <v>54</v>
      </c>
      <c r="M514" s="13" t="s">
        <v>54</v>
      </c>
    </row>
    <row r="515" spans="1:13" ht="13.5" x14ac:dyDescent="0.25">
      <c r="A515" s="3">
        <v>42754</v>
      </c>
      <c r="B515" s="2">
        <v>3.5375000000000001</v>
      </c>
      <c r="C515" s="2">
        <v>45.977626865899637</v>
      </c>
      <c r="D515" s="2">
        <v>-6.4900774635079372E-4</v>
      </c>
      <c r="E515" s="2">
        <v>2.5459669287762908E-2</v>
      </c>
      <c r="F515" s="2">
        <v>3.5365799999999998</v>
      </c>
      <c r="G515" s="2">
        <v>3.5379400000000003</v>
      </c>
      <c r="H515" s="2">
        <v>3.54088</v>
      </c>
      <c r="I515" s="2">
        <v>3.5527059999999979</v>
      </c>
      <c r="J515" s="13">
        <v>3.6823670000000059</v>
      </c>
      <c r="K515" s="13" t="s">
        <v>51</v>
      </c>
      <c r="L515" s="13" t="s">
        <v>54</v>
      </c>
      <c r="M515" s="13" t="s">
        <v>54</v>
      </c>
    </row>
    <row r="516" spans="1:13" ht="13.5" x14ac:dyDescent="0.25">
      <c r="A516" s="3">
        <v>42755</v>
      </c>
      <c r="B516" s="2">
        <v>3.5556000000000001</v>
      </c>
      <c r="C516" s="2">
        <v>57.880691704015</v>
      </c>
      <c r="D516" s="2">
        <v>-1.5763315670427325E-3</v>
      </c>
      <c r="E516" s="2">
        <v>1.1188133161346965E-2</v>
      </c>
      <c r="F516" s="2">
        <v>3.5411200000000003</v>
      </c>
      <c r="G516" s="2">
        <v>3.5393000000000008</v>
      </c>
      <c r="H516" s="2">
        <v>3.541335000000001</v>
      </c>
      <c r="I516" s="2">
        <v>3.5525239999999978</v>
      </c>
      <c r="J516" s="13">
        <v>3.6811850000000068</v>
      </c>
      <c r="K516" s="13" t="s">
        <v>51</v>
      </c>
      <c r="L516" s="13" t="s">
        <v>48</v>
      </c>
      <c r="M516" s="13" t="s">
        <v>52</v>
      </c>
    </row>
    <row r="517" spans="1:13" ht="13.5" x14ac:dyDescent="0.25">
      <c r="A517" s="3">
        <v>42758</v>
      </c>
      <c r="B517" s="2">
        <v>3.6917</v>
      </c>
      <c r="C517" s="2">
        <v>84.87215524697055</v>
      </c>
      <c r="D517" s="2">
        <v>-1.3213678360268322E-2</v>
      </c>
      <c r="E517" s="2">
        <v>-4.4373101165123292E-3</v>
      </c>
      <c r="F517" s="2">
        <v>3.5719599999999998</v>
      </c>
      <c r="G517" s="2">
        <v>3.5547200000000005</v>
      </c>
      <c r="H517" s="2">
        <v>3.5485950000000011</v>
      </c>
      <c r="I517" s="2">
        <v>3.554701999999998</v>
      </c>
      <c r="J517" s="13">
        <v>3.6808310000000066</v>
      </c>
      <c r="K517" s="13" t="s">
        <v>51</v>
      </c>
      <c r="L517" s="13" t="s">
        <v>48</v>
      </c>
      <c r="M517" s="13" t="s">
        <v>52</v>
      </c>
    </row>
    <row r="518" spans="1:13" ht="13.5" x14ac:dyDescent="0.25">
      <c r="A518" s="3">
        <v>42759</v>
      </c>
      <c r="B518" s="2">
        <v>3.6917</v>
      </c>
      <c r="C518" s="2">
        <v>84.87215524697055</v>
      </c>
      <c r="D518" s="2">
        <v>-2.3245631792450538E-2</v>
      </c>
      <c r="E518" s="2">
        <v>-1.7018313419761146E-2</v>
      </c>
      <c r="F518" s="2">
        <v>3.6028000000000007</v>
      </c>
      <c r="G518" s="2">
        <v>3.56969</v>
      </c>
      <c r="H518" s="2">
        <v>3.5558550000000002</v>
      </c>
      <c r="I518" s="2">
        <v>3.5562439999999982</v>
      </c>
      <c r="J518" s="13">
        <v>3.6804955000000064</v>
      </c>
      <c r="K518" s="13" t="s">
        <v>51</v>
      </c>
      <c r="L518" s="13" t="s">
        <v>48</v>
      </c>
      <c r="M518" s="13" t="s">
        <v>52</v>
      </c>
    </row>
    <row r="519" spans="1:13" ht="13.5" x14ac:dyDescent="0.25">
      <c r="A519" s="3">
        <v>42760</v>
      </c>
      <c r="B519" s="2">
        <v>3.7189000000000001</v>
      </c>
      <c r="C519" s="2">
        <v>86.828559598016099</v>
      </c>
      <c r="D519" s="2">
        <v>-3.5253622295813081E-2</v>
      </c>
      <c r="E519" s="2">
        <v>-2.9758285651984483E-2</v>
      </c>
      <c r="F519" s="2">
        <v>3.6390800000000008</v>
      </c>
      <c r="G519" s="2">
        <v>3.5878300000000003</v>
      </c>
      <c r="H519" s="2">
        <v>3.564925000000001</v>
      </c>
      <c r="I519" s="2">
        <v>3.5585119999999977</v>
      </c>
      <c r="J519" s="13">
        <v>3.6802960000000065</v>
      </c>
      <c r="K519" s="13" t="s">
        <v>51</v>
      </c>
      <c r="L519" s="13" t="s">
        <v>48</v>
      </c>
      <c r="M519" s="13" t="s">
        <v>52</v>
      </c>
    </row>
    <row r="520" spans="1:13" ht="13.5" x14ac:dyDescent="0.25">
      <c r="A520" s="3">
        <v>42761</v>
      </c>
      <c r="B520" s="2">
        <v>3.6417999999999999</v>
      </c>
      <c r="C520" s="2">
        <v>62.252651581236371</v>
      </c>
      <c r="D520" s="2">
        <v>-4.0615966738096088E-2</v>
      </c>
      <c r="E520" s="2">
        <v>-4.8564899043124957E-2</v>
      </c>
      <c r="F520" s="2">
        <v>3.6599400000000002</v>
      </c>
      <c r="G520" s="2">
        <v>3.5982600000000007</v>
      </c>
      <c r="H520" s="2">
        <v>3.5692350000000004</v>
      </c>
      <c r="I520" s="2">
        <v>3.5592379999999979</v>
      </c>
      <c r="J520" s="13">
        <v>3.6798215000000063</v>
      </c>
      <c r="K520" s="13" t="s">
        <v>51</v>
      </c>
      <c r="L520" s="13" t="s">
        <v>48</v>
      </c>
      <c r="M520" s="13" t="s">
        <v>52</v>
      </c>
    </row>
    <row r="521" spans="1:13" ht="13.5" x14ac:dyDescent="0.25">
      <c r="A521" s="3">
        <v>42762</v>
      </c>
      <c r="B521" s="2">
        <v>3.6282000000000001</v>
      </c>
      <c r="C521" s="2">
        <v>59.076293683811564</v>
      </c>
      <c r="D521" s="2">
        <v>-4.5243262620362934E-2</v>
      </c>
      <c r="E521" s="2">
        <v>-6.9417003742898636E-2</v>
      </c>
      <c r="F521" s="2">
        <v>3.6744599999999998</v>
      </c>
      <c r="G521" s="2">
        <v>3.6077900000000005</v>
      </c>
      <c r="H521" s="2">
        <v>3.5728650000000011</v>
      </c>
      <c r="I521" s="2">
        <v>3.559691999999997</v>
      </c>
      <c r="J521" s="13">
        <v>3.6792420000000061</v>
      </c>
      <c r="K521" s="13" t="s">
        <v>51</v>
      </c>
      <c r="L521" s="13" t="s">
        <v>48</v>
      </c>
      <c r="M521" s="13" t="s">
        <v>52</v>
      </c>
    </row>
    <row r="522" spans="1:13" ht="13.5" x14ac:dyDescent="0.25">
      <c r="A522" s="3">
        <v>42765</v>
      </c>
      <c r="B522" s="2">
        <v>3.6236000000000002</v>
      </c>
      <c r="C522" s="2">
        <v>57.998362794431621</v>
      </c>
      <c r="D522" s="2">
        <v>-4.8390650988288098E-2</v>
      </c>
      <c r="E522" s="2">
        <v>-9.2322885532214308E-2</v>
      </c>
      <c r="F522" s="2">
        <v>3.6608400000000003</v>
      </c>
      <c r="G522" s="2">
        <v>3.6164000000000009</v>
      </c>
      <c r="H522" s="2">
        <v>3.5771700000000002</v>
      </c>
      <c r="I522" s="2">
        <v>3.5605079999999982</v>
      </c>
      <c r="J522" s="13">
        <v>3.6786395000000063</v>
      </c>
      <c r="K522" s="13" t="s">
        <v>51</v>
      </c>
      <c r="L522" s="13" t="s">
        <v>48</v>
      </c>
      <c r="M522" s="13" t="s">
        <v>53</v>
      </c>
    </row>
    <row r="523" spans="1:13" ht="13.5" x14ac:dyDescent="0.25">
      <c r="A523" s="3">
        <v>42766</v>
      </c>
      <c r="B523" s="2">
        <v>3.6191</v>
      </c>
      <c r="C523" s="2">
        <v>56.904498016234719</v>
      </c>
      <c r="D523" s="2">
        <v>-5.0952956393491178E-2</v>
      </c>
      <c r="E523" s="2">
        <v>-0.11303897936241315</v>
      </c>
      <c r="F523" s="2">
        <v>3.6463200000000002</v>
      </c>
      <c r="G523" s="2">
        <v>3.6245600000000011</v>
      </c>
      <c r="H523" s="2">
        <v>3.5812499999999998</v>
      </c>
      <c r="I523" s="2">
        <v>3.5615059999999978</v>
      </c>
      <c r="J523" s="13">
        <v>3.6780700000000057</v>
      </c>
      <c r="K523" s="13" t="s">
        <v>55</v>
      </c>
      <c r="L523" s="13" t="s">
        <v>50</v>
      </c>
      <c r="M523" s="13" t="s">
        <v>47</v>
      </c>
    </row>
    <row r="524" spans="1:13" ht="13.5" x14ac:dyDescent="0.25">
      <c r="A524" s="3">
        <v>42767</v>
      </c>
      <c r="B524" s="2">
        <v>3.6236000000000002</v>
      </c>
      <c r="C524" s="2">
        <v>57.762388671314717</v>
      </c>
      <c r="D524" s="2">
        <v>-5.3643048019864636E-2</v>
      </c>
      <c r="E524" s="2">
        <v>-0.12897501432944608</v>
      </c>
      <c r="F524" s="2">
        <v>3.6272599999999997</v>
      </c>
      <c r="G524" s="2">
        <v>3.6331700000000007</v>
      </c>
      <c r="H524" s="2">
        <v>3.5855550000000003</v>
      </c>
      <c r="I524" s="2">
        <v>3.562593999999998</v>
      </c>
      <c r="J524" s="13">
        <v>3.6775600000000059</v>
      </c>
      <c r="K524" s="13" t="s">
        <v>55</v>
      </c>
      <c r="L524" s="13" t="s">
        <v>50</v>
      </c>
      <c r="M524" s="13" t="s">
        <v>47</v>
      </c>
    </row>
    <row r="525" spans="1:13" ht="13.5" x14ac:dyDescent="0.25">
      <c r="A525" s="3">
        <v>42768</v>
      </c>
      <c r="B525" s="2">
        <v>3.6236000000000002</v>
      </c>
      <c r="C525" s="2">
        <v>57.762388671314717</v>
      </c>
      <c r="D525" s="2">
        <v>-5.6120549459104385E-2</v>
      </c>
      <c r="E525" s="2">
        <v>-0.13713573304361987</v>
      </c>
      <c r="F525" s="2">
        <v>3.6236200000000003</v>
      </c>
      <c r="G525" s="2">
        <v>3.6417800000000007</v>
      </c>
      <c r="H525" s="2">
        <v>3.5898599999999994</v>
      </c>
      <c r="I525" s="2">
        <v>3.5638639999999979</v>
      </c>
      <c r="J525" s="13">
        <v>3.6771420000000061</v>
      </c>
      <c r="K525" s="13" t="s">
        <v>55</v>
      </c>
      <c r="L525" s="13" t="s">
        <v>50</v>
      </c>
      <c r="M525" s="13" t="s">
        <v>47</v>
      </c>
    </row>
    <row r="526" spans="1:13" ht="13.5" x14ac:dyDescent="0.25">
      <c r="A526" s="3">
        <v>42769</v>
      </c>
      <c r="B526" s="2">
        <v>3.6282000000000001</v>
      </c>
      <c r="C526" s="2">
        <v>58.736219880328214</v>
      </c>
      <c r="D526" s="2">
        <v>-5.5959383356410264E-2</v>
      </c>
      <c r="E526" s="2">
        <v>-0.13768723413270903</v>
      </c>
      <c r="F526" s="2">
        <v>3.6236200000000003</v>
      </c>
      <c r="G526" s="2">
        <v>3.6490400000000003</v>
      </c>
      <c r="H526" s="2">
        <v>3.5941700000000005</v>
      </c>
      <c r="I526" s="2">
        <v>3.5652259999999982</v>
      </c>
      <c r="J526" s="13">
        <v>3.676747000000006</v>
      </c>
      <c r="K526" s="13" t="s">
        <v>55</v>
      </c>
      <c r="L526" s="13" t="s">
        <v>50</v>
      </c>
      <c r="M526" s="13" t="s">
        <v>54</v>
      </c>
    </row>
    <row r="527" spans="1:13" ht="13.5" x14ac:dyDescent="0.25">
      <c r="A527" s="3">
        <v>42772</v>
      </c>
      <c r="B527" s="2">
        <v>3.6282000000000001</v>
      </c>
      <c r="C527" s="2">
        <v>58.736219880328214</v>
      </c>
      <c r="D527" s="2">
        <v>-3.5084288736277891E-2</v>
      </c>
      <c r="E527" s="2">
        <v>-0.13221946090594616</v>
      </c>
      <c r="F527" s="2">
        <v>3.6245400000000005</v>
      </c>
      <c r="G527" s="2">
        <v>3.6426900000000004</v>
      </c>
      <c r="H527" s="2">
        <v>3.5987050000000012</v>
      </c>
      <c r="I527" s="2">
        <v>3.5664959999999981</v>
      </c>
      <c r="J527" s="13">
        <v>3.6763520000000063</v>
      </c>
      <c r="K527" s="13" t="s">
        <v>55</v>
      </c>
      <c r="L527" s="13" t="s">
        <v>50</v>
      </c>
      <c r="M527" s="13" t="s">
        <v>49</v>
      </c>
    </row>
    <row r="528" spans="1:13" ht="13.5" x14ac:dyDescent="0.25">
      <c r="A528" s="3">
        <v>42773</v>
      </c>
      <c r="B528" s="2">
        <v>3.6282000000000001</v>
      </c>
      <c r="C528" s="2">
        <v>58.736219880328214</v>
      </c>
      <c r="D528" s="2">
        <v>-1.7605689945732195E-2</v>
      </c>
      <c r="E528" s="2">
        <v>-0.12883906975656317</v>
      </c>
      <c r="F528" s="2">
        <v>3.6263600000000005</v>
      </c>
      <c r="G528" s="2">
        <v>3.6363399999999997</v>
      </c>
      <c r="H528" s="2">
        <v>3.6030150000000014</v>
      </c>
      <c r="I528" s="2">
        <v>3.567765999999998</v>
      </c>
      <c r="J528" s="13">
        <v>3.675127000000006</v>
      </c>
      <c r="K528" s="13" t="s">
        <v>51</v>
      </c>
      <c r="L528" s="13" t="s">
        <v>54</v>
      </c>
      <c r="M528" s="13" t="s">
        <v>52</v>
      </c>
    </row>
    <row r="529" spans="1:13" ht="13.5" x14ac:dyDescent="0.25">
      <c r="A529" s="3">
        <v>42774</v>
      </c>
      <c r="B529" s="2">
        <v>3.6282000000000001</v>
      </c>
      <c r="C529" s="2">
        <v>58.736219880328214</v>
      </c>
      <c r="D529" s="2">
        <v>1.1972656872676346E-3</v>
      </c>
      <c r="E529" s="2">
        <v>-0.12378879826064738</v>
      </c>
      <c r="F529" s="2">
        <v>3.6272800000000003</v>
      </c>
      <c r="G529" s="2">
        <v>3.6272700000000002</v>
      </c>
      <c r="H529" s="2">
        <v>3.6075500000000011</v>
      </c>
      <c r="I529" s="2">
        <v>3.5686739999999979</v>
      </c>
      <c r="J529" s="13">
        <v>3.6735335000000062</v>
      </c>
      <c r="K529" s="13" t="s">
        <v>51</v>
      </c>
      <c r="L529" s="13" t="s">
        <v>54</v>
      </c>
      <c r="M529" s="13" t="s">
        <v>52</v>
      </c>
    </row>
    <row r="530" spans="1:13" ht="13.5" x14ac:dyDescent="0.25">
      <c r="A530" s="3">
        <v>42775</v>
      </c>
      <c r="B530" s="2">
        <v>3.6282000000000001</v>
      </c>
      <c r="C530" s="2">
        <v>58.736219880328214</v>
      </c>
      <c r="D530" s="2">
        <v>5.0873618021567424E-3</v>
      </c>
      <c r="E530" s="2">
        <v>-0.1133567611826207</v>
      </c>
      <c r="F530" s="2">
        <v>3.6282000000000005</v>
      </c>
      <c r="G530" s="2">
        <v>3.6259100000000002</v>
      </c>
      <c r="H530" s="2">
        <v>3.6120850000000018</v>
      </c>
      <c r="I530" s="2">
        <v>3.5699439999999982</v>
      </c>
      <c r="J530" s="13">
        <v>3.6721240000000064</v>
      </c>
      <c r="K530" s="13" t="s">
        <v>51</v>
      </c>
      <c r="L530" s="13" t="s">
        <v>54</v>
      </c>
      <c r="M530" s="13" t="s">
        <v>52</v>
      </c>
    </row>
    <row r="531" spans="1:13" ht="13.5" x14ac:dyDescent="0.25">
      <c r="A531" s="3">
        <v>42776</v>
      </c>
      <c r="B531" s="2">
        <v>3.6282000000000001</v>
      </c>
      <c r="C531" s="2">
        <v>58.736219880328214</v>
      </c>
      <c r="D531" s="2">
        <v>6.1398603331705992E-3</v>
      </c>
      <c r="E531" s="2">
        <v>-0.10048915614227256</v>
      </c>
      <c r="F531" s="2">
        <v>3.6282000000000005</v>
      </c>
      <c r="G531" s="2">
        <v>3.6259100000000002</v>
      </c>
      <c r="H531" s="2">
        <v>3.6168500000000017</v>
      </c>
      <c r="I531" s="2">
        <v>3.5713059999999981</v>
      </c>
      <c r="J531" s="13">
        <v>3.6708990000000057</v>
      </c>
      <c r="K531" s="13" t="s">
        <v>54</v>
      </c>
      <c r="L531" s="13" t="s">
        <v>54</v>
      </c>
      <c r="M531" s="13" t="s">
        <v>54</v>
      </c>
    </row>
    <row r="532" spans="1:13" ht="13.5" x14ac:dyDescent="0.25">
      <c r="A532" s="3">
        <v>42779</v>
      </c>
      <c r="B532" s="2">
        <v>3.6282000000000001</v>
      </c>
      <c r="C532" s="2">
        <v>58.736219880328214</v>
      </c>
      <c r="D532" s="2">
        <v>6.1868052183444711E-3</v>
      </c>
      <c r="E532" s="2">
        <v>-8.4587669780322977E-2</v>
      </c>
      <c r="F532" s="2">
        <v>3.6282000000000005</v>
      </c>
      <c r="G532" s="2">
        <v>3.6263700000000001</v>
      </c>
      <c r="H532" s="2">
        <v>3.6213850000000014</v>
      </c>
      <c r="I532" s="2">
        <v>3.5726679999999984</v>
      </c>
      <c r="J532" s="13">
        <v>3.6697850000000058</v>
      </c>
      <c r="K532" s="13" t="s">
        <v>54</v>
      </c>
      <c r="L532" s="13" t="s">
        <v>54</v>
      </c>
      <c r="M532" s="13" t="s">
        <v>54</v>
      </c>
    </row>
    <row r="533" spans="1:13" ht="13.5" x14ac:dyDescent="0.25">
      <c r="A533" s="3">
        <v>42780</v>
      </c>
      <c r="B533" s="2">
        <v>3.6282000000000001</v>
      </c>
      <c r="C533" s="2">
        <v>58.736219880328214</v>
      </c>
      <c r="D533" s="2">
        <v>5.408351151534152E-3</v>
      </c>
      <c r="E533" s="2">
        <v>-6.0719640177585028E-2</v>
      </c>
      <c r="F533" s="2">
        <v>3.6282000000000005</v>
      </c>
      <c r="G533" s="2">
        <v>3.6272800000000003</v>
      </c>
      <c r="H533" s="2">
        <v>3.6259200000000016</v>
      </c>
      <c r="I533" s="2">
        <v>3.574119999999998</v>
      </c>
      <c r="J533" s="13">
        <v>3.6687075000000053</v>
      </c>
      <c r="K533" s="13" t="s">
        <v>54</v>
      </c>
      <c r="L533" s="13" t="s">
        <v>54</v>
      </c>
      <c r="M533" s="13" t="s">
        <v>54</v>
      </c>
    </row>
    <row r="534" spans="1:13" ht="13.5" x14ac:dyDescent="0.25">
      <c r="A534" s="3">
        <v>42781</v>
      </c>
      <c r="B534" s="2">
        <v>3.6282000000000001</v>
      </c>
      <c r="C534" s="2">
        <v>58.736219880328214</v>
      </c>
      <c r="D534" s="2">
        <v>5.325421598887381E-3</v>
      </c>
      <c r="E534" s="2">
        <v>-3.1046928294433503E-2</v>
      </c>
      <c r="F534" s="2">
        <v>3.6282000000000005</v>
      </c>
      <c r="G534" s="2">
        <v>3.6277400000000002</v>
      </c>
      <c r="H534" s="2">
        <v>3.6304550000000013</v>
      </c>
      <c r="I534" s="2">
        <v>3.5757539999999981</v>
      </c>
      <c r="J534" s="13">
        <v>3.6676300000000048</v>
      </c>
      <c r="K534" s="13" t="s">
        <v>54</v>
      </c>
      <c r="L534" s="13" t="s">
        <v>54</v>
      </c>
      <c r="M534" s="13" t="s">
        <v>54</v>
      </c>
    </row>
    <row r="535" spans="1:13" ht="13.5" x14ac:dyDescent="0.25">
      <c r="A535" s="3">
        <v>42782</v>
      </c>
      <c r="B535" s="2">
        <v>3.6236000000000002</v>
      </c>
      <c r="C535" s="2">
        <v>56.211174714605107</v>
      </c>
      <c r="D535" s="2">
        <v>5.4880788257438695E-3</v>
      </c>
      <c r="E535" s="2">
        <v>-3.4351573067905559E-3</v>
      </c>
      <c r="F535" s="2">
        <v>3.6272800000000003</v>
      </c>
      <c r="G535" s="2">
        <v>3.6277400000000006</v>
      </c>
      <c r="H535" s="2">
        <v>3.6347600000000009</v>
      </c>
      <c r="I535" s="2">
        <v>3.5774759999999985</v>
      </c>
      <c r="J535" s="13">
        <v>3.6663820000000049</v>
      </c>
      <c r="K535" s="13" t="s">
        <v>55</v>
      </c>
      <c r="L535" s="13" t="s">
        <v>50</v>
      </c>
      <c r="M535" s="13" t="s">
        <v>47</v>
      </c>
    </row>
    <row r="536" spans="1:13" ht="13.5" x14ac:dyDescent="0.25">
      <c r="A536" s="3">
        <v>42783</v>
      </c>
      <c r="B536" s="2">
        <v>3.6191</v>
      </c>
      <c r="C536" s="2">
        <v>53.775673333072199</v>
      </c>
      <c r="D536" s="2">
        <v>6.5940002561784006E-3</v>
      </c>
      <c r="E536" s="2">
        <v>2.0350529756809628E-2</v>
      </c>
      <c r="F536" s="2">
        <v>3.6254600000000003</v>
      </c>
      <c r="G536" s="2">
        <v>3.6268300000000004</v>
      </c>
      <c r="H536" s="2">
        <v>3.6379350000000001</v>
      </c>
      <c r="I536" s="2">
        <v>3.5786559999999992</v>
      </c>
      <c r="J536" s="13">
        <v>3.665204000000005</v>
      </c>
      <c r="K536" s="13" t="s">
        <v>55</v>
      </c>
      <c r="L536" s="13" t="s">
        <v>50</v>
      </c>
      <c r="M536" s="13" t="s">
        <v>47</v>
      </c>
    </row>
    <row r="537" spans="1:13" ht="13.5" x14ac:dyDescent="0.25">
      <c r="A537" s="3">
        <v>42786</v>
      </c>
      <c r="B537" s="2">
        <v>3.6282000000000001</v>
      </c>
      <c r="C537" s="2">
        <v>57.761243043673666</v>
      </c>
      <c r="D537" s="2">
        <v>6.8149472429159808E-3</v>
      </c>
      <c r="E537" s="2">
        <v>3.8394463176349453E-2</v>
      </c>
      <c r="F537" s="2">
        <v>3.6254600000000003</v>
      </c>
      <c r="G537" s="2">
        <v>3.6268300000000004</v>
      </c>
      <c r="H537" s="2">
        <v>3.6347600000000009</v>
      </c>
      <c r="I537" s="2">
        <v>3.5804699999999987</v>
      </c>
      <c r="J537" s="13">
        <v>3.6637025000000052</v>
      </c>
      <c r="K537" s="13" t="s">
        <v>55</v>
      </c>
      <c r="L537" s="13" t="s">
        <v>54</v>
      </c>
      <c r="M537" s="13" t="s">
        <v>54</v>
      </c>
    </row>
    <row r="538" spans="1:13" ht="13.5" x14ac:dyDescent="0.25">
      <c r="A538" s="3">
        <v>42787</v>
      </c>
      <c r="B538" s="2">
        <v>3.6282000000000001</v>
      </c>
      <c r="C538" s="2">
        <v>57.761243043673659</v>
      </c>
      <c r="D538" s="2">
        <v>6.9103906400131976E-3</v>
      </c>
      <c r="E538" s="2">
        <v>5.541289874074995E-2</v>
      </c>
      <c r="F538" s="2">
        <v>3.6254600000000003</v>
      </c>
      <c r="G538" s="2">
        <v>3.6268300000000004</v>
      </c>
      <c r="H538" s="2">
        <v>3.6315850000000003</v>
      </c>
      <c r="I538" s="2">
        <v>3.5823759999999987</v>
      </c>
      <c r="J538" s="13">
        <v>3.6622930000000049</v>
      </c>
      <c r="K538" s="13" t="s">
        <v>55</v>
      </c>
      <c r="L538" s="13" t="s">
        <v>54</v>
      </c>
      <c r="M538" s="13" t="s">
        <v>54</v>
      </c>
    </row>
    <row r="539" spans="1:13" ht="13.5" x14ac:dyDescent="0.25">
      <c r="A539" s="3">
        <v>42788</v>
      </c>
      <c r="B539" s="2">
        <v>3.6282000000000001</v>
      </c>
      <c r="C539" s="2">
        <v>57.761243043673659</v>
      </c>
      <c r="D539" s="2">
        <v>6.9064173398469819E-3</v>
      </c>
      <c r="E539" s="2">
        <v>6.8503701651280918E-2</v>
      </c>
      <c r="F539" s="2">
        <v>3.6254600000000003</v>
      </c>
      <c r="G539" s="2">
        <v>3.6268300000000004</v>
      </c>
      <c r="H539" s="2">
        <v>3.6270500000000014</v>
      </c>
      <c r="I539" s="2">
        <v>3.5841899999999982</v>
      </c>
      <c r="J539" s="13">
        <v>3.6610680000000047</v>
      </c>
      <c r="K539" s="13" t="s">
        <v>55</v>
      </c>
      <c r="L539" s="13" t="s">
        <v>54</v>
      </c>
      <c r="M539" s="13" t="s">
        <v>54</v>
      </c>
    </row>
    <row r="540" spans="1:13" ht="13.5" x14ac:dyDescent="0.25">
      <c r="A540" s="3">
        <v>42789</v>
      </c>
      <c r="B540" s="2">
        <v>3.6735000000000002</v>
      </c>
      <c r="C540" s="2">
        <v>72.502265111146286</v>
      </c>
      <c r="D540" s="2">
        <v>3.4690431891197804E-3</v>
      </c>
      <c r="E540" s="2">
        <v>7.9014695676552449E-2</v>
      </c>
      <c r="F540" s="2">
        <v>3.63544</v>
      </c>
      <c r="G540" s="2">
        <v>3.6313599999999999</v>
      </c>
      <c r="H540" s="2">
        <v>3.6286350000000014</v>
      </c>
      <c r="I540" s="2">
        <v>3.5870019999999982</v>
      </c>
      <c r="J540" s="13">
        <v>3.6600695000000045</v>
      </c>
      <c r="K540" s="13" t="s">
        <v>51</v>
      </c>
      <c r="L540" s="13" t="s">
        <v>48</v>
      </c>
      <c r="M540" s="13" t="s">
        <v>52</v>
      </c>
    </row>
    <row r="541" spans="1:13" ht="13.5" x14ac:dyDescent="0.25">
      <c r="A541" s="3">
        <v>42790</v>
      </c>
      <c r="B541" s="2">
        <v>3.6917</v>
      </c>
      <c r="C541" s="2">
        <v>76.109681518176785</v>
      </c>
      <c r="D541" s="2">
        <v>-1.1279769368242043E-3</v>
      </c>
      <c r="E541" s="2">
        <v>8.7178988843239005E-2</v>
      </c>
      <c r="F541" s="2">
        <v>3.6499600000000001</v>
      </c>
      <c r="G541" s="2">
        <v>3.6377099999999998</v>
      </c>
      <c r="H541" s="2">
        <v>3.6318100000000006</v>
      </c>
      <c r="I541" s="2">
        <v>3.5901779999999985</v>
      </c>
      <c r="J541" s="13">
        <v>3.6591435000000048</v>
      </c>
      <c r="K541" s="13" t="s">
        <v>51</v>
      </c>
      <c r="L541" s="13" t="s">
        <v>48</v>
      </c>
      <c r="M541" s="13" t="s">
        <v>52</v>
      </c>
    </row>
    <row r="542" spans="1:13" ht="13.5" x14ac:dyDescent="0.25">
      <c r="A542" s="3">
        <v>42793</v>
      </c>
      <c r="B542" s="2">
        <v>3.6917</v>
      </c>
      <c r="C542" s="2">
        <v>76.109681518176785</v>
      </c>
      <c r="D542" s="2">
        <v>-5.4404231672724457E-3</v>
      </c>
      <c r="E542" s="2">
        <v>9.2686528806990298E-2</v>
      </c>
      <c r="F542" s="2">
        <v>3.6626600000000002</v>
      </c>
      <c r="G542" s="2">
        <v>3.6440599999999996</v>
      </c>
      <c r="H542" s="2">
        <v>3.6352150000000001</v>
      </c>
      <c r="I542" s="2">
        <v>3.5935339999999987</v>
      </c>
      <c r="J542" s="13">
        <v>3.6580515000000045</v>
      </c>
      <c r="K542" s="13" t="s">
        <v>51</v>
      </c>
      <c r="L542" s="13" t="s">
        <v>48</v>
      </c>
      <c r="M542" s="13" t="s">
        <v>52</v>
      </c>
    </row>
    <row r="543" spans="1:13" ht="13.5" x14ac:dyDescent="0.25">
      <c r="A543" s="3">
        <v>42794</v>
      </c>
      <c r="B543" s="2">
        <v>3.6825999999999999</v>
      </c>
      <c r="C543" s="2">
        <v>70.729012001514491</v>
      </c>
      <c r="D543" s="2">
        <v>-8.8066938815294371E-3</v>
      </c>
      <c r="E543" s="2">
        <v>9.469044010115639E-2</v>
      </c>
      <c r="F543" s="2">
        <v>3.6735400000000005</v>
      </c>
      <c r="G543" s="2">
        <v>3.6495000000000006</v>
      </c>
      <c r="H543" s="2">
        <v>3.6383899999999998</v>
      </c>
      <c r="I543" s="2">
        <v>3.5967079999999991</v>
      </c>
      <c r="J543" s="13">
        <v>3.6569140000000044</v>
      </c>
      <c r="K543" s="13" t="s">
        <v>51</v>
      </c>
      <c r="L543" s="13" t="s">
        <v>54</v>
      </c>
      <c r="M543" s="13" t="s">
        <v>52</v>
      </c>
    </row>
    <row r="544" spans="1:13" ht="13.5" x14ac:dyDescent="0.25">
      <c r="A544" s="3">
        <v>42795</v>
      </c>
      <c r="B544" s="2">
        <v>3.6735000000000002</v>
      </c>
      <c r="C544" s="2">
        <v>65.725071209767577</v>
      </c>
      <c r="D544" s="2">
        <v>-1.1289593228807071E-2</v>
      </c>
      <c r="E544" s="2">
        <v>9.4804600320672033E-2</v>
      </c>
      <c r="F544" s="2">
        <v>3.6825999999999999</v>
      </c>
      <c r="G544" s="2">
        <v>3.6540300000000001</v>
      </c>
      <c r="H544" s="2">
        <v>3.6408849999999999</v>
      </c>
      <c r="I544" s="2">
        <v>3.5992479999999993</v>
      </c>
      <c r="J544" s="13">
        <v>3.6557865000000036</v>
      </c>
      <c r="K544" s="13" t="s">
        <v>55</v>
      </c>
      <c r="L544" s="13" t="s">
        <v>50</v>
      </c>
      <c r="M544" s="13" t="s">
        <v>49</v>
      </c>
    </row>
    <row r="545" spans="1:13" ht="13.5" x14ac:dyDescent="0.25">
      <c r="A545" s="3">
        <v>42796</v>
      </c>
      <c r="B545" s="2">
        <v>3.6735000000000002</v>
      </c>
      <c r="C545" s="2">
        <v>65.725071209767577</v>
      </c>
      <c r="D545" s="2">
        <v>-1.4330160031047257E-2</v>
      </c>
      <c r="E545" s="2">
        <v>9.3394289130732389E-2</v>
      </c>
      <c r="F545" s="2">
        <v>3.6825999999999999</v>
      </c>
      <c r="G545" s="2">
        <v>3.6590199999999995</v>
      </c>
      <c r="H545" s="2">
        <v>3.6433800000000005</v>
      </c>
      <c r="I545" s="2">
        <v>3.6020599999999998</v>
      </c>
      <c r="J545" s="13">
        <v>3.6546590000000037</v>
      </c>
      <c r="K545" s="13" t="s">
        <v>55</v>
      </c>
      <c r="L545" s="13" t="s">
        <v>50</v>
      </c>
      <c r="M545" s="13" t="s">
        <v>54</v>
      </c>
    </row>
    <row r="546" spans="1:13" ht="13.5" x14ac:dyDescent="0.25">
      <c r="A546" s="3">
        <v>42797</v>
      </c>
      <c r="B546" s="2">
        <v>3.6735000000000002</v>
      </c>
      <c r="C546" s="2">
        <v>65.725071209767577</v>
      </c>
      <c r="D546" s="2">
        <v>-1.7810032482590277E-2</v>
      </c>
      <c r="E546" s="2">
        <v>9.0929877041961538E-2</v>
      </c>
      <c r="F546" s="2">
        <v>3.67896</v>
      </c>
      <c r="G546" s="2">
        <v>3.6644599999999996</v>
      </c>
      <c r="H546" s="2">
        <v>3.6456450000000005</v>
      </c>
      <c r="I546" s="2">
        <v>3.6045999999999996</v>
      </c>
      <c r="J546" s="13">
        <v>3.6532920000000035</v>
      </c>
      <c r="K546" s="13" t="s">
        <v>55</v>
      </c>
      <c r="L546" s="13" t="s">
        <v>50</v>
      </c>
      <c r="M546" s="13" t="s">
        <v>47</v>
      </c>
    </row>
    <row r="547" spans="1:13" ht="13.5" x14ac:dyDescent="0.25">
      <c r="A547" s="3">
        <v>42800</v>
      </c>
      <c r="B547" s="2">
        <v>3.6735000000000002</v>
      </c>
      <c r="C547" s="2">
        <v>65.725071209767592</v>
      </c>
      <c r="D547" s="2">
        <v>-1.9553407964767455E-2</v>
      </c>
      <c r="E547" s="2">
        <v>8.7867342682697483E-2</v>
      </c>
      <c r="F547" s="2">
        <v>3.6753200000000001</v>
      </c>
      <c r="G547" s="2">
        <v>3.66899</v>
      </c>
      <c r="H547" s="2">
        <v>3.6479100000000004</v>
      </c>
      <c r="I547" s="2">
        <v>3.6071399999999998</v>
      </c>
      <c r="J547" s="13">
        <v>3.6519250000000034</v>
      </c>
      <c r="K547" s="13" t="s">
        <v>55</v>
      </c>
      <c r="L547" s="13" t="s">
        <v>50</v>
      </c>
      <c r="M547" s="13" t="s">
        <v>47</v>
      </c>
    </row>
    <row r="548" spans="1:13" ht="13.5" x14ac:dyDescent="0.25">
      <c r="A548" s="3">
        <v>42801</v>
      </c>
      <c r="B548" s="2">
        <v>3.6735000000000002</v>
      </c>
      <c r="C548" s="2">
        <v>65.725071209767592</v>
      </c>
      <c r="D548" s="2">
        <v>-2.1212708892800691E-2</v>
      </c>
      <c r="E548" s="2">
        <v>8.1807970313620818E-2</v>
      </c>
      <c r="F548" s="2">
        <v>3.6734999999999998</v>
      </c>
      <c r="G548" s="2">
        <v>3.6735199999999999</v>
      </c>
      <c r="H548" s="2">
        <v>3.6501749999999999</v>
      </c>
      <c r="I548" s="2">
        <v>3.60968</v>
      </c>
      <c r="J548" s="13">
        <v>3.6506315000000029</v>
      </c>
      <c r="K548" s="13" t="s">
        <v>55</v>
      </c>
      <c r="L548" s="13" t="s">
        <v>50</v>
      </c>
      <c r="M548" s="13" t="s">
        <v>47</v>
      </c>
    </row>
    <row r="549" spans="1:13" ht="13.5" x14ac:dyDescent="0.25">
      <c r="A549" s="3">
        <v>42802</v>
      </c>
      <c r="B549" s="2">
        <v>3.6735000000000002</v>
      </c>
      <c r="C549" s="2">
        <v>65.725071209767592</v>
      </c>
      <c r="D549" s="2">
        <v>-2.2787230031370065E-2</v>
      </c>
      <c r="E549" s="2">
        <v>7.4182164078963858E-2</v>
      </c>
      <c r="F549" s="2">
        <v>3.6734999999999998</v>
      </c>
      <c r="G549" s="2">
        <v>3.6780499999999998</v>
      </c>
      <c r="H549" s="2">
        <v>3.6524399999999999</v>
      </c>
      <c r="I549" s="2">
        <v>3.6124000000000001</v>
      </c>
      <c r="J549" s="13">
        <v>3.6492645000000028</v>
      </c>
      <c r="K549" s="13" t="s">
        <v>54</v>
      </c>
      <c r="L549" s="13" t="s">
        <v>54</v>
      </c>
      <c r="M549" s="13" t="s">
        <v>54</v>
      </c>
    </row>
    <row r="550" spans="1:13" ht="13.5" x14ac:dyDescent="0.25">
      <c r="A550" s="3">
        <v>42803</v>
      </c>
      <c r="B550" s="2">
        <v>3.6735000000000002</v>
      </c>
      <c r="C550" s="2">
        <v>65.725071209767592</v>
      </c>
      <c r="D550" s="2">
        <v>-1.7308154227897887E-2</v>
      </c>
      <c r="E550" s="2">
        <v>6.6649331214753832E-2</v>
      </c>
      <c r="F550" s="2">
        <v>3.6734999999999998</v>
      </c>
      <c r="G550" s="2">
        <v>3.6780499999999998</v>
      </c>
      <c r="H550" s="2">
        <v>3.6547049999999999</v>
      </c>
      <c r="I550" s="2">
        <v>3.6147579999999992</v>
      </c>
      <c r="J550" s="13">
        <v>3.6476575000000029</v>
      </c>
      <c r="K550" s="13" t="s">
        <v>54</v>
      </c>
      <c r="L550" s="13" t="s">
        <v>54</v>
      </c>
      <c r="M550" s="13" t="s">
        <v>54</v>
      </c>
    </row>
    <row r="551" spans="1:13" ht="13.5" x14ac:dyDescent="0.25">
      <c r="A551" s="3">
        <v>42804</v>
      </c>
      <c r="B551" s="2">
        <v>3.6735000000000002</v>
      </c>
      <c r="C551" s="2">
        <v>65.725071209767592</v>
      </c>
      <c r="D551" s="2">
        <v>-1.0018187097224018E-2</v>
      </c>
      <c r="E551" s="2">
        <v>5.9027435106179048E-2</v>
      </c>
      <c r="F551" s="2">
        <v>3.6734999999999998</v>
      </c>
      <c r="G551" s="2">
        <v>3.6762299999999994</v>
      </c>
      <c r="H551" s="2">
        <v>3.6569699999999998</v>
      </c>
      <c r="I551" s="2">
        <v>3.6171159999999993</v>
      </c>
      <c r="J551" s="13">
        <v>3.6459585000000025</v>
      </c>
      <c r="K551" s="13" t="s">
        <v>54</v>
      </c>
      <c r="L551" s="13" t="s">
        <v>54</v>
      </c>
      <c r="M551" s="13" t="s">
        <v>54</v>
      </c>
    </row>
    <row r="552" spans="1:13" ht="13.5" x14ac:dyDescent="0.25">
      <c r="A552" s="3">
        <v>42807</v>
      </c>
      <c r="B552" s="2">
        <v>3.6735000000000002</v>
      </c>
      <c r="C552" s="2">
        <v>65.725071209767592</v>
      </c>
      <c r="D552" s="2">
        <v>-3.9850996062718025E-3</v>
      </c>
      <c r="E552" s="2">
        <v>5.3298037648751184E-2</v>
      </c>
      <c r="F552" s="2">
        <v>3.6734999999999998</v>
      </c>
      <c r="G552" s="2">
        <v>3.6744099999999995</v>
      </c>
      <c r="H552" s="2">
        <v>3.6592349999999998</v>
      </c>
      <c r="I552" s="2">
        <v>3.6198359999999989</v>
      </c>
      <c r="J552" s="13">
        <v>3.6442225000000024</v>
      </c>
      <c r="K552" s="13" t="s">
        <v>54</v>
      </c>
      <c r="L552" s="13" t="s">
        <v>54</v>
      </c>
      <c r="M552" s="13" t="s">
        <v>54</v>
      </c>
    </row>
    <row r="553" spans="1:13" ht="13.5" x14ac:dyDescent="0.25">
      <c r="A553" s="3">
        <v>42808</v>
      </c>
      <c r="B553" s="2">
        <v>3.6735000000000002</v>
      </c>
      <c r="C553" s="2">
        <v>65.725071209767592</v>
      </c>
      <c r="D553" s="2">
        <v>-4.0550000958505805E-4</v>
      </c>
      <c r="E553" s="2">
        <v>5.192582590742037E-2</v>
      </c>
      <c r="F553" s="2">
        <v>3.6734999999999998</v>
      </c>
      <c r="G553" s="2">
        <v>3.6734999999999998</v>
      </c>
      <c r="H553" s="2">
        <v>3.6614999999999993</v>
      </c>
      <c r="I553" s="2">
        <v>3.622555999999999</v>
      </c>
      <c r="J553" s="13">
        <v>3.6428185000000024</v>
      </c>
      <c r="K553" s="13" t="s">
        <v>54</v>
      </c>
      <c r="L553" s="13" t="s">
        <v>54</v>
      </c>
      <c r="M553" s="13" t="s">
        <v>54</v>
      </c>
    </row>
    <row r="554" spans="1:13" ht="13.5" x14ac:dyDescent="0.25">
      <c r="A554" s="3">
        <v>42809</v>
      </c>
      <c r="B554" s="2">
        <v>3.6735000000000002</v>
      </c>
      <c r="C554" s="2">
        <v>65.725071209767592</v>
      </c>
      <c r="D554" s="2">
        <v>1.1073543753918891E-3</v>
      </c>
      <c r="E554" s="2">
        <v>5.2492670840892625E-2</v>
      </c>
      <c r="F554" s="2">
        <v>3.6734999999999998</v>
      </c>
      <c r="G554" s="2">
        <v>3.6734999999999998</v>
      </c>
      <c r="H554" s="2">
        <v>3.6637649999999993</v>
      </c>
      <c r="I554" s="2">
        <v>3.6252759999999995</v>
      </c>
      <c r="J554" s="13">
        <v>3.6414695000000021</v>
      </c>
      <c r="K554" s="13" t="s">
        <v>54</v>
      </c>
      <c r="L554" s="13" t="s">
        <v>54</v>
      </c>
      <c r="M554" s="13" t="s">
        <v>54</v>
      </c>
    </row>
    <row r="555" spans="1:13" ht="13.5" x14ac:dyDescent="0.25">
      <c r="A555" s="3">
        <v>42810</v>
      </c>
      <c r="B555" s="2">
        <v>3.6781000000000001</v>
      </c>
      <c r="C555" s="2">
        <v>68.287724936447134</v>
      </c>
      <c r="D555" s="2">
        <v>1.9392789861245596E-3</v>
      </c>
      <c r="E555" s="2">
        <v>5.4585465589202568E-2</v>
      </c>
      <c r="F555" s="2">
        <v>3.67442</v>
      </c>
      <c r="G555" s="2">
        <v>3.6739600000000001</v>
      </c>
      <c r="H555" s="2">
        <v>3.6664899999999987</v>
      </c>
      <c r="I555" s="2">
        <v>3.6280879999999995</v>
      </c>
      <c r="J555" s="13">
        <v>3.6404020000000026</v>
      </c>
      <c r="K555" s="13" t="s">
        <v>51</v>
      </c>
      <c r="L555" s="13" t="s">
        <v>54</v>
      </c>
      <c r="M555" s="13" t="s">
        <v>52</v>
      </c>
    </row>
    <row r="556" spans="1:13" ht="13.5" x14ac:dyDescent="0.25">
      <c r="A556" s="3">
        <v>42811</v>
      </c>
      <c r="B556" s="2">
        <v>3.6781000000000001</v>
      </c>
      <c r="C556" s="2">
        <v>68.287724936447134</v>
      </c>
      <c r="D556" s="2">
        <v>2.5165500744637193E-3</v>
      </c>
      <c r="E556" s="2">
        <v>5.6953739435586702E-2</v>
      </c>
      <c r="F556" s="2">
        <v>3.6753399999999998</v>
      </c>
      <c r="G556" s="2">
        <v>3.67442</v>
      </c>
      <c r="H556" s="2">
        <v>3.6694399999999989</v>
      </c>
      <c r="I556" s="2">
        <v>3.6308099999999994</v>
      </c>
      <c r="J556" s="13">
        <v>3.6398875000000022</v>
      </c>
      <c r="K556" s="13" t="s">
        <v>51</v>
      </c>
      <c r="L556" s="13" t="s">
        <v>54</v>
      </c>
      <c r="M556" s="13" t="s">
        <v>52</v>
      </c>
    </row>
    <row r="557" spans="1:13" ht="13.5" x14ac:dyDescent="0.25">
      <c r="A557" s="3">
        <v>42815</v>
      </c>
      <c r="B557" s="2">
        <v>3.6781000000000001</v>
      </c>
      <c r="C557" s="2">
        <v>68.28772493644712</v>
      </c>
      <c r="D557" s="2">
        <v>2.887727706929244E-3</v>
      </c>
      <c r="E557" s="2">
        <v>5.7418042259903435E-2</v>
      </c>
      <c r="F557" s="2">
        <v>3.6762600000000001</v>
      </c>
      <c r="G557" s="2">
        <v>3.6748800000000004</v>
      </c>
      <c r="H557" s="2">
        <v>3.6719349999999991</v>
      </c>
      <c r="I557" s="2">
        <v>3.6336219999999999</v>
      </c>
      <c r="J557" s="13">
        <v>3.6389120000000013</v>
      </c>
      <c r="K557" s="13" t="s">
        <v>51</v>
      </c>
      <c r="L557" s="13" t="s">
        <v>54</v>
      </c>
      <c r="M557" s="13" t="s">
        <v>52</v>
      </c>
    </row>
    <row r="558" spans="1:13" ht="13.5" x14ac:dyDescent="0.25">
      <c r="A558" s="3">
        <v>42816</v>
      </c>
      <c r="B558" s="2">
        <v>3.6781000000000001</v>
      </c>
      <c r="C558" s="2">
        <v>68.28772493644712</v>
      </c>
      <c r="D558" s="2">
        <v>3.0932061630553065E-3</v>
      </c>
      <c r="E558" s="2">
        <v>5.5689777475587218E-2</v>
      </c>
      <c r="F558" s="2">
        <v>3.6771799999999999</v>
      </c>
      <c r="G558" s="2">
        <v>3.6753399999999998</v>
      </c>
      <c r="H558" s="2">
        <v>3.6744299999999988</v>
      </c>
      <c r="I558" s="2">
        <v>3.6363439999999998</v>
      </c>
      <c r="J558" s="13">
        <v>3.6375680000000012</v>
      </c>
      <c r="K558" s="13" t="s">
        <v>51</v>
      </c>
      <c r="L558" s="13" t="s">
        <v>54</v>
      </c>
      <c r="M558" s="13" t="s">
        <v>52</v>
      </c>
    </row>
    <row r="559" spans="1:13" ht="13.5" x14ac:dyDescent="0.25">
      <c r="A559" s="3">
        <v>42817</v>
      </c>
      <c r="B559" s="2">
        <v>3.6781000000000001</v>
      </c>
      <c r="C559" s="2">
        <v>68.28772493644712</v>
      </c>
      <c r="D559" s="2">
        <v>3.1665216923499884E-3</v>
      </c>
      <c r="E559" s="2">
        <v>5.2203345671760187E-2</v>
      </c>
      <c r="F559" s="2">
        <v>3.6780999999999997</v>
      </c>
      <c r="G559" s="2">
        <v>3.6758000000000002</v>
      </c>
      <c r="H559" s="2">
        <v>3.6769249999999993</v>
      </c>
      <c r="I559" s="2">
        <v>3.6391559999999998</v>
      </c>
      <c r="J559" s="13">
        <v>3.6394020000000005</v>
      </c>
      <c r="K559" s="13" t="s">
        <v>51</v>
      </c>
      <c r="L559" s="13" t="s">
        <v>54</v>
      </c>
      <c r="M559" s="13" t="s">
        <v>52</v>
      </c>
    </row>
    <row r="560" spans="1:13" ht="13.5" x14ac:dyDescent="0.25">
      <c r="A560" s="3">
        <v>42818</v>
      </c>
      <c r="B560" s="2">
        <v>3.6781000000000001</v>
      </c>
      <c r="C560" s="2">
        <v>68.28772493644712</v>
      </c>
      <c r="D560" s="2">
        <v>3.135455264391851E-3</v>
      </c>
      <c r="E560" s="2">
        <v>4.5983326757849663E-2</v>
      </c>
      <c r="F560" s="2">
        <v>3.6780999999999997</v>
      </c>
      <c r="G560" s="2">
        <v>3.6762600000000001</v>
      </c>
      <c r="H560" s="2">
        <v>3.6771549999999991</v>
      </c>
      <c r="I560" s="2">
        <v>3.6419679999999999</v>
      </c>
      <c r="J560" s="13">
        <v>3.6380190000000012</v>
      </c>
      <c r="K560" s="13" t="s">
        <v>54</v>
      </c>
      <c r="L560" s="13" t="s">
        <v>54</v>
      </c>
      <c r="M560" s="13" t="s">
        <v>54</v>
      </c>
    </row>
    <row r="561" spans="1:13" ht="13.5" x14ac:dyDescent="0.25">
      <c r="A561" s="3">
        <v>42821</v>
      </c>
      <c r="B561" s="2">
        <v>3.6825999999999999</v>
      </c>
      <c r="C561" s="2">
        <v>71.535458146356234</v>
      </c>
      <c r="D561" s="2">
        <v>2.6896288007280944E-3</v>
      </c>
      <c r="E561" s="2">
        <v>3.9274853491777416E-2</v>
      </c>
      <c r="F561" s="2">
        <v>3.6789999999999998</v>
      </c>
      <c r="G561" s="2">
        <v>3.6771700000000003</v>
      </c>
      <c r="H561" s="2">
        <v>3.676699999999999</v>
      </c>
      <c r="I561" s="2">
        <v>3.6449620000000005</v>
      </c>
      <c r="J561" s="13">
        <v>3.6365905000000009</v>
      </c>
      <c r="K561" s="13" t="s">
        <v>51</v>
      </c>
      <c r="L561" s="13" t="s">
        <v>48</v>
      </c>
      <c r="M561" s="13" t="s">
        <v>52</v>
      </c>
    </row>
    <row r="562" spans="1:13" ht="13.5" x14ac:dyDescent="0.25">
      <c r="A562" s="3">
        <v>42822</v>
      </c>
      <c r="B562" s="2">
        <v>3.6781000000000001</v>
      </c>
      <c r="C562" s="2">
        <v>64.429503747610624</v>
      </c>
      <c r="D562" s="2">
        <v>2.5393131519799717E-3</v>
      </c>
      <c r="E562" s="2">
        <v>3.3046596943160297E-2</v>
      </c>
      <c r="F562" s="2">
        <v>3.6789999999999998</v>
      </c>
      <c r="G562" s="2">
        <v>3.6776299999999997</v>
      </c>
      <c r="H562" s="2">
        <v>3.676019999999999</v>
      </c>
      <c r="I562" s="2">
        <v>3.6477740000000005</v>
      </c>
      <c r="J562" s="13">
        <v>3.6351395000000006</v>
      </c>
      <c r="K562" s="13" t="s">
        <v>51</v>
      </c>
      <c r="L562" s="13" t="s">
        <v>48</v>
      </c>
      <c r="M562" s="13" t="s">
        <v>54</v>
      </c>
    </row>
    <row r="563" spans="1:13" ht="13.5" x14ac:dyDescent="0.25">
      <c r="A563" s="3">
        <v>42823</v>
      </c>
      <c r="B563" s="2">
        <v>3.6825999999999999</v>
      </c>
      <c r="C563" s="2">
        <v>67.866962656498671</v>
      </c>
      <c r="D563" s="2">
        <v>2.006851453935532E-3</v>
      </c>
      <c r="E563" s="2">
        <v>2.5374950995056388E-2</v>
      </c>
      <c r="F563" s="2">
        <v>3.6798999999999999</v>
      </c>
      <c r="G563" s="2">
        <v>3.6785400000000004</v>
      </c>
      <c r="H563" s="2">
        <v>3.6760199999999998</v>
      </c>
      <c r="I563" s="2">
        <v>3.6506760000000007</v>
      </c>
      <c r="J563" s="13">
        <v>3.6337110000000008</v>
      </c>
      <c r="K563" s="13" t="s">
        <v>51</v>
      </c>
      <c r="L563" s="13" t="s">
        <v>48</v>
      </c>
      <c r="M563" s="13" t="s">
        <v>52</v>
      </c>
    </row>
    <row r="564" spans="1:13" ht="13.5" x14ac:dyDescent="0.25">
      <c r="A564" s="3">
        <v>42824</v>
      </c>
      <c r="B564" s="2">
        <v>3.6825999999999999</v>
      </c>
      <c r="C564" s="2">
        <v>67.866962656498671</v>
      </c>
      <c r="D564" s="2">
        <v>1.4631068021464522E-3</v>
      </c>
      <c r="E564" s="2">
        <v>1.7211318314080612E-2</v>
      </c>
      <c r="F564" s="2">
        <v>3.6808000000000001</v>
      </c>
      <c r="G564" s="2">
        <v>3.6794500000000001</v>
      </c>
      <c r="H564" s="2">
        <v>3.676474999999999</v>
      </c>
      <c r="I564" s="2">
        <v>3.6535780000000013</v>
      </c>
      <c r="J564" s="13">
        <v>3.6322825000000001</v>
      </c>
      <c r="K564" s="13" t="s">
        <v>51</v>
      </c>
      <c r="L564" s="13" t="s">
        <v>48</v>
      </c>
      <c r="M564" s="13" t="s">
        <v>52</v>
      </c>
    </row>
    <row r="565" spans="1:13" ht="13.5" x14ac:dyDescent="0.25">
      <c r="A565" s="3">
        <v>42825</v>
      </c>
      <c r="B565" s="2">
        <v>3.6825999999999999</v>
      </c>
      <c r="C565" s="2">
        <v>67.866962656498657</v>
      </c>
      <c r="D565" s="2">
        <v>1.6244110572727344E-3</v>
      </c>
      <c r="E565" s="2">
        <v>1.0288268839506187E-2</v>
      </c>
      <c r="F565" s="2">
        <v>3.6817000000000002</v>
      </c>
      <c r="G565" s="2">
        <v>3.6798999999999999</v>
      </c>
      <c r="H565" s="2">
        <v>3.6769299999999996</v>
      </c>
      <c r="I565" s="2">
        <v>3.6564800000000015</v>
      </c>
      <c r="J565" s="13">
        <v>3.6308310000000001</v>
      </c>
      <c r="K565" s="13" t="s">
        <v>51</v>
      </c>
      <c r="L565" s="13" t="s">
        <v>48</v>
      </c>
      <c r="M565" s="13" t="s">
        <v>52</v>
      </c>
    </row>
    <row r="566" spans="1:13" ht="13.5" x14ac:dyDescent="0.25">
      <c r="A566" s="3">
        <v>42828</v>
      </c>
      <c r="B566" s="2">
        <v>3.6871</v>
      </c>
      <c r="C566" s="2">
        <v>71.32766824543441</v>
      </c>
      <c r="D566" s="2">
        <v>1.347661843400072E-3</v>
      </c>
      <c r="E566" s="2">
        <v>4.4544552642730908E-3</v>
      </c>
      <c r="F566" s="2">
        <v>3.6825999999999999</v>
      </c>
      <c r="G566" s="2">
        <v>3.6808000000000001</v>
      </c>
      <c r="H566" s="2">
        <v>3.67761</v>
      </c>
      <c r="I566" s="2">
        <v>3.659110000000001</v>
      </c>
      <c r="J566" s="13">
        <v>3.6295155000000001</v>
      </c>
      <c r="K566" s="13" t="s">
        <v>51</v>
      </c>
      <c r="L566" s="13" t="s">
        <v>54</v>
      </c>
      <c r="M566" s="13" t="s">
        <v>52</v>
      </c>
    </row>
    <row r="567" spans="1:13" ht="13.5" x14ac:dyDescent="0.25">
      <c r="A567" s="3">
        <v>42829</v>
      </c>
      <c r="B567" s="2">
        <v>3.7416</v>
      </c>
      <c r="C567" s="2">
        <v>88.076512565091591</v>
      </c>
      <c r="D567" s="2">
        <v>-3.0241235730912308E-3</v>
      </c>
      <c r="E567" s="2">
        <v>-2.2436018909371153E-3</v>
      </c>
      <c r="F567" s="2">
        <v>3.6953000000000005</v>
      </c>
      <c r="G567" s="2">
        <v>3.6871499999999999</v>
      </c>
      <c r="H567" s="2">
        <v>3.6810150000000008</v>
      </c>
      <c r="I567" s="2">
        <v>3.6601080000000015</v>
      </c>
      <c r="J567" s="13">
        <v>3.6288579999999997</v>
      </c>
      <c r="K567" s="13" t="s">
        <v>51</v>
      </c>
      <c r="L567" s="13" t="s">
        <v>48</v>
      </c>
      <c r="M567" s="13" t="s">
        <v>52</v>
      </c>
    </row>
    <row r="568" spans="1:13" ht="13.5" x14ac:dyDescent="0.25">
      <c r="A568" s="3">
        <v>42830</v>
      </c>
      <c r="B568" s="2">
        <v>3.7461000000000002</v>
      </c>
      <c r="C568" s="2">
        <v>88.665266523795481</v>
      </c>
      <c r="D568" s="2">
        <v>-7.4718286877435425E-3</v>
      </c>
      <c r="E568" s="2">
        <v>-9.4341218792708646E-3</v>
      </c>
      <c r="F568" s="2">
        <v>3.7079999999999997</v>
      </c>
      <c r="G568" s="2">
        <v>3.6939500000000001</v>
      </c>
      <c r="H568" s="2">
        <v>3.6846450000000006</v>
      </c>
      <c r="I568" s="2">
        <v>3.6611960000000017</v>
      </c>
      <c r="J568" s="13">
        <v>3.6285404999999993</v>
      </c>
      <c r="K568" s="13" t="s">
        <v>51</v>
      </c>
      <c r="L568" s="13" t="s">
        <v>48</v>
      </c>
      <c r="M568" s="13" t="s">
        <v>52</v>
      </c>
    </row>
    <row r="569" spans="1:13" ht="13.5" x14ac:dyDescent="0.25">
      <c r="A569" s="3">
        <v>42831</v>
      </c>
      <c r="B569" s="2">
        <v>3.7597</v>
      </c>
      <c r="C569" s="2">
        <v>90.234651113483579</v>
      </c>
      <c r="D569" s="2">
        <v>-1.2653685074576426E-2</v>
      </c>
      <c r="E569" s="2">
        <v>-1.7385579069879517E-2</v>
      </c>
      <c r="F569" s="2">
        <v>3.72342</v>
      </c>
      <c r="G569" s="2">
        <v>3.7021100000000002</v>
      </c>
      <c r="H569" s="2">
        <v>3.688955</v>
      </c>
      <c r="I569" s="2">
        <v>3.662012000000002</v>
      </c>
      <c r="J569" s="13">
        <v>3.6285404999999984</v>
      </c>
      <c r="K569" s="13" t="s">
        <v>51</v>
      </c>
      <c r="L569" s="13" t="s">
        <v>48</v>
      </c>
      <c r="M569" s="13" t="s">
        <v>52</v>
      </c>
    </row>
    <row r="570" spans="1:13" ht="13.5" x14ac:dyDescent="0.25">
      <c r="A570" s="3">
        <v>42832</v>
      </c>
      <c r="B570" s="2">
        <v>3.7233999999999998</v>
      </c>
      <c r="C570" s="2">
        <v>64.546063280829017</v>
      </c>
      <c r="D570" s="2">
        <v>-1.4810368168823196E-2</v>
      </c>
      <c r="E570" s="2">
        <v>-2.5204474747489179E-2</v>
      </c>
      <c r="F570" s="2">
        <v>3.7315800000000001</v>
      </c>
      <c r="G570" s="2">
        <v>3.7066400000000002</v>
      </c>
      <c r="H570" s="2">
        <v>3.6914499999999997</v>
      </c>
      <c r="I570" s="2">
        <v>3.6636440000000023</v>
      </c>
      <c r="J570" s="13">
        <v>3.6283589999999988</v>
      </c>
      <c r="K570" s="13" t="s">
        <v>51</v>
      </c>
      <c r="L570" s="13" t="s">
        <v>48</v>
      </c>
      <c r="M570" s="13" t="s">
        <v>52</v>
      </c>
    </row>
    <row r="571" spans="1:13" ht="13.5" x14ac:dyDescent="0.25">
      <c r="A571" s="3">
        <v>42835</v>
      </c>
      <c r="B571" s="2">
        <v>3.7324999999999999</v>
      </c>
      <c r="C571" s="2">
        <v>67.076482979944672</v>
      </c>
      <c r="D571" s="2">
        <v>-1.6829303719372302E-2</v>
      </c>
      <c r="E571" s="2">
        <v>-3.2779966456079515E-2</v>
      </c>
      <c r="F571" s="2">
        <v>3.7406599999999997</v>
      </c>
      <c r="G571" s="2">
        <v>3.7116300000000004</v>
      </c>
      <c r="H571" s="2">
        <v>3.6944000000000004</v>
      </c>
      <c r="I571" s="2">
        <v>3.6657300000000017</v>
      </c>
      <c r="J571" s="13">
        <v>3.628222999999998</v>
      </c>
      <c r="K571" s="13" t="s">
        <v>51</v>
      </c>
      <c r="L571" s="13" t="s">
        <v>48</v>
      </c>
      <c r="M571" s="13" t="s">
        <v>52</v>
      </c>
    </row>
    <row r="572" spans="1:13" ht="13.5" x14ac:dyDescent="0.25">
      <c r="A572" s="3">
        <v>42836</v>
      </c>
      <c r="B572" s="2">
        <v>3.7642000000000002</v>
      </c>
      <c r="C572" s="2">
        <v>74.029975695258187</v>
      </c>
      <c r="D572" s="2">
        <v>-2.182842070376978E-2</v>
      </c>
      <c r="E572" s="2">
        <v>-3.8768444222256282E-2</v>
      </c>
      <c r="F572" s="2">
        <v>3.74518</v>
      </c>
      <c r="G572" s="2">
        <v>3.7202400000000004</v>
      </c>
      <c r="H572" s="2">
        <v>3.6989350000000001</v>
      </c>
      <c r="I572" s="2">
        <v>3.6685420000000009</v>
      </c>
      <c r="J572" s="13">
        <v>3.6282909999999982</v>
      </c>
      <c r="K572" s="13" t="s">
        <v>51</v>
      </c>
      <c r="L572" s="13" t="s">
        <v>48</v>
      </c>
      <c r="M572" s="13" t="s">
        <v>52</v>
      </c>
    </row>
    <row r="573" spans="1:13" ht="13.5" x14ac:dyDescent="0.25">
      <c r="A573" s="3">
        <v>42837</v>
      </c>
      <c r="B573" s="2">
        <v>3.8504</v>
      </c>
      <c r="C573" s="2">
        <v>83.954119128553202</v>
      </c>
      <c r="D573" s="2">
        <v>-3.2170424942783882E-2</v>
      </c>
      <c r="E573" s="2">
        <v>-3.9689953858500049E-2</v>
      </c>
      <c r="F573" s="2">
        <v>3.7660400000000003</v>
      </c>
      <c r="G573" s="2">
        <v>3.7370200000000002</v>
      </c>
      <c r="H573" s="2">
        <v>3.7077799999999996</v>
      </c>
      <c r="I573" s="2">
        <v>3.6731680000000013</v>
      </c>
      <c r="J573" s="13">
        <v>3.6288579999999979</v>
      </c>
      <c r="K573" s="13" t="s">
        <v>51</v>
      </c>
      <c r="L573" s="13" t="s">
        <v>48</v>
      </c>
      <c r="M573" s="13" t="s">
        <v>52</v>
      </c>
    </row>
    <row r="574" spans="1:13" ht="13.5" x14ac:dyDescent="0.25">
      <c r="A574" s="3">
        <v>42838</v>
      </c>
      <c r="B574" s="2">
        <v>3.8504</v>
      </c>
      <c r="C574" s="2">
        <v>83.954119128553202</v>
      </c>
      <c r="D574" s="2">
        <v>-4.1818770999643817E-2</v>
      </c>
      <c r="E574" s="2">
        <v>-3.7157330363749713E-2</v>
      </c>
      <c r="F574" s="2">
        <v>3.7841800000000001</v>
      </c>
      <c r="G574" s="2">
        <v>3.7537999999999996</v>
      </c>
      <c r="H574" s="2">
        <v>3.7166249999999992</v>
      </c>
      <c r="I574" s="2">
        <v>3.6777040000000016</v>
      </c>
      <c r="J574" s="13">
        <v>3.6300144999999979</v>
      </c>
      <c r="K574" s="13" t="s">
        <v>51</v>
      </c>
      <c r="L574" s="13" t="s">
        <v>48</v>
      </c>
      <c r="M574" s="13" t="s">
        <v>52</v>
      </c>
    </row>
    <row r="575" spans="1:13" ht="13.5" x14ac:dyDescent="0.25">
      <c r="A575" s="3">
        <v>42839</v>
      </c>
      <c r="B575" s="2">
        <v>3.8504</v>
      </c>
      <c r="C575" s="2">
        <v>83.954119128553202</v>
      </c>
      <c r="D575" s="2">
        <v>-5.0813700007159568E-2</v>
      </c>
      <c r="E575" s="2">
        <v>-3.659087529975065E-2</v>
      </c>
      <c r="F575" s="2">
        <v>3.8095800000000004</v>
      </c>
      <c r="G575" s="2">
        <v>3.7705799999999998</v>
      </c>
      <c r="H575" s="2">
        <v>3.7252399999999994</v>
      </c>
      <c r="I575" s="2">
        <v>3.6822400000000015</v>
      </c>
      <c r="J575" s="13">
        <v>3.6311029999999982</v>
      </c>
      <c r="K575" s="13" t="s">
        <v>51</v>
      </c>
      <c r="L575" s="13" t="s">
        <v>48</v>
      </c>
      <c r="M575" s="13" t="s">
        <v>52</v>
      </c>
    </row>
    <row r="576" spans="1:13" ht="13.5" x14ac:dyDescent="0.25">
      <c r="A576" s="3">
        <v>42842</v>
      </c>
      <c r="B576" s="2">
        <v>3.8412999999999999</v>
      </c>
      <c r="C576" s="2">
        <v>79.926930360152284</v>
      </c>
      <c r="D576" s="2">
        <v>-5.7827804500145241E-2</v>
      </c>
      <c r="E576" s="2">
        <v>-3.7865865044022465E-2</v>
      </c>
      <c r="F576" s="2">
        <v>3.83134</v>
      </c>
      <c r="G576" s="2">
        <v>3.7859999999999991</v>
      </c>
      <c r="H576" s="2">
        <v>3.7333999999999996</v>
      </c>
      <c r="I576" s="2">
        <v>3.6865020000000017</v>
      </c>
      <c r="J576" s="13">
        <v>3.6321459999999992</v>
      </c>
      <c r="K576" s="13" t="s">
        <v>51</v>
      </c>
      <c r="L576" s="13" t="s">
        <v>48</v>
      </c>
      <c r="M576" s="13" t="s">
        <v>52</v>
      </c>
    </row>
    <row r="577" spans="1:13" ht="13.5" x14ac:dyDescent="0.25">
      <c r="A577" s="3">
        <v>42843</v>
      </c>
      <c r="B577" s="2">
        <v>3.8096000000000001</v>
      </c>
      <c r="C577" s="2">
        <v>67.737302937123388</v>
      </c>
      <c r="D577" s="2">
        <v>-5.3688680618579898E-2</v>
      </c>
      <c r="E577" s="2">
        <v>-3.6198533860914865E-2</v>
      </c>
      <c r="F577" s="2">
        <v>3.8404200000000004</v>
      </c>
      <c r="G577" s="2">
        <v>3.7928000000000006</v>
      </c>
      <c r="H577" s="2">
        <v>3.7399750000000003</v>
      </c>
      <c r="I577" s="2">
        <v>3.6901300000000008</v>
      </c>
      <c r="J577" s="13">
        <v>3.6330529999999994</v>
      </c>
      <c r="K577" s="13" t="s">
        <v>51</v>
      </c>
      <c r="L577" s="13" t="s">
        <v>48</v>
      </c>
      <c r="M577" s="13" t="s">
        <v>52</v>
      </c>
    </row>
    <row r="578" spans="1:13" ht="13.5" x14ac:dyDescent="0.25">
      <c r="A578" s="3">
        <v>42844</v>
      </c>
      <c r="B578" s="2">
        <v>3.8096000000000001</v>
      </c>
      <c r="C578" s="2">
        <v>67.737302937123388</v>
      </c>
      <c r="D578" s="2">
        <v>-4.9916561559022021E-2</v>
      </c>
      <c r="E578" s="2">
        <v>-3.262216980788403E-2</v>
      </c>
      <c r="F578" s="2">
        <v>3.8322600000000002</v>
      </c>
      <c r="G578" s="2">
        <v>3.7991500000000009</v>
      </c>
      <c r="H578" s="2">
        <v>3.7465500000000005</v>
      </c>
      <c r="I578" s="2">
        <v>3.6937580000000003</v>
      </c>
      <c r="J578" s="13">
        <v>3.6340735</v>
      </c>
      <c r="K578" s="13" t="s">
        <v>55</v>
      </c>
      <c r="L578" s="13" t="s">
        <v>50</v>
      </c>
      <c r="M578" s="13" t="s">
        <v>47</v>
      </c>
    </row>
    <row r="579" spans="1:13" ht="13.5" x14ac:dyDescent="0.25">
      <c r="A579" s="3">
        <v>42845</v>
      </c>
      <c r="B579" s="2">
        <v>3.7642000000000002</v>
      </c>
      <c r="C579" s="2">
        <v>54.046451949535587</v>
      </c>
      <c r="D579" s="2">
        <v>-4.1660723987471115E-2</v>
      </c>
      <c r="E579" s="2">
        <v>-2.6763412966666168E-2</v>
      </c>
      <c r="F579" s="2">
        <v>3.8150199999999996</v>
      </c>
      <c r="G579" s="2">
        <v>3.7996000000000003</v>
      </c>
      <c r="H579" s="2">
        <v>3.7508550000000005</v>
      </c>
      <c r="I579" s="2">
        <v>3.6964779999999995</v>
      </c>
      <c r="J579" s="13">
        <v>3.6346400000000001</v>
      </c>
      <c r="K579" s="13" t="s">
        <v>55</v>
      </c>
      <c r="L579" s="13" t="s">
        <v>50</v>
      </c>
      <c r="M579" s="13" t="s">
        <v>47</v>
      </c>
    </row>
    <row r="580" spans="1:13" ht="13.5" x14ac:dyDescent="0.25">
      <c r="A580" s="3">
        <v>42846</v>
      </c>
      <c r="B580" s="2">
        <v>3.7642000000000002</v>
      </c>
      <c r="C580" s="2">
        <v>54.04645194953558</v>
      </c>
      <c r="D580" s="2">
        <v>-4.0353606528421793E-2</v>
      </c>
      <c r="E580" s="2">
        <v>-2.0696063481869847E-2</v>
      </c>
      <c r="F580" s="2">
        <v>3.7977800000000004</v>
      </c>
      <c r="G580" s="2">
        <v>3.8036800000000008</v>
      </c>
      <c r="H580" s="2">
        <v>3.7551600000000009</v>
      </c>
      <c r="I580" s="2">
        <v>3.6991979999999991</v>
      </c>
      <c r="J580" s="13">
        <v>3.6346849999999993</v>
      </c>
      <c r="K580" s="13" t="s">
        <v>55</v>
      </c>
      <c r="L580" s="13" t="s">
        <v>50</v>
      </c>
      <c r="M580" s="13" t="s">
        <v>47</v>
      </c>
    </row>
    <row r="581" spans="1:13" ht="13.5" x14ac:dyDescent="0.25">
      <c r="A581" s="3">
        <v>42849</v>
      </c>
      <c r="B581" s="2">
        <v>3.7642000000000002</v>
      </c>
      <c r="C581" s="2">
        <v>54.04645194953558</v>
      </c>
      <c r="D581" s="2">
        <v>-3.7934598758187388E-2</v>
      </c>
      <c r="E581" s="2">
        <v>-1.4245785216866867E-2</v>
      </c>
      <c r="F581" s="2">
        <v>3.7823599999999997</v>
      </c>
      <c r="G581" s="2">
        <v>3.8068499999999998</v>
      </c>
      <c r="H581" s="2">
        <v>3.7592400000000006</v>
      </c>
      <c r="I581" s="2">
        <v>3.7019179999999987</v>
      </c>
      <c r="J581" s="13">
        <v>3.6347299999999989</v>
      </c>
      <c r="K581" s="13" t="s">
        <v>55</v>
      </c>
      <c r="L581" s="13" t="s">
        <v>50</v>
      </c>
      <c r="M581" s="13" t="s">
        <v>47</v>
      </c>
    </row>
    <row r="582" spans="1:13" ht="13.5" x14ac:dyDescent="0.25">
      <c r="A582" s="3">
        <v>42850</v>
      </c>
      <c r="B582" s="2">
        <v>3.7642000000000002</v>
      </c>
      <c r="C582" s="2">
        <v>54.04645194953558</v>
      </c>
      <c r="D582" s="2">
        <v>-3.1091392114748206E-2</v>
      </c>
      <c r="E582" s="2">
        <v>-9.9037809127103579E-3</v>
      </c>
      <c r="F582" s="2">
        <v>3.7732800000000006</v>
      </c>
      <c r="G582" s="2">
        <v>3.8068499999999998</v>
      </c>
      <c r="H582" s="2">
        <v>3.7635450000000006</v>
      </c>
      <c r="I582" s="2">
        <v>3.7046379999999983</v>
      </c>
      <c r="J582" s="13">
        <v>3.6348429999999992</v>
      </c>
      <c r="K582" s="13" t="s">
        <v>55</v>
      </c>
      <c r="L582" s="13" t="s">
        <v>50</v>
      </c>
      <c r="M582" s="13" t="s">
        <v>47</v>
      </c>
    </row>
    <row r="583" spans="1:13" ht="13.5" x14ac:dyDescent="0.25">
      <c r="A583" s="3">
        <v>42851</v>
      </c>
      <c r="B583" s="2">
        <v>3.7642000000000002</v>
      </c>
      <c r="C583" s="2">
        <v>54.046451949535587</v>
      </c>
      <c r="D583" s="2">
        <v>-1.2114049107896818E-2</v>
      </c>
      <c r="E583" s="2">
        <v>-5.8669336622646992E-3</v>
      </c>
      <c r="F583" s="2">
        <v>3.7642000000000002</v>
      </c>
      <c r="G583" s="2">
        <v>3.7982300000000002</v>
      </c>
      <c r="H583" s="2">
        <v>3.7676250000000011</v>
      </c>
      <c r="I583" s="2">
        <v>3.7073579999999979</v>
      </c>
      <c r="J583" s="13">
        <v>3.6352509999999989</v>
      </c>
      <c r="K583" s="13" t="s">
        <v>55</v>
      </c>
      <c r="L583" s="13" t="s">
        <v>50</v>
      </c>
      <c r="M583" s="13" t="s">
        <v>47</v>
      </c>
    </row>
    <row r="584" spans="1:13" ht="13.5" x14ac:dyDescent="0.25">
      <c r="A584" s="3">
        <v>42852</v>
      </c>
      <c r="B584" s="2">
        <v>3.8096000000000001</v>
      </c>
      <c r="C584" s="2">
        <v>64.453411870670351</v>
      </c>
      <c r="D584" s="2">
        <v>5.1166463374352489E-4</v>
      </c>
      <c r="E584" s="2">
        <v>-2.533217449695918E-3</v>
      </c>
      <c r="F584" s="2">
        <v>3.7732800000000006</v>
      </c>
      <c r="G584" s="2">
        <v>3.7941499999999997</v>
      </c>
      <c r="H584" s="2">
        <v>3.773975000000001</v>
      </c>
      <c r="I584" s="2">
        <v>3.7109859999999975</v>
      </c>
      <c r="J584" s="13">
        <v>3.6359314999999994</v>
      </c>
      <c r="K584" s="13" t="s">
        <v>51</v>
      </c>
      <c r="L584" s="13" t="s">
        <v>54</v>
      </c>
      <c r="M584" s="13" t="s">
        <v>52</v>
      </c>
    </row>
    <row r="585" spans="1:13" ht="13.5" x14ac:dyDescent="0.25">
      <c r="A585" s="3">
        <v>42853</v>
      </c>
      <c r="B585" s="2">
        <v>3.7869000000000002</v>
      </c>
      <c r="C585" s="2">
        <v>57.447989061180188</v>
      </c>
      <c r="D585" s="2">
        <v>1.2544213409857896E-2</v>
      </c>
      <c r="E585" s="2">
        <v>1.4734257352820683E-3</v>
      </c>
      <c r="F585" s="2">
        <v>3.7778199999999997</v>
      </c>
      <c r="G585" s="2">
        <v>3.7877999999999998</v>
      </c>
      <c r="H585" s="2">
        <v>3.7791900000000007</v>
      </c>
      <c r="I585" s="2">
        <v>3.7142519999999974</v>
      </c>
      <c r="J585" s="13">
        <v>3.6364984999999992</v>
      </c>
      <c r="K585" s="13" t="s">
        <v>55</v>
      </c>
      <c r="L585" s="13" t="s">
        <v>54</v>
      </c>
      <c r="M585" s="13" t="s">
        <v>49</v>
      </c>
    </row>
    <row r="586" spans="1:13" ht="13.5" x14ac:dyDescent="0.25">
      <c r="A586" s="3">
        <v>42857</v>
      </c>
      <c r="B586" s="2">
        <v>3.7869000000000002</v>
      </c>
      <c r="C586" s="2">
        <v>57.447989061180181</v>
      </c>
      <c r="D586" s="2">
        <v>2.1152116714108438E-2</v>
      </c>
      <c r="E586" s="2">
        <v>6.9936386032748077E-3</v>
      </c>
      <c r="F586" s="2">
        <v>3.7823599999999997</v>
      </c>
      <c r="G586" s="2">
        <v>3.7823599999999997</v>
      </c>
      <c r="H586" s="2">
        <v>3.7841800000000005</v>
      </c>
      <c r="I586" s="2">
        <v>3.7176079999999971</v>
      </c>
      <c r="J586" s="13">
        <v>3.637065499999999</v>
      </c>
      <c r="K586" s="13" t="s">
        <v>55</v>
      </c>
      <c r="L586" s="13" t="s">
        <v>54</v>
      </c>
      <c r="M586" s="13" t="s">
        <v>49</v>
      </c>
    </row>
    <row r="587" spans="1:13" ht="13.5" x14ac:dyDescent="0.25">
      <c r="A587" s="3">
        <v>42858</v>
      </c>
      <c r="B587" s="2">
        <v>3.7869000000000002</v>
      </c>
      <c r="C587" s="2">
        <v>57.447989061180181</v>
      </c>
      <c r="D587" s="2">
        <v>2.3398170679385988E-2</v>
      </c>
      <c r="E587" s="2">
        <v>1.4217835809186735E-2</v>
      </c>
      <c r="F587" s="2">
        <v>3.7869000000000002</v>
      </c>
      <c r="G587" s="2">
        <v>3.7800900000000004</v>
      </c>
      <c r="H587" s="2">
        <v>3.7864450000000014</v>
      </c>
      <c r="I587" s="2">
        <v>3.7207819999999976</v>
      </c>
      <c r="J587" s="13">
        <v>3.6376324999999987</v>
      </c>
      <c r="K587" s="13" t="s">
        <v>55</v>
      </c>
      <c r="L587" s="13" t="s">
        <v>54</v>
      </c>
      <c r="M587" s="13" t="s">
        <v>49</v>
      </c>
    </row>
    <row r="588" spans="1:13" ht="13.5" x14ac:dyDescent="0.25">
      <c r="A588" s="3">
        <v>42859</v>
      </c>
      <c r="B588" s="2">
        <v>3.7824</v>
      </c>
      <c r="C588" s="2">
        <v>55.942522234877181</v>
      </c>
      <c r="D588" s="2">
        <v>2.5483276541875544E-2</v>
      </c>
      <c r="E588" s="2">
        <v>2.1757181325942072E-2</v>
      </c>
      <c r="F588" s="2">
        <v>3.79054</v>
      </c>
      <c r="G588" s="2">
        <v>3.7773700000000003</v>
      </c>
      <c r="H588" s="2">
        <v>3.7882600000000011</v>
      </c>
      <c r="I588" s="2">
        <v>3.7238659999999975</v>
      </c>
      <c r="J588" s="13">
        <v>3.638403499999999</v>
      </c>
      <c r="K588" s="13" t="s">
        <v>55</v>
      </c>
      <c r="L588" s="13" t="s">
        <v>50</v>
      </c>
      <c r="M588" s="13" t="s">
        <v>49</v>
      </c>
    </row>
    <row r="589" spans="1:13" ht="13.5" x14ac:dyDescent="0.25">
      <c r="A589" s="3">
        <v>42860</v>
      </c>
      <c r="B589" s="2">
        <v>3.7919999999999998</v>
      </c>
      <c r="C589" s="2">
        <v>58.444417558800581</v>
      </c>
      <c r="D589" s="2">
        <v>1.9440743795485993E-2</v>
      </c>
      <c r="E589" s="2">
        <v>2.8491520933342694E-2</v>
      </c>
      <c r="F589" s="2">
        <v>3.7870199999999996</v>
      </c>
      <c r="G589" s="2">
        <v>3.7801500000000003</v>
      </c>
      <c r="H589" s="2">
        <v>3.7898750000000008</v>
      </c>
      <c r="I589" s="2">
        <v>3.7271419999999971</v>
      </c>
      <c r="J589" s="13">
        <v>3.6394264999999986</v>
      </c>
      <c r="K589" s="13" t="s">
        <v>55</v>
      </c>
      <c r="L589" s="13" t="s">
        <v>50</v>
      </c>
      <c r="M589" s="13" t="s">
        <v>47</v>
      </c>
    </row>
    <row r="590" spans="1:13" ht="13.5" x14ac:dyDescent="0.25">
      <c r="A590" s="3">
        <v>42863</v>
      </c>
      <c r="B590" s="2">
        <v>3.7778</v>
      </c>
      <c r="C590" s="2">
        <v>53.596167257021598</v>
      </c>
      <c r="D590" s="2">
        <v>1.5220061515032413E-2</v>
      </c>
      <c r="E590" s="2">
        <v>3.4512793972136691E-2</v>
      </c>
      <c r="F590" s="2">
        <v>3.7852000000000006</v>
      </c>
      <c r="G590" s="2">
        <v>3.7815099999999995</v>
      </c>
      <c r="H590" s="2">
        <v>3.7925950000000008</v>
      </c>
      <c r="I590" s="2">
        <v>3.7292279999999973</v>
      </c>
      <c r="J590" s="13">
        <v>3.6398569999999983</v>
      </c>
      <c r="K590" s="13" t="s">
        <v>55</v>
      </c>
      <c r="L590" s="13" t="s">
        <v>50</v>
      </c>
      <c r="M590" s="13" t="s">
        <v>47</v>
      </c>
    </row>
    <row r="591" spans="1:13" ht="13.5" x14ac:dyDescent="0.25">
      <c r="A591" s="3">
        <v>42864</v>
      </c>
      <c r="B591" s="2">
        <v>3.7683</v>
      </c>
      <c r="C591" s="2">
        <v>50.573535388400771</v>
      </c>
      <c r="D591" s="2">
        <v>1.2288529112796986E-2</v>
      </c>
      <c r="E591" s="2">
        <v>3.896074420698481E-2</v>
      </c>
      <c r="F591" s="2">
        <v>3.7814799999999997</v>
      </c>
      <c r="G591" s="2">
        <v>3.7819199999999995</v>
      </c>
      <c r="H591" s="2">
        <v>3.7943850000000006</v>
      </c>
      <c r="I591" s="2">
        <v>3.7307599999999974</v>
      </c>
      <c r="J591" s="13">
        <v>3.6405574999999981</v>
      </c>
      <c r="K591" s="13" t="s">
        <v>55</v>
      </c>
      <c r="L591" s="13" t="s">
        <v>50</v>
      </c>
      <c r="M591" s="13" t="s">
        <v>47</v>
      </c>
    </row>
    <row r="592" spans="1:13" ht="13.5" x14ac:dyDescent="0.25">
      <c r="A592" s="3">
        <v>42865</v>
      </c>
      <c r="B592" s="2">
        <v>3.7541000000000002</v>
      </c>
      <c r="C592" s="2">
        <v>46.364464911514084</v>
      </c>
      <c r="D592" s="2">
        <v>1.0856832454488874E-2</v>
      </c>
      <c r="E592" s="2">
        <v>4.2202364252218058E-2</v>
      </c>
      <c r="F592" s="2">
        <v>3.7749200000000003</v>
      </c>
      <c r="G592" s="2">
        <v>3.7809099999999995</v>
      </c>
      <c r="H592" s="2">
        <v>3.7938800000000001</v>
      </c>
      <c r="I592" s="2">
        <v>3.7320079999999978</v>
      </c>
      <c r="J592" s="13">
        <v>3.640960499999998</v>
      </c>
      <c r="K592" s="13" t="s">
        <v>55</v>
      </c>
      <c r="L592" s="13" t="s">
        <v>50</v>
      </c>
      <c r="M592" s="13" t="s">
        <v>47</v>
      </c>
    </row>
    <row r="593" spans="1:13" ht="13.5" x14ac:dyDescent="0.25">
      <c r="A593" s="3">
        <v>42866</v>
      </c>
      <c r="B593" s="2">
        <v>3.7730000000000001</v>
      </c>
      <c r="C593" s="2">
        <v>52.080951775106747</v>
      </c>
      <c r="D593" s="2">
        <v>8.3265079221450655E-3</v>
      </c>
      <c r="E593" s="2">
        <v>4.731760155685482E-2</v>
      </c>
      <c r="F593" s="2">
        <v>3.7730400000000004</v>
      </c>
      <c r="G593" s="2">
        <v>3.78179</v>
      </c>
      <c r="H593" s="2">
        <v>3.7900100000000001</v>
      </c>
      <c r="I593" s="2">
        <v>3.7338159999999982</v>
      </c>
      <c r="J593" s="13">
        <v>3.6414579999999979</v>
      </c>
      <c r="K593" s="13" t="s">
        <v>55</v>
      </c>
      <c r="L593" s="13" t="s">
        <v>50</v>
      </c>
      <c r="M593" s="13" t="s">
        <v>47</v>
      </c>
    </row>
    <row r="594" spans="1:13" ht="13.5" x14ac:dyDescent="0.25">
      <c r="A594" s="3">
        <v>42867</v>
      </c>
      <c r="B594" s="2">
        <v>3.7683</v>
      </c>
      <c r="C594" s="2">
        <v>50.635665587234925</v>
      </c>
      <c r="D594" s="2">
        <v>1.3481649580028066E-2</v>
      </c>
      <c r="E594" s="2">
        <v>5.2692614785759241E-2</v>
      </c>
      <c r="F594" s="2">
        <v>3.7683</v>
      </c>
      <c r="G594" s="2">
        <v>3.77766</v>
      </c>
      <c r="H594" s="2">
        <v>3.7859049999999996</v>
      </c>
      <c r="I594" s="2">
        <v>3.7357119999999986</v>
      </c>
      <c r="J594" s="13">
        <v>3.6418184999999976</v>
      </c>
      <c r="K594" s="13" t="s">
        <v>55</v>
      </c>
      <c r="L594" s="13" t="s">
        <v>50</v>
      </c>
      <c r="M594" s="13" t="s">
        <v>47</v>
      </c>
    </row>
    <row r="595" spans="1:13" ht="13.5" x14ac:dyDescent="0.25">
      <c r="A595" s="3">
        <v>42870</v>
      </c>
      <c r="B595" s="2">
        <v>3.7541000000000002</v>
      </c>
      <c r="C595" s="2">
        <v>46.442290236700714</v>
      </c>
      <c r="D595" s="2">
        <v>1.5397140627314787E-2</v>
      </c>
      <c r="E595" s="2">
        <v>5.7154170373918664E-2</v>
      </c>
      <c r="F595" s="2">
        <v>3.7635600000000005</v>
      </c>
      <c r="G595" s="2">
        <v>3.7743799999999998</v>
      </c>
      <c r="H595" s="2">
        <v>3.7810899999999998</v>
      </c>
      <c r="I595" s="2">
        <v>3.7373239999999992</v>
      </c>
      <c r="J595" s="13">
        <v>3.6421079999999977</v>
      </c>
      <c r="K595" s="13" t="s">
        <v>55</v>
      </c>
      <c r="L595" s="13" t="s">
        <v>50</v>
      </c>
      <c r="M595" s="13" t="s">
        <v>47</v>
      </c>
    </row>
    <row r="596" spans="1:13" ht="13.5" x14ac:dyDescent="0.25">
      <c r="A596" s="3">
        <v>42871</v>
      </c>
      <c r="B596" s="2">
        <v>3.7446000000000002</v>
      </c>
      <c r="C596" s="2">
        <v>43.827289748553817</v>
      </c>
      <c r="D596" s="2">
        <v>1.7799908363766548E-2</v>
      </c>
      <c r="E596" s="2">
        <v>6.06075873863368E-2</v>
      </c>
      <c r="F596" s="2">
        <v>3.7588200000000001</v>
      </c>
      <c r="G596" s="2">
        <v>3.7701499999999997</v>
      </c>
      <c r="H596" s="2">
        <v>3.7762550000000004</v>
      </c>
      <c r="I596" s="2">
        <v>3.7387459999999995</v>
      </c>
      <c r="J596" s="13">
        <v>3.6423044999999972</v>
      </c>
      <c r="K596" s="13" t="s">
        <v>55</v>
      </c>
      <c r="L596" s="13" t="s">
        <v>50</v>
      </c>
      <c r="M596" s="13" t="s">
        <v>47</v>
      </c>
    </row>
    <row r="597" spans="1:13" ht="13.5" x14ac:dyDescent="0.25">
      <c r="A597" s="3">
        <v>42872</v>
      </c>
      <c r="B597" s="2">
        <v>3.7446000000000002</v>
      </c>
      <c r="C597" s="2">
        <v>43.827289748553817</v>
      </c>
      <c r="D597" s="2">
        <v>1.996162202208307E-2</v>
      </c>
      <c r="E597" s="2">
        <v>5.9900835083653306E-2</v>
      </c>
      <c r="F597" s="2">
        <v>3.75692</v>
      </c>
      <c r="G597" s="2">
        <v>3.7659199999999999</v>
      </c>
      <c r="H597" s="2">
        <v>3.7730050000000004</v>
      </c>
      <c r="I597" s="2">
        <v>3.7401679999999997</v>
      </c>
      <c r="J597" s="13">
        <v>3.6425009999999975</v>
      </c>
      <c r="K597" s="13" t="s">
        <v>55</v>
      </c>
      <c r="L597" s="13" t="s">
        <v>50</v>
      </c>
      <c r="M597" s="13" t="s">
        <v>47</v>
      </c>
    </row>
    <row r="598" spans="1:13" ht="13.5" x14ac:dyDescent="0.25">
      <c r="A598" s="3">
        <v>42873</v>
      </c>
      <c r="B598" s="2">
        <v>3.7446000000000002</v>
      </c>
      <c r="C598" s="2">
        <v>43.827289748553817</v>
      </c>
      <c r="D598" s="2">
        <v>2.121753304188001E-2</v>
      </c>
      <c r="E598" s="2">
        <v>5.8936209062964477E-2</v>
      </c>
      <c r="F598" s="2">
        <v>3.7512400000000001</v>
      </c>
      <c r="G598" s="2">
        <v>3.76214</v>
      </c>
      <c r="H598" s="2">
        <v>3.7697550000000009</v>
      </c>
      <c r="I598" s="2">
        <v>3.74159</v>
      </c>
      <c r="J598" s="13">
        <v>3.6426974999999975</v>
      </c>
      <c r="K598" s="13" t="s">
        <v>55</v>
      </c>
      <c r="L598" s="13" t="s">
        <v>50</v>
      </c>
      <c r="M598" s="13" t="s">
        <v>47</v>
      </c>
    </row>
    <row r="599" spans="1:13" ht="13.5" x14ac:dyDescent="0.25">
      <c r="A599" s="3">
        <v>42874</v>
      </c>
      <c r="B599" s="2">
        <v>3.7351000000000001</v>
      </c>
      <c r="C599" s="2">
        <v>40.947631297170176</v>
      </c>
      <c r="D599" s="2">
        <v>2.4571109675146641E-2</v>
      </c>
      <c r="E599" s="2">
        <v>5.9511377724808856E-2</v>
      </c>
      <c r="F599" s="2">
        <v>3.7446000000000006</v>
      </c>
      <c r="G599" s="2">
        <v>3.7564500000000001</v>
      </c>
      <c r="H599" s="2">
        <v>3.7683000000000009</v>
      </c>
      <c r="I599" s="2">
        <v>3.7428219999999999</v>
      </c>
      <c r="J599" s="13">
        <v>3.6426879999999979</v>
      </c>
      <c r="K599" s="13" t="s">
        <v>55</v>
      </c>
      <c r="L599" s="13" t="s">
        <v>50</v>
      </c>
      <c r="M599" s="13" t="s">
        <v>47</v>
      </c>
    </row>
    <row r="600" spans="1:13" ht="13.5" x14ac:dyDescent="0.25">
      <c r="A600" s="3">
        <v>42877</v>
      </c>
      <c r="B600" s="2">
        <v>3.6640000000000001</v>
      </c>
      <c r="C600" s="2">
        <v>26.77060317994642</v>
      </c>
      <c r="D600" s="2">
        <v>3.0649027439955567E-2</v>
      </c>
      <c r="E600" s="2">
        <v>6.1687921385512115E-2</v>
      </c>
      <c r="F600" s="2">
        <v>3.7265800000000007</v>
      </c>
      <c r="G600" s="2">
        <v>3.7450700000000006</v>
      </c>
      <c r="H600" s="2">
        <v>3.7632900000000005</v>
      </c>
      <c r="I600" s="2">
        <v>3.7426319999999991</v>
      </c>
      <c r="J600" s="13">
        <v>3.6424134999999978</v>
      </c>
      <c r="K600" s="13" t="s">
        <v>55</v>
      </c>
      <c r="L600" s="13" t="s">
        <v>50</v>
      </c>
      <c r="M600" s="13" t="s">
        <v>47</v>
      </c>
    </row>
    <row r="601" spans="1:13" ht="13.5" x14ac:dyDescent="0.25">
      <c r="A601" s="3">
        <v>42878</v>
      </c>
      <c r="B601" s="2">
        <v>3.6545000000000001</v>
      </c>
      <c r="C601" s="2">
        <v>25.500208027649649</v>
      </c>
      <c r="D601" s="2">
        <v>3.5600683495689456E-2</v>
      </c>
      <c r="E601" s="2">
        <v>6.4578606810556285E-2</v>
      </c>
      <c r="F601" s="2">
        <v>3.7085599999999999</v>
      </c>
      <c r="G601" s="2">
        <v>3.7336899999999993</v>
      </c>
      <c r="H601" s="2">
        <v>3.7578049999999998</v>
      </c>
      <c r="I601" s="2">
        <v>3.7422519999999997</v>
      </c>
      <c r="J601" s="13">
        <v>3.642091499999998</v>
      </c>
      <c r="K601" s="13" t="s">
        <v>55</v>
      </c>
      <c r="L601" s="13" t="s">
        <v>50</v>
      </c>
      <c r="M601" s="13" t="s">
        <v>47</v>
      </c>
    </row>
    <row r="602" spans="1:13" ht="13.5" x14ac:dyDescent="0.25">
      <c r="A602" s="3">
        <v>42879</v>
      </c>
      <c r="B602" s="2">
        <v>3.6640000000000001</v>
      </c>
      <c r="C602" s="2">
        <v>29.122422966207282</v>
      </c>
      <c r="D602" s="2">
        <v>3.7483027317182227E-2</v>
      </c>
      <c r="E602" s="2">
        <v>6.7443821269462856E-2</v>
      </c>
      <c r="F602" s="2">
        <v>3.6924400000000004</v>
      </c>
      <c r="G602" s="2">
        <v>3.7246800000000007</v>
      </c>
      <c r="H602" s="2">
        <v>3.7527949999999999</v>
      </c>
      <c r="I602" s="2">
        <v>3.7420619999999998</v>
      </c>
      <c r="J602" s="13">
        <v>3.6418169999999974</v>
      </c>
      <c r="K602" s="13" t="s">
        <v>55</v>
      </c>
      <c r="L602" s="13" t="s">
        <v>50</v>
      </c>
      <c r="M602" s="13" t="s">
        <v>47</v>
      </c>
    </row>
    <row r="603" spans="1:13" ht="13.5" x14ac:dyDescent="0.25">
      <c r="A603" s="3">
        <v>42880</v>
      </c>
      <c r="B603" s="2">
        <v>3.6688000000000001</v>
      </c>
      <c r="C603" s="2">
        <v>30.949219031742928</v>
      </c>
      <c r="D603" s="2">
        <v>4.2109558489951127E-2</v>
      </c>
      <c r="E603" s="2">
        <v>6.2872230555691869E-2</v>
      </c>
      <c r="F603" s="2">
        <v>3.6772800000000005</v>
      </c>
      <c r="G603" s="2">
        <v>3.7142599999999995</v>
      </c>
      <c r="H603" s="2">
        <v>3.7480250000000006</v>
      </c>
      <c r="I603" s="2">
        <v>3.741968</v>
      </c>
      <c r="J603" s="13">
        <v>3.6416799999999978</v>
      </c>
      <c r="K603" s="13" t="s">
        <v>55</v>
      </c>
      <c r="L603" s="13" t="s">
        <v>50</v>
      </c>
      <c r="M603" s="13" t="s">
        <v>47</v>
      </c>
    </row>
    <row r="604" spans="1:13" ht="13.5" x14ac:dyDescent="0.25">
      <c r="A604" s="3">
        <v>42881</v>
      </c>
      <c r="B604" s="2">
        <v>3.6688000000000001</v>
      </c>
      <c r="C604" s="2">
        <v>30.949219031742928</v>
      </c>
      <c r="D604" s="2">
        <v>4.5718840081266254E-2</v>
      </c>
      <c r="E604" s="2">
        <v>5.8119108066136932E-2</v>
      </c>
      <c r="F604" s="2">
        <v>3.6640199999999998</v>
      </c>
      <c r="G604" s="2">
        <v>3.7043100000000004</v>
      </c>
      <c r="H604" s="2">
        <v>3.7409850000000007</v>
      </c>
      <c r="I604" s="2">
        <v>3.7418739999999997</v>
      </c>
      <c r="J604" s="13">
        <v>3.6415429999999973</v>
      </c>
      <c r="K604" s="13" t="s">
        <v>55</v>
      </c>
      <c r="L604" s="13" t="s">
        <v>54</v>
      </c>
      <c r="M604" s="13" t="s">
        <v>47</v>
      </c>
    </row>
    <row r="605" spans="1:13" ht="13.5" x14ac:dyDescent="0.25">
      <c r="A605" s="3">
        <v>42884</v>
      </c>
      <c r="B605" s="2">
        <v>3.6688000000000001</v>
      </c>
      <c r="C605" s="2">
        <v>30.949219031742928</v>
      </c>
      <c r="D605" s="2">
        <v>4.6974900130515529E-2</v>
      </c>
      <c r="E605" s="2">
        <v>5.4693464712429377E-2</v>
      </c>
      <c r="F605" s="2">
        <v>3.6649800000000008</v>
      </c>
      <c r="G605" s="2">
        <v>3.6957800000000001</v>
      </c>
      <c r="H605" s="2">
        <v>3.7350800000000008</v>
      </c>
      <c r="I605" s="2">
        <v>3.7416879999999999</v>
      </c>
      <c r="J605" s="13">
        <v>3.6415194999999976</v>
      </c>
      <c r="K605" s="13" t="s">
        <v>51</v>
      </c>
      <c r="L605" s="13" t="s">
        <v>54</v>
      </c>
      <c r="M605" s="13" t="s">
        <v>52</v>
      </c>
    </row>
    <row r="606" spans="1:13" ht="13.5" x14ac:dyDescent="0.25">
      <c r="A606" s="3">
        <v>42885</v>
      </c>
      <c r="B606" s="2">
        <v>3.6593</v>
      </c>
      <c r="C606" s="2">
        <v>29.095501849810418</v>
      </c>
      <c r="D606" s="2">
        <v>4.7637911278725298E-2</v>
      </c>
      <c r="E606" s="2">
        <v>5.2796717301242482E-2</v>
      </c>
      <c r="F606" s="2">
        <v>3.6659400000000004</v>
      </c>
      <c r="G606" s="2">
        <v>3.6872500000000001</v>
      </c>
      <c r="H606" s="2">
        <v>3.7286999999999999</v>
      </c>
      <c r="I606" s="2">
        <v>3.7413119999999997</v>
      </c>
      <c r="J606" s="13">
        <v>3.6415614999999981</v>
      </c>
      <c r="K606" s="13" t="s">
        <v>51</v>
      </c>
      <c r="L606" s="13" t="s">
        <v>54</v>
      </c>
      <c r="M606" s="13" t="s">
        <v>52</v>
      </c>
    </row>
    <row r="607" spans="1:13" ht="13.5" x14ac:dyDescent="0.25">
      <c r="A607" s="3">
        <v>42886</v>
      </c>
      <c r="B607" s="2">
        <v>3.6593</v>
      </c>
      <c r="C607" s="2">
        <v>29.095501849810418</v>
      </c>
      <c r="D607" s="2">
        <v>4.8586562049786952E-2</v>
      </c>
      <c r="E607" s="2">
        <v>5.2076322841278985E-2</v>
      </c>
      <c r="F607" s="2">
        <v>3.665</v>
      </c>
      <c r="G607" s="2">
        <v>3.6787200000000007</v>
      </c>
      <c r="H607" s="2">
        <v>3.7223199999999999</v>
      </c>
      <c r="I607" s="2">
        <v>3.7409359999999996</v>
      </c>
      <c r="J607" s="13">
        <v>3.6416944999999981</v>
      </c>
      <c r="K607" s="13" t="s">
        <v>55</v>
      </c>
      <c r="L607" s="13" t="s">
        <v>54</v>
      </c>
      <c r="M607" s="13" t="s">
        <v>47</v>
      </c>
    </row>
    <row r="608" spans="1:13" ht="13.5" x14ac:dyDescent="0.25">
      <c r="A608" s="3">
        <v>42887</v>
      </c>
      <c r="B608" s="2">
        <v>3.6688000000000001</v>
      </c>
      <c r="C608" s="2">
        <v>33.700935679625275</v>
      </c>
      <c r="D608" s="2">
        <v>4.9044490009453323E-2</v>
      </c>
      <c r="E608" s="2">
        <v>5.0930036213393613E-2</v>
      </c>
      <c r="F608" s="2">
        <v>3.665</v>
      </c>
      <c r="G608" s="2">
        <v>3.6711400000000003</v>
      </c>
      <c r="H608" s="2">
        <v>3.7166400000000004</v>
      </c>
      <c r="I608" s="2">
        <v>3.7407499999999998</v>
      </c>
      <c r="J608" s="13">
        <v>3.6417389999999985</v>
      </c>
      <c r="K608" s="13" t="s">
        <v>55</v>
      </c>
      <c r="L608" s="13" t="s">
        <v>50</v>
      </c>
      <c r="M608" s="13" t="s">
        <v>54</v>
      </c>
    </row>
    <row r="609" spans="1:13" ht="13.5" x14ac:dyDescent="0.25">
      <c r="A609" s="3">
        <v>42888</v>
      </c>
      <c r="B609" s="2">
        <v>3.6688000000000001</v>
      </c>
      <c r="C609" s="2">
        <v>33.700935679625275</v>
      </c>
      <c r="D609" s="2">
        <v>4.8246633111648674E-2</v>
      </c>
      <c r="E609" s="2">
        <v>5.0361559750862983E-2</v>
      </c>
      <c r="F609" s="2">
        <v>3.6650000000000005</v>
      </c>
      <c r="G609" s="2">
        <v>3.6645099999999999</v>
      </c>
      <c r="H609" s="2">
        <v>3.7104800000000004</v>
      </c>
      <c r="I609" s="2">
        <v>3.740564</v>
      </c>
      <c r="J609" s="13">
        <v>3.6417834999999981</v>
      </c>
      <c r="K609" s="13" t="s">
        <v>55</v>
      </c>
      <c r="L609" s="13" t="s">
        <v>50</v>
      </c>
      <c r="M609" s="13" t="s">
        <v>54</v>
      </c>
    </row>
    <row r="610" spans="1:13" ht="13.5" x14ac:dyDescent="0.25">
      <c r="A610" s="3">
        <v>42891</v>
      </c>
      <c r="B610" s="2">
        <v>3.6735000000000002</v>
      </c>
      <c r="C610" s="2">
        <v>36.083017330323614</v>
      </c>
      <c r="D610" s="2">
        <v>3.6540658241725144E-2</v>
      </c>
      <c r="E610" s="2">
        <v>4.9498293987728294E-2</v>
      </c>
      <c r="F610" s="2">
        <v>3.6659400000000004</v>
      </c>
      <c r="G610" s="2">
        <v>3.6654600000000004</v>
      </c>
      <c r="H610" s="2">
        <v>3.7052650000000007</v>
      </c>
      <c r="I610" s="2">
        <v>3.7404719999999996</v>
      </c>
      <c r="J610" s="13">
        <v>3.641760499999998</v>
      </c>
      <c r="K610" s="13" t="s">
        <v>55</v>
      </c>
      <c r="L610" s="13" t="s">
        <v>54</v>
      </c>
      <c r="M610" s="13" t="s">
        <v>49</v>
      </c>
    </row>
    <row r="611" spans="1:13" ht="13.5" x14ac:dyDescent="0.25">
      <c r="A611" s="3">
        <v>42892</v>
      </c>
      <c r="B611" s="2">
        <v>3.7208999999999999</v>
      </c>
      <c r="C611" s="2">
        <v>54.023981250821492</v>
      </c>
      <c r="D611" s="2">
        <v>2.187198097051235E-2</v>
      </c>
      <c r="E611" s="2">
        <v>4.9910560443165053E-2</v>
      </c>
      <c r="F611" s="2">
        <v>3.6782600000000003</v>
      </c>
      <c r="G611" s="2">
        <v>3.6721000000000004</v>
      </c>
      <c r="H611" s="2">
        <v>3.7028949999999994</v>
      </c>
      <c r="I611" s="2">
        <v>3.7412379999999996</v>
      </c>
      <c r="J611" s="13">
        <v>3.6419974999999982</v>
      </c>
      <c r="K611" s="13" t="s">
        <v>51</v>
      </c>
      <c r="L611" s="13" t="s">
        <v>48</v>
      </c>
      <c r="M611" s="13" t="s">
        <v>52</v>
      </c>
    </row>
    <row r="612" spans="1:13" ht="13.5" x14ac:dyDescent="0.25">
      <c r="A612" s="3">
        <v>42893</v>
      </c>
      <c r="B612" s="2">
        <v>3.7446000000000002</v>
      </c>
      <c r="C612" s="2">
        <v>60.060503203242682</v>
      </c>
      <c r="D612" s="2">
        <v>9.0794619577896363E-3</v>
      </c>
      <c r="E612" s="2">
        <v>4.8511268314417107E-2</v>
      </c>
      <c r="F612" s="2">
        <v>3.6953200000000002</v>
      </c>
      <c r="G612" s="2">
        <v>3.6801599999999999</v>
      </c>
      <c r="H612" s="2">
        <v>3.70242</v>
      </c>
      <c r="I612" s="2">
        <v>3.7425679999999995</v>
      </c>
      <c r="J612" s="13">
        <v>3.6424659999999984</v>
      </c>
      <c r="K612" s="13" t="s">
        <v>51</v>
      </c>
      <c r="L612" s="13" t="s">
        <v>48</v>
      </c>
      <c r="M612" s="13" t="s">
        <v>52</v>
      </c>
    </row>
    <row r="613" spans="1:13" ht="13.5" x14ac:dyDescent="0.25">
      <c r="A613" s="3">
        <v>42894</v>
      </c>
      <c r="B613" s="2">
        <v>3.7541000000000002</v>
      </c>
      <c r="C613" s="2">
        <v>62.2027783208706</v>
      </c>
      <c r="D613" s="2">
        <v>-1.930397234033876E-3</v>
      </c>
      <c r="E613" s="2">
        <v>4.6079027672839432E-2</v>
      </c>
      <c r="F613" s="2">
        <v>3.7123800000000005</v>
      </c>
      <c r="G613" s="2">
        <v>3.6886900000000002</v>
      </c>
      <c r="H613" s="2">
        <v>3.7014749999999994</v>
      </c>
      <c r="I613" s="2">
        <v>3.7439979999999995</v>
      </c>
      <c r="J613" s="13">
        <v>3.6429819999999982</v>
      </c>
      <c r="K613" s="13" t="s">
        <v>51</v>
      </c>
      <c r="L613" s="13" t="s">
        <v>48</v>
      </c>
      <c r="M613" s="13" t="s">
        <v>52</v>
      </c>
    </row>
    <row r="614" spans="1:13" ht="13.5" x14ac:dyDescent="0.25">
      <c r="A614" s="3">
        <v>42895</v>
      </c>
      <c r="B614" s="2">
        <v>3.7919999999999998</v>
      </c>
      <c r="C614" s="2">
        <v>69.281739911843161</v>
      </c>
      <c r="D614" s="2">
        <v>-1.4313843640914037E-2</v>
      </c>
      <c r="E614" s="2">
        <v>4.3161548663296662E-2</v>
      </c>
      <c r="F614" s="2">
        <v>3.7370199999999998</v>
      </c>
      <c r="G614" s="2">
        <v>3.701010000000001</v>
      </c>
      <c r="H614" s="2">
        <v>3.7026599999999994</v>
      </c>
      <c r="I614" s="2">
        <v>3.7461859999999998</v>
      </c>
      <c r="J614" s="13">
        <v>3.6433929999999979</v>
      </c>
      <c r="K614" s="13" t="s">
        <v>51</v>
      </c>
      <c r="L614" s="13" t="s">
        <v>48</v>
      </c>
      <c r="M614" s="13" t="s">
        <v>52</v>
      </c>
    </row>
    <row r="615" spans="1:13" ht="13.5" x14ac:dyDescent="0.25">
      <c r="A615" s="3">
        <v>42898</v>
      </c>
      <c r="B615" s="2">
        <v>3.8393999999999999</v>
      </c>
      <c r="C615" s="2">
        <v>75.469573123046985</v>
      </c>
      <c r="D615" s="2">
        <v>-2.8767953006522795E-2</v>
      </c>
      <c r="E615" s="2">
        <v>4.0134211915556398E-2</v>
      </c>
      <c r="F615" s="2">
        <v>3.7702</v>
      </c>
      <c r="G615" s="2">
        <v>3.71807</v>
      </c>
      <c r="H615" s="2">
        <v>3.7069249999999996</v>
      </c>
      <c r="I615" s="2">
        <v>3.7493220000000003</v>
      </c>
      <c r="J615" s="13">
        <v>3.6440634999999979</v>
      </c>
      <c r="K615" s="13" t="s">
        <v>51</v>
      </c>
      <c r="L615" s="13" t="s">
        <v>48</v>
      </c>
      <c r="M615" s="13" t="s">
        <v>52</v>
      </c>
    </row>
    <row r="616" spans="1:13" ht="13.5" x14ac:dyDescent="0.25">
      <c r="A616" s="3">
        <v>42899</v>
      </c>
      <c r="B616" s="2">
        <v>3.8393999999999999</v>
      </c>
      <c r="C616" s="2">
        <v>75.469573123046999</v>
      </c>
      <c r="D616" s="2">
        <v>-4.3170255751583397E-2</v>
      </c>
      <c r="E616" s="2">
        <v>3.6491111419162135E-2</v>
      </c>
      <c r="F616" s="2">
        <v>3.7938999999999998</v>
      </c>
      <c r="G616" s="2">
        <v>3.7360799999999998</v>
      </c>
      <c r="H616" s="2">
        <v>3.7116649999999991</v>
      </c>
      <c r="I616" s="2">
        <v>3.7523680000000006</v>
      </c>
      <c r="J616" s="13">
        <v>3.6447339999999979</v>
      </c>
      <c r="K616" s="13" t="s">
        <v>51</v>
      </c>
      <c r="L616" s="13" t="s">
        <v>48</v>
      </c>
      <c r="M616" s="13" t="s">
        <v>52</v>
      </c>
    </row>
    <row r="617" spans="1:13" ht="13.5" x14ac:dyDescent="0.25">
      <c r="A617" s="3">
        <v>42900</v>
      </c>
      <c r="B617" s="2">
        <v>3.7967</v>
      </c>
      <c r="C617" s="2">
        <v>62.34806220833606</v>
      </c>
      <c r="D617" s="2">
        <v>-5.2851601141570281E-2</v>
      </c>
      <c r="E617" s="2">
        <v>3.2462974271185066E-2</v>
      </c>
      <c r="F617" s="2">
        <v>3.8043199999999997</v>
      </c>
      <c r="G617" s="2">
        <v>3.7498200000000006</v>
      </c>
      <c r="H617" s="2">
        <v>3.71427</v>
      </c>
      <c r="I617" s="2">
        <v>3.7534700000000005</v>
      </c>
      <c r="J617" s="13">
        <v>3.6451909999999974</v>
      </c>
      <c r="K617" s="13" t="s">
        <v>51</v>
      </c>
      <c r="L617" s="13" t="s">
        <v>54</v>
      </c>
      <c r="M617" s="13" t="s">
        <v>52</v>
      </c>
    </row>
    <row r="618" spans="1:13" ht="13.5" x14ac:dyDescent="0.25">
      <c r="A618" s="3">
        <v>42901</v>
      </c>
      <c r="B618" s="2">
        <v>3.7967</v>
      </c>
      <c r="C618" s="2">
        <v>62.348062208336067</v>
      </c>
      <c r="D618" s="2">
        <v>-5.9938676861456486E-2</v>
      </c>
      <c r="E618" s="2">
        <v>2.9119393478642775E-2</v>
      </c>
      <c r="F618" s="2">
        <v>3.81284</v>
      </c>
      <c r="G618" s="2">
        <v>3.7626100000000009</v>
      </c>
      <c r="H618" s="2">
        <v>3.7168750000000004</v>
      </c>
      <c r="I618" s="2">
        <v>3.7544820000000003</v>
      </c>
      <c r="J618" s="13">
        <v>3.6456934999999975</v>
      </c>
      <c r="K618" s="13" t="s">
        <v>55</v>
      </c>
      <c r="L618" s="13" t="s">
        <v>54</v>
      </c>
      <c r="M618" s="13" t="s">
        <v>49</v>
      </c>
    </row>
    <row r="619" spans="1:13" ht="13.5" x14ac:dyDescent="0.25">
      <c r="A619" s="3">
        <v>42902</v>
      </c>
      <c r="B619" s="2">
        <v>3.8014999999999999</v>
      </c>
      <c r="C619" s="2">
        <v>63.182603361967949</v>
      </c>
      <c r="D619" s="2">
        <v>-6.6621272632176876E-2</v>
      </c>
      <c r="E619" s="2">
        <v>2.6696806332811369E-2</v>
      </c>
      <c r="F619" s="2">
        <v>3.8147399999999996</v>
      </c>
      <c r="G619" s="2">
        <v>3.7758799999999999</v>
      </c>
      <c r="H619" s="2">
        <v>3.7201949999999995</v>
      </c>
      <c r="I619" s="2">
        <v>3.7553180000000004</v>
      </c>
      <c r="J619" s="13">
        <v>3.646310499999998</v>
      </c>
      <c r="K619" s="13" t="s">
        <v>51</v>
      </c>
      <c r="L619" s="13" t="s">
        <v>54</v>
      </c>
      <c r="M619" s="13" t="s">
        <v>52</v>
      </c>
    </row>
    <row r="620" spans="1:13" ht="13.5" x14ac:dyDescent="0.25">
      <c r="A620" s="3">
        <v>42905</v>
      </c>
      <c r="B620" s="2">
        <v>3.7919999999999998</v>
      </c>
      <c r="C620" s="2">
        <v>60.332386022690521</v>
      </c>
      <c r="D620" s="2">
        <v>-7.1183177892630844E-2</v>
      </c>
      <c r="E620" s="2">
        <v>2.4939167223143703E-2</v>
      </c>
      <c r="F620" s="2">
        <v>3.8052599999999996</v>
      </c>
      <c r="G620" s="2">
        <v>3.7877300000000007</v>
      </c>
      <c r="H620" s="2">
        <v>3.7265950000000005</v>
      </c>
      <c r="I620" s="2">
        <v>3.7566900000000003</v>
      </c>
      <c r="J620" s="13">
        <v>3.6469029999999982</v>
      </c>
      <c r="K620" s="13" t="s">
        <v>55</v>
      </c>
      <c r="L620" s="13" t="s">
        <v>50</v>
      </c>
      <c r="M620" s="13" t="s">
        <v>47</v>
      </c>
    </row>
    <row r="621" spans="1:13" ht="13.5" x14ac:dyDescent="0.25">
      <c r="A621" s="3">
        <v>42906</v>
      </c>
      <c r="B621" s="2">
        <v>3.7919999999999998</v>
      </c>
      <c r="C621" s="2">
        <v>60.332386022690528</v>
      </c>
      <c r="D621" s="2">
        <v>-6.8004235542358238E-2</v>
      </c>
      <c r="E621" s="2">
        <v>2.3891379377850169E-2</v>
      </c>
      <c r="F621" s="2">
        <v>3.7957799999999997</v>
      </c>
      <c r="G621" s="2">
        <v>3.7948400000000007</v>
      </c>
      <c r="H621" s="2">
        <v>3.7334700000000005</v>
      </c>
      <c r="I621" s="2">
        <v>3.7578800000000001</v>
      </c>
      <c r="J621" s="13">
        <v>3.6476084999999983</v>
      </c>
      <c r="K621" s="13" t="s">
        <v>55</v>
      </c>
      <c r="L621" s="13" t="s">
        <v>50</v>
      </c>
      <c r="M621" s="13" t="s">
        <v>47</v>
      </c>
    </row>
    <row r="622" spans="1:13" ht="13.5" x14ac:dyDescent="0.25">
      <c r="A622" s="3">
        <v>42907</v>
      </c>
      <c r="B622" s="2">
        <v>3.7967</v>
      </c>
      <c r="C622" s="2">
        <v>61.333220106250124</v>
      </c>
      <c r="D622" s="2">
        <v>-6.2250884862886657E-2</v>
      </c>
      <c r="E622" s="2">
        <v>2.2737760965643471E-2</v>
      </c>
      <c r="F622" s="2">
        <v>3.7957799999999997</v>
      </c>
      <c r="G622" s="2">
        <v>3.8000500000000001</v>
      </c>
      <c r="H622" s="2">
        <v>3.7401049999999998</v>
      </c>
      <c r="I622" s="2">
        <v>3.7585299999999999</v>
      </c>
      <c r="J622" s="13">
        <v>3.6483374999999985</v>
      </c>
      <c r="K622" s="13" t="s">
        <v>51</v>
      </c>
      <c r="L622" s="13" t="s">
        <v>54</v>
      </c>
      <c r="M622" s="13" t="s">
        <v>54</v>
      </c>
    </row>
    <row r="623" spans="1:13" ht="13.5" x14ac:dyDescent="0.25">
      <c r="A623" s="3">
        <v>42908</v>
      </c>
      <c r="B623" s="2">
        <v>3.8014999999999999</v>
      </c>
      <c r="C623" s="2">
        <v>62.377230525524851</v>
      </c>
      <c r="D623" s="2">
        <v>-5.6521611426117335E-2</v>
      </c>
      <c r="E623" s="2">
        <v>2.2391873736602605E-2</v>
      </c>
      <c r="F623" s="2">
        <v>3.7967399999999998</v>
      </c>
      <c r="G623" s="2">
        <v>3.8047899999999997</v>
      </c>
      <c r="H623" s="2">
        <v>3.7467400000000004</v>
      </c>
      <c r="I623" s="2">
        <v>3.757552</v>
      </c>
      <c r="J623" s="13">
        <v>3.6491589999999987</v>
      </c>
      <c r="K623" s="13" t="s">
        <v>51</v>
      </c>
      <c r="L623" s="13" t="s">
        <v>48</v>
      </c>
      <c r="M623" s="13" t="s">
        <v>52</v>
      </c>
    </row>
    <row r="624" spans="1:13" ht="13.5" x14ac:dyDescent="0.25">
      <c r="A624" s="3">
        <v>42909</v>
      </c>
      <c r="B624" s="2">
        <v>3.8393999999999999</v>
      </c>
      <c r="C624" s="2">
        <v>69.402137418182761</v>
      </c>
      <c r="D624" s="2">
        <v>-4.8905552620373882E-2</v>
      </c>
      <c r="E624" s="2">
        <v>2.2770521226426456E-2</v>
      </c>
      <c r="F624" s="2">
        <v>3.8043199999999997</v>
      </c>
      <c r="G624" s="2">
        <v>3.8095299999999996</v>
      </c>
      <c r="H624" s="2">
        <v>3.7552700000000003</v>
      </c>
      <c r="I624" s="2">
        <v>3.7573319999999999</v>
      </c>
      <c r="J624" s="13">
        <v>3.6502149999999984</v>
      </c>
      <c r="K624" s="13" t="s">
        <v>51</v>
      </c>
      <c r="L624" s="13" t="s">
        <v>48</v>
      </c>
      <c r="M624" s="13" t="s">
        <v>52</v>
      </c>
    </row>
    <row r="625" spans="1:13" ht="13.5" x14ac:dyDescent="0.25">
      <c r="A625" s="3">
        <v>42914</v>
      </c>
      <c r="B625" s="2">
        <v>3.8393999999999999</v>
      </c>
      <c r="C625" s="2">
        <v>69.402137418182761</v>
      </c>
      <c r="D625" s="2">
        <v>-3.5629089993419072E-2</v>
      </c>
      <c r="E625" s="2">
        <v>2.3963453922393747E-2</v>
      </c>
      <c r="F625" s="2">
        <v>3.8137999999999996</v>
      </c>
      <c r="G625" s="2">
        <v>3.8095300000000001</v>
      </c>
      <c r="H625" s="2">
        <v>3.7637999999999998</v>
      </c>
      <c r="I625" s="2">
        <v>3.7571120000000007</v>
      </c>
      <c r="J625" s="13">
        <v>3.6512709999999982</v>
      </c>
      <c r="K625" s="13" t="s">
        <v>51</v>
      </c>
      <c r="L625" s="13" t="s">
        <v>48</v>
      </c>
      <c r="M625" s="13" t="s">
        <v>52</v>
      </c>
    </row>
    <row r="626" spans="1:13" ht="13.5" x14ac:dyDescent="0.25">
      <c r="A626" s="3">
        <v>42915</v>
      </c>
      <c r="B626" s="2">
        <v>3.8631000000000002</v>
      </c>
      <c r="C626" s="2">
        <v>73.051395618267406</v>
      </c>
      <c r="D626" s="2">
        <v>-2.6576829074939745E-2</v>
      </c>
      <c r="E626" s="2">
        <v>2.5828586107272417E-2</v>
      </c>
      <c r="F626" s="2">
        <v>3.82802</v>
      </c>
      <c r="G626" s="2">
        <v>3.8119000000000005</v>
      </c>
      <c r="H626" s="2">
        <v>3.77399</v>
      </c>
      <c r="I626" s="2">
        <v>3.7575480000000012</v>
      </c>
      <c r="J626" s="13">
        <v>3.6524454999999989</v>
      </c>
      <c r="K626" s="13" t="s">
        <v>51</v>
      </c>
      <c r="L626" s="13" t="s">
        <v>48</v>
      </c>
      <c r="M626" s="13" t="s">
        <v>52</v>
      </c>
    </row>
    <row r="627" spans="1:13" ht="13.5" x14ac:dyDescent="0.25">
      <c r="A627" s="3">
        <v>42916</v>
      </c>
      <c r="B627" s="2">
        <v>3.8631000000000002</v>
      </c>
      <c r="C627" s="2">
        <v>73.051395618267406</v>
      </c>
      <c r="D627" s="2">
        <v>-2.6021048251915424E-2</v>
      </c>
      <c r="E627" s="2">
        <v>2.8237372384666386E-2</v>
      </c>
      <c r="F627" s="2">
        <v>3.8412999999999995</v>
      </c>
      <c r="G627" s="2">
        <v>3.8185400000000009</v>
      </c>
      <c r="H627" s="2">
        <v>3.7841800000000005</v>
      </c>
      <c r="I627" s="2">
        <v>3.7586180000000011</v>
      </c>
      <c r="J627" s="13">
        <v>3.6535749999999996</v>
      </c>
      <c r="K627" s="13" t="s">
        <v>51</v>
      </c>
      <c r="L627" s="13" t="s">
        <v>48</v>
      </c>
      <c r="M627" s="13" t="s">
        <v>52</v>
      </c>
    </row>
    <row r="628" spans="1:13" ht="13.5" x14ac:dyDescent="0.25">
      <c r="A628" s="3">
        <v>42919</v>
      </c>
      <c r="B628" s="2">
        <v>3.9342000000000001</v>
      </c>
      <c r="C628" s="2">
        <v>80.954484372125918</v>
      </c>
      <c r="D628" s="2">
        <v>-3.131243309710241E-2</v>
      </c>
      <c r="E628" s="2">
        <v>2.9192176710326916E-2</v>
      </c>
      <c r="F628" s="2">
        <v>3.8678400000000002</v>
      </c>
      <c r="G628" s="2">
        <v>3.8322899999999995</v>
      </c>
      <c r="H628" s="2">
        <v>3.7974500000000004</v>
      </c>
      <c r="I628" s="2">
        <v>3.7611100000000017</v>
      </c>
      <c r="J628" s="13">
        <v>3.6550824999999998</v>
      </c>
      <c r="K628" s="13" t="s">
        <v>51</v>
      </c>
      <c r="L628" s="13" t="s">
        <v>48</v>
      </c>
      <c r="M628" s="13" t="s">
        <v>52</v>
      </c>
    </row>
    <row r="629" spans="1:13" ht="13.5" x14ac:dyDescent="0.25">
      <c r="A629" s="3">
        <v>42920</v>
      </c>
      <c r="B629" s="2">
        <v>3.9104999999999999</v>
      </c>
      <c r="C629" s="2">
        <v>73.243768660343136</v>
      </c>
      <c r="D629" s="2">
        <v>-3.41742026128804E-2</v>
      </c>
      <c r="E629" s="2">
        <v>2.9258553200256006E-2</v>
      </c>
      <c r="F629" s="2">
        <v>3.8820600000000001</v>
      </c>
      <c r="G629" s="2">
        <v>3.8431899999999999</v>
      </c>
      <c r="H629" s="2">
        <v>3.8095350000000003</v>
      </c>
      <c r="I629" s="2">
        <v>3.7640360000000017</v>
      </c>
      <c r="J629" s="13">
        <v>3.6564489999999994</v>
      </c>
      <c r="K629" s="13" t="s">
        <v>51</v>
      </c>
      <c r="L629" s="13" t="s">
        <v>54</v>
      </c>
      <c r="M629" s="13" t="s">
        <v>52</v>
      </c>
    </row>
    <row r="630" spans="1:13" ht="13.5" x14ac:dyDescent="0.25">
      <c r="A630" s="3">
        <v>42921</v>
      </c>
      <c r="B630" s="2">
        <v>3.8631000000000002</v>
      </c>
      <c r="C630" s="2">
        <v>60.775718013693762</v>
      </c>
      <c r="D630" s="2">
        <v>-3.5219472716548239E-2</v>
      </c>
      <c r="E630" s="2">
        <v>2.8927772157889251E-2</v>
      </c>
      <c r="F630" s="2">
        <v>3.8868</v>
      </c>
      <c r="G630" s="2">
        <v>3.8502999999999998</v>
      </c>
      <c r="H630" s="2">
        <v>3.8190150000000003</v>
      </c>
      <c r="I630" s="2">
        <v>3.766014000000002</v>
      </c>
      <c r="J630" s="13">
        <v>3.6576235000000001</v>
      </c>
      <c r="K630" s="13" t="s">
        <v>51</v>
      </c>
      <c r="L630" s="13" t="s">
        <v>54</v>
      </c>
      <c r="M630" s="13" t="s">
        <v>52</v>
      </c>
    </row>
    <row r="631" spans="1:13" ht="13.5" x14ac:dyDescent="0.25">
      <c r="A631" s="3">
        <v>42922</v>
      </c>
      <c r="B631" s="2">
        <v>3.8631000000000002</v>
      </c>
      <c r="C631" s="2">
        <v>60.775718013693755</v>
      </c>
      <c r="D631" s="2">
        <v>-3.6447311427780349E-2</v>
      </c>
      <c r="E631" s="2">
        <v>2.7483399937027402E-2</v>
      </c>
      <c r="F631" s="2">
        <v>3.8867999999999996</v>
      </c>
      <c r="G631" s="2">
        <v>3.8574100000000002</v>
      </c>
      <c r="H631" s="2">
        <v>3.8261250000000002</v>
      </c>
      <c r="I631" s="2">
        <v>3.7679920000000009</v>
      </c>
      <c r="J631" s="13">
        <v>3.658798</v>
      </c>
      <c r="K631" s="13" t="s">
        <v>55</v>
      </c>
      <c r="L631" s="13" t="s">
        <v>54</v>
      </c>
      <c r="M631" s="13" t="s">
        <v>54</v>
      </c>
    </row>
    <row r="632" spans="1:13" ht="13.5" x14ac:dyDescent="0.25">
      <c r="A632" s="3">
        <v>42923</v>
      </c>
      <c r="B632" s="2">
        <v>3.8631000000000002</v>
      </c>
      <c r="C632" s="2">
        <v>60.775718013693748</v>
      </c>
      <c r="D632" s="2">
        <v>-3.7081118834839444E-2</v>
      </c>
      <c r="E632" s="2">
        <v>2.6372701988659118E-2</v>
      </c>
      <c r="F632" s="2">
        <v>3.8867999999999996</v>
      </c>
      <c r="G632" s="2">
        <v>3.8640500000000002</v>
      </c>
      <c r="H632" s="2">
        <v>3.8320500000000002</v>
      </c>
      <c r="I632" s="2">
        <v>3.7699700000000012</v>
      </c>
      <c r="J632" s="13">
        <v>3.6599725000000003</v>
      </c>
      <c r="K632" s="13" t="s">
        <v>55</v>
      </c>
      <c r="L632" s="13" t="s">
        <v>54</v>
      </c>
      <c r="M632" s="13" t="s">
        <v>54</v>
      </c>
    </row>
    <row r="633" spans="1:13" ht="13.5" x14ac:dyDescent="0.25">
      <c r="A633" s="3">
        <v>42926</v>
      </c>
      <c r="B633" s="2">
        <v>3.8631000000000002</v>
      </c>
      <c r="C633" s="2">
        <v>60.775718013693748</v>
      </c>
      <c r="D633" s="2">
        <v>-3.717334835507291E-2</v>
      </c>
      <c r="E633" s="2">
        <v>2.4554388714386619E-2</v>
      </c>
      <c r="F633" s="2">
        <v>3.8725800000000001</v>
      </c>
      <c r="G633" s="2">
        <v>3.8702100000000002</v>
      </c>
      <c r="H633" s="2">
        <v>3.8374999999999999</v>
      </c>
      <c r="I633" s="2">
        <v>3.7719480000000014</v>
      </c>
      <c r="J633" s="13">
        <v>3.6611469999999997</v>
      </c>
      <c r="K633" s="13" t="s">
        <v>55</v>
      </c>
      <c r="L633" s="13" t="s">
        <v>50</v>
      </c>
      <c r="M633" s="13" t="s">
        <v>47</v>
      </c>
    </row>
    <row r="634" spans="1:13" ht="13.5" x14ac:dyDescent="0.25">
      <c r="A634" s="3">
        <v>42927</v>
      </c>
      <c r="B634" s="2">
        <v>3.8631000000000002</v>
      </c>
      <c r="C634" s="2">
        <v>60.775718013693748</v>
      </c>
      <c r="D634" s="2">
        <v>-3.1693205120440382E-2</v>
      </c>
      <c r="E634" s="2">
        <v>2.2429460287909445E-2</v>
      </c>
      <c r="F634" s="2">
        <v>3.8631000000000002</v>
      </c>
      <c r="G634" s="2">
        <v>3.8725800000000001</v>
      </c>
      <c r="H634" s="2">
        <v>3.8410549999999999</v>
      </c>
      <c r="I634" s="2">
        <v>3.7730180000000018</v>
      </c>
      <c r="J634" s="13">
        <v>3.6623669999999993</v>
      </c>
      <c r="K634" s="13" t="s">
        <v>55</v>
      </c>
      <c r="L634" s="13" t="s">
        <v>54</v>
      </c>
      <c r="M634" s="13" t="s">
        <v>47</v>
      </c>
    </row>
    <row r="635" spans="1:13" ht="13.5" x14ac:dyDescent="0.25">
      <c r="A635" s="3">
        <v>42928</v>
      </c>
      <c r="B635" s="2">
        <v>3.8393999999999999</v>
      </c>
      <c r="C635" s="2">
        <v>54.105189852241836</v>
      </c>
      <c r="D635" s="2">
        <v>-2.5552999393927855E-2</v>
      </c>
      <c r="E635" s="2">
        <v>2.0167380241295042E-2</v>
      </c>
      <c r="F635" s="2">
        <v>3.8583600000000002</v>
      </c>
      <c r="G635" s="2">
        <v>3.8725800000000001</v>
      </c>
      <c r="H635" s="2">
        <v>3.8410550000000008</v>
      </c>
      <c r="I635" s="2">
        <v>3.774068000000002</v>
      </c>
      <c r="J635" s="13">
        <v>3.6634909999999992</v>
      </c>
      <c r="K635" s="13" t="s">
        <v>55</v>
      </c>
      <c r="L635" s="13" t="s">
        <v>54</v>
      </c>
      <c r="M635" s="13" t="s">
        <v>47</v>
      </c>
    </row>
    <row r="636" spans="1:13" ht="13.5" x14ac:dyDescent="0.25">
      <c r="A636" s="3">
        <v>42929</v>
      </c>
      <c r="B636" s="2">
        <v>3.8631000000000002</v>
      </c>
      <c r="C636" s="2">
        <v>58.956501548822793</v>
      </c>
      <c r="D636" s="2">
        <v>-1.8560496338752674E-2</v>
      </c>
      <c r="E636" s="2">
        <v>1.8184374303610876E-2</v>
      </c>
      <c r="F636" s="2">
        <v>3.8583600000000002</v>
      </c>
      <c r="G636" s="2">
        <v>3.8725800000000001</v>
      </c>
      <c r="H636" s="2">
        <v>3.8422400000000012</v>
      </c>
      <c r="I636" s="2">
        <v>3.7755920000000014</v>
      </c>
      <c r="J636" s="13">
        <v>3.6647109999999987</v>
      </c>
      <c r="K636" s="13" t="s">
        <v>51</v>
      </c>
      <c r="L636" s="13" t="s">
        <v>54</v>
      </c>
      <c r="M636" s="13" t="s">
        <v>54</v>
      </c>
    </row>
    <row r="637" spans="1:13" ht="13.5" x14ac:dyDescent="0.25">
      <c r="A637" s="3">
        <v>42930</v>
      </c>
      <c r="B637" s="2">
        <v>3.8631000000000002</v>
      </c>
      <c r="C637" s="2">
        <v>58.956501548822793</v>
      </c>
      <c r="D637" s="2">
        <v>-1.2870523901350239E-2</v>
      </c>
      <c r="E637" s="2">
        <v>1.6215317408021259E-2</v>
      </c>
      <c r="F637" s="2">
        <v>3.8583599999999998</v>
      </c>
      <c r="G637" s="2">
        <v>3.8725800000000001</v>
      </c>
      <c r="H637" s="2">
        <v>3.8455600000000012</v>
      </c>
      <c r="I637" s="2">
        <v>3.7771160000000021</v>
      </c>
      <c r="J637" s="13">
        <v>3.6659084999999991</v>
      </c>
      <c r="K637" s="13" t="s">
        <v>51</v>
      </c>
      <c r="L637" s="13" t="s">
        <v>54</v>
      </c>
      <c r="M637" s="13" t="s">
        <v>54</v>
      </c>
    </row>
    <row r="638" spans="1:13" ht="13.5" x14ac:dyDescent="0.25">
      <c r="A638" s="3">
        <v>42933</v>
      </c>
      <c r="B638" s="2">
        <v>3.8868</v>
      </c>
      <c r="C638" s="2">
        <v>63.438658778447326</v>
      </c>
      <c r="D638" s="2">
        <v>9.1701033195779047E-4</v>
      </c>
      <c r="E638" s="2">
        <v>1.4404913453209977E-2</v>
      </c>
      <c r="F638" s="2">
        <v>3.8631000000000002</v>
      </c>
      <c r="G638" s="2">
        <v>3.8678400000000002</v>
      </c>
      <c r="H638" s="2">
        <v>3.8500650000000007</v>
      </c>
      <c r="I638" s="2">
        <v>3.7792040000000018</v>
      </c>
      <c r="J638" s="13">
        <v>3.6672244999999992</v>
      </c>
      <c r="K638" s="13" t="s">
        <v>51</v>
      </c>
      <c r="L638" s="13" t="s">
        <v>54</v>
      </c>
      <c r="M638" s="13" t="s">
        <v>52</v>
      </c>
    </row>
    <row r="639" spans="1:13" ht="13.5" x14ac:dyDescent="0.25">
      <c r="A639" s="3">
        <v>42934</v>
      </c>
      <c r="B639" s="2">
        <v>3.8725999999999998</v>
      </c>
      <c r="C639" s="2">
        <v>59.26276621997463</v>
      </c>
      <c r="D639" s="2">
        <v>9.6546282032736741E-3</v>
      </c>
      <c r="E639" s="2">
        <v>1.2749299096624204E-2</v>
      </c>
      <c r="F639" s="2">
        <v>3.8649999999999998</v>
      </c>
      <c r="G639" s="2">
        <v>3.8640499999999998</v>
      </c>
      <c r="H639" s="2">
        <v>3.8536200000000007</v>
      </c>
      <c r="I639" s="2">
        <v>3.780816000000002</v>
      </c>
      <c r="J639" s="13">
        <v>3.6684919999999992</v>
      </c>
      <c r="K639" s="13" t="s">
        <v>51</v>
      </c>
      <c r="L639" s="13" t="s">
        <v>54</v>
      </c>
      <c r="M639" s="13" t="s">
        <v>52</v>
      </c>
    </row>
    <row r="640" spans="1:13" ht="13.5" x14ac:dyDescent="0.25">
      <c r="A640" s="3">
        <v>42935</v>
      </c>
      <c r="B640" s="2">
        <v>3.8677999999999999</v>
      </c>
      <c r="C640" s="2">
        <v>57.8759122018322</v>
      </c>
      <c r="D640" s="2">
        <v>9.8854726528427861E-3</v>
      </c>
      <c r="E640" s="2">
        <v>1.0677153618937354E-2</v>
      </c>
      <c r="F640" s="2">
        <v>3.8706800000000001</v>
      </c>
      <c r="G640" s="2">
        <v>3.8645200000000002</v>
      </c>
      <c r="H640" s="2">
        <v>3.8574100000000007</v>
      </c>
      <c r="I640" s="2">
        <v>3.7826160000000018</v>
      </c>
      <c r="J640" s="13">
        <v>3.6697579999999999</v>
      </c>
      <c r="K640" s="13" t="s">
        <v>51</v>
      </c>
      <c r="L640" s="13" t="s">
        <v>54</v>
      </c>
      <c r="M640" s="13" t="s">
        <v>52</v>
      </c>
    </row>
    <row r="641" spans="1:13" ht="13.5" x14ac:dyDescent="0.25">
      <c r="A641" s="3">
        <v>42936</v>
      </c>
      <c r="B641" s="2">
        <v>3.9815999999999998</v>
      </c>
      <c r="C641" s="2">
        <v>73.63116737633851</v>
      </c>
      <c r="D641" s="2">
        <v>1.4704878466322846E-3</v>
      </c>
      <c r="E641" s="2">
        <v>6.906628959632467E-3</v>
      </c>
      <c r="F641" s="2">
        <v>3.8943800000000004</v>
      </c>
      <c r="G641" s="2">
        <v>3.8763700000000001</v>
      </c>
      <c r="H641" s="2">
        <v>3.8668900000000006</v>
      </c>
      <c r="I641" s="2">
        <v>3.7868820000000003</v>
      </c>
      <c r="J641" s="13">
        <v>3.6717519999999997</v>
      </c>
      <c r="K641" s="13" t="s">
        <v>51</v>
      </c>
      <c r="L641" s="13" t="s">
        <v>54</v>
      </c>
      <c r="M641" s="13" t="s">
        <v>52</v>
      </c>
    </row>
    <row r="642" spans="1:13" ht="13.5" x14ac:dyDescent="0.25">
      <c r="A642" s="3">
        <v>42937</v>
      </c>
      <c r="B642" s="2">
        <v>3.8868</v>
      </c>
      <c r="C642" s="2">
        <v>55.132087501144724</v>
      </c>
      <c r="D642" s="2">
        <v>5.3258820818680164E-4</v>
      </c>
      <c r="E642" s="2">
        <v>3.8233092308333481E-3</v>
      </c>
      <c r="F642" s="2">
        <v>3.8991199999999999</v>
      </c>
      <c r="G642" s="2">
        <v>3.8787399999999996</v>
      </c>
      <c r="H642" s="2">
        <v>3.8713950000000006</v>
      </c>
      <c r="I642" s="2">
        <v>3.7895360000000005</v>
      </c>
      <c r="J642" s="13">
        <v>3.6732719999999994</v>
      </c>
      <c r="K642" s="13" t="s">
        <v>51</v>
      </c>
      <c r="L642" s="13" t="s">
        <v>54</v>
      </c>
      <c r="M642" s="13" t="s">
        <v>52</v>
      </c>
    </row>
    <row r="643" spans="1:13" ht="13.5" x14ac:dyDescent="0.25">
      <c r="A643" s="3">
        <v>42940</v>
      </c>
      <c r="B643" s="2">
        <v>3.8915000000000002</v>
      </c>
      <c r="C643" s="2">
        <v>55.725985077098471</v>
      </c>
      <c r="D643" s="2">
        <v>-8.2653644538943638E-4</v>
      </c>
      <c r="E643" s="2">
        <v>3.8209639757984422E-4</v>
      </c>
      <c r="F643" s="2">
        <v>3.9000599999999999</v>
      </c>
      <c r="G643" s="2">
        <v>3.8815799999999996</v>
      </c>
      <c r="H643" s="2">
        <v>3.8758949999999999</v>
      </c>
      <c r="I643" s="2">
        <v>3.791906</v>
      </c>
      <c r="J643" s="13">
        <v>3.6745884999999991</v>
      </c>
      <c r="K643" s="13" t="s">
        <v>51</v>
      </c>
      <c r="L643" s="13" t="s">
        <v>48</v>
      </c>
      <c r="M643" s="13" t="s">
        <v>52</v>
      </c>
    </row>
    <row r="644" spans="1:13" ht="13.5" x14ac:dyDescent="0.25">
      <c r="A644" s="3">
        <v>42942</v>
      </c>
      <c r="B644" s="2">
        <v>3.9388999999999998</v>
      </c>
      <c r="C644" s="2">
        <v>61.290848469273541</v>
      </c>
      <c r="D644" s="2">
        <v>-5.7167163141986777E-3</v>
      </c>
      <c r="E644" s="2">
        <v>-2.9929165609334884E-3</v>
      </c>
      <c r="F644" s="2">
        <v>3.9133200000000001</v>
      </c>
      <c r="G644" s="2">
        <v>3.8891599999999995</v>
      </c>
      <c r="H644" s="2">
        <v>3.8808699999999994</v>
      </c>
      <c r="I644" s="2">
        <v>3.7953180000000004</v>
      </c>
      <c r="J644" s="13">
        <v>3.6761649999999992</v>
      </c>
      <c r="K644" s="13" t="s">
        <v>51</v>
      </c>
      <c r="L644" s="13" t="s">
        <v>48</v>
      </c>
      <c r="M644" s="13" t="s">
        <v>52</v>
      </c>
    </row>
    <row r="645" spans="1:13" ht="13.5" x14ac:dyDescent="0.25">
      <c r="A645" s="3">
        <v>42943</v>
      </c>
      <c r="B645" s="2">
        <v>3.9342000000000001</v>
      </c>
      <c r="C645" s="2">
        <v>60.479111727259962</v>
      </c>
      <c r="D645" s="2">
        <v>-1.3644729415810186E-2</v>
      </c>
      <c r="E645" s="2">
        <v>-7.7478197071155193E-3</v>
      </c>
      <c r="F645" s="2">
        <v>3.9265999999999996</v>
      </c>
      <c r="G645" s="2">
        <v>3.8986399999999994</v>
      </c>
      <c r="H645" s="2">
        <v>3.8856100000000007</v>
      </c>
      <c r="I645" s="2">
        <v>3.7989199999999999</v>
      </c>
      <c r="J645" s="13">
        <v>3.6777859999999998</v>
      </c>
      <c r="K645" s="13" t="s">
        <v>51</v>
      </c>
      <c r="L645" s="13" t="s">
        <v>48</v>
      </c>
      <c r="M645" s="13" t="s">
        <v>52</v>
      </c>
    </row>
    <row r="646" spans="1:13" ht="13.5" x14ac:dyDescent="0.25">
      <c r="A646" s="3">
        <v>42944</v>
      </c>
      <c r="B646" s="2">
        <v>3.9342000000000001</v>
      </c>
      <c r="C646" s="2">
        <v>60.479111727259962</v>
      </c>
      <c r="D646" s="2">
        <v>-1.7134828234271371E-2</v>
      </c>
      <c r="E646" s="2">
        <v>-1.3803712504670117E-2</v>
      </c>
      <c r="F646" s="2">
        <v>3.9171199999999997</v>
      </c>
      <c r="G646" s="2">
        <v>3.9057499999999998</v>
      </c>
      <c r="H646" s="2">
        <v>3.8891650000000006</v>
      </c>
      <c r="I646" s="2">
        <v>3.8027120000000001</v>
      </c>
      <c r="J646" s="13">
        <v>3.6794519999999999</v>
      </c>
      <c r="K646" s="13" t="s">
        <v>51</v>
      </c>
      <c r="L646" s="13" t="s">
        <v>54</v>
      </c>
      <c r="M646" s="13" t="s">
        <v>53</v>
      </c>
    </row>
    <row r="647" spans="1:13" ht="13.5" x14ac:dyDescent="0.25">
      <c r="A647" s="3">
        <v>42947</v>
      </c>
      <c r="B647" s="2">
        <v>3.8393999999999999</v>
      </c>
      <c r="C647" s="2">
        <v>46.173857632217839</v>
      </c>
      <c r="D647" s="2">
        <v>-1.3462001630681009E-2</v>
      </c>
      <c r="E647" s="2">
        <v>-1.8944580589470093E-2</v>
      </c>
      <c r="F647" s="2">
        <v>3.9076399999999998</v>
      </c>
      <c r="G647" s="2">
        <v>3.9033799999999998</v>
      </c>
      <c r="H647" s="2">
        <v>3.8879800000000002</v>
      </c>
      <c r="I647" s="2">
        <v>3.8046080000000004</v>
      </c>
      <c r="J647" s="13">
        <v>3.6807349999999999</v>
      </c>
      <c r="K647" s="13" t="s">
        <v>55</v>
      </c>
      <c r="L647" s="13" t="s">
        <v>54</v>
      </c>
      <c r="M647" s="13" t="s">
        <v>47</v>
      </c>
    </row>
    <row r="648" spans="1:13" ht="13.5" x14ac:dyDescent="0.25">
      <c r="A648" s="3">
        <v>42948</v>
      </c>
      <c r="B648" s="2">
        <v>3.8489</v>
      </c>
      <c r="C648" s="2">
        <v>47.513646980882861</v>
      </c>
      <c r="D648" s="2">
        <v>-7.2184821933301002E-3</v>
      </c>
      <c r="E648" s="2">
        <v>-2.3282904303791672E-2</v>
      </c>
      <c r="F648" s="2">
        <v>3.8991199999999999</v>
      </c>
      <c r="G648" s="2">
        <v>3.8995899999999999</v>
      </c>
      <c r="H648" s="2">
        <v>3.883715</v>
      </c>
      <c r="I648" s="2">
        <v>3.8066940000000007</v>
      </c>
      <c r="J648" s="13">
        <v>3.6820424999999988</v>
      </c>
      <c r="K648" s="13" t="s">
        <v>55</v>
      </c>
      <c r="L648" s="13" t="s">
        <v>50</v>
      </c>
      <c r="M648" s="13" t="s">
        <v>47</v>
      </c>
    </row>
    <row r="649" spans="1:13" ht="13.5" x14ac:dyDescent="0.25">
      <c r="A649" s="3">
        <v>42949</v>
      </c>
      <c r="B649" s="2">
        <v>3.8868</v>
      </c>
      <c r="C649" s="2">
        <v>52.584319264745375</v>
      </c>
      <c r="D649" s="2">
        <v>-6.8046879652827741E-3</v>
      </c>
      <c r="E649" s="2">
        <v>-2.6552933883379044E-2</v>
      </c>
      <c r="F649" s="2">
        <v>3.8887</v>
      </c>
      <c r="G649" s="2">
        <v>3.9010100000000003</v>
      </c>
      <c r="H649" s="2">
        <v>3.8825299999999991</v>
      </c>
      <c r="I649" s="2">
        <v>3.8097280000000002</v>
      </c>
      <c r="J649" s="13">
        <v>3.6834489999999986</v>
      </c>
      <c r="K649" s="13" t="s">
        <v>55</v>
      </c>
      <c r="L649" s="13" t="s">
        <v>50</v>
      </c>
      <c r="M649" s="13" t="s">
        <v>47</v>
      </c>
    </row>
    <row r="650" spans="1:13" ht="13.5" x14ac:dyDescent="0.25">
      <c r="A650" s="3">
        <v>42950</v>
      </c>
      <c r="B650" s="2">
        <v>3.8393999999999999</v>
      </c>
      <c r="C650" s="2">
        <v>46.52986807579299</v>
      </c>
      <c r="D650" s="2">
        <v>-3.7921176958408687E-3</v>
      </c>
      <c r="E650" s="2">
        <v>-2.7749243801961806E-2</v>
      </c>
      <c r="F650" s="2">
        <v>3.8697400000000002</v>
      </c>
      <c r="G650" s="2">
        <v>3.8981699999999995</v>
      </c>
      <c r="H650" s="2">
        <v>3.8813449999999996</v>
      </c>
      <c r="I650" s="2">
        <v>3.8132360000000007</v>
      </c>
      <c r="J650" s="13">
        <v>3.6846184999999987</v>
      </c>
      <c r="K650" s="13" t="s">
        <v>55</v>
      </c>
      <c r="L650" s="13" t="s">
        <v>50</v>
      </c>
      <c r="M650" s="13" t="s">
        <v>47</v>
      </c>
    </row>
    <row r="651" spans="1:13" ht="13.5" x14ac:dyDescent="0.25">
      <c r="A651" s="3">
        <v>42951</v>
      </c>
      <c r="B651" s="2">
        <v>3.8393999999999999</v>
      </c>
      <c r="C651" s="2">
        <v>46.52986807579299</v>
      </c>
      <c r="D651" s="2">
        <v>1.6442712204101984E-2</v>
      </c>
      <c r="E651" s="2">
        <v>-2.7722676732041627E-2</v>
      </c>
      <c r="F651" s="2">
        <v>3.8507799999999994</v>
      </c>
      <c r="G651" s="2">
        <v>3.88395</v>
      </c>
      <c r="H651" s="2">
        <v>3.8801599999999987</v>
      </c>
      <c r="I651" s="2">
        <v>3.8169340000000007</v>
      </c>
      <c r="J651" s="13">
        <v>3.6861054999999987</v>
      </c>
      <c r="K651" s="13" t="s">
        <v>55</v>
      </c>
      <c r="L651" s="13" t="s">
        <v>50</v>
      </c>
      <c r="M651" s="13" t="s">
        <v>47</v>
      </c>
    </row>
    <row r="652" spans="1:13" ht="13.5" x14ac:dyDescent="0.25">
      <c r="A652" s="3">
        <v>42954</v>
      </c>
      <c r="B652" s="2">
        <v>3.8393999999999999</v>
      </c>
      <c r="C652" s="2">
        <v>46.52986807579299</v>
      </c>
      <c r="D652" s="2">
        <v>1.9144727513697557E-2</v>
      </c>
      <c r="E652" s="2">
        <v>-2.774670155736423E-2</v>
      </c>
      <c r="F652" s="2">
        <v>3.8507799999999994</v>
      </c>
      <c r="G652" s="2">
        <v>3.8792099999999996</v>
      </c>
      <c r="H652" s="2">
        <v>3.8789749999999992</v>
      </c>
      <c r="I652" s="2">
        <v>3.8204420000000003</v>
      </c>
      <c r="J652" s="13">
        <v>3.687342999999998</v>
      </c>
      <c r="K652" s="13" t="s">
        <v>55</v>
      </c>
      <c r="L652" s="13" t="s">
        <v>50</v>
      </c>
      <c r="M652" s="13" t="s">
        <v>54</v>
      </c>
    </row>
    <row r="653" spans="1:13" ht="13.5" x14ac:dyDescent="0.25">
      <c r="A653" s="3">
        <v>42955</v>
      </c>
      <c r="B653" s="2">
        <v>3.8393999999999999</v>
      </c>
      <c r="C653" s="2">
        <v>46.52986807579299</v>
      </c>
      <c r="D653" s="2">
        <v>2.2306765405674778E-2</v>
      </c>
      <c r="E653" s="2">
        <v>-2.9390358288446258E-2</v>
      </c>
      <c r="F653" s="2">
        <v>3.8488799999999999</v>
      </c>
      <c r="G653" s="2">
        <v>3.8740000000000001</v>
      </c>
      <c r="H653" s="2">
        <v>3.8777899999999987</v>
      </c>
      <c r="I653" s="2">
        <v>3.8238540000000008</v>
      </c>
      <c r="J653" s="13">
        <v>3.6885804999999983</v>
      </c>
      <c r="K653" s="13" t="s">
        <v>55</v>
      </c>
      <c r="L653" s="13" t="s">
        <v>50</v>
      </c>
      <c r="M653" s="13" t="s">
        <v>47</v>
      </c>
    </row>
    <row r="654" spans="1:13" ht="13.5" x14ac:dyDescent="0.25">
      <c r="A654" s="3">
        <v>42956</v>
      </c>
      <c r="B654" s="2">
        <v>3.8393999999999999</v>
      </c>
      <c r="C654" s="2">
        <v>46.52986807579299</v>
      </c>
      <c r="D654" s="2">
        <v>3.241597725373957E-2</v>
      </c>
      <c r="E654" s="2">
        <v>-3.080678837788841E-2</v>
      </c>
      <c r="F654" s="2">
        <v>3.8393999999999999</v>
      </c>
      <c r="G654" s="2">
        <v>3.8640500000000002</v>
      </c>
      <c r="H654" s="2">
        <v>3.8766049999999992</v>
      </c>
      <c r="I654" s="2">
        <v>3.8272660000000012</v>
      </c>
      <c r="J654" s="13">
        <v>3.6897724999999979</v>
      </c>
      <c r="K654" s="13" t="s">
        <v>55</v>
      </c>
      <c r="L654" s="13" t="s">
        <v>50</v>
      </c>
      <c r="M654" s="13" t="s">
        <v>47</v>
      </c>
    </row>
    <row r="655" spans="1:13" ht="13.5" x14ac:dyDescent="0.25">
      <c r="A655" s="3">
        <v>42957</v>
      </c>
      <c r="B655" s="2">
        <v>3.8393999999999999</v>
      </c>
      <c r="C655" s="2">
        <v>46.529868075792976</v>
      </c>
      <c r="D655" s="2">
        <v>4.0377713291354755E-2</v>
      </c>
      <c r="E655" s="2">
        <v>-2.9963111329128718E-2</v>
      </c>
      <c r="F655" s="2">
        <v>3.8393999999999999</v>
      </c>
      <c r="G655" s="2">
        <v>3.8545700000000003</v>
      </c>
      <c r="H655" s="2">
        <v>3.8766049999999992</v>
      </c>
      <c r="I655" s="2">
        <v>3.8306780000000007</v>
      </c>
      <c r="J655" s="13">
        <v>3.6908284999999976</v>
      </c>
      <c r="K655" s="13" t="s">
        <v>54</v>
      </c>
      <c r="L655" s="13" t="s">
        <v>54</v>
      </c>
      <c r="M655" s="13" t="s">
        <v>54</v>
      </c>
    </row>
    <row r="656" spans="1:13" ht="13.5" x14ac:dyDescent="0.25">
      <c r="A656" s="3">
        <v>42958</v>
      </c>
      <c r="B656" s="2">
        <v>3.8631000000000002</v>
      </c>
      <c r="C656" s="2">
        <v>50.93601942116733</v>
      </c>
      <c r="D656" s="2">
        <v>4.5480182115225976E-2</v>
      </c>
      <c r="E656" s="2">
        <v>-2.7888578434869124E-2</v>
      </c>
      <c r="F656" s="2">
        <v>3.8441400000000003</v>
      </c>
      <c r="G656" s="2">
        <v>3.8474600000000003</v>
      </c>
      <c r="H656" s="2">
        <v>3.8766049999999992</v>
      </c>
      <c r="I656" s="2">
        <v>3.8347540000000016</v>
      </c>
      <c r="J656" s="13">
        <v>3.6920484999999981</v>
      </c>
      <c r="K656" s="13" t="s">
        <v>51</v>
      </c>
      <c r="L656" s="13" t="s">
        <v>54</v>
      </c>
      <c r="M656" s="13" t="s">
        <v>52</v>
      </c>
    </row>
    <row r="657" spans="1:13" ht="13.5" x14ac:dyDescent="0.25">
      <c r="A657" s="3">
        <v>42961</v>
      </c>
      <c r="B657" s="2">
        <v>3.8631000000000002</v>
      </c>
      <c r="C657" s="2">
        <v>50.93601942116733</v>
      </c>
      <c r="D657" s="2">
        <v>3.5185191226632551E-2</v>
      </c>
      <c r="E657" s="2">
        <v>-2.3524906670229211E-2</v>
      </c>
      <c r="F657" s="2">
        <v>3.8488799999999999</v>
      </c>
      <c r="G657" s="2">
        <v>3.8498300000000008</v>
      </c>
      <c r="H657" s="2">
        <v>3.8766050000000001</v>
      </c>
      <c r="I657" s="2">
        <v>3.838830000000002</v>
      </c>
      <c r="J657" s="13">
        <v>3.6932684999999981</v>
      </c>
      <c r="K657" s="13" t="s">
        <v>51</v>
      </c>
      <c r="L657" s="13" t="s">
        <v>54</v>
      </c>
      <c r="M657" s="13" t="s">
        <v>52</v>
      </c>
    </row>
    <row r="658" spans="1:13" ht="13.5" x14ac:dyDescent="0.25">
      <c r="A658" s="3">
        <v>42962</v>
      </c>
      <c r="B658" s="2">
        <v>3.8441000000000001</v>
      </c>
      <c r="C658" s="2">
        <v>47.311197176997958</v>
      </c>
      <c r="D658" s="2">
        <v>2.9317204732986824E-2</v>
      </c>
      <c r="E658" s="2">
        <v>-1.9143517195189117E-2</v>
      </c>
      <c r="F658" s="2">
        <v>3.8498200000000002</v>
      </c>
      <c r="G658" s="2">
        <v>3.8493499999999998</v>
      </c>
      <c r="H658" s="2">
        <v>3.8744699999999996</v>
      </c>
      <c r="I658" s="2">
        <v>3.8423360000000018</v>
      </c>
      <c r="J658" s="13">
        <v>3.694529499999998</v>
      </c>
      <c r="K658" s="13" t="s">
        <v>55</v>
      </c>
      <c r="L658" s="13" t="s">
        <v>50</v>
      </c>
      <c r="M658" s="13" t="s">
        <v>49</v>
      </c>
    </row>
    <row r="659" spans="1:13" ht="13.5" x14ac:dyDescent="0.25">
      <c r="A659" s="3">
        <v>42963</v>
      </c>
      <c r="B659" s="2">
        <v>3.8536000000000001</v>
      </c>
      <c r="C659" s="2">
        <v>49.255678816702819</v>
      </c>
      <c r="D659" s="2">
        <v>2.956744659998245E-2</v>
      </c>
      <c r="E659" s="2">
        <v>-1.6623338136948076E-2</v>
      </c>
      <c r="F659" s="2">
        <v>3.8526600000000002</v>
      </c>
      <c r="G659" s="2">
        <v>3.8460299999999998</v>
      </c>
      <c r="H659" s="2">
        <v>3.8735199999999992</v>
      </c>
      <c r="I659" s="2">
        <v>3.8460320000000019</v>
      </c>
      <c r="J659" s="13">
        <v>3.6958834999999981</v>
      </c>
      <c r="K659" s="13" t="s">
        <v>55</v>
      </c>
      <c r="L659" s="13" t="s">
        <v>50</v>
      </c>
      <c r="M659" s="13" t="s">
        <v>49</v>
      </c>
    </row>
    <row r="660" spans="1:13" ht="13.5" x14ac:dyDescent="0.25">
      <c r="A660" s="3">
        <v>42964</v>
      </c>
      <c r="B660" s="2">
        <v>3.8868</v>
      </c>
      <c r="C660" s="2">
        <v>55.444225545905944</v>
      </c>
      <c r="D660" s="2">
        <v>2.005333471116133E-2</v>
      </c>
      <c r="E660" s="2">
        <v>-1.5497856844683987E-2</v>
      </c>
      <c r="F660" s="2">
        <v>3.8621400000000001</v>
      </c>
      <c r="G660" s="2">
        <v>3.8507699999999998</v>
      </c>
      <c r="H660" s="2">
        <v>3.8744699999999987</v>
      </c>
      <c r="I660" s="2">
        <v>3.8502980000000013</v>
      </c>
      <c r="J660" s="13">
        <v>3.6974034999999983</v>
      </c>
      <c r="K660" s="13" t="s">
        <v>55</v>
      </c>
      <c r="L660" s="13" t="s">
        <v>50</v>
      </c>
      <c r="M660" s="13" t="s">
        <v>49</v>
      </c>
    </row>
    <row r="661" spans="1:13" ht="13.5" x14ac:dyDescent="0.25">
      <c r="A661" s="3">
        <v>42965</v>
      </c>
      <c r="B661" s="2">
        <v>3.8868</v>
      </c>
      <c r="C661" s="2">
        <v>55.444225545905951</v>
      </c>
      <c r="D661" s="2">
        <v>1.1830559473923863E-2</v>
      </c>
      <c r="E661" s="2">
        <v>-1.5136774637368173E-2</v>
      </c>
      <c r="F661" s="2">
        <v>3.8668800000000005</v>
      </c>
      <c r="G661" s="2">
        <v>3.8555100000000002</v>
      </c>
      <c r="H661" s="2">
        <v>3.8697299999999992</v>
      </c>
      <c r="I661" s="2">
        <v>3.853616000000001</v>
      </c>
      <c r="J661" s="13">
        <v>3.6990594999999979</v>
      </c>
      <c r="K661" s="13" t="s">
        <v>55</v>
      </c>
      <c r="L661" s="13" t="s">
        <v>50</v>
      </c>
      <c r="M661" s="13" t="s">
        <v>49</v>
      </c>
    </row>
    <row r="662" spans="1:13" ht="13.5" x14ac:dyDescent="0.25">
      <c r="A662" s="3">
        <v>42968</v>
      </c>
      <c r="B662" s="2">
        <v>3.8868</v>
      </c>
      <c r="C662" s="2">
        <v>55.444225545905944</v>
      </c>
      <c r="D662" s="2">
        <v>4.7132220718268947E-3</v>
      </c>
      <c r="E662" s="2">
        <v>-1.3349431152540434E-2</v>
      </c>
      <c r="F662" s="2">
        <v>3.8716200000000001</v>
      </c>
      <c r="G662" s="2">
        <v>3.8602499999999997</v>
      </c>
      <c r="H662" s="2">
        <v>3.8697299999999983</v>
      </c>
      <c r="I662" s="2">
        <v>3.8564600000000011</v>
      </c>
      <c r="J662" s="13">
        <v>3.7007154999999976</v>
      </c>
      <c r="K662" s="13" t="s">
        <v>55</v>
      </c>
      <c r="L662" s="13" t="s">
        <v>50</v>
      </c>
      <c r="M662" s="13" t="s">
        <v>49</v>
      </c>
    </row>
    <row r="663" spans="1:13" ht="13.5" x14ac:dyDescent="0.25">
      <c r="A663" s="3">
        <v>42969</v>
      </c>
      <c r="B663" s="2">
        <v>3.8915000000000002</v>
      </c>
      <c r="C663" s="2">
        <v>56.384714653016282</v>
      </c>
      <c r="D663" s="2">
        <v>-1.8050704463044021E-3</v>
      </c>
      <c r="E663" s="2">
        <v>-7.008327252174984E-3</v>
      </c>
      <c r="F663" s="2">
        <v>3.8811</v>
      </c>
      <c r="G663" s="2">
        <v>3.8654600000000001</v>
      </c>
      <c r="H663" s="2">
        <v>3.8697299999999992</v>
      </c>
      <c r="I663" s="2">
        <v>3.8592080000000011</v>
      </c>
      <c r="J663" s="13">
        <v>3.7020999999999971</v>
      </c>
      <c r="K663" s="13" t="s">
        <v>51</v>
      </c>
      <c r="L663" s="13" t="s">
        <v>48</v>
      </c>
      <c r="M663" s="13" t="s">
        <v>52</v>
      </c>
    </row>
    <row r="664" spans="1:13" ht="13.5" x14ac:dyDescent="0.25">
      <c r="A664" s="3">
        <v>42970</v>
      </c>
      <c r="B664" s="2">
        <v>3.8868</v>
      </c>
      <c r="C664" s="2">
        <v>55.131475167739303</v>
      </c>
      <c r="D664" s="2">
        <v>-7.137008226078656E-3</v>
      </c>
      <c r="E664" s="2">
        <v>-1.5190819231674533E-3</v>
      </c>
      <c r="F664" s="2">
        <v>3.88774</v>
      </c>
      <c r="G664" s="2">
        <v>3.8702000000000005</v>
      </c>
      <c r="H664" s="2">
        <v>3.8671249999999993</v>
      </c>
      <c r="I664" s="2">
        <v>3.861104000000001</v>
      </c>
      <c r="J664" s="13">
        <v>3.7036199999999968</v>
      </c>
      <c r="K664" s="13" t="s">
        <v>51</v>
      </c>
      <c r="L664" s="13" t="s">
        <v>54</v>
      </c>
      <c r="M664" s="13" t="s">
        <v>52</v>
      </c>
    </row>
    <row r="665" spans="1:13" ht="13.5" x14ac:dyDescent="0.25">
      <c r="A665" s="3">
        <v>42971</v>
      </c>
      <c r="B665" s="2">
        <v>3.8868</v>
      </c>
      <c r="C665" s="2">
        <v>55.131475167739303</v>
      </c>
      <c r="D665" s="2">
        <v>-1.1773289868624914E-2</v>
      </c>
      <c r="E665" s="2">
        <v>3.0687510576521506E-3</v>
      </c>
      <c r="F665" s="2">
        <v>3.88774</v>
      </c>
      <c r="G665" s="2">
        <v>3.8749400000000001</v>
      </c>
      <c r="H665" s="2">
        <v>3.8647549999999997</v>
      </c>
      <c r="I665" s="2">
        <v>3.8620520000000016</v>
      </c>
      <c r="J665" s="13">
        <v>3.7051399999999965</v>
      </c>
      <c r="K665" s="13" t="s">
        <v>51</v>
      </c>
      <c r="L665" s="13" t="s">
        <v>54</v>
      </c>
      <c r="M665" s="13" t="s">
        <v>54</v>
      </c>
    </row>
    <row r="666" spans="1:13" ht="13.5" x14ac:dyDescent="0.25">
      <c r="A666" s="3">
        <v>42972</v>
      </c>
      <c r="B666" s="2">
        <v>3.9104999999999999</v>
      </c>
      <c r="C666" s="2">
        <v>60.29280639641749</v>
      </c>
      <c r="D666" s="2">
        <v>-1.3921108364994605E-2</v>
      </c>
      <c r="E666" s="2">
        <v>7.311678499170967E-3</v>
      </c>
      <c r="F666" s="2">
        <v>3.8924799999999999</v>
      </c>
      <c r="G666" s="2">
        <v>3.8796800000000005</v>
      </c>
      <c r="H666" s="2">
        <v>3.8635699999999993</v>
      </c>
      <c r="I666" s="2">
        <v>3.8634740000000019</v>
      </c>
      <c r="J666" s="13">
        <v>3.7068689999999958</v>
      </c>
      <c r="K666" s="13" t="s">
        <v>51</v>
      </c>
      <c r="L666" s="13" t="s">
        <v>54</v>
      </c>
      <c r="M666" s="13" t="s">
        <v>52</v>
      </c>
    </row>
    <row r="667" spans="1:13" ht="13.5" x14ac:dyDescent="0.25">
      <c r="A667" s="3">
        <v>42975</v>
      </c>
      <c r="B667" s="2">
        <v>3.9342000000000001</v>
      </c>
      <c r="C667" s="2">
        <v>64.669574088056535</v>
      </c>
      <c r="D667" s="2">
        <v>-1.7740953530354986E-2</v>
      </c>
      <c r="E667" s="2">
        <v>3.6352941846516697E-3</v>
      </c>
      <c r="F667" s="2">
        <v>3.9019599999999999</v>
      </c>
      <c r="G667" s="2">
        <v>3.88679</v>
      </c>
      <c r="H667" s="2">
        <v>3.8683100000000001</v>
      </c>
      <c r="I667" s="2">
        <v>3.8662240000000012</v>
      </c>
      <c r="J667" s="13">
        <v>3.7086259999999958</v>
      </c>
      <c r="K667" s="13" t="s">
        <v>51</v>
      </c>
      <c r="L667" s="13" t="s">
        <v>48</v>
      </c>
      <c r="M667" s="13" t="s">
        <v>52</v>
      </c>
    </row>
    <row r="668" spans="1:13" ht="13.5" x14ac:dyDescent="0.25">
      <c r="A668" s="3">
        <v>42976</v>
      </c>
      <c r="B668" s="2">
        <v>3.9579</v>
      </c>
      <c r="C668" s="2">
        <v>68.418460505302534</v>
      </c>
      <c r="D668" s="2">
        <v>-2.6020422494323014E-2</v>
      </c>
      <c r="E668" s="2">
        <v>-1.778957224708153E-3</v>
      </c>
      <c r="F668" s="2">
        <v>3.9152399999999998</v>
      </c>
      <c r="G668" s="2">
        <v>3.8981700000000004</v>
      </c>
      <c r="H668" s="2">
        <v>3.8737599999999999</v>
      </c>
      <c r="I668" s="2">
        <v>3.8694480000000011</v>
      </c>
      <c r="J668" s="13">
        <v>3.7103424999999959</v>
      </c>
      <c r="K668" s="13" t="s">
        <v>51</v>
      </c>
      <c r="L668" s="13" t="s">
        <v>48</v>
      </c>
      <c r="M668" s="13" t="s">
        <v>52</v>
      </c>
    </row>
    <row r="669" spans="1:13" ht="13.5" x14ac:dyDescent="0.25">
      <c r="A669" s="3">
        <v>42977</v>
      </c>
      <c r="B669" s="2">
        <v>3.9342000000000001</v>
      </c>
      <c r="C669" s="2">
        <v>61.401963385674286</v>
      </c>
      <c r="D669" s="2">
        <v>-3.0290428976128769E-2</v>
      </c>
      <c r="E669" s="2">
        <v>-5.2334518510277822E-3</v>
      </c>
      <c r="F669" s="2">
        <v>3.9247199999999998</v>
      </c>
      <c r="G669" s="2">
        <v>3.9062299999999999</v>
      </c>
      <c r="H669" s="2">
        <v>3.8761300000000007</v>
      </c>
      <c r="I669" s="2">
        <v>3.8721020000000004</v>
      </c>
      <c r="J669" s="13">
        <v>3.7119859999999956</v>
      </c>
      <c r="K669" s="13" t="s">
        <v>51</v>
      </c>
      <c r="L669" s="13" t="s">
        <v>54</v>
      </c>
      <c r="M669" s="13" t="s">
        <v>52</v>
      </c>
    </row>
    <row r="670" spans="1:13" ht="13.5" x14ac:dyDescent="0.25">
      <c r="A670" s="3">
        <v>42978</v>
      </c>
      <c r="B670" s="2">
        <v>3.8631000000000002</v>
      </c>
      <c r="C670" s="2">
        <v>46.120974323008689</v>
      </c>
      <c r="D670" s="2">
        <v>-2.3834845120266124E-2</v>
      </c>
      <c r="E670" s="2">
        <v>-9.4208924748574938E-3</v>
      </c>
      <c r="F670" s="2">
        <v>3.9199800000000002</v>
      </c>
      <c r="G670" s="2">
        <v>3.9038600000000003</v>
      </c>
      <c r="H670" s="2">
        <v>3.8773150000000003</v>
      </c>
      <c r="I670" s="2">
        <v>3.8735240000000006</v>
      </c>
      <c r="J670" s="13">
        <v>3.7132739999999957</v>
      </c>
      <c r="K670" s="13" t="s">
        <v>55</v>
      </c>
      <c r="L670" s="13" t="s">
        <v>50</v>
      </c>
      <c r="M670" s="13" t="s">
        <v>47</v>
      </c>
    </row>
    <row r="671" spans="1:13" ht="13.5" x14ac:dyDescent="0.25">
      <c r="A671" s="3">
        <v>42982</v>
      </c>
      <c r="B671" s="2">
        <v>3.8868</v>
      </c>
      <c r="C671" s="2">
        <v>50.53962846372886</v>
      </c>
      <c r="D671" s="2">
        <v>-1.9990899419858099E-2</v>
      </c>
      <c r="E671" s="2">
        <v>-1.3337969845108284E-2</v>
      </c>
      <c r="F671" s="2">
        <v>3.9152399999999998</v>
      </c>
      <c r="G671" s="2">
        <v>3.9038600000000003</v>
      </c>
      <c r="H671" s="2">
        <v>3.8796849999999998</v>
      </c>
      <c r="I671" s="2">
        <v>3.8754199999999996</v>
      </c>
      <c r="J671" s="13">
        <v>3.7146804999999956</v>
      </c>
      <c r="K671" s="13" t="s">
        <v>51</v>
      </c>
      <c r="L671" s="13" t="s">
        <v>54</v>
      </c>
      <c r="M671" s="13" t="s">
        <v>53</v>
      </c>
    </row>
    <row r="672" spans="1:13" ht="13.5" x14ac:dyDescent="0.25">
      <c r="A672" s="3">
        <v>42983</v>
      </c>
      <c r="B672" s="2">
        <v>3.9104999999999999</v>
      </c>
      <c r="C672" s="2">
        <v>54.553431492233074</v>
      </c>
      <c r="D672" s="2">
        <v>-1.8507000088543002E-2</v>
      </c>
      <c r="E672" s="2">
        <v>-1.7246772243062761E-2</v>
      </c>
      <c r="F672" s="2">
        <v>3.9104999999999999</v>
      </c>
      <c r="G672" s="2">
        <v>3.9062299999999994</v>
      </c>
      <c r="H672" s="2">
        <v>3.8832399999999998</v>
      </c>
      <c r="I672" s="2">
        <v>3.8776959999999998</v>
      </c>
      <c r="J672" s="13">
        <v>3.716318999999995</v>
      </c>
      <c r="K672" s="13" t="s">
        <v>55</v>
      </c>
      <c r="L672" s="13" t="s">
        <v>54</v>
      </c>
      <c r="M672" s="13" t="s">
        <v>47</v>
      </c>
    </row>
    <row r="673" spans="1:13" ht="13.5" x14ac:dyDescent="0.25">
      <c r="A673" s="3">
        <v>42984</v>
      </c>
      <c r="B673" s="2">
        <v>3.9104999999999999</v>
      </c>
      <c r="C673" s="2">
        <v>54.553431492233074</v>
      </c>
      <c r="D673" s="2">
        <v>-1.6680503460434704E-2</v>
      </c>
      <c r="E673" s="2">
        <v>-2.0347882687108458E-2</v>
      </c>
      <c r="F673" s="2">
        <v>3.9010199999999999</v>
      </c>
      <c r="G673" s="2">
        <v>3.9081299999999999</v>
      </c>
      <c r="H673" s="2">
        <v>3.8867949999999993</v>
      </c>
      <c r="I673" s="2">
        <v>3.8798759999999999</v>
      </c>
      <c r="J673" s="13">
        <v>3.7180254999999947</v>
      </c>
      <c r="K673" s="13" t="s">
        <v>55</v>
      </c>
      <c r="L673" s="13" t="s">
        <v>50</v>
      </c>
      <c r="M673" s="13" t="s">
        <v>47</v>
      </c>
    </row>
    <row r="674" spans="1:13" ht="13.5" x14ac:dyDescent="0.25">
      <c r="A674" s="3">
        <v>42985</v>
      </c>
      <c r="B674" s="2">
        <v>3.8868</v>
      </c>
      <c r="C674" s="2">
        <v>49.860692944104166</v>
      </c>
      <c r="D674" s="2">
        <v>-1.4243441960231085E-2</v>
      </c>
      <c r="E674" s="2">
        <v>-2.2761611455427339E-2</v>
      </c>
      <c r="F674" s="2">
        <v>3.89154</v>
      </c>
      <c r="G674" s="2">
        <v>3.9081299999999999</v>
      </c>
      <c r="H674" s="2">
        <v>3.8891649999999998</v>
      </c>
      <c r="I674" s="2">
        <v>3.8808240000000001</v>
      </c>
      <c r="J674" s="13">
        <v>3.7196134999999946</v>
      </c>
      <c r="K674" s="13" t="s">
        <v>55</v>
      </c>
      <c r="L674" s="13" t="s">
        <v>54</v>
      </c>
      <c r="M674" s="13" t="s">
        <v>47</v>
      </c>
    </row>
    <row r="675" spans="1:13" ht="13.5" x14ac:dyDescent="0.25">
      <c r="A675" s="3">
        <v>42986</v>
      </c>
      <c r="B675" s="2">
        <v>3.8868</v>
      </c>
      <c r="C675" s="2">
        <v>49.860692944104166</v>
      </c>
      <c r="D675" s="2">
        <v>-1.2171744865083323E-2</v>
      </c>
      <c r="E675" s="2">
        <v>-2.3674810687674179E-2</v>
      </c>
      <c r="F675" s="2">
        <v>3.89628</v>
      </c>
      <c r="G675" s="2">
        <v>3.9081299999999999</v>
      </c>
      <c r="H675" s="2">
        <v>3.8915349999999997</v>
      </c>
      <c r="I675" s="2">
        <v>3.8817720000000002</v>
      </c>
      <c r="J675" s="13">
        <v>3.7212469999999946</v>
      </c>
      <c r="K675" s="13" t="s">
        <v>51</v>
      </c>
      <c r="L675" s="13" t="s">
        <v>48</v>
      </c>
      <c r="M675" s="13" t="s">
        <v>52</v>
      </c>
    </row>
    <row r="676" spans="1:13" ht="13.5" x14ac:dyDescent="0.25">
      <c r="A676" s="3">
        <v>42989</v>
      </c>
      <c r="B676" s="2">
        <v>3.8868</v>
      </c>
      <c r="C676" s="2">
        <v>49.860692944104166</v>
      </c>
      <c r="D676" s="2">
        <v>-6.7637571709924238E-3</v>
      </c>
      <c r="E676" s="2">
        <v>-2.2513539229438613E-2</v>
      </c>
      <c r="F676" s="2">
        <v>3.89628</v>
      </c>
      <c r="G676" s="2">
        <v>3.9057599999999999</v>
      </c>
      <c r="H676" s="2">
        <v>3.8927199999999993</v>
      </c>
      <c r="I676" s="2">
        <v>3.8822460000000003</v>
      </c>
      <c r="J676" s="13">
        <v>3.7228804999999947</v>
      </c>
      <c r="K676" s="13" t="s">
        <v>55</v>
      </c>
      <c r="L676" s="13" t="s">
        <v>54</v>
      </c>
      <c r="M676" s="13" t="s">
        <v>54</v>
      </c>
    </row>
    <row r="677" spans="1:13" ht="13.5" x14ac:dyDescent="0.25">
      <c r="A677" s="3">
        <v>42990</v>
      </c>
      <c r="B677" s="2">
        <v>3.8868</v>
      </c>
      <c r="C677" s="2">
        <v>49.860692944104166</v>
      </c>
      <c r="D677" s="2">
        <v>1.4665893947030106E-3</v>
      </c>
      <c r="E677" s="2">
        <v>-1.9531222220040296E-2</v>
      </c>
      <c r="F677" s="2">
        <v>3.8915400000000004</v>
      </c>
      <c r="G677" s="2">
        <v>3.9010199999999999</v>
      </c>
      <c r="H677" s="2">
        <v>3.8939049999999988</v>
      </c>
      <c r="I677" s="2">
        <v>3.8827199999999999</v>
      </c>
      <c r="J677" s="13">
        <v>3.7244909999999951</v>
      </c>
      <c r="K677" s="13" t="s">
        <v>55</v>
      </c>
      <c r="L677" s="13" t="s">
        <v>54</v>
      </c>
      <c r="M677" s="13" t="s">
        <v>47</v>
      </c>
    </row>
    <row r="678" spans="1:13" ht="13.5" x14ac:dyDescent="0.25">
      <c r="A678" s="3">
        <v>42991</v>
      </c>
      <c r="B678" s="2">
        <v>3.8868</v>
      </c>
      <c r="C678" s="2">
        <v>49.860692944104166</v>
      </c>
      <c r="D678" s="2">
        <v>1.2084478135407917E-2</v>
      </c>
      <c r="E678" s="2">
        <v>-1.5301895620730446E-2</v>
      </c>
      <c r="F678" s="2">
        <v>3.8868</v>
      </c>
      <c r="G678" s="2">
        <v>3.8939100000000004</v>
      </c>
      <c r="H678" s="2">
        <v>3.8960399999999993</v>
      </c>
      <c r="I678" s="2">
        <v>3.8817719999999998</v>
      </c>
      <c r="J678" s="13">
        <v>3.7261014999999951</v>
      </c>
      <c r="K678" s="13" t="s">
        <v>55</v>
      </c>
      <c r="L678" s="13" t="s">
        <v>54</v>
      </c>
      <c r="M678" s="13" t="s">
        <v>47</v>
      </c>
    </row>
    <row r="679" spans="1:13" ht="13.5" x14ac:dyDescent="0.25">
      <c r="A679" s="3">
        <v>42992</v>
      </c>
      <c r="B679" s="2">
        <v>3.8868</v>
      </c>
      <c r="C679" s="2">
        <v>49.860692944104166</v>
      </c>
      <c r="D679" s="2">
        <v>1.7429724548946979E-2</v>
      </c>
      <c r="E679" s="2">
        <v>-1.0206004870851413E-2</v>
      </c>
      <c r="F679" s="2">
        <v>3.8868</v>
      </c>
      <c r="G679" s="2">
        <v>3.88917</v>
      </c>
      <c r="H679" s="2">
        <v>3.8976999999999991</v>
      </c>
      <c r="I679" s="2">
        <v>3.8812979999999988</v>
      </c>
      <c r="J679" s="13">
        <v>3.7276214999999953</v>
      </c>
      <c r="K679" s="13" t="s">
        <v>54</v>
      </c>
      <c r="L679" s="13" t="s">
        <v>54</v>
      </c>
      <c r="M679" s="13" t="s">
        <v>54</v>
      </c>
    </row>
    <row r="680" spans="1:13" ht="13.5" x14ac:dyDescent="0.25">
      <c r="A680" s="3">
        <v>42993</v>
      </c>
      <c r="B680" s="2">
        <v>3.8631000000000002</v>
      </c>
      <c r="C680" s="2">
        <v>43.961592374083715</v>
      </c>
      <c r="D680" s="2">
        <v>1.2776231288341489E-2</v>
      </c>
      <c r="E680" s="2">
        <v>-1.9091895419863806E-3</v>
      </c>
      <c r="F680" s="2">
        <v>3.8820600000000001</v>
      </c>
      <c r="G680" s="2">
        <v>3.8891700000000009</v>
      </c>
      <c r="H680" s="2">
        <v>3.8965149999999995</v>
      </c>
      <c r="I680" s="2">
        <v>3.8812979999999992</v>
      </c>
      <c r="J680" s="13">
        <v>3.7291134999999951</v>
      </c>
      <c r="K680" s="13" t="s">
        <v>55</v>
      </c>
      <c r="L680" s="13" t="s">
        <v>50</v>
      </c>
      <c r="M680" s="13" t="s">
        <v>47</v>
      </c>
    </row>
    <row r="681" spans="1:13" ht="13.5" x14ac:dyDescent="0.25">
      <c r="A681" s="3">
        <v>42996</v>
      </c>
      <c r="B681" s="2">
        <v>3.8393999999999999</v>
      </c>
      <c r="C681" s="2">
        <v>38.993350536895839</v>
      </c>
      <c r="D681" s="2">
        <v>1.4386443334438948E-2</v>
      </c>
      <c r="E681" s="2">
        <v>7.5935213907515984E-3</v>
      </c>
      <c r="F681" s="2">
        <v>3.8725800000000001</v>
      </c>
      <c r="G681" s="2">
        <v>3.8844300000000005</v>
      </c>
      <c r="H681" s="2">
        <v>3.8941449999999995</v>
      </c>
      <c r="I681" s="2">
        <v>3.8808239999999987</v>
      </c>
      <c r="J681" s="13">
        <v>3.730509999999994</v>
      </c>
      <c r="K681" s="13" t="s">
        <v>55</v>
      </c>
      <c r="L681" s="13" t="s">
        <v>50</v>
      </c>
      <c r="M681" s="13" t="s">
        <v>47</v>
      </c>
    </row>
    <row r="682" spans="1:13" ht="13.5" x14ac:dyDescent="0.25">
      <c r="A682" s="3">
        <v>42997</v>
      </c>
      <c r="B682" s="2">
        <v>3.8489</v>
      </c>
      <c r="C682" s="2">
        <v>41.831137732241721</v>
      </c>
      <c r="D682" s="2">
        <v>1.8966678489250821E-2</v>
      </c>
      <c r="E682" s="2">
        <v>1.7294558063025496E-2</v>
      </c>
      <c r="F682" s="2">
        <v>3.8649999999999998</v>
      </c>
      <c r="G682" s="2">
        <v>3.8782700000000006</v>
      </c>
      <c r="H682" s="2">
        <v>3.8922499999999998</v>
      </c>
      <c r="I682" s="2">
        <v>3.8805399999999985</v>
      </c>
      <c r="J682" s="13">
        <v>3.7319539999999942</v>
      </c>
      <c r="K682" s="13" t="s">
        <v>55</v>
      </c>
      <c r="L682" s="13" t="s">
        <v>50</v>
      </c>
      <c r="M682" s="13" t="s">
        <v>47</v>
      </c>
    </row>
    <row r="683" spans="1:13" ht="13.5" x14ac:dyDescent="0.25">
      <c r="A683" s="3">
        <v>42998</v>
      </c>
      <c r="B683" s="2">
        <v>3.8489</v>
      </c>
      <c r="C683" s="2">
        <v>41.831137732241721</v>
      </c>
      <c r="D683" s="2">
        <v>2.3041031633456832E-2</v>
      </c>
      <c r="E683" s="2">
        <v>2.3348919354893742E-2</v>
      </c>
      <c r="F683" s="2">
        <v>3.8574199999999998</v>
      </c>
      <c r="G683" s="2">
        <v>3.8721100000000002</v>
      </c>
      <c r="H683" s="2">
        <v>3.8901200000000005</v>
      </c>
      <c r="I683" s="2">
        <v>3.8802559999999984</v>
      </c>
      <c r="J683" s="13">
        <v>3.733420499999994</v>
      </c>
      <c r="K683" s="13" t="s">
        <v>55</v>
      </c>
      <c r="L683" s="13" t="s">
        <v>50</v>
      </c>
      <c r="M683" s="13" t="s">
        <v>47</v>
      </c>
    </row>
    <row r="684" spans="1:13" ht="13.5" x14ac:dyDescent="0.25">
      <c r="A684" s="3">
        <v>43000</v>
      </c>
      <c r="B684" s="2">
        <v>3.8868</v>
      </c>
      <c r="C684" s="2">
        <v>52.133157968281878</v>
      </c>
      <c r="D684" s="2">
        <v>2.0219045844632522E-2</v>
      </c>
      <c r="E684" s="2">
        <v>2.6851292136951383E-2</v>
      </c>
      <c r="F684" s="2">
        <v>3.8574200000000003</v>
      </c>
      <c r="G684" s="2">
        <v>3.8721100000000002</v>
      </c>
      <c r="H684" s="2">
        <v>3.8901200000000005</v>
      </c>
      <c r="I684" s="2">
        <v>3.8807299999999985</v>
      </c>
      <c r="J684" s="13">
        <v>3.7351219999999938</v>
      </c>
      <c r="K684" s="13" t="s">
        <v>55</v>
      </c>
      <c r="L684" s="13" t="s">
        <v>50</v>
      </c>
      <c r="M684" s="13" t="s">
        <v>54</v>
      </c>
    </row>
    <row r="685" spans="1:13" ht="13.5" x14ac:dyDescent="0.25">
      <c r="A685" s="3">
        <v>43003</v>
      </c>
      <c r="B685" s="2">
        <v>3.8773</v>
      </c>
      <c r="C685" s="2">
        <v>49.754493332364369</v>
      </c>
      <c r="D685" s="2">
        <v>1.8481375544617595E-2</v>
      </c>
      <c r="E685" s="2">
        <v>2.7227163024257733E-2</v>
      </c>
      <c r="F685" s="2">
        <v>3.8602599999999994</v>
      </c>
      <c r="G685" s="2">
        <v>3.8711599999999997</v>
      </c>
      <c r="H685" s="2">
        <v>3.8896450000000002</v>
      </c>
      <c r="I685" s="2">
        <v>3.8814879999999983</v>
      </c>
      <c r="J685" s="13">
        <v>3.7368209999999942</v>
      </c>
      <c r="K685" s="13" t="s">
        <v>55</v>
      </c>
      <c r="L685" s="13" t="s">
        <v>50</v>
      </c>
      <c r="M685" s="13" t="s">
        <v>49</v>
      </c>
    </row>
    <row r="686" spans="1:13" ht="13.5" x14ac:dyDescent="0.25">
      <c r="A686" s="3">
        <v>43004</v>
      </c>
      <c r="B686" s="2">
        <v>3.8582999999999998</v>
      </c>
      <c r="C686" s="2">
        <v>45.302485760399911</v>
      </c>
      <c r="D686" s="2">
        <v>1.8425008494240114E-2</v>
      </c>
      <c r="E686" s="2">
        <v>2.4946714334381052E-2</v>
      </c>
      <c r="F686" s="2">
        <v>3.8640400000000001</v>
      </c>
      <c r="G686" s="2">
        <v>3.8683100000000001</v>
      </c>
      <c r="H686" s="2">
        <v>3.887035</v>
      </c>
      <c r="I686" s="2">
        <v>3.8813919999999986</v>
      </c>
      <c r="J686" s="13">
        <v>3.7383119999999948</v>
      </c>
      <c r="K686" s="13" t="s">
        <v>55</v>
      </c>
      <c r="L686" s="13" t="s">
        <v>50</v>
      </c>
      <c r="M686" s="13" t="s">
        <v>49</v>
      </c>
    </row>
    <row r="687" spans="1:13" ht="13.5" x14ac:dyDescent="0.25">
      <c r="A687" s="3">
        <v>43005</v>
      </c>
      <c r="B687" s="2">
        <v>3.8393999999999999</v>
      </c>
      <c r="C687" s="2">
        <v>41.339839884585167</v>
      </c>
      <c r="D687" s="2">
        <v>1.989566099329787E-2</v>
      </c>
      <c r="E687" s="2">
        <v>1.8810688942071201E-2</v>
      </c>
      <c r="F687" s="2">
        <v>3.8621400000000001</v>
      </c>
      <c r="G687" s="2">
        <v>3.8635700000000002</v>
      </c>
      <c r="H687" s="2">
        <v>3.8822950000000001</v>
      </c>
      <c r="I687" s="2">
        <v>3.8809179999999981</v>
      </c>
      <c r="J687" s="13">
        <v>3.7398214999999944</v>
      </c>
      <c r="K687" s="13" t="s">
        <v>55</v>
      </c>
      <c r="L687" s="13" t="s">
        <v>50</v>
      </c>
      <c r="M687" s="13" t="s">
        <v>47</v>
      </c>
    </row>
    <row r="688" spans="1:13" ht="13.5" x14ac:dyDescent="0.25">
      <c r="A688" s="3">
        <v>43006</v>
      </c>
      <c r="B688" s="2">
        <v>3.8393999999999999</v>
      </c>
      <c r="C688" s="2">
        <v>41.339839884585167</v>
      </c>
      <c r="D688" s="2">
        <v>2.1361321372978193E-2</v>
      </c>
      <c r="E688" s="2">
        <v>1.1652861388877011E-2</v>
      </c>
      <c r="F688" s="2">
        <v>3.8602399999999997</v>
      </c>
      <c r="G688" s="2">
        <v>3.8588299999999998</v>
      </c>
      <c r="H688" s="2">
        <v>3.8763700000000001</v>
      </c>
      <c r="I688" s="2">
        <v>3.8799699999999984</v>
      </c>
      <c r="J688" s="13">
        <v>3.7413539999999936</v>
      </c>
      <c r="K688" s="13" t="s">
        <v>55</v>
      </c>
      <c r="L688" s="13" t="s">
        <v>50</v>
      </c>
      <c r="M688" s="13" t="s">
        <v>47</v>
      </c>
    </row>
    <row r="689" spans="1:13" ht="13.5" x14ac:dyDescent="0.25">
      <c r="A689" s="3">
        <v>43007</v>
      </c>
      <c r="B689" s="2">
        <v>3.8346</v>
      </c>
      <c r="C689" s="2">
        <v>40.301514672961929</v>
      </c>
      <c r="D689" s="2">
        <v>2.3161923421183062E-2</v>
      </c>
      <c r="E689" s="2">
        <v>2.4182966917314901E-3</v>
      </c>
      <c r="F689" s="2">
        <v>3.8497999999999997</v>
      </c>
      <c r="G689" s="2">
        <v>3.8536100000000006</v>
      </c>
      <c r="H689" s="2">
        <v>3.8713899999999994</v>
      </c>
      <c r="I689" s="2">
        <v>3.8792099999999987</v>
      </c>
      <c r="J689" s="13">
        <v>3.7428394999999939</v>
      </c>
      <c r="K689" s="13" t="s">
        <v>55</v>
      </c>
      <c r="L689" s="13" t="s">
        <v>50</v>
      </c>
      <c r="M689" s="13" t="s">
        <v>47</v>
      </c>
    </row>
    <row r="690" spans="1:13" ht="13.5" x14ac:dyDescent="0.25">
      <c r="A690" s="3">
        <v>43010</v>
      </c>
      <c r="B690" s="2">
        <v>3.8203999999999998</v>
      </c>
      <c r="C690" s="2">
        <v>37.31553993330462</v>
      </c>
      <c r="D690" s="2">
        <v>2.2309267778937603E-2</v>
      </c>
      <c r="E690" s="2">
        <v>-8.6938201951438226E-3</v>
      </c>
      <c r="F690" s="2">
        <v>3.8384200000000002</v>
      </c>
      <c r="G690" s="2">
        <v>3.8493400000000002</v>
      </c>
      <c r="H690" s="2">
        <v>3.8692550000000003</v>
      </c>
      <c r="I690" s="2">
        <v>3.8782619999999981</v>
      </c>
      <c r="J690" s="13">
        <v>3.7442769999999941</v>
      </c>
      <c r="K690" s="13" t="s">
        <v>55</v>
      </c>
      <c r="L690" s="13" t="s">
        <v>50</v>
      </c>
      <c r="M690" s="13" t="s">
        <v>47</v>
      </c>
    </row>
    <row r="691" spans="1:13" ht="13.5" x14ac:dyDescent="0.25">
      <c r="A691" s="3">
        <v>43011</v>
      </c>
      <c r="B691" s="2">
        <v>3.8157000000000001</v>
      </c>
      <c r="C691" s="2">
        <v>36.355414319065133</v>
      </c>
      <c r="D691" s="2">
        <v>1.8575600050352747E-2</v>
      </c>
      <c r="E691" s="2">
        <v>-1.9041160657135736E-2</v>
      </c>
      <c r="F691" s="2">
        <v>3.8298999999999999</v>
      </c>
      <c r="G691" s="2">
        <v>3.8469700000000002</v>
      </c>
      <c r="H691" s="2">
        <v>3.8657000000000004</v>
      </c>
      <c r="I691" s="2">
        <v>3.8749439999999988</v>
      </c>
      <c r="J691" s="13">
        <v>3.7456909999999941</v>
      </c>
      <c r="K691" s="13" t="s">
        <v>55</v>
      </c>
      <c r="L691" s="13" t="s">
        <v>50</v>
      </c>
      <c r="M691" s="13" t="s">
        <v>47</v>
      </c>
    </row>
    <row r="692" spans="1:13" ht="13.5" x14ac:dyDescent="0.25">
      <c r="A692" s="3">
        <v>43012</v>
      </c>
      <c r="B692" s="2">
        <v>3.8157000000000001</v>
      </c>
      <c r="C692" s="2">
        <v>36.355414319065133</v>
      </c>
      <c r="D692" s="2">
        <v>1.7170297983224003E-2</v>
      </c>
      <c r="E692" s="2">
        <v>-2.7966863493769492E-2</v>
      </c>
      <c r="F692" s="2">
        <v>3.8251599999999994</v>
      </c>
      <c r="G692" s="2">
        <v>3.8436500000000002</v>
      </c>
      <c r="H692" s="2">
        <v>3.8609600000000008</v>
      </c>
      <c r="I692" s="2">
        <v>3.8735219999999977</v>
      </c>
      <c r="J692" s="13">
        <v>3.7471499999999942</v>
      </c>
      <c r="K692" s="13" t="s">
        <v>55</v>
      </c>
      <c r="L692" s="13" t="s">
        <v>50</v>
      </c>
      <c r="M692" s="13" t="s">
        <v>47</v>
      </c>
    </row>
    <row r="693" spans="1:13" ht="13.5" x14ac:dyDescent="0.25">
      <c r="A693" s="3">
        <v>43013</v>
      </c>
      <c r="B693" s="2">
        <v>3.8157000000000001</v>
      </c>
      <c r="C693" s="2">
        <v>36.355414319065133</v>
      </c>
      <c r="D693" s="2">
        <v>1.6251952512018164E-2</v>
      </c>
      <c r="E693" s="2">
        <v>-3.5922632710551711E-2</v>
      </c>
      <c r="F693" s="2">
        <v>3.8204199999999999</v>
      </c>
      <c r="G693" s="2">
        <v>3.8403299999999994</v>
      </c>
      <c r="H693" s="2">
        <v>3.8562200000000013</v>
      </c>
      <c r="I693" s="2">
        <v>3.8720059999999985</v>
      </c>
      <c r="J693" s="13">
        <v>3.7486089999999939</v>
      </c>
      <c r="K693" s="13" t="s">
        <v>55</v>
      </c>
      <c r="L693" s="13" t="s">
        <v>50</v>
      </c>
      <c r="M693" s="13" t="s">
        <v>47</v>
      </c>
    </row>
    <row r="694" spans="1:13" ht="13.5" x14ac:dyDescent="0.25">
      <c r="A694" s="3">
        <v>43014</v>
      </c>
      <c r="B694" s="2">
        <v>3.8157000000000001</v>
      </c>
      <c r="C694" s="2">
        <v>36.355414319065133</v>
      </c>
      <c r="D694" s="2">
        <v>2.1556360447545941E-2</v>
      </c>
      <c r="E694" s="2">
        <v>-4.3238203476836629E-2</v>
      </c>
      <c r="F694" s="2">
        <v>3.8166400000000005</v>
      </c>
      <c r="G694" s="2">
        <v>3.8332199999999998</v>
      </c>
      <c r="H694" s="2">
        <v>3.8526650000000009</v>
      </c>
      <c r="I694" s="2">
        <v>3.8695419999999983</v>
      </c>
      <c r="J694" s="13">
        <v>3.7499549999999937</v>
      </c>
      <c r="K694" s="13" t="s">
        <v>55</v>
      </c>
      <c r="L694" s="13" t="s">
        <v>50</v>
      </c>
      <c r="M694" s="13" t="s">
        <v>47</v>
      </c>
    </row>
    <row r="695" spans="1:13" ht="13.5" x14ac:dyDescent="0.25">
      <c r="A695" s="3">
        <v>43017</v>
      </c>
      <c r="B695" s="2">
        <v>3.8157000000000001</v>
      </c>
      <c r="C695" s="2">
        <v>36.355414319065133</v>
      </c>
      <c r="D695" s="2">
        <v>2.4815297030110095E-2</v>
      </c>
      <c r="E695" s="2">
        <v>-4.9587960214658569E-2</v>
      </c>
      <c r="F695" s="2">
        <v>3.8157000000000005</v>
      </c>
      <c r="G695" s="2">
        <v>3.8270600000000004</v>
      </c>
      <c r="H695" s="2">
        <v>3.8491100000000009</v>
      </c>
      <c r="I695" s="2">
        <v>3.8671719999999987</v>
      </c>
      <c r="J695" s="13">
        <v>3.7513689999999933</v>
      </c>
      <c r="K695" s="13" t="s">
        <v>55</v>
      </c>
      <c r="L695" s="13" t="s">
        <v>54</v>
      </c>
      <c r="M695" s="13" t="s">
        <v>47</v>
      </c>
    </row>
    <row r="696" spans="1:13" ht="13.5" x14ac:dyDescent="0.25">
      <c r="A696" s="3">
        <v>43018</v>
      </c>
      <c r="B696" s="2">
        <v>3.8157000000000001</v>
      </c>
      <c r="C696" s="2">
        <v>36.355414319065133</v>
      </c>
      <c r="D696" s="2">
        <v>2.4864716893599592E-2</v>
      </c>
      <c r="E696" s="2">
        <v>-5.3268471999746818E-2</v>
      </c>
      <c r="F696" s="2">
        <v>3.8157000000000005</v>
      </c>
      <c r="G696" s="2">
        <v>3.8228</v>
      </c>
      <c r="H696" s="2">
        <v>3.8455550000000009</v>
      </c>
      <c r="I696" s="2">
        <v>3.8648019999999979</v>
      </c>
      <c r="J696" s="13">
        <v>3.7527149999999936</v>
      </c>
      <c r="K696" s="13" t="s">
        <v>54</v>
      </c>
      <c r="L696" s="13" t="s">
        <v>54</v>
      </c>
      <c r="M696" s="13" t="s">
        <v>54</v>
      </c>
    </row>
    <row r="697" spans="1:13" ht="13.5" x14ac:dyDescent="0.25">
      <c r="A697" s="3">
        <v>43019</v>
      </c>
      <c r="B697" s="2">
        <v>3.8157000000000001</v>
      </c>
      <c r="C697" s="2">
        <v>36.355414319065133</v>
      </c>
      <c r="D697" s="2">
        <v>2.2197855340565731E-2</v>
      </c>
      <c r="E697" s="2">
        <v>-4.9247188673590521E-2</v>
      </c>
      <c r="F697" s="2">
        <v>3.8157000000000005</v>
      </c>
      <c r="G697" s="2">
        <v>3.8204299999999995</v>
      </c>
      <c r="H697" s="2">
        <v>3.842000000000001</v>
      </c>
      <c r="I697" s="2">
        <v>3.8643279999999978</v>
      </c>
      <c r="J697" s="13">
        <v>3.7540609999999934</v>
      </c>
      <c r="K697" s="13" t="s">
        <v>54</v>
      </c>
      <c r="L697" s="13" t="s">
        <v>54</v>
      </c>
      <c r="M697" s="13" t="s">
        <v>54</v>
      </c>
    </row>
    <row r="698" spans="1:13" ht="13.5" x14ac:dyDescent="0.25">
      <c r="A698" s="3">
        <v>43020</v>
      </c>
      <c r="B698" s="2">
        <v>3.8109000000000002</v>
      </c>
      <c r="C698" s="2">
        <v>34.818381744914788</v>
      </c>
      <c r="D698" s="2">
        <v>2.0481107909093854E-2</v>
      </c>
      <c r="E698" s="2">
        <v>-4.5651657306945877E-2</v>
      </c>
      <c r="F698" s="2">
        <v>3.8147400000000005</v>
      </c>
      <c r="G698" s="2">
        <v>3.8175799999999995</v>
      </c>
      <c r="H698" s="2">
        <v>3.8382050000000008</v>
      </c>
      <c r="I698" s="2">
        <v>3.8635679999999986</v>
      </c>
      <c r="J698" s="13">
        <v>3.755382999999993</v>
      </c>
      <c r="K698" s="13" t="s">
        <v>55</v>
      </c>
      <c r="L698" s="13" t="s">
        <v>54</v>
      </c>
      <c r="M698" s="13" t="s">
        <v>47</v>
      </c>
    </row>
    <row r="699" spans="1:13" ht="13.5" x14ac:dyDescent="0.25">
      <c r="A699" s="3">
        <v>43021</v>
      </c>
      <c r="B699" s="2">
        <v>3.7967</v>
      </c>
      <c r="C699" s="2">
        <v>30.685282033035975</v>
      </c>
      <c r="D699" s="2">
        <v>1.954085156923302E-2</v>
      </c>
      <c r="E699" s="2">
        <v>-3.9680347827461313E-2</v>
      </c>
      <c r="F699" s="2">
        <v>3.81094</v>
      </c>
      <c r="G699" s="2">
        <v>3.81379</v>
      </c>
      <c r="H699" s="2">
        <v>3.8337000000000012</v>
      </c>
      <c r="I699" s="2">
        <v>3.8617659999999985</v>
      </c>
      <c r="J699" s="13">
        <v>3.756678999999993</v>
      </c>
      <c r="K699" s="13" t="s">
        <v>55</v>
      </c>
      <c r="L699" s="13" t="s">
        <v>50</v>
      </c>
      <c r="M699" s="13" t="s">
        <v>47</v>
      </c>
    </row>
    <row r="700" spans="1:13" ht="13.5" x14ac:dyDescent="0.25">
      <c r="A700" s="3">
        <v>43024</v>
      </c>
      <c r="B700" s="2">
        <v>3.7825000000000002</v>
      </c>
      <c r="C700" s="2">
        <v>27.207228318828072</v>
      </c>
      <c r="D700" s="2">
        <v>1.7880641028666933E-2</v>
      </c>
      <c r="E700" s="2">
        <v>-3.3838544420158712E-2</v>
      </c>
      <c r="F700" s="2">
        <v>3.8043</v>
      </c>
      <c r="G700" s="2">
        <v>3.81</v>
      </c>
      <c r="H700" s="2">
        <v>3.8296700000000001</v>
      </c>
      <c r="I700" s="2">
        <v>3.860627999999998</v>
      </c>
      <c r="J700" s="13">
        <v>3.757813499999993</v>
      </c>
      <c r="K700" s="13" t="s">
        <v>55</v>
      </c>
      <c r="L700" s="13" t="s">
        <v>50</v>
      </c>
      <c r="M700" s="13" t="s">
        <v>47</v>
      </c>
    </row>
    <row r="701" spans="1:13" ht="13.5" x14ac:dyDescent="0.25">
      <c r="A701" s="3">
        <v>43025</v>
      </c>
      <c r="B701" s="2">
        <v>3.7825000000000002</v>
      </c>
      <c r="C701" s="2">
        <v>27.207228318828072</v>
      </c>
      <c r="D701" s="2">
        <v>1.608497019456312E-2</v>
      </c>
      <c r="E701" s="2">
        <v>-2.8404346947437945E-2</v>
      </c>
      <c r="F701" s="2">
        <v>3.7976599999999996</v>
      </c>
      <c r="G701" s="2">
        <v>3.8066800000000001</v>
      </c>
      <c r="H701" s="2">
        <v>3.8268250000000004</v>
      </c>
      <c r="I701" s="2">
        <v>3.8594899999999979</v>
      </c>
      <c r="J701" s="13">
        <v>3.7589479999999931</v>
      </c>
      <c r="K701" s="13" t="s">
        <v>55</v>
      </c>
      <c r="L701" s="13" t="s">
        <v>50</v>
      </c>
      <c r="M701" s="13" t="s">
        <v>47</v>
      </c>
    </row>
    <row r="702" spans="1:13" ht="13.5" x14ac:dyDescent="0.25">
      <c r="A702" s="3">
        <v>43026</v>
      </c>
      <c r="B702" s="2">
        <v>3.7683</v>
      </c>
      <c r="C702" s="2">
        <v>24.046241166022199</v>
      </c>
      <c r="D702" s="2">
        <v>1.5925000507507114E-2</v>
      </c>
      <c r="E702" s="2">
        <v>-2.3348437399355652E-2</v>
      </c>
      <c r="F702" s="2">
        <v>3.7881799999999997</v>
      </c>
      <c r="G702" s="2">
        <v>3.8019400000000005</v>
      </c>
      <c r="H702" s="2">
        <v>3.8227950000000002</v>
      </c>
      <c r="I702" s="2">
        <v>3.8580679999999989</v>
      </c>
      <c r="J702" s="13">
        <v>3.7601019999999927</v>
      </c>
      <c r="K702" s="13" t="s">
        <v>55</v>
      </c>
      <c r="L702" s="13" t="s">
        <v>50</v>
      </c>
      <c r="M702" s="13" t="s">
        <v>47</v>
      </c>
    </row>
    <row r="703" spans="1:13" ht="13.5" x14ac:dyDescent="0.25">
      <c r="A703" s="3">
        <v>43027</v>
      </c>
      <c r="B703" s="2">
        <v>3.7683</v>
      </c>
      <c r="C703" s="2">
        <v>24.046241166022199</v>
      </c>
      <c r="D703" s="2">
        <v>1.6158357584514338E-2</v>
      </c>
      <c r="E703" s="2">
        <v>-1.8651084344679963E-2</v>
      </c>
      <c r="F703" s="2">
        <v>3.7796599999999998</v>
      </c>
      <c r="G703" s="2">
        <v>3.7971999999999992</v>
      </c>
      <c r="H703" s="2">
        <v>3.8187649999999991</v>
      </c>
      <c r="I703" s="2">
        <v>3.8566459999999991</v>
      </c>
      <c r="J703" s="13">
        <v>3.7612559999999924</v>
      </c>
      <c r="K703" s="13" t="s">
        <v>55</v>
      </c>
      <c r="L703" s="13" t="s">
        <v>50</v>
      </c>
      <c r="M703" s="13" t="s">
        <v>47</v>
      </c>
    </row>
    <row r="704" spans="1:13" ht="13.5" x14ac:dyDescent="0.25">
      <c r="A704" s="3">
        <v>43028</v>
      </c>
      <c r="B704" s="2">
        <v>3.7683</v>
      </c>
      <c r="C704" s="2">
        <v>24.046241166022199</v>
      </c>
      <c r="D704" s="2">
        <v>1.669721731624918E-2</v>
      </c>
      <c r="E704" s="2">
        <v>-1.436829783496083E-2</v>
      </c>
      <c r="F704" s="2">
        <v>3.7739800000000003</v>
      </c>
      <c r="G704" s="2">
        <v>3.7924599999999997</v>
      </c>
      <c r="H704" s="2">
        <v>3.8128399999999991</v>
      </c>
      <c r="I704" s="2">
        <v>3.8552239999999989</v>
      </c>
      <c r="J704" s="13">
        <v>3.7624099999999929</v>
      </c>
      <c r="K704" s="13" t="s">
        <v>55</v>
      </c>
      <c r="L704" s="13" t="s">
        <v>50</v>
      </c>
      <c r="M704" s="13" t="s">
        <v>47</v>
      </c>
    </row>
    <row r="705" spans="1:13" ht="13.5" x14ac:dyDescent="0.25">
      <c r="A705" s="3">
        <v>43031</v>
      </c>
      <c r="B705" s="2">
        <v>3.7587999999999999</v>
      </c>
      <c r="C705" s="2">
        <v>21.918411690723005</v>
      </c>
      <c r="D705" s="2">
        <v>1.8172993831810924E-2</v>
      </c>
      <c r="E705" s="2">
        <v>-1.0523212958863741E-2</v>
      </c>
      <c r="F705" s="2">
        <v>3.7692399999999999</v>
      </c>
      <c r="G705" s="2">
        <v>3.7867699999999997</v>
      </c>
      <c r="H705" s="2">
        <v>3.8069149999999992</v>
      </c>
      <c r="I705" s="2">
        <v>3.8536119999999987</v>
      </c>
      <c r="J705" s="13">
        <v>3.7635164999999926</v>
      </c>
      <c r="K705" s="13" t="s">
        <v>55</v>
      </c>
      <c r="L705" s="13" t="s">
        <v>50</v>
      </c>
      <c r="M705" s="13" t="s">
        <v>47</v>
      </c>
    </row>
    <row r="706" spans="1:13" ht="13.5" x14ac:dyDescent="0.25">
      <c r="A706" s="3">
        <v>43032</v>
      </c>
      <c r="B706" s="2">
        <v>3.7541000000000002</v>
      </c>
      <c r="C706" s="2">
        <v>20.931563763779408</v>
      </c>
      <c r="D706" s="2">
        <v>2.0118710545349305E-2</v>
      </c>
      <c r="E706" s="2">
        <v>-7.1161490250741585E-3</v>
      </c>
      <c r="F706" s="2">
        <v>3.7635600000000005</v>
      </c>
      <c r="G706" s="2">
        <v>3.7806100000000002</v>
      </c>
      <c r="H706" s="2">
        <v>3.8017049999999992</v>
      </c>
      <c r="I706" s="2">
        <v>3.8514319999999986</v>
      </c>
      <c r="J706" s="13">
        <v>3.764576999999993</v>
      </c>
      <c r="K706" s="13" t="s">
        <v>55</v>
      </c>
      <c r="L706" s="13" t="s">
        <v>50</v>
      </c>
      <c r="M706" s="13" t="s">
        <v>47</v>
      </c>
    </row>
    <row r="707" spans="1:13" ht="13.5" x14ac:dyDescent="0.25">
      <c r="A707" s="3">
        <v>43033</v>
      </c>
      <c r="B707" s="2">
        <v>3.7541000000000002</v>
      </c>
      <c r="C707" s="2">
        <v>20.931563763779408</v>
      </c>
      <c r="D707" s="2">
        <v>2.2115853719257395E-2</v>
      </c>
      <c r="E707" s="2">
        <v>-4.1321097763825244E-3</v>
      </c>
      <c r="F707" s="2">
        <v>3.7607200000000005</v>
      </c>
      <c r="G707" s="2">
        <v>3.7744500000000003</v>
      </c>
      <c r="H707" s="2">
        <v>3.7974399999999982</v>
      </c>
      <c r="I707" s="2">
        <v>3.8492519999999986</v>
      </c>
      <c r="J707" s="13">
        <v>3.7656599999999929</v>
      </c>
      <c r="K707" s="13" t="s">
        <v>55</v>
      </c>
      <c r="L707" s="13" t="s">
        <v>50</v>
      </c>
      <c r="M707" s="13" t="s">
        <v>47</v>
      </c>
    </row>
    <row r="708" spans="1:13" ht="13.5" x14ac:dyDescent="0.25">
      <c r="A708" s="3">
        <v>43034</v>
      </c>
      <c r="B708" s="2">
        <v>3.7541000000000002</v>
      </c>
      <c r="C708" s="2">
        <v>20.931563763779408</v>
      </c>
      <c r="D708" s="2">
        <v>2.3392067274663919E-2</v>
      </c>
      <c r="E708" s="2">
        <v>-1.5463214253442674E-3</v>
      </c>
      <c r="F708" s="2">
        <v>3.7578800000000001</v>
      </c>
      <c r="G708" s="2">
        <v>3.76877</v>
      </c>
      <c r="H708" s="2">
        <v>3.793174999999998</v>
      </c>
      <c r="I708" s="2">
        <v>3.8474519999999988</v>
      </c>
      <c r="J708" s="13">
        <v>3.7667204999999924</v>
      </c>
      <c r="K708" s="13" t="s">
        <v>55</v>
      </c>
      <c r="L708" s="13" t="s">
        <v>50</v>
      </c>
      <c r="M708" s="13" t="s">
        <v>47</v>
      </c>
    </row>
    <row r="709" spans="1:13" ht="13.5" x14ac:dyDescent="0.25">
      <c r="A709" s="3">
        <v>43035</v>
      </c>
      <c r="B709" s="2">
        <v>3.7541000000000002</v>
      </c>
      <c r="C709" s="2">
        <v>20.931563763779408</v>
      </c>
      <c r="D709" s="2">
        <v>2.2588051487308025E-2</v>
      </c>
      <c r="E709" s="2">
        <v>7.6209756386350276E-4</v>
      </c>
      <c r="F709" s="2">
        <v>3.7550400000000002</v>
      </c>
      <c r="G709" s="2">
        <v>3.7645100000000005</v>
      </c>
      <c r="H709" s="2">
        <v>3.7891499999999985</v>
      </c>
      <c r="I709" s="2">
        <v>3.8454619999999995</v>
      </c>
      <c r="J709" s="13">
        <v>3.7678034999999919</v>
      </c>
      <c r="K709" s="13" t="s">
        <v>55</v>
      </c>
      <c r="L709" s="13" t="s">
        <v>50</v>
      </c>
      <c r="M709" s="13" t="s">
        <v>47</v>
      </c>
    </row>
    <row r="710" spans="1:13" ht="13.5" x14ac:dyDescent="0.25">
      <c r="A710" s="3">
        <v>43038</v>
      </c>
      <c r="B710" s="2">
        <v>3.7446000000000002</v>
      </c>
      <c r="C710" s="2">
        <v>18.648820814247983</v>
      </c>
      <c r="D710" s="2">
        <v>2.0705269300778095E-2</v>
      </c>
      <c r="E710" s="2">
        <v>2.8017249660192496E-3</v>
      </c>
      <c r="F710" s="2">
        <v>3.7522000000000006</v>
      </c>
      <c r="G710" s="2">
        <v>3.7607200000000001</v>
      </c>
      <c r="H710" s="2">
        <v>3.7853599999999994</v>
      </c>
      <c r="I710" s="2">
        <v>3.8426179999999994</v>
      </c>
      <c r="J710" s="13">
        <v>3.7688389999999923</v>
      </c>
      <c r="K710" s="13" t="s">
        <v>55</v>
      </c>
      <c r="L710" s="13" t="s">
        <v>50</v>
      </c>
      <c r="M710" s="13" t="s">
        <v>47</v>
      </c>
    </row>
    <row r="711" spans="1:13" ht="13.5" x14ac:dyDescent="0.25">
      <c r="A711" s="3">
        <v>43039</v>
      </c>
      <c r="B711" s="2">
        <v>3.7351000000000001</v>
      </c>
      <c r="C711" s="2">
        <v>16.688782046713627</v>
      </c>
      <c r="D711" s="2">
        <v>2.0129810102775814E-2</v>
      </c>
      <c r="E711" s="2">
        <v>4.3996866322094713E-3</v>
      </c>
      <c r="F711" s="2">
        <v>3.7484000000000002</v>
      </c>
      <c r="G711" s="2">
        <v>3.755980000000001</v>
      </c>
      <c r="H711" s="2">
        <v>3.7813299999999996</v>
      </c>
      <c r="I711" s="2">
        <v>3.8395839999999999</v>
      </c>
      <c r="J711" s="13">
        <v>3.7698499999999928</v>
      </c>
      <c r="K711" s="13" t="s">
        <v>55</v>
      </c>
      <c r="L711" s="13" t="s">
        <v>50</v>
      </c>
      <c r="M711" s="13" t="s">
        <v>47</v>
      </c>
    </row>
    <row r="712" spans="1:13" ht="13.5" x14ac:dyDescent="0.25">
      <c r="A712" s="3">
        <v>43040</v>
      </c>
      <c r="B712" s="2">
        <v>3.7351000000000001</v>
      </c>
      <c r="C712" s="2">
        <v>16.688782046713627</v>
      </c>
      <c r="D712" s="2">
        <v>1.7805107766987405E-2</v>
      </c>
      <c r="E712" s="2">
        <v>5.8286206463310335E-3</v>
      </c>
      <c r="F712" s="2">
        <v>3.7445999999999997</v>
      </c>
      <c r="G712" s="2">
        <v>3.752660000000001</v>
      </c>
      <c r="H712" s="2">
        <v>3.7773000000000003</v>
      </c>
      <c r="I712" s="2">
        <v>3.8365499999999999</v>
      </c>
      <c r="J712" s="13">
        <v>3.7708379999999924</v>
      </c>
      <c r="K712" s="13" t="s">
        <v>55</v>
      </c>
      <c r="L712" s="13" t="s">
        <v>50</v>
      </c>
      <c r="M712" s="13" t="s">
        <v>47</v>
      </c>
    </row>
    <row r="713" spans="1:13" ht="13.5" x14ac:dyDescent="0.25">
      <c r="A713" s="3">
        <v>43041</v>
      </c>
      <c r="B713" s="2">
        <v>3.6972</v>
      </c>
      <c r="C713" s="2">
        <v>11.228458350646164</v>
      </c>
      <c r="D713" s="2">
        <v>1.8966607557842519E-2</v>
      </c>
      <c r="E713" s="2">
        <v>6.9035336751762742E-3</v>
      </c>
      <c r="F713" s="2">
        <v>3.7332200000000002</v>
      </c>
      <c r="G713" s="2">
        <v>3.7455500000000002</v>
      </c>
      <c r="H713" s="2">
        <v>3.7713749999999999</v>
      </c>
      <c r="I713" s="2">
        <v>3.8326640000000003</v>
      </c>
      <c r="J713" s="13">
        <v>3.7716364999999921</v>
      </c>
      <c r="K713" s="13" t="s">
        <v>55</v>
      </c>
      <c r="L713" s="13" t="s">
        <v>50</v>
      </c>
      <c r="M713" s="13" t="s">
        <v>47</v>
      </c>
    </row>
    <row r="714" spans="1:13" ht="13.5" x14ac:dyDescent="0.25">
      <c r="A714" s="3">
        <v>43042</v>
      </c>
      <c r="B714" s="2">
        <v>3.6972</v>
      </c>
      <c r="C714" s="2">
        <v>11.228458350646164</v>
      </c>
      <c r="D714" s="2">
        <v>2.0470727250873288E-2</v>
      </c>
      <c r="E714" s="2">
        <v>7.6983730760111406E-3</v>
      </c>
      <c r="F714" s="2">
        <v>3.7218400000000003</v>
      </c>
      <c r="G714" s="2">
        <v>3.7384400000000007</v>
      </c>
      <c r="H714" s="2">
        <v>3.76545</v>
      </c>
      <c r="I714" s="2">
        <v>3.8288720000000005</v>
      </c>
      <c r="J714" s="13">
        <v>3.7724349999999918</v>
      </c>
      <c r="K714" s="13" t="s">
        <v>55</v>
      </c>
      <c r="L714" s="13" t="s">
        <v>50</v>
      </c>
      <c r="M714" s="13" t="s">
        <v>47</v>
      </c>
    </row>
    <row r="715" spans="1:13" ht="13.5" x14ac:dyDescent="0.25">
      <c r="A715" s="3">
        <v>43045</v>
      </c>
      <c r="B715" s="2">
        <v>3.6972</v>
      </c>
      <c r="C715" s="2">
        <v>11.228458350646164</v>
      </c>
      <c r="D715" s="2">
        <v>2.0764601913494385E-2</v>
      </c>
      <c r="E715" s="2">
        <v>8.2723579423772328E-3</v>
      </c>
      <c r="F715" s="2">
        <v>3.7123600000000003</v>
      </c>
      <c r="G715" s="2">
        <v>3.7322800000000003</v>
      </c>
      <c r="H715" s="2">
        <v>3.7595249999999991</v>
      </c>
      <c r="I715" s="2">
        <v>3.8250800000000011</v>
      </c>
      <c r="J715" s="13">
        <v>3.7732334999999919</v>
      </c>
      <c r="K715" s="13" t="s">
        <v>55</v>
      </c>
      <c r="L715" s="13" t="s">
        <v>50</v>
      </c>
      <c r="M715" s="13" t="s">
        <v>47</v>
      </c>
    </row>
    <row r="716" spans="1:13" ht="13.5" x14ac:dyDescent="0.25">
      <c r="A716" s="3">
        <v>43046</v>
      </c>
      <c r="B716" s="2">
        <v>3.6972</v>
      </c>
      <c r="C716" s="2">
        <v>11.228458350646164</v>
      </c>
      <c r="D716" s="2">
        <v>2.0737129333912474E-2</v>
      </c>
      <c r="E716" s="2">
        <v>8.6728749868682561E-3</v>
      </c>
      <c r="F716" s="2">
        <v>3.7047800000000004</v>
      </c>
      <c r="G716" s="2">
        <v>3.7265900000000003</v>
      </c>
      <c r="H716" s="2">
        <v>3.7536</v>
      </c>
      <c r="I716" s="2">
        <v>3.8208140000000013</v>
      </c>
      <c r="J716" s="13">
        <v>3.7739414999999923</v>
      </c>
      <c r="K716" s="13" t="s">
        <v>55</v>
      </c>
      <c r="L716" s="13" t="s">
        <v>54</v>
      </c>
      <c r="M716" s="13" t="s">
        <v>47</v>
      </c>
    </row>
    <row r="717" spans="1:13" ht="13.5" x14ac:dyDescent="0.25">
      <c r="A717" s="3">
        <v>43047</v>
      </c>
      <c r="B717" s="2">
        <v>3.7351000000000001</v>
      </c>
      <c r="C717" s="2">
        <v>38.35655748698246</v>
      </c>
      <c r="D717" s="2">
        <v>1.8320310311915833E-2</v>
      </c>
      <c r="E717" s="2">
        <v>8.9378058934087394E-3</v>
      </c>
      <c r="F717" s="2">
        <v>3.7047800000000004</v>
      </c>
      <c r="G717" s="2">
        <v>3.7246899999999998</v>
      </c>
      <c r="H717" s="2">
        <v>3.7495700000000007</v>
      </c>
      <c r="I717" s="2">
        <v>3.8168320000000011</v>
      </c>
      <c r="J717" s="13">
        <v>3.7741584999999924</v>
      </c>
      <c r="K717" s="13" t="s">
        <v>51</v>
      </c>
      <c r="L717" s="13" t="s">
        <v>54</v>
      </c>
      <c r="M717" s="13" t="s">
        <v>54</v>
      </c>
    </row>
    <row r="718" spans="1:13" ht="13.5" x14ac:dyDescent="0.25">
      <c r="A718" s="3">
        <v>43048</v>
      </c>
      <c r="B718" s="2">
        <v>3.7351000000000001</v>
      </c>
      <c r="C718" s="2">
        <v>38.35655748698246</v>
      </c>
      <c r="D718" s="2">
        <v>1.6434536886569262E-2</v>
      </c>
      <c r="E718" s="2">
        <v>9.0070276154927999E-3</v>
      </c>
      <c r="F718" s="2">
        <v>3.7123599999999994</v>
      </c>
      <c r="G718" s="2">
        <v>3.7227899999999998</v>
      </c>
      <c r="H718" s="2">
        <v>3.7457800000000008</v>
      </c>
      <c r="I718" s="2">
        <v>3.8123760000000009</v>
      </c>
      <c r="J718" s="13">
        <v>3.7743754999999926</v>
      </c>
      <c r="K718" s="13" t="s">
        <v>51</v>
      </c>
      <c r="L718" s="13" t="s">
        <v>54</v>
      </c>
      <c r="M718" s="13" t="s">
        <v>52</v>
      </c>
    </row>
    <row r="719" spans="1:13" ht="13.5" x14ac:dyDescent="0.25">
      <c r="A719" s="3">
        <v>43049</v>
      </c>
      <c r="B719" s="2">
        <v>3.7351000000000001</v>
      </c>
      <c r="C719" s="2">
        <v>38.356557486982453</v>
      </c>
      <c r="D719" s="2">
        <v>1.498631512156523E-2</v>
      </c>
      <c r="E719" s="2">
        <v>8.8321031200296468E-3</v>
      </c>
      <c r="F719" s="2">
        <v>3.7199399999999998</v>
      </c>
      <c r="G719" s="2">
        <v>3.7208899999999998</v>
      </c>
      <c r="H719" s="2">
        <v>3.7427000000000015</v>
      </c>
      <c r="I719" s="2">
        <v>3.8083940000000003</v>
      </c>
      <c r="J719" s="13">
        <v>3.7744564999999928</v>
      </c>
      <c r="K719" s="13" t="s">
        <v>51</v>
      </c>
      <c r="L719" s="13" t="s">
        <v>54</v>
      </c>
      <c r="M719" s="13" t="s">
        <v>52</v>
      </c>
    </row>
    <row r="720" spans="1:13" ht="13.5" x14ac:dyDescent="0.25">
      <c r="A720" s="3">
        <v>43052</v>
      </c>
      <c r="B720" s="2">
        <v>3.6972</v>
      </c>
      <c r="C720" s="2">
        <v>27.760806720126823</v>
      </c>
      <c r="D720" s="2">
        <v>1.524327738406539E-2</v>
      </c>
      <c r="E720" s="2">
        <v>8.4931921868460439E-3</v>
      </c>
      <c r="F720" s="2">
        <v>3.7199399999999998</v>
      </c>
      <c r="G720" s="2">
        <v>3.7161500000000003</v>
      </c>
      <c r="H720" s="2">
        <v>3.7384350000000004</v>
      </c>
      <c r="I720" s="2">
        <v>3.8050760000000001</v>
      </c>
      <c r="J720" s="13">
        <v>3.7747334999999924</v>
      </c>
      <c r="K720" s="13" t="s">
        <v>55</v>
      </c>
      <c r="L720" s="13" t="s">
        <v>54</v>
      </c>
      <c r="M720" s="13" t="s">
        <v>54</v>
      </c>
    </row>
    <row r="721" spans="1:13" ht="13.5" x14ac:dyDescent="0.25">
      <c r="A721" s="3">
        <v>43053</v>
      </c>
      <c r="B721" s="2">
        <v>3.7351000000000001</v>
      </c>
      <c r="C721" s="2">
        <v>44.324022099807046</v>
      </c>
      <c r="D721" s="2">
        <v>1.1542113602445614E-2</v>
      </c>
      <c r="E721" s="2">
        <v>8.0499062995956286E-3</v>
      </c>
      <c r="F721" s="2">
        <v>3.7275200000000006</v>
      </c>
      <c r="G721" s="2">
        <v>3.7161500000000003</v>
      </c>
      <c r="H721" s="2">
        <v>3.7360650000000013</v>
      </c>
      <c r="I721" s="2">
        <v>3.8020419999999997</v>
      </c>
      <c r="J721" s="13">
        <v>3.7752679999999916</v>
      </c>
      <c r="K721" s="13" t="s">
        <v>51</v>
      </c>
      <c r="L721" s="13" t="s">
        <v>54</v>
      </c>
      <c r="M721" s="13" t="s">
        <v>52</v>
      </c>
    </row>
    <row r="722" spans="1:13" ht="13.5" x14ac:dyDescent="0.25">
      <c r="A722" s="3">
        <v>43054</v>
      </c>
      <c r="B722" s="2">
        <v>3.6972</v>
      </c>
      <c r="C722" s="2">
        <v>35.54680214010439</v>
      </c>
      <c r="D722" s="2">
        <v>1.1318214758128331E-2</v>
      </c>
      <c r="E722" s="2">
        <v>7.5460906271344339E-3</v>
      </c>
      <c r="F722" s="2">
        <v>3.7199399999999998</v>
      </c>
      <c r="G722" s="2">
        <v>3.7123600000000003</v>
      </c>
      <c r="H722" s="2">
        <v>3.7325100000000013</v>
      </c>
      <c r="I722" s="2">
        <v>3.7977760000000003</v>
      </c>
      <c r="J722" s="13">
        <v>3.7756359999999916</v>
      </c>
      <c r="K722" s="13" t="s">
        <v>55</v>
      </c>
      <c r="L722" s="13" t="s">
        <v>54</v>
      </c>
      <c r="M722" s="13" t="s">
        <v>47</v>
      </c>
    </row>
    <row r="723" spans="1:13" ht="13.5" x14ac:dyDescent="0.25">
      <c r="A723" s="3">
        <v>43055</v>
      </c>
      <c r="B723" s="2">
        <v>3.7351000000000001</v>
      </c>
      <c r="C723" s="2">
        <v>46.875873338596683</v>
      </c>
      <c r="D723" s="2">
        <v>2.8075451250240135E-3</v>
      </c>
      <c r="E723" s="2">
        <v>7.0135478410699344E-3</v>
      </c>
      <c r="F723" s="2">
        <v>3.7199400000000002</v>
      </c>
      <c r="G723" s="2">
        <v>3.7161499999999998</v>
      </c>
      <c r="H723" s="2">
        <v>3.7308500000000011</v>
      </c>
      <c r="I723" s="2">
        <v>3.7942679999999998</v>
      </c>
      <c r="J723" s="13">
        <v>3.7762159999999914</v>
      </c>
      <c r="K723" s="13" t="s">
        <v>55</v>
      </c>
      <c r="L723" s="13" t="s">
        <v>54</v>
      </c>
      <c r="M723" s="13" t="s">
        <v>54</v>
      </c>
    </row>
    <row r="724" spans="1:13" ht="13.5" x14ac:dyDescent="0.25">
      <c r="A724" s="3">
        <v>43056</v>
      </c>
      <c r="B724" s="2">
        <v>3.7208999999999999</v>
      </c>
      <c r="C724" s="2">
        <v>43.77149239853145</v>
      </c>
      <c r="D724" s="2">
        <v>-3.272410229973044E-3</v>
      </c>
      <c r="E724" s="2">
        <v>5.2956716760822614E-3</v>
      </c>
      <c r="F724" s="2">
        <v>3.7170999999999998</v>
      </c>
      <c r="G724" s="2">
        <v>3.7185199999999994</v>
      </c>
      <c r="H724" s="2">
        <v>3.7284800000000011</v>
      </c>
      <c r="I724" s="2">
        <v>3.7909499999999996</v>
      </c>
      <c r="J724" s="13">
        <v>3.7767024999999914</v>
      </c>
      <c r="K724" s="13" t="s">
        <v>55</v>
      </c>
      <c r="L724" s="13" t="s">
        <v>50</v>
      </c>
      <c r="M724" s="13" t="s">
        <v>47</v>
      </c>
    </row>
    <row r="725" spans="1:13" ht="13.5" x14ac:dyDescent="0.25">
      <c r="A725" s="3">
        <v>43059</v>
      </c>
      <c r="B725" s="2">
        <v>3.7208999999999999</v>
      </c>
      <c r="C725" s="2">
        <v>43.77149239853145</v>
      </c>
      <c r="D725" s="2">
        <v>-8.2687010610391631E-3</v>
      </c>
      <c r="E725" s="2">
        <v>4.1832628636069846E-3</v>
      </c>
      <c r="F725" s="2">
        <v>3.7218400000000003</v>
      </c>
      <c r="G725" s="2">
        <v>3.7208899999999994</v>
      </c>
      <c r="H725" s="2">
        <v>3.7265850000000009</v>
      </c>
      <c r="I725" s="2">
        <v>3.7876319999999994</v>
      </c>
      <c r="J725" s="13">
        <v>3.7771889999999915</v>
      </c>
      <c r="K725" s="13" t="s">
        <v>55</v>
      </c>
      <c r="L725" s="13" t="s">
        <v>54</v>
      </c>
      <c r="M725" s="13" t="s">
        <v>49</v>
      </c>
    </row>
    <row r="726" spans="1:13" ht="13.5" x14ac:dyDescent="0.25">
      <c r="A726" s="3">
        <v>43060</v>
      </c>
      <c r="B726" s="2">
        <v>3.7351000000000001</v>
      </c>
      <c r="C726" s="2">
        <v>47.782136299087988</v>
      </c>
      <c r="D726" s="2">
        <v>-1.3410881044797041E-2</v>
      </c>
      <c r="E726" s="2">
        <v>7.5321774967483275E-3</v>
      </c>
      <c r="F726" s="2">
        <v>3.7218400000000003</v>
      </c>
      <c r="G726" s="2">
        <v>3.7246800000000002</v>
      </c>
      <c r="H726" s="2">
        <v>3.7256350000000014</v>
      </c>
      <c r="I726" s="2">
        <v>3.784597999999999</v>
      </c>
      <c r="J726" s="13">
        <v>3.7777234999999916</v>
      </c>
      <c r="K726" s="13" t="s">
        <v>55</v>
      </c>
      <c r="L726" s="13" t="s">
        <v>54</v>
      </c>
      <c r="M726" s="13" t="s">
        <v>54</v>
      </c>
    </row>
    <row r="727" spans="1:13" ht="13.5" x14ac:dyDescent="0.25">
      <c r="A727" s="3">
        <v>43061</v>
      </c>
      <c r="B727" s="2">
        <v>3.7919999999999998</v>
      </c>
      <c r="C727" s="2">
        <v>60.071927346583159</v>
      </c>
      <c r="D727" s="2">
        <v>-1.6102778399082585E-2</v>
      </c>
      <c r="E727" s="2">
        <v>1.4140594656352371E-2</v>
      </c>
      <c r="F727" s="2">
        <v>3.7408000000000001</v>
      </c>
      <c r="G727" s="2">
        <v>3.7303699999999997</v>
      </c>
      <c r="H727" s="2">
        <v>3.7275300000000007</v>
      </c>
      <c r="I727" s="2">
        <v>3.7827019999999991</v>
      </c>
      <c r="J727" s="13">
        <v>3.7785424999999924</v>
      </c>
      <c r="K727" s="13" t="s">
        <v>51</v>
      </c>
      <c r="L727" s="13" t="s">
        <v>54</v>
      </c>
      <c r="M727" s="13" t="s">
        <v>52</v>
      </c>
    </row>
    <row r="728" spans="1:13" ht="13.5" x14ac:dyDescent="0.25">
      <c r="A728" s="3">
        <v>43062</v>
      </c>
      <c r="B728" s="2">
        <v>3.7873000000000001</v>
      </c>
      <c r="C728" s="2">
        <v>58.840046560916754</v>
      </c>
      <c r="D728" s="2">
        <v>-1.8328592241909636E-2</v>
      </c>
      <c r="E728" s="2">
        <v>2.3256998153164468E-2</v>
      </c>
      <c r="F728" s="2">
        <v>3.7512400000000001</v>
      </c>
      <c r="G728" s="2">
        <v>3.7355900000000006</v>
      </c>
      <c r="H728" s="2">
        <v>3.7291900000000004</v>
      </c>
      <c r="I728" s="2">
        <v>3.7807119999999994</v>
      </c>
      <c r="J728" s="13">
        <v>3.7793379999999921</v>
      </c>
      <c r="K728" s="13" t="s">
        <v>55</v>
      </c>
      <c r="L728" s="13" t="s">
        <v>50</v>
      </c>
      <c r="M728" s="13" t="s">
        <v>49</v>
      </c>
    </row>
    <row r="729" spans="1:13" ht="13.5" x14ac:dyDescent="0.25">
      <c r="A729" s="3">
        <v>43063</v>
      </c>
      <c r="B729" s="2">
        <v>3.7825000000000002</v>
      </c>
      <c r="C729" s="2">
        <v>57.542234223001628</v>
      </c>
      <c r="D729" s="2">
        <v>-2.0102906879544413E-2</v>
      </c>
      <c r="E729" s="2">
        <v>3.3896619801890862E-2</v>
      </c>
      <c r="F729" s="2">
        <v>3.7635599999999996</v>
      </c>
      <c r="G729" s="2">
        <v>3.7403300000000002</v>
      </c>
      <c r="H729" s="2">
        <v>3.7306100000000009</v>
      </c>
      <c r="I729" s="2">
        <v>3.7786259999999992</v>
      </c>
      <c r="J729" s="13">
        <v>3.780109499999992</v>
      </c>
      <c r="K729" s="13" t="s">
        <v>55</v>
      </c>
      <c r="L729" s="13" t="s">
        <v>50</v>
      </c>
      <c r="M729" s="13" t="s">
        <v>49</v>
      </c>
    </row>
    <row r="730" spans="1:13" ht="13.5" x14ac:dyDescent="0.25">
      <c r="A730" s="3">
        <v>43066</v>
      </c>
      <c r="B730" s="2">
        <v>3.7919999999999998</v>
      </c>
      <c r="C730" s="2">
        <v>59.448623316891805</v>
      </c>
      <c r="D730" s="2">
        <v>-2.8338590349149317E-2</v>
      </c>
      <c r="E730" s="2">
        <v>4.5511915693474958E-2</v>
      </c>
      <c r="F730" s="2">
        <v>3.7777799999999999</v>
      </c>
      <c r="G730" s="2">
        <v>3.7498100000000001</v>
      </c>
      <c r="H730" s="2">
        <v>3.7329800000000004</v>
      </c>
      <c r="I730" s="2">
        <v>3.7772039999999989</v>
      </c>
      <c r="J730" s="13">
        <v>3.7809284999999919</v>
      </c>
      <c r="K730" s="13" t="s">
        <v>55</v>
      </c>
      <c r="L730" s="13" t="s">
        <v>50</v>
      </c>
      <c r="M730" s="13" t="s">
        <v>49</v>
      </c>
    </row>
    <row r="731" spans="1:13" ht="13.5" x14ac:dyDescent="0.25">
      <c r="A731" s="3">
        <v>43067</v>
      </c>
      <c r="B731" s="2">
        <v>3.7113999999999998</v>
      </c>
      <c r="C731" s="2">
        <v>42.154615238323082</v>
      </c>
      <c r="D731" s="2">
        <v>-2.374730428859273E-2</v>
      </c>
      <c r="E731" s="2">
        <v>5.7682075848502781E-2</v>
      </c>
      <c r="F731" s="2">
        <v>3.7730400000000004</v>
      </c>
      <c r="G731" s="2">
        <v>3.7474400000000001</v>
      </c>
      <c r="H731" s="2">
        <v>3.7317950000000009</v>
      </c>
      <c r="I731" s="2">
        <v>3.7746439999999986</v>
      </c>
      <c r="J731" s="13">
        <v>3.7813444999999923</v>
      </c>
      <c r="K731" s="13" t="s">
        <v>55</v>
      </c>
      <c r="L731" s="13" t="s">
        <v>50</v>
      </c>
      <c r="M731" s="13" t="s">
        <v>47</v>
      </c>
    </row>
    <row r="732" spans="1:13" ht="13.5" x14ac:dyDescent="0.25">
      <c r="A732" s="3">
        <v>43068</v>
      </c>
      <c r="B732" s="2">
        <v>3.7446000000000002</v>
      </c>
      <c r="C732" s="2">
        <v>48.766099944292243</v>
      </c>
      <c r="D732" s="2">
        <v>-2.7899461314782492E-2</v>
      </c>
      <c r="E732" s="2">
        <v>7.0267260306739465E-2</v>
      </c>
      <c r="F732" s="2">
        <v>3.7635599999999996</v>
      </c>
      <c r="G732" s="2">
        <v>3.7521800000000001</v>
      </c>
      <c r="H732" s="2">
        <v>3.7322700000000006</v>
      </c>
      <c r="I732" s="2">
        <v>3.7725579999999979</v>
      </c>
      <c r="J732" s="13">
        <v>3.781926499999992</v>
      </c>
      <c r="K732" s="13" t="s">
        <v>55</v>
      </c>
      <c r="L732" s="13" t="s">
        <v>50</v>
      </c>
      <c r="M732" s="13" t="s">
        <v>47</v>
      </c>
    </row>
    <row r="733" spans="1:13" ht="13.5" x14ac:dyDescent="0.25">
      <c r="A733" s="3">
        <v>43069</v>
      </c>
      <c r="B733" s="2">
        <v>3.7919999999999998</v>
      </c>
      <c r="C733" s="2">
        <v>56.423893415486042</v>
      </c>
      <c r="D733" s="2">
        <v>-2.9055146035418034E-2</v>
      </c>
      <c r="E733" s="2">
        <v>8.2976445176454749E-2</v>
      </c>
      <c r="F733" s="2">
        <v>3.7644999999999995</v>
      </c>
      <c r="G733" s="2">
        <v>3.7578700000000005</v>
      </c>
      <c r="H733" s="2">
        <v>3.7370100000000006</v>
      </c>
      <c r="I733" s="2">
        <v>3.7714199999999978</v>
      </c>
      <c r="J733" s="13">
        <v>3.7827454999999919</v>
      </c>
      <c r="K733" s="13" t="s">
        <v>55</v>
      </c>
      <c r="L733" s="13" t="s">
        <v>54</v>
      </c>
      <c r="M733" s="13" t="s">
        <v>49</v>
      </c>
    </row>
    <row r="734" spans="1:13" ht="13.5" x14ac:dyDescent="0.25">
      <c r="A734" s="3">
        <v>43073</v>
      </c>
      <c r="B734" s="2">
        <v>3.7919999999999998</v>
      </c>
      <c r="C734" s="2">
        <v>56.423893415486049</v>
      </c>
      <c r="D734" s="2">
        <v>-3.24625326850847E-2</v>
      </c>
      <c r="E734" s="2">
        <v>9.8040985980020257E-2</v>
      </c>
      <c r="F734" s="2">
        <v>3.7664</v>
      </c>
      <c r="G734" s="2">
        <v>3.7649800000000004</v>
      </c>
      <c r="H734" s="2">
        <v>3.7417500000000006</v>
      </c>
      <c r="I734" s="2">
        <v>3.7695239999999979</v>
      </c>
      <c r="J734" s="13">
        <v>3.7835644999999918</v>
      </c>
      <c r="K734" s="13" t="s">
        <v>51</v>
      </c>
      <c r="L734" s="13" t="s">
        <v>48</v>
      </c>
      <c r="M734" s="13" t="s">
        <v>52</v>
      </c>
    </row>
    <row r="735" spans="1:13" ht="13.5" x14ac:dyDescent="0.25">
      <c r="A735" s="3">
        <v>43074</v>
      </c>
      <c r="B735" s="2">
        <v>3.7873000000000001</v>
      </c>
      <c r="C735" s="2">
        <v>55.470445940576518</v>
      </c>
      <c r="D735" s="2">
        <v>-3.5224302479722969E-2</v>
      </c>
      <c r="E735" s="2">
        <v>0.11123771472055838</v>
      </c>
      <c r="F735" s="2">
        <v>3.76546</v>
      </c>
      <c r="G735" s="2">
        <v>3.7716200000000009</v>
      </c>
      <c r="H735" s="2">
        <v>3.7462550000000001</v>
      </c>
      <c r="I735" s="2">
        <v>3.7677239999999985</v>
      </c>
      <c r="J735" s="13">
        <v>3.7843829999999916</v>
      </c>
      <c r="K735" s="13" t="s">
        <v>51</v>
      </c>
      <c r="L735" s="13" t="s">
        <v>54</v>
      </c>
      <c r="M735" s="13" t="s">
        <v>53</v>
      </c>
    </row>
    <row r="736" spans="1:13" ht="13.5" x14ac:dyDescent="0.25">
      <c r="A736" s="3">
        <v>43075</v>
      </c>
      <c r="B736" s="2">
        <v>3.7446000000000002</v>
      </c>
      <c r="C736" s="2">
        <v>47.600683672010859</v>
      </c>
      <c r="D736" s="2">
        <v>-3.2395782489998304E-2</v>
      </c>
      <c r="E736" s="2">
        <v>0.11464319379024634</v>
      </c>
      <c r="F736" s="2">
        <v>3.7721000000000005</v>
      </c>
      <c r="G736" s="2">
        <v>3.7725700000000004</v>
      </c>
      <c r="H736" s="2">
        <v>3.7486250000000005</v>
      </c>
      <c r="I736" s="2">
        <v>3.7654499999999977</v>
      </c>
      <c r="J736" s="13">
        <v>3.7850104999999918</v>
      </c>
      <c r="K736" s="13" t="s">
        <v>51</v>
      </c>
      <c r="L736" s="13" t="s">
        <v>54</v>
      </c>
      <c r="M736" s="13" t="s">
        <v>52</v>
      </c>
    </row>
    <row r="737" spans="1:13" ht="13.5" x14ac:dyDescent="0.25">
      <c r="A737" s="3">
        <v>43076</v>
      </c>
      <c r="B737" s="2">
        <v>3.7351000000000001</v>
      </c>
      <c r="C737" s="2">
        <v>46.035820890936542</v>
      </c>
      <c r="D737" s="2">
        <v>-2.0461235119245913E-2</v>
      </c>
      <c r="E737" s="2">
        <v>0.10947633583001562</v>
      </c>
      <c r="F737" s="2">
        <v>3.7702</v>
      </c>
      <c r="G737" s="2">
        <v>3.7668800000000005</v>
      </c>
      <c r="H737" s="2">
        <v>3.7486250000000005</v>
      </c>
      <c r="I737" s="2">
        <v>3.7633639999999975</v>
      </c>
      <c r="J737" s="13">
        <v>3.7855449999999924</v>
      </c>
      <c r="K737" s="13" t="s">
        <v>51</v>
      </c>
      <c r="L737" s="13" t="s">
        <v>54</v>
      </c>
      <c r="M737" s="13" t="s">
        <v>53</v>
      </c>
    </row>
    <row r="738" spans="1:13" ht="13.5" x14ac:dyDescent="0.25">
      <c r="A738" s="3">
        <v>43077</v>
      </c>
      <c r="B738" s="2">
        <v>3.7351000000000001</v>
      </c>
      <c r="C738" s="2">
        <v>46.035820890936542</v>
      </c>
      <c r="D738" s="2">
        <v>-1.0952273673565216E-2</v>
      </c>
      <c r="E738" s="2">
        <v>9.7018238471557189E-2</v>
      </c>
      <c r="F738" s="2">
        <v>3.7588200000000001</v>
      </c>
      <c r="G738" s="2">
        <v>3.7616600000000004</v>
      </c>
      <c r="H738" s="2">
        <v>3.7486250000000005</v>
      </c>
      <c r="I738" s="2">
        <v>3.7612779999999977</v>
      </c>
      <c r="J738" s="13">
        <v>3.7860794999999929</v>
      </c>
      <c r="K738" s="13" t="s">
        <v>55</v>
      </c>
      <c r="L738" s="13" t="s">
        <v>54</v>
      </c>
      <c r="M738" s="13" t="s">
        <v>47</v>
      </c>
    </row>
    <row r="739" spans="1:13" ht="13.5" x14ac:dyDescent="0.25">
      <c r="A739" s="3">
        <v>43080</v>
      </c>
      <c r="B739" s="2">
        <v>3.7351000000000001</v>
      </c>
      <c r="C739" s="2">
        <v>46.035820890936542</v>
      </c>
      <c r="D739" s="2">
        <v>-3.5210101628626589E-3</v>
      </c>
      <c r="E739" s="2">
        <v>7.9863906734204959E-2</v>
      </c>
      <c r="F739" s="2">
        <v>3.7474399999999997</v>
      </c>
      <c r="G739" s="2">
        <v>3.75692</v>
      </c>
      <c r="H739" s="2">
        <v>3.7486250000000005</v>
      </c>
      <c r="I739" s="2">
        <v>3.7592879999999975</v>
      </c>
      <c r="J739" s="13">
        <v>3.7866139999999926</v>
      </c>
      <c r="K739" s="13" t="s">
        <v>55</v>
      </c>
      <c r="L739" s="13" t="s">
        <v>54</v>
      </c>
      <c r="M739" s="13" t="s">
        <v>47</v>
      </c>
    </row>
    <row r="740" spans="1:13" ht="13.5" x14ac:dyDescent="0.25">
      <c r="A740" s="3">
        <v>43081</v>
      </c>
      <c r="B740" s="2">
        <v>3.7303999999999999</v>
      </c>
      <c r="C740" s="2">
        <v>45.119276506702533</v>
      </c>
      <c r="D740" s="2">
        <v>4.6911878601987311E-3</v>
      </c>
      <c r="E740" s="2">
        <v>6.010586278951182E-2</v>
      </c>
      <c r="F740" s="2">
        <v>3.7360599999999997</v>
      </c>
      <c r="G740" s="2">
        <v>3.7507600000000005</v>
      </c>
      <c r="H740" s="2">
        <v>3.7502850000000003</v>
      </c>
      <c r="I740" s="2">
        <v>3.7574879999999977</v>
      </c>
      <c r="J740" s="13">
        <v>3.7868984999999928</v>
      </c>
      <c r="K740" s="13" t="s">
        <v>55</v>
      </c>
      <c r="L740" s="13" t="s">
        <v>50</v>
      </c>
      <c r="M740" s="13" t="s">
        <v>47</v>
      </c>
    </row>
    <row r="741" spans="1:13" ht="13.5" x14ac:dyDescent="0.25">
      <c r="A741" s="3">
        <v>43082</v>
      </c>
      <c r="B741" s="2">
        <v>3.7303999999999999</v>
      </c>
      <c r="C741" s="2">
        <v>45.119276506702533</v>
      </c>
      <c r="D741" s="2">
        <v>-6.2622038794657442E-4</v>
      </c>
      <c r="E741" s="2">
        <v>3.9084247997911992E-2</v>
      </c>
      <c r="F741" s="2">
        <v>3.7332200000000002</v>
      </c>
      <c r="G741" s="2">
        <v>3.7526600000000001</v>
      </c>
      <c r="H741" s="2">
        <v>3.7500500000000008</v>
      </c>
      <c r="I741" s="2">
        <v>3.7557819999999982</v>
      </c>
      <c r="J741" s="13">
        <v>3.7870919999999932</v>
      </c>
      <c r="K741" s="13" t="s">
        <v>55</v>
      </c>
      <c r="L741" s="13" t="s">
        <v>54</v>
      </c>
      <c r="M741" s="13" t="s">
        <v>47</v>
      </c>
    </row>
    <row r="742" spans="1:13" ht="13.5" x14ac:dyDescent="0.25">
      <c r="A742" s="3">
        <v>43083</v>
      </c>
      <c r="B742" s="2">
        <v>3.7303999999999999</v>
      </c>
      <c r="C742" s="2">
        <v>45.119276506702533</v>
      </c>
      <c r="D742" s="2">
        <v>1.060235246228558E-4</v>
      </c>
      <c r="E742" s="2">
        <v>1.7377803369980516E-2</v>
      </c>
      <c r="F742" s="2">
        <v>3.7322800000000003</v>
      </c>
      <c r="G742" s="2">
        <v>3.7512400000000001</v>
      </c>
      <c r="H742" s="2">
        <v>3.7517100000000005</v>
      </c>
      <c r="I742" s="2">
        <v>3.7540759999999982</v>
      </c>
      <c r="J742" s="13">
        <v>3.7872854999999936</v>
      </c>
      <c r="K742" s="13" t="s">
        <v>55</v>
      </c>
      <c r="L742" s="13" t="s">
        <v>54</v>
      </c>
      <c r="M742" s="13" t="s">
        <v>47</v>
      </c>
    </row>
    <row r="743" spans="1:13" ht="13.5" x14ac:dyDescent="0.25">
      <c r="A743" s="3">
        <v>43084</v>
      </c>
      <c r="B743" s="2">
        <v>3.7446000000000002</v>
      </c>
      <c r="C743" s="2">
        <v>48.954244811460924</v>
      </c>
      <c r="D743" s="2">
        <v>7.0807898547031733E-3</v>
      </c>
      <c r="E743" s="2">
        <v>-4.2177758036345391E-3</v>
      </c>
      <c r="F743" s="2">
        <v>3.7341799999999998</v>
      </c>
      <c r="G743" s="2">
        <v>3.7464999999999997</v>
      </c>
      <c r="H743" s="2">
        <v>3.7521850000000017</v>
      </c>
      <c r="I743" s="2">
        <v>3.7526539999999984</v>
      </c>
      <c r="J743" s="13">
        <v>3.7875954999999935</v>
      </c>
      <c r="K743" s="13" t="s">
        <v>55</v>
      </c>
      <c r="L743" s="13" t="s">
        <v>54</v>
      </c>
      <c r="M743" s="13" t="s">
        <v>49</v>
      </c>
    </row>
    <row r="744" spans="1:13" ht="13.5" x14ac:dyDescent="0.25">
      <c r="A744" s="3">
        <v>43087</v>
      </c>
      <c r="B744" s="2">
        <v>3.7446000000000002</v>
      </c>
      <c r="C744" s="2">
        <v>48.954244811460924</v>
      </c>
      <c r="D744" s="2">
        <v>1.3004828548017322E-2</v>
      </c>
      <c r="E744" s="2">
        <v>-2.5160354186973211E-2</v>
      </c>
      <c r="F744" s="2">
        <v>3.7360799999999998</v>
      </c>
      <c r="G744" s="2">
        <v>3.7417599999999993</v>
      </c>
      <c r="H744" s="2">
        <v>3.7533700000000016</v>
      </c>
      <c r="I744" s="2">
        <v>3.751231999999999</v>
      </c>
      <c r="J744" s="13">
        <v>3.7879509999999939</v>
      </c>
      <c r="K744" s="13" t="s">
        <v>55</v>
      </c>
      <c r="L744" s="13" t="s">
        <v>54</v>
      </c>
      <c r="M744" s="13" t="s">
        <v>49</v>
      </c>
    </row>
    <row r="745" spans="1:13" ht="13.5" x14ac:dyDescent="0.25">
      <c r="A745" s="3">
        <v>43088</v>
      </c>
      <c r="B745" s="2">
        <v>3.7446000000000002</v>
      </c>
      <c r="C745" s="2">
        <v>48.954244811460924</v>
      </c>
      <c r="D745" s="2">
        <v>1.7315060247359959E-2</v>
      </c>
      <c r="E745" s="2">
        <v>-4.4721246247053204E-2</v>
      </c>
      <c r="F745" s="2">
        <v>3.7389200000000002</v>
      </c>
      <c r="G745" s="2">
        <v>3.7374899999999998</v>
      </c>
      <c r="H745" s="2">
        <v>3.7545550000000021</v>
      </c>
      <c r="I745" s="2">
        <v>3.7498099999999983</v>
      </c>
      <c r="J745" s="13">
        <v>3.7883064999999929</v>
      </c>
      <c r="K745" s="13" t="s">
        <v>51</v>
      </c>
      <c r="L745" s="13" t="s">
        <v>54</v>
      </c>
      <c r="M745" s="13" t="s">
        <v>52</v>
      </c>
    </row>
    <row r="746" spans="1:13" ht="13.5" x14ac:dyDescent="0.25">
      <c r="A746" s="3">
        <v>43089</v>
      </c>
      <c r="B746" s="2">
        <v>3.7399</v>
      </c>
      <c r="C746" s="2">
        <v>47.579797475993281</v>
      </c>
      <c r="D746" s="2">
        <v>1.4760226846590285E-2</v>
      </c>
      <c r="E746" s="2">
        <v>-6.2819151406791118E-2</v>
      </c>
      <c r="F746" s="2">
        <v>3.7408200000000003</v>
      </c>
      <c r="G746" s="2">
        <v>3.7370199999999998</v>
      </c>
      <c r="H746" s="2">
        <v>3.7547950000000014</v>
      </c>
      <c r="I746" s="2">
        <v>3.7482939999999991</v>
      </c>
      <c r="J746" s="13">
        <v>3.7886384999999931</v>
      </c>
      <c r="K746" s="13" t="s">
        <v>55</v>
      </c>
      <c r="L746" s="13" t="s">
        <v>50</v>
      </c>
      <c r="M746" s="13" t="s">
        <v>49</v>
      </c>
    </row>
    <row r="747" spans="1:13" ht="13.5" x14ac:dyDescent="0.25">
      <c r="A747" s="3">
        <v>43090</v>
      </c>
      <c r="B747" s="2">
        <v>3.7446000000000002</v>
      </c>
      <c r="C747" s="2">
        <v>49.118251282055752</v>
      </c>
      <c r="D747" s="2">
        <v>1.0834243676795197E-2</v>
      </c>
      <c r="E747" s="2">
        <v>-7.5293940059008024E-2</v>
      </c>
      <c r="F747" s="2">
        <v>3.7436599999999998</v>
      </c>
      <c r="G747" s="2">
        <v>3.7379699999999993</v>
      </c>
      <c r="H747" s="2">
        <v>3.7524250000000015</v>
      </c>
      <c r="I747" s="2">
        <v>3.7468719999999989</v>
      </c>
      <c r="J747" s="13">
        <v>3.7889939999999944</v>
      </c>
      <c r="K747" s="13" t="s">
        <v>55</v>
      </c>
      <c r="L747" s="13" t="s">
        <v>50</v>
      </c>
      <c r="M747" s="13" t="s">
        <v>49</v>
      </c>
    </row>
    <row r="748" spans="1:13" ht="13.5" x14ac:dyDescent="0.25">
      <c r="A748" s="3">
        <v>43091</v>
      </c>
      <c r="B748" s="2">
        <v>3.7446000000000002</v>
      </c>
      <c r="C748" s="2">
        <v>49.118251282055752</v>
      </c>
      <c r="D748" s="2">
        <v>7.5266016642570044E-3</v>
      </c>
      <c r="E748" s="2">
        <v>-8.0251301660220348E-2</v>
      </c>
      <c r="F748" s="2">
        <v>3.7436599999999998</v>
      </c>
      <c r="G748" s="2">
        <v>3.7389199999999994</v>
      </c>
      <c r="H748" s="2">
        <v>3.750290000000001</v>
      </c>
      <c r="I748" s="2">
        <v>3.7455459999999987</v>
      </c>
      <c r="J748" s="13">
        <v>3.7893494999999944</v>
      </c>
      <c r="K748" s="13" t="s">
        <v>55</v>
      </c>
      <c r="L748" s="13" t="s">
        <v>50</v>
      </c>
      <c r="M748" s="13" t="s">
        <v>54</v>
      </c>
    </row>
    <row r="749" spans="1:13" ht="13.5" x14ac:dyDescent="0.25">
      <c r="A749" s="3">
        <v>43094</v>
      </c>
      <c r="B749" s="2">
        <v>3.8062</v>
      </c>
      <c r="C749" s="2">
        <v>64.814646011564605</v>
      </c>
      <c r="D749" s="2">
        <v>1.7814593746212637E-4</v>
      </c>
      <c r="E749" s="2">
        <v>-7.9300371392454078E-2</v>
      </c>
      <c r="F749" s="2">
        <v>3.7559800000000001</v>
      </c>
      <c r="G749" s="2">
        <v>3.7460299999999989</v>
      </c>
      <c r="H749" s="2">
        <v>3.7514750000000006</v>
      </c>
      <c r="I749" s="2">
        <v>3.7457359999999991</v>
      </c>
      <c r="J749" s="13">
        <v>3.7900129999999952</v>
      </c>
      <c r="K749" s="13" t="s">
        <v>55</v>
      </c>
      <c r="L749" s="13" t="s">
        <v>50</v>
      </c>
      <c r="M749" s="13" t="s">
        <v>49</v>
      </c>
    </row>
    <row r="750" spans="1:13" ht="13.5" x14ac:dyDescent="0.25">
      <c r="A750" s="3">
        <v>43095</v>
      </c>
      <c r="B750" s="2">
        <v>3.8062</v>
      </c>
      <c r="C750" s="2">
        <v>64.814646011564605</v>
      </c>
      <c r="D750" s="2">
        <v>-7.11455465689248E-3</v>
      </c>
      <c r="E750" s="2">
        <v>-7.5477169354424792E-2</v>
      </c>
      <c r="F750" s="2">
        <v>3.7683</v>
      </c>
      <c r="G750" s="2">
        <v>3.7536099999999992</v>
      </c>
      <c r="H750" s="2">
        <v>3.7521850000000008</v>
      </c>
      <c r="I750" s="2">
        <v>3.7462099999999987</v>
      </c>
      <c r="J750" s="13">
        <v>3.7906764999999951</v>
      </c>
      <c r="K750" s="13" t="s">
        <v>55</v>
      </c>
      <c r="L750" s="13" t="s">
        <v>50</v>
      </c>
      <c r="M750" s="13" t="s">
        <v>49</v>
      </c>
    </row>
    <row r="751" spans="1:13" ht="13.5" x14ac:dyDescent="0.25">
      <c r="A751" s="3">
        <v>43096</v>
      </c>
      <c r="B751" s="2">
        <v>3.7919999999999998</v>
      </c>
      <c r="C751" s="2">
        <v>59.876422677022227</v>
      </c>
      <c r="D751" s="2">
        <v>-1.255909723472648E-2</v>
      </c>
      <c r="E751" s="2">
        <v>-6.9882073847900614E-2</v>
      </c>
      <c r="F751" s="2">
        <v>3.7787199999999999</v>
      </c>
      <c r="G751" s="2">
        <v>3.7597700000000005</v>
      </c>
      <c r="H751" s="2">
        <v>3.7562150000000001</v>
      </c>
      <c r="I751" s="2">
        <v>3.7463999999999995</v>
      </c>
      <c r="J751" s="13">
        <v>3.7912689999999953</v>
      </c>
      <c r="K751" s="13" t="s">
        <v>51</v>
      </c>
      <c r="L751" s="13" t="s">
        <v>54</v>
      </c>
      <c r="M751" s="13" t="s">
        <v>52</v>
      </c>
    </row>
    <row r="752" spans="1:13" ht="13.5" x14ac:dyDescent="0.25">
      <c r="A752" s="3">
        <v>43097</v>
      </c>
      <c r="B752" s="2">
        <v>3.8157000000000001</v>
      </c>
      <c r="C752" s="2">
        <v>64.709268292001141</v>
      </c>
      <c r="D752" s="2">
        <v>-1.9139190738902023E-2</v>
      </c>
      <c r="E752" s="2">
        <v>-6.2584492686598325E-2</v>
      </c>
      <c r="F752" s="2">
        <v>3.7929400000000002</v>
      </c>
      <c r="G752" s="2">
        <v>3.7683</v>
      </c>
      <c r="H752" s="2">
        <v>3.7597699999999996</v>
      </c>
      <c r="I752" s="2">
        <v>3.7473479999999997</v>
      </c>
      <c r="J752" s="13">
        <v>3.7919799999999952</v>
      </c>
      <c r="K752" s="13" t="s">
        <v>51</v>
      </c>
      <c r="L752" s="13" t="s">
        <v>48</v>
      </c>
      <c r="M752" s="13" t="s">
        <v>52</v>
      </c>
    </row>
    <row r="753" spans="1:13" ht="13.5" x14ac:dyDescent="0.25">
      <c r="A753" s="3">
        <v>43098</v>
      </c>
      <c r="B753" s="2">
        <v>3.8393999999999999</v>
      </c>
      <c r="C753" s="2">
        <v>68.76136669685738</v>
      </c>
      <c r="D753" s="2">
        <v>-2.4619444159679205E-2</v>
      </c>
      <c r="E753" s="2">
        <v>-5.4348054132610776E-2</v>
      </c>
      <c r="F753" s="2">
        <v>3.8119000000000001</v>
      </c>
      <c r="G753" s="2">
        <v>3.7777799999999999</v>
      </c>
      <c r="H753" s="2">
        <v>3.7621399999999996</v>
      </c>
      <c r="I753" s="2">
        <v>3.7487699999999995</v>
      </c>
      <c r="J753" s="13">
        <v>3.7928094999999953</v>
      </c>
      <c r="K753" s="13" t="s">
        <v>51</v>
      </c>
      <c r="L753" s="13" t="s">
        <v>48</v>
      </c>
      <c r="M753" s="13" t="s">
        <v>52</v>
      </c>
    </row>
    <row r="754" spans="1:13" ht="13.5" x14ac:dyDescent="0.25">
      <c r="A754" s="3">
        <v>43102</v>
      </c>
      <c r="B754" s="2">
        <v>3.7019000000000002</v>
      </c>
      <c r="C754" s="2">
        <v>40.038177582792969</v>
      </c>
      <c r="D754" s="2">
        <v>-1.9527683231117532E-2</v>
      </c>
      <c r="E754" s="2">
        <v>-4.5719374552117643E-2</v>
      </c>
      <c r="F754" s="2">
        <v>3.7910399999999997</v>
      </c>
      <c r="G754" s="2">
        <v>3.7735100000000004</v>
      </c>
      <c r="H754" s="2">
        <v>3.7576349999999992</v>
      </c>
      <c r="I754" s="2">
        <v>3.7474419999999999</v>
      </c>
      <c r="J754" s="13">
        <v>3.7929514999999951</v>
      </c>
      <c r="K754" s="13" t="s">
        <v>55</v>
      </c>
      <c r="L754" s="13" t="s">
        <v>50</v>
      </c>
      <c r="M754" s="13" t="s">
        <v>47</v>
      </c>
    </row>
    <row r="755" spans="1:13" ht="13.5" x14ac:dyDescent="0.25">
      <c r="A755" s="3">
        <v>43103</v>
      </c>
      <c r="B755" s="2">
        <v>3.7067000000000001</v>
      </c>
      <c r="C755" s="2">
        <v>40.965261451270514</v>
      </c>
      <c r="D755" s="2">
        <v>-1.5184820016648004E-2</v>
      </c>
      <c r="E755" s="2">
        <v>-3.7081290922644818E-2</v>
      </c>
      <c r="F755" s="2">
        <v>3.7711399999999999</v>
      </c>
      <c r="G755" s="2">
        <v>3.7697199999999995</v>
      </c>
      <c r="H755" s="2">
        <v>3.753604999999999</v>
      </c>
      <c r="I755" s="2">
        <v>3.7464</v>
      </c>
      <c r="J755" s="13">
        <v>3.7930944999999956</v>
      </c>
      <c r="K755" s="13" t="s">
        <v>55</v>
      </c>
      <c r="L755" s="13" t="s">
        <v>50</v>
      </c>
      <c r="M755" s="13" t="s">
        <v>47</v>
      </c>
    </row>
    <row r="756" spans="1:13" ht="13.5" x14ac:dyDescent="0.25">
      <c r="A756" s="3">
        <v>43104</v>
      </c>
      <c r="B756" s="2">
        <v>3.7067000000000001</v>
      </c>
      <c r="C756" s="2">
        <v>40.965261451270514</v>
      </c>
      <c r="D756" s="2">
        <v>-1.1900413566374723E-2</v>
      </c>
      <c r="E756" s="2">
        <v>-2.8693938960604043E-2</v>
      </c>
      <c r="F756" s="2">
        <v>3.7540799999999996</v>
      </c>
      <c r="G756" s="2">
        <v>3.7663999999999995</v>
      </c>
      <c r="H756" s="2">
        <v>3.7517099999999992</v>
      </c>
      <c r="I756" s="2">
        <v>3.7454520000000002</v>
      </c>
      <c r="J756" s="13">
        <v>3.7932374999999956</v>
      </c>
      <c r="K756" s="13" t="s">
        <v>55</v>
      </c>
      <c r="L756" s="13" t="s">
        <v>50</v>
      </c>
      <c r="M756" s="13" t="s">
        <v>47</v>
      </c>
    </row>
    <row r="757" spans="1:13" ht="13.5" x14ac:dyDescent="0.25">
      <c r="A757" s="3">
        <v>43105</v>
      </c>
      <c r="B757" s="2">
        <v>3.7067000000000001</v>
      </c>
      <c r="C757" s="2">
        <v>40.965261451270507</v>
      </c>
      <c r="D757" s="2">
        <v>-8.0901188994495499E-3</v>
      </c>
      <c r="E757" s="2">
        <v>-2.2135228285651842E-2</v>
      </c>
      <c r="F757" s="2">
        <v>3.7322800000000003</v>
      </c>
      <c r="G757" s="2">
        <v>3.76261</v>
      </c>
      <c r="H757" s="2">
        <v>3.7502899999999988</v>
      </c>
      <c r="I757" s="2">
        <v>3.7445040000000005</v>
      </c>
      <c r="J757" s="13">
        <v>3.7933804999999956</v>
      </c>
      <c r="K757" s="13" t="s">
        <v>55</v>
      </c>
      <c r="L757" s="13" t="s">
        <v>50</v>
      </c>
      <c r="M757" s="13" t="s">
        <v>47</v>
      </c>
    </row>
    <row r="758" spans="1:13" ht="13.5" x14ac:dyDescent="0.25">
      <c r="A758" s="3">
        <v>43108</v>
      </c>
      <c r="B758" s="2">
        <v>3.7067000000000001</v>
      </c>
      <c r="C758" s="2">
        <v>40.965261451270507</v>
      </c>
      <c r="D758" s="2">
        <v>-4.580741380924902E-3</v>
      </c>
      <c r="E758" s="2">
        <v>-1.7121113556426426E-2</v>
      </c>
      <c r="F758" s="2">
        <v>3.70574</v>
      </c>
      <c r="G758" s="2">
        <v>3.7588200000000001</v>
      </c>
      <c r="H758" s="2">
        <v>3.7488699999999993</v>
      </c>
      <c r="I758" s="2">
        <v>3.7435560000000008</v>
      </c>
      <c r="J758" s="13">
        <v>3.7935234999999956</v>
      </c>
      <c r="K758" s="13" t="s">
        <v>55</v>
      </c>
      <c r="L758" s="13" t="s">
        <v>50</v>
      </c>
      <c r="M758" s="13" t="s">
        <v>47</v>
      </c>
    </row>
    <row r="759" spans="1:13" ht="13.5" x14ac:dyDescent="0.25">
      <c r="A759" s="3">
        <v>43109</v>
      </c>
      <c r="B759" s="2">
        <v>3.7067000000000001</v>
      </c>
      <c r="C759" s="2">
        <v>40.965261451270507</v>
      </c>
      <c r="D759" s="2">
        <v>8.1298050097244889E-3</v>
      </c>
      <c r="E759" s="2">
        <v>-1.3975414577151391E-2</v>
      </c>
      <c r="F759" s="2">
        <v>3.7067000000000001</v>
      </c>
      <c r="G759" s="2">
        <v>3.7488700000000001</v>
      </c>
      <c r="H759" s="2">
        <v>3.7474499999999993</v>
      </c>
      <c r="I759" s="2">
        <v>3.7426080000000015</v>
      </c>
      <c r="J759" s="13">
        <v>3.7936664999999952</v>
      </c>
      <c r="K759" s="13" t="s">
        <v>51</v>
      </c>
      <c r="L759" s="13" t="s">
        <v>54</v>
      </c>
      <c r="M759" s="13" t="s">
        <v>52</v>
      </c>
    </row>
    <row r="760" spans="1:13" ht="13.5" x14ac:dyDescent="0.25">
      <c r="A760" s="3">
        <v>43110</v>
      </c>
      <c r="B760" s="2">
        <v>3.7019000000000002</v>
      </c>
      <c r="C760" s="2">
        <v>40.067906488862448</v>
      </c>
      <c r="D760" s="2">
        <v>1.9485021640464506E-2</v>
      </c>
      <c r="E760" s="2">
        <v>-1.0885533246155391E-2</v>
      </c>
      <c r="F760" s="2">
        <v>3.70574</v>
      </c>
      <c r="G760" s="2">
        <v>3.7384400000000007</v>
      </c>
      <c r="H760" s="2">
        <v>3.7460249999999986</v>
      </c>
      <c r="I760" s="2">
        <v>3.7417540000000016</v>
      </c>
      <c r="J760" s="13">
        <v>3.7937854999999949</v>
      </c>
      <c r="K760" s="13" t="s">
        <v>55</v>
      </c>
      <c r="L760" s="13" t="s">
        <v>50</v>
      </c>
      <c r="M760" s="13" t="s">
        <v>47</v>
      </c>
    </row>
    <row r="761" spans="1:13" ht="13.5" x14ac:dyDescent="0.25">
      <c r="A761" s="3">
        <v>43111</v>
      </c>
      <c r="B761" s="2">
        <v>3.7067000000000001</v>
      </c>
      <c r="C761" s="2">
        <v>41.449138114188202</v>
      </c>
      <c r="D761" s="2">
        <v>2.6807940406537334E-2</v>
      </c>
      <c r="E761" s="2">
        <v>-7.8642139451161278E-3</v>
      </c>
      <c r="F761" s="2">
        <v>3.70574</v>
      </c>
      <c r="G761" s="2">
        <v>3.7299100000000003</v>
      </c>
      <c r="H761" s="2">
        <v>3.7448399999999991</v>
      </c>
      <c r="I761" s="2">
        <v>3.7411860000000017</v>
      </c>
      <c r="J761" s="13">
        <v>3.7939059999999949</v>
      </c>
      <c r="K761" s="13" t="s">
        <v>55</v>
      </c>
      <c r="L761" s="13" t="s">
        <v>54</v>
      </c>
      <c r="M761" s="13" t="s">
        <v>54</v>
      </c>
    </row>
    <row r="762" spans="1:13" ht="13.5" x14ac:dyDescent="0.25">
      <c r="A762" s="3">
        <v>43112</v>
      </c>
      <c r="B762" s="2">
        <v>3.6924999999999999</v>
      </c>
      <c r="C762" s="2">
        <v>38.613942666277232</v>
      </c>
      <c r="D762" s="2">
        <v>3.7909851799824423E-2</v>
      </c>
      <c r="E762" s="2">
        <v>-6.4160700018362346E-3</v>
      </c>
      <c r="F762" s="2">
        <v>3.7029000000000005</v>
      </c>
      <c r="G762" s="2">
        <v>3.7175900000000004</v>
      </c>
      <c r="H762" s="2">
        <v>3.7429449999999989</v>
      </c>
      <c r="I762" s="2">
        <v>3.740334000000002</v>
      </c>
      <c r="J762" s="13">
        <v>3.7939779999999952</v>
      </c>
      <c r="K762" s="13" t="s">
        <v>55</v>
      </c>
      <c r="L762" s="13" t="s">
        <v>50</v>
      </c>
      <c r="M762" s="13" t="s">
        <v>47</v>
      </c>
    </row>
    <row r="763" spans="1:13" ht="13.5" x14ac:dyDescent="0.25">
      <c r="A763" s="3">
        <v>43115</v>
      </c>
      <c r="B763" s="2">
        <v>3.6972</v>
      </c>
      <c r="C763" s="2">
        <v>40.075008143632274</v>
      </c>
      <c r="D763" s="2">
        <v>5.0877903725621287E-2</v>
      </c>
      <c r="E763" s="2">
        <v>-5.6183293954849998E-3</v>
      </c>
      <c r="F763" s="2">
        <v>3.7009999999999996</v>
      </c>
      <c r="G763" s="2">
        <v>3.7033700000000005</v>
      </c>
      <c r="H763" s="2">
        <v>3.7405749999999989</v>
      </c>
      <c r="I763" s="2">
        <v>3.7403340000000025</v>
      </c>
      <c r="J763" s="13">
        <v>3.7940509999999947</v>
      </c>
      <c r="K763" s="13" t="s">
        <v>55</v>
      </c>
      <c r="L763" s="13" t="s">
        <v>54</v>
      </c>
      <c r="M763" s="13" t="s">
        <v>47</v>
      </c>
    </row>
    <row r="764" spans="1:13" ht="13.5" x14ac:dyDescent="0.25">
      <c r="A764" s="3">
        <v>43116</v>
      </c>
      <c r="B764" s="2">
        <v>3.6972</v>
      </c>
      <c r="C764" s="2">
        <v>40.075008143632274</v>
      </c>
      <c r="D764" s="2">
        <v>4.0924919864344211E-2</v>
      </c>
      <c r="E764" s="2">
        <v>-5.2577184123952765E-3</v>
      </c>
      <c r="F764" s="2">
        <v>3.6991000000000001</v>
      </c>
      <c r="G764" s="2">
        <v>3.7029000000000005</v>
      </c>
      <c r="H764" s="2">
        <v>3.7382049999999993</v>
      </c>
      <c r="I764" s="2">
        <v>3.7403340000000025</v>
      </c>
      <c r="J764" s="13">
        <v>3.7941239999999952</v>
      </c>
      <c r="K764" s="13" t="s">
        <v>55</v>
      </c>
      <c r="L764" s="13" t="s">
        <v>54</v>
      </c>
      <c r="M764" s="13" t="s">
        <v>47</v>
      </c>
    </row>
    <row r="765" spans="1:13" ht="13.5" x14ac:dyDescent="0.25">
      <c r="A765" s="3">
        <v>43117</v>
      </c>
      <c r="B765" s="2">
        <v>3.7067000000000001</v>
      </c>
      <c r="C765" s="2">
        <v>43.241828642452361</v>
      </c>
      <c r="D765" s="2">
        <v>3.2748936270872164E-2</v>
      </c>
      <c r="E765" s="2">
        <v>-5.1784680688394796E-3</v>
      </c>
      <c r="F765" s="2">
        <v>3.7000600000000006</v>
      </c>
      <c r="G765" s="2">
        <v>3.7028999999999996</v>
      </c>
      <c r="H765" s="2">
        <v>3.7363099999999987</v>
      </c>
      <c r="I765" s="2">
        <v>3.7405240000000033</v>
      </c>
      <c r="J765" s="13">
        <v>3.7942444999999951</v>
      </c>
      <c r="K765" s="13" t="s">
        <v>51</v>
      </c>
      <c r="L765" s="13" t="s">
        <v>54</v>
      </c>
      <c r="M765" s="13" t="s">
        <v>52</v>
      </c>
    </row>
    <row r="766" spans="1:13" ht="13.5" x14ac:dyDescent="0.25">
      <c r="A766" s="3">
        <v>43118</v>
      </c>
      <c r="B766" s="2">
        <v>3.7208999999999999</v>
      </c>
      <c r="C766" s="2">
        <v>47.69158702702542</v>
      </c>
      <c r="D766" s="2">
        <v>2.4918192016489815E-2</v>
      </c>
      <c r="E766" s="2">
        <v>-5.175043288143665E-3</v>
      </c>
      <c r="F766" s="2">
        <v>3.7028999999999996</v>
      </c>
      <c r="G766" s="2">
        <v>3.7043200000000001</v>
      </c>
      <c r="H766" s="2">
        <v>3.7353599999999991</v>
      </c>
      <c r="I766" s="2">
        <v>3.7409980000000029</v>
      </c>
      <c r="J766" s="13">
        <v>3.7944134999999957</v>
      </c>
      <c r="K766" s="13" t="s">
        <v>51</v>
      </c>
      <c r="L766" s="13" t="s">
        <v>54</v>
      </c>
      <c r="M766" s="13" t="s">
        <v>52</v>
      </c>
    </row>
    <row r="767" spans="1:13" ht="13.5" x14ac:dyDescent="0.25">
      <c r="A767" s="3">
        <v>43119</v>
      </c>
      <c r="B767" s="2">
        <v>3.7825000000000002</v>
      </c>
      <c r="C767" s="2">
        <v>61.714055016895472</v>
      </c>
      <c r="D767" s="2">
        <v>1.3774239201614247E-2</v>
      </c>
      <c r="E767" s="2">
        <v>-1.8926572685971968E-3</v>
      </c>
      <c r="F767" s="2">
        <v>3.7209000000000003</v>
      </c>
      <c r="G767" s="2">
        <v>3.7119</v>
      </c>
      <c r="H767" s="2">
        <v>3.7372550000000002</v>
      </c>
      <c r="I767" s="2">
        <v>3.7419460000000031</v>
      </c>
      <c r="J767" s="13">
        <v>3.7946179999999954</v>
      </c>
      <c r="K767" s="13" t="s">
        <v>51</v>
      </c>
      <c r="L767" s="13" t="s">
        <v>48</v>
      </c>
      <c r="M767" s="13" t="s">
        <v>52</v>
      </c>
    </row>
    <row r="768" spans="1:13" ht="13.5" x14ac:dyDescent="0.25">
      <c r="A768" s="3">
        <v>43122</v>
      </c>
      <c r="B768" s="2">
        <v>3.7446000000000002</v>
      </c>
      <c r="C768" s="2">
        <v>52.405669381842479</v>
      </c>
      <c r="D768" s="2">
        <v>6.8298403956394971E-3</v>
      </c>
      <c r="E768" s="2">
        <v>3.5654828694745085E-3</v>
      </c>
      <c r="F768" s="2">
        <v>3.7303800000000003</v>
      </c>
      <c r="G768" s="2">
        <v>3.7156899999999999</v>
      </c>
      <c r="H768" s="2">
        <v>3.7372550000000002</v>
      </c>
      <c r="I768" s="2">
        <v>3.7421360000000035</v>
      </c>
      <c r="J768" s="13">
        <v>3.7946104999999961</v>
      </c>
      <c r="K768" s="13" t="s">
        <v>51</v>
      </c>
      <c r="L768" s="13" t="s">
        <v>48</v>
      </c>
      <c r="M768" s="13" t="s">
        <v>52</v>
      </c>
    </row>
    <row r="769" spans="1:13" ht="13.5" x14ac:dyDescent="0.25">
      <c r="A769" s="3">
        <v>43123</v>
      </c>
      <c r="B769" s="2">
        <v>3.7446000000000002</v>
      </c>
      <c r="C769" s="2">
        <v>52.405669381842493</v>
      </c>
      <c r="D769" s="2">
        <v>8.793303294694077E-4</v>
      </c>
      <c r="E769" s="2">
        <v>8.4367960595104728E-3</v>
      </c>
      <c r="F769" s="2">
        <v>3.7398600000000002</v>
      </c>
      <c r="G769" s="2">
        <v>3.7194799999999999</v>
      </c>
      <c r="H769" s="2">
        <v>3.7341750000000014</v>
      </c>
      <c r="I769" s="2">
        <v>3.7423260000000029</v>
      </c>
      <c r="J769" s="13">
        <v>3.7945349999999962</v>
      </c>
      <c r="K769" s="13" t="s">
        <v>51</v>
      </c>
      <c r="L769" s="13" t="s">
        <v>48</v>
      </c>
      <c r="M769" s="13" t="s">
        <v>52</v>
      </c>
    </row>
    <row r="770" spans="1:13" ht="13.5" x14ac:dyDescent="0.25">
      <c r="A770" s="3">
        <v>43124</v>
      </c>
      <c r="B770" s="2">
        <v>3.7446000000000002</v>
      </c>
      <c r="C770" s="2">
        <v>52.405669381842493</v>
      </c>
      <c r="D770" s="2">
        <v>-4.963141435529117E-3</v>
      </c>
      <c r="E770" s="2">
        <v>1.3197671847517654E-2</v>
      </c>
      <c r="F770" s="2">
        <v>3.7474400000000001</v>
      </c>
      <c r="G770" s="2">
        <v>3.7237499999999999</v>
      </c>
      <c r="H770" s="2">
        <v>3.7310950000000012</v>
      </c>
      <c r="I770" s="2">
        <v>3.7432740000000022</v>
      </c>
      <c r="J770" s="13">
        <v>3.7946409999999968</v>
      </c>
      <c r="K770" s="13" t="s">
        <v>51</v>
      </c>
      <c r="L770" s="13" t="s">
        <v>54</v>
      </c>
      <c r="M770" s="13" t="s">
        <v>52</v>
      </c>
    </row>
    <row r="771" spans="1:13" ht="13.5" x14ac:dyDescent="0.25">
      <c r="A771" s="3">
        <v>43125</v>
      </c>
      <c r="B771" s="2">
        <v>3.7446000000000002</v>
      </c>
      <c r="C771" s="2">
        <v>52.405669381842493</v>
      </c>
      <c r="D771" s="2">
        <v>-9.2321647108355442E-3</v>
      </c>
      <c r="E771" s="2">
        <v>1.7588819771069734E-2</v>
      </c>
      <c r="F771" s="2">
        <v>3.7521800000000001</v>
      </c>
      <c r="G771" s="2">
        <v>3.727539999999999</v>
      </c>
      <c r="H771" s="2">
        <v>3.7287250000000007</v>
      </c>
      <c r="I771" s="2">
        <v>3.7434640000000017</v>
      </c>
      <c r="J771" s="13">
        <v>3.7947014999999968</v>
      </c>
      <c r="K771" s="13" t="s">
        <v>51</v>
      </c>
      <c r="L771" s="13" t="s">
        <v>54</v>
      </c>
      <c r="M771" s="13" t="s">
        <v>52</v>
      </c>
    </row>
    <row r="772" spans="1:13" ht="13.5" x14ac:dyDescent="0.25">
      <c r="A772" s="3">
        <v>43126</v>
      </c>
      <c r="B772" s="2">
        <v>3.7446000000000002</v>
      </c>
      <c r="C772" s="2">
        <v>52.405669381842493</v>
      </c>
      <c r="D772" s="2">
        <v>-1.5088155428402139E-2</v>
      </c>
      <c r="E772" s="2">
        <v>2.1442736048495531E-2</v>
      </c>
      <c r="F772" s="2">
        <v>3.7445999999999997</v>
      </c>
      <c r="G772" s="2">
        <v>3.7327499999999993</v>
      </c>
      <c r="H772" s="2">
        <v>3.7251700000000008</v>
      </c>
      <c r="I772" s="2">
        <v>3.7444120000000014</v>
      </c>
      <c r="J772" s="13">
        <v>3.7946034999999978</v>
      </c>
      <c r="K772" s="13" t="s">
        <v>55</v>
      </c>
      <c r="L772" s="13" t="s">
        <v>54</v>
      </c>
      <c r="M772" s="13" t="s">
        <v>47</v>
      </c>
    </row>
    <row r="773" spans="1:13" ht="13.5" x14ac:dyDescent="0.25">
      <c r="A773" s="3">
        <v>43129</v>
      </c>
      <c r="B773" s="2">
        <v>3.7446000000000002</v>
      </c>
      <c r="C773" s="2">
        <v>52.405669381842479</v>
      </c>
      <c r="D773" s="2">
        <v>-1.9374892823323275E-2</v>
      </c>
      <c r="E773" s="2">
        <v>2.387791383449336E-2</v>
      </c>
      <c r="F773" s="2">
        <v>3.7445999999999997</v>
      </c>
      <c r="G773" s="2">
        <v>3.7374899999999998</v>
      </c>
      <c r="H773" s="2">
        <v>3.7204300000000003</v>
      </c>
      <c r="I773" s="2">
        <v>3.7446020000000009</v>
      </c>
      <c r="J773" s="13">
        <v>3.7940744999999976</v>
      </c>
      <c r="K773" s="13" t="s">
        <v>54</v>
      </c>
      <c r="L773" s="13" t="s">
        <v>54</v>
      </c>
      <c r="M773" s="13" t="s">
        <v>54</v>
      </c>
    </row>
    <row r="774" spans="1:13" ht="13.5" x14ac:dyDescent="0.25">
      <c r="A774" s="3">
        <v>43130</v>
      </c>
      <c r="B774" s="2">
        <v>3.7446000000000002</v>
      </c>
      <c r="C774" s="2">
        <v>52.405669381842479</v>
      </c>
      <c r="D774" s="2">
        <v>-2.3052822203123657E-2</v>
      </c>
      <c r="E774" s="2">
        <v>2.5313797972502373E-2</v>
      </c>
      <c r="F774" s="2">
        <v>3.7445999999999997</v>
      </c>
      <c r="G774" s="2">
        <v>3.7422299999999993</v>
      </c>
      <c r="H774" s="2">
        <v>3.7225650000000003</v>
      </c>
      <c r="I774" s="2">
        <v>3.745076000000001</v>
      </c>
      <c r="J774" s="13">
        <v>3.7935454999999974</v>
      </c>
      <c r="K774" s="13" t="s">
        <v>54</v>
      </c>
      <c r="L774" s="13" t="s">
        <v>54</v>
      </c>
      <c r="M774" s="13" t="s">
        <v>54</v>
      </c>
    </row>
    <row r="775" spans="1:13" ht="13.5" x14ac:dyDescent="0.25">
      <c r="A775" s="3">
        <v>43131</v>
      </c>
      <c r="B775" s="2">
        <v>3.7446000000000002</v>
      </c>
      <c r="C775" s="2">
        <v>52.405669381842479</v>
      </c>
      <c r="D775" s="2">
        <v>-2.475031305962716E-2</v>
      </c>
      <c r="E775" s="2">
        <v>2.6062400318275128E-2</v>
      </c>
      <c r="F775" s="2">
        <v>3.7445999999999997</v>
      </c>
      <c r="G775" s="2">
        <v>3.7460199999999992</v>
      </c>
      <c r="H775" s="2">
        <v>3.7244599999999997</v>
      </c>
      <c r="I775" s="2">
        <v>3.7455500000000006</v>
      </c>
      <c r="J775" s="13">
        <v>3.7930164999999971</v>
      </c>
      <c r="K775" s="13" t="s">
        <v>54</v>
      </c>
      <c r="L775" s="13" t="s">
        <v>54</v>
      </c>
      <c r="M775" s="13" t="s">
        <v>54</v>
      </c>
    </row>
    <row r="776" spans="1:13" ht="13.5" x14ac:dyDescent="0.25">
      <c r="A776" s="3">
        <v>43132</v>
      </c>
      <c r="B776" s="2">
        <v>3.7541000000000002</v>
      </c>
      <c r="C776" s="2">
        <v>55.452678425695083</v>
      </c>
      <c r="D776" s="2">
        <v>-2.4749198339684142E-2</v>
      </c>
      <c r="E776" s="2">
        <v>2.6159759935532736E-2</v>
      </c>
      <c r="F776" s="2">
        <v>3.7465000000000002</v>
      </c>
      <c r="G776" s="2">
        <v>3.7493399999999992</v>
      </c>
      <c r="H776" s="2">
        <v>3.7268299999999996</v>
      </c>
      <c r="I776" s="2">
        <v>3.7459299999999995</v>
      </c>
      <c r="J776" s="13">
        <v>3.7925804999999975</v>
      </c>
      <c r="K776" s="13" t="s">
        <v>51</v>
      </c>
      <c r="L776" s="13" t="s">
        <v>48</v>
      </c>
      <c r="M776" s="13" t="s">
        <v>52</v>
      </c>
    </row>
    <row r="777" spans="1:13" ht="13.5" x14ac:dyDescent="0.25">
      <c r="A777" s="3">
        <v>43133</v>
      </c>
      <c r="B777" s="2">
        <v>3.7587999999999999</v>
      </c>
      <c r="C777" s="2">
        <v>56.922052781071663</v>
      </c>
      <c r="D777" s="2">
        <v>-1.5715855486854835E-2</v>
      </c>
      <c r="E777" s="2">
        <v>2.5063408369943273E-2</v>
      </c>
      <c r="F777" s="2">
        <v>3.7493400000000001</v>
      </c>
      <c r="G777" s="2">
        <v>3.7469699999999997</v>
      </c>
      <c r="H777" s="2">
        <v>3.7294349999999987</v>
      </c>
      <c r="I777" s="2">
        <v>3.7452659999999995</v>
      </c>
      <c r="J777" s="13">
        <v>3.792326499999997</v>
      </c>
      <c r="K777" s="13" t="s">
        <v>51</v>
      </c>
      <c r="L777" s="13" t="s">
        <v>48</v>
      </c>
      <c r="M777" s="13" t="s">
        <v>52</v>
      </c>
    </row>
    <row r="778" spans="1:13" ht="13.5" x14ac:dyDescent="0.25">
      <c r="A778" s="3">
        <v>43136</v>
      </c>
      <c r="B778" s="2">
        <v>3.7587999999999999</v>
      </c>
      <c r="C778" s="2">
        <v>56.92205278107167</v>
      </c>
      <c r="D778" s="2">
        <v>-1.4020035810285769E-2</v>
      </c>
      <c r="E778" s="2">
        <v>2.3405876410862465E-2</v>
      </c>
      <c r="F778" s="2">
        <v>3.7521800000000005</v>
      </c>
      <c r="G778" s="2">
        <v>3.7483899999999997</v>
      </c>
      <c r="H778" s="2">
        <v>3.7320399999999987</v>
      </c>
      <c r="I778" s="2">
        <v>3.7446959999999994</v>
      </c>
      <c r="J778" s="13">
        <v>3.7920724999999971</v>
      </c>
      <c r="K778" s="13" t="s">
        <v>51</v>
      </c>
      <c r="L778" s="13" t="s">
        <v>48</v>
      </c>
      <c r="M778" s="13" t="s">
        <v>52</v>
      </c>
    </row>
    <row r="779" spans="1:13" ht="13.5" x14ac:dyDescent="0.25">
      <c r="A779" s="3">
        <v>43137</v>
      </c>
      <c r="B779" s="2">
        <v>3.7587999999999999</v>
      </c>
      <c r="C779" s="2">
        <v>56.922052781071663</v>
      </c>
      <c r="D779" s="2">
        <v>-1.2693453034509972E-2</v>
      </c>
      <c r="E779" s="2">
        <v>2.1458869239104509E-2</v>
      </c>
      <c r="F779" s="2">
        <v>3.7550200000000005</v>
      </c>
      <c r="G779" s="2">
        <v>3.7498100000000001</v>
      </c>
      <c r="H779" s="2">
        <v>3.7346449999999991</v>
      </c>
      <c r="I779" s="2">
        <v>3.7442219999999993</v>
      </c>
      <c r="J779" s="13">
        <v>3.7920454999999968</v>
      </c>
      <c r="K779" s="13" t="s">
        <v>51</v>
      </c>
      <c r="L779" s="13" t="s">
        <v>48</v>
      </c>
      <c r="M779" s="13" t="s">
        <v>52</v>
      </c>
    </row>
    <row r="780" spans="1:13" ht="13.5" x14ac:dyDescent="0.25">
      <c r="A780" s="3">
        <v>43138</v>
      </c>
      <c r="B780" s="2">
        <v>3.7587999999999999</v>
      </c>
      <c r="C780" s="2">
        <v>56.92205278107167</v>
      </c>
      <c r="D780" s="2">
        <v>-1.1671276181300261E-2</v>
      </c>
      <c r="E780" s="2">
        <v>2.0443409901477996E-2</v>
      </c>
      <c r="F780" s="2">
        <v>3.75786</v>
      </c>
      <c r="G780" s="2">
        <v>3.7512300000000005</v>
      </c>
      <c r="H780" s="2">
        <v>3.7374899999999989</v>
      </c>
      <c r="I780" s="2">
        <v>3.7435579999999988</v>
      </c>
      <c r="J780" s="13">
        <v>3.7920184999999971</v>
      </c>
      <c r="K780" s="13" t="s">
        <v>51</v>
      </c>
      <c r="L780" s="13" t="s">
        <v>48</v>
      </c>
      <c r="M780" s="13" t="s">
        <v>52</v>
      </c>
    </row>
    <row r="781" spans="1:13" ht="13.5" x14ac:dyDescent="0.25">
      <c r="A781" s="3">
        <v>43139</v>
      </c>
      <c r="B781" s="2">
        <v>3.7587999999999999</v>
      </c>
      <c r="C781" s="2">
        <v>56.92205278107167</v>
      </c>
      <c r="D781" s="2">
        <v>-1.089924273583609E-2</v>
      </c>
      <c r="E781" s="2">
        <v>1.9924333035076389E-2</v>
      </c>
      <c r="F781" s="2">
        <v>3.7587999999999999</v>
      </c>
      <c r="G781" s="2">
        <v>3.7526500000000005</v>
      </c>
      <c r="H781" s="2">
        <v>3.7400949999999988</v>
      </c>
      <c r="I781" s="2">
        <v>3.7445059999999986</v>
      </c>
      <c r="J781" s="13">
        <v>3.7919914999999969</v>
      </c>
      <c r="K781" s="13" t="s">
        <v>51</v>
      </c>
      <c r="L781" s="13" t="s">
        <v>54</v>
      </c>
      <c r="M781" s="13" t="s">
        <v>52</v>
      </c>
    </row>
    <row r="782" spans="1:13" ht="13.5" x14ac:dyDescent="0.25">
      <c r="A782" s="3">
        <v>43140</v>
      </c>
      <c r="B782" s="2">
        <v>3.7635999999999998</v>
      </c>
      <c r="C782" s="2">
        <v>58.926256844194796</v>
      </c>
      <c r="D782" s="2">
        <v>-1.0687544250234993E-2</v>
      </c>
      <c r="E782" s="2">
        <v>1.9467409136148407E-2</v>
      </c>
      <c r="F782" s="2">
        <v>3.75976</v>
      </c>
      <c r="G782" s="2">
        <v>3.7545499999999996</v>
      </c>
      <c r="H782" s="2">
        <v>3.7436499999999988</v>
      </c>
      <c r="I782" s="2">
        <v>3.7448859999999984</v>
      </c>
      <c r="J782" s="13">
        <v>3.7919884999999969</v>
      </c>
      <c r="K782" s="13" t="s">
        <v>51</v>
      </c>
      <c r="L782" s="13" t="s">
        <v>54</v>
      </c>
      <c r="M782" s="13" t="s">
        <v>52</v>
      </c>
    </row>
    <row r="783" spans="1:13" ht="13.5" x14ac:dyDescent="0.25">
      <c r="A783" s="3">
        <v>43143</v>
      </c>
      <c r="B783" s="2">
        <v>3.7635999999999998</v>
      </c>
      <c r="C783" s="2">
        <v>58.926256844194796</v>
      </c>
      <c r="D783" s="2">
        <v>-1.06164124538215E-2</v>
      </c>
      <c r="E783" s="2">
        <v>1.9115405822051193E-2</v>
      </c>
      <c r="F783" s="2">
        <v>3.7607200000000001</v>
      </c>
      <c r="G783" s="2">
        <v>3.7564500000000001</v>
      </c>
      <c r="H783" s="2">
        <v>3.7469699999999997</v>
      </c>
      <c r="I783" s="2">
        <v>3.7443179999999985</v>
      </c>
      <c r="J783" s="13">
        <v>3.7919854999999973</v>
      </c>
      <c r="K783" s="13" t="s">
        <v>51</v>
      </c>
      <c r="L783" s="13" t="s">
        <v>54</v>
      </c>
      <c r="M783" s="13" t="s">
        <v>52</v>
      </c>
    </row>
    <row r="784" spans="1:13" ht="13.5" x14ac:dyDescent="0.25">
      <c r="A784" s="3">
        <v>43144</v>
      </c>
      <c r="B784" s="2">
        <v>3.8157000000000001</v>
      </c>
      <c r="C784" s="2">
        <v>74.096911902054501</v>
      </c>
      <c r="D784" s="2">
        <v>-1.4515481132371111E-2</v>
      </c>
      <c r="E784" s="2">
        <v>1.9265245997938253E-2</v>
      </c>
      <c r="F784" s="2">
        <v>3.7721000000000005</v>
      </c>
      <c r="G784" s="2">
        <v>3.7635600000000005</v>
      </c>
      <c r="H784" s="2">
        <v>3.7528950000000001</v>
      </c>
      <c r="I784" s="2">
        <v>3.7447919999999981</v>
      </c>
      <c r="J784" s="13">
        <v>3.7920159999999972</v>
      </c>
      <c r="K784" s="13" t="s">
        <v>51</v>
      </c>
      <c r="L784" s="13" t="s">
        <v>48</v>
      </c>
      <c r="M784" s="13" t="s">
        <v>52</v>
      </c>
    </row>
    <row r="785" spans="1:13" ht="13.5" x14ac:dyDescent="0.25">
      <c r="A785" s="3">
        <v>43145</v>
      </c>
      <c r="B785" s="2">
        <v>3.7919999999999998</v>
      </c>
      <c r="C785" s="2">
        <v>62.743993558506261</v>
      </c>
      <c r="D785" s="2">
        <v>-1.6459589286421661E-2</v>
      </c>
      <c r="E785" s="2">
        <v>1.9821913272861855E-2</v>
      </c>
      <c r="F785" s="2">
        <v>3.77874</v>
      </c>
      <c r="G785" s="2">
        <v>3.7683000000000009</v>
      </c>
      <c r="H785" s="2">
        <v>3.7571600000000003</v>
      </c>
      <c r="I785" s="2">
        <v>3.7448859999999984</v>
      </c>
      <c r="J785" s="13">
        <v>3.7920414999999976</v>
      </c>
      <c r="K785" s="13" t="s">
        <v>51</v>
      </c>
      <c r="L785" s="13" t="s">
        <v>48</v>
      </c>
      <c r="M785" s="13" t="s">
        <v>52</v>
      </c>
    </row>
    <row r="786" spans="1:13" ht="13.5" x14ac:dyDescent="0.25">
      <c r="A786" s="3">
        <v>43146</v>
      </c>
      <c r="B786" s="2">
        <v>3.7919999999999998</v>
      </c>
      <c r="C786" s="2">
        <v>62.743993558506261</v>
      </c>
      <c r="D786" s="2">
        <v>-1.6873809757128821E-2</v>
      </c>
      <c r="E786" s="2">
        <v>2.0703257907646478E-2</v>
      </c>
      <c r="F786" s="2">
        <v>3.78538</v>
      </c>
      <c r="G786" s="2">
        <v>3.7720899999999999</v>
      </c>
      <c r="H786" s="2">
        <v>3.7607149999999998</v>
      </c>
      <c r="I786" s="2">
        <v>3.7458339999999994</v>
      </c>
      <c r="J786" s="13">
        <v>3.7920669999999972</v>
      </c>
      <c r="K786" s="13" t="s">
        <v>51</v>
      </c>
      <c r="L786" s="13" t="s">
        <v>48</v>
      </c>
      <c r="M786" s="13" t="s">
        <v>52</v>
      </c>
    </row>
    <row r="787" spans="1:13" ht="13.5" x14ac:dyDescent="0.25">
      <c r="A787" s="3">
        <v>43147</v>
      </c>
      <c r="B787" s="2">
        <v>3.8062</v>
      </c>
      <c r="C787" s="2">
        <v>66.328872019551</v>
      </c>
      <c r="D787" s="2">
        <v>-1.7766731097345279E-2</v>
      </c>
      <c r="E787" s="2">
        <v>2.1838761150873499E-2</v>
      </c>
      <c r="F787" s="2">
        <v>3.7938999999999998</v>
      </c>
      <c r="G787" s="2">
        <v>3.7768299999999995</v>
      </c>
      <c r="H787" s="2">
        <v>3.7618999999999998</v>
      </c>
      <c r="I787" s="2">
        <v>3.7472559999999993</v>
      </c>
      <c r="J787" s="13">
        <v>3.7921634999999974</v>
      </c>
      <c r="K787" s="13" t="s">
        <v>51</v>
      </c>
      <c r="L787" s="13" t="s">
        <v>54</v>
      </c>
      <c r="M787" s="13" t="s">
        <v>52</v>
      </c>
    </row>
    <row r="788" spans="1:13" ht="13.5" x14ac:dyDescent="0.25">
      <c r="A788" s="3">
        <v>43150</v>
      </c>
      <c r="B788" s="2">
        <v>3.8441000000000001</v>
      </c>
      <c r="C788" s="2">
        <v>73.623864524363626</v>
      </c>
      <c r="D788" s="2">
        <v>-2.1611421821476462E-2</v>
      </c>
      <c r="E788" s="2">
        <v>2.2780619451824642E-2</v>
      </c>
      <c r="F788" s="2">
        <v>3.81</v>
      </c>
      <c r="G788" s="2">
        <v>3.7853599999999994</v>
      </c>
      <c r="H788" s="2">
        <v>3.7668749999999998</v>
      </c>
      <c r="I788" s="2">
        <v>3.7494359999999993</v>
      </c>
      <c r="J788" s="13">
        <v>3.7924719999999983</v>
      </c>
      <c r="K788" s="13" t="s">
        <v>51</v>
      </c>
      <c r="L788" s="13" t="s">
        <v>48</v>
      </c>
      <c r="M788" s="13" t="s">
        <v>52</v>
      </c>
    </row>
    <row r="789" spans="1:13" ht="13.5" x14ac:dyDescent="0.25">
      <c r="A789" s="3">
        <v>43151</v>
      </c>
      <c r="B789" s="2">
        <v>3.8441000000000001</v>
      </c>
      <c r="C789" s="2">
        <v>73.623864524363626</v>
      </c>
      <c r="D789" s="2">
        <v>-2.5349439661505713E-2</v>
      </c>
      <c r="E789" s="2">
        <v>2.3615137081551749E-2</v>
      </c>
      <c r="F789" s="2">
        <v>3.8156800000000004</v>
      </c>
      <c r="G789" s="2">
        <v>3.7938900000000002</v>
      </c>
      <c r="H789" s="2">
        <v>3.7718499999999997</v>
      </c>
      <c r="I789" s="2">
        <v>3.7516159999999998</v>
      </c>
      <c r="J789" s="13">
        <v>3.7927324999999978</v>
      </c>
      <c r="K789" s="13" t="s">
        <v>51</v>
      </c>
      <c r="L789" s="13" t="s">
        <v>48</v>
      </c>
      <c r="M789" s="13" t="s">
        <v>52</v>
      </c>
    </row>
    <row r="790" spans="1:13" ht="13.5" x14ac:dyDescent="0.25">
      <c r="A790" s="3">
        <v>43152</v>
      </c>
      <c r="B790" s="2">
        <v>3.8489</v>
      </c>
      <c r="C790" s="2">
        <v>74.437340286546174</v>
      </c>
      <c r="D790" s="2">
        <v>-2.9316838941739309E-2</v>
      </c>
      <c r="E790" s="2">
        <v>2.2258594364493983E-2</v>
      </c>
      <c r="F790" s="2">
        <v>3.8270600000000004</v>
      </c>
      <c r="G790" s="2">
        <v>3.8028999999999997</v>
      </c>
      <c r="H790" s="2">
        <v>3.7770649999999995</v>
      </c>
      <c r="I790" s="2">
        <v>3.7539859999999998</v>
      </c>
      <c r="J790" s="13">
        <v>3.7930879999999978</v>
      </c>
      <c r="K790" s="13" t="s">
        <v>51</v>
      </c>
      <c r="L790" s="13" t="s">
        <v>48</v>
      </c>
      <c r="M790" s="13" t="s">
        <v>52</v>
      </c>
    </row>
    <row r="791" spans="1:13" ht="13.5" x14ac:dyDescent="0.25">
      <c r="A791" s="3">
        <v>43153</v>
      </c>
      <c r="B791" s="2">
        <v>3.8582999999999998</v>
      </c>
      <c r="C791" s="2">
        <v>75.998485827727805</v>
      </c>
      <c r="D791" s="2">
        <v>-3.3814182093583334E-2</v>
      </c>
      <c r="E791" s="2">
        <v>2.0090428383076134E-2</v>
      </c>
      <c r="F791" s="2">
        <v>3.8403199999999997</v>
      </c>
      <c r="G791" s="2">
        <v>3.8128500000000001</v>
      </c>
      <c r="H791" s="2">
        <v>3.7827500000000001</v>
      </c>
      <c r="I791" s="2">
        <v>3.7565439999999999</v>
      </c>
      <c r="J791" s="13">
        <v>3.7935379999999976</v>
      </c>
      <c r="K791" s="13" t="s">
        <v>51</v>
      </c>
      <c r="L791" s="13" t="s">
        <v>48</v>
      </c>
      <c r="M791" s="13" t="s">
        <v>52</v>
      </c>
    </row>
    <row r="792" spans="1:13" ht="13.5" x14ac:dyDescent="0.25">
      <c r="A792" s="3">
        <v>43154</v>
      </c>
      <c r="B792" s="2">
        <v>3.8489</v>
      </c>
      <c r="C792" s="2">
        <v>71.308583003921257</v>
      </c>
      <c r="D792" s="2">
        <v>-3.6651540037693664E-2</v>
      </c>
      <c r="E792" s="2">
        <v>1.8259882895083967E-2</v>
      </c>
      <c r="F792" s="2">
        <v>3.8488599999999997</v>
      </c>
      <c r="G792" s="2">
        <v>3.8213800000000004</v>
      </c>
      <c r="H792" s="2">
        <v>3.7879649999999998</v>
      </c>
      <c r="I792" s="2">
        <v>3.758913999999999</v>
      </c>
      <c r="J792" s="13">
        <v>3.7940119999999968</v>
      </c>
      <c r="K792" s="13" t="s">
        <v>51</v>
      </c>
      <c r="L792" s="13" t="s">
        <v>48</v>
      </c>
      <c r="M792" s="13" t="s">
        <v>52</v>
      </c>
    </row>
    <row r="793" spans="1:13" ht="13.5" x14ac:dyDescent="0.25">
      <c r="A793" s="3">
        <v>43157</v>
      </c>
      <c r="B793" s="2">
        <v>3.8631000000000002</v>
      </c>
      <c r="C793" s="2">
        <v>73.92621263484385</v>
      </c>
      <c r="D793" s="2">
        <v>-4.0480791531937843E-2</v>
      </c>
      <c r="E793" s="2">
        <v>1.67529574618401E-2</v>
      </c>
      <c r="F793" s="2">
        <v>3.8526600000000002</v>
      </c>
      <c r="G793" s="2">
        <v>3.8313300000000003</v>
      </c>
      <c r="H793" s="2">
        <v>3.7938899999999998</v>
      </c>
      <c r="I793" s="2">
        <v>3.7612839999999994</v>
      </c>
      <c r="J793" s="13">
        <v>3.7944624999999967</v>
      </c>
      <c r="K793" s="13" t="s">
        <v>51</v>
      </c>
      <c r="L793" s="13" t="s">
        <v>54</v>
      </c>
      <c r="M793" s="13" t="s">
        <v>52</v>
      </c>
    </row>
    <row r="794" spans="1:13" ht="13.5" x14ac:dyDescent="0.25">
      <c r="A794" s="3">
        <v>43158</v>
      </c>
      <c r="B794" s="2">
        <v>3.8725999999999998</v>
      </c>
      <c r="C794" s="2">
        <v>75.534383913279271</v>
      </c>
      <c r="D794" s="2">
        <v>-3.6841820007121218E-2</v>
      </c>
      <c r="E794" s="2">
        <v>1.4768885231008761E-2</v>
      </c>
      <c r="F794" s="2">
        <v>3.8583599999999998</v>
      </c>
      <c r="G794" s="2">
        <v>3.8370200000000003</v>
      </c>
      <c r="H794" s="2">
        <v>3.8002900000000004</v>
      </c>
      <c r="I794" s="2">
        <v>3.7638439999999997</v>
      </c>
      <c r="J794" s="13">
        <v>3.7949839999999972</v>
      </c>
      <c r="K794" s="13" t="s">
        <v>51</v>
      </c>
      <c r="L794" s="13" t="s">
        <v>48</v>
      </c>
      <c r="M794" s="13" t="s">
        <v>52</v>
      </c>
    </row>
    <row r="795" spans="1:13" ht="13.5" x14ac:dyDescent="0.25">
      <c r="A795" s="3">
        <v>43159</v>
      </c>
      <c r="B795" s="2">
        <v>3.8725999999999998</v>
      </c>
      <c r="C795" s="2">
        <v>75.534383913279285</v>
      </c>
      <c r="D795" s="2">
        <v>-3.7865511034605337E-2</v>
      </c>
      <c r="E795" s="2">
        <v>1.255609369930356E-2</v>
      </c>
      <c r="F795" s="2">
        <v>3.8631000000000002</v>
      </c>
      <c r="G795" s="2">
        <v>3.8450800000000003</v>
      </c>
      <c r="H795" s="2">
        <v>3.8066900000000006</v>
      </c>
      <c r="I795" s="2">
        <v>3.7664039999999988</v>
      </c>
      <c r="J795" s="13">
        <v>3.795576499999997</v>
      </c>
      <c r="K795" s="13" t="s">
        <v>51</v>
      </c>
      <c r="L795" s="13" t="s">
        <v>54</v>
      </c>
      <c r="M795" s="13" t="s">
        <v>52</v>
      </c>
    </row>
    <row r="796" spans="1:13" ht="13.5" x14ac:dyDescent="0.25">
      <c r="A796" s="3">
        <v>43160</v>
      </c>
      <c r="B796" s="2">
        <v>3.8868</v>
      </c>
      <c r="C796" s="2">
        <v>77.897591583294428</v>
      </c>
      <c r="D796" s="2">
        <v>-4.0206402739504821E-2</v>
      </c>
      <c r="E796" s="2">
        <v>1.0662140466833945E-2</v>
      </c>
      <c r="F796" s="2">
        <v>3.8688000000000002</v>
      </c>
      <c r="G796" s="2">
        <v>3.8545600000000002</v>
      </c>
      <c r="H796" s="2">
        <v>3.8133249999999999</v>
      </c>
      <c r="I796" s="2">
        <v>3.7693419999999991</v>
      </c>
      <c r="J796" s="13">
        <v>3.7962874999999969</v>
      </c>
      <c r="K796" s="13" t="s">
        <v>51</v>
      </c>
      <c r="L796" s="13" t="s">
        <v>48</v>
      </c>
      <c r="M796" s="13" t="s">
        <v>52</v>
      </c>
    </row>
    <row r="797" spans="1:13" ht="13.5" x14ac:dyDescent="0.25">
      <c r="A797" s="3">
        <v>43161</v>
      </c>
      <c r="B797" s="2">
        <v>3.8868</v>
      </c>
      <c r="C797" s="2">
        <v>77.897591583294428</v>
      </c>
      <c r="D797" s="2">
        <v>-4.0477968573947365E-2</v>
      </c>
      <c r="E797" s="2">
        <v>9.1006757042669129E-3</v>
      </c>
      <c r="F797" s="2">
        <v>3.8763800000000002</v>
      </c>
      <c r="G797" s="2">
        <v>3.8626199999999997</v>
      </c>
      <c r="H797" s="2">
        <v>3.8197249999999996</v>
      </c>
      <c r="I797" s="2">
        <v>3.7721859999999992</v>
      </c>
      <c r="J797" s="13">
        <v>3.7969984999999973</v>
      </c>
      <c r="K797" s="13" t="s">
        <v>51</v>
      </c>
      <c r="L797" s="13" t="s">
        <v>48</v>
      </c>
      <c r="M797" s="13" t="s">
        <v>52</v>
      </c>
    </row>
    <row r="798" spans="1:13" ht="13.5" x14ac:dyDescent="0.25">
      <c r="A798" s="3">
        <v>43164</v>
      </c>
      <c r="B798" s="2">
        <v>3.8868</v>
      </c>
      <c r="C798" s="2">
        <v>77.897591583294428</v>
      </c>
      <c r="D798" s="2">
        <v>-3.5317195725445671E-2</v>
      </c>
      <c r="E798" s="2">
        <v>7.8663843731709444E-3</v>
      </c>
      <c r="F798" s="2">
        <v>3.8811200000000001</v>
      </c>
      <c r="G798" s="2">
        <v>3.8668900000000002</v>
      </c>
      <c r="H798" s="2">
        <v>3.8261249999999989</v>
      </c>
      <c r="I798" s="2">
        <v>3.7750299999999992</v>
      </c>
      <c r="J798" s="13">
        <v>3.7977094999999967</v>
      </c>
      <c r="K798" s="13" t="s">
        <v>51</v>
      </c>
      <c r="L798" s="13" t="s">
        <v>48</v>
      </c>
      <c r="M798" s="13" t="s">
        <v>52</v>
      </c>
    </row>
    <row r="799" spans="1:13" ht="13.5" x14ac:dyDescent="0.25">
      <c r="A799" s="3">
        <v>43165</v>
      </c>
      <c r="B799" s="2">
        <v>3.8915000000000002</v>
      </c>
      <c r="C799" s="2">
        <v>78.746272435940924</v>
      </c>
      <c r="D799" s="2">
        <v>-3.1706137844420557E-2</v>
      </c>
      <c r="E799" s="2">
        <v>6.941597338135843E-3</v>
      </c>
      <c r="F799" s="2">
        <v>3.8849000000000005</v>
      </c>
      <c r="G799" s="2">
        <v>3.8716299999999997</v>
      </c>
      <c r="H799" s="2">
        <v>3.8327599999999991</v>
      </c>
      <c r="I799" s="2">
        <v>3.7767359999999996</v>
      </c>
      <c r="J799" s="13">
        <v>3.7984914999999959</v>
      </c>
      <c r="K799" s="13" t="s">
        <v>51</v>
      </c>
      <c r="L799" s="13" t="s">
        <v>48</v>
      </c>
      <c r="M799" s="13" t="s">
        <v>52</v>
      </c>
    </row>
    <row r="800" spans="1:13" ht="13.5" x14ac:dyDescent="0.25">
      <c r="A800" s="3">
        <v>43166</v>
      </c>
      <c r="B800" s="2">
        <v>3.9104999999999999</v>
      </c>
      <c r="C800" s="2">
        <v>81.79029664289979</v>
      </c>
      <c r="D800" s="2">
        <v>-2.9724754742826764E-2</v>
      </c>
      <c r="E800" s="2">
        <v>6.2077896441477178E-3</v>
      </c>
      <c r="F800" s="2">
        <v>3.8924799999999999</v>
      </c>
      <c r="G800" s="2">
        <v>3.8777900000000001</v>
      </c>
      <c r="H800" s="2">
        <v>3.8403449999999992</v>
      </c>
      <c r="I800" s="2">
        <v>3.7788219999999999</v>
      </c>
      <c r="J800" s="13">
        <v>3.7997239999999959</v>
      </c>
      <c r="K800" s="13" t="s">
        <v>51</v>
      </c>
      <c r="L800" s="13" t="s">
        <v>48</v>
      </c>
      <c r="M800" s="13" t="s">
        <v>52</v>
      </c>
    </row>
    <row r="801" spans="1:13" ht="13.5" x14ac:dyDescent="0.25">
      <c r="A801" s="3">
        <v>43167</v>
      </c>
      <c r="B801" s="2">
        <v>3.9437000000000002</v>
      </c>
      <c r="C801" s="2">
        <v>85.656167651948437</v>
      </c>
      <c r="D801" s="2">
        <v>-2.9548745136246168E-2</v>
      </c>
      <c r="E801" s="2">
        <v>5.6613075481207684E-3</v>
      </c>
      <c r="F801" s="2">
        <v>3.9038600000000003</v>
      </c>
      <c r="G801" s="2">
        <v>3.8863300000000001</v>
      </c>
      <c r="H801" s="2">
        <v>3.8495900000000001</v>
      </c>
      <c r="I801" s="2">
        <v>3.7818559999999994</v>
      </c>
      <c r="J801" s="13">
        <v>3.8011699999999968</v>
      </c>
      <c r="K801" s="13" t="s">
        <v>51</v>
      </c>
      <c r="L801" s="13" t="s">
        <v>48</v>
      </c>
      <c r="M801" s="13" t="s">
        <v>52</v>
      </c>
    </row>
    <row r="802" spans="1:13" ht="13.5" x14ac:dyDescent="0.25">
      <c r="A802" s="3">
        <v>43168</v>
      </c>
      <c r="B802" s="2">
        <v>3.9626000000000001</v>
      </c>
      <c r="C802" s="2">
        <v>87.308057175374273</v>
      </c>
      <c r="D802" s="2">
        <v>-3.2893481254894219E-2</v>
      </c>
      <c r="E802" s="2">
        <v>5.2912865805263944E-3</v>
      </c>
      <c r="F802" s="2">
        <v>3.9190200000000006</v>
      </c>
      <c r="G802" s="2">
        <v>3.8977000000000004</v>
      </c>
      <c r="H802" s="2">
        <v>3.8595400000000004</v>
      </c>
      <c r="I802" s="2">
        <v>3.7847939999999998</v>
      </c>
      <c r="J802" s="13">
        <v>3.8026629999999968</v>
      </c>
      <c r="K802" s="13" t="s">
        <v>51</v>
      </c>
      <c r="L802" s="13" t="s">
        <v>48</v>
      </c>
      <c r="M802" s="13" t="s">
        <v>52</v>
      </c>
    </row>
    <row r="803" spans="1:13" ht="13.5" x14ac:dyDescent="0.25">
      <c r="A803" s="3">
        <v>43171</v>
      </c>
      <c r="B803" s="2">
        <v>3.9815999999999998</v>
      </c>
      <c r="C803" s="2">
        <v>88.715050100883758</v>
      </c>
      <c r="D803" s="2">
        <v>-3.5657665037255093E-2</v>
      </c>
      <c r="E803" s="2">
        <v>5.082510071036093E-3</v>
      </c>
      <c r="F803" s="2">
        <v>3.9379799999999996</v>
      </c>
      <c r="G803" s="2">
        <v>3.9095500000000003</v>
      </c>
      <c r="H803" s="2">
        <v>3.8704400000000008</v>
      </c>
      <c r="I803" s="2">
        <v>3.7876379999999994</v>
      </c>
      <c r="J803" s="13">
        <v>3.804226999999996</v>
      </c>
      <c r="K803" s="13" t="s">
        <v>51</v>
      </c>
      <c r="L803" s="13" t="s">
        <v>48</v>
      </c>
      <c r="M803" s="13" t="s">
        <v>52</v>
      </c>
    </row>
    <row r="804" spans="1:13" ht="13.5" x14ac:dyDescent="0.25">
      <c r="A804" s="3">
        <v>43172</v>
      </c>
      <c r="B804" s="2">
        <v>3.9815999999999998</v>
      </c>
      <c r="C804" s="2">
        <v>88.715050100883758</v>
      </c>
      <c r="D804" s="2">
        <v>-3.7305869823580196E-2</v>
      </c>
      <c r="E804" s="2">
        <v>4.5493155002940605E-3</v>
      </c>
      <c r="F804" s="2">
        <v>3.9560000000000004</v>
      </c>
      <c r="G804" s="2">
        <v>3.9204500000000002</v>
      </c>
      <c r="H804" s="2">
        <v>3.8787350000000003</v>
      </c>
      <c r="I804" s="2">
        <v>3.7932319999999988</v>
      </c>
      <c r="J804" s="13">
        <v>3.8057909999999966</v>
      </c>
      <c r="K804" s="13" t="s">
        <v>51</v>
      </c>
      <c r="L804" s="13" t="s">
        <v>48</v>
      </c>
      <c r="M804" s="13" t="s">
        <v>52</v>
      </c>
    </row>
    <row r="805" spans="1:13" ht="13.5" x14ac:dyDescent="0.25">
      <c r="A805" s="3">
        <v>43173</v>
      </c>
      <c r="B805" s="2">
        <v>3.9815999999999998</v>
      </c>
      <c r="C805" s="2">
        <v>88.715050100883758</v>
      </c>
      <c r="D805" s="2">
        <v>-3.9414225484392773E-2</v>
      </c>
      <c r="E805" s="2">
        <v>3.9883128219339089E-3</v>
      </c>
      <c r="F805" s="2">
        <v>3.9702199999999999</v>
      </c>
      <c r="G805" s="2">
        <v>3.9313499999999997</v>
      </c>
      <c r="H805" s="2">
        <v>3.8882150000000002</v>
      </c>
      <c r="I805" s="2">
        <v>3.7987299999999982</v>
      </c>
      <c r="J805" s="13">
        <v>3.8073549999999954</v>
      </c>
      <c r="K805" s="13" t="s">
        <v>51</v>
      </c>
      <c r="L805" s="13" t="s">
        <v>48</v>
      </c>
      <c r="M805" s="13" t="s">
        <v>52</v>
      </c>
    </row>
    <row r="806" spans="1:13" ht="13.5" x14ac:dyDescent="0.25">
      <c r="A806" s="3">
        <v>43174</v>
      </c>
      <c r="B806" s="2">
        <v>4.0289999999999999</v>
      </c>
      <c r="C806" s="2">
        <v>91.612297669528658</v>
      </c>
      <c r="D806" s="2">
        <v>-4.318556709346888E-2</v>
      </c>
      <c r="E806" s="2">
        <v>2.1835893895802141E-3</v>
      </c>
      <c r="F806" s="2">
        <v>3.9872799999999997</v>
      </c>
      <c r="G806" s="2">
        <v>3.9455700000000009</v>
      </c>
      <c r="H806" s="2">
        <v>3.9000650000000001</v>
      </c>
      <c r="I806" s="2">
        <v>3.805175999999999</v>
      </c>
      <c r="J806" s="13">
        <v>3.8092034999999953</v>
      </c>
      <c r="K806" s="13" t="s">
        <v>51</v>
      </c>
      <c r="L806" s="13" t="s">
        <v>48</v>
      </c>
      <c r="M806" s="13" t="s">
        <v>52</v>
      </c>
    </row>
    <row r="807" spans="1:13" ht="13.5" x14ac:dyDescent="0.25">
      <c r="A807" s="3">
        <v>43175</v>
      </c>
      <c r="B807" s="2">
        <v>4.2706999999999997</v>
      </c>
      <c r="C807" s="2">
        <v>96.51939045880934</v>
      </c>
      <c r="D807" s="2">
        <v>-6.517239522487106E-2</v>
      </c>
      <c r="E807" s="2">
        <v>-7.2221246509502983E-4</v>
      </c>
      <c r="F807" s="2">
        <v>4.0488999999999997</v>
      </c>
      <c r="G807" s="2">
        <v>3.9839599999999997</v>
      </c>
      <c r="H807" s="2">
        <v>3.9232900000000002</v>
      </c>
      <c r="I807" s="2">
        <v>3.8164559999999987</v>
      </c>
      <c r="J807" s="13">
        <v>3.8122604999999954</v>
      </c>
      <c r="K807" s="13" t="s">
        <v>51</v>
      </c>
      <c r="L807" s="13" t="s">
        <v>48</v>
      </c>
      <c r="M807" s="13" t="s">
        <v>52</v>
      </c>
    </row>
    <row r="808" spans="1:13" ht="13.5" x14ac:dyDescent="0.25">
      <c r="A808" s="3">
        <v>43178</v>
      </c>
      <c r="B808" s="2">
        <v>4.4603000000000002</v>
      </c>
      <c r="C808" s="2">
        <v>97.670630721803619</v>
      </c>
      <c r="D808" s="2">
        <v>-0.10007521048195356</v>
      </c>
      <c r="E808" s="2">
        <v>-3.8675377636809049E-3</v>
      </c>
      <c r="F808" s="2">
        <v>4.1446400000000008</v>
      </c>
      <c r="G808" s="2">
        <v>4.0413100000000002</v>
      </c>
      <c r="H808" s="2">
        <v>3.9541000000000004</v>
      </c>
      <c r="I808" s="2">
        <v>3.8315279999999983</v>
      </c>
      <c r="J808" s="13">
        <v>3.8162179999999957</v>
      </c>
      <c r="K808" s="13" t="s">
        <v>51</v>
      </c>
      <c r="L808" s="13" t="s">
        <v>48</v>
      </c>
      <c r="M808" s="13" t="s">
        <v>52</v>
      </c>
    </row>
    <row r="809" spans="1:13" ht="13.5" x14ac:dyDescent="0.25">
      <c r="A809" s="3">
        <v>43180</v>
      </c>
      <c r="B809" s="2">
        <v>4.6356999999999999</v>
      </c>
      <c r="C809" s="2">
        <v>98.247967036816547</v>
      </c>
      <c r="D809" s="2">
        <v>-0.14508539097702489</v>
      </c>
      <c r="E809" s="2">
        <v>-6.9967010735360533E-3</v>
      </c>
      <c r="F809" s="2">
        <v>4.2754599999999998</v>
      </c>
      <c r="G809" s="2">
        <v>4.115730000000001</v>
      </c>
      <c r="H809" s="2">
        <v>3.9936800000000003</v>
      </c>
      <c r="I809" s="2">
        <v>3.8501079999999992</v>
      </c>
      <c r="J809" s="13">
        <v>3.8210524999999955</v>
      </c>
      <c r="K809" s="13" t="s">
        <v>51</v>
      </c>
      <c r="L809" s="13" t="s">
        <v>48</v>
      </c>
      <c r="M809" s="13" t="s">
        <v>52</v>
      </c>
    </row>
    <row r="810" spans="1:13" ht="13.5" x14ac:dyDescent="0.25">
      <c r="A810" s="3">
        <v>43181</v>
      </c>
      <c r="B810" s="2">
        <v>4.6736000000000004</v>
      </c>
      <c r="C810" s="2">
        <v>98.343504789538557</v>
      </c>
      <c r="D810" s="2">
        <v>-0.1870616248010597</v>
      </c>
      <c r="E810" s="2">
        <v>-1.001643531421474E-2</v>
      </c>
      <c r="F810" s="2">
        <v>4.4138599999999997</v>
      </c>
      <c r="G810" s="2">
        <v>4.1920399999999995</v>
      </c>
      <c r="H810" s="2">
        <v>4.0349150000000007</v>
      </c>
      <c r="I810" s="2">
        <v>3.8695419999999983</v>
      </c>
      <c r="J810" s="13">
        <v>3.8260529999999955</v>
      </c>
      <c r="K810" s="13" t="s">
        <v>51</v>
      </c>
      <c r="L810" s="13" t="s">
        <v>48</v>
      </c>
      <c r="M810" s="13" t="s">
        <v>52</v>
      </c>
    </row>
    <row r="811" spans="1:13" ht="13.5" x14ac:dyDescent="0.25">
      <c r="A811" s="3">
        <v>43182</v>
      </c>
      <c r="B811" s="2">
        <v>4.6688999999999998</v>
      </c>
      <c r="C811" s="2">
        <v>97.6325033095479</v>
      </c>
      <c r="D811" s="2">
        <v>-0.22105768691617556</v>
      </c>
      <c r="E811" s="2">
        <v>-1.2512606439512585E-2</v>
      </c>
      <c r="F811" s="2">
        <v>4.5418400000000005</v>
      </c>
      <c r="G811" s="2">
        <v>4.2645600000000004</v>
      </c>
      <c r="H811" s="2">
        <v>4.0754450000000002</v>
      </c>
      <c r="I811" s="2">
        <v>3.8887859999999996</v>
      </c>
      <c r="J811" s="13">
        <v>3.8307929999999946</v>
      </c>
      <c r="K811" s="13" t="s">
        <v>51</v>
      </c>
      <c r="L811" s="13" t="s">
        <v>48</v>
      </c>
      <c r="M811" s="13" t="s">
        <v>52</v>
      </c>
    </row>
    <row r="812" spans="1:13" ht="13.5" x14ac:dyDescent="0.25">
      <c r="A812" s="3">
        <v>43185</v>
      </c>
      <c r="B812" s="2">
        <v>4.6688999999999998</v>
      </c>
      <c r="C812" s="2">
        <v>97.6325033095479</v>
      </c>
      <c r="D812" s="2">
        <v>-0.25053029755432865</v>
      </c>
      <c r="E812" s="2">
        <v>-1.456455101426651E-2</v>
      </c>
      <c r="F812" s="2">
        <v>4.62148</v>
      </c>
      <c r="G812" s="2">
        <v>4.3351899999999999</v>
      </c>
      <c r="H812" s="2">
        <v>4.1164449999999988</v>
      </c>
      <c r="I812" s="2">
        <v>3.9083139999999998</v>
      </c>
      <c r="J812" s="13">
        <v>3.8354144999999948</v>
      </c>
      <c r="K812" s="13" t="s">
        <v>51</v>
      </c>
      <c r="L812" s="13" t="s">
        <v>48</v>
      </c>
      <c r="M812" s="13" t="s">
        <v>52</v>
      </c>
    </row>
    <row r="813" spans="1:13" ht="13.5" x14ac:dyDescent="0.25">
      <c r="A813" s="3">
        <v>43186</v>
      </c>
      <c r="B813" s="2">
        <v>4.6736000000000004</v>
      </c>
      <c r="C813" s="2">
        <v>97.652189299873569</v>
      </c>
      <c r="D813" s="2">
        <v>-0.27624040221323165</v>
      </c>
      <c r="E813" s="2">
        <v>-1.6240605953389362E-2</v>
      </c>
      <c r="F813" s="2">
        <v>4.6641400000000006</v>
      </c>
      <c r="G813" s="2">
        <v>4.4043900000000002</v>
      </c>
      <c r="H813" s="2">
        <v>4.1569699999999985</v>
      </c>
      <c r="I813" s="2">
        <v>3.9278419999999996</v>
      </c>
      <c r="J813" s="13">
        <v>3.8400119999999949</v>
      </c>
      <c r="K813" s="13" t="s">
        <v>51</v>
      </c>
      <c r="L813" s="13" t="s">
        <v>48</v>
      </c>
      <c r="M813" s="13" t="s">
        <v>52</v>
      </c>
    </row>
    <row r="814" spans="1:13" ht="13.5" x14ac:dyDescent="0.25">
      <c r="A814" s="3">
        <v>43187</v>
      </c>
      <c r="B814" s="2">
        <v>4.6925999999999997</v>
      </c>
      <c r="C814" s="2">
        <v>97.734210819596399</v>
      </c>
      <c r="D814" s="2">
        <v>-0.30252905512589701</v>
      </c>
      <c r="E814" s="2">
        <v>-1.6627180506525254E-2</v>
      </c>
      <c r="F814" s="2">
        <v>4.6755200000000006</v>
      </c>
      <c r="G814" s="2">
        <v>4.4754899999999997</v>
      </c>
      <c r="H814" s="2">
        <v>4.1979699999999998</v>
      </c>
      <c r="I814" s="2">
        <v>3.9477500000000005</v>
      </c>
      <c r="J814" s="13">
        <v>3.8445149999999946</v>
      </c>
      <c r="K814" s="13" t="s">
        <v>51</v>
      </c>
      <c r="L814" s="13" t="s">
        <v>48</v>
      </c>
      <c r="M814" s="13" t="s">
        <v>52</v>
      </c>
    </row>
    <row r="815" spans="1:13" ht="13.5" x14ac:dyDescent="0.25">
      <c r="A815" s="3">
        <v>43188</v>
      </c>
      <c r="B815" s="2">
        <v>4.7968999999999999</v>
      </c>
      <c r="C815" s="2">
        <v>98.122059229832843</v>
      </c>
      <c r="D815" s="2">
        <v>-0.33550644353182069</v>
      </c>
      <c r="E815" s="2">
        <v>-1.6506346509518564E-2</v>
      </c>
      <c r="F815" s="2">
        <v>4.7001800000000005</v>
      </c>
      <c r="G815" s="2">
        <v>4.5570199999999996</v>
      </c>
      <c r="H815" s="2">
        <v>4.244184999999999</v>
      </c>
      <c r="I815" s="2">
        <v>3.969554</v>
      </c>
      <c r="J815" s="13">
        <v>3.849302499999995</v>
      </c>
      <c r="K815" s="13" t="s">
        <v>51</v>
      </c>
      <c r="L815" s="13" t="s">
        <v>48</v>
      </c>
      <c r="M815" s="13" t="s">
        <v>52</v>
      </c>
    </row>
    <row r="816" spans="1:13" ht="13.5" x14ac:dyDescent="0.25">
      <c r="A816" s="3">
        <v>43189</v>
      </c>
      <c r="B816" s="2">
        <v>4.8822000000000001</v>
      </c>
      <c r="C816" s="2">
        <v>98.368089360373148</v>
      </c>
      <c r="D816" s="2">
        <v>-0.36583737241359238</v>
      </c>
      <c r="E816" s="2">
        <v>-1.5063883986317899E-2</v>
      </c>
      <c r="F816" s="2">
        <v>4.7428400000000002</v>
      </c>
      <c r="G816" s="2">
        <v>4.6423399999999999</v>
      </c>
      <c r="H816" s="2">
        <v>4.2939549999999986</v>
      </c>
      <c r="I816" s="2">
        <v>3.9927799999999998</v>
      </c>
      <c r="J816" s="13">
        <v>3.8545164999999946</v>
      </c>
      <c r="K816" s="13" t="s">
        <v>51</v>
      </c>
      <c r="L816" s="13" t="s">
        <v>48</v>
      </c>
      <c r="M816" s="13" t="s">
        <v>52</v>
      </c>
    </row>
    <row r="817" spans="1:13" ht="13.5" x14ac:dyDescent="0.25">
      <c r="A817" s="3">
        <v>43192</v>
      </c>
      <c r="B817" s="2">
        <v>4.9058999999999999</v>
      </c>
      <c r="C817" s="2">
        <v>98.429647782143121</v>
      </c>
      <c r="D817" s="2">
        <v>-0.35972585091169185</v>
      </c>
      <c r="E817" s="2">
        <v>-1.1333250316322938E-2</v>
      </c>
      <c r="F817" s="2">
        <v>4.7902399999999998</v>
      </c>
      <c r="G817" s="2">
        <v>4.7058600000000004</v>
      </c>
      <c r="H817" s="2">
        <v>4.3449099999999996</v>
      </c>
      <c r="I817" s="2">
        <v>4.0152479999999988</v>
      </c>
      <c r="J817" s="13">
        <v>3.8600624999999944</v>
      </c>
      <c r="K817" s="13" t="s">
        <v>51</v>
      </c>
      <c r="L817" s="13" t="s">
        <v>48</v>
      </c>
      <c r="M817" s="13" t="s">
        <v>52</v>
      </c>
    </row>
    <row r="818" spans="1:13" ht="13.5" x14ac:dyDescent="0.25">
      <c r="A818" s="3">
        <v>43193</v>
      </c>
      <c r="B818" s="2">
        <v>4.9154</v>
      </c>
      <c r="C818" s="2">
        <v>98.454809088788551</v>
      </c>
      <c r="D818" s="2">
        <v>-0.32961140129155009</v>
      </c>
      <c r="E818" s="2">
        <v>-7.0683129625105229E-3</v>
      </c>
      <c r="F818" s="2">
        <v>4.8385999999999996</v>
      </c>
      <c r="G818" s="2">
        <v>4.7513699999999996</v>
      </c>
      <c r="H818" s="2">
        <v>4.3963400000000004</v>
      </c>
      <c r="I818" s="2">
        <v>4.0386639999999998</v>
      </c>
      <c r="J818" s="13">
        <v>3.8656559999999947</v>
      </c>
      <c r="K818" s="13" t="s">
        <v>51</v>
      </c>
      <c r="L818" s="13" t="s">
        <v>48</v>
      </c>
      <c r="M818" s="13" t="s">
        <v>52</v>
      </c>
    </row>
    <row r="819" spans="1:13" ht="13.5" x14ac:dyDescent="0.25">
      <c r="A819" s="3">
        <v>43194</v>
      </c>
      <c r="B819" s="2">
        <v>4.9248000000000003</v>
      </c>
      <c r="C819" s="2">
        <v>98.480748183466929</v>
      </c>
      <c r="D819" s="2">
        <v>-0.28115920969410002</v>
      </c>
      <c r="E819" s="2">
        <v>-2.6968040602659894E-3</v>
      </c>
      <c r="F819" s="2">
        <v>4.88504</v>
      </c>
      <c r="G819" s="2">
        <v>4.7802799999999994</v>
      </c>
      <c r="H819" s="2">
        <v>4.4480050000000002</v>
      </c>
      <c r="I819" s="2">
        <v>4.0622679999999995</v>
      </c>
      <c r="J819" s="13">
        <v>3.8712724999999946</v>
      </c>
      <c r="K819" s="13" t="s">
        <v>51</v>
      </c>
      <c r="L819" s="13" t="s">
        <v>48</v>
      </c>
      <c r="M819" s="13" t="s">
        <v>52</v>
      </c>
    </row>
    <row r="820" spans="1:13" ht="13.5" x14ac:dyDescent="0.25">
      <c r="A820" s="3">
        <v>43195</v>
      </c>
      <c r="B820" s="2">
        <v>4.9200999999999997</v>
      </c>
      <c r="C820" s="2">
        <v>97.598540813202092</v>
      </c>
      <c r="D820" s="2">
        <v>-0.23710966687907131</v>
      </c>
      <c r="E820" s="2">
        <v>2.0678883750326182E-3</v>
      </c>
      <c r="F820" s="2">
        <v>4.9096799999999998</v>
      </c>
      <c r="G820" s="2">
        <v>4.8049299999999997</v>
      </c>
      <c r="H820" s="2">
        <v>4.4984850000000005</v>
      </c>
      <c r="I820" s="2">
        <v>4.0857779999999995</v>
      </c>
      <c r="J820" s="13">
        <v>3.8769129999999943</v>
      </c>
      <c r="K820" s="13" t="s">
        <v>51</v>
      </c>
      <c r="L820" s="13" t="s">
        <v>48</v>
      </c>
      <c r="M820" s="13" t="s">
        <v>52</v>
      </c>
    </row>
    <row r="821" spans="1:13" ht="13.5" x14ac:dyDescent="0.25">
      <c r="A821" s="3">
        <v>43196</v>
      </c>
      <c r="B821" s="2">
        <v>4.9154</v>
      </c>
      <c r="C821" s="2">
        <v>96.665978890454966</v>
      </c>
      <c r="D821" s="2">
        <v>-0.20307985792850314</v>
      </c>
      <c r="E821" s="2">
        <v>6.2336512540987028E-3</v>
      </c>
      <c r="F821" s="2">
        <v>4.9163200000000007</v>
      </c>
      <c r="G821" s="2">
        <v>4.8295799999999991</v>
      </c>
      <c r="H821" s="2">
        <v>4.5470700000000015</v>
      </c>
      <c r="I821" s="2">
        <v>4.1091939999999996</v>
      </c>
      <c r="J821" s="13">
        <v>3.8825299999999947</v>
      </c>
      <c r="K821" s="13" t="s">
        <v>51</v>
      </c>
      <c r="L821" s="13" t="s">
        <v>48</v>
      </c>
      <c r="M821" s="13" t="s">
        <v>52</v>
      </c>
    </row>
    <row r="822" spans="1:13" ht="13.5" x14ac:dyDescent="0.25">
      <c r="A822" s="3">
        <v>43200</v>
      </c>
      <c r="B822" s="2">
        <v>4.9154</v>
      </c>
      <c r="C822" s="2">
        <v>96.665978890454966</v>
      </c>
      <c r="D822" s="2">
        <v>-0.1769131431332891</v>
      </c>
      <c r="E822" s="2">
        <v>9.9213472945630966E-3</v>
      </c>
      <c r="F822" s="2">
        <v>4.9182199999999998</v>
      </c>
      <c r="G822" s="2">
        <v>4.8542299999999994</v>
      </c>
      <c r="H822" s="2">
        <v>4.594710000000001</v>
      </c>
      <c r="I822" s="2">
        <v>4.1326100000000006</v>
      </c>
      <c r="J822" s="13">
        <v>3.8881234999999945</v>
      </c>
      <c r="K822" s="13" t="s">
        <v>55</v>
      </c>
      <c r="L822" s="13" t="s">
        <v>50</v>
      </c>
      <c r="M822" s="13" t="s">
        <v>49</v>
      </c>
    </row>
    <row r="823" spans="1:13" ht="13.5" x14ac:dyDescent="0.25">
      <c r="A823" s="3">
        <v>43201</v>
      </c>
      <c r="B823" s="2">
        <v>4.8585000000000003</v>
      </c>
      <c r="C823" s="2">
        <v>85.231456261030857</v>
      </c>
      <c r="D823" s="2">
        <v>-0.15226727663409534</v>
      </c>
      <c r="E823" s="2">
        <v>1.3223386954763621E-2</v>
      </c>
      <c r="F823" s="2">
        <v>4.9068399999999999</v>
      </c>
      <c r="G823" s="2">
        <v>4.8727199999999993</v>
      </c>
      <c r="H823" s="2">
        <v>4.638555000000002</v>
      </c>
      <c r="I823" s="2">
        <v>4.1548879999999988</v>
      </c>
      <c r="J823" s="13">
        <v>3.8934084999999947</v>
      </c>
      <c r="K823" s="13" t="s">
        <v>55</v>
      </c>
      <c r="L823" s="13" t="s">
        <v>50</v>
      </c>
      <c r="M823" s="13" t="s">
        <v>47</v>
      </c>
    </row>
    <row r="824" spans="1:13" ht="13.5" x14ac:dyDescent="0.25">
      <c r="A824" s="3">
        <v>43202</v>
      </c>
      <c r="B824" s="2">
        <v>4.8822000000000001</v>
      </c>
      <c r="C824" s="2">
        <v>85.975587969385032</v>
      </c>
      <c r="D824" s="2">
        <v>-0.13216219858903955</v>
      </c>
      <c r="E824" s="2">
        <v>1.6115567233284504E-2</v>
      </c>
      <c r="F824" s="2">
        <v>4.89832</v>
      </c>
      <c r="G824" s="2">
        <v>4.8916799999999991</v>
      </c>
      <c r="H824" s="2">
        <v>4.6835850000000017</v>
      </c>
      <c r="I824" s="2">
        <v>4.1776400000000002</v>
      </c>
      <c r="J824" s="13">
        <v>3.8986224999999957</v>
      </c>
      <c r="K824" s="13" t="s">
        <v>55</v>
      </c>
      <c r="L824" s="13" t="s">
        <v>50</v>
      </c>
      <c r="M824" s="13" t="s">
        <v>47</v>
      </c>
    </row>
    <row r="825" spans="1:13" ht="13.5" x14ac:dyDescent="0.25">
      <c r="A825" s="3">
        <v>43203</v>
      </c>
      <c r="B825" s="2">
        <v>4.9058999999999999</v>
      </c>
      <c r="C825" s="2">
        <v>86.697414561606166</v>
      </c>
      <c r="D825" s="2">
        <v>-0.10277432036469136</v>
      </c>
      <c r="E825" s="2">
        <v>1.8584506386788616E-2</v>
      </c>
      <c r="F825" s="2">
        <v>4.8954800000000001</v>
      </c>
      <c r="G825" s="2">
        <v>4.9025799999999995</v>
      </c>
      <c r="H825" s="2">
        <v>4.7298000000000009</v>
      </c>
      <c r="I825" s="2">
        <v>4.2008659999999995</v>
      </c>
      <c r="J825" s="13">
        <v>3.9039549999999958</v>
      </c>
      <c r="K825" s="13" t="s">
        <v>55</v>
      </c>
      <c r="L825" s="13" t="s">
        <v>50</v>
      </c>
      <c r="M825" s="13" t="s">
        <v>47</v>
      </c>
    </row>
    <row r="826" spans="1:13" ht="13.5" x14ac:dyDescent="0.25">
      <c r="A826" s="3">
        <v>43206</v>
      </c>
      <c r="B826" s="2">
        <v>4.9154</v>
      </c>
      <c r="C826" s="2">
        <v>86.986549531263407</v>
      </c>
      <c r="D826" s="2">
        <v>-6.7401204144877269E-2</v>
      </c>
      <c r="E826" s="2">
        <v>2.0810684477507526E-2</v>
      </c>
      <c r="F826" s="2">
        <v>4.8954800000000009</v>
      </c>
      <c r="G826" s="2">
        <v>4.9058999999999999</v>
      </c>
      <c r="H826" s="2">
        <v>4.7741200000000017</v>
      </c>
      <c r="I826" s="2">
        <v>4.2240919999999997</v>
      </c>
      <c r="J826" s="13">
        <v>3.9092164999999959</v>
      </c>
      <c r="K826" s="13" t="s">
        <v>51</v>
      </c>
      <c r="L826" s="13" t="s">
        <v>48</v>
      </c>
      <c r="M826" s="13" t="s">
        <v>54</v>
      </c>
    </row>
    <row r="827" spans="1:13" ht="13.5" x14ac:dyDescent="0.25">
      <c r="A827" s="3">
        <v>43207</v>
      </c>
      <c r="B827" s="2">
        <v>4.9154</v>
      </c>
      <c r="C827" s="2">
        <v>86.986549531263407</v>
      </c>
      <c r="D827" s="2">
        <v>-3.5651313042231791E-2</v>
      </c>
      <c r="E827" s="2">
        <v>2.0895387758357642E-2</v>
      </c>
      <c r="F827" s="2">
        <v>4.8954799999999992</v>
      </c>
      <c r="G827" s="2">
        <v>4.9068499999999995</v>
      </c>
      <c r="H827" s="2">
        <v>4.8063550000000017</v>
      </c>
      <c r="I827" s="2">
        <v>4.2472240000000001</v>
      </c>
      <c r="J827" s="13">
        <v>3.9144779999999959</v>
      </c>
      <c r="K827" s="13" t="s">
        <v>51</v>
      </c>
      <c r="L827" s="13" t="s">
        <v>48</v>
      </c>
      <c r="M827" s="13" t="s">
        <v>54</v>
      </c>
    </row>
    <row r="828" spans="1:13" ht="13.5" x14ac:dyDescent="0.25">
      <c r="A828" s="3">
        <v>43208</v>
      </c>
      <c r="B828" s="2">
        <v>4.9154</v>
      </c>
      <c r="C828" s="2">
        <v>86.986549531263407</v>
      </c>
      <c r="D828" s="2">
        <v>-9.0164831123269451E-3</v>
      </c>
      <c r="E828" s="2">
        <v>1.9449152837653562E-2</v>
      </c>
      <c r="F828" s="2">
        <v>4.90686</v>
      </c>
      <c r="G828" s="2">
        <v>4.9068499999999995</v>
      </c>
      <c r="H828" s="2">
        <v>4.8291100000000009</v>
      </c>
      <c r="I828" s="2">
        <v>4.2703560000000005</v>
      </c>
      <c r="J828" s="13">
        <v>3.919383999999996</v>
      </c>
      <c r="K828" s="13" t="s">
        <v>51</v>
      </c>
      <c r="L828" s="13" t="s">
        <v>48</v>
      </c>
      <c r="M828" s="13" t="s">
        <v>52</v>
      </c>
    </row>
    <row r="829" spans="1:13" ht="13.5" x14ac:dyDescent="0.25">
      <c r="A829" s="3">
        <v>43209</v>
      </c>
      <c r="B829" s="2">
        <v>4.9248000000000003</v>
      </c>
      <c r="C829" s="2">
        <v>87.326960580474662</v>
      </c>
      <c r="D829" s="2">
        <v>1.2703870628906877E-2</v>
      </c>
      <c r="E829" s="2">
        <v>1.6922362349795501E-2</v>
      </c>
      <c r="F829" s="2">
        <v>4.9153800000000007</v>
      </c>
      <c r="G829" s="2">
        <v>4.9068499999999995</v>
      </c>
      <c r="H829" s="2">
        <v>4.8435650000000008</v>
      </c>
      <c r="I829" s="2">
        <v>4.2936760000000005</v>
      </c>
      <c r="J829" s="13">
        <v>3.9244554999999957</v>
      </c>
      <c r="K829" s="13" t="s">
        <v>51</v>
      </c>
      <c r="L829" s="13" t="s">
        <v>48</v>
      </c>
      <c r="M829" s="13" t="s">
        <v>52</v>
      </c>
    </row>
    <row r="830" spans="1:13" ht="13.5" x14ac:dyDescent="0.25">
      <c r="A830" s="3">
        <v>43210</v>
      </c>
      <c r="B830" s="2">
        <v>4.9154</v>
      </c>
      <c r="C830" s="2">
        <v>84.934311330903256</v>
      </c>
      <c r="D830" s="2">
        <v>2.9549687712449035E-2</v>
      </c>
      <c r="E830" s="2">
        <v>1.3459938899894216E-2</v>
      </c>
      <c r="F830" s="2">
        <v>4.9172799999999999</v>
      </c>
      <c r="G830" s="2">
        <v>4.9063799999999995</v>
      </c>
      <c r="H830" s="2">
        <v>4.8556550000000005</v>
      </c>
      <c r="I830" s="2">
        <v>4.316808</v>
      </c>
      <c r="J830" s="13">
        <v>3.9297169999999961</v>
      </c>
      <c r="K830" s="13" t="s">
        <v>51</v>
      </c>
      <c r="L830" s="13" t="s">
        <v>48</v>
      </c>
      <c r="M830" s="13" t="s">
        <v>52</v>
      </c>
    </row>
    <row r="831" spans="1:13" ht="13.5" x14ac:dyDescent="0.25">
      <c r="A831" s="3">
        <v>43213</v>
      </c>
      <c r="B831" s="2">
        <v>4.9154</v>
      </c>
      <c r="C831" s="2">
        <v>84.934311330903256</v>
      </c>
      <c r="D831" s="2">
        <v>4.174171320283282E-2</v>
      </c>
      <c r="E831" s="2">
        <v>9.4465792354880389E-3</v>
      </c>
      <c r="F831" s="2">
        <v>4.9172799999999999</v>
      </c>
      <c r="G831" s="2">
        <v>4.9063799999999995</v>
      </c>
      <c r="H831" s="2">
        <v>4.8679800000000011</v>
      </c>
      <c r="I831" s="2">
        <v>4.3399400000000012</v>
      </c>
      <c r="J831" s="13">
        <v>3.9349784999999957</v>
      </c>
      <c r="K831" s="13" t="s">
        <v>55</v>
      </c>
      <c r="L831" s="13" t="s">
        <v>50</v>
      </c>
      <c r="M831" s="13" t="s">
        <v>54</v>
      </c>
    </row>
    <row r="832" spans="1:13" ht="13.5" x14ac:dyDescent="0.25">
      <c r="A832" s="3">
        <v>43214</v>
      </c>
      <c r="B832" s="2">
        <v>4.9200999999999997</v>
      </c>
      <c r="C832" s="2">
        <v>85.16993190474733</v>
      </c>
      <c r="D832" s="2">
        <v>5.0470032738570758E-2</v>
      </c>
      <c r="E832" s="2">
        <v>4.7866172555422887E-3</v>
      </c>
      <c r="F832" s="2">
        <v>4.9182199999999998</v>
      </c>
      <c r="G832" s="2">
        <v>4.9068499999999986</v>
      </c>
      <c r="H832" s="2">
        <v>4.8805400000000017</v>
      </c>
      <c r="I832" s="2">
        <v>4.3630700000000004</v>
      </c>
      <c r="J832" s="13">
        <v>3.9402634999999959</v>
      </c>
      <c r="K832" s="13" t="s">
        <v>55</v>
      </c>
      <c r="L832" s="13" t="s">
        <v>50</v>
      </c>
      <c r="M832" s="13" t="s">
        <v>49</v>
      </c>
    </row>
    <row r="833" spans="1:13" ht="13.5" x14ac:dyDescent="0.25">
      <c r="A833" s="3">
        <v>43215</v>
      </c>
      <c r="B833" s="2">
        <v>4.9200999999999997</v>
      </c>
      <c r="C833" s="2">
        <v>85.16993190474733</v>
      </c>
      <c r="D833" s="2">
        <v>4.7925895249607109E-2</v>
      </c>
      <c r="E833" s="2">
        <v>-1.8123148178284089E-3</v>
      </c>
      <c r="F833" s="2">
        <v>4.9191599999999998</v>
      </c>
      <c r="G833" s="2">
        <v>4.9130099999999999</v>
      </c>
      <c r="H833" s="2">
        <v>4.8928650000000014</v>
      </c>
      <c r="I833" s="2">
        <v>4.3862000000000005</v>
      </c>
      <c r="J833" s="13">
        <v>3.9455484999999957</v>
      </c>
      <c r="K833" s="13" t="s">
        <v>55</v>
      </c>
      <c r="L833" s="13" t="s">
        <v>50</v>
      </c>
      <c r="M833" s="13" t="s">
        <v>49</v>
      </c>
    </row>
    <row r="834" spans="1:13" ht="13.5" x14ac:dyDescent="0.25">
      <c r="A834" s="3">
        <v>43216</v>
      </c>
      <c r="B834" s="2">
        <v>4.9200999999999997</v>
      </c>
      <c r="C834" s="2">
        <v>85.16993190474733</v>
      </c>
      <c r="D834" s="2">
        <v>4.83306206329015E-2</v>
      </c>
      <c r="E834" s="2">
        <v>-1.1558549508148462E-2</v>
      </c>
      <c r="F834" s="2">
        <v>4.9182199999999998</v>
      </c>
      <c r="G834" s="2">
        <v>4.9167999999999994</v>
      </c>
      <c r="H834" s="2">
        <v>4.9042400000000015</v>
      </c>
      <c r="I834" s="2">
        <v>4.4082880000000007</v>
      </c>
      <c r="J834" s="13">
        <v>3.9508334999999963</v>
      </c>
      <c r="K834" s="13" t="s">
        <v>55</v>
      </c>
      <c r="L834" s="13" t="s">
        <v>50</v>
      </c>
      <c r="M834" s="13" t="s">
        <v>47</v>
      </c>
    </row>
    <row r="835" spans="1:13" ht="13.5" x14ac:dyDescent="0.25">
      <c r="A835" s="3">
        <v>43217</v>
      </c>
      <c r="B835" s="2">
        <v>4.9200999999999997</v>
      </c>
      <c r="C835" s="2">
        <v>85.16993190474733</v>
      </c>
      <c r="D835" s="2">
        <v>5.1311181880406842E-2</v>
      </c>
      <c r="E835" s="2">
        <v>-2.4954439519894199E-2</v>
      </c>
      <c r="F835" s="2">
        <v>4.9191599999999998</v>
      </c>
      <c r="G835" s="2">
        <v>4.9182199999999989</v>
      </c>
      <c r="H835" s="2">
        <v>4.910400000000001</v>
      </c>
      <c r="I835" s="2">
        <v>4.4308500000000004</v>
      </c>
      <c r="J835" s="13">
        <v>3.9562369999999962</v>
      </c>
      <c r="K835" s="13" t="s">
        <v>51</v>
      </c>
      <c r="L835" s="13" t="s">
        <v>48</v>
      </c>
      <c r="M835" s="13" t="s">
        <v>52</v>
      </c>
    </row>
    <row r="836" spans="1:13" ht="13.5" x14ac:dyDescent="0.25">
      <c r="A836" s="3">
        <v>43220</v>
      </c>
      <c r="B836" s="2">
        <v>4.9154</v>
      </c>
      <c r="C836" s="2">
        <v>83.415210378943485</v>
      </c>
      <c r="D836" s="2">
        <v>5.4709499873405676E-2</v>
      </c>
      <c r="E836" s="2">
        <v>-3.9444449881730057E-2</v>
      </c>
      <c r="F836" s="2">
        <v>4.9191599999999998</v>
      </c>
      <c r="G836" s="2">
        <v>4.9182199999999989</v>
      </c>
      <c r="H836" s="2">
        <v>4.9120600000000012</v>
      </c>
      <c r="I836" s="2">
        <v>4.4533179999999994</v>
      </c>
      <c r="J836" s="13">
        <v>3.9614984999999963</v>
      </c>
      <c r="K836" s="13" t="s">
        <v>51</v>
      </c>
      <c r="L836" s="13" t="s">
        <v>48</v>
      </c>
      <c r="M836" s="13" t="s">
        <v>54</v>
      </c>
    </row>
    <row r="837" spans="1:13" ht="13.5" x14ac:dyDescent="0.25">
      <c r="A837" s="3">
        <v>43222</v>
      </c>
      <c r="B837" s="2">
        <v>4.9627999999999997</v>
      </c>
      <c r="C837" s="2">
        <v>86.447704305384576</v>
      </c>
      <c r="D837" s="2">
        <v>5.3237418530331482E-2</v>
      </c>
      <c r="E837" s="2">
        <v>-5.3743277128057751E-2</v>
      </c>
      <c r="F837" s="2">
        <v>4.9276999999999997</v>
      </c>
      <c r="G837" s="2">
        <v>4.9229599999999989</v>
      </c>
      <c r="H837" s="2">
        <v>4.914905000000001</v>
      </c>
      <c r="I837" s="2">
        <v>4.4764499999999989</v>
      </c>
      <c r="J837" s="13">
        <v>3.9669969999999961</v>
      </c>
      <c r="K837" s="13" t="s">
        <v>51</v>
      </c>
      <c r="L837" s="13" t="s">
        <v>48</v>
      </c>
      <c r="M837" s="13" t="s">
        <v>52</v>
      </c>
    </row>
    <row r="838" spans="1:13" ht="13.5" x14ac:dyDescent="0.25">
      <c r="A838" s="3">
        <v>43223</v>
      </c>
      <c r="B838" s="2">
        <v>5.0148999999999999</v>
      </c>
      <c r="C838" s="2">
        <v>88.859035334526567</v>
      </c>
      <c r="D838" s="2">
        <v>4.7077954019029811E-2</v>
      </c>
      <c r="E838" s="2">
        <v>-6.7411696031232399E-2</v>
      </c>
      <c r="F838" s="2">
        <v>4.9466599999999996</v>
      </c>
      <c r="G838" s="2">
        <v>4.9329099999999988</v>
      </c>
      <c r="H838" s="2">
        <v>4.9198800000000009</v>
      </c>
      <c r="I838" s="2">
        <v>4.4998659999999999</v>
      </c>
      <c r="J838" s="13">
        <v>3.9726374999999963</v>
      </c>
      <c r="K838" s="13" t="s">
        <v>51</v>
      </c>
      <c r="L838" s="13" t="s">
        <v>48</v>
      </c>
      <c r="M838" s="13" t="s">
        <v>52</v>
      </c>
    </row>
    <row r="839" spans="1:13" ht="13.5" x14ac:dyDescent="0.25">
      <c r="A839" s="3">
        <v>43224</v>
      </c>
      <c r="B839" s="2">
        <v>4.9710000000000001</v>
      </c>
      <c r="C839" s="2">
        <v>76.506556919029563</v>
      </c>
      <c r="D839" s="2">
        <v>4.5279764398847178E-2</v>
      </c>
      <c r="E839" s="2">
        <v>-7.9488211515213153E-2</v>
      </c>
      <c r="F839" s="2">
        <v>4.9568399999999997</v>
      </c>
      <c r="G839" s="2">
        <v>4.9375299999999998</v>
      </c>
      <c r="H839" s="2">
        <v>4.9221900000000005</v>
      </c>
      <c r="I839" s="2">
        <v>4.5224039999999999</v>
      </c>
      <c r="J839" s="13">
        <v>3.9781294999999965</v>
      </c>
      <c r="K839" s="13" t="s">
        <v>51</v>
      </c>
      <c r="L839" s="13" t="s">
        <v>48</v>
      </c>
      <c r="M839" s="13" t="s">
        <v>53</v>
      </c>
    </row>
    <row r="840" spans="1:13" ht="13.5" x14ac:dyDescent="0.25">
      <c r="A840" s="3">
        <v>43227</v>
      </c>
      <c r="B840" s="2">
        <v>4.8486000000000002</v>
      </c>
      <c r="C840" s="2">
        <v>53.976627306327927</v>
      </c>
      <c r="D840" s="2">
        <v>5.0448934760256137E-2</v>
      </c>
      <c r="E840" s="2">
        <v>-8.7787128120732333E-2</v>
      </c>
      <c r="F840" s="2">
        <v>4.9425400000000002</v>
      </c>
      <c r="G840" s="2">
        <v>4.9308499999999986</v>
      </c>
      <c r="H840" s="2">
        <v>4.9186150000000008</v>
      </c>
      <c r="I840" s="2">
        <v>4.5423980000000004</v>
      </c>
      <c r="J840" s="13">
        <v>3.9830334999999968</v>
      </c>
      <c r="K840" s="13" t="s">
        <v>51</v>
      </c>
      <c r="L840" s="13" t="s">
        <v>48</v>
      </c>
      <c r="M840" s="13" t="s">
        <v>53</v>
      </c>
    </row>
    <row r="841" spans="1:13" ht="13.5" x14ac:dyDescent="0.25">
      <c r="A841" s="3">
        <v>43228</v>
      </c>
      <c r="B841" s="2">
        <v>4.8975</v>
      </c>
      <c r="C841" s="2">
        <v>59.152026118836169</v>
      </c>
      <c r="D841" s="2">
        <v>5.106296926266829E-2</v>
      </c>
      <c r="E841" s="2">
        <v>-9.3241823867847837E-2</v>
      </c>
      <c r="F841" s="2">
        <v>4.9389599999999998</v>
      </c>
      <c r="G841" s="2">
        <v>4.9290599999999998</v>
      </c>
      <c r="H841" s="2">
        <v>4.9177200000000001</v>
      </c>
      <c r="I841" s="2">
        <v>4.5631820000000003</v>
      </c>
      <c r="J841" s="13">
        <v>3.9876129999999974</v>
      </c>
      <c r="K841" s="13" t="s">
        <v>51</v>
      </c>
      <c r="L841" s="13" t="s">
        <v>48</v>
      </c>
      <c r="M841" s="13" t="s">
        <v>53</v>
      </c>
    </row>
    <row r="842" spans="1:13" ht="13.5" x14ac:dyDescent="0.25">
      <c r="A842" s="3">
        <v>43229</v>
      </c>
      <c r="B842" s="2">
        <v>4.8975</v>
      </c>
      <c r="C842" s="2">
        <v>59.152026118836169</v>
      </c>
      <c r="D842" s="2">
        <v>5.1889201772960192E-2</v>
      </c>
      <c r="E842" s="2">
        <v>-9.4859230584507501E-2</v>
      </c>
      <c r="F842" s="2">
        <v>4.9259000000000004</v>
      </c>
      <c r="G842" s="2">
        <v>4.9268000000000001</v>
      </c>
      <c r="H842" s="2">
        <v>4.9168249999999984</v>
      </c>
      <c r="I842" s="2">
        <v>4.5841540000000007</v>
      </c>
      <c r="J842" s="13">
        <v>3.9926664999999968</v>
      </c>
      <c r="K842" s="13" t="s">
        <v>51</v>
      </c>
      <c r="L842" s="13" t="s">
        <v>48</v>
      </c>
      <c r="M842" s="13" t="s">
        <v>53</v>
      </c>
    </row>
    <row r="843" spans="1:13" ht="13.5" x14ac:dyDescent="0.25">
      <c r="A843" s="3">
        <v>43230</v>
      </c>
      <c r="B843" s="2">
        <v>5.1056999999999997</v>
      </c>
      <c r="C843" s="2">
        <v>73.735818739048455</v>
      </c>
      <c r="D843" s="2">
        <v>3.6780532636887742E-2</v>
      </c>
      <c r="E843" s="2">
        <v>-9.0041847401581873E-2</v>
      </c>
      <c r="F843" s="2">
        <v>4.9440600000000003</v>
      </c>
      <c r="G843" s="2">
        <v>4.94536</v>
      </c>
      <c r="H843" s="2">
        <v>4.9291849999999986</v>
      </c>
      <c r="I843" s="2">
        <v>4.6090060000000008</v>
      </c>
      <c r="J843" s="13">
        <v>3.9987374999999976</v>
      </c>
      <c r="K843" s="13" t="s">
        <v>51</v>
      </c>
      <c r="L843" s="13" t="s">
        <v>50</v>
      </c>
      <c r="M843" s="13" t="s">
        <v>53</v>
      </c>
    </row>
    <row r="844" spans="1:13" ht="13.5" x14ac:dyDescent="0.25">
      <c r="A844" s="3">
        <v>43231</v>
      </c>
      <c r="B844" s="2">
        <v>5.2342000000000004</v>
      </c>
      <c r="C844" s="2">
        <v>78.773075808783815</v>
      </c>
      <c r="D844" s="2">
        <v>1.2890486645527055E-2</v>
      </c>
      <c r="E844" s="2">
        <v>-7.6612591269185376E-2</v>
      </c>
      <c r="F844" s="2">
        <v>4.9966999999999997</v>
      </c>
      <c r="G844" s="2">
        <v>4.9767700000000001</v>
      </c>
      <c r="H844" s="2">
        <v>4.9467849999999993</v>
      </c>
      <c r="I844" s="2">
        <v>4.6362380000000005</v>
      </c>
      <c r="J844" s="13">
        <v>4.0052139999999978</v>
      </c>
      <c r="K844" s="13" t="s">
        <v>51</v>
      </c>
      <c r="L844" s="13" t="s">
        <v>50</v>
      </c>
      <c r="M844" s="13" t="s">
        <v>52</v>
      </c>
    </row>
    <row r="845" spans="1:13" ht="13.5" x14ac:dyDescent="0.25">
      <c r="A845" s="3">
        <v>43234</v>
      </c>
      <c r="B845" s="2">
        <v>5.3076999999999996</v>
      </c>
      <c r="C845" s="2">
        <v>81.015871937208004</v>
      </c>
      <c r="D845" s="2">
        <v>-1.4997617611471448E-2</v>
      </c>
      <c r="E845" s="2">
        <v>-5.4147312888746843E-2</v>
      </c>
      <c r="F845" s="2">
        <v>5.0885200000000008</v>
      </c>
      <c r="G845" s="2">
        <v>5.01553</v>
      </c>
      <c r="H845" s="2">
        <v>4.966874999999999</v>
      </c>
      <c r="I845" s="2">
        <v>4.6649400000000005</v>
      </c>
      <c r="J845" s="13">
        <v>4.0120814999999981</v>
      </c>
      <c r="K845" s="13" t="s">
        <v>51</v>
      </c>
      <c r="L845" s="13" t="s">
        <v>50</v>
      </c>
      <c r="M845" s="13" t="s">
        <v>52</v>
      </c>
    </row>
    <row r="846" spans="1:13" ht="13.5" x14ac:dyDescent="0.25">
      <c r="A846" s="3">
        <v>43235</v>
      </c>
      <c r="B846" s="2">
        <v>5.3628</v>
      </c>
      <c r="C846" s="2">
        <v>82.507952649109029</v>
      </c>
      <c r="D846" s="2">
        <v>-4.5898011344316814E-2</v>
      </c>
      <c r="E846" s="2">
        <v>-2.9460833304091404E-2</v>
      </c>
      <c r="F846" s="2">
        <v>5.1815800000000003</v>
      </c>
      <c r="G846" s="2">
        <v>5.06027</v>
      </c>
      <c r="H846" s="2">
        <v>4.9892449999999986</v>
      </c>
      <c r="I846" s="2">
        <v>4.6944600000000012</v>
      </c>
      <c r="J846" s="13">
        <v>4.0192244999999982</v>
      </c>
      <c r="K846" s="13" t="s">
        <v>51</v>
      </c>
      <c r="L846" s="13" t="s">
        <v>50</v>
      </c>
      <c r="M846" s="13" t="s">
        <v>52</v>
      </c>
    </row>
    <row r="847" spans="1:13" ht="13.5" x14ac:dyDescent="0.25">
      <c r="A847" s="3">
        <v>43236</v>
      </c>
      <c r="B847" s="2">
        <v>5.3567</v>
      </c>
      <c r="C847" s="2">
        <v>81.741986164971323</v>
      </c>
      <c r="D847" s="2">
        <v>-6.6939083227949503E-2</v>
      </c>
      <c r="E847" s="2">
        <v>-4.710189311420504E-3</v>
      </c>
      <c r="F847" s="2">
        <v>5.2734199999999998</v>
      </c>
      <c r="G847" s="2">
        <v>5.0996600000000001</v>
      </c>
      <c r="H847" s="2">
        <v>5.0113099999999999</v>
      </c>
      <c r="I847" s="2">
        <v>4.7238580000000008</v>
      </c>
      <c r="J847" s="13">
        <v>4.0268109999999977</v>
      </c>
      <c r="K847" s="13" t="s">
        <v>51</v>
      </c>
      <c r="L847" s="13" t="s">
        <v>50</v>
      </c>
      <c r="M847" s="13" t="s">
        <v>52</v>
      </c>
    </row>
    <row r="848" spans="1:13" ht="13.5" x14ac:dyDescent="0.25">
      <c r="A848" s="3">
        <v>43237</v>
      </c>
      <c r="B848" s="2">
        <v>5.1974999999999998</v>
      </c>
      <c r="C848" s="2">
        <v>64.827119065190274</v>
      </c>
      <c r="D848" s="2">
        <v>-6.7342326632756411E-2</v>
      </c>
      <c r="E848" s="2">
        <v>1.7908695341499328E-2</v>
      </c>
      <c r="F848" s="2">
        <v>5.2917800000000002</v>
      </c>
      <c r="G848" s="2">
        <v>5.1179199999999998</v>
      </c>
      <c r="H848" s="2">
        <v>5.0254149999999997</v>
      </c>
      <c r="I848" s="2">
        <v>4.7500720000000003</v>
      </c>
      <c r="J848" s="13">
        <v>4.0335539999999979</v>
      </c>
      <c r="K848" s="13" t="s">
        <v>51</v>
      </c>
      <c r="L848" s="13" t="s">
        <v>50</v>
      </c>
      <c r="M848" s="13" t="s">
        <v>52</v>
      </c>
    </row>
    <row r="849" spans="1:13" ht="13.5" x14ac:dyDescent="0.25">
      <c r="A849" s="3">
        <v>43238</v>
      </c>
      <c r="B849" s="2">
        <v>5.2648999999999999</v>
      </c>
      <c r="C849" s="2">
        <v>67.859460388468506</v>
      </c>
      <c r="D849" s="2">
        <v>-8.0718174580877822E-2</v>
      </c>
      <c r="E849" s="2">
        <v>3.681162133734743E-2</v>
      </c>
      <c r="F849" s="2">
        <v>5.2979199999999995</v>
      </c>
      <c r="G849" s="2">
        <v>5.1473099999999992</v>
      </c>
      <c r="H849" s="2">
        <v>5.042419999999999</v>
      </c>
      <c r="I849" s="2">
        <v>4.777540000000001</v>
      </c>
      <c r="J849" s="13">
        <v>4.0404444999999978</v>
      </c>
      <c r="K849" s="13" t="s">
        <v>51</v>
      </c>
      <c r="L849" s="13" t="s">
        <v>50</v>
      </c>
      <c r="M849" s="13" t="s">
        <v>52</v>
      </c>
    </row>
    <row r="850" spans="1:13" ht="13.5" x14ac:dyDescent="0.25">
      <c r="A850" s="3">
        <v>43241</v>
      </c>
      <c r="B850" s="2">
        <v>5.4179000000000004</v>
      </c>
      <c r="C850" s="2">
        <v>73.454224467138474</v>
      </c>
      <c r="D850" s="2">
        <v>-0.12379135260768681</v>
      </c>
      <c r="E850" s="2">
        <v>4.8706644085476952E-2</v>
      </c>
      <c r="F850" s="2">
        <v>5.31996</v>
      </c>
      <c r="G850" s="2">
        <v>5.2042400000000004</v>
      </c>
      <c r="H850" s="2">
        <v>5.0675450000000009</v>
      </c>
      <c r="I850" s="2">
        <v>4.8076880000000006</v>
      </c>
      <c r="J850" s="13">
        <v>4.0483369999999983</v>
      </c>
      <c r="K850" s="13" t="s">
        <v>51</v>
      </c>
      <c r="L850" s="13" t="s">
        <v>50</v>
      </c>
      <c r="M850" s="13" t="s">
        <v>52</v>
      </c>
    </row>
    <row r="851" spans="1:13" ht="13.5" x14ac:dyDescent="0.25">
      <c r="A851" s="3">
        <v>43242</v>
      </c>
      <c r="B851" s="2">
        <v>5.3872999999999998</v>
      </c>
      <c r="C851" s="2">
        <v>70.799770826767599</v>
      </c>
      <c r="D851" s="2">
        <v>-0.15282542254199338</v>
      </c>
      <c r="E851" s="2">
        <v>5.5474679801321328E-2</v>
      </c>
      <c r="F851" s="2">
        <v>5.3248599999999993</v>
      </c>
      <c r="G851" s="2">
        <v>5.2532200000000007</v>
      </c>
      <c r="H851" s="2">
        <v>5.0911400000000002</v>
      </c>
      <c r="I851" s="2">
        <v>4.8365600000000013</v>
      </c>
      <c r="J851" s="13">
        <v>4.0560764999999979</v>
      </c>
      <c r="K851" s="13" t="s">
        <v>51</v>
      </c>
      <c r="L851" s="13" t="s">
        <v>50</v>
      </c>
      <c r="M851" s="13" t="s">
        <v>52</v>
      </c>
    </row>
    <row r="852" spans="1:13" ht="13.5" x14ac:dyDescent="0.25">
      <c r="A852" s="3">
        <v>43243</v>
      </c>
      <c r="B852" s="2">
        <v>5.4485000000000001</v>
      </c>
      <c r="C852" s="2">
        <v>72.908433740678561</v>
      </c>
      <c r="D852" s="2">
        <v>-0.18394641268947698</v>
      </c>
      <c r="E852" s="2">
        <v>5.6603374354443993E-2</v>
      </c>
      <c r="F852" s="2">
        <v>5.3432199999999996</v>
      </c>
      <c r="G852" s="2">
        <v>5.3083200000000001</v>
      </c>
      <c r="H852" s="2">
        <v>5.1175600000000001</v>
      </c>
      <c r="I852" s="2">
        <v>4.8662780000000012</v>
      </c>
      <c r="J852" s="13">
        <v>4.0641219999999976</v>
      </c>
      <c r="K852" s="13" t="s">
        <v>51</v>
      </c>
      <c r="L852" s="13" t="s">
        <v>50</v>
      </c>
      <c r="M852" s="13" t="s">
        <v>52</v>
      </c>
    </row>
    <row r="853" spans="1:13" ht="13.5" x14ac:dyDescent="0.25">
      <c r="A853" s="3">
        <v>43244</v>
      </c>
      <c r="B853" s="2">
        <v>5.6566999999999998</v>
      </c>
      <c r="C853" s="2">
        <v>78.57640083752068</v>
      </c>
      <c r="D853" s="2">
        <v>-0.19590335468320852</v>
      </c>
      <c r="E853" s="2">
        <v>5.3086753423065978E-2</v>
      </c>
      <c r="F853" s="2">
        <v>5.43506</v>
      </c>
      <c r="G853" s="2">
        <v>5.3634199999999996</v>
      </c>
      <c r="H853" s="2">
        <v>5.1543900000000002</v>
      </c>
      <c r="I853" s="2">
        <v>4.8997800000000016</v>
      </c>
      <c r="J853" s="13">
        <v>4.0732084999999971</v>
      </c>
      <c r="K853" s="13" t="s">
        <v>51</v>
      </c>
      <c r="L853" s="13" t="s">
        <v>50</v>
      </c>
      <c r="M853" s="13" t="s">
        <v>52</v>
      </c>
    </row>
    <row r="854" spans="1:13" ht="13.5" x14ac:dyDescent="0.25">
      <c r="A854" s="3">
        <v>43245</v>
      </c>
      <c r="B854" s="2">
        <v>5.6994999999999996</v>
      </c>
      <c r="C854" s="2">
        <v>79.524753927626222</v>
      </c>
      <c r="D854" s="2">
        <v>-0.19271915419757768</v>
      </c>
      <c r="E854" s="2">
        <v>4.6988329117923722E-2</v>
      </c>
      <c r="F854" s="2">
        <v>5.5219800000000001</v>
      </c>
      <c r="G854" s="2">
        <v>5.4099500000000003</v>
      </c>
      <c r="H854" s="2">
        <v>5.1933600000000002</v>
      </c>
      <c r="I854" s="2">
        <v>4.9341380000000008</v>
      </c>
      <c r="J854" s="13">
        <v>4.0825089999999982</v>
      </c>
      <c r="K854" s="13" t="s">
        <v>51</v>
      </c>
      <c r="L854" s="13" t="s">
        <v>50</v>
      </c>
      <c r="M854" s="13" t="s">
        <v>52</v>
      </c>
    </row>
    <row r="855" spans="1:13" ht="13.5" x14ac:dyDescent="0.25">
      <c r="A855" s="3">
        <v>43248</v>
      </c>
      <c r="B855" s="2">
        <v>5.5342000000000002</v>
      </c>
      <c r="C855" s="2">
        <v>67.15960069003728</v>
      </c>
      <c r="D855" s="2">
        <v>-0.16977860790031496</v>
      </c>
      <c r="E855" s="2">
        <v>3.888643929053677E-2</v>
      </c>
      <c r="F855" s="2">
        <v>5.5452399999999997</v>
      </c>
      <c r="G855" s="2">
        <v>5.4325999999999999</v>
      </c>
      <c r="H855" s="2">
        <v>5.2240649999999995</v>
      </c>
      <c r="I855" s="2">
        <v>4.9651900000000015</v>
      </c>
      <c r="J855" s="13">
        <v>4.0909829999999978</v>
      </c>
      <c r="K855" s="13" t="s">
        <v>51</v>
      </c>
      <c r="L855" s="13" t="s">
        <v>50</v>
      </c>
      <c r="M855" s="13" t="s">
        <v>52</v>
      </c>
    </row>
    <row r="856" spans="1:13" ht="13.5" x14ac:dyDescent="0.25">
      <c r="A856" s="3">
        <v>43249</v>
      </c>
      <c r="B856" s="2">
        <v>5.4790999999999999</v>
      </c>
      <c r="C856" s="2">
        <v>63.60917551839367</v>
      </c>
      <c r="D856" s="2">
        <v>-0.13989323848906565</v>
      </c>
      <c r="E856" s="2">
        <v>3.125578366969585E-2</v>
      </c>
      <c r="F856" s="2">
        <v>5.5636000000000001</v>
      </c>
      <c r="G856" s="2">
        <v>5.4442300000000001</v>
      </c>
      <c r="H856" s="2">
        <v>5.2522500000000001</v>
      </c>
      <c r="I856" s="2">
        <v>4.9941920000000009</v>
      </c>
      <c r="J856" s="13">
        <v>4.0990629999999983</v>
      </c>
      <c r="K856" s="13" t="s">
        <v>51</v>
      </c>
      <c r="L856" s="13" t="s">
        <v>50</v>
      </c>
      <c r="M856" s="13" t="s">
        <v>52</v>
      </c>
    </row>
    <row r="857" spans="1:13" ht="13.5" x14ac:dyDescent="0.25">
      <c r="A857" s="3">
        <v>43250</v>
      </c>
      <c r="B857" s="2">
        <v>5.3872999999999998</v>
      </c>
      <c r="C857" s="2">
        <v>58.098406069668755</v>
      </c>
      <c r="D857" s="2">
        <v>-0.11034836799889458</v>
      </c>
      <c r="E857" s="2">
        <v>2.4199233353492756E-2</v>
      </c>
      <c r="F857" s="2">
        <v>5.5513599999999999</v>
      </c>
      <c r="G857" s="2">
        <v>5.4472899999999997</v>
      </c>
      <c r="H857" s="2">
        <v>5.2734749999999995</v>
      </c>
      <c r="I857" s="2">
        <v>5.0165240000000013</v>
      </c>
      <c r="J857" s="13">
        <v>4.1066839999999978</v>
      </c>
      <c r="K857" s="13" t="s">
        <v>51</v>
      </c>
      <c r="L857" s="13" t="s">
        <v>50</v>
      </c>
      <c r="M857" s="13" t="s">
        <v>53</v>
      </c>
    </row>
    <row r="858" spans="1:13" ht="13.5" x14ac:dyDescent="0.25">
      <c r="A858" s="3">
        <v>43251</v>
      </c>
      <c r="B858" s="2">
        <v>5.4485000000000001</v>
      </c>
      <c r="C858" s="2">
        <v>60.552043618874769</v>
      </c>
      <c r="D858" s="2">
        <v>-0.11531750515903116</v>
      </c>
      <c r="E858" s="2">
        <v>2.0569304992149047E-2</v>
      </c>
      <c r="F858" s="2">
        <v>5.5097199999999997</v>
      </c>
      <c r="G858" s="2">
        <v>5.4723900000000008</v>
      </c>
      <c r="H858" s="2">
        <v>5.2951549999999994</v>
      </c>
      <c r="I858" s="2">
        <v>5.0362880000000017</v>
      </c>
      <c r="J858" s="13">
        <v>4.1147059999999982</v>
      </c>
      <c r="K858" s="13" t="s">
        <v>51</v>
      </c>
      <c r="L858" s="13" t="s">
        <v>50</v>
      </c>
      <c r="M858" s="13" t="s">
        <v>53</v>
      </c>
    </row>
    <row r="859" spans="1:13" ht="13.5" x14ac:dyDescent="0.25">
      <c r="A859" s="3">
        <v>43252</v>
      </c>
      <c r="B859" s="2">
        <v>5.3567</v>
      </c>
      <c r="C859" s="2">
        <v>55.319266678552893</v>
      </c>
      <c r="D859" s="2">
        <v>-0.10358771227698416</v>
      </c>
      <c r="E859" s="2">
        <v>1.9461177394121794E-2</v>
      </c>
      <c r="F859" s="2">
        <v>5.44116</v>
      </c>
      <c r="G859" s="2">
        <v>5.4815700000000005</v>
      </c>
      <c r="H859" s="2">
        <v>5.3144399999999994</v>
      </c>
      <c r="I859" s="2">
        <v>5.0507080000000011</v>
      </c>
      <c r="J859" s="13">
        <v>4.1222214999999984</v>
      </c>
      <c r="K859" s="13" t="s">
        <v>55</v>
      </c>
      <c r="L859" s="13" t="s">
        <v>48</v>
      </c>
      <c r="M859" s="13" t="s">
        <v>47</v>
      </c>
    </row>
    <row r="860" spans="1:13" ht="13.5" x14ac:dyDescent="0.25">
      <c r="A860" s="3">
        <v>43255</v>
      </c>
      <c r="B860" s="2">
        <v>5.3689</v>
      </c>
      <c r="C860" s="2">
        <v>55.865133958434207</v>
      </c>
      <c r="D860" s="2">
        <v>-7.1628612870513919E-2</v>
      </c>
      <c r="E860" s="2">
        <v>1.9989906701558986E-2</v>
      </c>
      <c r="F860" s="2">
        <v>5.4080999999999992</v>
      </c>
      <c r="G860" s="2">
        <v>5.4766700000000004</v>
      </c>
      <c r="H860" s="2">
        <v>5.3404549999999995</v>
      </c>
      <c r="I860" s="2">
        <v>5.0646140000000015</v>
      </c>
      <c r="J860" s="13">
        <v>4.1296319999999982</v>
      </c>
      <c r="K860" s="13" t="s">
        <v>51</v>
      </c>
      <c r="L860" s="13" t="s">
        <v>54</v>
      </c>
      <c r="M860" s="13" t="s">
        <v>53</v>
      </c>
    </row>
    <row r="861" spans="1:13" ht="13.5" x14ac:dyDescent="0.25">
      <c r="A861" s="3">
        <v>43256</v>
      </c>
      <c r="B861" s="2">
        <v>5.3567</v>
      </c>
      <c r="C861" s="2">
        <v>55.139670370649625</v>
      </c>
      <c r="D861" s="2">
        <v>-4.9018735980880024E-2</v>
      </c>
      <c r="E861" s="2">
        <v>2.1673017702968173E-2</v>
      </c>
      <c r="F861" s="2">
        <v>5.3836199999999996</v>
      </c>
      <c r="G861" s="2">
        <v>5.4736100000000008</v>
      </c>
      <c r="H861" s="2">
        <v>5.3634149999999998</v>
      </c>
      <c r="I861" s="2">
        <v>5.0783700000000014</v>
      </c>
      <c r="J861" s="13">
        <v>4.1369814999999992</v>
      </c>
      <c r="K861" s="13" t="s">
        <v>55</v>
      </c>
      <c r="L861" s="13" t="s">
        <v>48</v>
      </c>
      <c r="M861" s="13" t="s">
        <v>47</v>
      </c>
    </row>
    <row r="862" spans="1:13" ht="13.5" x14ac:dyDescent="0.25">
      <c r="A862" s="3">
        <v>43257</v>
      </c>
      <c r="B862" s="2">
        <v>5.3567</v>
      </c>
      <c r="C862" s="2">
        <v>55.139670370649618</v>
      </c>
      <c r="D862" s="2">
        <v>-2.0981724332524543E-2</v>
      </c>
      <c r="E862" s="2">
        <v>2.4143753536529578E-2</v>
      </c>
      <c r="F862" s="2">
        <v>5.3774999999999995</v>
      </c>
      <c r="G862" s="2">
        <v>5.4644300000000001</v>
      </c>
      <c r="H862" s="2">
        <v>5.3863749999999992</v>
      </c>
      <c r="I862" s="2">
        <v>5.0921260000000004</v>
      </c>
      <c r="J862" s="13">
        <v>4.1443309999999993</v>
      </c>
      <c r="K862" s="13" t="s">
        <v>51</v>
      </c>
      <c r="L862" s="13" t="s">
        <v>50</v>
      </c>
      <c r="M862" s="13" t="s">
        <v>53</v>
      </c>
    </row>
    <row r="863" spans="1:13" ht="13.5" x14ac:dyDescent="0.25">
      <c r="A863" s="3">
        <v>43258</v>
      </c>
      <c r="B863" s="2">
        <v>5.3506</v>
      </c>
      <c r="C863" s="2">
        <v>54.727553700863567</v>
      </c>
      <c r="D863" s="2">
        <v>3.4752478233366801E-2</v>
      </c>
      <c r="E863" s="2">
        <v>2.7125318204583186E-2</v>
      </c>
      <c r="F863" s="2">
        <v>5.35792</v>
      </c>
      <c r="G863" s="2">
        <v>5.4338199999999999</v>
      </c>
      <c r="H863" s="2">
        <v>5.3986200000000002</v>
      </c>
      <c r="I863" s="2">
        <v>5.1056660000000003</v>
      </c>
      <c r="J863" s="13">
        <v>4.151626499999999</v>
      </c>
      <c r="K863" s="13" t="s">
        <v>55</v>
      </c>
      <c r="L863" s="13" t="s">
        <v>48</v>
      </c>
      <c r="M863" s="13" t="s">
        <v>47</v>
      </c>
    </row>
    <row r="864" spans="1:13" ht="13.5" x14ac:dyDescent="0.25">
      <c r="A864" s="3">
        <v>43259</v>
      </c>
      <c r="B864" s="2">
        <v>5.3567</v>
      </c>
      <c r="C864" s="2">
        <v>55.0890409879757</v>
      </c>
      <c r="D864" s="2">
        <v>8.7643919238172607E-2</v>
      </c>
      <c r="E864" s="2">
        <v>2.9438339565321842E-2</v>
      </c>
      <c r="F864" s="2">
        <v>5.35792</v>
      </c>
      <c r="G864" s="2">
        <v>5.39954</v>
      </c>
      <c r="H864" s="2">
        <v>5.4047450000000001</v>
      </c>
      <c r="I864" s="2">
        <v>5.1189480000000005</v>
      </c>
      <c r="J864" s="13">
        <v>4.1589759999999991</v>
      </c>
      <c r="K864" s="13" t="s">
        <v>51</v>
      </c>
      <c r="L864" s="13" t="s">
        <v>54</v>
      </c>
      <c r="M864" s="13" t="s">
        <v>54</v>
      </c>
    </row>
    <row r="865" spans="1:13" ht="13.5" x14ac:dyDescent="0.25">
      <c r="A865" s="3">
        <v>43262</v>
      </c>
      <c r="B865" s="2">
        <v>5.3506</v>
      </c>
      <c r="C865" s="2">
        <v>54.619373536317021</v>
      </c>
      <c r="D865" s="2">
        <v>0.10701192664378123</v>
      </c>
      <c r="E865" s="2">
        <v>3.1965976902416066E-2</v>
      </c>
      <c r="F865" s="2">
        <v>5.35426</v>
      </c>
      <c r="G865" s="2">
        <v>5.3811800000000005</v>
      </c>
      <c r="H865" s="2">
        <v>5.4068900000000006</v>
      </c>
      <c r="I865" s="2">
        <v>5.1300219999999994</v>
      </c>
      <c r="J865" s="13">
        <v>4.1662949999999999</v>
      </c>
      <c r="K865" s="13" t="s">
        <v>55</v>
      </c>
      <c r="L865" s="13" t="s">
        <v>48</v>
      </c>
      <c r="M865" s="13" t="s">
        <v>47</v>
      </c>
    </row>
    <row r="866" spans="1:13" ht="13.5" x14ac:dyDescent="0.25">
      <c r="A866" s="3">
        <v>43263</v>
      </c>
      <c r="B866" s="2">
        <v>5.3383000000000003</v>
      </c>
      <c r="C866" s="2">
        <v>53.626565698299864</v>
      </c>
      <c r="D866" s="2">
        <v>0.11549327801121034</v>
      </c>
      <c r="E866" s="2">
        <v>3.1367045026615137E-2</v>
      </c>
      <c r="F866" s="2">
        <v>5.3505799999999999</v>
      </c>
      <c r="G866" s="2">
        <v>5.3671000000000006</v>
      </c>
      <c r="H866" s="2">
        <v>5.4056650000000008</v>
      </c>
      <c r="I866" s="2">
        <v>5.139143999999999</v>
      </c>
      <c r="J866" s="13">
        <v>4.1734339999999994</v>
      </c>
      <c r="K866" s="13" t="s">
        <v>55</v>
      </c>
      <c r="L866" s="13" t="s">
        <v>48</v>
      </c>
      <c r="M866" s="13" t="s">
        <v>47</v>
      </c>
    </row>
    <row r="867" spans="1:13" ht="13.5" x14ac:dyDescent="0.25">
      <c r="A867" s="3">
        <v>43264</v>
      </c>
      <c r="B867" s="2">
        <v>5.3076999999999996</v>
      </c>
      <c r="C867" s="2">
        <v>51.136283073880151</v>
      </c>
      <c r="D867" s="2">
        <v>0.11057019685450875</v>
      </c>
      <c r="E867" s="2">
        <v>2.8983501993140502E-2</v>
      </c>
      <c r="F867" s="2">
        <v>5.3407800000000005</v>
      </c>
      <c r="G867" s="2">
        <v>5.3591400000000009</v>
      </c>
      <c r="H867" s="2">
        <v>5.4032150000000003</v>
      </c>
      <c r="I867" s="2">
        <v>5.1471799999999996</v>
      </c>
      <c r="J867" s="13">
        <v>4.1803014999999997</v>
      </c>
      <c r="K867" s="13" t="s">
        <v>55</v>
      </c>
      <c r="L867" s="13" t="s">
        <v>48</v>
      </c>
      <c r="M867" s="13" t="s">
        <v>47</v>
      </c>
    </row>
    <row r="868" spans="1:13" ht="13.5" x14ac:dyDescent="0.25">
      <c r="A868" s="3">
        <v>43265</v>
      </c>
      <c r="B868" s="2">
        <v>5.2035999999999998</v>
      </c>
      <c r="C868" s="2">
        <v>43.701343720158015</v>
      </c>
      <c r="D868" s="2">
        <v>0.12348664099835194</v>
      </c>
      <c r="E868" s="2">
        <v>2.549698441702539E-2</v>
      </c>
      <c r="F868" s="2">
        <v>5.3113799999999998</v>
      </c>
      <c r="G868" s="2">
        <v>5.3346499999999999</v>
      </c>
      <c r="H868" s="2">
        <v>5.4035200000000003</v>
      </c>
      <c r="I868" s="2">
        <v>5.1529439999999989</v>
      </c>
      <c r="J868" s="13">
        <v>4.1865300000000003</v>
      </c>
      <c r="K868" s="13" t="s">
        <v>55</v>
      </c>
      <c r="L868" s="13" t="s">
        <v>48</v>
      </c>
      <c r="M868" s="13" t="s">
        <v>47</v>
      </c>
    </row>
    <row r="869" spans="1:13" ht="13.5" x14ac:dyDescent="0.25">
      <c r="A869" s="3">
        <v>43269</v>
      </c>
      <c r="B869" s="2">
        <v>5.2035999999999998</v>
      </c>
      <c r="C869" s="2">
        <v>43.701343720158015</v>
      </c>
      <c r="D869" s="2">
        <v>0.12086691329340482</v>
      </c>
      <c r="E869" s="2">
        <v>2.1400495149987167E-2</v>
      </c>
      <c r="F869" s="2">
        <v>5.2807600000000008</v>
      </c>
      <c r="G869" s="2">
        <v>5.3193399999999995</v>
      </c>
      <c r="H869" s="2">
        <v>5.400455</v>
      </c>
      <c r="I869" s="2">
        <v>5.1585199999999984</v>
      </c>
      <c r="J869" s="13">
        <v>4.1928770000000011</v>
      </c>
      <c r="K869" s="13" t="s">
        <v>55</v>
      </c>
      <c r="L869" s="13" t="s">
        <v>48</v>
      </c>
      <c r="M869" s="13" t="s">
        <v>47</v>
      </c>
    </row>
    <row r="870" spans="1:13" ht="13.5" x14ac:dyDescent="0.25">
      <c r="A870" s="3">
        <v>43270</v>
      </c>
      <c r="B870" s="2">
        <v>5.2035999999999998</v>
      </c>
      <c r="C870" s="2">
        <v>43.701343720158015</v>
      </c>
      <c r="D870" s="2">
        <v>0.12105867177763852</v>
      </c>
      <c r="E870" s="2">
        <v>1.7153639029360391E-2</v>
      </c>
      <c r="F870" s="2">
        <v>5.25136</v>
      </c>
      <c r="G870" s="2">
        <v>5.30281</v>
      </c>
      <c r="H870" s="2">
        <v>5.3897399999999998</v>
      </c>
      <c r="I870" s="2">
        <v>5.1641899999999987</v>
      </c>
      <c r="J870" s="13">
        <v>4.1995795000000014</v>
      </c>
      <c r="K870" s="13" t="s">
        <v>55</v>
      </c>
      <c r="L870" s="13" t="s">
        <v>48</v>
      </c>
      <c r="M870" s="13" t="s">
        <v>47</v>
      </c>
    </row>
    <row r="871" spans="1:13" ht="13.5" x14ac:dyDescent="0.25">
      <c r="A871" s="3">
        <v>43271</v>
      </c>
      <c r="B871" s="2">
        <v>5.2035999999999998</v>
      </c>
      <c r="C871" s="2">
        <v>43.701343720158015</v>
      </c>
      <c r="D871" s="2">
        <v>0.11983616150998522</v>
      </c>
      <c r="E871" s="2">
        <v>1.3219884144079945E-2</v>
      </c>
      <c r="F871" s="2">
        <v>5.2244199999999994</v>
      </c>
      <c r="G871" s="2">
        <v>5.2875000000000005</v>
      </c>
      <c r="H871" s="2">
        <v>5.3805549999999993</v>
      </c>
      <c r="I871" s="2">
        <v>5.1699539999999979</v>
      </c>
      <c r="J871" s="13">
        <v>4.2061635000000015</v>
      </c>
      <c r="K871" s="13" t="s">
        <v>55</v>
      </c>
      <c r="L871" s="13" t="s">
        <v>48</v>
      </c>
      <c r="M871" s="13" t="s">
        <v>47</v>
      </c>
    </row>
    <row r="872" spans="1:13" ht="13.5" x14ac:dyDescent="0.25">
      <c r="A872" s="3">
        <v>43272</v>
      </c>
      <c r="B872" s="2">
        <v>5.2648999999999999</v>
      </c>
      <c r="C872" s="2">
        <v>49.515117168024723</v>
      </c>
      <c r="D872" s="2">
        <v>0.11471668866199547</v>
      </c>
      <c r="E872" s="2">
        <v>9.6440992142128885E-3</v>
      </c>
      <c r="F872" s="2">
        <v>5.2158600000000002</v>
      </c>
      <c r="G872" s="2">
        <v>5.2783199999999999</v>
      </c>
      <c r="H872" s="2">
        <v>5.3713749999999987</v>
      </c>
      <c r="I872" s="2">
        <v>5.1769439999999989</v>
      </c>
      <c r="J872" s="13">
        <v>4.2129355000000013</v>
      </c>
      <c r="K872" s="13" t="s">
        <v>55</v>
      </c>
      <c r="L872" s="13" t="s">
        <v>48</v>
      </c>
      <c r="M872" s="13" t="s">
        <v>47</v>
      </c>
    </row>
    <row r="873" spans="1:13" ht="13.5" x14ac:dyDescent="0.25">
      <c r="A873" s="3">
        <v>43273</v>
      </c>
      <c r="B873" s="2">
        <v>5.3567</v>
      </c>
      <c r="C873" s="2">
        <v>56.72266415832059</v>
      </c>
      <c r="D873" s="2">
        <v>0.10270608527782077</v>
      </c>
      <c r="E873" s="2">
        <v>6.1623101633460318E-3</v>
      </c>
      <c r="F873" s="2">
        <v>5.24648</v>
      </c>
      <c r="G873" s="2">
        <v>5.2789299999999999</v>
      </c>
      <c r="H873" s="2">
        <v>5.356374999999999</v>
      </c>
      <c r="I873" s="2">
        <v>5.186907999999999</v>
      </c>
      <c r="J873" s="13">
        <v>4.2201665000000013</v>
      </c>
      <c r="K873" s="13" t="s">
        <v>51</v>
      </c>
      <c r="L873" s="13" t="s">
        <v>50</v>
      </c>
      <c r="M873" s="13" t="s">
        <v>52</v>
      </c>
    </row>
    <row r="874" spans="1:13" ht="13.5" x14ac:dyDescent="0.25">
      <c r="A874" s="3">
        <v>43276</v>
      </c>
      <c r="B874" s="2">
        <v>5.3261000000000003</v>
      </c>
      <c r="C874" s="2">
        <v>53.957376085131358</v>
      </c>
      <c r="D874" s="2">
        <v>9.5261241198734581E-2</v>
      </c>
      <c r="E874" s="2">
        <v>2.9450628896454862E-3</v>
      </c>
      <c r="F874" s="2">
        <v>5.2709799999999998</v>
      </c>
      <c r="G874" s="2">
        <v>5.2758700000000003</v>
      </c>
      <c r="H874" s="2">
        <v>5.3377049999999988</v>
      </c>
      <c r="I874" s="2">
        <v>5.1957859999999982</v>
      </c>
      <c r="J874" s="13">
        <v>4.2273630000000013</v>
      </c>
      <c r="K874" s="13" t="s">
        <v>51</v>
      </c>
      <c r="L874" s="13" t="s">
        <v>50</v>
      </c>
      <c r="M874" s="13" t="s">
        <v>52</v>
      </c>
    </row>
    <row r="875" spans="1:13" ht="13.5" x14ac:dyDescent="0.25">
      <c r="A875" s="3">
        <v>43277</v>
      </c>
      <c r="B875" s="2">
        <v>5.3261000000000003</v>
      </c>
      <c r="C875" s="2">
        <v>53.957376085131358</v>
      </c>
      <c r="D875" s="2">
        <v>8.7753044370973754E-2</v>
      </c>
      <c r="E875" s="2">
        <v>4.9921302477945895E-4</v>
      </c>
      <c r="F875" s="2">
        <v>5.2954799999999995</v>
      </c>
      <c r="G875" s="2">
        <v>5.2734199999999989</v>
      </c>
      <c r="H875" s="2">
        <v>5.3272999999999993</v>
      </c>
      <c r="I875" s="2">
        <v>5.2041899999999979</v>
      </c>
      <c r="J875" s="13">
        <v>4.2345595000000014</v>
      </c>
      <c r="K875" s="13" t="s">
        <v>51</v>
      </c>
      <c r="L875" s="13" t="s">
        <v>50</v>
      </c>
      <c r="M875" s="13" t="s">
        <v>52</v>
      </c>
    </row>
    <row r="876" spans="1:13" ht="13.5" x14ac:dyDescent="0.25">
      <c r="A876" s="3">
        <v>43278</v>
      </c>
      <c r="B876" s="2">
        <v>5.3015999999999996</v>
      </c>
      <c r="C876" s="2">
        <v>51.620580782499516</v>
      </c>
      <c r="D876" s="2">
        <v>8.1072228686878134E-2</v>
      </c>
      <c r="E876" s="2">
        <v>-1.5444952530857725E-3</v>
      </c>
      <c r="F876" s="2">
        <v>5.31508</v>
      </c>
      <c r="G876" s="2">
        <v>5.2697500000000002</v>
      </c>
      <c r="H876" s="2">
        <v>5.3184249999999986</v>
      </c>
      <c r="I876" s="2">
        <v>5.2119139999999984</v>
      </c>
      <c r="J876" s="13">
        <v>4.2416335000000016</v>
      </c>
      <c r="K876" s="13" t="s">
        <v>51</v>
      </c>
      <c r="L876" s="13" t="s">
        <v>50</v>
      </c>
      <c r="M876" s="13" t="s">
        <v>52</v>
      </c>
    </row>
    <row r="877" spans="1:13" ht="13.5" x14ac:dyDescent="0.25">
      <c r="A877" s="3">
        <v>43279</v>
      </c>
      <c r="B877" s="2">
        <v>5.2342000000000004</v>
      </c>
      <c r="C877" s="2">
        <v>45.750498666731794</v>
      </c>
      <c r="D877" s="2">
        <v>7.5617205245641195E-2</v>
      </c>
      <c r="E877" s="2">
        <v>-3.448286215693412E-3</v>
      </c>
      <c r="F877" s="2">
        <v>5.3089400000000007</v>
      </c>
      <c r="G877" s="2">
        <v>5.2624000000000004</v>
      </c>
      <c r="H877" s="2">
        <v>5.3107699999999998</v>
      </c>
      <c r="I877" s="2">
        <v>5.2182899999999988</v>
      </c>
      <c r="J877" s="13">
        <v>4.2483705000000018</v>
      </c>
      <c r="K877" s="13" t="s">
        <v>55</v>
      </c>
      <c r="L877" s="13" t="s">
        <v>48</v>
      </c>
      <c r="M877" s="13" t="s">
        <v>47</v>
      </c>
    </row>
    <row r="878" spans="1:13" ht="13.5" x14ac:dyDescent="0.25">
      <c r="A878" s="3">
        <v>43280</v>
      </c>
      <c r="B878" s="2">
        <v>5.2035999999999998</v>
      </c>
      <c r="C878" s="2">
        <v>43.340791119621237</v>
      </c>
      <c r="D878" s="2">
        <v>5.7570480837314086E-2</v>
      </c>
      <c r="E878" s="2">
        <v>-5.2000253491239455E-3</v>
      </c>
      <c r="F878" s="2">
        <v>5.2783200000000008</v>
      </c>
      <c r="G878" s="2">
        <v>5.2624000000000004</v>
      </c>
      <c r="H878" s="2">
        <v>5.2985249999999997</v>
      </c>
      <c r="I878" s="2">
        <v>5.224053999999998</v>
      </c>
      <c r="J878" s="13">
        <v>4.254954500000002</v>
      </c>
      <c r="K878" s="13" t="s">
        <v>55</v>
      </c>
      <c r="L878" s="13" t="s">
        <v>48</v>
      </c>
      <c r="M878" s="13" t="s">
        <v>47</v>
      </c>
    </row>
    <row r="879" spans="1:13" ht="13.5" x14ac:dyDescent="0.25">
      <c r="A879" s="3">
        <v>43283</v>
      </c>
      <c r="B879" s="2">
        <v>5.1913999999999998</v>
      </c>
      <c r="C879" s="2">
        <v>42.382325852562097</v>
      </c>
      <c r="D879" s="2">
        <v>4.3678939140336048E-2</v>
      </c>
      <c r="E879" s="2">
        <v>-6.7960852154507617E-3</v>
      </c>
      <c r="F879" s="2">
        <v>5.2513800000000002</v>
      </c>
      <c r="G879" s="2">
        <v>5.2611800000000004</v>
      </c>
      <c r="H879" s="2">
        <v>5.2902599999999991</v>
      </c>
      <c r="I879" s="2">
        <v>5.2293859999999972</v>
      </c>
      <c r="J879" s="13">
        <v>4.2614775000000025</v>
      </c>
      <c r="K879" s="13" t="s">
        <v>55</v>
      </c>
      <c r="L879" s="13" t="s">
        <v>48</v>
      </c>
      <c r="M879" s="13" t="s">
        <v>47</v>
      </c>
    </row>
    <row r="880" spans="1:13" ht="13.5" x14ac:dyDescent="0.25">
      <c r="A880" s="3">
        <v>43284</v>
      </c>
      <c r="B880" s="2">
        <v>5.1363000000000003</v>
      </c>
      <c r="C880" s="2">
        <v>38.266348135907982</v>
      </c>
      <c r="D880" s="2">
        <v>3.6517999757913699E-2</v>
      </c>
      <c r="E880" s="2">
        <v>-7.6541000433854815E-3</v>
      </c>
      <c r="F880" s="2">
        <v>5.2134199999999993</v>
      </c>
      <c r="G880" s="2">
        <v>5.2544500000000003</v>
      </c>
      <c r="H880" s="2">
        <v>5.2786299999999997</v>
      </c>
      <c r="I880" s="2">
        <v>5.2338039999999975</v>
      </c>
      <c r="J880" s="13">
        <v>4.2678435000000032</v>
      </c>
      <c r="K880" s="13" t="s">
        <v>55</v>
      </c>
      <c r="L880" s="13" t="s">
        <v>48</v>
      </c>
      <c r="M880" s="13" t="s">
        <v>47</v>
      </c>
    </row>
    <row r="881" spans="1:13" ht="13.5" x14ac:dyDescent="0.25">
      <c r="A881" s="3">
        <v>43285</v>
      </c>
      <c r="B881" s="2">
        <v>5.173</v>
      </c>
      <c r="C881" s="2">
        <v>42.286693254620495</v>
      </c>
      <c r="D881" s="2">
        <v>2.8539850671879918E-2</v>
      </c>
      <c r="E881" s="2">
        <v>-8.5717141268331701E-3</v>
      </c>
      <c r="F881" s="2">
        <v>5.1876999999999995</v>
      </c>
      <c r="G881" s="2">
        <v>5.2513900000000007</v>
      </c>
      <c r="H881" s="2">
        <v>5.2694449999999993</v>
      </c>
      <c r="I881" s="2">
        <v>5.2389559999999982</v>
      </c>
      <c r="J881" s="13">
        <v>4.2745115000000027</v>
      </c>
      <c r="K881" s="13" t="s">
        <v>55</v>
      </c>
      <c r="L881" s="13" t="s">
        <v>48</v>
      </c>
      <c r="M881" s="13" t="s">
        <v>47</v>
      </c>
    </row>
    <row r="882" spans="1:13" ht="13.5" x14ac:dyDescent="0.25">
      <c r="A882" s="3">
        <v>43286</v>
      </c>
      <c r="B882" s="2">
        <v>5.1913999999999998</v>
      </c>
      <c r="C882" s="2">
        <v>44.247096003718248</v>
      </c>
      <c r="D882" s="2">
        <v>3.0380447819039702E-2</v>
      </c>
      <c r="E882" s="2">
        <v>-9.5023491953974363E-3</v>
      </c>
      <c r="F882" s="2">
        <v>5.1791399999999994</v>
      </c>
      <c r="G882" s="2">
        <v>5.24404</v>
      </c>
      <c r="H882" s="2">
        <v>5.2611799999999995</v>
      </c>
      <c r="I882" s="2">
        <v>5.2443819999999981</v>
      </c>
      <c r="J882" s="13">
        <v>4.2812240000000026</v>
      </c>
      <c r="K882" s="13" t="s">
        <v>55</v>
      </c>
      <c r="L882" s="13" t="s">
        <v>48</v>
      </c>
      <c r="M882" s="13" t="s">
        <v>47</v>
      </c>
    </row>
    <row r="883" spans="1:13" ht="13.5" x14ac:dyDescent="0.25">
      <c r="A883" s="3">
        <v>43287</v>
      </c>
      <c r="B883" s="2">
        <v>5.1913999999999998</v>
      </c>
      <c r="C883" s="2">
        <v>44.247096003718248</v>
      </c>
      <c r="D883" s="2">
        <v>4.6436978942097085E-2</v>
      </c>
      <c r="E883" s="2">
        <v>-9.8293918198243142E-3</v>
      </c>
      <c r="F883" s="2">
        <v>5.1766999999999994</v>
      </c>
      <c r="G883" s="2">
        <v>5.2275100000000005</v>
      </c>
      <c r="H883" s="2">
        <v>5.2532199999999998</v>
      </c>
      <c r="I883" s="2">
        <v>5.249807999999998</v>
      </c>
      <c r="J883" s="13">
        <v>4.2879365000000034</v>
      </c>
      <c r="K883" s="13" t="s">
        <v>55</v>
      </c>
      <c r="L883" s="13" t="s">
        <v>48</v>
      </c>
      <c r="M883" s="13" t="s">
        <v>47</v>
      </c>
    </row>
    <row r="884" spans="1:13" ht="13.5" x14ac:dyDescent="0.25">
      <c r="A884" s="3">
        <v>43290</v>
      </c>
      <c r="B884" s="2">
        <v>5.2035999999999998</v>
      </c>
      <c r="C884" s="2">
        <v>45.666316477408387</v>
      </c>
      <c r="D884" s="2">
        <v>5.4760050574781616E-2</v>
      </c>
      <c r="E884" s="2">
        <v>-1.180956425776827E-2</v>
      </c>
      <c r="F884" s="2">
        <v>5.1791399999999994</v>
      </c>
      <c r="G884" s="2">
        <v>5.2152600000000007</v>
      </c>
      <c r="H884" s="2">
        <v>5.245565</v>
      </c>
      <c r="I884" s="2">
        <v>5.2554779999999974</v>
      </c>
      <c r="J884" s="13">
        <v>4.2945205000000035</v>
      </c>
      <c r="K884" s="13" t="s">
        <v>51</v>
      </c>
      <c r="L884" s="13" t="s">
        <v>54</v>
      </c>
      <c r="M884" s="13" t="s">
        <v>52</v>
      </c>
    </row>
    <row r="885" spans="1:13" ht="13.5" x14ac:dyDescent="0.25">
      <c r="A885" s="3">
        <v>43291</v>
      </c>
      <c r="B885" s="2">
        <v>5.1913999999999998</v>
      </c>
      <c r="C885" s="2">
        <v>44.447838446689296</v>
      </c>
      <c r="D885" s="2">
        <v>6.2956644582442323E-2</v>
      </c>
      <c r="E885" s="2">
        <v>-1.4801149045311511E-2</v>
      </c>
      <c r="F885" s="2">
        <v>5.1901600000000006</v>
      </c>
      <c r="G885" s="2">
        <v>5.2017900000000008</v>
      </c>
      <c r="H885" s="2">
        <v>5.2376050000000003</v>
      </c>
      <c r="I885" s="2">
        <v>5.2609039999999974</v>
      </c>
      <c r="J885" s="13">
        <v>4.3010910000000031</v>
      </c>
      <c r="K885" s="13" t="s">
        <v>51</v>
      </c>
      <c r="L885" s="13" t="s">
        <v>50</v>
      </c>
      <c r="M885" s="13" t="s">
        <v>52</v>
      </c>
    </row>
    <row r="886" spans="1:13" ht="13.5" x14ac:dyDescent="0.25">
      <c r="A886" s="3">
        <v>43292</v>
      </c>
      <c r="B886" s="2">
        <v>5.1913999999999998</v>
      </c>
      <c r="C886" s="2">
        <v>44.447838446689303</v>
      </c>
      <c r="D886" s="2">
        <v>6.6426834821123215E-2</v>
      </c>
      <c r="E886" s="2">
        <v>-1.8524427957028085E-2</v>
      </c>
      <c r="F886" s="2">
        <v>5.1938399999999998</v>
      </c>
      <c r="G886" s="2">
        <v>5.1907700000000006</v>
      </c>
      <c r="H886" s="2">
        <v>5.2302600000000004</v>
      </c>
      <c r="I886" s="2">
        <v>5.2664239999999971</v>
      </c>
      <c r="J886" s="13">
        <v>4.3077565000000035</v>
      </c>
      <c r="K886" s="13" t="s">
        <v>51</v>
      </c>
      <c r="L886" s="13" t="s">
        <v>50</v>
      </c>
      <c r="M886" s="13" t="s">
        <v>52</v>
      </c>
    </row>
    <row r="887" spans="1:13" ht="13.5" x14ac:dyDescent="0.25">
      <c r="A887" s="3">
        <v>43293</v>
      </c>
      <c r="B887" s="2">
        <v>5.1913999999999998</v>
      </c>
      <c r="C887" s="2">
        <v>44.447838446689303</v>
      </c>
      <c r="D887" s="2">
        <v>5.9275253557170338E-2</v>
      </c>
      <c r="E887" s="2">
        <v>-2.2850569640758475E-2</v>
      </c>
      <c r="F887" s="2">
        <v>5.1938399999999998</v>
      </c>
      <c r="G887" s="2">
        <v>5.1864900000000009</v>
      </c>
      <c r="H887" s="2">
        <v>5.2244450000000011</v>
      </c>
      <c r="I887" s="2">
        <v>5.2709959999999967</v>
      </c>
      <c r="J887" s="13">
        <v>4.3145165000000034</v>
      </c>
      <c r="K887" s="13" t="s">
        <v>51</v>
      </c>
      <c r="L887" s="13" t="s">
        <v>54</v>
      </c>
      <c r="M887" s="13" t="s">
        <v>54</v>
      </c>
    </row>
    <row r="888" spans="1:13" ht="13.5" x14ac:dyDescent="0.25">
      <c r="A888" s="3">
        <v>43294</v>
      </c>
      <c r="B888" s="2">
        <v>5.1913999999999998</v>
      </c>
      <c r="C888" s="2">
        <v>44.447838446689296</v>
      </c>
      <c r="D888" s="2">
        <v>4.8776718338322311E-2</v>
      </c>
      <c r="E888" s="2">
        <v>-2.7671720860528284E-2</v>
      </c>
      <c r="F888" s="2">
        <v>5.1938399999999998</v>
      </c>
      <c r="G888" s="2">
        <v>5.1852700000000009</v>
      </c>
      <c r="H888" s="2">
        <v>5.2238350000000002</v>
      </c>
      <c r="I888" s="2">
        <v>5.2745259999999972</v>
      </c>
      <c r="J888" s="13">
        <v>4.3212765000000042</v>
      </c>
      <c r="K888" s="13" t="s">
        <v>51</v>
      </c>
      <c r="L888" s="13" t="s">
        <v>54</v>
      </c>
      <c r="M888" s="13" t="s">
        <v>54</v>
      </c>
    </row>
    <row r="889" spans="1:13" ht="13.5" x14ac:dyDescent="0.25">
      <c r="A889" s="3">
        <v>43297</v>
      </c>
      <c r="B889" s="2">
        <v>5.1913999999999998</v>
      </c>
      <c r="C889" s="2">
        <v>44.447838446689296</v>
      </c>
      <c r="D889" s="2">
        <v>3.8257618456452036E-2</v>
      </c>
      <c r="E889" s="2">
        <v>-3.2804369341826525E-2</v>
      </c>
      <c r="F889" s="2">
        <v>5.1913999999999998</v>
      </c>
      <c r="G889" s="2">
        <v>5.1852700000000009</v>
      </c>
      <c r="H889" s="2">
        <v>5.2232250000000002</v>
      </c>
      <c r="I889" s="2">
        <v>5.2789339999999969</v>
      </c>
      <c r="J889" s="13">
        <v>4.3280605000000039</v>
      </c>
      <c r="K889" s="13" t="s">
        <v>55</v>
      </c>
      <c r="L889" s="13" t="s">
        <v>48</v>
      </c>
      <c r="M889" s="13" t="s">
        <v>47</v>
      </c>
    </row>
    <row r="890" spans="1:13" ht="13.5" x14ac:dyDescent="0.25">
      <c r="A890" s="3">
        <v>43298</v>
      </c>
      <c r="B890" s="2">
        <v>5.1913999999999998</v>
      </c>
      <c r="C890" s="2">
        <v>44.447838446689296</v>
      </c>
      <c r="D890" s="2">
        <v>2.1103251102207565E-2</v>
      </c>
      <c r="E890" s="2">
        <v>-3.8105465600922282E-2</v>
      </c>
      <c r="F890" s="2">
        <v>5.1913999999999998</v>
      </c>
      <c r="G890" s="2">
        <v>5.1907800000000011</v>
      </c>
      <c r="H890" s="2">
        <v>5.2226150000000002</v>
      </c>
      <c r="I890" s="2">
        <v>5.2857899999999969</v>
      </c>
      <c r="J890" s="13">
        <v>4.3349155000000046</v>
      </c>
      <c r="K890" s="13" t="s">
        <v>54</v>
      </c>
      <c r="L890" s="13" t="s">
        <v>54</v>
      </c>
      <c r="M890" s="13" t="s">
        <v>54</v>
      </c>
    </row>
    <row r="891" spans="1:13" ht="13.5" x14ac:dyDescent="0.25">
      <c r="A891" s="3">
        <v>43299</v>
      </c>
      <c r="B891" s="2">
        <v>5.1913999999999998</v>
      </c>
      <c r="C891" s="2">
        <v>44.447838446689289</v>
      </c>
      <c r="D891" s="2">
        <v>1.2440960427488434E-2</v>
      </c>
      <c r="E891" s="2">
        <v>-4.346443641120705E-2</v>
      </c>
      <c r="F891" s="2">
        <v>5.1913999999999998</v>
      </c>
      <c r="G891" s="2">
        <v>5.1926200000000007</v>
      </c>
      <c r="H891" s="2">
        <v>5.2220050000000011</v>
      </c>
      <c r="I891" s="2">
        <v>5.2916679999999978</v>
      </c>
      <c r="J891" s="13">
        <v>4.3417940000000046</v>
      </c>
      <c r="K891" s="13" t="s">
        <v>54</v>
      </c>
      <c r="L891" s="13" t="s">
        <v>54</v>
      </c>
      <c r="M891" s="13" t="s">
        <v>54</v>
      </c>
    </row>
    <row r="892" spans="1:13" ht="13.5" x14ac:dyDescent="0.25">
      <c r="A892" s="3">
        <v>43300</v>
      </c>
      <c r="B892" s="2">
        <v>5.1913999999999998</v>
      </c>
      <c r="C892" s="2">
        <v>44.447838446689289</v>
      </c>
      <c r="D892" s="2">
        <v>8.1335707486918096E-3</v>
      </c>
      <c r="E892" s="2">
        <v>-4.7672284113866092E-2</v>
      </c>
      <c r="F892" s="2">
        <v>5.1913999999999998</v>
      </c>
      <c r="G892" s="2">
        <v>5.1926200000000007</v>
      </c>
      <c r="H892" s="2">
        <v>5.2183300000000008</v>
      </c>
      <c r="I892" s="2">
        <v>5.2975459999999961</v>
      </c>
      <c r="J892" s="13">
        <v>4.3486725000000037</v>
      </c>
      <c r="K892" s="13" t="s">
        <v>54</v>
      </c>
      <c r="L892" s="13" t="s">
        <v>54</v>
      </c>
      <c r="M892" s="13" t="s">
        <v>54</v>
      </c>
    </row>
    <row r="893" spans="1:13" ht="13.5" x14ac:dyDescent="0.25">
      <c r="A893" s="3">
        <v>43301</v>
      </c>
      <c r="B893" s="2">
        <v>5.3261000000000003</v>
      </c>
      <c r="C893" s="2">
        <v>63.761864059004274</v>
      </c>
      <c r="D893" s="2">
        <v>-5.3116327973592448E-3</v>
      </c>
      <c r="E893" s="2">
        <v>-4.9662327518241116E-2</v>
      </c>
      <c r="F893" s="2">
        <v>5.2183399999999995</v>
      </c>
      <c r="G893" s="2">
        <v>5.2060900000000006</v>
      </c>
      <c r="H893" s="2">
        <v>5.216800000000001</v>
      </c>
      <c r="I893" s="2">
        <v>5.3019539999999976</v>
      </c>
      <c r="J893" s="13">
        <v>4.3562245000000051</v>
      </c>
      <c r="K893" s="13" t="s">
        <v>51</v>
      </c>
      <c r="L893" s="13" t="s">
        <v>50</v>
      </c>
      <c r="M893" s="13" t="s">
        <v>52</v>
      </c>
    </row>
    <row r="894" spans="1:13" ht="13.5" x14ac:dyDescent="0.25">
      <c r="A894" s="3">
        <v>43304</v>
      </c>
      <c r="B894" s="2">
        <v>5.3261000000000003</v>
      </c>
      <c r="C894" s="2">
        <v>63.761864059004267</v>
      </c>
      <c r="D894" s="2">
        <v>-1.5443212409822493E-2</v>
      </c>
      <c r="E894" s="2">
        <v>-4.6094810790771178E-2</v>
      </c>
      <c r="F894" s="2">
        <v>5.2452800000000002</v>
      </c>
      <c r="G894" s="2">
        <v>5.2183400000000004</v>
      </c>
      <c r="H894" s="2">
        <v>5.216800000000001</v>
      </c>
      <c r="I894" s="2">
        <v>5.3037919999999961</v>
      </c>
      <c r="J894" s="13">
        <v>4.3637765000000046</v>
      </c>
      <c r="K894" s="13" t="s">
        <v>51</v>
      </c>
      <c r="L894" s="13" t="s">
        <v>50</v>
      </c>
      <c r="M894" s="13" t="s">
        <v>52</v>
      </c>
    </row>
    <row r="895" spans="1:13" ht="13.5" x14ac:dyDescent="0.25">
      <c r="A895" s="3">
        <v>43305</v>
      </c>
      <c r="B895" s="2">
        <v>5.2035999999999998</v>
      </c>
      <c r="C895" s="2">
        <v>46.653919441342978</v>
      </c>
      <c r="D895" s="2">
        <v>-1.7403929058791512E-2</v>
      </c>
      <c r="E895" s="2">
        <v>-3.8873229191924992E-2</v>
      </c>
      <c r="F895" s="2">
        <v>5.2477199999999993</v>
      </c>
      <c r="G895" s="2">
        <v>5.2195600000000004</v>
      </c>
      <c r="H895" s="2">
        <v>5.2106750000000002</v>
      </c>
      <c r="I895" s="2">
        <v>5.3017099999999973</v>
      </c>
      <c r="J895" s="13">
        <v>4.3707160000000052</v>
      </c>
      <c r="K895" s="13" t="s">
        <v>55</v>
      </c>
      <c r="L895" s="13" t="s">
        <v>54</v>
      </c>
      <c r="M895" s="13" t="s">
        <v>49</v>
      </c>
    </row>
    <row r="896" spans="1:13" ht="13.5" x14ac:dyDescent="0.25">
      <c r="A896" s="3">
        <v>43307</v>
      </c>
      <c r="B896" s="2">
        <v>5.2035999999999998</v>
      </c>
      <c r="C896" s="2">
        <v>46.653919441342978</v>
      </c>
      <c r="D896" s="2">
        <v>-1.888079903665929E-2</v>
      </c>
      <c r="E896" s="2">
        <v>-2.8944879064197033E-2</v>
      </c>
      <c r="F896" s="2">
        <v>5.2501599999999993</v>
      </c>
      <c r="G896" s="2">
        <v>5.2207800000000004</v>
      </c>
      <c r="H896" s="2">
        <v>5.205775</v>
      </c>
      <c r="I896" s="2">
        <v>5.2985259999999972</v>
      </c>
      <c r="J896" s="13">
        <v>4.3776555000000057</v>
      </c>
      <c r="K896" s="13" t="s">
        <v>55</v>
      </c>
      <c r="L896" s="13" t="s">
        <v>54</v>
      </c>
      <c r="M896" s="13" t="s">
        <v>49</v>
      </c>
    </row>
    <row r="897" spans="1:13" ht="13.5" x14ac:dyDescent="0.25">
      <c r="A897" s="3">
        <v>43308</v>
      </c>
      <c r="B897" s="2">
        <v>5.3261000000000003</v>
      </c>
      <c r="C897" s="2">
        <v>59.31432733552063</v>
      </c>
      <c r="D897" s="2">
        <v>-2.9035830511777938E-2</v>
      </c>
      <c r="E897" s="2">
        <v>-1.7003186095286407E-2</v>
      </c>
      <c r="F897" s="2">
        <v>5.2770999999999999</v>
      </c>
      <c r="G897" s="2">
        <v>5.2342500000000003</v>
      </c>
      <c r="H897" s="2">
        <v>5.2103699999999993</v>
      </c>
      <c r="I897" s="2">
        <v>5.297913999999996</v>
      </c>
      <c r="J897" s="13">
        <v>4.3852075000000053</v>
      </c>
      <c r="K897" s="13" t="s">
        <v>51</v>
      </c>
      <c r="L897" s="13" t="s">
        <v>50</v>
      </c>
      <c r="M897" s="13" t="s">
        <v>52</v>
      </c>
    </row>
    <row r="898" spans="1:13" ht="13.5" x14ac:dyDescent="0.25">
      <c r="A898" s="3">
        <v>43311</v>
      </c>
      <c r="B898" s="2">
        <v>5.3261000000000003</v>
      </c>
      <c r="C898" s="2">
        <v>59.31432733552063</v>
      </c>
      <c r="D898" s="2">
        <v>-3.8196201832605858E-2</v>
      </c>
      <c r="E898" s="2">
        <v>-4.6048241141010259E-3</v>
      </c>
      <c r="F898" s="2">
        <v>5.2770999999999999</v>
      </c>
      <c r="G898" s="2">
        <v>5.2477199999999993</v>
      </c>
      <c r="H898" s="2">
        <v>5.2164949999999992</v>
      </c>
      <c r="I898" s="2">
        <v>5.3004859999999958</v>
      </c>
      <c r="J898" s="13">
        <v>4.3927835000000055</v>
      </c>
      <c r="K898" s="13" t="s">
        <v>55</v>
      </c>
      <c r="L898" s="13" t="s">
        <v>48</v>
      </c>
      <c r="M898" s="13" t="s">
        <v>54</v>
      </c>
    </row>
    <row r="899" spans="1:13" ht="13.5" x14ac:dyDescent="0.25">
      <c r="A899" s="3">
        <v>43312</v>
      </c>
      <c r="B899" s="2">
        <v>5.3628</v>
      </c>
      <c r="C899" s="2">
        <v>62.413701986564035</v>
      </c>
      <c r="D899" s="2">
        <v>-4.9191407832314127E-2</v>
      </c>
      <c r="E899" s="2">
        <v>7.7573588971070152E-3</v>
      </c>
      <c r="F899" s="2">
        <v>5.28444</v>
      </c>
      <c r="G899" s="2">
        <v>5.2648599999999997</v>
      </c>
      <c r="H899" s="2">
        <v>5.225064999999999</v>
      </c>
      <c r="I899" s="2">
        <v>5.3024439999999959</v>
      </c>
      <c r="J899" s="13">
        <v>4.4006140000000054</v>
      </c>
      <c r="K899" s="13" t="s">
        <v>51</v>
      </c>
      <c r="L899" s="13" t="s">
        <v>50</v>
      </c>
      <c r="M899" s="13" t="s">
        <v>52</v>
      </c>
    </row>
    <row r="900" spans="1:13" ht="13.5" x14ac:dyDescent="0.25">
      <c r="A900" s="3">
        <v>43313</v>
      </c>
      <c r="B900" s="2">
        <v>5.3261000000000003</v>
      </c>
      <c r="C900" s="2">
        <v>57.681595347796708</v>
      </c>
      <c r="D900" s="2">
        <v>-5.6480057457927835E-2</v>
      </c>
      <c r="E900" s="2">
        <v>2.0311138979771277E-2</v>
      </c>
      <c r="F900" s="2">
        <v>5.3089400000000007</v>
      </c>
      <c r="G900" s="2">
        <v>5.2783299999999995</v>
      </c>
      <c r="H900" s="2">
        <v>5.2345549999999985</v>
      </c>
      <c r="I900" s="2">
        <v>5.300607999999996</v>
      </c>
      <c r="J900" s="13">
        <v>4.408332000000005</v>
      </c>
      <c r="K900" s="13" t="s">
        <v>55</v>
      </c>
      <c r="L900" s="13" t="s">
        <v>48</v>
      </c>
      <c r="M900" s="13" t="s">
        <v>49</v>
      </c>
    </row>
    <row r="901" spans="1:13" ht="13.5" x14ac:dyDescent="0.25">
      <c r="A901" s="3">
        <v>43314</v>
      </c>
      <c r="B901" s="2">
        <v>5.3261000000000003</v>
      </c>
      <c r="C901" s="2">
        <v>57.681595347796708</v>
      </c>
      <c r="D901" s="2">
        <v>-6.3081933290440872E-2</v>
      </c>
      <c r="E901" s="2">
        <v>3.2496123880143613E-2</v>
      </c>
      <c r="F901" s="2">
        <v>5.3334400000000004</v>
      </c>
      <c r="G901" s="2">
        <v>5.2917999999999994</v>
      </c>
      <c r="H901" s="2">
        <v>5.2422099999999983</v>
      </c>
      <c r="I901" s="2">
        <v>5.2993839999999963</v>
      </c>
      <c r="J901" s="13">
        <v>4.4160500000000056</v>
      </c>
      <c r="K901" s="13" t="s">
        <v>55</v>
      </c>
      <c r="L901" s="13" t="s">
        <v>48</v>
      </c>
      <c r="M901" s="13" t="s">
        <v>49</v>
      </c>
    </row>
    <row r="902" spans="1:13" ht="13.5" x14ac:dyDescent="0.25">
      <c r="A902" s="3">
        <v>43315</v>
      </c>
      <c r="B902" s="2">
        <v>5.2404000000000002</v>
      </c>
      <c r="C902" s="2">
        <v>47.855320010118646</v>
      </c>
      <c r="D902" s="2">
        <v>-6.2722355286963349E-2</v>
      </c>
      <c r="E902" s="2">
        <v>4.1776449061498022E-2</v>
      </c>
      <c r="F902" s="2">
        <v>5.3163</v>
      </c>
      <c r="G902" s="2">
        <v>5.2966999999999995</v>
      </c>
      <c r="H902" s="2">
        <v>5.2446599999999988</v>
      </c>
      <c r="I902" s="2">
        <v>5.2952219999999963</v>
      </c>
      <c r="J902" s="13">
        <v>4.4234105000000055</v>
      </c>
      <c r="K902" s="13" t="s">
        <v>55</v>
      </c>
      <c r="L902" s="13" t="s">
        <v>48</v>
      </c>
      <c r="M902" s="13" t="s">
        <v>47</v>
      </c>
    </row>
    <row r="903" spans="1:13" ht="13.5" x14ac:dyDescent="0.25">
      <c r="A903" s="3">
        <v>43318</v>
      </c>
      <c r="B903" s="2">
        <v>5.2648999999999999</v>
      </c>
      <c r="C903" s="2">
        <v>50.453871553395835</v>
      </c>
      <c r="D903" s="2">
        <v>-4.3375992403475117E-2</v>
      </c>
      <c r="E903" s="2">
        <v>4.5664967175131646E-2</v>
      </c>
      <c r="F903" s="2">
        <v>5.3040600000000007</v>
      </c>
      <c r="G903" s="2">
        <v>5.2905799999999994</v>
      </c>
      <c r="H903" s="2">
        <v>5.2483349999999991</v>
      </c>
      <c r="I903" s="2">
        <v>5.2873859999999953</v>
      </c>
      <c r="J903" s="13">
        <v>4.4308935000000051</v>
      </c>
      <c r="K903" s="13" t="s">
        <v>55</v>
      </c>
      <c r="L903" s="13" t="s">
        <v>48</v>
      </c>
      <c r="M903" s="13" t="s">
        <v>47</v>
      </c>
    </row>
    <row r="904" spans="1:13" ht="13.5" x14ac:dyDescent="0.25">
      <c r="A904" s="3">
        <v>43319</v>
      </c>
      <c r="B904" s="2">
        <v>5.2648999999999999</v>
      </c>
      <c r="C904" s="2">
        <v>50.453871553395835</v>
      </c>
      <c r="D904" s="2">
        <v>-2.7026836384748343E-2</v>
      </c>
      <c r="E904" s="2">
        <v>4.4294800781843481E-2</v>
      </c>
      <c r="F904" s="2">
        <v>5.2844800000000003</v>
      </c>
      <c r="G904" s="2">
        <v>5.2844599999999993</v>
      </c>
      <c r="H904" s="2">
        <v>5.2513999999999994</v>
      </c>
      <c r="I904" s="2">
        <v>5.2786939999999962</v>
      </c>
      <c r="J904" s="13">
        <v>4.4383765000000057</v>
      </c>
      <c r="K904" s="13" t="s">
        <v>55</v>
      </c>
      <c r="L904" s="13" t="s">
        <v>48</v>
      </c>
      <c r="M904" s="13" t="s">
        <v>47</v>
      </c>
    </row>
    <row r="905" spans="1:13" ht="13.5" x14ac:dyDescent="0.25">
      <c r="A905" s="3">
        <v>43320</v>
      </c>
      <c r="B905" s="2">
        <v>5.2954999999999997</v>
      </c>
      <c r="C905" s="2">
        <v>53.789564734792727</v>
      </c>
      <c r="D905" s="2">
        <v>-3.4325055043754382E-2</v>
      </c>
      <c r="E905" s="2">
        <v>3.9490630483963271E-2</v>
      </c>
      <c r="F905" s="2">
        <v>5.2783600000000011</v>
      </c>
      <c r="G905" s="2">
        <v>5.2936499999999995</v>
      </c>
      <c r="H905" s="2">
        <v>5.2566049999999986</v>
      </c>
      <c r="I905" s="2">
        <v>5.2739199999999959</v>
      </c>
      <c r="J905" s="13">
        <v>4.4460600000000055</v>
      </c>
      <c r="K905" s="13" t="s">
        <v>51</v>
      </c>
      <c r="L905" s="13" t="s">
        <v>50</v>
      </c>
      <c r="M905" s="13" t="s">
        <v>53</v>
      </c>
    </row>
    <row r="906" spans="1:13" ht="13.5" x14ac:dyDescent="0.25">
      <c r="A906" s="3">
        <v>43321</v>
      </c>
      <c r="B906" s="2">
        <v>5.3261000000000003</v>
      </c>
      <c r="C906" s="2">
        <v>56.913501660147411</v>
      </c>
      <c r="D906" s="2">
        <v>-4.2965824021109711E-2</v>
      </c>
      <c r="E906" s="2">
        <v>3.1629147850138914E-2</v>
      </c>
      <c r="F906" s="2">
        <v>5.2783600000000002</v>
      </c>
      <c r="G906" s="2">
        <v>5.3058999999999994</v>
      </c>
      <c r="H906" s="2">
        <v>5.2633399999999995</v>
      </c>
      <c r="I906" s="2">
        <v>5.2708599999999954</v>
      </c>
      <c r="J906" s="13">
        <v>4.4539200000000054</v>
      </c>
      <c r="K906" s="13" t="s">
        <v>51</v>
      </c>
      <c r="L906" s="13" t="s">
        <v>50</v>
      </c>
      <c r="M906" s="13" t="s">
        <v>54</v>
      </c>
    </row>
    <row r="907" spans="1:13" ht="13.5" x14ac:dyDescent="0.25">
      <c r="A907" s="3">
        <v>43322</v>
      </c>
      <c r="B907" s="2">
        <v>5.2954999999999997</v>
      </c>
      <c r="C907" s="2">
        <v>53.051233972573847</v>
      </c>
      <c r="D907" s="2">
        <v>-2.9529209128484446E-2</v>
      </c>
      <c r="E907" s="2">
        <v>2.2579116066099827E-2</v>
      </c>
      <c r="F907" s="2">
        <v>5.2893799999999995</v>
      </c>
      <c r="G907" s="2">
        <v>5.3028399999999998</v>
      </c>
      <c r="H907" s="2">
        <v>5.2685449999999996</v>
      </c>
      <c r="I907" s="2">
        <v>5.2690239999999973</v>
      </c>
      <c r="J907" s="13">
        <v>4.4616270000000045</v>
      </c>
      <c r="K907" s="13" t="s">
        <v>51</v>
      </c>
      <c r="L907" s="13" t="s">
        <v>50</v>
      </c>
      <c r="M907" s="13" t="s">
        <v>52</v>
      </c>
    </row>
    <row r="908" spans="1:13" ht="13.5" x14ac:dyDescent="0.25">
      <c r="A908" s="3">
        <v>43326</v>
      </c>
      <c r="B908" s="2">
        <v>5.2954999999999997</v>
      </c>
      <c r="C908" s="2">
        <v>53.051233972573847</v>
      </c>
      <c r="D908" s="2">
        <v>-1.8316713595760703E-2</v>
      </c>
      <c r="E908" s="2">
        <v>1.4665655447092505E-2</v>
      </c>
      <c r="F908" s="2">
        <v>5.2954999999999997</v>
      </c>
      <c r="G908" s="2">
        <v>5.2997800000000002</v>
      </c>
      <c r="H908" s="2">
        <v>5.2737499999999997</v>
      </c>
      <c r="I908" s="2">
        <v>5.2659639999999968</v>
      </c>
      <c r="J908" s="13">
        <v>4.4693340000000044</v>
      </c>
      <c r="K908" s="13" t="s">
        <v>51</v>
      </c>
      <c r="L908" s="13" t="s">
        <v>50</v>
      </c>
      <c r="M908" s="13" t="s">
        <v>52</v>
      </c>
    </row>
    <row r="909" spans="1:13" ht="13.5" x14ac:dyDescent="0.25">
      <c r="A909" s="3">
        <v>43327</v>
      </c>
      <c r="B909" s="2">
        <v>5.2954999999999997</v>
      </c>
      <c r="C909" s="2">
        <v>53.051233972573847</v>
      </c>
      <c r="D909" s="2">
        <v>-3.3283856017947144E-3</v>
      </c>
      <c r="E909" s="2">
        <v>7.8529378689372632E-3</v>
      </c>
      <c r="F909" s="2">
        <v>5.3016200000000007</v>
      </c>
      <c r="G909" s="2">
        <v>5.2930499999999991</v>
      </c>
      <c r="H909" s="2">
        <v>5.2789549999999998</v>
      </c>
      <c r="I909" s="2">
        <v>5.2647399999999971</v>
      </c>
      <c r="J909" s="13">
        <v>4.4770410000000034</v>
      </c>
      <c r="K909" s="13" t="s">
        <v>51</v>
      </c>
      <c r="L909" s="13" t="s">
        <v>50</v>
      </c>
      <c r="M909" s="13" t="s">
        <v>52</v>
      </c>
    </row>
    <row r="910" spans="1:13" ht="13.5" x14ac:dyDescent="0.25">
      <c r="A910" s="3">
        <v>43328</v>
      </c>
      <c r="B910" s="2">
        <v>5.2954999999999997</v>
      </c>
      <c r="C910" s="2">
        <v>53.051233972573847</v>
      </c>
      <c r="D910" s="2">
        <v>3.5733344573154469E-3</v>
      </c>
      <c r="E910" s="2">
        <v>8.2812662163762873E-4</v>
      </c>
      <c r="F910" s="2">
        <v>5.3016200000000007</v>
      </c>
      <c r="G910" s="2">
        <v>5.2899899999999995</v>
      </c>
      <c r="H910" s="2">
        <v>5.2841600000000009</v>
      </c>
      <c r="I910" s="2">
        <v>5.2632719999999971</v>
      </c>
      <c r="J910" s="13">
        <v>4.4847955000000033</v>
      </c>
      <c r="K910" s="13" t="s">
        <v>51</v>
      </c>
      <c r="L910" s="13" t="s">
        <v>50</v>
      </c>
      <c r="M910" s="13" t="s">
        <v>54</v>
      </c>
    </row>
    <row r="911" spans="1:13" ht="13.5" x14ac:dyDescent="0.25">
      <c r="A911" s="3">
        <v>43329</v>
      </c>
      <c r="B911" s="2">
        <v>5.2648999999999999</v>
      </c>
      <c r="C911" s="2">
        <v>48.613861201600422</v>
      </c>
      <c r="D911" s="2">
        <v>1.1555327843145058E-2</v>
      </c>
      <c r="E911" s="2">
        <v>-5.4496378494761528E-3</v>
      </c>
      <c r="F911" s="2">
        <v>5.2893799999999995</v>
      </c>
      <c r="G911" s="2">
        <v>5.2838699999999985</v>
      </c>
      <c r="H911" s="2">
        <v>5.2878350000000003</v>
      </c>
      <c r="I911" s="2">
        <v>5.261435999999998</v>
      </c>
      <c r="J911" s="13">
        <v>4.4924445000000031</v>
      </c>
      <c r="K911" s="13" t="s">
        <v>55</v>
      </c>
      <c r="L911" s="13" t="s">
        <v>48</v>
      </c>
      <c r="M911" s="13" t="s">
        <v>47</v>
      </c>
    </row>
    <row r="912" spans="1:13" ht="13.5" x14ac:dyDescent="0.25">
      <c r="A912" s="3">
        <v>43332</v>
      </c>
      <c r="B912" s="2">
        <v>5.2342000000000004</v>
      </c>
      <c r="C912" s="2">
        <v>44.58467224654499</v>
      </c>
      <c r="D912" s="2">
        <v>7.4642363039156834E-3</v>
      </c>
      <c r="E912" s="2">
        <v>-1.1097371359595692E-2</v>
      </c>
      <c r="F912" s="2">
        <v>5.27712</v>
      </c>
      <c r="G912" s="2">
        <v>5.2832499999999998</v>
      </c>
      <c r="H912" s="2">
        <v>5.2899750000000001</v>
      </c>
      <c r="I912" s="2">
        <v>5.2589859999999975</v>
      </c>
      <c r="J912" s="13">
        <v>4.4999400000000032</v>
      </c>
      <c r="K912" s="13" t="s">
        <v>55</v>
      </c>
      <c r="L912" s="13" t="s">
        <v>48</v>
      </c>
      <c r="M912" s="13" t="s">
        <v>47</v>
      </c>
    </row>
    <row r="913" spans="1:13" ht="13.5" x14ac:dyDescent="0.25">
      <c r="A913" s="3">
        <v>43335</v>
      </c>
      <c r="B913" s="2">
        <v>5.2035999999999998</v>
      </c>
      <c r="C913" s="2">
        <v>40.942198640385357</v>
      </c>
      <c r="D913" s="2">
        <v>1.0280455339517935E-2</v>
      </c>
      <c r="E913" s="2">
        <v>-1.5157290040391335E-2</v>
      </c>
      <c r="F913" s="2">
        <v>5.2587400000000004</v>
      </c>
      <c r="G913" s="2">
        <v>5.27712</v>
      </c>
      <c r="H913" s="2">
        <v>5.2838499999999993</v>
      </c>
      <c r="I913" s="2">
        <v>5.2560459999999987</v>
      </c>
      <c r="J913" s="13">
        <v>4.5074720000000035</v>
      </c>
      <c r="K913" s="13" t="s">
        <v>55</v>
      </c>
      <c r="L913" s="13" t="s">
        <v>48</v>
      </c>
      <c r="M913" s="13" t="s">
        <v>47</v>
      </c>
    </row>
    <row r="914" spans="1:13" ht="13.5" x14ac:dyDescent="0.25">
      <c r="A914" s="3">
        <v>43336</v>
      </c>
      <c r="B914" s="2">
        <v>5.2342000000000004</v>
      </c>
      <c r="C914" s="2">
        <v>45.718051592076421</v>
      </c>
      <c r="D914" s="2">
        <v>1.0801647400579206E-2</v>
      </c>
      <c r="E914" s="2">
        <v>-1.4889494766172176E-2</v>
      </c>
      <c r="F914" s="2">
        <v>5.24648</v>
      </c>
      <c r="G914" s="2">
        <v>5.2740500000000008</v>
      </c>
      <c r="H914" s="2">
        <v>5.279255</v>
      </c>
      <c r="I914" s="2">
        <v>5.253595999999999</v>
      </c>
      <c r="J914" s="13">
        <v>4.5151570000000039</v>
      </c>
      <c r="K914" s="13" t="s">
        <v>55</v>
      </c>
      <c r="L914" s="13" t="s">
        <v>48</v>
      </c>
      <c r="M914" s="13" t="s">
        <v>47</v>
      </c>
    </row>
    <row r="915" spans="1:13" ht="13.5" x14ac:dyDescent="0.25">
      <c r="A915" s="3">
        <v>43339</v>
      </c>
      <c r="B915" s="2">
        <v>5.2159000000000004</v>
      </c>
      <c r="C915" s="2">
        <v>43.454834974430796</v>
      </c>
      <c r="D915" s="2">
        <v>1.7499998475194012E-2</v>
      </c>
      <c r="E915" s="2">
        <v>-1.1687337005142235E-2</v>
      </c>
      <c r="F915" s="2">
        <v>5.2305600000000005</v>
      </c>
      <c r="G915" s="2">
        <v>5.2660900000000002</v>
      </c>
      <c r="H915" s="2">
        <v>5.2798699999999998</v>
      </c>
      <c r="I915" s="2">
        <v>5.2509019999999991</v>
      </c>
      <c r="J915" s="13">
        <v>4.5227505000000034</v>
      </c>
      <c r="K915" s="13" t="s">
        <v>55</v>
      </c>
      <c r="L915" s="13" t="s">
        <v>48</v>
      </c>
      <c r="M915" s="13" t="s">
        <v>47</v>
      </c>
    </row>
    <row r="916" spans="1:13" ht="13.5" x14ac:dyDescent="0.25">
      <c r="A916" s="3">
        <v>43340</v>
      </c>
      <c r="B916" s="2">
        <v>5.2035999999999998</v>
      </c>
      <c r="C916" s="2">
        <v>41.951604101737423</v>
      </c>
      <c r="D916" s="2">
        <v>2.9074490075245762E-2</v>
      </c>
      <c r="E916" s="2">
        <v>-6.585264959498357E-3</v>
      </c>
      <c r="F916" s="2">
        <v>5.218300000000001</v>
      </c>
      <c r="G916" s="2">
        <v>5.2538400000000003</v>
      </c>
      <c r="H916" s="2">
        <v>5.2798699999999998</v>
      </c>
      <c r="I916" s="2">
        <v>5.248208</v>
      </c>
      <c r="J916" s="13">
        <v>4.5302825000000038</v>
      </c>
      <c r="K916" s="13" t="s">
        <v>55</v>
      </c>
      <c r="L916" s="13" t="s">
        <v>48</v>
      </c>
      <c r="M916" s="13" t="s">
        <v>47</v>
      </c>
    </row>
    <row r="917" spans="1:13" ht="13.5" x14ac:dyDescent="0.25">
      <c r="A917" s="3">
        <v>43341</v>
      </c>
      <c r="B917" s="2">
        <v>5.0872999999999999</v>
      </c>
      <c r="C917" s="2">
        <v>31.023633287673476</v>
      </c>
      <c r="D917" s="2">
        <v>4.3114624632834442E-2</v>
      </c>
      <c r="E917" s="2">
        <v>-3.3345569339605042E-3</v>
      </c>
      <c r="F917" s="2">
        <v>5.1889200000000004</v>
      </c>
      <c r="G917" s="2">
        <v>5.2330199999999998</v>
      </c>
      <c r="H917" s="2">
        <v>5.2679299999999989</v>
      </c>
      <c r="I917" s="2">
        <v>5.2438000000000011</v>
      </c>
      <c r="J917" s="13">
        <v>4.5370435000000038</v>
      </c>
      <c r="K917" s="13" t="s">
        <v>55</v>
      </c>
      <c r="L917" s="13" t="s">
        <v>48</v>
      </c>
      <c r="M917" s="13" t="s">
        <v>47</v>
      </c>
    </row>
    <row r="918" spans="1:13" ht="13.5" x14ac:dyDescent="0.25">
      <c r="A918" s="3">
        <v>43342</v>
      </c>
      <c r="B918" s="2">
        <v>5.1424000000000003</v>
      </c>
      <c r="C918" s="2">
        <v>39.115591206562137</v>
      </c>
      <c r="D918" s="2">
        <v>5.1914563392963409E-2</v>
      </c>
      <c r="E918" s="2">
        <v>-1.4733801521434188E-3</v>
      </c>
      <c r="F918" s="2">
        <v>5.1766800000000002</v>
      </c>
      <c r="G918" s="2">
        <v>5.2177100000000003</v>
      </c>
      <c r="H918" s="2">
        <v>5.2587449999999993</v>
      </c>
      <c r="I918" s="2">
        <v>5.2425760000000006</v>
      </c>
      <c r="J918" s="13">
        <v>4.5440800000000046</v>
      </c>
      <c r="K918" s="13" t="s">
        <v>55</v>
      </c>
      <c r="L918" s="13" t="s">
        <v>48</v>
      </c>
      <c r="M918" s="13" t="s">
        <v>47</v>
      </c>
    </row>
    <row r="919" spans="1:13" ht="13.5" x14ac:dyDescent="0.25">
      <c r="A919" s="3">
        <v>43343</v>
      </c>
      <c r="B919" s="2">
        <v>5.2035999999999998</v>
      </c>
      <c r="C919" s="2">
        <v>46.607887021988375</v>
      </c>
      <c r="D919" s="2">
        <v>5.542887936294516E-2</v>
      </c>
      <c r="E919" s="2">
        <v>-1.6074279352333296E-3</v>
      </c>
      <c r="F919" s="2">
        <v>5.17056</v>
      </c>
      <c r="G919" s="2">
        <v>5.20852</v>
      </c>
      <c r="H919" s="2">
        <v>5.2507849999999987</v>
      </c>
      <c r="I919" s="2">
        <v>5.2425759999999988</v>
      </c>
      <c r="J919" s="13">
        <v>4.5514225000000046</v>
      </c>
      <c r="K919" s="13" t="s">
        <v>55</v>
      </c>
      <c r="L919" s="13" t="s">
        <v>48</v>
      </c>
      <c r="M919" s="13" t="s">
        <v>47</v>
      </c>
    </row>
    <row r="920" spans="1:13" ht="13.5" x14ac:dyDescent="0.25">
      <c r="A920" s="3">
        <v>43346</v>
      </c>
      <c r="B920" s="2">
        <v>5.2035999999999998</v>
      </c>
      <c r="C920" s="2">
        <v>46.607887021988375</v>
      </c>
      <c r="D920" s="2">
        <v>5.8597886127312648E-2</v>
      </c>
      <c r="E920" s="2">
        <v>-5.0717235323474606E-3</v>
      </c>
      <c r="F920" s="2">
        <v>5.1680999999999999</v>
      </c>
      <c r="G920" s="2">
        <v>5.1993300000000007</v>
      </c>
      <c r="H920" s="2">
        <v>5.2446599999999988</v>
      </c>
      <c r="I920" s="2">
        <v>5.2425760000000006</v>
      </c>
      <c r="J920" s="13">
        <v>4.558954500000004</v>
      </c>
      <c r="K920" s="13" t="s">
        <v>51</v>
      </c>
      <c r="L920" s="13" t="s">
        <v>54</v>
      </c>
      <c r="M920" s="13" t="s">
        <v>53</v>
      </c>
    </row>
    <row r="921" spans="1:13" ht="13.5" x14ac:dyDescent="0.25">
      <c r="A921" s="3">
        <v>43347</v>
      </c>
      <c r="B921" s="2">
        <v>5.2035999999999998</v>
      </c>
      <c r="C921" s="2">
        <v>46.607887021988375</v>
      </c>
      <c r="D921" s="2">
        <v>5.6752545146377287E-2</v>
      </c>
      <c r="E921" s="2">
        <v>-1.1519421127389009E-2</v>
      </c>
      <c r="F921" s="2">
        <v>5.1680999999999999</v>
      </c>
      <c r="G921" s="2">
        <v>5.1932000000000009</v>
      </c>
      <c r="H921" s="2">
        <v>5.2385349999999979</v>
      </c>
      <c r="I921" s="2">
        <v>5.2425760000000006</v>
      </c>
      <c r="J921" s="13">
        <v>4.5662970000000049</v>
      </c>
      <c r="K921" s="13" t="s">
        <v>51</v>
      </c>
      <c r="L921" s="13" t="s">
        <v>50</v>
      </c>
      <c r="M921" s="13" t="s">
        <v>54</v>
      </c>
    </row>
    <row r="922" spans="1:13" ht="13.5" x14ac:dyDescent="0.25">
      <c r="A922" s="3">
        <v>43348</v>
      </c>
      <c r="B922" s="2">
        <v>5.1424000000000003</v>
      </c>
      <c r="C922" s="2">
        <v>40.398755493834486</v>
      </c>
      <c r="D922" s="2">
        <v>5.5168844433151065E-2</v>
      </c>
      <c r="E922" s="2">
        <v>-1.7671321762012752E-2</v>
      </c>
      <c r="F922" s="2">
        <v>5.1791200000000002</v>
      </c>
      <c r="G922" s="2">
        <v>5.1840200000000012</v>
      </c>
      <c r="H922" s="2">
        <v>5.2336349999999978</v>
      </c>
      <c r="I922" s="2">
        <v>5.2401260000000001</v>
      </c>
      <c r="J922" s="13">
        <v>4.5735230000000042</v>
      </c>
      <c r="K922" s="13" t="s">
        <v>51</v>
      </c>
      <c r="L922" s="13" t="s">
        <v>50</v>
      </c>
      <c r="M922" s="13" t="s">
        <v>52</v>
      </c>
    </row>
    <row r="923" spans="1:13" ht="13.5" x14ac:dyDescent="0.25">
      <c r="A923" s="3">
        <v>43349</v>
      </c>
      <c r="B923" s="2">
        <v>4.8975</v>
      </c>
      <c r="C923" s="2">
        <v>25.66454089063491</v>
      </c>
      <c r="D923" s="2">
        <v>6.7778550775401847E-2</v>
      </c>
      <c r="E923" s="2">
        <v>-2.1321435045130559E-2</v>
      </c>
      <c r="F923" s="2">
        <v>5.1301399999999999</v>
      </c>
      <c r="G923" s="2">
        <v>5.1534100000000009</v>
      </c>
      <c r="H923" s="2">
        <v>5.2152649999999978</v>
      </c>
      <c r="I923" s="2">
        <v>5.2309419999999989</v>
      </c>
      <c r="J923" s="13">
        <v>4.5793350000000039</v>
      </c>
      <c r="K923" s="13" t="s">
        <v>55</v>
      </c>
      <c r="L923" s="13" t="s">
        <v>48</v>
      </c>
      <c r="M923" s="13" t="s">
        <v>47</v>
      </c>
    </row>
    <row r="924" spans="1:13" ht="13.5" x14ac:dyDescent="0.25">
      <c r="A924" s="3">
        <v>43350</v>
      </c>
      <c r="B924" s="2">
        <v>5.0445000000000002</v>
      </c>
      <c r="C924" s="2">
        <v>39.846418351092169</v>
      </c>
      <c r="D924" s="2">
        <v>7.4192667701376891E-2</v>
      </c>
      <c r="E924" s="2">
        <v>-2.2659034226320113E-2</v>
      </c>
      <c r="F924" s="2">
        <v>5.0983199999999993</v>
      </c>
      <c r="G924" s="2">
        <v>5.1344400000000006</v>
      </c>
      <c r="H924" s="2">
        <v>5.2042449999999985</v>
      </c>
      <c r="I924" s="2">
        <v>5.2253100000000003</v>
      </c>
      <c r="J924" s="13">
        <v>4.5859530000000044</v>
      </c>
      <c r="K924" s="13" t="s">
        <v>55</v>
      </c>
      <c r="L924" s="13" t="s">
        <v>48</v>
      </c>
      <c r="M924" s="13" t="s">
        <v>47</v>
      </c>
    </row>
    <row r="925" spans="1:13" ht="13.5" x14ac:dyDescent="0.25">
      <c r="A925" s="3">
        <v>43353</v>
      </c>
      <c r="B925" s="2">
        <v>5.0811999999999999</v>
      </c>
      <c r="C925" s="2">
        <v>42.781418967713392</v>
      </c>
      <c r="D925" s="2">
        <v>7.5000392726556342E-2</v>
      </c>
      <c r="E925" s="2">
        <v>-2.2238080260104737E-2</v>
      </c>
      <c r="F925" s="2">
        <v>5.0738399999999997</v>
      </c>
      <c r="G925" s="2">
        <v>5.1209700000000007</v>
      </c>
      <c r="H925" s="2">
        <v>5.1935299999999982</v>
      </c>
      <c r="I925" s="2">
        <v>5.2204119999999996</v>
      </c>
      <c r="J925" s="13">
        <v>4.5927545000000034</v>
      </c>
      <c r="K925" s="13" t="s">
        <v>55</v>
      </c>
      <c r="L925" s="13" t="s">
        <v>48</v>
      </c>
      <c r="M925" s="13" t="s">
        <v>47</v>
      </c>
    </row>
    <row r="926" spans="1:13" ht="13.5" x14ac:dyDescent="0.25">
      <c r="A926" s="3">
        <v>43355</v>
      </c>
      <c r="B926" s="2">
        <v>5.0811999999999999</v>
      </c>
      <c r="C926" s="2">
        <v>42.781418967713385</v>
      </c>
      <c r="D926" s="2">
        <v>7.4421255436009304E-2</v>
      </c>
      <c r="E926" s="2">
        <v>-2.0498930841869954E-2</v>
      </c>
      <c r="F926" s="2">
        <v>5.0493599999999992</v>
      </c>
      <c r="G926" s="2">
        <v>5.1087300000000004</v>
      </c>
      <c r="H926" s="2">
        <v>5.1812849999999981</v>
      </c>
      <c r="I926" s="2">
        <v>5.2160040000000008</v>
      </c>
      <c r="J926" s="13">
        <v>4.599485000000004</v>
      </c>
      <c r="K926" s="13" t="s">
        <v>55</v>
      </c>
      <c r="L926" s="13" t="s">
        <v>48</v>
      </c>
      <c r="M926" s="13" t="s">
        <v>47</v>
      </c>
    </row>
    <row r="927" spans="1:13" ht="13.5" x14ac:dyDescent="0.25">
      <c r="A927" s="3">
        <v>43356</v>
      </c>
      <c r="B927" s="2">
        <v>5.0750999999999999</v>
      </c>
      <c r="C927" s="2">
        <v>42.382789517539784</v>
      </c>
      <c r="D927" s="2">
        <v>5.7073825872919315E-2</v>
      </c>
      <c r="E927" s="2">
        <v>-1.5491286281691625E-2</v>
      </c>
      <c r="F927" s="2">
        <v>5.0358999999999998</v>
      </c>
      <c r="G927" s="2">
        <v>5.1075100000000004</v>
      </c>
      <c r="H927" s="2">
        <v>5.1702649999999988</v>
      </c>
      <c r="I927" s="2">
        <v>5.2128220000000001</v>
      </c>
      <c r="J927" s="13">
        <v>4.6059005000000033</v>
      </c>
      <c r="K927" s="13" t="s">
        <v>55</v>
      </c>
      <c r="L927" s="13" t="s">
        <v>48</v>
      </c>
      <c r="M927" s="13" t="s">
        <v>47</v>
      </c>
    </row>
    <row r="928" spans="1:13" ht="13.5" x14ac:dyDescent="0.25">
      <c r="A928" s="3">
        <v>43357</v>
      </c>
      <c r="B928" s="2">
        <v>5.0260999999999996</v>
      </c>
      <c r="C928" s="2">
        <v>39.221331243451402</v>
      </c>
      <c r="D928" s="2">
        <v>5.5077704980209141E-2</v>
      </c>
      <c r="E928" s="2">
        <v>-8.682042575229169E-3</v>
      </c>
      <c r="F928" s="2">
        <v>5.0616199999999996</v>
      </c>
      <c r="G928" s="2">
        <v>5.0958800000000002</v>
      </c>
      <c r="H928" s="2">
        <v>5.1567949999999998</v>
      </c>
      <c r="I928" s="2">
        <v>5.2092719999999995</v>
      </c>
      <c r="J928" s="13">
        <v>4.6120945000000031</v>
      </c>
      <c r="K928" s="13" t="s">
        <v>55</v>
      </c>
      <c r="L928" s="13" t="s">
        <v>48</v>
      </c>
      <c r="M928" s="13" t="s">
        <v>49</v>
      </c>
    </row>
    <row r="929" spans="1:13" ht="13.5" x14ac:dyDescent="0.25">
      <c r="A929" s="3">
        <v>43360</v>
      </c>
      <c r="B929" s="2">
        <v>5.0506000000000002</v>
      </c>
      <c r="C929" s="2">
        <v>41.568267882876789</v>
      </c>
      <c r="D929" s="2">
        <v>6.1812052372186344E-2</v>
      </c>
      <c r="E929" s="2">
        <v>1.1826067211014877E-3</v>
      </c>
      <c r="F929" s="2">
        <v>5.0628399999999996</v>
      </c>
      <c r="G929" s="2">
        <v>5.0805799999999994</v>
      </c>
      <c r="H929" s="2">
        <v>5.1445499999999997</v>
      </c>
      <c r="I929" s="2">
        <v>5.2064559999999984</v>
      </c>
      <c r="J929" s="13">
        <v>4.6184350000000034</v>
      </c>
      <c r="K929" s="13" t="s">
        <v>55</v>
      </c>
      <c r="L929" s="13" t="s">
        <v>48</v>
      </c>
      <c r="M929" s="13" t="s">
        <v>49</v>
      </c>
    </row>
    <row r="930" spans="1:13" ht="13.5" x14ac:dyDescent="0.25">
      <c r="A930" s="3">
        <v>43361</v>
      </c>
      <c r="B930" s="2">
        <v>5.0199999999999996</v>
      </c>
      <c r="C930" s="2">
        <v>39.515869114444477</v>
      </c>
      <c r="D930" s="2">
        <v>7.0394096028325137E-2</v>
      </c>
      <c r="E930" s="2">
        <v>1.6371283360285906E-2</v>
      </c>
      <c r="F930" s="2">
        <v>5.0506000000000002</v>
      </c>
      <c r="G930" s="2">
        <v>5.0622200000000008</v>
      </c>
      <c r="H930" s="2">
        <v>5.1307749999999999</v>
      </c>
      <c r="I930" s="2">
        <v>5.2041299999999993</v>
      </c>
      <c r="J930" s="13">
        <v>4.6245750000000037</v>
      </c>
      <c r="K930" s="13" t="s">
        <v>55</v>
      </c>
      <c r="L930" s="13" t="s">
        <v>48</v>
      </c>
      <c r="M930" s="13" t="s">
        <v>47</v>
      </c>
    </row>
    <row r="931" spans="1:13" ht="13.5" x14ac:dyDescent="0.25">
      <c r="A931" s="3">
        <v>43362</v>
      </c>
      <c r="B931" s="2">
        <v>5.0506000000000002</v>
      </c>
      <c r="C931" s="2">
        <v>42.569570491022382</v>
      </c>
      <c r="D931" s="2">
        <v>7.6141348510732954E-2</v>
      </c>
      <c r="E931" s="2">
        <v>3.4784339881460624E-2</v>
      </c>
      <c r="F931" s="2">
        <v>5.0444799999999992</v>
      </c>
      <c r="G931" s="2">
        <v>5.0469200000000001</v>
      </c>
      <c r="H931" s="2">
        <v>5.1200600000000005</v>
      </c>
      <c r="I931" s="2">
        <v>5.2016819999999981</v>
      </c>
      <c r="J931" s="13">
        <v>4.6312710000000035</v>
      </c>
      <c r="K931" s="13" t="s">
        <v>55</v>
      </c>
      <c r="L931" s="13" t="s">
        <v>48</v>
      </c>
      <c r="M931" s="13" t="s">
        <v>47</v>
      </c>
    </row>
    <row r="932" spans="1:13" ht="13.5" x14ac:dyDescent="0.25">
      <c r="A932" s="3">
        <v>43363</v>
      </c>
      <c r="B932" s="2">
        <v>4.9588000000000001</v>
      </c>
      <c r="C932" s="2">
        <v>36.599656575867854</v>
      </c>
      <c r="D932" s="2">
        <v>7.8904679105089137E-2</v>
      </c>
      <c r="E932" s="2">
        <v>5.0417840454325138E-2</v>
      </c>
      <c r="F932" s="2">
        <v>5.0212199999999996</v>
      </c>
      <c r="G932" s="2">
        <v>5.0285600000000006</v>
      </c>
      <c r="H932" s="2">
        <v>5.1062900000000004</v>
      </c>
      <c r="I932" s="2">
        <v>5.1970299999999998</v>
      </c>
      <c r="J932" s="13">
        <v>4.637342000000003</v>
      </c>
      <c r="K932" s="13" t="s">
        <v>55</v>
      </c>
      <c r="L932" s="13" t="s">
        <v>48</v>
      </c>
      <c r="M932" s="13" t="s">
        <v>47</v>
      </c>
    </row>
    <row r="933" spans="1:13" ht="13.5" x14ac:dyDescent="0.25">
      <c r="A933" s="3">
        <v>43364</v>
      </c>
      <c r="B933" s="2">
        <v>4.9588000000000001</v>
      </c>
      <c r="C933" s="2">
        <v>36.599656575867854</v>
      </c>
      <c r="D933" s="2">
        <v>4.4585867700607906E-2</v>
      </c>
      <c r="E933" s="2">
        <v>5.8349309712282221E-2</v>
      </c>
      <c r="F933" s="2">
        <v>5.0077599999999993</v>
      </c>
      <c r="G933" s="2">
        <v>5.0346899999999994</v>
      </c>
      <c r="H933" s="2">
        <v>5.0940500000000011</v>
      </c>
      <c r="I933" s="2">
        <v>5.1923779999999997</v>
      </c>
      <c r="J933" s="13">
        <v>4.643176000000004</v>
      </c>
      <c r="K933" s="13" t="s">
        <v>55</v>
      </c>
      <c r="L933" s="13" t="s">
        <v>48</v>
      </c>
      <c r="M933" s="13" t="s">
        <v>47</v>
      </c>
    </row>
    <row r="934" spans="1:13" ht="13.5" x14ac:dyDescent="0.25">
      <c r="A934" s="3">
        <v>43367</v>
      </c>
      <c r="B934" s="2">
        <v>4.9588000000000001</v>
      </c>
      <c r="C934" s="2">
        <v>36.599656575867854</v>
      </c>
      <c r="D934" s="2">
        <v>3.9106618107917157E-2</v>
      </c>
      <c r="E934" s="2">
        <v>5.9103156829510423E-2</v>
      </c>
      <c r="F934" s="2">
        <v>4.9893999999999998</v>
      </c>
      <c r="G934" s="2">
        <v>5.0261199999999988</v>
      </c>
      <c r="H934" s="2">
        <v>5.0802800000000001</v>
      </c>
      <c r="I934" s="2">
        <v>5.1874820000000001</v>
      </c>
      <c r="J934" s="13">
        <v>4.6490100000000032</v>
      </c>
      <c r="K934" s="13" t="s">
        <v>55</v>
      </c>
      <c r="L934" s="13" t="s">
        <v>48</v>
      </c>
      <c r="M934" s="13" t="s">
        <v>47</v>
      </c>
    </row>
    <row r="935" spans="1:13" ht="13.5" x14ac:dyDescent="0.25">
      <c r="A935" s="3">
        <v>43368</v>
      </c>
      <c r="B935" s="2">
        <v>4.9588000000000001</v>
      </c>
      <c r="C935" s="2">
        <v>36.599656575867854</v>
      </c>
      <c r="D935" s="2">
        <v>4.0990891297599141E-2</v>
      </c>
      <c r="E935" s="2">
        <v>5.4895664392946866E-2</v>
      </c>
      <c r="F935" s="2">
        <v>4.9771599999999996</v>
      </c>
      <c r="G935" s="2">
        <v>5.0138799999999986</v>
      </c>
      <c r="H935" s="2">
        <v>5.0674249999999992</v>
      </c>
      <c r="I935" s="2">
        <v>5.18283</v>
      </c>
      <c r="J935" s="13">
        <v>4.6548675000000035</v>
      </c>
      <c r="K935" s="13" t="s">
        <v>55</v>
      </c>
      <c r="L935" s="13" t="s">
        <v>48</v>
      </c>
      <c r="M935" s="13" t="s">
        <v>47</v>
      </c>
    </row>
    <row r="936" spans="1:13" ht="13.5" x14ac:dyDescent="0.25">
      <c r="A936" s="3">
        <v>43369</v>
      </c>
      <c r="B936" s="2">
        <v>4.9343000000000004</v>
      </c>
      <c r="C936" s="2">
        <v>34.845464306386319</v>
      </c>
      <c r="D936" s="2">
        <v>4.5209727656494891E-2</v>
      </c>
      <c r="E936" s="2">
        <v>4.7385626735540559E-2</v>
      </c>
      <c r="F936" s="2">
        <v>4.9539</v>
      </c>
      <c r="G936" s="2">
        <v>4.9991899999999996</v>
      </c>
      <c r="H936" s="2">
        <v>5.0539599999999991</v>
      </c>
      <c r="I936" s="2">
        <v>5.1776879999999998</v>
      </c>
      <c r="J936" s="13">
        <v>4.6608160000000041</v>
      </c>
      <c r="K936" s="13" t="s">
        <v>55</v>
      </c>
      <c r="L936" s="13" t="s">
        <v>48</v>
      </c>
      <c r="M936" s="13" t="s">
        <v>47</v>
      </c>
    </row>
    <row r="937" spans="1:13" ht="13.5" x14ac:dyDescent="0.25">
      <c r="A937" s="3">
        <v>43370</v>
      </c>
      <c r="B937" s="2">
        <v>4.9280999999999997</v>
      </c>
      <c r="C937" s="2">
        <v>34.396180576815439</v>
      </c>
      <c r="D937" s="2">
        <v>4.9194745001424955E-2</v>
      </c>
      <c r="E937" s="2">
        <v>3.5858370397001571E-2</v>
      </c>
      <c r="F937" s="2">
        <v>4.9477600000000006</v>
      </c>
      <c r="G937" s="2">
        <v>4.9844900000000001</v>
      </c>
      <c r="H937" s="2">
        <v>5.0459999999999994</v>
      </c>
      <c r="I937" s="2">
        <v>5.1724219999999992</v>
      </c>
      <c r="J937" s="13">
        <v>4.6667810000000038</v>
      </c>
      <c r="K937" s="13" t="s">
        <v>55</v>
      </c>
      <c r="L937" s="13" t="s">
        <v>50</v>
      </c>
      <c r="M937" s="13" t="s">
        <v>47</v>
      </c>
    </row>
    <row r="938" spans="1:13" ht="13.5" x14ac:dyDescent="0.25">
      <c r="A938" s="3">
        <v>43371</v>
      </c>
      <c r="B938" s="2">
        <v>4.9219999999999997</v>
      </c>
      <c r="C938" s="2">
        <v>33.932611403812231</v>
      </c>
      <c r="D938" s="2">
        <v>4.6344889701852132E-2</v>
      </c>
      <c r="E938" s="2">
        <v>2.3654153119608792E-2</v>
      </c>
      <c r="F938" s="2">
        <v>4.9404000000000003</v>
      </c>
      <c r="G938" s="2">
        <v>4.9740799999999998</v>
      </c>
      <c r="H938" s="2">
        <v>5.03498</v>
      </c>
      <c r="I938" s="2">
        <v>5.1670340000000001</v>
      </c>
      <c r="J938" s="13">
        <v>4.6727155000000042</v>
      </c>
      <c r="K938" s="13" t="s">
        <v>55</v>
      </c>
      <c r="L938" s="13" t="s">
        <v>50</v>
      </c>
      <c r="M938" s="13" t="s">
        <v>47</v>
      </c>
    </row>
    <row r="939" spans="1:13" ht="13.5" x14ac:dyDescent="0.25">
      <c r="A939" s="3">
        <v>43374</v>
      </c>
      <c r="B939" s="2">
        <v>4.9280999999999997</v>
      </c>
      <c r="C939" s="2">
        <v>34.877799145439724</v>
      </c>
      <c r="D939" s="2">
        <v>4.8087653900740435E-2</v>
      </c>
      <c r="E939" s="2">
        <v>1.0530342876006639E-2</v>
      </c>
      <c r="F939" s="2">
        <v>4.9342600000000001</v>
      </c>
      <c r="G939" s="2">
        <v>4.96183</v>
      </c>
      <c r="H939" s="2">
        <v>5.0212049999999993</v>
      </c>
      <c r="I939" s="2">
        <v>5.1617679999999995</v>
      </c>
      <c r="J939" s="13">
        <v>4.678680500000004</v>
      </c>
      <c r="K939" s="13" t="s">
        <v>55</v>
      </c>
      <c r="L939" s="13" t="s">
        <v>50</v>
      </c>
      <c r="M939" s="13" t="s">
        <v>47</v>
      </c>
    </row>
    <row r="940" spans="1:13" ht="13.5" x14ac:dyDescent="0.25">
      <c r="A940" s="3">
        <v>43375</v>
      </c>
      <c r="B940" s="2">
        <v>4.9219999999999997</v>
      </c>
      <c r="C940" s="2">
        <v>34.348593364767382</v>
      </c>
      <c r="D940" s="2">
        <v>4.6045230935189529E-2</v>
      </c>
      <c r="E940" s="2">
        <v>-2.2687283886343116E-3</v>
      </c>
      <c r="F940" s="2">
        <v>4.9269000000000007</v>
      </c>
      <c r="G940" s="2">
        <v>4.9520299999999988</v>
      </c>
      <c r="H940" s="2">
        <v>5.0071249999999994</v>
      </c>
      <c r="I940" s="2">
        <v>5.1563800000000004</v>
      </c>
      <c r="J940" s="13">
        <v>4.6846385000000037</v>
      </c>
      <c r="K940" s="13" t="s">
        <v>55</v>
      </c>
      <c r="L940" s="13" t="s">
        <v>50</v>
      </c>
      <c r="M940" s="13" t="s">
        <v>47</v>
      </c>
    </row>
    <row r="941" spans="1:13" ht="13.5" x14ac:dyDescent="0.25">
      <c r="A941" s="3">
        <v>43376</v>
      </c>
      <c r="B941" s="2">
        <v>4.8975</v>
      </c>
      <c r="C941" s="2">
        <v>32.233160118715688</v>
      </c>
      <c r="D941" s="2">
        <v>5.1559626264912062E-2</v>
      </c>
      <c r="E941" s="2">
        <v>-1.4815604583896897E-2</v>
      </c>
      <c r="F941" s="2">
        <v>4.9195399999999996</v>
      </c>
      <c r="G941" s="2">
        <v>4.9367199999999993</v>
      </c>
      <c r="H941" s="2">
        <v>4.9918199999999988</v>
      </c>
      <c r="I941" s="2">
        <v>5.1505020000000004</v>
      </c>
      <c r="J941" s="13">
        <v>4.6904740000000045</v>
      </c>
      <c r="K941" s="13" t="s">
        <v>55</v>
      </c>
      <c r="L941" s="13" t="s">
        <v>50</v>
      </c>
      <c r="M941" s="13" t="s">
        <v>47</v>
      </c>
    </row>
    <row r="942" spans="1:13" ht="13.5" x14ac:dyDescent="0.25">
      <c r="A942" s="3">
        <v>43377</v>
      </c>
      <c r="B942" s="2">
        <v>4.8975</v>
      </c>
      <c r="C942" s="2">
        <v>32.233160118715688</v>
      </c>
      <c r="D942" s="2">
        <v>4.2914099799425287E-2</v>
      </c>
      <c r="E942" s="2">
        <v>-2.718368328365196E-2</v>
      </c>
      <c r="F942" s="2">
        <v>4.9134200000000003</v>
      </c>
      <c r="G942" s="2">
        <v>4.9305900000000005</v>
      </c>
      <c r="H942" s="2">
        <v>4.9795749999999988</v>
      </c>
      <c r="I942" s="2">
        <v>5.1446240000000003</v>
      </c>
      <c r="J942" s="13">
        <v>4.6963095000000035</v>
      </c>
      <c r="K942" s="13" t="s">
        <v>55</v>
      </c>
      <c r="L942" s="13" t="s">
        <v>50</v>
      </c>
      <c r="M942" s="13" t="s">
        <v>47</v>
      </c>
    </row>
    <row r="943" spans="1:13" ht="13.5" x14ac:dyDescent="0.25">
      <c r="A943" s="3">
        <v>43378</v>
      </c>
      <c r="B943" s="2">
        <v>4.8975</v>
      </c>
      <c r="C943" s="2">
        <v>32.233160118715688</v>
      </c>
      <c r="D943" s="2">
        <v>3.6350065106528717E-2</v>
      </c>
      <c r="E943" s="2">
        <v>-3.7214283226386792E-2</v>
      </c>
      <c r="F943" s="2">
        <v>4.9085200000000002</v>
      </c>
      <c r="G943" s="2">
        <v>4.9244600000000007</v>
      </c>
      <c r="H943" s="2">
        <v>4.9795749999999979</v>
      </c>
      <c r="I943" s="2">
        <v>5.1360519999999994</v>
      </c>
      <c r="J943" s="13">
        <v>4.7020740000000041</v>
      </c>
      <c r="K943" s="13" t="s">
        <v>55</v>
      </c>
      <c r="L943" s="13" t="s">
        <v>50</v>
      </c>
      <c r="M943" s="13" t="s">
        <v>47</v>
      </c>
    </row>
    <row r="944" spans="1:13" ht="13.5" x14ac:dyDescent="0.25">
      <c r="A944" s="3">
        <v>43381</v>
      </c>
      <c r="B944" s="2">
        <v>4.8975</v>
      </c>
      <c r="C944" s="2">
        <v>32.233160118715688</v>
      </c>
      <c r="D944" s="2">
        <v>3.1491632625125554E-2</v>
      </c>
      <c r="E944" s="2">
        <v>-4.3512860969486887E-2</v>
      </c>
      <c r="F944" s="2">
        <v>4.9024000000000001</v>
      </c>
      <c r="G944" s="2">
        <v>4.9183300000000001</v>
      </c>
      <c r="H944" s="2">
        <v>4.9722249999999972</v>
      </c>
      <c r="I944" s="2">
        <v>5.1274799999999994</v>
      </c>
      <c r="J944" s="13">
        <v>4.7078385000000038</v>
      </c>
      <c r="K944" s="13" t="s">
        <v>55</v>
      </c>
      <c r="L944" s="13" t="s">
        <v>50</v>
      </c>
      <c r="M944" s="13" t="s">
        <v>47</v>
      </c>
    </row>
    <row r="945" spans="1:13" ht="13.5" x14ac:dyDescent="0.25">
      <c r="A945" s="3">
        <v>43382</v>
      </c>
      <c r="B945" s="2">
        <v>4.8975</v>
      </c>
      <c r="C945" s="2">
        <v>32.233160118715688</v>
      </c>
      <c r="D945" s="2">
        <v>2.8024864924595327E-2</v>
      </c>
      <c r="E945" s="2">
        <v>-4.7187196538318217E-2</v>
      </c>
      <c r="F945" s="2">
        <v>4.8975</v>
      </c>
      <c r="G945" s="2">
        <v>4.9122000000000003</v>
      </c>
      <c r="H945" s="2">
        <v>4.9630399999999977</v>
      </c>
      <c r="I945" s="2">
        <v>5.1213579999999999</v>
      </c>
      <c r="J945" s="13">
        <v>4.7136030000000035</v>
      </c>
      <c r="K945" s="13" t="s">
        <v>55</v>
      </c>
      <c r="L945" s="13" t="s">
        <v>50</v>
      </c>
      <c r="M945" s="13" t="s">
        <v>47</v>
      </c>
    </row>
    <row r="946" spans="1:13" ht="13.5" x14ac:dyDescent="0.25">
      <c r="A946" s="3">
        <v>43383</v>
      </c>
      <c r="B946" s="2">
        <v>4.8975</v>
      </c>
      <c r="C946" s="2">
        <v>32.233160118715688</v>
      </c>
      <c r="D946" s="2">
        <v>2.1918709433585093E-2</v>
      </c>
      <c r="E946" s="2">
        <v>-4.9060817548641694E-2</v>
      </c>
      <c r="F946" s="2">
        <v>4.8975</v>
      </c>
      <c r="G946" s="2">
        <v>4.9085200000000002</v>
      </c>
      <c r="H946" s="2">
        <v>4.9538549999999972</v>
      </c>
      <c r="I946" s="2">
        <v>5.1152360000000003</v>
      </c>
      <c r="J946" s="13">
        <v>4.7193910000000043</v>
      </c>
      <c r="K946" s="13" t="s">
        <v>54</v>
      </c>
      <c r="L946" s="13" t="s">
        <v>54</v>
      </c>
      <c r="M946" s="13" t="s">
        <v>54</v>
      </c>
    </row>
    <row r="947" spans="1:13" ht="13.5" x14ac:dyDescent="0.25">
      <c r="A947" s="3">
        <v>43384</v>
      </c>
      <c r="B947" s="2">
        <v>4.8975</v>
      </c>
      <c r="C947" s="2">
        <v>32.233160118715688</v>
      </c>
      <c r="D947" s="2">
        <v>1.6350425679276803E-2</v>
      </c>
      <c r="E947" s="2">
        <v>-5.020816937520263E-2</v>
      </c>
      <c r="F947" s="2">
        <v>4.8975</v>
      </c>
      <c r="G947" s="2">
        <v>4.9054599999999997</v>
      </c>
      <c r="H947" s="2">
        <v>4.9449749999999977</v>
      </c>
      <c r="I947" s="2">
        <v>5.1066640000000003</v>
      </c>
      <c r="J947" s="13">
        <v>4.7251555000000032</v>
      </c>
      <c r="K947" s="13" t="s">
        <v>54</v>
      </c>
      <c r="L947" s="13" t="s">
        <v>54</v>
      </c>
      <c r="M947" s="13" t="s">
        <v>54</v>
      </c>
    </row>
    <row r="948" spans="1:13" ht="13.5" x14ac:dyDescent="0.25">
      <c r="A948" s="3">
        <v>43385</v>
      </c>
      <c r="B948" s="2">
        <v>4.8362999999999996</v>
      </c>
      <c r="C948" s="2">
        <v>25.613479093471426</v>
      </c>
      <c r="D948" s="2">
        <v>1.5745070308473608E-2</v>
      </c>
      <c r="E948" s="2">
        <v>-5.1410173539266128E-2</v>
      </c>
      <c r="F948" s="2">
        <v>4.8852599999999997</v>
      </c>
      <c r="G948" s="2">
        <v>4.8968900000000009</v>
      </c>
      <c r="H948" s="2">
        <v>4.9354849999999981</v>
      </c>
      <c r="I948" s="2">
        <v>5.0968679999999997</v>
      </c>
      <c r="J948" s="13">
        <v>4.7306140000000036</v>
      </c>
      <c r="K948" s="13" t="s">
        <v>55</v>
      </c>
      <c r="L948" s="13" t="s">
        <v>50</v>
      </c>
      <c r="M948" s="13" t="s">
        <v>47</v>
      </c>
    </row>
    <row r="949" spans="1:13" ht="13.5" x14ac:dyDescent="0.25">
      <c r="A949" s="3">
        <v>43389</v>
      </c>
      <c r="B949" s="2">
        <v>4.8362999999999996</v>
      </c>
      <c r="C949" s="2">
        <v>25.613479093471426</v>
      </c>
      <c r="D949" s="2">
        <v>1.7006457749485726E-2</v>
      </c>
      <c r="E949" s="2">
        <v>-5.2661233255467454E-2</v>
      </c>
      <c r="F949" s="2">
        <v>4.8730199999999995</v>
      </c>
      <c r="G949" s="2">
        <v>4.8877100000000002</v>
      </c>
      <c r="H949" s="2">
        <v>4.924769999999997</v>
      </c>
      <c r="I949" s="2">
        <v>5.0863379999999996</v>
      </c>
      <c r="J949" s="13">
        <v>4.7357645000000046</v>
      </c>
      <c r="K949" s="13" t="s">
        <v>55</v>
      </c>
      <c r="L949" s="13" t="s">
        <v>50</v>
      </c>
      <c r="M949" s="13" t="s">
        <v>47</v>
      </c>
    </row>
    <row r="950" spans="1:13" ht="13.5" x14ac:dyDescent="0.25">
      <c r="A950" s="3">
        <v>43390</v>
      </c>
      <c r="B950" s="2">
        <v>4.8362999999999996</v>
      </c>
      <c r="C950" s="2">
        <v>25.613479093471426</v>
      </c>
      <c r="D950" s="2">
        <v>1.7908610784473034E-2</v>
      </c>
      <c r="E950" s="2">
        <v>-5.3346263729753755E-2</v>
      </c>
      <c r="F950" s="2">
        <v>4.8607800000000001</v>
      </c>
      <c r="G950" s="2">
        <v>4.8791400000000005</v>
      </c>
      <c r="H950" s="2">
        <v>4.9155849999999974</v>
      </c>
      <c r="I950" s="2">
        <v>5.0765419999999999</v>
      </c>
      <c r="J950" s="13">
        <v>4.7409150000000038</v>
      </c>
      <c r="K950" s="13" t="s">
        <v>55</v>
      </c>
      <c r="L950" s="13" t="s">
        <v>50</v>
      </c>
      <c r="M950" s="13" t="s">
        <v>47</v>
      </c>
    </row>
    <row r="951" spans="1:13" ht="13.5" x14ac:dyDescent="0.25">
      <c r="A951" s="3">
        <v>43391</v>
      </c>
      <c r="B951" s="2">
        <v>4.7812000000000001</v>
      </c>
      <c r="C951" s="2">
        <v>20.808161338974728</v>
      </c>
      <c r="D951" s="2">
        <v>1.9700227996676034E-2</v>
      </c>
      <c r="E951" s="2">
        <v>-5.3165060571755206E-2</v>
      </c>
      <c r="F951" s="2">
        <v>4.8375199999999996</v>
      </c>
      <c r="G951" s="2">
        <v>4.8675100000000002</v>
      </c>
      <c r="H951" s="2">
        <v>4.9021149999999976</v>
      </c>
      <c r="I951" s="2">
        <v>5.0656439999999998</v>
      </c>
      <c r="J951" s="13">
        <v>4.7458610000000041</v>
      </c>
      <c r="K951" s="13" t="s">
        <v>55</v>
      </c>
      <c r="L951" s="13" t="s">
        <v>50</v>
      </c>
      <c r="M951" s="13" t="s">
        <v>47</v>
      </c>
    </row>
    <row r="952" spans="1:13" ht="13.5" x14ac:dyDescent="0.25">
      <c r="A952" s="3">
        <v>43392</v>
      </c>
      <c r="B952" s="2">
        <v>4.8362999999999996</v>
      </c>
      <c r="C952" s="2">
        <v>34.118821123868813</v>
      </c>
      <c r="D952" s="2">
        <v>1.8123287316816672E-2</v>
      </c>
      <c r="E952" s="2">
        <v>-5.1931979039247018E-2</v>
      </c>
      <c r="F952" s="2">
        <v>4.8252799999999993</v>
      </c>
      <c r="G952" s="2">
        <v>4.8613900000000001</v>
      </c>
      <c r="H952" s="2">
        <v>4.8959899999999985</v>
      </c>
      <c r="I952" s="2">
        <v>5.0575620000000008</v>
      </c>
      <c r="J952" s="13">
        <v>4.7509640000000051</v>
      </c>
      <c r="K952" s="13" t="s">
        <v>55</v>
      </c>
      <c r="L952" s="13" t="s">
        <v>50</v>
      </c>
      <c r="M952" s="13" t="s">
        <v>47</v>
      </c>
    </row>
    <row r="953" spans="1:13" ht="13.5" x14ac:dyDescent="0.25">
      <c r="A953" s="3">
        <v>43395</v>
      </c>
      <c r="B953" s="2">
        <v>4.7873000000000001</v>
      </c>
      <c r="C953" s="2">
        <v>29.388170527024371</v>
      </c>
      <c r="D953" s="2">
        <v>2.1008324820439128E-2</v>
      </c>
      <c r="E953" s="2">
        <v>-5.0129922790427328E-2</v>
      </c>
      <c r="F953" s="2">
        <v>4.8154799999999991</v>
      </c>
      <c r="G953" s="2">
        <v>4.8503699999999998</v>
      </c>
      <c r="H953" s="2">
        <v>4.887414999999999</v>
      </c>
      <c r="I953" s="2">
        <v>5.0480099999999997</v>
      </c>
      <c r="J953" s="13">
        <v>4.7557035000000045</v>
      </c>
      <c r="K953" s="13" t="s">
        <v>51</v>
      </c>
      <c r="L953" s="13" t="s">
        <v>48</v>
      </c>
      <c r="M953" s="13" t="s">
        <v>53</v>
      </c>
    </row>
    <row r="954" spans="1:13" ht="13.5" x14ac:dyDescent="0.25">
      <c r="A954" s="3">
        <v>43396</v>
      </c>
      <c r="B954" s="2">
        <v>4.7873000000000001</v>
      </c>
      <c r="C954" s="2">
        <v>29.388170527024371</v>
      </c>
      <c r="D954" s="2">
        <v>2.4285111185721853E-2</v>
      </c>
      <c r="E954" s="2">
        <v>-4.8095500328380905E-2</v>
      </c>
      <c r="F954" s="2">
        <v>4.8056799999999997</v>
      </c>
      <c r="G954" s="2">
        <v>4.8393500000000005</v>
      </c>
      <c r="H954" s="2">
        <v>4.8788399999999994</v>
      </c>
      <c r="I954" s="2">
        <v>5.0384580000000003</v>
      </c>
      <c r="J954" s="13">
        <v>4.7611305000000037</v>
      </c>
      <c r="K954" s="13" t="s">
        <v>51</v>
      </c>
      <c r="L954" s="13" t="s">
        <v>48</v>
      </c>
      <c r="M954" s="13" t="s">
        <v>53</v>
      </c>
    </row>
    <row r="955" spans="1:13" ht="13.5" x14ac:dyDescent="0.25">
      <c r="A955" s="3">
        <v>43397</v>
      </c>
      <c r="B955" s="2">
        <v>4.7751000000000001</v>
      </c>
      <c r="C955" s="2">
        <v>28.256854879293826</v>
      </c>
      <c r="D955" s="2">
        <v>2.8735184706262906E-2</v>
      </c>
      <c r="E955" s="2">
        <v>-4.6431324037642309E-2</v>
      </c>
      <c r="F955" s="2">
        <v>4.7934399999999995</v>
      </c>
      <c r="G955" s="2">
        <v>4.8271100000000002</v>
      </c>
      <c r="H955" s="2">
        <v>4.8696549999999998</v>
      </c>
      <c r="I955" s="2">
        <v>5.0280500000000004</v>
      </c>
      <c r="J955" s="13">
        <v>4.7664725000000034</v>
      </c>
      <c r="K955" s="13" t="s">
        <v>55</v>
      </c>
      <c r="L955" s="13" t="s">
        <v>50</v>
      </c>
      <c r="M955" s="13" t="s">
        <v>47</v>
      </c>
    </row>
    <row r="956" spans="1:13" ht="13.5" x14ac:dyDescent="0.25">
      <c r="A956" s="3">
        <v>43398</v>
      </c>
      <c r="B956" s="2">
        <v>4.7751000000000001</v>
      </c>
      <c r="C956" s="2">
        <v>28.256854879293826</v>
      </c>
      <c r="D956" s="2">
        <v>3.3289114846787093E-2</v>
      </c>
      <c r="E956" s="2">
        <v>-4.5182332767437154E-2</v>
      </c>
      <c r="F956" s="2">
        <v>4.7922200000000004</v>
      </c>
      <c r="G956" s="2">
        <v>4.8148700000000009</v>
      </c>
      <c r="H956" s="2">
        <v>4.8616949999999992</v>
      </c>
      <c r="I956" s="2">
        <v>5.0170300000000001</v>
      </c>
      <c r="J956" s="13">
        <v>4.7718145000000041</v>
      </c>
      <c r="K956" s="13" t="s">
        <v>51</v>
      </c>
      <c r="L956" s="13" t="s">
        <v>48</v>
      </c>
      <c r="M956" s="13" t="s">
        <v>53</v>
      </c>
    </row>
    <row r="957" spans="1:13" ht="13.5" x14ac:dyDescent="0.25">
      <c r="A957" s="3">
        <v>43399</v>
      </c>
      <c r="B957" s="2">
        <v>4.7751000000000001</v>
      </c>
      <c r="C957" s="2">
        <v>28.256854879293826</v>
      </c>
      <c r="D957" s="2">
        <v>3.7872517494242253E-2</v>
      </c>
      <c r="E957" s="2">
        <v>-4.3478800977788043E-2</v>
      </c>
      <c r="F957" s="2">
        <v>4.7799800000000001</v>
      </c>
      <c r="G957" s="2">
        <v>4.8026300000000006</v>
      </c>
      <c r="H957" s="2">
        <v>4.8540449999999993</v>
      </c>
      <c r="I957" s="2">
        <v>5.0066220000000001</v>
      </c>
      <c r="J957" s="13">
        <v>4.7771565000000029</v>
      </c>
      <c r="K957" s="13" t="s">
        <v>55</v>
      </c>
      <c r="L957" s="13" t="s">
        <v>50</v>
      </c>
      <c r="M957" s="13" t="s">
        <v>47</v>
      </c>
    </row>
    <row r="958" spans="1:13" ht="13.5" x14ac:dyDescent="0.25">
      <c r="A958" s="3">
        <v>43402</v>
      </c>
      <c r="B958" s="2">
        <v>4.7751000000000001</v>
      </c>
      <c r="C958" s="2">
        <v>28.256854879293812</v>
      </c>
      <c r="D958" s="2">
        <v>3.3011394012969042E-2</v>
      </c>
      <c r="E958" s="2">
        <v>-4.0652314857283253E-2</v>
      </c>
      <c r="F958" s="2">
        <v>4.7775400000000001</v>
      </c>
      <c r="G958" s="2">
        <v>4.7965100000000005</v>
      </c>
      <c r="H958" s="2">
        <v>4.8466999999999993</v>
      </c>
      <c r="I958" s="2">
        <v>4.996214000000001</v>
      </c>
      <c r="J958" s="13">
        <v>4.7824985000000027</v>
      </c>
      <c r="K958" s="13" t="s">
        <v>55</v>
      </c>
      <c r="L958" s="13" t="s">
        <v>50</v>
      </c>
      <c r="M958" s="13" t="s">
        <v>47</v>
      </c>
    </row>
    <row r="959" spans="1:13" ht="13.5" x14ac:dyDescent="0.25">
      <c r="A959" s="3">
        <v>43403</v>
      </c>
      <c r="B959" s="2">
        <v>4.7751000000000001</v>
      </c>
      <c r="C959" s="2">
        <v>28.256854879293812</v>
      </c>
      <c r="D959" s="2">
        <v>2.952405915997236E-2</v>
      </c>
      <c r="E959" s="2">
        <v>-3.7443365887613912E-2</v>
      </c>
      <c r="F959" s="2">
        <v>4.7751000000000001</v>
      </c>
      <c r="G959" s="2">
        <v>4.7903900000000004</v>
      </c>
      <c r="H959" s="2">
        <v>4.8390499999999985</v>
      </c>
      <c r="I959" s="2">
        <v>4.9858060000000011</v>
      </c>
      <c r="J959" s="13">
        <v>4.7878405000000024</v>
      </c>
      <c r="K959" s="13" t="s">
        <v>55</v>
      </c>
      <c r="L959" s="13" t="s">
        <v>50</v>
      </c>
      <c r="M959" s="13" t="s">
        <v>47</v>
      </c>
    </row>
    <row r="960" spans="1:13" ht="13.5" x14ac:dyDescent="0.25">
      <c r="A960" s="3">
        <v>43404</v>
      </c>
      <c r="B960" s="2">
        <v>4.7690000000000001</v>
      </c>
      <c r="C960" s="2">
        <v>27.490401493966019</v>
      </c>
      <c r="D960" s="2">
        <v>2.7604647988422215E-2</v>
      </c>
      <c r="E960" s="2">
        <v>-3.3970109628815262E-2</v>
      </c>
      <c r="F960" s="2">
        <v>4.7738800000000001</v>
      </c>
      <c r="G960" s="2">
        <v>4.7836600000000002</v>
      </c>
      <c r="H960" s="2">
        <v>4.8313999999999995</v>
      </c>
      <c r="I960" s="2">
        <v>4.9752760000000009</v>
      </c>
      <c r="J960" s="13">
        <v>4.7931760000000025</v>
      </c>
      <c r="K960" s="13" t="s">
        <v>55</v>
      </c>
      <c r="L960" s="13" t="s">
        <v>50</v>
      </c>
      <c r="M960" s="13" t="s">
        <v>47</v>
      </c>
    </row>
    <row r="961" spans="1:13" ht="13.5" x14ac:dyDescent="0.25">
      <c r="A961" s="3">
        <v>43405</v>
      </c>
      <c r="B961" s="2">
        <v>4.72</v>
      </c>
      <c r="C961" s="2">
        <v>22.265819609623932</v>
      </c>
      <c r="D961" s="2">
        <v>2.1705911053579996E-2</v>
      </c>
      <c r="E961" s="2">
        <v>-3.0696010702923597E-2</v>
      </c>
      <c r="F961" s="2">
        <v>4.7628599999999999</v>
      </c>
      <c r="G961" s="2">
        <v>4.7775400000000001</v>
      </c>
      <c r="H961" s="2">
        <v>4.8225249999999997</v>
      </c>
      <c r="I961" s="2">
        <v>4.9643780000000017</v>
      </c>
      <c r="J961" s="13">
        <v>4.7982425000000033</v>
      </c>
      <c r="K961" s="13" t="s">
        <v>55</v>
      </c>
      <c r="L961" s="13" t="s">
        <v>50</v>
      </c>
      <c r="M961" s="13" t="s">
        <v>47</v>
      </c>
    </row>
    <row r="962" spans="1:13" ht="13.5" x14ac:dyDescent="0.25">
      <c r="A962" s="3">
        <v>43406</v>
      </c>
      <c r="B962" s="2">
        <v>4.7751000000000001</v>
      </c>
      <c r="C962" s="2">
        <v>36.809176856211678</v>
      </c>
      <c r="D962" s="2">
        <v>2.1929910195185975E-2</v>
      </c>
      <c r="E962" s="2">
        <v>-2.7749379654278792E-2</v>
      </c>
      <c r="F962" s="2">
        <v>4.7628600000000008</v>
      </c>
      <c r="G962" s="2">
        <v>4.7714200000000009</v>
      </c>
      <c r="H962" s="2">
        <v>4.8164049999999996</v>
      </c>
      <c r="I962" s="2">
        <v>4.9551960000000017</v>
      </c>
      <c r="J962" s="13">
        <v>4.8036555000000023</v>
      </c>
      <c r="K962" s="13" t="s">
        <v>55</v>
      </c>
      <c r="L962" s="13" t="s">
        <v>50</v>
      </c>
      <c r="M962" s="13" t="s">
        <v>54</v>
      </c>
    </row>
    <row r="963" spans="1:13" ht="13.5" x14ac:dyDescent="0.25">
      <c r="A963" s="3">
        <v>43409</v>
      </c>
      <c r="B963" s="2">
        <v>4.7445000000000004</v>
      </c>
      <c r="C963" s="2">
        <v>33.104930671399202</v>
      </c>
      <c r="D963" s="2">
        <v>1.7281135617296606E-2</v>
      </c>
      <c r="E963" s="2">
        <v>-2.54816700887276E-2</v>
      </c>
      <c r="F963" s="2">
        <v>4.7567400000000006</v>
      </c>
      <c r="G963" s="2">
        <v>4.7671400000000004</v>
      </c>
      <c r="H963" s="2">
        <v>4.8087549999999997</v>
      </c>
      <c r="I963" s="2">
        <v>4.9460140000000017</v>
      </c>
      <c r="J963" s="13">
        <v>4.8088920000000028</v>
      </c>
      <c r="K963" s="13" t="s">
        <v>55</v>
      </c>
      <c r="L963" s="13" t="s">
        <v>50</v>
      </c>
      <c r="M963" s="13" t="s">
        <v>47</v>
      </c>
    </row>
    <row r="964" spans="1:13" ht="13.5" x14ac:dyDescent="0.25">
      <c r="A964" s="3">
        <v>43410</v>
      </c>
      <c r="B964" s="2">
        <v>4.7445000000000004</v>
      </c>
      <c r="C964" s="2">
        <v>33.104930671399202</v>
      </c>
      <c r="D964" s="2">
        <v>1.3929746582000746E-2</v>
      </c>
      <c r="E964" s="2">
        <v>-2.3563086580771317E-2</v>
      </c>
      <c r="F964" s="2">
        <v>4.7506200000000005</v>
      </c>
      <c r="G964" s="2">
        <v>4.7628600000000008</v>
      </c>
      <c r="H964" s="2">
        <v>4.8011050000000006</v>
      </c>
      <c r="I964" s="2">
        <v>4.9362200000000014</v>
      </c>
      <c r="J964" s="13">
        <v>4.8141285000000025</v>
      </c>
      <c r="K964" s="13" t="s">
        <v>55</v>
      </c>
      <c r="L964" s="13" t="s">
        <v>50</v>
      </c>
      <c r="M964" s="13" t="s">
        <v>47</v>
      </c>
    </row>
    <row r="965" spans="1:13" ht="13.5" x14ac:dyDescent="0.25">
      <c r="A965" s="3">
        <v>43411</v>
      </c>
      <c r="B965" s="2">
        <v>4.7260999999999997</v>
      </c>
      <c r="C965" s="2">
        <v>30.934001744324917</v>
      </c>
      <c r="D965" s="2">
        <v>1.1119060054837426E-2</v>
      </c>
      <c r="E965" s="2">
        <v>-2.1232705921682974E-2</v>
      </c>
      <c r="F965" s="2">
        <v>4.7420400000000003</v>
      </c>
      <c r="G965" s="2">
        <v>4.7579600000000006</v>
      </c>
      <c r="H965" s="2">
        <v>4.7925350000000009</v>
      </c>
      <c r="I965" s="2">
        <v>4.9264240000000008</v>
      </c>
      <c r="J965" s="13">
        <v>4.8192255000000026</v>
      </c>
      <c r="K965" s="13" t="s">
        <v>55</v>
      </c>
      <c r="L965" s="13" t="s">
        <v>50</v>
      </c>
      <c r="M965" s="13" t="s">
        <v>47</v>
      </c>
    </row>
    <row r="966" spans="1:13" ht="13.5" x14ac:dyDescent="0.25">
      <c r="A966" s="3">
        <v>43412</v>
      </c>
      <c r="B966" s="2">
        <v>4.7138999999999998</v>
      </c>
      <c r="C966" s="2">
        <v>29.550302983552498</v>
      </c>
      <c r="D966" s="2">
        <v>1.0252350552874212E-2</v>
      </c>
      <c r="E966" s="2">
        <v>-1.8667959069263731E-2</v>
      </c>
      <c r="F966" s="2">
        <v>4.7408200000000003</v>
      </c>
      <c r="G966" s="2">
        <v>4.7518400000000005</v>
      </c>
      <c r="H966" s="2">
        <v>4.7833550000000002</v>
      </c>
      <c r="I966" s="2">
        <v>4.9166300000000005</v>
      </c>
      <c r="J966" s="13">
        <v>4.8241905000000029</v>
      </c>
      <c r="K966" s="13" t="s">
        <v>55</v>
      </c>
      <c r="L966" s="13" t="s">
        <v>50</v>
      </c>
      <c r="M966" s="13" t="s">
        <v>47</v>
      </c>
    </row>
    <row r="967" spans="1:13" ht="13.5" x14ac:dyDescent="0.25">
      <c r="A967" s="3">
        <v>43413</v>
      </c>
      <c r="B967" s="2">
        <v>4.7384000000000004</v>
      </c>
      <c r="C967" s="2">
        <v>35.764323536935692</v>
      </c>
      <c r="D967" s="2">
        <v>8.3390898256627821E-3</v>
      </c>
      <c r="E967" s="2">
        <v>-1.5133686325950859E-2</v>
      </c>
      <c r="F967" s="2">
        <v>4.7334800000000001</v>
      </c>
      <c r="G967" s="2">
        <v>4.7481700000000009</v>
      </c>
      <c r="H967" s="2">
        <v>4.7754000000000003</v>
      </c>
      <c r="I967" s="2">
        <v>4.9096520000000003</v>
      </c>
      <c r="J967" s="13">
        <v>4.8289700000000018</v>
      </c>
      <c r="K967" s="13" t="s">
        <v>55</v>
      </c>
      <c r="L967" s="13" t="s">
        <v>50</v>
      </c>
      <c r="M967" s="13" t="s">
        <v>47</v>
      </c>
    </row>
    <row r="968" spans="1:13" ht="13.5" x14ac:dyDescent="0.25">
      <c r="A968" s="3">
        <v>43416</v>
      </c>
      <c r="B968" s="2">
        <v>4.7384000000000004</v>
      </c>
      <c r="C968" s="2">
        <v>35.764323536935692</v>
      </c>
      <c r="D968" s="2">
        <v>7.163297633964838E-3</v>
      </c>
      <c r="E968" s="2">
        <v>-1.019732803682474E-2</v>
      </c>
      <c r="F968" s="2">
        <v>4.7322599999999992</v>
      </c>
      <c r="G968" s="2">
        <v>4.7445000000000004</v>
      </c>
      <c r="H968" s="2">
        <v>4.770505</v>
      </c>
      <c r="I968" s="2">
        <v>4.9015720000000007</v>
      </c>
      <c r="J968" s="13">
        <v>4.8339390000000027</v>
      </c>
      <c r="K968" s="13" t="s">
        <v>55</v>
      </c>
      <c r="L968" s="13" t="s">
        <v>50</v>
      </c>
      <c r="M968" s="13" t="s">
        <v>47</v>
      </c>
    </row>
    <row r="969" spans="1:13" ht="13.5" x14ac:dyDescent="0.25">
      <c r="A969" s="3">
        <v>43417</v>
      </c>
      <c r="B969" s="2">
        <v>4.7445000000000004</v>
      </c>
      <c r="C969" s="2">
        <v>37.359762051467158</v>
      </c>
      <c r="D969" s="2">
        <v>6.1268416702811024E-3</v>
      </c>
      <c r="E969" s="2">
        <v>-4.3870447049966215E-3</v>
      </c>
      <c r="F969" s="2">
        <v>4.732260000000001</v>
      </c>
      <c r="G969" s="2">
        <v>4.7414399999999999</v>
      </c>
      <c r="H969" s="2">
        <v>4.7659150000000006</v>
      </c>
      <c r="I969" s="2">
        <v>4.8923899999999998</v>
      </c>
      <c r="J969" s="13">
        <v>4.838938500000002</v>
      </c>
      <c r="K969" s="13" t="s">
        <v>51</v>
      </c>
      <c r="L969" s="13" t="s">
        <v>48</v>
      </c>
      <c r="M969" s="13" t="s">
        <v>54</v>
      </c>
    </row>
    <row r="970" spans="1:13" ht="13.5" x14ac:dyDescent="0.25">
      <c r="A970" s="3">
        <v>43418</v>
      </c>
      <c r="B970" s="2">
        <v>4.7751000000000001</v>
      </c>
      <c r="C970" s="2">
        <v>44.770345033888944</v>
      </c>
      <c r="D970" s="2">
        <v>2.3885717081899571E-3</v>
      </c>
      <c r="E970" s="2">
        <v>1.8122526776941164E-3</v>
      </c>
      <c r="F970" s="2">
        <v>4.7420600000000004</v>
      </c>
      <c r="G970" s="2">
        <v>4.7420500000000008</v>
      </c>
      <c r="H970" s="2">
        <v>4.7628550000000001</v>
      </c>
      <c r="I970" s="2">
        <v>4.8838199999999992</v>
      </c>
      <c r="J970" s="13">
        <v>4.8440910000000024</v>
      </c>
      <c r="K970" s="13" t="s">
        <v>51</v>
      </c>
      <c r="L970" s="13" t="s">
        <v>48</v>
      </c>
      <c r="M970" s="13" t="s">
        <v>52</v>
      </c>
    </row>
    <row r="971" spans="1:13" ht="13.5" x14ac:dyDescent="0.25">
      <c r="A971" s="3">
        <v>43419</v>
      </c>
      <c r="B971" s="2">
        <v>4.7751000000000001</v>
      </c>
      <c r="C971" s="2">
        <v>44.770345033888944</v>
      </c>
      <c r="D971" s="2">
        <v>-8.1754696775870883E-3</v>
      </c>
      <c r="E971" s="2">
        <v>8.5331062347614069E-3</v>
      </c>
      <c r="F971" s="2">
        <v>4.7543000000000006</v>
      </c>
      <c r="G971" s="2">
        <v>4.7475600000000009</v>
      </c>
      <c r="H971" s="2">
        <v>4.7625499999999992</v>
      </c>
      <c r="I971" s="2">
        <v>4.8752499999999994</v>
      </c>
      <c r="J971" s="13">
        <v>4.8492435000000018</v>
      </c>
      <c r="K971" s="13" t="s">
        <v>51</v>
      </c>
      <c r="L971" s="13" t="s">
        <v>48</v>
      </c>
      <c r="M971" s="13" t="s">
        <v>52</v>
      </c>
    </row>
    <row r="972" spans="1:13" ht="13.5" x14ac:dyDescent="0.25">
      <c r="A972" s="3">
        <v>43420</v>
      </c>
      <c r="B972" s="2">
        <v>4.7751000000000001</v>
      </c>
      <c r="C972" s="2">
        <v>44.770345033888944</v>
      </c>
      <c r="D972" s="2">
        <v>-8.5099696843631278E-3</v>
      </c>
      <c r="E972" s="2">
        <v>1.5828923233210605E-2</v>
      </c>
      <c r="F972" s="2">
        <v>4.7616399999999999</v>
      </c>
      <c r="G972" s="2">
        <v>4.7475600000000009</v>
      </c>
      <c r="H972" s="2">
        <v>4.7594899999999996</v>
      </c>
      <c r="I972" s="2">
        <v>4.8679039999999993</v>
      </c>
      <c r="J972" s="13">
        <v>4.8543960000000013</v>
      </c>
      <c r="K972" s="13" t="s">
        <v>51</v>
      </c>
      <c r="L972" s="13" t="s">
        <v>48</v>
      </c>
      <c r="M972" s="13" t="s">
        <v>52</v>
      </c>
    </row>
    <row r="973" spans="1:13" ht="13.5" x14ac:dyDescent="0.25">
      <c r="A973" s="3">
        <v>43423</v>
      </c>
      <c r="B973" s="2">
        <v>4.7751000000000001</v>
      </c>
      <c r="C973" s="2">
        <v>44.770345033888944</v>
      </c>
      <c r="D973" s="2">
        <v>-1.3382754935434171E-2</v>
      </c>
      <c r="E973" s="2">
        <v>2.6016095746605482E-2</v>
      </c>
      <c r="F973" s="2">
        <v>4.7689800000000009</v>
      </c>
      <c r="G973" s="2">
        <v>4.7506200000000005</v>
      </c>
      <c r="H973" s="2">
        <v>4.7588799999999996</v>
      </c>
      <c r="I973" s="2">
        <v>4.865456</v>
      </c>
      <c r="J973" s="13">
        <v>4.8595485000000016</v>
      </c>
      <c r="K973" s="13" t="s">
        <v>51</v>
      </c>
      <c r="L973" s="13" t="s">
        <v>48</v>
      </c>
      <c r="M973" s="13" t="s">
        <v>52</v>
      </c>
    </row>
    <row r="974" spans="1:13" ht="13.5" x14ac:dyDescent="0.25">
      <c r="A974" s="3">
        <v>43425</v>
      </c>
      <c r="B974" s="2">
        <v>4.7629000000000001</v>
      </c>
      <c r="C974" s="2">
        <v>42.099474779143982</v>
      </c>
      <c r="D974" s="2">
        <v>-1.6492968394986818E-2</v>
      </c>
      <c r="E974" s="2">
        <v>3.9936377554713617E-2</v>
      </c>
      <c r="F974" s="2">
        <v>4.7726600000000001</v>
      </c>
      <c r="G974" s="2">
        <v>4.752460000000001</v>
      </c>
      <c r="H974" s="2">
        <v>4.7576599999999996</v>
      </c>
      <c r="I974" s="2">
        <v>4.8598239999999997</v>
      </c>
      <c r="J974" s="13">
        <v>4.8646400000000014</v>
      </c>
      <c r="K974" s="13" t="s">
        <v>55</v>
      </c>
      <c r="L974" s="13" t="s">
        <v>50</v>
      </c>
      <c r="M974" s="13" t="s">
        <v>49</v>
      </c>
    </row>
    <row r="975" spans="1:13" ht="13.5" x14ac:dyDescent="0.25">
      <c r="A975" s="3">
        <v>43426</v>
      </c>
      <c r="B975" s="2">
        <v>4.8301999999999996</v>
      </c>
      <c r="C975" s="2">
        <v>57.250275532905121</v>
      </c>
      <c r="D975" s="2">
        <v>-2.676743229184364E-2</v>
      </c>
      <c r="E975" s="2">
        <v>5.4871137304485396E-2</v>
      </c>
      <c r="F975" s="2">
        <v>4.7836799999999995</v>
      </c>
      <c r="G975" s="2">
        <v>4.7628700000000013</v>
      </c>
      <c r="H975" s="2">
        <v>4.7604150000000001</v>
      </c>
      <c r="I975" s="2">
        <v>4.8548039999999997</v>
      </c>
      <c r="J975" s="13">
        <v>4.8700680000000007</v>
      </c>
      <c r="K975" s="13" t="s">
        <v>55</v>
      </c>
      <c r="L975" s="13" t="s">
        <v>50</v>
      </c>
      <c r="M975" s="13" t="s">
        <v>49</v>
      </c>
    </row>
    <row r="976" spans="1:13" ht="13.5" x14ac:dyDescent="0.25">
      <c r="A976" s="3">
        <v>43427</v>
      </c>
      <c r="B976" s="2">
        <v>4.8362999999999996</v>
      </c>
      <c r="C976" s="2">
        <v>58.31498830890466</v>
      </c>
      <c r="D976" s="2">
        <v>-3.8027283694888503E-2</v>
      </c>
      <c r="E976" s="2">
        <v>7.1978001492794486E-2</v>
      </c>
      <c r="F976" s="2">
        <v>4.7959199999999997</v>
      </c>
      <c r="G976" s="2">
        <v>4.7751100000000006</v>
      </c>
      <c r="H976" s="2">
        <v>4.7634749999999997</v>
      </c>
      <c r="I976" s="2">
        <v>4.8499059999999989</v>
      </c>
      <c r="J976" s="13">
        <v>4.8754790000000012</v>
      </c>
      <c r="K976" s="13" t="s">
        <v>55</v>
      </c>
      <c r="L976" s="13" t="s">
        <v>54</v>
      </c>
      <c r="M976" s="13" t="s">
        <v>49</v>
      </c>
    </row>
    <row r="977" spans="1:13" ht="13.5" x14ac:dyDescent="0.25">
      <c r="A977" s="3">
        <v>43430</v>
      </c>
      <c r="B977" s="2">
        <v>4.7751000000000001</v>
      </c>
      <c r="C977" s="2">
        <v>45.950062331022622</v>
      </c>
      <c r="D977" s="2">
        <v>-3.950805292866999E-2</v>
      </c>
      <c r="E977" s="2">
        <v>8.9147983271471221E-2</v>
      </c>
      <c r="F977" s="2">
        <v>4.7959199999999997</v>
      </c>
      <c r="G977" s="2">
        <v>4.7787800000000002</v>
      </c>
      <c r="H977" s="2">
        <v>4.7634749999999997</v>
      </c>
      <c r="I977" s="2">
        <v>4.8439060000000005</v>
      </c>
      <c r="J977" s="13">
        <v>4.8805605000000005</v>
      </c>
      <c r="K977" s="13" t="s">
        <v>55</v>
      </c>
      <c r="L977" s="13" t="s">
        <v>50</v>
      </c>
      <c r="M977" s="13" t="s">
        <v>54</v>
      </c>
    </row>
    <row r="978" spans="1:13" ht="13.5" x14ac:dyDescent="0.25">
      <c r="A978" s="3">
        <v>43431</v>
      </c>
      <c r="B978" s="2">
        <v>4.7751000000000001</v>
      </c>
      <c r="C978" s="2">
        <v>45.950062331022622</v>
      </c>
      <c r="D978" s="2">
        <v>-4.0636199161077968E-2</v>
      </c>
      <c r="E978" s="2">
        <v>0.10249893319412529</v>
      </c>
      <c r="F978" s="2">
        <v>4.7959199999999997</v>
      </c>
      <c r="G978" s="2">
        <v>4.7824500000000008</v>
      </c>
      <c r="H978" s="2">
        <v>4.7634749999999997</v>
      </c>
      <c r="I978" s="2">
        <v>4.8388860000000005</v>
      </c>
      <c r="J978" s="13">
        <v>4.8856419999999998</v>
      </c>
      <c r="K978" s="13" t="s">
        <v>55</v>
      </c>
      <c r="L978" s="13" t="s">
        <v>50</v>
      </c>
      <c r="M978" s="13" t="s">
        <v>54</v>
      </c>
    </row>
    <row r="979" spans="1:13" ht="13.5" x14ac:dyDescent="0.25">
      <c r="A979" s="3">
        <v>43432</v>
      </c>
      <c r="B979" s="2">
        <v>4.7629000000000001</v>
      </c>
      <c r="C979" s="2">
        <v>43.80277233094273</v>
      </c>
      <c r="D979" s="2">
        <v>-3.9633052201728525E-2</v>
      </c>
      <c r="E979" s="2">
        <v>0.11136861920379602</v>
      </c>
      <c r="F979" s="2">
        <v>4.7959199999999997</v>
      </c>
      <c r="G979" s="2">
        <v>4.7842900000000004</v>
      </c>
      <c r="H979" s="2">
        <v>4.7628649999999997</v>
      </c>
      <c r="I979" s="2">
        <v>4.833132</v>
      </c>
      <c r="J979" s="13">
        <v>4.8906624999999995</v>
      </c>
      <c r="K979" s="13" t="s">
        <v>55</v>
      </c>
      <c r="L979" s="13" t="s">
        <v>50</v>
      </c>
      <c r="M979" s="13" t="s">
        <v>54</v>
      </c>
    </row>
    <row r="980" spans="1:13" ht="13.5" x14ac:dyDescent="0.25">
      <c r="A980" s="3">
        <v>43433</v>
      </c>
      <c r="B980" s="2">
        <v>4.7445000000000004</v>
      </c>
      <c r="C980" s="2">
        <v>40.71264357425023</v>
      </c>
      <c r="D980" s="2">
        <v>-3.2534483476292841E-2</v>
      </c>
      <c r="E980" s="2">
        <v>0.11624509957586779</v>
      </c>
      <c r="F980" s="2">
        <v>4.7787800000000002</v>
      </c>
      <c r="G980" s="2">
        <v>4.7812300000000008</v>
      </c>
      <c r="H980" s="2">
        <v>4.7616399999999999</v>
      </c>
      <c r="I980" s="2">
        <v>4.8276219999999999</v>
      </c>
      <c r="J980" s="13">
        <v>4.8955909999999987</v>
      </c>
      <c r="K980" s="13" t="s">
        <v>55</v>
      </c>
      <c r="L980" s="13" t="s">
        <v>50</v>
      </c>
      <c r="M980" s="13" t="s">
        <v>47</v>
      </c>
    </row>
    <row r="981" spans="1:13" ht="13.5" x14ac:dyDescent="0.25">
      <c r="A981" s="3">
        <v>43434</v>
      </c>
      <c r="B981" s="2">
        <v>4.7629000000000001</v>
      </c>
      <c r="C981" s="2">
        <v>44.898847165028002</v>
      </c>
      <c r="D981" s="2">
        <v>-2.7616408452360908E-2</v>
      </c>
      <c r="E981" s="2">
        <v>0.11730463248703174</v>
      </c>
      <c r="F981" s="2">
        <v>4.7641000000000009</v>
      </c>
      <c r="G981" s="2">
        <v>4.7800100000000008</v>
      </c>
      <c r="H981" s="2">
        <v>4.7637850000000004</v>
      </c>
      <c r="I981" s="2">
        <v>4.8218679999999994</v>
      </c>
      <c r="J981" s="13">
        <v>4.9006114999999983</v>
      </c>
      <c r="K981" s="13" t="s">
        <v>55</v>
      </c>
      <c r="L981" s="13" t="s">
        <v>50</v>
      </c>
      <c r="M981" s="13" t="s">
        <v>47</v>
      </c>
    </row>
    <row r="982" spans="1:13" ht="13.5" x14ac:dyDescent="0.25">
      <c r="A982" s="3">
        <v>43437</v>
      </c>
      <c r="B982" s="2">
        <v>4.8240999999999996</v>
      </c>
      <c r="C982" s="2">
        <v>56.021675241313915</v>
      </c>
      <c r="D982" s="2">
        <v>-2.7842800858654648E-2</v>
      </c>
      <c r="E982" s="2">
        <v>0.11487041168607387</v>
      </c>
      <c r="F982" s="2">
        <v>4.7739000000000003</v>
      </c>
      <c r="G982" s="2">
        <v>4.7849100000000009</v>
      </c>
      <c r="H982" s="2">
        <v>4.766235</v>
      </c>
      <c r="I982" s="2">
        <v>4.8191739999999994</v>
      </c>
      <c r="J982" s="13">
        <v>4.9059139999999983</v>
      </c>
      <c r="K982" s="13" t="s">
        <v>51</v>
      </c>
      <c r="L982" s="13" t="s">
        <v>48</v>
      </c>
      <c r="M982" s="13" t="s">
        <v>52</v>
      </c>
    </row>
    <row r="983" spans="1:13" ht="13.5" x14ac:dyDescent="0.25">
      <c r="A983" s="3">
        <v>43438</v>
      </c>
      <c r="B983" s="2">
        <v>4.9280999999999997</v>
      </c>
      <c r="C983" s="2">
        <v>67.885451751947301</v>
      </c>
      <c r="D983" s="2">
        <v>-3.5964985212774359E-2</v>
      </c>
      <c r="E983" s="2">
        <v>0.10577142597549202</v>
      </c>
      <c r="F983" s="2">
        <v>4.8045</v>
      </c>
      <c r="G983" s="2">
        <v>4.8002100000000008</v>
      </c>
      <c r="H983" s="2">
        <v>4.7754150000000006</v>
      </c>
      <c r="I983" s="2">
        <v>4.8185599999999997</v>
      </c>
      <c r="J983" s="13">
        <v>4.9117364999999982</v>
      </c>
      <c r="K983" s="13" t="s">
        <v>51</v>
      </c>
      <c r="L983" s="13" t="s">
        <v>48</v>
      </c>
      <c r="M983" s="13" t="s">
        <v>52</v>
      </c>
    </row>
    <row r="984" spans="1:13" ht="13.5" x14ac:dyDescent="0.25">
      <c r="A984" s="3">
        <v>43439</v>
      </c>
      <c r="B984" s="2">
        <v>4.8056999999999999</v>
      </c>
      <c r="C984" s="2">
        <v>50.588521812194706</v>
      </c>
      <c r="D984" s="2">
        <v>-3.6472508735656994E-2</v>
      </c>
      <c r="E984" s="2">
        <v>8.7297613815272235E-2</v>
      </c>
      <c r="F984" s="2">
        <v>4.8130600000000001</v>
      </c>
      <c r="G984" s="2">
        <v>4.8044900000000004</v>
      </c>
      <c r="H984" s="2">
        <v>4.7784750000000011</v>
      </c>
      <c r="I984" s="2">
        <v>4.8154979999999998</v>
      </c>
      <c r="J984" s="13">
        <v>4.9166864999999982</v>
      </c>
      <c r="K984" s="13" t="s">
        <v>51</v>
      </c>
      <c r="L984" s="13" t="s">
        <v>48</v>
      </c>
      <c r="M984" s="13" t="s">
        <v>52</v>
      </c>
    </row>
    <row r="985" spans="1:13" ht="13.5" x14ac:dyDescent="0.25">
      <c r="A985" s="3">
        <v>43440</v>
      </c>
      <c r="B985" s="2">
        <v>4.8056999999999999</v>
      </c>
      <c r="C985" s="2">
        <v>50.588521812194706</v>
      </c>
      <c r="D985" s="2">
        <v>-2.6588403134089944E-2</v>
      </c>
      <c r="E985" s="2">
        <v>6.8143739643016676E-2</v>
      </c>
      <c r="F985" s="2">
        <v>4.8253000000000004</v>
      </c>
      <c r="G985" s="2">
        <v>4.8020400000000008</v>
      </c>
      <c r="H985" s="2">
        <v>4.7824550000000006</v>
      </c>
      <c r="I985" s="2">
        <v>4.8124359999999999</v>
      </c>
      <c r="J985" s="13">
        <v>4.9217549999999983</v>
      </c>
      <c r="K985" s="13" t="s">
        <v>51</v>
      </c>
      <c r="L985" s="13" t="s">
        <v>48</v>
      </c>
      <c r="M985" s="13" t="s">
        <v>52</v>
      </c>
    </row>
    <row r="986" spans="1:13" ht="13.5" x14ac:dyDescent="0.25">
      <c r="A986" s="3">
        <v>43441</v>
      </c>
      <c r="B986" s="2">
        <v>4.8362999999999996</v>
      </c>
      <c r="C986" s="2">
        <v>53.98771239621793</v>
      </c>
      <c r="D986" s="2">
        <v>-1.9590446857830734E-2</v>
      </c>
      <c r="E986" s="2">
        <v>4.73791037910095E-2</v>
      </c>
      <c r="F986" s="2">
        <v>4.8399799999999997</v>
      </c>
      <c r="G986" s="2">
        <v>4.8020400000000008</v>
      </c>
      <c r="H986" s="2">
        <v>4.7885750000000007</v>
      </c>
      <c r="I986" s="2">
        <v>4.8104759999999995</v>
      </c>
      <c r="J986" s="13">
        <v>4.9269764999999976</v>
      </c>
      <c r="K986" s="13" t="s">
        <v>51</v>
      </c>
      <c r="L986" s="13" t="s">
        <v>48</v>
      </c>
      <c r="M986" s="13" t="s">
        <v>52</v>
      </c>
    </row>
    <row r="987" spans="1:13" ht="13.5" x14ac:dyDescent="0.25">
      <c r="A987" s="3">
        <v>43444</v>
      </c>
      <c r="B987" s="2">
        <v>4.6036999999999999</v>
      </c>
      <c r="C987" s="2">
        <v>34.537867137797662</v>
      </c>
      <c r="D987" s="2">
        <v>-6.0702196116695362E-3</v>
      </c>
      <c r="E987" s="2">
        <v>2.6390759811078801E-2</v>
      </c>
      <c r="F987" s="2">
        <v>4.7958999999999996</v>
      </c>
      <c r="G987" s="2">
        <v>4.7849000000000004</v>
      </c>
      <c r="H987" s="2">
        <v>4.7818400000000008</v>
      </c>
      <c r="I987" s="2">
        <v>4.8039880000000004</v>
      </c>
      <c r="J987" s="13">
        <v>4.9309639999999977</v>
      </c>
      <c r="K987" s="13" t="s">
        <v>55</v>
      </c>
      <c r="L987" s="13" t="s">
        <v>50</v>
      </c>
      <c r="M987" s="13" t="s">
        <v>47</v>
      </c>
    </row>
    <row r="988" spans="1:13" ht="13.5" x14ac:dyDescent="0.25">
      <c r="A988" s="3">
        <v>43445</v>
      </c>
      <c r="B988" s="2">
        <v>4.7138999999999998</v>
      </c>
      <c r="C988" s="2">
        <v>44.702333782497369</v>
      </c>
      <c r="D988" s="2">
        <v>-1.6179592950287258E-3</v>
      </c>
      <c r="E988" s="2">
        <v>9.320983162312356E-3</v>
      </c>
      <c r="F988" s="2">
        <v>4.7530599999999996</v>
      </c>
      <c r="G988" s="2">
        <v>4.7787800000000011</v>
      </c>
      <c r="H988" s="2">
        <v>4.7806150000000001</v>
      </c>
      <c r="I988" s="2">
        <v>4.7998259999999995</v>
      </c>
      <c r="J988" s="13">
        <v>4.9353129999999972</v>
      </c>
      <c r="K988" s="13" t="s">
        <v>55</v>
      </c>
      <c r="L988" s="13" t="s">
        <v>50</v>
      </c>
      <c r="M988" s="13" t="s">
        <v>47</v>
      </c>
    </row>
    <row r="989" spans="1:13" ht="13.5" x14ac:dyDescent="0.25">
      <c r="A989" s="3">
        <v>43446</v>
      </c>
      <c r="B989" s="2">
        <v>4.8117999999999999</v>
      </c>
      <c r="C989" s="2">
        <v>51.854476008874521</v>
      </c>
      <c r="D989" s="2">
        <v>-6.542621903983914E-3</v>
      </c>
      <c r="E989" s="2">
        <v>-1.0724632395491098E-3</v>
      </c>
      <c r="F989" s="2">
        <v>4.7542799999999996</v>
      </c>
      <c r="G989" s="2">
        <v>4.7836700000000008</v>
      </c>
      <c r="H989" s="2">
        <v>4.7839800000000006</v>
      </c>
      <c r="I989" s="2">
        <v>4.7975000000000003</v>
      </c>
      <c r="J989" s="13">
        <v>4.940151499999998</v>
      </c>
      <c r="K989" s="13" t="s">
        <v>51</v>
      </c>
      <c r="L989" s="13" t="s">
        <v>48</v>
      </c>
      <c r="M989" s="13" t="s">
        <v>52</v>
      </c>
    </row>
    <row r="990" spans="1:13" ht="13.5" x14ac:dyDescent="0.25">
      <c r="A990" s="3">
        <v>43447</v>
      </c>
      <c r="B990" s="2">
        <v>4.7751000000000001</v>
      </c>
      <c r="C990" s="2">
        <v>49.28124336715215</v>
      </c>
      <c r="D990" s="2">
        <v>-1.0995931675627624E-2</v>
      </c>
      <c r="E990" s="2">
        <v>-4.811294146524845E-3</v>
      </c>
      <c r="F990" s="2">
        <v>4.7481600000000004</v>
      </c>
      <c r="G990" s="2">
        <v>4.7867300000000004</v>
      </c>
      <c r="H990" s="2">
        <v>4.7839800000000006</v>
      </c>
      <c r="I990" s="2">
        <v>4.794562</v>
      </c>
      <c r="J990" s="13">
        <v>4.9447824999999979</v>
      </c>
      <c r="K990" s="13" t="s">
        <v>51</v>
      </c>
      <c r="L990" s="13" t="s">
        <v>48</v>
      </c>
      <c r="M990" s="13" t="s">
        <v>53</v>
      </c>
    </row>
    <row r="991" spans="1:13" ht="13.5" x14ac:dyDescent="0.25">
      <c r="A991" s="3">
        <v>43448</v>
      </c>
      <c r="B991" s="2">
        <v>4.7995999999999999</v>
      </c>
      <c r="C991" s="2">
        <v>51.028360991331546</v>
      </c>
      <c r="D991" s="2">
        <v>-1.3692445808104914E-2</v>
      </c>
      <c r="E991" s="2">
        <v>-1.864145187744473E-3</v>
      </c>
      <c r="F991" s="2">
        <v>4.7408199999999994</v>
      </c>
      <c r="G991" s="2">
        <v>4.7904</v>
      </c>
      <c r="H991" s="2">
        <v>4.7852049999999995</v>
      </c>
      <c r="I991" s="2">
        <v>4.7926039999999999</v>
      </c>
      <c r="J991" s="13">
        <v>4.9494889999999971</v>
      </c>
      <c r="K991" s="13" t="s">
        <v>51</v>
      </c>
      <c r="L991" s="13" t="s">
        <v>48</v>
      </c>
      <c r="M991" s="13" t="s">
        <v>53</v>
      </c>
    </row>
    <row r="992" spans="1:13" ht="13.5" x14ac:dyDescent="0.25">
      <c r="A992" s="3">
        <v>43451</v>
      </c>
      <c r="B992" s="2">
        <v>4.7934999999999999</v>
      </c>
      <c r="C992" s="2">
        <v>50.561356883441718</v>
      </c>
      <c r="D992" s="2">
        <v>-6.2000572132294707E-3</v>
      </c>
      <c r="E992" s="2">
        <v>5.9094976336429442E-3</v>
      </c>
      <c r="F992" s="2">
        <v>4.7787800000000002</v>
      </c>
      <c r="G992" s="2">
        <v>4.7873399999999995</v>
      </c>
      <c r="H992" s="2">
        <v>4.7861250000000002</v>
      </c>
      <c r="I992" s="2">
        <v>4.7905240000000004</v>
      </c>
      <c r="J992" s="13">
        <v>4.9542119999999974</v>
      </c>
      <c r="K992" s="13" t="s">
        <v>51</v>
      </c>
      <c r="L992" s="13" t="s">
        <v>48</v>
      </c>
      <c r="M992" s="13" t="s">
        <v>52</v>
      </c>
    </row>
    <row r="993" spans="1:13" ht="13.5" x14ac:dyDescent="0.25">
      <c r="A993" s="3">
        <v>43452</v>
      </c>
      <c r="B993" s="2">
        <v>4.7629000000000001</v>
      </c>
      <c r="C993" s="2">
        <v>48.179332853493264</v>
      </c>
      <c r="D993" s="2">
        <v>1.8356088349286814E-2</v>
      </c>
      <c r="E993" s="2">
        <v>1.6553755907318148E-2</v>
      </c>
      <c r="F993" s="2">
        <v>4.7885800000000005</v>
      </c>
      <c r="G993" s="2">
        <v>4.7708200000000005</v>
      </c>
      <c r="H993" s="2">
        <v>4.7855150000000002</v>
      </c>
      <c r="I993" s="2">
        <v>4.7878319999999999</v>
      </c>
      <c r="J993" s="13">
        <v>4.9587109999999965</v>
      </c>
      <c r="K993" s="13" t="s">
        <v>51</v>
      </c>
      <c r="L993" s="13" t="s">
        <v>48</v>
      </c>
      <c r="M993" s="13" t="s">
        <v>52</v>
      </c>
    </row>
    <row r="994" spans="1:13" ht="13.5" x14ac:dyDescent="0.25">
      <c r="A994" s="3">
        <v>43453</v>
      </c>
      <c r="B994" s="2">
        <v>4.7629000000000001</v>
      </c>
      <c r="C994" s="2">
        <v>48.179332853493264</v>
      </c>
      <c r="D994" s="2">
        <v>2.0437899392862668E-2</v>
      </c>
      <c r="E994" s="2">
        <v>2.8906156752337635E-2</v>
      </c>
      <c r="F994" s="2">
        <v>4.7787999999999995</v>
      </c>
      <c r="G994" s="2">
        <v>4.7665400000000009</v>
      </c>
      <c r="H994" s="2">
        <v>4.7855150000000002</v>
      </c>
      <c r="I994" s="2">
        <v>4.7851400000000002</v>
      </c>
      <c r="J994" s="13">
        <v>4.9631624999999966</v>
      </c>
      <c r="K994" s="13" t="s">
        <v>51</v>
      </c>
      <c r="L994" s="13" t="s">
        <v>48</v>
      </c>
      <c r="M994" s="13" t="s">
        <v>53</v>
      </c>
    </row>
    <row r="995" spans="1:13" ht="13.5" x14ac:dyDescent="0.25">
      <c r="A995" s="3">
        <v>43454</v>
      </c>
      <c r="B995" s="2">
        <v>4.7751000000000001</v>
      </c>
      <c r="C995" s="2">
        <v>49.284121348585792</v>
      </c>
      <c r="D995" s="2">
        <v>2.1420082980930566E-2</v>
      </c>
      <c r="E995" s="2">
        <v>3.7369162340222126E-2</v>
      </c>
      <c r="F995" s="2">
        <v>4.7787999999999995</v>
      </c>
      <c r="G995" s="2">
        <v>4.7634800000000004</v>
      </c>
      <c r="H995" s="2">
        <v>4.7827599999999997</v>
      </c>
      <c r="I995" s="2">
        <v>4.7826919999999999</v>
      </c>
      <c r="J995" s="13">
        <v>4.9676749999999963</v>
      </c>
      <c r="K995" s="13" t="s">
        <v>51</v>
      </c>
      <c r="L995" s="13" t="s">
        <v>48</v>
      </c>
      <c r="M995" s="13" t="s">
        <v>54</v>
      </c>
    </row>
    <row r="996" spans="1:13" ht="13.5" x14ac:dyDescent="0.25">
      <c r="A996" s="3">
        <v>43455</v>
      </c>
      <c r="B996" s="2">
        <v>4.8117999999999999</v>
      </c>
      <c r="C996" s="2">
        <v>52.560592273204193</v>
      </c>
      <c r="D996" s="2">
        <v>2.4283388265246231E-2</v>
      </c>
      <c r="E996" s="2">
        <v>4.0011992460132179E-2</v>
      </c>
      <c r="F996" s="2">
        <v>4.7812399999999995</v>
      </c>
      <c r="G996" s="2">
        <v>4.7610299999999999</v>
      </c>
      <c r="H996" s="2">
        <v>4.7815349999999999</v>
      </c>
      <c r="I996" s="2">
        <v>4.7809780000000002</v>
      </c>
      <c r="J996" s="13">
        <v>4.9722999999999962</v>
      </c>
      <c r="K996" s="13" t="s">
        <v>55</v>
      </c>
      <c r="L996" s="13" t="s">
        <v>48</v>
      </c>
      <c r="M996" s="13" t="s">
        <v>49</v>
      </c>
    </row>
    <row r="997" spans="1:13" ht="13.5" x14ac:dyDescent="0.25">
      <c r="A997" s="3">
        <v>43458</v>
      </c>
      <c r="B997" s="2">
        <v>4.8362999999999996</v>
      </c>
      <c r="C997" s="2">
        <v>54.666161668036203</v>
      </c>
      <c r="D997" s="2">
        <v>-1.1070243073425523E-2</v>
      </c>
      <c r="E997" s="2">
        <v>3.6764918673692186E-2</v>
      </c>
      <c r="F997" s="2">
        <v>4.7897999999999996</v>
      </c>
      <c r="G997" s="2">
        <v>4.7842900000000004</v>
      </c>
      <c r="H997" s="2">
        <v>4.7845950000000004</v>
      </c>
      <c r="I997" s="2">
        <v>4.7797539999999996</v>
      </c>
      <c r="J997" s="13">
        <v>4.9770474999999967</v>
      </c>
      <c r="K997" s="13" t="s">
        <v>55</v>
      </c>
      <c r="L997" s="13" t="s">
        <v>48</v>
      </c>
      <c r="M997" s="13" t="s">
        <v>49</v>
      </c>
    </row>
    <row r="998" spans="1:13" ht="13.5" x14ac:dyDescent="0.25">
      <c r="A998" s="3">
        <v>43459</v>
      </c>
      <c r="B998" s="2">
        <v>4.8240999999999996</v>
      </c>
      <c r="C998" s="2">
        <v>53.395261467384508</v>
      </c>
      <c r="D998" s="2">
        <v>-2.3435962862147441E-2</v>
      </c>
      <c r="E998" s="2">
        <v>3.1737318856866412E-2</v>
      </c>
      <c r="F998" s="2">
        <v>4.8020399999999999</v>
      </c>
      <c r="G998" s="2">
        <v>4.7953100000000006</v>
      </c>
      <c r="H998" s="2">
        <v>4.7870450000000009</v>
      </c>
      <c r="I998" s="2">
        <v>4.7795099999999993</v>
      </c>
      <c r="J998" s="13">
        <v>4.9817339999999968</v>
      </c>
      <c r="K998" s="13" t="s">
        <v>51</v>
      </c>
      <c r="L998" s="13" t="s">
        <v>50</v>
      </c>
      <c r="M998" s="13" t="s">
        <v>52</v>
      </c>
    </row>
    <row r="999" spans="1:13" ht="13.5" x14ac:dyDescent="0.25">
      <c r="A999" s="3">
        <v>43460</v>
      </c>
      <c r="B999" s="2">
        <v>4.8240999999999996</v>
      </c>
      <c r="C999" s="2">
        <v>53.395261467384501</v>
      </c>
      <c r="D999" s="2">
        <v>-1.9051430356306298E-2</v>
      </c>
      <c r="E999" s="2">
        <v>2.7802375036790606E-2</v>
      </c>
      <c r="F999" s="2">
        <v>4.8142799999999992</v>
      </c>
      <c r="G999" s="2">
        <v>4.7965400000000002</v>
      </c>
      <c r="H999" s="2">
        <v>4.7901050000000005</v>
      </c>
      <c r="I999" s="2">
        <v>4.7792659999999998</v>
      </c>
      <c r="J999" s="13">
        <v>4.9863969999999975</v>
      </c>
      <c r="K999" s="13" t="s">
        <v>51</v>
      </c>
      <c r="L999" s="13" t="s">
        <v>50</v>
      </c>
      <c r="M999" s="13" t="s">
        <v>52</v>
      </c>
    </row>
    <row r="1000" spans="1:13" ht="13.5" x14ac:dyDescent="0.25">
      <c r="A1000" s="3">
        <v>43461</v>
      </c>
      <c r="B1000" s="2">
        <v>4.8914</v>
      </c>
      <c r="C1000" s="2">
        <v>59.429564752351062</v>
      </c>
      <c r="D1000" s="2">
        <v>-2.6170654970176344E-2</v>
      </c>
      <c r="E1000" s="2">
        <v>2.5510466503167697E-2</v>
      </c>
      <c r="F1000" s="2">
        <v>4.8375399999999997</v>
      </c>
      <c r="G1000" s="2">
        <v>4.8081699999999996</v>
      </c>
      <c r="H1000" s="2">
        <v>4.7974500000000004</v>
      </c>
      <c r="I1000" s="2">
        <v>4.7803679999999993</v>
      </c>
      <c r="J1000" s="13">
        <v>4.9913014999999969</v>
      </c>
      <c r="K1000" s="13" t="s">
        <v>51</v>
      </c>
      <c r="L1000" s="13" t="s">
        <v>50</v>
      </c>
      <c r="M1000" s="13" t="s">
        <v>52</v>
      </c>
    </row>
    <row r="1001" spans="1:13" ht="13.5" x14ac:dyDescent="0.25">
      <c r="A1001" s="3">
        <v>43462</v>
      </c>
      <c r="B1001" s="2">
        <v>4.8914</v>
      </c>
      <c r="C1001" s="2">
        <v>59.429564752351062</v>
      </c>
      <c r="D1001" s="2">
        <v>-2.9006279326111439E-2</v>
      </c>
      <c r="E1001" s="2">
        <v>2.4584342889304903E-2</v>
      </c>
      <c r="F1001" s="2">
        <v>4.8534600000000001</v>
      </c>
      <c r="G1001" s="2">
        <v>4.8173499999999994</v>
      </c>
      <c r="H1001" s="2">
        <v>4.8038750000000006</v>
      </c>
      <c r="I1001" s="2">
        <v>4.7825719999999992</v>
      </c>
      <c r="J1001" s="13">
        <v>4.9960399999999963</v>
      </c>
      <c r="K1001" s="13" t="s">
        <v>51</v>
      </c>
      <c r="L1001" s="13" t="s">
        <v>50</v>
      </c>
      <c r="M1001" s="13" t="s">
        <v>52</v>
      </c>
    </row>
    <row r="1002" spans="1:13" ht="13.5" x14ac:dyDescent="0.25">
      <c r="A1002" s="3">
        <v>43465</v>
      </c>
      <c r="B1002" s="2">
        <v>4.8914</v>
      </c>
      <c r="C1002" s="2">
        <v>59.429564752351055</v>
      </c>
      <c r="D1002" s="2">
        <v>-3.2881981834880669E-2</v>
      </c>
      <c r="E1002" s="2">
        <v>2.4196127772680865E-2</v>
      </c>
      <c r="F1002" s="2">
        <v>4.8644800000000004</v>
      </c>
      <c r="G1002" s="2">
        <v>4.8271399999999991</v>
      </c>
      <c r="H1002" s="2">
        <v>4.8072400000000011</v>
      </c>
      <c r="I1002" s="2">
        <v>4.7836739999999995</v>
      </c>
      <c r="J1002" s="13">
        <v>5.0006839999999961</v>
      </c>
      <c r="K1002" s="13" t="s">
        <v>51</v>
      </c>
      <c r="L1002" s="13" t="s">
        <v>54</v>
      </c>
      <c r="M1002" s="13" t="s">
        <v>52</v>
      </c>
    </row>
    <row r="1003" spans="1:13" ht="13.5" x14ac:dyDescent="0.25">
      <c r="A1003" s="3">
        <v>43467</v>
      </c>
      <c r="B1003" s="2">
        <v>4.7751000000000001</v>
      </c>
      <c r="C1003" s="2">
        <v>46.449034118632092</v>
      </c>
      <c r="D1003" s="2">
        <v>-3.2752324463291238E-2</v>
      </c>
      <c r="E1003" s="2">
        <v>2.5487018426200062E-2</v>
      </c>
      <c r="F1003" s="2">
        <v>4.8546800000000001</v>
      </c>
      <c r="G1003" s="2">
        <v>4.8283599999999991</v>
      </c>
      <c r="H1003" s="2">
        <v>4.7995900000000002</v>
      </c>
      <c r="I1003" s="2">
        <v>4.7834299999999992</v>
      </c>
      <c r="J1003" s="13">
        <v>5.0046514999999969</v>
      </c>
      <c r="K1003" s="13" t="s">
        <v>55</v>
      </c>
      <c r="L1003" s="13" t="s">
        <v>48</v>
      </c>
      <c r="M1003" s="13" t="s">
        <v>47</v>
      </c>
    </row>
    <row r="1004" spans="1:13" ht="13.5" x14ac:dyDescent="0.25">
      <c r="A1004" s="3">
        <v>43468</v>
      </c>
      <c r="B1004" s="2">
        <v>4.7751000000000001</v>
      </c>
      <c r="C1004" s="2">
        <v>46.449034118632092</v>
      </c>
      <c r="D1004" s="2">
        <v>-3.241652652870286E-2</v>
      </c>
      <c r="E1004" s="2">
        <v>2.7128624939166027E-2</v>
      </c>
      <c r="F1004" s="2">
        <v>4.8448800000000007</v>
      </c>
      <c r="G1004" s="2">
        <v>4.82958</v>
      </c>
      <c r="H1004" s="2">
        <v>4.7980600000000004</v>
      </c>
      <c r="I1004" s="2">
        <v>4.7831859999999997</v>
      </c>
      <c r="J1004" s="13">
        <v>5.0086189999999959</v>
      </c>
      <c r="K1004" s="13" t="s">
        <v>55</v>
      </c>
      <c r="L1004" s="13" t="s">
        <v>48</v>
      </c>
      <c r="M1004" s="13" t="s">
        <v>47</v>
      </c>
    </row>
    <row r="1005" spans="1:13" ht="13.5" x14ac:dyDescent="0.25">
      <c r="A1005" s="3">
        <v>43469</v>
      </c>
      <c r="B1005" s="2">
        <v>4.7384000000000004</v>
      </c>
      <c r="C1005" s="2">
        <v>43.010890256139753</v>
      </c>
      <c r="D1005" s="2">
        <v>-2.7327607616661531E-2</v>
      </c>
      <c r="E1005" s="2">
        <v>3.0030769997113196E-2</v>
      </c>
      <c r="F1005" s="2">
        <v>4.8142799999999992</v>
      </c>
      <c r="G1005" s="2">
        <v>4.8259100000000004</v>
      </c>
      <c r="H1005" s="2">
        <v>4.7946949999999999</v>
      </c>
      <c r="I1005" s="2">
        <v>4.7824520000000001</v>
      </c>
      <c r="J1005" s="13">
        <v>5.0124029999999964</v>
      </c>
      <c r="K1005" s="13" t="s">
        <v>55</v>
      </c>
      <c r="L1005" s="13" t="s">
        <v>48</v>
      </c>
      <c r="M1005" s="13" t="s">
        <v>47</v>
      </c>
    </row>
    <row r="1006" spans="1:13" ht="13.5" x14ac:dyDescent="0.25">
      <c r="A1006" s="3">
        <v>43472</v>
      </c>
      <c r="B1006" s="2">
        <v>4.7506000000000004</v>
      </c>
      <c r="C1006" s="2">
        <v>44.482048007075576</v>
      </c>
      <c r="D1006" s="2">
        <v>-1.7868453396496342E-2</v>
      </c>
      <c r="E1006" s="2">
        <v>3.1160990254011634E-2</v>
      </c>
      <c r="F1006" s="2">
        <v>4.7861199999999995</v>
      </c>
      <c r="G1006" s="2">
        <v>4.8197899999999994</v>
      </c>
      <c r="H1006" s="2">
        <v>4.7904100000000005</v>
      </c>
      <c r="I1006" s="2">
        <v>4.781962</v>
      </c>
      <c r="J1006" s="13">
        <v>5.0160109999999962</v>
      </c>
      <c r="K1006" s="13" t="s">
        <v>55</v>
      </c>
      <c r="L1006" s="13" t="s">
        <v>48</v>
      </c>
      <c r="M1006" s="13" t="s">
        <v>47</v>
      </c>
    </row>
    <row r="1007" spans="1:13" ht="13.5" x14ac:dyDescent="0.25">
      <c r="A1007" s="3">
        <v>43473</v>
      </c>
      <c r="B1007" s="2">
        <v>4.7751000000000001</v>
      </c>
      <c r="C1007" s="2">
        <v>47.417657210975115</v>
      </c>
      <c r="D1007" s="2">
        <v>-7.6019541824470238E-3</v>
      </c>
      <c r="E1007" s="2">
        <v>3.3276884866577108E-2</v>
      </c>
      <c r="F1007" s="2">
        <v>4.7628600000000008</v>
      </c>
      <c r="G1007" s="2">
        <v>4.8136700000000001</v>
      </c>
      <c r="H1007" s="2">
        <v>4.7989800000000002</v>
      </c>
      <c r="I1007" s="2">
        <v>4.781962</v>
      </c>
      <c r="J1007" s="13">
        <v>5.0185329999999961</v>
      </c>
      <c r="K1007" s="13" t="s">
        <v>55</v>
      </c>
      <c r="L1007" s="13" t="s">
        <v>48</v>
      </c>
      <c r="M1007" s="13" t="s">
        <v>47</v>
      </c>
    </row>
    <row r="1008" spans="1:13" ht="13.5" x14ac:dyDescent="0.25">
      <c r="A1008" s="3">
        <v>43474</v>
      </c>
      <c r="B1008" s="2">
        <v>4.7445000000000004</v>
      </c>
      <c r="C1008" s="2">
        <v>44.26914106495375</v>
      </c>
      <c r="D1008" s="2">
        <v>1.615410776508952E-3</v>
      </c>
      <c r="E1008" s="2">
        <v>3.6386438708436865E-2</v>
      </c>
      <c r="F1008" s="2">
        <v>4.7567400000000006</v>
      </c>
      <c r="G1008" s="2">
        <v>4.8057100000000004</v>
      </c>
      <c r="H1008" s="2">
        <v>4.8005100000000001</v>
      </c>
      <c r="I1008" s="2">
        <v>4.7813500000000007</v>
      </c>
      <c r="J1008" s="13">
        <v>5.0199539999999958</v>
      </c>
      <c r="K1008" s="13" t="s">
        <v>51</v>
      </c>
      <c r="L1008" s="13" t="s">
        <v>50</v>
      </c>
      <c r="M1008" s="13" t="s">
        <v>53</v>
      </c>
    </row>
    <row r="1009" spans="1:13" ht="13.5" x14ac:dyDescent="0.25">
      <c r="A1009" s="3">
        <v>43475</v>
      </c>
      <c r="B1009" s="2">
        <v>4.7384000000000004</v>
      </c>
      <c r="C1009" s="2">
        <v>43.646965459876519</v>
      </c>
      <c r="D1009" s="2">
        <v>1.0177558128664721E-2</v>
      </c>
      <c r="E1009" s="2">
        <v>3.7183856051116432E-2</v>
      </c>
      <c r="F1009" s="2">
        <v>4.7493999999999996</v>
      </c>
      <c r="G1009" s="2">
        <v>4.7971400000000006</v>
      </c>
      <c r="H1009" s="2">
        <v>4.7968399999999995</v>
      </c>
      <c r="I1009" s="2">
        <v>4.7806160000000011</v>
      </c>
      <c r="J1009" s="13">
        <v>5.0204674999999961</v>
      </c>
      <c r="K1009" s="13" t="s">
        <v>51</v>
      </c>
      <c r="L1009" s="13" t="s">
        <v>50</v>
      </c>
      <c r="M1009" s="13" t="s">
        <v>53</v>
      </c>
    </row>
    <row r="1010" spans="1:13" ht="13.5" x14ac:dyDescent="0.25">
      <c r="A1010" s="3">
        <v>43476</v>
      </c>
      <c r="B1010" s="2">
        <v>4.6955</v>
      </c>
      <c r="C1010" s="2">
        <v>39.447941356127998</v>
      </c>
      <c r="D1010" s="2">
        <v>3.1278071773473748E-2</v>
      </c>
      <c r="E1010" s="2">
        <v>3.6564152044035958E-2</v>
      </c>
      <c r="F1010" s="2">
        <v>4.7408200000000003</v>
      </c>
      <c r="G1010" s="2">
        <v>4.7775499999999997</v>
      </c>
      <c r="H1010" s="2">
        <v>4.7928599999999992</v>
      </c>
      <c r="I1010" s="2">
        <v>4.7791460000000008</v>
      </c>
      <c r="J1010" s="13">
        <v>5.0205769999999967</v>
      </c>
      <c r="K1010" s="13" t="s">
        <v>51</v>
      </c>
      <c r="L1010" s="13" t="s">
        <v>50</v>
      </c>
      <c r="M1010" s="13" t="s">
        <v>53</v>
      </c>
    </row>
    <row r="1011" spans="1:13" ht="13.5" x14ac:dyDescent="0.25">
      <c r="A1011" s="3">
        <v>43480</v>
      </c>
      <c r="B1011" s="2">
        <v>4.7506000000000004</v>
      </c>
      <c r="C1011" s="2">
        <v>46.559196805101436</v>
      </c>
      <c r="D1011" s="2">
        <v>4.5604365121703516E-2</v>
      </c>
      <c r="E1011" s="2">
        <v>3.4694375487519039E-2</v>
      </c>
      <c r="F1011" s="2">
        <v>4.7408200000000011</v>
      </c>
      <c r="G1011" s="2">
        <v>4.7634699999999999</v>
      </c>
      <c r="H1011" s="2">
        <v>4.7904099999999996</v>
      </c>
      <c r="I1011" s="2">
        <v>4.7797580000000011</v>
      </c>
      <c r="J1011" s="13">
        <v>5.0209854999999965</v>
      </c>
      <c r="K1011" s="13" t="s">
        <v>55</v>
      </c>
      <c r="L1011" s="13" t="s">
        <v>54</v>
      </c>
      <c r="M1011" s="13" t="s">
        <v>54</v>
      </c>
    </row>
    <row r="1012" spans="1:13" ht="13.5" x14ac:dyDescent="0.25">
      <c r="A1012" s="3">
        <v>43481</v>
      </c>
      <c r="B1012" s="2">
        <v>4.7751000000000001</v>
      </c>
      <c r="C1012" s="2">
        <v>49.404499231916347</v>
      </c>
      <c r="D1012" s="2">
        <v>5.6098704752121087E-2</v>
      </c>
      <c r="E1012" s="2">
        <v>3.121010442209592E-2</v>
      </c>
      <c r="F1012" s="2">
        <v>4.7408200000000011</v>
      </c>
      <c r="G1012" s="2">
        <v>4.7518400000000005</v>
      </c>
      <c r="H1012" s="2">
        <v>4.7894899999999989</v>
      </c>
      <c r="I1012" s="2">
        <v>4.7797580000000011</v>
      </c>
      <c r="J1012" s="13">
        <v>5.0215164999999962</v>
      </c>
      <c r="K1012" s="13" t="s">
        <v>55</v>
      </c>
      <c r="L1012" s="13" t="s">
        <v>48</v>
      </c>
      <c r="M1012" s="13" t="s">
        <v>54</v>
      </c>
    </row>
    <row r="1013" spans="1:13" ht="13.5" x14ac:dyDescent="0.25">
      <c r="A1013" s="3">
        <v>43482</v>
      </c>
      <c r="B1013" s="2">
        <v>4.7690000000000001</v>
      </c>
      <c r="C1013" s="2">
        <v>48.709131904329674</v>
      </c>
      <c r="D1013" s="2">
        <v>4.7566364522366733E-2</v>
      </c>
      <c r="E1013" s="2">
        <v>2.4195672992304379E-2</v>
      </c>
      <c r="F1013" s="2">
        <v>4.7457200000000004</v>
      </c>
      <c r="G1013" s="2">
        <v>4.7512300000000005</v>
      </c>
      <c r="H1013" s="2">
        <v>4.7897949999999998</v>
      </c>
      <c r="I1013" s="2">
        <v>4.7802480000000012</v>
      </c>
      <c r="J1013" s="13">
        <v>5.0219934999999962</v>
      </c>
      <c r="K1013" s="13" t="s">
        <v>55</v>
      </c>
      <c r="L1013" s="13" t="s">
        <v>48</v>
      </c>
      <c r="M1013" s="13" t="s">
        <v>49</v>
      </c>
    </row>
    <row r="1014" spans="1:13" ht="13.5" x14ac:dyDescent="0.25">
      <c r="A1014" s="3">
        <v>43483</v>
      </c>
      <c r="B1014" s="2">
        <v>4.7629000000000001</v>
      </c>
      <c r="C1014" s="2">
        <v>47.981838997422678</v>
      </c>
      <c r="D1014" s="2">
        <v>4.0860783265181944E-2</v>
      </c>
      <c r="E1014" s="2">
        <v>1.8271366120214586E-2</v>
      </c>
      <c r="F1014" s="2">
        <v>4.7506200000000005</v>
      </c>
      <c r="G1014" s="2">
        <v>4.7500100000000005</v>
      </c>
      <c r="H1014" s="2">
        <v>4.7897949999999998</v>
      </c>
      <c r="I1014" s="2">
        <v>4.7806160000000011</v>
      </c>
      <c r="J1014" s="13">
        <v>5.0223449999999961</v>
      </c>
      <c r="K1014" s="13" t="s">
        <v>55</v>
      </c>
      <c r="L1014" s="13" t="s">
        <v>54</v>
      </c>
      <c r="M1014" s="13" t="s">
        <v>49</v>
      </c>
    </row>
    <row r="1015" spans="1:13" ht="13.5" x14ac:dyDescent="0.25">
      <c r="A1015" s="3">
        <v>43486</v>
      </c>
      <c r="B1015" s="2">
        <v>4.7751000000000001</v>
      </c>
      <c r="C1015" s="2">
        <v>49.602610104799638</v>
      </c>
      <c r="D1015" s="2">
        <v>2.8730646573483121E-2</v>
      </c>
      <c r="E1015" s="2">
        <v>1.3767394166200531E-2</v>
      </c>
      <c r="F1015" s="2">
        <v>4.7665400000000009</v>
      </c>
      <c r="G1015" s="2">
        <v>4.753680000000001</v>
      </c>
      <c r="H1015" s="2">
        <v>4.7897949999999998</v>
      </c>
      <c r="I1015" s="2">
        <v>4.7815960000000013</v>
      </c>
      <c r="J1015" s="13">
        <v>5.0222359999999959</v>
      </c>
      <c r="K1015" s="13" t="s">
        <v>51</v>
      </c>
      <c r="L1015" s="13" t="s">
        <v>50</v>
      </c>
      <c r="M1015" s="13" t="s">
        <v>52</v>
      </c>
    </row>
    <row r="1016" spans="1:13" ht="13.5" x14ac:dyDescent="0.25">
      <c r="A1016" s="3">
        <v>43487</v>
      </c>
      <c r="B1016" s="2">
        <v>4.8362999999999996</v>
      </c>
      <c r="C1016" s="2">
        <v>56.863471663861212</v>
      </c>
      <c r="D1016" s="2">
        <v>1.5824919574874308E-2</v>
      </c>
      <c r="E1016" s="2">
        <v>8.3624901626070981E-3</v>
      </c>
      <c r="F1016" s="2">
        <v>4.7836799999999995</v>
      </c>
      <c r="G1016" s="2">
        <v>4.7622500000000008</v>
      </c>
      <c r="H1016" s="2">
        <v>4.7910199999999996</v>
      </c>
      <c r="I1016" s="2">
        <v>4.7840440000000015</v>
      </c>
      <c r="J1016" s="13">
        <v>5.0220064999999954</v>
      </c>
      <c r="K1016" s="13" t="s">
        <v>51</v>
      </c>
      <c r="L1016" s="13" t="s">
        <v>50</v>
      </c>
      <c r="M1016" s="13" t="s">
        <v>52</v>
      </c>
    </row>
    <row r="1017" spans="1:13" ht="13.5" x14ac:dyDescent="0.25">
      <c r="A1017" s="3">
        <v>43488</v>
      </c>
      <c r="B1017" s="2">
        <v>5.0260999999999996</v>
      </c>
      <c r="C1017" s="2">
        <v>70.876960679503412</v>
      </c>
      <c r="D1017" s="2">
        <v>-5.7334126271681995E-3</v>
      </c>
      <c r="E1017" s="2">
        <v>3.0539827135111193E-3</v>
      </c>
      <c r="F1017" s="2">
        <v>4.8338799999999997</v>
      </c>
      <c r="G1017" s="2">
        <v>4.7873500000000009</v>
      </c>
      <c r="H1017" s="2">
        <v>4.8005100000000001</v>
      </c>
      <c r="I1017" s="2">
        <v>4.7897980000000011</v>
      </c>
      <c r="J1017" s="13">
        <v>5.0226074999999959</v>
      </c>
      <c r="K1017" s="13" t="s">
        <v>51</v>
      </c>
      <c r="L1017" s="13" t="s">
        <v>50</v>
      </c>
      <c r="M1017" s="13" t="s">
        <v>52</v>
      </c>
    </row>
    <row r="1018" spans="1:13" ht="13.5" x14ac:dyDescent="0.25">
      <c r="A1018" s="3">
        <v>43489</v>
      </c>
      <c r="B1018" s="2">
        <v>4.8486000000000002</v>
      </c>
      <c r="C1018" s="2">
        <v>53.404145267997528</v>
      </c>
      <c r="D1018" s="2">
        <v>-1.6978448823899761E-2</v>
      </c>
      <c r="E1018" s="2">
        <v>-4.27970823164763E-3</v>
      </c>
      <c r="F1018" s="2">
        <v>4.8498000000000001</v>
      </c>
      <c r="G1018" s="2">
        <v>4.7977600000000002</v>
      </c>
      <c r="H1018" s="2">
        <v>4.8017349999999999</v>
      </c>
      <c r="I1018" s="2">
        <v>4.7920020000000001</v>
      </c>
      <c r="J1018" s="13">
        <v>5.0222734999999954</v>
      </c>
      <c r="K1018" s="13" t="s">
        <v>51</v>
      </c>
      <c r="L1018" s="13" t="s">
        <v>50</v>
      </c>
      <c r="M1018" s="13" t="s">
        <v>52</v>
      </c>
    </row>
    <row r="1019" spans="1:13" ht="13.5" x14ac:dyDescent="0.25">
      <c r="A1019" s="3">
        <v>43490</v>
      </c>
      <c r="B1019" s="2">
        <v>4.9404000000000003</v>
      </c>
      <c r="C1019" s="2">
        <v>59.02959293700129</v>
      </c>
      <c r="D1019" s="2">
        <v>-3.4519962096850598E-2</v>
      </c>
      <c r="E1019" s="2">
        <v>-1.3809913960731229E-2</v>
      </c>
      <c r="F1019" s="2">
        <v>4.8853</v>
      </c>
      <c r="G1019" s="2">
        <v>4.8179600000000011</v>
      </c>
      <c r="H1019" s="2">
        <v>4.80755</v>
      </c>
      <c r="I1019" s="2">
        <v>4.7959200000000006</v>
      </c>
      <c r="J1019" s="13">
        <v>5.0223514999999956</v>
      </c>
      <c r="K1019" s="13" t="s">
        <v>51</v>
      </c>
      <c r="L1019" s="13" t="s">
        <v>50</v>
      </c>
      <c r="M1019" s="13" t="s">
        <v>52</v>
      </c>
    </row>
    <row r="1020" spans="1:13" ht="13.5" x14ac:dyDescent="0.25">
      <c r="A1020" s="3">
        <v>43493</v>
      </c>
      <c r="B1020" s="2">
        <v>4.8914</v>
      </c>
      <c r="C1020" s="2">
        <v>55.198891992354589</v>
      </c>
      <c r="D1020" s="2">
        <v>-5.3142287742645067E-2</v>
      </c>
      <c r="E1020" s="2">
        <v>-2.4604021501437819E-2</v>
      </c>
      <c r="F1020" s="2">
        <v>4.9085599999999996</v>
      </c>
      <c r="G1020" s="2">
        <v>4.8375499999999994</v>
      </c>
      <c r="H1020" s="2">
        <v>4.80755</v>
      </c>
      <c r="I1020" s="2">
        <v>4.7982460000000016</v>
      </c>
      <c r="J1020" s="13">
        <v>5.0222079999999956</v>
      </c>
      <c r="K1020" s="13" t="s">
        <v>51</v>
      </c>
      <c r="L1020" s="13" t="s">
        <v>50</v>
      </c>
      <c r="M1020" s="13" t="s">
        <v>52</v>
      </c>
    </row>
    <row r="1021" spans="1:13" ht="13.5" x14ac:dyDescent="0.25">
      <c r="A1021" s="3">
        <v>43494</v>
      </c>
      <c r="B1021" s="2">
        <v>4.8853</v>
      </c>
      <c r="C1021" s="2">
        <v>54.722795291284648</v>
      </c>
      <c r="D1021" s="2">
        <v>-6.043052250510339E-2</v>
      </c>
      <c r="E1021" s="2">
        <v>-3.5011244719087217E-2</v>
      </c>
      <c r="F1021" s="2">
        <v>4.9183600000000007</v>
      </c>
      <c r="G1021" s="2">
        <v>4.8510199999999992</v>
      </c>
      <c r="H1021" s="2">
        <v>4.807245</v>
      </c>
      <c r="I1021" s="2">
        <v>4.8004500000000014</v>
      </c>
      <c r="J1021" s="13">
        <v>5.0220574999999954</v>
      </c>
      <c r="K1021" s="13" t="s">
        <v>51</v>
      </c>
      <c r="L1021" s="13" t="s">
        <v>50</v>
      </c>
      <c r="M1021" s="13" t="s">
        <v>52</v>
      </c>
    </row>
    <row r="1022" spans="1:13" ht="13.5" x14ac:dyDescent="0.25">
      <c r="A1022" s="3">
        <v>43495</v>
      </c>
      <c r="B1022" s="2">
        <v>4.8914</v>
      </c>
      <c r="C1022" s="2">
        <v>55.139485927666058</v>
      </c>
      <c r="D1022" s="2">
        <v>-6.3669674840304502E-2</v>
      </c>
      <c r="E1022" s="2">
        <v>-4.2951982312655165E-2</v>
      </c>
      <c r="F1022" s="2">
        <v>4.891420000000001</v>
      </c>
      <c r="G1022" s="2">
        <v>4.8626499999999995</v>
      </c>
      <c r="H1022" s="2">
        <v>4.8072450000000009</v>
      </c>
      <c r="I1022" s="2">
        <v>4.8027760000000015</v>
      </c>
      <c r="J1022" s="13">
        <v>5.0219374999999946</v>
      </c>
      <c r="K1022" s="13" t="s">
        <v>51</v>
      </c>
      <c r="L1022" s="13" t="s">
        <v>50</v>
      </c>
      <c r="M1022" s="13" t="s">
        <v>53</v>
      </c>
    </row>
    <row r="1023" spans="1:13" ht="13.5" x14ac:dyDescent="0.25">
      <c r="A1023" s="3">
        <v>43496</v>
      </c>
      <c r="B1023" s="2">
        <v>4.8914</v>
      </c>
      <c r="C1023" s="2">
        <v>55.139485927666058</v>
      </c>
      <c r="D1023" s="2">
        <v>-6.7745709577680557E-2</v>
      </c>
      <c r="E1023" s="2">
        <v>-4.6114548980668413E-2</v>
      </c>
      <c r="F1023" s="2">
        <v>4.8999800000000011</v>
      </c>
      <c r="G1023" s="2">
        <v>4.8748899999999988</v>
      </c>
      <c r="H1023" s="2">
        <v>4.813060000000001</v>
      </c>
      <c r="I1023" s="2">
        <v>4.8051020000000024</v>
      </c>
      <c r="J1023" s="13">
        <v>5.022101999999995</v>
      </c>
      <c r="K1023" s="13" t="s">
        <v>51</v>
      </c>
      <c r="L1023" s="13" t="s">
        <v>50</v>
      </c>
      <c r="M1023" s="13" t="s">
        <v>52</v>
      </c>
    </row>
    <row r="1024" spans="1:13" ht="13.5" x14ac:dyDescent="0.25">
      <c r="A1024" s="3">
        <v>43497</v>
      </c>
      <c r="B1024" s="2">
        <v>4.8914</v>
      </c>
      <c r="C1024" s="2">
        <v>55.139485927666065</v>
      </c>
      <c r="D1024" s="2">
        <v>-7.2500486541976272E-2</v>
      </c>
      <c r="E1024" s="2">
        <v>-4.8917000350966466E-2</v>
      </c>
      <c r="F1024" s="2">
        <v>4.89018</v>
      </c>
      <c r="G1024" s="2">
        <v>4.8877399999999991</v>
      </c>
      <c r="H1024" s="2">
        <v>4.8188750000000011</v>
      </c>
      <c r="I1024" s="2">
        <v>4.8076720000000019</v>
      </c>
      <c r="J1024" s="13">
        <v>5.0221479999999943</v>
      </c>
      <c r="K1024" s="13" t="s">
        <v>51</v>
      </c>
      <c r="L1024" s="13" t="s">
        <v>50</v>
      </c>
      <c r="M1024" s="13" t="s">
        <v>53</v>
      </c>
    </row>
    <row r="1025" spans="1:13" ht="13.5" x14ac:dyDescent="0.25">
      <c r="A1025" s="3">
        <v>43500</v>
      </c>
      <c r="B1025" s="2">
        <v>4.8914</v>
      </c>
      <c r="C1025" s="2">
        <v>55.139485927666058</v>
      </c>
      <c r="D1025" s="2">
        <v>-7.4986987165946317E-2</v>
      </c>
      <c r="E1025" s="2">
        <v>-5.2409582573140233E-2</v>
      </c>
      <c r="F1025" s="2">
        <v>4.89018</v>
      </c>
      <c r="G1025" s="2">
        <v>4.8993699999999993</v>
      </c>
      <c r="H1025" s="2">
        <v>4.826525000000002</v>
      </c>
      <c r="I1025" s="2">
        <v>4.8088960000000016</v>
      </c>
      <c r="J1025" s="13">
        <v>5.0220754999999944</v>
      </c>
      <c r="K1025" s="13" t="s">
        <v>51</v>
      </c>
      <c r="L1025" s="13" t="s">
        <v>50</v>
      </c>
      <c r="M1025" s="13" t="s">
        <v>54</v>
      </c>
    </row>
    <row r="1026" spans="1:13" ht="13.5" x14ac:dyDescent="0.25">
      <c r="A1026" s="3">
        <v>43501</v>
      </c>
      <c r="B1026" s="2">
        <v>4.8914</v>
      </c>
      <c r="C1026" s="2">
        <v>55.139485927666058</v>
      </c>
      <c r="D1026" s="2">
        <v>-6.7990519140099792E-2</v>
      </c>
      <c r="E1026" s="2">
        <v>-5.3443468523137951E-2</v>
      </c>
      <c r="F1026" s="2">
        <v>4.8914</v>
      </c>
      <c r="G1026" s="2">
        <v>4.9048799999999995</v>
      </c>
      <c r="H1026" s="2">
        <v>4.8335650000000019</v>
      </c>
      <c r="I1026" s="2">
        <v>4.809998000000002</v>
      </c>
      <c r="J1026" s="13">
        <v>5.0219554999999945</v>
      </c>
      <c r="K1026" s="13" t="s">
        <v>51</v>
      </c>
      <c r="L1026" s="13" t="s">
        <v>50</v>
      </c>
      <c r="M1026" s="13" t="s">
        <v>52</v>
      </c>
    </row>
    <row r="1027" spans="1:13" ht="13.5" x14ac:dyDescent="0.25">
      <c r="A1027" s="3">
        <v>43502</v>
      </c>
      <c r="B1027" s="2">
        <v>4.8914</v>
      </c>
      <c r="C1027" s="2">
        <v>55.139485927666058</v>
      </c>
      <c r="D1027" s="2">
        <v>-3.3162055368965326E-2</v>
      </c>
      <c r="E1027" s="2">
        <v>-5.5356182233314566E-2</v>
      </c>
      <c r="F1027" s="2">
        <v>4.8914</v>
      </c>
      <c r="G1027" s="2">
        <v>4.8914099999999996</v>
      </c>
      <c r="H1027" s="2">
        <v>4.8393800000000011</v>
      </c>
      <c r="I1027" s="2">
        <v>4.8123240000000012</v>
      </c>
      <c r="J1027" s="13">
        <v>5.0218354999999946</v>
      </c>
      <c r="K1027" s="13" t="s">
        <v>54</v>
      </c>
      <c r="L1027" s="13" t="s">
        <v>54</v>
      </c>
      <c r="M1027" s="13" t="s">
        <v>54</v>
      </c>
    </row>
    <row r="1028" spans="1:13" ht="13.5" x14ac:dyDescent="0.25">
      <c r="A1028" s="3">
        <v>43503</v>
      </c>
      <c r="B1028" s="2">
        <v>4.8914</v>
      </c>
      <c r="C1028" s="2">
        <v>55.139485927666058</v>
      </c>
      <c r="D1028" s="2">
        <v>-3.1269531840367293E-2</v>
      </c>
      <c r="E1028" s="2">
        <v>-5.5155457850002552E-2</v>
      </c>
      <c r="F1028" s="2">
        <v>4.8914</v>
      </c>
      <c r="G1028" s="2">
        <v>4.8956900000000001</v>
      </c>
      <c r="H1028" s="2">
        <v>4.8467250000000011</v>
      </c>
      <c r="I1028" s="2">
        <v>4.8146500000000012</v>
      </c>
      <c r="J1028" s="13">
        <v>5.0217154999999947</v>
      </c>
      <c r="K1028" s="13" t="s">
        <v>54</v>
      </c>
      <c r="L1028" s="13" t="s">
        <v>54</v>
      </c>
      <c r="M1028" s="13" t="s">
        <v>54</v>
      </c>
    </row>
    <row r="1029" spans="1:13" ht="13.5" x14ac:dyDescent="0.25">
      <c r="A1029" s="3">
        <v>43504</v>
      </c>
      <c r="B1029" s="2">
        <v>4.8914</v>
      </c>
      <c r="C1029" s="2">
        <v>55.139485927666058</v>
      </c>
      <c r="D1029" s="2">
        <v>-1.5795109909523042E-2</v>
      </c>
      <c r="E1029" s="2">
        <v>-5.3507931705452386E-2</v>
      </c>
      <c r="F1029" s="2">
        <v>4.8914</v>
      </c>
      <c r="G1029" s="2">
        <v>4.8907899999999991</v>
      </c>
      <c r="H1029" s="2">
        <v>4.8543750000000019</v>
      </c>
      <c r="I1029" s="2">
        <v>4.8172200000000016</v>
      </c>
      <c r="J1029" s="13">
        <v>5.0215484999999944</v>
      </c>
      <c r="K1029" s="13" t="s">
        <v>54</v>
      </c>
      <c r="L1029" s="13" t="s">
        <v>54</v>
      </c>
      <c r="M1029" s="13" t="s">
        <v>54</v>
      </c>
    </row>
    <row r="1030" spans="1:13" ht="13.5" x14ac:dyDescent="0.25">
      <c r="A1030" s="3">
        <v>43507</v>
      </c>
      <c r="B1030" s="2">
        <v>4.8914</v>
      </c>
      <c r="C1030" s="2">
        <v>55.139485927666058</v>
      </c>
      <c r="D1030" s="2">
        <v>-1.0471330790948308E-2</v>
      </c>
      <c r="E1030" s="2">
        <v>-4.9490752421936318E-2</v>
      </c>
      <c r="F1030" s="2">
        <v>4.8914</v>
      </c>
      <c r="G1030" s="2">
        <v>4.8907899999999991</v>
      </c>
      <c r="H1030" s="2">
        <v>4.8641700000000005</v>
      </c>
      <c r="I1030" s="2">
        <v>4.8201580000000028</v>
      </c>
      <c r="J1030" s="13">
        <v>5.0214284999999936</v>
      </c>
      <c r="K1030" s="13" t="s">
        <v>54</v>
      </c>
      <c r="L1030" s="13" t="s">
        <v>54</v>
      </c>
      <c r="M1030" s="13" t="s">
        <v>54</v>
      </c>
    </row>
    <row r="1031" spans="1:13" ht="13.5" x14ac:dyDescent="0.25">
      <c r="A1031" s="3">
        <v>43508</v>
      </c>
      <c r="B1031" s="2">
        <v>4.8853</v>
      </c>
      <c r="C1031" s="2">
        <v>54.168214077458103</v>
      </c>
      <c r="D1031" s="2">
        <v>-6.6675570565548625E-3</v>
      </c>
      <c r="E1031" s="2">
        <v>-4.3927475720490411E-2</v>
      </c>
      <c r="F1031" s="2">
        <v>4.89018</v>
      </c>
      <c r="G1031" s="2">
        <v>4.89079</v>
      </c>
      <c r="H1031" s="2">
        <v>4.8709050000000005</v>
      </c>
      <c r="I1031" s="2">
        <v>4.8226060000000022</v>
      </c>
      <c r="J1031" s="13">
        <v>5.0212779999999944</v>
      </c>
      <c r="K1031" s="13" t="s">
        <v>55</v>
      </c>
      <c r="L1031" s="13" t="s">
        <v>48</v>
      </c>
      <c r="M1031" s="13" t="s">
        <v>47</v>
      </c>
    </row>
    <row r="1032" spans="1:13" ht="13.5" x14ac:dyDescent="0.25">
      <c r="A1032" s="3">
        <v>43509</v>
      </c>
      <c r="B1032" s="2">
        <v>4.8914</v>
      </c>
      <c r="C1032" s="2">
        <v>55.021448248688607</v>
      </c>
      <c r="D1032" s="2">
        <v>-3.124799207026463E-3</v>
      </c>
      <c r="E1032" s="2">
        <v>-3.742801918652499E-2</v>
      </c>
      <c r="F1032" s="2">
        <v>4.89018</v>
      </c>
      <c r="G1032" s="2">
        <v>4.89079</v>
      </c>
      <c r="H1032" s="2">
        <v>4.8767200000000006</v>
      </c>
      <c r="I1032" s="2">
        <v>4.823952000000002</v>
      </c>
      <c r="J1032" s="13">
        <v>5.0211344999999943</v>
      </c>
      <c r="K1032" s="13" t="s">
        <v>51</v>
      </c>
      <c r="L1032" s="13" t="s">
        <v>50</v>
      </c>
      <c r="M1032" s="13" t="s">
        <v>54</v>
      </c>
    </row>
    <row r="1033" spans="1:13" ht="13.5" x14ac:dyDescent="0.25">
      <c r="A1033" s="3">
        <v>43510</v>
      </c>
      <c r="B1033" s="2">
        <v>4.8853</v>
      </c>
      <c r="C1033" s="2">
        <v>53.940021132269344</v>
      </c>
      <c r="D1033" s="2">
        <v>1.3832787402279223E-4</v>
      </c>
      <c r="E1033" s="2">
        <v>-3.0438557016438446E-2</v>
      </c>
      <c r="F1033" s="2">
        <v>4.88896</v>
      </c>
      <c r="G1033" s="2">
        <v>4.89018</v>
      </c>
      <c r="H1033" s="2">
        <v>4.8825349999999998</v>
      </c>
      <c r="I1033" s="2">
        <v>4.8230960000000023</v>
      </c>
      <c r="J1033" s="13">
        <v>5.0209604999999939</v>
      </c>
      <c r="K1033" s="13" t="s">
        <v>55</v>
      </c>
      <c r="L1033" s="13" t="s">
        <v>48</v>
      </c>
      <c r="M1033" s="13" t="s">
        <v>47</v>
      </c>
    </row>
    <row r="1034" spans="1:13" ht="13.5" x14ac:dyDescent="0.25">
      <c r="A1034" s="3">
        <v>43511</v>
      </c>
      <c r="B1034" s="2">
        <v>4.8853</v>
      </c>
      <c r="C1034" s="2">
        <v>53.940021132269344</v>
      </c>
      <c r="D1034" s="2">
        <v>2.7628482039157021E-3</v>
      </c>
      <c r="E1034" s="2">
        <v>-2.3280359855952389E-2</v>
      </c>
      <c r="F1034" s="2">
        <v>4.88774</v>
      </c>
      <c r="G1034" s="2">
        <v>4.88957</v>
      </c>
      <c r="H1034" s="2">
        <v>4.888655</v>
      </c>
      <c r="I1034" s="2">
        <v>4.8246880000000019</v>
      </c>
      <c r="J1034" s="13">
        <v>5.0207864999999945</v>
      </c>
      <c r="K1034" s="13" t="s">
        <v>55</v>
      </c>
      <c r="L1034" s="13" t="s">
        <v>48</v>
      </c>
      <c r="M1034" s="13" t="s">
        <v>47</v>
      </c>
    </row>
    <row r="1035" spans="1:13" ht="13.5" x14ac:dyDescent="0.25">
      <c r="A1035" s="3">
        <v>43514</v>
      </c>
      <c r="B1035" s="2">
        <v>4.8853</v>
      </c>
      <c r="C1035" s="2">
        <v>53.940021132269344</v>
      </c>
      <c r="D1035" s="2">
        <v>4.8571265455246149E-3</v>
      </c>
      <c r="E1035" s="2">
        <v>-1.5898472786578077E-2</v>
      </c>
      <c r="F1035" s="2">
        <v>4.88652</v>
      </c>
      <c r="G1035" s="2">
        <v>4.88896</v>
      </c>
      <c r="H1035" s="2">
        <v>4.8941649999999992</v>
      </c>
      <c r="I1035" s="2">
        <v>4.8262800000000023</v>
      </c>
      <c r="J1035" s="13">
        <v>5.0206124999999941</v>
      </c>
      <c r="K1035" s="13" t="s">
        <v>55</v>
      </c>
      <c r="L1035" s="13" t="s">
        <v>48</v>
      </c>
      <c r="M1035" s="13" t="s">
        <v>47</v>
      </c>
    </row>
    <row r="1036" spans="1:13" ht="13.5" x14ac:dyDescent="0.25">
      <c r="A1036" s="3">
        <v>43515</v>
      </c>
      <c r="B1036" s="2">
        <v>4.8853</v>
      </c>
      <c r="C1036" s="2">
        <v>53.940021132269344</v>
      </c>
      <c r="D1036" s="2">
        <v>6.5121067100841756E-3</v>
      </c>
      <c r="E1036" s="2">
        <v>-6.5748653864112338E-3</v>
      </c>
      <c r="F1036" s="2">
        <v>4.88652</v>
      </c>
      <c r="G1036" s="2">
        <v>4.8883500000000009</v>
      </c>
      <c r="H1036" s="2">
        <v>4.8966149999999997</v>
      </c>
      <c r="I1036" s="2">
        <v>4.8272600000000008</v>
      </c>
      <c r="J1036" s="13">
        <v>5.020461999999994</v>
      </c>
      <c r="K1036" s="13" t="s">
        <v>55</v>
      </c>
      <c r="L1036" s="13" t="s">
        <v>48</v>
      </c>
      <c r="M1036" s="13" t="s">
        <v>54</v>
      </c>
    </row>
    <row r="1037" spans="1:13" ht="13.5" x14ac:dyDescent="0.25">
      <c r="A1037" s="3">
        <v>43516</v>
      </c>
      <c r="B1037" s="2">
        <v>4.8853</v>
      </c>
      <c r="C1037" s="2">
        <v>53.940021132269344</v>
      </c>
      <c r="D1037" s="2">
        <v>7.8040472183840137E-3</v>
      </c>
      <c r="E1037" s="2">
        <v>3.0392377086855401E-3</v>
      </c>
      <c r="F1037" s="2">
        <v>4.8853</v>
      </c>
      <c r="G1037" s="2">
        <v>4.88774</v>
      </c>
      <c r="H1037" s="2">
        <v>4.8895749999999998</v>
      </c>
      <c r="I1037" s="2">
        <v>4.8328920000000011</v>
      </c>
      <c r="J1037" s="13">
        <v>5.0200744999999944</v>
      </c>
      <c r="K1037" s="13" t="s">
        <v>55</v>
      </c>
      <c r="L1037" s="13" t="s">
        <v>48</v>
      </c>
      <c r="M1037" s="13" t="s">
        <v>47</v>
      </c>
    </row>
    <row r="1038" spans="1:13" ht="13.5" x14ac:dyDescent="0.25">
      <c r="A1038" s="3">
        <v>43517</v>
      </c>
      <c r="B1038" s="2">
        <v>4.8853</v>
      </c>
      <c r="C1038" s="2">
        <v>53.940021132269344</v>
      </c>
      <c r="D1038" s="2">
        <v>8.7968319788087612E-3</v>
      </c>
      <c r="E1038" s="2">
        <v>1.261282275753689E-2</v>
      </c>
      <c r="F1038" s="2">
        <v>4.8853</v>
      </c>
      <c r="G1038" s="2">
        <v>4.8871300000000009</v>
      </c>
      <c r="H1038" s="2">
        <v>4.8914099999999996</v>
      </c>
      <c r="I1038" s="2">
        <v>4.8363200000000015</v>
      </c>
      <c r="J1038" s="13">
        <v>5.0194264999999945</v>
      </c>
      <c r="K1038" s="13" t="s">
        <v>54</v>
      </c>
      <c r="L1038" s="13" t="s">
        <v>54</v>
      </c>
      <c r="M1038" s="13" t="s">
        <v>54</v>
      </c>
    </row>
    <row r="1039" spans="1:13" ht="13.5" x14ac:dyDescent="0.25">
      <c r="A1039" s="3">
        <v>43518</v>
      </c>
      <c r="B1039" s="2">
        <v>4.8792</v>
      </c>
      <c r="C1039" s="2">
        <v>52.335412983164431</v>
      </c>
      <c r="D1039" s="2">
        <v>9.9957735206945841E-3</v>
      </c>
      <c r="E1039" s="2">
        <v>2.1724874492203353E-2</v>
      </c>
      <c r="F1039" s="2">
        <v>4.88408</v>
      </c>
      <c r="G1039" s="2">
        <v>4.88591</v>
      </c>
      <c r="H1039" s="2">
        <v>4.8883499999999991</v>
      </c>
      <c r="I1039" s="2">
        <v>4.8376680000000016</v>
      </c>
      <c r="J1039" s="13">
        <v>5.0189674999999951</v>
      </c>
      <c r="K1039" s="13" t="s">
        <v>55</v>
      </c>
      <c r="L1039" s="13" t="s">
        <v>48</v>
      </c>
      <c r="M1039" s="13" t="s">
        <v>47</v>
      </c>
    </row>
    <row r="1040" spans="1:13" ht="13.5" x14ac:dyDescent="0.25">
      <c r="A1040" s="3">
        <v>43521</v>
      </c>
      <c r="B1040" s="2">
        <v>4.8792</v>
      </c>
      <c r="C1040" s="2">
        <v>52.335412983164431</v>
      </c>
      <c r="D1040" s="2">
        <v>1.0960234574642236E-2</v>
      </c>
      <c r="E1040" s="2">
        <v>2.8023538817660988E-2</v>
      </c>
      <c r="F1040" s="2">
        <v>4.88286</v>
      </c>
      <c r="G1040" s="2">
        <v>4.88469</v>
      </c>
      <c r="H1040" s="2">
        <v>4.8877399999999991</v>
      </c>
      <c r="I1040" s="2">
        <v>4.8397500000000013</v>
      </c>
      <c r="J1040" s="13">
        <v>5.0191204999999943</v>
      </c>
      <c r="K1040" s="13" t="s">
        <v>55</v>
      </c>
      <c r="L1040" s="13" t="s">
        <v>48</v>
      </c>
      <c r="M1040" s="13" t="s">
        <v>47</v>
      </c>
    </row>
    <row r="1041" spans="1:13" ht="13.5" x14ac:dyDescent="0.25">
      <c r="A1041" s="3">
        <v>43522</v>
      </c>
      <c r="B1041" s="2">
        <v>4.8792</v>
      </c>
      <c r="C1041" s="2">
        <v>52.335412983164431</v>
      </c>
      <c r="D1041" s="2">
        <v>1.0791533296970357E-2</v>
      </c>
      <c r="E1041" s="2">
        <v>3.2431093500188385E-2</v>
      </c>
      <c r="F1041" s="2">
        <v>4.88164</v>
      </c>
      <c r="G1041" s="2">
        <v>4.8840799999999991</v>
      </c>
      <c r="H1041" s="2">
        <v>4.8874349999999991</v>
      </c>
      <c r="I1041" s="2">
        <v>4.8413420000000009</v>
      </c>
      <c r="J1041" s="13">
        <v>5.0190289999999944</v>
      </c>
      <c r="K1041" s="13" t="s">
        <v>55</v>
      </c>
      <c r="L1041" s="13" t="s">
        <v>48</v>
      </c>
      <c r="M1041" s="13" t="s">
        <v>47</v>
      </c>
    </row>
    <row r="1042" spans="1:13" ht="13.5" x14ac:dyDescent="0.25">
      <c r="A1042" s="3">
        <v>43523</v>
      </c>
      <c r="B1042" s="2">
        <v>4.8792</v>
      </c>
      <c r="C1042" s="2">
        <v>52.335412983164431</v>
      </c>
      <c r="D1042" s="2">
        <v>1.1544356702817282E-2</v>
      </c>
      <c r="E1042" s="2">
        <v>3.5535719400939872E-2</v>
      </c>
      <c r="F1042" s="2">
        <v>4.88042</v>
      </c>
      <c r="G1042" s="2">
        <v>4.8828599999999991</v>
      </c>
      <c r="H1042" s="2">
        <v>4.886825</v>
      </c>
      <c r="I1042" s="2">
        <v>4.8430560000000007</v>
      </c>
      <c r="J1042" s="13">
        <v>5.0189374999999936</v>
      </c>
      <c r="K1042" s="13" t="s">
        <v>55</v>
      </c>
      <c r="L1042" s="13" t="s">
        <v>48</v>
      </c>
      <c r="M1042" s="13" t="s">
        <v>47</v>
      </c>
    </row>
    <row r="1043" spans="1:13" ht="13.5" x14ac:dyDescent="0.25">
      <c r="A1043" s="3">
        <v>43524</v>
      </c>
      <c r="B1043" s="2">
        <v>4.8792</v>
      </c>
      <c r="C1043" s="2">
        <v>52.335412983164431</v>
      </c>
      <c r="D1043" s="2">
        <v>1.1203185790557235E-2</v>
      </c>
      <c r="E1043" s="2">
        <v>3.7767302498029717E-2</v>
      </c>
      <c r="F1043" s="2">
        <v>4.8792</v>
      </c>
      <c r="G1043" s="2">
        <v>4.8822499999999991</v>
      </c>
      <c r="H1043" s="2">
        <v>4.8862149999999991</v>
      </c>
      <c r="I1043" s="2">
        <v>4.8453819999999999</v>
      </c>
      <c r="J1043" s="13">
        <v>5.0178049999999939</v>
      </c>
      <c r="K1043" s="13" t="s">
        <v>55</v>
      </c>
      <c r="L1043" s="13" t="s">
        <v>48</v>
      </c>
      <c r="M1043" s="13" t="s">
        <v>47</v>
      </c>
    </row>
    <row r="1044" spans="1:13" ht="13.5" x14ac:dyDescent="0.25">
      <c r="A1044" s="3">
        <v>43525</v>
      </c>
      <c r="B1044" s="2">
        <v>4.8792</v>
      </c>
      <c r="C1044" s="2">
        <v>52.335412983164431</v>
      </c>
      <c r="D1044" s="2">
        <v>1.0877730679350606E-2</v>
      </c>
      <c r="E1044" s="2">
        <v>3.9435967111386187E-2</v>
      </c>
      <c r="F1044" s="2">
        <v>4.8792</v>
      </c>
      <c r="G1044" s="2">
        <v>4.8816399999999991</v>
      </c>
      <c r="H1044" s="2">
        <v>4.8856049999999991</v>
      </c>
      <c r="I1044" s="2">
        <v>4.8477080000000008</v>
      </c>
      <c r="J1044" s="13">
        <v>5.0160299999999935</v>
      </c>
      <c r="K1044" s="13" t="s">
        <v>54</v>
      </c>
      <c r="L1044" s="13" t="s">
        <v>54</v>
      </c>
      <c r="M1044" s="13" t="s">
        <v>54</v>
      </c>
    </row>
    <row r="1045" spans="1:13" ht="13.5" x14ac:dyDescent="0.25">
      <c r="A1045" s="3">
        <v>43528</v>
      </c>
      <c r="B1045" s="2">
        <v>4.8792</v>
      </c>
      <c r="C1045" s="2">
        <v>52.335412983164431</v>
      </c>
      <c r="D1045" s="2">
        <v>1.0568297407841598E-2</v>
      </c>
      <c r="E1045" s="2">
        <v>4.158310959085014E-2</v>
      </c>
      <c r="F1045" s="2">
        <v>4.8792</v>
      </c>
      <c r="G1045" s="2">
        <v>4.8810299999999991</v>
      </c>
      <c r="H1045" s="2">
        <v>4.8849949999999991</v>
      </c>
      <c r="I1045" s="2">
        <v>4.8497900000000005</v>
      </c>
      <c r="J1045" s="13">
        <v>5.0138874999999929</v>
      </c>
      <c r="K1045" s="13" t="s">
        <v>54</v>
      </c>
      <c r="L1045" s="13" t="s">
        <v>54</v>
      </c>
      <c r="M1045" s="13" t="s">
        <v>54</v>
      </c>
    </row>
    <row r="1046" spans="1:13" ht="13.5" x14ac:dyDescent="0.25">
      <c r="A1046" s="3">
        <v>43529</v>
      </c>
      <c r="B1046" s="2">
        <v>4.8792</v>
      </c>
      <c r="C1046" s="2">
        <v>52.335412983164431</v>
      </c>
      <c r="D1046" s="2">
        <v>1.0274943164832351E-2</v>
      </c>
      <c r="E1046" s="2">
        <v>4.5042078911478919E-2</v>
      </c>
      <c r="F1046" s="2">
        <v>4.8792</v>
      </c>
      <c r="G1046" s="2">
        <v>4.8804199999999991</v>
      </c>
      <c r="H1046" s="2">
        <v>4.884385</v>
      </c>
      <c r="I1046" s="2">
        <v>4.8511380000000006</v>
      </c>
      <c r="J1046" s="13">
        <v>5.0114694999999925</v>
      </c>
      <c r="K1046" s="13" t="s">
        <v>54</v>
      </c>
      <c r="L1046" s="13" t="s">
        <v>54</v>
      </c>
      <c r="M1046" s="13" t="s">
        <v>54</v>
      </c>
    </row>
    <row r="1047" spans="1:13" ht="13.5" x14ac:dyDescent="0.25">
      <c r="A1047" s="3">
        <v>43530</v>
      </c>
      <c r="B1047" s="2">
        <v>4.8792</v>
      </c>
      <c r="C1047" s="2">
        <v>52.335412983164431</v>
      </c>
      <c r="D1047" s="2">
        <v>9.9975295195706693E-3</v>
      </c>
      <c r="E1047" s="2">
        <v>4.9109832296003825E-2</v>
      </c>
      <c r="F1047" s="2">
        <v>4.8792</v>
      </c>
      <c r="G1047" s="2">
        <v>4.8798099999999991</v>
      </c>
      <c r="H1047" s="2">
        <v>4.8837749999999991</v>
      </c>
      <c r="I1047" s="2">
        <v>4.8519960000000006</v>
      </c>
      <c r="J1047" s="13">
        <v>5.0090819999999914</v>
      </c>
      <c r="K1047" s="13" t="s">
        <v>54</v>
      </c>
      <c r="L1047" s="13" t="s">
        <v>54</v>
      </c>
      <c r="M1047" s="13" t="s">
        <v>54</v>
      </c>
    </row>
    <row r="1048" spans="1:13" ht="13.5" x14ac:dyDescent="0.25">
      <c r="A1048" s="3">
        <v>43531</v>
      </c>
      <c r="B1048" s="2">
        <v>4.8853</v>
      </c>
      <c r="C1048" s="2">
        <v>54.946654699568036</v>
      </c>
      <c r="D1048" s="2">
        <v>9.2839145038290383E-3</v>
      </c>
      <c r="E1048" s="2">
        <v>5.3666354814275223E-2</v>
      </c>
      <c r="F1048" s="2">
        <v>4.88042</v>
      </c>
      <c r="G1048" s="2">
        <v>4.87981</v>
      </c>
      <c r="H1048" s="2">
        <v>4.8834699999999991</v>
      </c>
      <c r="I1048" s="2">
        <v>4.8532200000000003</v>
      </c>
      <c r="J1048" s="13">
        <v>5.0075209999999917</v>
      </c>
      <c r="K1048" s="13" t="s">
        <v>51</v>
      </c>
      <c r="L1048" s="13" t="s">
        <v>50</v>
      </c>
      <c r="M1048" s="13" t="s">
        <v>52</v>
      </c>
    </row>
    <row r="1049" spans="1:13" ht="13.5" x14ac:dyDescent="0.25">
      <c r="A1049" s="3">
        <v>43532</v>
      </c>
      <c r="B1049" s="2">
        <v>4.8792</v>
      </c>
      <c r="C1049" s="2">
        <v>51.885522280006548</v>
      </c>
      <c r="D1049" s="2">
        <v>8.1324051381770346E-3</v>
      </c>
      <c r="E1049" s="2">
        <v>5.8132267962850426E-2</v>
      </c>
      <c r="F1049" s="2">
        <v>4.88042</v>
      </c>
      <c r="G1049" s="2">
        <v>4.87981</v>
      </c>
      <c r="H1049" s="2">
        <v>4.8828599999999991</v>
      </c>
      <c r="I1049" s="2">
        <v>4.8543219999999998</v>
      </c>
      <c r="J1049" s="13">
        <v>5.0055924999999908</v>
      </c>
      <c r="K1049" s="13" t="s">
        <v>55</v>
      </c>
      <c r="L1049" s="13" t="s">
        <v>54</v>
      </c>
      <c r="M1049" s="13" t="s">
        <v>54</v>
      </c>
    </row>
    <row r="1050" spans="1:13" ht="13.5" x14ac:dyDescent="0.25">
      <c r="A1050" s="3">
        <v>43535</v>
      </c>
      <c r="B1050" s="2">
        <v>4.8792</v>
      </c>
      <c r="C1050" s="2">
        <v>51.885522280006548</v>
      </c>
      <c r="D1050" s="2">
        <v>7.1375484541116307E-3</v>
      </c>
      <c r="E1050" s="2">
        <v>6.1252503967159908E-2</v>
      </c>
      <c r="F1050" s="2">
        <v>4.88042</v>
      </c>
      <c r="G1050" s="2">
        <v>4.87981</v>
      </c>
      <c r="H1050" s="2">
        <v>4.8822499999999991</v>
      </c>
      <c r="I1050" s="2">
        <v>4.8540780000000003</v>
      </c>
      <c r="J1050" s="13">
        <v>5.0028989999999904</v>
      </c>
      <c r="K1050" s="13" t="s">
        <v>55</v>
      </c>
      <c r="L1050" s="13" t="s">
        <v>54</v>
      </c>
      <c r="M1050" s="13" t="s">
        <v>54</v>
      </c>
    </row>
    <row r="1051" spans="1:13" ht="13.5" x14ac:dyDescent="0.25">
      <c r="A1051" s="3">
        <v>43536</v>
      </c>
      <c r="B1051" s="2">
        <v>4.8792</v>
      </c>
      <c r="C1051" s="2">
        <v>51.885522280006548</v>
      </c>
      <c r="D1051" s="2">
        <v>6.2767627505939672E-3</v>
      </c>
      <c r="E1051" s="2">
        <v>6.3334952742434003E-2</v>
      </c>
      <c r="F1051" s="2">
        <v>4.88042</v>
      </c>
      <c r="G1051" s="2">
        <v>4.8798099999999991</v>
      </c>
      <c r="H1051" s="2">
        <v>4.8819449999999991</v>
      </c>
      <c r="I1051" s="2">
        <v>4.8538340000000009</v>
      </c>
      <c r="J1051" s="13">
        <v>5.000358499999991</v>
      </c>
      <c r="K1051" s="13" t="s">
        <v>55</v>
      </c>
      <c r="L1051" s="13" t="s">
        <v>54</v>
      </c>
      <c r="M1051" s="13" t="s">
        <v>54</v>
      </c>
    </row>
    <row r="1052" spans="1:13" ht="13.5" x14ac:dyDescent="0.25">
      <c r="A1052" s="3">
        <v>43537</v>
      </c>
      <c r="B1052" s="2">
        <v>4.8792</v>
      </c>
      <c r="C1052" s="2">
        <v>51.885522280006548</v>
      </c>
      <c r="D1052" s="2">
        <v>5.5308279372896507E-3</v>
      </c>
      <c r="E1052" s="2">
        <v>6.4896551916435063E-2</v>
      </c>
      <c r="F1052" s="2">
        <v>4.88042</v>
      </c>
      <c r="G1052" s="2">
        <v>4.8798099999999991</v>
      </c>
      <c r="H1052" s="2">
        <v>4.8813349999999982</v>
      </c>
      <c r="I1052" s="2">
        <v>4.8535900000000005</v>
      </c>
      <c r="J1052" s="13">
        <v>4.9975119999999897</v>
      </c>
      <c r="K1052" s="13" t="s">
        <v>55</v>
      </c>
      <c r="L1052" s="13" t="s">
        <v>54</v>
      </c>
      <c r="M1052" s="13" t="s">
        <v>54</v>
      </c>
    </row>
    <row r="1053" spans="1:13" ht="13.5" x14ac:dyDescent="0.25">
      <c r="A1053" s="3">
        <v>43538</v>
      </c>
      <c r="B1053" s="2">
        <v>4.8792</v>
      </c>
      <c r="C1053" s="2">
        <v>51.885522280006548</v>
      </c>
      <c r="D1053" s="2">
        <v>4.8833766968119363E-3</v>
      </c>
      <c r="E1053" s="2">
        <v>6.6298157988969389E-2</v>
      </c>
      <c r="F1053" s="2">
        <v>4.8792</v>
      </c>
      <c r="G1053" s="2">
        <v>4.8798099999999991</v>
      </c>
      <c r="H1053" s="2">
        <v>4.8810299999999982</v>
      </c>
      <c r="I1053" s="2">
        <v>4.8556720000000002</v>
      </c>
      <c r="J1053" s="13">
        <v>4.9936244999999895</v>
      </c>
      <c r="K1053" s="13" t="s">
        <v>55</v>
      </c>
      <c r="L1053" s="13" t="s">
        <v>48</v>
      </c>
      <c r="M1053" s="13" t="s">
        <v>47</v>
      </c>
    </row>
    <row r="1054" spans="1:13" ht="13.5" x14ac:dyDescent="0.25">
      <c r="A1054" s="3">
        <v>43539</v>
      </c>
      <c r="B1054" s="2">
        <v>4.9588000000000001</v>
      </c>
      <c r="C1054" s="2">
        <v>76.564349642405219</v>
      </c>
      <c r="D1054" s="2">
        <v>-1.5758329838684304E-3</v>
      </c>
      <c r="E1054" s="2">
        <v>6.7692167023188934E-2</v>
      </c>
      <c r="F1054" s="2">
        <v>4.8951200000000004</v>
      </c>
      <c r="G1054" s="2">
        <v>4.8877699999999988</v>
      </c>
      <c r="H1054" s="2">
        <v>4.8847049999999985</v>
      </c>
      <c r="I1054" s="2">
        <v>4.8593460000000004</v>
      </c>
      <c r="J1054" s="13">
        <v>4.9899209999999901</v>
      </c>
      <c r="K1054" s="13" t="s">
        <v>51</v>
      </c>
      <c r="L1054" s="13" t="s">
        <v>50</v>
      </c>
      <c r="M1054" s="13" t="s">
        <v>52</v>
      </c>
    </row>
    <row r="1055" spans="1:13" ht="13.5" x14ac:dyDescent="0.25">
      <c r="A1055" s="3">
        <v>43542</v>
      </c>
      <c r="B1055" s="2">
        <v>4.8608000000000002</v>
      </c>
      <c r="C1055" s="2">
        <v>45.572423859406818</v>
      </c>
      <c r="D1055" s="2">
        <v>-2.6637238629412252E-4</v>
      </c>
      <c r="E1055" s="2">
        <v>6.6626133754623867E-2</v>
      </c>
      <c r="F1055" s="2">
        <v>4.8914400000000002</v>
      </c>
      <c r="G1055" s="2">
        <v>4.8859299999999992</v>
      </c>
      <c r="H1055" s="2">
        <v>4.8834799999999987</v>
      </c>
      <c r="I1055" s="2">
        <v>4.8617940000000006</v>
      </c>
      <c r="J1055" s="13">
        <v>4.9865539999999902</v>
      </c>
      <c r="K1055" s="13" t="s">
        <v>51</v>
      </c>
      <c r="L1055" s="13" t="s">
        <v>50</v>
      </c>
      <c r="M1055" s="13" t="s">
        <v>53</v>
      </c>
    </row>
    <row r="1056" spans="1:13" ht="13.5" x14ac:dyDescent="0.25">
      <c r="A1056" s="3">
        <v>43543</v>
      </c>
      <c r="B1056" s="2">
        <v>4.5914000000000001</v>
      </c>
      <c r="C1056" s="2">
        <v>20.730429349712395</v>
      </c>
      <c r="D1056" s="2">
        <v>2.0927836029313696E-2</v>
      </c>
      <c r="E1056" s="2">
        <v>6.301521387217085E-2</v>
      </c>
      <c r="F1056" s="2">
        <v>4.8338799999999997</v>
      </c>
      <c r="G1056" s="2">
        <v>4.857149999999999</v>
      </c>
      <c r="H1056" s="2">
        <v>4.8687849999999981</v>
      </c>
      <c r="I1056" s="2">
        <v>4.8586100000000005</v>
      </c>
      <c r="J1056" s="13">
        <v>4.982115499999991</v>
      </c>
      <c r="K1056" s="13" t="s">
        <v>55</v>
      </c>
      <c r="L1056" s="13" t="s">
        <v>48</v>
      </c>
      <c r="M1056" s="13" t="s">
        <v>47</v>
      </c>
    </row>
    <row r="1057" spans="1:13" ht="13.5" x14ac:dyDescent="0.25">
      <c r="A1057" s="3">
        <v>43545</v>
      </c>
      <c r="B1057" s="2">
        <v>4.5914000000000001</v>
      </c>
      <c r="C1057" s="2">
        <v>20.730429349712395</v>
      </c>
      <c r="D1057" s="2">
        <v>4.0574263294768542E-2</v>
      </c>
      <c r="E1057" s="2">
        <v>5.811379170961533E-2</v>
      </c>
      <c r="F1057" s="2">
        <v>4.7763200000000001</v>
      </c>
      <c r="G1057" s="2">
        <v>4.8283699999999996</v>
      </c>
      <c r="H1057" s="2">
        <v>4.8540899999999976</v>
      </c>
      <c r="I1057" s="2">
        <v>4.8549360000000004</v>
      </c>
      <c r="J1057" s="13">
        <v>4.9781359999999912</v>
      </c>
      <c r="K1057" s="13" t="s">
        <v>55</v>
      </c>
      <c r="L1057" s="13" t="s">
        <v>48</v>
      </c>
      <c r="M1057" s="13" t="s">
        <v>47</v>
      </c>
    </row>
    <row r="1058" spans="1:13" ht="13.5" x14ac:dyDescent="0.25">
      <c r="A1058" s="3">
        <v>43546</v>
      </c>
      <c r="B1058" s="2">
        <v>4.5914000000000001</v>
      </c>
      <c r="C1058" s="2">
        <v>20.730429349712381</v>
      </c>
      <c r="D1058" s="2">
        <v>5.9722612140412856E-2</v>
      </c>
      <c r="E1058" s="2">
        <v>5.2442297275836797E-2</v>
      </c>
      <c r="F1058" s="2">
        <v>4.7187600000000005</v>
      </c>
      <c r="G1058" s="2">
        <v>4.7989800000000002</v>
      </c>
      <c r="H1058" s="2">
        <v>4.8393949999999988</v>
      </c>
      <c r="I1058" s="2">
        <v>4.8518739999999996</v>
      </c>
      <c r="J1058" s="13">
        <v>4.9738504999999922</v>
      </c>
      <c r="K1058" s="13" t="s">
        <v>55</v>
      </c>
      <c r="L1058" s="13" t="s">
        <v>48</v>
      </c>
      <c r="M1058" s="13" t="s">
        <v>47</v>
      </c>
    </row>
    <row r="1059" spans="1:13" ht="13.5" x14ac:dyDescent="0.25">
      <c r="A1059" s="3">
        <v>43549</v>
      </c>
      <c r="B1059" s="2">
        <v>4.5914000000000001</v>
      </c>
      <c r="C1059" s="2">
        <v>20.730429349712381</v>
      </c>
      <c r="D1059" s="2">
        <v>7.6455106396796424E-2</v>
      </c>
      <c r="E1059" s="2">
        <v>4.8914921816678961E-2</v>
      </c>
      <c r="F1059" s="2">
        <v>4.6452800000000005</v>
      </c>
      <c r="G1059" s="2">
        <v>4.7702000000000009</v>
      </c>
      <c r="H1059" s="2">
        <v>4.8250049999999991</v>
      </c>
      <c r="I1059" s="2">
        <v>4.8489339999999999</v>
      </c>
      <c r="J1059" s="13">
        <v>4.9700239999999924</v>
      </c>
      <c r="K1059" s="13" t="s">
        <v>55</v>
      </c>
      <c r="L1059" s="13" t="s">
        <v>48</v>
      </c>
      <c r="M1059" s="13" t="s">
        <v>47</v>
      </c>
    </row>
    <row r="1060" spans="1:13" ht="13.5" x14ac:dyDescent="0.25">
      <c r="A1060" s="3">
        <v>43550</v>
      </c>
      <c r="B1060" s="2">
        <v>4.5914000000000001</v>
      </c>
      <c r="C1060" s="2">
        <v>20.730429349712381</v>
      </c>
      <c r="D1060" s="2">
        <v>9.1973099259811342E-2</v>
      </c>
      <c r="E1060" s="2">
        <v>4.5256600333053024E-2</v>
      </c>
      <c r="F1060" s="2">
        <v>4.5914000000000001</v>
      </c>
      <c r="G1060" s="2">
        <v>4.7414199999999997</v>
      </c>
      <c r="H1060" s="2">
        <v>4.8106149999999985</v>
      </c>
      <c r="I1060" s="2">
        <v>4.8468519999999993</v>
      </c>
      <c r="J1060" s="13">
        <v>4.9661364999999922</v>
      </c>
      <c r="K1060" s="13" t="s">
        <v>55</v>
      </c>
      <c r="L1060" s="13" t="s">
        <v>48</v>
      </c>
      <c r="M1060" s="13" t="s">
        <v>47</v>
      </c>
    </row>
    <row r="1061" spans="1:13" ht="13.5" x14ac:dyDescent="0.25">
      <c r="A1061" s="3">
        <v>43551</v>
      </c>
      <c r="B1061" s="2">
        <v>4.5914000000000001</v>
      </c>
      <c r="C1061" s="2">
        <v>20.730429349712381</v>
      </c>
      <c r="D1061" s="2">
        <v>0.10636271646861406</v>
      </c>
      <c r="E1061" s="2">
        <v>4.1749104233043094E-2</v>
      </c>
      <c r="F1061" s="2">
        <v>4.5914000000000001</v>
      </c>
      <c r="G1061" s="2">
        <v>4.7126399999999995</v>
      </c>
      <c r="H1061" s="2">
        <v>4.7962249999999971</v>
      </c>
      <c r="I1061" s="2">
        <v>4.8436679999999992</v>
      </c>
      <c r="J1061" s="13">
        <v>4.9623099999999924</v>
      </c>
      <c r="K1061" s="13" t="s">
        <v>54</v>
      </c>
      <c r="L1061" s="13" t="s">
        <v>54</v>
      </c>
      <c r="M1061" s="13" t="s">
        <v>54</v>
      </c>
    </row>
    <row r="1062" spans="1:13" ht="13.5" x14ac:dyDescent="0.25">
      <c r="A1062" s="3">
        <v>43552</v>
      </c>
      <c r="B1062" s="2">
        <v>4.5792000000000002</v>
      </c>
      <c r="C1062" s="2">
        <v>19.961736244122619</v>
      </c>
      <c r="D1062" s="2">
        <v>0.12060799813968615</v>
      </c>
      <c r="E1062" s="2">
        <v>3.8465540410096803E-2</v>
      </c>
      <c r="F1062" s="2">
        <v>4.5889600000000002</v>
      </c>
      <c r="G1062" s="2">
        <v>4.682640000000001</v>
      </c>
      <c r="H1062" s="2">
        <v>4.7812249999999974</v>
      </c>
      <c r="I1062" s="2">
        <v>4.8397499999999987</v>
      </c>
      <c r="J1062" s="13">
        <v>4.9584224999999931</v>
      </c>
      <c r="K1062" s="13" t="s">
        <v>55</v>
      </c>
      <c r="L1062" s="13" t="s">
        <v>48</v>
      </c>
      <c r="M1062" s="13" t="s">
        <v>47</v>
      </c>
    </row>
    <row r="1063" spans="1:13" ht="13.5" x14ac:dyDescent="0.25">
      <c r="A1063" s="3">
        <v>43553</v>
      </c>
      <c r="B1063" s="2">
        <v>4.5792000000000002</v>
      </c>
      <c r="C1063" s="2">
        <v>19.961736244122619</v>
      </c>
      <c r="D1063" s="2">
        <v>0.13381318465531589</v>
      </c>
      <c r="E1063" s="2">
        <v>3.5263658191048056E-2</v>
      </c>
      <c r="F1063" s="2">
        <v>4.5865200000000002</v>
      </c>
      <c r="G1063" s="2">
        <v>4.6526399999999999</v>
      </c>
      <c r="H1063" s="2">
        <v>4.7662249999999986</v>
      </c>
      <c r="I1063" s="2">
        <v>4.8359539999999992</v>
      </c>
      <c r="J1063" s="13">
        <v>4.9545654999999931</v>
      </c>
      <c r="K1063" s="13" t="s">
        <v>55</v>
      </c>
      <c r="L1063" s="13" t="s">
        <v>48</v>
      </c>
      <c r="M1063" s="13" t="s">
        <v>47</v>
      </c>
    </row>
    <row r="1064" spans="1:13" ht="13.5" x14ac:dyDescent="0.25">
      <c r="A1064" s="3">
        <v>43556</v>
      </c>
      <c r="B1064" s="2">
        <v>4.5792000000000002</v>
      </c>
      <c r="C1064" s="2">
        <v>19.961736244122619</v>
      </c>
      <c r="D1064" s="2">
        <v>0.15829914919428223</v>
      </c>
      <c r="E1064" s="2">
        <v>3.2502441667541071E-2</v>
      </c>
      <c r="F1064" s="2">
        <v>4.5840800000000002</v>
      </c>
      <c r="G1064" s="2">
        <v>4.6146799999999999</v>
      </c>
      <c r="H1064" s="2">
        <v>4.7512249999999989</v>
      </c>
      <c r="I1064" s="2">
        <v>4.8322799999999999</v>
      </c>
      <c r="J1064" s="13">
        <v>4.9506779999999937</v>
      </c>
      <c r="K1064" s="13" t="s">
        <v>55</v>
      </c>
      <c r="L1064" s="13" t="s">
        <v>48</v>
      </c>
      <c r="M1064" s="13" t="s">
        <v>47</v>
      </c>
    </row>
    <row r="1065" spans="1:13" ht="13.5" x14ac:dyDescent="0.25">
      <c r="A1065" s="3">
        <v>43557</v>
      </c>
      <c r="B1065" s="2">
        <v>4.5914000000000001</v>
      </c>
      <c r="C1065" s="2">
        <v>23.504441010993091</v>
      </c>
      <c r="D1065" s="2">
        <v>0.16402462968271081</v>
      </c>
      <c r="E1065" s="2">
        <v>2.9360344470865177E-2</v>
      </c>
      <c r="F1065" s="2">
        <v>4.5840800000000002</v>
      </c>
      <c r="G1065" s="2">
        <v>4.5877400000000002</v>
      </c>
      <c r="H1065" s="2">
        <v>4.7368349999999992</v>
      </c>
      <c r="I1065" s="2">
        <v>4.8286059999999988</v>
      </c>
      <c r="J1065" s="13">
        <v>4.9468819999999933</v>
      </c>
      <c r="K1065" s="13" t="s">
        <v>55</v>
      </c>
      <c r="L1065" s="13" t="s">
        <v>48</v>
      </c>
      <c r="M1065" s="13" t="s">
        <v>54</v>
      </c>
    </row>
    <row r="1066" spans="1:13" ht="13.5" x14ac:dyDescent="0.25">
      <c r="A1066" s="3">
        <v>43558</v>
      </c>
      <c r="B1066" s="2">
        <v>4.5914000000000001</v>
      </c>
      <c r="C1066" s="2">
        <v>23.504441010993091</v>
      </c>
      <c r="D1066" s="2">
        <v>0.12826511006899821</v>
      </c>
      <c r="E1066" s="2">
        <v>2.6531331504231981E-2</v>
      </c>
      <c r="F1066" s="2">
        <v>4.5840800000000002</v>
      </c>
      <c r="G1066" s="2">
        <v>4.5877400000000002</v>
      </c>
      <c r="H1066" s="2">
        <v>4.7224449999999987</v>
      </c>
      <c r="I1066" s="2">
        <v>4.823707999999999</v>
      </c>
      <c r="J1066" s="13">
        <v>4.943147499999994</v>
      </c>
      <c r="K1066" s="13" t="s">
        <v>55</v>
      </c>
      <c r="L1066" s="13" t="s">
        <v>48</v>
      </c>
      <c r="M1066" s="13" t="s">
        <v>54</v>
      </c>
    </row>
    <row r="1067" spans="1:13" ht="13.5" x14ac:dyDescent="0.25">
      <c r="A1067" s="3">
        <v>43559</v>
      </c>
      <c r="B1067" s="2">
        <v>4.7260999999999997</v>
      </c>
      <c r="C1067" s="2">
        <v>51.176576007805984</v>
      </c>
      <c r="D1067" s="2">
        <v>8.8808903989092691E-2</v>
      </c>
      <c r="E1067" s="2">
        <v>2.4838464702818412E-2</v>
      </c>
      <c r="F1067" s="2">
        <v>4.6134599999999999</v>
      </c>
      <c r="G1067" s="2">
        <v>4.60121</v>
      </c>
      <c r="H1067" s="2">
        <v>4.7147899999999989</v>
      </c>
      <c r="I1067" s="2">
        <v>4.8177079999999997</v>
      </c>
      <c r="J1067" s="13">
        <v>4.9402394999999952</v>
      </c>
      <c r="K1067" s="13" t="s">
        <v>51</v>
      </c>
      <c r="L1067" s="13" t="s">
        <v>50</v>
      </c>
      <c r="M1067" s="13" t="s">
        <v>52</v>
      </c>
    </row>
    <row r="1068" spans="1:13" ht="13.5" x14ac:dyDescent="0.25">
      <c r="A1068" s="3">
        <v>43560</v>
      </c>
      <c r="B1068" s="2">
        <v>4.8362999999999996</v>
      </c>
      <c r="C1068" s="2">
        <v>62.976569838609741</v>
      </c>
      <c r="D1068" s="2">
        <v>4.7185849037723493E-2</v>
      </c>
      <c r="E1068" s="2">
        <v>2.3131210818020206E-2</v>
      </c>
      <c r="F1068" s="2">
        <v>4.6648799999999992</v>
      </c>
      <c r="G1068" s="2">
        <v>4.6257000000000001</v>
      </c>
      <c r="H1068" s="2">
        <v>4.7123399999999993</v>
      </c>
      <c r="I1068" s="2">
        <v>4.817461999999999</v>
      </c>
      <c r="J1068" s="13">
        <v>4.9384029999999948</v>
      </c>
      <c r="K1068" s="13" t="s">
        <v>51</v>
      </c>
      <c r="L1068" s="13" t="s">
        <v>50</v>
      </c>
      <c r="M1068" s="13" t="s">
        <v>52</v>
      </c>
    </row>
    <row r="1069" spans="1:13" ht="13.5" x14ac:dyDescent="0.25">
      <c r="A1069" s="3">
        <v>43563</v>
      </c>
      <c r="B1069" s="2">
        <v>4.8362999999999996</v>
      </c>
      <c r="C1069" s="2">
        <v>62.976569838609741</v>
      </c>
      <c r="D1069" s="2">
        <v>1.124657978479604E-2</v>
      </c>
      <c r="E1069" s="2">
        <v>1.8700148797841046E-2</v>
      </c>
      <c r="F1069" s="2">
        <v>4.7162999999999995</v>
      </c>
      <c r="G1069" s="2">
        <v>4.6501900000000003</v>
      </c>
      <c r="H1069" s="2">
        <v>4.7101950000000006</v>
      </c>
      <c r="I1069" s="2">
        <v>4.8153799999999984</v>
      </c>
      <c r="J1069" s="13">
        <v>4.9365664999999952</v>
      </c>
      <c r="K1069" s="13" t="s">
        <v>51</v>
      </c>
      <c r="L1069" s="13" t="s">
        <v>50</v>
      </c>
      <c r="M1069" s="13" t="s">
        <v>52</v>
      </c>
    </row>
    <row r="1070" spans="1:13" ht="13.5" x14ac:dyDescent="0.25">
      <c r="A1070" s="3">
        <v>43565</v>
      </c>
      <c r="B1070" s="2">
        <v>4.8240999999999996</v>
      </c>
      <c r="C1070" s="2">
        <v>61.081137584183615</v>
      </c>
      <c r="D1070" s="2">
        <v>-1.892631298926073E-2</v>
      </c>
      <c r="E1070" s="2">
        <v>1.4566447553585563E-2</v>
      </c>
      <c r="F1070" s="2">
        <v>4.7628399999999997</v>
      </c>
      <c r="G1070" s="2">
        <v>4.6734600000000004</v>
      </c>
      <c r="H1070" s="2">
        <v>4.7074399999999992</v>
      </c>
      <c r="I1070" s="2">
        <v>4.8140339999999986</v>
      </c>
      <c r="J1070" s="13">
        <v>4.934668999999996</v>
      </c>
      <c r="K1070" s="13" t="s">
        <v>51</v>
      </c>
      <c r="L1070" s="13" t="s">
        <v>50</v>
      </c>
      <c r="M1070" s="13" t="s">
        <v>52</v>
      </c>
    </row>
    <row r="1071" spans="1:13" ht="13.5" x14ac:dyDescent="0.25">
      <c r="A1071" s="3">
        <v>43566</v>
      </c>
      <c r="B1071" s="2">
        <v>4.8240999999999996</v>
      </c>
      <c r="C1071" s="2">
        <v>61.081137584183615</v>
      </c>
      <c r="D1071" s="2">
        <v>-4.5002211168487349E-2</v>
      </c>
      <c r="E1071" s="2">
        <v>1.0816980826579904E-2</v>
      </c>
      <c r="F1071" s="2">
        <v>4.80938</v>
      </c>
      <c r="G1071" s="2">
        <v>4.6967300000000005</v>
      </c>
      <c r="H1071" s="2">
        <v>4.7046849999999996</v>
      </c>
      <c r="I1071" s="2">
        <v>4.812809999999998</v>
      </c>
      <c r="J1071" s="13">
        <v>4.9327714999999968</v>
      </c>
      <c r="K1071" s="13" t="s">
        <v>51</v>
      </c>
      <c r="L1071" s="13" t="s">
        <v>50</v>
      </c>
      <c r="M1071" s="13" t="s">
        <v>52</v>
      </c>
    </row>
    <row r="1072" spans="1:13" ht="13.5" x14ac:dyDescent="0.25">
      <c r="A1072" s="3">
        <v>43567</v>
      </c>
      <c r="B1072" s="2">
        <v>4.8240999999999996</v>
      </c>
      <c r="C1072" s="2">
        <v>61.081137584183615</v>
      </c>
      <c r="D1072" s="2">
        <v>-6.9447975141745388E-2</v>
      </c>
      <c r="E1072" s="2">
        <v>7.5822383072965942E-3</v>
      </c>
      <c r="F1072" s="2">
        <v>4.8289799999999996</v>
      </c>
      <c r="G1072" s="2">
        <v>4.7212200000000006</v>
      </c>
      <c r="H1072" s="2">
        <v>4.7019299999999999</v>
      </c>
      <c r="I1072" s="2">
        <v>4.8114639999999982</v>
      </c>
      <c r="J1072" s="13">
        <v>4.9305674999999978</v>
      </c>
      <c r="K1072" s="13" t="s">
        <v>51</v>
      </c>
      <c r="L1072" s="13" t="s">
        <v>50</v>
      </c>
      <c r="M1072" s="13" t="s">
        <v>52</v>
      </c>
    </row>
    <row r="1073" spans="1:13" ht="13.5" x14ac:dyDescent="0.25">
      <c r="A1073" s="3">
        <v>43570</v>
      </c>
      <c r="B1073" s="2">
        <v>4.8240999999999996</v>
      </c>
      <c r="C1073" s="2">
        <v>61.081137584183615</v>
      </c>
      <c r="D1073" s="2">
        <v>-9.0600092498094753E-2</v>
      </c>
      <c r="E1073" s="2">
        <v>4.7780735584061138E-3</v>
      </c>
      <c r="F1073" s="2">
        <v>4.8265399999999996</v>
      </c>
      <c r="G1073" s="2">
        <v>4.7457100000000008</v>
      </c>
      <c r="H1073" s="2">
        <v>4.6991749999999994</v>
      </c>
      <c r="I1073" s="2">
        <v>4.8101179999999983</v>
      </c>
      <c r="J1073" s="13">
        <v>4.9279044999999977</v>
      </c>
      <c r="K1073" s="13" t="s">
        <v>55</v>
      </c>
      <c r="L1073" s="13" t="s">
        <v>48</v>
      </c>
      <c r="M1073" s="13" t="s">
        <v>47</v>
      </c>
    </row>
    <row r="1074" spans="1:13" ht="13.5" x14ac:dyDescent="0.25">
      <c r="A1074" s="3">
        <v>43571</v>
      </c>
      <c r="B1074" s="2">
        <v>4.8240999999999996</v>
      </c>
      <c r="C1074" s="2">
        <v>61.081137584183615</v>
      </c>
      <c r="D1074" s="2">
        <v>-0.10893066772032789</v>
      </c>
      <c r="E1074" s="2">
        <v>1.9132287013085391E-3</v>
      </c>
      <c r="F1074" s="2">
        <v>4.8240999999999996</v>
      </c>
      <c r="G1074" s="2">
        <v>4.7702000000000009</v>
      </c>
      <c r="H1074" s="2">
        <v>4.6924399999999995</v>
      </c>
      <c r="I1074" s="2">
        <v>4.8087719999999976</v>
      </c>
      <c r="J1074" s="13">
        <v>4.9253944999999977</v>
      </c>
      <c r="K1074" s="13" t="s">
        <v>55</v>
      </c>
      <c r="L1074" s="13" t="s">
        <v>48</v>
      </c>
      <c r="M1074" s="13" t="s">
        <v>47</v>
      </c>
    </row>
    <row r="1075" spans="1:13" ht="13.5" x14ac:dyDescent="0.25">
      <c r="A1075" s="3">
        <v>43572</v>
      </c>
      <c r="B1075" s="2">
        <v>4.8240999999999996</v>
      </c>
      <c r="C1075" s="2">
        <v>61.081137584183615</v>
      </c>
      <c r="D1075" s="2">
        <v>-0.12296481448737318</v>
      </c>
      <c r="E1075" s="2">
        <v>-6.7870180079202761E-4</v>
      </c>
      <c r="F1075" s="2">
        <v>4.8240999999999996</v>
      </c>
      <c r="G1075" s="2">
        <v>4.793470000000001</v>
      </c>
      <c r="H1075" s="2">
        <v>4.6906050000000006</v>
      </c>
      <c r="I1075" s="2">
        <v>4.8074259999999978</v>
      </c>
      <c r="J1075" s="13">
        <v>4.9228844999999977</v>
      </c>
      <c r="K1075" s="13" t="s">
        <v>54</v>
      </c>
      <c r="L1075" s="13" t="s">
        <v>54</v>
      </c>
      <c r="M1075" s="13" t="s">
        <v>54</v>
      </c>
    </row>
    <row r="1076" spans="1:13" ht="13.5" x14ac:dyDescent="0.25">
      <c r="A1076" s="3">
        <v>43573</v>
      </c>
      <c r="B1076" s="2">
        <v>4.8240999999999996</v>
      </c>
      <c r="C1076" s="2">
        <v>61.081137584183615</v>
      </c>
      <c r="D1076" s="2">
        <v>-0.13521077204574272</v>
      </c>
      <c r="E1076" s="2">
        <v>-2.8991347508166964E-3</v>
      </c>
      <c r="F1076" s="2">
        <v>4.8240999999999996</v>
      </c>
      <c r="G1076" s="2">
        <v>4.8167400000000011</v>
      </c>
      <c r="H1076" s="2">
        <v>4.7022400000000006</v>
      </c>
      <c r="I1076" s="2">
        <v>4.8060799999999979</v>
      </c>
      <c r="J1076" s="13">
        <v>4.9204969999999983</v>
      </c>
      <c r="K1076" s="13" t="s">
        <v>54</v>
      </c>
      <c r="L1076" s="13" t="s">
        <v>54</v>
      </c>
      <c r="M1076" s="13" t="s">
        <v>54</v>
      </c>
    </row>
    <row r="1077" spans="1:13" ht="13.5" x14ac:dyDescent="0.25">
      <c r="A1077" s="3">
        <v>43574</v>
      </c>
      <c r="B1077" s="2">
        <v>4.8240999999999996</v>
      </c>
      <c r="C1077" s="2">
        <v>61.081137584183615</v>
      </c>
      <c r="D1077" s="2">
        <v>-0.12519309466787565</v>
      </c>
      <c r="E1077" s="2">
        <v>-7.5385285682550204E-3</v>
      </c>
      <c r="F1077" s="2">
        <v>4.8240999999999996</v>
      </c>
      <c r="G1077" s="2">
        <v>4.8265400000000005</v>
      </c>
      <c r="H1077" s="2">
        <v>4.7138750000000007</v>
      </c>
      <c r="I1077" s="2">
        <v>4.8047339999999972</v>
      </c>
      <c r="J1077" s="13">
        <v>4.9184464999999982</v>
      </c>
      <c r="K1077" s="13" t="s">
        <v>54</v>
      </c>
      <c r="L1077" s="13" t="s">
        <v>54</v>
      </c>
      <c r="M1077" s="13" t="s">
        <v>54</v>
      </c>
    </row>
    <row r="1078" spans="1:13" ht="13.5" x14ac:dyDescent="0.25">
      <c r="A1078" s="3">
        <v>43577</v>
      </c>
      <c r="B1078" s="2">
        <v>4.8240999999999996</v>
      </c>
      <c r="C1078" s="2">
        <v>61.081137584183615</v>
      </c>
      <c r="D1078" s="2">
        <v>-0.10008074806506961</v>
      </c>
      <c r="E1078" s="2">
        <v>-1.0636656635652235E-2</v>
      </c>
      <c r="F1078" s="2">
        <v>4.8240999999999996</v>
      </c>
      <c r="G1078" s="2">
        <v>4.8253200000000005</v>
      </c>
      <c r="H1078" s="2">
        <v>4.7255100000000008</v>
      </c>
      <c r="I1078" s="2">
        <v>4.8033879999999956</v>
      </c>
      <c r="J1078" s="13">
        <v>4.9165489999999989</v>
      </c>
      <c r="K1078" s="13" t="s">
        <v>54</v>
      </c>
      <c r="L1078" s="13" t="s">
        <v>54</v>
      </c>
      <c r="M1078" s="13" t="s">
        <v>54</v>
      </c>
    </row>
    <row r="1079" spans="1:13" ht="13.5" x14ac:dyDescent="0.25">
      <c r="A1079" s="3">
        <v>43578</v>
      </c>
      <c r="B1079" s="2">
        <v>4.7751000000000001</v>
      </c>
      <c r="C1079" s="2">
        <v>49.437597955285085</v>
      </c>
      <c r="D1079" s="2">
        <v>-7.5496650321388969E-2</v>
      </c>
      <c r="E1079" s="2">
        <v>-1.2761584284936289E-2</v>
      </c>
      <c r="F1079" s="2">
        <v>4.8143000000000002</v>
      </c>
      <c r="G1079" s="2">
        <v>4.8192000000000004</v>
      </c>
      <c r="H1079" s="2">
        <v>4.7346950000000003</v>
      </c>
      <c r="I1079" s="2">
        <v>4.8010619999999964</v>
      </c>
      <c r="J1079" s="13">
        <v>4.914467499999998</v>
      </c>
      <c r="K1079" s="13" t="s">
        <v>55</v>
      </c>
      <c r="L1079" s="13" t="s">
        <v>54</v>
      </c>
      <c r="M1079" s="13" t="s">
        <v>47</v>
      </c>
    </row>
    <row r="1080" spans="1:13" ht="13.5" x14ac:dyDescent="0.25">
      <c r="A1080" s="3">
        <v>43579</v>
      </c>
      <c r="B1080" s="2">
        <v>4.8240999999999996</v>
      </c>
      <c r="C1080" s="2">
        <v>58.04951073210794</v>
      </c>
      <c r="D1080" s="2">
        <v>-6.0184361202307635E-2</v>
      </c>
      <c r="E1080" s="2">
        <v>-1.4136050315531935E-2</v>
      </c>
      <c r="F1080" s="2">
        <v>4.8143000000000002</v>
      </c>
      <c r="G1080" s="2">
        <v>4.8192000000000004</v>
      </c>
      <c r="H1080" s="2">
        <v>4.7463300000000004</v>
      </c>
      <c r="I1080" s="2">
        <v>4.7997159999999965</v>
      </c>
      <c r="J1080" s="13">
        <v>4.9129064999999992</v>
      </c>
      <c r="K1080" s="13" t="s">
        <v>51</v>
      </c>
      <c r="L1080" s="13" t="s">
        <v>50</v>
      </c>
      <c r="M1080" s="13" t="s">
        <v>54</v>
      </c>
    </row>
    <row r="1081" spans="1:13" ht="13.5" x14ac:dyDescent="0.25">
      <c r="A1081" s="3">
        <v>43580</v>
      </c>
      <c r="B1081" s="2">
        <v>4.8240999999999996</v>
      </c>
      <c r="C1081" s="2">
        <v>58.049510732107933</v>
      </c>
      <c r="D1081" s="2">
        <v>-4.750169182180386E-2</v>
      </c>
      <c r="E1081" s="2">
        <v>-1.4842537510438661E-2</v>
      </c>
      <c r="F1081" s="2">
        <v>4.8143000000000002</v>
      </c>
      <c r="G1081" s="2">
        <v>4.8192000000000004</v>
      </c>
      <c r="H1081" s="2">
        <v>4.7579650000000004</v>
      </c>
      <c r="I1081" s="2">
        <v>4.798491999999996</v>
      </c>
      <c r="J1081" s="13">
        <v>4.9111619999999991</v>
      </c>
      <c r="K1081" s="13" t="s">
        <v>51</v>
      </c>
      <c r="L1081" s="13" t="s">
        <v>50</v>
      </c>
      <c r="M1081" s="13" t="s">
        <v>54</v>
      </c>
    </row>
    <row r="1082" spans="1:13" ht="13.5" x14ac:dyDescent="0.25">
      <c r="A1082" s="3">
        <v>43581</v>
      </c>
      <c r="B1082" s="2">
        <v>4.7751000000000001</v>
      </c>
      <c r="C1082" s="2">
        <v>48.474217200549873</v>
      </c>
      <c r="D1082" s="2">
        <v>-3.3394168041389172E-2</v>
      </c>
      <c r="E1082" s="2">
        <v>-1.5629740550797806E-2</v>
      </c>
      <c r="F1082" s="2">
        <v>4.8045</v>
      </c>
      <c r="G1082" s="2">
        <v>4.8143000000000011</v>
      </c>
      <c r="H1082" s="2">
        <v>4.76776</v>
      </c>
      <c r="I1082" s="2">
        <v>4.7961659999999968</v>
      </c>
      <c r="J1082" s="13">
        <v>4.9090804999999991</v>
      </c>
      <c r="K1082" s="13" t="s">
        <v>51</v>
      </c>
      <c r="L1082" s="13" t="s">
        <v>50</v>
      </c>
      <c r="M1082" s="13" t="s">
        <v>53</v>
      </c>
    </row>
    <row r="1083" spans="1:13" ht="13.5" x14ac:dyDescent="0.25">
      <c r="A1083" s="3">
        <v>43584</v>
      </c>
      <c r="B1083" s="2">
        <v>4.7751000000000001</v>
      </c>
      <c r="C1083" s="2">
        <v>48.474217200549866</v>
      </c>
      <c r="D1083" s="2">
        <v>-2.1402299916660539E-2</v>
      </c>
      <c r="E1083" s="2">
        <v>-1.5834975379237465E-2</v>
      </c>
      <c r="F1083" s="2">
        <v>4.7947000000000006</v>
      </c>
      <c r="G1083" s="2">
        <v>4.809400000000001</v>
      </c>
      <c r="H1083" s="2">
        <v>4.7775549999999996</v>
      </c>
      <c r="I1083" s="2">
        <v>4.7939619999999961</v>
      </c>
      <c r="J1083" s="13">
        <v>4.906998999999999</v>
      </c>
      <c r="K1083" s="13" t="s">
        <v>51</v>
      </c>
      <c r="L1083" s="13" t="s">
        <v>50</v>
      </c>
      <c r="M1083" s="13" t="s">
        <v>53</v>
      </c>
    </row>
    <row r="1084" spans="1:13" ht="13.5" x14ac:dyDescent="0.25">
      <c r="A1084" s="3">
        <v>43585</v>
      </c>
      <c r="B1084" s="2">
        <v>4.7751000000000001</v>
      </c>
      <c r="C1084" s="2">
        <v>48.474217200549866</v>
      </c>
      <c r="D1084" s="2">
        <v>-1.1204656230145105E-2</v>
      </c>
      <c r="E1084" s="2">
        <v>-1.5607055484688607E-2</v>
      </c>
      <c r="F1084" s="2">
        <v>4.7947000000000006</v>
      </c>
      <c r="G1084" s="2">
        <v>4.8045000000000009</v>
      </c>
      <c r="H1084" s="2">
        <v>4.7873499999999991</v>
      </c>
      <c r="I1084" s="2">
        <v>4.7917579999999971</v>
      </c>
      <c r="J1084" s="13">
        <v>4.9048564999999984</v>
      </c>
      <c r="K1084" s="13" t="s">
        <v>51</v>
      </c>
      <c r="L1084" s="13" t="s">
        <v>50</v>
      </c>
      <c r="M1084" s="13" t="s">
        <v>54</v>
      </c>
    </row>
    <row r="1085" spans="1:13" ht="13.5" x14ac:dyDescent="0.25">
      <c r="A1085" s="3">
        <v>43587</v>
      </c>
      <c r="B1085" s="2">
        <v>4.7751000000000001</v>
      </c>
      <c r="C1085" s="2">
        <v>48.474217200549866</v>
      </c>
      <c r="D1085" s="2">
        <v>-2.5289564047534796E-3</v>
      </c>
      <c r="E1085" s="2">
        <v>-1.5552167050579739E-2</v>
      </c>
      <c r="F1085" s="2">
        <v>4.7849000000000004</v>
      </c>
      <c r="G1085" s="2">
        <v>4.7996000000000008</v>
      </c>
      <c r="H1085" s="2">
        <v>4.7965349999999995</v>
      </c>
      <c r="I1085" s="2">
        <v>4.7895539999999963</v>
      </c>
      <c r="J1085" s="13">
        <v>4.9027749999999983</v>
      </c>
      <c r="K1085" s="13" t="s">
        <v>55</v>
      </c>
      <c r="L1085" s="13" t="s">
        <v>54</v>
      </c>
      <c r="M1085" s="13" t="s">
        <v>47</v>
      </c>
    </row>
    <row r="1086" spans="1:13" ht="13.5" x14ac:dyDescent="0.25">
      <c r="A1086" s="3">
        <v>43588</v>
      </c>
      <c r="B1086" s="2">
        <v>4.7751000000000001</v>
      </c>
      <c r="C1086" s="2">
        <v>48.474217200549873</v>
      </c>
      <c r="D1086" s="2">
        <v>4.8554688875590557E-3</v>
      </c>
      <c r="E1086" s="2">
        <v>-1.6617492675855348E-2</v>
      </c>
      <c r="F1086" s="2">
        <v>4.7751000000000001</v>
      </c>
      <c r="G1086" s="2">
        <v>4.7947000000000006</v>
      </c>
      <c r="H1086" s="2">
        <v>4.8057199999999991</v>
      </c>
      <c r="I1086" s="2">
        <v>4.7873499999999964</v>
      </c>
      <c r="J1086" s="13">
        <v>4.9006934999999983</v>
      </c>
      <c r="K1086" s="13" t="s">
        <v>55</v>
      </c>
      <c r="L1086" s="13" t="s">
        <v>54</v>
      </c>
      <c r="M1086" s="13" t="s">
        <v>47</v>
      </c>
    </row>
    <row r="1087" spans="1:13" ht="13.5" x14ac:dyDescent="0.25">
      <c r="A1087" s="3">
        <v>43591</v>
      </c>
      <c r="B1087" s="2">
        <v>4.8701999999999996</v>
      </c>
      <c r="C1087" s="2">
        <v>64.798203311544469</v>
      </c>
      <c r="D1087" s="2">
        <v>4.0996144141569602E-3</v>
      </c>
      <c r="E1087" s="2">
        <v>-1.7557778721127643E-2</v>
      </c>
      <c r="F1087" s="2">
        <v>4.7941200000000004</v>
      </c>
      <c r="G1087" s="2">
        <v>4.7993100000000002</v>
      </c>
      <c r="H1087" s="2">
        <v>4.812924999999999</v>
      </c>
      <c r="I1087" s="2">
        <v>4.7870479999999969</v>
      </c>
      <c r="J1087" s="13">
        <v>4.8990874999999985</v>
      </c>
      <c r="K1087" s="13" t="s">
        <v>55</v>
      </c>
      <c r="L1087" s="13" t="s">
        <v>54</v>
      </c>
      <c r="M1087" s="13" t="s">
        <v>47</v>
      </c>
    </row>
    <row r="1088" spans="1:13" ht="13.5" x14ac:dyDescent="0.25">
      <c r="A1088" s="3">
        <v>43592</v>
      </c>
      <c r="B1088" s="2">
        <v>4.8701999999999996</v>
      </c>
      <c r="C1088" s="2">
        <v>64.798203311544469</v>
      </c>
      <c r="D1088" s="2">
        <v>2.9353453604752389E-3</v>
      </c>
      <c r="E1088" s="2">
        <v>-1.8516024328192965E-2</v>
      </c>
      <c r="F1088" s="2">
        <v>4.8131399999999998</v>
      </c>
      <c r="G1088" s="2">
        <v>4.8039199999999997</v>
      </c>
      <c r="H1088" s="2">
        <v>4.8146199999999997</v>
      </c>
      <c r="I1088" s="2">
        <v>4.7867459999999973</v>
      </c>
      <c r="J1088" s="13">
        <v>4.8974814999999987</v>
      </c>
      <c r="K1088" s="13" t="s">
        <v>55</v>
      </c>
      <c r="L1088" s="13" t="s">
        <v>54</v>
      </c>
      <c r="M1088" s="13" t="s">
        <v>47</v>
      </c>
    </row>
    <row r="1089" spans="1:13" ht="13.5" x14ac:dyDescent="0.25">
      <c r="A1089" s="3">
        <v>43593</v>
      </c>
      <c r="B1089" s="2">
        <v>4.8070000000000004</v>
      </c>
      <c r="C1089" s="2">
        <v>52.081111882503322</v>
      </c>
      <c r="D1089" s="2">
        <v>-1.392618660051248E-3</v>
      </c>
      <c r="E1089" s="2">
        <v>-1.9949103453668272E-2</v>
      </c>
      <c r="F1089" s="2">
        <v>4.8195199999999998</v>
      </c>
      <c r="G1089" s="2">
        <v>4.8071099999999998</v>
      </c>
      <c r="H1089" s="2">
        <v>4.8131550000000001</v>
      </c>
      <c r="I1089" s="2">
        <v>4.7853019999999979</v>
      </c>
      <c r="J1089" s="13">
        <v>4.8955594999999983</v>
      </c>
      <c r="K1089" s="13" t="s">
        <v>55</v>
      </c>
      <c r="L1089" s="13" t="s">
        <v>48</v>
      </c>
      <c r="M1089" s="13" t="s">
        <v>47</v>
      </c>
    </row>
    <row r="1090" spans="1:13" ht="13.5" x14ac:dyDescent="0.25">
      <c r="A1090" s="3">
        <v>43594</v>
      </c>
      <c r="B1090" s="2">
        <v>4.8196000000000003</v>
      </c>
      <c r="C1090" s="2">
        <v>54.018626208156476</v>
      </c>
      <c r="D1090" s="2">
        <v>1.473992077828612E-3</v>
      </c>
      <c r="E1090" s="2">
        <v>-2.2092653905008482E-2</v>
      </c>
      <c r="F1090" s="2">
        <v>4.8284199999999995</v>
      </c>
      <c r="G1090" s="2">
        <v>4.8066599999999999</v>
      </c>
      <c r="H1090" s="2">
        <v>4.8129299999999997</v>
      </c>
      <c r="I1090" s="2">
        <v>4.7841099999999974</v>
      </c>
      <c r="J1090" s="13">
        <v>4.8937004999999987</v>
      </c>
      <c r="K1090" s="13" t="s">
        <v>55</v>
      </c>
      <c r="L1090" s="13" t="s">
        <v>54</v>
      </c>
      <c r="M1090" s="13" t="s">
        <v>47</v>
      </c>
    </row>
    <row r="1091" spans="1:13" ht="13.5" x14ac:dyDescent="0.25">
      <c r="A1091" s="3">
        <v>43595</v>
      </c>
      <c r="B1091" s="2">
        <v>4.8132999999999999</v>
      </c>
      <c r="C1091" s="2">
        <v>52.867607105354601</v>
      </c>
      <c r="D1091" s="2">
        <v>4.2210632590409247E-3</v>
      </c>
      <c r="E1091" s="2">
        <v>-2.4928934385583999E-2</v>
      </c>
      <c r="F1091" s="2">
        <v>4.8360600000000007</v>
      </c>
      <c r="G1091" s="2">
        <v>4.8055800000000009</v>
      </c>
      <c r="H1091" s="2">
        <v>4.8123899999999997</v>
      </c>
      <c r="I1091" s="2">
        <v>4.782791999999997</v>
      </c>
      <c r="J1091" s="13">
        <v>4.8918099999999995</v>
      </c>
      <c r="K1091" s="13" t="s">
        <v>55</v>
      </c>
      <c r="L1091" s="13" t="s">
        <v>48</v>
      </c>
      <c r="M1091" s="13" t="s">
        <v>47</v>
      </c>
    </row>
    <row r="1092" spans="1:13" ht="13.5" x14ac:dyDescent="0.25">
      <c r="A1092" s="3">
        <v>43598</v>
      </c>
      <c r="B1092" s="2">
        <v>4.8070000000000004</v>
      </c>
      <c r="C1092" s="2">
        <v>51.681673841437444</v>
      </c>
      <c r="D1092" s="2">
        <v>-6.2349422871665894E-4</v>
      </c>
      <c r="E1092" s="2">
        <v>-2.9254188934765439E-2</v>
      </c>
      <c r="F1092" s="2">
        <v>4.8234200000000005</v>
      </c>
      <c r="G1092" s="2">
        <v>4.8087700000000009</v>
      </c>
      <c r="H1092" s="2">
        <v>4.8115350000000001</v>
      </c>
      <c r="I1092" s="2">
        <v>4.7813479999999968</v>
      </c>
      <c r="J1092" s="13">
        <v>4.889888</v>
      </c>
      <c r="K1092" s="13" t="s">
        <v>55</v>
      </c>
      <c r="L1092" s="13" t="s">
        <v>48</v>
      </c>
      <c r="M1092" s="13" t="s">
        <v>47</v>
      </c>
    </row>
    <row r="1093" spans="1:13" ht="13.5" x14ac:dyDescent="0.25">
      <c r="A1093" s="3">
        <v>43599</v>
      </c>
      <c r="B1093" s="2">
        <v>4.7752999999999997</v>
      </c>
      <c r="C1093" s="2">
        <v>46.080360581397464</v>
      </c>
      <c r="D1093" s="2">
        <v>-2.4273669700800582E-3</v>
      </c>
      <c r="E1093" s="2">
        <v>-3.4983165023093885E-2</v>
      </c>
      <c r="F1093" s="2">
        <v>4.8044399999999996</v>
      </c>
      <c r="G1093" s="2">
        <v>4.8087900000000001</v>
      </c>
      <c r="H1093" s="2">
        <v>4.809095000000001</v>
      </c>
      <c r="I1093" s="2">
        <v>4.7792699999999977</v>
      </c>
      <c r="J1093" s="13">
        <v>4.8871339999999996</v>
      </c>
      <c r="K1093" s="13" t="s">
        <v>55</v>
      </c>
      <c r="L1093" s="13" t="s">
        <v>48</v>
      </c>
      <c r="M1093" s="13" t="s">
        <v>47</v>
      </c>
    </row>
    <row r="1094" spans="1:13" ht="13.5" x14ac:dyDescent="0.25">
      <c r="A1094" s="3">
        <v>43600</v>
      </c>
      <c r="B1094" s="2">
        <v>4.7752999999999997</v>
      </c>
      <c r="C1094" s="2">
        <v>46.080360581397464</v>
      </c>
      <c r="D1094" s="2">
        <v>-3.8152744800363791E-3</v>
      </c>
      <c r="E1094" s="2">
        <v>-4.0427978850934063E-2</v>
      </c>
      <c r="F1094" s="2">
        <v>4.7980999999999998</v>
      </c>
      <c r="G1094" s="2">
        <v>4.8088100000000003</v>
      </c>
      <c r="H1094" s="2">
        <v>4.806655000000001</v>
      </c>
      <c r="I1094" s="2">
        <v>4.7771919999999977</v>
      </c>
      <c r="J1094" s="13">
        <v>4.8843800000000002</v>
      </c>
      <c r="K1094" s="13" t="s">
        <v>55</v>
      </c>
      <c r="L1094" s="13" t="s">
        <v>48</v>
      </c>
      <c r="M1094" s="13" t="s">
        <v>47</v>
      </c>
    </row>
    <row r="1095" spans="1:13" ht="13.5" x14ac:dyDescent="0.25">
      <c r="A1095" s="3">
        <v>43601</v>
      </c>
      <c r="B1095" s="2">
        <v>4.7752999999999997</v>
      </c>
      <c r="C1095" s="2">
        <v>46.080360581397471</v>
      </c>
      <c r="D1095" s="2">
        <v>-4.8614666946162899E-3</v>
      </c>
      <c r="E1095" s="2">
        <v>-4.5007941810339951E-2</v>
      </c>
      <c r="F1095" s="2">
        <v>4.7892399999999995</v>
      </c>
      <c r="G1095" s="2">
        <v>4.8088300000000004</v>
      </c>
      <c r="H1095" s="2">
        <v>4.8042150000000001</v>
      </c>
      <c r="I1095" s="2">
        <v>4.7751139999999976</v>
      </c>
      <c r="J1095" s="13">
        <v>4.8822384999999997</v>
      </c>
      <c r="K1095" s="13" t="s">
        <v>55</v>
      </c>
      <c r="L1095" s="13" t="s">
        <v>48</v>
      </c>
      <c r="M1095" s="13" t="s">
        <v>47</v>
      </c>
    </row>
    <row r="1096" spans="1:13" ht="13.5" x14ac:dyDescent="0.25">
      <c r="A1096" s="3">
        <v>43602</v>
      </c>
      <c r="B1096" s="2">
        <v>4.7690000000000001</v>
      </c>
      <c r="C1096" s="2">
        <v>44.873171243704071</v>
      </c>
      <c r="D1096" s="2">
        <v>-5.1613441653604042E-3</v>
      </c>
      <c r="E1096" s="2">
        <v>-4.8977121684398557E-2</v>
      </c>
      <c r="F1096" s="2">
        <v>4.7803799999999992</v>
      </c>
      <c r="G1096" s="2">
        <v>4.8082200000000004</v>
      </c>
      <c r="H1096" s="2">
        <v>4.8014600000000005</v>
      </c>
      <c r="I1096" s="2">
        <v>4.7729099999999987</v>
      </c>
      <c r="J1096" s="13">
        <v>4.8800654999999997</v>
      </c>
      <c r="K1096" s="13" t="s">
        <v>55</v>
      </c>
      <c r="L1096" s="13" t="s">
        <v>48</v>
      </c>
      <c r="M1096" s="13" t="s">
        <v>47</v>
      </c>
    </row>
    <row r="1097" spans="1:13" ht="13.5" x14ac:dyDescent="0.25">
      <c r="A1097" s="3">
        <v>43605</v>
      </c>
      <c r="B1097" s="2">
        <v>4.7436999999999996</v>
      </c>
      <c r="C1097" s="2">
        <v>40.306504557161972</v>
      </c>
      <c r="D1097" s="2">
        <v>1.1236886809588675E-2</v>
      </c>
      <c r="E1097" s="2">
        <v>-5.2320811855304648E-2</v>
      </c>
      <c r="F1097" s="2">
        <v>4.7677199999999997</v>
      </c>
      <c r="G1097" s="2">
        <v>4.7955699999999997</v>
      </c>
      <c r="H1097" s="2">
        <v>4.7974400000000008</v>
      </c>
      <c r="I1097" s="2">
        <v>4.7701999999999982</v>
      </c>
      <c r="J1097" s="13">
        <v>4.8771535000000004</v>
      </c>
      <c r="K1097" s="13" t="s">
        <v>55</v>
      </c>
      <c r="L1097" s="13" t="s">
        <v>48</v>
      </c>
      <c r="M1097" s="13" t="s">
        <v>47</v>
      </c>
    </row>
    <row r="1098" spans="1:13" ht="13.5" x14ac:dyDescent="0.25">
      <c r="A1098" s="3">
        <v>43606</v>
      </c>
      <c r="B1098" s="2">
        <v>4.7436999999999996</v>
      </c>
      <c r="C1098" s="2">
        <v>40.306504557161972</v>
      </c>
      <c r="D1098" s="2">
        <v>2.5398043421761329E-2</v>
      </c>
      <c r="E1098" s="2">
        <v>-5.5434222016744861E-2</v>
      </c>
      <c r="F1098" s="2">
        <v>4.7614000000000001</v>
      </c>
      <c r="G1098" s="2">
        <v>4.782919999999999</v>
      </c>
      <c r="H1098" s="2">
        <v>4.7934200000000011</v>
      </c>
      <c r="I1098" s="2">
        <v>4.7673679999999985</v>
      </c>
      <c r="J1098" s="13">
        <v>4.8742415000000001</v>
      </c>
      <c r="K1098" s="13" t="s">
        <v>55</v>
      </c>
      <c r="L1098" s="13" t="s">
        <v>48</v>
      </c>
      <c r="M1098" s="13" t="s">
        <v>47</v>
      </c>
    </row>
    <row r="1099" spans="1:13" ht="13.5" x14ac:dyDescent="0.25">
      <c r="A1099" s="3">
        <v>43607</v>
      </c>
      <c r="B1099" s="2">
        <v>4.7436999999999996</v>
      </c>
      <c r="C1099" s="2">
        <v>40.306504557161972</v>
      </c>
      <c r="D1099" s="2">
        <v>2.7922048819654322E-2</v>
      </c>
      <c r="E1099" s="2">
        <v>-5.7412316717597014E-2</v>
      </c>
      <c r="F1099" s="2">
        <v>4.7550800000000004</v>
      </c>
      <c r="G1099" s="2">
        <v>4.7765899999999988</v>
      </c>
      <c r="H1099" s="2">
        <v>4.7918500000000011</v>
      </c>
      <c r="I1099" s="2">
        <v>4.7646579999999998</v>
      </c>
      <c r="J1099" s="13">
        <v>4.8711459999999995</v>
      </c>
      <c r="K1099" s="13" t="s">
        <v>55</v>
      </c>
      <c r="L1099" s="13" t="s">
        <v>48</v>
      </c>
      <c r="M1099" s="13" t="s">
        <v>47</v>
      </c>
    </row>
    <row r="1100" spans="1:13" ht="13.5" x14ac:dyDescent="0.25">
      <c r="A1100" s="3">
        <v>43608</v>
      </c>
      <c r="B1100" s="2">
        <v>4.7436999999999996</v>
      </c>
      <c r="C1100" s="2">
        <v>40.306504557161979</v>
      </c>
      <c r="D1100" s="2">
        <v>3.2241174999546374E-2</v>
      </c>
      <c r="E1100" s="2">
        <v>-5.7774182936400437E-2</v>
      </c>
      <c r="F1100" s="2">
        <v>4.7487599999999999</v>
      </c>
      <c r="G1100" s="2">
        <v>4.7689999999999984</v>
      </c>
      <c r="H1100" s="2">
        <v>4.7878300000000014</v>
      </c>
      <c r="I1100" s="2">
        <v>4.7619479999999985</v>
      </c>
      <c r="J1100" s="13">
        <v>4.8682340000000002</v>
      </c>
      <c r="K1100" s="13" t="s">
        <v>55</v>
      </c>
      <c r="L1100" s="13" t="s">
        <v>48</v>
      </c>
      <c r="M1100" s="13" t="s">
        <v>47</v>
      </c>
    </row>
    <row r="1101" spans="1:13" ht="13.5" x14ac:dyDescent="0.25">
      <c r="A1101" s="3">
        <v>43609</v>
      </c>
      <c r="B1101" s="2">
        <v>4.7436999999999996</v>
      </c>
      <c r="C1101" s="2">
        <v>40.306504557161986</v>
      </c>
      <c r="D1101" s="2">
        <v>3.5153411465278062E-2</v>
      </c>
      <c r="E1101" s="2">
        <v>-5.6633918241170082E-2</v>
      </c>
      <c r="F1101" s="2">
        <v>4.7436999999999996</v>
      </c>
      <c r="G1101" s="2">
        <v>4.7620399999999989</v>
      </c>
      <c r="H1101" s="2">
        <v>4.7838100000000017</v>
      </c>
      <c r="I1101" s="2">
        <v>4.759237999999999</v>
      </c>
      <c r="J1101" s="13">
        <v>4.8653220000000008</v>
      </c>
      <c r="K1101" s="13" t="s">
        <v>55</v>
      </c>
      <c r="L1101" s="13" t="s">
        <v>48</v>
      </c>
      <c r="M1101" s="13" t="s">
        <v>47</v>
      </c>
    </row>
    <row r="1102" spans="1:13" ht="13.5" x14ac:dyDescent="0.25">
      <c r="A1102" s="3">
        <v>43612</v>
      </c>
      <c r="B1102" s="2">
        <v>4.7436999999999996</v>
      </c>
      <c r="C1102" s="2">
        <v>40.306504557161986</v>
      </c>
      <c r="D1102" s="2">
        <v>3.6858401158198717E-2</v>
      </c>
      <c r="E1102" s="2">
        <v>-5.2402043673323948E-2</v>
      </c>
      <c r="F1102" s="2">
        <v>4.7436999999999996</v>
      </c>
      <c r="G1102" s="2">
        <v>4.7557099999999988</v>
      </c>
      <c r="H1102" s="2">
        <v>4.7822400000000016</v>
      </c>
      <c r="I1102" s="2">
        <v>4.7565279999999994</v>
      </c>
      <c r="J1102" s="13">
        <v>4.8628385000000005</v>
      </c>
      <c r="K1102" s="13" t="s">
        <v>54</v>
      </c>
      <c r="L1102" s="13" t="s">
        <v>54</v>
      </c>
      <c r="M1102" s="13" t="s">
        <v>54</v>
      </c>
    </row>
    <row r="1103" spans="1:13" ht="13.5" x14ac:dyDescent="0.25">
      <c r="A1103" s="3">
        <v>43613</v>
      </c>
      <c r="B1103" s="2">
        <v>4.7436999999999996</v>
      </c>
      <c r="C1103" s="2">
        <v>40.306504557161986</v>
      </c>
      <c r="D1103" s="2">
        <v>3.3618624978484668E-2</v>
      </c>
      <c r="E1103" s="2">
        <v>-4.5455612652868856E-2</v>
      </c>
      <c r="F1103" s="2">
        <v>4.7436999999999996</v>
      </c>
      <c r="G1103" s="2">
        <v>4.7525499999999985</v>
      </c>
      <c r="H1103" s="2">
        <v>4.7806700000000015</v>
      </c>
      <c r="I1103" s="2">
        <v>4.753817999999999</v>
      </c>
      <c r="J1103" s="13">
        <v>4.8602325000000004</v>
      </c>
      <c r="K1103" s="13" t="s">
        <v>54</v>
      </c>
      <c r="L1103" s="13" t="s">
        <v>54</v>
      </c>
      <c r="M1103" s="13" t="s">
        <v>54</v>
      </c>
    </row>
    <row r="1104" spans="1:13" ht="13.5" x14ac:dyDescent="0.25">
      <c r="A1104" s="3">
        <v>43614</v>
      </c>
      <c r="B1104" s="2">
        <v>4.7436999999999996</v>
      </c>
      <c r="C1104" s="2">
        <v>40.306504557161986</v>
      </c>
      <c r="D1104" s="2">
        <v>3.1057334524538405E-2</v>
      </c>
      <c r="E1104" s="2">
        <v>-3.884732243321181E-2</v>
      </c>
      <c r="F1104" s="2">
        <v>4.7436999999999996</v>
      </c>
      <c r="G1104" s="2">
        <v>4.7493899999999991</v>
      </c>
      <c r="H1104" s="2">
        <v>4.7791000000000015</v>
      </c>
      <c r="I1104" s="2">
        <v>4.749515999999999</v>
      </c>
      <c r="J1104" s="13">
        <v>4.8576265000000003</v>
      </c>
      <c r="K1104" s="13" t="s">
        <v>54</v>
      </c>
      <c r="L1104" s="13" t="s">
        <v>54</v>
      </c>
      <c r="M1104" s="13" t="s">
        <v>54</v>
      </c>
    </row>
    <row r="1105" spans="1:13" ht="13.5" x14ac:dyDescent="0.25">
      <c r="A1105" s="3">
        <v>43615</v>
      </c>
      <c r="B1105" s="2">
        <v>4.7436999999999996</v>
      </c>
      <c r="C1105" s="2">
        <v>40.306504557161986</v>
      </c>
      <c r="D1105" s="2">
        <v>2.9056809701366149E-2</v>
      </c>
      <c r="E1105" s="2">
        <v>-3.1930387365323158E-2</v>
      </c>
      <c r="F1105" s="2">
        <v>4.7436999999999996</v>
      </c>
      <c r="G1105" s="2">
        <v>4.7462299999999988</v>
      </c>
      <c r="H1105" s="2">
        <v>4.7775300000000005</v>
      </c>
      <c r="I1105" s="2">
        <v>4.7471739999999985</v>
      </c>
      <c r="J1105" s="13">
        <v>4.854867500000001</v>
      </c>
      <c r="K1105" s="13" t="s">
        <v>54</v>
      </c>
      <c r="L1105" s="13" t="s">
        <v>54</v>
      </c>
      <c r="M1105" s="13" t="s">
        <v>54</v>
      </c>
    </row>
    <row r="1106" spans="1:13" ht="13.5" x14ac:dyDescent="0.25">
      <c r="A1106" s="3">
        <v>43616</v>
      </c>
      <c r="B1106" s="2">
        <v>4.7436999999999996</v>
      </c>
      <c r="C1106" s="2">
        <v>40.306504557161986</v>
      </c>
      <c r="D1106" s="2">
        <v>2.6549198404563157E-2</v>
      </c>
      <c r="E1106" s="2">
        <v>-2.589512018559947E-2</v>
      </c>
      <c r="F1106" s="2">
        <v>4.7436999999999996</v>
      </c>
      <c r="G1106" s="2">
        <v>4.7436999999999987</v>
      </c>
      <c r="H1106" s="2">
        <v>4.7759600000000013</v>
      </c>
      <c r="I1106" s="2">
        <v>4.7502199999999979</v>
      </c>
      <c r="J1106" s="13">
        <v>4.8519555000000008</v>
      </c>
      <c r="K1106" s="13" t="s">
        <v>54</v>
      </c>
      <c r="L1106" s="13" t="s">
        <v>54</v>
      </c>
      <c r="M1106" s="13" t="s">
        <v>54</v>
      </c>
    </row>
    <row r="1107" spans="1:13" ht="13.5" x14ac:dyDescent="0.25">
      <c r="A1107" s="3">
        <v>43619</v>
      </c>
      <c r="B1107" s="2">
        <v>4.7436999999999996</v>
      </c>
      <c r="C1107" s="2">
        <v>40.306504557161986</v>
      </c>
      <c r="D1107" s="2">
        <v>2.0678002107585414E-2</v>
      </c>
      <c r="E1107" s="2">
        <v>-2.0741846610874859E-2</v>
      </c>
      <c r="F1107" s="2">
        <v>4.7436999999999996</v>
      </c>
      <c r="G1107" s="2">
        <v>4.7436999999999987</v>
      </c>
      <c r="H1107" s="2">
        <v>4.769635000000001</v>
      </c>
      <c r="I1107" s="2">
        <v>4.7532659999999973</v>
      </c>
      <c r="J1107" s="13">
        <v>4.8491965000000015</v>
      </c>
      <c r="K1107" s="13" t="s">
        <v>54</v>
      </c>
      <c r="L1107" s="13" t="s">
        <v>54</v>
      </c>
      <c r="M1107" s="13" t="s">
        <v>54</v>
      </c>
    </row>
    <row r="1108" spans="1:13" ht="13.5" x14ac:dyDescent="0.25">
      <c r="A1108" s="3">
        <v>43623</v>
      </c>
      <c r="B1108" s="2">
        <v>4.7310999999999996</v>
      </c>
      <c r="C1108" s="2">
        <v>36.164791063168124</v>
      </c>
      <c r="D1108" s="2">
        <v>1.6775748574539229E-2</v>
      </c>
      <c r="E1108" s="2">
        <v>-1.4187391695939591E-2</v>
      </c>
      <c r="F1108" s="2">
        <v>4.7411799999999999</v>
      </c>
      <c r="G1108" s="2">
        <v>4.7424399999999993</v>
      </c>
      <c r="H1108" s="2">
        <v>4.7626800000000005</v>
      </c>
      <c r="I1108" s="2">
        <v>4.7560599999999971</v>
      </c>
      <c r="J1108" s="13">
        <v>4.8463745000000014</v>
      </c>
      <c r="K1108" s="13" t="s">
        <v>55</v>
      </c>
      <c r="L1108" s="13" t="s">
        <v>50</v>
      </c>
      <c r="M1108" s="13" t="s">
        <v>47</v>
      </c>
    </row>
    <row r="1109" spans="1:13" ht="13.5" x14ac:dyDescent="0.25">
      <c r="A1109" s="3">
        <v>43626</v>
      </c>
      <c r="B1109" s="2">
        <v>4.7310999999999996</v>
      </c>
      <c r="C1109" s="2">
        <v>36.164791063168124</v>
      </c>
      <c r="D1109" s="2">
        <v>1.3670840552072683E-2</v>
      </c>
      <c r="E1109" s="2">
        <v>-7.7297805480463942E-3</v>
      </c>
      <c r="F1109" s="2">
        <v>4.7386599999999985</v>
      </c>
      <c r="G1109" s="2">
        <v>4.7411799999999991</v>
      </c>
      <c r="H1109" s="2">
        <v>4.7588849999999994</v>
      </c>
      <c r="I1109" s="2">
        <v>4.7588539999999968</v>
      </c>
      <c r="J1109" s="13">
        <v>4.8435525000000013</v>
      </c>
      <c r="K1109" s="13" t="s">
        <v>55</v>
      </c>
      <c r="L1109" s="13" t="s">
        <v>50</v>
      </c>
      <c r="M1109" s="13" t="s">
        <v>47</v>
      </c>
    </row>
    <row r="1110" spans="1:13" ht="13.5" x14ac:dyDescent="0.25">
      <c r="A1110" s="3">
        <v>43627</v>
      </c>
      <c r="B1110" s="2">
        <v>4.6615000000000002</v>
      </c>
      <c r="C1110" s="2">
        <v>21.808569411402701</v>
      </c>
      <c r="D1110" s="2">
        <v>1.6381572550971946E-2</v>
      </c>
      <c r="E1110" s="2">
        <v>-1.9994111364266673E-3</v>
      </c>
      <c r="F1110" s="2">
        <v>4.7222199999999992</v>
      </c>
      <c r="G1110" s="2">
        <v>4.7329600000000003</v>
      </c>
      <c r="H1110" s="2">
        <v>4.7509799999999993</v>
      </c>
      <c r="I1110" s="2">
        <v>4.7602559999999965</v>
      </c>
      <c r="J1110" s="13">
        <v>4.8403825000000014</v>
      </c>
      <c r="K1110" s="13" t="s">
        <v>55</v>
      </c>
      <c r="L1110" s="13" t="s">
        <v>50</v>
      </c>
      <c r="M1110" s="13" t="s">
        <v>47</v>
      </c>
    </row>
    <row r="1111" spans="1:13" ht="13.5" x14ac:dyDescent="0.25">
      <c r="A1111" s="3">
        <v>43628</v>
      </c>
      <c r="B1111" s="2">
        <v>4.6805000000000003</v>
      </c>
      <c r="C1111" s="2">
        <v>29.980122152699536</v>
      </c>
      <c r="D1111" s="2">
        <v>1.7848025569469961E-2</v>
      </c>
      <c r="E1111" s="2">
        <v>2.1738287873159911E-3</v>
      </c>
      <c r="F1111" s="2">
        <v>4.7095799999999999</v>
      </c>
      <c r="G1111" s="2">
        <v>4.7266399999999997</v>
      </c>
      <c r="H1111" s="2">
        <v>4.7443399999999993</v>
      </c>
      <c r="I1111" s="2">
        <v>4.762037999999996</v>
      </c>
      <c r="J1111" s="13">
        <v>4.8374605000000015</v>
      </c>
      <c r="K1111" s="13" t="s">
        <v>51</v>
      </c>
      <c r="L1111" s="13" t="s">
        <v>48</v>
      </c>
      <c r="M1111" s="13" t="s">
        <v>53</v>
      </c>
    </row>
    <row r="1112" spans="1:13" ht="13.5" x14ac:dyDescent="0.25">
      <c r="A1112" s="3">
        <v>43629</v>
      </c>
      <c r="B1112" s="2">
        <v>4.7058</v>
      </c>
      <c r="C1112" s="2">
        <v>39.105943061302696</v>
      </c>
      <c r="D1112" s="2">
        <v>1.7639713540436475E-2</v>
      </c>
      <c r="E1112" s="2">
        <v>6.4730653920851743E-3</v>
      </c>
      <c r="F1112" s="2">
        <v>4.702</v>
      </c>
      <c r="G1112" s="2">
        <v>4.7228499999999993</v>
      </c>
      <c r="H1112" s="2">
        <v>4.739279999999999</v>
      </c>
      <c r="I1112" s="2">
        <v>4.7645699999999955</v>
      </c>
      <c r="J1112" s="13">
        <v>4.8348185000000008</v>
      </c>
      <c r="K1112" s="13" t="s">
        <v>51</v>
      </c>
      <c r="L1112" s="13" t="s">
        <v>48</v>
      </c>
      <c r="M1112" s="13" t="s">
        <v>53</v>
      </c>
    </row>
    <row r="1113" spans="1:13" ht="13.5" x14ac:dyDescent="0.25">
      <c r="A1113" s="3">
        <v>43630</v>
      </c>
      <c r="B1113" s="2">
        <v>4.7058</v>
      </c>
      <c r="C1113" s="2">
        <v>39.105943061302696</v>
      </c>
      <c r="D1113" s="2">
        <v>1.7707392565662339E-2</v>
      </c>
      <c r="E1113" s="2">
        <v>1.1108925540969431E-2</v>
      </c>
      <c r="F1113" s="2">
        <v>4.6969399999999997</v>
      </c>
      <c r="G1113" s="2">
        <v>4.7190600000000007</v>
      </c>
      <c r="H1113" s="2">
        <v>4.7358049999999983</v>
      </c>
      <c r="I1113" s="2">
        <v>4.7671019999999968</v>
      </c>
      <c r="J1113" s="13">
        <v>4.8323295000000011</v>
      </c>
      <c r="K1113" s="13" t="s">
        <v>51</v>
      </c>
      <c r="L1113" s="13" t="s">
        <v>48</v>
      </c>
      <c r="M1113" s="13" t="s">
        <v>53</v>
      </c>
    </row>
    <row r="1114" spans="1:13" ht="13.5" x14ac:dyDescent="0.25">
      <c r="A1114" s="3">
        <v>43633</v>
      </c>
      <c r="B1114" s="2">
        <v>4.6805000000000003</v>
      </c>
      <c r="C1114" s="2">
        <v>33.971075403580571</v>
      </c>
      <c r="D1114" s="2">
        <v>1.9864606701486487E-2</v>
      </c>
      <c r="E1114" s="2">
        <v>1.6053247833822674E-2</v>
      </c>
      <c r="F1114" s="2">
        <v>4.68682</v>
      </c>
      <c r="G1114" s="2">
        <v>4.7127399999999984</v>
      </c>
      <c r="H1114" s="2">
        <v>4.7310649999999983</v>
      </c>
      <c r="I1114" s="2">
        <v>4.7691279999999958</v>
      </c>
      <c r="J1114" s="13">
        <v>4.8295610000000009</v>
      </c>
      <c r="K1114" s="13" t="s">
        <v>51</v>
      </c>
      <c r="L1114" s="13" t="s">
        <v>48</v>
      </c>
      <c r="M1114" s="13" t="s">
        <v>53</v>
      </c>
    </row>
    <row r="1115" spans="1:13" ht="13.5" x14ac:dyDescent="0.25">
      <c r="A1115" s="3">
        <v>43634</v>
      </c>
      <c r="B1115" s="2">
        <v>4.6805000000000003</v>
      </c>
      <c r="C1115" s="2">
        <v>33.971075403580571</v>
      </c>
      <c r="D1115" s="2">
        <v>2.2048582372556247E-2</v>
      </c>
      <c r="E1115" s="2">
        <v>2.1140144323877057E-2</v>
      </c>
      <c r="F1115" s="2">
        <v>4.69062</v>
      </c>
      <c r="G1115" s="2">
        <v>4.7064199999999996</v>
      </c>
      <c r="H1115" s="2">
        <v>4.7263249999999983</v>
      </c>
      <c r="I1115" s="2">
        <v>4.7709099999999962</v>
      </c>
      <c r="J1115" s="13">
        <v>4.8268840000000006</v>
      </c>
      <c r="K1115" s="13" t="s">
        <v>51</v>
      </c>
      <c r="L1115" s="13" t="s">
        <v>48</v>
      </c>
      <c r="M1115" s="13" t="s">
        <v>52</v>
      </c>
    </row>
    <row r="1116" spans="1:13" ht="13.5" x14ac:dyDescent="0.25">
      <c r="A1116" s="3">
        <v>43635</v>
      </c>
      <c r="B1116" s="2">
        <v>4.6805000000000003</v>
      </c>
      <c r="C1116" s="2">
        <v>33.971075403580571</v>
      </c>
      <c r="D1116" s="2">
        <v>2.4228636446784968E-2</v>
      </c>
      <c r="E1116" s="2">
        <v>2.8278822331048701E-2</v>
      </c>
      <c r="F1116" s="2">
        <v>4.69062</v>
      </c>
      <c r="G1116" s="2">
        <v>4.7001000000000008</v>
      </c>
      <c r="H1116" s="2">
        <v>4.721899999999998</v>
      </c>
      <c r="I1116" s="2">
        <v>4.7726919999999966</v>
      </c>
      <c r="J1116" s="13">
        <v>4.8242685000000014</v>
      </c>
      <c r="K1116" s="13" t="s">
        <v>55</v>
      </c>
      <c r="L1116" s="13" t="s">
        <v>50</v>
      </c>
      <c r="M1116" s="13" t="s">
        <v>54</v>
      </c>
    </row>
    <row r="1117" spans="1:13" ht="13.5" x14ac:dyDescent="0.25">
      <c r="A1117" s="3">
        <v>43636</v>
      </c>
      <c r="B1117" s="2">
        <v>4.6805000000000003</v>
      </c>
      <c r="C1117" s="2">
        <v>33.971075403580571</v>
      </c>
      <c r="D1117" s="2">
        <v>2.6380774123781592E-2</v>
      </c>
      <c r="E1117" s="2">
        <v>3.6682848487989514E-2</v>
      </c>
      <c r="F1117" s="2">
        <v>4.6855600000000006</v>
      </c>
      <c r="G1117" s="2">
        <v>4.6937800000000012</v>
      </c>
      <c r="H1117" s="2">
        <v>4.7187399999999977</v>
      </c>
      <c r="I1117" s="2">
        <v>4.7717799999999961</v>
      </c>
      <c r="J1117" s="13">
        <v>4.8222345000000013</v>
      </c>
      <c r="K1117" s="13" t="s">
        <v>55</v>
      </c>
      <c r="L1117" s="13" t="s">
        <v>48</v>
      </c>
      <c r="M1117" s="13" t="s">
        <v>47</v>
      </c>
    </row>
    <row r="1118" spans="1:13" ht="13.5" x14ac:dyDescent="0.25">
      <c r="A1118" s="3">
        <v>43637</v>
      </c>
      <c r="B1118" s="2">
        <v>4.6805000000000003</v>
      </c>
      <c r="C1118" s="2">
        <v>33.971075403580571</v>
      </c>
      <c r="D1118" s="2">
        <v>2.6548052655629206E-2</v>
      </c>
      <c r="E1118" s="2">
        <v>4.0821564767070301E-2</v>
      </c>
      <c r="F1118" s="2">
        <v>4.6805000000000003</v>
      </c>
      <c r="G1118" s="2">
        <v>4.6887200000000009</v>
      </c>
      <c r="H1118" s="2">
        <v>4.7155799999999983</v>
      </c>
      <c r="I1118" s="2">
        <v>4.7686639999999976</v>
      </c>
      <c r="J1118" s="13">
        <v>4.8199250000000013</v>
      </c>
      <c r="K1118" s="13" t="s">
        <v>55</v>
      </c>
      <c r="L1118" s="13" t="s">
        <v>48</v>
      </c>
      <c r="M1118" s="13" t="s">
        <v>47</v>
      </c>
    </row>
    <row r="1119" spans="1:13" ht="13.5" x14ac:dyDescent="0.25">
      <c r="A1119" s="3">
        <v>43640</v>
      </c>
      <c r="B1119" s="2">
        <v>4.6805000000000003</v>
      </c>
      <c r="C1119" s="2">
        <v>33.971075403580571</v>
      </c>
      <c r="D1119" s="2">
        <v>2.6953207600460161E-2</v>
      </c>
      <c r="E1119" s="2">
        <v>4.3953278754191132E-2</v>
      </c>
      <c r="F1119" s="2">
        <v>4.6805000000000003</v>
      </c>
      <c r="G1119" s="2">
        <v>4.6836600000000015</v>
      </c>
      <c r="H1119" s="2">
        <v>4.7124199999999981</v>
      </c>
      <c r="I1119" s="2">
        <v>4.7655479999999972</v>
      </c>
      <c r="J1119" s="13">
        <v>4.8173095000000012</v>
      </c>
      <c r="K1119" s="13" t="s">
        <v>54</v>
      </c>
      <c r="L1119" s="13" t="s">
        <v>54</v>
      </c>
      <c r="M1119" s="13" t="s">
        <v>54</v>
      </c>
    </row>
    <row r="1120" spans="1:13" ht="13.5" x14ac:dyDescent="0.25">
      <c r="A1120" s="3">
        <v>43641</v>
      </c>
      <c r="B1120" s="2">
        <v>4.6805000000000003</v>
      </c>
      <c r="C1120" s="2">
        <v>33.971075403580571</v>
      </c>
      <c r="D1120" s="2">
        <v>1.6832423496262905E-2</v>
      </c>
      <c r="E1120" s="2">
        <v>4.7228563497444351E-2</v>
      </c>
      <c r="F1120" s="2">
        <v>4.6805000000000003</v>
      </c>
      <c r="G1120" s="2">
        <v>4.6855600000000006</v>
      </c>
      <c r="H1120" s="2">
        <v>4.7092599999999987</v>
      </c>
      <c r="I1120" s="2">
        <v>4.7626759999999972</v>
      </c>
      <c r="J1120" s="13">
        <v>4.814694000000002</v>
      </c>
      <c r="K1120" s="13" t="s">
        <v>54</v>
      </c>
      <c r="L1120" s="13" t="s">
        <v>54</v>
      </c>
      <c r="M1120" s="13" t="s">
        <v>54</v>
      </c>
    </row>
    <row r="1121" spans="1:13" ht="13.5" x14ac:dyDescent="0.25">
      <c r="A1121" s="3">
        <v>43642</v>
      </c>
      <c r="B1121" s="2">
        <v>4.6805000000000003</v>
      </c>
      <c r="C1121" s="2">
        <v>33.971075403580571</v>
      </c>
      <c r="D1121" s="2">
        <v>1.1417764457404722E-2</v>
      </c>
      <c r="E1121" s="2">
        <v>5.0095692902450431E-2</v>
      </c>
      <c r="F1121" s="2">
        <v>4.6805000000000003</v>
      </c>
      <c r="G1121" s="2">
        <v>4.6855600000000006</v>
      </c>
      <c r="H1121" s="2">
        <v>4.7060999999999984</v>
      </c>
      <c r="I1121" s="2">
        <v>4.7598039999999973</v>
      </c>
      <c r="J1121" s="13">
        <v>4.8120785000000019</v>
      </c>
      <c r="K1121" s="13" t="s">
        <v>54</v>
      </c>
      <c r="L1121" s="13" t="s">
        <v>54</v>
      </c>
      <c r="M1121" s="13" t="s">
        <v>54</v>
      </c>
    </row>
    <row r="1122" spans="1:13" ht="13.5" x14ac:dyDescent="0.25">
      <c r="A1122" s="3">
        <v>43643</v>
      </c>
      <c r="B1122" s="2">
        <v>4.6805000000000003</v>
      </c>
      <c r="C1122" s="2">
        <v>33.971075403580571</v>
      </c>
      <c r="D1122" s="2">
        <v>1.0937700943115303E-2</v>
      </c>
      <c r="E1122" s="2">
        <v>4.9921153048800015E-2</v>
      </c>
      <c r="F1122" s="2">
        <v>4.6805000000000003</v>
      </c>
      <c r="G1122" s="2">
        <v>4.6830300000000014</v>
      </c>
      <c r="H1122" s="2">
        <v>4.7029399999999981</v>
      </c>
      <c r="I1122" s="2">
        <v>4.7569319999999973</v>
      </c>
      <c r="J1122" s="13">
        <v>4.809769000000002</v>
      </c>
      <c r="K1122" s="13" t="s">
        <v>54</v>
      </c>
      <c r="L1122" s="13" t="s">
        <v>54</v>
      </c>
      <c r="M1122" s="13" t="s">
        <v>54</v>
      </c>
    </row>
    <row r="1123" spans="1:13" ht="13.5" x14ac:dyDescent="0.25">
      <c r="A1123" s="3">
        <v>43644</v>
      </c>
      <c r="B1123" s="2">
        <v>4.6805000000000003</v>
      </c>
      <c r="C1123" s="2">
        <v>33.971075403580585</v>
      </c>
      <c r="D1123" s="2">
        <v>1.0725255728864624E-2</v>
      </c>
      <c r="E1123" s="2">
        <v>4.6026463263422322E-2</v>
      </c>
      <c r="F1123" s="2">
        <v>4.6805000000000003</v>
      </c>
      <c r="G1123" s="2">
        <v>4.6805000000000012</v>
      </c>
      <c r="H1123" s="2">
        <v>4.6997799999999987</v>
      </c>
      <c r="I1123" s="2">
        <v>4.7540599999999982</v>
      </c>
      <c r="J1123" s="13">
        <v>4.8086840000000022</v>
      </c>
      <c r="K1123" s="13" t="s">
        <v>54</v>
      </c>
      <c r="L1123" s="13" t="s">
        <v>54</v>
      </c>
      <c r="M1123" s="13" t="s">
        <v>54</v>
      </c>
    </row>
    <row r="1124" spans="1:13" ht="13.5" x14ac:dyDescent="0.25">
      <c r="A1124" s="3">
        <v>43647</v>
      </c>
      <c r="B1124" s="2">
        <v>4.6805000000000003</v>
      </c>
      <c r="C1124" s="2">
        <v>33.971075403580571</v>
      </c>
      <c r="D1124" s="2">
        <v>6.8325963076834029E-3</v>
      </c>
      <c r="E1124" s="2">
        <v>4.0735785262831496E-2</v>
      </c>
      <c r="F1124" s="2">
        <v>4.6805000000000003</v>
      </c>
      <c r="G1124" s="2">
        <v>4.6805000000000012</v>
      </c>
      <c r="H1124" s="2">
        <v>4.6966199999999976</v>
      </c>
      <c r="I1124" s="2">
        <v>4.7511879999999982</v>
      </c>
      <c r="J1124" s="13">
        <v>4.8068640000000027</v>
      </c>
      <c r="K1124" s="13" t="s">
        <v>54</v>
      </c>
      <c r="L1124" s="13" t="s">
        <v>54</v>
      </c>
      <c r="M1124" s="13" t="s">
        <v>54</v>
      </c>
    </row>
    <row r="1125" spans="1:13" ht="13.5" x14ac:dyDescent="0.25">
      <c r="A1125" s="3">
        <v>43648</v>
      </c>
      <c r="B1125" s="2">
        <v>4.6805000000000003</v>
      </c>
      <c r="C1125" s="2">
        <v>33.971075403580571</v>
      </c>
      <c r="D1125" s="2">
        <v>3.7049275724827524E-3</v>
      </c>
      <c r="E1125" s="2">
        <v>3.4653661221368183E-2</v>
      </c>
      <c r="F1125" s="2">
        <v>4.6805000000000003</v>
      </c>
      <c r="G1125" s="2">
        <v>4.6805000000000012</v>
      </c>
      <c r="H1125" s="2">
        <v>4.6934599999999991</v>
      </c>
      <c r="I1125" s="2">
        <v>4.7483159999999982</v>
      </c>
      <c r="J1125" s="13">
        <v>4.8048605000000029</v>
      </c>
      <c r="K1125" s="13" t="s">
        <v>54</v>
      </c>
      <c r="L1125" s="13" t="s">
        <v>54</v>
      </c>
      <c r="M1125" s="13" t="s">
        <v>54</v>
      </c>
    </row>
    <row r="1126" spans="1:13" ht="13.5" x14ac:dyDescent="0.25">
      <c r="A1126" s="3">
        <v>43649</v>
      </c>
      <c r="B1126" s="2">
        <v>4.6551999999999998</v>
      </c>
      <c r="C1126" s="2">
        <v>25.744958345664443</v>
      </c>
      <c r="D1126" s="2">
        <v>3.0863275369554799E-3</v>
      </c>
      <c r="E1126" s="2">
        <v>2.7629742377608076E-2</v>
      </c>
      <c r="F1126" s="2">
        <v>4.67544</v>
      </c>
      <c r="G1126" s="2">
        <v>4.6779700000000011</v>
      </c>
      <c r="H1126" s="2">
        <v>4.6890349999999987</v>
      </c>
      <c r="I1126" s="2">
        <v>4.7449379999999994</v>
      </c>
      <c r="J1126" s="13">
        <v>4.8027305000000027</v>
      </c>
      <c r="K1126" s="13" t="s">
        <v>55</v>
      </c>
      <c r="L1126" s="13" t="s">
        <v>50</v>
      </c>
      <c r="M1126" s="13" t="s">
        <v>47</v>
      </c>
    </row>
    <row r="1127" spans="1:13" ht="13.5" x14ac:dyDescent="0.25">
      <c r="A1127" s="3">
        <v>43650</v>
      </c>
      <c r="B1127" s="2">
        <v>4.6551999999999998</v>
      </c>
      <c r="C1127" s="2">
        <v>25.744958345664443</v>
      </c>
      <c r="D1127" s="2">
        <v>2.8548166539987818E-3</v>
      </c>
      <c r="E1127" s="2">
        <v>2.2988334805408701E-2</v>
      </c>
      <c r="F1127" s="2">
        <v>4.6703799999999998</v>
      </c>
      <c r="G1127" s="2">
        <v>4.6754400000000009</v>
      </c>
      <c r="H1127" s="2">
        <v>4.6846099999999993</v>
      </c>
      <c r="I1127" s="2">
        <v>4.7415599999999998</v>
      </c>
      <c r="J1127" s="13">
        <v>4.8006310000000028</v>
      </c>
      <c r="K1127" s="13" t="s">
        <v>55</v>
      </c>
      <c r="L1127" s="13" t="s">
        <v>50</v>
      </c>
      <c r="M1127" s="13" t="s">
        <v>47</v>
      </c>
    </row>
    <row r="1128" spans="1:13" ht="13.5" x14ac:dyDescent="0.25">
      <c r="A1128" s="3">
        <v>43651</v>
      </c>
      <c r="B1128" s="2">
        <v>4.6551999999999998</v>
      </c>
      <c r="C1128" s="2">
        <v>25.744958345664443</v>
      </c>
      <c r="D1128" s="2">
        <v>2.9292190487870684E-3</v>
      </c>
      <c r="E1128" s="2">
        <v>2.015445917402851E-2</v>
      </c>
      <c r="F1128" s="2">
        <v>4.6653200000000004</v>
      </c>
      <c r="G1128" s="2">
        <v>4.6729100000000008</v>
      </c>
      <c r="H1128" s="2">
        <v>4.6808149999999991</v>
      </c>
      <c r="I1128" s="2">
        <v>4.7381820000000001</v>
      </c>
      <c r="J1128" s="13">
        <v>4.7987765000000024</v>
      </c>
      <c r="K1128" s="13" t="s">
        <v>55</v>
      </c>
      <c r="L1128" s="13" t="s">
        <v>50</v>
      </c>
      <c r="M1128" s="13" t="s">
        <v>47</v>
      </c>
    </row>
    <row r="1129" spans="1:13" ht="13.5" x14ac:dyDescent="0.25">
      <c r="A1129" s="3">
        <v>43654</v>
      </c>
      <c r="B1129" s="2">
        <v>4.6551999999999998</v>
      </c>
      <c r="C1129" s="2">
        <v>25.744958345664443</v>
      </c>
      <c r="D1129" s="2">
        <v>3.242449197995434E-3</v>
      </c>
      <c r="E1129" s="2">
        <v>1.8772426195805932E-2</v>
      </c>
      <c r="F1129" s="2">
        <v>4.6602600000000001</v>
      </c>
      <c r="G1129" s="2">
        <v>4.6703800000000006</v>
      </c>
      <c r="H1129" s="2">
        <v>4.6770199999999988</v>
      </c>
      <c r="I1129" s="2">
        <v>4.7357839999999998</v>
      </c>
      <c r="J1129" s="13">
        <v>4.7967995000000023</v>
      </c>
      <c r="K1129" s="13" t="s">
        <v>55</v>
      </c>
      <c r="L1129" s="13" t="s">
        <v>50</v>
      </c>
      <c r="M1129" s="13" t="s">
        <v>47</v>
      </c>
    </row>
    <row r="1130" spans="1:13" ht="13.5" x14ac:dyDescent="0.25">
      <c r="A1130" s="3">
        <v>43655</v>
      </c>
      <c r="B1130" s="2">
        <v>4.6615000000000002</v>
      </c>
      <c r="C1130" s="2">
        <v>31.315567232527087</v>
      </c>
      <c r="D1130" s="2">
        <v>3.2725588681952189E-3</v>
      </c>
      <c r="E1130" s="2">
        <v>1.8243204754726915E-2</v>
      </c>
      <c r="F1130" s="2">
        <v>4.65646</v>
      </c>
      <c r="G1130" s="2">
        <v>4.6684800000000006</v>
      </c>
      <c r="H1130" s="2">
        <v>4.6770199999999997</v>
      </c>
      <c r="I1130" s="2">
        <v>4.732532</v>
      </c>
      <c r="J1130" s="13">
        <v>4.7950070000000018</v>
      </c>
      <c r="K1130" s="13" t="s">
        <v>55</v>
      </c>
      <c r="L1130" s="13" t="s">
        <v>50</v>
      </c>
      <c r="M1130" s="13" t="s">
        <v>47</v>
      </c>
    </row>
    <row r="1131" spans="1:13" ht="13.5" x14ac:dyDescent="0.25">
      <c r="A1131" s="3">
        <v>43656</v>
      </c>
      <c r="B1131" s="2">
        <v>4.6615000000000002</v>
      </c>
      <c r="C1131" s="2">
        <v>31.315567232527087</v>
      </c>
      <c r="D1131" s="2">
        <v>3.4753791640129705E-3</v>
      </c>
      <c r="E1131" s="2">
        <v>1.9035583452917455E-2</v>
      </c>
      <c r="F1131" s="2">
        <v>4.6577199999999994</v>
      </c>
      <c r="G1131" s="2">
        <v>4.6665800000000006</v>
      </c>
      <c r="H1131" s="2">
        <v>4.6760700000000002</v>
      </c>
      <c r="I1131" s="2">
        <v>4.7292800000000002</v>
      </c>
      <c r="J1131" s="13">
        <v>4.7930615000000021</v>
      </c>
      <c r="K1131" s="13" t="s">
        <v>51</v>
      </c>
      <c r="L1131" s="13" t="s">
        <v>48</v>
      </c>
      <c r="M1131" s="13" t="s">
        <v>52</v>
      </c>
    </row>
    <row r="1132" spans="1:13" ht="13.5" x14ac:dyDescent="0.25">
      <c r="A1132" s="3">
        <v>43657</v>
      </c>
      <c r="B1132" s="2">
        <v>4.6615000000000002</v>
      </c>
      <c r="C1132" s="2">
        <v>31.315567232527087</v>
      </c>
      <c r="D1132" s="2">
        <v>3.8112027101488977E-3</v>
      </c>
      <c r="E1132" s="2">
        <v>2.0830992908459231E-2</v>
      </c>
      <c r="F1132" s="2">
        <v>4.6589800000000006</v>
      </c>
      <c r="G1132" s="2">
        <v>4.6646800000000015</v>
      </c>
      <c r="H1132" s="2">
        <v>4.6738550000000005</v>
      </c>
      <c r="I1132" s="2">
        <v>4.7270080000000005</v>
      </c>
      <c r="J1132" s="13">
        <v>4.7915750000000026</v>
      </c>
      <c r="K1132" s="13" t="s">
        <v>51</v>
      </c>
      <c r="L1132" s="13" t="s">
        <v>48</v>
      </c>
      <c r="M1132" s="13" t="s">
        <v>52</v>
      </c>
    </row>
    <row r="1133" spans="1:13" ht="13.5" x14ac:dyDescent="0.25">
      <c r="A1133" s="3">
        <v>43658</v>
      </c>
      <c r="B1133" s="2">
        <v>4.6615000000000002</v>
      </c>
      <c r="C1133" s="2">
        <v>31.315567232527087</v>
      </c>
      <c r="D1133" s="2">
        <v>4.2474040330748863E-3</v>
      </c>
      <c r="E1133" s="2">
        <v>2.4584027544367157E-2</v>
      </c>
      <c r="F1133" s="2">
        <v>4.6602399999999999</v>
      </c>
      <c r="G1133" s="2">
        <v>4.6627800000000006</v>
      </c>
      <c r="H1133" s="2">
        <v>4.6716400000000009</v>
      </c>
      <c r="I1133" s="2">
        <v>4.724736</v>
      </c>
      <c r="J1133" s="13">
        <v>4.7900885000000031</v>
      </c>
      <c r="K1133" s="13" t="s">
        <v>51</v>
      </c>
      <c r="L1133" s="13" t="s">
        <v>48</v>
      </c>
      <c r="M1133" s="13" t="s">
        <v>52</v>
      </c>
    </row>
    <row r="1134" spans="1:13" ht="13.5" x14ac:dyDescent="0.25">
      <c r="A1134" s="3">
        <v>43661</v>
      </c>
      <c r="B1134" s="2">
        <v>4.6931000000000003</v>
      </c>
      <c r="C1134" s="2">
        <v>54.396740221279877</v>
      </c>
      <c r="D1134" s="2">
        <v>2.4165372173259314E-3</v>
      </c>
      <c r="E1134" s="2">
        <v>2.8785251582965712E-2</v>
      </c>
      <c r="F1134" s="2">
        <v>4.6678200000000007</v>
      </c>
      <c r="G1134" s="2">
        <v>4.6640400000000017</v>
      </c>
      <c r="H1134" s="2">
        <v>4.672270000000001</v>
      </c>
      <c r="I1134" s="2">
        <v>4.7230959999999991</v>
      </c>
      <c r="J1134" s="13">
        <v>4.7887600000000035</v>
      </c>
      <c r="K1134" s="13" t="s">
        <v>51</v>
      </c>
      <c r="L1134" s="13" t="s">
        <v>48</v>
      </c>
      <c r="M1134" s="13" t="s">
        <v>52</v>
      </c>
    </row>
    <row r="1135" spans="1:13" ht="13.5" x14ac:dyDescent="0.25">
      <c r="A1135" s="3">
        <v>43662</v>
      </c>
      <c r="B1135" s="2">
        <v>4.6805000000000003</v>
      </c>
      <c r="C1135" s="2">
        <v>47.537113088343759</v>
      </c>
      <c r="D1135" s="2">
        <v>1.7443021084933008E-3</v>
      </c>
      <c r="E1135" s="2">
        <v>3.3197845835283138E-2</v>
      </c>
      <c r="F1135" s="2">
        <v>4.6716199999999999</v>
      </c>
      <c r="G1135" s="2">
        <v>4.6640400000000009</v>
      </c>
      <c r="H1135" s="2">
        <v>4.672270000000001</v>
      </c>
      <c r="I1135" s="2">
        <v>4.7212039999999993</v>
      </c>
      <c r="J1135" s="13">
        <v>4.787368500000003</v>
      </c>
      <c r="K1135" s="13" t="s">
        <v>51</v>
      </c>
      <c r="L1135" s="13" t="s">
        <v>48</v>
      </c>
      <c r="M1135" s="13" t="s">
        <v>52</v>
      </c>
    </row>
    <row r="1136" spans="1:13" ht="13.5" x14ac:dyDescent="0.25">
      <c r="A1136" s="3">
        <v>43663</v>
      </c>
      <c r="B1136" s="2">
        <v>4.7121000000000004</v>
      </c>
      <c r="C1136" s="2">
        <v>60.865753046915948</v>
      </c>
      <c r="D1136" s="2">
        <v>-5.0353043398345676E-3</v>
      </c>
      <c r="E1136" s="2">
        <v>3.8120387199017239E-2</v>
      </c>
      <c r="F1136" s="2">
        <v>4.6817400000000005</v>
      </c>
      <c r="G1136" s="2">
        <v>4.6697299999999995</v>
      </c>
      <c r="H1136" s="2">
        <v>4.6738500000000016</v>
      </c>
      <c r="I1136" s="2">
        <v>4.719943999999999</v>
      </c>
      <c r="J1136" s="13">
        <v>4.7862575000000032</v>
      </c>
      <c r="K1136" s="13" t="s">
        <v>51</v>
      </c>
      <c r="L1136" s="13" t="s">
        <v>48</v>
      </c>
      <c r="M1136" s="13" t="s">
        <v>52</v>
      </c>
    </row>
    <row r="1137" spans="1:13" ht="13.5" x14ac:dyDescent="0.25">
      <c r="A1137" s="3">
        <v>43664</v>
      </c>
      <c r="B1137" s="2">
        <v>4.7310999999999996</v>
      </c>
      <c r="C1137" s="2">
        <v>66.394155672215362</v>
      </c>
      <c r="D1137" s="2">
        <v>-1.2345419883796005E-2</v>
      </c>
      <c r="E1137" s="2">
        <v>3.7465940795400256E-2</v>
      </c>
      <c r="F1137" s="2">
        <v>4.6956600000000011</v>
      </c>
      <c r="G1137" s="2">
        <v>4.6773199999999999</v>
      </c>
      <c r="H1137" s="2">
        <v>4.6763800000000009</v>
      </c>
      <c r="I1137" s="2">
        <v>4.7171619999999983</v>
      </c>
      <c r="J1137" s="13">
        <v>4.785272500000004</v>
      </c>
      <c r="K1137" s="13" t="s">
        <v>51</v>
      </c>
      <c r="L1137" s="13" t="s">
        <v>48</v>
      </c>
      <c r="M1137" s="13" t="s">
        <v>52</v>
      </c>
    </row>
    <row r="1138" spans="1:13" ht="13.5" x14ac:dyDescent="0.25">
      <c r="A1138" s="3">
        <v>43665</v>
      </c>
      <c r="B1138" s="2">
        <v>4.6993999999999998</v>
      </c>
      <c r="C1138" s="2">
        <v>52.953321218876013</v>
      </c>
      <c r="D1138" s="2">
        <v>-1.6448838958024403E-2</v>
      </c>
      <c r="E1138" s="2">
        <v>3.420936263216235E-2</v>
      </c>
      <c r="F1138" s="2">
        <v>4.7032400000000001</v>
      </c>
      <c r="G1138" s="2">
        <v>4.6817399999999996</v>
      </c>
      <c r="H1138" s="2">
        <v>4.6773250000000015</v>
      </c>
      <c r="I1138" s="2">
        <v>4.7137459999999978</v>
      </c>
      <c r="J1138" s="13">
        <v>4.7841595000000039</v>
      </c>
      <c r="K1138" s="13" t="s">
        <v>51</v>
      </c>
      <c r="L1138" s="13" t="s">
        <v>48</v>
      </c>
      <c r="M1138" s="13" t="s">
        <v>52</v>
      </c>
    </row>
    <row r="1139" spans="1:13" ht="13.5" x14ac:dyDescent="0.25">
      <c r="A1139" s="3">
        <v>43668</v>
      </c>
      <c r="B1139" s="2">
        <v>4.6931000000000003</v>
      </c>
      <c r="C1139" s="2">
        <v>50.754271984149028</v>
      </c>
      <c r="D1139" s="2">
        <v>-1.9513354312956643E-2</v>
      </c>
      <c r="E1139" s="2">
        <v>2.9032113702489065E-2</v>
      </c>
      <c r="F1139" s="2">
        <v>4.7032400000000001</v>
      </c>
      <c r="G1139" s="2">
        <v>4.68553</v>
      </c>
      <c r="H1139" s="2">
        <v>4.6779550000000008</v>
      </c>
      <c r="I1139" s="2">
        <v>4.7114679999999973</v>
      </c>
      <c r="J1139" s="13">
        <v>4.782984500000004</v>
      </c>
      <c r="K1139" s="13" t="s">
        <v>51</v>
      </c>
      <c r="L1139" s="13" t="s">
        <v>48</v>
      </c>
      <c r="M1139" s="13" t="s">
        <v>54</v>
      </c>
    </row>
    <row r="1140" spans="1:13" ht="13.5" x14ac:dyDescent="0.25">
      <c r="A1140" s="3">
        <v>43669</v>
      </c>
      <c r="B1140" s="2">
        <v>4.7058</v>
      </c>
      <c r="C1140" s="2">
        <v>54.826854875602258</v>
      </c>
      <c r="D1140" s="2">
        <v>-2.2095372276929481E-2</v>
      </c>
      <c r="E1140" s="2">
        <v>2.2408848022753714E-2</v>
      </c>
      <c r="F1140" s="2">
        <v>4.7083000000000004</v>
      </c>
      <c r="G1140" s="2">
        <v>4.6899599999999992</v>
      </c>
      <c r="H1140" s="2">
        <v>4.6792200000000008</v>
      </c>
      <c r="I1140" s="2">
        <v>4.709191999999998</v>
      </c>
      <c r="J1140" s="13">
        <v>4.7819035000000039</v>
      </c>
      <c r="K1140" s="13" t="s">
        <v>51</v>
      </c>
      <c r="L1140" s="13" t="s">
        <v>48</v>
      </c>
      <c r="M1140" s="13" t="s">
        <v>52</v>
      </c>
    </row>
    <row r="1141" spans="1:13" ht="13.5" x14ac:dyDescent="0.25">
      <c r="A1141" s="3">
        <v>43670</v>
      </c>
      <c r="B1141" s="2">
        <v>4.6805000000000003</v>
      </c>
      <c r="C1141" s="2">
        <v>46.565243980595071</v>
      </c>
      <c r="D1141" s="2">
        <v>-2.2497290940703962E-2</v>
      </c>
      <c r="E1141" s="2">
        <v>1.5031101787677362E-2</v>
      </c>
      <c r="F1141" s="2">
        <v>4.7019800000000007</v>
      </c>
      <c r="G1141" s="2">
        <v>4.6918600000000001</v>
      </c>
      <c r="H1141" s="2">
        <v>4.6792199999999999</v>
      </c>
      <c r="I1141" s="2">
        <v>4.7065359999999972</v>
      </c>
      <c r="J1141" s="13">
        <v>4.7808185000000041</v>
      </c>
      <c r="K1141" s="13" t="s">
        <v>51</v>
      </c>
      <c r="L1141" s="13" t="s">
        <v>54</v>
      </c>
      <c r="M1141" s="13" t="s">
        <v>53</v>
      </c>
    </row>
    <row r="1142" spans="1:13" ht="13.5" x14ac:dyDescent="0.25">
      <c r="A1142" s="3">
        <v>43672</v>
      </c>
      <c r="B1142" s="2">
        <v>4.6805000000000003</v>
      </c>
      <c r="C1142" s="2">
        <v>46.565243980595071</v>
      </c>
      <c r="D1142" s="2">
        <v>-2.2772329313282214E-2</v>
      </c>
      <c r="E1142" s="2">
        <v>7.3886829802940505E-3</v>
      </c>
      <c r="F1142" s="2">
        <v>4.6918600000000001</v>
      </c>
      <c r="G1142" s="2">
        <v>4.6937600000000002</v>
      </c>
      <c r="H1142" s="2">
        <v>4.6792199999999999</v>
      </c>
      <c r="I1142" s="2">
        <v>4.704005999999997</v>
      </c>
      <c r="J1142" s="13">
        <v>4.7797335000000043</v>
      </c>
      <c r="K1142" s="13" t="s">
        <v>55</v>
      </c>
      <c r="L1142" s="13" t="s">
        <v>50</v>
      </c>
      <c r="M1142" s="13" t="s">
        <v>47</v>
      </c>
    </row>
    <row r="1143" spans="1:13" ht="13.5" x14ac:dyDescent="0.25">
      <c r="A1143" s="3">
        <v>43675</v>
      </c>
      <c r="B1143" s="2">
        <v>4.6805000000000003</v>
      </c>
      <c r="C1143" s="2">
        <v>46.565243980595071</v>
      </c>
      <c r="D1143" s="2">
        <v>-2.2944825709880767E-2</v>
      </c>
      <c r="E1143" s="2">
        <v>2.1552715625519549E-3</v>
      </c>
      <c r="F1143" s="2">
        <v>4.6880800000000011</v>
      </c>
      <c r="G1143" s="2">
        <v>4.6956600000000011</v>
      </c>
      <c r="H1143" s="2">
        <v>4.679219999999999</v>
      </c>
      <c r="I1143" s="2">
        <v>4.7021099999999976</v>
      </c>
      <c r="J1143" s="13">
        <v>4.7786485000000054</v>
      </c>
      <c r="K1143" s="13" t="s">
        <v>55</v>
      </c>
      <c r="L1143" s="13" t="s">
        <v>50</v>
      </c>
      <c r="M1143" s="13" t="s">
        <v>47</v>
      </c>
    </row>
    <row r="1144" spans="1:13" ht="13.5" x14ac:dyDescent="0.25">
      <c r="A1144" s="3">
        <v>43676</v>
      </c>
      <c r="B1144" s="2">
        <v>4.6805000000000003</v>
      </c>
      <c r="C1144" s="2">
        <v>46.565243980595071</v>
      </c>
      <c r="D1144" s="2">
        <v>-1.8173478719068825E-2</v>
      </c>
      <c r="E1144" s="2">
        <v>-1.6577632781034149E-3</v>
      </c>
      <c r="F1144" s="2">
        <v>4.6855600000000006</v>
      </c>
      <c r="G1144" s="2">
        <v>4.6944000000000008</v>
      </c>
      <c r="H1144" s="2">
        <v>4.679219999999999</v>
      </c>
      <c r="I1144" s="2">
        <v>4.7002139999999972</v>
      </c>
      <c r="J1144" s="13">
        <v>4.7775635000000056</v>
      </c>
      <c r="K1144" s="13" t="s">
        <v>55</v>
      </c>
      <c r="L1144" s="13" t="s">
        <v>50</v>
      </c>
      <c r="M1144" s="13" t="s">
        <v>47</v>
      </c>
    </row>
    <row r="1145" spans="1:13" ht="13.5" x14ac:dyDescent="0.25">
      <c r="A1145" s="3">
        <v>43677</v>
      </c>
      <c r="B1145" s="2">
        <v>4.6805000000000003</v>
      </c>
      <c r="C1145" s="2">
        <v>46.565243980595078</v>
      </c>
      <c r="D1145" s="2">
        <v>-1.6023010521491798E-2</v>
      </c>
      <c r="E1145" s="2">
        <v>-4.3768696325774022E-3</v>
      </c>
      <c r="F1145" s="2">
        <v>4.6805000000000003</v>
      </c>
      <c r="G1145" s="2">
        <v>4.6944000000000008</v>
      </c>
      <c r="H1145" s="2">
        <v>4.679219999999999</v>
      </c>
      <c r="I1145" s="2">
        <v>4.6983179999999969</v>
      </c>
      <c r="J1145" s="13">
        <v>4.7764785000000067</v>
      </c>
      <c r="K1145" s="13" t="s">
        <v>55</v>
      </c>
      <c r="L1145" s="13" t="s">
        <v>50</v>
      </c>
      <c r="M1145" s="13" t="s">
        <v>47</v>
      </c>
    </row>
    <row r="1146" spans="1:13" ht="13.5" x14ac:dyDescent="0.25">
      <c r="A1146" s="3">
        <v>43678</v>
      </c>
      <c r="B1146" s="2">
        <v>4.6805000000000003</v>
      </c>
      <c r="C1146" s="2">
        <v>46.565243980595085</v>
      </c>
      <c r="D1146" s="2">
        <v>-9.2940338935152411E-3</v>
      </c>
      <c r="E1146" s="2">
        <v>-7.4167813443499903E-3</v>
      </c>
      <c r="F1146" s="2">
        <v>4.6805000000000003</v>
      </c>
      <c r="G1146" s="2">
        <v>4.6912400000000014</v>
      </c>
      <c r="H1146" s="2">
        <v>4.6804849999999982</v>
      </c>
      <c r="I1146" s="2">
        <v>4.6965479999999964</v>
      </c>
      <c r="J1146" s="13">
        <v>4.7753935000000061</v>
      </c>
      <c r="K1146" s="13" t="s">
        <v>54</v>
      </c>
      <c r="L1146" s="13" t="s">
        <v>54</v>
      </c>
      <c r="M1146" s="13" t="s">
        <v>54</v>
      </c>
    </row>
    <row r="1147" spans="1:13" ht="13.5" x14ac:dyDescent="0.25">
      <c r="A1147" s="3">
        <v>43679</v>
      </c>
      <c r="B1147" s="2">
        <v>4.6234999999999999</v>
      </c>
      <c r="C1147" s="2">
        <v>30.443102015934187</v>
      </c>
      <c r="D1147" s="2">
        <v>3.5892843636569083E-3</v>
      </c>
      <c r="E1147" s="2">
        <v>-1.0395580173027254E-2</v>
      </c>
      <c r="F1147" s="2">
        <v>4.6691000000000003</v>
      </c>
      <c r="G1147" s="2">
        <v>4.6804800000000011</v>
      </c>
      <c r="H1147" s="2">
        <v>4.6788999999999987</v>
      </c>
      <c r="I1147" s="2">
        <v>4.694143999999997</v>
      </c>
      <c r="J1147" s="13">
        <v>4.7740235000000073</v>
      </c>
      <c r="K1147" s="13" t="s">
        <v>55</v>
      </c>
      <c r="L1147" s="13" t="s">
        <v>50</v>
      </c>
      <c r="M1147" s="13" t="s">
        <v>47</v>
      </c>
    </row>
    <row r="1148" spans="1:13" ht="13.5" x14ac:dyDescent="0.25">
      <c r="A1148" s="3">
        <v>43682</v>
      </c>
      <c r="B1148" s="2">
        <v>4.6234999999999999</v>
      </c>
      <c r="C1148" s="2">
        <v>30.443102015934187</v>
      </c>
      <c r="D1148" s="2">
        <v>9.9914364527391442E-3</v>
      </c>
      <c r="E1148" s="2">
        <v>-1.2255942543393888E-2</v>
      </c>
      <c r="F1148" s="2">
        <v>4.6577000000000002</v>
      </c>
      <c r="G1148" s="2">
        <v>4.6728900000000007</v>
      </c>
      <c r="H1148" s="2">
        <v>4.6773150000000001</v>
      </c>
      <c r="I1148" s="2">
        <v>4.6917399999999976</v>
      </c>
      <c r="J1148" s="13">
        <v>4.7729595000000078</v>
      </c>
      <c r="K1148" s="13" t="s">
        <v>55</v>
      </c>
      <c r="L1148" s="13" t="s">
        <v>50</v>
      </c>
      <c r="M1148" s="13" t="s">
        <v>47</v>
      </c>
    </row>
    <row r="1149" spans="1:13" ht="13.5" x14ac:dyDescent="0.25">
      <c r="A1149" s="3">
        <v>43683</v>
      </c>
      <c r="B1149" s="2">
        <v>4.6234999999999999</v>
      </c>
      <c r="C1149" s="2">
        <v>30.443102015934187</v>
      </c>
      <c r="D1149" s="2">
        <v>1.4789231548712145E-2</v>
      </c>
      <c r="E1149" s="2">
        <v>-1.3173366331202616E-2</v>
      </c>
      <c r="F1149" s="2">
        <v>4.6463000000000001</v>
      </c>
      <c r="G1149" s="2">
        <v>4.6659300000000012</v>
      </c>
      <c r="H1149" s="2">
        <v>4.6757299999999997</v>
      </c>
      <c r="I1149" s="2">
        <v>4.6893359999999973</v>
      </c>
      <c r="J1149" s="13">
        <v>4.7718955000000074</v>
      </c>
      <c r="K1149" s="13" t="s">
        <v>55</v>
      </c>
      <c r="L1149" s="13" t="s">
        <v>50</v>
      </c>
      <c r="M1149" s="13" t="s">
        <v>47</v>
      </c>
    </row>
    <row r="1150" spans="1:13" ht="13.5" x14ac:dyDescent="0.25">
      <c r="A1150" s="3">
        <v>43684</v>
      </c>
      <c r="B1150" s="2">
        <v>4.6234999999999999</v>
      </c>
      <c r="C1150" s="2">
        <v>30.443102015934187</v>
      </c>
      <c r="D1150" s="2">
        <v>2.1126658116227048E-2</v>
      </c>
      <c r="E1150" s="2">
        <v>-1.4034990179058784E-2</v>
      </c>
      <c r="F1150" s="2">
        <v>4.6349</v>
      </c>
      <c r="G1150" s="2">
        <v>4.6577000000000002</v>
      </c>
      <c r="H1150" s="2">
        <v>4.6738300000000006</v>
      </c>
      <c r="I1150" s="2">
        <v>4.686931999999997</v>
      </c>
      <c r="J1150" s="13">
        <v>4.770831500000007</v>
      </c>
      <c r="K1150" s="13" t="s">
        <v>55</v>
      </c>
      <c r="L1150" s="13" t="s">
        <v>50</v>
      </c>
      <c r="M1150" s="13" t="s">
        <v>47</v>
      </c>
    </row>
    <row r="1151" spans="1:13" ht="13.5" x14ac:dyDescent="0.25">
      <c r="A1151" s="3">
        <v>43685</v>
      </c>
      <c r="B1151" s="2">
        <v>4.6234999999999999</v>
      </c>
      <c r="C1151" s="2">
        <v>30.443102015934187</v>
      </c>
      <c r="D1151" s="2">
        <v>2.2896702770363042E-2</v>
      </c>
      <c r="E1151" s="2">
        <v>-1.4856506170124767E-2</v>
      </c>
      <c r="F1151" s="2">
        <v>4.6234999999999999</v>
      </c>
      <c r="G1151" s="2">
        <v>4.6520000000000001</v>
      </c>
      <c r="H1151" s="2">
        <v>4.6719300000000015</v>
      </c>
      <c r="I1151" s="2">
        <v>4.6845279999999976</v>
      </c>
      <c r="J1151" s="13">
        <v>4.7700430000000074</v>
      </c>
      <c r="K1151" s="13" t="s">
        <v>55</v>
      </c>
      <c r="L1151" s="13" t="s">
        <v>50</v>
      </c>
      <c r="M1151" s="13" t="s">
        <v>47</v>
      </c>
    </row>
    <row r="1152" spans="1:13" ht="13.5" x14ac:dyDescent="0.25">
      <c r="A1152" s="3">
        <v>43686</v>
      </c>
      <c r="B1152" s="2">
        <v>4.6234999999999999</v>
      </c>
      <c r="C1152" s="2">
        <v>30.443102015934187</v>
      </c>
      <c r="D1152" s="2">
        <v>2.4672131456420665E-2</v>
      </c>
      <c r="E1152" s="2">
        <v>-1.611612806527727E-2</v>
      </c>
      <c r="F1152" s="2">
        <v>4.6234999999999999</v>
      </c>
      <c r="G1152" s="2">
        <v>4.6463000000000001</v>
      </c>
      <c r="H1152" s="2">
        <v>4.6700300000000023</v>
      </c>
      <c r="I1152" s="2">
        <v>4.6821239999999973</v>
      </c>
      <c r="J1152" s="13">
        <v>4.768979000000007</v>
      </c>
      <c r="K1152" s="13" t="s">
        <v>54</v>
      </c>
      <c r="L1152" s="13" t="s">
        <v>54</v>
      </c>
      <c r="M1152" s="13" t="s">
        <v>54</v>
      </c>
    </row>
    <row r="1153" spans="1:13" ht="13.5" x14ac:dyDescent="0.25">
      <c r="A1153" s="3">
        <v>43691</v>
      </c>
      <c r="B1153" s="2">
        <v>4.6234999999999999</v>
      </c>
      <c r="C1153" s="2">
        <v>30.443102015934187</v>
      </c>
      <c r="D1153" s="2">
        <v>2.6431545595565709E-2</v>
      </c>
      <c r="E1153" s="2">
        <v>-1.900422105323914E-2</v>
      </c>
      <c r="F1153" s="2">
        <v>4.6234999999999999</v>
      </c>
      <c r="G1153" s="2">
        <v>4.6406000000000001</v>
      </c>
      <c r="H1153" s="2">
        <v>4.6681300000000023</v>
      </c>
      <c r="I1153" s="2">
        <v>4.6797199999999979</v>
      </c>
      <c r="J1153" s="13">
        <v>4.7681600000000079</v>
      </c>
      <c r="K1153" s="13" t="s">
        <v>54</v>
      </c>
      <c r="L1153" s="13" t="s">
        <v>54</v>
      </c>
      <c r="M1153" s="13" t="s">
        <v>54</v>
      </c>
    </row>
    <row r="1154" spans="1:13" ht="13.5" x14ac:dyDescent="0.25">
      <c r="A1154" s="3">
        <v>43692</v>
      </c>
      <c r="B1154" s="2">
        <v>4.6299000000000001</v>
      </c>
      <c r="C1154" s="2">
        <v>34.707171222478692</v>
      </c>
      <c r="D1154" s="2">
        <v>2.7684288347368025E-2</v>
      </c>
      <c r="E1154" s="2">
        <v>-2.3064278008713461E-2</v>
      </c>
      <c r="F1154" s="2">
        <v>4.6247799999999994</v>
      </c>
      <c r="G1154" s="2">
        <v>4.6355399999999998</v>
      </c>
      <c r="H1154" s="2">
        <v>4.6649700000000029</v>
      </c>
      <c r="I1154" s="2">
        <v>4.6774439999999977</v>
      </c>
      <c r="J1154" s="13">
        <v>4.7673730000000081</v>
      </c>
      <c r="K1154" s="13" t="s">
        <v>51</v>
      </c>
      <c r="L1154" s="13" t="s">
        <v>48</v>
      </c>
      <c r="M1154" s="13" t="s">
        <v>52</v>
      </c>
    </row>
    <row r="1155" spans="1:13" ht="13.5" x14ac:dyDescent="0.25">
      <c r="A1155" s="3">
        <v>43693</v>
      </c>
      <c r="B1155" s="2">
        <v>4.6361999999999997</v>
      </c>
      <c r="C1155" s="2">
        <v>38.691455380971107</v>
      </c>
      <c r="D1155" s="2">
        <v>2.8460263000805064E-2</v>
      </c>
      <c r="E1155" s="2">
        <v>-2.7939479130755E-2</v>
      </c>
      <c r="F1155" s="2">
        <v>4.6273199999999992</v>
      </c>
      <c r="G1155" s="2">
        <v>4.6311100000000005</v>
      </c>
      <c r="H1155" s="2">
        <v>4.6627550000000024</v>
      </c>
      <c r="I1155" s="2">
        <v>4.6752939999999992</v>
      </c>
      <c r="J1155" s="13">
        <v>4.7666785000000083</v>
      </c>
      <c r="K1155" s="13" t="s">
        <v>51</v>
      </c>
      <c r="L1155" s="13" t="s">
        <v>48</v>
      </c>
      <c r="M1155" s="13" t="s">
        <v>52</v>
      </c>
    </row>
    <row r="1156" spans="1:13" ht="13.5" x14ac:dyDescent="0.25">
      <c r="A1156" s="3">
        <v>43696</v>
      </c>
      <c r="B1156" s="2">
        <v>4.6299000000000001</v>
      </c>
      <c r="C1156" s="2">
        <v>36.305605120775738</v>
      </c>
      <c r="D1156" s="2">
        <v>2.9715396840383157E-2</v>
      </c>
      <c r="E1156" s="2">
        <v>-3.2964641599504851E-2</v>
      </c>
      <c r="F1156" s="2">
        <v>4.6285999999999996</v>
      </c>
      <c r="G1156" s="2">
        <v>4.6260500000000002</v>
      </c>
      <c r="H1156" s="2">
        <v>4.6586450000000026</v>
      </c>
      <c r="I1156" s="2">
        <v>4.673017999999999</v>
      </c>
      <c r="J1156" s="13">
        <v>4.765952500000008</v>
      </c>
      <c r="K1156" s="13" t="s">
        <v>51</v>
      </c>
      <c r="L1156" s="13" t="s">
        <v>48</v>
      </c>
      <c r="M1156" s="13" t="s">
        <v>52</v>
      </c>
    </row>
    <row r="1157" spans="1:13" ht="13.5" x14ac:dyDescent="0.25">
      <c r="A1157" s="3">
        <v>43697</v>
      </c>
      <c r="B1157" s="2">
        <v>4.6425000000000001</v>
      </c>
      <c r="C1157" s="2">
        <v>43.77328218520865</v>
      </c>
      <c r="D1157" s="2">
        <v>2.1234200881758092E-2</v>
      </c>
      <c r="E1157" s="2">
        <v>-3.8075378978714096E-2</v>
      </c>
      <c r="F1157" s="2">
        <v>4.6323999999999996</v>
      </c>
      <c r="G1157" s="2">
        <v>4.6279500000000002</v>
      </c>
      <c r="H1157" s="2">
        <v>4.6542150000000015</v>
      </c>
      <c r="I1157" s="2">
        <v>4.6709940000000003</v>
      </c>
      <c r="J1157" s="13">
        <v>4.7652895000000077</v>
      </c>
      <c r="K1157" s="13" t="s">
        <v>51</v>
      </c>
      <c r="L1157" s="13" t="s">
        <v>48</v>
      </c>
      <c r="M1157" s="13" t="s">
        <v>52</v>
      </c>
    </row>
    <row r="1158" spans="1:13" ht="13.5" x14ac:dyDescent="0.25">
      <c r="A1158" s="3">
        <v>43698</v>
      </c>
      <c r="B1158" s="2">
        <v>4.6487999999999996</v>
      </c>
      <c r="C1158" s="2">
        <v>47.112118812301631</v>
      </c>
      <c r="D1158" s="2">
        <v>1.3664213154837235E-2</v>
      </c>
      <c r="E1158" s="2">
        <v>-4.2705229205047643E-2</v>
      </c>
      <c r="F1158" s="2">
        <v>4.6374599999999999</v>
      </c>
      <c r="G1158" s="2">
        <v>4.6304800000000004</v>
      </c>
      <c r="H1158" s="2">
        <v>4.6516850000000014</v>
      </c>
      <c r="I1158" s="2">
        <v>4.6693480000000003</v>
      </c>
      <c r="J1158" s="13">
        <v>4.7646580000000087</v>
      </c>
      <c r="K1158" s="13" t="s">
        <v>51</v>
      </c>
      <c r="L1158" s="13" t="s">
        <v>48</v>
      </c>
      <c r="M1158" s="13" t="s">
        <v>52</v>
      </c>
    </row>
    <row r="1159" spans="1:13" ht="13.5" x14ac:dyDescent="0.25">
      <c r="A1159" s="3">
        <v>43699</v>
      </c>
      <c r="B1159" s="2">
        <v>4.6551999999999998</v>
      </c>
      <c r="C1159" s="2">
        <v>50.338365373613001</v>
      </c>
      <c r="D1159" s="2">
        <v>6.8152003983632525E-3</v>
      </c>
      <c r="E1159" s="2">
        <v>-4.5749470881064305E-2</v>
      </c>
      <c r="F1159" s="2">
        <v>4.6425200000000002</v>
      </c>
      <c r="G1159" s="2">
        <v>4.6336500000000003</v>
      </c>
      <c r="H1159" s="2">
        <v>4.6497900000000003</v>
      </c>
      <c r="I1159" s="2">
        <v>4.6678300000000004</v>
      </c>
      <c r="J1159" s="13">
        <v>4.7640585000000089</v>
      </c>
      <c r="K1159" s="13" t="s">
        <v>51</v>
      </c>
      <c r="L1159" s="13" t="s">
        <v>48</v>
      </c>
      <c r="M1159" s="13" t="s">
        <v>52</v>
      </c>
    </row>
    <row r="1160" spans="1:13" ht="13.5" x14ac:dyDescent="0.25">
      <c r="A1160" s="3">
        <v>43700</v>
      </c>
      <c r="B1160" s="2">
        <v>4.6741000000000001</v>
      </c>
      <c r="C1160" s="2">
        <v>58.407437190577284</v>
      </c>
      <c r="D1160" s="2">
        <v>-3.897548997109368E-4</v>
      </c>
      <c r="E1160" s="2">
        <v>-4.6901725364450642E-2</v>
      </c>
      <c r="F1160" s="2">
        <v>4.6501000000000001</v>
      </c>
      <c r="G1160" s="2">
        <v>4.6387100000000006</v>
      </c>
      <c r="H1160" s="2">
        <v>4.6482049999999999</v>
      </c>
      <c r="I1160" s="2">
        <v>4.668082000000001</v>
      </c>
      <c r="J1160" s="13">
        <v>4.7635840000000087</v>
      </c>
      <c r="K1160" s="13" t="s">
        <v>51</v>
      </c>
      <c r="L1160" s="13" t="s">
        <v>48</v>
      </c>
      <c r="M1160" s="13" t="s">
        <v>52</v>
      </c>
    </row>
    <row r="1161" spans="1:13" ht="13.5" x14ac:dyDescent="0.25">
      <c r="A1161" s="3">
        <v>43703</v>
      </c>
      <c r="B1161" s="2">
        <v>4.6741000000000001</v>
      </c>
      <c r="C1161" s="2">
        <v>58.407437190577284</v>
      </c>
      <c r="D1161" s="2">
        <v>-6.6068594221366794E-3</v>
      </c>
      <c r="E1161" s="2">
        <v>-4.6700817326000579E-2</v>
      </c>
      <c r="F1161" s="2">
        <v>4.6589399999999994</v>
      </c>
      <c r="G1161" s="2">
        <v>4.6437700000000008</v>
      </c>
      <c r="H1161" s="2">
        <v>4.6478849999999996</v>
      </c>
      <c r="I1161" s="2">
        <v>4.6679540000000008</v>
      </c>
      <c r="J1161" s="13">
        <v>4.7633545000000082</v>
      </c>
      <c r="K1161" s="13" t="s">
        <v>51</v>
      </c>
      <c r="L1161" s="13" t="s">
        <v>48</v>
      </c>
      <c r="M1161" s="13" t="s">
        <v>52</v>
      </c>
    </row>
    <row r="1162" spans="1:13" ht="13.5" x14ac:dyDescent="0.25">
      <c r="A1162" s="3">
        <v>43704</v>
      </c>
      <c r="B1162" s="2">
        <v>4.6993999999999998</v>
      </c>
      <c r="C1162" s="2">
        <v>66.785727406723709</v>
      </c>
      <c r="D1162" s="2">
        <v>-1.3853230664240712E-2</v>
      </c>
      <c r="E1162" s="2">
        <v>-4.4490223530407186E-2</v>
      </c>
      <c r="F1162" s="2">
        <v>4.6703199999999994</v>
      </c>
      <c r="G1162" s="2">
        <v>4.6513600000000004</v>
      </c>
      <c r="H1162" s="2">
        <v>4.6488299999999985</v>
      </c>
      <c r="I1162" s="2">
        <v>4.6678260000000016</v>
      </c>
      <c r="J1162" s="13">
        <v>4.7629760000000081</v>
      </c>
      <c r="K1162" s="13" t="s">
        <v>51</v>
      </c>
      <c r="L1162" s="13" t="s">
        <v>48</v>
      </c>
      <c r="M1162" s="13" t="s">
        <v>52</v>
      </c>
    </row>
    <row r="1163" spans="1:13" ht="13.5" x14ac:dyDescent="0.25">
      <c r="A1163" s="3">
        <v>43705</v>
      </c>
      <c r="B1163" s="2">
        <v>4.8070000000000004</v>
      </c>
      <c r="C1163" s="2">
        <v>82.724345453573832</v>
      </c>
      <c r="D1163" s="2">
        <v>-2.8208043111311198E-2</v>
      </c>
      <c r="E1163" s="2">
        <v>-3.8221942784509168E-2</v>
      </c>
      <c r="F1163" s="2">
        <v>4.7019599999999997</v>
      </c>
      <c r="G1163" s="2">
        <v>4.6697100000000002</v>
      </c>
      <c r="H1163" s="2">
        <v>4.6551549999999988</v>
      </c>
      <c r="I1163" s="2">
        <v>4.6698500000000003</v>
      </c>
      <c r="J1163" s="13">
        <v>4.7632885000000078</v>
      </c>
      <c r="K1163" s="13" t="s">
        <v>51</v>
      </c>
      <c r="L1163" s="13" t="s">
        <v>48</v>
      </c>
      <c r="M1163" s="13" t="s">
        <v>52</v>
      </c>
    </row>
    <row r="1164" spans="1:13" ht="13.5" x14ac:dyDescent="0.25">
      <c r="A1164" s="3">
        <v>43706</v>
      </c>
      <c r="B1164" s="2">
        <v>4.9461000000000004</v>
      </c>
      <c r="C1164" s="2">
        <v>89.643360920176718</v>
      </c>
      <c r="D1164" s="2">
        <v>-5.0543488269428671E-2</v>
      </c>
      <c r="E1164" s="2">
        <v>-2.9270208142400007E-2</v>
      </c>
      <c r="F1164" s="2">
        <v>4.7601399999999998</v>
      </c>
      <c r="G1164" s="2">
        <v>4.7013300000000005</v>
      </c>
      <c r="H1164" s="2">
        <v>4.6684349999999988</v>
      </c>
      <c r="I1164" s="2">
        <v>4.6751620000000012</v>
      </c>
      <c r="J1164" s="13">
        <v>4.7642965000000075</v>
      </c>
      <c r="K1164" s="13" t="s">
        <v>51</v>
      </c>
      <c r="L1164" s="13" t="s">
        <v>48</v>
      </c>
      <c r="M1164" s="13" t="s">
        <v>52</v>
      </c>
    </row>
    <row r="1165" spans="1:13" ht="13.5" x14ac:dyDescent="0.25">
      <c r="A1165" s="3">
        <v>43707</v>
      </c>
      <c r="B1165" s="2">
        <v>5.0599999999999996</v>
      </c>
      <c r="C1165" s="2">
        <v>92.346420716872103</v>
      </c>
      <c r="D1165" s="2">
        <v>-7.8537999566877126E-2</v>
      </c>
      <c r="E1165" s="2">
        <v>-1.8736410519477172E-2</v>
      </c>
      <c r="F1165" s="2">
        <v>4.8373200000000001</v>
      </c>
      <c r="G1165" s="2">
        <v>4.7437100000000001</v>
      </c>
      <c r="H1165" s="2">
        <v>4.6874099999999999</v>
      </c>
      <c r="I1165" s="2">
        <v>4.6827520000000007</v>
      </c>
      <c r="J1165" s="13">
        <v>4.7659660000000068</v>
      </c>
      <c r="K1165" s="13" t="s">
        <v>51</v>
      </c>
      <c r="L1165" s="13" t="s">
        <v>48</v>
      </c>
      <c r="M1165" s="13" t="s">
        <v>52</v>
      </c>
    </row>
    <row r="1166" spans="1:13" ht="13.5" x14ac:dyDescent="0.25">
      <c r="A1166" s="3">
        <v>43710</v>
      </c>
      <c r="B1166" s="2">
        <v>4.9523999999999999</v>
      </c>
      <c r="C1166" s="2">
        <v>72.970675723136509</v>
      </c>
      <c r="D1166" s="2">
        <v>-9.7404491329073473E-2</v>
      </c>
      <c r="E1166" s="2">
        <v>-8.167453044893953E-3</v>
      </c>
      <c r="F1166" s="2">
        <v>4.8929799999999997</v>
      </c>
      <c r="G1166" s="2">
        <v>4.7759599999999995</v>
      </c>
      <c r="H1166" s="2">
        <v>4.7010050000000003</v>
      </c>
      <c r="I1166" s="2">
        <v>4.6881900000000014</v>
      </c>
      <c r="J1166" s="13">
        <v>4.767158500000007</v>
      </c>
      <c r="K1166" s="13" t="s">
        <v>51</v>
      </c>
      <c r="L1166" s="13" t="s">
        <v>48</v>
      </c>
      <c r="M1166" s="13" t="s">
        <v>52</v>
      </c>
    </row>
    <row r="1167" spans="1:13" ht="13.5" x14ac:dyDescent="0.25">
      <c r="A1167" s="3">
        <v>43711</v>
      </c>
      <c r="B1167" s="2">
        <v>4.9271000000000003</v>
      </c>
      <c r="C1167" s="2">
        <v>69.289402173540921</v>
      </c>
      <c r="D1167" s="2">
        <v>-0.11093858611336849</v>
      </c>
      <c r="E1167" s="2">
        <v>1.2036705615094644E-3</v>
      </c>
      <c r="F1167" s="2">
        <v>4.9385199999999996</v>
      </c>
      <c r="G1167" s="2">
        <v>4.8044200000000004</v>
      </c>
      <c r="H1167" s="2">
        <v>4.7161850000000003</v>
      </c>
      <c r="I1167" s="2">
        <v>4.6931220000000016</v>
      </c>
      <c r="J1167" s="13">
        <v>4.7681020000000061</v>
      </c>
      <c r="K1167" s="13" t="s">
        <v>51</v>
      </c>
      <c r="L1167" s="13" t="s">
        <v>50</v>
      </c>
      <c r="M1167" s="13" t="s">
        <v>52</v>
      </c>
    </row>
    <row r="1168" spans="1:13" ht="13.5" x14ac:dyDescent="0.25">
      <c r="A1168" s="3">
        <v>43712</v>
      </c>
      <c r="B1168" s="2">
        <v>4.9207999999999998</v>
      </c>
      <c r="C1168" s="2">
        <v>68.364522533649335</v>
      </c>
      <c r="D1168" s="2">
        <v>-0.12208537164393096</v>
      </c>
      <c r="E1168" s="2">
        <v>9.1293381513697126E-3</v>
      </c>
      <c r="F1168" s="2">
        <v>4.9612800000000004</v>
      </c>
      <c r="G1168" s="2">
        <v>4.83162</v>
      </c>
      <c r="H1168" s="2">
        <v>4.7310500000000006</v>
      </c>
      <c r="I1168" s="2">
        <v>4.6979280000000019</v>
      </c>
      <c r="J1168" s="13">
        <v>4.7690140000000065</v>
      </c>
      <c r="K1168" s="13" t="s">
        <v>51</v>
      </c>
      <c r="L1168" s="13" t="s">
        <v>50</v>
      </c>
      <c r="M1168" s="13" t="s">
        <v>52</v>
      </c>
    </row>
    <row r="1169" spans="1:13" ht="13.5" x14ac:dyDescent="0.25">
      <c r="A1169" s="3">
        <v>43713</v>
      </c>
      <c r="B1169" s="2">
        <v>4.8701999999999996</v>
      </c>
      <c r="C1169" s="2">
        <v>61.288458506632935</v>
      </c>
      <c r="D1169" s="2">
        <v>-0.12779427345113614</v>
      </c>
      <c r="E1169" s="2">
        <v>1.5466241986774223E-2</v>
      </c>
      <c r="F1169" s="2">
        <v>4.9460999999999995</v>
      </c>
      <c r="G1169" s="2">
        <v>4.8531199999999997</v>
      </c>
      <c r="H1169" s="2">
        <v>4.743385</v>
      </c>
      <c r="I1169" s="2">
        <v>4.7017220000000011</v>
      </c>
      <c r="J1169" s="13">
        <v>4.769642500000006</v>
      </c>
      <c r="K1169" s="13" t="s">
        <v>55</v>
      </c>
      <c r="L1169" s="13" t="s">
        <v>48</v>
      </c>
      <c r="M1169" s="13" t="s">
        <v>47</v>
      </c>
    </row>
    <row r="1170" spans="1:13" ht="13.5" x14ac:dyDescent="0.25">
      <c r="A1170" s="3">
        <v>43714</v>
      </c>
      <c r="B1170" s="2">
        <v>4.7436999999999996</v>
      </c>
      <c r="C1170" s="2">
        <v>47.931521540474691</v>
      </c>
      <c r="D1170" s="2">
        <v>-0.12098279454280902</v>
      </c>
      <c r="E1170" s="2">
        <v>1.8623487559668264E-2</v>
      </c>
      <c r="F1170" s="2">
        <v>4.8828399999999998</v>
      </c>
      <c r="G1170" s="2">
        <v>4.8600799999999991</v>
      </c>
      <c r="H1170" s="2">
        <v>4.7493949999999998</v>
      </c>
      <c r="I1170" s="2">
        <v>4.702986000000001</v>
      </c>
      <c r="J1170" s="13">
        <v>4.7694855000000054</v>
      </c>
      <c r="K1170" s="13" t="s">
        <v>55</v>
      </c>
      <c r="L1170" s="13" t="s">
        <v>48</v>
      </c>
      <c r="M1170" s="13" t="s">
        <v>47</v>
      </c>
    </row>
    <row r="1171" spans="1:13" ht="13.5" x14ac:dyDescent="0.25">
      <c r="A1171" s="3">
        <v>43717</v>
      </c>
      <c r="B1171" s="2">
        <v>4.7436999999999996</v>
      </c>
      <c r="C1171" s="2">
        <v>47.931521540474684</v>
      </c>
      <c r="D1171" s="2">
        <v>-0.11506060685630981</v>
      </c>
      <c r="E1171" s="2">
        <v>1.8959203427886363E-2</v>
      </c>
      <c r="F1171" s="2">
        <v>4.8411</v>
      </c>
      <c r="G1171" s="2">
        <v>4.8670399999999985</v>
      </c>
      <c r="H1171" s="2">
        <v>4.7554050000000005</v>
      </c>
      <c r="I1171" s="2">
        <v>4.7042500000000009</v>
      </c>
      <c r="J1171" s="13">
        <v>4.7693285000000056</v>
      </c>
      <c r="K1171" s="13" t="s">
        <v>55</v>
      </c>
      <c r="L1171" s="13" t="s">
        <v>48</v>
      </c>
      <c r="M1171" s="13" t="s">
        <v>47</v>
      </c>
    </row>
    <row r="1172" spans="1:13" ht="13.5" x14ac:dyDescent="0.25">
      <c r="A1172" s="3">
        <v>43718</v>
      </c>
      <c r="B1172" s="2">
        <v>4.6805000000000003</v>
      </c>
      <c r="C1172" s="2">
        <v>42.55749118230996</v>
      </c>
      <c r="D1172" s="2">
        <v>-0.10132885745114617</v>
      </c>
      <c r="E1172" s="2">
        <v>1.8440101433579496E-2</v>
      </c>
      <c r="F1172" s="2">
        <v>4.7917800000000002</v>
      </c>
      <c r="G1172" s="2">
        <v>4.865149999999999</v>
      </c>
      <c r="H1172" s="2">
        <v>4.7582550000000001</v>
      </c>
      <c r="I1172" s="2">
        <v>4.7042500000000009</v>
      </c>
      <c r="J1172" s="13">
        <v>4.7688555000000061</v>
      </c>
      <c r="K1172" s="13" t="s">
        <v>55</v>
      </c>
      <c r="L1172" s="13" t="s">
        <v>48</v>
      </c>
      <c r="M1172" s="13" t="s">
        <v>47</v>
      </c>
    </row>
    <row r="1173" spans="1:13" ht="13.5" x14ac:dyDescent="0.25">
      <c r="A1173" s="3">
        <v>43719</v>
      </c>
      <c r="B1173" s="2">
        <v>4.6551999999999998</v>
      </c>
      <c r="C1173" s="2">
        <v>40.595293700393924</v>
      </c>
      <c r="D1173" s="2">
        <v>-7.0772314669879322E-2</v>
      </c>
      <c r="E1173" s="2">
        <v>1.7132222988540273E-2</v>
      </c>
      <c r="F1173" s="2">
        <v>4.7386600000000003</v>
      </c>
      <c r="G1173" s="2">
        <v>4.8499699999999999</v>
      </c>
      <c r="H1173" s="2">
        <v>4.7598399999999996</v>
      </c>
      <c r="I1173" s="2">
        <v>4.7037440000000013</v>
      </c>
      <c r="J1173" s="13">
        <v>4.7682560000000063</v>
      </c>
      <c r="K1173" s="13" t="s">
        <v>55</v>
      </c>
      <c r="L1173" s="13" t="s">
        <v>48</v>
      </c>
      <c r="M1173" s="13" t="s">
        <v>47</v>
      </c>
    </row>
    <row r="1174" spans="1:13" ht="13.5" x14ac:dyDescent="0.25">
      <c r="A1174" s="3">
        <v>43720</v>
      </c>
      <c r="B1174" s="2">
        <v>4.6551999999999998</v>
      </c>
      <c r="C1174" s="2">
        <v>40.595293700393917</v>
      </c>
      <c r="D1174" s="2">
        <v>-2.289556673959936E-2</v>
      </c>
      <c r="E1174" s="2">
        <v>1.5353770087195469E-2</v>
      </c>
      <c r="F1174" s="2">
        <v>4.6956600000000002</v>
      </c>
      <c r="G1174" s="2">
        <v>4.8208800000000007</v>
      </c>
      <c r="H1174" s="2">
        <v>4.7611049999999997</v>
      </c>
      <c r="I1174" s="2">
        <v>4.7032380000000016</v>
      </c>
      <c r="J1174" s="13">
        <v>4.7677175000000069</v>
      </c>
      <c r="K1174" s="13" t="s">
        <v>55</v>
      </c>
      <c r="L1174" s="13" t="s">
        <v>48</v>
      </c>
      <c r="M1174" s="13" t="s">
        <v>47</v>
      </c>
    </row>
    <row r="1175" spans="1:13" ht="13.5" x14ac:dyDescent="0.25">
      <c r="A1175" s="3">
        <v>43721</v>
      </c>
      <c r="B1175" s="2">
        <v>4.6551999999999998</v>
      </c>
      <c r="C1175" s="2">
        <v>40.595293700393924</v>
      </c>
      <c r="D1175" s="2">
        <v>3.5713800633007331E-2</v>
      </c>
      <c r="E1175" s="2">
        <v>1.4382821849462563E-2</v>
      </c>
      <c r="F1175" s="2">
        <v>4.6779600000000006</v>
      </c>
      <c r="G1175" s="2">
        <v>4.7804000000000002</v>
      </c>
      <c r="H1175" s="2">
        <v>4.7620549999999993</v>
      </c>
      <c r="I1175" s="2">
        <v>4.7027320000000001</v>
      </c>
      <c r="J1175" s="13">
        <v>4.7668425000000063</v>
      </c>
      <c r="K1175" s="13" t="s">
        <v>55</v>
      </c>
      <c r="L1175" s="13" t="s">
        <v>48</v>
      </c>
      <c r="M1175" s="13" t="s">
        <v>47</v>
      </c>
    </row>
    <row r="1176" spans="1:13" ht="13.5" x14ac:dyDescent="0.25">
      <c r="A1176" s="3">
        <v>43724</v>
      </c>
      <c r="B1176" s="2">
        <v>4.6551999999999998</v>
      </c>
      <c r="C1176" s="2">
        <v>40.595293700393924</v>
      </c>
      <c r="D1176" s="2">
        <v>6.9285085034530347E-2</v>
      </c>
      <c r="E1176" s="2">
        <v>1.5666033771528344E-2</v>
      </c>
      <c r="F1176" s="2">
        <v>4.6602600000000001</v>
      </c>
      <c r="G1176" s="2">
        <v>4.7506800000000009</v>
      </c>
      <c r="H1176" s="2">
        <v>4.7633199999999984</v>
      </c>
      <c r="I1176" s="2">
        <v>4.702732000000001</v>
      </c>
      <c r="J1176" s="13">
        <v>4.7659370000000072</v>
      </c>
      <c r="K1176" s="13" t="s">
        <v>55</v>
      </c>
      <c r="L1176" s="13" t="s">
        <v>48</v>
      </c>
      <c r="M1176" s="13" t="s">
        <v>47</v>
      </c>
    </row>
    <row r="1177" spans="1:13" ht="13.5" x14ac:dyDescent="0.25">
      <c r="A1177" s="3">
        <v>43725</v>
      </c>
      <c r="B1177" s="2">
        <v>4.6551999999999998</v>
      </c>
      <c r="C1177" s="2">
        <v>40.595293700393931</v>
      </c>
      <c r="D1177" s="2">
        <v>9.4292386659263094E-2</v>
      </c>
      <c r="E1177" s="2">
        <v>1.9865745148786414E-2</v>
      </c>
      <c r="F1177" s="2">
        <v>4.6551999999999998</v>
      </c>
      <c r="G1177" s="2">
        <v>4.72349</v>
      </c>
      <c r="H1177" s="2">
        <v>4.7639549999999975</v>
      </c>
      <c r="I1177" s="2">
        <v>4.702732000000001</v>
      </c>
      <c r="J1177" s="13">
        <v>4.7653375000000082</v>
      </c>
      <c r="K1177" s="13" t="s">
        <v>55</v>
      </c>
      <c r="L1177" s="13" t="s">
        <v>50</v>
      </c>
      <c r="M1177" s="13" t="s">
        <v>47</v>
      </c>
    </row>
    <row r="1178" spans="1:13" ht="13.5" x14ac:dyDescent="0.25">
      <c r="A1178" s="3">
        <v>43726</v>
      </c>
      <c r="B1178" s="2">
        <v>4.7436999999999996</v>
      </c>
      <c r="C1178" s="2">
        <v>51.84527435129656</v>
      </c>
      <c r="D1178" s="2">
        <v>0.10838423395317864</v>
      </c>
      <c r="E1178" s="2">
        <v>2.5115435428271438E-2</v>
      </c>
      <c r="F1178" s="2">
        <v>4.6729000000000003</v>
      </c>
      <c r="G1178" s="2">
        <v>4.7057799999999999</v>
      </c>
      <c r="H1178" s="2">
        <v>4.7686999999999982</v>
      </c>
      <c r="I1178" s="2">
        <v>4.7045020000000015</v>
      </c>
      <c r="J1178" s="13">
        <v>4.7651805000000085</v>
      </c>
      <c r="K1178" s="13" t="s">
        <v>51</v>
      </c>
      <c r="L1178" s="13" t="s">
        <v>48</v>
      </c>
      <c r="M1178" s="13" t="s">
        <v>52</v>
      </c>
    </row>
    <row r="1179" spans="1:13" ht="13.5" x14ac:dyDescent="0.25">
      <c r="A1179" s="3">
        <v>43727</v>
      </c>
      <c r="B1179" s="2">
        <v>4.7436999999999996</v>
      </c>
      <c r="C1179" s="2">
        <v>51.84527435129656</v>
      </c>
      <c r="D1179" s="2">
        <v>0.11242332532073984</v>
      </c>
      <c r="E1179" s="2">
        <v>3.0655008069593676E-2</v>
      </c>
      <c r="F1179" s="2">
        <v>4.6905999999999999</v>
      </c>
      <c r="G1179" s="2">
        <v>4.6931299999999991</v>
      </c>
      <c r="H1179" s="2">
        <v>4.7731249999999985</v>
      </c>
      <c r="I1179" s="2">
        <v>4.706272000000002</v>
      </c>
      <c r="J1179" s="13">
        <v>4.7650845000000084</v>
      </c>
      <c r="K1179" s="13" t="s">
        <v>51</v>
      </c>
      <c r="L1179" s="13" t="s">
        <v>48</v>
      </c>
      <c r="M1179" s="13" t="s">
        <v>52</v>
      </c>
    </row>
    <row r="1180" spans="1:13" ht="13.5" x14ac:dyDescent="0.25">
      <c r="A1180" s="3">
        <v>43728</v>
      </c>
      <c r="B1180" s="2">
        <v>4.7436999999999996</v>
      </c>
      <c r="C1180" s="2">
        <v>51.845274351296574</v>
      </c>
      <c r="D1180" s="2">
        <v>9.6286735077995012E-2</v>
      </c>
      <c r="E1180" s="2">
        <v>3.7154814262335134E-2</v>
      </c>
      <c r="F1180" s="2">
        <v>4.7082999999999995</v>
      </c>
      <c r="G1180" s="2">
        <v>4.6931299999999991</v>
      </c>
      <c r="H1180" s="2">
        <v>4.7766049999999991</v>
      </c>
      <c r="I1180" s="2">
        <v>4.7079160000000018</v>
      </c>
      <c r="J1180" s="13">
        <v>4.7650805000000096</v>
      </c>
      <c r="K1180" s="13" t="s">
        <v>51</v>
      </c>
      <c r="L1180" s="13" t="s">
        <v>48</v>
      </c>
      <c r="M1180" s="13" t="s">
        <v>52</v>
      </c>
    </row>
    <row r="1181" spans="1:13" ht="13.5" x14ac:dyDescent="0.25">
      <c r="A1181" s="3">
        <v>43731</v>
      </c>
      <c r="B1181" s="2">
        <v>4.7436999999999996</v>
      </c>
      <c r="C1181" s="2">
        <v>51.845274351296574</v>
      </c>
      <c r="D1181" s="2">
        <v>8.2546822664698816E-2</v>
      </c>
      <c r="E1181" s="2">
        <v>4.6824224717059423E-2</v>
      </c>
      <c r="F1181" s="2">
        <v>4.726</v>
      </c>
      <c r="G1181" s="2">
        <v>4.6931299999999991</v>
      </c>
      <c r="H1181" s="2">
        <v>4.7800849999999997</v>
      </c>
      <c r="I1181" s="2">
        <v>4.7095600000000006</v>
      </c>
      <c r="J1181" s="13">
        <v>4.7649845000000095</v>
      </c>
      <c r="K1181" s="13" t="s">
        <v>51</v>
      </c>
      <c r="L1181" s="13" t="s">
        <v>48</v>
      </c>
      <c r="M1181" s="13" t="s">
        <v>52</v>
      </c>
    </row>
    <row r="1182" spans="1:13" ht="13.5" x14ac:dyDescent="0.25">
      <c r="A1182" s="3">
        <v>43732</v>
      </c>
      <c r="B1182" s="2">
        <v>4.7436999999999996</v>
      </c>
      <c r="C1182" s="2">
        <v>51.845274351296581</v>
      </c>
      <c r="D1182" s="2">
        <v>6.1118152566934647E-2</v>
      </c>
      <c r="E1182" s="2">
        <v>5.4736986754392307E-2</v>
      </c>
      <c r="F1182" s="2">
        <v>4.7436999999999996</v>
      </c>
      <c r="G1182" s="2">
        <v>4.6994499999999988</v>
      </c>
      <c r="H1182" s="2">
        <v>4.7823000000000002</v>
      </c>
      <c r="I1182" s="2">
        <v>4.7112040000000004</v>
      </c>
      <c r="J1182" s="13">
        <v>4.7645825000000093</v>
      </c>
      <c r="K1182" s="13" t="s">
        <v>51</v>
      </c>
      <c r="L1182" s="13" t="s">
        <v>48</v>
      </c>
      <c r="M1182" s="13" t="s">
        <v>52</v>
      </c>
    </row>
    <row r="1183" spans="1:13" ht="13.5" x14ac:dyDescent="0.25">
      <c r="A1183" s="3">
        <v>43733</v>
      </c>
      <c r="B1183" s="2">
        <v>4.7436999999999996</v>
      </c>
      <c r="C1183" s="2">
        <v>51.845274351296574</v>
      </c>
      <c r="D1183" s="2">
        <v>3.90202696975539E-2</v>
      </c>
      <c r="E1183" s="2">
        <v>6.2314571974868824E-2</v>
      </c>
      <c r="F1183" s="2">
        <v>4.7436999999999996</v>
      </c>
      <c r="G1183" s="2">
        <v>4.7082999999999995</v>
      </c>
      <c r="H1183" s="2">
        <v>4.779135000000001</v>
      </c>
      <c r="I1183" s="2">
        <v>4.7128479999999993</v>
      </c>
      <c r="J1183" s="13">
        <v>4.7636605000000092</v>
      </c>
      <c r="K1183" s="13" t="s">
        <v>54</v>
      </c>
      <c r="L1183" s="13" t="s">
        <v>54</v>
      </c>
      <c r="M1183" s="13" t="s">
        <v>54</v>
      </c>
    </row>
    <row r="1184" spans="1:13" ht="13.5" x14ac:dyDescent="0.25">
      <c r="A1184" s="3">
        <v>43734</v>
      </c>
      <c r="B1184" s="2">
        <v>4.7121000000000004</v>
      </c>
      <c r="C1184" s="2">
        <v>46.898297152618312</v>
      </c>
      <c r="D1184" s="2">
        <v>2.2594631897354667E-2</v>
      </c>
      <c r="E1184" s="2">
        <v>6.863603718011739E-2</v>
      </c>
      <c r="F1184" s="2">
        <v>4.7373799999999999</v>
      </c>
      <c r="G1184" s="2">
        <v>4.713989999999999</v>
      </c>
      <c r="H1184" s="2">
        <v>4.7674350000000016</v>
      </c>
      <c r="I1184" s="2">
        <v>4.713228</v>
      </c>
      <c r="J1184" s="13">
        <v>4.7631925000000095</v>
      </c>
      <c r="K1184" s="13" t="s">
        <v>55</v>
      </c>
      <c r="L1184" s="13" t="s">
        <v>50</v>
      </c>
      <c r="M1184" s="13" t="s">
        <v>47</v>
      </c>
    </row>
    <row r="1185" spans="1:13" ht="13.5" x14ac:dyDescent="0.25">
      <c r="A1185" s="3">
        <v>43735</v>
      </c>
      <c r="B1185" s="2">
        <v>4.7436999999999996</v>
      </c>
      <c r="C1185" s="2">
        <v>51.846456390392575</v>
      </c>
      <c r="D1185" s="2">
        <v>6.4788799809889497E-3</v>
      </c>
      <c r="E1185" s="2">
        <v>7.4124196992571389E-2</v>
      </c>
      <c r="F1185" s="2">
        <v>4.7373799999999999</v>
      </c>
      <c r="G1185" s="2">
        <v>4.7228399999999997</v>
      </c>
      <c r="H1185" s="2">
        <v>4.7516200000000008</v>
      </c>
      <c r="I1185" s="2">
        <v>4.714491999999999</v>
      </c>
      <c r="J1185" s="13">
        <v>4.7628825000000088</v>
      </c>
      <c r="K1185" s="13" t="s">
        <v>51</v>
      </c>
      <c r="L1185" s="13" t="s">
        <v>48</v>
      </c>
      <c r="M1185" s="13" t="s">
        <v>54</v>
      </c>
    </row>
    <row r="1186" spans="1:13" ht="13.5" x14ac:dyDescent="0.25">
      <c r="A1186" s="3">
        <v>43738</v>
      </c>
      <c r="B1186" s="2">
        <v>4.6361999999999997</v>
      </c>
      <c r="C1186" s="2">
        <v>38.651507297540505</v>
      </c>
      <c r="D1186" s="2">
        <v>7.331611863321541E-4</v>
      </c>
      <c r="E1186" s="2">
        <v>7.8216092746455551E-2</v>
      </c>
      <c r="F1186" s="2">
        <v>4.7158800000000003</v>
      </c>
      <c r="G1186" s="2">
        <v>4.7209399999999997</v>
      </c>
      <c r="H1186" s="2">
        <v>4.7358100000000016</v>
      </c>
      <c r="I1186" s="2">
        <v>4.712974</v>
      </c>
      <c r="J1186" s="13">
        <v>4.7618820000000088</v>
      </c>
      <c r="K1186" s="13" t="s">
        <v>51</v>
      </c>
      <c r="L1186" s="13" t="s">
        <v>48</v>
      </c>
      <c r="M1186" s="13" t="s">
        <v>53</v>
      </c>
    </row>
    <row r="1187" spans="1:13" ht="13.5" x14ac:dyDescent="0.25">
      <c r="A1187" s="3">
        <v>43739</v>
      </c>
      <c r="B1187" s="2">
        <v>4.6425000000000001</v>
      </c>
      <c r="C1187" s="2">
        <v>39.621322538814034</v>
      </c>
      <c r="D1187" s="2">
        <v>-4.0269679113196233E-3</v>
      </c>
      <c r="E1187" s="2">
        <v>8.0015903460585028E-2</v>
      </c>
      <c r="F1187" s="2">
        <v>4.69564</v>
      </c>
      <c r="G1187" s="2">
        <v>4.7196699999999998</v>
      </c>
      <c r="H1187" s="2">
        <v>4.7215800000000012</v>
      </c>
      <c r="I1187" s="2">
        <v>4.7112019999999992</v>
      </c>
      <c r="J1187" s="13">
        <v>4.7620760000000093</v>
      </c>
      <c r="K1187" s="13" t="s">
        <v>51</v>
      </c>
      <c r="L1187" s="13" t="s">
        <v>48</v>
      </c>
      <c r="M1187" s="13" t="s">
        <v>53</v>
      </c>
    </row>
    <row r="1188" spans="1:13" ht="13.5" x14ac:dyDescent="0.25">
      <c r="A1188" s="3">
        <v>43740</v>
      </c>
      <c r="B1188" s="2">
        <v>4.6425000000000001</v>
      </c>
      <c r="C1188" s="2">
        <v>39.621322538814042</v>
      </c>
      <c r="D1188" s="2">
        <v>6.0495915467742023E-3</v>
      </c>
      <c r="E1188" s="2">
        <v>7.9951361044644703E-2</v>
      </c>
      <c r="F1188" s="2">
        <v>4.6753999999999989</v>
      </c>
      <c r="G1188" s="2">
        <v>4.7095499999999992</v>
      </c>
      <c r="H1188" s="2">
        <v>4.7076650000000004</v>
      </c>
      <c r="I1188" s="2">
        <v>4.7100639999999991</v>
      </c>
      <c r="J1188" s="13">
        <v>4.76171900000001</v>
      </c>
      <c r="K1188" s="13" t="s">
        <v>51</v>
      </c>
      <c r="L1188" s="13" t="s">
        <v>48</v>
      </c>
      <c r="M1188" s="13" t="s">
        <v>53</v>
      </c>
    </row>
    <row r="1189" spans="1:13" ht="13.5" x14ac:dyDescent="0.25">
      <c r="A1189" s="3">
        <v>43741</v>
      </c>
      <c r="B1189" s="2">
        <v>4.6425000000000001</v>
      </c>
      <c r="C1189" s="2">
        <v>39.621322538814042</v>
      </c>
      <c r="D1189" s="2">
        <v>1.5028667002012774E-2</v>
      </c>
      <c r="E1189" s="2">
        <v>7.8532256813895862E-2</v>
      </c>
      <c r="F1189" s="2">
        <v>4.6614800000000001</v>
      </c>
      <c r="G1189" s="2">
        <v>4.6994299999999996</v>
      </c>
      <c r="H1189" s="2">
        <v>4.6962799999999998</v>
      </c>
      <c r="I1189" s="2">
        <v>4.7090519999999989</v>
      </c>
      <c r="J1189" s="13">
        <v>4.7608725000000094</v>
      </c>
      <c r="K1189" s="13" t="s">
        <v>51</v>
      </c>
      <c r="L1189" s="13" t="s">
        <v>48</v>
      </c>
      <c r="M1189" s="13" t="s">
        <v>53</v>
      </c>
    </row>
    <row r="1190" spans="1:13" ht="13.5" x14ac:dyDescent="0.25">
      <c r="A1190" s="3">
        <v>43742</v>
      </c>
      <c r="B1190" s="2">
        <v>4.6551999999999998</v>
      </c>
      <c r="C1190" s="2">
        <v>41.932511079792917</v>
      </c>
      <c r="D1190" s="2">
        <v>2.2104823931307749E-2</v>
      </c>
      <c r="E1190" s="2">
        <v>7.6454811025132158E-2</v>
      </c>
      <c r="F1190" s="2">
        <v>4.6437800000000005</v>
      </c>
      <c r="G1190" s="2">
        <v>4.6905799999999989</v>
      </c>
      <c r="H1190" s="2">
        <v>4.6918549999999986</v>
      </c>
      <c r="I1190" s="2">
        <v>4.7080399999999996</v>
      </c>
      <c r="J1190" s="13">
        <v>4.7602730000000095</v>
      </c>
      <c r="K1190" s="13" t="s">
        <v>55</v>
      </c>
      <c r="L1190" s="13" t="s">
        <v>48</v>
      </c>
      <c r="M1190" s="13" t="s">
        <v>47</v>
      </c>
    </row>
    <row r="1191" spans="1:13" ht="13.5" x14ac:dyDescent="0.25">
      <c r="A1191" s="3">
        <v>43745</v>
      </c>
      <c r="B1191" s="2">
        <v>4.6551999999999998</v>
      </c>
      <c r="C1191" s="2">
        <v>41.932511079792917</v>
      </c>
      <c r="D1191" s="2">
        <v>2.8405461708604918E-2</v>
      </c>
      <c r="E1191" s="2">
        <v>7.1195672959815298E-2</v>
      </c>
      <c r="F1191" s="2">
        <v>4.6475799999999996</v>
      </c>
      <c r="G1191" s="2">
        <v>4.6817299999999999</v>
      </c>
      <c r="H1191" s="2">
        <v>4.6874299999999982</v>
      </c>
      <c r="I1191" s="2">
        <v>4.707533999999999</v>
      </c>
      <c r="J1191" s="13">
        <v>4.7595510000000099</v>
      </c>
      <c r="K1191" s="13" t="s">
        <v>51</v>
      </c>
      <c r="L1191" s="13" t="s">
        <v>50</v>
      </c>
      <c r="M1191" s="13" t="s">
        <v>52</v>
      </c>
    </row>
    <row r="1192" spans="1:13" ht="13.5" x14ac:dyDescent="0.25">
      <c r="A1192" s="3">
        <v>43746</v>
      </c>
      <c r="B1192" s="2">
        <v>4.6551999999999998</v>
      </c>
      <c r="C1192" s="2">
        <v>41.932511079792917</v>
      </c>
      <c r="D1192" s="2">
        <v>3.4026696870775197E-2</v>
      </c>
      <c r="E1192" s="2">
        <v>6.7797045724106109E-2</v>
      </c>
      <c r="F1192" s="2">
        <v>4.6501200000000003</v>
      </c>
      <c r="G1192" s="2">
        <v>4.6728800000000001</v>
      </c>
      <c r="H1192" s="2">
        <v>4.6861649999999972</v>
      </c>
      <c r="I1192" s="2">
        <v>4.7070279999999993</v>
      </c>
      <c r="J1192" s="13">
        <v>4.7588595000000096</v>
      </c>
      <c r="K1192" s="13" t="s">
        <v>51</v>
      </c>
      <c r="L1192" s="13" t="s">
        <v>50</v>
      </c>
      <c r="M1192" s="13" t="s">
        <v>52</v>
      </c>
    </row>
    <row r="1193" spans="1:13" ht="13.5" x14ac:dyDescent="0.25">
      <c r="A1193" s="3">
        <v>43747</v>
      </c>
      <c r="B1193" s="2">
        <v>4.6551999999999998</v>
      </c>
      <c r="C1193" s="2">
        <v>41.932511079792917</v>
      </c>
      <c r="D1193" s="2">
        <v>3.9051576876797611E-2</v>
      </c>
      <c r="E1193" s="2">
        <v>6.4824200502845528E-2</v>
      </c>
      <c r="F1193" s="2">
        <v>4.65266</v>
      </c>
      <c r="G1193" s="2">
        <v>4.6640299999999995</v>
      </c>
      <c r="H1193" s="2">
        <v>4.6861649999999981</v>
      </c>
      <c r="I1193" s="2">
        <v>4.7065219999999997</v>
      </c>
      <c r="J1193" s="13">
        <v>4.7583210000000093</v>
      </c>
      <c r="K1193" s="13" t="s">
        <v>51</v>
      </c>
      <c r="L1193" s="13" t="s">
        <v>50</v>
      </c>
      <c r="M1193" s="13" t="s">
        <v>52</v>
      </c>
    </row>
    <row r="1194" spans="1:13" ht="13.5" x14ac:dyDescent="0.25">
      <c r="A1194" s="3">
        <v>43748</v>
      </c>
      <c r="B1194" s="2">
        <v>4.6551999999999998</v>
      </c>
      <c r="C1194" s="2">
        <v>41.932511079792917</v>
      </c>
      <c r="D1194" s="2">
        <v>3.8690425008276463E-2</v>
      </c>
      <c r="E1194" s="2">
        <v>6.2538400964911478E-2</v>
      </c>
      <c r="F1194" s="2">
        <v>4.6551999999999998</v>
      </c>
      <c r="G1194" s="2">
        <v>4.6583400000000008</v>
      </c>
      <c r="H1194" s="2">
        <v>4.6861649999999972</v>
      </c>
      <c r="I1194" s="2">
        <v>4.706016</v>
      </c>
      <c r="J1194" s="13">
        <v>4.75778250000001</v>
      </c>
      <c r="K1194" s="13" t="s">
        <v>51</v>
      </c>
      <c r="L1194" s="13" t="s">
        <v>50</v>
      </c>
      <c r="M1194" s="13" t="s">
        <v>52</v>
      </c>
    </row>
    <row r="1195" spans="1:13" ht="13.5" x14ac:dyDescent="0.25">
      <c r="A1195" s="3">
        <v>43749</v>
      </c>
      <c r="B1195" s="2">
        <v>4.6741000000000001</v>
      </c>
      <c r="C1195" s="2">
        <v>46.358724736915995</v>
      </c>
      <c r="D1195" s="2">
        <v>4.2076526250792945E-2</v>
      </c>
      <c r="E1195" s="2">
        <v>5.6285017498367479E-2</v>
      </c>
      <c r="F1195" s="2">
        <v>4.6589799999999997</v>
      </c>
      <c r="G1195" s="2">
        <v>4.6513800000000005</v>
      </c>
      <c r="H1195" s="2">
        <v>4.6871099999999979</v>
      </c>
      <c r="I1195" s="2">
        <v>4.7058880000000007</v>
      </c>
      <c r="J1195" s="13">
        <v>4.7572775000000096</v>
      </c>
      <c r="K1195" s="13" t="s">
        <v>51</v>
      </c>
      <c r="L1195" s="13" t="s">
        <v>50</v>
      </c>
      <c r="M1195" s="13" t="s">
        <v>52</v>
      </c>
    </row>
    <row r="1196" spans="1:13" ht="13.5" x14ac:dyDescent="0.25">
      <c r="A1196" s="3">
        <v>43752</v>
      </c>
      <c r="B1196" s="2">
        <v>4.6677999999999997</v>
      </c>
      <c r="C1196" s="2">
        <v>45.123999451275544</v>
      </c>
      <c r="D1196" s="2">
        <v>2.8971317523411422E-2</v>
      </c>
      <c r="E1196" s="2">
        <v>5.134002656028927E-2</v>
      </c>
      <c r="F1196" s="2">
        <v>4.6614999999999993</v>
      </c>
      <c r="G1196" s="2">
        <v>4.6545399999999999</v>
      </c>
      <c r="H1196" s="2">
        <v>4.687739999999998</v>
      </c>
      <c r="I1196" s="2">
        <v>4.7056340000000008</v>
      </c>
      <c r="J1196" s="13">
        <v>4.7565575000000093</v>
      </c>
      <c r="K1196" s="13" t="s">
        <v>55</v>
      </c>
      <c r="L1196" s="13" t="s">
        <v>48</v>
      </c>
      <c r="M1196" s="13" t="s">
        <v>49</v>
      </c>
    </row>
    <row r="1197" spans="1:13" ht="13.5" x14ac:dyDescent="0.25">
      <c r="A1197" s="3">
        <v>43754</v>
      </c>
      <c r="B1197" s="2">
        <v>4.6615000000000002</v>
      </c>
      <c r="C1197" s="2">
        <v>43.865799697149448</v>
      </c>
      <c r="D1197" s="2">
        <v>1.9449329859241971E-2</v>
      </c>
      <c r="E1197" s="2">
        <v>4.551287655746708E-2</v>
      </c>
      <c r="F1197" s="2">
        <v>4.6627600000000005</v>
      </c>
      <c r="G1197" s="2">
        <v>4.6564400000000008</v>
      </c>
      <c r="H1197" s="2">
        <v>4.6880549999999985</v>
      </c>
      <c r="I1197" s="2">
        <v>4.7063940000000004</v>
      </c>
      <c r="J1197" s="13">
        <v>4.7556835000000097</v>
      </c>
      <c r="K1197" s="13" t="s">
        <v>55</v>
      </c>
      <c r="L1197" s="13" t="s">
        <v>48</v>
      </c>
      <c r="M1197" s="13" t="s">
        <v>49</v>
      </c>
    </row>
    <row r="1198" spans="1:13" ht="13.5" x14ac:dyDescent="0.25">
      <c r="A1198" s="3">
        <v>43755</v>
      </c>
      <c r="B1198" s="2">
        <v>4.6615000000000002</v>
      </c>
      <c r="C1198" s="2">
        <v>43.865799697149448</v>
      </c>
      <c r="D1198" s="2">
        <v>1.1550914112564925E-2</v>
      </c>
      <c r="E1198" s="2">
        <v>3.8115624744281207E-2</v>
      </c>
      <c r="F1198" s="2">
        <v>4.6640199999999998</v>
      </c>
      <c r="G1198" s="2">
        <v>4.6583400000000008</v>
      </c>
      <c r="H1198" s="2">
        <v>4.6839449999999996</v>
      </c>
      <c r="I1198" s="2">
        <v>4.7071540000000001</v>
      </c>
      <c r="J1198" s="13">
        <v>4.7548705000000098</v>
      </c>
      <c r="K1198" s="13" t="s">
        <v>55</v>
      </c>
      <c r="L1198" s="13" t="s">
        <v>48</v>
      </c>
      <c r="M1198" s="13" t="s">
        <v>49</v>
      </c>
    </row>
    <row r="1199" spans="1:13" ht="13.5" x14ac:dyDescent="0.25">
      <c r="A1199" s="3">
        <v>43756</v>
      </c>
      <c r="B1199" s="2">
        <v>4.6615000000000002</v>
      </c>
      <c r="C1199" s="2">
        <v>43.865799697149448</v>
      </c>
      <c r="D1199" s="2">
        <v>5.0145380818342744E-3</v>
      </c>
      <c r="E1199" s="2">
        <v>3.1871975595731163E-2</v>
      </c>
      <c r="F1199" s="2">
        <v>4.6652800000000001</v>
      </c>
      <c r="G1199" s="2">
        <v>4.6602399999999999</v>
      </c>
      <c r="H1199" s="2">
        <v>4.6798349999999997</v>
      </c>
      <c r="I1199" s="2">
        <v>4.7079139999999988</v>
      </c>
      <c r="J1199" s="13">
        <v>4.7540575000000098</v>
      </c>
      <c r="K1199" s="13" t="s">
        <v>55</v>
      </c>
      <c r="L1199" s="13" t="s">
        <v>48</v>
      </c>
      <c r="M1199" s="13" t="s">
        <v>49</v>
      </c>
    </row>
    <row r="1200" spans="1:13" ht="13.5" x14ac:dyDescent="0.25">
      <c r="A1200" s="3">
        <v>43759</v>
      </c>
      <c r="B1200" s="2">
        <v>4.6805000000000003</v>
      </c>
      <c r="C1200" s="2">
        <v>49.201150598962897</v>
      </c>
      <c r="D1200" s="2">
        <v>1.6621454685328274E-4</v>
      </c>
      <c r="E1200" s="2">
        <v>2.7190543398966212E-2</v>
      </c>
      <c r="F1200" s="2">
        <v>4.6665599999999996</v>
      </c>
      <c r="G1200" s="2">
        <v>4.662770000000001</v>
      </c>
      <c r="H1200" s="2">
        <v>4.6766749999999995</v>
      </c>
      <c r="I1200" s="2">
        <v>4.7090539999999983</v>
      </c>
      <c r="J1200" s="13">
        <v>4.7530030000000103</v>
      </c>
      <c r="K1200" s="13" t="s">
        <v>55</v>
      </c>
      <c r="L1200" s="13" t="s">
        <v>48</v>
      </c>
      <c r="M1200" s="13" t="s">
        <v>49</v>
      </c>
    </row>
    <row r="1201" spans="1:13" ht="13.5" x14ac:dyDescent="0.25">
      <c r="A1201" s="3">
        <v>43760</v>
      </c>
      <c r="B1201" s="2">
        <v>4.6615000000000002</v>
      </c>
      <c r="C1201" s="2">
        <v>44.632658413543481</v>
      </c>
      <c r="D1201" s="2">
        <v>-2.5151353970418455E-3</v>
      </c>
      <c r="E1201" s="2">
        <v>2.2958437832098885E-2</v>
      </c>
      <c r="F1201" s="2">
        <v>4.6653000000000002</v>
      </c>
      <c r="G1201" s="2">
        <v>4.6634000000000002</v>
      </c>
      <c r="H1201" s="2">
        <v>4.6725650000000005</v>
      </c>
      <c r="I1201" s="2">
        <v>4.7098139999999988</v>
      </c>
      <c r="J1201" s="13">
        <v>4.7518535000000108</v>
      </c>
      <c r="K1201" s="13" t="s">
        <v>55</v>
      </c>
      <c r="L1201" s="13" t="s">
        <v>48</v>
      </c>
      <c r="M1201" s="13" t="s">
        <v>47</v>
      </c>
    </row>
    <row r="1202" spans="1:13" ht="13.5" x14ac:dyDescent="0.25">
      <c r="A1202" s="3">
        <v>43761</v>
      </c>
      <c r="B1202" s="2">
        <v>4.6615000000000002</v>
      </c>
      <c r="C1202" s="2">
        <v>44.632658413543481</v>
      </c>
      <c r="D1202" s="2">
        <v>-4.6590405052553407E-3</v>
      </c>
      <c r="E1202" s="2">
        <v>1.5694525572189241E-2</v>
      </c>
      <c r="F1202" s="2">
        <v>4.6653000000000002</v>
      </c>
      <c r="G1202" s="2">
        <v>4.6640300000000012</v>
      </c>
      <c r="H1202" s="2">
        <v>4.6684550000000007</v>
      </c>
      <c r="I1202" s="2">
        <v>4.7105739999999994</v>
      </c>
      <c r="J1202" s="13">
        <v>4.7507040000000105</v>
      </c>
      <c r="K1202" s="13" t="s">
        <v>55</v>
      </c>
      <c r="L1202" s="13" t="s">
        <v>50</v>
      </c>
      <c r="M1202" s="13" t="s">
        <v>54</v>
      </c>
    </row>
    <row r="1203" spans="1:13" ht="13.5" x14ac:dyDescent="0.25">
      <c r="A1203" s="3">
        <v>43762</v>
      </c>
      <c r="B1203" s="2">
        <v>4.6805000000000003</v>
      </c>
      <c r="C1203" s="2">
        <v>50.015396466668335</v>
      </c>
      <c r="D1203" s="2">
        <v>-7.7648460401213981E-3</v>
      </c>
      <c r="E1203" s="2">
        <v>7.4457212685623006E-3</v>
      </c>
      <c r="F1203" s="2">
        <v>4.6691000000000003</v>
      </c>
      <c r="G1203" s="2">
        <v>4.6665600000000005</v>
      </c>
      <c r="H1203" s="2">
        <v>4.6652950000000004</v>
      </c>
      <c r="I1203" s="2">
        <v>4.7117139999999988</v>
      </c>
      <c r="J1203" s="13">
        <v>4.750231000000011</v>
      </c>
      <c r="K1203" s="13" t="s">
        <v>51</v>
      </c>
      <c r="L1203" s="13" t="s">
        <v>48</v>
      </c>
      <c r="M1203" s="13" t="s">
        <v>52</v>
      </c>
    </row>
    <row r="1204" spans="1:13" ht="13.5" x14ac:dyDescent="0.25">
      <c r="A1204" s="3">
        <v>43763</v>
      </c>
      <c r="B1204" s="2">
        <v>4.6741000000000001</v>
      </c>
      <c r="C1204" s="2">
        <v>48.311621456217026</v>
      </c>
      <c r="D1204" s="2">
        <v>-9.9239262051566968E-3</v>
      </c>
      <c r="E1204" s="2">
        <v>-3.1843227218119469E-5</v>
      </c>
      <c r="F1204" s="2">
        <v>4.6716199999999999</v>
      </c>
      <c r="G1204" s="2">
        <v>4.6684500000000018</v>
      </c>
      <c r="H1204" s="2">
        <v>4.6633950000000004</v>
      </c>
      <c r="I1204" s="2">
        <v>4.7125979999999998</v>
      </c>
      <c r="J1204" s="13">
        <v>4.7497260000000106</v>
      </c>
      <c r="K1204" s="13" t="s">
        <v>55</v>
      </c>
      <c r="L1204" s="13" t="s">
        <v>50</v>
      </c>
      <c r="M1204" s="13" t="s">
        <v>49</v>
      </c>
    </row>
    <row r="1205" spans="1:13" ht="13.5" x14ac:dyDescent="0.25">
      <c r="A1205" s="3">
        <v>43766</v>
      </c>
      <c r="B1205" s="2">
        <v>4.6805000000000003</v>
      </c>
      <c r="C1205" s="2">
        <v>50.140728573913982</v>
      </c>
      <c r="D1205" s="2">
        <v>-9.2841864346846492E-3</v>
      </c>
      <c r="E1205" s="2">
        <v>-6.9507598055330005E-3</v>
      </c>
      <c r="F1205" s="2">
        <v>4.6716199999999999</v>
      </c>
      <c r="G1205" s="2">
        <v>4.6690900000000006</v>
      </c>
      <c r="H1205" s="2">
        <v>4.6602350000000001</v>
      </c>
      <c r="I1205" s="2">
        <v>4.7134839999999993</v>
      </c>
      <c r="J1205" s="13">
        <v>4.7494365000000105</v>
      </c>
      <c r="K1205" s="13" t="s">
        <v>55</v>
      </c>
      <c r="L1205" s="13" t="s">
        <v>50</v>
      </c>
      <c r="M1205" s="13" t="s">
        <v>54</v>
      </c>
    </row>
    <row r="1206" spans="1:13" ht="13.5" x14ac:dyDescent="0.25">
      <c r="A1206" s="3">
        <v>43767</v>
      </c>
      <c r="B1206" s="2">
        <v>4.6805000000000003</v>
      </c>
      <c r="C1206" s="2">
        <v>50.140728573913982</v>
      </c>
      <c r="D1206" s="2">
        <v>-9.7193283645466977E-3</v>
      </c>
      <c r="E1206" s="2">
        <v>-1.8085370928782884E-2</v>
      </c>
      <c r="F1206" s="2">
        <v>4.6754200000000008</v>
      </c>
      <c r="G1206" s="2">
        <v>4.6703600000000005</v>
      </c>
      <c r="H1206" s="2">
        <v>4.6624499999999998</v>
      </c>
      <c r="I1206" s="2">
        <v>4.7144959999999996</v>
      </c>
      <c r="J1206" s="13">
        <v>4.7490860000000108</v>
      </c>
      <c r="K1206" s="13" t="s">
        <v>51</v>
      </c>
      <c r="L1206" s="13" t="s">
        <v>48</v>
      </c>
      <c r="M1206" s="13" t="s">
        <v>52</v>
      </c>
    </row>
    <row r="1207" spans="1:13" ht="13.5" x14ac:dyDescent="0.25">
      <c r="A1207" s="3">
        <v>43768</v>
      </c>
      <c r="B1207" s="2">
        <v>4.6805000000000003</v>
      </c>
      <c r="C1207" s="2">
        <v>50.140728573913982</v>
      </c>
      <c r="D1207" s="2">
        <v>-1.106345006612397E-2</v>
      </c>
      <c r="E1207" s="2">
        <v>-3.1495274526320179E-2</v>
      </c>
      <c r="F1207" s="2">
        <v>4.6792200000000008</v>
      </c>
      <c r="G1207" s="2">
        <v>4.6722600000000005</v>
      </c>
      <c r="H1207" s="2">
        <v>4.6643499999999998</v>
      </c>
      <c r="I1207" s="2">
        <v>4.7152560000000001</v>
      </c>
      <c r="J1207" s="13">
        <v>4.7486130000000104</v>
      </c>
      <c r="K1207" s="13" t="s">
        <v>51</v>
      </c>
      <c r="L1207" s="13" t="s">
        <v>48</v>
      </c>
      <c r="M1207" s="13" t="s">
        <v>52</v>
      </c>
    </row>
    <row r="1208" spans="1:13" ht="13.5" x14ac:dyDescent="0.25">
      <c r="A1208" s="3">
        <v>43769</v>
      </c>
      <c r="B1208" s="2">
        <v>4.6805000000000003</v>
      </c>
      <c r="C1208" s="2">
        <v>50.140728573913982</v>
      </c>
      <c r="D1208" s="2">
        <v>-1.220698188284608E-2</v>
      </c>
      <c r="E1208" s="2">
        <v>-4.4525992649576913E-2</v>
      </c>
      <c r="F1208" s="2">
        <v>4.6792200000000008</v>
      </c>
      <c r="G1208" s="2">
        <v>4.6741600000000005</v>
      </c>
      <c r="H1208" s="2">
        <v>4.6662499999999998</v>
      </c>
      <c r="I1208" s="2">
        <v>4.7158899999999999</v>
      </c>
      <c r="J1208" s="13">
        <v>4.748293000000011</v>
      </c>
      <c r="K1208" s="13" t="s">
        <v>55</v>
      </c>
      <c r="L1208" s="13" t="s">
        <v>50</v>
      </c>
      <c r="M1208" s="13" t="s">
        <v>54</v>
      </c>
    </row>
    <row r="1209" spans="1:13" ht="13.5" x14ac:dyDescent="0.25">
      <c r="A1209" s="3">
        <v>43770</v>
      </c>
      <c r="B1209" s="2">
        <v>4.6805000000000003</v>
      </c>
      <c r="C1209" s="2">
        <v>50.140728573913982</v>
      </c>
      <c r="D1209" s="2">
        <v>-1.3180324680758027E-2</v>
      </c>
      <c r="E1209" s="2">
        <v>-5.5273728402664549E-2</v>
      </c>
      <c r="F1209" s="2">
        <v>4.6805000000000003</v>
      </c>
      <c r="G1209" s="2">
        <v>4.6760600000000014</v>
      </c>
      <c r="H1209" s="2">
        <v>4.6681499999999989</v>
      </c>
      <c r="I1209" s="2">
        <v>4.7163960000000005</v>
      </c>
      <c r="J1209" s="13">
        <v>4.74800350000001</v>
      </c>
      <c r="K1209" s="13" t="s">
        <v>51</v>
      </c>
      <c r="L1209" s="13" t="s">
        <v>48</v>
      </c>
      <c r="M1209" s="13" t="s">
        <v>52</v>
      </c>
    </row>
    <row r="1210" spans="1:13" ht="13.5" x14ac:dyDescent="0.25">
      <c r="A1210" s="3">
        <v>43773</v>
      </c>
      <c r="B1210" s="2">
        <v>4.6805000000000003</v>
      </c>
      <c r="C1210" s="2">
        <v>50.140728573913982</v>
      </c>
      <c r="D1210" s="2">
        <v>-1.1086159355124359E-2</v>
      </c>
      <c r="E1210" s="2">
        <v>-6.5725072583056682E-2</v>
      </c>
      <c r="F1210" s="2">
        <v>4.6805000000000003</v>
      </c>
      <c r="G1210" s="2">
        <v>4.6760600000000014</v>
      </c>
      <c r="H1210" s="2">
        <v>4.669414999999999</v>
      </c>
      <c r="I1210" s="2">
        <v>4.7165239999999997</v>
      </c>
      <c r="J1210" s="13">
        <v>4.7479285000000102</v>
      </c>
      <c r="K1210" s="13" t="s">
        <v>54</v>
      </c>
      <c r="L1210" s="13" t="s">
        <v>54</v>
      </c>
      <c r="M1210" s="13" t="s">
        <v>54</v>
      </c>
    </row>
    <row r="1211" spans="1:13" ht="13.5" x14ac:dyDescent="0.25">
      <c r="A1211" s="3">
        <v>43774</v>
      </c>
      <c r="B1211" s="2">
        <v>4.6805000000000003</v>
      </c>
      <c r="C1211" s="2">
        <v>50.140728573913982</v>
      </c>
      <c r="D1211" s="2">
        <v>-1.2242170460623925E-2</v>
      </c>
      <c r="E1211" s="2">
        <v>-7.3722026629606308E-2</v>
      </c>
      <c r="F1211" s="2">
        <v>4.6805000000000003</v>
      </c>
      <c r="G1211" s="2">
        <v>4.6779600000000015</v>
      </c>
      <c r="H1211" s="2">
        <v>4.6706799999999991</v>
      </c>
      <c r="I1211" s="2">
        <v>4.7166519999999998</v>
      </c>
      <c r="J1211" s="13">
        <v>4.7475780000000096</v>
      </c>
      <c r="K1211" s="13" t="s">
        <v>54</v>
      </c>
      <c r="L1211" s="13" t="s">
        <v>54</v>
      </c>
      <c r="M1211" s="13" t="s">
        <v>54</v>
      </c>
    </row>
    <row r="1212" spans="1:13" ht="13.5" x14ac:dyDescent="0.25">
      <c r="A1212" s="3">
        <v>43775</v>
      </c>
      <c r="B1212" s="2">
        <v>4.6805000000000003</v>
      </c>
      <c r="C1212" s="2">
        <v>50.140728573913982</v>
      </c>
      <c r="D1212" s="2">
        <v>-1.3224889469654499E-2</v>
      </c>
      <c r="E1212" s="2">
        <v>-7.8244315704060388E-2</v>
      </c>
      <c r="F1212" s="2">
        <v>4.6805000000000003</v>
      </c>
      <c r="G1212" s="2">
        <v>4.6798600000000015</v>
      </c>
      <c r="H1212" s="2">
        <v>4.6719449999999991</v>
      </c>
      <c r="I1212" s="2">
        <v>4.7162739999999994</v>
      </c>
      <c r="J1212" s="13">
        <v>4.7471050000000101</v>
      </c>
      <c r="K1212" s="13" t="s">
        <v>54</v>
      </c>
      <c r="L1212" s="13" t="s">
        <v>54</v>
      </c>
      <c r="M1212" s="13" t="s">
        <v>54</v>
      </c>
    </row>
    <row r="1213" spans="1:13" ht="13.5" x14ac:dyDescent="0.25">
      <c r="A1213" s="3">
        <v>43776</v>
      </c>
      <c r="B1213" s="2">
        <v>4.6805000000000003</v>
      </c>
      <c r="C1213" s="2">
        <v>50.140728573913982</v>
      </c>
      <c r="D1213" s="2">
        <v>-1.1137562317531824E-2</v>
      </c>
      <c r="E1213" s="2">
        <v>-8.0968109435510957E-2</v>
      </c>
      <c r="F1213" s="2">
        <v>4.6805000000000003</v>
      </c>
      <c r="G1213" s="2">
        <v>4.6798600000000015</v>
      </c>
      <c r="H1213" s="2">
        <v>4.6732099999999992</v>
      </c>
      <c r="I1213" s="2">
        <v>4.7137439999999993</v>
      </c>
      <c r="J1213" s="13">
        <v>4.74666250000001</v>
      </c>
      <c r="K1213" s="13" t="s">
        <v>54</v>
      </c>
      <c r="L1213" s="13" t="s">
        <v>54</v>
      </c>
      <c r="M1213" s="13" t="s">
        <v>54</v>
      </c>
    </row>
    <row r="1214" spans="1:13" ht="13.5" x14ac:dyDescent="0.25">
      <c r="A1214" s="3">
        <v>43777</v>
      </c>
      <c r="B1214" s="2">
        <v>4.8070000000000004</v>
      </c>
      <c r="C1214" s="2">
        <v>78.897856377148216</v>
      </c>
      <c r="D1214" s="2">
        <v>-1.973025400954409E-2</v>
      </c>
      <c r="E1214" s="2">
        <v>-8.0974064797537562E-2</v>
      </c>
      <c r="F1214" s="2">
        <v>4.7058000000000009</v>
      </c>
      <c r="G1214" s="2">
        <v>4.693150000000001</v>
      </c>
      <c r="H1214" s="2">
        <v>4.6807999999999996</v>
      </c>
      <c r="I1214" s="2">
        <v>4.7109619999999985</v>
      </c>
      <c r="J1214" s="13">
        <v>4.7468830000000102</v>
      </c>
      <c r="K1214" s="13" t="s">
        <v>51</v>
      </c>
      <c r="L1214" s="13" t="s">
        <v>48</v>
      </c>
      <c r="M1214" s="13" t="s">
        <v>52</v>
      </c>
    </row>
    <row r="1215" spans="1:13" ht="13.5" x14ac:dyDescent="0.25">
      <c r="A1215" s="3">
        <v>43780</v>
      </c>
      <c r="B1215" s="2">
        <v>4.8070000000000004</v>
      </c>
      <c r="C1215" s="2">
        <v>78.897856377148216</v>
      </c>
      <c r="D1215" s="2">
        <v>-2.6767488195484468E-2</v>
      </c>
      <c r="E1215" s="2">
        <v>-8.0367332775596559E-2</v>
      </c>
      <c r="F1215" s="2">
        <v>4.7311000000000005</v>
      </c>
      <c r="G1215" s="2">
        <v>4.7058000000000018</v>
      </c>
      <c r="H1215" s="2">
        <v>4.6874449999999994</v>
      </c>
      <c r="I1215" s="2">
        <v>4.7059019999999983</v>
      </c>
      <c r="J1215" s="13">
        <v>4.7470425000000098</v>
      </c>
      <c r="K1215" s="13" t="s">
        <v>51</v>
      </c>
      <c r="L1215" s="13" t="s">
        <v>48</v>
      </c>
      <c r="M1215" s="13" t="s">
        <v>52</v>
      </c>
    </row>
    <row r="1216" spans="1:13" ht="13.5" x14ac:dyDescent="0.25">
      <c r="A1216" s="3">
        <v>43781</v>
      </c>
      <c r="B1216" s="2">
        <v>4.8070000000000004</v>
      </c>
      <c r="C1216" s="2">
        <v>78.897856377148216</v>
      </c>
      <c r="D1216" s="2">
        <v>-3.3417543603894373E-2</v>
      </c>
      <c r="E1216" s="2">
        <v>-7.7296095849126681E-2</v>
      </c>
      <c r="F1216" s="2">
        <v>4.7564000000000011</v>
      </c>
      <c r="G1216" s="2">
        <v>4.7184500000000016</v>
      </c>
      <c r="H1216" s="2">
        <v>4.6944050000000006</v>
      </c>
      <c r="I1216" s="2">
        <v>4.7029939999999977</v>
      </c>
      <c r="J1216" s="13">
        <v>4.7468960000000093</v>
      </c>
      <c r="K1216" s="13" t="s">
        <v>51</v>
      </c>
      <c r="L1216" s="13" t="s">
        <v>48</v>
      </c>
      <c r="M1216" s="13" t="s">
        <v>52</v>
      </c>
    </row>
    <row r="1217" spans="1:13" ht="13.5" x14ac:dyDescent="0.25">
      <c r="A1217" s="3">
        <v>43782</v>
      </c>
      <c r="B1217" s="2">
        <v>4.8132999999999999</v>
      </c>
      <c r="C1217" s="2">
        <v>79.628696647383748</v>
      </c>
      <c r="D1217" s="2">
        <v>-4.0155136375680023E-2</v>
      </c>
      <c r="E1217" s="2">
        <v>-7.2794895400637938E-2</v>
      </c>
      <c r="F1217" s="2">
        <v>4.7829600000000001</v>
      </c>
      <c r="G1217" s="2">
        <v>4.7317300000000007</v>
      </c>
      <c r="H1217" s="2">
        <v>4.7019950000000001</v>
      </c>
      <c r="I1217" s="2">
        <v>4.7007179999999975</v>
      </c>
      <c r="J1217" s="13">
        <v>4.7458320000000098</v>
      </c>
      <c r="K1217" s="13" t="s">
        <v>51</v>
      </c>
      <c r="L1217" s="13" t="s">
        <v>48</v>
      </c>
      <c r="M1217" s="13" t="s">
        <v>52</v>
      </c>
    </row>
    <row r="1218" spans="1:13" ht="13.5" x14ac:dyDescent="0.25">
      <c r="A1218" s="3">
        <v>43783</v>
      </c>
      <c r="B1218" s="2">
        <v>4.8196000000000003</v>
      </c>
      <c r="C1218" s="2">
        <v>80.361177088186409</v>
      </c>
      <c r="D1218" s="2">
        <v>-4.6956325739607507E-2</v>
      </c>
      <c r="E1218" s="2">
        <v>-6.7603080129036694E-2</v>
      </c>
      <c r="F1218" s="2">
        <v>4.8107800000000003</v>
      </c>
      <c r="G1218" s="2">
        <v>4.7456400000000007</v>
      </c>
      <c r="H1218" s="2">
        <v>4.7099000000000002</v>
      </c>
      <c r="I1218" s="2">
        <v>4.6986939999999962</v>
      </c>
      <c r="J1218" s="13">
        <v>4.7456870000000091</v>
      </c>
      <c r="K1218" s="13" t="s">
        <v>51</v>
      </c>
      <c r="L1218" s="13" t="s">
        <v>48</v>
      </c>
      <c r="M1218" s="13" t="s">
        <v>52</v>
      </c>
    </row>
    <row r="1219" spans="1:13" ht="13.5" x14ac:dyDescent="0.25">
      <c r="A1219" s="3">
        <v>43784</v>
      </c>
      <c r="B1219" s="2">
        <v>4.8196000000000003</v>
      </c>
      <c r="C1219" s="2">
        <v>80.361177088186409</v>
      </c>
      <c r="D1219" s="2">
        <v>-5.3334963267019475E-2</v>
      </c>
      <c r="E1219" s="2">
        <v>-6.2118477609029457E-2</v>
      </c>
      <c r="F1219" s="2">
        <v>4.8132999999999999</v>
      </c>
      <c r="G1219" s="2">
        <v>4.7595500000000008</v>
      </c>
      <c r="H1219" s="2">
        <v>4.7178050000000002</v>
      </c>
      <c r="I1219" s="2">
        <v>4.6976819999999968</v>
      </c>
      <c r="J1219" s="13">
        <v>4.745083000000009</v>
      </c>
      <c r="K1219" s="13" t="s">
        <v>51</v>
      </c>
      <c r="L1219" s="13" t="s">
        <v>48</v>
      </c>
      <c r="M1219" s="13" t="s">
        <v>52</v>
      </c>
    </row>
    <row r="1220" spans="1:13" ht="13.5" x14ac:dyDescent="0.25">
      <c r="A1220" s="3">
        <v>43787</v>
      </c>
      <c r="B1220" s="2">
        <v>4.8196000000000003</v>
      </c>
      <c r="C1220" s="2">
        <v>80.361177088186409</v>
      </c>
      <c r="D1220" s="2">
        <v>-5.9309850637305317E-2</v>
      </c>
      <c r="E1220" s="2">
        <v>-5.6984441213328831E-2</v>
      </c>
      <c r="F1220" s="2">
        <v>4.8158200000000004</v>
      </c>
      <c r="G1220" s="2">
        <v>4.7734600000000009</v>
      </c>
      <c r="H1220" s="2">
        <v>4.7247599999999998</v>
      </c>
      <c r="I1220" s="2">
        <v>4.6991999999999976</v>
      </c>
      <c r="J1220" s="13">
        <v>4.7447240000000086</v>
      </c>
      <c r="K1220" s="13" t="s">
        <v>51</v>
      </c>
      <c r="L1220" s="13" t="s">
        <v>48</v>
      </c>
      <c r="M1220" s="13" t="s">
        <v>52</v>
      </c>
    </row>
    <row r="1221" spans="1:13" ht="13.5" x14ac:dyDescent="0.25">
      <c r="A1221" s="3">
        <v>43788</v>
      </c>
      <c r="B1221" s="2">
        <v>4.8196000000000003</v>
      </c>
      <c r="C1221" s="2">
        <v>80.361177088186409</v>
      </c>
      <c r="D1221" s="2">
        <v>-6.4900319652346106E-2</v>
      </c>
      <c r="E1221" s="2">
        <v>-5.3017023803547524E-2</v>
      </c>
      <c r="F1221" s="2">
        <v>4.818340000000001</v>
      </c>
      <c r="G1221" s="2">
        <v>4.787370000000001</v>
      </c>
      <c r="H1221" s="2">
        <v>4.7326649999999999</v>
      </c>
      <c r="I1221" s="2">
        <v>4.7007179999999975</v>
      </c>
      <c r="J1221" s="13">
        <v>4.7443955000000084</v>
      </c>
      <c r="K1221" s="13" t="s">
        <v>51</v>
      </c>
      <c r="L1221" s="13" t="s">
        <v>48</v>
      </c>
      <c r="M1221" s="13" t="s">
        <v>52</v>
      </c>
    </row>
    <row r="1222" spans="1:13" ht="13.5" x14ac:dyDescent="0.25">
      <c r="A1222" s="3">
        <v>43789</v>
      </c>
      <c r="B1222" s="2">
        <v>4.7436999999999996</v>
      </c>
      <c r="C1222" s="2">
        <v>50.775935933735298</v>
      </c>
      <c r="D1222" s="2">
        <v>-6.4503674924502263E-2</v>
      </c>
      <c r="E1222" s="2">
        <v>-4.9248361488351364E-2</v>
      </c>
      <c r="F1222" s="2">
        <v>4.8044200000000004</v>
      </c>
      <c r="G1222" s="2">
        <v>4.7936899999999998</v>
      </c>
      <c r="H1222" s="2">
        <v>4.7367749999999997</v>
      </c>
      <c r="I1222" s="2">
        <v>4.7019819999999974</v>
      </c>
      <c r="J1222" s="13">
        <v>4.7436570000000087</v>
      </c>
      <c r="K1222" s="13" t="s">
        <v>51</v>
      </c>
      <c r="L1222" s="13" t="s">
        <v>48</v>
      </c>
      <c r="M1222" s="13" t="s">
        <v>53</v>
      </c>
    </row>
    <row r="1223" spans="1:13" ht="13.5" x14ac:dyDescent="0.25">
      <c r="A1223" s="3">
        <v>43790</v>
      </c>
      <c r="B1223" s="2">
        <v>4.6551999999999998</v>
      </c>
      <c r="C1223" s="2">
        <v>34.72356190133317</v>
      </c>
      <c r="D1223" s="2">
        <v>-5.7622501135741189E-2</v>
      </c>
      <c r="E1223" s="2">
        <v>-4.5264402358960558E-2</v>
      </c>
      <c r="F1223" s="2">
        <v>4.7715399999999999</v>
      </c>
      <c r="G1223" s="2">
        <v>4.7911599999999996</v>
      </c>
      <c r="H1223" s="2">
        <v>4.7355099999999997</v>
      </c>
      <c r="I1223" s="2">
        <v>4.7019819999999983</v>
      </c>
      <c r="J1223" s="13">
        <v>4.7424760000000088</v>
      </c>
      <c r="K1223" s="13" t="s">
        <v>55</v>
      </c>
      <c r="L1223" s="13" t="s">
        <v>48</v>
      </c>
      <c r="M1223" s="13" t="s">
        <v>47</v>
      </c>
    </row>
    <row r="1224" spans="1:13" ht="13.5" x14ac:dyDescent="0.25">
      <c r="A1224" s="3">
        <v>43791</v>
      </c>
      <c r="B1224" s="2">
        <v>4.6551999999999998</v>
      </c>
      <c r="C1224" s="2">
        <v>34.72356190133317</v>
      </c>
      <c r="D1224" s="2">
        <v>-3.1824743880891404E-2</v>
      </c>
      <c r="E1224" s="2">
        <v>-4.1028500286466665E-2</v>
      </c>
      <c r="F1224" s="2">
        <v>4.7386600000000003</v>
      </c>
      <c r="G1224" s="2">
        <v>4.7759799999999997</v>
      </c>
      <c r="H1224" s="2">
        <v>4.734564999999999</v>
      </c>
      <c r="I1224" s="2">
        <v>4.7019819999999983</v>
      </c>
      <c r="J1224" s="13">
        <v>4.741295000000008</v>
      </c>
      <c r="K1224" s="13" t="s">
        <v>55</v>
      </c>
      <c r="L1224" s="13" t="s">
        <v>48</v>
      </c>
      <c r="M1224" s="13" t="s">
        <v>47</v>
      </c>
    </row>
    <row r="1225" spans="1:13" ht="13.5" x14ac:dyDescent="0.25">
      <c r="A1225" s="3">
        <v>43794</v>
      </c>
      <c r="B1225" s="2">
        <v>4.6615000000000002</v>
      </c>
      <c r="C1225" s="2">
        <v>36.383968878200122</v>
      </c>
      <c r="D1225" s="2">
        <v>-9.9869027965402424E-3</v>
      </c>
      <c r="E1225" s="2">
        <v>-3.4765505195232041E-2</v>
      </c>
      <c r="F1225" s="2">
        <v>4.7070400000000001</v>
      </c>
      <c r="G1225" s="2">
        <v>4.7614299999999998</v>
      </c>
      <c r="H1225" s="2">
        <v>4.7336149999999995</v>
      </c>
      <c r="I1225" s="2">
        <v>4.7021079999999982</v>
      </c>
      <c r="J1225" s="13">
        <v>4.7401455000000086</v>
      </c>
      <c r="K1225" s="13" t="s">
        <v>51</v>
      </c>
      <c r="L1225" s="13" t="s">
        <v>50</v>
      </c>
      <c r="M1225" s="13" t="s">
        <v>53</v>
      </c>
    </row>
    <row r="1226" spans="1:13" ht="13.5" x14ac:dyDescent="0.25">
      <c r="A1226" s="3">
        <v>43795</v>
      </c>
      <c r="B1226" s="2">
        <v>4.6361999999999997</v>
      </c>
      <c r="C1226" s="2">
        <v>32.778125418399938</v>
      </c>
      <c r="D1226" s="2">
        <v>1.0768521446714807E-2</v>
      </c>
      <c r="E1226" s="2">
        <v>-2.8309194552429251E-2</v>
      </c>
      <c r="F1226" s="2">
        <v>4.6703599999999996</v>
      </c>
      <c r="G1226" s="2">
        <v>4.7443499999999998</v>
      </c>
      <c r="H1226" s="2">
        <v>4.7313999999999998</v>
      </c>
      <c r="I1226" s="2">
        <v>4.7017279999999984</v>
      </c>
      <c r="J1226" s="13">
        <v>4.7388695000000087</v>
      </c>
      <c r="K1226" s="13" t="s">
        <v>51</v>
      </c>
      <c r="L1226" s="13" t="s">
        <v>50</v>
      </c>
      <c r="M1226" s="13" t="s">
        <v>53</v>
      </c>
    </row>
    <row r="1227" spans="1:13" ht="13.5" x14ac:dyDescent="0.25">
      <c r="A1227" s="3">
        <v>43796</v>
      </c>
      <c r="B1227" s="2">
        <v>4.6234999999999999</v>
      </c>
      <c r="C1227" s="2">
        <v>31.111326503393897</v>
      </c>
      <c r="D1227" s="2">
        <v>3.0763585780356095E-2</v>
      </c>
      <c r="E1227" s="2">
        <v>-2.2206671199770735E-2</v>
      </c>
      <c r="F1227" s="2">
        <v>4.6463200000000002</v>
      </c>
      <c r="G1227" s="2">
        <v>4.7253699999999998</v>
      </c>
      <c r="H1227" s="2">
        <v>4.7285500000000003</v>
      </c>
      <c r="I1227" s="2">
        <v>4.7010939999999986</v>
      </c>
      <c r="J1227" s="13">
        <v>4.7375300000000093</v>
      </c>
      <c r="K1227" s="13" t="s">
        <v>51</v>
      </c>
      <c r="L1227" s="13" t="s">
        <v>50</v>
      </c>
      <c r="M1227" s="13" t="s">
        <v>53</v>
      </c>
    </row>
    <row r="1228" spans="1:13" ht="13.5" x14ac:dyDescent="0.25">
      <c r="A1228" s="3">
        <v>43797</v>
      </c>
      <c r="B1228" s="2">
        <v>4.6805000000000003</v>
      </c>
      <c r="C1228" s="2">
        <v>44.702586801635903</v>
      </c>
      <c r="D1228" s="2">
        <v>4.4988623810640505E-2</v>
      </c>
      <c r="E1228" s="2">
        <v>-1.8903105956972088E-2</v>
      </c>
      <c r="F1228" s="2">
        <v>4.6513800000000005</v>
      </c>
      <c r="G1228" s="2">
        <v>4.7114600000000006</v>
      </c>
      <c r="H1228" s="2">
        <v>4.7285500000000003</v>
      </c>
      <c r="I1228" s="2">
        <v>4.6998299999999986</v>
      </c>
      <c r="J1228" s="13">
        <v>4.7364755000000081</v>
      </c>
      <c r="K1228" s="13" t="s">
        <v>51</v>
      </c>
      <c r="L1228" s="13" t="s">
        <v>50</v>
      </c>
      <c r="M1228" s="13" t="s">
        <v>52</v>
      </c>
    </row>
    <row r="1229" spans="1:13" ht="13.5" x14ac:dyDescent="0.25">
      <c r="A1229" s="3">
        <v>43798</v>
      </c>
      <c r="B1229" s="2">
        <v>4.6805000000000003</v>
      </c>
      <c r="C1229" s="2">
        <v>44.702586801635903</v>
      </c>
      <c r="D1229" s="2">
        <v>5.7206090941939181E-2</v>
      </c>
      <c r="E1229" s="2">
        <v>-1.8226303961669375E-2</v>
      </c>
      <c r="F1229" s="2">
        <v>4.6564400000000008</v>
      </c>
      <c r="G1229" s="2">
        <v>4.6975500000000006</v>
      </c>
      <c r="H1229" s="2">
        <v>4.7285500000000003</v>
      </c>
      <c r="I1229" s="2">
        <v>4.6985659999999987</v>
      </c>
      <c r="J1229" s="13">
        <v>4.7354210000000085</v>
      </c>
      <c r="K1229" s="13" t="s">
        <v>51</v>
      </c>
      <c r="L1229" s="13" t="s">
        <v>50</v>
      </c>
      <c r="M1229" s="13" t="s">
        <v>52</v>
      </c>
    </row>
    <row r="1230" spans="1:13" ht="13.5" x14ac:dyDescent="0.25">
      <c r="A1230" s="3">
        <v>43801</v>
      </c>
      <c r="B1230" s="2">
        <v>4.6425000000000001</v>
      </c>
      <c r="C1230" s="2">
        <v>38.786073659532335</v>
      </c>
      <c r="D1230" s="2">
        <v>7.052625931042833E-2</v>
      </c>
      <c r="E1230" s="2">
        <v>-1.9306311162928864E-2</v>
      </c>
      <c r="F1230" s="2">
        <v>4.6526399999999999</v>
      </c>
      <c r="G1230" s="2">
        <v>4.6798400000000004</v>
      </c>
      <c r="H1230" s="2">
        <v>4.7266500000000002</v>
      </c>
      <c r="I1230" s="2">
        <v>4.6965419999999991</v>
      </c>
      <c r="J1230" s="13">
        <v>4.73417650000001</v>
      </c>
      <c r="K1230" s="13" t="s">
        <v>55</v>
      </c>
      <c r="L1230" s="13" t="s">
        <v>48</v>
      </c>
      <c r="M1230" s="13" t="s">
        <v>47</v>
      </c>
    </row>
    <row r="1231" spans="1:13" ht="13.5" x14ac:dyDescent="0.25">
      <c r="A1231" s="3">
        <v>43802</v>
      </c>
      <c r="B1231" s="2">
        <v>4.6551999999999998</v>
      </c>
      <c r="C1231" s="2">
        <v>41.569486883554923</v>
      </c>
      <c r="D1231" s="2">
        <v>8.1236063481632925E-2</v>
      </c>
      <c r="E1231" s="2">
        <v>-2.1567916204103504E-2</v>
      </c>
      <c r="F1231" s="2">
        <v>4.6564400000000008</v>
      </c>
      <c r="G1231" s="2">
        <v>4.6634000000000002</v>
      </c>
      <c r="H1231" s="2">
        <v>4.7253850000000002</v>
      </c>
      <c r="I1231" s="2">
        <v>4.6947719999999995</v>
      </c>
      <c r="J1231" s="13">
        <v>4.7330260000000095</v>
      </c>
      <c r="K1231" s="13" t="s">
        <v>55</v>
      </c>
      <c r="L1231" s="13" t="s">
        <v>48</v>
      </c>
      <c r="M1231" s="13" t="s">
        <v>49</v>
      </c>
    </row>
    <row r="1232" spans="1:13" ht="13.5" x14ac:dyDescent="0.25">
      <c r="A1232" s="3">
        <v>43803</v>
      </c>
      <c r="B1232" s="2">
        <v>4.6551999999999998</v>
      </c>
      <c r="C1232" s="2">
        <v>41.569486883554923</v>
      </c>
      <c r="D1232" s="2">
        <v>7.8897749786915661E-2</v>
      </c>
      <c r="E1232" s="2">
        <v>-2.8458363578783556E-2</v>
      </c>
      <c r="F1232" s="2">
        <v>4.6627799999999997</v>
      </c>
      <c r="G1232" s="2">
        <v>4.6545500000000004</v>
      </c>
      <c r="H1232" s="2">
        <v>4.7241199999999983</v>
      </c>
      <c r="I1232" s="2">
        <v>4.6930019999999999</v>
      </c>
      <c r="J1232" s="13">
        <v>4.7318450000000105</v>
      </c>
      <c r="K1232" s="13" t="s">
        <v>51</v>
      </c>
      <c r="L1232" s="13" t="s">
        <v>50</v>
      </c>
      <c r="M1232" s="13" t="s">
        <v>52</v>
      </c>
    </row>
    <row r="1233" spans="1:13" ht="13.5" x14ac:dyDescent="0.25">
      <c r="A1233" s="3">
        <v>43804</v>
      </c>
      <c r="B1233" s="2">
        <v>4.6867999999999999</v>
      </c>
      <c r="C1233" s="2">
        <v>48.347073967995748</v>
      </c>
      <c r="D1233" s="2">
        <v>6.1219039629666128E-2</v>
      </c>
      <c r="E1233" s="2">
        <v>-3.6822527166609074E-2</v>
      </c>
      <c r="F1233" s="2">
        <v>4.66404</v>
      </c>
      <c r="G1233" s="2">
        <v>4.6577099999999998</v>
      </c>
      <c r="H1233" s="2">
        <v>4.7244349999999988</v>
      </c>
      <c r="I1233" s="2">
        <v>4.6918639999999998</v>
      </c>
      <c r="J1233" s="13">
        <v>4.7308525000000099</v>
      </c>
      <c r="K1233" s="13" t="s">
        <v>51</v>
      </c>
      <c r="L1233" s="13" t="s">
        <v>50</v>
      </c>
      <c r="M1233" s="13" t="s">
        <v>52</v>
      </c>
    </row>
    <row r="1234" spans="1:13" ht="13.5" x14ac:dyDescent="0.25">
      <c r="A1234" s="3">
        <v>43805</v>
      </c>
      <c r="B1234" s="2">
        <v>4.7880000000000003</v>
      </c>
      <c r="C1234" s="2">
        <v>63.106352133544185</v>
      </c>
      <c r="D1234" s="2">
        <v>3.8814135208690814E-2</v>
      </c>
      <c r="E1234" s="2">
        <v>-4.488155951552486E-2</v>
      </c>
      <c r="F1234" s="2">
        <v>4.6855399999999996</v>
      </c>
      <c r="G1234" s="2">
        <v>4.6709900000000006</v>
      </c>
      <c r="H1234" s="2">
        <v>4.7234849999999993</v>
      </c>
      <c r="I1234" s="2">
        <v>4.6933820000000006</v>
      </c>
      <c r="J1234" s="13">
        <v>4.7303660000000107</v>
      </c>
      <c r="K1234" s="13" t="s">
        <v>51</v>
      </c>
      <c r="L1234" s="13" t="s">
        <v>50</v>
      </c>
      <c r="M1234" s="13" t="s">
        <v>52</v>
      </c>
    </row>
    <row r="1235" spans="1:13" ht="13.5" x14ac:dyDescent="0.25">
      <c r="A1235" s="3">
        <v>43808</v>
      </c>
      <c r="B1235" s="2">
        <v>4.7880000000000003</v>
      </c>
      <c r="C1235" s="2">
        <v>63.106352133544185</v>
      </c>
      <c r="D1235" s="2">
        <v>2.0273949292442417E-2</v>
      </c>
      <c r="E1235" s="2">
        <v>-5.2649764755060155E-2</v>
      </c>
      <c r="F1235" s="2">
        <v>4.7146400000000002</v>
      </c>
      <c r="G1235" s="2">
        <v>4.6836399999999996</v>
      </c>
      <c r="H1235" s="2">
        <v>4.7225349999999988</v>
      </c>
      <c r="I1235" s="2">
        <v>4.6942680000000001</v>
      </c>
      <c r="J1235" s="13">
        <v>4.7298795000000098</v>
      </c>
      <c r="K1235" s="13" t="s">
        <v>51</v>
      </c>
      <c r="L1235" s="13" t="s">
        <v>50</v>
      </c>
      <c r="M1235" s="13" t="s">
        <v>52</v>
      </c>
    </row>
    <row r="1236" spans="1:13" ht="13.5" x14ac:dyDescent="0.25">
      <c r="A1236" s="3">
        <v>43809</v>
      </c>
      <c r="B1236" s="2">
        <v>4.7880000000000003</v>
      </c>
      <c r="C1236" s="2">
        <v>63.106352133544185</v>
      </c>
      <c r="D1236" s="2">
        <v>1.832173148414995E-4</v>
      </c>
      <c r="E1236" s="2">
        <v>-5.8087039076432527E-2</v>
      </c>
      <c r="F1236" s="2">
        <v>4.7412000000000001</v>
      </c>
      <c r="G1236" s="2">
        <v>4.6988199999999996</v>
      </c>
      <c r="H1236" s="2">
        <v>4.7215849999999993</v>
      </c>
      <c r="I1236" s="2">
        <v>4.6973039999999999</v>
      </c>
      <c r="J1236" s="13">
        <v>4.7293930000000088</v>
      </c>
      <c r="K1236" s="13" t="s">
        <v>51</v>
      </c>
      <c r="L1236" s="13" t="s">
        <v>50</v>
      </c>
      <c r="M1236" s="13" t="s">
        <v>52</v>
      </c>
    </row>
    <row r="1237" spans="1:13" ht="13.5" x14ac:dyDescent="0.25">
      <c r="A1237" s="3">
        <v>43810</v>
      </c>
      <c r="B1237" s="2">
        <v>4.7121000000000004</v>
      </c>
      <c r="C1237" s="2">
        <v>49.781715816134991</v>
      </c>
      <c r="D1237" s="2">
        <v>-1.3621011070056532E-2</v>
      </c>
      <c r="E1237" s="2">
        <v>-6.2035993509570633E-2</v>
      </c>
      <c r="F1237" s="2">
        <v>4.75258</v>
      </c>
      <c r="G1237" s="2">
        <v>4.7076799999999999</v>
      </c>
      <c r="H1237" s="2">
        <v>4.7165249999999999</v>
      </c>
      <c r="I1237" s="2">
        <v>4.6986960000000009</v>
      </c>
      <c r="J1237" s="13">
        <v>4.7285270000000095</v>
      </c>
      <c r="K1237" s="13" t="s">
        <v>51</v>
      </c>
      <c r="L1237" s="13" t="s">
        <v>50</v>
      </c>
      <c r="M1237" s="13" t="s">
        <v>52</v>
      </c>
    </row>
    <row r="1238" spans="1:13" ht="13.5" x14ac:dyDescent="0.25">
      <c r="A1238" s="3">
        <v>43811</v>
      </c>
      <c r="B1238" s="2">
        <v>4.7183999999999999</v>
      </c>
      <c r="C1238" s="2">
        <v>50.71198171591886</v>
      </c>
      <c r="D1238" s="2">
        <v>-1.6988187028936785E-2</v>
      </c>
      <c r="E1238" s="2">
        <v>-6.0523865515959556E-2</v>
      </c>
      <c r="F1238" s="2">
        <v>4.7588999999999997</v>
      </c>
      <c r="G1238" s="2">
        <v>4.7114700000000003</v>
      </c>
      <c r="H1238" s="2">
        <v>4.7114650000000005</v>
      </c>
      <c r="I1238" s="2">
        <v>4.7002140000000008</v>
      </c>
      <c r="J1238" s="13">
        <v>4.7276925000000087</v>
      </c>
      <c r="K1238" s="13" t="s">
        <v>51</v>
      </c>
      <c r="L1238" s="13" t="s">
        <v>50</v>
      </c>
      <c r="M1238" s="13" t="s">
        <v>52</v>
      </c>
    </row>
    <row r="1239" spans="1:13" ht="13.5" x14ac:dyDescent="0.25">
      <c r="A1239" s="3">
        <v>43812</v>
      </c>
      <c r="B1239" s="2">
        <v>4.7121000000000004</v>
      </c>
      <c r="C1239" s="2">
        <v>49.720095468478235</v>
      </c>
      <c r="D1239" s="2">
        <v>-1.9397932443683708E-2</v>
      </c>
      <c r="E1239" s="2">
        <v>-5.5038649000368076E-2</v>
      </c>
      <c r="F1239" s="2">
        <v>4.7437199999999997</v>
      </c>
      <c r="G1239" s="2">
        <v>4.7146299999999997</v>
      </c>
      <c r="H1239" s="2">
        <v>4.7060900000000006</v>
      </c>
      <c r="I1239" s="2">
        <v>4.7016060000000008</v>
      </c>
      <c r="J1239" s="13">
        <v>4.7268570000000079</v>
      </c>
      <c r="K1239" s="13" t="s">
        <v>55</v>
      </c>
      <c r="L1239" s="13" t="s">
        <v>48</v>
      </c>
      <c r="M1239" s="13" t="s">
        <v>47</v>
      </c>
    </row>
    <row r="1240" spans="1:13" ht="13.5" x14ac:dyDescent="0.25">
      <c r="A1240" s="3">
        <v>43815</v>
      </c>
      <c r="B1240" s="2">
        <v>4.7121000000000004</v>
      </c>
      <c r="C1240" s="2">
        <v>49.720095468478235</v>
      </c>
      <c r="D1240" s="2">
        <v>-2.7271118367560909E-2</v>
      </c>
      <c r="E1240" s="2">
        <v>-4.7101288866118057E-2</v>
      </c>
      <c r="F1240" s="2">
        <v>4.7285399999999997</v>
      </c>
      <c r="G1240" s="2">
        <v>4.7215900000000008</v>
      </c>
      <c r="H1240" s="2">
        <v>4.7007150000000006</v>
      </c>
      <c r="I1240" s="2">
        <v>4.7027440000000009</v>
      </c>
      <c r="J1240" s="13">
        <v>4.726021500000007</v>
      </c>
      <c r="K1240" s="13" t="s">
        <v>55</v>
      </c>
      <c r="L1240" s="13" t="s">
        <v>48</v>
      </c>
      <c r="M1240" s="13" t="s">
        <v>47</v>
      </c>
    </row>
    <row r="1241" spans="1:13" ht="13.5" x14ac:dyDescent="0.25">
      <c r="A1241" s="3">
        <v>43816</v>
      </c>
      <c r="B1241" s="2">
        <v>4.6931000000000003</v>
      </c>
      <c r="C1241" s="2">
        <v>46.53643451695536</v>
      </c>
      <c r="D1241" s="2">
        <v>-3.0560695733931276E-2</v>
      </c>
      <c r="E1241" s="2">
        <v>-3.7698101949168429E-2</v>
      </c>
      <c r="F1241" s="2">
        <v>4.7095600000000006</v>
      </c>
      <c r="G1241" s="2">
        <v>4.7253799999999995</v>
      </c>
      <c r="H1241" s="2">
        <v>4.6943900000000003</v>
      </c>
      <c r="I1241" s="2">
        <v>4.7035020000000003</v>
      </c>
      <c r="J1241" s="13">
        <v>4.725091000000007</v>
      </c>
      <c r="K1241" s="13" t="s">
        <v>55</v>
      </c>
      <c r="L1241" s="13" t="s">
        <v>48</v>
      </c>
      <c r="M1241" s="13" t="s">
        <v>47</v>
      </c>
    </row>
    <row r="1242" spans="1:13" ht="13.5" x14ac:dyDescent="0.25">
      <c r="A1242" s="3">
        <v>43817</v>
      </c>
      <c r="B1242" s="2">
        <v>4.6993999999999998</v>
      </c>
      <c r="C1242" s="2">
        <v>47.731539877231896</v>
      </c>
      <c r="D1242" s="2">
        <v>-3.3688305400073837E-2</v>
      </c>
      <c r="E1242" s="2">
        <v>-2.7343058238824533E-2</v>
      </c>
      <c r="F1242" s="2">
        <v>4.7070200000000009</v>
      </c>
      <c r="G1242" s="2">
        <v>4.7298</v>
      </c>
      <c r="H1242" s="2">
        <v>4.6921750000000007</v>
      </c>
      <c r="I1242" s="2">
        <v>4.7043860000000004</v>
      </c>
      <c r="J1242" s="13">
        <v>4.7241920000000057</v>
      </c>
      <c r="K1242" s="13" t="s">
        <v>55</v>
      </c>
      <c r="L1242" s="13" t="s">
        <v>48</v>
      </c>
      <c r="M1242" s="13" t="s">
        <v>47</v>
      </c>
    </row>
    <row r="1243" spans="1:13" ht="13.5" x14ac:dyDescent="0.25">
      <c r="A1243" s="3">
        <v>43818</v>
      </c>
      <c r="B1243" s="2">
        <v>4.6993999999999998</v>
      </c>
      <c r="C1243" s="2">
        <v>47.731539877231896</v>
      </c>
      <c r="D1243" s="2">
        <v>-3.1396964763573898E-2</v>
      </c>
      <c r="E1243" s="2">
        <v>-1.7270549751080454E-2</v>
      </c>
      <c r="F1243" s="2">
        <v>4.70322</v>
      </c>
      <c r="G1243" s="2">
        <v>4.7310599999999994</v>
      </c>
      <c r="H1243" s="2">
        <v>4.6943850000000005</v>
      </c>
      <c r="I1243" s="2">
        <v>4.7052699999999996</v>
      </c>
      <c r="J1243" s="13">
        <v>4.7232930000000053</v>
      </c>
      <c r="K1243" s="13" t="s">
        <v>55</v>
      </c>
      <c r="L1243" s="13" t="s">
        <v>48</v>
      </c>
      <c r="M1243" s="13" t="s">
        <v>47</v>
      </c>
    </row>
    <row r="1244" spans="1:13" ht="13.5" x14ac:dyDescent="0.25">
      <c r="A1244" s="3">
        <v>43819</v>
      </c>
      <c r="B1244" s="2">
        <v>4.6993999999999998</v>
      </c>
      <c r="C1244" s="2">
        <v>47.731539877231896</v>
      </c>
      <c r="D1244" s="2">
        <v>-1.3818313669295534E-2</v>
      </c>
      <c r="E1244" s="2">
        <v>-5.9616750677398671E-3</v>
      </c>
      <c r="F1244" s="2">
        <v>4.7006800000000002</v>
      </c>
      <c r="G1244" s="2">
        <v>4.7221999999999991</v>
      </c>
      <c r="H1244" s="2">
        <v>4.6965950000000003</v>
      </c>
      <c r="I1244" s="2">
        <v>4.7061540000000006</v>
      </c>
      <c r="J1244" s="13">
        <v>4.7223940000000049</v>
      </c>
      <c r="K1244" s="13" t="s">
        <v>55</v>
      </c>
      <c r="L1244" s="13" t="s">
        <v>48</v>
      </c>
      <c r="M1244" s="13" t="s">
        <v>47</v>
      </c>
    </row>
    <row r="1245" spans="1:13" ht="13.5" x14ac:dyDescent="0.25">
      <c r="A1245" s="3">
        <v>43822</v>
      </c>
      <c r="B1245" s="2">
        <v>4.6993999999999998</v>
      </c>
      <c r="C1245" s="2">
        <v>47.731539877231896</v>
      </c>
      <c r="D1245" s="2">
        <v>1.1212940389775383E-3</v>
      </c>
      <c r="E1245" s="2">
        <v>5.6390702962616068E-3</v>
      </c>
      <c r="F1245" s="2">
        <v>4.6981400000000004</v>
      </c>
      <c r="G1245" s="2">
        <v>4.7133399999999988</v>
      </c>
      <c r="H1245" s="2">
        <v>4.6984899999999996</v>
      </c>
      <c r="I1245" s="2">
        <v>4.7066600000000003</v>
      </c>
      <c r="J1245" s="13">
        <v>4.7214950000000044</v>
      </c>
      <c r="K1245" s="13" t="s">
        <v>55</v>
      </c>
      <c r="L1245" s="13" t="s">
        <v>48</v>
      </c>
      <c r="M1245" s="13" t="s">
        <v>47</v>
      </c>
    </row>
    <row r="1246" spans="1:13" ht="13.5" x14ac:dyDescent="0.25">
      <c r="A1246" s="3">
        <v>43823</v>
      </c>
      <c r="B1246" s="2">
        <v>4.6993999999999998</v>
      </c>
      <c r="C1246" s="2">
        <v>47.731539877231896</v>
      </c>
      <c r="D1246" s="2">
        <v>1.3823023223077158E-2</v>
      </c>
      <c r="E1246" s="2">
        <v>1.6297726141205403E-2</v>
      </c>
      <c r="F1246" s="2">
        <v>4.6993999999999998</v>
      </c>
      <c r="G1246" s="2">
        <v>4.7044799999999993</v>
      </c>
      <c r="H1246" s="2">
        <v>4.701649999999999</v>
      </c>
      <c r="I1246" s="2">
        <v>4.7072919999999998</v>
      </c>
      <c r="J1246" s="13">
        <v>4.7205960000000049</v>
      </c>
      <c r="K1246" s="13" t="s">
        <v>51</v>
      </c>
      <c r="L1246" s="13" t="s">
        <v>48</v>
      </c>
      <c r="M1246" s="13" t="s">
        <v>52</v>
      </c>
    </row>
    <row r="1247" spans="1:13" ht="13.5" x14ac:dyDescent="0.25">
      <c r="A1247" s="3">
        <v>43824</v>
      </c>
      <c r="B1247" s="2">
        <v>4.7436999999999996</v>
      </c>
      <c r="C1247" s="2">
        <v>57.425194499204132</v>
      </c>
      <c r="D1247" s="2">
        <v>9.6682751681909096E-3</v>
      </c>
      <c r="E1247" s="2">
        <v>2.7440093830443865E-2</v>
      </c>
      <c r="F1247" s="2">
        <v>4.7082600000000001</v>
      </c>
      <c r="G1247" s="2">
        <v>4.7076399999999996</v>
      </c>
      <c r="H1247" s="2">
        <v>4.7076599999999988</v>
      </c>
      <c r="I1247" s="2">
        <v>4.7089359999999996</v>
      </c>
      <c r="J1247" s="13">
        <v>4.7199185000000048</v>
      </c>
      <c r="K1247" s="13" t="s">
        <v>51</v>
      </c>
      <c r="L1247" s="13" t="s">
        <v>50</v>
      </c>
      <c r="M1247" s="13" t="s">
        <v>52</v>
      </c>
    </row>
    <row r="1248" spans="1:13" ht="13.5" x14ac:dyDescent="0.25">
      <c r="A1248" s="3">
        <v>43825</v>
      </c>
      <c r="B1248" s="2">
        <v>4.7564000000000002</v>
      </c>
      <c r="C1248" s="2">
        <v>59.730903024511193</v>
      </c>
      <c r="D1248" s="2">
        <v>5.9713269751249243E-3</v>
      </c>
      <c r="E1248" s="2">
        <v>3.7505210708282E-2</v>
      </c>
      <c r="F1248" s="2">
        <v>4.7196599999999993</v>
      </c>
      <c r="G1248" s="2">
        <v>4.7114399999999996</v>
      </c>
      <c r="H1248" s="2">
        <v>4.7114549999999999</v>
      </c>
      <c r="I1248" s="2">
        <v>4.7108340000000002</v>
      </c>
      <c r="J1248" s="13">
        <v>4.7192740000000049</v>
      </c>
      <c r="K1248" s="13" t="s">
        <v>51</v>
      </c>
      <c r="L1248" s="13" t="s">
        <v>50</v>
      </c>
      <c r="M1248" s="13" t="s">
        <v>52</v>
      </c>
    </row>
    <row r="1249" spans="1:13" ht="13.5" x14ac:dyDescent="0.25">
      <c r="A1249" s="3">
        <v>43826</v>
      </c>
      <c r="B1249" s="2">
        <v>4.8070000000000004</v>
      </c>
      <c r="C1249" s="2">
        <v>67.32390286021004</v>
      </c>
      <c r="D1249" s="2">
        <v>-2.1436190675929723E-3</v>
      </c>
      <c r="E1249" s="2">
        <v>4.6627998533051912E-2</v>
      </c>
      <c r="F1249" s="2">
        <v>4.7411799999999999</v>
      </c>
      <c r="G1249" s="2">
        <v>4.7209300000000001</v>
      </c>
      <c r="H1249" s="2">
        <v>4.7177799999999994</v>
      </c>
      <c r="I1249" s="2">
        <v>4.7137440000000002</v>
      </c>
      <c r="J1249" s="13">
        <v>4.7189130000000041</v>
      </c>
      <c r="K1249" s="13" t="s">
        <v>51</v>
      </c>
      <c r="L1249" s="13" t="s">
        <v>50</v>
      </c>
      <c r="M1249" s="13" t="s">
        <v>52</v>
      </c>
    </row>
    <row r="1250" spans="1:13" ht="13.5" x14ac:dyDescent="0.25">
      <c r="A1250" s="3">
        <v>43829</v>
      </c>
      <c r="B1250" s="2">
        <v>4.9335000000000004</v>
      </c>
      <c r="C1250" s="2">
        <v>78.326500509605694</v>
      </c>
      <c r="D1250" s="2">
        <v>-1.8928905920803984E-2</v>
      </c>
      <c r="E1250" s="2">
        <v>5.4530860185521959E-2</v>
      </c>
      <c r="F1250" s="2">
        <v>4.7880000000000011</v>
      </c>
      <c r="G1250" s="2">
        <v>4.7430700000000003</v>
      </c>
      <c r="H1250" s="2">
        <v>4.7323299999999993</v>
      </c>
      <c r="I1250" s="2">
        <v>4.7188040000000004</v>
      </c>
      <c r="J1250" s="13">
        <v>4.7191845000000043</v>
      </c>
      <c r="K1250" s="13" t="s">
        <v>51</v>
      </c>
      <c r="L1250" s="13" t="s">
        <v>50</v>
      </c>
      <c r="M1250" s="13" t="s">
        <v>52</v>
      </c>
    </row>
    <row r="1251" spans="1:13" ht="13.5" x14ac:dyDescent="0.25">
      <c r="A1251" s="3">
        <v>43830</v>
      </c>
      <c r="B1251" s="2">
        <v>4.9335000000000004</v>
      </c>
      <c r="C1251" s="2">
        <v>78.326500509605694</v>
      </c>
      <c r="D1251" s="2">
        <v>-3.7310211507555202E-2</v>
      </c>
      <c r="E1251" s="2">
        <v>6.1253718702778903E-2</v>
      </c>
      <c r="F1251" s="2">
        <v>4.8348200000000006</v>
      </c>
      <c r="G1251" s="2">
        <v>4.7671100000000006</v>
      </c>
      <c r="H1251" s="2">
        <v>4.7462449999999992</v>
      </c>
      <c r="I1251" s="2">
        <v>4.7242440000000006</v>
      </c>
      <c r="J1251" s="13">
        <v>4.7194560000000045</v>
      </c>
      <c r="K1251" s="13" t="s">
        <v>51</v>
      </c>
      <c r="L1251" s="13" t="s">
        <v>50</v>
      </c>
      <c r="M1251" s="13" t="s">
        <v>52</v>
      </c>
    </row>
    <row r="1252" spans="1:13" ht="13.5" x14ac:dyDescent="0.25">
      <c r="A1252" s="3">
        <v>43832</v>
      </c>
      <c r="B1252" s="2">
        <v>4.7880000000000003</v>
      </c>
      <c r="C1252" s="2">
        <v>54.049363406997905</v>
      </c>
      <c r="D1252" s="2">
        <v>-4.2278924300507725E-2</v>
      </c>
      <c r="E1252" s="2">
        <v>6.6463003825657785E-2</v>
      </c>
      <c r="F1252" s="2">
        <v>4.8436800000000009</v>
      </c>
      <c r="G1252" s="2">
        <v>4.7759700000000009</v>
      </c>
      <c r="H1252" s="2">
        <v>4.7528849999999991</v>
      </c>
      <c r="I1252" s="2">
        <v>4.7267740000000007</v>
      </c>
      <c r="J1252" s="13">
        <v>4.7190000000000047</v>
      </c>
      <c r="K1252" s="13" t="s">
        <v>51</v>
      </c>
      <c r="L1252" s="13" t="s">
        <v>50</v>
      </c>
      <c r="M1252" s="13" t="s">
        <v>52</v>
      </c>
    </row>
    <row r="1253" spans="1:13" ht="13.5" x14ac:dyDescent="0.25">
      <c r="A1253" s="3">
        <v>43833</v>
      </c>
      <c r="B1253" s="2">
        <v>4.6425000000000001</v>
      </c>
      <c r="C1253" s="2">
        <v>40.523140825433963</v>
      </c>
      <c r="D1253" s="2">
        <v>-3.592188817760178E-2</v>
      </c>
      <c r="E1253" s="2">
        <v>6.9779960184762804E-2</v>
      </c>
      <c r="F1253" s="2">
        <v>4.8209</v>
      </c>
      <c r="G1253" s="2">
        <v>4.7702799999999996</v>
      </c>
      <c r="H1253" s="2">
        <v>4.7506699999999986</v>
      </c>
      <c r="I1253" s="2">
        <v>4.7260140000000002</v>
      </c>
      <c r="J1253" s="13">
        <v>4.717816500000005</v>
      </c>
      <c r="K1253" s="13" t="s">
        <v>55</v>
      </c>
      <c r="L1253" s="13" t="s">
        <v>48</v>
      </c>
      <c r="M1253" s="13" t="s">
        <v>47</v>
      </c>
    </row>
    <row r="1254" spans="1:13" ht="13.5" x14ac:dyDescent="0.25">
      <c r="A1254" s="3">
        <v>43836</v>
      </c>
      <c r="B1254" s="2">
        <v>4.6172000000000004</v>
      </c>
      <c r="C1254" s="2">
        <v>38.709123241873989</v>
      </c>
      <c r="D1254" s="2">
        <v>-2.8009430951078329E-2</v>
      </c>
      <c r="E1254" s="2">
        <v>6.9835012574678113E-2</v>
      </c>
      <c r="F1254" s="2">
        <v>4.78294</v>
      </c>
      <c r="G1254" s="2">
        <v>4.76206</v>
      </c>
      <c r="H1254" s="2">
        <v>4.7421299999999977</v>
      </c>
      <c r="I1254" s="2">
        <v>4.7248760000000001</v>
      </c>
      <c r="J1254" s="13">
        <v>4.7161085000000051</v>
      </c>
      <c r="K1254" s="13" t="s">
        <v>55</v>
      </c>
      <c r="L1254" s="13" t="s">
        <v>48</v>
      </c>
      <c r="M1254" s="13" t="s">
        <v>47</v>
      </c>
    </row>
    <row r="1255" spans="1:13" ht="13.5" x14ac:dyDescent="0.25">
      <c r="A1255" s="3">
        <v>43837</v>
      </c>
      <c r="B1255" s="2">
        <v>4.6172000000000004</v>
      </c>
      <c r="C1255" s="2">
        <v>38.709123241873989</v>
      </c>
      <c r="D1255" s="2">
        <v>-2.0554264395243216E-2</v>
      </c>
      <c r="E1255" s="2">
        <v>6.6794623804320219E-2</v>
      </c>
      <c r="F1255" s="2">
        <v>4.7196800000000003</v>
      </c>
      <c r="G1255" s="2">
        <v>4.7538399999999994</v>
      </c>
      <c r="H1255" s="2">
        <v>4.7335899999999977</v>
      </c>
      <c r="I1255" s="2">
        <v>4.723609999999999</v>
      </c>
      <c r="J1255" s="13">
        <v>4.7148905000000054</v>
      </c>
      <c r="K1255" s="13" t="s">
        <v>55</v>
      </c>
      <c r="L1255" s="13" t="s">
        <v>48</v>
      </c>
      <c r="M1255" s="13" t="s">
        <v>47</v>
      </c>
    </row>
    <row r="1256" spans="1:13" ht="13.5" x14ac:dyDescent="0.25">
      <c r="A1256" s="3">
        <v>43838</v>
      </c>
      <c r="B1256" s="2">
        <v>4.6172000000000004</v>
      </c>
      <c r="C1256" s="2">
        <v>38.709123241873989</v>
      </c>
      <c r="D1256" s="2">
        <v>-1.3542333168930831E-2</v>
      </c>
      <c r="E1256" s="2">
        <v>6.1510674917355429E-2</v>
      </c>
      <c r="F1256" s="2">
        <v>4.6564200000000007</v>
      </c>
      <c r="G1256" s="2">
        <v>4.7456199999999997</v>
      </c>
      <c r="H1256" s="2">
        <v>4.7250499999999986</v>
      </c>
      <c r="I1256" s="2">
        <v>4.7223439999999997</v>
      </c>
      <c r="J1256" s="13">
        <v>4.7150195000000057</v>
      </c>
      <c r="K1256" s="13" t="s">
        <v>55</v>
      </c>
      <c r="L1256" s="13" t="s">
        <v>48</v>
      </c>
      <c r="M1256" s="13" t="s">
        <v>47</v>
      </c>
    </row>
    <row r="1257" spans="1:13" ht="13.5" x14ac:dyDescent="0.25">
      <c r="A1257" s="3">
        <v>43839</v>
      </c>
      <c r="B1257" s="2">
        <v>4.5540000000000003</v>
      </c>
      <c r="C1257" s="2">
        <v>33.965338748413359</v>
      </c>
      <c r="D1257" s="2">
        <v>4.5392919590216962E-3</v>
      </c>
      <c r="E1257" s="2">
        <v>5.4476164474643457E-2</v>
      </c>
      <c r="F1257" s="2">
        <v>4.6096200000000014</v>
      </c>
      <c r="G1257" s="2">
        <v>4.7266499999999994</v>
      </c>
      <c r="H1257" s="2">
        <v>4.7171449999999995</v>
      </c>
      <c r="I1257" s="2">
        <v>4.7198139999999995</v>
      </c>
      <c r="J1257" s="13">
        <v>4.7148325000000053</v>
      </c>
      <c r="K1257" s="13" t="s">
        <v>55</v>
      </c>
      <c r="L1257" s="13" t="s">
        <v>48</v>
      </c>
      <c r="M1257" s="13" t="s">
        <v>47</v>
      </c>
    </row>
    <row r="1258" spans="1:13" ht="13.5" x14ac:dyDescent="0.25">
      <c r="A1258" s="3">
        <v>43840</v>
      </c>
      <c r="B1258" s="2">
        <v>4.6109</v>
      </c>
      <c r="C1258" s="2">
        <v>40.978325444214711</v>
      </c>
      <c r="D1258" s="2">
        <v>1.8554932250620659E-2</v>
      </c>
      <c r="E1258" s="2">
        <v>4.6268350665270061E-2</v>
      </c>
      <c r="F1258" s="2">
        <v>4.6032999999999999</v>
      </c>
      <c r="G1258" s="2">
        <v>4.7121000000000013</v>
      </c>
      <c r="H1258" s="2">
        <v>4.7117699999999996</v>
      </c>
      <c r="I1258" s="2">
        <v>4.7184219999999986</v>
      </c>
      <c r="J1258" s="13">
        <v>4.7149300000000052</v>
      </c>
      <c r="K1258" s="13" t="s">
        <v>55</v>
      </c>
      <c r="L1258" s="13" t="s">
        <v>48</v>
      </c>
      <c r="M1258" s="13" t="s">
        <v>47</v>
      </c>
    </row>
    <row r="1259" spans="1:13" ht="13.5" x14ac:dyDescent="0.25">
      <c r="A1259" s="3">
        <v>43843</v>
      </c>
      <c r="B1259" s="2">
        <v>4.5856000000000003</v>
      </c>
      <c r="C1259" s="2">
        <v>38.995265334370984</v>
      </c>
      <c r="D1259" s="2">
        <v>4.0641203906424117E-2</v>
      </c>
      <c r="E1259" s="2">
        <v>3.7497238715995654E-2</v>
      </c>
      <c r="F1259" s="2">
        <v>4.5969800000000003</v>
      </c>
      <c r="G1259" s="2">
        <v>4.689960000000001</v>
      </c>
      <c r="H1259" s="2">
        <v>4.7054449999999992</v>
      </c>
      <c r="I1259" s="2">
        <v>4.7165239999999988</v>
      </c>
      <c r="J1259" s="13">
        <v>4.7149010000000047</v>
      </c>
      <c r="K1259" s="13" t="s">
        <v>55</v>
      </c>
      <c r="L1259" s="13" t="s">
        <v>48</v>
      </c>
      <c r="M1259" s="13" t="s">
        <v>47</v>
      </c>
    </row>
    <row r="1260" spans="1:13" ht="13.5" x14ac:dyDescent="0.25">
      <c r="A1260" s="3">
        <v>43845</v>
      </c>
      <c r="B1260" s="2">
        <v>4.6172000000000004</v>
      </c>
      <c r="C1260" s="2">
        <v>42.723549549186288</v>
      </c>
      <c r="D1260" s="2">
        <v>7.7125989917023574E-2</v>
      </c>
      <c r="E1260" s="2">
        <v>2.8594688242834211E-2</v>
      </c>
      <c r="F1260" s="2">
        <v>4.5969800000000003</v>
      </c>
      <c r="G1260" s="2">
        <v>4.6583300000000012</v>
      </c>
      <c r="H1260" s="2">
        <v>4.7006999999999994</v>
      </c>
      <c r="I1260" s="2">
        <v>4.7152579999999986</v>
      </c>
      <c r="J1260" s="13">
        <v>4.7150300000000058</v>
      </c>
      <c r="K1260" s="13" t="s">
        <v>55</v>
      </c>
      <c r="L1260" s="13" t="s">
        <v>48</v>
      </c>
      <c r="M1260" s="13" t="s">
        <v>54</v>
      </c>
    </row>
    <row r="1261" spans="1:13" ht="13.5" x14ac:dyDescent="0.25">
      <c r="A1261" s="3">
        <v>43846</v>
      </c>
      <c r="B1261" s="2">
        <v>4.6172000000000004</v>
      </c>
      <c r="C1261" s="2">
        <v>42.723549549186295</v>
      </c>
      <c r="D1261" s="2">
        <v>0.10843656596615947</v>
      </c>
      <c r="E1261" s="2">
        <v>1.9858561424535223E-2</v>
      </c>
      <c r="F1261" s="2">
        <v>4.5969800000000003</v>
      </c>
      <c r="G1261" s="2">
        <v>4.6266999999999996</v>
      </c>
      <c r="H1261" s="2">
        <v>4.6969049999999992</v>
      </c>
      <c r="I1261" s="2">
        <v>4.7139919999999993</v>
      </c>
      <c r="J1261" s="13">
        <v>4.7151590000000061</v>
      </c>
      <c r="K1261" s="13" t="s">
        <v>55</v>
      </c>
      <c r="L1261" s="13" t="s">
        <v>48</v>
      </c>
      <c r="M1261" s="13" t="s">
        <v>54</v>
      </c>
    </row>
    <row r="1262" spans="1:13" ht="13.5" x14ac:dyDescent="0.25">
      <c r="A1262" s="3">
        <v>43847</v>
      </c>
      <c r="B1262" s="2">
        <v>4.6172000000000004</v>
      </c>
      <c r="C1262" s="2">
        <v>42.723549549186302</v>
      </c>
      <c r="D1262" s="2">
        <v>0.11295184274578318</v>
      </c>
      <c r="E1262" s="2">
        <v>1.1486739701355463E-2</v>
      </c>
      <c r="F1262" s="2">
        <v>4.6096200000000005</v>
      </c>
      <c r="G1262" s="2">
        <v>4.6096199999999996</v>
      </c>
      <c r="H1262" s="2">
        <v>4.6927949999999994</v>
      </c>
      <c r="I1262" s="2">
        <v>4.7127259999999991</v>
      </c>
      <c r="J1262" s="13">
        <v>4.715349000000006</v>
      </c>
      <c r="K1262" s="13" t="s">
        <v>51</v>
      </c>
      <c r="L1262" s="13" t="s">
        <v>48</v>
      </c>
      <c r="M1262" s="13" t="s">
        <v>52</v>
      </c>
    </row>
    <row r="1263" spans="1:13" ht="13.5" x14ac:dyDescent="0.25">
      <c r="A1263" s="3">
        <v>43850</v>
      </c>
      <c r="B1263" s="2">
        <v>4.6805000000000003</v>
      </c>
      <c r="C1263" s="2">
        <v>50.319803147818313</v>
      </c>
      <c r="D1263" s="2">
        <v>9.0075186744110525E-2</v>
      </c>
      <c r="E1263" s="2">
        <v>3.6032349265279155E-3</v>
      </c>
      <c r="F1263" s="2">
        <v>4.6235400000000002</v>
      </c>
      <c r="G1263" s="2">
        <v>4.6134199999999996</v>
      </c>
      <c r="H1263" s="2">
        <v>4.6918499999999987</v>
      </c>
      <c r="I1263" s="2">
        <v>4.712726</v>
      </c>
      <c r="J1263" s="13">
        <v>4.7158555000000062</v>
      </c>
      <c r="K1263" s="13" t="s">
        <v>51</v>
      </c>
      <c r="L1263" s="13" t="s">
        <v>48</v>
      </c>
      <c r="M1263" s="13" t="s">
        <v>52</v>
      </c>
    </row>
    <row r="1264" spans="1:13" ht="13.5" x14ac:dyDescent="0.25">
      <c r="A1264" s="3">
        <v>43851</v>
      </c>
      <c r="B1264" s="2">
        <v>4.7436999999999996</v>
      </c>
      <c r="C1264" s="2">
        <v>56.52006832069182</v>
      </c>
      <c r="D1264" s="2">
        <v>6.21185452984232E-2</v>
      </c>
      <c r="E1264" s="2">
        <v>-3.7218549521369094E-3</v>
      </c>
      <c r="F1264" s="2">
        <v>4.6551600000000004</v>
      </c>
      <c r="G1264" s="2">
        <v>4.6260700000000003</v>
      </c>
      <c r="H1264" s="2">
        <v>4.6940649999999993</v>
      </c>
      <c r="I1264" s="2">
        <v>4.7114599999999998</v>
      </c>
      <c r="J1264" s="13">
        <v>4.7166780000000053</v>
      </c>
      <c r="K1264" s="13" t="s">
        <v>51</v>
      </c>
      <c r="L1264" s="13" t="s">
        <v>48</v>
      </c>
      <c r="M1264" s="13" t="s">
        <v>52</v>
      </c>
    </row>
    <row r="1265" spans="1:13" ht="13.5" x14ac:dyDescent="0.25">
      <c r="A1265" s="3">
        <v>43852</v>
      </c>
      <c r="B1265" s="2">
        <v>4.7436999999999996</v>
      </c>
      <c r="C1265" s="2">
        <v>56.52006832069182</v>
      </c>
      <c r="D1265" s="2">
        <v>3.8065694646692627E-2</v>
      </c>
      <c r="E1265" s="2">
        <v>-8.9002484920983754E-3</v>
      </c>
      <c r="F1265" s="2">
        <v>4.6804600000000001</v>
      </c>
      <c r="G1265" s="2">
        <v>4.6387200000000002</v>
      </c>
      <c r="H1265" s="2">
        <v>4.6962799999999998</v>
      </c>
      <c r="I1265" s="2">
        <v>4.7101939999999995</v>
      </c>
      <c r="J1265" s="13">
        <v>4.7174395000000056</v>
      </c>
      <c r="K1265" s="13" t="s">
        <v>51</v>
      </c>
      <c r="L1265" s="13" t="s">
        <v>48</v>
      </c>
      <c r="M1265" s="13" t="s">
        <v>52</v>
      </c>
    </row>
    <row r="1266" spans="1:13" ht="13.5" x14ac:dyDescent="0.25">
      <c r="A1266" s="3">
        <v>43853</v>
      </c>
      <c r="B1266" s="2">
        <v>4.7436999999999996</v>
      </c>
      <c r="C1266" s="2">
        <v>56.52006832069182</v>
      </c>
      <c r="D1266" s="2">
        <v>1.7345476105915303E-2</v>
      </c>
      <c r="E1266" s="2">
        <v>-1.2386460167547686E-2</v>
      </c>
      <c r="F1266" s="2">
        <v>4.7057599999999997</v>
      </c>
      <c r="G1266" s="2">
        <v>4.6513699999999991</v>
      </c>
      <c r="H1266" s="2">
        <v>4.6984949999999994</v>
      </c>
      <c r="I1266" s="2">
        <v>4.7089279999999993</v>
      </c>
      <c r="J1266" s="13">
        <v>4.718201000000005</v>
      </c>
      <c r="K1266" s="13" t="s">
        <v>51</v>
      </c>
      <c r="L1266" s="13" t="s">
        <v>48</v>
      </c>
      <c r="M1266" s="13" t="s">
        <v>52</v>
      </c>
    </row>
    <row r="1267" spans="1:13" ht="13.5" x14ac:dyDescent="0.25">
      <c r="A1267" s="3">
        <v>43854</v>
      </c>
      <c r="B1267" s="2">
        <v>4.7436999999999996</v>
      </c>
      <c r="C1267" s="2">
        <v>56.52006832069182</v>
      </c>
      <c r="D1267" s="2">
        <v>-1.0250654957154381E-2</v>
      </c>
      <c r="E1267" s="2">
        <v>-1.4631602118908706E-2</v>
      </c>
      <c r="F1267" s="2">
        <v>4.7310600000000003</v>
      </c>
      <c r="G1267" s="2">
        <v>4.6703399999999986</v>
      </c>
      <c r="H1267" s="2">
        <v>4.6984949999999994</v>
      </c>
      <c r="I1267" s="2">
        <v>4.7075359999999993</v>
      </c>
      <c r="J1267" s="13">
        <v>4.7182890000000048</v>
      </c>
      <c r="K1267" s="13" t="s">
        <v>51</v>
      </c>
      <c r="L1267" s="13" t="s">
        <v>48</v>
      </c>
      <c r="M1267" s="13" t="s">
        <v>52</v>
      </c>
    </row>
    <row r="1268" spans="1:13" ht="13.5" x14ac:dyDescent="0.25">
      <c r="A1268" s="3">
        <v>43857</v>
      </c>
      <c r="B1268" s="2">
        <v>4.7436999999999996</v>
      </c>
      <c r="C1268" s="2">
        <v>56.52006832069182</v>
      </c>
      <c r="D1268" s="2">
        <v>-2.5162715989962336E-2</v>
      </c>
      <c r="E1268" s="2">
        <v>-1.5466797537792341E-2</v>
      </c>
      <c r="F1268" s="2">
        <v>4.7436999999999996</v>
      </c>
      <c r="G1268" s="2">
        <v>4.6836199999999995</v>
      </c>
      <c r="H1268" s="2">
        <v>4.6978600000000004</v>
      </c>
      <c r="I1268" s="2">
        <v>4.7060179999999994</v>
      </c>
      <c r="J1268" s="13">
        <v>4.717826000000005</v>
      </c>
      <c r="K1268" s="13" t="s">
        <v>51</v>
      </c>
      <c r="L1268" s="13" t="s">
        <v>50</v>
      </c>
      <c r="M1268" s="13" t="s">
        <v>52</v>
      </c>
    </row>
    <row r="1269" spans="1:13" ht="13.5" x14ac:dyDescent="0.25">
      <c r="A1269" s="3">
        <v>43858</v>
      </c>
      <c r="B1269" s="2">
        <v>4.7436999999999996</v>
      </c>
      <c r="C1269" s="2">
        <v>56.52006832069182</v>
      </c>
      <c r="D1269" s="2">
        <v>-4.1964898098401981E-2</v>
      </c>
      <c r="E1269" s="2">
        <v>-1.5323960845898998E-2</v>
      </c>
      <c r="F1269" s="2">
        <v>4.7436999999999996</v>
      </c>
      <c r="G1269" s="2">
        <v>4.6994299999999987</v>
      </c>
      <c r="H1269" s="2">
        <v>4.6946950000000012</v>
      </c>
      <c r="I1269" s="2">
        <v>4.7044999999999986</v>
      </c>
      <c r="J1269" s="13">
        <v>4.7173630000000042</v>
      </c>
      <c r="K1269" s="13" t="s">
        <v>54</v>
      </c>
      <c r="L1269" s="13" t="s">
        <v>54</v>
      </c>
      <c r="M1269" s="13" t="s">
        <v>54</v>
      </c>
    </row>
    <row r="1270" spans="1:13" ht="13.5" x14ac:dyDescent="0.25">
      <c r="A1270" s="3">
        <v>43859</v>
      </c>
      <c r="B1270" s="2">
        <v>4.7690000000000001</v>
      </c>
      <c r="C1270" s="2">
        <v>59.663719478389432</v>
      </c>
      <c r="D1270" s="2">
        <v>-5.3465013447198118E-2</v>
      </c>
      <c r="E1270" s="2">
        <v>-1.5515032877889433E-2</v>
      </c>
      <c r="F1270" s="2">
        <v>4.7487599999999999</v>
      </c>
      <c r="G1270" s="2">
        <v>4.7146099999999986</v>
      </c>
      <c r="H1270" s="2">
        <v>4.6864700000000017</v>
      </c>
      <c r="I1270" s="2">
        <v>4.7034879999999992</v>
      </c>
      <c r="J1270" s="13">
        <v>4.7170875000000052</v>
      </c>
      <c r="K1270" s="13" t="s">
        <v>51</v>
      </c>
      <c r="L1270" s="13" t="s">
        <v>50</v>
      </c>
      <c r="M1270" s="13" t="s">
        <v>52</v>
      </c>
    </row>
    <row r="1271" spans="1:13" ht="13.5" x14ac:dyDescent="0.25">
      <c r="A1271" s="3">
        <v>43860</v>
      </c>
      <c r="B1271" s="2">
        <v>4.7880000000000003</v>
      </c>
      <c r="C1271" s="2">
        <v>61.89204629444545</v>
      </c>
      <c r="D1271" s="2">
        <v>-6.5003109364947242E-2</v>
      </c>
      <c r="E1271" s="2">
        <v>-1.6006994276157524E-2</v>
      </c>
      <c r="F1271" s="2">
        <v>4.7576199999999993</v>
      </c>
      <c r="G1271" s="2">
        <v>4.7316899999999986</v>
      </c>
      <c r="H1271" s="2">
        <v>4.6791950000000009</v>
      </c>
      <c r="I1271" s="2">
        <v>4.7028559999999997</v>
      </c>
      <c r="J1271" s="13">
        <v>4.7169070000000053</v>
      </c>
      <c r="K1271" s="13" t="s">
        <v>51</v>
      </c>
      <c r="L1271" s="13" t="s">
        <v>50</v>
      </c>
      <c r="M1271" s="13" t="s">
        <v>52</v>
      </c>
    </row>
    <row r="1272" spans="1:13" ht="13.5" x14ac:dyDescent="0.25">
      <c r="A1272" s="3">
        <v>43861</v>
      </c>
      <c r="B1272" s="2">
        <v>4.8070000000000004</v>
      </c>
      <c r="C1272" s="2">
        <v>64.031905279431285</v>
      </c>
      <c r="D1272" s="2">
        <v>-7.6655998082672205E-2</v>
      </c>
      <c r="E1272" s="2">
        <v>-1.6267439934915674E-2</v>
      </c>
      <c r="F1272" s="2">
        <v>4.7702799999999996</v>
      </c>
      <c r="G1272" s="2">
        <v>4.7506699999999995</v>
      </c>
      <c r="H1272" s="2">
        <v>4.6801450000000004</v>
      </c>
      <c r="I1272" s="2">
        <v>4.704121999999999</v>
      </c>
      <c r="J1272" s="13">
        <v>4.7168215000000053</v>
      </c>
      <c r="K1272" s="13" t="s">
        <v>51</v>
      </c>
      <c r="L1272" s="13" t="s">
        <v>50</v>
      </c>
      <c r="M1272" s="13" t="s">
        <v>52</v>
      </c>
    </row>
    <row r="1273" spans="1:13" ht="13.5" x14ac:dyDescent="0.25">
      <c r="A1273" s="3">
        <v>43864</v>
      </c>
      <c r="B1273" s="2">
        <v>4.8070000000000004</v>
      </c>
      <c r="C1273" s="2">
        <v>64.031905279431271</v>
      </c>
      <c r="D1273" s="2">
        <v>-7.7336682997326101E-2</v>
      </c>
      <c r="E1273" s="2">
        <v>-1.639290093623454E-2</v>
      </c>
      <c r="F1273" s="2">
        <v>4.7829400000000009</v>
      </c>
      <c r="G1273" s="2">
        <v>4.7633200000000002</v>
      </c>
      <c r="H1273" s="2">
        <v>4.6883700000000008</v>
      </c>
      <c r="I1273" s="2">
        <v>4.707157999999998</v>
      </c>
      <c r="J1273" s="13">
        <v>4.7167360000000063</v>
      </c>
      <c r="K1273" s="13" t="s">
        <v>51</v>
      </c>
      <c r="L1273" s="13" t="s">
        <v>50</v>
      </c>
      <c r="M1273" s="13" t="s">
        <v>52</v>
      </c>
    </row>
    <row r="1274" spans="1:13" ht="13.5" x14ac:dyDescent="0.25">
      <c r="A1274" s="3">
        <v>43865</v>
      </c>
      <c r="B1274" s="2">
        <v>4.8070000000000004</v>
      </c>
      <c r="C1274" s="2">
        <v>64.031905279431271</v>
      </c>
      <c r="D1274" s="2">
        <v>-6.8707171941887246E-2</v>
      </c>
      <c r="E1274" s="2">
        <v>-1.5955856445217326E-2</v>
      </c>
      <c r="F1274" s="2">
        <v>4.7956000000000003</v>
      </c>
      <c r="G1274" s="2">
        <v>4.7696500000000004</v>
      </c>
      <c r="H1274" s="2">
        <v>4.6978600000000004</v>
      </c>
      <c r="I1274" s="2">
        <v>4.7101939999999978</v>
      </c>
      <c r="J1274" s="13">
        <v>4.7166505000000054</v>
      </c>
      <c r="K1274" s="13" t="s">
        <v>51</v>
      </c>
      <c r="L1274" s="13" t="s">
        <v>50</v>
      </c>
      <c r="M1274" s="13" t="s">
        <v>52</v>
      </c>
    </row>
    <row r="1275" spans="1:13" ht="13.5" x14ac:dyDescent="0.25">
      <c r="A1275" s="3">
        <v>43866</v>
      </c>
      <c r="B1275" s="2">
        <v>4.8070000000000004</v>
      </c>
      <c r="C1275" s="2">
        <v>64.031905279431271</v>
      </c>
      <c r="D1275" s="2">
        <v>-6.188453881364353E-2</v>
      </c>
      <c r="E1275" s="2">
        <v>-1.513751772389982E-2</v>
      </c>
      <c r="F1275" s="2">
        <v>4.8032000000000012</v>
      </c>
      <c r="G1275" s="2">
        <v>4.7759800000000006</v>
      </c>
      <c r="H1275" s="2">
        <v>4.7073499999999999</v>
      </c>
      <c r="I1275" s="2">
        <v>4.7131039999999977</v>
      </c>
      <c r="J1275" s="13">
        <v>4.7165650000000054</v>
      </c>
      <c r="K1275" s="13" t="s">
        <v>51</v>
      </c>
      <c r="L1275" s="13" t="s">
        <v>50</v>
      </c>
      <c r="M1275" s="13" t="s">
        <v>52</v>
      </c>
    </row>
    <row r="1276" spans="1:13" ht="13.5" x14ac:dyDescent="0.25">
      <c r="A1276" s="3">
        <v>43867</v>
      </c>
      <c r="B1276" s="2">
        <v>4.8070000000000004</v>
      </c>
      <c r="C1276" s="2">
        <v>64.031905279431271</v>
      </c>
      <c r="D1276" s="2">
        <v>-5.6555301589935603E-2</v>
      </c>
      <c r="E1276" s="2">
        <v>-1.4172576973029739E-2</v>
      </c>
      <c r="F1276" s="2">
        <v>4.8070000000000004</v>
      </c>
      <c r="G1276" s="2">
        <v>4.7823100000000007</v>
      </c>
      <c r="H1276" s="2">
        <v>4.7168399999999995</v>
      </c>
      <c r="I1276" s="2">
        <v>4.7165199999999974</v>
      </c>
      <c r="J1276" s="13">
        <v>4.7164795000000064</v>
      </c>
      <c r="K1276" s="13" t="s">
        <v>51</v>
      </c>
      <c r="L1276" s="13" t="s">
        <v>50</v>
      </c>
      <c r="M1276" s="13" t="s">
        <v>52</v>
      </c>
    </row>
    <row r="1277" spans="1:13" ht="13.5" x14ac:dyDescent="0.25">
      <c r="A1277" s="3">
        <v>43868</v>
      </c>
      <c r="B1277" s="2">
        <v>4.8385999999999996</v>
      </c>
      <c r="C1277" s="2">
        <v>68.317802230999149</v>
      </c>
      <c r="D1277" s="2">
        <v>-5.4797576681446358E-2</v>
      </c>
      <c r="E1277" s="2">
        <v>-1.313403052910001E-2</v>
      </c>
      <c r="F1277" s="2">
        <v>4.81332</v>
      </c>
      <c r="G1277" s="2">
        <v>4.7918000000000003</v>
      </c>
      <c r="H1277" s="2">
        <v>4.7310699999999999</v>
      </c>
      <c r="I1277" s="2">
        <v>4.7208219999999974</v>
      </c>
      <c r="J1277" s="13">
        <v>4.7165520000000063</v>
      </c>
      <c r="K1277" s="13" t="s">
        <v>51</v>
      </c>
      <c r="L1277" s="13" t="s">
        <v>50</v>
      </c>
      <c r="M1277" s="13" t="s">
        <v>52</v>
      </c>
    </row>
    <row r="1278" spans="1:13" ht="13.5" x14ac:dyDescent="0.25">
      <c r="A1278" s="3">
        <v>43871</v>
      </c>
      <c r="B1278" s="2">
        <v>4.8701999999999996</v>
      </c>
      <c r="C1278" s="2">
        <v>71.92101847003012</v>
      </c>
      <c r="D1278" s="2">
        <v>-5.6218190195520101E-2</v>
      </c>
      <c r="E1278" s="2">
        <v>-1.2675566072839489E-2</v>
      </c>
      <c r="F1278" s="2">
        <v>4.8259600000000002</v>
      </c>
      <c r="G1278" s="2">
        <v>4.804450000000001</v>
      </c>
      <c r="H1278" s="2">
        <v>4.7440349999999993</v>
      </c>
      <c r="I1278" s="2">
        <v>4.7246159999999975</v>
      </c>
      <c r="J1278" s="13">
        <v>4.7167825000000061</v>
      </c>
      <c r="K1278" s="13" t="s">
        <v>51</v>
      </c>
      <c r="L1278" s="13" t="s">
        <v>50</v>
      </c>
      <c r="M1278" s="13" t="s">
        <v>52</v>
      </c>
    </row>
    <row r="1279" spans="1:13" ht="13.5" x14ac:dyDescent="0.25">
      <c r="A1279" s="3">
        <v>43872</v>
      </c>
      <c r="B1279" s="2">
        <v>4.8639000000000001</v>
      </c>
      <c r="C1279" s="2">
        <v>70.206699108464647</v>
      </c>
      <c r="D1279" s="2">
        <v>-5.7665472120272732E-2</v>
      </c>
      <c r="E1279" s="2">
        <v>-1.2651954409810002E-2</v>
      </c>
      <c r="F1279" s="2">
        <v>4.8373400000000002</v>
      </c>
      <c r="G1279" s="2">
        <v>4.8164700000000007</v>
      </c>
      <c r="H1279" s="2">
        <v>4.7579499999999992</v>
      </c>
      <c r="I1279" s="2">
        <v>4.7282839999999968</v>
      </c>
      <c r="J1279" s="13">
        <v>4.717226500000006</v>
      </c>
      <c r="K1279" s="13" t="s">
        <v>51</v>
      </c>
      <c r="L1279" s="13" t="s">
        <v>50</v>
      </c>
      <c r="M1279" s="13" t="s">
        <v>52</v>
      </c>
    </row>
    <row r="1280" spans="1:13" ht="13.5" x14ac:dyDescent="0.25">
      <c r="A1280" s="3">
        <v>43873</v>
      </c>
      <c r="B1280" s="2">
        <v>4.8701999999999996</v>
      </c>
      <c r="C1280" s="2">
        <v>70.952343381665983</v>
      </c>
      <c r="D1280" s="2">
        <v>-5.6086385626898938E-2</v>
      </c>
      <c r="E1280" s="2">
        <v>-1.0894042192885114E-2</v>
      </c>
      <c r="F1280" s="2">
        <v>4.8499800000000004</v>
      </c>
      <c r="G1280" s="2">
        <v>4.8265900000000004</v>
      </c>
      <c r="H1280" s="2">
        <v>4.7706</v>
      </c>
      <c r="I1280" s="2">
        <v>4.7328379999999974</v>
      </c>
      <c r="J1280" s="13">
        <v>4.7174570000000049</v>
      </c>
      <c r="K1280" s="13" t="s">
        <v>51</v>
      </c>
      <c r="L1280" s="13" t="s">
        <v>50</v>
      </c>
      <c r="M1280" s="13" t="s">
        <v>52</v>
      </c>
    </row>
    <row r="1281" spans="1:13" ht="13.5" x14ac:dyDescent="0.25">
      <c r="A1281" s="3">
        <v>43874</v>
      </c>
      <c r="B1281" s="2">
        <v>4.8701999999999996</v>
      </c>
      <c r="C1281" s="2">
        <v>70.952343381665983</v>
      </c>
      <c r="D1281" s="2">
        <v>-5.2440247939760987E-2</v>
      </c>
      <c r="E1281" s="2">
        <v>-8.4358571246216235E-3</v>
      </c>
      <c r="F1281" s="2">
        <v>4.8626200000000006</v>
      </c>
      <c r="G1281" s="2">
        <v>4.8348099999999992</v>
      </c>
      <c r="H1281" s="2">
        <v>4.7832499999999998</v>
      </c>
      <c r="I1281" s="2">
        <v>4.7371379999999981</v>
      </c>
      <c r="J1281" s="13">
        <v>4.7176875000000047</v>
      </c>
      <c r="K1281" s="13" t="s">
        <v>51</v>
      </c>
      <c r="L1281" s="13" t="s">
        <v>50</v>
      </c>
      <c r="M1281" s="13" t="s">
        <v>52</v>
      </c>
    </row>
    <row r="1282" spans="1:13" ht="13.5" x14ac:dyDescent="0.25">
      <c r="A1282" s="3">
        <v>43875</v>
      </c>
      <c r="B1282" s="2">
        <v>4.8701999999999996</v>
      </c>
      <c r="C1282" s="2">
        <v>70.952343381665983</v>
      </c>
      <c r="D1282" s="2">
        <v>-4.6999652909214262E-2</v>
      </c>
      <c r="E1282" s="2">
        <v>-6.660811350551599E-3</v>
      </c>
      <c r="F1282" s="2">
        <v>4.8689400000000003</v>
      </c>
      <c r="G1282" s="2">
        <v>4.8411299999999988</v>
      </c>
      <c r="H1282" s="2">
        <v>4.7958999999999996</v>
      </c>
      <c r="I1282" s="2">
        <v>4.7414379999999987</v>
      </c>
      <c r="J1282" s="13">
        <v>4.7181630000000041</v>
      </c>
      <c r="K1282" s="13" t="s">
        <v>51</v>
      </c>
      <c r="L1282" s="13" t="s">
        <v>50</v>
      </c>
      <c r="M1282" s="13" t="s">
        <v>52</v>
      </c>
    </row>
    <row r="1283" spans="1:13" ht="13.5" x14ac:dyDescent="0.25">
      <c r="A1283" s="3">
        <v>43878</v>
      </c>
      <c r="B1283" s="2">
        <v>4.8701999999999996</v>
      </c>
      <c r="C1283" s="2">
        <v>70.952343381665983</v>
      </c>
      <c r="D1283" s="2">
        <v>-4.2921697795148539E-2</v>
      </c>
      <c r="E1283" s="2">
        <v>-5.4526682485186405E-3</v>
      </c>
      <c r="F1283" s="2">
        <v>4.8689400000000003</v>
      </c>
      <c r="G1283" s="2">
        <v>4.8474499999999994</v>
      </c>
      <c r="H1283" s="2">
        <v>4.8053849999999994</v>
      </c>
      <c r="I1283" s="2">
        <v>4.745105999999998</v>
      </c>
      <c r="J1283" s="13">
        <v>4.7186385000000035</v>
      </c>
      <c r="K1283" s="13" t="s">
        <v>51</v>
      </c>
      <c r="L1283" s="13" t="s">
        <v>50</v>
      </c>
      <c r="M1283" s="13" t="s">
        <v>54</v>
      </c>
    </row>
    <row r="1284" spans="1:13" ht="13.5" x14ac:dyDescent="0.25">
      <c r="A1284" s="3">
        <v>43879</v>
      </c>
      <c r="B1284" s="2">
        <v>4.8701999999999996</v>
      </c>
      <c r="C1284" s="2">
        <v>70.952343381665983</v>
      </c>
      <c r="D1284" s="2">
        <v>-3.9957810480195199E-2</v>
      </c>
      <c r="E1284" s="2">
        <v>-4.3541157058210244E-3</v>
      </c>
      <c r="F1284" s="2">
        <v>4.8701999999999996</v>
      </c>
      <c r="G1284" s="2">
        <v>4.853769999999999</v>
      </c>
      <c r="H1284" s="2">
        <v>4.8117099999999997</v>
      </c>
      <c r="I1284" s="2">
        <v>4.7467499999999987</v>
      </c>
      <c r="J1284" s="13">
        <v>4.719114000000002</v>
      </c>
      <c r="K1284" s="13" t="s">
        <v>51</v>
      </c>
      <c r="L1284" s="13" t="s">
        <v>50</v>
      </c>
      <c r="M1284" s="13" t="s">
        <v>52</v>
      </c>
    </row>
    <row r="1285" spans="1:13" ht="13.5" x14ac:dyDescent="0.25">
      <c r="A1285" s="3">
        <v>43880</v>
      </c>
      <c r="B1285" s="2">
        <v>4.8955000000000002</v>
      </c>
      <c r="C1285" s="2">
        <v>74.643821162669241</v>
      </c>
      <c r="D1285" s="2">
        <v>-3.9774618874687917E-2</v>
      </c>
      <c r="E1285" s="2">
        <v>-2.9994947792908616E-3</v>
      </c>
      <c r="F1285" s="2">
        <v>4.8752599999999999</v>
      </c>
      <c r="G1285" s="2">
        <v>4.8626199999999988</v>
      </c>
      <c r="H1285" s="2">
        <v>4.8192999999999993</v>
      </c>
      <c r="I1285" s="2">
        <v>4.7488999999999981</v>
      </c>
      <c r="J1285" s="13">
        <v>4.7197160000000018</v>
      </c>
      <c r="K1285" s="13" t="s">
        <v>51</v>
      </c>
      <c r="L1285" s="13" t="s">
        <v>50</v>
      </c>
      <c r="M1285" s="13" t="s">
        <v>52</v>
      </c>
    </row>
    <row r="1286" spans="1:13" ht="13.5" x14ac:dyDescent="0.25">
      <c r="A1286" s="3">
        <v>43881</v>
      </c>
      <c r="B1286" s="2">
        <v>4.8955000000000002</v>
      </c>
      <c r="C1286" s="2">
        <v>74.643821162669241</v>
      </c>
      <c r="D1286" s="2">
        <v>-4.0186367686616542E-2</v>
      </c>
      <c r="E1286" s="2">
        <v>-2.01179802592756E-3</v>
      </c>
      <c r="F1286" s="2">
        <v>4.8803199999999993</v>
      </c>
      <c r="G1286" s="2">
        <v>4.8714699999999995</v>
      </c>
      <c r="H1286" s="2">
        <v>4.8268899999999997</v>
      </c>
      <c r="I1286" s="2">
        <v>4.7510499999999993</v>
      </c>
      <c r="J1286" s="13">
        <v>4.7203180000000025</v>
      </c>
      <c r="K1286" s="13" t="s">
        <v>51</v>
      </c>
      <c r="L1286" s="13" t="s">
        <v>50</v>
      </c>
      <c r="M1286" s="13" t="s">
        <v>52</v>
      </c>
    </row>
    <row r="1287" spans="1:13" ht="13.5" x14ac:dyDescent="0.25">
      <c r="A1287" s="3">
        <v>43882</v>
      </c>
      <c r="B1287" s="2">
        <v>4.9017999999999997</v>
      </c>
      <c r="C1287" s="2">
        <v>75.541474846190283</v>
      </c>
      <c r="D1287" s="2">
        <v>-3.6664673819191584E-2</v>
      </c>
      <c r="E1287" s="2">
        <v>-1.286002981788858E-3</v>
      </c>
      <c r="F1287" s="2">
        <v>4.8866399999999999</v>
      </c>
      <c r="G1287" s="2">
        <v>4.8777899999999992</v>
      </c>
      <c r="H1287" s="2">
        <v>4.8347949999999988</v>
      </c>
      <c r="I1287" s="2">
        <v>4.7548439999999985</v>
      </c>
      <c r="J1287" s="13">
        <v>4.7204760000000014</v>
      </c>
      <c r="K1287" s="13" t="s">
        <v>51</v>
      </c>
      <c r="L1287" s="13" t="s">
        <v>50</v>
      </c>
      <c r="M1287" s="13" t="s">
        <v>52</v>
      </c>
    </row>
    <row r="1288" spans="1:13" ht="13.5" x14ac:dyDescent="0.25">
      <c r="A1288" s="3">
        <v>43885</v>
      </c>
      <c r="B1288" s="2">
        <v>4.9017999999999997</v>
      </c>
      <c r="C1288" s="2">
        <v>75.541474846190283</v>
      </c>
      <c r="D1288" s="2">
        <v>-2.9346370375264108E-2</v>
      </c>
      <c r="E1288" s="2">
        <v>7.7329947090083772E-5</v>
      </c>
      <c r="F1288" s="2">
        <v>4.8929599999999995</v>
      </c>
      <c r="G1288" s="2">
        <v>4.8809500000000003</v>
      </c>
      <c r="H1288" s="2">
        <v>4.8426999999999989</v>
      </c>
      <c r="I1288" s="2">
        <v>4.7585119999999996</v>
      </c>
      <c r="J1288" s="13">
        <v>4.7206340000000013</v>
      </c>
      <c r="K1288" s="13" t="s">
        <v>51</v>
      </c>
      <c r="L1288" s="13" t="s">
        <v>50</v>
      </c>
      <c r="M1288" s="13" t="s">
        <v>52</v>
      </c>
    </row>
    <row r="1289" spans="1:13" ht="13.5" x14ac:dyDescent="0.25">
      <c r="A1289" s="3">
        <v>43886</v>
      </c>
      <c r="B1289" s="2">
        <v>4.9017999999999997</v>
      </c>
      <c r="C1289" s="2">
        <v>75.541474846190283</v>
      </c>
      <c r="D1289" s="2">
        <v>-2.4607570008936541E-2</v>
      </c>
      <c r="E1289" s="2">
        <v>1.8447402115639522E-3</v>
      </c>
      <c r="F1289" s="2">
        <v>4.8992800000000001</v>
      </c>
      <c r="G1289" s="2">
        <v>4.8847399999999999</v>
      </c>
      <c r="H1289" s="2">
        <v>4.8506049999999989</v>
      </c>
      <c r="I1289" s="2">
        <v>4.7623060000000006</v>
      </c>
      <c r="J1289" s="13">
        <v>4.721108000000001</v>
      </c>
      <c r="K1289" s="13" t="s">
        <v>51</v>
      </c>
      <c r="L1289" s="13" t="s">
        <v>50</v>
      </c>
      <c r="M1289" s="13" t="s">
        <v>52</v>
      </c>
    </row>
    <row r="1290" spans="1:13" ht="13.5" x14ac:dyDescent="0.25">
      <c r="A1290" s="3">
        <v>43887</v>
      </c>
      <c r="B1290" s="2">
        <v>4.9017999999999997</v>
      </c>
      <c r="C1290" s="2">
        <v>75.541474846190283</v>
      </c>
      <c r="D1290" s="2">
        <v>-2.0077084593620675E-2</v>
      </c>
      <c r="E1290" s="2">
        <v>3.8446885751697809E-3</v>
      </c>
      <c r="F1290" s="2">
        <v>4.9005399999999995</v>
      </c>
      <c r="G1290" s="2">
        <v>4.8879000000000001</v>
      </c>
      <c r="H1290" s="2">
        <v>4.857244999999998</v>
      </c>
      <c r="I1290" s="2">
        <v>4.7661000000000016</v>
      </c>
      <c r="J1290" s="13">
        <v>4.7215190000000007</v>
      </c>
      <c r="K1290" s="13" t="s">
        <v>51</v>
      </c>
      <c r="L1290" s="13" t="s">
        <v>50</v>
      </c>
      <c r="M1290" s="13" t="s">
        <v>52</v>
      </c>
    </row>
    <row r="1291" spans="1:13" ht="13.5" x14ac:dyDescent="0.25">
      <c r="A1291" s="3">
        <v>43888</v>
      </c>
      <c r="B1291" s="2">
        <v>4.9145000000000003</v>
      </c>
      <c r="C1291" s="2">
        <v>77.683627958408181</v>
      </c>
      <c r="D1291" s="2">
        <v>-1.7599614999356916E-2</v>
      </c>
      <c r="E1291" s="2">
        <v>7.6648180813926516E-3</v>
      </c>
      <c r="F1291" s="2">
        <v>4.9043399999999995</v>
      </c>
      <c r="G1291" s="2">
        <v>4.8923299999999994</v>
      </c>
      <c r="H1291" s="2">
        <v>4.8635699999999984</v>
      </c>
      <c r="I1291" s="2">
        <v>4.7705280000000014</v>
      </c>
      <c r="J1291" s="13">
        <v>4.7220249999999995</v>
      </c>
      <c r="K1291" s="13" t="s">
        <v>51</v>
      </c>
      <c r="L1291" s="13" t="s">
        <v>50</v>
      </c>
      <c r="M1291" s="13" t="s">
        <v>52</v>
      </c>
    </row>
    <row r="1292" spans="1:13" ht="13.5" x14ac:dyDescent="0.25">
      <c r="A1292" s="3">
        <v>43889</v>
      </c>
      <c r="B1292" s="2">
        <v>4.9145000000000003</v>
      </c>
      <c r="C1292" s="2">
        <v>77.683627958408181</v>
      </c>
      <c r="D1292" s="2">
        <v>-1.5962855459699554E-2</v>
      </c>
      <c r="E1292" s="2">
        <v>1.1791664436607369E-2</v>
      </c>
      <c r="F1292" s="2">
        <v>4.9068800000000001</v>
      </c>
      <c r="G1292" s="2">
        <v>4.8967600000000004</v>
      </c>
      <c r="H1292" s="2">
        <v>4.8689449999999983</v>
      </c>
      <c r="I1292" s="2">
        <v>4.7748300000000015</v>
      </c>
      <c r="J1292" s="13">
        <v>4.7225624999999996</v>
      </c>
      <c r="K1292" s="13" t="s">
        <v>51</v>
      </c>
      <c r="L1292" s="13" t="s">
        <v>50</v>
      </c>
      <c r="M1292" s="13" t="s">
        <v>52</v>
      </c>
    </row>
    <row r="1293" spans="1:13" ht="13.5" x14ac:dyDescent="0.25">
      <c r="A1293" s="3">
        <v>43892</v>
      </c>
      <c r="B1293" s="2">
        <v>4.9335000000000004</v>
      </c>
      <c r="C1293" s="2">
        <v>80.627536664674423</v>
      </c>
      <c r="D1293" s="2">
        <v>-1.6410831826522809E-2</v>
      </c>
      <c r="E1293" s="2">
        <v>1.6894893704337634E-2</v>
      </c>
      <c r="F1293" s="2">
        <v>4.9132199999999999</v>
      </c>
      <c r="G1293" s="2">
        <v>4.9030900000000006</v>
      </c>
      <c r="H1293" s="2">
        <v>4.8752699999999987</v>
      </c>
      <c r="I1293" s="2">
        <v>4.7795120000000013</v>
      </c>
      <c r="J1293" s="13">
        <v>4.7233534999999991</v>
      </c>
      <c r="K1293" s="13" t="s">
        <v>51</v>
      </c>
      <c r="L1293" s="13" t="s">
        <v>50</v>
      </c>
      <c r="M1293" s="13" t="s">
        <v>52</v>
      </c>
    </row>
    <row r="1294" spans="1:13" ht="13.5" x14ac:dyDescent="0.25">
      <c r="A1294" s="3">
        <v>43893</v>
      </c>
      <c r="B1294" s="2">
        <v>4.9145000000000003</v>
      </c>
      <c r="C1294" s="2">
        <v>70.598061555844922</v>
      </c>
      <c r="D1294" s="2">
        <v>-1.5888752548946172E-2</v>
      </c>
      <c r="E1294" s="2">
        <v>1.9009259459998713E-2</v>
      </c>
      <c r="F1294" s="2">
        <v>4.9157600000000006</v>
      </c>
      <c r="G1294" s="2">
        <v>4.9075200000000008</v>
      </c>
      <c r="H1294" s="2">
        <v>4.8806449999999995</v>
      </c>
      <c r="I1294" s="2">
        <v>4.7838140000000013</v>
      </c>
      <c r="J1294" s="13">
        <v>4.7240494999999996</v>
      </c>
      <c r="K1294" s="13" t="s">
        <v>51</v>
      </c>
      <c r="L1294" s="13" t="s">
        <v>50</v>
      </c>
      <c r="M1294" s="13" t="s">
        <v>52</v>
      </c>
    </row>
    <row r="1295" spans="1:13" ht="13.5" x14ac:dyDescent="0.25">
      <c r="A1295" s="3">
        <v>43894</v>
      </c>
      <c r="B1295" s="2">
        <v>4.9145000000000003</v>
      </c>
      <c r="C1295" s="2">
        <v>70.598061555844922</v>
      </c>
      <c r="D1295" s="2">
        <v>-1.1911183285329585E-2</v>
      </c>
      <c r="E1295" s="2">
        <v>1.9226241426122975E-2</v>
      </c>
      <c r="F1295" s="2">
        <v>4.9183000000000003</v>
      </c>
      <c r="G1295" s="2">
        <v>4.9094199999999999</v>
      </c>
      <c r="H1295" s="2">
        <v>4.8860200000000003</v>
      </c>
      <c r="I1295" s="2">
        <v>4.7881160000000014</v>
      </c>
      <c r="J1295" s="13">
        <v>4.7247454999999992</v>
      </c>
      <c r="K1295" s="13" t="s">
        <v>51</v>
      </c>
      <c r="L1295" s="13" t="s">
        <v>50</v>
      </c>
      <c r="M1295" s="13" t="s">
        <v>52</v>
      </c>
    </row>
    <row r="1296" spans="1:13" ht="13.5" x14ac:dyDescent="0.25">
      <c r="A1296" s="3">
        <v>43895</v>
      </c>
      <c r="B1296" s="2">
        <v>4.9081999999999999</v>
      </c>
      <c r="C1296" s="2">
        <v>67.375132392429776</v>
      </c>
      <c r="D1296" s="2">
        <v>-8.4089716595867614E-3</v>
      </c>
      <c r="E1296" s="2">
        <v>1.8982032808157114E-2</v>
      </c>
      <c r="F1296" s="2">
        <v>4.9170400000000001</v>
      </c>
      <c r="G1296" s="2">
        <v>4.9106900000000007</v>
      </c>
      <c r="H1296" s="2">
        <v>4.8910800000000005</v>
      </c>
      <c r="I1296" s="2">
        <v>4.7922920000000024</v>
      </c>
      <c r="J1296" s="13">
        <v>4.7254414999999987</v>
      </c>
      <c r="K1296" s="13" t="s">
        <v>55</v>
      </c>
      <c r="L1296" s="13" t="s">
        <v>48</v>
      </c>
      <c r="M1296" s="13" t="s">
        <v>47</v>
      </c>
    </row>
    <row r="1297" spans="1:13" ht="13.5" x14ac:dyDescent="0.25">
      <c r="A1297" s="3">
        <v>43896</v>
      </c>
      <c r="B1297" s="2">
        <v>4.8575999999999997</v>
      </c>
      <c r="C1297" s="2">
        <v>48.302134607923925</v>
      </c>
      <c r="D1297" s="2">
        <v>-9.9659535269935873E-4</v>
      </c>
      <c r="E1297" s="2">
        <v>1.882912300450526E-2</v>
      </c>
      <c r="F1297" s="2">
        <v>4.9056600000000001</v>
      </c>
      <c r="G1297" s="2">
        <v>4.906270000000001</v>
      </c>
      <c r="H1297" s="2">
        <v>4.8920300000000001</v>
      </c>
      <c r="I1297" s="2">
        <v>4.794570000000002</v>
      </c>
      <c r="J1297" s="13">
        <v>4.7260109999999989</v>
      </c>
      <c r="K1297" s="13" t="s">
        <v>55</v>
      </c>
      <c r="L1297" s="13" t="s">
        <v>48</v>
      </c>
      <c r="M1297" s="13" t="s">
        <v>47</v>
      </c>
    </row>
    <row r="1298" spans="1:13" ht="13.5" x14ac:dyDescent="0.25">
      <c r="A1298" s="3">
        <v>43899</v>
      </c>
      <c r="B1298" s="2">
        <v>4.8006000000000002</v>
      </c>
      <c r="C1298" s="2">
        <v>35.954545855839115</v>
      </c>
      <c r="D1298" s="2">
        <v>9.5481051196797395E-3</v>
      </c>
      <c r="E1298" s="2">
        <v>1.8774663289550398E-2</v>
      </c>
      <c r="F1298" s="2">
        <v>4.8790800000000001</v>
      </c>
      <c r="G1298" s="2">
        <v>4.8961500000000004</v>
      </c>
      <c r="H1298" s="2">
        <v>4.8885500000000004</v>
      </c>
      <c r="I1298" s="2">
        <v>4.795454000000003</v>
      </c>
      <c r="J1298" s="13">
        <v>4.7262954999999991</v>
      </c>
      <c r="K1298" s="13" t="s">
        <v>55</v>
      </c>
      <c r="L1298" s="13" t="s">
        <v>48</v>
      </c>
      <c r="M1298" s="13" t="s">
        <v>47</v>
      </c>
    </row>
    <row r="1299" spans="1:13" ht="13.5" x14ac:dyDescent="0.25">
      <c r="A1299" s="3">
        <v>43900</v>
      </c>
      <c r="B1299" s="2">
        <v>4.8006000000000002</v>
      </c>
      <c r="C1299" s="2">
        <v>35.954545855839115</v>
      </c>
      <c r="D1299" s="2">
        <v>1.8854088622315857E-2</v>
      </c>
      <c r="E1299" s="2">
        <v>1.9114395448204872E-2</v>
      </c>
      <c r="F1299" s="2">
        <v>4.8563000000000001</v>
      </c>
      <c r="G1299" s="2">
        <v>4.8860299999999999</v>
      </c>
      <c r="H1299" s="2">
        <v>4.8853850000000012</v>
      </c>
      <c r="I1299" s="2">
        <v>4.7953260000000029</v>
      </c>
      <c r="J1299" s="13">
        <v>4.7265799999999993</v>
      </c>
      <c r="K1299" s="13" t="s">
        <v>55</v>
      </c>
      <c r="L1299" s="13" t="s">
        <v>48</v>
      </c>
      <c r="M1299" s="13" t="s">
        <v>47</v>
      </c>
    </row>
    <row r="1300" spans="1:13" ht="13.5" x14ac:dyDescent="0.25">
      <c r="A1300" s="3">
        <v>43901</v>
      </c>
      <c r="B1300" s="2">
        <v>4.8070000000000004</v>
      </c>
      <c r="C1300" s="2">
        <v>38.017821051500718</v>
      </c>
      <c r="D1300" s="2">
        <v>2.6609442208457068E-2</v>
      </c>
      <c r="E1300" s="2">
        <v>1.9465237647076486E-2</v>
      </c>
      <c r="F1300" s="2">
        <v>4.8347999999999995</v>
      </c>
      <c r="G1300" s="2">
        <v>4.8765500000000008</v>
      </c>
      <c r="H1300" s="2">
        <v>4.8822250000000009</v>
      </c>
      <c r="I1300" s="2">
        <v>4.7927960000000027</v>
      </c>
      <c r="J1300" s="13">
        <v>4.7268964999999987</v>
      </c>
      <c r="K1300" s="13" t="s">
        <v>55</v>
      </c>
      <c r="L1300" s="13" t="s">
        <v>48</v>
      </c>
      <c r="M1300" s="13" t="s">
        <v>47</v>
      </c>
    </row>
    <row r="1301" spans="1:13" ht="13.5" x14ac:dyDescent="0.25">
      <c r="A1301" s="3">
        <v>43902</v>
      </c>
      <c r="B1301" s="2">
        <v>4.8070000000000004</v>
      </c>
      <c r="C1301" s="2">
        <v>38.017821051500718</v>
      </c>
      <c r="D1301" s="2">
        <v>3.5416520463030565E-2</v>
      </c>
      <c r="E1301" s="2">
        <v>1.8382736604554639E-2</v>
      </c>
      <c r="F1301" s="2">
        <v>4.8145600000000002</v>
      </c>
      <c r="G1301" s="2">
        <v>4.865800000000001</v>
      </c>
      <c r="H1301" s="2">
        <v>4.8790650000000007</v>
      </c>
      <c r="I1301" s="2">
        <v>4.7902660000000017</v>
      </c>
      <c r="J1301" s="13">
        <v>4.7272129999999981</v>
      </c>
      <c r="K1301" s="13" t="s">
        <v>55</v>
      </c>
      <c r="L1301" s="13" t="s">
        <v>48</v>
      </c>
      <c r="M1301" s="13" t="s">
        <v>47</v>
      </c>
    </row>
    <row r="1302" spans="1:13" ht="13.5" x14ac:dyDescent="0.25">
      <c r="A1302" s="3">
        <v>43903</v>
      </c>
      <c r="B1302" s="2">
        <v>4.7816999999999998</v>
      </c>
      <c r="C1302" s="2">
        <v>33.125242296076124</v>
      </c>
      <c r="D1302" s="2">
        <v>4.5012191227007392E-2</v>
      </c>
      <c r="E1302" s="2">
        <v>1.7870367518705743E-2</v>
      </c>
      <c r="F1302" s="2">
        <v>4.7993800000000011</v>
      </c>
      <c r="G1302" s="2">
        <v>4.8525200000000002</v>
      </c>
      <c r="H1302" s="2">
        <v>4.8746400000000012</v>
      </c>
      <c r="I1302" s="2">
        <v>4.7901400000000018</v>
      </c>
      <c r="J1302" s="13">
        <v>4.727402999999998</v>
      </c>
      <c r="K1302" s="13" t="s">
        <v>55</v>
      </c>
      <c r="L1302" s="13" t="s">
        <v>48</v>
      </c>
      <c r="M1302" s="13" t="s">
        <v>47</v>
      </c>
    </row>
    <row r="1303" spans="1:13" ht="13.5" x14ac:dyDescent="0.25">
      <c r="A1303" s="3">
        <v>43906</v>
      </c>
      <c r="B1303" s="2">
        <v>4.6425000000000001</v>
      </c>
      <c r="C1303" s="2">
        <v>18.794198747999701</v>
      </c>
      <c r="D1303" s="2">
        <v>6.6764785800184967E-2</v>
      </c>
      <c r="E1303" s="2">
        <v>1.6027628995913014E-2</v>
      </c>
      <c r="F1303" s="2">
        <v>4.76776</v>
      </c>
      <c r="G1303" s="2">
        <v>4.8234200000000005</v>
      </c>
      <c r="H1303" s="2">
        <v>4.8632550000000005</v>
      </c>
      <c r="I1303" s="2">
        <v>4.7901400000000018</v>
      </c>
      <c r="J1303" s="13">
        <v>4.7268969999999984</v>
      </c>
      <c r="K1303" s="13" t="s">
        <v>55</v>
      </c>
      <c r="L1303" s="13" t="s">
        <v>48</v>
      </c>
      <c r="M1303" s="13" t="s">
        <v>47</v>
      </c>
    </row>
    <row r="1304" spans="1:13" ht="13.5" x14ac:dyDescent="0.25">
      <c r="A1304" s="3">
        <v>43907</v>
      </c>
      <c r="B1304" s="2">
        <v>4.4781000000000004</v>
      </c>
      <c r="C1304" s="2">
        <v>12.123275063812017</v>
      </c>
      <c r="D1304" s="2">
        <v>9.5617504787146146E-2</v>
      </c>
      <c r="E1304" s="2">
        <v>1.5198004460285547E-2</v>
      </c>
      <c r="F1304" s="2">
        <v>4.7032600000000011</v>
      </c>
      <c r="G1304" s="2">
        <v>4.7797800000000006</v>
      </c>
      <c r="H1304" s="2">
        <v>4.8436500000000011</v>
      </c>
      <c r="I1304" s="2">
        <v>4.7873580000000011</v>
      </c>
      <c r="J1304" s="13">
        <v>4.7255689999999984</v>
      </c>
      <c r="K1304" s="13" t="s">
        <v>55</v>
      </c>
      <c r="L1304" s="13" t="s">
        <v>48</v>
      </c>
      <c r="M1304" s="13" t="s">
        <v>47</v>
      </c>
    </row>
    <row r="1305" spans="1:13" ht="13.5" x14ac:dyDescent="0.25">
      <c r="A1305" s="3">
        <v>43908</v>
      </c>
      <c r="B1305" s="2">
        <v>4.5792999999999999</v>
      </c>
      <c r="C1305" s="2">
        <v>28.862150330705944</v>
      </c>
      <c r="D1305" s="2">
        <v>0.11461017630357251</v>
      </c>
      <c r="E1305" s="2">
        <v>1.3490863585808222E-2</v>
      </c>
      <c r="F1305" s="2">
        <v>4.6577199999999994</v>
      </c>
      <c r="G1305" s="2">
        <v>4.7462599999999995</v>
      </c>
      <c r="H1305" s="2">
        <v>4.8278400000000001</v>
      </c>
      <c r="I1305" s="2">
        <v>4.7866000000000017</v>
      </c>
      <c r="J1305" s="13">
        <v>4.724746999999998</v>
      </c>
      <c r="K1305" s="13" t="s">
        <v>55</v>
      </c>
      <c r="L1305" s="13" t="s">
        <v>48</v>
      </c>
      <c r="M1305" s="13" t="s">
        <v>47</v>
      </c>
    </row>
    <row r="1306" spans="1:13" ht="13.5" x14ac:dyDescent="0.25">
      <c r="A1306" s="3">
        <v>43909</v>
      </c>
      <c r="B1306" s="2">
        <v>4.4527999999999999</v>
      </c>
      <c r="C1306" s="2">
        <v>22.971789121146216</v>
      </c>
      <c r="D1306" s="2">
        <v>0.14040545824603079</v>
      </c>
      <c r="E1306" s="2">
        <v>1.3042426718951125E-2</v>
      </c>
      <c r="F1306" s="2">
        <v>4.5868799999999998</v>
      </c>
      <c r="G1306" s="2">
        <v>4.7007199999999996</v>
      </c>
      <c r="H1306" s="2">
        <v>4.8057050000000006</v>
      </c>
      <c r="I1306" s="2">
        <v>4.7833120000000005</v>
      </c>
      <c r="J1306" s="13">
        <v>4.7232924999999986</v>
      </c>
      <c r="K1306" s="13" t="s">
        <v>55</v>
      </c>
      <c r="L1306" s="13" t="s">
        <v>48</v>
      </c>
      <c r="M1306" s="13" t="s">
        <v>47</v>
      </c>
    </row>
    <row r="1307" spans="1:13" ht="13.5" x14ac:dyDescent="0.25">
      <c r="A1307" s="3">
        <v>43913</v>
      </c>
      <c r="B1307" s="2">
        <v>4.4337999999999997</v>
      </c>
      <c r="C1307" s="2">
        <v>22.237696595159278</v>
      </c>
      <c r="D1307" s="2">
        <v>0.15782791038617816</v>
      </c>
      <c r="E1307" s="2">
        <v>1.1885762440844569E-2</v>
      </c>
      <c r="F1307" s="2">
        <v>4.5173000000000005</v>
      </c>
      <c r="G1307" s="2">
        <v>4.658339999999999</v>
      </c>
      <c r="H1307" s="2">
        <v>4.7823050000000009</v>
      </c>
      <c r="I1307" s="2">
        <v>4.7809080000000002</v>
      </c>
      <c r="J1307" s="13">
        <v>4.7217429999999991</v>
      </c>
      <c r="K1307" s="13" t="s">
        <v>55</v>
      </c>
      <c r="L1307" s="13" t="s">
        <v>48</v>
      </c>
      <c r="M1307" s="13" t="s">
        <v>47</v>
      </c>
    </row>
    <row r="1308" spans="1:13" ht="13.5" x14ac:dyDescent="0.25">
      <c r="A1308" s="3">
        <v>43914</v>
      </c>
      <c r="B1308" s="2">
        <v>4.5666000000000002</v>
      </c>
      <c r="C1308" s="2">
        <v>37.315702306137659</v>
      </c>
      <c r="D1308" s="2">
        <v>0.15590273288474155</v>
      </c>
      <c r="E1308" s="2">
        <v>1.1048995548178524E-2</v>
      </c>
      <c r="F1308" s="2">
        <v>4.5021200000000006</v>
      </c>
      <c r="G1308" s="2">
        <v>4.6349400000000003</v>
      </c>
      <c r="H1308" s="2">
        <v>4.7655450000000004</v>
      </c>
      <c r="I1308" s="2">
        <v>4.7800219999999998</v>
      </c>
      <c r="J1308" s="13">
        <v>4.7209204999999983</v>
      </c>
      <c r="K1308" s="13" t="s">
        <v>55</v>
      </c>
      <c r="L1308" s="13" t="s">
        <v>48</v>
      </c>
      <c r="M1308" s="13" t="s">
        <v>47</v>
      </c>
    </row>
    <row r="1309" spans="1:13" ht="13.5" x14ac:dyDescent="0.25">
      <c r="A1309" s="3">
        <v>43915</v>
      </c>
      <c r="B1309" s="2">
        <v>4.6805000000000003</v>
      </c>
      <c r="C1309" s="2">
        <v>46.836971286617739</v>
      </c>
      <c r="D1309" s="2">
        <v>0.14684736324247893</v>
      </c>
      <c r="E1309" s="2">
        <v>9.7776267728441838E-3</v>
      </c>
      <c r="F1309" s="2">
        <v>4.5426000000000002</v>
      </c>
      <c r="G1309" s="2">
        <v>4.6229300000000002</v>
      </c>
      <c r="H1309" s="2">
        <v>4.75448</v>
      </c>
      <c r="I1309" s="2">
        <v>4.7819200000000004</v>
      </c>
      <c r="J1309" s="13">
        <v>4.7206674999999985</v>
      </c>
      <c r="K1309" s="13" t="s">
        <v>55</v>
      </c>
      <c r="L1309" s="13" t="s">
        <v>48</v>
      </c>
      <c r="M1309" s="13" t="s">
        <v>49</v>
      </c>
    </row>
    <row r="1310" spans="1:13" ht="13.5" x14ac:dyDescent="0.25">
      <c r="A1310" s="3">
        <v>43916</v>
      </c>
      <c r="B1310" s="2">
        <v>4.7436999999999996</v>
      </c>
      <c r="C1310" s="2">
        <v>51.260745843708179</v>
      </c>
      <c r="D1310" s="2">
        <v>0.13575102106415482</v>
      </c>
      <c r="E1310" s="2">
        <v>9.0921231538086036E-3</v>
      </c>
      <c r="F1310" s="2">
        <v>4.5754799999999998</v>
      </c>
      <c r="G1310" s="2">
        <v>4.6166</v>
      </c>
      <c r="H1310" s="2">
        <v>4.7465750000000009</v>
      </c>
      <c r="I1310" s="2">
        <v>4.7844499999999996</v>
      </c>
      <c r="J1310" s="13">
        <v>4.7210784999999991</v>
      </c>
      <c r="K1310" s="13" t="s">
        <v>55</v>
      </c>
      <c r="L1310" s="13" t="s">
        <v>48</v>
      </c>
      <c r="M1310" s="13" t="s">
        <v>49</v>
      </c>
    </row>
    <row r="1311" spans="1:13" ht="13.5" x14ac:dyDescent="0.25">
      <c r="A1311" s="3">
        <v>43917</v>
      </c>
      <c r="B1311" s="2">
        <v>4.8070000000000004</v>
      </c>
      <c r="C1311" s="2">
        <v>55.275000596039519</v>
      </c>
      <c r="D1311" s="2">
        <v>0.12154276413168752</v>
      </c>
      <c r="E1311" s="2">
        <v>8.0436278038696837E-3</v>
      </c>
      <c r="F1311" s="2">
        <v>4.6463200000000002</v>
      </c>
      <c r="G1311" s="2">
        <v>4.6166</v>
      </c>
      <c r="H1311" s="2">
        <v>4.7412000000000001</v>
      </c>
      <c r="I1311" s="2">
        <v>4.7882459999999991</v>
      </c>
      <c r="J1311" s="13">
        <v>4.7217109999999982</v>
      </c>
      <c r="K1311" s="13" t="s">
        <v>51</v>
      </c>
      <c r="L1311" s="13" t="s">
        <v>50</v>
      </c>
      <c r="M1311" s="13" t="s">
        <v>52</v>
      </c>
    </row>
    <row r="1312" spans="1:13" ht="13.5" x14ac:dyDescent="0.25">
      <c r="A1312" s="3">
        <v>43920</v>
      </c>
      <c r="B1312" s="2">
        <v>4.8070000000000004</v>
      </c>
      <c r="C1312" s="2">
        <v>55.275000596039519</v>
      </c>
      <c r="D1312" s="2">
        <v>0.10513352848224233</v>
      </c>
      <c r="E1312" s="2">
        <v>7.442537671586264E-3</v>
      </c>
      <c r="F1312" s="2">
        <v>4.7209600000000007</v>
      </c>
      <c r="G1312" s="2">
        <v>4.6191300000000002</v>
      </c>
      <c r="H1312" s="2">
        <v>4.7358250000000002</v>
      </c>
      <c r="I1312" s="2">
        <v>4.7920419999999986</v>
      </c>
      <c r="J1312" s="13">
        <v>4.7222169999999979</v>
      </c>
      <c r="K1312" s="13" t="s">
        <v>51</v>
      </c>
      <c r="L1312" s="13" t="s">
        <v>50</v>
      </c>
      <c r="M1312" s="13" t="s">
        <v>52</v>
      </c>
    </row>
    <row r="1313" spans="1:13" ht="13.5" x14ac:dyDescent="0.25">
      <c r="A1313" s="3">
        <v>43921</v>
      </c>
      <c r="B1313" s="2">
        <v>4.8070000000000004</v>
      </c>
      <c r="C1313" s="2">
        <v>55.275000596039519</v>
      </c>
      <c r="D1313" s="2">
        <v>6.9375483133164551E-2</v>
      </c>
      <c r="E1313" s="2">
        <v>7.1743682691630499E-3</v>
      </c>
      <c r="F1313" s="2">
        <v>4.7690399999999995</v>
      </c>
      <c r="G1313" s="2">
        <v>4.6355800000000009</v>
      </c>
      <c r="H1313" s="2">
        <v>4.7294999999999998</v>
      </c>
      <c r="I1313" s="2">
        <v>4.7945719999999987</v>
      </c>
      <c r="J1313" s="13">
        <v>4.7227229999999984</v>
      </c>
      <c r="K1313" s="13" t="s">
        <v>51</v>
      </c>
      <c r="L1313" s="13" t="s">
        <v>50</v>
      </c>
      <c r="M1313" s="13" t="s">
        <v>52</v>
      </c>
    </row>
    <row r="1314" spans="1:13" ht="13.5" x14ac:dyDescent="0.25">
      <c r="A1314" s="3">
        <v>43922</v>
      </c>
      <c r="B1314" s="2">
        <v>4.8070000000000004</v>
      </c>
      <c r="C1314" s="2">
        <v>55.275000596039519</v>
      </c>
      <c r="D1314" s="2">
        <v>1.3402365174393083E-2</v>
      </c>
      <c r="E1314" s="2">
        <v>6.1533708979607171E-3</v>
      </c>
      <c r="F1314" s="2">
        <v>4.79434</v>
      </c>
      <c r="G1314" s="2">
        <v>4.668470000000001</v>
      </c>
      <c r="H1314" s="2">
        <v>4.7241249999999999</v>
      </c>
      <c r="I1314" s="2">
        <v>4.795837999999998</v>
      </c>
      <c r="J1314" s="13">
        <v>4.7233554999999985</v>
      </c>
      <c r="K1314" s="13" t="s">
        <v>51</v>
      </c>
      <c r="L1314" s="13" t="s">
        <v>50</v>
      </c>
      <c r="M1314" s="13" t="s">
        <v>52</v>
      </c>
    </row>
    <row r="1315" spans="1:13" ht="13.5" x14ac:dyDescent="0.25">
      <c r="A1315" s="3">
        <v>43923</v>
      </c>
      <c r="B1315" s="2">
        <v>4.6677999999999997</v>
      </c>
      <c r="C1315" s="2">
        <v>44.447110425169846</v>
      </c>
      <c r="D1315" s="2">
        <v>-8.4717570460055569E-3</v>
      </c>
      <c r="E1315" s="2">
        <v>3.9776199705768784E-3</v>
      </c>
      <c r="F1315" s="2">
        <v>4.7791600000000001</v>
      </c>
      <c r="G1315" s="2">
        <v>4.6773199999999999</v>
      </c>
      <c r="H1315" s="2">
        <v>4.7117899999999997</v>
      </c>
      <c r="I1315" s="2">
        <v>4.7943199999999973</v>
      </c>
      <c r="J1315" s="13">
        <v>4.723291999999998</v>
      </c>
      <c r="K1315" s="13" t="s">
        <v>51</v>
      </c>
      <c r="L1315" s="13" t="s">
        <v>50</v>
      </c>
      <c r="M1315" s="13" t="s">
        <v>53</v>
      </c>
    </row>
    <row r="1316" spans="1:13" ht="13.5" x14ac:dyDescent="0.25">
      <c r="A1316" s="3">
        <v>43924</v>
      </c>
      <c r="B1316" s="2">
        <v>4.5286999999999997</v>
      </c>
      <c r="C1316" s="2">
        <v>36.708627758353892</v>
      </c>
      <c r="D1316" s="2">
        <v>-3.5679439617019248E-2</v>
      </c>
      <c r="E1316" s="2">
        <v>1.351515592274217E-3</v>
      </c>
      <c r="F1316" s="2">
        <v>4.7234999999999996</v>
      </c>
      <c r="G1316" s="2">
        <v>4.6849100000000004</v>
      </c>
      <c r="H1316" s="2">
        <v>4.6928150000000004</v>
      </c>
      <c r="I1316" s="2">
        <v>4.7900199999999975</v>
      </c>
      <c r="J1316" s="13">
        <v>4.7225329999999976</v>
      </c>
      <c r="K1316" s="13" t="s">
        <v>55</v>
      </c>
      <c r="L1316" s="13" t="s">
        <v>48</v>
      </c>
      <c r="M1316" s="13" t="s">
        <v>47</v>
      </c>
    </row>
    <row r="1317" spans="1:13" ht="13.5" x14ac:dyDescent="0.25">
      <c r="A1317" s="3">
        <v>43927</v>
      </c>
      <c r="B1317" s="2">
        <v>4.4907000000000004</v>
      </c>
      <c r="C1317" s="2">
        <v>34.919969830056033</v>
      </c>
      <c r="D1317" s="2">
        <v>-5.7562616108643994E-2</v>
      </c>
      <c r="E1317" s="2">
        <v>2.1213870367173E-4</v>
      </c>
      <c r="F1317" s="2">
        <v>4.6602399999999999</v>
      </c>
      <c r="G1317" s="2">
        <v>4.6906000000000008</v>
      </c>
      <c r="H1317" s="2">
        <v>4.6744700000000003</v>
      </c>
      <c r="I1317" s="2">
        <v>4.7849599999999972</v>
      </c>
      <c r="J1317" s="13">
        <v>4.7215839999999965</v>
      </c>
      <c r="K1317" s="13" t="s">
        <v>55</v>
      </c>
      <c r="L1317" s="13" t="s">
        <v>48</v>
      </c>
      <c r="M1317" s="13" t="s">
        <v>47</v>
      </c>
    </row>
    <row r="1318" spans="1:13" ht="13.5" x14ac:dyDescent="0.25">
      <c r="A1318" s="3">
        <v>43928</v>
      </c>
      <c r="B1318" s="2">
        <v>4.5540000000000003</v>
      </c>
      <c r="C1318" s="2">
        <v>40.15137232506823</v>
      </c>
      <c r="D1318" s="2">
        <v>-5.8958123432753418E-2</v>
      </c>
      <c r="E1318" s="2">
        <v>-1.5489052176331586E-3</v>
      </c>
      <c r="F1318" s="2">
        <v>4.6096400000000006</v>
      </c>
      <c r="G1318" s="2">
        <v>4.6893399999999996</v>
      </c>
      <c r="H1318" s="2">
        <v>4.6621400000000008</v>
      </c>
      <c r="I1318" s="2">
        <v>4.7811659999999971</v>
      </c>
      <c r="J1318" s="13">
        <v>4.7209514999999973</v>
      </c>
      <c r="K1318" s="13" t="s">
        <v>51</v>
      </c>
      <c r="L1318" s="13" t="s">
        <v>50</v>
      </c>
      <c r="M1318" s="13" t="s">
        <v>53</v>
      </c>
    </row>
    <row r="1319" spans="1:13" ht="13.5" x14ac:dyDescent="0.25">
      <c r="A1319" s="3">
        <v>43929</v>
      </c>
      <c r="B1319" s="2">
        <v>4.5666000000000002</v>
      </c>
      <c r="C1319" s="2">
        <v>41.16518174975085</v>
      </c>
      <c r="D1319" s="2">
        <v>-4.2646248846994972E-2</v>
      </c>
      <c r="E1319" s="2">
        <v>-3.4889930559421087E-3</v>
      </c>
      <c r="F1319" s="2">
        <v>4.5615600000000001</v>
      </c>
      <c r="G1319" s="2">
        <v>4.6779500000000009</v>
      </c>
      <c r="H1319" s="2">
        <v>4.6504400000000006</v>
      </c>
      <c r="I1319" s="2">
        <v>4.7776239999999977</v>
      </c>
      <c r="J1319" s="13">
        <v>4.7203819999999963</v>
      </c>
      <c r="K1319" s="13" t="s">
        <v>51</v>
      </c>
      <c r="L1319" s="13" t="s">
        <v>50</v>
      </c>
      <c r="M1319" s="13" t="s">
        <v>53</v>
      </c>
    </row>
    <row r="1320" spans="1:13" ht="13.5" x14ac:dyDescent="0.25">
      <c r="A1320" s="3">
        <v>43934</v>
      </c>
      <c r="B1320" s="2">
        <v>4.5856000000000003</v>
      </c>
      <c r="C1320" s="2">
        <v>42.740320372794159</v>
      </c>
      <c r="D1320" s="2">
        <v>-1.9766617774427786E-2</v>
      </c>
      <c r="E1320" s="2">
        <v>-5.9200804699527394E-3</v>
      </c>
      <c r="F1320" s="2">
        <v>4.5451199999999998</v>
      </c>
      <c r="G1320" s="2">
        <v>4.66214</v>
      </c>
      <c r="H1320" s="2">
        <v>4.6393700000000004</v>
      </c>
      <c r="I1320" s="2">
        <v>4.7739559999999974</v>
      </c>
      <c r="J1320" s="13">
        <v>4.7199074999999961</v>
      </c>
      <c r="K1320" s="13" t="s">
        <v>51</v>
      </c>
      <c r="L1320" s="13" t="s">
        <v>50</v>
      </c>
      <c r="M1320" s="13" t="s">
        <v>53</v>
      </c>
    </row>
    <row r="1321" spans="1:13" ht="13.5" x14ac:dyDescent="0.25">
      <c r="A1321" s="3">
        <v>43935</v>
      </c>
      <c r="B1321" s="2">
        <v>4.5856000000000003</v>
      </c>
      <c r="C1321" s="2">
        <v>42.740320372794159</v>
      </c>
      <c r="D1321" s="2">
        <v>9.9244506473770144E-3</v>
      </c>
      <c r="E1321" s="2">
        <v>-8.3268711143353463E-3</v>
      </c>
      <c r="F1321" s="2">
        <v>4.5564999999999998</v>
      </c>
      <c r="G1321" s="2">
        <v>4.6399999999999997</v>
      </c>
      <c r="H1321" s="2">
        <v>4.6283000000000012</v>
      </c>
      <c r="I1321" s="2">
        <v>4.7699079999999974</v>
      </c>
      <c r="J1321" s="13">
        <v>4.719432999999996</v>
      </c>
      <c r="K1321" s="13" t="s">
        <v>51</v>
      </c>
      <c r="L1321" s="13" t="s">
        <v>50</v>
      </c>
      <c r="M1321" s="13" t="s">
        <v>52</v>
      </c>
    </row>
    <row r="1322" spans="1:13" ht="13.5" x14ac:dyDescent="0.25">
      <c r="A1322" s="3">
        <v>43936</v>
      </c>
      <c r="B1322" s="2">
        <v>4.5666000000000002</v>
      </c>
      <c r="C1322" s="2">
        <v>41.453221188689433</v>
      </c>
      <c r="D1322" s="2">
        <v>3.7004068919192612E-2</v>
      </c>
      <c r="E1322" s="2">
        <v>-1.022183345653499E-2</v>
      </c>
      <c r="F1322" s="2">
        <v>4.5716799999999997</v>
      </c>
      <c r="G1322" s="2">
        <v>4.6159600000000003</v>
      </c>
      <c r="H1322" s="2">
        <v>4.6175449999999998</v>
      </c>
      <c r="I1322" s="2">
        <v>4.7650999999999968</v>
      </c>
      <c r="J1322" s="13">
        <v>4.7188634999999959</v>
      </c>
      <c r="K1322" s="13" t="s">
        <v>51</v>
      </c>
      <c r="L1322" s="13" t="s">
        <v>50</v>
      </c>
      <c r="M1322" s="13" t="s">
        <v>52</v>
      </c>
    </row>
    <row r="1323" spans="1:13" ht="13.5" x14ac:dyDescent="0.25">
      <c r="A1323" s="3">
        <v>43937</v>
      </c>
      <c r="B1323" s="2">
        <v>4.5856000000000003</v>
      </c>
      <c r="C1323" s="2">
        <v>43.292302532955119</v>
      </c>
      <c r="D1323" s="2">
        <v>5.9130789002018957E-2</v>
      </c>
      <c r="E1323" s="2">
        <v>-1.2413755911720382E-2</v>
      </c>
      <c r="F1323" s="2">
        <v>4.5780000000000003</v>
      </c>
      <c r="G1323" s="2">
        <v>4.59382</v>
      </c>
      <c r="H1323" s="2">
        <v>4.6147</v>
      </c>
      <c r="I1323" s="2">
        <v>4.7606719999999969</v>
      </c>
      <c r="J1323" s="13">
        <v>4.7183889999999966</v>
      </c>
      <c r="K1323" s="13" t="s">
        <v>51</v>
      </c>
      <c r="L1323" s="13" t="s">
        <v>50</v>
      </c>
      <c r="M1323" s="13" t="s">
        <v>52</v>
      </c>
    </row>
    <row r="1324" spans="1:13" ht="13.5" x14ac:dyDescent="0.25">
      <c r="A1324" s="3">
        <v>43938</v>
      </c>
      <c r="B1324" s="2">
        <v>4.5856000000000003</v>
      </c>
      <c r="C1324" s="2">
        <v>43.292302532955119</v>
      </c>
      <c r="D1324" s="2">
        <v>7.8315760132415591E-2</v>
      </c>
      <c r="E1324" s="2">
        <v>-1.4342968529162406E-2</v>
      </c>
      <c r="F1324" s="2">
        <v>4.5817999999999994</v>
      </c>
      <c r="G1324" s="2">
        <v>4.5716799999999997</v>
      </c>
      <c r="H1324" s="2">
        <v>4.6200749999999999</v>
      </c>
      <c r="I1324" s="2">
        <v>4.7562439999999979</v>
      </c>
      <c r="J1324" s="13">
        <v>4.7179144999999956</v>
      </c>
      <c r="K1324" s="13" t="s">
        <v>51</v>
      </c>
      <c r="L1324" s="13" t="s">
        <v>50</v>
      </c>
      <c r="M1324" s="13" t="s">
        <v>52</v>
      </c>
    </row>
    <row r="1325" spans="1:13" ht="13.5" x14ac:dyDescent="0.25">
      <c r="A1325" s="3">
        <v>43941</v>
      </c>
      <c r="B1325" s="2">
        <v>4.6172000000000004</v>
      </c>
      <c r="C1325" s="2">
        <v>46.531931527812944</v>
      </c>
      <c r="D1325" s="2">
        <v>7.1221184691760087E-2</v>
      </c>
      <c r="E1325" s="2">
        <v>-1.4513639689944137E-2</v>
      </c>
      <c r="F1325" s="2">
        <v>4.58812</v>
      </c>
      <c r="G1325" s="2">
        <v>4.5666200000000003</v>
      </c>
      <c r="H1325" s="2">
        <v>4.6219699999999992</v>
      </c>
      <c r="I1325" s="2">
        <v>4.7524479999999985</v>
      </c>
      <c r="J1325" s="13">
        <v>4.7175979999999962</v>
      </c>
      <c r="K1325" s="13" t="s">
        <v>51</v>
      </c>
      <c r="L1325" s="13" t="s">
        <v>50</v>
      </c>
      <c r="M1325" s="13" t="s">
        <v>52</v>
      </c>
    </row>
    <row r="1326" spans="1:13" ht="13.5" x14ac:dyDescent="0.25">
      <c r="A1326" s="3">
        <v>43942</v>
      </c>
      <c r="B1326" s="2">
        <v>4.5286999999999997</v>
      </c>
      <c r="C1326" s="2">
        <v>39.692733978048935</v>
      </c>
      <c r="D1326" s="2">
        <v>5.0583312939772362E-2</v>
      </c>
      <c r="E1326" s="2">
        <v>-1.3402856772162696E-2</v>
      </c>
      <c r="F1326" s="2">
        <v>4.57674</v>
      </c>
      <c r="G1326" s="2">
        <v>4.5666200000000003</v>
      </c>
      <c r="H1326" s="2">
        <v>4.6257650000000003</v>
      </c>
      <c r="I1326" s="2">
        <v>4.7468819999999985</v>
      </c>
      <c r="J1326" s="13">
        <v>4.7169654999999961</v>
      </c>
      <c r="K1326" s="13" t="s">
        <v>55</v>
      </c>
      <c r="L1326" s="13" t="s">
        <v>54</v>
      </c>
      <c r="M1326" s="13" t="s">
        <v>47</v>
      </c>
    </row>
    <row r="1327" spans="1:13" ht="13.5" x14ac:dyDescent="0.25">
      <c r="A1327" s="3">
        <v>43943</v>
      </c>
      <c r="B1327" s="2">
        <v>4.5856000000000003</v>
      </c>
      <c r="C1327" s="2">
        <v>45.263149032223154</v>
      </c>
      <c r="D1327" s="2">
        <v>2.3776623527932195E-2</v>
      </c>
      <c r="E1327" s="2">
        <v>-1.1643516085109527E-2</v>
      </c>
      <c r="F1327" s="2">
        <v>4.5805400000000001</v>
      </c>
      <c r="G1327" s="2">
        <v>4.5761099999999999</v>
      </c>
      <c r="H1327" s="2">
        <v>4.6333549999999999</v>
      </c>
      <c r="I1327" s="2">
        <v>4.7418219999999982</v>
      </c>
      <c r="J1327" s="13">
        <v>4.7166174999999955</v>
      </c>
      <c r="K1327" s="13" t="s">
        <v>51</v>
      </c>
      <c r="L1327" s="13" t="s">
        <v>50</v>
      </c>
      <c r="M1327" s="13" t="s">
        <v>52</v>
      </c>
    </row>
    <row r="1328" spans="1:13" ht="13.5" x14ac:dyDescent="0.25">
      <c r="A1328" s="3">
        <v>43944</v>
      </c>
      <c r="B1328" s="2">
        <v>4.5792999999999999</v>
      </c>
      <c r="C1328" s="2">
        <v>44.770067618977166</v>
      </c>
      <c r="D1328" s="2">
        <v>1.16269195895633E-2</v>
      </c>
      <c r="E1328" s="2">
        <v>-9.482278949434899E-3</v>
      </c>
      <c r="F1328" s="2">
        <v>4.5792799999999998</v>
      </c>
      <c r="G1328" s="2">
        <v>4.57864</v>
      </c>
      <c r="H1328" s="2">
        <v>4.6339899999999998</v>
      </c>
      <c r="I1328" s="2">
        <v>4.7360039999999977</v>
      </c>
      <c r="J1328" s="13">
        <v>4.7162379999999953</v>
      </c>
      <c r="K1328" s="13" t="s">
        <v>51</v>
      </c>
      <c r="L1328" s="13" t="s">
        <v>54</v>
      </c>
      <c r="M1328" s="13" t="s">
        <v>53</v>
      </c>
    </row>
    <row r="1329" spans="1:13" ht="13.5" x14ac:dyDescent="0.25">
      <c r="A1329" s="3">
        <v>43945</v>
      </c>
      <c r="B1329" s="2">
        <v>4.4653999999999998</v>
      </c>
      <c r="C1329" s="2">
        <v>36.935936444894566</v>
      </c>
      <c r="D1329" s="2">
        <v>1.206259975648738E-2</v>
      </c>
      <c r="E1329" s="2">
        <v>-7.0019640970654801E-3</v>
      </c>
      <c r="F1329" s="2">
        <v>4.5552399999999995</v>
      </c>
      <c r="G1329" s="2">
        <v>4.5685199999999995</v>
      </c>
      <c r="H1329" s="2">
        <v>4.6232350000000002</v>
      </c>
      <c r="I1329" s="2">
        <v>4.7280339999999974</v>
      </c>
      <c r="J1329" s="13">
        <v>4.7152889999999958</v>
      </c>
      <c r="K1329" s="13" t="s">
        <v>55</v>
      </c>
      <c r="L1329" s="13" t="s">
        <v>54</v>
      </c>
      <c r="M1329" s="13" t="s">
        <v>47</v>
      </c>
    </row>
    <row r="1330" spans="1:13" ht="13.5" x14ac:dyDescent="0.25">
      <c r="A1330" s="3">
        <v>43948</v>
      </c>
      <c r="B1330" s="2">
        <v>4.4653999999999998</v>
      </c>
      <c r="C1330" s="2">
        <v>36.935936444894566</v>
      </c>
      <c r="D1330" s="2">
        <v>1.6342832368676063E-2</v>
      </c>
      <c r="E1330" s="2">
        <v>-4.1610769493489186E-3</v>
      </c>
      <c r="F1330" s="2">
        <v>4.5248799999999996</v>
      </c>
      <c r="G1330" s="2">
        <v>4.5565000000000015</v>
      </c>
      <c r="H1330" s="2">
        <v>4.6093200000000003</v>
      </c>
      <c r="I1330" s="2">
        <v>4.7199379999999973</v>
      </c>
      <c r="J1330" s="13">
        <v>4.7143084999999969</v>
      </c>
      <c r="K1330" s="13" t="s">
        <v>55</v>
      </c>
      <c r="L1330" s="13" t="s">
        <v>48</v>
      </c>
      <c r="M1330" s="13" t="s">
        <v>47</v>
      </c>
    </row>
    <row r="1331" spans="1:13" ht="13.5" x14ac:dyDescent="0.25">
      <c r="A1331" s="3">
        <v>43949</v>
      </c>
      <c r="B1331" s="2">
        <v>4.4653999999999998</v>
      </c>
      <c r="C1331" s="2">
        <v>36.935936444894566</v>
      </c>
      <c r="D1331" s="2">
        <v>2.0879848433853709E-2</v>
      </c>
      <c r="E1331" s="2">
        <v>-1.7454250067096223E-3</v>
      </c>
      <c r="F1331" s="2">
        <v>4.5122199999999992</v>
      </c>
      <c r="G1331" s="2">
        <v>4.544480000000001</v>
      </c>
      <c r="H1331" s="2">
        <v>4.5922400000000003</v>
      </c>
      <c r="I1331" s="2">
        <v>4.7118419999999972</v>
      </c>
      <c r="J1331" s="13">
        <v>4.7133279999999971</v>
      </c>
      <c r="K1331" s="13" t="s">
        <v>55</v>
      </c>
      <c r="L1331" s="13" t="s">
        <v>48</v>
      </c>
      <c r="M1331" s="13" t="s">
        <v>47</v>
      </c>
    </row>
    <row r="1332" spans="1:13" ht="13.5" x14ac:dyDescent="0.25">
      <c r="A1332" s="3">
        <v>43950</v>
      </c>
      <c r="B1332" s="2">
        <v>4.4653999999999998</v>
      </c>
      <c r="C1332" s="2">
        <v>36.935936444894566</v>
      </c>
      <c r="D1332" s="2">
        <v>2.2643267306184711E-2</v>
      </c>
      <c r="E1332" s="2">
        <v>3.4189815856152002E-4</v>
      </c>
      <c r="F1332" s="2">
        <v>4.4881799999999989</v>
      </c>
      <c r="G1332" s="2">
        <v>4.5343600000000004</v>
      </c>
      <c r="H1332" s="2">
        <v>4.5751600000000012</v>
      </c>
      <c r="I1332" s="2">
        <v>4.7037459999999971</v>
      </c>
      <c r="J1332" s="13">
        <v>4.7123474999999981</v>
      </c>
      <c r="K1332" s="13" t="s">
        <v>55</v>
      </c>
      <c r="L1332" s="13" t="s">
        <v>48</v>
      </c>
      <c r="M1332" s="13" t="s">
        <v>47</v>
      </c>
    </row>
    <row r="1333" spans="1:13" ht="13.5" x14ac:dyDescent="0.25">
      <c r="A1333" s="3">
        <v>43951</v>
      </c>
      <c r="B1333" s="2">
        <v>4.4275000000000002</v>
      </c>
      <c r="C1333" s="2">
        <v>34.253311995346664</v>
      </c>
      <c r="D1333" s="2">
        <v>3.0650581040276847E-2</v>
      </c>
      <c r="E1333" s="2">
        <v>2.0992139284230619E-3</v>
      </c>
      <c r="F1333" s="2">
        <v>4.4578199999999999</v>
      </c>
      <c r="G1333" s="2">
        <v>4.5185500000000003</v>
      </c>
      <c r="H1333" s="2">
        <v>4.556185000000001</v>
      </c>
      <c r="I1333" s="2">
        <v>4.6948919999999976</v>
      </c>
      <c r="J1333" s="13">
        <v>4.711177499999998</v>
      </c>
      <c r="K1333" s="13" t="s">
        <v>55</v>
      </c>
      <c r="L1333" s="13" t="s">
        <v>48</v>
      </c>
      <c r="M1333" s="13" t="s">
        <v>47</v>
      </c>
    </row>
    <row r="1334" spans="1:13" ht="13.5" x14ac:dyDescent="0.25">
      <c r="A1334" s="3">
        <v>43955</v>
      </c>
      <c r="B1334" s="2">
        <v>4.4907000000000004</v>
      </c>
      <c r="C1334" s="2">
        <v>41.839157674997701</v>
      </c>
      <c r="D1334" s="2">
        <v>3.3695050991029873E-2</v>
      </c>
      <c r="E1334" s="2">
        <v>4.7409296746426677E-3</v>
      </c>
      <c r="F1334" s="2">
        <v>4.4628800000000002</v>
      </c>
      <c r="G1334" s="2">
        <v>4.5090599999999998</v>
      </c>
      <c r="H1334" s="2">
        <v>4.5403700000000011</v>
      </c>
      <c r="I1334" s="2">
        <v>4.6873019999999981</v>
      </c>
      <c r="J1334" s="13">
        <v>4.7101654999999987</v>
      </c>
      <c r="K1334" s="13" t="s">
        <v>51</v>
      </c>
      <c r="L1334" s="13" t="s">
        <v>54</v>
      </c>
      <c r="M1334" s="13" t="s">
        <v>52</v>
      </c>
    </row>
    <row r="1335" spans="1:13" ht="13.5" x14ac:dyDescent="0.25">
      <c r="A1335" s="3">
        <v>43956</v>
      </c>
      <c r="B1335" s="2">
        <v>4.4907000000000004</v>
      </c>
      <c r="C1335" s="2">
        <v>41.839157674997701</v>
      </c>
      <c r="D1335" s="2">
        <v>4.1639350228901861E-2</v>
      </c>
      <c r="E1335" s="2">
        <v>6.7746900970122054E-3</v>
      </c>
      <c r="F1335" s="2">
        <v>4.4679400000000005</v>
      </c>
      <c r="G1335" s="2">
        <v>4.49641</v>
      </c>
      <c r="H1335" s="2">
        <v>4.5315150000000006</v>
      </c>
      <c r="I1335" s="2">
        <v>4.679205999999998</v>
      </c>
      <c r="J1335" s="13">
        <v>4.7092164999999984</v>
      </c>
      <c r="K1335" s="13" t="s">
        <v>51</v>
      </c>
      <c r="L1335" s="13" t="s">
        <v>54</v>
      </c>
      <c r="M1335" s="13" t="s">
        <v>52</v>
      </c>
    </row>
    <row r="1336" spans="1:13" ht="13.5" x14ac:dyDescent="0.25">
      <c r="A1336" s="3">
        <v>43957</v>
      </c>
      <c r="B1336" s="2">
        <v>4.4843999999999999</v>
      </c>
      <c r="C1336" s="2">
        <v>41.288411942748951</v>
      </c>
      <c r="D1336" s="2">
        <v>3.5681871281605382E-2</v>
      </c>
      <c r="E1336" s="2">
        <v>8.1969658609879949E-3</v>
      </c>
      <c r="F1336" s="2">
        <v>4.4717400000000005</v>
      </c>
      <c r="G1336" s="2">
        <v>4.4919799999999999</v>
      </c>
      <c r="H1336" s="2">
        <v>4.529300000000001</v>
      </c>
      <c r="I1336" s="2">
        <v>4.670983999999998</v>
      </c>
      <c r="J1336" s="13">
        <v>4.7080779999999987</v>
      </c>
      <c r="K1336" s="13" t="s">
        <v>55</v>
      </c>
      <c r="L1336" s="13" t="s">
        <v>48</v>
      </c>
      <c r="M1336" s="13" t="s">
        <v>49</v>
      </c>
    </row>
    <row r="1337" spans="1:13" ht="13.5" x14ac:dyDescent="0.25">
      <c r="A1337" s="3">
        <v>43958</v>
      </c>
      <c r="B1337" s="2">
        <v>4.4591000000000003</v>
      </c>
      <c r="C1337" s="2">
        <v>39.064511889658647</v>
      </c>
      <c r="D1337" s="2">
        <v>4.1740463316839005E-2</v>
      </c>
      <c r="E1337" s="2">
        <v>9.0890590848138712E-3</v>
      </c>
      <c r="F1337" s="2">
        <v>4.4704800000000002</v>
      </c>
      <c r="G1337" s="2">
        <v>4.4793299999999991</v>
      </c>
      <c r="H1337" s="2">
        <v>4.5277200000000004</v>
      </c>
      <c r="I1337" s="2">
        <v>4.6621299999999986</v>
      </c>
      <c r="J1337" s="13">
        <v>4.7067179999999986</v>
      </c>
      <c r="K1337" s="13" t="s">
        <v>55</v>
      </c>
      <c r="L1337" s="13" t="s">
        <v>48</v>
      </c>
      <c r="M1337" s="13" t="s">
        <v>47</v>
      </c>
    </row>
    <row r="1338" spans="1:13" ht="13.5" x14ac:dyDescent="0.25">
      <c r="A1338" s="3">
        <v>43959</v>
      </c>
      <c r="B1338" s="2">
        <v>4.4275000000000002</v>
      </c>
      <c r="C1338" s="2">
        <v>36.425485801327149</v>
      </c>
      <c r="D1338" s="2">
        <v>4.8824654075875884E-2</v>
      </c>
      <c r="E1338" s="2">
        <v>9.7109360082999838E-3</v>
      </c>
      <c r="F1338" s="2">
        <v>4.4704800000000002</v>
      </c>
      <c r="G1338" s="2">
        <v>4.4641500000000001</v>
      </c>
      <c r="H1338" s="2">
        <v>4.5213950000000001</v>
      </c>
      <c r="I1338" s="2">
        <v>4.6526439999999987</v>
      </c>
      <c r="J1338" s="13">
        <v>4.7053585</v>
      </c>
      <c r="K1338" s="13" t="s">
        <v>55</v>
      </c>
      <c r="L1338" s="13" t="s">
        <v>48</v>
      </c>
      <c r="M1338" s="13" t="s">
        <v>54</v>
      </c>
    </row>
    <row r="1339" spans="1:13" ht="13.5" x14ac:dyDescent="0.25">
      <c r="A1339" s="3">
        <v>43962</v>
      </c>
      <c r="B1339" s="2">
        <v>4.3958000000000004</v>
      </c>
      <c r="C1339" s="2">
        <v>33.947887478745258</v>
      </c>
      <c r="D1339" s="2">
        <v>4.03735254218347E-2</v>
      </c>
      <c r="E1339" s="2">
        <v>9.9512207087847204E-3</v>
      </c>
      <c r="F1339" s="2">
        <v>4.4515000000000002</v>
      </c>
      <c r="G1339" s="2">
        <v>4.4571900000000007</v>
      </c>
      <c r="H1339" s="2">
        <v>4.5128550000000001</v>
      </c>
      <c r="I1339" s="2">
        <v>4.642523999999999</v>
      </c>
      <c r="J1339" s="13">
        <v>4.7038719999999996</v>
      </c>
      <c r="K1339" s="13" t="s">
        <v>55</v>
      </c>
      <c r="L1339" s="13" t="s">
        <v>48</v>
      </c>
      <c r="M1339" s="13" t="s">
        <v>47</v>
      </c>
    </row>
    <row r="1340" spans="1:13" ht="13.5" x14ac:dyDescent="0.25">
      <c r="A1340" s="3">
        <v>43963</v>
      </c>
      <c r="B1340" s="2">
        <v>4.3958000000000004</v>
      </c>
      <c r="C1340" s="2">
        <v>33.947887478745258</v>
      </c>
      <c r="D1340" s="2">
        <v>3.4085336015714063E-2</v>
      </c>
      <c r="E1340" s="2">
        <v>9.5352874488242693E-3</v>
      </c>
      <c r="F1340" s="2">
        <v>4.4325200000000002</v>
      </c>
      <c r="G1340" s="2">
        <v>4.4502300000000004</v>
      </c>
      <c r="H1340" s="2">
        <v>4.5033650000000005</v>
      </c>
      <c r="I1340" s="2">
        <v>4.6324039999999993</v>
      </c>
      <c r="J1340" s="13">
        <v>4.7023219999999997</v>
      </c>
      <c r="K1340" s="13" t="s">
        <v>55</v>
      </c>
      <c r="L1340" s="13" t="s">
        <v>48</v>
      </c>
      <c r="M1340" s="13" t="s">
        <v>47</v>
      </c>
    </row>
    <row r="1341" spans="1:13" ht="13.5" x14ac:dyDescent="0.25">
      <c r="A1341" s="3">
        <v>43964</v>
      </c>
      <c r="B1341" s="2">
        <v>4.4275000000000002</v>
      </c>
      <c r="C1341" s="2">
        <v>38.777434893745792</v>
      </c>
      <c r="D1341" s="2">
        <v>2.7215269261451347E-2</v>
      </c>
      <c r="E1341" s="2">
        <v>8.8073798034686047E-3</v>
      </c>
      <c r="F1341" s="2">
        <v>4.4211400000000012</v>
      </c>
      <c r="G1341" s="2">
        <v>4.4464400000000008</v>
      </c>
      <c r="H1341" s="2">
        <v>4.4954599999999996</v>
      </c>
      <c r="I1341" s="2">
        <v>4.6226639999999994</v>
      </c>
      <c r="J1341" s="13">
        <v>4.7010570000000005</v>
      </c>
      <c r="K1341" s="13" t="s">
        <v>55</v>
      </c>
      <c r="L1341" s="13" t="s">
        <v>54</v>
      </c>
      <c r="M1341" s="13" t="s">
        <v>47</v>
      </c>
    </row>
    <row r="1342" spans="1:13" ht="13.5" x14ac:dyDescent="0.25">
      <c r="A1342" s="3">
        <v>43965</v>
      </c>
      <c r="B1342" s="2">
        <v>4.4907000000000004</v>
      </c>
      <c r="C1342" s="2">
        <v>47.084458858832996</v>
      </c>
      <c r="D1342" s="2">
        <v>1.7273020160403441E-2</v>
      </c>
      <c r="E1342" s="2">
        <v>7.9172876340242206E-3</v>
      </c>
      <c r="F1342" s="2">
        <v>4.42746</v>
      </c>
      <c r="G1342" s="2">
        <v>4.4489700000000001</v>
      </c>
      <c r="H1342" s="2">
        <v>4.4916649999999994</v>
      </c>
      <c r="I1342" s="2">
        <v>4.6141879999999995</v>
      </c>
      <c r="J1342" s="13">
        <v>4.7001080000000002</v>
      </c>
      <c r="K1342" s="13" t="s">
        <v>51</v>
      </c>
      <c r="L1342" s="13" t="s">
        <v>50</v>
      </c>
      <c r="M1342" s="13" t="s">
        <v>52</v>
      </c>
    </row>
    <row r="1343" spans="1:13" ht="13.5" x14ac:dyDescent="0.25">
      <c r="A1343" s="3">
        <v>43966</v>
      </c>
      <c r="B1343" s="2">
        <v>4.5856000000000003</v>
      </c>
      <c r="C1343" s="2">
        <v>56.605823725135522</v>
      </c>
      <c r="D1343" s="2">
        <v>-3.8620527268617977E-3</v>
      </c>
      <c r="E1343" s="2">
        <v>8.4094270044970752E-3</v>
      </c>
      <c r="F1343" s="2">
        <v>4.4590800000000002</v>
      </c>
      <c r="G1343" s="2">
        <v>4.4647800000000002</v>
      </c>
      <c r="H1343" s="2">
        <v>4.4916649999999994</v>
      </c>
      <c r="I1343" s="2">
        <v>4.6072299999999995</v>
      </c>
      <c r="J1343" s="13">
        <v>4.6996334999999991</v>
      </c>
      <c r="K1343" s="13" t="s">
        <v>51</v>
      </c>
      <c r="L1343" s="13" t="s">
        <v>50</v>
      </c>
      <c r="M1343" s="13" t="s">
        <v>52</v>
      </c>
    </row>
    <row r="1344" spans="1:13" ht="13.5" x14ac:dyDescent="0.25">
      <c r="A1344" s="3">
        <v>43969</v>
      </c>
      <c r="B1344" s="2">
        <v>4.4907000000000004</v>
      </c>
      <c r="C1344" s="2">
        <v>47.417446575298911</v>
      </c>
      <c r="D1344" s="2">
        <v>-5.4258613681446022E-3</v>
      </c>
      <c r="E1344" s="2">
        <v>7.3772017959430189E-3</v>
      </c>
      <c r="F1344" s="2">
        <v>4.4780600000000002</v>
      </c>
      <c r="G1344" s="2">
        <v>4.4647800000000002</v>
      </c>
      <c r="H1344" s="2">
        <v>4.4869199999999996</v>
      </c>
      <c r="I1344" s="2">
        <v>4.5987539999999996</v>
      </c>
      <c r="J1344" s="13">
        <v>4.6986844999999997</v>
      </c>
      <c r="K1344" s="13" t="s">
        <v>51</v>
      </c>
      <c r="L1344" s="13" t="s">
        <v>50</v>
      </c>
      <c r="M1344" s="13" t="s">
        <v>52</v>
      </c>
    </row>
    <row r="1345" spans="1:13" ht="13.5" x14ac:dyDescent="0.25">
      <c r="A1345" s="3">
        <v>43970</v>
      </c>
      <c r="B1345" s="2">
        <v>4.4591000000000003</v>
      </c>
      <c r="C1345" s="2">
        <v>44.809189803790666</v>
      </c>
      <c r="D1345" s="2">
        <v>-4.2484936498556891E-3</v>
      </c>
      <c r="E1345" s="2">
        <v>7.5206203908494973E-3</v>
      </c>
      <c r="F1345" s="2">
        <v>4.4907200000000005</v>
      </c>
      <c r="G1345" s="2">
        <v>4.4616199999999999</v>
      </c>
      <c r="H1345" s="2">
        <v>4.4790150000000004</v>
      </c>
      <c r="I1345" s="2">
        <v>4.5896459999999992</v>
      </c>
      <c r="J1345" s="13">
        <v>4.6975774999999995</v>
      </c>
      <c r="K1345" s="13" t="s">
        <v>51</v>
      </c>
      <c r="L1345" s="13" t="s">
        <v>50</v>
      </c>
      <c r="M1345" s="13" t="s">
        <v>52</v>
      </c>
    </row>
    <row r="1346" spans="1:13" ht="13.5" x14ac:dyDescent="0.25">
      <c r="A1346" s="3">
        <v>43971</v>
      </c>
      <c r="B1346" s="2">
        <v>4.5856000000000003</v>
      </c>
      <c r="C1346" s="2">
        <v>55.388298786547757</v>
      </c>
      <c r="D1346" s="2">
        <v>-1.3257125851766638E-2</v>
      </c>
      <c r="E1346" s="2">
        <v>7.4552248498654721E-3</v>
      </c>
      <c r="F1346" s="2">
        <v>4.5223399999999998</v>
      </c>
      <c r="G1346" s="2">
        <v>4.4717400000000005</v>
      </c>
      <c r="H1346" s="2">
        <v>4.4818600000000011</v>
      </c>
      <c r="I1346" s="2">
        <v>4.5831939999999998</v>
      </c>
      <c r="J1346" s="13">
        <v>4.6971029999999994</v>
      </c>
      <c r="K1346" s="13" t="s">
        <v>51</v>
      </c>
      <c r="L1346" s="13" t="s">
        <v>50</v>
      </c>
      <c r="M1346" s="13" t="s">
        <v>52</v>
      </c>
    </row>
    <row r="1347" spans="1:13" ht="13.5" x14ac:dyDescent="0.25">
      <c r="A1347" s="3">
        <v>43972</v>
      </c>
      <c r="B1347" s="2">
        <v>4.4907000000000004</v>
      </c>
      <c r="C1347" s="2">
        <v>47.96099960845352</v>
      </c>
      <c r="D1347" s="2">
        <v>-1.8180047082872797E-2</v>
      </c>
      <c r="E1347" s="2">
        <v>7.3828207281928116E-3</v>
      </c>
      <c r="F1347" s="2">
        <v>4.5223399999999998</v>
      </c>
      <c r="G1347" s="2">
        <v>4.4748999999999999</v>
      </c>
      <c r="H1347" s="2">
        <v>4.4771150000000004</v>
      </c>
      <c r="I1347" s="2">
        <v>4.5758559999999999</v>
      </c>
      <c r="J1347" s="13">
        <v>4.6964389999999989</v>
      </c>
      <c r="K1347" s="13" t="s">
        <v>51</v>
      </c>
      <c r="L1347" s="13" t="s">
        <v>50</v>
      </c>
      <c r="M1347" s="13" t="s">
        <v>54</v>
      </c>
    </row>
    <row r="1348" spans="1:13" ht="13.5" x14ac:dyDescent="0.25">
      <c r="A1348" s="3">
        <v>43973</v>
      </c>
      <c r="B1348" s="2">
        <v>4.5792999999999999</v>
      </c>
      <c r="C1348" s="2">
        <v>54.143523033338035</v>
      </c>
      <c r="D1348" s="2">
        <v>-3.3614472012282626E-2</v>
      </c>
      <c r="E1348" s="2">
        <v>7.2166390894395829E-3</v>
      </c>
      <c r="F1348" s="2">
        <v>4.5210799999999995</v>
      </c>
      <c r="G1348" s="2">
        <v>4.4900800000000007</v>
      </c>
      <c r="H1348" s="2">
        <v>4.4771150000000013</v>
      </c>
      <c r="I1348" s="2">
        <v>4.5714299999999994</v>
      </c>
      <c r="J1348" s="13">
        <v>4.6962179999999991</v>
      </c>
      <c r="K1348" s="13" t="s">
        <v>51</v>
      </c>
      <c r="L1348" s="13" t="s">
        <v>50</v>
      </c>
      <c r="M1348" s="13" t="s">
        <v>53</v>
      </c>
    </row>
    <row r="1349" spans="1:13" ht="13.5" x14ac:dyDescent="0.25">
      <c r="A1349" s="3">
        <v>43977</v>
      </c>
      <c r="B1349" s="2">
        <v>4.5792999999999999</v>
      </c>
      <c r="C1349" s="2">
        <v>54.143523033338035</v>
      </c>
      <c r="D1349" s="2">
        <v>-5.193073687706562E-2</v>
      </c>
      <c r="E1349" s="2">
        <v>7.805595277249726E-3</v>
      </c>
      <c r="F1349" s="2">
        <v>4.5388000000000002</v>
      </c>
      <c r="G1349" s="2">
        <v>4.5084299999999997</v>
      </c>
      <c r="H1349" s="2">
        <v>4.4828100000000015</v>
      </c>
      <c r="I1349" s="2">
        <v>4.5670039999999998</v>
      </c>
      <c r="J1349" s="13">
        <v>4.6959969999999984</v>
      </c>
      <c r="K1349" s="13" t="s">
        <v>51</v>
      </c>
      <c r="L1349" s="13" t="s">
        <v>50</v>
      </c>
      <c r="M1349" s="13" t="s">
        <v>52</v>
      </c>
    </row>
    <row r="1350" spans="1:13" ht="13.5" x14ac:dyDescent="0.25">
      <c r="A1350" s="3">
        <v>43978</v>
      </c>
      <c r="B1350" s="2">
        <v>4.5792999999999999</v>
      </c>
      <c r="C1350" s="2">
        <v>54.143523033338035</v>
      </c>
      <c r="D1350" s="2">
        <v>-6.7780451664264163E-2</v>
      </c>
      <c r="E1350" s="2">
        <v>1.0258850757841703E-2</v>
      </c>
      <c r="F1350" s="2">
        <v>4.5628399999999996</v>
      </c>
      <c r="G1350" s="2">
        <v>4.5267800000000005</v>
      </c>
      <c r="H1350" s="2">
        <v>4.4885050000000017</v>
      </c>
      <c r="I1350" s="2">
        <v>4.5624499999999992</v>
      </c>
      <c r="J1350" s="13">
        <v>4.6957759999999986</v>
      </c>
      <c r="K1350" s="13" t="s">
        <v>51</v>
      </c>
      <c r="L1350" s="13" t="s">
        <v>50</v>
      </c>
      <c r="M1350" s="13" t="s">
        <v>52</v>
      </c>
    </row>
    <row r="1351" spans="1:13" ht="13.5" x14ac:dyDescent="0.25">
      <c r="A1351" s="3">
        <v>43979</v>
      </c>
      <c r="B1351" s="2">
        <v>4.5792999999999999</v>
      </c>
      <c r="C1351" s="2">
        <v>54.143523033338035</v>
      </c>
      <c r="D1351" s="2">
        <v>-7.6640137589684798E-2</v>
      </c>
      <c r="E1351" s="2">
        <v>1.2388342315251041E-2</v>
      </c>
      <c r="F1351" s="2">
        <v>4.5615800000000002</v>
      </c>
      <c r="G1351" s="2">
        <v>4.5419600000000004</v>
      </c>
      <c r="H1351" s="2">
        <v>4.4942000000000011</v>
      </c>
      <c r="I1351" s="2">
        <v>4.5578960000000004</v>
      </c>
      <c r="J1351" s="13">
        <v>4.6955549999999979</v>
      </c>
      <c r="K1351" s="13" t="s">
        <v>51</v>
      </c>
      <c r="L1351" s="13" t="s">
        <v>50</v>
      </c>
      <c r="M1351" s="13" t="s">
        <v>53</v>
      </c>
    </row>
    <row r="1352" spans="1:13" ht="13.5" x14ac:dyDescent="0.25">
      <c r="A1352" s="3">
        <v>43980</v>
      </c>
      <c r="B1352" s="2">
        <v>4.5792999999999999</v>
      </c>
      <c r="C1352" s="2">
        <v>54.143523033338035</v>
      </c>
      <c r="D1352" s="2">
        <v>-7.4714932686926971E-2</v>
      </c>
      <c r="E1352" s="2">
        <v>1.4478741617364885E-2</v>
      </c>
      <c r="F1352" s="2">
        <v>4.5792999999999999</v>
      </c>
      <c r="G1352" s="2">
        <v>4.5508199999999999</v>
      </c>
      <c r="H1352" s="2">
        <v>4.4998950000000004</v>
      </c>
      <c r="I1352" s="2">
        <v>4.5538479999999995</v>
      </c>
      <c r="J1352" s="13">
        <v>4.695333999999999</v>
      </c>
      <c r="K1352" s="13" t="s">
        <v>51</v>
      </c>
      <c r="L1352" s="13" t="s">
        <v>50</v>
      </c>
      <c r="M1352" s="13" t="s">
        <v>52</v>
      </c>
    </row>
    <row r="1353" spans="1:13" ht="13.5" x14ac:dyDescent="0.25">
      <c r="A1353" s="3">
        <v>43983</v>
      </c>
      <c r="B1353" s="2">
        <v>4.5792999999999999</v>
      </c>
      <c r="C1353" s="2">
        <v>54.143523033338035</v>
      </c>
      <c r="D1353" s="2">
        <v>-5.8764815652721403E-2</v>
      </c>
      <c r="E1353" s="2">
        <v>1.6539036541650311E-2</v>
      </c>
      <c r="F1353" s="2">
        <v>4.5792999999999999</v>
      </c>
      <c r="G1353" s="2">
        <v>4.5501900000000006</v>
      </c>
      <c r="H1353" s="2">
        <v>4.5074850000000009</v>
      </c>
      <c r="I1353" s="2">
        <v>4.5525839999999995</v>
      </c>
      <c r="J1353" s="13">
        <v>4.6951129999999992</v>
      </c>
      <c r="K1353" s="13" t="s">
        <v>54</v>
      </c>
      <c r="L1353" s="13" t="s">
        <v>54</v>
      </c>
      <c r="M1353" s="13" t="s">
        <v>54</v>
      </c>
    </row>
    <row r="1354" spans="1:13" ht="13.5" x14ac:dyDescent="0.25">
      <c r="A1354" s="3">
        <v>43984</v>
      </c>
      <c r="B1354" s="2">
        <v>4.5792999999999999</v>
      </c>
      <c r="C1354" s="2">
        <v>54.143523033338035</v>
      </c>
      <c r="D1354" s="2">
        <v>-6.0126805832158681E-2</v>
      </c>
      <c r="E1354" s="2">
        <v>1.9561372437552536E-2</v>
      </c>
      <c r="F1354" s="2">
        <v>4.5792999999999999</v>
      </c>
      <c r="G1354" s="2">
        <v>4.5590500000000009</v>
      </c>
      <c r="H1354" s="2">
        <v>4.511915000000001</v>
      </c>
      <c r="I1354" s="2">
        <v>4.554608</v>
      </c>
      <c r="J1354" s="13">
        <v>4.6948599999999994</v>
      </c>
      <c r="K1354" s="13" t="s">
        <v>54</v>
      </c>
      <c r="L1354" s="13" t="s">
        <v>54</v>
      </c>
      <c r="M1354" s="13" t="s">
        <v>54</v>
      </c>
    </row>
    <row r="1355" spans="1:13" ht="13.5" x14ac:dyDescent="0.25">
      <c r="A1355" s="3">
        <v>43985</v>
      </c>
      <c r="B1355" s="2">
        <v>4.5792999999999999</v>
      </c>
      <c r="C1355" s="2">
        <v>54.143523033338035</v>
      </c>
      <c r="D1355" s="2">
        <v>-6.6379911461835306E-2</v>
      </c>
      <c r="E1355" s="2">
        <v>2.415564262211875E-2</v>
      </c>
      <c r="F1355" s="2">
        <v>4.5792999999999999</v>
      </c>
      <c r="G1355" s="2">
        <v>4.5710700000000006</v>
      </c>
      <c r="H1355" s="2">
        <v>4.5163450000000012</v>
      </c>
      <c r="I1355" s="2">
        <v>4.5546079999999991</v>
      </c>
      <c r="J1355" s="13">
        <v>4.6945754999999982</v>
      </c>
      <c r="K1355" s="13" t="s">
        <v>54</v>
      </c>
      <c r="L1355" s="13" t="s">
        <v>54</v>
      </c>
      <c r="M1355" s="13" t="s">
        <v>54</v>
      </c>
    </row>
    <row r="1356" spans="1:13" ht="13.5" x14ac:dyDescent="0.25">
      <c r="A1356" s="3">
        <v>43986</v>
      </c>
      <c r="B1356" s="2">
        <v>4.6487999999999996</v>
      </c>
      <c r="C1356" s="2">
        <v>60.759577205378775</v>
      </c>
      <c r="D1356" s="2">
        <v>-5.7579012323128786E-2</v>
      </c>
      <c r="E1356" s="2">
        <v>2.9485201860851244E-2</v>
      </c>
      <c r="F1356" s="2">
        <v>4.5932000000000004</v>
      </c>
      <c r="G1356" s="2">
        <v>4.5773900000000003</v>
      </c>
      <c r="H1356" s="2">
        <v>4.5245650000000008</v>
      </c>
      <c r="I1356" s="2">
        <v>4.558527999999999</v>
      </c>
      <c r="J1356" s="13">
        <v>4.6946699999999995</v>
      </c>
      <c r="K1356" s="13" t="s">
        <v>51</v>
      </c>
      <c r="L1356" s="13" t="s">
        <v>50</v>
      </c>
      <c r="M1356" s="13" t="s">
        <v>52</v>
      </c>
    </row>
    <row r="1357" spans="1:13" ht="13.5" x14ac:dyDescent="0.25">
      <c r="A1357" s="3">
        <v>43987</v>
      </c>
      <c r="B1357" s="2">
        <v>4.6172000000000004</v>
      </c>
      <c r="C1357" s="2">
        <v>56.750408600942471</v>
      </c>
      <c r="D1357" s="2">
        <v>-6.3007037074021E-2</v>
      </c>
      <c r="E1357" s="2">
        <v>3.5021004804527411E-2</v>
      </c>
      <c r="F1357" s="2">
        <v>4.6007799999999994</v>
      </c>
      <c r="G1357" s="2">
        <v>4.5900400000000001</v>
      </c>
      <c r="H1357" s="2">
        <v>4.5324700000000009</v>
      </c>
      <c r="I1357" s="2">
        <v>4.5621959999999993</v>
      </c>
      <c r="J1357" s="13">
        <v>4.6945435</v>
      </c>
      <c r="K1357" s="13" t="s">
        <v>51</v>
      </c>
      <c r="L1357" s="13" t="s">
        <v>50</v>
      </c>
      <c r="M1357" s="13" t="s">
        <v>52</v>
      </c>
    </row>
    <row r="1358" spans="1:13" ht="13.5" x14ac:dyDescent="0.25">
      <c r="A1358" s="3">
        <v>43990</v>
      </c>
      <c r="B1358" s="2">
        <v>4.6172000000000004</v>
      </c>
      <c r="C1358" s="2">
        <v>56.750408600942478</v>
      </c>
      <c r="D1358" s="2">
        <v>-5.4352560316754506E-2</v>
      </c>
      <c r="E1358" s="2">
        <v>4.0727457426495306E-2</v>
      </c>
      <c r="F1358" s="2">
        <v>4.6083599999999993</v>
      </c>
      <c r="G1358" s="2">
        <v>4.5938299999999996</v>
      </c>
      <c r="H1358" s="2">
        <v>4.5419550000000006</v>
      </c>
      <c r="I1358" s="2">
        <v>4.5632079999999995</v>
      </c>
      <c r="J1358" s="13">
        <v>4.6943854999999992</v>
      </c>
      <c r="K1358" s="13" t="s">
        <v>51</v>
      </c>
      <c r="L1358" s="13" t="s">
        <v>50</v>
      </c>
      <c r="M1358" s="13" t="s">
        <v>52</v>
      </c>
    </row>
    <row r="1359" spans="1:13" ht="13.5" x14ac:dyDescent="0.25">
      <c r="A1359" s="3">
        <v>43991</v>
      </c>
      <c r="B1359" s="2">
        <v>4.6109</v>
      </c>
      <c r="C1359" s="2">
        <v>55.897592261426858</v>
      </c>
      <c r="D1359" s="2">
        <v>-4.6917827127251677E-2</v>
      </c>
      <c r="E1359" s="2">
        <v>4.4856138638317236E-2</v>
      </c>
      <c r="F1359" s="2">
        <v>4.6146799999999999</v>
      </c>
      <c r="G1359" s="2">
        <v>4.5969899999999999</v>
      </c>
      <c r="H1359" s="2">
        <v>4.5527100000000003</v>
      </c>
      <c r="I1359" s="2">
        <v>4.5618159999999985</v>
      </c>
      <c r="J1359" s="13">
        <v>4.6941639999999998</v>
      </c>
      <c r="K1359" s="13" t="s">
        <v>55</v>
      </c>
      <c r="L1359" s="13" t="s">
        <v>54</v>
      </c>
      <c r="M1359" s="13" t="s">
        <v>49</v>
      </c>
    </row>
    <row r="1360" spans="1:13" ht="13.5" x14ac:dyDescent="0.25">
      <c r="A1360" s="3">
        <v>43992</v>
      </c>
      <c r="B1360" s="2">
        <v>4.5096999999999996</v>
      </c>
      <c r="C1360" s="2">
        <v>44.364479107640911</v>
      </c>
      <c r="D1360" s="2">
        <v>-3.3422035287872021E-2</v>
      </c>
      <c r="E1360" s="2">
        <v>4.5231992626662498E-2</v>
      </c>
      <c r="F1360" s="2">
        <v>4.6007599999999993</v>
      </c>
      <c r="G1360" s="2">
        <v>4.5900299999999996</v>
      </c>
      <c r="H1360" s="2">
        <v>4.5584050000000005</v>
      </c>
      <c r="I1360" s="2">
        <v>4.557135999999999</v>
      </c>
      <c r="J1360" s="13">
        <v>4.6933419999999995</v>
      </c>
      <c r="K1360" s="13" t="s">
        <v>55</v>
      </c>
      <c r="L1360" s="13" t="s">
        <v>48</v>
      </c>
      <c r="M1360" s="13" t="s">
        <v>47</v>
      </c>
    </row>
    <row r="1361" spans="1:13" ht="13.5" x14ac:dyDescent="0.25">
      <c r="A1361" s="3">
        <v>43993</v>
      </c>
      <c r="B1361" s="2">
        <v>4.5096999999999996</v>
      </c>
      <c r="C1361" s="2">
        <v>44.364479107640911</v>
      </c>
      <c r="D1361" s="2">
        <v>-2.1674368914706754E-2</v>
      </c>
      <c r="E1361" s="2">
        <v>4.6839062294062518E-2</v>
      </c>
      <c r="F1361" s="2">
        <v>4.57294</v>
      </c>
      <c r="G1361" s="2">
        <v>4.5830700000000011</v>
      </c>
      <c r="H1361" s="2">
        <v>4.5625149999999994</v>
      </c>
      <c r="I1361" s="2">
        <v>4.5511899999999983</v>
      </c>
      <c r="J1361" s="13">
        <v>4.6925199999999982</v>
      </c>
      <c r="K1361" s="13" t="s">
        <v>55</v>
      </c>
      <c r="L1361" s="13" t="s">
        <v>48</v>
      </c>
      <c r="M1361" s="13" t="s">
        <v>47</v>
      </c>
    </row>
    <row r="1362" spans="1:13" ht="13.5" x14ac:dyDescent="0.25">
      <c r="A1362" s="3">
        <v>43994</v>
      </c>
      <c r="B1362" s="2">
        <v>4.5096999999999996</v>
      </c>
      <c r="C1362" s="2">
        <v>44.364479107640911</v>
      </c>
      <c r="D1362" s="2">
        <v>-1.1430193050663284E-2</v>
      </c>
      <c r="E1362" s="2">
        <v>4.9561761926353295E-2</v>
      </c>
      <c r="F1362" s="2">
        <v>4.5514399999999995</v>
      </c>
      <c r="G1362" s="2">
        <v>4.5761100000000008</v>
      </c>
      <c r="H1362" s="2">
        <v>4.5634649999999999</v>
      </c>
      <c r="I1362" s="2">
        <v>4.5452439999999994</v>
      </c>
      <c r="J1362" s="13">
        <v>4.6915714999999985</v>
      </c>
      <c r="K1362" s="13" t="s">
        <v>55</v>
      </c>
      <c r="L1362" s="13" t="s">
        <v>48</v>
      </c>
      <c r="M1362" s="13" t="s">
        <v>47</v>
      </c>
    </row>
    <row r="1363" spans="1:13" ht="13.5" x14ac:dyDescent="0.25">
      <c r="A1363" s="3">
        <v>43997</v>
      </c>
      <c r="B1363" s="2">
        <v>4.5096999999999996</v>
      </c>
      <c r="C1363" s="2">
        <v>44.364479107640911</v>
      </c>
      <c r="D1363" s="2">
        <v>-2.4807083360922633E-3</v>
      </c>
      <c r="E1363" s="2">
        <v>5.3139195203945271E-2</v>
      </c>
      <c r="F1363" s="2">
        <v>4.529939999999999</v>
      </c>
      <c r="G1363" s="2">
        <v>4.5691500000000005</v>
      </c>
      <c r="H1363" s="2">
        <v>4.5596699999999997</v>
      </c>
      <c r="I1363" s="2">
        <v>4.5392979999999987</v>
      </c>
      <c r="J1363" s="13">
        <v>4.6900849999999981</v>
      </c>
      <c r="K1363" s="13" t="s">
        <v>55</v>
      </c>
      <c r="L1363" s="13" t="s">
        <v>48</v>
      </c>
      <c r="M1363" s="13" t="s">
        <v>47</v>
      </c>
    </row>
    <row r="1364" spans="1:13" ht="13.5" x14ac:dyDescent="0.25">
      <c r="A1364" s="3">
        <v>43998</v>
      </c>
      <c r="B1364" s="2">
        <v>4.5096999999999996</v>
      </c>
      <c r="C1364" s="2">
        <v>44.364479107640911</v>
      </c>
      <c r="D1364" s="2">
        <v>5.3524287859918473E-3</v>
      </c>
      <c r="E1364" s="2">
        <v>5.5597270286367538E-2</v>
      </c>
      <c r="F1364" s="2">
        <v>4.5096999999999996</v>
      </c>
      <c r="G1364" s="2">
        <v>4.5621900000000002</v>
      </c>
      <c r="H1364" s="2">
        <v>4.5606199999999992</v>
      </c>
      <c r="I1364" s="2">
        <v>4.5333519999999989</v>
      </c>
      <c r="J1364" s="13">
        <v>4.6879029999999968</v>
      </c>
      <c r="K1364" s="13" t="s">
        <v>55</v>
      </c>
      <c r="L1364" s="13" t="s">
        <v>48</v>
      </c>
      <c r="M1364" s="13" t="s">
        <v>47</v>
      </c>
    </row>
    <row r="1365" spans="1:13" ht="13.5" x14ac:dyDescent="0.25">
      <c r="A1365" s="3">
        <v>43999</v>
      </c>
      <c r="B1365" s="2">
        <v>4.4907000000000004</v>
      </c>
      <c r="C1365" s="2">
        <v>42.007391774303066</v>
      </c>
      <c r="D1365" s="2">
        <v>1.3629075490919185E-2</v>
      </c>
      <c r="E1365" s="2">
        <v>5.5042111178809812E-2</v>
      </c>
      <c r="F1365" s="2">
        <v>4.5058999999999996</v>
      </c>
      <c r="G1365" s="2">
        <v>4.5533299999999999</v>
      </c>
      <c r="H1365" s="2">
        <v>4.5621999999999989</v>
      </c>
      <c r="I1365" s="2">
        <v>4.5298099999999986</v>
      </c>
      <c r="J1365" s="13">
        <v>4.6850564999999973</v>
      </c>
      <c r="K1365" s="13" t="s">
        <v>55</v>
      </c>
      <c r="L1365" s="13" t="s">
        <v>48</v>
      </c>
      <c r="M1365" s="13" t="s">
        <v>47</v>
      </c>
    </row>
    <row r="1366" spans="1:13" ht="13.5" x14ac:dyDescent="0.25">
      <c r="A1366" s="3">
        <v>44000</v>
      </c>
      <c r="B1366" s="2">
        <v>4.5034000000000001</v>
      </c>
      <c r="C1366" s="2">
        <v>44.143621078643918</v>
      </c>
      <c r="D1366" s="2">
        <v>3.0719564214256145E-2</v>
      </c>
      <c r="E1366" s="2">
        <v>5.3445441293019563E-2</v>
      </c>
      <c r="F1366" s="2">
        <v>4.5046400000000002</v>
      </c>
      <c r="G1366" s="2">
        <v>4.5387900000000005</v>
      </c>
      <c r="H1366" s="2">
        <v>4.5580899999999991</v>
      </c>
      <c r="I1366" s="2">
        <v>4.5293039999999989</v>
      </c>
      <c r="J1366" s="13">
        <v>4.6828114999999979</v>
      </c>
      <c r="K1366" s="13" t="s">
        <v>55</v>
      </c>
      <c r="L1366" s="13" t="s">
        <v>48</v>
      </c>
      <c r="M1366" s="13" t="s">
        <v>47</v>
      </c>
    </row>
    <row r="1367" spans="1:13" ht="13.5" x14ac:dyDescent="0.25">
      <c r="A1367" s="3">
        <v>44001</v>
      </c>
      <c r="B1367" s="2">
        <v>4.4907000000000004</v>
      </c>
      <c r="C1367" s="2">
        <v>42.459270693316732</v>
      </c>
      <c r="D1367" s="2">
        <v>4.1495650089072633E-2</v>
      </c>
      <c r="E1367" s="2">
        <v>5.2763899617066852E-2</v>
      </c>
      <c r="F1367" s="2">
        <v>4.5008400000000002</v>
      </c>
      <c r="G1367" s="2">
        <v>4.5261399999999998</v>
      </c>
      <c r="H1367" s="2">
        <v>4.55809</v>
      </c>
      <c r="I1367" s="2">
        <v>4.5293039999999989</v>
      </c>
      <c r="J1367" s="13">
        <v>4.6806294999999976</v>
      </c>
      <c r="K1367" s="13" t="s">
        <v>55</v>
      </c>
      <c r="L1367" s="13" t="s">
        <v>48</v>
      </c>
      <c r="M1367" s="13" t="s">
        <v>47</v>
      </c>
    </row>
    <row r="1368" spans="1:13" ht="13.5" x14ac:dyDescent="0.25">
      <c r="A1368" s="3">
        <v>44004</v>
      </c>
      <c r="B1368" s="2">
        <v>4.4907000000000004</v>
      </c>
      <c r="C1368" s="2">
        <v>42.459270693316732</v>
      </c>
      <c r="D1368" s="2">
        <v>5.0907162952942286E-2</v>
      </c>
      <c r="E1368" s="2">
        <v>5.4154202537433714E-2</v>
      </c>
      <c r="F1368" s="2">
        <v>4.4970400000000001</v>
      </c>
      <c r="G1368" s="2">
        <v>4.51349</v>
      </c>
      <c r="H1368" s="2">
        <v>4.5536599999999998</v>
      </c>
      <c r="I1368" s="2">
        <v>4.5280379999999987</v>
      </c>
      <c r="J1368" s="13">
        <v>4.6784789999999967</v>
      </c>
      <c r="K1368" s="13" t="s">
        <v>55</v>
      </c>
      <c r="L1368" s="13" t="s">
        <v>48</v>
      </c>
      <c r="M1368" s="13" t="s">
        <v>47</v>
      </c>
    </row>
    <row r="1369" spans="1:13" ht="13.5" x14ac:dyDescent="0.25">
      <c r="A1369" s="3">
        <v>44005</v>
      </c>
      <c r="B1369" s="2">
        <v>4.4907000000000004</v>
      </c>
      <c r="C1369" s="2">
        <v>42.459270693316732</v>
      </c>
      <c r="D1369" s="2">
        <v>5.8173081430869189E-2</v>
      </c>
      <c r="E1369" s="2">
        <v>5.7210205957588453E-2</v>
      </c>
      <c r="F1369" s="2">
        <v>4.4932400000000001</v>
      </c>
      <c r="G1369" s="2">
        <v>4.5014700000000003</v>
      </c>
      <c r="H1369" s="2">
        <v>4.5492300000000006</v>
      </c>
      <c r="I1369" s="2">
        <v>4.5265199999999997</v>
      </c>
      <c r="J1369" s="13">
        <v>4.6765814999999966</v>
      </c>
      <c r="K1369" s="13" t="s">
        <v>55</v>
      </c>
      <c r="L1369" s="13" t="s">
        <v>48</v>
      </c>
      <c r="M1369" s="13" t="s">
        <v>47</v>
      </c>
    </row>
    <row r="1370" spans="1:13" ht="13.5" x14ac:dyDescent="0.25">
      <c r="A1370" s="3">
        <v>44006</v>
      </c>
      <c r="B1370" s="2">
        <v>4.4337999999999997</v>
      </c>
      <c r="C1370" s="2">
        <v>34.988684302565588</v>
      </c>
      <c r="D1370" s="2">
        <v>5.3218196119491523E-2</v>
      </c>
      <c r="E1370" s="2">
        <v>6.237417371465627E-2</v>
      </c>
      <c r="F1370" s="2">
        <v>4.4818600000000002</v>
      </c>
      <c r="G1370" s="2">
        <v>4.493879999999999</v>
      </c>
      <c r="H1370" s="2">
        <v>4.5419550000000006</v>
      </c>
      <c r="I1370" s="2">
        <v>4.5234839999999998</v>
      </c>
      <c r="J1370" s="13">
        <v>4.6750319999999972</v>
      </c>
      <c r="K1370" s="13" t="s">
        <v>55</v>
      </c>
      <c r="L1370" s="13" t="s">
        <v>48</v>
      </c>
      <c r="M1370" s="13" t="s">
        <v>47</v>
      </c>
    </row>
    <row r="1371" spans="1:13" ht="13.5" x14ac:dyDescent="0.25">
      <c r="A1371" s="3">
        <v>44007</v>
      </c>
      <c r="B1371" s="2">
        <v>4.4275000000000002</v>
      </c>
      <c r="C1371" s="2">
        <v>34.269722664109509</v>
      </c>
      <c r="D1371" s="2">
        <v>5.0061312230297972E-2</v>
      </c>
      <c r="E1371" s="2">
        <v>6.7900864572633168E-2</v>
      </c>
      <c r="F1371" s="2">
        <v>4.4666800000000011</v>
      </c>
      <c r="G1371" s="2">
        <v>4.4856600000000002</v>
      </c>
      <c r="H1371" s="2">
        <v>4.5343650000000011</v>
      </c>
      <c r="I1371" s="2">
        <v>4.5203220000000002</v>
      </c>
      <c r="J1371" s="13">
        <v>4.6734509999999982</v>
      </c>
      <c r="K1371" s="13" t="s">
        <v>55</v>
      </c>
      <c r="L1371" s="13" t="s">
        <v>48</v>
      </c>
      <c r="M1371" s="13" t="s">
        <v>47</v>
      </c>
    </row>
    <row r="1372" spans="1:13" ht="13.5" x14ac:dyDescent="0.25">
      <c r="A1372" s="3">
        <v>44008</v>
      </c>
      <c r="B1372" s="2">
        <v>4.4275000000000002</v>
      </c>
      <c r="C1372" s="2">
        <v>34.269722664109509</v>
      </c>
      <c r="D1372" s="2">
        <v>4.7954223003945806E-2</v>
      </c>
      <c r="E1372" s="2">
        <v>7.3065353945581848E-2</v>
      </c>
      <c r="F1372" s="2">
        <v>4.4540400000000009</v>
      </c>
      <c r="G1372" s="2">
        <v>4.4774400000000005</v>
      </c>
      <c r="H1372" s="2">
        <v>4.5267750000000007</v>
      </c>
      <c r="I1372" s="2">
        <v>4.5175400000000003</v>
      </c>
      <c r="J1372" s="13">
        <v>4.6721859999999991</v>
      </c>
      <c r="K1372" s="13" t="s">
        <v>55</v>
      </c>
      <c r="L1372" s="13" t="s">
        <v>48</v>
      </c>
      <c r="M1372" s="13" t="s">
        <v>47</v>
      </c>
    </row>
    <row r="1373" spans="1:13" ht="13.5" x14ac:dyDescent="0.25">
      <c r="A1373" s="3">
        <v>44011</v>
      </c>
      <c r="B1373" s="2">
        <v>4.4275000000000002</v>
      </c>
      <c r="C1373" s="2">
        <v>34.269722664109509</v>
      </c>
      <c r="D1373" s="2">
        <v>4.6693634886389113E-2</v>
      </c>
      <c r="E1373" s="2">
        <v>7.7748694559770085E-2</v>
      </c>
      <c r="F1373" s="2">
        <v>4.4413999999999998</v>
      </c>
      <c r="G1373" s="2">
        <v>4.4692200000000009</v>
      </c>
      <c r="H1373" s="2">
        <v>4.5191850000000002</v>
      </c>
      <c r="I1373" s="2">
        <v>4.5143780000000007</v>
      </c>
      <c r="J1373" s="13">
        <v>4.6710474999999994</v>
      </c>
      <c r="K1373" s="13" t="s">
        <v>55</v>
      </c>
      <c r="L1373" s="13" t="s">
        <v>48</v>
      </c>
      <c r="M1373" s="13" t="s">
        <v>47</v>
      </c>
    </row>
    <row r="1374" spans="1:13" ht="13.5" x14ac:dyDescent="0.25">
      <c r="A1374" s="3">
        <v>44012</v>
      </c>
      <c r="B1374" s="2">
        <v>4.4275000000000002</v>
      </c>
      <c r="C1374" s="2">
        <v>34.269722664109509</v>
      </c>
      <c r="D1374" s="2">
        <v>4.6110625564812047E-2</v>
      </c>
      <c r="E1374" s="2">
        <v>8.1904897994823866E-2</v>
      </c>
      <c r="F1374" s="2">
        <v>4.4287599999999996</v>
      </c>
      <c r="G1374" s="2">
        <v>4.4610000000000003</v>
      </c>
      <c r="H1374" s="2">
        <v>4.5115949999999998</v>
      </c>
      <c r="I1374" s="2">
        <v>4.511216000000001</v>
      </c>
      <c r="J1374" s="13">
        <v>4.6699089999999996</v>
      </c>
      <c r="K1374" s="13" t="s">
        <v>55</v>
      </c>
      <c r="L1374" s="13" t="s">
        <v>48</v>
      </c>
      <c r="M1374" s="13" t="s">
        <v>47</v>
      </c>
    </row>
    <row r="1375" spans="1:13" ht="13.5" x14ac:dyDescent="0.25">
      <c r="A1375" s="3">
        <v>44013</v>
      </c>
      <c r="B1375" s="2">
        <v>4.3326000000000002</v>
      </c>
      <c r="C1375" s="2">
        <v>24.196064057162701</v>
      </c>
      <c r="D1375" s="2">
        <v>5.0171679508705935E-2</v>
      </c>
      <c r="E1375" s="2">
        <v>8.6445693335830812E-2</v>
      </c>
      <c r="F1375" s="2">
        <v>4.4085200000000002</v>
      </c>
      <c r="G1375" s="2">
        <v>4.4451900000000011</v>
      </c>
      <c r="H1375" s="2">
        <v>4.4992599999999996</v>
      </c>
      <c r="I1375" s="2">
        <v>4.5055240000000021</v>
      </c>
      <c r="J1375" s="13">
        <v>4.6682959999999998</v>
      </c>
      <c r="K1375" s="13" t="s">
        <v>55</v>
      </c>
      <c r="L1375" s="13" t="s">
        <v>48</v>
      </c>
      <c r="M1375" s="13" t="s">
        <v>47</v>
      </c>
    </row>
    <row r="1376" spans="1:13" ht="13.5" x14ac:dyDescent="0.25">
      <c r="A1376" s="3">
        <v>44014</v>
      </c>
      <c r="B1376" s="2">
        <v>4.3010000000000002</v>
      </c>
      <c r="C1376" s="2">
        <v>21.888767102850409</v>
      </c>
      <c r="D1376" s="2">
        <v>5.8877956193994052E-2</v>
      </c>
      <c r="E1376" s="2">
        <v>9.2079773663636871E-2</v>
      </c>
      <c r="F1376" s="2">
        <v>4.3832199999999997</v>
      </c>
      <c r="G1376" s="2">
        <v>4.4249500000000008</v>
      </c>
      <c r="H1376" s="2">
        <v>4.4818699999999998</v>
      </c>
      <c r="I1376" s="2">
        <v>4.5009700000000024</v>
      </c>
      <c r="J1376" s="13">
        <v>4.666525</v>
      </c>
      <c r="K1376" s="13" t="s">
        <v>55</v>
      </c>
      <c r="L1376" s="13" t="s">
        <v>48</v>
      </c>
      <c r="M1376" s="13" t="s">
        <v>47</v>
      </c>
    </row>
    <row r="1377" spans="1:13" ht="13.5" x14ac:dyDescent="0.25">
      <c r="A1377" s="3">
        <v>44015</v>
      </c>
      <c r="B1377" s="2">
        <v>4.3010000000000002</v>
      </c>
      <c r="C1377" s="2">
        <v>21.888767102850409</v>
      </c>
      <c r="D1377" s="2">
        <v>6.5380845834103418E-2</v>
      </c>
      <c r="E1377" s="2">
        <v>9.8267790743959457E-2</v>
      </c>
      <c r="F1377" s="2">
        <v>4.35792</v>
      </c>
      <c r="G1377" s="2">
        <v>4.4059800000000013</v>
      </c>
      <c r="H1377" s="2">
        <v>4.4660599999999997</v>
      </c>
      <c r="I1377" s="2">
        <v>4.4952780000000017</v>
      </c>
      <c r="J1377" s="13">
        <v>4.6647540000000012</v>
      </c>
      <c r="K1377" s="13" t="s">
        <v>55</v>
      </c>
      <c r="L1377" s="13" t="s">
        <v>48</v>
      </c>
      <c r="M1377" s="13" t="s">
        <v>47</v>
      </c>
    </row>
    <row r="1378" spans="1:13" ht="13.5" x14ac:dyDescent="0.25">
      <c r="A1378" s="3">
        <v>44018</v>
      </c>
      <c r="B1378" s="2">
        <v>4.3010000000000002</v>
      </c>
      <c r="C1378" s="2">
        <v>21.888767102850409</v>
      </c>
      <c r="D1378" s="2">
        <v>7.1892444887360796E-2</v>
      </c>
      <c r="E1378" s="2">
        <v>0.10106285152422667</v>
      </c>
      <c r="F1378" s="2">
        <v>4.3326200000000004</v>
      </c>
      <c r="G1378" s="2">
        <v>4.387010000000001</v>
      </c>
      <c r="H1378" s="2">
        <v>4.4502500000000005</v>
      </c>
      <c r="I1378" s="2">
        <v>4.4897120000000017</v>
      </c>
      <c r="J1378" s="13">
        <v>4.6625405000000013</v>
      </c>
      <c r="K1378" s="13" t="s">
        <v>55</v>
      </c>
      <c r="L1378" s="13" t="s">
        <v>48</v>
      </c>
      <c r="M1378" s="13" t="s">
        <v>47</v>
      </c>
    </row>
    <row r="1379" spans="1:13" ht="13.5" x14ac:dyDescent="0.25">
      <c r="A1379" s="3">
        <v>44019</v>
      </c>
      <c r="B1379" s="2">
        <v>4.3326000000000002</v>
      </c>
      <c r="C1379" s="2">
        <v>30.201757941971621</v>
      </c>
      <c r="D1379" s="2">
        <v>7.5995920557151209E-2</v>
      </c>
      <c r="E1379" s="2">
        <v>0.10247269924013916</v>
      </c>
      <c r="F1379" s="2">
        <v>4.3136400000000004</v>
      </c>
      <c r="G1379" s="2">
        <v>4.3712</v>
      </c>
      <c r="H1379" s="2">
        <v>4.4363350000000006</v>
      </c>
      <c r="I1379" s="2">
        <v>4.4870560000000026</v>
      </c>
      <c r="J1379" s="13">
        <v>4.6604850000000013</v>
      </c>
      <c r="K1379" s="13" t="s">
        <v>55</v>
      </c>
      <c r="L1379" s="13" t="s">
        <v>48</v>
      </c>
      <c r="M1379" s="13" t="s">
        <v>47</v>
      </c>
    </row>
    <row r="1380" spans="1:13" ht="13.5" x14ac:dyDescent="0.25">
      <c r="A1380" s="3">
        <v>44020</v>
      </c>
      <c r="B1380" s="2">
        <v>4.3010000000000002</v>
      </c>
      <c r="C1380" s="2">
        <v>27.096217672830164</v>
      </c>
      <c r="D1380" s="2">
        <v>7.3733447984397849E-2</v>
      </c>
      <c r="E1380" s="2">
        <v>0.10090480840470434</v>
      </c>
      <c r="F1380" s="2">
        <v>4.3073199999999998</v>
      </c>
      <c r="G1380" s="2">
        <v>4.3579200000000009</v>
      </c>
      <c r="H1380" s="2">
        <v>4.4259000000000004</v>
      </c>
      <c r="I1380" s="2">
        <v>4.4837680000000013</v>
      </c>
      <c r="J1380" s="13">
        <v>4.6582715000000015</v>
      </c>
      <c r="K1380" s="13" t="s">
        <v>55</v>
      </c>
      <c r="L1380" s="13" t="s">
        <v>48</v>
      </c>
      <c r="M1380" s="13" t="s">
        <v>47</v>
      </c>
    </row>
    <row r="1381" spans="1:13" ht="13.5" x14ac:dyDescent="0.25">
      <c r="A1381" s="3">
        <v>44021</v>
      </c>
      <c r="B1381" s="2">
        <v>4.3010000000000002</v>
      </c>
      <c r="C1381" s="2">
        <v>27.096217672830164</v>
      </c>
      <c r="D1381" s="2">
        <v>7.1664747843530385E-2</v>
      </c>
      <c r="E1381" s="2">
        <v>9.7725244815286022E-2</v>
      </c>
      <c r="F1381" s="2">
        <v>4.3073199999999998</v>
      </c>
      <c r="G1381" s="2">
        <v>4.3452700000000011</v>
      </c>
      <c r="H1381" s="2">
        <v>4.4154650000000002</v>
      </c>
      <c r="I1381" s="2">
        <v>4.4804800000000018</v>
      </c>
      <c r="J1381" s="13">
        <v>4.6560580000000016</v>
      </c>
      <c r="K1381" s="13" t="s">
        <v>51</v>
      </c>
      <c r="L1381" s="13" t="s">
        <v>50</v>
      </c>
      <c r="M1381" s="13" t="s">
        <v>54</v>
      </c>
    </row>
    <row r="1382" spans="1:13" ht="13.5" x14ac:dyDescent="0.25">
      <c r="A1382" s="3">
        <v>44022</v>
      </c>
      <c r="B1382" s="2">
        <v>4.2946</v>
      </c>
      <c r="C1382" s="2">
        <v>26.457202569208334</v>
      </c>
      <c r="D1382" s="2">
        <v>7.1142948612439305E-2</v>
      </c>
      <c r="E1382" s="2">
        <v>9.2178945523066186E-2</v>
      </c>
      <c r="F1382" s="2">
        <v>4.3060400000000003</v>
      </c>
      <c r="G1382" s="2">
        <v>4.3319800000000006</v>
      </c>
      <c r="H1382" s="2">
        <v>4.4047100000000006</v>
      </c>
      <c r="I1382" s="2">
        <v>4.4770640000000013</v>
      </c>
      <c r="J1382" s="13">
        <v>4.6538125000000017</v>
      </c>
      <c r="K1382" s="13" t="s">
        <v>55</v>
      </c>
      <c r="L1382" s="13" t="s">
        <v>48</v>
      </c>
      <c r="M1382" s="13" t="s">
        <v>47</v>
      </c>
    </row>
    <row r="1383" spans="1:13" ht="13.5" x14ac:dyDescent="0.25">
      <c r="A1383" s="3">
        <v>44025</v>
      </c>
      <c r="B1383" s="2">
        <v>4.2882999999999996</v>
      </c>
      <c r="C1383" s="2">
        <v>25.811893782216501</v>
      </c>
      <c r="D1383" s="2">
        <v>7.1904582279106677E-2</v>
      </c>
      <c r="E1383" s="2">
        <v>8.6203890948630096E-2</v>
      </c>
      <c r="F1383" s="2">
        <v>4.3035000000000005</v>
      </c>
      <c r="G1383" s="2">
        <v>4.3180600000000009</v>
      </c>
      <c r="H1383" s="2">
        <v>4.3936400000000004</v>
      </c>
      <c r="I1383" s="2">
        <v>4.4742800000000003</v>
      </c>
      <c r="J1383" s="13">
        <v>4.6515355000000014</v>
      </c>
      <c r="K1383" s="13" t="s">
        <v>55</v>
      </c>
      <c r="L1383" s="13" t="s">
        <v>48</v>
      </c>
      <c r="M1383" s="13" t="s">
        <v>47</v>
      </c>
    </row>
    <row r="1384" spans="1:13" ht="13.5" x14ac:dyDescent="0.25">
      <c r="A1384" s="3">
        <v>44026</v>
      </c>
      <c r="B1384" s="2">
        <v>4.2882999999999996</v>
      </c>
      <c r="C1384" s="2">
        <v>25.811893782216501</v>
      </c>
      <c r="D1384" s="2">
        <v>7.3268203160067102E-2</v>
      </c>
      <c r="E1384" s="2">
        <v>7.9769496571695866E-2</v>
      </c>
      <c r="F1384" s="2">
        <v>4.2946399999999993</v>
      </c>
      <c r="G1384" s="2">
        <v>4.3041400000000003</v>
      </c>
      <c r="H1384" s="2">
        <v>4.3825700000000012</v>
      </c>
      <c r="I1384" s="2">
        <v>4.4702320000000002</v>
      </c>
      <c r="J1384" s="13">
        <v>4.6494165000000018</v>
      </c>
      <c r="K1384" s="13" t="s">
        <v>55</v>
      </c>
      <c r="L1384" s="13" t="s">
        <v>48</v>
      </c>
      <c r="M1384" s="13" t="s">
        <v>47</v>
      </c>
    </row>
    <row r="1385" spans="1:13" ht="13.5" x14ac:dyDescent="0.25">
      <c r="A1385" s="3">
        <v>44027</v>
      </c>
      <c r="B1385" s="2">
        <v>4.2629999999999999</v>
      </c>
      <c r="C1385" s="2">
        <v>23.178812982799428</v>
      </c>
      <c r="D1385" s="2">
        <v>6.2362000680363572E-2</v>
      </c>
      <c r="E1385" s="2">
        <v>7.2762231832165111E-2</v>
      </c>
      <c r="F1385" s="2">
        <v>4.2870400000000002</v>
      </c>
      <c r="G1385" s="2">
        <v>4.29718</v>
      </c>
      <c r="H1385" s="2">
        <v>4.3711850000000014</v>
      </c>
      <c r="I1385" s="2">
        <v>4.4656779999999996</v>
      </c>
      <c r="J1385" s="13">
        <v>4.6470130000000021</v>
      </c>
      <c r="K1385" s="13" t="s">
        <v>55</v>
      </c>
      <c r="L1385" s="13" t="s">
        <v>48</v>
      </c>
      <c r="M1385" s="13" t="s">
        <v>47</v>
      </c>
    </row>
    <row r="1386" spans="1:13" ht="13.5" x14ac:dyDescent="0.25">
      <c r="A1386" s="3">
        <v>44028</v>
      </c>
      <c r="B1386" s="2">
        <v>4.2693000000000003</v>
      </c>
      <c r="C1386" s="2">
        <v>25.224358629636484</v>
      </c>
      <c r="D1386" s="2">
        <v>4.8571534342358724E-2</v>
      </c>
      <c r="E1386" s="2">
        <v>6.4309646311923166E-2</v>
      </c>
      <c r="F1386" s="2">
        <v>4.2807000000000004</v>
      </c>
      <c r="G1386" s="2">
        <v>4.2940099999999992</v>
      </c>
      <c r="H1386" s="2">
        <v>4.3594800000000014</v>
      </c>
      <c r="I1386" s="2">
        <v>4.4613759999999996</v>
      </c>
      <c r="J1386" s="13">
        <v>4.6451785000000019</v>
      </c>
      <c r="K1386" s="13" t="s">
        <v>55</v>
      </c>
      <c r="L1386" s="13" t="s">
        <v>48</v>
      </c>
      <c r="M1386" s="13" t="s">
        <v>47</v>
      </c>
    </row>
    <row r="1387" spans="1:13" ht="13.5" x14ac:dyDescent="0.25">
      <c r="A1387" s="3">
        <v>44029</v>
      </c>
      <c r="B1387" s="2">
        <v>4.2567000000000004</v>
      </c>
      <c r="C1387" s="2">
        <v>23.856177195670924</v>
      </c>
      <c r="D1387" s="2">
        <v>3.8508103059393228E-2</v>
      </c>
      <c r="E1387" s="2">
        <v>5.4166318013238186E-2</v>
      </c>
      <c r="F1387" s="2">
        <v>4.2731200000000005</v>
      </c>
      <c r="G1387" s="2">
        <v>4.2895799999999999</v>
      </c>
      <c r="H1387" s="2">
        <v>4.3477800000000011</v>
      </c>
      <c r="I1387" s="2">
        <v>4.4573279999999995</v>
      </c>
      <c r="J1387" s="13">
        <v>4.6432495000000023</v>
      </c>
      <c r="K1387" s="13" t="s">
        <v>55</v>
      </c>
      <c r="L1387" s="13" t="s">
        <v>48</v>
      </c>
      <c r="M1387" s="13" t="s">
        <v>47</v>
      </c>
    </row>
    <row r="1388" spans="1:13" ht="13.5" x14ac:dyDescent="0.25">
      <c r="A1388" s="3">
        <v>44032</v>
      </c>
      <c r="B1388" s="2">
        <v>4.2693000000000003</v>
      </c>
      <c r="C1388" s="2">
        <v>28.058484664305922</v>
      </c>
      <c r="D1388" s="2">
        <v>2.9756319540722664E-2</v>
      </c>
      <c r="E1388" s="2">
        <v>4.3325726965344522E-2</v>
      </c>
      <c r="F1388" s="2">
        <v>4.2693200000000004</v>
      </c>
      <c r="G1388" s="2">
        <v>4.2864100000000009</v>
      </c>
      <c r="H1388" s="2">
        <v>4.336710000000001</v>
      </c>
      <c r="I1388" s="2">
        <v>4.4541639999999987</v>
      </c>
      <c r="J1388" s="13">
        <v>4.6413835000000017</v>
      </c>
      <c r="K1388" s="13" t="s">
        <v>55</v>
      </c>
      <c r="L1388" s="13" t="s">
        <v>48</v>
      </c>
      <c r="M1388" s="13" t="s">
        <v>47</v>
      </c>
    </row>
    <row r="1389" spans="1:13" ht="13.5" x14ac:dyDescent="0.25">
      <c r="A1389" s="3">
        <v>44033</v>
      </c>
      <c r="B1389" s="2">
        <v>4.1745000000000001</v>
      </c>
      <c r="C1389" s="2">
        <v>19.388479230768255</v>
      </c>
      <c r="D1389" s="2">
        <v>3.4805419980047603E-2</v>
      </c>
      <c r="E1389" s="2">
        <v>3.1034903692046523E-2</v>
      </c>
      <c r="F1389" s="2">
        <v>4.2465599999999997</v>
      </c>
      <c r="G1389" s="2">
        <v>4.2706</v>
      </c>
      <c r="H1389" s="2">
        <v>4.3209</v>
      </c>
      <c r="I1389" s="2">
        <v>4.4497379999999991</v>
      </c>
      <c r="J1389" s="13">
        <v>4.6390435000000023</v>
      </c>
      <c r="K1389" s="13" t="s">
        <v>55</v>
      </c>
      <c r="L1389" s="13" t="s">
        <v>48</v>
      </c>
      <c r="M1389" s="13" t="s">
        <v>47</v>
      </c>
    </row>
    <row r="1390" spans="1:13" ht="13.5" x14ac:dyDescent="0.25">
      <c r="A1390" s="3">
        <v>44034</v>
      </c>
      <c r="B1390" s="2">
        <v>4.2377000000000002</v>
      </c>
      <c r="C1390" s="2">
        <v>34.024727674199809</v>
      </c>
      <c r="D1390" s="2">
        <v>3.0623314398549262E-2</v>
      </c>
      <c r="E1390" s="2">
        <v>1.9693345762583539E-2</v>
      </c>
      <c r="F1390" s="2">
        <v>4.2415000000000003</v>
      </c>
      <c r="G1390" s="2">
        <v>4.2642700000000007</v>
      </c>
      <c r="H1390" s="2">
        <v>4.3110949999999999</v>
      </c>
      <c r="I1390" s="2">
        <v>4.4465759999999985</v>
      </c>
      <c r="J1390" s="13">
        <v>4.6369560000000014</v>
      </c>
      <c r="K1390" s="13" t="s">
        <v>51</v>
      </c>
      <c r="L1390" s="13" t="s">
        <v>50</v>
      </c>
      <c r="M1390" s="13" t="s">
        <v>53</v>
      </c>
    </row>
    <row r="1391" spans="1:13" ht="13.5" x14ac:dyDescent="0.25">
      <c r="A1391" s="3">
        <v>44035</v>
      </c>
      <c r="B1391" s="2">
        <v>4.2377000000000002</v>
      </c>
      <c r="C1391" s="2">
        <v>34.024727674199809</v>
      </c>
      <c r="D1391" s="2">
        <v>2.7719119833003347E-2</v>
      </c>
      <c r="E1391" s="2">
        <v>9.5453159383505626E-3</v>
      </c>
      <c r="F1391" s="2">
        <v>4.2351800000000006</v>
      </c>
      <c r="G1391" s="2">
        <v>4.2579400000000005</v>
      </c>
      <c r="H1391" s="2">
        <v>4.3016050000000003</v>
      </c>
      <c r="I1391" s="2">
        <v>4.4427799999999982</v>
      </c>
      <c r="J1391" s="13">
        <v>4.6348685000000005</v>
      </c>
      <c r="K1391" s="13" t="s">
        <v>51</v>
      </c>
      <c r="L1391" s="13" t="s">
        <v>50</v>
      </c>
      <c r="M1391" s="13" t="s">
        <v>53</v>
      </c>
    </row>
    <row r="1392" spans="1:13" ht="13.5" x14ac:dyDescent="0.25">
      <c r="A1392" s="3">
        <v>44036</v>
      </c>
      <c r="B1392" s="2">
        <v>4.2313999999999998</v>
      </c>
      <c r="C1392" s="2">
        <v>33.325210474516481</v>
      </c>
      <c r="D1392" s="2">
        <v>2.5331285118311619E-2</v>
      </c>
      <c r="E1392" s="2">
        <v>1.5735359123107088E-3</v>
      </c>
      <c r="F1392" s="2">
        <v>4.2301200000000003</v>
      </c>
      <c r="G1392" s="2">
        <v>4.2516200000000008</v>
      </c>
      <c r="H1392" s="2">
        <v>4.2918000000000003</v>
      </c>
      <c r="I1392" s="2">
        <v>4.4375939999999989</v>
      </c>
      <c r="J1392" s="13">
        <v>4.632749500000001</v>
      </c>
      <c r="K1392" s="13" t="s">
        <v>51</v>
      </c>
      <c r="L1392" s="13" t="s">
        <v>50</v>
      </c>
      <c r="M1392" s="13" t="s">
        <v>53</v>
      </c>
    </row>
    <row r="1393" spans="1:13" ht="13.5" x14ac:dyDescent="0.25">
      <c r="A1393" s="3">
        <v>44039</v>
      </c>
      <c r="B1393" s="2">
        <v>4.2377000000000002</v>
      </c>
      <c r="C1393" s="2">
        <v>34.769450770193146</v>
      </c>
      <c r="D1393" s="2">
        <v>2.2456129314853079E-2</v>
      </c>
      <c r="E1393" s="2">
        <v>-4.5895920358037402E-3</v>
      </c>
      <c r="F1393" s="2">
        <v>4.2237999999999998</v>
      </c>
      <c r="G1393" s="2">
        <v>4.2465600000000006</v>
      </c>
      <c r="H1393" s="2">
        <v>4.2823100000000007</v>
      </c>
      <c r="I1393" s="2">
        <v>4.430635999999998</v>
      </c>
      <c r="J1393" s="13">
        <v>4.6306620000000001</v>
      </c>
      <c r="K1393" s="13" t="s">
        <v>55</v>
      </c>
      <c r="L1393" s="13" t="s">
        <v>48</v>
      </c>
      <c r="M1393" s="13" t="s">
        <v>47</v>
      </c>
    </row>
    <row r="1394" spans="1:13" ht="13.5" x14ac:dyDescent="0.25">
      <c r="A1394" s="3">
        <v>44040</v>
      </c>
      <c r="B1394" s="2">
        <v>4.2251000000000003</v>
      </c>
      <c r="C1394" s="2">
        <v>33.219610232179562</v>
      </c>
      <c r="D1394" s="2">
        <v>2.1457575573513132E-2</v>
      </c>
      <c r="E1394" s="2">
        <v>-9.5575727331561073E-3</v>
      </c>
      <c r="F1394" s="2">
        <v>4.2339200000000003</v>
      </c>
      <c r="G1394" s="2">
        <v>4.24024</v>
      </c>
      <c r="H1394" s="2">
        <v>4.2721900000000002</v>
      </c>
      <c r="I1394" s="2">
        <v>4.425323999999998</v>
      </c>
      <c r="J1394" s="13">
        <v>4.628511500000001</v>
      </c>
      <c r="K1394" s="13" t="s">
        <v>55</v>
      </c>
      <c r="L1394" s="13" t="s">
        <v>48</v>
      </c>
      <c r="M1394" s="13" t="s">
        <v>49</v>
      </c>
    </row>
    <row r="1395" spans="1:13" ht="13.5" x14ac:dyDescent="0.25">
      <c r="A1395" s="3">
        <v>44041</v>
      </c>
      <c r="B1395" s="2">
        <v>4.2313999999999998</v>
      </c>
      <c r="C1395" s="2">
        <v>34.784890467554675</v>
      </c>
      <c r="D1395" s="2">
        <v>1.6791955684161586E-2</v>
      </c>
      <c r="E1395" s="2">
        <v>-1.3807293321717975E-2</v>
      </c>
      <c r="F1395" s="2">
        <v>4.232660000000001</v>
      </c>
      <c r="G1395" s="2">
        <v>4.2370799999999997</v>
      </c>
      <c r="H1395" s="2">
        <v>4.2671299999999999</v>
      </c>
      <c r="I1395" s="2">
        <v>4.4207699999999974</v>
      </c>
      <c r="J1395" s="13">
        <v>4.6262980000000011</v>
      </c>
      <c r="K1395" s="13" t="s">
        <v>55</v>
      </c>
      <c r="L1395" s="13" t="s">
        <v>48</v>
      </c>
      <c r="M1395" s="13" t="s">
        <v>47</v>
      </c>
    </row>
    <row r="1396" spans="1:13" ht="13.5" x14ac:dyDescent="0.25">
      <c r="A1396" s="3">
        <v>44042</v>
      </c>
      <c r="B1396" s="2">
        <v>4.2187000000000001</v>
      </c>
      <c r="C1396" s="2">
        <v>33.100563529803452</v>
      </c>
      <c r="D1396" s="2">
        <v>1.5215279637699197E-2</v>
      </c>
      <c r="E1396" s="2">
        <v>-1.726858679512077E-2</v>
      </c>
      <c r="F1396" s="2">
        <v>4.2288600000000001</v>
      </c>
      <c r="G1396" s="2">
        <v>4.2320200000000003</v>
      </c>
      <c r="H1396" s="2">
        <v>4.2630149999999993</v>
      </c>
      <c r="I1396" s="2">
        <v>4.4134319999999976</v>
      </c>
      <c r="J1396" s="13">
        <v>4.6240525000000012</v>
      </c>
      <c r="K1396" s="13" t="s">
        <v>55</v>
      </c>
      <c r="L1396" s="13" t="s">
        <v>48</v>
      </c>
      <c r="M1396" s="13" t="s">
        <v>47</v>
      </c>
    </row>
    <row r="1397" spans="1:13" ht="13.5" x14ac:dyDescent="0.25">
      <c r="A1397" s="3">
        <v>44046</v>
      </c>
      <c r="B1397" s="2">
        <v>4.1428000000000003</v>
      </c>
      <c r="C1397" s="2">
        <v>25.23593944115251</v>
      </c>
      <c r="D1397" s="2">
        <v>1.8066997497164117E-2</v>
      </c>
      <c r="E1397" s="2">
        <v>-1.9610231736666778E-2</v>
      </c>
      <c r="F1397" s="2">
        <v>4.2111400000000003</v>
      </c>
      <c r="G1397" s="2">
        <v>4.2206299999999999</v>
      </c>
      <c r="H1397" s="2">
        <v>4.2551049999999995</v>
      </c>
      <c r="I1397" s="2">
        <v>4.4064739999999976</v>
      </c>
      <c r="J1397" s="13">
        <v>4.6214590000000006</v>
      </c>
      <c r="K1397" s="13" t="s">
        <v>55</v>
      </c>
      <c r="L1397" s="13" t="s">
        <v>48</v>
      </c>
      <c r="M1397" s="13" t="s">
        <v>47</v>
      </c>
    </row>
    <row r="1398" spans="1:13" ht="13.5" x14ac:dyDescent="0.25">
      <c r="A1398" s="3">
        <v>44047</v>
      </c>
      <c r="B1398" s="2">
        <v>4.2377000000000002</v>
      </c>
      <c r="C1398" s="2">
        <v>43.357453215435754</v>
      </c>
      <c r="D1398" s="2">
        <v>1.6302195278827369E-2</v>
      </c>
      <c r="E1398" s="2">
        <v>-2.1036842121739077E-2</v>
      </c>
      <c r="F1398" s="2">
        <v>4.2111400000000003</v>
      </c>
      <c r="G1398" s="2">
        <v>4.2174700000000005</v>
      </c>
      <c r="H1398" s="2">
        <v>4.2519399999999994</v>
      </c>
      <c r="I1398" s="2">
        <v>4.3996419999999974</v>
      </c>
      <c r="J1398" s="13">
        <v>4.6193400000000011</v>
      </c>
      <c r="K1398" s="13" t="s">
        <v>51</v>
      </c>
      <c r="L1398" s="13" t="s">
        <v>50</v>
      </c>
      <c r="M1398" s="13" t="s">
        <v>54</v>
      </c>
    </row>
    <row r="1399" spans="1:13" ht="13.5" x14ac:dyDescent="0.25">
      <c r="A1399" s="3">
        <v>44048</v>
      </c>
      <c r="B1399" s="2">
        <v>4.2313999999999998</v>
      </c>
      <c r="C1399" s="2">
        <v>42.61893166580068</v>
      </c>
      <c r="D1399" s="2">
        <v>9.7590071712438942E-4</v>
      </c>
      <c r="E1399" s="2">
        <v>-2.1721382115908409E-2</v>
      </c>
      <c r="F1399" s="2">
        <v>4.2124000000000006</v>
      </c>
      <c r="G1399" s="2">
        <v>4.2231600000000009</v>
      </c>
      <c r="H1399" s="2">
        <v>4.2468799999999991</v>
      </c>
      <c r="I1399" s="2">
        <v>4.3926839999999991</v>
      </c>
      <c r="J1399" s="13">
        <v>4.6171895000000012</v>
      </c>
      <c r="K1399" s="13" t="s">
        <v>51</v>
      </c>
      <c r="L1399" s="13" t="s">
        <v>50</v>
      </c>
      <c r="M1399" s="13" t="s">
        <v>52</v>
      </c>
    </row>
    <row r="1400" spans="1:13" ht="13.5" x14ac:dyDescent="0.25">
      <c r="A1400" s="3">
        <v>44049</v>
      </c>
      <c r="B1400" s="2">
        <v>4.2313999999999998</v>
      </c>
      <c r="C1400" s="2">
        <v>42.61893166580068</v>
      </c>
      <c r="D1400" s="2">
        <v>-1.9683574234363732E-3</v>
      </c>
      <c r="E1400" s="2">
        <v>-2.1809602658271258E-2</v>
      </c>
      <c r="F1400" s="2">
        <v>4.2124000000000006</v>
      </c>
      <c r="G1400" s="2">
        <v>4.2225300000000008</v>
      </c>
      <c r="H1400" s="2">
        <v>4.2433999999999994</v>
      </c>
      <c r="I1400" s="2">
        <v>4.3857259999999982</v>
      </c>
      <c r="J1400" s="13">
        <v>4.6149440000000004</v>
      </c>
      <c r="K1400" s="13" t="s">
        <v>55</v>
      </c>
      <c r="L1400" s="13" t="s">
        <v>48</v>
      </c>
      <c r="M1400" s="13" t="s">
        <v>54</v>
      </c>
    </row>
    <row r="1401" spans="1:13" ht="13.5" x14ac:dyDescent="0.25">
      <c r="A1401" s="3">
        <v>44050</v>
      </c>
      <c r="B1401" s="2">
        <v>4.2313999999999998</v>
      </c>
      <c r="C1401" s="2">
        <v>42.61893166580068</v>
      </c>
      <c r="D1401" s="2">
        <v>-4.1808860814427362E-3</v>
      </c>
      <c r="E1401" s="2">
        <v>-2.204237813082344E-2</v>
      </c>
      <c r="F1401" s="2">
        <v>4.2149400000000004</v>
      </c>
      <c r="G1401" s="2">
        <v>4.2218999999999998</v>
      </c>
      <c r="H1401" s="2">
        <v>4.2399199999999997</v>
      </c>
      <c r="I1401" s="2">
        <v>4.3787679999999991</v>
      </c>
      <c r="J1401" s="13">
        <v>4.6127935000000004</v>
      </c>
      <c r="K1401" s="13" t="s">
        <v>51</v>
      </c>
      <c r="L1401" s="13" t="s">
        <v>50</v>
      </c>
      <c r="M1401" s="13" t="s">
        <v>52</v>
      </c>
    </row>
    <row r="1402" spans="1:13" ht="13.5" x14ac:dyDescent="0.25">
      <c r="A1402" s="3">
        <v>44053</v>
      </c>
      <c r="B1402" s="2">
        <v>4.2123999999999997</v>
      </c>
      <c r="C1402" s="2">
        <v>40.049352464309152</v>
      </c>
      <c r="D1402" s="2">
        <v>-5.3567317698366423E-3</v>
      </c>
      <c r="E1402" s="2">
        <v>-2.2081891818310242E-2</v>
      </c>
      <c r="F1402" s="2">
        <v>4.2288600000000001</v>
      </c>
      <c r="G1402" s="2">
        <v>4.2200000000000006</v>
      </c>
      <c r="H1402" s="2">
        <v>4.235809999999999</v>
      </c>
      <c r="I1402" s="2">
        <v>4.3714299999999993</v>
      </c>
      <c r="J1402" s="13">
        <v>4.6105479999999996</v>
      </c>
      <c r="K1402" s="13" t="s">
        <v>51</v>
      </c>
      <c r="L1402" s="13" t="s">
        <v>50</v>
      </c>
      <c r="M1402" s="13" t="s">
        <v>52</v>
      </c>
    </row>
    <row r="1403" spans="1:13" ht="13.5" x14ac:dyDescent="0.25">
      <c r="A1403" s="3">
        <v>44054</v>
      </c>
      <c r="B1403" s="2">
        <v>4.2313999999999998</v>
      </c>
      <c r="C1403" s="2">
        <v>43.704601968453758</v>
      </c>
      <c r="D1403" s="2">
        <v>-6.4385854371558082E-3</v>
      </c>
      <c r="E1403" s="2">
        <v>-2.1665365169561145E-2</v>
      </c>
      <c r="F1403" s="2">
        <v>4.2275999999999998</v>
      </c>
      <c r="G1403" s="2">
        <v>4.2193700000000005</v>
      </c>
      <c r="H1403" s="2">
        <v>4.2329649999999992</v>
      </c>
      <c r="I1403" s="2">
        <v>4.3644719999999992</v>
      </c>
      <c r="J1403" s="13">
        <v>4.6083025000000006</v>
      </c>
      <c r="K1403" s="13" t="s">
        <v>51</v>
      </c>
      <c r="L1403" s="13" t="s">
        <v>50</v>
      </c>
      <c r="M1403" s="13" t="s">
        <v>53</v>
      </c>
    </row>
    <row r="1404" spans="1:13" ht="13.5" x14ac:dyDescent="0.25">
      <c r="A1404" s="3">
        <v>44055</v>
      </c>
      <c r="B1404" s="2">
        <v>4.2377000000000002</v>
      </c>
      <c r="C1404" s="2">
        <v>44.904139256432344</v>
      </c>
      <c r="D1404" s="2">
        <v>-9.5461507270817592E-3</v>
      </c>
      <c r="E1404" s="2">
        <v>-2.0698761381864696E-2</v>
      </c>
      <c r="F1404" s="2">
        <v>4.2288600000000001</v>
      </c>
      <c r="G1404" s="2">
        <v>4.2206299999999999</v>
      </c>
      <c r="H1404" s="2">
        <v>4.2304349999999999</v>
      </c>
      <c r="I1404" s="2">
        <v>4.35764</v>
      </c>
      <c r="J1404" s="13">
        <v>4.6061205000000003</v>
      </c>
      <c r="K1404" s="13" t="s">
        <v>51</v>
      </c>
      <c r="L1404" s="13" t="s">
        <v>50</v>
      </c>
      <c r="M1404" s="13" t="s">
        <v>52</v>
      </c>
    </row>
    <row r="1405" spans="1:13" ht="13.5" x14ac:dyDescent="0.25">
      <c r="A1405" s="3">
        <v>44057</v>
      </c>
      <c r="B1405" s="2">
        <v>4.2377000000000002</v>
      </c>
      <c r="C1405" s="2">
        <v>44.904139256432352</v>
      </c>
      <c r="D1405" s="2">
        <v>-1.1046423809194295E-2</v>
      </c>
      <c r="E1405" s="2">
        <v>-1.9551216084252795E-2</v>
      </c>
      <c r="F1405" s="2">
        <v>4.2301200000000003</v>
      </c>
      <c r="G1405" s="2">
        <v>4.2212600000000009</v>
      </c>
      <c r="H1405" s="2">
        <v>4.2291699999999999</v>
      </c>
      <c r="I1405" s="2">
        <v>4.3508079999999989</v>
      </c>
      <c r="J1405" s="13">
        <v>4.6039064999999999</v>
      </c>
      <c r="K1405" s="13" t="s">
        <v>51</v>
      </c>
      <c r="L1405" s="13" t="s">
        <v>50</v>
      </c>
      <c r="M1405" s="13" t="s">
        <v>52</v>
      </c>
    </row>
    <row r="1406" spans="1:13" ht="13.5" x14ac:dyDescent="0.25">
      <c r="A1406" s="3">
        <v>44060</v>
      </c>
      <c r="B1406" s="2">
        <v>4.2061000000000002</v>
      </c>
      <c r="C1406" s="2">
        <v>39.951975299021086</v>
      </c>
      <c r="D1406" s="2">
        <v>-1.178086655091537E-2</v>
      </c>
      <c r="E1406" s="2">
        <v>-1.8481467733727087E-2</v>
      </c>
      <c r="F1406" s="2">
        <v>4.22506</v>
      </c>
      <c r="G1406" s="2">
        <v>4.2200000000000006</v>
      </c>
      <c r="H1406" s="2">
        <v>4.2260100000000005</v>
      </c>
      <c r="I1406" s="2">
        <v>4.3419539999999985</v>
      </c>
      <c r="J1406" s="13">
        <v>4.6015345000000005</v>
      </c>
      <c r="K1406" s="13" t="s">
        <v>51</v>
      </c>
      <c r="L1406" s="13" t="s">
        <v>50</v>
      </c>
      <c r="M1406" s="13" t="s">
        <v>53</v>
      </c>
    </row>
    <row r="1407" spans="1:13" ht="13.5" x14ac:dyDescent="0.25">
      <c r="A1407" s="3">
        <v>44061</v>
      </c>
      <c r="B1407" s="2">
        <v>4.2377000000000002</v>
      </c>
      <c r="C1407" s="2">
        <v>46.326571242112543</v>
      </c>
      <c r="D1407" s="2">
        <v>-2.6096103838008311E-2</v>
      </c>
      <c r="E1407" s="2">
        <v>-1.7871473012322909E-2</v>
      </c>
      <c r="F1407" s="2">
        <v>4.2301200000000003</v>
      </c>
      <c r="G1407" s="2">
        <v>4.2294900000000002</v>
      </c>
      <c r="H1407" s="2">
        <v>4.2250600000000009</v>
      </c>
      <c r="I1407" s="2">
        <v>4.334363999999999</v>
      </c>
      <c r="J1407" s="13">
        <v>4.5993205000000001</v>
      </c>
      <c r="K1407" s="13" t="s">
        <v>51</v>
      </c>
      <c r="L1407" s="13" t="s">
        <v>50</v>
      </c>
      <c r="M1407" s="13" t="s">
        <v>52</v>
      </c>
    </row>
    <row r="1408" spans="1:13" ht="13.5" x14ac:dyDescent="0.25">
      <c r="A1408" s="3">
        <v>44062</v>
      </c>
      <c r="B1408" s="2">
        <v>4.2313999999999998</v>
      </c>
      <c r="C1408" s="2">
        <v>45.294202831626421</v>
      </c>
      <c r="D1408" s="2">
        <v>-2.3029168905241093E-2</v>
      </c>
      <c r="E1408" s="2">
        <v>-1.7655417102516294E-2</v>
      </c>
      <c r="F1408" s="2">
        <v>4.2301200000000003</v>
      </c>
      <c r="G1408" s="2">
        <v>4.2288599999999992</v>
      </c>
      <c r="H1408" s="2">
        <v>4.2231650000000007</v>
      </c>
      <c r="I1408" s="2">
        <v>4.3266479999999996</v>
      </c>
      <c r="J1408" s="13">
        <v>4.5970750000000002</v>
      </c>
      <c r="K1408" s="13" t="s">
        <v>55</v>
      </c>
      <c r="L1408" s="13" t="s">
        <v>48</v>
      </c>
      <c r="M1408" s="13" t="s">
        <v>54</v>
      </c>
    </row>
    <row r="1409" spans="1:13" ht="13.5" x14ac:dyDescent="0.25">
      <c r="A1409" s="3">
        <v>44064</v>
      </c>
      <c r="B1409" s="2">
        <v>4.2313999999999998</v>
      </c>
      <c r="C1409" s="2">
        <v>45.294202831626428</v>
      </c>
      <c r="D1409" s="2">
        <v>-2.1261294882072512E-2</v>
      </c>
      <c r="E1409" s="2">
        <v>-1.7984197755700759E-2</v>
      </c>
      <c r="F1409" s="2">
        <v>4.2288600000000001</v>
      </c>
      <c r="G1409" s="2">
        <v>4.2288600000000001</v>
      </c>
      <c r="H1409" s="2">
        <v>4.2260100000000005</v>
      </c>
      <c r="I1409" s="2">
        <v>4.3190580000000001</v>
      </c>
      <c r="J1409" s="13">
        <v>4.5948295000000003</v>
      </c>
      <c r="K1409" s="13" t="s">
        <v>55</v>
      </c>
      <c r="L1409" s="13" t="s">
        <v>48</v>
      </c>
      <c r="M1409" s="13" t="s">
        <v>47</v>
      </c>
    </row>
    <row r="1410" spans="1:13" ht="13.5" x14ac:dyDescent="0.25">
      <c r="A1410" s="3">
        <v>44067</v>
      </c>
      <c r="B1410" s="2">
        <v>4.2313999999999998</v>
      </c>
      <c r="C1410" s="2">
        <v>45.294202831626421</v>
      </c>
      <c r="D1410" s="2">
        <v>-1.9633914437914513E-2</v>
      </c>
      <c r="E1410" s="2">
        <v>-1.8672371917816521E-2</v>
      </c>
      <c r="F1410" s="2">
        <v>4.2276000000000007</v>
      </c>
      <c r="G1410" s="2">
        <v>4.2288600000000001</v>
      </c>
      <c r="H1410" s="2">
        <v>4.225695</v>
      </c>
      <c r="I1410" s="2">
        <v>4.3134920000000001</v>
      </c>
      <c r="J1410" s="13">
        <v>4.5925840000000004</v>
      </c>
      <c r="K1410" s="13" t="s">
        <v>55</v>
      </c>
      <c r="L1410" s="13" t="s">
        <v>48</v>
      </c>
      <c r="M1410" s="13" t="s">
        <v>47</v>
      </c>
    </row>
    <row r="1411" spans="1:13" ht="13.5" x14ac:dyDescent="0.25">
      <c r="A1411" s="3">
        <v>44068</v>
      </c>
      <c r="B1411" s="2">
        <v>4.2251000000000003</v>
      </c>
      <c r="C1411" s="2">
        <v>44.067671346732993</v>
      </c>
      <c r="D1411" s="2">
        <v>-1.7668486290065566E-2</v>
      </c>
      <c r="E1411" s="2">
        <v>-1.958329898548131E-2</v>
      </c>
      <c r="F1411" s="2">
        <v>4.2314000000000007</v>
      </c>
      <c r="G1411" s="2">
        <v>4.2282299999999999</v>
      </c>
      <c r="H1411" s="2">
        <v>4.225064999999999</v>
      </c>
      <c r="I1411" s="2">
        <v>4.3078000000000003</v>
      </c>
      <c r="J1411" s="13">
        <v>4.590307000000001</v>
      </c>
      <c r="K1411" s="13" t="s">
        <v>55</v>
      </c>
      <c r="L1411" s="13" t="s">
        <v>48</v>
      </c>
      <c r="M1411" s="13" t="s">
        <v>49</v>
      </c>
    </row>
    <row r="1412" spans="1:13" ht="13.5" x14ac:dyDescent="0.25">
      <c r="A1412" s="3">
        <v>44069</v>
      </c>
      <c r="B1412" s="2">
        <v>4.2251000000000003</v>
      </c>
      <c r="C1412" s="2">
        <v>44.067671346732993</v>
      </c>
      <c r="D1412" s="2">
        <v>-1.8778552712234386E-2</v>
      </c>
      <c r="E1412" s="2">
        <v>-1.9298151813793869E-2</v>
      </c>
      <c r="F1412" s="2">
        <v>4.2288800000000002</v>
      </c>
      <c r="G1412" s="2">
        <v>4.2294999999999998</v>
      </c>
      <c r="H1412" s="2">
        <v>4.2247499999999985</v>
      </c>
      <c r="I1412" s="2">
        <v>4.3021080000000005</v>
      </c>
      <c r="J1412" s="13">
        <v>4.5880300000000007</v>
      </c>
      <c r="K1412" s="13" t="s">
        <v>55</v>
      </c>
      <c r="L1412" s="13" t="s">
        <v>48</v>
      </c>
      <c r="M1412" s="13" t="s">
        <v>47</v>
      </c>
    </row>
    <row r="1413" spans="1:13" ht="13.5" x14ac:dyDescent="0.25">
      <c r="A1413" s="3">
        <v>44070</v>
      </c>
      <c r="B1413" s="2">
        <v>4.2251000000000003</v>
      </c>
      <c r="C1413" s="2">
        <v>44.067671346733</v>
      </c>
      <c r="D1413" s="2">
        <v>-1.6655914692996099E-2</v>
      </c>
      <c r="E1413" s="2">
        <v>-1.8791670892392767E-2</v>
      </c>
      <c r="F1413" s="2">
        <v>4.2276199999999999</v>
      </c>
      <c r="G1413" s="2">
        <v>4.2288699999999997</v>
      </c>
      <c r="H1413" s="2">
        <v>4.2241200000000001</v>
      </c>
      <c r="I1413" s="2">
        <v>4.2964160000000007</v>
      </c>
      <c r="J1413" s="13">
        <v>4.5857530000000004</v>
      </c>
      <c r="K1413" s="13" t="s">
        <v>55</v>
      </c>
      <c r="L1413" s="13" t="s">
        <v>48</v>
      </c>
      <c r="M1413" s="13" t="s">
        <v>47</v>
      </c>
    </row>
    <row r="1414" spans="1:13" ht="13.5" x14ac:dyDescent="0.25">
      <c r="A1414" s="3">
        <v>44071</v>
      </c>
      <c r="B1414" s="2">
        <v>4.2377000000000002</v>
      </c>
      <c r="C1414" s="2">
        <v>47.611372935747539</v>
      </c>
      <c r="D1414" s="2">
        <v>-1.4695375906493169E-2</v>
      </c>
      <c r="E1414" s="2">
        <v>-1.8214171416298896E-2</v>
      </c>
      <c r="F1414" s="2">
        <v>4.2288800000000002</v>
      </c>
      <c r="G1414" s="2">
        <v>4.2288700000000006</v>
      </c>
      <c r="H1414" s="2">
        <v>4.2247499999999993</v>
      </c>
      <c r="I1414" s="2">
        <v>4.2909760000000006</v>
      </c>
      <c r="J1414" s="13">
        <v>4.5829065000000009</v>
      </c>
      <c r="K1414" s="13" t="s">
        <v>51</v>
      </c>
      <c r="L1414" s="13" t="s">
        <v>50</v>
      </c>
      <c r="M1414" s="13" t="s">
        <v>52</v>
      </c>
    </row>
    <row r="1415" spans="1:13" ht="13.5" x14ac:dyDescent="0.25">
      <c r="A1415" s="3">
        <v>44074</v>
      </c>
      <c r="B1415" s="2">
        <v>4.2693000000000003</v>
      </c>
      <c r="C1415" s="2">
        <v>55.266137862578447</v>
      </c>
      <c r="D1415" s="2">
        <v>-1.5332613314144261E-2</v>
      </c>
      <c r="E1415" s="2">
        <v>-1.8471288952155804E-2</v>
      </c>
      <c r="F1415" s="2">
        <v>4.2364600000000001</v>
      </c>
      <c r="G1415" s="2">
        <v>4.23203</v>
      </c>
      <c r="H1415" s="2">
        <v>4.2266450000000004</v>
      </c>
      <c r="I1415" s="2">
        <v>4.2865479999999998</v>
      </c>
      <c r="J1415" s="13">
        <v>4.5802180000000012</v>
      </c>
      <c r="K1415" s="13" t="s">
        <v>51</v>
      </c>
      <c r="L1415" s="13" t="s">
        <v>50</v>
      </c>
      <c r="M1415" s="13" t="s">
        <v>52</v>
      </c>
    </row>
    <row r="1416" spans="1:13" ht="13.5" x14ac:dyDescent="0.25">
      <c r="A1416" s="3">
        <v>44075</v>
      </c>
      <c r="B1416" s="2">
        <v>4.2693000000000003</v>
      </c>
      <c r="C1416" s="2">
        <v>55.266137862578447</v>
      </c>
      <c r="D1416" s="2">
        <v>-2.0878795176957787E-2</v>
      </c>
      <c r="E1416" s="2">
        <v>-2.002626332222264E-2</v>
      </c>
      <c r="F1416" s="2">
        <v>4.2453000000000003</v>
      </c>
      <c r="G1416" s="2">
        <v>4.2383500000000014</v>
      </c>
      <c r="H1416" s="2">
        <v>4.2291750000000006</v>
      </c>
      <c r="I1416" s="2">
        <v>4.2818659999999991</v>
      </c>
      <c r="J1416" s="13">
        <v>4.5775295000000007</v>
      </c>
      <c r="K1416" s="13" t="s">
        <v>51</v>
      </c>
      <c r="L1416" s="13" t="s">
        <v>50</v>
      </c>
      <c r="M1416" s="13" t="s">
        <v>52</v>
      </c>
    </row>
    <row r="1417" spans="1:13" ht="13.5" x14ac:dyDescent="0.25">
      <c r="A1417" s="3">
        <v>44076</v>
      </c>
      <c r="B1417" s="2">
        <v>4.2756999999999996</v>
      </c>
      <c r="C1417" s="2">
        <v>56.750494456171808</v>
      </c>
      <c r="D1417" s="2">
        <v>-2.1318922902216819E-2</v>
      </c>
      <c r="E1417" s="2">
        <v>-2.2808975482771353E-2</v>
      </c>
      <c r="F1417" s="2">
        <v>4.2554200000000009</v>
      </c>
      <c r="G1417" s="2">
        <v>4.2421500000000005</v>
      </c>
      <c r="H1417" s="2">
        <v>4.2358200000000004</v>
      </c>
      <c r="I1417" s="2">
        <v>4.2775659999999993</v>
      </c>
      <c r="J1417" s="13">
        <v>4.5748415000000016</v>
      </c>
      <c r="K1417" s="13" t="s">
        <v>51</v>
      </c>
      <c r="L1417" s="13" t="s">
        <v>50</v>
      </c>
      <c r="M1417" s="13" t="s">
        <v>52</v>
      </c>
    </row>
    <row r="1418" spans="1:13" ht="13.5" x14ac:dyDescent="0.25">
      <c r="A1418" s="3">
        <v>44077</v>
      </c>
      <c r="B1418" s="2">
        <v>4.2693000000000003</v>
      </c>
      <c r="C1418" s="2">
        <v>54.792516572095472</v>
      </c>
      <c r="D1418" s="2">
        <v>-2.2349006756454237E-2</v>
      </c>
      <c r="E1418" s="2">
        <v>-2.6048135591370578E-2</v>
      </c>
      <c r="F1418" s="2">
        <v>4.264260000000001</v>
      </c>
      <c r="G1418" s="2">
        <v>4.24594</v>
      </c>
      <c r="H1418" s="2">
        <v>4.2373999999999992</v>
      </c>
      <c r="I1418" s="2">
        <v>4.2731379999999994</v>
      </c>
      <c r="J1418" s="13">
        <v>4.572090000000002</v>
      </c>
      <c r="K1418" s="13" t="s">
        <v>51</v>
      </c>
      <c r="L1418" s="13" t="s">
        <v>50</v>
      </c>
      <c r="M1418" s="13" t="s">
        <v>52</v>
      </c>
    </row>
    <row r="1419" spans="1:13" ht="13.5" x14ac:dyDescent="0.25">
      <c r="A1419" s="3">
        <v>44078</v>
      </c>
      <c r="B1419" s="2">
        <v>4.3010000000000002</v>
      </c>
      <c r="C1419" s="2">
        <v>61.819155452262706</v>
      </c>
      <c r="D1419" s="2">
        <v>-2.5681419955569496E-2</v>
      </c>
      <c r="E1419" s="2">
        <v>-2.9170997962362256E-2</v>
      </c>
      <c r="F1419" s="2">
        <v>4.2769199999999996</v>
      </c>
      <c r="G1419" s="2">
        <v>4.2529000000000003</v>
      </c>
      <c r="H1419" s="2">
        <v>4.2408799999999998</v>
      </c>
      <c r="I1419" s="2">
        <v>4.2693439999999985</v>
      </c>
      <c r="J1419" s="13">
        <v>4.5694970000000019</v>
      </c>
      <c r="K1419" s="13" t="s">
        <v>51</v>
      </c>
      <c r="L1419" s="13" t="s">
        <v>50</v>
      </c>
      <c r="M1419" s="13" t="s">
        <v>52</v>
      </c>
    </row>
    <row r="1420" spans="1:13" ht="13.5" x14ac:dyDescent="0.25">
      <c r="A1420" s="3">
        <v>44081</v>
      </c>
      <c r="B1420" s="2">
        <v>4.3262999999999998</v>
      </c>
      <c r="C1420" s="2">
        <v>66.318732306204495</v>
      </c>
      <c r="D1420" s="2">
        <v>-3.0666855710369312E-2</v>
      </c>
      <c r="E1420" s="2">
        <v>-3.1031230794123871E-2</v>
      </c>
      <c r="F1420" s="2">
        <v>4.2883199999999997</v>
      </c>
      <c r="G1420" s="2">
        <v>4.2623900000000008</v>
      </c>
      <c r="H1420" s="2">
        <v>4.2456250000000004</v>
      </c>
      <c r="I1420" s="2">
        <v>4.2671939999999982</v>
      </c>
      <c r="J1420" s="13">
        <v>4.5670305000000013</v>
      </c>
      <c r="K1420" s="13" t="s">
        <v>51</v>
      </c>
      <c r="L1420" s="13" t="s">
        <v>50</v>
      </c>
      <c r="M1420" s="13" t="s">
        <v>52</v>
      </c>
    </row>
    <row r="1421" spans="1:13" ht="13.5" x14ac:dyDescent="0.25">
      <c r="A1421" s="3">
        <v>44082</v>
      </c>
      <c r="B1421" s="2">
        <v>4.3262999999999998</v>
      </c>
      <c r="C1421" s="2">
        <v>66.318732306204495</v>
      </c>
      <c r="D1421" s="2">
        <v>-3.6274056307886049E-2</v>
      </c>
      <c r="E1421" s="2">
        <v>-3.1977640926824626E-2</v>
      </c>
      <c r="F1421" s="2">
        <v>4.2997199999999998</v>
      </c>
      <c r="G1421" s="2">
        <v>4.2725100000000014</v>
      </c>
      <c r="H1421" s="2">
        <v>4.2503700000000002</v>
      </c>
      <c r="I1421" s="2">
        <v>4.2651699999999986</v>
      </c>
      <c r="J1421" s="13">
        <v>4.5645640000000007</v>
      </c>
      <c r="K1421" s="13" t="s">
        <v>51</v>
      </c>
      <c r="L1421" s="13" t="s">
        <v>50</v>
      </c>
      <c r="M1421" s="13" t="s">
        <v>52</v>
      </c>
    </row>
    <row r="1422" spans="1:13" ht="13.5" x14ac:dyDescent="0.25">
      <c r="A1422" s="3">
        <v>44083</v>
      </c>
      <c r="B1422" s="2">
        <v>4.3958000000000004</v>
      </c>
      <c r="C1422" s="2">
        <v>75.512664941537707</v>
      </c>
      <c r="D1422" s="2">
        <v>-4.6555207131491194E-2</v>
      </c>
      <c r="E1422" s="2">
        <v>-3.3203033814578016E-2</v>
      </c>
      <c r="F1422" s="2">
        <v>4.3237399999999999</v>
      </c>
      <c r="G1422" s="2">
        <v>4.2895800000000017</v>
      </c>
      <c r="H1422" s="2">
        <v>4.2595399999999994</v>
      </c>
      <c r="I1422" s="2">
        <v>4.2645359999999979</v>
      </c>
      <c r="J1422" s="13">
        <v>4.5628245000000005</v>
      </c>
      <c r="K1422" s="13" t="s">
        <v>51</v>
      </c>
      <c r="L1422" s="13" t="s">
        <v>50</v>
      </c>
      <c r="M1422" s="13" t="s">
        <v>52</v>
      </c>
    </row>
    <row r="1423" spans="1:13" ht="13.5" x14ac:dyDescent="0.25">
      <c r="A1423" s="3">
        <v>44084</v>
      </c>
      <c r="B1423" s="2">
        <v>4.4211</v>
      </c>
      <c r="C1423" s="2">
        <v>77.879796553046447</v>
      </c>
      <c r="D1423" s="2">
        <v>-5.7899069376407652E-2</v>
      </c>
      <c r="E1423" s="2">
        <v>-3.3876707471349216E-2</v>
      </c>
      <c r="F1423" s="2">
        <v>4.3540999999999999</v>
      </c>
      <c r="G1423" s="2">
        <v>4.3091800000000005</v>
      </c>
      <c r="H1423" s="2">
        <v>4.2690250000000001</v>
      </c>
      <c r="I1423" s="2">
        <v>4.2644079999999978</v>
      </c>
      <c r="J1423" s="13">
        <v>4.5616540000000008</v>
      </c>
      <c r="K1423" s="13" t="s">
        <v>51</v>
      </c>
      <c r="L1423" s="13" t="s">
        <v>50</v>
      </c>
      <c r="M1423" s="13" t="s">
        <v>52</v>
      </c>
    </row>
    <row r="1424" spans="1:13" ht="13.5" x14ac:dyDescent="0.25">
      <c r="A1424" s="3">
        <v>44085</v>
      </c>
      <c r="B1424" s="2">
        <v>4.3642000000000003</v>
      </c>
      <c r="C1424" s="2">
        <v>63.105011805550149</v>
      </c>
      <c r="D1424" s="2">
        <v>-6.2207234162294789E-2</v>
      </c>
      <c r="E1424" s="2">
        <v>-3.3788115623625471E-2</v>
      </c>
      <c r="F1424" s="2">
        <v>4.3667400000000001</v>
      </c>
      <c r="G1424" s="2">
        <v>4.3218300000000003</v>
      </c>
      <c r="H1424" s="2">
        <v>4.2753500000000004</v>
      </c>
      <c r="I1424" s="2">
        <v>4.2631419999999984</v>
      </c>
      <c r="J1424" s="13">
        <v>4.5601989999999999</v>
      </c>
      <c r="K1424" s="13" t="s">
        <v>55</v>
      </c>
      <c r="L1424" s="13" t="s">
        <v>48</v>
      </c>
      <c r="M1424" s="13" t="s">
        <v>49</v>
      </c>
    </row>
    <row r="1425" spans="1:13" ht="13.5" x14ac:dyDescent="0.25">
      <c r="A1425" s="3">
        <v>44088</v>
      </c>
      <c r="B1425" s="2">
        <v>4.3895</v>
      </c>
      <c r="C1425" s="2">
        <v>66.17753096728876</v>
      </c>
      <c r="D1425" s="2">
        <v>-6.3327793647963482E-2</v>
      </c>
      <c r="E1425" s="2">
        <v>-3.0972062768808671E-2</v>
      </c>
      <c r="F1425" s="2">
        <v>4.3793800000000003</v>
      </c>
      <c r="G1425" s="2">
        <v>4.33385</v>
      </c>
      <c r="H1425" s="2">
        <v>4.28294</v>
      </c>
      <c r="I1425" s="2">
        <v>4.2642799999999985</v>
      </c>
      <c r="J1425" s="13">
        <v>4.5588389999999999</v>
      </c>
      <c r="K1425" s="13" t="s">
        <v>55</v>
      </c>
      <c r="L1425" s="13" t="s">
        <v>48</v>
      </c>
      <c r="M1425" s="13" t="s">
        <v>49</v>
      </c>
    </row>
    <row r="1426" spans="1:13" ht="13.5" x14ac:dyDescent="0.25">
      <c r="A1426" s="3">
        <v>44089</v>
      </c>
      <c r="B1426" s="2">
        <v>4.3895</v>
      </c>
      <c r="C1426" s="2">
        <v>66.17753096728876</v>
      </c>
      <c r="D1426" s="2">
        <v>-6.4853841180632976E-2</v>
      </c>
      <c r="E1426" s="2">
        <v>-2.5365230144057688E-2</v>
      </c>
      <c r="F1426" s="2">
        <v>4.3920199999999996</v>
      </c>
      <c r="G1426" s="2">
        <v>4.3458699999999997</v>
      </c>
      <c r="H1426" s="2">
        <v>4.2921100000000001</v>
      </c>
      <c r="I1426" s="2">
        <v>4.266049999999999</v>
      </c>
      <c r="J1426" s="13">
        <v>4.5576055000000002</v>
      </c>
      <c r="K1426" s="13" t="s">
        <v>55</v>
      </c>
      <c r="L1426" s="13" t="s">
        <v>48</v>
      </c>
      <c r="M1426" s="13" t="s">
        <v>49</v>
      </c>
    </row>
    <row r="1427" spans="1:13" ht="13.5" x14ac:dyDescent="0.25">
      <c r="A1427" s="3">
        <v>44090</v>
      </c>
      <c r="B1427" s="2">
        <v>4.3895</v>
      </c>
      <c r="C1427" s="2">
        <v>66.17753096728876</v>
      </c>
      <c r="D1427" s="2">
        <v>-6.5695572538928992E-2</v>
      </c>
      <c r="E1427" s="2">
        <v>-1.7283930245217342E-2</v>
      </c>
      <c r="F1427" s="2">
        <v>4.3907600000000002</v>
      </c>
      <c r="G1427" s="2">
        <v>4.3572499999999996</v>
      </c>
      <c r="H1427" s="2">
        <v>4.2996999999999996</v>
      </c>
      <c r="I1427" s="2">
        <v>4.2678199999999995</v>
      </c>
      <c r="J1427" s="13">
        <v>4.5564355000000001</v>
      </c>
      <c r="K1427" s="13" t="s">
        <v>55</v>
      </c>
      <c r="L1427" s="13" t="s">
        <v>48</v>
      </c>
      <c r="M1427" s="13" t="s">
        <v>47</v>
      </c>
    </row>
    <row r="1428" spans="1:13" ht="13.5" x14ac:dyDescent="0.25">
      <c r="A1428" s="3">
        <v>44091</v>
      </c>
      <c r="B1428" s="2">
        <v>4.3895</v>
      </c>
      <c r="C1428" s="2">
        <v>66.17753096728876</v>
      </c>
      <c r="D1428" s="2">
        <v>-6.7887862662505682E-2</v>
      </c>
      <c r="E1428" s="2">
        <v>-7.6486872513424186E-3</v>
      </c>
      <c r="F1428" s="2">
        <v>4.3844399999999997</v>
      </c>
      <c r="G1428" s="2">
        <v>4.3692699999999993</v>
      </c>
      <c r="H1428" s="2">
        <v>4.3076050000000006</v>
      </c>
      <c r="I1428" s="2">
        <v>4.2695899999999991</v>
      </c>
      <c r="J1428" s="13">
        <v>4.5549805000000001</v>
      </c>
      <c r="K1428" s="13" t="s">
        <v>55</v>
      </c>
      <c r="L1428" s="13" t="s">
        <v>48</v>
      </c>
      <c r="M1428" s="13" t="s">
        <v>47</v>
      </c>
    </row>
    <row r="1429" spans="1:13" ht="13.5" x14ac:dyDescent="0.25">
      <c r="A1429" s="3">
        <v>44092</v>
      </c>
      <c r="B1429" s="2">
        <v>4.3895</v>
      </c>
      <c r="C1429" s="2">
        <v>66.17753096728876</v>
      </c>
      <c r="D1429" s="2">
        <v>-6.5324695521005616E-2</v>
      </c>
      <c r="E1429" s="2">
        <v>3.7303106132487909E-3</v>
      </c>
      <c r="F1429" s="2">
        <v>4.3895</v>
      </c>
      <c r="G1429" s="2">
        <v>4.3781199999999991</v>
      </c>
      <c r="H1429" s="2">
        <v>4.3155099999999997</v>
      </c>
      <c r="I1429" s="2">
        <v>4.2707279999999983</v>
      </c>
      <c r="J1429" s="13">
        <v>4.5535254999999992</v>
      </c>
      <c r="K1429" s="13" t="s">
        <v>51</v>
      </c>
      <c r="L1429" s="13" t="s">
        <v>50</v>
      </c>
      <c r="M1429" s="13" t="s">
        <v>52</v>
      </c>
    </row>
    <row r="1430" spans="1:13" ht="13.5" x14ac:dyDescent="0.25">
      <c r="A1430" s="3">
        <v>44095</v>
      </c>
      <c r="B1430" s="2">
        <v>4.3832000000000004</v>
      </c>
      <c r="C1430" s="2">
        <v>64.247661245204227</v>
      </c>
      <c r="D1430" s="2">
        <v>-5.9221647811614098E-2</v>
      </c>
      <c r="E1430" s="2">
        <v>1.3586539994530872E-2</v>
      </c>
      <c r="F1430" s="2">
        <v>4.3882400000000006</v>
      </c>
      <c r="G1430" s="2">
        <v>4.3838099999999995</v>
      </c>
      <c r="H1430" s="2">
        <v>4.3231000000000002</v>
      </c>
      <c r="I1430" s="2">
        <v>4.2723719999999989</v>
      </c>
      <c r="J1430" s="13">
        <v>4.5522289999999996</v>
      </c>
      <c r="K1430" s="13" t="s">
        <v>55</v>
      </c>
      <c r="L1430" s="13" t="s">
        <v>48</v>
      </c>
      <c r="M1430" s="13" t="s">
        <v>47</v>
      </c>
    </row>
    <row r="1431" spans="1:13" ht="13.5" x14ac:dyDescent="0.25">
      <c r="A1431" s="3">
        <v>44096</v>
      </c>
      <c r="B1431" s="2">
        <v>4.3516000000000004</v>
      </c>
      <c r="C1431" s="2">
        <v>55.504354670665073</v>
      </c>
      <c r="D1431" s="2">
        <v>-5.2072859460248644E-2</v>
      </c>
      <c r="E1431" s="2">
        <v>2.2214869321855187E-2</v>
      </c>
      <c r="F1431" s="2">
        <v>4.3806600000000007</v>
      </c>
      <c r="G1431" s="2">
        <v>4.3863399999999988</v>
      </c>
      <c r="H1431" s="2">
        <v>4.3294250000000005</v>
      </c>
      <c r="I1431" s="2">
        <v>4.2733839999999983</v>
      </c>
      <c r="J1431" s="13">
        <v>4.5507109999999997</v>
      </c>
      <c r="K1431" s="13" t="s">
        <v>55</v>
      </c>
      <c r="L1431" s="13" t="s">
        <v>48</v>
      </c>
      <c r="M1431" s="13" t="s">
        <v>47</v>
      </c>
    </row>
    <row r="1432" spans="1:13" ht="13.5" x14ac:dyDescent="0.25">
      <c r="A1432" s="3">
        <v>44097</v>
      </c>
      <c r="B1432" s="2">
        <v>4.3516000000000004</v>
      </c>
      <c r="C1432" s="2">
        <v>55.504354670665073</v>
      </c>
      <c r="D1432" s="2">
        <v>-3.5474545401939395E-2</v>
      </c>
      <c r="E1432" s="2">
        <v>2.9638665410002894E-2</v>
      </c>
      <c r="F1432" s="2">
        <v>4.3730799999999999</v>
      </c>
      <c r="G1432" s="2">
        <v>4.3819199999999991</v>
      </c>
      <c r="H1432" s="2">
        <v>4.3357500000000009</v>
      </c>
      <c r="I1432" s="2">
        <v>4.2745239999999978</v>
      </c>
      <c r="J1432" s="13">
        <v>4.5491929999999989</v>
      </c>
      <c r="K1432" s="13" t="s">
        <v>55</v>
      </c>
      <c r="L1432" s="13" t="s">
        <v>48</v>
      </c>
      <c r="M1432" s="13" t="s">
        <v>47</v>
      </c>
    </row>
    <row r="1433" spans="1:13" ht="13.5" x14ac:dyDescent="0.25">
      <c r="A1433" s="3">
        <v>44098</v>
      </c>
      <c r="B1433" s="2">
        <v>4.3516000000000004</v>
      </c>
      <c r="C1433" s="2">
        <v>55.504354670665073</v>
      </c>
      <c r="D1433" s="2">
        <v>-1.7669888571048453E-2</v>
      </c>
      <c r="E1433" s="2">
        <v>3.4768939865760969E-2</v>
      </c>
      <c r="F1433" s="2">
        <v>4.3655000000000008</v>
      </c>
      <c r="G1433" s="2">
        <v>4.3749699999999994</v>
      </c>
      <c r="H1433" s="2">
        <v>4.3420750000000004</v>
      </c>
      <c r="I1433" s="2">
        <v>4.275789999999998</v>
      </c>
      <c r="J1433" s="13">
        <v>4.5475169999999991</v>
      </c>
      <c r="K1433" s="13" t="s">
        <v>55</v>
      </c>
      <c r="L1433" s="13" t="s">
        <v>48</v>
      </c>
      <c r="M1433" s="13" t="s">
        <v>47</v>
      </c>
    </row>
    <row r="1434" spans="1:13" ht="13.5" x14ac:dyDescent="0.25">
      <c r="A1434" s="3">
        <v>44099</v>
      </c>
      <c r="B1434" s="2">
        <v>4.3642000000000003</v>
      </c>
      <c r="C1434" s="2">
        <v>58.328548649723217</v>
      </c>
      <c r="D1434" s="2">
        <v>-1.2414161554583636E-2</v>
      </c>
      <c r="E1434" s="2">
        <v>3.8175718706122248E-2</v>
      </c>
      <c r="F1434" s="2">
        <v>4.3604400000000005</v>
      </c>
      <c r="G1434" s="2">
        <v>4.3749700000000002</v>
      </c>
      <c r="H1434" s="2">
        <v>4.3483999999999998</v>
      </c>
      <c r="I1434" s="2">
        <v>4.2773079999999988</v>
      </c>
      <c r="J1434" s="13">
        <v>4.5453979999999996</v>
      </c>
      <c r="K1434" s="13" t="s">
        <v>55</v>
      </c>
      <c r="L1434" s="13" t="s">
        <v>48</v>
      </c>
      <c r="M1434" s="13" t="s">
        <v>47</v>
      </c>
    </row>
    <row r="1435" spans="1:13" ht="13.5" x14ac:dyDescent="0.25">
      <c r="A1435" s="3">
        <v>44102</v>
      </c>
      <c r="B1435" s="2">
        <v>4.3642000000000003</v>
      </c>
      <c r="C1435" s="2">
        <v>58.328548649723217</v>
      </c>
      <c r="D1435" s="2">
        <v>-4.2626470937685568E-3</v>
      </c>
      <c r="E1435" s="2">
        <v>3.8599037885472504E-2</v>
      </c>
      <c r="F1435" s="2">
        <v>4.3566400000000005</v>
      </c>
      <c r="G1435" s="2">
        <v>4.3724400000000001</v>
      </c>
      <c r="H1435" s="2">
        <v>4.3531449999999996</v>
      </c>
      <c r="I1435" s="2">
        <v>4.2793319999999992</v>
      </c>
      <c r="J1435" s="13">
        <v>4.5432789999999992</v>
      </c>
      <c r="K1435" s="13" t="s">
        <v>51</v>
      </c>
      <c r="L1435" s="13" t="s">
        <v>54</v>
      </c>
      <c r="M1435" s="13" t="s">
        <v>53</v>
      </c>
    </row>
    <row r="1436" spans="1:13" ht="13.5" x14ac:dyDescent="0.25">
      <c r="A1436" s="3">
        <v>44103</v>
      </c>
      <c r="B1436" s="2">
        <v>4.4211</v>
      </c>
      <c r="C1436" s="2">
        <v>68.725005277414965</v>
      </c>
      <c r="D1436" s="2">
        <v>-1.7540514667047091E-3</v>
      </c>
      <c r="E1436" s="2">
        <v>3.8998683478980056E-2</v>
      </c>
      <c r="F1436" s="2">
        <v>4.3705400000000001</v>
      </c>
      <c r="G1436" s="2">
        <v>4.3756000000000004</v>
      </c>
      <c r="H1436" s="2">
        <v>4.360735</v>
      </c>
      <c r="I1436" s="2">
        <v>4.2823679999999991</v>
      </c>
      <c r="J1436" s="13">
        <v>4.5414444999999999</v>
      </c>
      <c r="K1436" s="13" t="s">
        <v>51</v>
      </c>
      <c r="L1436" s="13" t="s">
        <v>50</v>
      </c>
      <c r="M1436" s="13" t="s">
        <v>52</v>
      </c>
    </row>
    <row r="1437" spans="1:13" ht="13.5" x14ac:dyDescent="0.25">
      <c r="A1437" s="3">
        <v>44104</v>
      </c>
      <c r="B1437" s="2">
        <v>4.4211</v>
      </c>
      <c r="C1437" s="2">
        <v>68.725005277414965</v>
      </c>
      <c r="D1437" s="2">
        <v>-1.2875231197639891E-4</v>
      </c>
      <c r="E1437" s="2">
        <v>3.8343170626364657E-2</v>
      </c>
      <c r="F1437" s="2">
        <v>4.3844399999999997</v>
      </c>
      <c r="G1437" s="2">
        <v>4.3787600000000015</v>
      </c>
      <c r="H1437" s="2">
        <v>4.3680049999999992</v>
      </c>
      <c r="I1437" s="2">
        <v>4.2856559999999995</v>
      </c>
      <c r="J1437" s="13">
        <v>4.5399894999999999</v>
      </c>
      <c r="K1437" s="13" t="s">
        <v>51</v>
      </c>
      <c r="L1437" s="13" t="s">
        <v>50</v>
      </c>
      <c r="M1437" s="13" t="s">
        <v>52</v>
      </c>
    </row>
    <row r="1438" spans="1:13" ht="13.5" x14ac:dyDescent="0.25">
      <c r="A1438" s="3">
        <v>44105</v>
      </c>
      <c r="B1438" s="2">
        <v>4.2693000000000003</v>
      </c>
      <c r="C1438" s="2">
        <v>38.785485751223113</v>
      </c>
      <c r="D1438" s="2">
        <v>1.2030427963801493E-2</v>
      </c>
      <c r="E1438" s="2">
        <v>3.6852478405771945E-2</v>
      </c>
      <c r="F1438" s="2">
        <v>4.3679800000000002</v>
      </c>
      <c r="G1438" s="2">
        <v>4.366740000000001</v>
      </c>
      <c r="H1438" s="2">
        <v>4.3680049999999984</v>
      </c>
      <c r="I1438" s="2">
        <v>4.2856559999999995</v>
      </c>
      <c r="J1438" s="13">
        <v>4.5377440000000009</v>
      </c>
      <c r="K1438" s="13" t="s">
        <v>55</v>
      </c>
      <c r="L1438" s="13" t="s">
        <v>48</v>
      </c>
      <c r="M1438" s="13" t="s">
        <v>47</v>
      </c>
    </row>
    <row r="1439" spans="1:13" ht="13.5" x14ac:dyDescent="0.25">
      <c r="A1439" s="3">
        <v>44106</v>
      </c>
      <c r="B1439" s="2">
        <v>4.3326000000000002</v>
      </c>
      <c r="C1439" s="2">
        <v>48.801673025597935</v>
      </c>
      <c r="D1439" s="2">
        <v>1.8100664043526393E-2</v>
      </c>
      <c r="E1439" s="2">
        <v>3.3880895282556139E-2</v>
      </c>
      <c r="F1439" s="2">
        <v>4.3616599999999996</v>
      </c>
      <c r="G1439" s="2">
        <v>4.3610500000000005</v>
      </c>
      <c r="H1439" s="2">
        <v>4.3695849999999989</v>
      </c>
      <c r="I1439" s="2">
        <v>4.288818</v>
      </c>
      <c r="J1439" s="13">
        <v>4.5358465000000008</v>
      </c>
      <c r="K1439" s="13" t="s">
        <v>55</v>
      </c>
      <c r="L1439" s="13" t="s">
        <v>48</v>
      </c>
      <c r="M1439" s="13" t="s">
        <v>47</v>
      </c>
    </row>
    <row r="1440" spans="1:13" ht="13.5" x14ac:dyDescent="0.25">
      <c r="A1440" s="3">
        <v>44109</v>
      </c>
      <c r="B1440" s="2">
        <v>4.3516000000000004</v>
      </c>
      <c r="C1440" s="2">
        <v>51.373577994551951</v>
      </c>
      <c r="D1440" s="2">
        <v>2.092206651005224E-2</v>
      </c>
      <c r="E1440" s="2">
        <v>3.0059672315078358E-2</v>
      </c>
      <c r="F1440" s="2">
        <v>4.35914</v>
      </c>
      <c r="G1440" s="2">
        <v>4.3578899999999994</v>
      </c>
      <c r="H1440" s="2">
        <v>4.370849999999999</v>
      </c>
      <c r="I1440" s="2">
        <v>4.2910959999999996</v>
      </c>
      <c r="J1440" s="13">
        <v>4.5340440000000015</v>
      </c>
      <c r="K1440" s="13" t="s">
        <v>51</v>
      </c>
      <c r="L1440" s="13" t="s">
        <v>54</v>
      </c>
      <c r="M1440" s="13" t="s">
        <v>53</v>
      </c>
    </row>
    <row r="1441" spans="1:13" ht="13.5" x14ac:dyDescent="0.25">
      <c r="A1441" s="3">
        <v>44110</v>
      </c>
      <c r="B1441" s="2">
        <v>4.3452000000000002</v>
      </c>
      <c r="C1441" s="2">
        <v>50.45417209012475</v>
      </c>
      <c r="D1441" s="2">
        <v>1.8866788482286623E-2</v>
      </c>
      <c r="E1441" s="2">
        <v>2.534289948723558E-2</v>
      </c>
      <c r="F1441" s="2">
        <v>4.34396</v>
      </c>
      <c r="G1441" s="2">
        <v>4.3572499999999996</v>
      </c>
      <c r="H1441" s="2">
        <v>4.3717949999999997</v>
      </c>
      <c r="I1441" s="2">
        <v>4.293245999999999</v>
      </c>
      <c r="J1441" s="13">
        <v>4.5323045000000004</v>
      </c>
      <c r="K1441" s="13" t="s">
        <v>55</v>
      </c>
      <c r="L1441" s="13" t="s">
        <v>48</v>
      </c>
      <c r="M1441" s="13" t="s">
        <v>47</v>
      </c>
    </row>
    <row r="1442" spans="1:13" ht="13.5" x14ac:dyDescent="0.25">
      <c r="A1442" s="3">
        <v>44111</v>
      </c>
      <c r="B1442" s="2">
        <v>4.2567000000000004</v>
      </c>
      <c r="C1442" s="2">
        <v>39.837130802604698</v>
      </c>
      <c r="D1442" s="2">
        <v>2.3670011811161906E-2</v>
      </c>
      <c r="E1442" s="2">
        <v>2.0178187431934731E-2</v>
      </c>
      <c r="F1442" s="2">
        <v>4.3110800000000014</v>
      </c>
      <c r="G1442" s="2">
        <v>4.3477600000000001</v>
      </c>
      <c r="H1442" s="2">
        <v>4.3648400000000001</v>
      </c>
      <c r="I1442" s="2">
        <v>4.2937519999999987</v>
      </c>
      <c r="J1442" s="13">
        <v>4.5300910000000014</v>
      </c>
      <c r="K1442" s="13" t="s">
        <v>55</v>
      </c>
      <c r="L1442" s="13" t="s">
        <v>48</v>
      </c>
      <c r="M1442" s="13" t="s">
        <v>47</v>
      </c>
    </row>
    <row r="1443" spans="1:13" ht="13.5" x14ac:dyDescent="0.25">
      <c r="A1443" s="3">
        <v>44112</v>
      </c>
      <c r="B1443" s="2">
        <v>4.2377000000000002</v>
      </c>
      <c r="C1443" s="2">
        <v>37.988892085688875</v>
      </c>
      <c r="D1443" s="2">
        <v>2.9652366136506458E-2</v>
      </c>
      <c r="E1443" s="2">
        <v>1.4675189114044734E-2</v>
      </c>
      <c r="F1443" s="2">
        <v>4.3047599999999999</v>
      </c>
      <c r="G1443" s="2">
        <v>4.3363700000000005</v>
      </c>
      <c r="H1443" s="2">
        <v>4.3556699999999999</v>
      </c>
      <c r="I1443" s="2">
        <v>4.2937519999999987</v>
      </c>
      <c r="J1443" s="13">
        <v>4.5277825000000016</v>
      </c>
      <c r="K1443" s="13" t="s">
        <v>55</v>
      </c>
      <c r="L1443" s="13" t="s">
        <v>48</v>
      </c>
      <c r="M1443" s="13" t="s">
        <v>47</v>
      </c>
    </row>
    <row r="1444" spans="1:13" ht="13.5" x14ac:dyDescent="0.25">
      <c r="A1444" s="3">
        <v>44113</v>
      </c>
      <c r="B1444" s="2">
        <v>4.2567000000000004</v>
      </c>
      <c r="C1444" s="2">
        <v>40.939760858267192</v>
      </c>
      <c r="D1444" s="2">
        <v>3.5830537005235641E-2</v>
      </c>
      <c r="E1444" s="2">
        <v>8.9207151266058257E-3</v>
      </c>
      <c r="F1444" s="2">
        <v>4.2895800000000008</v>
      </c>
      <c r="G1444" s="2">
        <v>4.3256199999999998</v>
      </c>
      <c r="H1444" s="2">
        <v>4.3502950000000009</v>
      </c>
      <c r="I1444" s="2">
        <v>4.2943839999999991</v>
      </c>
      <c r="J1444" s="13">
        <v>4.5255690000000008</v>
      </c>
      <c r="K1444" s="13" t="s">
        <v>55</v>
      </c>
      <c r="L1444" s="13" t="s">
        <v>48</v>
      </c>
      <c r="M1444" s="13" t="s">
        <v>47</v>
      </c>
    </row>
    <row r="1445" spans="1:13" ht="13.5" x14ac:dyDescent="0.25">
      <c r="A1445" s="3">
        <v>44116</v>
      </c>
      <c r="B1445" s="2">
        <v>4.2567000000000004</v>
      </c>
      <c r="C1445" s="2">
        <v>40.939760858267192</v>
      </c>
      <c r="D1445" s="2">
        <v>4.1487730284094582E-2</v>
      </c>
      <c r="E1445" s="2">
        <v>5.6481246205539017E-3</v>
      </c>
      <c r="F1445" s="2">
        <v>4.2706</v>
      </c>
      <c r="G1445" s="2">
        <v>4.3148700000000009</v>
      </c>
      <c r="H1445" s="2">
        <v>4.343655</v>
      </c>
      <c r="I1445" s="2">
        <v>4.2948899999999988</v>
      </c>
      <c r="J1445" s="13">
        <v>4.5233555000000019</v>
      </c>
      <c r="K1445" s="13" t="s">
        <v>55</v>
      </c>
      <c r="L1445" s="13" t="s">
        <v>48</v>
      </c>
      <c r="M1445" s="13" t="s">
        <v>47</v>
      </c>
    </row>
    <row r="1446" spans="1:13" ht="13.5" x14ac:dyDescent="0.25">
      <c r="A1446" s="3">
        <v>44117</v>
      </c>
      <c r="B1446" s="2">
        <v>4.2377000000000002</v>
      </c>
      <c r="C1446" s="2">
        <v>38.798522756034266</v>
      </c>
      <c r="D1446" s="2">
        <v>5.683353435973526E-2</v>
      </c>
      <c r="E1446" s="2">
        <v>2.2098119820804876E-3</v>
      </c>
      <c r="F1446" s="2">
        <v>4.2491000000000003</v>
      </c>
      <c r="G1446" s="2">
        <v>4.2965299999999997</v>
      </c>
      <c r="H1446" s="2">
        <v>4.3360649999999996</v>
      </c>
      <c r="I1446" s="2">
        <v>4.2952699999999986</v>
      </c>
      <c r="J1446" s="13">
        <v>4.5210470000000011</v>
      </c>
      <c r="K1446" s="13" t="s">
        <v>55</v>
      </c>
      <c r="L1446" s="13" t="s">
        <v>48</v>
      </c>
      <c r="M1446" s="13" t="s">
        <v>47</v>
      </c>
    </row>
    <row r="1447" spans="1:13" ht="13.5" x14ac:dyDescent="0.25">
      <c r="A1447" s="3">
        <v>44118</v>
      </c>
      <c r="B1447" s="2">
        <v>4.2377000000000002</v>
      </c>
      <c r="C1447" s="2">
        <v>38.798522756034266</v>
      </c>
      <c r="D1447" s="2">
        <v>7.0298953115752738E-2</v>
      </c>
      <c r="E1447" s="2">
        <v>5.350270753150606E-4</v>
      </c>
      <c r="F1447" s="2">
        <v>4.2453000000000003</v>
      </c>
      <c r="G1447" s="2">
        <v>4.2781900000000004</v>
      </c>
      <c r="H1447" s="2">
        <v>4.3284750000000001</v>
      </c>
      <c r="I1447" s="2">
        <v>4.2971679999999983</v>
      </c>
      <c r="J1447" s="13">
        <v>4.518517000000001</v>
      </c>
      <c r="K1447" s="13" t="s">
        <v>55</v>
      </c>
      <c r="L1447" s="13" t="s">
        <v>48</v>
      </c>
      <c r="M1447" s="13" t="s">
        <v>47</v>
      </c>
    </row>
    <row r="1448" spans="1:13" ht="13.5" x14ac:dyDescent="0.25">
      <c r="A1448" s="3">
        <v>44120</v>
      </c>
      <c r="B1448" s="2">
        <v>4.2567000000000004</v>
      </c>
      <c r="C1448" s="2">
        <v>42.29858290070429</v>
      </c>
      <c r="D1448" s="2">
        <v>5.7376429883393421E-2</v>
      </c>
      <c r="E1448" s="2">
        <v>-1.739062328316437E-3</v>
      </c>
      <c r="F1448" s="2">
        <v>4.2491000000000003</v>
      </c>
      <c r="G1448" s="2">
        <v>4.276930000000001</v>
      </c>
      <c r="H1448" s="2">
        <v>4.3218350000000001</v>
      </c>
      <c r="I1448" s="2">
        <v>4.2975479999999981</v>
      </c>
      <c r="J1448" s="13">
        <v>4.5160185000000013</v>
      </c>
      <c r="K1448" s="13" t="s">
        <v>51</v>
      </c>
      <c r="L1448" s="13" t="s">
        <v>50</v>
      </c>
      <c r="M1448" s="13" t="s">
        <v>52</v>
      </c>
    </row>
    <row r="1449" spans="1:13" ht="13.5" x14ac:dyDescent="0.25">
      <c r="A1449" s="3">
        <v>44123</v>
      </c>
      <c r="B1449" s="2">
        <v>4.2567000000000004</v>
      </c>
      <c r="C1449" s="2">
        <v>42.29858290070429</v>
      </c>
      <c r="D1449" s="2">
        <v>5.6480134702674434E-2</v>
      </c>
      <c r="E1449" s="2">
        <v>-4.1446973000991375E-3</v>
      </c>
      <c r="F1449" s="2">
        <v>4.2491000000000003</v>
      </c>
      <c r="G1449" s="2">
        <v>4.2693400000000015</v>
      </c>
      <c r="H1449" s="2">
        <v>4.3151949999999992</v>
      </c>
      <c r="I1449" s="2">
        <v>4.2980539999999978</v>
      </c>
      <c r="J1449" s="13">
        <v>4.5132670000000017</v>
      </c>
      <c r="K1449" s="13" t="s">
        <v>51</v>
      </c>
      <c r="L1449" s="13" t="s">
        <v>50</v>
      </c>
      <c r="M1449" s="13" t="s">
        <v>54</v>
      </c>
    </row>
    <row r="1450" spans="1:13" ht="13.5" x14ac:dyDescent="0.25">
      <c r="A1450" s="3">
        <v>44124</v>
      </c>
      <c r="B1450" s="2">
        <v>4.2377000000000002</v>
      </c>
      <c r="C1450" s="2">
        <v>39.667595064462297</v>
      </c>
      <c r="D1450" s="2">
        <v>6.0329702470457214E-2</v>
      </c>
      <c r="E1450" s="2">
        <v>-6.344521968954183E-3</v>
      </c>
      <c r="F1450" s="2">
        <v>4.2453000000000003</v>
      </c>
      <c r="G1450" s="2">
        <v>4.257950000000001</v>
      </c>
      <c r="H1450" s="2">
        <v>4.3079200000000002</v>
      </c>
      <c r="I1450" s="2">
        <v>4.2981799999999986</v>
      </c>
      <c r="J1450" s="13">
        <v>4.5097880000000021</v>
      </c>
      <c r="K1450" s="13" t="s">
        <v>55</v>
      </c>
      <c r="L1450" s="13" t="s">
        <v>48</v>
      </c>
      <c r="M1450" s="13" t="s">
        <v>47</v>
      </c>
    </row>
    <row r="1451" spans="1:13" ht="13.5" x14ac:dyDescent="0.25">
      <c r="A1451" s="3">
        <v>44125</v>
      </c>
      <c r="B1451" s="2">
        <v>4.2567000000000004</v>
      </c>
      <c r="C1451" s="2">
        <v>43.455246626261221</v>
      </c>
      <c r="D1451" s="2">
        <v>6.1564210522474738E-2</v>
      </c>
      <c r="E1451" s="2">
        <v>-7.6687037371648593E-3</v>
      </c>
      <c r="F1451" s="2">
        <v>4.2491000000000003</v>
      </c>
      <c r="G1451" s="2">
        <v>4.2491000000000003</v>
      </c>
      <c r="H1451" s="2">
        <v>4.3031750000000004</v>
      </c>
      <c r="I1451" s="2">
        <v>4.2986859999999982</v>
      </c>
      <c r="J1451" s="13">
        <v>4.5064040000000025</v>
      </c>
      <c r="K1451" s="13" t="s">
        <v>51</v>
      </c>
      <c r="L1451" s="13" t="s">
        <v>50</v>
      </c>
      <c r="M1451" s="13" t="s">
        <v>52</v>
      </c>
    </row>
    <row r="1452" spans="1:13" ht="13.5" x14ac:dyDescent="0.25">
      <c r="A1452" s="3">
        <v>44126</v>
      </c>
      <c r="B1452" s="2">
        <v>4.2567000000000004</v>
      </c>
      <c r="C1452" s="2">
        <v>43.455246626261214</v>
      </c>
      <c r="D1452" s="2">
        <v>4.9222993634198353E-2</v>
      </c>
      <c r="E1452" s="2">
        <v>-8.3571551758412164E-3</v>
      </c>
      <c r="F1452" s="2">
        <v>4.2529000000000012</v>
      </c>
      <c r="G1452" s="2">
        <v>4.2491000000000012</v>
      </c>
      <c r="H1452" s="2">
        <v>4.2984299999999998</v>
      </c>
      <c r="I1452" s="2">
        <v>4.2995719999999986</v>
      </c>
      <c r="J1452" s="13">
        <v>4.5037475000000029</v>
      </c>
      <c r="K1452" s="13" t="s">
        <v>51</v>
      </c>
      <c r="L1452" s="13" t="s">
        <v>50</v>
      </c>
      <c r="M1452" s="13" t="s">
        <v>52</v>
      </c>
    </row>
    <row r="1453" spans="1:13" ht="13.5" x14ac:dyDescent="0.25">
      <c r="A1453" s="3">
        <v>44127</v>
      </c>
      <c r="B1453" s="2">
        <v>4.3326000000000002</v>
      </c>
      <c r="C1453" s="2">
        <v>56.19589967902067</v>
      </c>
      <c r="D1453" s="2">
        <v>3.0447704121911556E-2</v>
      </c>
      <c r="E1453" s="2">
        <v>-8.4927464916973641E-3</v>
      </c>
      <c r="F1453" s="2">
        <v>4.2680800000000003</v>
      </c>
      <c r="G1453" s="2">
        <v>4.2585899999999999</v>
      </c>
      <c r="H1453" s="2">
        <v>4.2974800000000002</v>
      </c>
      <c r="I1453" s="2">
        <v>4.3015959999999991</v>
      </c>
      <c r="J1453" s="13">
        <v>4.5021980000000026</v>
      </c>
      <c r="K1453" s="13" t="s">
        <v>51</v>
      </c>
      <c r="L1453" s="13" t="s">
        <v>50</v>
      </c>
      <c r="M1453" s="13" t="s">
        <v>52</v>
      </c>
    </row>
    <row r="1454" spans="1:13" ht="13.5" x14ac:dyDescent="0.25">
      <c r="A1454" s="3">
        <v>44130</v>
      </c>
      <c r="B1454" s="2">
        <v>4.3010000000000002</v>
      </c>
      <c r="C1454" s="2">
        <v>51.039616420495257</v>
      </c>
      <c r="D1454" s="2">
        <v>1.9573073260468199E-2</v>
      </c>
      <c r="E1454" s="2">
        <v>-8.0430434929507893E-3</v>
      </c>
      <c r="F1454" s="2">
        <v>4.2769400000000006</v>
      </c>
      <c r="G1454" s="2">
        <v>4.26302</v>
      </c>
      <c r="H1454" s="2">
        <v>4.2943200000000008</v>
      </c>
      <c r="I1454" s="2">
        <v>4.3028619999999993</v>
      </c>
      <c r="J1454" s="13">
        <v>4.5006170000000028</v>
      </c>
      <c r="K1454" s="13" t="s">
        <v>55</v>
      </c>
      <c r="L1454" s="13" t="s">
        <v>48</v>
      </c>
      <c r="M1454" s="13" t="s">
        <v>49</v>
      </c>
    </row>
    <row r="1455" spans="1:13" ht="13.5" x14ac:dyDescent="0.25">
      <c r="A1455" s="3">
        <v>44131</v>
      </c>
      <c r="B1455" s="2">
        <v>4.3010000000000002</v>
      </c>
      <c r="C1455" s="2">
        <v>51.039616420495271</v>
      </c>
      <c r="D1455" s="2">
        <v>1.0325165055514951E-2</v>
      </c>
      <c r="E1455" s="2">
        <v>-7.3831847995318384E-3</v>
      </c>
      <c r="F1455" s="2">
        <v>4.2896000000000001</v>
      </c>
      <c r="G1455" s="2">
        <v>4.2674500000000011</v>
      </c>
      <c r="H1455" s="2">
        <v>4.2911600000000005</v>
      </c>
      <c r="I1455" s="2">
        <v>4.3041279999999986</v>
      </c>
      <c r="J1455" s="13">
        <v>4.4990360000000038</v>
      </c>
      <c r="K1455" s="13" t="s">
        <v>51</v>
      </c>
      <c r="L1455" s="13" t="s">
        <v>50</v>
      </c>
      <c r="M1455" s="13" t="s">
        <v>52</v>
      </c>
    </row>
    <row r="1456" spans="1:13" ht="13.5" x14ac:dyDescent="0.25">
      <c r="A1456" s="3">
        <v>44132</v>
      </c>
      <c r="B1456" s="2">
        <v>4.3010000000000002</v>
      </c>
      <c r="C1456" s="2">
        <v>51.039616420495257</v>
      </c>
      <c r="D1456" s="2">
        <v>-4.6593299743236116E-4</v>
      </c>
      <c r="E1456" s="2">
        <v>-6.8002508904187308E-3</v>
      </c>
      <c r="F1456" s="2">
        <v>4.2984600000000004</v>
      </c>
      <c r="G1456" s="2">
        <v>4.2737800000000004</v>
      </c>
      <c r="H1456" s="2">
        <v>4.2851550000000005</v>
      </c>
      <c r="I1456" s="2">
        <v>4.3060259999999984</v>
      </c>
      <c r="J1456" s="13">
        <v>4.497455000000004</v>
      </c>
      <c r="K1456" s="13" t="s">
        <v>55</v>
      </c>
      <c r="L1456" s="13" t="s">
        <v>48</v>
      </c>
      <c r="M1456" s="13" t="s">
        <v>49</v>
      </c>
    </row>
    <row r="1457" spans="1:13" ht="13.5" x14ac:dyDescent="0.25">
      <c r="A1457" s="3">
        <v>44134</v>
      </c>
      <c r="B1457" s="2">
        <v>4.1112000000000002</v>
      </c>
      <c r="C1457" s="2">
        <v>30.230868805687336</v>
      </c>
      <c r="D1457" s="2">
        <v>4.4227045166111978E-3</v>
      </c>
      <c r="E1457" s="2">
        <v>-5.9766595333358699E-3</v>
      </c>
      <c r="F1457" s="2">
        <v>4.2693600000000007</v>
      </c>
      <c r="G1457" s="2">
        <v>4.2611300000000014</v>
      </c>
      <c r="H1457" s="2">
        <v>4.2696600000000009</v>
      </c>
      <c r="I1457" s="2">
        <v>4.3034959999999982</v>
      </c>
      <c r="J1457" s="13">
        <v>4.4952410000000036</v>
      </c>
      <c r="K1457" s="13" t="s">
        <v>55</v>
      </c>
      <c r="L1457" s="13" t="s">
        <v>48</v>
      </c>
      <c r="M1457" s="13" t="s">
        <v>47</v>
      </c>
    </row>
    <row r="1458" spans="1:13" ht="13.5" x14ac:dyDescent="0.25">
      <c r="A1458" s="3">
        <v>44137</v>
      </c>
      <c r="B1458" s="2">
        <v>4.1618000000000004</v>
      </c>
      <c r="C1458" s="2">
        <v>37.541714107450979</v>
      </c>
      <c r="D1458" s="2">
        <v>8.8189566485077364E-3</v>
      </c>
      <c r="E1458" s="2">
        <v>-5.0992451414675786E-3</v>
      </c>
      <c r="F1458" s="2">
        <v>4.2352000000000007</v>
      </c>
      <c r="G1458" s="2">
        <v>4.2516400000000001</v>
      </c>
      <c r="H1458" s="2">
        <v>4.264285000000001</v>
      </c>
      <c r="I1458" s="2">
        <v>4.3021039999999982</v>
      </c>
      <c r="J1458" s="13">
        <v>4.4929955000000037</v>
      </c>
      <c r="K1458" s="13" t="s">
        <v>55</v>
      </c>
      <c r="L1458" s="13" t="s">
        <v>48</v>
      </c>
      <c r="M1458" s="13" t="s">
        <v>47</v>
      </c>
    </row>
    <row r="1459" spans="1:13" ht="13.5" x14ac:dyDescent="0.25">
      <c r="A1459" s="3">
        <v>44138</v>
      </c>
      <c r="B1459" s="2">
        <v>4.1618000000000004</v>
      </c>
      <c r="C1459" s="2">
        <v>37.541714107450979</v>
      </c>
      <c r="D1459" s="2">
        <v>1.3244294282915625E-2</v>
      </c>
      <c r="E1459" s="2">
        <v>-4.7156881884722248E-3</v>
      </c>
      <c r="F1459" s="2">
        <v>4.2073599999999995</v>
      </c>
      <c r="G1459" s="2">
        <v>4.2421500000000005</v>
      </c>
      <c r="H1459" s="2">
        <v>4.255745000000001</v>
      </c>
      <c r="I1459" s="2">
        <v>4.3007119999999981</v>
      </c>
      <c r="J1459" s="13">
        <v>4.4908765000000042</v>
      </c>
      <c r="K1459" s="13" t="s">
        <v>55</v>
      </c>
      <c r="L1459" s="13" t="s">
        <v>48</v>
      </c>
      <c r="M1459" s="13" t="s">
        <v>47</v>
      </c>
    </row>
    <row r="1460" spans="1:13" ht="13.5" x14ac:dyDescent="0.25">
      <c r="A1460" s="3">
        <v>44139</v>
      </c>
      <c r="B1460" s="2">
        <v>4.1428000000000003</v>
      </c>
      <c r="C1460" s="2">
        <v>35.90334538946756</v>
      </c>
      <c r="D1460" s="2">
        <v>1.6126318990410837E-2</v>
      </c>
      <c r="E1460" s="2">
        <v>-5.886243867774337E-3</v>
      </c>
      <c r="F1460" s="2">
        <v>4.1757200000000001</v>
      </c>
      <c r="G1460" s="2">
        <v>4.232660000000001</v>
      </c>
      <c r="H1460" s="2">
        <v>4.2453050000000001</v>
      </c>
      <c r="I1460" s="2">
        <v>4.2989399999999982</v>
      </c>
      <c r="J1460" s="13">
        <v>4.488504500000003</v>
      </c>
      <c r="K1460" s="13" t="s">
        <v>55</v>
      </c>
      <c r="L1460" s="13" t="s">
        <v>48</v>
      </c>
      <c r="M1460" s="13" t="s">
        <v>47</v>
      </c>
    </row>
    <row r="1461" spans="1:13" ht="13.5" x14ac:dyDescent="0.25">
      <c r="A1461" s="3">
        <v>44140</v>
      </c>
      <c r="B1461" s="2">
        <v>4.1428000000000003</v>
      </c>
      <c r="C1461" s="2">
        <v>35.90334538946756</v>
      </c>
      <c r="D1461" s="2">
        <v>2.2205098245679622E-2</v>
      </c>
      <c r="E1461" s="2">
        <v>-8.0092142465409515E-3</v>
      </c>
      <c r="F1461" s="2">
        <v>4.1440800000000007</v>
      </c>
      <c r="G1461" s="2">
        <v>4.2212700000000005</v>
      </c>
      <c r="H1461" s="2">
        <v>4.2351849999999995</v>
      </c>
      <c r="I1461" s="2">
        <v>4.2972939999999973</v>
      </c>
      <c r="J1461" s="13">
        <v>4.4861325000000036</v>
      </c>
      <c r="K1461" s="13" t="s">
        <v>55</v>
      </c>
      <c r="L1461" s="13" t="s">
        <v>48</v>
      </c>
      <c r="M1461" s="13" t="s">
        <v>47</v>
      </c>
    </row>
    <row r="1462" spans="1:13" ht="13.5" x14ac:dyDescent="0.25">
      <c r="A1462" s="3">
        <v>44141</v>
      </c>
      <c r="B1462" s="2">
        <v>4.1428000000000003</v>
      </c>
      <c r="C1462" s="2">
        <v>35.90334538946756</v>
      </c>
      <c r="D1462" s="2">
        <v>2.801263073062632E-2</v>
      </c>
      <c r="E1462" s="2">
        <v>-1.1719823393158411E-2</v>
      </c>
      <c r="F1462" s="2">
        <v>4.1504000000000003</v>
      </c>
      <c r="G1462" s="2">
        <v>4.2098800000000001</v>
      </c>
      <c r="H1462" s="2">
        <v>4.2294900000000002</v>
      </c>
      <c r="I1462" s="2">
        <v>4.2956479999999981</v>
      </c>
      <c r="J1462" s="13">
        <v>4.4837605000000025</v>
      </c>
      <c r="K1462" s="13" t="s">
        <v>51</v>
      </c>
      <c r="L1462" s="13" t="s">
        <v>48</v>
      </c>
      <c r="M1462" s="13" t="s">
        <v>52</v>
      </c>
    </row>
    <row r="1463" spans="1:13" ht="13.5" x14ac:dyDescent="0.25">
      <c r="A1463" s="3">
        <v>44144</v>
      </c>
      <c r="B1463" s="2">
        <v>4.2187000000000001</v>
      </c>
      <c r="C1463" s="2">
        <v>47.364286663610706</v>
      </c>
      <c r="D1463" s="2">
        <v>3.9596166087998874E-2</v>
      </c>
      <c r="E1463" s="2">
        <v>-1.6380487986826918E-2</v>
      </c>
      <c r="F1463" s="2">
        <v>4.1617800000000003</v>
      </c>
      <c r="G1463" s="2">
        <v>4.1984900000000005</v>
      </c>
      <c r="H1463" s="2">
        <v>4.2285399999999997</v>
      </c>
      <c r="I1463" s="2">
        <v>4.295519999999998</v>
      </c>
      <c r="J1463" s="13">
        <v>4.481451500000003</v>
      </c>
      <c r="K1463" s="13" t="s">
        <v>51</v>
      </c>
      <c r="L1463" s="13" t="s">
        <v>48</v>
      </c>
      <c r="M1463" s="13" t="s">
        <v>52</v>
      </c>
    </row>
    <row r="1464" spans="1:13" ht="13.5" x14ac:dyDescent="0.25">
      <c r="A1464" s="3">
        <v>44145</v>
      </c>
      <c r="B1464" s="2">
        <v>4.2061000000000002</v>
      </c>
      <c r="C1464" s="2">
        <v>45.897105723497987</v>
      </c>
      <c r="D1464" s="2">
        <v>4.5590147737359921E-2</v>
      </c>
      <c r="E1464" s="2">
        <v>-2.2181983291145728E-2</v>
      </c>
      <c r="F1464" s="2">
        <v>4.1706400000000006</v>
      </c>
      <c r="G1464" s="2">
        <v>4.1890000000000001</v>
      </c>
      <c r="H1464" s="2">
        <v>4.2260099999999996</v>
      </c>
      <c r="I1464" s="2">
        <v>4.2948879999999976</v>
      </c>
      <c r="J1464" s="13">
        <v>4.478763500000003</v>
      </c>
      <c r="K1464" s="13" t="s">
        <v>55</v>
      </c>
      <c r="L1464" s="13" t="s">
        <v>50</v>
      </c>
      <c r="M1464" s="13" t="s">
        <v>49</v>
      </c>
    </row>
    <row r="1465" spans="1:13" ht="13.5" x14ac:dyDescent="0.25">
      <c r="A1465" s="3">
        <v>44146</v>
      </c>
      <c r="B1465" s="2">
        <v>4.2061000000000002</v>
      </c>
      <c r="C1465" s="2">
        <v>45.897105723497987</v>
      </c>
      <c r="D1465" s="2">
        <v>5.0848222844552815E-2</v>
      </c>
      <c r="E1465" s="2">
        <v>-2.9092565934811174E-2</v>
      </c>
      <c r="F1465" s="2">
        <v>4.1833</v>
      </c>
      <c r="G1465" s="2">
        <v>4.1795100000000005</v>
      </c>
      <c r="H1465" s="2">
        <v>4.2234800000000003</v>
      </c>
      <c r="I1465" s="2">
        <v>4.2936239999999977</v>
      </c>
      <c r="J1465" s="13">
        <v>4.476075500000003</v>
      </c>
      <c r="K1465" s="13" t="s">
        <v>55</v>
      </c>
      <c r="L1465" s="13" t="s">
        <v>50</v>
      </c>
      <c r="M1465" s="13" t="s">
        <v>49</v>
      </c>
    </row>
    <row r="1466" spans="1:13" ht="13.5" x14ac:dyDescent="0.25">
      <c r="A1466" s="3">
        <v>44147</v>
      </c>
      <c r="B1466" s="2">
        <v>4.1745000000000001</v>
      </c>
      <c r="C1466" s="2">
        <v>42.103623499833667</v>
      </c>
      <c r="D1466" s="2">
        <v>5.7810552653953629E-2</v>
      </c>
      <c r="E1466" s="2">
        <v>-3.6331155533647443E-2</v>
      </c>
      <c r="F1466" s="2">
        <v>4.1896399999999998</v>
      </c>
      <c r="G1466" s="2">
        <v>4.1668600000000007</v>
      </c>
      <c r="H1466" s="2">
        <v>4.2203200000000001</v>
      </c>
      <c r="I1466" s="2">
        <v>4.2917279999999973</v>
      </c>
      <c r="J1466" s="13">
        <v>4.4732295000000031</v>
      </c>
      <c r="K1466" s="13" t="s">
        <v>55</v>
      </c>
      <c r="L1466" s="13" t="s">
        <v>50</v>
      </c>
      <c r="M1466" s="13" t="s">
        <v>49</v>
      </c>
    </row>
    <row r="1467" spans="1:13" ht="13.5" x14ac:dyDescent="0.25">
      <c r="A1467" s="3">
        <v>44148</v>
      </c>
      <c r="B1467" s="2">
        <v>4.1745000000000001</v>
      </c>
      <c r="C1467" s="2">
        <v>42.103623499833667</v>
      </c>
      <c r="D1467" s="2">
        <v>3.4848155180932316E-2</v>
      </c>
      <c r="E1467" s="2">
        <v>-4.3417456121350131E-2</v>
      </c>
      <c r="F1467" s="2">
        <v>4.1959800000000005</v>
      </c>
      <c r="G1467" s="2">
        <v>4.17319</v>
      </c>
      <c r="H1467" s="2">
        <v>4.2171600000000016</v>
      </c>
      <c r="I1467" s="2">
        <v>4.2897039999999977</v>
      </c>
      <c r="J1467" s="13">
        <v>4.4703835000000023</v>
      </c>
      <c r="K1467" s="13" t="s">
        <v>55</v>
      </c>
      <c r="L1467" s="13" t="s">
        <v>50</v>
      </c>
      <c r="M1467" s="13" t="s">
        <v>49</v>
      </c>
    </row>
    <row r="1468" spans="1:13" ht="13.5" x14ac:dyDescent="0.25">
      <c r="A1468" s="3">
        <v>44151</v>
      </c>
      <c r="B1468" s="2">
        <v>4.2061000000000002</v>
      </c>
      <c r="C1468" s="2">
        <v>47.167927502269556</v>
      </c>
      <c r="D1468" s="2">
        <v>2.1183049979210722E-2</v>
      </c>
      <c r="E1468" s="2">
        <v>-5.0564652782670333E-2</v>
      </c>
      <c r="F1468" s="2">
        <v>4.19346</v>
      </c>
      <c r="G1468" s="2">
        <v>4.1776200000000001</v>
      </c>
      <c r="H1468" s="2">
        <v>4.2146300000000005</v>
      </c>
      <c r="I1468" s="2">
        <v>4.2884399999999978</v>
      </c>
      <c r="J1468" s="13">
        <v>4.4676955000000023</v>
      </c>
      <c r="K1468" s="13" t="s">
        <v>51</v>
      </c>
      <c r="L1468" s="13" t="s">
        <v>48</v>
      </c>
      <c r="M1468" s="13" t="s">
        <v>53</v>
      </c>
    </row>
    <row r="1469" spans="1:13" ht="13.5" x14ac:dyDescent="0.25">
      <c r="A1469" s="3">
        <v>44152</v>
      </c>
      <c r="B1469" s="2">
        <v>4.2251000000000003</v>
      </c>
      <c r="C1469" s="2">
        <v>49.999908807461587</v>
      </c>
      <c r="D1469" s="2">
        <v>8.3231179837959246E-3</v>
      </c>
      <c r="E1469" s="2">
        <v>-5.7450074502114423E-2</v>
      </c>
      <c r="F1469" s="2">
        <v>4.1972600000000009</v>
      </c>
      <c r="G1469" s="2">
        <v>4.1839500000000003</v>
      </c>
      <c r="H1469" s="2">
        <v>4.2130500000000008</v>
      </c>
      <c r="I1469" s="2">
        <v>4.2869219999999979</v>
      </c>
      <c r="J1469" s="13">
        <v>4.4651025000000022</v>
      </c>
      <c r="K1469" s="13" t="s">
        <v>51</v>
      </c>
      <c r="L1469" s="13" t="s">
        <v>48</v>
      </c>
      <c r="M1469" s="13" t="s">
        <v>52</v>
      </c>
    </row>
    <row r="1470" spans="1:13" ht="13.5" x14ac:dyDescent="0.25">
      <c r="A1470" s="3">
        <v>44153</v>
      </c>
      <c r="B1470" s="2">
        <v>4.2061000000000002</v>
      </c>
      <c r="C1470" s="2">
        <v>47.271099891343987</v>
      </c>
      <c r="D1470" s="2">
        <v>-4.0842146961876935E-3</v>
      </c>
      <c r="E1470" s="2">
        <v>-6.5680902755882592E-2</v>
      </c>
      <c r="F1470" s="2">
        <v>4.19726</v>
      </c>
      <c r="G1470" s="2">
        <v>4.1902799999999996</v>
      </c>
      <c r="H1470" s="2">
        <v>4.2114700000000003</v>
      </c>
      <c r="I1470" s="2">
        <v>4.2845179999999976</v>
      </c>
      <c r="J1470" s="13">
        <v>4.4622880000000018</v>
      </c>
      <c r="K1470" s="13" t="s">
        <v>51</v>
      </c>
      <c r="L1470" s="13" t="s">
        <v>48</v>
      </c>
      <c r="M1470" s="13" t="s">
        <v>54</v>
      </c>
    </row>
    <row r="1471" spans="1:13" ht="13.5" x14ac:dyDescent="0.25">
      <c r="A1471" s="3">
        <v>44154</v>
      </c>
      <c r="B1471" s="2">
        <v>4.2061000000000002</v>
      </c>
      <c r="C1471" s="2">
        <v>47.271099891343987</v>
      </c>
      <c r="D1471" s="2">
        <v>-1.4479883152628048E-2</v>
      </c>
      <c r="E1471" s="2">
        <v>-7.5082094187648635E-2</v>
      </c>
      <c r="F1471" s="2">
        <v>4.2035800000000005</v>
      </c>
      <c r="G1471" s="2">
        <v>4.1966099999999997</v>
      </c>
      <c r="H1471" s="2">
        <v>4.208940000000001</v>
      </c>
      <c r="I1471" s="2">
        <v>4.2821139999999982</v>
      </c>
      <c r="J1471" s="13">
        <v>4.4593785000000015</v>
      </c>
      <c r="K1471" s="13" t="s">
        <v>51</v>
      </c>
      <c r="L1471" s="13" t="s">
        <v>48</v>
      </c>
      <c r="M1471" s="13" t="s">
        <v>52</v>
      </c>
    </row>
    <row r="1472" spans="1:13" ht="13.5" x14ac:dyDescent="0.25">
      <c r="A1472" s="3">
        <v>44155</v>
      </c>
      <c r="B1472" s="2">
        <v>4.2061000000000002</v>
      </c>
      <c r="C1472" s="2">
        <v>47.271099891343994</v>
      </c>
      <c r="D1472" s="2">
        <v>-2.3180992249239196E-2</v>
      </c>
      <c r="E1472" s="2">
        <v>-8.3599275082277713E-2</v>
      </c>
      <c r="F1472" s="2">
        <v>4.2098999999999993</v>
      </c>
      <c r="G1472" s="2">
        <v>4.2029399999999999</v>
      </c>
      <c r="H1472" s="2">
        <v>4.2064100000000009</v>
      </c>
      <c r="I1472" s="2">
        <v>4.2783199999999981</v>
      </c>
      <c r="J1472" s="13">
        <v>4.4563740000000012</v>
      </c>
      <c r="K1472" s="13" t="s">
        <v>51</v>
      </c>
      <c r="L1472" s="13" t="s">
        <v>48</v>
      </c>
      <c r="M1472" s="13" t="s">
        <v>52</v>
      </c>
    </row>
    <row r="1473" spans="1:13" ht="13.5" x14ac:dyDescent="0.25">
      <c r="A1473" s="3">
        <v>44158</v>
      </c>
      <c r="B1473" s="2">
        <v>4.2061000000000002</v>
      </c>
      <c r="C1473" s="2">
        <v>47.271099891344001</v>
      </c>
      <c r="D1473" s="2">
        <v>-1.8778374108416429E-2</v>
      </c>
      <c r="E1473" s="2">
        <v>-9.2409111627342361E-2</v>
      </c>
      <c r="F1473" s="2">
        <v>4.2098999999999993</v>
      </c>
      <c r="G1473" s="2">
        <v>4.2016800000000005</v>
      </c>
      <c r="H1473" s="2">
        <v>4.2000850000000014</v>
      </c>
      <c r="I1473" s="2">
        <v>4.2740199999999975</v>
      </c>
      <c r="J1473" s="13">
        <v>4.4533695000000009</v>
      </c>
      <c r="K1473" s="13" t="s">
        <v>55</v>
      </c>
      <c r="L1473" s="13" t="s">
        <v>50</v>
      </c>
      <c r="M1473" s="13" t="s">
        <v>54</v>
      </c>
    </row>
    <row r="1474" spans="1:13" ht="13.5" x14ac:dyDescent="0.25">
      <c r="A1474" s="3">
        <v>44159</v>
      </c>
      <c r="B1474" s="2">
        <v>4.2061000000000002</v>
      </c>
      <c r="C1474" s="2">
        <v>47.271099891343994</v>
      </c>
      <c r="D1474" s="2">
        <v>-1.6909902640724894E-2</v>
      </c>
      <c r="E1474" s="2">
        <v>-0.1012346631620502</v>
      </c>
      <c r="F1474" s="2">
        <v>4.2061000000000002</v>
      </c>
      <c r="G1474" s="2">
        <v>4.2016800000000005</v>
      </c>
      <c r="H1474" s="2">
        <v>4.1953400000000016</v>
      </c>
      <c r="I1474" s="2">
        <v>4.2708579999999978</v>
      </c>
      <c r="J1474" s="13">
        <v>4.4503650000000006</v>
      </c>
      <c r="K1474" s="13" t="s">
        <v>55</v>
      </c>
      <c r="L1474" s="13" t="s">
        <v>48</v>
      </c>
      <c r="M1474" s="13" t="s">
        <v>47</v>
      </c>
    </row>
    <row r="1475" spans="1:13" ht="13.5" x14ac:dyDescent="0.25">
      <c r="A1475" s="3">
        <v>44160</v>
      </c>
      <c r="B1475" s="2">
        <v>4.2061000000000002</v>
      </c>
      <c r="C1475" s="2">
        <v>47.271099891343994</v>
      </c>
      <c r="D1475" s="2">
        <v>-1.5253295050473348E-2</v>
      </c>
      <c r="E1475" s="2">
        <v>-0.10840801930916041</v>
      </c>
      <c r="F1475" s="2">
        <v>4.2061000000000002</v>
      </c>
      <c r="G1475" s="2">
        <v>4.2016799999999996</v>
      </c>
      <c r="H1475" s="2">
        <v>4.1905950000000018</v>
      </c>
      <c r="I1475" s="2">
        <v>4.2671899999999976</v>
      </c>
      <c r="J1475" s="13">
        <v>4.4473605000000003</v>
      </c>
      <c r="K1475" s="13" t="s">
        <v>54</v>
      </c>
      <c r="L1475" s="13" t="s">
        <v>54</v>
      </c>
      <c r="M1475" s="13" t="s">
        <v>54</v>
      </c>
    </row>
    <row r="1476" spans="1:13" ht="13.5" x14ac:dyDescent="0.25">
      <c r="A1476" s="3">
        <v>44161</v>
      </c>
      <c r="B1476" s="2">
        <v>4.2187000000000001</v>
      </c>
      <c r="C1476" s="2">
        <v>50.088997758843341</v>
      </c>
      <c r="D1476" s="2">
        <v>-1.9576428191440343E-2</v>
      </c>
      <c r="E1476" s="2">
        <v>-0.11528451177015774</v>
      </c>
      <c r="F1476" s="2">
        <v>4.2086200000000007</v>
      </c>
      <c r="G1476" s="2">
        <v>4.2061000000000002</v>
      </c>
      <c r="H1476" s="2">
        <v>4.1864800000000013</v>
      </c>
      <c r="I1476" s="2">
        <v>4.263773999999998</v>
      </c>
      <c r="J1476" s="13">
        <v>4.4444189999999999</v>
      </c>
      <c r="K1476" s="13" t="s">
        <v>51</v>
      </c>
      <c r="L1476" s="13" t="s">
        <v>48</v>
      </c>
      <c r="M1476" s="13" t="s">
        <v>52</v>
      </c>
    </row>
    <row r="1477" spans="1:13" ht="13.5" x14ac:dyDescent="0.25">
      <c r="A1477" s="3">
        <v>44162</v>
      </c>
      <c r="B1477" s="2">
        <v>4.2061000000000002</v>
      </c>
      <c r="C1477" s="2">
        <v>47.363148804118644</v>
      </c>
      <c r="D1477" s="2">
        <v>-2.2310775487736301E-2</v>
      </c>
      <c r="E1477" s="2">
        <v>-0.12306452251707149</v>
      </c>
      <c r="F1477" s="2">
        <v>4.2086200000000007</v>
      </c>
      <c r="G1477" s="2">
        <v>4.2092599999999996</v>
      </c>
      <c r="H1477" s="2">
        <v>4.1912250000000011</v>
      </c>
      <c r="I1477" s="2">
        <v>4.2601059999999986</v>
      </c>
      <c r="J1477" s="13">
        <v>4.4412565000000006</v>
      </c>
      <c r="K1477" s="13" t="s">
        <v>55</v>
      </c>
      <c r="L1477" s="13" t="s">
        <v>50</v>
      </c>
      <c r="M1477" s="13" t="s">
        <v>54</v>
      </c>
    </row>
    <row r="1478" spans="1:13" ht="13.5" x14ac:dyDescent="0.25">
      <c r="A1478" s="3">
        <v>44165</v>
      </c>
      <c r="B1478" s="2">
        <v>4.2061000000000002</v>
      </c>
      <c r="C1478" s="2">
        <v>47.363148804118637</v>
      </c>
      <c r="D1478" s="2">
        <v>-1.9697392024860427E-2</v>
      </c>
      <c r="E1478" s="2">
        <v>-0.13045607231567974</v>
      </c>
      <c r="F1478" s="2">
        <v>4.2086199999999998</v>
      </c>
      <c r="G1478" s="2">
        <v>4.2092599999999996</v>
      </c>
      <c r="H1478" s="2">
        <v>4.1934400000000007</v>
      </c>
      <c r="I1478" s="2">
        <v>4.2564379999999984</v>
      </c>
      <c r="J1478" s="13">
        <v>4.4379360000000005</v>
      </c>
      <c r="K1478" s="13" t="s">
        <v>55</v>
      </c>
      <c r="L1478" s="13" t="s">
        <v>50</v>
      </c>
      <c r="M1478" s="13" t="s">
        <v>54</v>
      </c>
    </row>
    <row r="1479" spans="1:13" ht="13.5" x14ac:dyDescent="0.25">
      <c r="A1479" s="3">
        <v>44166</v>
      </c>
      <c r="B1479" s="2">
        <v>4.2377000000000002</v>
      </c>
      <c r="C1479" s="2">
        <v>54.556297775649711</v>
      </c>
      <c r="D1479" s="2">
        <v>-1.6843061482437527E-2</v>
      </c>
      <c r="E1479" s="2">
        <v>-0.13760445749099975</v>
      </c>
      <c r="F1479" s="2">
        <v>4.2149400000000004</v>
      </c>
      <c r="G1479" s="2">
        <v>4.2105199999999998</v>
      </c>
      <c r="H1479" s="2">
        <v>4.1972350000000009</v>
      </c>
      <c r="I1479" s="2">
        <v>4.2534019999999977</v>
      </c>
      <c r="J1479" s="13">
        <v>4.4348050000000008</v>
      </c>
      <c r="K1479" s="13" t="s">
        <v>55</v>
      </c>
      <c r="L1479" s="13" t="s">
        <v>50</v>
      </c>
      <c r="M1479" s="13" t="s">
        <v>49</v>
      </c>
    </row>
    <row r="1480" spans="1:13" ht="13.5" x14ac:dyDescent="0.25">
      <c r="A1480" s="3">
        <v>44167</v>
      </c>
      <c r="B1480" s="2">
        <v>4.2377000000000002</v>
      </c>
      <c r="C1480" s="2">
        <v>54.556297775649703</v>
      </c>
      <c r="D1480" s="2">
        <v>-1.7481485570483457E-2</v>
      </c>
      <c r="E1480" s="2">
        <v>-0.13781258605565863</v>
      </c>
      <c r="F1480" s="2">
        <v>4.22126</v>
      </c>
      <c r="G1480" s="2">
        <v>4.213680000000001</v>
      </c>
      <c r="H1480" s="2">
        <v>4.2019800000000007</v>
      </c>
      <c r="I1480" s="2">
        <v>4.2504919999999977</v>
      </c>
      <c r="J1480" s="13">
        <v>4.4316425000000006</v>
      </c>
      <c r="K1480" s="13" t="s">
        <v>55</v>
      </c>
      <c r="L1480" s="13" t="s">
        <v>50</v>
      </c>
      <c r="M1480" s="13" t="s">
        <v>49</v>
      </c>
    </row>
    <row r="1481" spans="1:13" ht="13.5" x14ac:dyDescent="0.25">
      <c r="A1481" s="3">
        <v>44168</v>
      </c>
      <c r="B1481" s="2">
        <v>4.2377000000000002</v>
      </c>
      <c r="C1481" s="2">
        <v>54.556297775649711</v>
      </c>
      <c r="D1481" s="2">
        <v>-1.8142570134388691E-2</v>
      </c>
      <c r="E1481" s="2">
        <v>-0.13023901636168581</v>
      </c>
      <c r="F1481" s="2">
        <v>4.22506</v>
      </c>
      <c r="G1481" s="2">
        <v>4.2168400000000004</v>
      </c>
      <c r="H1481" s="2">
        <v>4.2067250000000005</v>
      </c>
      <c r="I1481" s="2">
        <v>4.2482139999999973</v>
      </c>
      <c r="J1481" s="13">
        <v>4.4284800000000013</v>
      </c>
      <c r="K1481" s="13" t="s">
        <v>55</v>
      </c>
      <c r="L1481" s="13" t="s">
        <v>48</v>
      </c>
      <c r="M1481" s="13" t="s">
        <v>49</v>
      </c>
    </row>
    <row r="1482" spans="1:13" ht="13.5" x14ac:dyDescent="0.25">
      <c r="A1482" s="3">
        <v>44169</v>
      </c>
      <c r="B1482" s="2">
        <v>4.2693000000000003</v>
      </c>
      <c r="C1482" s="2">
        <v>61.181797298158507</v>
      </c>
      <c r="D1482" s="2">
        <v>-2.1154615645887276E-2</v>
      </c>
      <c r="E1482" s="2">
        <v>-0.11891601319871239</v>
      </c>
      <c r="F1482" s="2">
        <v>4.2377000000000002</v>
      </c>
      <c r="G1482" s="2">
        <v>4.22316</v>
      </c>
      <c r="H1482" s="2">
        <v>4.2130500000000008</v>
      </c>
      <c r="I1482" s="2">
        <v>4.2465679999999972</v>
      </c>
      <c r="J1482" s="13">
        <v>4.425475500000001</v>
      </c>
      <c r="K1482" s="13" t="s">
        <v>51</v>
      </c>
      <c r="L1482" s="13" t="s">
        <v>48</v>
      </c>
      <c r="M1482" s="13" t="s">
        <v>52</v>
      </c>
    </row>
    <row r="1483" spans="1:13" ht="13.5" x14ac:dyDescent="0.25">
      <c r="A1483" s="3">
        <v>44172</v>
      </c>
      <c r="B1483" s="2">
        <v>4.3578999999999999</v>
      </c>
      <c r="C1483" s="2">
        <v>73.047155430784301</v>
      </c>
      <c r="D1483" s="2">
        <v>-3.0556593005086619E-2</v>
      </c>
      <c r="E1483" s="2">
        <v>-0.10578028947864387</v>
      </c>
      <c r="F1483" s="2">
        <v>4.2680600000000002</v>
      </c>
      <c r="G1483" s="2">
        <v>4.23834</v>
      </c>
      <c r="H1483" s="2">
        <v>4.2200100000000003</v>
      </c>
      <c r="I1483" s="2">
        <v>4.2466939999999971</v>
      </c>
      <c r="J1483" s="13">
        <v>4.4229140000000005</v>
      </c>
      <c r="K1483" s="13" t="s">
        <v>51</v>
      </c>
      <c r="L1483" s="13" t="s">
        <v>48</v>
      </c>
      <c r="M1483" s="13" t="s">
        <v>52</v>
      </c>
    </row>
    <row r="1484" spans="1:13" ht="13.5" x14ac:dyDescent="0.25">
      <c r="A1484" s="3">
        <v>44173</v>
      </c>
      <c r="B1484" s="2">
        <v>4.3578999999999999</v>
      </c>
      <c r="C1484" s="2">
        <v>73.047155430784301</v>
      </c>
      <c r="D1484" s="2">
        <v>-3.9304505830610736E-2</v>
      </c>
      <c r="E1484" s="2">
        <v>-9.2268709810727545E-2</v>
      </c>
      <c r="F1484" s="2">
        <v>4.2921000000000005</v>
      </c>
      <c r="G1484" s="2">
        <v>4.25352</v>
      </c>
      <c r="H1484" s="2">
        <v>4.2276000000000007</v>
      </c>
      <c r="I1484" s="2">
        <v>4.2465679999999972</v>
      </c>
      <c r="J1484" s="13">
        <v>4.4203525000000017</v>
      </c>
      <c r="K1484" s="13" t="s">
        <v>51</v>
      </c>
      <c r="L1484" s="13" t="s">
        <v>48</v>
      </c>
      <c r="M1484" s="13" t="s">
        <v>52</v>
      </c>
    </row>
    <row r="1485" spans="1:13" ht="13.5" x14ac:dyDescent="0.25">
      <c r="A1485" s="3">
        <v>44174</v>
      </c>
      <c r="B1485" s="2">
        <v>4.3578999999999999</v>
      </c>
      <c r="C1485" s="2">
        <v>73.047155430784301</v>
      </c>
      <c r="D1485" s="2">
        <v>-4.7440283618921164E-2</v>
      </c>
      <c r="E1485" s="2">
        <v>-7.9347642363650453E-2</v>
      </c>
      <c r="F1485" s="2">
        <v>4.3161400000000008</v>
      </c>
      <c r="G1485" s="2">
        <v>4.2687000000000008</v>
      </c>
      <c r="H1485" s="2">
        <v>4.2351900000000002</v>
      </c>
      <c r="I1485" s="2">
        <v>4.2464419999999983</v>
      </c>
      <c r="J1485" s="13">
        <v>4.4176645000000008</v>
      </c>
      <c r="K1485" s="13" t="s">
        <v>51</v>
      </c>
      <c r="L1485" s="13" t="s">
        <v>48</v>
      </c>
      <c r="M1485" s="13" t="s">
        <v>52</v>
      </c>
    </row>
    <row r="1486" spans="1:13" ht="13.5" x14ac:dyDescent="0.25">
      <c r="A1486" s="3">
        <v>44175</v>
      </c>
      <c r="B1486" s="2">
        <v>4.3578999999999999</v>
      </c>
      <c r="C1486" s="2">
        <v>73.047155430784301</v>
      </c>
      <c r="D1486" s="2">
        <v>-5.3065291474504228E-2</v>
      </c>
      <c r="E1486" s="2">
        <v>-6.7636552739137212E-2</v>
      </c>
      <c r="F1486" s="2">
        <v>4.3401800000000001</v>
      </c>
      <c r="G1486" s="2">
        <v>4.2826199999999996</v>
      </c>
      <c r="H1486" s="2">
        <v>4.2443600000000004</v>
      </c>
      <c r="I1486" s="2">
        <v>4.2451779999999983</v>
      </c>
      <c r="J1486" s="13">
        <v>4.4149765000000007</v>
      </c>
      <c r="K1486" s="13" t="s">
        <v>51</v>
      </c>
      <c r="L1486" s="13" t="s">
        <v>48</v>
      </c>
      <c r="M1486" s="13" t="s">
        <v>52</v>
      </c>
    </row>
    <row r="1487" spans="1:13" ht="13.5" x14ac:dyDescent="0.25">
      <c r="A1487" s="3">
        <v>44176</v>
      </c>
      <c r="B1487" s="2">
        <v>4.3326000000000002</v>
      </c>
      <c r="C1487" s="2">
        <v>65.372386637666835</v>
      </c>
      <c r="D1487" s="2">
        <v>-5.8518328495551053E-2</v>
      </c>
      <c r="E1487" s="2">
        <v>-5.7296089689734458E-2</v>
      </c>
      <c r="F1487" s="2">
        <v>4.3528399999999996</v>
      </c>
      <c r="G1487" s="2">
        <v>4.2952700000000004</v>
      </c>
      <c r="H1487" s="2">
        <v>4.2522650000000004</v>
      </c>
      <c r="I1487" s="2">
        <v>4.2434079999999987</v>
      </c>
      <c r="J1487" s="13">
        <v>4.4121305000000008</v>
      </c>
      <c r="K1487" s="13" t="s">
        <v>55</v>
      </c>
      <c r="L1487" s="13" t="s">
        <v>50</v>
      </c>
      <c r="M1487" s="13" t="s">
        <v>49</v>
      </c>
    </row>
    <row r="1488" spans="1:13" ht="13.5" x14ac:dyDescent="0.25">
      <c r="A1488" s="3">
        <v>44179</v>
      </c>
      <c r="B1488" s="2">
        <v>4.3010000000000002</v>
      </c>
      <c r="C1488" s="2">
        <v>57.277720139559079</v>
      </c>
      <c r="D1488" s="2">
        <v>-6.1224630110381817E-2</v>
      </c>
      <c r="E1488" s="2">
        <v>-4.8378662238284888E-2</v>
      </c>
      <c r="F1488" s="2">
        <v>4.3414599999999997</v>
      </c>
      <c r="G1488" s="2">
        <v>4.3047599999999999</v>
      </c>
      <c r="H1488" s="2">
        <v>4.2570100000000002</v>
      </c>
      <c r="I1488" s="2">
        <v>4.2440419999999985</v>
      </c>
      <c r="J1488" s="13">
        <v>4.4091265000000011</v>
      </c>
      <c r="K1488" s="13" t="s">
        <v>55</v>
      </c>
      <c r="L1488" s="13" t="s">
        <v>50</v>
      </c>
      <c r="M1488" s="13" t="s">
        <v>47</v>
      </c>
    </row>
    <row r="1489" spans="1:13" ht="13.5" x14ac:dyDescent="0.25">
      <c r="A1489" s="3">
        <v>44180</v>
      </c>
      <c r="B1489" s="2">
        <v>4.2882999999999996</v>
      </c>
      <c r="C1489" s="2">
        <v>54.364194151113367</v>
      </c>
      <c r="D1489" s="2">
        <v>-5.7926437585130941E-2</v>
      </c>
      <c r="E1489" s="2">
        <v>-4.0763586829187827E-2</v>
      </c>
      <c r="F1489" s="2">
        <v>4.3275400000000008</v>
      </c>
      <c r="G1489" s="2">
        <v>4.3098200000000002</v>
      </c>
      <c r="H1489" s="2">
        <v>4.2601700000000005</v>
      </c>
      <c r="I1489" s="2">
        <v>4.2431559999999982</v>
      </c>
      <c r="J1489" s="13">
        <v>4.4060590000000017</v>
      </c>
      <c r="K1489" s="13" t="s">
        <v>55</v>
      </c>
      <c r="L1489" s="13" t="s">
        <v>50</v>
      </c>
      <c r="M1489" s="13" t="s">
        <v>47</v>
      </c>
    </row>
    <row r="1490" spans="1:13" ht="13.5" x14ac:dyDescent="0.25">
      <c r="A1490" s="3">
        <v>44181</v>
      </c>
      <c r="B1490" s="2">
        <v>4.2377000000000002</v>
      </c>
      <c r="C1490" s="2">
        <v>44.624634451706108</v>
      </c>
      <c r="D1490" s="2">
        <v>-5.1510743297995987E-2</v>
      </c>
      <c r="E1490" s="2">
        <v>-3.4309035543685015E-2</v>
      </c>
      <c r="F1490" s="2">
        <v>4.3035000000000005</v>
      </c>
      <c r="G1490" s="2">
        <v>4.3098200000000002</v>
      </c>
      <c r="H1490" s="2">
        <v>4.261750000000001</v>
      </c>
      <c r="I1490" s="2">
        <v>4.2408779999999986</v>
      </c>
      <c r="J1490" s="13">
        <v>4.4027385000000017</v>
      </c>
      <c r="K1490" s="13" t="s">
        <v>55</v>
      </c>
      <c r="L1490" s="13" t="s">
        <v>50</v>
      </c>
      <c r="M1490" s="13" t="s">
        <v>47</v>
      </c>
    </row>
    <row r="1491" spans="1:13" ht="13.5" x14ac:dyDescent="0.25">
      <c r="A1491" s="3">
        <v>44182</v>
      </c>
      <c r="B1491" s="2">
        <v>4.2377000000000002</v>
      </c>
      <c r="C1491" s="2">
        <v>44.6246344517061</v>
      </c>
      <c r="D1491" s="2">
        <v>-4.5897185172200317E-2</v>
      </c>
      <c r="E1491" s="2">
        <v>-2.8963976629717957E-2</v>
      </c>
      <c r="F1491" s="2">
        <v>4.2794600000000003</v>
      </c>
      <c r="G1491" s="2">
        <v>4.3098200000000002</v>
      </c>
      <c r="H1491" s="2">
        <v>4.2633300000000007</v>
      </c>
      <c r="I1491" s="2">
        <v>4.2387279999999983</v>
      </c>
      <c r="J1491" s="13">
        <v>4.3993545000000021</v>
      </c>
      <c r="K1491" s="13" t="s">
        <v>55</v>
      </c>
      <c r="L1491" s="13" t="s">
        <v>50</v>
      </c>
      <c r="M1491" s="13" t="s">
        <v>47</v>
      </c>
    </row>
    <row r="1492" spans="1:13" ht="13.5" x14ac:dyDescent="0.25">
      <c r="A1492" s="3">
        <v>44183</v>
      </c>
      <c r="B1492" s="2">
        <v>4.2313999999999998</v>
      </c>
      <c r="C1492" s="2">
        <v>43.499334295412957</v>
      </c>
      <c r="D1492" s="2">
        <v>-3.5647848348033584E-2</v>
      </c>
      <c r="E1492" s="2">
        <v>-2.2587425477719778E-2</v>
      </c>
      <c r="F1492" s="2">
        <v>4.2592200000000009</v>
      </c>
      <c r="G1492" s="2">
        <v>4.3060300000000007</v>
      </c>
      <c r="H1492" s="2">
        <v>4.2645950000000008</v>
      </c>
      <c r="I1492" s="2">
        <v>4.2382219999999986</v>
      </c>
      <c r="J1492" s="13">
        <v>4.395939000000002</v>
      </c>
      <c r="K1492" s="13" t="s">
        <v>55</v>
      </c>
      <c r="L1492" s="13" t="s">
        <v>50</v>
      </c>
      <c r="M1492" s="13" t="s">
        <v>47</v>
      </c>
    </row>
    <row r="1493" spans="1:13" ht="13.5" x14ac:dyDescent="0.25">
      <c r="A1493" s="3">
        <v>44186</v>
      </c>
      <c r="B1493" s="2">
        <v>4.2313999999999998</v>
      </c>
      <c r="C1493" s="2">
        <v>43.499334295412957</v>
      </c>
      <c r="D1493" s="2">
        <v>-1.3148819800917089E-2</v>
      </c>
      <c r="E1493" s="2">
        <v>-1.603517719879213E-2</v>
      </c>
      <c r="F1493" s="2">
        <v>4.2453000000000003</v>
      </c>
      <c r="G1493" s="2">
        <v>4.29338</v>
      </c>
      <c r="H1493" s="2">
        <v>4.2658599999999991</v>
      </c>
      <c r="I1493" s="2">
        <v>4.2380959999999996</v>
      </c>
      <c r="J1493" s="13">
        <v>4.3924285000000021</v>
      </c>
      <c r="K1493" s="13" t="s">
        <v>55</v>
      </c>
      <c r="L1493" s="13" t="s">
        <v>50</v>
      </c>
      <c r="M1493" s="13" t="s">
        <v>47</v>
      </c>
    </row>
    <row r="1494" spans="1:13" ht="13.5" x14ac:dyDescent="0.25">
      <c r="A1494" s="3">
        <v>44187</v>
      </c>
      <c r="B1494" s="2">
        <v>4.2251000000000003</v>
      </c>
      <c r="C1494" s="2">
        <v>42.263311176985503</v>
      </c>
      <c r="D1494" s="2">
        <v>6.536730426036641E-3</v>
      </c>
      <c r="E1494" s="2">
        <v>-9.4812191154449044E-3</v>
      </c>
      <c r="F1494" s="2">
        <v>4.232660000000001</v>
      </c>
      <c r="G1494" s="2">
        <v>4.2801</v>
      </c>
      <c r="H1494" s="2">
        <v>4.2668099999999995</v>
      </c>
      <c r="I1494" s="2">
        <v>4.2374639999999992</v>
      </c>
      <c r="J1494" s="13">
        <v>4.3889815000000016</v>
      </c>
      <c r="K1494" s="13" t="s">
        <v>55</v>
      </c>
      <c r="L1494" s="13" t="s">
        <v>50</v>
      </c>
      <c r="M1494" s="13" t="s">
        <v>47</v>
      </c>
    </row>
    <row r="1495" spans="1:13" ht="13.5" x14ac:dyDescent="0.25">
      <c r="A1495" s="3">
        <v>44188</v>
      </c>
      <c r="B1495" s="2">
        <v>4.2251000000000003</v>
      </c>
      <c r="C1495" s="2">
        <v>42.263311176985503</v>
      </c>
      <c r="D1495" s="2">
        <v>2.3398779972214179E-2</v>
      </c>
      <c r="E1495" s="2">
        <v>-2.9213114493880886E-3</v>
      </c>
      <c r="F1495" s="2">
        <v>4.2301400000000005</v>
      </c>
      <c r="G1495" s="2">
        <v>4.2668200000000001</v>
      </c>
      <c r="H1495" s="2">
        <v>4.26776</v>
      </c>
      <c r="I1495" s="2">
        <v>4.2368319999999997</v>
      </c>
      <c r="J1495" s="13">
        <v>4.3855345000000021</v>
      </c>
      <c r="K1495" s="13" t="s">
        <v>55</v>
      </c>
      <c r="L1495" s="13" t="s">
        <v>50</v>
      </c>
      <c r="M1495" s="13" t="s">
        <v>47</v>
      </c>
    </row>
    <row r="1496" spans="1:13" ht="13.5" x14ac:dyDescent="0.25">
      <c r="A1496" s="3">
        <v>44189</v>
      </c>
      <c r="B1496" s="2">
        <v>4.2756999999999996</v>
      </c>
      <c r="C1496" s="2">
        <v>54.346848330668251</v>
      </c>
      <c r="D1496" s="2">
        <v>3.4108376853438926E-2</v>
      </c>
      <c r="E1496" s="2">
        <v>3.3812277160994134E-3</v>
      </c>
      <c r="F1496" s="2">
        <v>4.2377400000000005</v>
      </c>
      <c r="G1496" s="2">
        <v>4.2585999999999995</v>
      </c>
      <c r="H1496" s="2">
        <v>4.2706099999999996</v>
      </c>
      <c r="I1496" s="2">
        <v>4.2375919999999994</v>
      </c>
      <c r="J1496" s="13">
        <v>4.3823720000000019</v>
      </c>
      <c r="K1496" s="13" t="s">
        <v>55</v>
      </c>
      <c r="L1496" s="13" t="s">
        <v>50</v>
      </c>
      <c r="M1496" s="13" t="s">
        <v>49</v>
      </c>
    </row>
    <row r="1497" spans="1:13" ht="13.5" x14ac:dyDescent="0.25">
      <c r="A1497" s="3">
        <v>44190</v>
      </c>
      <c r="B1497" s="2">
        <v>4.282</v>
      </c>
      <c r="C1497" s="2">
        <v>55.592992897024288</v>
      </c>
      <c r="D1497" s="2">
        <v>3.868816498712313E-2</v>
      </c>
      <c r="E1497" s="2">
        <v>9.2604826281877488E-3</v>
      </c>
      <c r="F1497" s="2">
        <v>4.2478600000000002</v>
      </c>
      <c r="G1497" s="2">
        <v>4.253540000000001</v>
      </c>
      <c r="H1497" s="2">
        <v>4.2744049999999998</v>
      </c>
      <c r="I1497" s="2">
        <v>4.2384780000000006</v>
      </c>
      <c r="J1497" s="13">
        <v>4.3794940000000029</v>
      </c>
      <c r="K1497" s="13" t="s">
        <v>51</v>
      </c>
      <c r="L1497" s="13" t="s">
        <v>54</v>
      </c>
      <c r="M1497" s="13" t="s">
        <v>52</v>
      </c>
    </row>
    <row r="1498" spans="1:13" ht="13.5" x14ac:dyDescent="0.25">
      <c r="A1498" s="3">
        <v>44193</v>
      </c>
      <c r="B1498" s="2">
        <v>4.2377000000000002</v>
      </c>
      <c r="C1498" s="2">
        <v>46.070176702928961</v>
      </c>
      <c r="D1498" s="2">
        <v>4.0832008510810702E-2</v>
      </c>
      <c r="E1498" s="2">
        <v>1.4621249756137242E-2</v>
      </c>
      <c r="F1498" s="2">
        <v>4.2491199999999996</v>
      </c>
      <c r="G1498" s="2">
        <v>4.2472100000000008</v>
      </c>
      <c r="H1498" s="2">
        <v>4.2759850000000004</v>
      </c>
      <c r="I1498" s="2">
        <v>4.2380979999999999</v>
      </c>
      <c r="J1498" s="13">
        <v>4.3766795000000025</v>
      </c>
      <c r="K1498" s="13" t="s">
        <v>55</v>
      </c>
      <c r="L1498" s="13" t="s">
        <v>50</v>
      </c>
      <c r="M1498" s="13" t="s">
        <v>49</v>
      </c>
    </row>
    <row r="1499" spans="1:13" ht="13.5" x14ac:dyDescent="0.25">
      <c r="A1499" s="3">
        <v>44194</v>
      </c>
      <c r="B1499" s="2">
        <v>4.2377000000000002</v>
      </c>
      <c r="C1499" s="2">
        <v>46.070176702928961</v>
      </c>
      <c r="D1499" s="2">
        <v>4.0813857328392267E-2</v>
      </c>
      <c r="E1499" s="2">
        <v>1.92126652388738E-2</v>
      </c>
      <c r="F1499" s="2">
        <v>4.2516400000000001</v>
      </c>
      <c r="G1499" s="2">
        <v>4.2421500000000005</v>
      </c>
      <c r="H1499" s="2">
        <v>4.2759850000000004</v>
      </c>
      <c r="I1499" s="2">
        <v>4.2377180000000001</v>
      </c>
      <c r="J1499" s="13">
        <v>4.3738650000000021</v>
      </c>
      <c r="K1499" s="13" t="s">
        <v>55</v>
      </c>
      <c r="L1499" s="13" t="s">
        <v>50</v>
      </c>
      <c r="M1499" s="13" t="s">
        <v>49</v>
      </c>
    </row>
    <row r="1500" spans="1:13" ht="13.5" x14ac:dyDescent="0.25">
      <c r="A1500" s="3">
        <v>44195</v>
      </c>
      <c r="B1500" s="2">
        <v>4.2629999999999999</v>
      </c>
      <c r="C1500" s="2">
        <v>51.565421376653802</v>
      </c>
      <c r="D1500" s="2">
        <v>3.1252469851244413E-2</v>
      </c>
      <c r="E1500" s="2">
        <v>2.2892087732948353E-2</v>
      </c>
      <c r="F1500" s="2">
        <v>4.2592200000000009</v>
      </c>
      <c r="G1500" s="2">
        <v>4.2446800000000007</v>
      </c>
      <c r="H1500" s="2">
        <v>4.2772500000000004</v>
      </c>
      <c r="I1500" s="2">
        <v>4.2382240000000007</v>
      </c>
      <c r="J1500" s="13">
        <v>4.3711450000000021</v>
      </c>
      <c r="K1500" s="13" t="s">
        <v>51</v>
      </c>
      <c r="L1500" s="13" t="s">
        <v>48</v>
      </c>
      <c r="M1500" s="13" t="s">
        <v>52</v>
      </c>
    </row>
    <row r="1501" spans="1:13" ht="13.5" x14ac:dyDescent="0.25">
      <c r="A1501" s="3">
        <v>44196</v>
      </c>
      <c r="B1501" s="2">
        <v>4.3010000000000002</v>
      </c>
      <c r="C1501" s="2">
        <v>58.418774103085241</v>
      </c>
      <c r="D1501" s="2">
        <v>2.0302066900758753E-2</v>
      </c>
      <c r="E1501" s="2">
        <v>2.5800417629920497E-2</v>
      </c>
      <c r="F1501" s="2">
        <v>4.2642800000000012</v>
      </c>
      <c r="G1501" s="2">
        <v>4.25101</v>
      </c>
      <c r="H1501" s="2">
        <v>4.2804150000000005</v>
      </c>
      <c r="I1501" s="2">
        <v>4.2391100000000002</v>
      </c>
      <c r="J1501" s="13">
        <v>4.3686150000000019</v>
      </c>
      <c r="K1501" s="13" t="s">
        <v>51</v>
      </c>
      <c r="L1501" s="13" t="s">
        <v>48</v>
      </c>
      <c r="M1501" s="13" t="s">
        <v>52</v>
      </c>
    </row>
    <row r="1502" spans="1:13" ht="13.5" x14ac:dyDescent="0.25">
      <c r="A1502" s="3">
        <v>44200</v>
      </c>
      <c r="B1502" s="2">
        <v>4.2123999999999997</v>
      </c>
      <c r="C1502" s="2">
        <v>43.104277199455481</v>
      </c>
      <c r="D1502" s="2">
        <v>1.6363693456352024E-2</v>
      </c>
      <c r="E1502" s="2">
        <v>2.8472069533813583E-2</v>
      </c>
      <c r="F1502" s="2">
        <v>4.2503599999999997</v>
      </c>
      <c r="G1502" s="2">
        <v>4.2491099999999999</v>
      </c>
      <c r="H1502" s="2">
        <v>4.2775700000000008</v>
      </c>
      <c r="I1502" s="2">
        <v>4.2382240000000007</v>
      </c>
      <c r="J1502" s="13">
        <v>4.3657685000000015</v>
      </c>
      <c r="K1502" s="13" t="s">
        <v>51</v>
      </c>
      <c r="L1502" s="13" t="s">
        <v>48</v>
      </c>
      <c r="M1502" s="13" t="s">
        <v>53</v>
      </c>
    </row>
    <row r="1503" spans="1:13" ht="13.5" x14ac:dyDescent="0.25">
      <c r="A1503" s="3">
        <v>44201</v>
      </c>
      <c r="B1503" s="2">
        <v>4.2313999999999998</v>
      </c>
      <c r="C1503" s="2">
        <v>46.352207591993022</v>
      </c>
      <c r="D1503" s="2">
        <v>1.1900709208383375E-2</v>
      </c>
      <c r="E1503" s="2">
        <v>3.0669518562675205E-2</v>
      </c>
      <c r="F1503" s="2">
        <v>4.2491000000000003</v>
      </c>
      <c r="G1503" s="2">
        <v>4.2491099999999999</v>
      </c>
      <c r="H1503" s="2">
        <v>4.2712450000000004</v>
      </c>
      <c r="I1503" s="2">
        <v>4.2362000000000002</v>
      </c>
      <c r="J1503" s="13">
        <v>4.3637130000000015</v>
      </c>
      <c r="K1503" s="13" t="s">
        <v>51</v>
      </c>
      <c r="L1503" s="13" t="s">
        <v>48</v>
      </c>
      <c r="M1503" s="13" t="s">
        <v>53</v>
      </c>
    </row>
    <row r="1504" spans="1:13" ht="13.5" x14ac:dyDescent="0.25">
      <c r="A1504" s="3">
        <v>44202</v>
      </c>
      <c r="B1504" s="2">
        <v>4.2187000000000001</v>
      </c>
      <c r="C1504" s="2">
        <v>44.522662874889669</v>
      </c>
      <c r="D1504" s="2">
        <v>8.2399584818162452E-3</v>
      </c>
      <c r="E1504" s="2">
        <v>3.1918895484733069E-2</v>
      </c>
      <c r="F1504" s="2">
        <v>4.2453000000000003</v>
      </c>
      <c r="G1504" s="2">
        <v>4.2484700000000002</v>
      </c>
      <c r="H1504" s="2">
        <v>4.2642850000000001</v>
      </c>
      <c r="I1504" s="2">
        <v>4.234554000000001</v>
      </c>
      <c r="J1504" s="13">
        <v>4.3624160000000014</v>
      </c>
      <c r="K1504" s="13" t="s">
        <v>51</v>
      </c>
      <c r="L1504" s="13" t="s">
        <v>48</v>
      </c>
      <c r="M1504" s="13" t="s">
        <v>53</v>
      </c>
    </row>
    <row r="1505" spans="1:13" ht="13.5" x14ac:dyDescent="0.25">
      <c r="A1505" s="3">
        <v>44203</v>
      </c>
      <c r="B1505" s="2">
        <v>4.1492000000000004</v>
      </c>
      <c r="C1505" s="2">
        <v>36.120483827998186</v>
      </c>
      <c r="D1505" s="2">
        <v>1.0499028898530938E-2</v>
      </c>
      <c r="E1505" s="2">
        <v>3.0930040169610012E-2</v>
      </c>
      <c r="F1505" s="2">
        <v>4.2225400000000004</v>
      </c>
      <c r="G1505" s="2">
        <v>4.2408799999999998</v>
      </c>
      <c r="H1505" s="2">
        <v>4.2538499999999999</v>
      </c>
      <c r="I1505" s="2">
        <v>4.2315180000000012</v>
      </c>
      <c r="J1505" s="13">
        <v>4.3602655000000015</v>
      </c>
      <c r="K1505" s="13" t="s">
        <v>51</v>
      </c>
      <c r="L1505" s="13" t="s">
        <v>48</v>
      </c>
      <c r="M1505" s="13" t="s">
        <v>53</v>
      </c>
    </row>
    <row r="1506" spans="1:13" ht="13.5" x14ac:dyDescent="0.25">
      <c r="A1506" s="3">
        <v>44204</v>
      </c>
      <c r="B1506" s="2">
        <v>4.1492000000000004</v>
      </c>
      <c r="C1506" s="2">
        <v>36.120483827998186</v>
      </c>
      <c r="D1506" s="2">
        <v>2.0798881459791474E-2</v>
      </c>
      <c r="E1506" s="2">
        <v>2.9128192870107421E-2</v>
      </c>
      <c r="F1506" s="2">
        <v>4.1921800000000005</v>
      </c>
      <c r="G1506" s="2">
        <v>4.2282300000000008</v>
      </c>
      <c r="H1506" s="2">
        <v>4.2434150000000006</v>
      </c>
      <c r="I1506" s="2">
        <v>4.2284820000000005</v>
      </c>
      <c r="J1506" s="13">
        <v>4.3587475000000016</v>
      </c>
      <c r="K1506" s="13" t="s">
        <v>55</v>
      </c>
      <c r="L1506" s="13" t="s">
        <v>50</v>
      </c>
      <c r="M1506" s="13" t="s">
        <v>47</v>
      </c>
    </row>
    <row r="1507" spans="1:13" ht="13.5" x14ac:dyDescent="0.25">
      <c r="A1507" s="3">
        <v>44207</v>
      </c>
      <c r="B1507" s="2">
        <v>4.0732999999999997</v>
      </c>
      <c r="C1507" s="2">
        <v>29.152424782407607</v>
      </c>
      <c r="D1507" s="2">
        <v>3.6664590657818685E-2</v>
      </c>
      <c r="E1507" s="2">
        <v>2.6586952976448815E-2</v>
      </c>
      <c r="F1507" s="2">
        <v>4.1643600000000003</v>
      </c>
      <c r="G1507" s="2">
        <v>4.2073599999999995</v>
      </c>
      <c r="H1507" s="2">
        <v>4.2304500000000012</v>
      </c>
      <c r="I1507" s="2">
        <v>4.2277240000000003</v>
      </c>
      <c r="J1507" s="13">
        <v>4.3569450000000014</v>
      </c>
      <c r="K1507" s="13" t="s">
        <v>55</v>
      </c>
      <c r="L1507" s="13" t="s">
        <v>50</v>
      </c>
      <c r="M1507" s="13" t="s">
        <v>47</v>
      </c>
    </row>
    <row r="1508" spans="1:13" ht="13.5" x14ac:dyDescent="0.25">
      <c r="A1508" s="3">
        <v>44208</v>
      </c>
      <c r="B1508" s="2">
        <v>4.048</v>
      </c>
      <c r="C1508" s="2">
        <v>27.264359561590041</v>
      </c>
      <c r="D1508" s="2">
        <v>4.6114196546211517E-2</v>
      </c>
      <c r="E1508" s="2">
        <v>2.2276319581217195E-2</v>
      </c>
      <c r="F1508" s="2">
        <v>4.1276800000000007</v>
      </c>
      <c r="G1508" s="2">
        <v>4.1883900000000001</v>
      </c>
      <c r="H1508" s="2">
        <v>4.2178000000000022</v>
      </c>
      <c r="I1508" s="2">
        <v>4.225448000000001</v>
      </c>
      <c r="J1508" s="13">
        <v>4.3543520000000022</v>
      </c>
      <c r="K1508" s="13" t="s">
        <v>55</v>
      </c>
      <c r="L1508" s="13" t="s">
        <v>50</v>
      </c>
      <c r="M1508" s="13" t="s">
        <v>47</v>
      </c>
    </row>
    <row r="1509" spans="1:13" ht="13.5" x14ac:dyDescent="0.25">
      <c r="A1509" s="3">
        <v>44209</v>
      </c>
      <c r="B1509" s="2">
        <v>4.0796000000000001</v>
      </c>
      <c r="C1509" s="2">
        <v>33.092973406863862</v>
      </c>
      <c r="D1509" s="2">
        <v>5.2813298634882599E-2</v>
      </c>
      <c r="E1509" s="2">
        <v>1.5481891395276797E-2</v>
      </c>
      <c r="F1509" s="2">
        <v>4.0998599999999996</v>
      </c>
      <c r="G1509" s="2">
        <v>4.1725800000000008</v>
      </c>
      <c r="H1509" s="2">
        <v>4.2073650000000011</v>
      </c>
      <c r="I1509" s="2">
        <v>4.2238040000000003</v>
      </c>
      <c r="J1509" s="13">
        <v>4.3513475000000019</v>
      </c>
      <c r="K1509" s="13" t="s">
        <v>55</v>
      </c>
      <c r="L1509" s="13" t="s">
        <v>50</v>
      </c>
      <c r="M1509" s="13" t="s">
        <v>47</v>
      </c>
    </row>
    <row r="1510" spans="1:13" ht="13.5" x14ac:dyDescent="0.25">
      <c r="A1510" s="3">
        <v>44211</v>
      </c>
      <c r="B1510" s="2">
        <v>4.0796000000000001</v>
      </c>
      <c r="C1510" s="2">
        <v>33.092973406863862</v>
      </c>
      <c r="D1510" s="2">
        <v>6.3154039033300968E-2</v>
      </c>
      <c r="E1510" s="2">
        <v>6.5979962906729155E-3</v>
      </c>
      <c r="F1510" s="2">
        <v>4.0859399999999999</v>
      </c>
      <c r="G1510" s="2">
        <v>4.1542399999999997</v>
      </c>
      <c r="H1510" s="2">
        <v>4.1994600000000002</v>
      </c>
      <c r="I1510" s="2">
        <v>4.2225400000000013</v>
      </c>
      <c r="J1510" s="13">
        <v>4.3480270000000019</v>
      </c>
      <c r="K1510" s="13" t="s">
        <v>55</v>
      </c>
      <c r="L1510" s="13" t="s">
        <v>50</v>
      </c>
      <c r="M1510" s="13" t="s">
        <v>47</v>
      </c>
    </row>
    <row r="1511" spans="1:13" ht="13.5" x14ac:dyDescent="0.25">
      <c r="A1511" s="3">
        <v>44214</v>
      </c>
      <c r="B1511" s="2">
        <v>3.9847000000000001</v>
      </c>
      <c r="C1511" s="2">
        <v>25.871989991503796</v>
      </c>
      <c r="D1511" s="2">
        <v>8.5501866535956594E-2</v>
      </c>
      <c r="E1511" s="2">
        <v>-2.4479998088421237E-3</v>
      </c>
      <c r="F1511" s="2">
        <v>4.0530400000000002</v>
      </c>
      <c r="G1511" s="2">
        <v>4.1226099999999999</v>
      </c>
      <c r="H1511" s="2">
        <v>4.1868100000000004</v>
      </c>
      <c r="I1511" s="2">
        <v>4.2193780000000007</v>
      </c>
      <c r="J1511" s="13">
        <v>4.3439155000000014</v>
      </c>
      <c r="K1511" s="13" t="s">
        <v>55</v>
      </c>
      <c r="L1511" s="13" t="s">
        <v>50</v>
      </c>
      <c r="M1511" s="13" t="s">
        <v>47</v>
      </c>
    </row>
    <row r="1512" spans="1:13" ht="13.5" x14ac:dyDescent="0.25">
      <c r="A1512" s="3">
        <v>44215</v>
      </c>
      <c r="B1512" s="2">
        <v>4.0606</v>
      </c>
      <c r="C1512" s="2">
        <v>37.599569590281241</v>
      </c>
      <c r="D1512" s="2">
        <v>8.638803490372382E-2</v>
      </c>
      <c r="E1512" s="2">
        <v>-1.2207891893548862E-2</v>
      </c>
      <c r="F1512" s="2">
        <v>4.0505000000000004</v>
      </c>
      <c r="G1512" s="2">
        <v>4.1074299999999999</v>
      </c>
      <c r="H1512" s="2">
        <v>4.1782699999999995</v>
      </c>
      <c r="I1512" s="2">
        <v>4.2177340000000001</v>
      </c>
      <c r="J1512" s="13">
        <v>4.340183500000002</v>
      </c>
      <c r="K1512" s="13" t="s">
        <v>55</v>
      </c>
      <c r="L1512" s="13" t="s">
        <v>50</v>
      </c>
      <c r="M1512" s="13" t="s">
        <v>47</v>
      </c>
    </row>
    <row r="1513" spans="1:13" ht="13.5" x14ac:dyDescent="0.25">
      <c r="A1513" s="3">
        <v>44216</v>
      </c>
      <c r="B1513" s="2">
        <v>4.0353000000000003</v>
      </c>
      <c r="C1513" s="2">
        <v>35.578958609950163</v>
      </c>
      <c r="D1513" s="2">
        <v>9.2624912856774877E-2</v>
      </c>
      <c r="E1513" s="2">
        <v>-2.1311341781300536E-2</v>
      </c>
      <c r="F1513" s="2">
        <v>4.0479599999999998</v>
      </c>
      <c r="G1513" s="2">
        <v>4.0878200000000007</v>
      </c>
      <c r="H1513" s="2">
        <v>4.1684650000000003</v>
      </c>
      <c r="I1513" s="2">
        <v>4.2140659999999999</v>
      </c>
      <c r="J1513" s="13">
        <v>4.3363250000000013</v>
      </c>
      <c r="K1513" s="13" t="s">
        <v>55</v>
      </c>
      <c r="L1513" s="13" t="s">
        <v>50</v>
      </c>
      <c r="M1513" s="13" t="s">
        <v>47</v>
      </c>
    </row>
    <row r="1514" spans="1:13" ht="13.5" x14ac:dyDescent="0.25">
      <c r="A1514" s="3">
        <v>44217</v>
      </c>
      <c r="B1514" s="2">
        <v>4.0732999999999997</v>
      </c>
      <c r="C1514" s="2">
        <v>40.730954710511014</v>
      </c>
      <c r="D1514" s="2">
        <v>9.3921898001111614E-2</v>
      </c>
      <c r="E1514" s="2">
        <v>-2.8867641142870215E-2</v>
      </c>
      <c r="F1514" s="2">
        <v>4.0466999999999995</v>
      </c>
      <c r="G1514" s="2">
        <v>4.0732799999999996</v>
      </c>
      <c r="H1514" s="2">
        <v>4.1608750000000008</v>
      </c>
      <c r="I1514" s="2">
        <v>4.2114099999999999</v>
      </c>
      <c r="J1514" s="13">
        <v>4.3326565000000015</v>
      </c>
      <c r="K1514" s="13" t="s">
        <v>55</v>
      </c>
      <c r="L1514" s="13" t="s">
        <v>50</v>
      </c>
      <c r="M1514" s="13" t="s">
        <v>47</v>
      </c>
    </row>
    <row r="1515" spans="1:13" ht="13.5" x14ac:dyDescent="0.25">
      <c r="A1515" s="3">
        <v>44218</v>
      </c>
      <c r="B1515" s="2">
        <v>3.9215</v>
      </c>
      <c r="C1515" s="2">
        <v>30.304658889545649</v>
      </c>
      <c r="D1515" s="2">
        <v>9.6076836242387387E-2</v>
      </c>
      <c r="E1515" s="2">
        <v>-3.3352079715473604E-2</v>
      </c>
      <c r="F1515" s="2">
        <v>4.0150800000000002</v>
      </c>
      <c r="G1515" s="2">
        <v>4.0505100000000009</v>
      </c>
      <c r="H1515" s="2">
        <v>4.1456949999999999</v>
      </c>
      <c r="I1515" s="2">
        <v>4.2057180000000001</v>
      </c>
      <c r="J1515" s="13">
        <v>4.3289250000000017</v>
      </c>
      <c r="K1515" s="13" t="s">
        <v>55</v>
      </c>
      <c r="L1515" s="13" t="s">
        <v>50</v>
      </c>
      <c r="M1515" s="13" t="s">
        <v>47</v>
      </c>
    </row>
    <row r="1516" spans="1:13" ht="13.5" x14ac:dyDescent="0.25">
      <c r="A1516" s="3">
        <v>44221</v>
      </c>
      <c r="B1516" s="2">
        <v>3.9847000000000001</v>
      </c>
      <c r="C1516" s="2">
        <v>37.480175784805176</v>
      </c>
      <c r="D1516" s="2">
        <v>9.4583675761992225E-2</v>
      </c>
      <c r="E1516" s="2">
        <v>-3.7315137356222654E-2</v>
      </c>
      <c r="F1516" s="2">
        <v>4.0150799999999993</v>
      </c>
      <c r="G1516" s="2">
        <v>4.0340599999999993</v>
      </c>
      <c r="H1516" s="2">
        <v>4.131145000000001</v>
      </c>
      <c r="I1516" s="2">
        <v>4.2019219999999997</v>
      </c>
      <c r="J1516" s="13">
        <v>4.3262050000000025</v>
      </c>
      <c r="K1516" s="13" t="s">
        <v>55</v>
      </c>
      <c r="L1516" s="13" t="s">
        <v>50</v>
      </c>
      <c r="M1516" s="13" t="s">
        <v>54</v>
      </c>
    </row>
    <row r="1517" spans="1:13" ht="13.5" x14ac:dyDescent="0.25">
      <c r="A1517" s="3">
        <v>44222</v>
      </c>
      <c r="B1517" s="2">
        <v>3.9215</v>
      </c>
      <c r="C1517" s="2">
        <v>33.739323983964724</v>
      </c>
      <c r="D1517" s="2">
        <v>8.7215146317102921E-2</v>
      </c>
      <c r="E1517" s="2">
        <v>-4.0071254326080781E-2</v>
      </c>
      <c r="F1517" s="2">
        <v>3.9872600000000005</v>
      </c>
      <c r="G1517" s="2">
        <v>4.0188800000000011</v>
      </c>
      <c r="H1517" s="2">
        <v>4.1131200000000003</v>
      </c>
      <c r="I1517" s="2">
        <v>4.1968620000000003</v>
      </c>
      <c r="J1517" s="13">
        <v>4.3233590000000026</v>
      </c>
      <c r="K1517" s="13" t="s">
        <v>55</v>
      </c>
      <c r="L1517" s="13" t="s">
        <v>50</v>
      </c>
      <c r="M1517" s="13" t="s">
        <v>47</v>
      </c>
    </row>
    <row r="1518" spans="1:13" ht="13.5" x14ac:dyDescent="0.25">
      <c r="A1518" s="3">
        <v>44223</v>
      </c>
      <c r="B1518" s="2">
        <v>3.9024999999999999</v>
      </c>
      <c r="C1518" s="2">
        <v>32.683200573523024</v>
      </c>
      <c r="D1518" s="2">
        <v>7.9693191380883377E-2</v>
      </c>
      <c r="E1518" s="2">
        <v>-3.9020030830690326E-2</v>
      </c>
      <c r="F1518" s="2">
        <v>3.9607000000000001</v>
      </c>
      <c r="G1518" s="2">
        <v>4.0043300000000004</v>
      </c>
      <c r="H1518" s="2">
        <v>4.0963599999999998</v>
      </c>
      <c r="I1518" s="2">
        <v>4.1907900000000007</v>
      </c>
      <c r="J1518" s="13">
        <v>4.3201015000000034</v>
      </c>
      <c r="K1518" s="13" t="s">
        <v>55</v>
      </c>
      <c r="L1518" s="13" t="s">
        <v>50</v>
      </c>
      <c r="M1518" s="13" t="s">
        <v>47</v>
      </c>
    </row>
    <row r="1519" spans="1:13" ht="13.5" x14ac:dyDescent="0.25">
      <c r="A1519" s="3">
        <v>44224</v>
      </c>
      <c r="B1519" s="2">
        <v>3.9910000000000001</v>
      </c>
      <c r="C1519" s="2">
        <v>41.818768580197194</v>
      </c>
      <c r="D1519" s="2">
        <v>7.2855839890900498E-2</v>
      </c>
      <c r="E1519" s="2">
        <v>-3.2800236353236874E-2</v>
      </c>
      <c r="F1519" s="2">
        <v>3.9442399999999997</v>
      </c>
      <c r="G1519" s="2">
        <v>3.9954700000000001</v>
      </c>
      <c r="H1519" s="2">
        <v>4.0840250000000005</v>
      </c>
      <c r="I1519" s="2">
        <v>4.1861080000000008</v>
      </c>
      <c r="J1519" s="13">
        <v>4.3172235000000025</v>
      </c>
      <c r="K1519" s="13" t="s">
        <v>55</v>
      </c>
      <c r="L1519" s="13" t="s">
        <v>50</v>
      </c>
      <c r="M1519" s="13" t="s">
        <v>47</v>
      </c>
    </row>
    <row r="1520" spans="1:13" ht="13.5" x14ac:dyDescent="0.25">
      <c r="A1520" s="3">
        <v>44225</v>
      </c>
      <c r="B1520" s="2">
        <v>3.9847000000000001</v>
      </c>
      <c r="C1520" s="2">
        <v>41.388172268205075</v>
      </c>
      <c r="D1520" s="2">
        <v>6.8145027870077257E-2</v>
      </c>
      <c r="E1520" s="2">
        <v>-2.2746477241164485E-2</v>
      </c>
      <c r="F1520" s="2">
        <v>3.9568799999999995</v>
      </c>
      <c r="G1520" s="2">
        <v>3.9859800000000005</v>
      </c>
      <c r="H1520" s="2">
        <v>4.0701100000000006</v>
      </c>
      <c r="I1520" s="2">
        <v>4.1816800000000018</v>
      </c>
      <c r="J1520" s="13">
        <v>4.3142190000000031</v>
      </c>
      <c r="K1520" s="13" t="s">
        <v>55</v>
      </c>
      <c r="L1520" s="13" t="s">
        <v>50</v>
      </c>
      <c r="M1520" s="13" t="s">
        <v>49</v>
      </c>
    </row>
    <row r="1521" spans="1:13" ht="13.5" x14ac:dyDescent="0.25">
      <c r="A1521" s="3">
        <v>44228</v>
      </c>
      <c r="B1521" s="2">
        <v>3.9847000000000001</v>
      </c>
      <c r="C1521" s="2">
        <v>41.388172268205075</v>
      </c>
      <c r="D1521" s="2">
        <v>5.0159120698547888E-2</v>
      </c>
      <c r="E1521" s="2">
        <v>-1.2991292961721763E-2</v>
      </c>
      <c r="F1521" s="2">
        <v>3.9568799999999995</v>
      </c>
      <c r="G1521" s="2">
        <v>3.9859799999999992</v>
      </c>
      <c r="H1521" s="2">
        <v>4.0542950000000006</v>
      </c>
      <c r="I1521" s="2">
        <v>4.1772520000000011</v>
      </c>
      <c r="J1521" s="13">
        <v>4.3112145000000028</v>
      </c>
      <c r="K1521" s="13" t="s">
        <v>55</v>
      </c>
      <c r="L1521" s="13" t="s">
        <v>50</v>
      </c>
      <c r="M1521" s="13" t="s">
        <v>54</v>
      </c>
    </row>
    <row r="1522" spans="1:13" ht="13.5" x14ac:dyDescent="0.25">
      <c r="A1522" s="3">
        <v>44229</v>
      </c>
      <c r="B1522" s="2">
        <v>3.8898000000000001</v>
      </c>
      <c r="C1522" s="2">
        <v>35.078151424150207</v>
      </c>
      <c r="D1522" s="2">
        <v>5.4202536781269295E-2</v>
      </c>
      <c r="E1522" s="2">
        <v>-2.2110056040764697E-3</v>
      </c>
      <c r="F1522" s="2">
        <v>3.9505400000000002</v>
      </c>
      <c r="G1522" s="2">
        <v>3.9689000000000001</v>
      </c>
      <c r="H1522" s="2">
        <v>4.0381650000000002</v>
      </c>
      <c r="I1522" s="2">
        <v>4.1709260000000015</v>
      </c>
      <c r="J1522" s="13">
        <v>4.3078305000000032</v>
      </c>
      <c r="K1522" s="13" t="s">
        <v>55</v>
      </c>
      <c r="L1522" s="13" t="s">
        <v>50</v>
      </c>
      <c r="M1522" s="13" t="s">
        <v>47</v>
      </c>
    </row>
    <row r="1523" spans="1:13" ht="13.5" x14ac:dyDescent="0.25">
      <c r="A1523" s="3">
        <v>44230</v>
      </c>
      <c r="B1523" s="2">
        <v>3.9150999999999998</v>
      </c>
      <c r="C1523" s="2">
        <v>37.800720407423221</v>
      </c>
      <c r="D1523" s="2">
        <v>5.2932819617803162E-2</v>
      </c>
      <c r="E1523" s="2">
        <v>7.6322281760962578E-3</v>
      </c>
      <c r="F1523" s="2">
        <v>3.9530599999999998</v>
      </c>
      <c r="G1523" s="2">
        <v>3.9568800000000004</v>
      </c>
      <c r="H1523" s="2">
        <v>4.0223500000000003</v>
      </c>
      <c r="I1523" s="2">
        <v>4.1651060000000006</v>
      </c>
      <c r="J1523" s="13">
        <v>4.304478000000004</v>
      </c>
      <c r="K1523" s="13" t="s">
        <v>55</v>
      </c>
      <c r="L1523" s="13" t="s">
        <v>50</v>
      </c>
      <c r="M1523" s="13" t="s">
        <v>49</v>
      </c>
    </row>
    <row r="1524" spans="1:13" ht="13.5" x14ac:dyDescent="0.25">
      <c r="A1524" s="3">
        <v>44231</v>
      </c>
      <c r="B1524" s="2">
        <v>3.9847000000000001</v>
      </c>
      <c r="C1524" s="2">
        <v>44.674375578002646</v>
      </c>
      <c r="D1524" s="2">
        <v>5.3395202813175224E-2</v>
      </c>
      <c r="E1524" s="2">
        <v>1.448978369091302E-2</v>
      </c>
      <c r="F1524" s="2">
        <v>3.9518</v>
      </c>
      <c r="G1524" s="2">
        <v>3.9480199999999996</v>
      </c>
      <c r="H1524" s="2">
        <v>4.01065</v>
      </c>
      <c r="I1524" s="2">
        <v>4.1606780000000008</v>
      </c>
      <c r="J1524" s="13">
        <v>4.3014735000000037</v>
      </c>
      <c r="K1524" s="13" t="s">
        <v>55</v>
      </c>
      <c r="L1524" s="13" t="s">
        <v>50</v>
      </c>
      <c r="M1524" s="13" t="s">
        <v>47</v>
      </c>
    </row>
    <row r="1525" spans="1:13" ht="13.5" x14ac:dyDescent="0.25">
      <c r="A1525" s="3">
        <v>44232</v>
      </c>
      <c r="B1525" s="2">
        <v>3.9784000000000002</v>
      </c>
      <c r="C1525" s="2">
        <v>44.198247894743758</v>
      </c>
      <c r="D1525" s="2">
        <v>3.1271483632191455E-2</v>
      </c>
      <c r="E1525" s="2">
        <v>1.9559361807428559E-2</v>
      </c>
      <c r="F1525" s="2">
        <v>3.9505400000000002</v>
      </c>
      <c r="G1525" s="2">
        <v>3.9537100000000001</v>
      </c>
      <c r="H1525" s="2">
        <v>4.0021100000000001</v>
      </c>
      <c r="I1525" s="2">
        <v>4.156124000000001</v>
      </c>
      <c r="J1525" s="13">
        <v>4.2982795000000031</v>
      </c>
      <c r="K1525" s="13" t="s">
        <v>55</v>
      </c>
      <c r="L1525" s="13" t="s">
        <v>50</v>
      </c>
      <c r="M1525" s="13" t="s">
        <v>47</v>
      </c>
    </row>
    <row r="1526" spans="1:13" ht="13.5" x14ac:dyDescent="0.25">
      <c r="A1526" s="3">
        <v>44235</v>
      </c>
      <c r="B1526" s="2">
        <v>3.8582000000000001</v>
      </c>
      <c r="C1526" s="2">
        <v>36.258250066317999</v>
      </c>
      <c r="D1526" s="2">
        <v>3.1560062807976408E-2</v>
      </c>
      <c r="E1526" s="2">
        <v>2.3255142902815603E-2</v>
      </c>
      <c r="F1526" s="2">
        <v>3.9252400000000001</v>
      </c>
      <c r="G1526" s="2">
        <v>3.9410600000000002</v>
      </c>
      <c r="H1526" s="2">
        <v>3.9875599999999993</v>
      </c>
      <c r="I1526" s="2">
        <v>4.1489140000000013</v>
      </c>
      <c r="J1526" s="13">
        <v>4.2949270000000039</v>
      </c>
      <c r="K1526" s="13" t="s">
        <v>55</v>
      </c>
      <c r="L1526" s="13" t="s">
        <v>50</v>
      </c>
      <c r="M1526" s="13" t="s">
        <v>47</v>
      </c>
    </row>
    <row r="1527" spans="1:13" ht="13.5" x14ac:dyDescent="0.25">
      <c r="A1527" s="3">
        <v>44236</v>
      </c>
      <c r="B1527" s="2">
        <v>3.8708999999999998</v>
      </c>
      <c r="C1527" s="2">
        <v>37.535086912940415</v>
      </c>
      <c r="D1527" s="2">
        <v>2.2204276546178292E-2</v>
      </c>
      <c r="E1527" s="2">
        <v>2.5128012798414544E-2</v>
      </c>
      <c r="F1527" s="2">
        <v>3.9214599999999997</v>
      </c>
      <c r="G1527" s="2">
        <v>3.9359999999999999</v>
      </c>
      <c r="H1527" s="2">
        <v>3.9774400000000005</v>
      </c>
      <c r="I1527" s="2">
        <v>4.1422100000000013</v>
      </c>
      <c r="J1527" s="13">
        <v>4.2913535000000032</v>
      </c>
      <c r="K1527" s="13" t="s">
        <v>51</v>
      </c>
      <c r="L1527" s="13" t="s">
        <v>48</v>
      </c>
      <c r="M1527" s="13" t="s">
        <v>53</v>
      </c>
    </row>
    <row r="1528" spans="1:13" ht="13.5" x14ac:dyDescent="0.25">
      <c r="A1528" s="3">
        <v>44237</v>
      </c>
      <c r="B1528" s="2">
        <v>3.9215</v>
      </c>
      <c r="C1528" s="2">
        <v>42.47898432075138</v>
      </c>
      <c r="D1528" s="2">
        <v>8.5266174915377135E-3</v>
      </c>
      <c r="E1528" s="2">
        <v>2.5189020357058532E-2</v>
      </c>
      <c r="F1528" s="2">
        <v>3.9227400000000001</v>
      </c>
      <c r="G1528" s="2">
        <v>3.9379000000000004</v>
      </c>
      <c r="H1528" s="2">
        <v>3.9711150000000002</v>
      </c>
      <c r="I1528" s="2">
        <v>4.1365180000000024</v>
      </c>
      <c r="J1528" s="13">
        <v>4.2880645000000035</v>
      </c>
      <c r="K1528" s="13" t="s">
        <v>51</v>
      </c>
      <c r="L1528" s="13" t="s">
        <v>48</v>
      </c>
      <c r="M1528" s="13" t="s">
        <v>52</v>
      </c>
    </row>
    <row r="1529" spans="1:13" ht="13.5" x14ac:dyDescent="0.25">
      <c r="A1529" s="3">
        <v>44238</v>
      </c>
      <c r="B1529" s="2">
        <v>3.9784000000000002</v>
      </c>
      <c r="C1529" s="2">
        <v>47.51000681679421</v>
      </c>
      <c r="D1529" s="2">
        <v>6.8973790015309788E-3</v>
      </c>
      <c r="E1529" s="2">
        <v>2.3768308629392658E-2</v>
      </c>
      <c r="F1529" s="2">
        <v>3.9214799999999999</v>
      </c>
      <c r="G1529" s="2">
        <v>3.9366399999999997</v>
      </c>
      <c r="H1529" s="2">
        <v>3.9660550000000008</v>
      </c>
      <c r="I1529" s="2">
        <v>4.1313320000000022</v>
      </c>
      <c r="J1529" s="13">
        <v>4.2856295000000033</v>
      </c>
      <c r="K1529" s="13" t="s">
        <v>51</v>
      </c>
      <c r="L1529" s="13" t="s">
        <v>48</v>
      </c>
      <c r="M1529" s="13" t="s">
        <v>53</v>
      </c>
    </row>
    <row r="1530" spans="1:13" ht="13.5" x14ac:dyDescent="0.25">
      <c r="A1530" s="3">
        <v>44239</v>
      </c>
      <c r="B1530" s="2">
        <v>3.9278</v>
      </c>
      <c r="C1530" s="2">
        <v>43.838000775299399</v>
      </c>
      <c r="D1530" s="2">
        <v>8.4648146119064016E-3</v>
      </c>
      <c r="E1530" s="2">
        <v>2.237172284445434E-2</v>
      </c>
      <c r="F1530" s="2">
        <v>3.9113600000000006</v>
      </c>
      <c r="G1530" s="2">
        <v>3.9309500000000002</v>
      </c>
      <c r="H1530" s="2">
        <v>3.9584650000000012</v>
      </c>
      <c r="I1530" s="2">
        <v>4.125134000000001</v>
      </c>
      <c r="J1530" s="13">
        <v>4.2829415000000042</v>
      </c>
      <c r="K1530" s="13" t="s">
        <v>55</v>
      </c>
      <c r="L1530" s="13" t="s">
        <v>50</v>
      </c>
      <c r="M1530" s="13" t="s">
        <v>47</v>
      </c>
    </row>
    <row r="1531" spans="1:13" ht="13.5" x14ac:dyDescent="0.25">
      <c r="A1531" s="3">
        <v>44242</v>
      </c>
      <c r="B1531" s="2">
        <v>3.9847000000000001</v>
      </c>
      <c r="C1531" s="2">
        <v>48.644730872607205</v>
      </c>
      <c r="D1531" s="2">
        <v>6.030015564629565E-3</v>
      </c>
      <c r="E1531" s="2">
        <v>2.0308320841759302E-2</v>
      </c>
      <c r="F1531" s="2">
        <v>3.9366599999999998</v>
      </c>
      <c r="G1531" s="2">
        <v>3.9309500000000002</v>
      </c>
      <c r="H1531" s="2">
        <v>3.9584650000000003</v>
      </c>
      <c r="I1531" s="2">
        <v>4.1200740000000016</v>
      </c>
      <c r="J1531" s="13">
        <v>4.2805380000000035</v>
      </c>
      <c r="K1531" s="13" t="s">
        <v>51</v>
      </c>
      <c r="L1531" s="13" t="s">
        <v>48</v>
      </c>
      <c r="M1531" s="13" t="s">
        <v>52</v>
      </c>
    </row>
    <row r="1532" spans="1:13" ht="13.5" x14ac:dyDescent="0.25">
      <c r="A1532" s="3">
        <v>44243</v>
      </c>
      <c r="B1532" s="2">
        <v>4.0227000000000004</v>
      </c>
      <c r="C1532" s="2">
        <v>51.622600696043364</v>
      </c>
      <c r="D1532" s="2">
        <v>-1.3361123467449332E-2</v>
      </c>
      <c r="E1532" s="2">
        <v>1.7688281723023402E-2</v>
      </c>
      <c r="F1532" s="2">
        <v>3.9670200000000002</v>
      </c>
      <c r="G1532" s="2">
        <v>3.9442399999999997</v>
      </c>
      <c r="H1532" s="2">
        <v>3.9565700000000006</v>
      </c>
      <c r="I1532" s="2">
        <v>4.1151420000000005</v>
      </c>
      <c r="J1532" s="13">
        <v>4.2783245000000036</v>
      </c>
      <c r="K1532" s="13" t="s">
        <v>51</v>
      </c>
      <c r="L1532" s="13" t="s">
        <v>48</v>
      </c>
      <c r="M1532" s="13" t="s">
        <v>52</v>
      </c>
    </row>
    <row r="1533" spans="1:13" ht="13.5" x14ac:dyDescent="0.25">
      <c r="A1533" s="3">
        <v>44244</v>
      </c>
      <c r="B1533" s="2">
        <v>4.0163000000000002</v>
      </c>
      <c r="C1533" s="2">
        <v>51.085324112112929</v>
      </c>
      <c r="D1533" s="2">
        <v>-2.5549495945945466E-2</v>
      </c>
      <c r="E1533" s="2">
        <v>1.4349262344678869E-2</v>
      </c>
      <c r="F1533" s="2">
        <v>3.9859800000000001</v>
      </c>
      <c r="G1533" s="2">
        <v>3.9543600000000003</v>
      </c>
      <c r="H1533" s="2">
        <v>3.9556200000000006</v>
      </c>
      <c r="I1533" s="2">
        <v>4.1083100000000012</v>
      </c>
      <c r="J1533" s="13">
        <v>4.2762685000000031</v>
      </c>
      <c r="K1533" s="13" t="s">
        <v>55</v>
      </c>
      <c r="L1533" s="13" t="s">
        <v>50</v>
      </c>
      <c r="M1533" s="13" t="s">
        <v>49</v>
      </c>
    </row>
    <row r="1534" spans="1:13" ht="13.5" x14ac:dyDescent="0.25">
      <c r="A1534" s="3">
        <v>44245</v>
      </c>
      <c r="B1534" s="2">
        <v>4.0796000000000001</v>
      </c>
      <c r="C1534" s="2">
        <v>55.966754992748569</v>
      </c>
      <c r="D1534" s="2">
        <v>-2.99421012103398E-2</v>
      </c>
      <c r="E1534" s="2">
        <v>1.1826034674516393E-2</v>
      </c>
      <c r="F1534" s="2">
        <v>4.0062199999999999</v>
      </c>
      <c r="G1534" s="2">
        <v>3.9638499999999999</v>
      </c>
      <c r="H1534" s="2">
        <v>3.9559350000000002</v>
      </c>
      <c r="I1534" s="2">
        <v>4.1027440000000022</v>
      </c>
      <c r="J1534" s="13">
        <v>4.2742130000000031</v>
      </c>
      <c r="K1534" s="13" t="s">
        <v>55</v>
      </c>
      <c r="L1534" s="13" t="s">
        <v>50</v>
      </c>
      <c r="M1534" s="13" t="s">
        <v>49</v>
      </c>
    </row>
    <row r="1535" spans="1:13" ht="13.5" x14ac:dyDescent="0.25">
      <c r="A1535" s="3">
        <v>44246</v>
      </c>
      <c r="B1535" s="2">
        <v>4.0732999999999997</v>
      </c>
      <c r="C1535" s="2">
        <v>55.374458745348925</v>
      </c>
      <c r="D1535" s="2">
        <v>-3.4626426118792519E-2</v>
      </c>
      <c r="E1535" s="2">
        <v>8.8536922954975238E-3</v>
      </c>
      <c r="F1535" s="2">
        <v>4.0353200000000005</v>
      </c>
      <c r="G1535" s="2">
        <v>3.9733400000000003</v>
      </c>
      <c r="H1535" s="2">
        <v>3.9635250000000006</v>
      </c>
      <c r="I1535" s="2">
        <v>4.0970520000000015</v>
      </c>
      <c r="J1535" s="13">
        <v>4.2721260000000028</v>
      </c>
      <c r="K1535" s="13" t="s">
        <v>51</v>
      </c>
      <c r="L1535" s="13" t="s">
        <v>48</v>
      </c>
      <c r="M1535" s="13" t="s">
        <v>52</v>
      </c>
    </row>
    <row r="1536" spans="1:13" ht="13.5" x14ac:dyDescent="0.25">
      <c r="A1536" s="3">
        <v>44249</v>
      </c>
      <c r="B1536" s="2">
        <v>4.1428000000000003</v>
      </c>
      <c r="C1536" s="2">
        <v>60.358563652134187</v>
      </c>
      <c r="D1536" s="2">
        <v>-6.2623815421782414E-2</v>
      </c>
      <c r="E1536" s="2">
        <v>5.6213012269890833E-3</v>
      </c>
      <c r="F1536" s="2">
        <v>4.0669400000000007</v>
      </c>
      <c r="G1536" s="2">
        <v>4.0018000000000002</v>
      </c>
      <c r="H1536" s="2">
        <v>3.9714300000000002</v>
      </c>
      <c r="I1536" s="2">
        <v>4.0927500000000006</v>
      </c>
      <c r="J1536" s="13">
        <v>4.2704180000000029</v>
      </c>
      <c r="K1536" s="13" t="s">
        <v>51</v>
      </c>
      <c r="L1536" s="13" t="s">
        <v>48</v>
      </c>
      <c r="M1536" s="13" t="s">
        <v>52</v>
      </c>
    </row>
    <row r="1537" spans="1:13" ht="13.5" x14ac:dyDescent="0.25">
      <c r="A1537" s="3">
        <v>44250</v>
      </c>
      <c r="B1537" s="2">
        <v>4.1428000000000003</v>
      </c>
      <c r="C1537" s="2">
        <v>60.358563652134187</v>
      </c>
      <c r="D1537" s="2">
        <v>-8.5134888916469365E-2</v>
      </c>
      <c r="E1537" s="2">
        <v>2.2683638422164427E-3</v>
      </c>
      <c r="F1537" s="2">
        <v>4.0909600000000008</v>
      </c>
      <c r="G1537" s="2">
        <v>4.0289900000000003</v>
      </c>
      <c r="H1537" s="2">
        <v>3.9824949999999992</v>
      </c>
      <c r="I1537" s="2">
        <v>4.0889540000000011</v>
      </c>
      <c r="J1537" s="13">
        <v>4.2688365000000026</v>
      </c>
      <c r="K1537" s="13" t="s">
        <v>51</v>
      </c>
      <c r="L1537" s="13" t="s">
        <v>48</v>
      </c>
      <c r="M1537" s="13" t="s">
        <v>52</v>
      </c>
    </row>
    <row r="1538" spans="1:13" ht="13.5" x14ac:dyDescent="0.25">
      <c r="A1538" s="3">
        <v>44251</v>
      </c>
      <c r="B1538" s="2">
        <v>4.1364999999999998</v>
      </c>
      <c r="C1538" s="2">
        <v>59.658079907755834</v>
      </c>
      <c r="D1538" s="2">
        <v>-9.6648865142603846E-2</v>
      </c>
      <c r="E1538" s="2">
        <v>-1.1037212142714599E-3</v>
      </c>
      <c r="F1538" s="2">
        <v>4.1150000000000002</v>
      </c>
      <c r="G1538" s="2">
        <v>4.0504899999999999</v>
      </c>
      <c r="H1538" s="2">
        <v>3.9941949999999999</v>
      </c>
      <c r="I1538" s="2">
        <v>4.0856640000000013</v>
      </c>
      <c r="J1538" s="13">
        <v>4.2673815000000017</v>
      </c>
      <c r="K1538" s="13" t="s">
        <v>51</v>
      </c>
      <c r="L1538" s="13" t="s">
        <v>48</v>
      </c>
      <c r="M1538" s="13" t="s">
        <v>52</v>
      </c>
    </row>
    <row r="1539" spans="1:13" ht="13.5" x14ac:dyDescent="0.25">
      <c r="A1539" s="3">
        <v>44252</v>
      </c>
      <c r="B1539" s="2">
        <v>4.1364999999999998</v>
      </c>
      <c r="C1539" s="2">
        <v>59.658079907755834</v>
      </c>
      <c r="D1539" s="2">
        <v>-9.8264671415015048E-2</v>
      </c>
      <c r="E1539" s="2">
        <v>-3.785900703142683E-3</v>
      </c>
      <c r="F1539" s="2">
        <v>4.1263800000000002</v>
      </c>
      <c r="G1539" s="2">
        <v>4.0663</v>
      </c>
      <c r="H1539" s="2">
        <v>4.0014699999999994</v>
      </c>
      <c r="I1539" s="2">
        <v>4.0826280000000006</v>
      </c>
      <c r="J1539" s="13">
        <v>4.2660850000000012</v>
      </c>
      <c r="K1539" s="13" t="s">
        <v>55</v>
      </c>
      <c r="L1539" s="13" t="s">
        <v>54</v>
      </c>
      <c r="M1539" s="13" t="s">
        <v>49</v>
      </c>
    </row>
    <row r="1540" spans="1:13" ht="13.5" x14ac:dyDescent="0.25">
      <c r="A1540" s="3">
        <v>44253</v>
      </c>
      <c r="B1540" s="2">
        <v>4.1302000000000003</v>
      </c>
      <c r="C1540" s="2">
        <v>58.865776706859947</v>
      </c>
      <c r="D1540" s="2">
        <v>-0.10753044930462519</v>
      </c>
      <c r="E1540" s="2">
        <v>-6.9713279184146319E-3</v>
      </c>
      <c r="F1540" s="2">
        <v>4.1377600000000001</v>
      </c>
      <c r="G1540" s="2">
        <v>4.0865400000000003</v>
      </c>
      <c r="H1540" s="2">
        <v>4.0087450000000002</v>
      </c>
      <c r="I1540" s="2">
        <v>4.0804780000000003</v>
      </c>
      <c r="J1540" s="13">
        <v>4.2647570000000004</v>
      </c>
      <c r="K1540" s="13" t="s">
        <v>55</v>
      </c>
      <c r="L1540" s="13" t="s">
        <v>50</v>
      </c>
      <c r="M1540" s="13" t="s">
        <v>49</v>
      </c>
    </row>
    <row r="1541" spans="1:13" ht="13.5" x14ac:dyDescent="0.25">
      <c r="A1541" s="3">
        <v>44256</v>
      </c>
      <c r="B1541" s="2">
        <v>4.1112000000000002</v>
      </c>
      <c r="C1541" s="2">
        <v>56.431653002451995</v>
      </c>
      <c r="D1541" s="2">
        <v>-0.10570984281580476</v>
      </c>
      <c r="E1541" s="2">
        <v>-8.88110150608655E-3</v>
      </c>
      <c r="F1541" s="2">
        <v>4.1314399999999996</v>
      </c>
      <c r="G1541" s="2">
        <v>4.0991900000000001</v>
      </c>
      <c r="H1541" s="2">
        <v>4.0150699999999997</v>
      </c>
      <c r="I1541" s="2">
        <v>4.0779480000000001</v>
      </c>
      <c r="J1541" s="13">
        <v>4.2631755000000018</v>
      </c>
      <c r="K1541" s="13" t="s">
        <v>55</v>
      </c>
      <c r="L1541" s="13" t="s">
        <v>50</v>
      </c>
      <c r="M1541" s="13" t="s">
        <v>47</v>
      </c>
    </row>
    <row r="1542" spans="1:13" ht="13.5" x14ac:dyDescent="0.25">
      <c r="A1542" s="3">
        <v>44257</v>
      </c>
      <c r="B1542" s="2">
        <v>4.0796000000000001</v>
      </c>
      <c r="C1542" s="2">
        <v>52.540384666598513</v>
      </c>
      <c r="D1542" s="2">
        <v>-9.6333472001876697E-2</v>
      </c>
      <c r="E1542" s="2">
        <v>-9.5072041157242878E-3</v>
      </c>
      <c r="F1542" s="2">
        <v>4.1188000000000002</v>
      </c>
      <c r="G1542" s="2">
        <v>4.1048799999999996</v>
      </c>
      <c r="H1542" s="2">
        <v>4.0245599999999992</v>
      </c>
      <c r="I1542" s="2">
        <v>4.0749120000000003</v>
      </c>
      <c r="J1542" s="13">
        <v>4.2611200000000018</v>
      </c>
      <c r="K1542" s="13" t="s">
        <v>55</v>
      </c>
      <c r="L1542" s="13" t="s">
        <v>50</v>
      </c>
      <c r="M1542" s="13" t="s">
        <v>47</v>
      </c>
    </row>
    <row r="1543" spans="1:13" ht="13.5" x14ac:dyDescent="0.25">
      <c r="A1543" s="3">
        <v>44258</v>
      </c>
      <c r="B1543" s="2">
        <v>4.1112000000000002</v>
      </c>
      <c r="C1543" s="2">
        <v>55.821096072441463</v>
      </c>
      <c r="D1543" s="2">
        <v>-9.1863284361313191E-2</v>
      </c>
      <c r="E1543" s="2">
        <v>-7.9879686442297093E-3</v>
      </c>
      <c r="F1543" s="2">
        <v>4.11374</v>
      </c>
      <c r="G1543" s="2">
        <v>4.1143699999999992</v>
      </c>
      <c r="H1543" s="2">
        <v>4.0343649999999993</v>
      </c>
      <c r="I1543" s="2">
        <v>4.0725080000000009</v>
      </c>
      <c r="J1543" s="13">
        <v>4.2587480000000024</v>
      </c>
      <c r="K1543" s="13" t="s">
        <v>55</v>
      </c>
      <c r="L1543" s="13" t="s">
        <v>50</v>
      </c>
      <c r="M1543" s="13" t="s">
        <v>47</v>
      </c>
    </row>
    <row r="1544" spans="1:13" ht="13.5" x14ac:dyDescent="0.25">
      <c r="A1544" s="3">
        <v>44259</v>
      </c>
      <c r="B1544" s="2">
        <v>4.1428000000000003</v>
      </c>
      <c r="C1544" s="2">
        <v>58.882070724359714</v>
      </c>
      <c r="D1544" s="2">
        <v>-8.0997886245643969E-2</v>
      </c>
      <c r="E1544" s="2">
        <v>-5.7973633149316812E-3</v>
      </c>
      <c r="F1544" s="2">
        <v>4.1150000000000002</v>
      </c>
      <c r="G1544" s="2">
        <v>4.1206900000000015</v>
      </c>
      <c r="H1544" s="2">
        <v>4.0422699999999994</v>
      </c>
      <c r="I1544" s="2">
        <v>4.070862</v>
      </c>
      <c r="J1544" s="13">
        <v>4.2570085000000022</v>
      </c>
      <c r="K1544" s="13" t="s">
        <v>55</v>
      </c>
      <c r="L1544" s="13" t="s">
        <v>50</v>
      </c>
      <c r="M1544" s="13" t="s">
        <v>49</v>
      </c>
    </row>
    <row r="1545" spans="1:13" ht="13.5" x14ac:dyDescent="0.25">
      <c r="A1545" s="3">
        <v>44260</v>
      </c>
      <c r="B1545" s="2">
        <v>4.2061000000000002</v>
      </c>
      <c r="C1545" s="2">
        <v>64.228708124711716</v>
      </c>
      <c r="D1545" s="2">
        <v>-7.7940404687832476E-2</v>
      </c>
      <c r="E1545" s="2">
        <v>-3.2114527967173432E-3</v>
      </c>
      <c r="F1545" s="2">
        <v>4.1301800000000002</v>
      </c>
      <c r="G1545" s="2">
        <v>4.1339699999999997</v>
      </c>
      <c r="H1545" s="2">
        <v>4.053655</v>
      </c>
      <c r="I1545" s="2">
        <v>4.0704819999999993</v>
      </c>
      <c r="J1545" s="13">
        <v>4.255743500000003</v>
      </c>
      <c r="K1545" s="13" t="s">
        <v>51</v>
      </c>
      <c r="L1545" s="13" t="s">
        <v>48</v>
      </c>
      <c r="M1545" s="13" t="s">
        <v>52</v>
      </c>
    </row>
    <row r="1546" spans="1:13" ht="13.5" x14ac:dyDescent="0.25">
      <c r="A1546" s="3">
        <v>44263</v>
      </c>
      <c r="B1546" s="2">
        <v>4.1997999999999998</v>
      </c>
      <c r="C1546" s="2">
        <v>63.345853469293509</v>
      </c>
      <c r="D1546" s="2">
        <v>-6.5011148143247155E-2</v>
      </c>
      <c r="E1546" s="2">
        <v>-1.8247803273719471E-4</v>
      </c>
      <c r="F1546" s="2">
        <v>4.1478999999999999</v>
      </c>
      <c r="G1546" s="2">
        <v>4.1396699999999997</v>
      </c>
      <c r="H1546" s="2">
        <v>4.070735</v>
      </c>
      <c r="I1546" s="2">
        <v>4.0689640000000002</v>
      </c>
      <c r="J1546" s="13">
        <v>4.2538145000000016</v>
      </c>
      <c r="K1546" s="13" t="s">
        <v>51</v>
      </c>
      <c r="L1546" s="13" t="s">
        <v>48</v>
      </c>
      <c r="M1546" s="13" t="s">
        <v>52</v>
      </c>
    </row>
    <row r="1547" spans="1:13" ht="13.5" x14ac:dyDescent="0.25">
      <c r="A1547" s="3">
        <v>44264</v>
      </c>
      <c r="B1547" s="2">
        <v>4.1997999999999998</v>
      </c>
      <c r="C1547" s="2">
        <v>63.345853469293509</v>
      </c>
      <c r="D1547" s="2">
        <v>-5.4790093606682966E-2</v>
      </c>
      <c r="E1547" s="2">
        <v>2.832613485765462E-3</v>
      </c>
      <c r="F1547" s="2">
        <v>4.1719400000000002</v>
      </c>
      <c r="G1547" s="2">
        <v>4.1453699999999998</v>
      </c>
      <c r="H1547" s="2">
        <v>4.0871799999999991</v>
      </c>
      <c r="I1547" s="2">
        <v>4.0673199999999996</v>
      </c>
      <c r="J1547" s="13">
        <v>4.2523600000000021</v>
      </c>
      <c r="K1547" s="13" t="s">
        <v>51</v>
      </c>
      <c r="L1547" s="13" t="s">
        <v>48</v>
      </c>
      <c r="M1547" s="13" t="s">
        <v>52</v>
      </c>
    </row>
    <row r="1548" spans="1:13" ht="13.5" x14ac:dyDescent="0.25">
      <c r="A1548" s="3">
        <v>44265</v>
      </c>
      <c r="B1548" s="2">
        <v>4.1871</v>
      </c>
      <c r="C1548" s="2">
        <v>61.373549696845359</v>
      </c>
      <c r="D1548" s="2">
        <v>-4.6835819042631677E-2</v>
      </c>
      <c r="E1548" s="2">
        <v>5.7506164323761731E-3</v>
      </c>
      <c r="F1548" s="2">
        <v>4.1871200000000002</v>
      </c>
      <c r="G1548" s="2">
        <v>4.1504300000000001</v>
      </c>
      <c r="H1548" s="2">
        <v>4.10046</v>
      </c>
      <c r="I1548" s="2">
        <v>4.0663079999999994</v>
      </c>
      <c r="J1548" s="13">
        <v>4.2503990000000025</v>
      </c>
      <c r="K1548" s="13" t="s">
        <v>51</v>
      </c>
      <c r="L1548" s="13" t="s">
        <v>48</v>
      </c>
      <c r="M1548" s="13" t="s">
        <v>52</v>
      </c>
    </row>
    <row r="1549" spans="1:13" ht="13.5" x14ac:dyDescent="0.25">
      <c r="A1549" s="3">
        <v>44266</v>
      </c>
      <c r="B1549" s="2">
        <v>4.1807999999999996</v>
      </c>
      <c r="C1549" s="2">
        <v>60.369410181012817</v>
      </c>
      <c r="D1549" s="2">
        <v>-4.0180067529000496E-2</v>
      </c>
      <c r="E1549" s="2">
        <v>8.2624335294719103E-3</v>
      </c>
      <c r="F1549" s="2">
        <v>4.1947199999999993</v>
      </c>
      <c r="G1549" s="2">
        <v>4.1548600000000002</v>
      </c>
      <c r="H1549" s="2">
        <v>4.1105799999999997</v>
      </c>
      <c r="I1549" s="2">
        <v>4.0651700000000002</v>
      </c>
      <c r="J1549" s="13">
        <v>4.2484065000000024</v>
      </c>
      <c r="K1549" s="13" t="s">
        <v>55</v>
      </c>
      <c r="L1549" s="13" t="s">
        <v>50</v>
      </c>
      <c r="M1549" s="13" t="s">
        <v>49</v>
      </c>
    </row>
    <row r="1550" spans="1:13" ht="13.5" x14ac:dyDescent="0.25">
      <c r="A1550" s="3">
        <v>44267</v>
      </c>
      <c r="B1550" s="2">
        <v>4.1871</v>
      </c>
      <c r="C1550" s="2">
        <v>61.055597276809713</v>
      </c>
      <c r="D1550" s="2">
        <v>-3.6448295630526317E-2</v>
      </c>
      <c r="E1550" s="2">
        <v>1.0673771229691764E-2</v>
      </c>
      <c r="F1550" s="2">
        <v>4.1909200000000002</v>
      </c>
      <c r="G1550" s="2">
        <v>4.1605499999999997</v>
      </c>
      <c r="H1550" s="2">
        <v>4.123545</v>
      </c>
      <c r="I1550" s="2">
        <v>4.0636519999999994</v>
      </c>
      <c r="J1550" s="13">
        <v>4.2464455000000019</v>
      </c>
      <c r="K1550" s="13" t="s">
        <v>51</v>
      </c>
      <c r="L1550" s="13" t="s">
        <v>48</v>
      </c>
      <c r="M1550" s="13" t="s">
        <v>53</v>
      </c>
    </row>
    <row r="1551" spans="1:13" ht="13.5" x14ac:dyDescent="0.25">
      <c r="A1551" s="3">
        <v>44270</v>
      </c>
      <c r="B1551" s="2">
        <v>4.1933999999999996</v>
      </c>
      <c r="C1551" s="2">
        <v>61.768480272826288</v>
      </c>
      <c r="D1551" s="2">
        <v>-3.7147354164422275E-2</v>
      </c>
      <c r="E1551" s="2">
        <v>1.2966667055323412E-2</v>
      </c>
      <c r="F1551" s="2">
        <v>4.1896399999999998</v>
      </c>
      <c r="G1551" s="2">
        <v>4.1687700000000003</v>
      </c>
      <c r="H1551" s="2">
        <v>4.1339799999999993</v>
      </c>
      <c r="I1551" s="2">
        <v>4.0614999999999988</v>
      </c>
      <c r="J1551" s="13">
        <v>4.2445160000000017</v>
      </c>
      <c r="K1551" s="13" t="s">
        <v>51</v>
      </c>
      <c r="L1551" s="13" t="s">
        <v>48</v>
      </c>
      <c r="M1551" s="13" t="s">
        <v>53</v>
      </c>
    </row>
    <row r="1552" spans="1:13" ht="13.5" x14ac:dyDescent="0.25">
      <c r="A1552" s="3">
        <v>44271</v>
      </c>
      <c r="B1552" s="2">
        <v>4.0732999999999997</v>
      </c>
      <c r="C1552" s="2">
        <v>44.89630864371086</v>
      </c>
      <c r="D1552" s="2">
        <v>-3.417371222756671E-2</v>
      </c>
      <c r="E1552" s="2">
        <v>1.4872383880255989E-2</v>
      </c>
      <c r="F1552" s="2">
        <v>4.1643400000000002</v>
      </c>
      <c r="G1552" s="2">
        <v>4.1681399999999993</v>
      </c>
      <c r="H1552" s="2">
        <v>4.1365099999999995</v>
      </c>
      <c r="I1552" s="2">
        <v>4.0587179999999998</v>
      </c>
      <c r="J1552" s="13">
        <v>4.2419860000000025</v>
      </c>
      <c r="K1552" s="13" t="s">
        <v>51</v>
      </c>
      <c r="L1552" s="13" t="s">
        <v>48</v>
      </c>
      <c r="M1552" s="13" t="s">
        <v>53</v>
      </c>
    </row>
    <row r="1553" spans="1:13" ht="13.5" x14ac:dyDescent="0.25">
      <c r="A1553" s="3">
        <v>44272</v>
      </c>
      <c r="B1553" s="2">
        <v>4.1112000000000002</v>
      </c>
      <c r="C1553" s="2">
        <v>49.577035805803824</v>
      </c>
      <c r="D1553" s="2">
        <v>-2.9328565841397314E-2</v>
      </c>
      <c r="E1553" s="2">
        <v>1.5574503905084009E-2</v>
      </c>
      <c r="F1553" s="2">
        <v>4.1491600000000002</v>
      </c>
      <c r="G1553" s="2">
        <v>4.1681399999999993</v>
      </c>
      <c r="H1553" s="2">
        <v>4.1412549999999992</v>
      </c>
      <c r="I1553" s="2">
        <v>4.0563139999999995</v>
      </c>
      <c r="J1553" s="13">
        <v>4.2396455000000035</v>
      </c>
      <c r="K1553" s="13" t="s">
        <v>51</v>
      </c>
      <c r="L1553" s="13" t="s">
        <v>48</v>
      </c>
      <c r="M1553" s="13" t="s">
        <v>53</v>
      </c>
    </row>
    <row r="1554" spans="1:13" ht="13.5" x14ac:dyDescent="0.25">
      <c r="A1554" s="3">
        <v>44273</v>
      </c>
      <c r="B1554" s="2">
        <v>4.1618000000000004</v>
      </c>
      <c r="C1554" s="2">
        <v>55.065023661783542</v>
      </c>
      <c r="D1554" s="2">
        <v>-2.4084891996491109E-2</v>
      </c>
      <c r="E1554" s="2">
        <v>1.5858476045000579E-2</v>
      </c>
      <c r="F1554" s="2">
        <v>4.1453599999999993</v>
      </c>
      <c r="G1554" s="2">
        <v>4.1700400000000002</v>
      </c>
      <c r="H1554" s="2">
        <v>4.145365</v>
      </c>
      <c r="I1554" s="2">
        <v>4.0551759999999994</v>
      </c>
      <c r="J1554" s="13">
        <v>4.2375580000000026</v>
      </c>
      <c r="K1554" s="13" t="s">
        <v>51</v>
      </c>
      <c r="L1554" s="13" t="s">
        <v>48</v>
      </c>
      <c r="M1554" s="13" t="s">
        <v>53</v>
      </c>
    </row>
    <row r="1555" spans="1:13" ht="13.5" x14ac:dyDescent="0.25">
      <c r="A1555" s="3">
        <v>44274</v>
      </c>
      <c r="B1555" s="2">
        <v>4.1555</v>
      </c>
      <c r="C1555" s="2">
        <v>54.27299073064831</v>
      </c>
      <c r="D1555" s="2">
        <v>-9.7135248302935295E-3</v>
      </c>
      <c r="E1555" s="2">
        <v>1.599183735046995E-2</v>
      </c>
      <c r="F1555" s="2">
        <v>4.1390399999999996</v>
      </c>
      <c r="G1555" s="2">
        <v>4.1649799999999999</v>
      </c>
      <c r="H1555" s="2">
        <v>4.1494750000000007</v>
      </c>
      <c r="I1555" s="2">
        <v>4.0553019999999993</v>
      </c>
      <c r="J1555" s="13">
        <v>4.2354390000000022</v>
      </c>
      <c r="K1555" s="13" t="s">
        <v>51</v>
      </c>
      <c r="L1555" s="13" t="s">
        <v>48</v>
      </c>
      <c r="M1555" s="13" t="s">
        <v>53</v>
      </c>
    </row>
    <row r="1556" spans="1:13" ht="13.5" x14ac:dyDescent="0.25">
      <c r="A1556" s="3">
        <v>44277</v>
      </c>
      <c r="B1556" s="2">
        <v>4.2061000000000002</v>
      </c>
      <c r="C1556" s="2">
        <v>59.33251180187586</v>
      </c>
      <c r="D1556" s="2">
        <v>-2.483951981218091E-3</v>
      </c>
      <c r="E1556" s="2">
        <v>1.5530720873946722E-2</v>
      </c>
      <c r="F1556" s="2">
        <v>4.1415799999999994</v>
      </c>
      <c r="G1556" s="2">
        <v>4.16561</v>
      </c>
      <c r="H1556" s="2">
        <v>4.1526399999999999</v>
      </c>
      <c r="I1556" s="2">
        <v>4.0564399999999985</v>
      </c>
      <c r="J1556" s="13">
        <v>4.2332255000000023</v>
      </c>
      <c r="K1556" s="13" t="s">
        <v>51</v>
      </c>
      <c r="L1556" s="13" t="s">
        <v>48</v>
      </c>
      <c r="M1556" s="13" t="s">
        <v>52</v>
      </c>
    </row>
    <row r="1557" spans="1:13" ht="13.5" x14ac:dyDescent="0.25">
      <c r="A1557" s="3">
        <v>44278</v>
      </c>
      <c r="B1557" s="2">
        <v>4.2187000000000001</v>
      </c>
      <c r="C1557" s="2">
        <v>60.504410110733339</v>
      </c>
      <c r="D1557" s="2">
        <v>2.2034222108633372E-3</v>
      </c>
      <c r="E1557" s="2">
        <v>1.5218763526855143E-2</v>
      </c>
      <c r="F1557" s="2">
        <v>4.1706599999999998</v>
      </c>
      <c r="G1557" s="2">
        <v>4.1674999999999995</v>
      </c>
      <c r="H1557" s="2">
        <v>4.1564350000000001</v>
      </c>
      <c r="I1557" s="2">
        <v>4.0593479999999991</v>
      </c>
      <c r="J1557" s="13">
        <v>4.2312330000000022</v>
      </c>
      <c r="K1557" s="13" t="s">
        <v>51</v>
      </c>
      <c r="L1557" s="13" t="s">
        <v>48</v>
      </c>
      <c r="M1557" s="13" t="s">
        <v>52</v>
      </c>
    </row>
    <row r="1558" spans="1:13" ht="13.5" x14ac:dyDescent="0.25">
      <c r="A1558" s="3">
        <v>44279</v>
      </c>
      <c r="B1558" s="2">
        <v>4.3452000000000002</v>
      </c>
      <c r="C1558" s="2">
        <v>69.886646390787334</v>
      </c>
      <c r="D1558" s="2">
        <v>-5.6888449857774859E-3</v>
      </c>
      <c r="E1558" s="2">
        <v>1.5039170888709302E-2</v>
      </c>
      <c r="F1558" s="2">
        <v>4.21746</v>
      </c>
      <c r="G1558" s="2">
        <v>4.1833099999999996</v>
      </c>
      <c r="H1558" s="2">
        <v>4.1668700000000003</v>
      </c>
      <c r="I1558" s="2">
        <v>4.0652919999999986</v>
      </c>
      <c r="J1558" s="13">
        <v>4.2298730000000031</v>
      </c>
      <c r="K1558" s="13" t="s">
        <v>51</v>
      </c>
      <c r="L1558" s="13" t="s">
        <v>50</v>
      </c>
      <c r="M1558" s="13" t="s">
        <v>52</v>
      </c>
    </row>
    <row r="1559" spans="1:13" ht="13.5" x14ac:dyDescent="0.25">
      <c r="A1559" s="3">
        <v>44280</v>
      </c>
      <c r="B1559" s="2">
        <v>4.3578999999999999</v>
      </c>
      <c r="C1559" s="2">
        <v>70.640698499803136</v>
      </c>
      <c r="D1559" s="2">
        <v>-1.551909598045853E-2</v>
      </c>
      <c r="E1559" s="2">
        <v>1.5097850056258619E-2</v>
      </c>
      <c r="F1559" s="2">
        <v>4.2566800000000002</v>
      </c>
      <c r="G1559" s="2">
        <v>4.2010199999999998</v>
      </c>
      <c r="H1559" s="2">
        <v>4.1779400000000004</v>
      </c>
      <c r="I1559" s="2">
        <v>4.0708579999999994</v>
      </c>
      <c r="J1559" s="13">
        <v>4.2286080000000021</v>
      </c>
      <c r="K1559" s="13" t="s">
        <v>51</v>
      </c>
      <c r="L1559" s="13" t="s">
        <v>50</v>
      </c>
      <c r="M1559" s="13" t="s">
        <v>52</v>
      </c>
    </row>
    <row r="1560" spans="1:13" ht="13.5" x14ac:dyDescent="0.25">
      <c r="A1560" s="3">
        <v>44281</v>
      </c>
      <c r="B1560" s="2">
        <v>4.3516000000000004</v>
      </c>
      <c r="C1560" s="2">
        <v>69.708201115168123</v>
      </c>
      <c r="D1560" s="2">
        <v>-2.3626339967966814E-2</v>
      </c>
      <c r="E1560" s="2">
        <v>1.3963998797953349E-2</v>
      </c>
      <c r="F1560" s="2">
        <v>4.2959000000000005</v>
      </c>
      <c r="G1560" s="2">
        <v>4.2174699999999996</v>
      </c>
      <c r="H1560" s="2">
        <v>4.1890100000000006</v>
      </c>
      <c r="I1560" s="2">
        <v>4.0762979999999995</v>
      </c>
      <c r="J1560" s="13">
        <v>4.2278175000000022</v>
      </c>
      <c r="K1560" s="13" t="s">
        <v>51</v>
      </c>
      <c r="L1560" s="13" t="s">
        <v>50</v>
      </c>
      <c r="M1560" s="13" t="s">
        <v>52</v>
      </c>
    </row>
    <row r="1561" spans="1:13" ht="13.5" x14ac:dyDescent="0.25">
      <c r="A1561" s="3">
        <v>44284</v>
      </c>
      <c r="B1561" s="2">
        <v>4.3516000000000004</v>
      </c>
      <c r="C1561" s="2">
        <v>69.708201115168123</v>
      </c>
      <c r="D1561" s="2">
        <v>-3.0614336368802064E-2</v>
      </c>
      <c r="E1561" s="2">
        <v>1.2015033495278929E-2</v>
      </c>
      <c r="F1561" s="2">
        <v>4.3250000000000011</v>
      </c>
      <c r="G1561" s="2">
        <v>4.2332899999999993</v>
      </c>
      <c r="H1561" s="2">
        <v>4.2010300000000012</v>
      </c>
      <c r="I1561" s="2">
        <v>4.0836359999999994</v>
      </c>
      <c r="J1561" s="13">
        <v>4.2270270000000014</v>
      </c>
      <c r="K1561" s="13" t="s">
        <v>51</v>
      </c>
      <c r="L1561" s="13" t="s">
        <v>50</v>
      </c>
      <c r="M1561" s="13" t="s">
        <v>52</v>
      </c>
    </row>
    <row r="1562" spans="1:13" ht="13.5" x14ac:dyDescent="0.25">
      <c r="A1562" s="3">
        <v>44285</v>
      </c>
      <c r="B1562" s="2">
        <v>4.3516000000000004</v>
      </c>
      <c r="C1562" s="2">
        <v>69.708201115168123</v>
      </c>
      <c r="D1562" s="2">
        <v>-5.6020153077503743E-2</v>
      </c>
      <c r="E1562" s="2">
        <v>9.2872757282505373E-3</v>
      </c>
      <c r="F1562" s="2">
        <v>4.3515800000000002</v>
      </c>
      <c r="G1562" s="2">
        <v>4.2611199999999991</v>
      </c>
      <c r="H1562" s="2">
        <v>4.2146300000000005</v>
      </c>
      <c r="I1562" s="2">
        <v>4.0894559999999993</v>
      </c>
      <c r="J1562" s="13">
        <v>4.2262365000000015</v>
      </c>
      <c r="K1562" s="13" t="s">
        <v>51</v>
      </c>
      <c r="L1562" s="13" t="s">
        <v>50</v>
      </c>
      <c r="M1562" s="13" t="s">
        <v>52</v>
      </c>
    </row>
    <row r="1563" spans="1:13" ht="13.5" x14ac:dyDescent="0.25">
      <c r="A1563" s="3">
        <v>44286</v>
      </c>
      <c r="B1563" s="2">
        <v>4.3198999999999996</v>
      </c>
      <c r="C1563" s="2">
        <v>64.368252031334805</v>
      </c>
      <c r="D1563" s="2">
        <v>-7.0279181517911127E-2</v>
      </c>
      <c r="E1563" s="2">
        <v>5.8014170500337719E-3</v>
      </c>
      <c r="F1563" s="2">
        <v>4.3465199999999999</v>
      </c>
      <c r="G1563" s="2">
        <v>4.2819899999999995</v>
      </c>
      <c r="H1563" s="2">
        <v>4.2250650000000007</v>
      </c>
      <c r="I1563" s="2">
        <v>4.0951479999999982</v>
      </c>
      <c r="J1563" s="13">
        <v>4.2252875000000021</v>
      </c>
      <c r="K1563" s="13" t="s">
        <v>55</v>
      </c>
      <c r="L1563" s="13" t="s">
        <v>54</v>
      </c>
      <c r="M1563" s="13" t="s">
        <v>47</v>
      </c>
    </row>
    <row r="1564" spans="1:13" ht="13.5" x14ac:dyDescent="0.25">
      <c r="A1564" s="3">
        <v>44287</v>
      </c>
      <c r="B1564" s="2">
        <v>4.3452000000000002</v>
      </c>
      <c r="C1564" s="2">
        <v>66.569372019510865</v>
      </c>
      <c r="D1564" s="2">
        <v>-7.7117688911187976E-2</v>
      </c>
      <c r="E1564" s="2">
        <v>2.982556849246254E-3</v>
      </c>
      <c r="F1564" s="2">
        <v>4.3439800000000002</v>
      </c>
      <c r="G1564" s="2">
        <v>4.3003299999999998</v>
      </c>
      <c r="H1564" s="2">
        <v>4.2351850000000013</v>
      </c>
      <c r="I1564" s="2">
        <v>4.1005859999999981</v>
      </c>
      <c r="J1564" s="13">
        <v>4.2244650000000012</v>
      </c>
      <c r="K1564" s="13" t="s">
        <v>55</v>
      </c>
      <c r="L1564" s="13" t="s">
        <v>48</v>
      </c>
      <c r="M1564" s="13" t="s">
        <v>47</v>
      </c>
    </row>
    <row r="1565" spans="1:13" ht="13.5" x14ac:dyDescent="0.25">
      <c r="A1565" s="3">
        <v>44288</v>
      </c>
      <c r="B1565" s="2">
        <v>4.3326000000000002</v>
      </c>
      <c r="C1565" s="2">
        <v>64.434557502165319</v>
      </c>
      <c r="D1565" s="2">
        <v>-8.3722585713201347E-2</v>
      </c>
      <c r="E1565" s="2">
        <v>-4.0239837362237045E-4</v>
      </c>
      <c r="F1565" s="2">
        <v>4.3401799999999993</v>
      </c>
      <c r="G1565" s="2">
        <v>4.3180399999999999</v>
      </c>
      <c r="H1565" s="2">
        <v>4.2415099999999999</v>
      </c>
      <c r="I1565" s="2">
        <v>4.1088079999999989</v>
      </c>
      <c r="J1565" s="13">
        <v>4.2236745000000013</v>
      </c>
      <c r="K1565" s="13" t="s">
        <v>55</v>
      </c>
      <c r="L1565" s="13" t="s">
        <v>48</v>
      </c>
      <c r="M1565" s="13" t="s">
        <v>47</v>
      </c>
    </row>
    <row r="1566" spans="1:13" ht="13.5" x14ac:dyDescent="0.25">
      <c r="A1566" s="3">
        <v>44291</v>
      </c>
      <c r="B1566" s="2">
        <v>4.3010000000000002</v>
      </c>
      <c r="C1566" s="2">
        <v>59.298491961184119</v>
      </c>
      <c r="D1566" s="2">
        <v>-7.9836136361921994E-2</v>
      </c>
      <c r="E1566" s="2">
        <v>-4.1162875282806516E-3</v>
      </c>
      <c r="F1566" s="2">
        <v>4.3300600000000005</v>
      </c>
      <c r="G1566" s="2">
        <v>4.3275300000000012</v>
      </c>
      <c r="H1566" s="2">
        <v>4.2465700000000002</v>
      </c>
      <c r="I1566" s="2">
        <v>4.1151339999999985</v>
      </c>
      <c r="J1566" s="13">
        <v>4.2226625000000011</v>
      </c>
      <c r="K1566" s="13" t="s">
        <v>55</v>
      </c>
      <c r="L1566" s="13" t="s">
        <v>48</v>
      </c>
      <c r="M1566" s="13" t="s">
        <v>47</v>
      </c>
    </row>
    <row r="1567" spans="1:13" ht="13.5" x14ac:dyDescent="0.25">
      <c r="A1567" s="3">
        <v>44292</v>
      </c>
      <c r="B1567" s="2">
        <v>4.3388999999999998</v>
      </c>
      <c r="C1567" s="2">
        <v>63.097770408579763</v>
      </c>
      <c r="D1567" s="2">
        <v>-7.7831811242123017E-2</v>
      </c>
      <c r="E1567" s="2">
        <v>-7.9847546730397959E-3</v>
      </c>
      <c r="F1567" s="2">
        <v>4.3275199999999989</v>
      </c>
      <c r="G1567" s="2">
        <v>4.3395500000000009</v>
      </c>
      <c r="H1567" s="2">
        <v>4.2535249999999998</v>
      </c>
      <c r="I1567" s="2">
        <v>4.1234819999999983</v>
      </c>
      <c r="J1567" s="13">
        <v>4.2219035000000016</v>
      </c>
      <c r="K1567" s="13" t="s">
        <v>55</v>
      </c>
      <c r="L1567" s="13" t="s">
        <v>48</v>
      </c>
      <c r="M1567" s="13" t="s">
        <v>47</v>
      </c>
    </row>
    <row r="1568" spans="1:13" ht="13.5" x14ac:dyDescent="0.25">
      <c r="A1568" s="3">
        <v>44293</v>
      </c>
      <c r="B1568" s="2">
        <v>4.3010000000000002</v>
      </c>
      <c r="C1568" s="2">
        <v>57.334230619628727</v>
      </c>
      <c r="D1568" s="2">
        <v>-5.4475353541515226E-2</v>
      </c>
      <c r="E1568" s="2">
        <v>-1.1881596628682597E-2</v>
      </c>
      <c r="F1568" s="2">
        <v>4.3237400000000008</v>
      </c>
      <c r="G1568" s="2">
        <v>4.3351300000000013</v>
      </c>
      <c r="H1568" s="2">
        <v>4.2592199999999991</v>
      </c>
      <c r="I1568" s="2">
        <v>4.1314519999999986</v>
      </c>
      <c r="J1568" s="13">
        <v>4.2209550000000009</v>
      </c>
      <c r="K1568" s="13" t="s">
        <v>55</v>
      </c>
      <c r="L1568" s="13" t="s">
        <v>48</v>
      </c>
      <c r="M1568" s="13" t="s">
        <v>47</v>
      </c>
    </row>
    <row r="1569" spans="1:13" ht="13.5" x14ac:dyDescent="0.25">
      <c r="A1569" s="3">
        <v>44294</v>
      </c>
      <c r="B1569" s="2">
        <v>4.3010000000000002</v>
      </c>
      <c r="C1569" s="2">
        <v>57.334230619628727</v>
      </c>
      <c r="D1569" s="2">
        <v>-3.309778293800214E-2</v>
      </c>
      <c r="E1569" s="2">
        <v>-1.5725319749874254E-2</v>
      </c>
      <c r="F1569" s="2">
        <v>4.3148999999999997</v>
      </c>
      <c r="G1569" s="2">
        <v>4.3294400000000008</v>
      </c>
      <c r="H1569" s="2">
        <v>4.2652299999999999</v>
      </c>
      <c r="I1569" s="2">
        <v>4.1376519999999983</v>
      </c>
      <c r="J1569" s="13">
        <v>4.2200065000000011</v>
      </c>
      <c r="K1569" s="13" t="s">
        <v>55</v>
      </c>
      <c r="L1569" s="13" t="s">
        <v>48</v>
      </c>
      <c r="M1569" s="13" t="s">
        <v>47</v>
      </c>
    </row>
    <row r="1570" spans="1:13" ht="13.5" x14ac:dyDescent="0.25">
      <c r="A1570" s="3">
        <v>44298</v>
      </c>
      <c r="B1570" s="2">
        <v>4.2882999999999996</v>
      </c>
      <c r="C1570" s="2">
        <v>55.368727652991339</v>
      </c>
      <c r="D1570" s="2">
        <v>-1.5351848329117956E-2</v>
      </c>
      <c r="E1570" s="2">
        <v>-1.7631746845968729E-2</v>
      </c>
      <c r="F1570" s="2">
        <v>4.3060400000000003</v>
      </c>
      <c r="G1570" s="2">
        <v>4.3231099999999998</v>
      </c>
      <c r="H1570" s="2">
        <v>4.2702899999999984</v>
      </c>
      <c r="I1570" s="2">
        <v>4.1437239999999989</v>
      </c>
      <c r="J1570" s="13">
        <v>4.2192790000000011</v>
      </c>
      <c r="K1570" s="13" t="s">
        <v>55</v>
      </c>
      <c r="L1570" s="13" t="s">
        <v>48</v>
      </c>
      <c r="M1570" s="13" t="s">
        <v>47</v>
      </c>
    </row>
    <row r="1571" spans="1:13" ht="13.5" x14ac:dyDescent="0.25">
      <c r="A1571" s="3">
        <v>44299</v>
      </c>
      <c r="B1571" s="2">
        <v>4.282</v>
      </c>
      <c r="C1571" s="2">
        <v>54.372946066228778</v>
      </c>
      <c r="D1571" s="2">
        <v>-8.5354281369909302E-5</v>
      </c>
      <c r="E1571" s="2">
        <v>-1.81837899489968E-2</v>
      </c>
      <c r="F1571" s="2">
        <v>4.3022399999999994</v>
      </c>
      <c r="G1571" s="2">
        <v>4.3161500000000004</v>
      </c>
      <c r="H1571" s="2">
        <v>4.2747200000000003</v>
      </c>
      <c r="I1571" s="2">
        <v>4.1496699999999986</v>
      </c>
      <c r="J1571" s="13">
        <v>4.2185515000000011</v>
      </c>
      <c r="K1571" s="13" t="s">
        <v>55</v>
      </c>
      <c r="L1571" s="13" t="s">
        <v>48</v>
      </c>
      <c r="M1571" s="13" t="s">
        <v>47</v>
      </c>
    </row>
    <row r="1572" spans="1:13" ht="13.5" x14ac:dyDescent="0.25">
      <c r="A1572" s="3">
        <v>44300</v>
      </c>
      <c r="B1572" s="2">
        <v>4.2629999999999999</v>
      </c>
      <c r="C1572" s="2">
        <v>51.372224795685142</v>
      </c>
      <c r="D1572" s="2">
        <v>1.4077116602551065E-2</v>
      </c>
      <c r="E1572" s="2">
        <v>-1.7302701702937882E-2</v>
      </c>
      <c r="F1572" s="2">
        <v>4.2870599999999994</v>
      </c>
      <c r="G1572" s="2">
        <v>4.3072900000000001</v>
      </c>
      <c r="H1572" s="2">
        <v>4.2842049999999992</v>
      </c>
      <c r="I1572" s="2">
        <v>4.1571339999999983</v>
      </c>
      <c r="J1572" s="13">
        <v>4.2177290000000012</v>
      </c>
      <c r="K1572" s="13" t="s">
        <v>55</v>
      </c>
      <c r="L1572" s="13" t="s">
        <v>48</v>
      </c>
      <c r="M1572" s="13" t="s">
        <v>47</v>
      </c>
    </row>
    <row r="1573" spans="1:13" ht="13.5" x14ac:dyDescent="0.25">
      <c r="A1573" s="3">
        <v>44301</v>
      </c>
      <c r="B1573" s="2">
        <v>4.2377000000000002</v>
      </c>
      <c r="C1573" s="2">
        <v>47.604795589619862</v>
      </c>
      <c r="D1573" s="2">
        <v>2.3019484199895857E-2</v>
      </c>
      <c r="E1573" s="2">
        <v>-1.5492043558206684E-2</v>
      </c>
      <c r="F1573" s="2">
        <v>4.2744</v>
      </c>
      <c r="G1573" s="2">
        <v>4.2990700000000004</v>
      </c>
      <c r="H1573" s="2">
        <v>4.2905299999999995</v>
      </c>
      <c r="I1573" s="2">
        <v>4.1635859999999987</v>
      </c>
      <c r="J1573" s="13">
        <v>4.2167800000000009</v>
      </c>
      <c r="K1573" s="13" t="s">
        <v>55</v>
      </c>
      <c r="L1573" s="13" t="s">
        <v>48</v>
      </c>
      <c r="M1573" s="13" t="s">
        <v>47</v>
      </c>
    </row>
    <row r="1574" spans="1:13" ht="13.5" x14ac:dyDescent="0.25">
      <c r="A1574" s="3">
        <v>44302</v>
      </c>
      <c r="B1574" s="2">
        <v>4.1745000000000001</v>
      </c>
      <c r="C1574" s="2">
        <v>39.760562559209603</v>
      </c>
      <c r="D1574" s="2">
        <v>3.9273823665622487E-2</v>
      </c>
      <c r="E1574" s="2">
        <v>-1.4672887115209421E-2</v>
      </c>
      <c r="F1574" s="2">
        <v>4.2491000000000003</v>
      </c>
      <c r="G1574" s="2">
        <v>4.282</v>
      </c>
      <c r="H1574" s="2">
        <v>4.2911649999999995</v>
      </c>
      <c r="I1574" s="2">
        <v>4.167381999999999</v>
      </c>
      <c r="J1574" s="13">
        <v>4.2155150000000017</v>
      </c>
      <c r="K1574" s="13" t="s">
        <v>55</v>
      </c>
      <c r="L1574" s="13" t="s">
        <v>48</v>
      </c>
      <c r="M1574" s="13" t="s">
        <v>47</v>
      </c>
    </row>
    <row r="1575" spans="1:13" ht="13.5" x14ac:dyDescent="0.25">
      <c r="A1575" s="3">
        <v>44305</v>
      </c>
      <c r="B1575" s="2">
        <v>4.1680999999999999</v>
      </c>
      <c r="C1575" s="2">
        <v>39.058679249994192</v>
      </c>
      <c r="D1575" s="2">
        <v>5.2042051752267504E-2</v>
      </c>
      <c r="E1575" s="2">
        <v>-1.2741891764065106E-2</v>
      </c>
      <c r="F1575" s="2">
        <v>4.22506</v>
      </c>
      <c r="G1575" s="2">
        <v>4.2655500000000002</v>
      </c>
      <c r="H1575" s="2">
        <v>4.2917949999999996</v>
      </c>
      <c r="I1575" s="2">
        <v>4.1711759999999991</v>
      </c>
      <c r="J1575" s="13">
        <v>4.2146925000000008</v>
      </c>
      <c r="K1575" s="13" t="s">
        <v>55</v>
      </c>
      <c r="L1575" s="13" t="s">
        <v>48</v>
      </c>
      <c r="M1575" s="13" t="s">
        <v>47</v>
      </c>
    </row>
    <row r="1576" spans="1:13" ht="13.5" x14ac:dyDescent="0.25">
      <c r="A1576" s="3">
        <v>44306</v>
      </c>
      <c r="B1576" s="2">
        <v>4.1618000000000004</v>
      </c>
      <c r="C1576" s="2">
        <v>38.341177280820496</v>
      </c>
      <c r="D1576" s="2">
        <v>5.8932349520980587E-2</v>
      </c>
      <c r="E1576" s="2">
        <v>-9.9856321429992456E-3</v>
      </c>
      <c r="F1576" s="2">
        <v>4.2010199999999998</v>
      </c>
      <c r="G1576" s="2">
        <v>4.2516300000000005</v>
      </c>
      <c r="H1576" s="2">
        <v>4.2895800000000008</v>
      </c>
      <c r="I1576" s="2">
        <v>4.1772479999999987</v>
      </c>
      <c r="J1576" s="13">
        <v>4.2139965000000004</v>
      </c>
      <c r="K1576" s="13" t="s">
        <v>55</v>
      </c>
      <c r="L1576" s="13" t="s">
        <v>48</v>
      </c>
      <c r="M1576" s="13" t="s">
        <v>47</v>
      </c>
    </row>
    <row r="1577" spans="1:13" ht="13.5" x14ac:dyDescent="0.25">
      <c r="A1577" s="3">
        <v>44307</v>
      </c>
      <c r="B1577" s="2">
        <v>4.1492000000000004</v>
      </c>
      <c r="C1577" s="2">
        <v>36.881913938877098</v>
      </c>
      <c r="D1577" s="2">
        <v>7.2009564587397712E-2</v>
      </c>
      <c r="E1577" s="2">
        <v>-6.4911632111938743E-3</v>
      </c>
      <c r="F1577" s="2">
        <v>4.1782599999999999</v>
      </c>
      <c r="G1577" s="2">
        <v>4.2326600000000001</v>
      </c>
      <c r="H1577" s="2">
        <v>4.2861050000000009</v>
      </c>
      <c r="I1577" s="2">
        <v>4.1828139999999987</v>
      </c>
      <c r="J1577" s="13">
        <v>4.2132375</v>
      </c>
      <c r="K1577" s="13" t="s">
        <v>55</v>
      </c>
      <c r="L1577" s="13" t="s">
        <v>48</v>
      </c>
      <c r="M1577" s="13" t="s">
        <v>47</v>
      </c>
    </row>
    <row r="1578" spans="1:13" ht="13.5" x14ac:dyDescent="0.25">
      <c r="A1578" s="3">
        <v>44308</v>
      </c>
      <c r="B1578" s="2">
        <v>4.1492000000000004</v>
      </c>
      <c r="C1578" s="2">
        <v>36.881913938877098</v>
      </c>
      <c r="D1578" s="2">
        <v>7.7765678219634538E-2</v>
      </c>
      <c r="E1578" s="2">
        <v>-2.5690568133302717E-3</v>
      </c>
      <c r="F1578" s="2">
        <v>4.1605600000000003</v>
      </c>
      <c r="G1578" s="2">
        <v>4.2174800000000001</v>
      </c>
      <c r="H1578" s="2">
        <v>4.2763050000000007</v>
      </c>
      <c r="I1578" s="2">
        <v>4.1873679999999993</v>
      </c>
      <c r="J1578" s="13">
        <v>4.2124784999999996</v>
      </c>
      <c r="K1578" s="13" t="s">
        <v>55</v>
      </c>
      <c r="L1578" s="13" t="s">
        <v>48</v>
      </c>
      <c r="M1578" s="13" t="s">
        <v>47</v>
      </c>
    </row>
    <row r="1579" spans="1:13" ht="13.5" x14ac:dyDescent="0.25">
      <c r="A1579" s="3">
        <v>44309</v>
      </c>
      <c r="B1579" s="2">
        <v>4.1492000000000004</v>
      </c>
      <c r="C1579" s="2">
        <v>36.881913938877098</v>
      </c>
      <c r="D1579" s="2">
        <v>8.3119149832131534E-2</v>
      </c>
      <c r="E1579" s="2">
        <v>1.0408237448262187E-3</v>
      </c>
      <c r="F1579" s="2">
        <v>4.1555000000000009</v>
      </c>
      <c r="G1579" s="2">
        <v>4.2022999999999993</v>
      </c>
      <c r="H1579" s="2">
        <v>4.2658700000000014</v>
      </c>
      <c r="I1579" s="2">
        <v>4.190783999999999</v>
      </c>
      <c r="J1579" s="13">
        <v>4.2115614999999993</v>
      </c>
      <c r="K1579" s="13" t="s">
        <v>55</v>
      </c>
      <c r="L1579" s="13" t="s">
        <v>48</v>
      </c>
      <c r="M1579" s="13" t="s">
        <v>47</v>
      </c>
    </row>
    <row r="1580" spans="1:13" ht="13.5" x14ac:dyDescent="0.25">
      <c r="A1580" s="3">
        <v>44312</v>
      </c>
      <c r="B1580" s="2">
        <v>4.1492000000000004</v>
      </c>
      <c r="C1580" s="2">
        <v>36.881913938877098</v>
      </c>
      <c r="D1580" s="2">
        <v>8.6142306795402135E-2</v>
      </c>
      <c r="E1580" s="2">
        <v>3.3675585878785558E-3</v>
      </c>
      <c r="F1580" s="2">
        <v>4.1517200000000001</v>
      </c>
      <c r="G1580" s="2">
        <v>4.1883900000000001</v>
      </c>
      <c r="H1580" s="2">
        <v>4.2557500000000008</v>
      </c>
      <c r="I1580" s="2">
        <v>4.1952120000000006</v>
      </c>
      <c r="J1580" s="13">
        <v>4.2108024999999989</v>
      </c>
      <c r="K1580" s="13" t="s">
        <v>55</v>
      </c>
      <c r="L1580" s="13" t="s">
        <v>48</v>
      </c>
      <c r="M1580" s="13" t="s">
        <v>47</v>
      </c>
    </row>
    <row r="1581" spans="1:13" ht="13.5" x14ac:dyDescent="0.25">
      <c r="A1581" s="3">
        <v>44313</v>
      </c>
      <c r="B1581" s="2">
        <v>4.1492000000000004</v>
      </c>
      <c r="C1581" s="2">
        <v>36.881913938877098</v>
      </c>
      <c r="D1581" s="2">
        <v>8.8145152771806679E-2</v>
      </c>
      <c r="E1581" s="2">
        <v>4.5802249827675435E-3</v>
      </c>
      <c r="F1581" s="2">
        <v>4.1492000000000004</v>
      </c>
      <c r="G1581" s="2">
        <v>4.1751100000000001</v>
      </c>
      <c r="H1581" s="2">
        <v>4.2456300000000011</v>
      </c>
      <c r="I1581" s="2">
        <v>4.1985020000000004</v>
      </c>
      <c r="J1581" s="13">
        <v>4.2100434999999985</v>
      </c>
      <c r="K1581" s="13" t="s">
        <v>55</v>
      </c>
      <c r="L1581" s="13" t="s">
        <v>54</v>
      </c>
      <c r="M1581" s="13" t="s">
        <v>47</v>
      </c>
    </row>
    <row r="1582" spans="1:13" ht="13.5" x14ac:dyDescent="0.25">
      <c r="A1582" s="3">
        <v>44314</v>
      </c>
      <c r="B1582" s="2">
        <v>4.1492000000000004</v>
      </c>
      <c r="C1582" s="2">
        <v>36.881913938877091</v>
      </c>
      <c r="D1582" s="2">
        <v>8.7300144317173256E-2</v>
      </c>
      <c r="E1582" s="2">
        <v>4.9444802658385259E-3</v>
      </c>
      <c r="F1582" s="2">
        <v>4.1492000000000004</v>
      </c>
      <c r="G1582" s="2">
        <v>4.1637300000000002</v>
      </c>
      <c r="H1582" s="2">
        <v>4.2355100000000006</v>
      </c>
      <c r="I1582" s="2">
        <v>4.2010320000000005</v>
      </c>
      <c r="J1582" s="13">
        <v>4.2093164999999981</v>
      </c>
      <c r="K1582" s="13" t="s">
        <v>54</v>
      </c>
      <c r="L1582" s="13" t="s">
        <v>54</v>
      </c>
      <c r="M1582" s="13" t="s">
        <v>54</v>
      </c>
    </row>
    <row r="1583" spans="1:13" ht="13.5" x14ac:dyDescent="0.25">
      <c r="A1583" s="3">
        <v>44315</v>
      </c>
      <c r="B1583" s="2">
        <v>4.1492000000000004</v>
      </c>
      <c r="C1583" s="2">
        <v>36.881913938877091</v>
      </c>
      <c r="D1583" s="2">
        <v>8.3047785621182868E-2</v>
      </c>
      <c r="E1583" s="2">
        <v>4.6704782098180358E-3</v>
      </c>
      <c r="F1583" s="2">
        <v>4.1492000000000004</v>
      </c>
      <c r="G1583" s="2">
        <v>4.1548800000000004</v>
      </c>
      <c r="H1583" s="2">
        <v>4.2269750000000013</v>
      </c>
      <c r="I1583" s="2">
        <v>4.2036900000000008</v>
      </c>
      <c r="J1583" s="13">
        <v>4.2086209999999973</v>
      </c>
      <c r="K1583" s="13" t="s">
        <v>54</v>
      </c>
      <c r="L1583" s="13" t="s">
        <v>54</v>
      </c>
      <c r="M1583" s="13" t="s">
        <v>54</v>
      </c>
    </row>
    <row r="1584" spans="1:13" ht="13.5" x14ac:dyDescent="0.25">
      <c r="A1584" s="3">
        <v>44316</v>
      </c>
      <c r="B1584" s="2">
        <v>4.1492000000000004</v>
      </c>
      <c r="C1584" s="2">
        <v>36.881913938877091</v>
      </c>
      <c r="D1584" s="2">
        <v>7.0055222134339346E-2</v>
      </c>
      <c r="E1584" s="2">
        <v>3.4101759847456718E-3</v>
      </c>
      <c r="F1584" s="2">
        <v>4.1492000000000004</v>
      </c>
      <c r="G1584" s="2">
        <v>4.1523500000000002</v>
      </c>
      <c r="H1584" s="2">
        <v>4.2171750000000019</v>
      </c>
      <c r="I1584" s="2">
        <v>4.2050820000000009</v>
      </c>
      <c r="J1584" s="13">
        <v>4.2079254999999982</v>
      </c>
      <c r="K1584" s="13" t="s">
        <v>54</v>
      </c>
      <c r="L1584" s="13" t="s">
        <v>54</v>
      </c>
      <c r="M1584" s="13" t="s">
        <v>54</v>
      </c>
    </row>
    <row r="1585" spans="1:13" ht="13.5" x14ac:dyDescent="0.25">
      <c r="A1585" s="3">
        <v>44319</v>
      </c>
      <c r="B1585" s="2">
        <v>4.1997999999999998</v>
      </c>
      <c r="C1585" s="2">
        <v>50.554543768724045</v>
      </c>
      <c r="D1585" s="2">
        <v>5.4633068722888645E-2</v>
      </c>
      <c r="E1585" s="2">
        <v>9.7949023534880941E-4</v>
      </c>
      <c r="F1585" s="2">
        <v>4.1593200000000001</v>
      </c>
      <c r="G1585" s="2">
        <v>4.1555200000000001</v>
      </c>
      <c r="H1585" s="2">
        <v>4.210535000000001</v>
      </c>
      <c r="I1585" s="2">
        <v>4.207612000000001</v>
      </c>
      <c r="J1585" s="13">
        <v>4.2076094999999984</v>
      </c>
      <c r="K1585" s="13" t="s">
        <v>51</v>
      </c>
      <c r="L1585" s="13" t="s">
        <v>54</v>
      </c>
      <c r="M1585" s="13" t="s">
        <v>52</v>
      </c>
    </row>
    <row r="1586" spans="1:13" ht="13.5" x14ac:dyDescent="0.25">
      <c r="A1586" s="3">
        <v>44320</v>
      </c>
      <c r="B1586" s="2">
        <v>4.2027999999999999</v>
      </c>
      <c r="C1586" s="2">
        <v>51.229094281670335</v>
      </c>
      <c r="D1586" s="2">
        <v>4.0374879369496242E-2</v>
      </c>
      <c r="E1586" s="2">
        <v>-2.6315469378394357E-3</v>
      </c>
      <c r="F1586" s="2">
        <v>4.1700400000000002</v>
      </c>
      <c r="G1586" s="2">
        <v>4.1596199999999994</v>
      </c>
      <c r="H1586" s="2">
        <v>4.2056249999999995</v>
      </c>
      <c r="I1586" s="2">
        <v>4.2088120000000018</v>
      </c>
      <c r="J1586" s="13">
        <v>4.2072769999999977</v>
      </c>
      <c r="K1586" s="13" t="s">
        <v>55</v>
      </c>
      <c r="L1586" s="13" t="s">
        <v>48</v>
      </c>
      <c r="M1586" s="13" t="s">
        <v>47</v>
      </c>
    </row>
    <row r="1587" spans="1:13" ht="13.5" x14ac:dyDescent="0.25">
      <c r="A1587" s="3">
        <v>44321</v>
      </c>
      <c r="B1587" s="2">
        <v>4.2027999999999999</v>
      </c>
      <c r="C1587" s="2">
        <v>51.229094281670328</v>
      </c>
      <c r="D1587" s="2">
        <v>2.6338122703795541E-2</v>
      </c>
      <c r="E1587" s="2">
        <v>-1.0748820554609333E-2</v>
      </c>
      <c r="F1587" s="2">
        <v>4.1807600000000003</v>
      </c>
      <c r="G1587" s="2">
        <v>4.1649799999999999</v>
      </c>
      <c r="H1587" s="2">
        <v>4.1988199999999996</v>
      </c>
      <c r="I1587" s="2">
        <v>4.2100120000000016</v>
      </c>
      <c r="J1587" s="13">
        <v>4.2070074999999978</v>
      </c>
      <c r="K1587" s="13" t="s">
        <v>55</v>
      </c>
      <c r="L1587" s="13" t="s">
        <v>48</v>
      </c>
      <c r="M1587" s="13" t="s">
        <v>47</v>
      </c>
    </row>
    <row r="1588" spans="1:13" ht="13.5" x14ac:dyDescent="0.25">
      <c r="A1588" s="3">
        <v>44322</v>
      </c>
      <c r="B1588" s="2">
        <v>4.2161999999999997</v>
      </c>
      <c r="C1588" s="2">
        <v>54.44827824657331</v>
      </c>
      <c r="D1588" s="2">
        <v>1.3437095427776491E-2</v>
      </c>
      <c r="E1588" s="2">
        <v>-2.2621692822649017E-2</v>
      </c>
      <c r="F1588" s="2">
        <v>4.1941600000000001</v>
      </c>
      <c r="G1588" s="2">
        <v>4.1716800000000003</v>
      </c>
      <c r="H1588" s="2">
        <v>4.1945800000000002</v>
      </c>
      <c r="I1588" s="2">
        <v>4.2116060000000015</v>
      </c>
      <c r="J1588" s="13">
        <v>4.2067419999999975</v>
      </c>
      <c r="K1588" s="13" t="s">
        <v>55</v>
      </c>
      <c r="L1588" s="13" t="s">
        <v>48</v>
      </c>
      <c r="M1588" s="13" t="s">
        <v>47</v>
      </c>
    </row>
    <row r="1589" spans="1:13" ht="13.5" x14ac:dyDescent="0.25">
      <c r="A1589" s="3">
        <v>44323</v>
      </c>
      <c r="B1589" s="2">
        <v>4.2161999999999997</v>
      </c>
      <c r="C1589" s="2">
        <v>54.44827824657331</v>
      </c>
      <c r="D1589" s="2">
        <v>2.4127909188980112E-3</v>
      </c>
      <c r="E1589" s="2">
        <v>-3.9880643436242189E-2</v>
      </c>
      <c r="F1589" s="2">
        <v>4.20756</v>
      </c>
      <c r="G1589" s="2">
        <v>4.1783799999999998</v>
      </c>
      <c r="H1589" s="2">
        <v>4.19034</v>
      </c>
      <c r="I1589" s="2">
        <v>4.2132000000000014</v>
      </c>
      <c r="J1589" s="13">
        <v>4.2069504999999978</v>
      </c>
      <c r="K1589" s="13" t="s">
        <v>55</v>
      </c>
      <c r="L1589" s="13" t="s">
        <v>48</v>
      </c>
      <c r="M1589" s="13" t="s">
        <v>47</v>
      </c>
    </row>
    <row r="1590" spans="1:13" ht="13.5" x14ac:dyDescent="0.25">
      <c r="A1590" s="3">
        <v>44326</v>
      </c>
      <c r="B1590" s="2">
        <v>4.2161999999999997</v>
      </c>
      <c r="C1590" s="2">
        <v>54.44827824657331</v>
      </c>
      <c r="D1590" s="2">
        <v>-7.0155136498115667E-3</v>
      </c>
      <c r="E1590" s="2">
        <v>-5.7765770773432826E-2</v>
      </c>
      <c r="F1590" s="2">
        <v>4.2108400000000001</v>
      </c>
      <c r="G1590" s="2">
        <v>4.1850800000000001</v>
      </c>
      <c r="H1590" s="2">
        <v>4.1867349999999997</v>
      </c>
      <c r="I1590" s="2">
        <v>4.2149200000000011</v>
      </c>
      <c r="J1590" s="13">
        <v>4.2068429999999974</v>
      </c>
      <c r="K1590" s="13" t="s">
        <v>55</v>
      </c>
      <c r="L1590" s="13" t="s">
        <v>48</v>
      </c>
      <c r="M1590" s="13" t="s">
        <v>47</v>
      </c>
    </row>
    <row r="1591" spans="1:13" ht="13.5" x14ac:dyDescent="0.25">
      <c r="A1591" s="3">
        <v>44327</v>
      </c>
      <c r="B1591" s="2">
        <v>4.2161999999999997</v>
      </c>
      <c r="C1591" s="2">
        <v>54.448278246573317</v>
      </c>
      <c r="D1591" s="2">
        <v>-1.5085945848660742E-2</v>
      </c>
      <c r="E1591" s="2">
        <v>-7.4347820958396676E-2</v>
      </c>
      <c r="F1591" s="2">
        <v>4.2135200000000008</v>
      </c>
      <c r="G1591" s="2">
        <v>4.1917799999999996</v>
      </c>
      <c r="H1591" s="2">
        <v>4.1834449999999999</v>
      </c>
      <c r="I1591" s="2">
        <v>4.2170200000000007</v>
      </c>
      <c r="J1591" s="13">
        <v>4.2067354999999962</v>
      </c>
      <c r="K1591" s="13" t="s">
        <v>51</v>
      </c>
      <c r="L1591" s="13" t="s">
        <v>50</v>
      </c>
      <c r="M1591" s="13" t="s">
        <v>52</v>
      </c>
    </row>
    <row r="1592" spans="1:13" ht="13.5" x14ac:dyDescent="0.25">
      <c r="A1592" s="3">
        <v>44333</v>
      </c>
      <c r="B1592" s="2">
        <v>4.2161999999999997</v>
      </c>
      <c r="C1592" s="2">
        <v>54.448278246573317</v>
      </c>
      <c r="D1592" s="2">
        <v>-2.2000547191363573E-2</v>
      </c>
      <c r="E1592" s="2">
        <v>-8.9712136232648482E-2</v>
      </c>
      <c r="F1592" s="2">
        <v>4.2161999999999997</v>
      </c>
      <c r="G1592" s="2">
        <v>4.19848</v>
      </c>
      <c r="H1592" s="2">
        <v>4.1811050000000005</v>
      </c>
      <c r="I1592" s="2">
        <v>4.2197520000000006</v>
      </c>
      <c r="J1592" s="13">
        <v>4.2066594999999962</v>
      </c>
      <c r="K1592" s="13" t="s">
        <v>51</v>
      </c>
      <c r="L1592" s="13" t="s">
        <v>50</v>
      </c>
      <c r="M1592" s="13" t="s">
        <v>52</v>
      </c>
    </row>
    <row r="1593" spans="1:13" ht="13.5" x14ac:dyDescent="0.25">
      <c r="A1593" s="3">
        <v>44334</v>
      </c>
      <c r="B1593" s="2">
        <v>4.2161999999999997</v>
      </c>
      <c r="C1593" s="2">
        <v>54.448278246573317</v>
      </c>
      <c r="D1593" s="2">
        <v>-2.7930784172782275E-2</v>
      </c>
      <c r="E1593" s="2">
        <v>-0.10392187945450998</v>
      </c>
      <c r="F1593" s="2">
        <v>4.2161999999999997</v>
      </c>
      <c r="G1593" s="2">
        <v>4.2051800000000004</v>
      </c>
      <c r="H1593" s="2">
        <v>4.1800300000000004</v>
      </c>
      <c r="I1593" s="2">
        <v>4.2218520000000002</v>
      </c>
      <c r="J1593" s="13">
        <v>4.2065519999999959</v>
      </c>
      <c r="K1593" s="13" t="s">
        <v>54</v>
      </c>
      <c r="L1593" s="13" t="s">
        <v>54</v>
      </c>
      <c r="M1593" s="13" t="s">
        <v>54</v>
      </c>
    </row>
    <row r="1594" spans="1:13" ht="13.5" x14ac:dyDescent="0.25">
      <c r="A1594" s="3">
        <v>44335</v>
      </c>
      <c r="B1594" s="2">
        <v>4.2161999999999997</v>
      </c>
      <c r="C1594" s="2">
        <v>54.448278246573317</v>
      </c>
      <c r="D1594" s="2">
        <v>-3.3022214466796207E-2</v>
      </c>
      <c r="E1594" s="2">
        <v>-0.11826563227645204</v>
      </c>
      <c r="F1594" s="2">
        <v>4.2161999999999997</v>
      </c>
      <c r="G1594" s="2">
        <v>4.2118799999999998</v>
      </c>
      <c r="H1594" s="2">
        <v>4.1821150000000005</v>
      </c>
      <c r="I1594" s="2">
        <v>4.2233200000000002</v>
      </c>
      <c r="J1594" s="13">
        <v>4.2065074999999954</v>
      </c>
      <c r="K1594" s="13" t="s">
        <v>54</v>
      </c>
      <c r="L1594" s="13" t="s">
        <v>54</v>
      </c>
      <c r="M1594" s="13" t="s">
        <v>54</v>
      </c>
    </row>
    <row r="1595" spans="1:13" ht="13.5" x14ac:dyDescent="0.25">
      <c r="A1595" s="3">
        <v>44336</v>
      </c>
      <c r="B1595" s="2">
        <v>4.2161999999999997</v>
      </c>
      <c r="C1595" s="2">
        <v>54.448278246573302</v>
      </c>
      <c r="D1595" s="2">
        <v>-2.9613822651944233E-2</v>
      </c>
      <c r="E1595" s="2">
        <v>-0.13240330120743338</v>
      </c>
      <c r="F1595" s="2">
        <v>4.2161999999999997</v>
      </c>
      <c r="G1595" s="2">
        <v>4.2135200000000008</v>
      </c>
      <c r="H1595" s="2">
        <v>4.18452</v>
      </c>
      <c r="I1595" s="2">
        <v>4.2235219999999991</v>
      </c>
      <c r="J1595" s="13">
        <v>4.2064314999999963</v>
      </c>
      <c r="K1595" s="13" t="s">
        <v>54</v>
      </c>
      <c r="L1595" s="13" t="s">
        <v>54</v>
      </c>
      <c r="M1595" s="13" t="s">
        <v>54</v>
      </c>
    </row>
    <row r="1596" spans="1:13" ht="13.5" x14ac:dyDescent="0.25">
      <c r="A1596" s="3">
        <v>44337</v>
      </c>
      <c r="B1596" s="2">
        <v>4.2161999999999997</v>
      </c>
      <c r="C1596" s="2">
        <v>54.44827824657331</v>
      </c>
      <c r="D1596" s="2">
        <v>-2.6331306869344928E-2</v>
      </c>
      <c r="E1596" s="2">
        <v>-0.14594155644808043</v>
      </c>
      <c r="F1596" s="2">
        <v>4.2161999999999997</v>
      </c>
      <c r="G1596" s="2">
        <v>4.2148599999999998</v>
      </c>
      <c r="H1596" s="2">
        <v>4.1872400000000001</v>
      </c>
      <c r="I1596" s="2">
        <v>4.2238499999999988</v>
      </c>
      <c r="J1596" s="13">
        <v>4.206418999999995</v>
      </c>
      <c r="K1596" s="13" t="s">
        <v>54</v>
      </c>
      <c r="L1596" s="13" t="s">
        <v>54</v>
      </c>
      <c r="M1596" s="13" t="s">
        <v>54</v>
      </c>
    </row>
    <row r="1597" spans="1:13" ht="13.5" x14ac:dyDescent="0.25">
      <c r="A1597" s="3">
        <v>44340</v>
      </c>
      <c r="B1597" s="2">
        <v>4.2161999999999997</v>
      </c>
      <c r="C1597" s="2">
        <v>54.448278246573302</v>
      </c>
      <c r="D1597" s="2">
        <v>-2.3612169924352777E-2</v>
      </c>
      <c r="E1597" s="2">
        <v>-0.15204263746234586</v>
      </c>
      <c r="F1597" s="2">
        <v>4.2161999999999997</v>
      </c>
      <c r="G1597" s="2">
        <v>4.2161999999999997</v>
      </c>
      <c r="H1597" s="2">
        <v>4.1905900000000003</v>
      </c>
      <c r="I1597" s="2">
        <v>4.2241779999999984</v>
      </c>
      <c r="J1597" s="13">
        <v>4.2067859999999948</v>
      </c>
      <c r="K1597" s="13" t="s">
        <v>54</v>
      </c>
      <c r="L1597" s="13" t="s">
        <v>54</v>
      </c>
      <c r="M1597" s="13" t="s">
        <v>54</v>
      </c>
    </row>
    <row r="1598" spans="1:13" ht="13.5" x14ac:dyDescent="0.25">
      <c r="A1598" s="3">
        <v>44341</v>
      </c>
      <c r="B1598" s="2">
        <v>4.2095000000000002</v>
      </c>
      <c r="C1598" s="2">
        <v>50.92207071581101</v>
      </c>
      <c r="D1598" s="2">
        <v>-1.8807579213326875E-2</v>
      </c>
      <c r="E1598" s="2">
        <v>-0.1517863614098412</v>
      </c>
      <c r="F1598" s="2">
        <v>4.2148599999999998</v>
      </c>
      <c r="G1598" s="2">
        <v>4.2155299999999993</v>
      </c>
      <c r="H1598" s="2">
        <v>4.1936050000000007</v>
      </c>
      <c r="I1598" s="2">
        <v>4.224625999999998</v>
      </c>
      <c r="J1598" s="13">
        <v>4.2066449999999946</v>
      </c>
      <c r="K1598" s="13" t="s">
        <v>55</v>
      </c>
      <c r="L1598" s="13" t="s">
        <v>48</v>
      </c>
      <c r="M1598" s="13" t="s">
        <v>47</v>
      </c>
    </row>
    <row r="1599" spans="1:13" ht="13.5" x14ac:dyDescent="0.25">
      <c r="A1599" s="3">
        <v>44342</v>
      </c>
      <c r="B1599" s="2">
        <v>4.2095000000000002</v>
      </c>
      <c r="C1599" s="2">
        <v>50.92207071581101</v>
      </c>
      <c r="D1599" s="2">
        <v>-1.4752614078325621E-2</v>
      </c>
      <c r="E1599" s="2">
        <v>-0.1414396803304101</v>
      </c>
      <c r="F1599" s="2">
        <v>4.2135199999999999</v>
      </c>
      <c r="G1599" s="2">
        <v>4.2148599999999998</v>
      </c>
      <c r="H1599" s="2">
        <v>4.1966200000000011</v>
      </c>
      <c r="I1599" s="2">
        <v>4.2251999999999974</v>
      </c>
      <c r="J1599" s="13">
        <v>4.2065354999999949</v>
      </c>
      <c r="K1599" s="13" t="s">
        <v>55</v>
      </c>
      <c r="L1599" s="13" t="s">
        <v>48</v>
      </c>
      <c r="M1599" s="13" t="s">
        <v>47</v>
      </c>
    </row>
    <row r="1600" spans="1:13" ht="13.5" x14ac:dyDescent="0.25">
      <c r="A1600" s="3">
        <v>44343</v>
      </c>
      <c r="B1600" s="2">
        <v>4.2763</v>
      </c>
      <c r="C1600" s="2">
        <v>71.937025104653003</v>
      </c>
      <c r="D1600" s="2">
        <v>-1.6279321005851166E-2</v>
      </c>
      <c r="E1600" s="2">
        <v>-0.12673202512469237</v>
      </c>
      <c r="F1600" s="2">
        <v>4.2255399999999996</v>
      </c>
      <c r="G1600" s="2">
        <v>4.2208699999999997</v>
      </c>
      <c r="H1600" s="2">
        <v>4.2029750000000003</v>
      </c>
      <c r="I1600" s="2">
        <v>4.2269839999999972</v>
      </c>
      <c r="J1600" s="13">
        <v>4.2067599999999947</v>
      </c>
      <c r="K1600" s="13" t="s">
        <v>51</v>
      </c>
      <c r="L1600" s="13" t="s">
        <v>50</v>
      </c>
      <c r="M1600" s="13" t="s">
        <v>52</v>
      </c>
    </row>
    <row r="1601" spans="1:13" ht="13.5" x14ac:dyDescent="0.25">
      <c r="A1601" s="3">
        <v>44344</v>
      </c>
      <c r="B1601" s="2">
        <v>4.2763</v>
      </c>
      <c r="C1601" s="2">
        <v>71.937025104653003</v>
      </c>
      <c r="D1601" s="2">
        <v>-1.7974839869229875E-2</v>
      </c>
      <c r="E1601" s="2">
        <v>-0.11229622441442294</v>
      </c>
      <c r="F1601" s="2">
        <v>4.2375600000000002</v>
      </c>
      <c r="G1601" s="2">
        <v>4.2268799999999995</v>
      </c>
      <c r="H1601" s="2">
        <v>4.2093300000000013</v>
      </c>
      <c r="I1601" s="2">
        <v>4.2286419999999971</v>
      </c>
      <c r="J1601" s="13">
        <v>4.2069844999999937</v>
      </c>
      <c r="K1601" s="13" t="s">
        <v>51</v>
      </c>
      <c r="L1601" s="13" t="s">
        <v>50</v>
      </c>
      <c r="M1601" s="13" t="s">
        <v>52</v>
      </c>
    </row>
    <row r="1602" spans="1:13" ht="13.5" x14ac:dyDescent="0.25">
      <c r="A1602" s="3">
        <v>44347</v>
      </c>
      <c r="B1602" s="2">
        <v>4.2428999999999997</v>
      </c>
      <c r="C1602" s="2">
        <v>57.627865543347802</v>
      </c>
      <c r="D1602" s="2">
        <v>-1.7309222569948268E-2</v>
      </c>
      <c r="E1602" s="2">
        <v>-9.8285009865224954E-2</v>
      </c>
      <c r="F1602" s="2">
        <v>4.2428999999999997</v>
      </c>
      <c r="G1602" s="2">
        <v>4.2295499999999997</v>
      </c>
      <c r="H1602" s="2">
        <v>4.2140150000000016</v>
      </c>
      <c r="I1602" s="2">
        <v>4.232033999999997</v>
      </c>
      <c r="J1602" s="13">
        <v>4.2071369999999941</v>
      </c>
      <c r="K1602" s="13" t="s">
        <v>55</v>
      </c>
      <c r="L1602" s="13" t="s">
        <v>54</v>
      </c>
      <c r="M1602" s="13" t="s">
        <v>49</v>
      </c>
    </row>
    <row r="1603" spans="1:13" ht="13.5" x14ac:dyDescent="0.25">
      <c r="A1603" s="3">
        <v>44348</v>
      </c>
      <c r="B1603" s="2">
        <v>4.2428999999999997</v>
      </c>
      <c r="C1603" s="2">
        <v>57.627865543347802</v>
      </c>
      <c r="D1603" s="2">
        <v>-1.6894744941509998E-2</v>
      </c>
      <c r="E1603" s="2">
        <v>-8.4727662254057756E-2</v>
      </c>
      <c r="F1603" s="2">
        <v>4.2495799999999999</v>
      </c>
      <c r="G1603" s="2">
        <v>4.2322199999999999</v>
      </c>
      <c r="H1603" s="2">
        <v>4.218700000000001</v>
      </c>
      <c r="I1603" s="2">
        <v>4.2346679999999965</v>
      </c>
      <c r="J1603" s="13">
        <v>4.2071944999999937</v>
      </c>
      <c r="K1603" s="13" t="s">
        <v>51</v>
      </c>
      <c r="L1603" s="13" t="s">
        <v>50</v>
      </c>
      <c r="M1603" s="13" t="s">
        <v>52</v>
      </c>
    </row>
    <row r="1604" spans="1:13" ht="13.5" x14ac:dyDescent="0.25">
      <c r="A1604" s="3">
        <v>44349</v>
      </c>
      <c r="B1604" s="2">
        <v>4.2095000000000002</v>
      </c>
      <c r="C1604" s="2">
        <v>46.825609676403452</v>
      </c>
      <c r="D1604" s="2">
        <v>-1.4207678481148456E-2</v>
      </c>
      <c r="E1604" s="2">
        <v>-6.9617390975110063E-2</v>
      </c>
      <c r="F1604" s="2">
        <v>4.2495799999999999</v>
      </c>
      <c r="G1604" s="2">
        <v>4.2315499999999995</v>
      </c>
      <c r="H1604" s="2">
        <v>4.2217150000000014</v>
      </c>
      <c r="I1604" s="2">
        <v>4.2356219999999967</v>
      </c>
      <c r="J1604" s="13">
        <v>4.2070534999999936</v>
      </c>
      <c r="K1604" s="13" t="s">
        <v>51</v>
      </c>
      <c r="L1604" s="13" t="s">
        <v>50</v>
      </c>
      <c r="M1604" s="13" t="s">
        <v>54</v>
      </c>
    </row>
    <row r="1605" spans="1:13" ht="13.5" x14ac:dyDescent="0.25">
      <c r="A1605" s="3">
        <v>44350</v>
      </c>
      <c r="B1605" s="2">
        <v>4.2095000000000002</v>
      </c>
      <c r="C1605" s="2">
        <v>46.825609676403452</v>
      </c>
      <c r="D1605" s="2">
        <v>-1.1864162838629788E-2</v>
      </c>
      <c r="E1605" s="2">
        <v>-5.2157523889441011E-2</v>
      </c>
      <c r="F1605" s="2">
        <v>4.2362200000000003</v>
      </c>
      <c r="G1605" s="2">
        <v>4.2308799999999991</v>
      </c>
      <c r="H1605" s="2">
        <v>4.2222000000000017</v>
      </c>
      <c r="I1605" s="2">
        <v>4.2367019999999966</v>
      </c>
      <c r="J1605" s="13">
        <v>4.2069124999999943</v>
      </c>
      <c r="K1605" s="13" t="s">
        <v>55</v>
      </c>
      <c r="L1605" s="13" t="s">
        <v>48</v>
      </c>
      <c r="M1605" s="13" t="s">
        <v>47</v>
      </c>
    </row>
    <row r="1606" spans="1:13" ht="13.5" x14ac:dyDescent="0.25">
      <c r="A1606" s="3">
        <v>44351</v>
      </c>
      <c r="B1606" s="2">
        <v>4.2161999999999997</v>
      </c>
      <c r="C1606" s="2">
        <v>49.047610346087808</v>
      </c>
      <c r="D1606" s="2">
        <v>-1.0312813969549417E-2</v>
      </c>
      <c r="E1606" s="2">
        <v>-3.4556074062421567E-2</v>
      </c>
      <c r="F1606" s="2">
        <v>4.2242000000000006</v>
      </c>
      <c r="G1606" s="2">
        <v>4.23088</v>
      </c>
      <c r="H1606" s="2">
        <v>4.2228700000000012</v>
      </c>
      <c r="I1606" s="2">
        <v>4.2369039999999973</v>
      </c>
      <c r="J1606" s="13">
        <v>4.2069629999999938</v>
      </c>
      <c r="K1606" s="13" t="s">
        <v>55</v>
      </c>
      <c r="L1606" s="13" t="s">
        <v>48</v>
      </c>
      <c r="M1606" s="13" t="s">
        <v>47</v>
      </c>
    </row>
    <row r="1607" spans="1:13" ht="13.5" x14ac:dyDescent="0.25">
      <c r="A1607" s="3">
        <v>44354</v>
      </c>
      <c r="B1607" s="2">
        <v>4.2161999999999997</v>
      </c>
      <c r="C1607" s="2">
        <v>49.047610346087808</v>
      </c>
      <c r="D1607" s="2">
        <v>-8.9798447533810943E-3</v>
      </c>
      <c r="E1607" s="2">
        <v>-2.0472098920502196E-2</v>
      </c>
      <c r="F1607" s="2">
        <v>4.2188600000000003</v>
      </c>
      <c r="G1607" s="2">
        <v>4.23088</v>
      </c>
      <c r="H1607" s="2">
        <v>4.2235400000000007</v>
      </c>
      <c r="I1607" s="2">
        <v>4.2368539999999966</v>
      </c>
      <c r="J1607" s="13">
        <v>4.2068554999999934</v>
      </c>
      <c r="K1607" s="13" t="s">
        <v>55</v>
      </c>
      <c r="L1607" s="13" t="s">
        <v>54</v>
      </c>
      <c r="M1607" s="13" t="s">
        <v>47</v>
      </c>
    </row>
    <row r="1608" spans="1:13" ht="13.5" x14ac:dyDescent="0.25">
      <c r="A1608" s="3">
        <v>44355</v>
      </c>
      <c r="B1608" s="2">
        <v>4.2428999999999997</v>
      </c>
      <c r="C1608" s="2">
        <v>57.295154459925904</v>
      </c>
      <c r="D1608" s="2">
        <v>-1.0841708247797399E-2</v>
      </c>
      <c r="E1608" s="2">
        <v>-1.159123458826088E-2</v>
      </c>
      <c r="F1608" s="2">
        <v>4.2188600000000003</v>
      </c>
      <c r="G1608" s="2">
        <v>4.2342199999999997</v>
      </c>
      <c r="H1608" s="2">
        <v>4.2248749999999999</v>
      </c>
      <c r="I1608" s="2">
        <v>4.2348079999999966</v>
      </c>
      <c r="J1608" s="13">
        <v>4.206912999999993</v>
      </c>
      <c r="K1608" s="13" t="s">
        <v>51</v>
      </c>
      <c r="L1608" s="13" t="s">
        <v>54</v>
      </c>
      <c r="M1608" s="13" t="s">
        <v>54</v>
      </c>
    </row>
    <row r="1609" spans="1:13" ht="13.5" x14ac:dyDescent="0.25">
      <c r="A1609" s="3">
        <v>44356</v>
      </c>
      <c r="B1609" s="2">
        <v>4.2428999999999997</v>
      </c>
      <c r="C1609" s="2">
        <v>57.295154459925904</v>
      </c>
      <c r="D1609" s="2">
        <v>-1.2557507757692044E-2</v>
      </c>
      <c r="E1609" s="2">
        <v>-7.409000723745454E-3</v>
      </c>
      <c r="F1609" s="2">
        <v>4.2255399999999996</v>
      </c>
      <c r="G1609" s="2">
        <v>4.2375600000000002</v>
      </c>
      <c r="H1609" s="2">
        <v>4.22621</v>
      </c>
      <c r="I1609" s="2">
        <v>4.2325079999999966</v>
      </c>
      <c r="J1609" s="13">
        <v>4.2069704999999935</v>
      </c>
      <c r="K1609" s="13" t="s">
        <v>51</v>
      </c>
      <c r="L1609" s="13" t="s">
        <v>50</v>
      </c>
      <c r="M1609" s="13" t="s">
        <v>52</v>
      </c>
    </row>
    <row r="1610" spans="1:13" ht="13.5" x14ac:dyDescent="0.25">
      <c r="A1610" s="3">
        <v>44357</v>
      </c>
      <c r="B1610" s="2">
        <v>4.2428999999999997</v>
      </c>
      <c r="C1610" s="2">
        <v>57.295154459925904</v>
      </c>
      <c r="D1610" s="2">
        <v>-3.8623933251855647E-3</v>
      </c>
      <c r="E1610" s="2">
        <v>-6.8132187265456355E-3</v>
      </c>
      <c r="F1610" s="2">
        <v>4.2322199999999999</v>
      </c>
      <c r="G1610" s="2">
        <v>4.2342199999999997</v>
      </c>
      <c r="H1610" s="2">
        <v>4.227545000000001</v>
      </c>
      <c r="I1610" s="2">
        <v>4.2303339999999965</v>
      </c>
      <c r="J1610" s="13">
        <v>4.2070279999999931</v>
      </c>
      <c r="K1610" s="13" t="s">
        <v>51</v>
      </c>
      <c r="L1610" s="13" t="s">
        <v>50</v>
      </c>
      <c r="M1610" s="13" t="s">
        <v>52</v>
      </c>
    </row>
    <row r="1611" spans="1:13" ht="13.5" x14ac:dyDescent="0.25">
      <c r="A1611" s="3">
        <v>44358</v>
      </c>
      <c r="B1611" s="2">
        <v>4.2695999999999996</v>
      </c>
      <c r="C1611" s="2">
        <v>64.476831018463258</v>
      </c>
      <c r="D1611" s="2">
        <v>1.3968831484323374E-3</v>
      </c>
      <c r="E1611" s="2">
        <v>-9.3863575970856792E-3</v>
      </c>
      <c r="F1611" s="2">
        <v>4.2428999999999997</v>
      </c>
      <c r="G1611" s="2">
        <v>4.2335499999999993</v>
      </c>
      <c r="H1611" s="2">
        <v>4.2302150000000003</v>
      </c>
      <c r="I1611" s="2">
        <v>4.2286939999999973</v>
      </c>
      <c r="J1611" s="13">
        <v>4.2072504999999918</v>
      </c>
      <c r="K1611" s="13" t="s">
        <v>51</v>
      </c>
      <c r="L1611" s="13" t="s">
        <v>50</v>
      </c>
      <c r="M1611" s="13" t="s">
        <v>52</v>
      </c>
    </row>
    <row r="1612" spans="1:13" ht="13.5" x14ac:dyDescent="0.25">
      <c r="A1612" s="3">
        <v>44361</v>
      </c>
      <c r="B1612" s="2">
        <v>4.2695999999999996</v>
      </c>
      <c r="C1612" s="2">
        <v>64.476831018463258</v>
      </c>
      <c r="D1612" s="2">
        <v>4.3937174572850068E-4</v>
      </c>
      <c r="E1612" s="2">
        <v>-1.523729632405631E-2</v>
      </c>
      <c r="F1612" s="2">
        <v>4.2535800000000004</v>
      </c>
      <c r="G1612" s="2">
        <v>4.2362199999999994</v>
      </c>
      <c r="H1612" s="2">
        <v>4.2328850000000005</v>
      </c>
      <c r="I1612" s="2">
        <v>4.2270539999999963</v>
      </c>
      <c r="J1612" s="13">
        <v>4.2074729999999922</v>
      </c>
      <c r="K1612" s="13" t="s">
        <v>51</v>
      </c>
      <c r="L1612" s="13" t="s">
        <v>50</v>
      </c>
      <c r="M1612" s="13" t="s">
        <v>52</v>
      </c>
    </row>
    <row r="1613" spans="1:13" ht="13.5" x14ac:dyDescent="0.25">
      <c r="A1613" s="3">
        <v>44362</v>
      </c>
      <c r="B1613" s="2">
        <v>4.2695999999999996</v>
      </c>
      <c r="C1613" s="2">
        <v>64.476831018463258</v>
      </c>
      <c r="D1613" s="2">
        <v>-6.2009584038680288E-4</v>
      </c>
      <c r="E1613" s="2">
        <v>-2.3667918409372185E-2</v>
      </c>
      <c r="F1613" s="2">
        <v>4.2589199999999998</v>
      </c>
      <c r="G1613" s="2">
        <v>4.2388899999999996</v>
      </c>
      <c r="H1613" s="2">
        <v>4.2355549999999997</v>
      </c>
      <c r="I1613" s="2">
        <v>4.2260479999999969</v>
      </c>
      <c r="J1613" s="13">
        <v>4.2076954999999918</v>
      </c>
      <c r="K1613" s="13" t="s">
        <v>51</v>
      </c>
      <c r="L1613" s="13" t="s">
        <v>54</v>
      </c>
      <c r="M1613" s="13" t="s">
        <v>52</v>
      </c>
    </row>
    <row r="1614" spans="1:13" ht="13.5" x14ac:dyDescent="0.25">
      <c r="A1614" s="3">
        <v>44363</v>
      </c>
      <c r="B1614" s="2">
        <v>4.1760999999999999</v>
      </c>
      <c r="C1614" s="2">
        <v>37.15099216918923</v>
      </c>
      <c r="D1614" s="2">
        <v>4.0094464969442356E-5</v>
      </c>
      <c r="E1614" s="2">
        <v>-3.2248034961180116E-2</v>
      </c>
      <c r="F1614" s="2">
        <v>4.2455600000000002</v>
      </c>
      <c r="G1614" s="2">
        <v>4.235549999999999</v>
      </c>
      <c r="H1614" s="2">
        <v>4.2335499999999993</v>
      </c>
      <c r="I1614" s="2">
        <v>4.2226659999999967</v>
      </c>
      <c r="J1614" s="13">
        <v>4.2073874999999923</v>
      </c>
      <c r="K1614" s="13" t="s">
        <v>55</v>
      </c>
      <c r="L1614" s="13" t="s">
        <v>48</v>
      </c>
      <c r="M1614" s="13" t="s">
        <v>47</v>
      </c>
    </row>
    <row r="1615" spans="1:13" ht="13.5" x14ac:dyDescent="0.25">
      <c r="A1615" s="3">
        <v>44364</v>
      </c>
      <c r="B1615" s="2">
        <v>4.1561000000000003</v>
      </c>
      <c r="C1615" s="2">
        <v>33.846625290956297</v>
      </c>
      <c r="D1615" s="2">
        <v>2.4189889268297904E-3</v>
      </c>
      <c r="E1615" s="2">
        <v>-4.006512077254927E-2</v>
      </c>
      <c r="F1615" s="2">
        <v>4.2281999999999993</v>
      </c>
      <c r="G1615" s="2">
        <v>4.2302099999999996</v>
      </c>
      <c r="H1615" s="2">
        <v>4.2305449999999993</v>
      </c>
      <c r="I1615" s="2">
        <v>4.2191359999999971</v>
      </c>
      <c r="J1615" s="13">
        <v>4.2068214999999931</v>
      </c>
      <c r="K1615" s="13" t="s">
        <v>55</v>
      </c>
      <c r="L1615" s="13" t="s">
        <v>48</v>
      </c>
      <c r="M1615" s="13" t="s">
        <v>47</v>
      </c>
    </row>
    <row r="1616" spans="1:13" ht="13.5" x14ac:dyDescent="0.25">
      <c r="A1616" s="3">
        <v>44365</v>
      </c>
      <c r="B1616" s="2">
        <v>4.2095000000000002</v>
      </c>
      <c r="C1616" s="2">
        <v>47.319584131941284</v>
      </c>
      <c r="D1616" s="2">
        <v>1.9389889875256472E-3</v>
      </c>
      <c r="E1616" s="2">
        <v>-4.5684277129662804E-2</v>
      </c>
      <c r="F1616" s="2">
        <v>4.2161799999999996</v>
      </c>
      <c r="G1616" s="2">
        <v>4.2295400000000001</v>
      </c>
      <c r="H1616" s="2">
        <v>4.2302099999999996</v>
      </c>
      <c r="I1616" s="2">
        <v>4.2173059999999971</v>
      </c>
      <c r="J1616" s="13">
        <v>4.2065224999999939</v>
      </c>
      <c r="K1616" s="13" t="s">
        <v>55</v>
      </c>
      <c r="L1616" s="13" t="s">
        <v>48</v>
      </c>
      <c r="M1616" s="13" t="s">
        <v>47</v>
      </c>
    </row>
    <row r="1617" spans="1:13" ht="13.5" x14ac:dyDescent="0.25">
      <c r="A1617" s="3">
        <v>44368</v>
      </c>
      <c r="B1617" s="2">
        <v>4.2095000000000002</v>
      </c>
      <c r="C1617" s="2">
        <v>47.319584131941284</v>
      </c>
      <c r="D1617" s="2">
        <v>1.6171771947659508E-3</v>
      </c>
      <c r="E1617" s="2">
        <v>-4.4458862607543261E-2</v>
      </c>
      <c r="F1617" s="2">
        <v>4.2041599999999999</v>
      </c>
      <c r="G1617" s="2">
        <v>4.2288699999999997</v>
      </c>
      <c r="H1617" s="2">
        <v>4.2298749999999998</v>
      </c>
      <c r="I1617" s="2">
        <v>4.2147179999999977</v>
      </c>
      <c r="J1617" s="13">
        <v>4.2061914999999939</v>
      </c>
      <c r="K1617" s="13" t="s">
        <v>55</v>
      </c>
      <c r="L1617" s="13" t="s">
        <v>48</v>
      </c>
      <c r="M1617" s="13" t="s">
        <v>47</v>
      </c>
    </row>
    <row r="1618" spans="1:13" ht="13.5" x14ac:dyDescent="0.25">
      <c r="A1618" s="3">
        <v>44369</v>
      </c>
      <c r="B1618" s="2">
        <v>4.2095000000000002</v>
      </c>
      <c r="C1618" s="2">
        <v>47.319584131941284</v>
      </c>
      <c r="D1618" s="2">
        <v>5.5306616626058513E-3</v>
      </c>
      <c r="E1618" s="2">
        <v>-3.4743120289667917E-2</v>
      </c>
      <c r="F1618" s="2">
        <v>4.1921400000000002</v>
      </c>
      <c r="G1618" s="2">
        <v>4.22553</v>
      </c>
      <c r="H1618" s="2">
        <v>4.2298749999999998</v>
      </c>
      <c r="I1618" s="2">
        <v>4.2128879999999977</v>
      </c>
      <c r="J1618" s="13">
        <v>4.2058924999999947</v>
      </c>
      <c r="K1618" s="13" t="s">
        <v>55</v>
      </c>
      <c r="L1618" s="13" t="s">
        <v>48</v>
      </c>
      <c r="M1618" s="13" t="s">
        <v>47</v>
      </c>
    </row>
    <row r="1619" spans="1:13" ht="13.5" x14ac:dyDescent="0.25">
      <c r="A1619" s="3">
        <v>44370</v>
      </c>
      <c r="B1619" s="2">
        <v>4.2095000000000002</v>
      </c>
      <c r="C1619" s="2">
        <v>47.319584131941284</v>
      </c>
      <c r="D1619" s="2">
        <v>8.914381269459426E-3</v>
      </c>
      <c r="E1619" s="2">
        <v>-1.7421175827493009E-2</v>
      </c>
      <c r="F1619" s="2">
        <v>4.1988200000000004</v>
      </c>
      <c r="G1619" s="2">
        <v>4.2221899999999994</v>
      </c>
      <c r="H1619" s="2">
        <v>4.2298750000000007</v>
      </c>
      <c r="I1619" s="2">
        <v>4.2110579999999977</v>
      </c>
      <c r="J1619" s="13">
        <v>4.2054349999999943</v>
      </c>
      <c r="K1619" s="13" t="s">
        <v>51</v>
      </c>
      <c r="L1619" s="13" t="s">
        <v>54</v>
      </c>
      <c r="M1619" s="13" t="s">
        <v>52</v>
      </c>
    </row>
    <row r="1620" spans="1:13" ht="13.5" x14ac:dyDescent="0.25">
      <c r="A1620" s="3">
        <v>44371</v>
      </c>
      <c r="B1620" s="2">
        <v>4.2095000000000002</v>
      </c>
      <c r="C1620" s="2">
        <v>47.319584131941284</v>
      </c>
      <c r="D1620" s="2">
        <v>1.1844482029593095E-2</v>
      </c>
      <c r="E1620" s="2">
        <v>4.0283402423852265E-3</v>
      </c>
      <c r="F1620" s="2">
        <v>4.2095000000000002</v>
      </c>
      <c r="G1620" s="2">
        <v>4.2188499999999989</v>
      </c>
      <c r="H1620" s="2">
        <v>4.2265350000000002</v>
      </c>
      <c r="I1620" s="2">
        <v>4.2094819999999977</v>
      </c>
      <c r="J1620" s="13">
        <v>4.2048509999999943</v>
      </c>
      <c r="K1620" s="13" t="s">
        <v>51</v>
      </c>
      <c r="L1620" s="13" t="s">
        <v>50</v>
      </c>
      <c r="M1620" s="13" t="s">
        <v>52</v>
      </c>
    </row>
    <row r="1621" spans="1:13" ht="13.5" x14ac:dyDescent="0.25">
      <c r="A1621" s="3">
        <v>44372</v>
      </c>
      <c r="B1621" s="2">
        <v>4.1494</v>
      </c>
      <c r="C1621" s="2">
        <v>35.524611284528504</v>
      </c>
      <c r="D1621" s="2">
        <v>2.2945336106284131E-2</v>
      </c>
      <c r="E1621" s="2">
        <v>2.7514243736238109E-2</v>
      </c>
      <c r="F1621" s="2">
        <v>4.1974800000000005</v>
      </c>
      <c r="G1621" s="2">
        <v>4.2068299999999992</v>
      </c>
      <c r="H1621" s="2">
        <v>4.2201900000000006</v>
      </c>
      <c r="I1621" s="2">
        <v>4.2068299999999974</v>
      </c>
      <c r="J1621" s="13">
        <v>4.2039664999999946</v>
      </c>
      <c r="K1621" s="13" t="s">
        <v>55</v>
      </c>
      <c r="L1621" s="13" t="s">
        <v>48</v>
      </c>
      <c r="M1621" s="13" t="s">
        <v>47</v>
      </c>
    </row>
    <row r="1622" spans="1:13" ht="13.5" x14ac:dyDescent="0.25">
      <c r="A1622" s="3">
        <v>44375</v>
      </c>
      <c r="B1622" s="2">
        <v>4.2095000000000002</v>
      </c>
      <c r="C1622" s="2">
        <v>49.169378465348885</v>
      </c>
      <c r="D1622" s="2">
        <v>2.829904985746623E-2</v>
      </c>
      <c r="E1622" s="2">
        <v>5.1029700546326134E-2</v>
      </c>
      <c r="F1622" s="2">
        <v>4.1974800000000005</v>
      </c>
      <c r="G1622" s="2">
        <v>4.2008199999999993</v>
      </c>
      <c r="H1622" s="2">
        <v>4.2185199999999998</v>
      </c>
      <c r="I1622" s="2">
        <v>4.2057599999999979</v>
      </c>
      <c r="J1622" s="13">
        <v>4.2030349999999954</v>
      </c>
      <c r="K1622" s="13" t="s">
        <v>55</v>
      </c>
      <c r="L1622" s="13" t="s">
        <v>48</v>
      </c>
      <c r="M1622" s="13" t="s">
        <v>54</v>
      </c>
    </row>
    <row r="1623" spans="1:13" ht="13.5" x14ac:dyDescent="0.25">
      <c r="A1623" s="3">
        <v>44376</v>
      </c>
      <c r="B1623" s="2">
        <v>4.1494</v>
      </c>
      <c r="C1623" s="2">
        <v>40.043257108126113</v>
      </c>
      <c r="D1623" s="2">
        <v>3.7307810775258687E-2</v>
      </c>
      <c r="E1623" s="2">
        <v>7.1918358392964066E-2</v>
      </c>
      <c r="F1623" s="2">
        <v>4.1854600000000008</v>
      </c>
      <c r="G1623" s="2">
        <v>4.1887999999999996</v>
      </c>
      <c r="H1623" s="2">
        <v>4.2138450000000001</v>
      </c>
      <c r="I1623" s="2">
        <v>4.2039939999999989</v>
      </c>
      <c r="J1623" s="13">
        <v>4.2016764999999952</v>
      </c>
      <c r="K1623" s="13" t="s">
        <v>55</v>
      </c>
      <c r="L1623" s="13" t="s">
        <v>48</v>
      </c>
      <c r="M1623" s="13" t="s">
        <v>47</v>
      </c>
    </row>
    <row r="1624" spans="1:13" ht="13.5" x14ac:dyDescent="0.25">
      <c r="A1624" s="3">
        <v>44377</v>
      </c>
      <c r="B1624" s="2">
        <v>4.1961000000000004</v>
      </c>
      <c r="C1624" s="2">
        <v>48.103637398378851</v>
      </c>
      <c r="D1624" s="2">
        <v>2.7466722482643036E-2</v>
      </c>
      <c r="E1624" s="2">
        <v>8.7425187854839909E-2</v>
      </c>
      <c r="F1624" s="2">
        <v>4.1827800000000002</v>
      </c>
      <c r="G1624" s="2">
        <v>4.1908000000000003</v>
      </c>
      <c r="H1624" s="2">
        <v>4.2131749999999997</v>
      </c>
      <c r="I1624" s="2">
        <v>4.2044259999999989</v>
      </c>
      <c r="J1624" s="13">
        <v>4.2008359999999954</v>
      </c>
      <c r="K1624" s="13" t="s">
        <v>55</v>
      </c>
      <c r="L1624" s="13" t="s">
        <v>48</v>
      </c>
      <c r="M1624" s="13" t="s">
        <v>47</v>
      </c>
    </row>
    <row r="1625" spans="1:13" ht="13.5" x14ac:dyDescent="0.25">
      <c r="A1625" s="3">
        <v>44378</v>
      </c>
      <c r="B1625" s="2">
        <v>4.1426999999999996</v>
      </c>
      <c r="C1625" s="2">
        <v>41.271227055604903</v>
      </c>
      <c r="D1625" s="2">
        <v>2.0094169290620023E-2</v>
      </c>
      <c r="E1625" s="2">
        <v>9.7641567011786751E-2</v>
      </c>
      <c r="F1625" s="2">
        <v>4.1694199999999997</v>
      </c>
      <c r="G1625" s="2">
        <v>4.1894599999999995</v>
      </c>
      <c r="H1625" s="2">
        <v>4.209835</v>
      </c>
      <c r="I1625" s="2">
        <v>4.2039179999999989</v>
      </c>
      <c r="J1625" s="13">
        <v>4.1996019999999952</v>
      </c>
      <c r="K1625" s="13" t="s">
        <v>55</v>
      </c>
      <c r="L1625" s="13" t="s">
        <v>48</v>
      </c>
      <c r="M1625" s="13" t="s">
        <v>47</v>
      </c>
    </row>
    <row r="1626" spans="1:13" ht="13.5" x14ac:dyDescent="0.25">
      <c r="A1626" s="3">
        <v>44379</v>
      </c>
      <c r="B1626" s="2">
        <v>4.2027999999999999</v>
      </c>
      <c r="C1626" s="2">
        <v>49.896654870145412</v>
      </c>
      <c r="D1626" s="2">
        <v>1.800519833629366E-2</v>
      </c>
      <c r="E1626" s="2">
        <v>0.10381431740183429</v>
      </c>
      <c r="F1626" s="2">
        <v>4.1800999999999995</v>
      </c>
      <c r="G1626" s="2">
        <v>4.18879</v>
      </c>
      <c r="H1626" s="2">
        <v>4.2091650000000005</v>
      </c>
      <c r="I1626" s="2">
        <v>4.204737999999999</v>
      </c>
      <c r="J1626" s="13">
        <v>4.1986684999999957</v>
      </c>
      <c r="K1626" s="13" t="s">
        <v>51</v>
      </c>
      <c r="L1626" s="13" t="s">
        <v>50</v>
      </c>
      <c r="M1626" s="13" t="s">
        <v>52</v>
      </c>
    </row>
    <row r="1627" spans="1:13" ht="13.5" x14ac:dyDescent="0.25">
      <c r="A1627" s="3">
        <v>44382</v>
      </c>
      <c r="B1627" s="2">
        <v>4.1760999999999999</v>
      </c>
      <c r="C1627" s="2">
        <v>46.620755885714466</v>
      </c>
      <c r="D1627" s="2">
        <v>1.8217483789897848E-2</v>
      </c>
      <c r="E1627" s="2">
        <v>0.10715929460152232</v>
      </c>
      <c r="F1627" s="2">
        <v>4.1734200000000001</v>
      </c>
      <c r="G1627" s="2">
        <v>4.1854499999999994</v>
      </c>
      <c r="H1627" s="2">
        <v>4.20716</v>
      </c>
      <c r="I1627" s="2">
        <v>4.2052759999999987</v>
      </c>
      <c r="J1627" s="13">
        <v>4.1976014999999958</v>
      </c>
      <c r="K1627" s="13" t="s">
        <v>51</v>
      </c>
      <c r="L1627" s="13" t="s">
        <v>54</v>
      </c>
      <c r="M1627" s="13" t="s">
        <v>53</v>
      </c>
    </row>
    <row r="1628" spans="1:13" ht="13.5" x14ac:dyDescent="0.25">
      <c r="A1628" s="3">
        <v>44383</v>
      </c>
      <c r="B1628" s="2">
        <v>4.1760999999999999</v>
      </c>
      <c r="C1628" s="2">
        <v>46.620755885714459</v>
      </c>
      <c r="D1628" s="2">
        <v>1.8556824429730945E-2</v>
      </c>
      <c r="E1628" s="2">
        <v>0.10857918599484404</v>
      </c>
      <c r="F1628" s="2">
        <v>4.1787599999999996</v>
      </c>
      <c r="G1628" s="2">
        <v>4.1821099999999998</v>
      </c>
      <c r="H1628" s="2">
        <v>4.2038200000000003</v>
      </c>
      <c r="I1628" s="2">
        <v>4.2058140000000002</v>
      </c>
      <c r="J1628" s="13">
        <v>4.1965344999999958</v>
      </c>
      <c r="K1628" s="13" t="s">
        <v>51</v>
      </c>
      <c r="L1628" s="13" t="s">
        <v>50</v>
      </c>
      <c r="M1628" s="13" t="s">
        <v>52</v>
      </c>
    </row>
    <row r="1629" spans="1:13" ht="13.5" x14ac:dyDescent="0.25">
      <c r="A1629" s="3">
        <v>44384</v>
      </c>
      <c r="B1629" s="2">
        <v>4.1561000000000003</v>
      </c>
      <c r="C1629" s="2">
        <v>44.105183576357362</v>
      </c>
      <c r="D1629" s="2">
        <v>2.0473324082822764E-2</v>
      </c>
      <c r="E1629" s="2">
        <v>0.10564025052824107</v>
      </c>
      <c r="F1629" s="2">
        <v>4.1707599999999996</v>
      </c>
      <c r="G1629" s="2">
        <v>4.1767700000000003</v>
      </c>
      <c r="H1629" s="2">
        <v>4.1994799999999994</v>
      </c>
      <c r="I1629" s="2">
        <v>4.2059519999999999</v>
      </c>
      <c r="J1629" s="13">
        <v>4.1953674999999961</v>
      </c>
      <c r="K1629" s="13" t="s">
        <v>55</v>
      </c>
      <c r="L1629" s="13" t="s">
        <v>54</v>
      </c>
      <c r="M1629" s="13" t="s">
        <v>47</v>
      </c>
    </row>
    <row r="1630" spans="1:13" ht="13.5" x14ac:dyDescent="0.25">
      <c r="A1630" s="3">
        <v>44385</v>
      </c>
      <c r="B1630" s="2">
        <v>4.1760999999999999</v>
      </c>
      <c r="C1630" s="2">
        <v>47.174794778701873</v>
      </c>
      <c r="D1630" s="2">
        <v>2.0868606442562943E-2</v>
      </c>
      <c r="E1630" s="2">
        <v>9.9681321622833136E-2</v>
      </c>
      <c r="F1630" s="2">
        <v>4.1774399999999998</v>
      </c>
      <c r="G1630" s="2">
        <v>4.1734299999999998</v>
      </c>
      <c r="H1630" s="2">
        <v>4.1961399999999998</v>
      </c>
      <c r="I1630" s="2">
        <v>4.2064899999999996</v>
      </c>
      <c r="J1630" s="13">
        <v>4.1943319999999957</v>
      </c>
      <c r="K1630" s="13" t="s">
        <v>51</v>
      </c>
      <c r="L1630" s="13" t="s">
        <v>50</v>
      </c>
      <c r="M1630" s="13" t="s">
        <v>52</v>
      </c>
    </row>
    <row r="1631" spans="1:13" ht="13.5" x14ac:dyDescent="0.25">
      <c r="A1631" s="3">
        <v>44386</v>
      </c>
      <c r="B1631" s="2">
        <v>4.1494</v>
      </c>
      <c r="C1631" s="2">
        <v>43.722684911189013</v>
      </c>
      <c r="D1631" s="2">
        <v>1.4052732434467252E-2</v>
      </c>
      <c r="E1631" s="2">
        <v>9.1952765019488319E-2</v>
      </c>
      <c r="F1631" s="2">
        <v>4.16676</v>
      </c>
      <c r="G1631" s="2">
        <v>4.1734299999999998</v>
      </c>
      <c r="H1631" s="2">
        <v>4.1901299999999999</v>
      </c>
      <c r="I1631" s="2">
        <v>4.2064940000000002</v>
      </c>
      <c r="J1631" s="13">
        <v>4.1933209999999956</v>
      </c>
      <c r="K1631" s="13" t="s">
        <v>51</v>
      </c>
      <c r="L1631" s="13" t="s">
        <v>54</v>
      </c>
      <c r="M1631" s="13" t="s">
        <v>53</v>
      </c>
    </row>
    <row r="1632" spans="1:13" ht="13.5" x14ac:dyDescent="0.25">
      <c r="A1632" s="3">
        <v>44389</v>
      </c>
      <c r="B1632" s="2">
        <v>4.1760999999999999</v>
      </c>
      <c r="C1632" s="2">
        <v>47.833702078038925</v>
      </c>
      <c r="D1632" s="2">
        <v>1.5820891175310159E-2</v>
      </c>
      <c r="E1632" s="2">
        <v>8.3348667492895129E-2</v>
      </c>
      <c r="F1632" s="2">
        <v>4.1667599999999991</v>
      </c>
      <c r="G1632" s="2">
        <v>4.1700900000000001</v>
      </c>
      <c r="H1632" s="2">
        <v>4.1854549999999993</v>
      </c>
      <c r="I1632" s="2">
        <v>4.2070319999999999</v>
      </c>
      <c r="J1632" s="13">
        <v>4.1924434999999969</v>
      </c>
      <c r="K1632" s="13" t="s">
        <v>51</v>
      </c>
      <c r="L1632" s="13" t="s">
        <v>54</v>
      </c>
      <c r="M1632" s="13" t="s">
        <v>54</v>
      </c>
    </row>
    <row r="1633" spans="1:13" ht="13.5" x14ac:dyDescent="0.25">
      <c r="A1633" s="3">
        <v>44390</v>
      </c>
      <c r="B1633" s="2">
        <v>4.1694000000000004</v>
      </c>
      <c r="C1633" s="2">
        <v>46.907707688279579</v>
      </c>
      <c r="D1633" s="2">
        <v>8.6566749047420899E-3</v>
      </c>
      <c r="E1633" s="2">
        <v>7.4494933092741869E-2</v>
      </c>
      <c r="F1633" s="2">
        <v>4.1654199999999992</v>
      </c>
      <c r="G1633" s="2">
        <v>4.1720899999999999</v>
      </c>
      <c r="H1633" s="2">
        <v>4.1804449999999997</v>
      </c>
      <c r="I1633" s="2">
        <v>4.2074359999999995</v>
      </c>
      <c r="J1633" s="13">
        <v>4.1915324999999966</v>
      </c>
      <c r="K1633" s="13" t="s">
        <v>51</v>
      </c>
      <c r="L1633" s="13" t="s">
        <v>54</v>
      </c>
      <c r="M1633" s="13" t="s">
        <v>53</v>
      </c>
    </row>
    <row r="1634" spans="1:13" ht="13.5" x14ac:dyDescent="0.25">
      <c r="A1634" s="3">
        <v>44391</v>
      </c>
      <c r="B1634" s="2">
        <v>4.1426999999999996</v>
      </c>
      <c r="C1634" s="2">
        <v>43.309557785359843</v>
      </c>
      <c r="D1634" s="2">
        <v>1.1879506317775679E-2</v>
      </c>
      <c r="E1634" s="2">
        <v>6.581713218063806E-2</v>
      </c>
      <c r="F1634" s="2">
        <v>4.1627399999999994</v>
      </c>
      <c r="G1634" s="2">
        <v>4.1667499999999995</v>
      </c>
      <c r="H1634" s="2">
        <v>4.1787749999999999</v>
      </c>
      <c r="I1634" s="2">
        <v>4.2073059999999991</v>
      </c>
      <c r="J1634" s="13">
        <v>4.1904249999999958</v>
      </c>
      <c r="K1634" s="13" t="s">
        <v>55</v>
      </c>
      <c r="L1634" s="13" t="s">
        <v>48</v>
      </c>
      <c r="M1634" s="13" t="s">
        <v>47</v>
      </c>
    </row>
    <row r="1635" spans="1:13" ht="13.5" x14ac:dyDescent="0.25">
      <c r="A1635" s="3">
        <v>44392</v>
      </c>
      <c r="B1635" s="2">
        <v>4.1426999999999996</v>
      </c>
      <c r="C1635" s="2">
        <v>43.309557785359843</v>
      </c>
      <c r="D1635" s="2">
        <v>6.6623000878989203E-3</v>
      </c>
      <c r="E1635" s="2">
        <v>5.7592559754030194E-2</v>
      </c>
      <c r="F1635" s="2">
        <v>4.1560599999999992</v>
      </c>
      <c r="G1635" s="2">
        <v>4.1667499999999995</v>
      </c>
      <c r="H1635" s="2">
        <v>4.1781050000000004</v>
      </c>
      <c r="I1635" s="2">
        <v>4.2061639999999985</v>
      </c>
      <c r="J1635" s="13">
        <v>4.1893174999999969</v>
      </c>
      <c r="K1635" s="13" t="s">
        <v>55</v>
      </c>
      <c r="L1635" s="13" t="s">
        <v>48</v>
      </c>
      <c r="M1635" s="13" t="s">
        <v>47</v>
      </c>
    </row>
    <row r="1636" spans="1:13" ht="13.5" x14ac:dyDescent="0.25">
      <c r="A1636" s="3">
        <v>44393</v>
      </c>
      <c r="B1636" s="2">
        <v>4.1494</v>
      </c>
      <c r="C1636" s="2">
        <v>44.547468516107607</v>
      </c>
      <c r="D1636" s="2">
        <v>1.1248679251522731E-2</v>
      </c>
      <c r="E1636" s="2">
        <v>4.999000542330688E-2</v>
      </c>
      <c r="F1636" s="2">
        <v>4.1560600000000001</v>
      </c>
      <c r="G1636" s="2">
        <v>4.1614100000000001</v>
      </c>
      <c r="H1636" s="2">
        <v>4.1751000000000005</v>
      </c>
      <c r="I1636" s="2">
        <v>4.2050959999999984</v>
      </c>
      <c r="J1636" s="13">
        <v>4.1879589999999967</v>
      </c>
      <c r="K1636" s="13" t="s">
        <v>55</v>
      </c>
      <c r="L1636" s="13" t="s">
        <v>48</v>
      </c>
      <c r="M1636" s="13" t="s">
        <v>54</v>
      </c>
    </row>
    <row r="1637" spans="1:13" ht="13.5" x14ac:dyDescent="0.25">
      <c r="A1637" s="3">
        <v>44396</v>
      </c>
      <c r="B1637" s="2">
        <v>4.2027999999999999</v>
      </c>
      <c r="C1637" s="2">
        <v>53.300234553488366</v>
      </c>
      <c r="D1637" s="2">
        <v>7.259105328418336E-3</v>
      </c>
      <c r="E1637" s="2">
        <v>4.3099983788997411E-2</v>
      </c>
      <c r="F1637" s="2">
        <v>4.1613999999999995</v>
      </c>
      <c r="G1637" s="2">
        <v>4.1640800000000002</v>
      </c>
      <c r="H1637" s="2">
        <v>4.1747649999999998</v>
      </c>
      <c r="I1637" s="2">
        <v>4.2050959999999984</v>
      </c>
      <c r="J1637" s="13">
        <v>4.1868674999999973</v>
      </c>
      <c r="K1637" s="13" t="s">
        <v>55</v>
      </c>
      <c r="L1637" s="13" t="s">
        <v>48</v>
      </c>
      <c r="M1637" s="13" t="s">
        <v>49</v>
      </c>
    </row>
    <row r="1638" spans="1:13" ht="13.5" x14ac:dyDescent="0.25">
      <c r="A1638" s="3">
        <v>44399</v>
      </c>
      <c r="B1638" s="2">
        <v>4.1494</v>
      </c>
      <c r="C1638" s="2">
        <v>45.556370159775526</v>
      </c>
      <c r="D1638" s="2">
        <v>7.7019279775143445E-3</v>
      </c>
      <c r="E1638" s="2">
        <v>3.6957579260816539E-2</v>
      </c>
      <c r="F1638" s="2">
        <v>4.1574</v>
      </c>
      <c r="G1638" s="2">
        <v>4.1614099999999992</v>
      </c>
      <c r="H1638" s="2">
        <v>4.1717600000000008</v>
      </c>
      <c r="I1638" s="2">
        <v>4.2037599999999991</v>
      </c>
      <c r="J1638" s="13">
        <v>4.1862679999999974</v>
      </c>
      <c r="K1638" s="13" t="s">
        <v>55</v>
      </c>
      <c r="L1638" s="13" t="s">
        <v>48</v>
      </c>
      <c r="M1638" s="13" t="s">
        <v>47</v>
      </c>
    </row>
    <row r="1639" spans="1:13" ht="13.5" x14ac:dyDescent="0.25">
      <c r="A1639" s="3">
        <v>44400</v>
      </c>
      <c r="B1639" s="2">
        <v>4.1561000000000003</v>
      </c>
      <c r="C1639" s="2">
        <v>46.604586208172073</v>
      </c>
      <c r="D1639" s="2">
        <v>4.6921516715068279E-3</v>
      </c>
      <c r="E1639" s="2">
        <v>3.1168707334510683E-2</v>
      </c>
      <c r="F1639" s="2">
        <v>4.1600800000000007</v>
      </c>
      <c r="G1639" s="2">
        <v>4.1614100000000001</v>
      </c>
      <c r="H1639" s="2">
        <v>4.1690899999999997</v>
      </c>
      <c r="I1639" s="2">
        <v>4.2025579999999989</v>
      </c>
      <c r="J1639" s="13">
        <v>4.185385499999998</v>
      </c>
      <c r="K1639" s="13" t="s">
        <v>55</v>
      </c>
      <c r="L1639" s="13" t="s">
        <v>54</v>
      </c>
      <c r="M1639" s="13" t="s">
        <v>49</v>
      </c>
    </row>
    <row r="1640" spans="1:13" ht="13.5" x14ac:dyDescent="0.25">
      <c r="A1640" s="3">
        <v>44403</v>
      </c>
      <c r="B1640" s="2">
        <v>4.1426999999999996</v>
      </c>
      <c r="C1640" s="2">
        <v>44.748915446170741</v>
      </c>
      <c r="D1640" s="2">
        <v>6.3501086776662774E-3</v>
      </c>
      <c r="E1640" s="2">
        <v>2.5852762616150635E-2</v>
      </c>
      <c r="F1640" s="2">
        <v>4.1600799999999989</v>
      </c>
      <c r="G1640" s="2">
        <v>4.1580699999999995</v>
      </c>
      <c r="H1640" s="2">
        <v>4.1657499999999992</v>
      </c>
      <c r="I1640" s="2">
        <v>4.2010879999999977</v>
      </c>
      <c r="J1640" s="13">
        <v>4.1843409999999981</v>
      </c>
      <c r="K1640" s="13" t="s">
        <v>55</v>
      </c>
      <c r="L1640" s="13" t="s">
        <v>48</v>
      </c>
      <c r="M1640" s="13" t="s">
        <v>54</v>
      </c>
    </row>
    <row r="1641" spans="1:13" ht="13.5" x14ac:dyDescent="0.25">
      <c r="A1641" s="3">
        <v>44404</v>
      </c>
      <c r="B1641" s="2">
        <v>4.1426999999999996</v>
      </c>
      <c r="C1641" s="2">
        <v>44.748915446170741</v>
      </c>
      <c r="D1641" s="2">
        <v>3.8496464041140044E-3</v>
      </c>
      <c r="E1641" s="2">
        <v>2.1320792708254804E-2</v>
      </c>
      <c r="F1641" s="2">
        <v>4.1587399999999999</v>
      </c>
      <c r="G1641" s="2">
        <v>4.1574</v>
      </c>
      <c r="H1641" s="2">
        <v>4.1654150000000003</v>
      </c>
      <c r="I1641" s="2">
        <v>4.1996179999999983</v>
      </c>
      <c r="J1641" s="13">
        <v>4.1833284999999982</v>
      </c>
      <c r="K1641" s="13" t="s">
        <v>55</v>
      </c>
      <c r="L1641" s="13" t="s">
        <v>48</v>
      </c>
      <c r="M1641" s="13" t="s">
        <v>47</v>
      </c>
    </row>
    <row r="1642" spans="1:13" ht="13.5" x14ac:dyDescent="0.25">
      <c r="A1642" s="3">
        <v>44405</v>
      </c>
      <c r="B1642" s="2">
        <v>4.1561000000000003</v>
      </c>
      <c r="C1642" s="2">
        <v>47.187717613215639</v>
      </c>
      <c r="D1642" s="2">
        <v>5.0381771424525823E-3</v>
      </c>
      <c r="E1642" s="2">
        <v>1.7526389952612027E-2</v>
      </c>
      <c r="F1642" s="2">
        <v>4.1494</v>
      </c>
      <c r="G1642" s="2">
        <v>4.1553999999999993</v>
      </c>
      <c r="H1642" s="2">
        <v>4.1627449999999993</v>
      </c>
      <c r="I1642" s="2">
        <v>4.1984159999999981</v>
      </c>
      <c r="J1642" s="13">
        <v>4.182825499999999</v>
      </c>
      <c r="K1642" s="13" t="s">
        <v>55</v>
      </c>
      <c r="L1642" s="13" t="s">
        <v>48</v>
      </c>
      <c r="M1642" s="13" t="s">
        <v>47</v>
      </c>
    </row>
    <row r="1643" spans="1:13" ht="13.5" x14ac:dyDescent="0.25">
      <c r="A1643" s="3">
        <v>44406</v>
      </c>
      <c r="B1643" s="2">
        <v>4.1426999999999996</v>
      </c>
      <c r="C1643" s="2">
        <v>45.046402598899391</v>
      </c>
      <c r="D1643" s="2">
        <v>6.1016906594701936E-3</v>
      </c>
      <c r="E1643" s="2">
        <v>1.4780821021007379E-2</v>
      </c>
      <c r="F1643" s="2">
        <v>4.1480599999999992</v>
      </c>
      <c r="G1643" s="2">
        <v>4.15273</v>
      </c>
      <c r="H1643" s="2">
        <v>4.1624099999999995</v>
      </c>
      <c r="I1643" s="2">
        <v>4.1969459999999978</v>
      </c>
      <c r="J1643" s="13">
        <v>4.1823504999999992</v>
      </c>
      <c r="K1643" s="13" t="s">
        <v>55</v>
      </c>
      <c r="L1643" s="13" t="s">
        <v>48</v>
      </c>
      <c r="M1643" s="13" t="s">
        <v>47</v>
      </c>
    </row>
    <row r="1644" spans="1:13" ht="13.5" x14ac:dyDescent="0.25">
      <c r="A1644" s="3">
        <v>44407</v>
      </c>
      <c r="B1644" s="2">
        <v>4.1561000000000003</v>
      </c>
      <c r="C1644" s="2">
        <v>47.606821474791587</v>
      </c>
      <c r="D1644" s="2">
        <v>2.0693814131513832E-3</v>
      </c>
      <c r="E1644" s="2">
        <v>1.3288919476334695E-2</v>
      </c>
      <c r="F1644" s="2">
        <v>4.1480599999999992</v>
      </c>
      <c r="G1644" s="2">
        <v>4.1540699999999999</v>
      </c>
      <c r="H1644" s="2">
        <v>4.1604099999999997</v>
      </c>
      <c r="I1644" s="2">
        <v>4.1957439999999995</v>
      </c>
      <c r="J1644" s="13">
        <v>4.1818474999999991</v>
      </c>
      <c r="K1644" s="13" t="s">
        <v>55</v>
      </c>
      <c r="L1644" s="13" t="s">
        <v>48</v>
      </c>
      <c r="M1644" s="13" t="s">
        <v>54</v>
      </c>
    </row>
    <row r="1645" spans="1:13" ht="13.5" x14ac:dyDescent="0.25">
      <c r="A1645" s="3">
        <v>44410</v>
      </c>
      <c r="B1645" s="2">
        <v>4.2027999999999999</v>
      </c>
      <c r="C1645" s="2">
        <v>55.405071114195472</v>
      </c>
      <c r="D1645" s="2">
        <v>-4.7253837389584774E-3</v>
      </c>
      <c r="E1645" s="2">
        <v>1.2802108182277198E-2</v>
      </c>
      <c r="F1645" s="2">
        <v>4.1600799999999998</v>
      </c>
      <c r="G1645" s="2">
        <v>4.1600799999999989</v>
      </c>
      <c r="H1645" s="2">
        <v>4.1634149999999996</v>
      </c>
      <c r="I1645" s="2">
        <v>4.1954759999999984</v>
      </c>
      <c r="J1645" s="13">
        <v>4.1815779999999991</v>
      </c>
      <c r="K1645" s="13" t="s">
        <v>51</v>
      </c>
      <c r="L1645" s="13" t="s">
        <v>54</v>
      </c>
      <c r="M1645" s="13" t="s">
        <v>52</v>
      </c>
    </row>
    <row r="1646" spans="1:13" ht="13.5" x14ac:dyDescent="0.25">
      <c r="A1646" s="3">
        <v>44411</v>
      </c>
      <c r="B1646" s="2">
        <v>4.1961000000000004</v>
      </c>
      <c r="C1646" s="2">
        <v>54.159580989146974</v>
      </c>
      <c r="D1646" s="2">
        <v>-9.1529019209364293E-3</v>
      </c>
      <c r="E1646" s="2">
        <v>1.336041226257929E-2</v>
      </c>
      <c r="F1646" s="2">
        <v>4.1707599999999996</v>
      </c>
      <c r="G1646" s="2">
        <v>4.1647500000000006</v>
      </c>
      <c r="H1646" s="2">
        <v>4.1630799999999999</v>
      </c>
      <c r="I1646" s="2">
        <v>4.1950739999999982</v>
      </c>
      <c r="J1646" s="13">
        <v>4.1813699999999985</v>
      </c>
      <c r="K1646" s="13" t="s">
        <v>51</v>
      </c>
      <c r="L1646" s="13" t="s">
        <v>54</v>
      </c>
      <c r="M1646" s="13" t="s">
        <v>52</v>
      </c>
    </row>
    <row r="1647" spans="1:13" ht="13.5" x14ac:dyDescent="0.25">
      <c r="A1647" s="3">
        <v>44412</v>
      </c>
      <c r="B1647" s="2">
        <v>4.1894999999999998</v>
      </c>
      <c r="C1647" s="2">
        <v>52.898088789701035</v>
      </c>
      <c r="D1647" s="2">
        <v>-4.3453688507382182E-3</v>
      </c>
      <c r="E1647" s="2">
        <v>1.4723514797216151E-2</v>
      </c>
      <c r="F1647" s="2">
        <v>4.1774399999999998</v>
      </c>
      <c r="G1647" s="2">
        <v>4.1634200000000003</v>
      </c>
      <c r="H1647" s="2">
        <v>4.1637499999999994</v>
      </c>
      <c r="I1647" s="2">
        <v>4.1945399999999999</v>
      </c>
      <c r="J1647" s="13">
        <v>4.1811289999999985</v>
      </c>
      <c r="K1647" s="13" t="s">
        <v>55</v>
      </c>
      <c r="L1647" s="13" t="s">
        <v>54</v>
      </c>
      <c r="M1647" s="13" t="s">
        <v>49</v>
      </c>
    </row>
    <row r="1648" spans="1:13" ht="13.5" x14ac:dyDescent="0.25">
      <c r="A1648" s="3">
        <v>44413</v>
      </c>
      <c r="B1648" s="2">
        <v>4.1894999999999998</v>
      </c>
      <c r="C1648" s="2">
        <v>52.898088789701035</v>
      </c>
      <c r="D1648" s="2">
        <v>-8.5930809028527122E-3</v>
      </c>
      <c r="E1648" s="2">
        <v>1.6942901552589731E-2</v>
      </c>
      <c r="F1648" s="2">
        <v>4.1867999999999999</v>
      </c>
      <c r="G1648" s="2">
        <v>4.1674300000000004</v>
      </c>
      <c r="H1648" s="2">
        <v>4.1644199999999989</v>
      </c>
      <c r="I1648" s="2">
        <v>4.19414</v>
      </c>
      <c r="J1648" s="13">
        <v>4.1807929999999978</v>
      </c>
      <c r="K1648" s="13" t="s">
        <v>51</v>
      </c>
      <c r="L1648" s="13" t="s">
        <v>54</v>
      </c>
      <c r="M1648" s="13" t="s">
        <v>52</v>
      </c>
    </row>
    <row r="1649" spans="1:13" ht="13.5" x14ac:dyDescent="0.25">
      <c r="A1649" s="3">
        <v>44414</v>
      </c>
      <c r="B1649" s="2">
        <v>4.1894999999999998</v>
      </c>
      <c r="C1649" s="2">
        <v>52.898088789701035</v>
      </c>
      <c r="D1649" s="2">
        <v>-1.1249344409177908E-2</v>
      </c>
      <c r="E1649" s="2">
        <v>1.9536167199761343E-2</v>
      </c>
      <c r="F1649" s="2">
        <v>4.1934799999999992</v>
      </c>
      <c r="G1649" s="2">
        <v>4.1707700000000001</v>
      </c>
      <c r="H1649" s="2">
        <v>4.1660899999999987</v>
      </c>
      <c r="I1649" s="2">
        <v>4.19374</v>
      </c>
      <c r="J1649" s="13">
        <v>4.180456999999997</v>
      </c>
      <c r="K1649" s="13" t="s">
        <v>55</v>
      </c>
      <c r="L1649" s="13" t="s">
        <v>54</v>
      </c>
      <c r="M1649" s="13" t="s">
        <v>49</v>
      </c>
    </row>
    <row r="1650" spans="1:13" ht="13.5" x14ac:dyDescent="0.25">
      <c r="A1650" s="3">
        <v>44417</v>
      </c>
      <c r="B1650" s="2">
        <v>4.1894999999999998</v>
      </c>
      <c r="C1650" s="2">
        <v>52.898088789701035</v>
      </c>
      <c r="D1650" s="2">
        <v>-1.5644430125995257E-2</v>
      </c>
      <c r="E1650" s="2">
        <v>2.2411906734476596E-2</v>
      </c>
      <c r="F1650" s="2">
        <v>4.1908199999999995</v>
      </c>
      <c r="G1650" s="2">
        <v>4.1754500000000005</v>
      </c>
      <c r="H1650" s="2">
        <v>4.1667599999999982</v>
      </c>
      <c r="I1650" s="2">
        <v>4.1920040000000007</v>
      </c>
      <c r="J1650" s="13">
        <v>4.180215999999997</v>
      </c>
      <c r="K1650" s="13" t="s">
        <v>55</v>
      </c>
      <c r="L1650" s="13" t="s">
        <v>54</v>
      </c>
      <c r="M1650" s="13" t="s">
        <v>47</v>
      </c>
    </row>
    <row r="1651" spans="1:13" ht="13.5" x14ac:dyDescent="0.25">
      <c r="A1651" s="3">
        <v>44419</v>
      </c>
      <c r="B1651" s="2">
        <v>4.1694000000000004</v>
      </c>
      <c r="C1651" s="2">
        <v>48.290615077533474</v>
      </c>
      <c r="D1651" s="2">
        <v>-1.7954033691865767E-2</v>
      </c>
      <c r="E1651" s="2">
        <v>2.4974544053901957E-2</v>
      </c>
      <c r="F1651" s="2">
        <v>4.1854800000000001</v>
      </c>
      <c r="G1651" s="2">
        <v>4.1781200000000007</v>
      </c>
      <c r="H1651" s="2">
        <v>4.1677599999999995</v>
      </c>
      <c r="I1651" s="2">
        <v>4.1898660000000003</v>
      </c>
      <c r="J1651" s="13">
        <v>4.1797794999999978</v>
      </c>
      <c r="K1651" s="13" t="s">
        <v>55</v>
      </c>
      <c r="L1651" s="13" t="s">
        <v>48</v>
      </c>
      <c r="M1651" s="13" t="s">
        <v>47</v>
      </c>
    </row>
    <row r="1652" spans="1:13" ht="13.5" x14ac:dyDescent="0.25">
      <c r="A1652" s="3">
        <v>44420</v>
      </c>
      <c r="B1652" s="2">
        <v>4.1694000000000004</v>
      </c>
      <c r="C1652" s="2">
        <v>48.290615077533474</v>
      </c>
      <c r="D1652" s="2">
        <v>-1.7801682825333565E-2</v>
      </c>
      <c r="E1652" s="2">
        <v>2.7092581232916205E-2</v>
      </c>
      <c r="F1652" s="2">
        <v>4.1814599999999995</v>
      </c>
      <c r="G1652" s="2">
        <v>4.179450000000001</v>
      </c>
      <c r="H1652" s="2">
        <v>4.1674249999999997</v>
      </c>
      <c r="I1652" s="2">
        <v>4.188396</v>
      </c>
      <c r="J1652" s="13">
        <v>4.1793429999999976</v>
      </c>
      <c r="K1652" s="13" t="s">
        <v>55</v>
      </c>
      <c r="L1652" s="13" t="s">
        <v>48</v>
      </c>
      <c r="M1652" s="13" t="s">
        <v>47</v>
      </c>
    </row>
    <row r="1653" spans="1:13" ht="13.5" x14ac:dyDescent="0.25">
      <c r="A1653" s="3">
        <v>44424</v>
      </c>
      <c r="B1653" s="2">
        <v>4.1894999999999998</v>
      </c>
      <c r="C1653" s="2">
        <v>53.034867653253784</v>
      </c>
      <c r="D1653" s="2">
        <v>-2.1181445732461945E-2</v>
      </c>
      <c r="E1653" s="2">
        <v>2.8389598525974218E-2</v>
      </c>
      <c r="F1653" s="2">
        <v>4.1814599999999995</v>
      </c>
      <c r="G1653" s="2">
        <v>4.1841300000000006</v>
      </c>
      <c r="H1653" s="2">
        <v>4.168429999999999</v>
      </c>
      <c r="I1653" s="2">
        <v>4.1873279999999999</v>
      </c>
      <c r="J1653" s="13">
        <v>4.1786274999999975</v>
      </c>
      <c r="K1653" s="13" t="s">
        <v>55</v>
      </c>
      <c r="L1653" s="13" t="s">
        <v>48</v>
      </c>
      <c r="M1653" s="13" t="s">
        <v>54</v>
      </c>
    </row>
    <row r="1654" spans="1:13" ht="13.5" x14ac:dyDescent="0.25">
      <c r="A1654" s="3">
        <v>44425</v>
      </c>
      <c r="B1654" s="2">
        <v>4.1894999999999998</v>
      </c>
      <c r="C1654" s="2">
        <v>53.034867653253784</v>
      </c>
      <c r="D1654" s="2">
        <v>-2.2059818998930503E-2</v>
      </c>
      <c r="E1654" s="2">
        <v>2.8400344673951045E-2</v>
      </c>
      <c r="F1654" s="2">
        <v>4.1814599999999995</v>
      </c>
      <c r="G1654" s="2">
        <v>4.1874700000000002</v>
      </c>
      <c r="H1654" s="2">
        <v>4.1707699999999992</v>
      </c>
      <c r="I1654" s="2">
        <v>4.186928</v>
      </c>
      <c r="J1654" s="13">
        <v>4.1780699999999973</v>
      </c>
      <c r="K1654" s="13" t="s">
        <v>55</v>
      </c>
      <c r="L1654" s="13" t="s">
        <v>48</v>
      </c>
      <c r="M1654" s="13" t="s">
        <v>54</v>
      </c>
    </row>
    <row r="1655" spans="1:13" ht="13.5" x14ac:dyDescent="0.25">
      <c r="A1655" s="3">
        <v>44426</v>
      </c>
      <c r="B1655" s="2">
        <v>4.1828000000000003</v>
      </c>
      <c r="C1655" s="2">
        <v>51.218218702286059</v>
      </c>
      <c r="D1655" s="2">
        <v>-1.5196324333071054E-2</v>
      </c>
      <c r="E1655" s="2">
        <v>2.7615712882384284E-2</v>
      </c>
      <c r="F1655" s="2">
        <v>4.1801200000000005</v>
      </c>
      <c r="G1655" s="2">
        <v>4.1854700000000005</v>
      </c>
      <c r="H1655" s="2">
        <v>4.1727749999999997</v>
      </c>
      <c r="I1655" s="2">
        <v>4.1863940000000017</v>
      </c>
      <c r="J1655" s="13">
        <v>4.1774789999999982</v>
      </c>
      <c r="K1655" s="13" t="s">
        <v>55</v>
      </c>
      <c r="L1655" s="13" t="s">
        <v>48</v>
      </c>
      <c r="M1655" s="13" t="s">
        <v>47</v>
      </c>
    </row>
    <row r="1656" spans="1:13" ht="13.5" x14ac:dyDescent="0.25">
      <c r="A1656" s="3">
        <v>44427</v>
      </c>
      <c r="B1656" s="2">
        <v>4.1627000000000001</v>
      </c>
      <c r="C1656" s="2">
        <v>46.114857241810476</v>
      </c>
      <c r="D1656" s="2">
        <v>-8.9597251010369305E-3</v>
      </c>
      <c r="E1656" s="2">
        <v>2.5873022708935253E-2</v>
      </c>
      <c r="F1656" s="2">
        <v>4.1787800000000006</v>
      </c>
      <c r="G1656" s="2">
        <v>4.1821299999999999</v>
      </c>
      <c r="H1656" s="2">
        <v>4.1734400000000011</v>
      </c>
      <c r="I1656" s="2">
        <v>4.1853240000000014</v>
      </c>
      <c r="J1656" s="13">
        <v>4.1767874999999979</v>
      </c>
      <c r="K1656" s="13" t="s">
        <v>55</v>
      </c>
      <c r="L1656" s="13" t="s">
        <v>48</v>
      </c>
      <c r="M1656" s="13" t="s">
        <v>47</v>
      </c>
    </row>
    <row r="1657" spans="1:13" ht="13.5" x14ac:dyDescent="0.25">
      <c r="A1657" s="3">
        <v>44428</v>
      </c>
      <c r="B1657" s="2">
        <v>4.1627000000000001</v>
      </c>
      <c r="C1657" s="2">
        <v>46.114857241810476</v>
      </c>
      <c r="D1657" s="2">
        <v>-4.6061533368968455E-3</v>
      </c>
      <c r="E1657" s="2">
        <v>2.360028762668364E-2</v>
      </c>
      <c r="F1657" s="2">
        <v>4.1774399999999998</v>
      </c>
      <c r="G1657" s="2">
        <v>4.1794500000000001</v>
      </c>
      <c r="H1657" s="2">
        <v>4.1714350000000007</v>
      </c>
      <c r="I1657" s="2">
        <v>4.184254000000001</v>
      </c>
      <c r="J1657" s="13">
        <v>4.1770449999999979</v>
      </c>
      <c r="K1657" s="13" t="s">
        <v>55</v>
      </c>
      <c r="L1657" s="13" t="s">
        <v>48</v>
      </c>
      <c r="M1657" s="13" t="s">
        <v>47</v>
      </c>
    </row>
    <row r="1658" spans="1:13" ht="13.5" x14ac:dyDescent="0.25">
      <c r="A1658" s="3">
        <v>44431</v>
      </c>
      <c r="B1658" s="2">
        <v>4.1627000000000001</v>
      </c>
      <c r="C1658" s="2">
        <v>46.114857241810491</v>
      </c>
      <c r="D1658" s="2">
        <v>-8.3733040673639181E-4</v>
      </c>
      <c r="E1658" s="2">
        <v>2.0956749739518797E-2</v>
      </c>
      <c r="F1658" s="2">
        <v>4.1720800000000002</v>
      </c>
      <c r="G1658" s="2">
        <v>4.1767699999999994</v>
      </c>
      <c r="H1658" s="2">
        <v>4.1721000000000013</v>
      </c>
      <c r="I1658" s="2">
        <v>4.1826500000000015</v>
      </c>
      <c r="J1658" s="13">
        <v>4.177049499999999</v>
      </c>
      <c r="K1658" s="13" t="s">
        <v>55</v>
      </c>
      <c r="L1658" s="13" t="s">
        <v>48</v>
      </c>
      <c r="M1658" s="13" t="s">
        <v>47</v>
      </c>
    </row>
    <row r="1659" spans="1:13" ht="13.5" x14ac:dyDescent="0.25">
      <c r="A1659" s="3">
        <v>44432</v>
      </c>
      <c r="B1659" s="2">
        <v>4.1561000000000003</v>
      </c>
      <c r="C1659" s="2">
        <v>44.304430539917909</v>
      </c>
      <c r="D1659" s="2">
        <v>2.9192953124121956E-3</v>
      </c>
      <c r="E1659" s="2">
        <v>1.8476229175007325E-2</v>
      </c>
      <c r="F1659" s="2">
        <v>4.1654000000000009</v>
      </c>
      <c r="G1659" s="2">
        <v>4.1734300000000006</v>
      </c>
      <c r="H1659" s="2">
        <v>4.1721000000000013</v>
      </c>
      <c r="I1659" s="2">
        <v>4.1809140000000014</v>
      </c>
      <c r="J1659" s="13">
        <v>4.177020999999999</v>
      </c>
      <c r="K1659" s="13" t="s">
        <v>55</v>
      </c>
      <c r="L1659" s="13" t="s">
        <v>48</v>
      </c>
      <c r="M1659" s="13" t="s">
        <v>47</v>
      </c>
    </row>
    <row r="1660" spans="1:13" ht="13.5" x14ac:dyDescent="0.25">
      <c r="A1660" s="3">
        <v>44433</v>
      </c>
      <c r="B1660" s="2">
        <v>4.1426999999999996</v>
      </c>
      <c r="C1660" s="2">
        <v>40.80201823771062</v>
      </c>
      <c r="D1660" s="2">
        <v>7.2024716415173273E-3</v>
      </c>
      <c r="E1660" s="2">
        <v>1.6281077288646074E-2</v>
      </c>
      <c r="F1660" s="2">
        <v>4.157379999999999</v>
      </c>
      <c r="G1660" s="2">
        <v>4.1687500000000002</v>
      </c>
      <c r="H1660" s="2">
        <v>4.1721000000000013</v>
      </c>
      <c r="I1660" s="2">
        <v>4.178910000000001</v>
      </c>
      <c r="J1660" s="13">
        <v>4.1770205000000002</v>
      </c>
      <c r="K1660" s="13" t="s">
        <v>55</v>
      </c>
      <c r="L1660" s="13" t="s">
        <v>48</v>
      </c>
      <c r="M1660" s="13" t="s">
        <v>47</v>
      </c>
    </row>
    <row r="1661" spans="1:13" ht="13.5" x14ac:dyDescent="0.25">
      <c r="A1661" s="3">
        <v>44434</v>
      </c>
      <c r="B1661" s="2">
        <v>4.1426999999999996</v>
      </c>
      <c r="C1661" s="2">
        <v>40.80201823771062</v>
      </c>
      <c r="D1661" s="2">
        <v>7.9171827638475634E-3</v>
      </c>
      <c r="E1661" s="2">
        <v>1.4438025237245482E-2</v>
      </c>
      <c r="F1661" s="2">
        <v>4.1533800000000003</v>
      </c>
      <c r="G1661" s="2">
        <v>4.16608</v>
      </c>
      <c r="H1661" s="2">
        <v>4.1721000000000013</v>
      </c>
      <c r="I1661" s="2">
        <v>4.1763720000000015</v>
      </c>
      <c r="J1661" s="13">
        <v>4.1770199999999997</v>
      </c>
      <c r="K1661" s="13" t="s">
        <v>55</v>
      </c>
      <c r="L1661" s="13" t="s">
        <v>48</v>
      </c>
      <c r="M1661" s="13" t="s">
        <v>47</v>
      </c>
    </row>
    <row r="1662" spans="1:13" ht="13.5" x14ac:dyDescent="0.25">
      <c r="A1662" s="3">
        <v>44435</v>
      </c>
      <c r="B1662" s="2">
        <v>4.1426999999999996</v>
      </c>
      <c r="C1662" s="2">
        <v>40.80201823771062</v>
      </c>
      <c r="D1662" s="2">
        <v>8.6911908196460885E-3</v>
      </c>
      <c r="E1662" s="2">
        <v>1.2993673189398538E-2</v>
      </c>
      <c r="F1662" s="2">
        <v>4.149379999999999</v>
      </c>
      <c r="G1662" s="2">
        <v>4.1634099999999998</v>
      </c>
      <c r="H1662" s="2">
        <v>4.1714300000000009</v>
      </c>
      <c r="I1662" s="2">
        <v>4.1738340000000003</v>
      </c>
      <c r="J1662" s="13">
        <v>4.1770195000000001</v>
      </c>
      <c r="K1662" s="13" t="s">
        <v>55</v>
      </c>
      <c r="L1662" s="13" t="s">
        <v>48</v>
      </c>
      <c r="M1662" s="13" t="s">
        <v>47</v>
      </c>
    </row>
    <row r="1663" spans="1:13" ht="13.5" x14ac:dyDescent="0.25">
      <c r="A1663" s="3">
        <v>44438</v>
      </c>
      <c r="B1663" s="2">
        <v>4.1894999999999998</v>
      </c>
      <c r="C1663" s="2">
        <v>55.981331332932179</v>
      </c>
      <c r="D1663" s="2">
        <v>9.128477007869229E-3</v>
      </c>
      <c r="E1663" s="2">
        <v>1.1513124958960976E-2</v>
      </c>
      <c r="F1663" s="2">
        <v>4.1547399999999994</v>
      </c>
      <c r="G1663" s="2">
        <v>4.1634099999999998</v>
      </c>
      <c r="H1663" s="2">
        <v>4.1737700000000011</v>
      </c>
      <c r="I1663" s="2">
        <v>4.1722320000000011</v>
      </c>
      <c r="J1663" s="13">
        <v>4.1768735000000001</v>
      </c>
      <c r="K1663" s="13" t="s">
        <v>55</v>
      </c>
      <c r="L1663" s="13" t="s">
        <v>48</v>
      </c>
      <c r="M1663" s="13" t="s">
        <v>49</v>
      </c>
    </row>
    <row r="1664" spans="1:13" ht="13.5" x14ac:dyDescent="0.25">
      <c r="A1664" s="3">
        <v>44439</v>
      </c>
      <c r="B1664" s="2">
        <v>4.1093000000000002</v>
      </c>
      <c r="C1664" s="2">
        <v>37.999433124664208</v>
      </c>
      <c r="D1664" s="2">
        <v>1.5307792659521091E-2</v>
      </c>
      <c r="E1664" s="2">
        <v>9.3558486011813026E-3</v>
      </c>
      <c r="F1664" s="2">
        <v>4.1453800000000003</v>
      </c>
      <c r="G1664" s="2">
        <v>4.1553899999999997</v>
      </c>
      <c r="H1664" s="2">
        <v>4.1714300000000009</v>
      </c>
      <c r="I1664" s="2">
        <v>4.1708960000000008</v>
      </c>
      <c r="J1664" s="13">
        <v>4.1763894999999991</v>
      </c>
      <c r="K1664" s="13" t="s">
        <v>55</v>
      </c>
      <c r="L1664" s="13" t="s">
        <v>54</v>
      </c>
      <c r="M1664" s="13" t="s">
        <v>47</v>
      </c>
    </row>
    <row r="1665" spans="1:13" ht="13.5" x14ac:dyDescent="0.25">
      <c r="A1665" s="3">
        <v>44440</v>
      </c>
      <c r="B1665" s="2">
        <v>4.1760999999999999</v>
      </c>
      <c r="C1665" s="2">
        <v>51.867539221464241</v>
      </c>
      <c r="D1665" s="2">
        <v>1.4909731786490354E-2</v>
      </c>
      <c r="E1665" s="2">
        <v>6.9144953718545373E-3</v>
      </c>
      <c r="F1665" s="2">
        <v>4.1520600000000005</v>
      </c>
      <c r="G1665" s="2">
        <v>4.1547199999999993</v>
      </c>
      <c r="H1665" s="2">
        <v>4.1700950000000008</v>
      </c>
      <c r="I1665" s="2">
        <v>4.1712959999999999</v>
      </c>
      <c r="J1665" s="13">
        <v>4.1762394999999994</v>
      </c>
      <c r="K1665" s="13" t="s">
        <v>51</v>
      </c>
      <c r="L1665" s="13" t="s">
        <v>54</v>
      </c>
      <c r="M1665" s="13" t="s">
        <v>52</v>
      </c>
    </row>
    <row r="1666" spans="1:13" ht="13.5" x14ac:dyDescent="0.25">
      <c r="A1666" s="3">
        <v>44441</v>
      </c>
      <c r="B1666" s="2">
        <v>4.1426999999999996</v>
      </c>
      <c r="C1666" s="2">
        <v>46.292054401059303</v>
      </c>
      <c r="D1666" s="2">
        <v>1.3886068916891148E-2</v>
      </c>
      <c r="E1666" s="2">
        <v>4.7206988131311281E-3</v>
      </c>
      <c r="F1666" s="2">
        <v>4.1520600000000005</v>
      </c>
      <c r="G1666" s="2">
        <v>4.1527199999999995</v>
      </c>
      <c r="H1666" s="2">
        <v>4.1674250000000006</v>
      </c>
      <c r="I1666" s="2">
        <v>4.1699599999999997</v>
      </c>
      <c r="J1666" s="13">
        <v>4.1760805000000003</v>
      </c>
      <c r="K1666" s="13" t="s">
        <v>55</v>
      </c>
      <c r="L1666" s="13" t="s">
        <v>48</v>
      </c>
      <c r="M1666" s="13" t="s">
        <v>54</v>
      </c>
    </row>
    <row r="1667" spans="1:13" ht="13.5" x14ac:dyDescent="0.25">
      <c r="A1667" s="3">
        <v>44442</v>
      </c>
      <c r="B1667" s="2">
        <v>4.1494</v>
      </c>
      <c r="C1667" s="2">
        <v>47.510956079932775</v>
      </c>
      <c r="D1667" s="2">
        <v>1.2657431980117373E-2</v>
      </c>
      <c r="E1667" s="2">
        <v>2.4159386223927891E-3</v>
      </c>
      <c r="F1667" s="2">
        <v>4.1533999999999995</v>
      </c>
      <c r="G1667" s="2">
        <v>4.1513899999999992</v>
      </c>
      <c r="H1667" s="2">
        <v>4.1654200000000001</v>
      </c>
      <c r="I1667" s="2">
        <v>4.1687580000000004</v>
      </c>
      <c r="J1667" s="13">
        <v>4.1759550000000001</v>
      </c>
      <c r="K1667" s="13" t="s">
        <v>55</v>
      </c>
      <c r="L1667" s="13" t="s">
        <v>54</v>
      </c>
      <c r="M1667" s="13" t="s">
        <v>49</v>
      </c>
    </row>
    <row r="1668" spans="1:13" ht="13.5" x14ac:dyDescent="0.25">
      <c r="A1668" s="3">
        <v>44445</v>
      </c>
      <c r="B1668" s="2">
        <v>4.1426999999999996</v>
      </c>
      <c r="C1668" s="2">
        <v>46.377455528090948</v>
      </c>
      <c r="D1668" s="2">
        <v>1.2198443702244433E-2</v>
      </c>
      <c r="E1668" s="2">
        <v>-3.0197587726765208E-4</v>
      </c>
      <c r="F1668" s="2">
        <v>4.1440399999999995</v>
      </c>
      <c r="G1668" s="2">
        <v>4.1493899999999995</v>
      </c>
      <c r="H1668" s="2">
        <v>4.1630800000000008</v>
      </c>
      <c r="I1668" s="2">
        <v>4.1674220000000002</v>
      </c>
      <c r="J1668" s="13">
        <v>4.1756380000000011</v>
      </c>
      <c r="K1668" s="13" t="s">
        <v>55</v>
      </c>
      <c r="L1668" s="13" t="s">
        <v>48</v>
      </c>
      <c r="M1668" s="13" t="s">
        <v>47</v>
      </c>
    </row>
    <row r="1669" spans="1:13" ht="13.5" x14ac:dyDescent="0.25">
      <c r="A1669" s="3">
        <v>44446</v>
      </c>
      <c r="B1669" s="2">
        <v>4.1426999999999996</v>
      </c>
      <c r="C1669" s="2">
        <v>46.377455528090941</v>
      </c>
      <c r="D1669" s="2">
        <v>1.0912359510723668E-2</v>
      </c>
      <c r="E1669" s="2">
        <v>-3.8296987543277221E-3</v>
      </c>
      <c r="F1669" s="2">
        <v>4.1507199999999997</v>
      </c>
      <c r="G1669" s="2">
        <v>4.1480499999999996</v>
      </c>
      <c r="H1669" s="2">
        <v>4.1607400000000005</v>
      </c>
      <c r="I1669" s="2">
        <v>4.1660859999999991</v>
      </c>
      <c r="J1669" s="13">
        <v>4.1752260000000003</v>
      </c>
      <c r="K1669" s="13" t="s">
        <v>55</v>
      </c>
      <c r="L1669" s="13" t="s">
        <v>48</v>
      </c>
      <c r="M1669" s="13" t="s">
        <v>49</v>
      </c>
    </row>
    <row r="1670" spans="1:13" ht="13.5" x14ac:dyDescent="0.25">
      <c r="A1670" s="3">
        <v>44447</v>
      </c>
      <c r="B1670" s="2">
        <v>4.1426999999999996</v>
      </c>
      <c r="C1670" s="2">
        <v>46.377455528090941</v>
      </c>
      <c r="D1670" s="2">
        <v>7.8715544089824618E-3</v>
      </c>
      <c r="E1670" s="2">
        <v>-7.7855241473037719E-3</v>
      </c>
      <c r="F1670" s="2">
        <v>4.1440399999999995</v>
      </c>
      <c r="G1670" s="2">
        <v>4.1480499999999996</v>
      </c>
      <c r="H1670" s="2">
        <v>4.1584000000000003</v>
      </c>
      <c r="I1670" s="2">
        <v>4.1647499999999988</v>
      </c>
      <c r="J1670" s="13">
        <v>4.1749090000000013</v>
      </c>
      <c r="K1670" s="13" t="s">
        <v>55</v>
      </c>
      <c r="L1670" s="13" t="s">
        <v>48</v>
      </c>
      <c r="M1670" s="13" t="s">
        <v>47</v>
      </c>
    </row>
    <row r="1671" spans="1:13" ht="13.5" x14ac:dyDescent="0.25">
      <c r="A1671" s="3">
        <v>44448</v>
      </c>
      <c r="B1671" s="2">
        <v>4.1360000000000001</v>
      </c>
      <c r="C1671" s="2">
        <v>45.03550335724227</v>
      </c>
      <c r="D1671" s="2">
        <v>5.8957492220459429E-3</v>
      </c>
      <c r="E1671" s="2">
        <v>-1.2023192693991949E-2</v>
      </c>
      <c r="F1671" s="2">
        <v>4.1426999999999996</v>
      </c>
      <c r="G1671" s="2">
        <v>4.1473800000000001</v>
      </c>
      <c r="H1671" s="2">
        <v>4.1567300000000005</v>
      </c>
      <c r="I1671" s="2">
        <v>4.1644819999999987</v>
      </c>
      <c r="J1671" s="13">
        <v>4.1745585000000016</v>
      </c>
      <c r="K1671" s="13" t="s">
        <v>55</v>
      </c>
      <c r="L1671" s="13" t="s">
        <v>48</v>
      </c>
      <c r="M1671" s="13" t="s">
        <v>47</v>
      </c>
    </row>
    <row r="1672" spans="1:13" ht="13.5" x14ac:dyDescent="0.25">
      <c r="A1672" s="3">
        <v>44449</v>
      </c>
      <c r="B1672" s="2">
        <v>4.1360000000000001</v>
      </c>
      <c r="C1672" s="2">
        <v>45.03550335724227</v>
      </c>
      <c r="D1672" s="2">
        <v>4.3569189562466804E-3</v>
      </c>
      <c r="E1672" s="2">
        <v>-1.5046199811627194E-2</v>
      </c>
      <c r="F1672" s="2">
        <v>4.1400199999999998</v>
      </c>
      <c r="G1672" s="2">
        <v>4.1467100000000006</v>
      </c>
      <c r="H1672" s="2">
        <v>4.1550599999999998</v>
      </c>
      <c r="I1672" s="2">
        <v>4.1630119999999984</v>
      </c>
      <c r="J1672" s="13">
        <v>4.1742080000000019</v>
      </c>
      <c r="K1672" s="13" t="s">
        <v>55</v>
      </c>
      <c r="L1672" s="13" t="s">
        <v>48</v>
      </c>
      <c r="M1672" s="13" t="s">
        <v>47</v>
      </c>
    </row>
    <row r="1673" spans="1:13" ht="13.5" x14ac:dyDescent="0.25">
      <c r="A1673" s="3">
        <v>44452</v>
      </c>
      <c r="B1673" s="2">
        <v>4.1360000000000001</v>
      </c>
      <c r="C1673" s="2">
        <v>45.03550335724227</v>
      </c>
      <c r="D1673" s="2">
        <v>1.0377984486388492E-2</v>
      </c>
      <c r="E1673" s="2">
        <v>-1.7640130561155813E-2</v>
      </c>
      <c r="F1673" s="2">
        <v>4.138679999999999</v>
      </c>
      <c r="G1673" s="2">
        <v>4.1413600000000006</v>
      </c>
      <c r="H1673" s="2">
        <v>4.1523849999999989</v>
      </c>
      <c r="I1673" s="2">
        <v>4.1627439999999982</v>
      </c>
      <c r="J1673" s="13">
        <v>4.1738575000000013</v>
      </c>
      <c r="K1673" s="13" t="s">
        <v>55</v>
      </c>
      <c r="L1673" s="13" t="s">
        <v>48</v>
      </c>
      <c r="M1673" s="13" t="s">
        <v>47</v>
      </c>
    </row>
    <row r="1674" spans="1:13" ht="13.5" x14ac:dyDescent="0.25">
      <c r="A1674" s="3">
        <v>44453</v>
      </c>
      <c r="B1674" s="2">
        <v>4.1360000000000001</v>
      </c>
      <c r="C1674" s="2">
        <v>45.03550335724227</v>
      </c>
      <c r="D1674" s="2">
        <v>3.2483009617267911E-3</v>
      </c>
      <c r="E1674" s="2">
        <v>-1.8196234441101074E-2</v>
      </c>
      <c r="F1674" s="2">
        <v>4.13734</v>
      </c>
      <c r="G1674" s="2">
        <v>4.1440299999999999</v>
      </c>
      <c r="H1674" s="2">
        <v>4.1497099999999989</v>
      </c>
      <c r="I1674" s="2">
        <v>4.1615419999999972</v>
      </c>
      <c r="J1674" s="13">
        <v>4.1735070000000016</v>
      </c>
      <c r="K1674" s="13" t="s">
        <v>55</v>
      </c>
      <c r="L1674" s="13" t="s">
        <v>48</v>
      </c>
      <c r="M1674" s="13" t="s">
        <v>47</v>
      </c>
    </row>
    <row r="1675" spans="1:13" ht="13.5" x14ac:dyDescent="0.25">
      <c r="A1675" s="3">
        <v>44454</v>
      </c>
      <c r="B1675" s="2">
        <v>4.1292999999999997</v>
      </c>
      <c r="C1675" s="2">
        <v>43.348399119038987</v>
      </c>
      <c r="D1675" s="2">
        <v>8.0942947704754076E-3</v>
      </c>
      <c r="E1675" s="2">
        <v>-1.7605696696396219E-2</v>
      </c>
      <c r="F1675" s="2">
        <v>4.1346600000000002</v>
      </c>
      <c r="G1675" s="2">
        <v>4.1393500000000003</v>
      </c>
      <c r="H1675" s="2">
        <v>4.147034999999998</v>
      </c>
      <c r="I1675" s="2">
        <v>4.161273999999997</v>
      </c>
      <c r="J1675" s="13">
        <v>4.1731230000000012</v>
      </c>
      <c r="K1675" s="13" t="s">
        <v>55</v>
      </c>
      <c r="L1675" s="13" t="s">
        <v>48</v>
      </c>
      <c r="M1675" s="13" t="s">
        <v>47</v>
      </c>
    </row>
    <row r="1676" spans="1:13" ht="13.5" x14ac:dyDescent="0.25">
      <c r="A1676" s="3">
        <v>44455</v>
      </c>
      <c r="B1676" s="2">
        <v>4.1292999999999997</v>
      </c>
      <c r="C1676" s="2">
        <v>43.348399119038987</v>
      </c>
      <c r="D1676" s="2">
        <v>7.193642685929369E-3</v>
      </c>
      <c r="E1676" s="2">
        <v>-1.7265871714433167E-2</v>
      </c>
      <c r="F1676" s="2">
        <v>4.1333200000000003</v>
      </c>
      <c r="G1676" s="2">
        <v>4.1380099999999995</v>
      </c>
      <c r="H1676" s="2">
        <v>4.1453649999999991</v>
      </c>
      <c r="I1676" s="2">
        <v>4.1598039999999976</v>
      </c>
      <c r="J1676" s="13">
        <v>4.1726760000000001</v>
      </c>
      <c r="K1676" s="13" t="s">
        <v>55</v>
      </c>
      <c r="L1676" s="13" t="s">
        <v>48</v>
      </c>
      <c r="M1676" s="13" t="s">
        <v>47</v>
      </c>
    </row>
    <row r="1677" spans="1:13" ht="13.5" x14ac:dyDescent="0.25">
      <c r="A1677" s="3">
        <v>44456</v>
      </c>
      <c r="B1677" s="2">
        <v>4.1360000000000001</v>
      </c>
      <c r="C1677" s="2">
        <v>45.707237584140238</v>
      </c>
      <c r="D1677" s="2">
        <v>7.0932042415021712E-3</v>
      </c>
      <c r="E1677" s="2">
        <v>-1.6473844140161911E-2</v>
      </c>
      <c r="F1677" s="2">
        <v>4.1333199999999994</v>
      </c>
      <c r="G1677" s="2">
        <v>4.1366700000000005</v>
      </c>
      <c r="H1677" s="2">
        <v>4.144029999999999</v>
      </c>
      <c r="I1677" s="2">
        <v>4.1590019999999974</v>
      </c>
      <c r="J1677" s="13">
        <v>4.1723255000000004</v>
      </c>
      <c r="K1677" s="13" t="s">
        <v>55</v>
      </c>
      <c r="L1677" s="13" t="s">
        <v>48</v>
      </c>
      <c r="M1677" s="13" t="s">
        <v>54</v>
      </c>
    </row>
    <row r="1678" spans="1:13" ht="13.5" x14ac:dyDescent="0.25">
      <c r="A1678" s="3">
        <v>44459</v>
      </c>
      <c r="B1678" s="2">
        <v>4.1292999999999997</v>
      </c>
      <c r="C1678" s="2">
        <v>43.745659218018375</v>
      </c>
      <c r="D1678" s="2">
        <v>6.5519125344266627E-3</v>
      </c>
      <c r="E1678" s="2">
        <v>-1.6685547795938192E-2</v>
      </c>
      <c r="F1678" s="2">
        <v>4.1319800000000004</v>
      </c>
      <c r="G1678" s="2">
        <v>4.1353299999999997</v>
      </c>
      <c r="H1678" s="2">
        <v>4.14236</v>
      </c>
      <c r="I1678" s="2">
        <v>4.1580659999999972</v>
      </c>
      <c r="J1678" s="13">
        <v>4.1719415</v>
      </c>
      <c r="K1678" s="13" t="s">
        <v>55</v>
      </c>
      <c r="L1678" s="13" t="s">
        <v>48</v>
      </c>
      <c r="M1678" s="13" t="s">
        <v>47</v>
      </c>
    </row>
    <row r="1679" spans="1:13" ht="13.5" x14ac:dyDescent="0.25">
      <c r="A1679" s="3">
        <v>44460</v>
      </c>
      <c r="B1679" s="2">
        <v>4.0758999999999999</v>
      </c>
      <c r="C1679" s="2">
        <v>31.96942070728565</v>
      </c>
      <c r="D1679" s="2">
        <v>1.0161420028490298E-2</v>
      </c>
      <c r="E1679" s="2">
        <v>-1.7374109244043517E-2</v>
      </c>
      <c r="F1679" s="2">
        <v>4.1199600000000007</v>
      </c>
      <c r="G1679" s="2">
        <v>4.1286499999999995</v>
      </c>
      <c r="H1679" s="2">
        <v>4.13835</v>
      </c>
      <c r="I1679" s="2">
        <v>4.1564619999999977</v>
      </c>
      <c r="J1679" s="13">
        <v>4.1711325000000006</v>
      </c>
      <c r="K1679" s="13" t="s">
        <v>55</v>
      </c>
      <c r="L1679" s="13" t="s">
        <v>48</v>
      </c>
      <c r="M1679" s="13" t="s">
        <v>47</v>
      </c>
    </row>
    <row r="1680" spans="1:13" ht="13.5" x14ac:dyDescent="0.25">
      <c r="A1680" s="3">
        <v>44461</v>
      </c>
      <c r="B1680" s="2">
        <v>3.9889999999999999</v>
      </c>
      <c r="C1680" s="2">
        <v>21.721678176743481</v>
      </c>
      <c r="D1680" s="2">
        <v>2.0071872680209601E-2</v>
      </c>
      <c r="E1680" s="2">
        <v>-2.1391046465003546E-2</v>
      </c>
      <c r="F1680" s="2">
        <v>4.0919000000000008</v>
      </c>
      <c r="G1680" s="2">
        <v>4.1132799999999996</v>
      </c>
      <c r="H1680" s="2">
        <v>4.1306650000000005</v>
      </c>
      <c r="I1680" s="2">
        <v>4.1527199999999969</v>
      </c>
      <c r="J1680" s="13">
        <v>4.1698890000000004</v>
      </c>
      <c r="K1680" s="13" t="s">
        <v>55</v>
      </c>
      <c r="L1680" s="13" t="s">
        <v>48</v>
      </c>
      <c r="M1680" s="13" t="s">
        <v>47</v>
      </c>
    </row>
    <row r="1681" spans="1:13" ht="13.5" x14ac:dyDescent="0.25">
      <c r="A1681" s="3">
        <v>44462</v>
      </c>
      <c r="B1681" s="2">
        <v>4.0891999999999999</v>
      </c>
      <c r="C1681" s="2">
        <v>44.008501040323083</v>
      </c>
      <c r="D1681" s="2">
        <v>2.0906308544888397E-2</v>
      </c>
      <c r="E1681" s="2">
        <v>-2.7072081087645462E-2</v>
      </c>
      <c r="F1681" s="2">
        <v>4.0838800000000006</v>
      </c>
      <c r="G1681" s="2">
        <v>4.1086</v>
      </c>
      <c r="H1681" s="2">
        <v>4.1279900000000014</v>
      </c>
      <c r="I1681" s="2">
        <v>4.1515159999999982</v>
      </c>
      <c r="J1681" s="13">
        <v>4.1691465000000001</v>
      </c>
      <c r="K1681" s="13" t="s">
        <v>51</v>
      </c>
      <c r="L1681" s="13" t="s">
        <v>54</v>
      </c>
      <c r="M1681" s="13" t="s">
        <v>53</v>
      </c>
    </row>
    <row r="1682" spans="1:13" ht="13.5" x14ac:dyDescent="0.25">
      <c r="A1682" s="3">
        <v>44463</v>
      </c>
      <c r="B1682" s="2">
        <v>4.0758999999999999</v>
      </c>
      <c r="C1682" s="2">
        <v>42.287476636734539</v>
      </c>
      <c r="D1682" s="2">
        <v>2.2840338825820261E-2</v>
      </c>
      <c r="E1682" s="2">
        <v>-3.3950929745738094E-2</v>
      </c>
      <c r="F1682" s="2">
        <v>4.07186</v>
      </c>
      <c r="G1682" s="2">
        <v>4.1025899999999993</v>
      </c>
      <c r="H1682" s="2">
        <v>4.1246500000000008</v>
      </c>
      <c r="I1682" s="2">
        <v>4.1495119999999988</v>
      </c>
      <c r="J1682" s="13">
        <v>4.1681794999999999</v>
      </c>
      <c r="K1682" s="13" t="s">
        <v>55</v>
      </c>
      <c r="L1682" s="13" t="s">
        <v>48</v>
      </c>
      <c r="M1682" s="13" t="s">
        <v>47</v>
      </c>
    </row>
    <row r="1683" spans="1:13" ht="13.5" x14ac:dyDescent="0.25">
      <c r="A1683" s="3">
        <v>44466</v>
      </c>
      <c r="B1683" s="2">
        <v>4.0758999999999999</v>
      </c>
      <c r="C1683" s="2">
        <v>42.287476636734539</v>
      </c>
      <c r="D1683" s="2">
        <v>2.4780216238792008E-2</v>
      </c>
      <c r="E1683" s="2">
        <v>-4.0589628912929672E-2</v>
      </c>
      <c r="F1683" s="2">
        <v>4.0611800000000002</v>
      </c>
      <c r="G1683" s="2">
        <v>4.0965799999999994</v>
      </c>
      <c r="H1683" s="2">
        <v>4.1189700000000018</v>
      </c>
      <c r="I1683" s="2">
        <v>4.1476419999999985</v>
      </c>
      <c r="J1683" s="13">
        <v>4.1667695</v>
      </c>
      <c r="K1683" s="13" t="s">
        <v>55</v>
      </c>
      <c r="L1683" s="13" t="s">
        <v>48</v>
      </c>
      <c r="M1683" s="13" t="s">
        <v>47</v>
      </c>
    </row>
    <row r="1684" spans="1:13" ht="13.5" x14ac:dyDescent="0.25">
      <c r="A1684" s="3">
        <v>44467</v>
      </c>
      <c r="B1684" s="2">
        <v>4.0091000000000001</v>
      </c>
      <c r="C1684" s="2">
        <v>34.441798876890729</v>
      </c>
      <c r="D1684" s="2">
        <v>3.1650716021161429E-2</v>
      </c>
      <c r="E1684" s="2">
        <v>-4.7238537037942195E-2</v>
      </c>
      <c r="F1684" s="2">
        <v>4.0478199999999998</v>
      </c>
      <c r="G1684" s="2">
        <v>4.0838899999999994</v>
      </c>
      <c r="H1684" s="2">
        <v>4.1139600000000005</v>
      </c>
      <c r="I1684" s="2">
        <v>4.144969999999998</v>
      </c>
      <c r="J1684" s="13">
        <v>4.1650255000000014</v>
      </c>
      <c r="K1684" s="13" t="s">
        <v>55</v>
      </c>
      <c r="L1684" s="13" t="s">
        <v>48</v>
      </c>
      <c r="M1684" s="13" t="s">
        <v>47</v>
      </c>
    </row>
    <row r="1685" spans="1:13" ht="13.5" x14ac:dyDescent="0.25">
      <c r="A1685" s="3">
        <v>44468</v>
      </c>
      <c r="B1685" s="2">
        <v>3.9356</v>
      </c>
      <c r="C1685" s="2">
        <v>28.234597246736087</v>
      </c>
      <c r="D1685" s="2">
        <v>4.2532723360383606E-2</v>
      </c>
      <c r="E1685" s="2">
        <v>-5.3552160922470352E-2</v>
      </c>
      <c r="F1685" s="2">
        <v>4.03714</v>
      </c>
      <c r="G1685" s="2">
        <v>4.0645200000000008</v>
      </c>
      <c r="H1685" s="2">
        <v>4.1019350000000001</v>
      </c>
      <c r="I1685" s="2">
        <v>4.1408279999999982</v>
      </c>
      <c r="J1685" s="13">
        <v>4.1629140000000016</v>
      </c>
      <c r="K1685" s="13" t="s">
        <v>55</v>
      </c>
      <c r="L1685" s="13" t="s">
        <v>48</v>
      </c>
      <c r="M1685" s="13" t="s">
        <v>47</v>
      </c>
    </row>
    <row r="1686" spans="1:13" ht="13.5" x14ac:dyDescent="0.25">
      <c r="A1686" s="3">
        <v>44469</v>
      </c>
      <c r="B1686" s="2">
        <v>3.9622999999999999</v>
      </c>
      <c r="C1686" s="2">
        <v>32.96115689781719</v>
      </c>
      <c r="D1686" s="2">
        <v>5.0803438815781199E-2</v>
      </c>
      <c r="E1686" s="2">
        <v>-5.9631896085859171E-2</v>
      </c>
      <c r="F1686" s="2">
        <v>4.0117599999999998</v>
      </c>
      <c r="G1686" s="2">
        <v>4.0478200000000006</v>
      </c>
      <c r="H1686" s="2">
        <v>4.0929149999999996</v>
      </c>
      <c r="I1686" s="2">
        <v>4.1370859999999992</v>
      </c>
      <c r="J1686" s="13">
        <v>4.1609360000000013</v>
      </c>
      <c r="K1686" s="13" t="s">
        <v>55</v>
      </c>
      <c r="L1686" s="13" t="s">
        <v>48</v>
      </c>
      <c r="M1686" s="13" t="s">
        <v>47</v>
      </c>
    </row>
    <row r="1687" spans="1:13" ht="13.5" x14ac:dyDescent="0.25">
      <c r="A1687" s="3">
        <v>44470</v>
      </c>
      <c r="B1687" s="2">
        <v>3.9956999999999998</v>
      </c>
      <c r="C1687" s="2">
        <v>38.424492803867309</v>
      </c>
      <c r="D1687" s="2">
        <v>5.7164216579232097E-2</v>
      </c>
      <c r="E1687" s="2">
        <v>-6.4738217680798821E-2</v>
      </c>
      <c r="F1687" s="2">
        <v>3.9957199999999999</v>
      </c>
      <c r="G1687" s="2">
        <v>4.0337899999999998</v>
      </c>
      <c r="H1687" s="2">
        <v>4.0852299999999993</v>
      </c>
      <c r="I1687" s="2">
        <v>4.1329439999999984</v>
      </c>
      <c r="J1687" s="13">
        <v>4.1592515000000025</v>
      </c>
      <c r="K1687" s="13" t="s">
        <v>55</v>
      </c>
      <c r="L1687" s="13" t="s">
        <v>48</v>
      </c>
      <c r="M1687" s="13" t="s">
        <v>47</v>
      </c>
    </row>
    <row r="1688" spans="1:13" ht="13.5" x14ac:dyDescent="0.25">
      <c r="A1688" s="3">
        <v>44473</v>
      </c>
      <c r="B1688" s="2">
        <v>3.9756</v>
      </c>
      <c r="C1688" s="2">
        <v>36.496873239591793</v>
      </c>
      <c r="D1688" s="2">
        <v>6.3553267914366884E-2</v>
      </c>
      <c r="E1688" s="2">
        <v>-6.7829901450808555E-2</v>
      </c>
      <c r="F1688" s="2">
        <v>3.97566</v>
      </c>
      <c r="G1688" s="2">
        <v>4.0184200000000008</v>
      </c>
      <c r="H1688" s="2">
        <v>4.0768749999999994</v>
      </c>
      <c r="I1688" s="2">
        <v>4.1294679999999993</v>
      </c>
      <c r="J1688" s="13">
        <v>4.1576245000000025</v>
      </c>
      <c r="K1688" s="13" t="s">
        <v>55</v>
      </c>
      <c r="L1688" s="13" t="s">
        <v>48</v>
      </c>
      <c r="M1688" s="13" t="s">
        <v>47</v>
      </c>
    </row>
    <row r="1689" spans="1:13" ht="13.5" x14ac:dyDescent="0.25">
      <c r="A1689" s="3">
        <v>44474</v>
      </c>
      <c r="B1689" s="2">
        <v>3.9756</v>
      </c>
      <c r="C1689" s="2">
        <v>36.496873239591793</v>
      </c>
      <c r="D1689" s="2">
        <v>6.1370863485604943E-2</v>
      </c>
      <c r="E1689" s="2">
        <v>-6.951380395582285E-2</v>
      </c>
      <c r="F1689" s="2">
        <v>3.96896</v>
      </c>
      <c r="G1689" s="2">
        <v>4.0083900000000003</v>
      </c>
      <c r="H1689" s="2">
        <v>4.0685199999999986</v>
      </c>
      <c r="I1689" s="2">
        <v>4.1258579999999991</v>
      </c>
      <c r="J1689" s="13">
        <v>4.1560610000000029</v>
      </c>
      <c r="K1689" s="13" t="s">
        <v>51</v>
      </c>
      <c r="L1689" s="13" t="s">
        <v>50</v>
      </c>
      <c r="M1689" s="13" t="s">
        <v>53</v>
      </c>
    </row>
    <row r="1690" spans="1:13" ht="13.5" x14ac:dyDescent="0.25">
      <c r="A1690" s="3">
        <v>44475</v>
      </c>
      <c r="B1690" s="2">
        <v>3.9756</v>
      </c>
      <c r="C1690" s="2">
        <v>36.496873239591793</v>
      </c>
      <c r="D1690" s="2">
        <v>4.6735408580043547E-2</v>
      </c>
      <c r="E1690" s="2">
        <v>-6.3819054815378973E-2</v>
      </c>
      <c r="F1690" s="2">
        <v>3.9769599999999996</v>
      </c>
      <c r="G1690" s="2">
        <v>4.0070499999999996</v>
      </c>
      <c r="H1690" s="2">
        <v>4.0601649999999996</v>
      </c>
      <c r="I1690" s="2">
        <v>4.1225159999999992</v>
      </c>
      <c r="J1690" s="13">
        <v>4.1547505000000031</v>
      </c>
      <c r="K1690" s="13" t="s">
        <v>51</v>
      </c>
      <c r="L1690" s="13" t="s">
        <v>50</v>
      </c>
      <c r="M1690" s="13" t="s">
        <v>52</v>
      </c>
    </row>
    <row r="1691" spans="1:13" ht="13.5" x14ac:dyDescent="0.25">
      <c r="A1691" s="3">
        <v>44476</v>
      </c>
      <c r="B1691" s="2">
        <v>3.9356</v>
      </c>
      <c r="C1691" s="2">
        <v>32.450610849400988</v>
      </c>
      <c r="D1691" s="2">
        <v>5.3267340963662591E-2</v>
      </c>
      <c r="E1691" s="2">
        <v>-5.4356399060493568E-2</v>
      </c>
      <c r="F1691" s="2">
        <v>3.9716200000000002</v>
      </c>
      <c r="G1691" s="2">
        <v>3.9916899999999997</v>
      </c>
      <c r="H1691" s="2">
        <v>4.0501449999999997</v>
      </c>
      <c r="I1691" s="2">
        <v>4.1183739999999993</v>
      </c>
      <c r="J1691" s="13">
        <v>4.1532400000000029</v>
      </c>
      <c r="K1691" s="13" t="s">
        <v>55</v>
      </c>
      <c r="L1691" s="13" t="s">
        <v>48</v>
      </c>
      <c r="M1691" s="13" t="s">
        <v>47</v>
      </c>
    </row>
    <row r="1692" spans="1:13" ht="13.5" x14ac:dyDescent="0.25">
      <c r="A1692" s="3">
        <v>44477</v>
      </c>
      <c r="B1692" s="2">
        <v>3.8955000000000002</v>
      </c>
      <c r="C1692" s="2">
        <v>28.981713085138978</v>
      </c>
      <c r="D1692" s="2">
        <v>6.0452560455516391E-2</v>
      </c>
      <c r="E1692" s="2">
        <v>-4.3064935019181731E-2</v>
      </c>
      <c r="F1692" s="2">
        <v>3.9515799999999999</v>
      </c>
      <c r="G1692" s="2">
        <v>3.9736500000000001</v>
      </c>
      <c r="H1692" s="2">
        <v>4.0381199999999993</v>
      </c>
      <c r="I1692" s="2">
        <v>4.1131619999999991</v>
      </c>
      <c r="J1692" s="13">
        <v>4.1515605000000022</v>
      </c>
      <c r="K1692" s="13" t="s">
        <v>55</v>
      </c>
      <c r="L1692" s="13" t="s">
        <v>48</v>
      </c>
      <c r="M1692" s="13" t="s">
        <v>47</v>
      </c>
    </row>
    <row r="1693" spans="1:13" ht="13.5" x14ac:dyDescent="0.25">
      <c r="A1693" s="3">
        <v>44480</v>
      </c>
      <c r="B1693" s="2">
        <v>3.8955000000000002</v>
      </c>
      <c r="C1693" s="2">
        <v>28.981713085138978</v>
      </c>
      <c r="D1693" s="2">
        <v>6.744892831431315E-2</v>
      </c>
      <c r="E1693" s="2">
        <v>-3.1884847522972222E-2</v>
      </c>
      <c r="F1693" s="2">
        <v>3.9355600000000002</v>
      </c>
      <c r="G1693" s="2">
        <v>3.9556100000000001</v>
      </c>
      <c r="H1693" s="2">
        <v>4.0260949999999989</v>
      </c>
      <c r="I1693" s="2">
        <v>4.108217999999999</v>
      </c>
      <c r="J1693" s="13">
        <v>4.1498810000000024</v>
      </c>
      <c r="K1693" s="13" t="s">
        <v>55</v>
      </c>
      <c r="L1693" s="13" t="s">
        <v>48</v>
      </c>
      <c r="M1693" s="13" t="s">
        <v>47</v>
      </c>
    </row>
    <row r="1694" spans="1:13" ht="13.5" x14ac:dyDescent="0.25">
      <c r="A1694" s="3">
        <v>44481</v>
      </c>
      <c r="B1694" s="2">
        <v>3.8754</v>
      </c>
      <c r="C1694" s="2">
        <v>27.286083889753755</v>
      </c>
      <c r="D1694" s="2">
        <v>6.5429570616056587E-2</v>
      </c>
      <c r="E1694" s="2">
        <v>-2.1097434020593081E-2</v>
      </c>
      <c r="F1694" s="2">
        <v>3.9155199999999999</v>
      </c>
      <c r="G1694" s="2">
        <v>3.9422399999999995</v>
      </c>
      <c r="H1694" s="2">
        <v>4.0130649999999992</v>
      </c>
      <c r="I1694" s="2">
        <v>4.1026039999999995</v>
      </c>
      <c r="J1694" s="13">
        <v>4.1481325000000018</v>
      </c>
      <c r="K1694" s="13" t="s">
        <v>55</v>
      </c>
      <c r="L1694" s="13" t="s">
        <v>48</v>
      </c>
      <c r="M1694" s="13" t="s">
        <v>47</v>
      </c>
    </row>
    <row r="1695" spans="1:13" ht="13.5" x14ac:dyDescent="0.25">
      <c r="A1695" s="3">
        <v>44482</v>
      </c>
      <c r="B1695" s="2">
        <v>3.8820999999999999</v>
      </c>
      <c r="C1695" s="2">
        <v>28.781840758959831</v>
      </c>
      <c r="D1695" s="2">
        <v>5.28214747485789E-2</v>
      </c>
      <c r="E1695" s="2">
        <v>-1.1396854534937551E-2</v>
      </c>
      <c r="F1695" s="2">
        <v>3.8968200000000004</v>
      </c>
      <c r="G1695" s="2">
        <v>3.9368899999999996</v>
      </c>
      <c r="H1695" s="2">
        <v>4.000705</v>
      </c>
      <c r="I1695" s="2">
        <v>4.0961899999999991</v>
      </c>
      <c r="J1695" s="13">
        <v>4.146417500000001</v>
      </c>
      <c r="K1695" s="13" t="s">
        <v>55</v>
      </c>
      <c r="L1695" s="13" t="s">
        <v>48</v>
      </c>
      <c r="M1695" s="13" t="s">
        <v>47</v>
      </c>
    </row>
    <row r="1696" spans="1:13" ht="13.5" x14ac:dyDescent="0.25">
      <c r="A1696" s="3">
        <v>44483</v>
      </c>
      <c r="B1696" s="2">
        <v>3.8820999999999999</v>
      </c>
      <c r="C1696" s="2">
        <v>28.781840758959831</v>
      </c>
      <c r="D1696" s="2">
        <v>4.7058761749858569E-2</v>
      </c>
      <c r="E1696" s="2">
        <v>-1.4213937461119205E-3</v>
      </c>
      <c r="F1696" s="2">
        <v>3.8861199999999996</v>
      </c>
      <c r="G1696" s="2">
        <v>3.9288699999999999</v>
      </c>
      <c r="H1696" s="2">
        <v>3.9883449999999998</v>
      </c>
      <c r="I1696" s="2">
        <v>4.0899099999999997</v>
      </c>
      <c r="J1696" s="13">
        <v>4.1444495000000021</v>
      </c>
      <c r="K1696" s="13" t="s">
        <v>55</v>
      </c>
      <c r="L1696" s="13" t="s">
        <v>48</v>
      </c>
      <c r="M1696" s="13" t="s">
        <v>47</v>
      </c>
    </row>
    <row r="1697" spans="1:13" ht="13.5" x14ac:dyDescent="0.25">
      <c r="A1697" s="3">
        <v>44488</v>
      </c>
      <c r="B1697" s="2">
        <v>3.8553999999999999</v>
      </c>
      <c r="C1697" s="2">
        <v>26.283075394957777</v>
      </c>
      <c r="D1697" s="2">
        <v>5.0037732913255972E-2</v>
      </c>
      <c r="E1697" s="2">
        <v>7.4267238039099591E-3</v>
      </c>
      <c r="F1697" s="2">
        <v>3.8780999999999999</v>
      </c>
      <c r="G1697" s="2">
        <v>3.9148400000000003</v>
      </c>
      <c r="H1697" s="2">
        <v>3.9743149999999994</v>
      </c>
      <c r="I1697" s="2">
        <v>4.0832279999999992</v>
      </c>
      <c r="J1697" s="13">
        <v>4.1423165000000015</v>
      </c>
      <c r="K1697" s="13" t="s">
        <v>55</v>
      </c>
      <c r="L1697" s="13" t="s">
        <v>48</v>
      </c>
      <c r="M1697" s="13" t="s">
        <v>47</v>
      </c>
    </row>
    <row r="1698" spans="1:13" ht="13.5" x14ac:dyDescent="0.25">
      <c r="A1698" s="3">
        <v>44489</v>
      </c>
      <c r="B1698" s="2">
        <v>3.7284000000000002</v>
      </c>
      <c r="C1698" s="2">
        <v>18.192538315266916</v>
      </c>
      <c r="D1698" s="2">
        <v>5.9715414218901142E-2</v>
      </c>
      <c r="E1698" s="2">
        <v>1.5364521540540552E-2</v>
      </c>
      <c r="F1698" s="2">
        <v>3.8446799999999994</v>
      </c>
      <c r="G1698" s="2">
        <v>3.8901200000000005</v>
      </c>
      <c r="H1698" s="2">
        <v>3.9542699999999997</v>
      </c>
      <c r="I1698" s="2">
        <v>4.0740059999999989</v>
      </c>
      <c r="J1698" s="13">
        <v>4.1397700000000013</v>
      </c>
      <c r="K1698" s="13" t="s">
        <v>55</v>
      </c>
      <c r="L1698" s="13" t="s">
        <v>48</v>
      </c>
      <c r="M1698" s="13" t="s">
        <v>47</v>
      </c>
    </row>
    <row r="1699" spans="1:13" ht="13.5" x14ac:dyDescent="0.25">
      <c r="A1699" s="3">
        <v>44490</v>
      </c>
      <c r="B1699" s="2">
        <v>3.7284000000000002</v>
      </c>
      <c r="C1699" s="2">
        <v>18.192538315266916</v>
      </c>
      <c r="D1699" s="2">
        <v>6.9434219638207395E-2</v>
      </c>
      <c r="E1699" s="2">
        <v>2.250944903633794E-2</v>
      </c>
      <c r="F1699" s="2">
        <v>3.81528</v>
      </c>
      <c r="G1699" s="2">
        <v>3.8654000000000002</v>
      </c>
      <c r="H1699" s="2">
        <v>3.9368949999999989</v>
      </c>
      <c r="I1699" s="2">
        <v>4.0647839999999986</v>
      </c>
      <c r="J1699" s="13">
        <v>4.1372235000000011</v>
      </c>
      <c r="K1699" s="13" t="s">
        <v>55</v>
      </c>
      <c r="L1699" s="13" t="s">
        <v>48</v>
      </c>
      <c r="M1699" s="13" t="s">
        <v>47</v>
      </c>
    </row>
    <row r="1700" spans="1:13" ht="13.5" x14ac:dyDescent="0.25">
      <c r="A1700" s="3">
        <v>44491</v>
      </c>
      <c r="B1700" s="2">
        <v>3.6749999999999998</v>
      </c>
      <c r="C1700" s="2">
        <v>15.818092870839479</v>
      </c>
      <c r="D1700" s="2">
        <v>8.3030044742927522E-2</v>
      </c>
      <c r="E1700" s="2">
        <v>2.8690884571636616E-2</v>
      </c>
      <c r="F1700" s="2">
        <v>3.77386</v>
      </c>
      <c r="G1700" s="2">
        <v>3.83534</v>
      </c>
      <c r="H1700" s="2">
        <v>3.9211949999999987</v>
      </c>
      <c r="I1700" s="2">
        <v>4.0544939999999983</v>
      </c>
      <c r="J1700" s="13">
        <v>4.1342835000000004</v>
      </c>
      <c r="K1700" s="13" t="s">
        <v>55</v>
      </c>
      <c r="L1700" s="13" t="s">
        <v>48</v>
      </c>
      <c r="M1700" s="13" t="s">
        <v>47</v>
      </c>
    </row>
    <row r="1701" spans="1:13" ht="13.5" x14ac:dyDescent="0.25">
      <c r="A1701" s="3">
        <v>44494</v>
      </c>
      <c r="B1701" s="2">
        <v>3.6749999999999998</v>
      </c>
      <c r="C1701" s="2">
        <v>15.818092870839479</v>
      </c>
      <c r="D1701" s="2">
        <v>9.0007628004540763E-2</v>
      </c>
      <c r="E1701" s="2">
        <v>3.4107592606033521E-2</v>
      </c>
      <c r="F1701" s="2">
        <v>3.7324400000000004</v>
      </c>
      <c r="G1701" s="2">
        <v>3.8092799999999998</v>
      </c>
      <c r="H1701" s="2">
        <v>3.9004849999999989</v>
      </c>
      <c r="I1701" s="2">
        <v>4.0446059999999999</v>
      </c>
      <c r="J1701" s="13">
        <v>4.1311534999999999</v>
      </c>
      <c r="K1701" s="13" t="s">
        <v>55</v>
      </c>
      <c r="L1701" s="13" t="s">
        <v>48</v>
      </c>
      <c r="M1701" s="13" t="s">
        <v>47</v>
      </c>
    </row>
    <row r="1702" spans="1:13" ht="13.5" x14ac:dyDescent="0.25">
      <c r="A1702" s="3">
        <v>44495</v>
      </c>
      <c r="B1702" s="2">
        <v>3.6415999999999999</v>
      </c>
      <c r="C1702" s="2">
        <v>14.450012255491018</v>
      </c>
      <c r="D1702" s="2">
        <v>9.3723311437376555E-2</v>
      </c>
      <c r="E1702" s="2">
        <v>3.7625743511894474E-2</v>
      </c>
      <c r="F1702" s="2">
        <v>3.6896800000000001</v>
      </c>
      <c r="G1702" s="2">
        <v>3.7838899999999995</v>
      </c>
      <c r="H1702" s="2">
        <v>3.8787699999999994</v>
      </c>
      <c r="I1702" s="2">
        <v>4.0340500000000006</v>
      </c>
      <c r="J1702" s="13">
        <v>4.1282994999999998</v>
      </c>
      <c r="K1702" s="13" t="s">
        <v>55</v>
      </c>
      <c r="L1702" s="13" t="s">
        <v>48</v>
      </c>
      <c r="M1702" s="13" t="s">
        <v>47</v>
      </c>
    </row>
    <row r="1703" spans="1:13" ht="13.5" x14ac:dyDescent="0.25">
      <c r="A1703" s="3">
        <v>44496</v>
      </c>
      <c r="B1703" s="2">
        <v>3.6682999999999999</v>
      </c>
      <c r="C1703" s="2">
        <v>20.378417099365166</v>
      </c>
      <c r="D1703" s="2">
        <v>9.6482057016523015E-2</v>
      </c>
      <c r="E1703" s="2">
        <v>3.9817064959763261E-2</v>
      </c>
      <c r="F1703" s="2">
        <v>3.6776599999999995</v>
      </c>
      <c r="G1703" s="2">
        <v>3.7611699999999999</v>
      </c>
      <c r="H1703" s="2">
        <v>3.85839</v>
      </c>
      <c r="I1703" s="2">
        <v>4.0236260000000001</v>
      </c>
      <c r="J1703" s="13">
        <v>4.1254840000000002</v>
      </c>
      <c r="K1703" s="13" t="s">
        <v>55</v>
      </c>
      <c r="L1703" s="13" t="s">
        <v>48</v>
      </c>
      <c r="M1703" s="13" t="s">
        <v>47</v>
      </c>
    </row>
    <row r="1704" spans="1:13" ht="13.5" x14ac:dyDescent="0.25">
      <c r="A1704" s="3">
        <v>44497</v>
      </c>
      <c r="B1704" s="2">
        <v>3.6482000000000001</v>
      </c>
      <c r="C1704" s="2">
        <v>19.294441294544555</v>
      </c>
      <c r="D1704" s="2">
        <v>9.8529711735038994E-2</v>
      </c>
      <c r="E1704" s="2">
        <v>4.1723724164421529E-2</v>
      </c>
      <c r="F1704" s="2">
        <v>3.6616200000000001</v>
      </c>
      <c r="G1704" s="2">
        <v>3.7384500000000003</v>
      </c>
      <c r="H1704" s="2">
        <v>3.8403450000000001</v>
      </c>
      <c r="I1704" s="2">
        <v>4.0127999999999995</v>
      </c>
      <c r="J1704" s="13">
        <v>4.1226314999999998</v>
      </c>
      <c r="K1704" s="13" t="s">
        <v>55</v>
      </c>
      <c r="L1704" s="13" t="s">
        <v>48</v>
      </c>
      <c r="M1704" s="13" t="s">
        <v>47</v>
      </c>
    </row>
    <row r="1705" spans="1:13" ht="13.5" x14ac:dyDescent="0.25">
      <c r="A1705" s="3">
        <v>44498</v>
      </c>
      <c r="B1705" s="2">
        <v>3.6215000000000002</v>
      </c>
      <c r="C1705" s="2">
        <v>17.930074553312295</v>
      </c>
      <c r="D1705" s="2">
        <v>0.10460887469985858</v>
      </c>
      <c r="E1705" s="2">
        <v>4.4227741767360162E-2</v>
      </c>
      <c r="F1705" s="2">
        <v>3.6509200000000002</v>
      </c>
      <c r="G1705" s="2">
        <v>3.7123900000000001</v>
      </c>
      <c r="H1705" s="2">
        <v>3.82464</v>
      </c>
      <c r="I1705" s="2">
        <v>4.0015739999999997</v>
      </c>
      <c r="J1705" s="13">
        <v>4.119993</v>
      </c>
      <c r="K1705" s="13" t="s">
        <v>55</v>
      </c>
      <c r="L1705" s="13" t="s">
        <v>48</v>
      </c>
      <c r="M1705" s="13" t="s">
        <v>47</v>
      </c>
    </row>
    <row r="1706" spans="1:13" ht="13.5" x14ac:dyDescent="0.25">
      <c r="A1706" s="3">
        <v>44501</v>
      </c>
      <c r="B1706" s="2">
        <v>3.5747</v>
      </c>
      <c r="C1706" s="2">
        <v>15.818598350976288</v>
      </c>
      <c r="D1706" s="2">
        <v>0.11461609497486114</v>
      </c>
      <c r="E1706" s="2">
        <v>4.758874720595041E-2</v>
      </c>
      <c r="F1706" s="2">
        <v>3.6308599999999998</v>
      </c>
      <c r="G1706" s="2">
        <v>3.6816499999999999</v>
      </c>
      <c r="H1706" s="2">
        <v>3.8052599999999996</v>
      </c>
      <c r="I1706" s="2">
        <v>3.9898140000000009</v>
      </c>
      <c r="J1706" s="13">
        <v>4.1171204999999995</v>
      </c>
      <c r="K1706" s="13" t="s">
        <v>55</v>
      </c>
      <c r="L1706" s="13" t="s">
        <v>48</v>
      </c>
      <c r="M1706" s="13" t="s">
        <v>47</v>
      </c>
    </row>
    <row r="1707" spans="1:13" ht="13.5" x14ac:dyDescent="0.25">
      <c r="A1707" s="3">
        <v>44502</v>
      </c>
      <c r="B1707" s="2">
        <v>3.5413000000000001</v>
      </c>
      <c r="C1707" s="2">
        <v>14.505708368384262</v>
      </c>
      <c r="D1707" s="2">
        <v>0.12301985906524981</v>
      </c>
      <c r="E1707" s="2">
        <v>5.2097056992143113E-2</v>
      </c>
      <c r="F1707" s="2">
        <v>3.6107999999999998</v>
      </c>
      <c r="G1707" s="2">
        <v>3.6502400000000002</v>
      </c>
      <c r="H1707" s="2">
        <v>3.78254</v>
      </c>
      <c r="I1707" s="2">
        <v>3.9773860000000014</v>
      </c>
      <c r="J1707" s="13">
        <v>4.1144604999999999</v>
      </c>
      <c r="K1707" s="13" t="s">
        <v>55</v>
      </c>
      <c r="L1707" s="13" t="s">
        <v>50</v>
      </c>
      <c r="M1707" s="13" t="s">
        <v>47</v>
      </c>
    </row>
    <row r="1708" spans="1:13" ht="13.5" x14ac:dyDescent="0.25">
      <c r="A1708" s="3">
        <v>44503</v>
      </c>
      <c r="B1708" s="2">
        <v>3.5413000000000001</v>
      </c>
      <c r="C1708" s="2">
        <v>14.505708368384262</v>
      </c>
      <c r="D1708" s="2">
        <v>0.11224309464529547</v>
      </c>
      <c r="E1708" s="2">
        <v>5.6036410683785794E-2</v>
      </c>
      <c r="F1708" s="2">
        <v>3.5853999999999999</v>
      </c>
      <c r="G1708" s="2">
        <v>3.6315300000000001</v>
      </c>
      <c r="H1708" s="2">
        <v>3.7608250000000014</v>
      </c>
      <c r="I1708" s="2">
        <v>3.9649580000000015</v>
      </c>
      <c r="J1708" s="13">
        <v>4.1119269999999997</v>
      </c>
      <c r="K1708" s="13" t="s">
        <v>55</v>
      </c>
      <c r="L1708" s="13" t="s">
        <v>48</v>
      </c>
      <c r="M1708" s="13" t="s">
        <v>47</v>
      </c>
    </row>
    <row r="1709" spans="1:13" ht="13.5" x14ac:dyDescent="0.25">
      <c r="A1709" s="3">
        <v>44504</v>
      </c>
      <c r="B1709" s="2">
        <v>3.4946000000000002</v>
      </c>
      <c r="C1709" s="2">
        <v>12.78502242731507</v>
      </c>
      <c r="D1709" s="2">
        <v>0.10811209010378908</v>
      </c>
      <c r="E1709" s="2">
        <v>5.9646865294875229E-2</v>
      </c>
      <c r="F1709" s="2">
        <v>3.5546800000000003</v>
      </c>
      <c r="G1709" s="2">
        <v>3.6081499999999997</v>
      </c>
      <c r="H1709" s="2">
        <v>3.7367750000000006</v>
      </c>
      <c r="I1709" s="2">
        <v>3.951728000000001</v>
      </c>
      <c r="J1709" s="13">
        <v>4.1090020000000003</v>
      </c>
      <c r="K1709" s="13" t="s">
        <v>55</v>
      </c>
      <c r="L1709" s="13" t="s">
        <v>50</v>
      </c>
      <c r="M1709" s="13" t="s">
        <v>47</v>
      </c>
    </row>
    <row r="1710" spans="1:13" ht="13.5" x14ac:dyDescent="0.25">
      <c r="A1710" s="3">
        <v>44505</v>
      </c>
      <c r="B1710" s="2">
        <v>3.5413000000000001</v>
      </c>
      <c r="C1710" s="2">
        <v>22.664344072296075</v>
      </c>
      <c r="D1710" s="2">
        <v>9.4633245062964999E-2</v>
      </c>
      <c r="E1710" s="2">
        <v>6.2697013197127713E-2</v>
      </c>
      <c r="F1710" s="2">
        <v>3.53864</v>
      </c>
      <c r="G1710" s="2">
        <v>3.5947800000000001</v>
      </c>
      <c r="H1710" s="2">
        <v>3.7150600000000003</v>
      </c>
      <c r="I1710" s="2">
        <v>3.9397000000000015</v>
      </c>
      <c r="J1710" s="13">
        <v>4.1063104999999993</v>
      </c>
      <c r="K1710" s="13" t="s">
        <v>55</v>
      </c>
      <c r="L1710" s="13" t="s">
        <v>50</v>
      </c>
      <c r="M1710" s="13" t="s">
        <v>47</v>
      </c>
    </row>
    <row r="1711" spans="1:13" ht="13.5" x14ac:dyDescent="0.25">
      <c r="A1711" s="3">
        <v>44508</v>
      </c>
      <c r="B1711" s="2">
        <v>3.5347</v>
      </c>
      <c r="C1711" s="2">
        <v>22.280223703558207</v>
      </c>
      <c r="D1711" s="2">
        <v>8.500699045761273E-2</v>
      </c>
      <c r="E1711" s="2">
        <v>6.5435970763473517E-2</v>
      </c>
      <c r="F1711" s="2">
        <v>3.5306400000000004</v>
      </c>
      <c r="G1711" s="2">
        <v>3.5807499999999997</v>
      </c>
      <c r="H1711" s="2">
        <v>3.6950150000000002</v>
      </c>
      <c r="I1711" s="2">
        <v>3.9275400000000014</v>
      </c>
      <c r="J1711" s="13">
        <v>4.1040605000000001</v>
      </c>
      <c r="K1711" s="13" t="s">
        <v>55</v>
      </c>
      <c r="L1711" s="13" t="s">
        <v>50</v>
      </c>
      <c r="M1711" s="13" t="s">
        <v>47</v>
      </c>
    </row>
    <row r="1712" spans="1:13" ht="13.5" x14ac:dyDescent="0.25">
      <c r="A1712" s="3">
        <v>44509</v>
      </c>
      <c r="B1712" s="2">
        <v>3.5747</v>
      </c>
      <c r="C1712" s="2">
        <v>30.021130586491736</v>
      </c>
      <c r="D1712" s="2">
        <v>6.9993748354186813E-2</v>
      </c>
      <c r="E1712" s="2">
        <v>6.8029949783577237E-2</v>
      </c>
      <c r="F1712" s="2">
        <v>3.5373199999999998</v>
      </c>
      <c r="G1712" s="2">
        <v>3.5740600000000002</v>
      </c>
      <c r="H1712" s="2">
        <v>3.6789749999999999</v>
      </c>
      <c r="I1712" s="2">
        <v>3.9161800000000011</v>
      </c>
      <c r="J1712" s="13">
        <v>4.1016310000000002</v>
      </c>
      <c r="K1712" s="13" t="s">
        <v>55</v>
      </c>
      <c r="L1712" s="13" t="s">
        <v>50</v>
      </c>
      <c r="M1712" s="13" t="s">
        <v>49</v>
      </c>
    </row>
    <row r="1713" spans="1:13" ht="13.5" x14ac:dyDescent="0.25">
      <c r="A1713" s="3">
        <v>44510</v>
      </c>
      <c r="B1713" s="2">
        <v>3.5747</v>
      </c>
      <c r="C1713" s="2">
        <v>30.021130586491736</v>
      </c>
      <c r="D1713" s="2">
        <v>6.2303672650885655E-2</v>
      </c>
      <c r="E1713" s="2">
        <v>7.0584816399207828E-2</v>
      </c>
      <c r="F1713" s="2">
        <v>3.5439999999999996</v>
      </c>
      <c r="G1713" s="2">
        <v>3.5646999999999998</v>
      </c>
      <c r="H1713" s="2">
        <v>3.6629350000000001</v>
      </c>
      <c r="I1713" s="2">
        <v>3.903884000000001</v>
      </c>
      <c r="J1713" s="13">
        <v>4.0993279999999999</v>
      </c>
      <c r="K1713" s="13" t="s">
        <v>55</v>
      </c>
      <c r="L1713" s="13" t="s">
        <v>50</v>
      </c>
      <c r="M1713" s="13" t="s">
        <v>49</v>
      </c>
    </row>
    <row r="1714" spans="1:13" ht="13.5" x14ac:dyDescent="0.25">
      <c r="A1714" s="3">
        <v>44511</v>
      </c>
      <c r="B1714" s="2">
        <v>3.5680999999999998</v>
      </c>
      <c r="C1714" s="2">
        <v>29.459641816608666</v>
      </c>
      <c r="D1714" s="2">
        <v>5.4031919063958878E-2</v>
      </c>
      <c r="E1714" s="2">
        <v>7.1876998889963642E-2</v>
      </c>
      <c r="F1714" s="2">
        <v>3.5587000000000004</v>
      </c>
      <c r="G1714" s="2">
        <v>3.5566900000000006</v>
      </c>
      <c r="H1714" s="2">
        <v>3.6475699999999995</v>
      </c>
      <c r="I1714" s="2">
        <v>3.8930600000000002</v>
      </c>
      <c r="J1714" s="13">
        <v>4.0968019999999994</v>
      </c>
      <c r="K1714" s="13" t="s">
        <v>51</v>
      </c>
      <c r="L1714" s="13" t="s">
        <v>48</v>
      </c>
      <c r="M1714" s="13" t="s">
        <v>52</v>
      </c>
    </row>
    <row r="1715" spans="1:13" ht="13.5" x14ac:dyDescent="0.25">
      <c r="A1715" s="3">
        <v>44512</v>
      </c>
      <c r="B1715" s="2">
        <v>3.5547</v>
      </c>
      <c r="C1715" s="2">
        <v>28.302249660404769</v>
      </c>
      <c r="D1715" s="2">
        <v>4.4733172874042104E-2</v>
      </c>
      <c r="E1715" s="2">
        <v>7.0852177778399625E-2</v>
      </c>
      <c r="F1715" s="2">
        <v>3.5613799999999998</v>
      </c>
      <c r="G1715" s="2">
        <v>3.5500100000000003</v>
      </c>
      <c r="H1715" s="2">
        <v>3.6311999999999998</v>
      </c>
      <c r="I1715" s="2">
        <v>3.8806319999999999</v>
      </c>
      <c r="J1715" s="13">
        <v>4.0949679999999997</v>
      </c>
      <c r="K1715" s="13" t="s">
        <v>55</v>
      </c>
      <c r="L1715" s="13" t="s">
        <v>50</v>
      </c>
      <c r="M1715" s="13" t="s">
        <v>49</v>
      </c>
    </row>
    <row r="1716" spans="1:13" ht="13.5" x14ac:dyDescent="0.25">
      <c r="A1716" s="3">
        <v>44515</v>
      </c>
      <c r="B1716" s="2">
        <v>3.5547</v>
      </c>
      <c r="C1716" s="2">
        <v>28.302249660404769</v>
      </c>
      <c r="D1716" s="2">
        <v>3.0499304230955371E-2</v>
      </c>
      <c r="E1716" s="2">
        <v>6.7628365708772037E-2</v>
      </c>
      <c r="F1716" s="2">
        <v>3.5653799999999998</v>
      </c>
      <c r="G1716" s="2">
        <v>3.5480100000000001</v>
      </c>
      <c r="H1716" s="2">
        <v>3.6148299999999991</v>
      </c>
      <c r="I1716" s="2">
        <v>3.8688720000000001</v>
      </c>
      <c r="J1716" s="13">
        <v>4.0928179999999994</v>
      </c>
      <c r="K1716" s="13" t="s">
        <v>55</v>
      </c>
      <c r="L1716" s="13" t="s">
        <v>50</v>
      </c>
      <c r="M1716" s="13" t="s">
        <v>49</v>
      </c>
    </row>
    <row r="1717" spans="1:13" ht="13.5" x14ac:dyDescent="0.25">
      <c r="A1717" s="3">
        <v>44516</v>
      </c>
      <c r="B1717" s="2">
        <v>3.5613999999999999</v>
      </c>
      <c r="C1717" s="2">
        <v>29.899286311801745</v>
      </c>
      <c r="D1717" s="2">
        <v>1.3593004818498233E-2</v>
      </c>
      <c r="E1717" s="2">
        <v>6.2089560587121964E-2</v>
      </c>
      <c r="F1717" s="2">
        <v>3.5627200000000001</v>
      </c>
      <c r="G1717" s="2">
        <v>3.55002</v>
      </c>
      <c r="H1717" s="2">
        <v>3.6001300000000001</v>
      </c>
      <c r="I1717" s="2">
        <v>3.8571119999999994</v>
      </c>
      <c r="J1717" s="13">
        <v>4.0910174999999995</v>
      </c>
      <c r="K1717" s="13" t="s">
        <v>51</v>
      </c>
      <c r="L1717" s="13" t="s">
        <v>48</v>
      </c>
      <c r="M1717" s="13" t="s">
        <v>53</v>
      </c>
    </row>
    <row r="1718" spans="1:13" ht="13.5" x14ac:dyDescent="0.25">
      <c r="A1718" s="3">
        <v>44517</v>
      </c>
      <c r="B1718" s="2">
        <v>3.5613999999999999</v>
      </c>
      <c r="C1718" s="2">
        <v>29.899286311801745</v>
      </c>
      <c r="D1718" s="2">
        <v>-3.6637226230151754E-5</v>
      </c>
      <c r="E1718" s="2">
        <v>5.5503985933630651E-2</v>
      </c>
      <c r="F1718" s="2">
        <v>3.56006</v>
      </c>
      <c r="G1718" s="2">
        <v>3.5520299999999998</v>
      </c>
      <c r="H1718" s="2">
        <v>3.5917800000000009</v>
      </c>
      <c r="I1718" s="2">
        <v>3.8454859999999984</v>
      </c>
      <c r="J1718" s="13">
        <v>4.0893119999999996</v>
      </c>
      <c r="K1718" s="13" t="s">
        <v>51</v>
      </c>
      <c r="L1718" s="13" t="s">
        <v>48</v>
      </c>
      <c r="M1718" s="13" t="s">
        <v>53</v>
      </c>
    </row>
    <row r="1719" spans="1:13" ht="13.5" x14ac:dyDescent="0.25">
      <c r="A1719" s="3">
        <v>44518</v>
      </c>
      <c r="B1719" s="2">
        <v>3.5613999999999999</v>
      </c>
      <c r="C1719" s="2">
        <v>29.899286311801745</v>
      </c>
      <c r="D1719" s="2">
        <v>-1.8128389401145473E-2</v>
      </c>
      <c r="E1719" s="2">
        <v>4.8499955690031668E-2</v>
      </c>
      <c r="F1719" s="2">
        <v>3.5587199999999997</v>
      </c>
      <c r="G1719" s="2">
        <v>3.55871</v>
      </c>
      <c r="H1719" s="2">
        <v>3.5834300000000008</v>
      </c>
      <c r="I1719" s="2">
        <v>3.8338599999999978</v>
      </c>
      <c r="J1719" s="13">
        <v>4.0871640000000005</v>
      </c>
      <c r="K1719" s="13" t="s">
        <v>51</v>
      </c>
      <c r="L1719" s="13" t="s">
        <v>48</v>
      </c>
      <c r="M1719" s="13" t="s">
        <v>53</v>
      </c>
    </row>
    <row r="1720" spans="1:13" ht="13.5" x14ac:dyDescent="0.25">
      <c r="A1720" s="3">
        <v>44519</v>
      </c>
      <c r="B1720" s="2">
        <v>3.5613999999999999</v>
      </c>
      <c r="C1720" s="2">
        <v>29.899286311801745</v>
      </c>
      <c r="D1720" s="2">
        <v>-2.5672885955268399E-2</v>
      </c>
      <c r="E1720" s="2">
        <v>4.125379998234887E-2</v>
      </c>
      <c r="F1720" s="2">
        <v>3.5600599999999991</v>
      </c>
      <c r="G1720" s="2">
        <v>3.5607199999999999</v>
      </c>
      <c r="H1720" s="2">
        <v>3.5777500000000004</v>
      </c>
      <c r="I1720" s="2">
        <v>3.8222339999999986</v>
      </c>
      <c r="J1720" s="13">
        <v>4.0850475000000008</v>
      </c>
      <c r="K1720" s="13" t="s">
        <v>51</v>
      </c>
      <c r="L1720" s="13" t="s">
        <v>48</v>
      </c>
      <c r="M1720" s="13" t="s">
        <v>52</v>
      </c>
    </row>
    <row r="1721" spans="1:13" ht="13.5" x14ac:dyDescent="0.25">
      <c r="A1721" s="3">
        <v>44522</v>
      </c>
      <c r="B1721" s="2">
        <v>3.5413000000000001</v>
      </c>
      <c r="C1721" s="2">
        <v>27.433525401524932</v>
      </c>
      <c r="D1721" s="2">
        <v>-3.1046803358581343E-2</v>
      </c>
      <c r="E1721" s="2">
        <v>3.4389121832891043E-2</v>
      </c>
      <c r="F1721" s="2">
        <v>3.5573799999999998</v>
      </c>
      <c r="G1721" s="2">
        <v>3.5613799999999998</v>
      </c>
      <c r="H1721" s="2">
        <v>3.5710649999999999</v>
      </c>
      <c r="I1721" s="2">
        <v>3.8103399999999987</v>
      </c>
      <c r="J1721" s="13">
        <v>4.0828305</v>
      </c>
      <c r="K1721" s="13" t="s">
        <v>51</v>
      </c>
      <c r="L1721" s="13" t="s">
        <v>48</v>
      </c>
      <c r="M1721" s="13" t="s">
        <v>53</v>
      </c>
    </row>
    <row r="1722" spans="1:13" ht="13.5" x14ac:dyDescent="0.25">
      <c r="A1722" s="3">
        <v>44523</v>
      </c>
      <c r="B1722" s="2">
        <v>3.5613999999999999</v>
      </c>
      <c r="C1722" s="2">
        <v>33.352652862739859</v>
      </c>
      <c r="D1722" s="2">
        <v>-3.0313584191848708E-2</v>
      </c>
      <c r="E1722" s="2">
        <v>2.7835679704211583E-2</v>
      </c>
      <c r="F1722" s="2">
        <v>3.5573799999999998</v>
      </c>
      <c r="G1722" s="2">
        <v>3.5600499999999995</v>
      </c>
      <c r="H1722" s="2">
        <v>3.5670550000000008</v>
      </c>
      <c r="I1722" s="2">
        <v>3.7988479999999987</v>
      </c>
      <c r="J1722" s="13">
        <v>4.0811884999999997</v>
      </c>
      <c r="K1722" s="13" t="s">
        <v>55</v>
      </c>
      <c r="L1722" s="13" t="s">
        <v>50</v>
      </c>
      <c r="M1722" s="13" t="s">
        <v>54</v>
      </c>
    </row>
    <row r="1723" spans="1:13" ht="13.5" x14ac:dyDescent="0.25">
      <c r="A1723" s="3">
        <v>44524</v>
      </c>
      <c r="B1723" s="2">
        <v>3.5613999999999999</v>
      </c>
      <c r="C1723" s="2">
        <v>33.352652862739859</v>
      </c>
      <c r="D1723" s="2">
        <v>-2.9242103828261534E-2</v>
      </c>
      <c r="E1723" s="2">
        <v>2.1757413404522512E-2</v>
      </c>
      <c r="F1723" s="2">
        <v>3.5573799999999998</v>
      </c>
      <c r="G1723" s="2">
        <v>3.5587199999999997</v>
      </c>
      <c r="H1723" s="2">
        <v>3.5617100000000002</v>
      </c>
      <c r="I1723" s="2">
        <v>3.7873559999999982</v>
      </c>
      <c r="J1723" s="13">
        <v>4.0794199999999998</v>
      </c>
      <c r="K1723" s="13" t="s">
        <v>55</v>
      </c>
      <c r="L1723" s="13" t="s">
        <v>50</v>
      </c>
      <c r="M1723" s="13" t="s">
        <v>54</v>
      </c>
    </row>
    <row r="1724" spans="1:13" ht="13.5" x14ac:dyDescent="0.25">
      <c r="A1724" s="3">
        <v>44525</v>
      </c>
      <c r="B1724" s="2">
        <v>3.5680999999999998</v>
      </c>
      <c r="C1724" s="2">
        <v>35.390020405481977</v>
      </c>
      <c r="D1724" s="2">
        <v>-2.9429495522565574E-2</v>
      </c>
      <c r="E1724" s="2">
        <v>1.6246021325826272E-2</v>
      </c>
      <c r="F1724" s="2">
        <v>3.5587200000000001</v>
      </c>
      <c r="G1724" s="2">
        <v>3.5587199999999997</v>
      </c>
      <c r="H1724" s="2">
        <v>3.5577049999999999</v>
      </c>
      <c r="I1724" s="2">
        <v>3.7759979999999977</v>
      </c>
      <c r="J1724" s="13">
        <v>4.0773370000000009</v>
      </c>
      <c r="K1724" s="13" t="s">
        <v>55</v>
      </c>
      <c r="L1724" s="13" t="s">
        <v>50</v>
      </c>
      <c r="M1724" s="13" t="s">
        <v>49</v>
      </c>
    </row>
    <row r="1725" spans="1:13" ht="13.5" x14ac:dyDescent="0.25">
      <c r="A1725" s="3">
        <v>44526</v>
      </c>
      <c r="B1725" s="2">
        <v>3.5613999999999999</v>
      </c>
      <c r="C1725" s="2">
        <v>34.26208309346589</v>
      </c>
      <c r="D1725" s="2">
        <v>-3.0806175675965441E-2</v>
      </c>
      <c r="E1725" s="2">
        <v>1.1341823337744887E-2</v>
      </c>
      <c r="F1725" s="2">
        <v>3.5587200000000001</v>
      </c>
      <c r="G1725" s="2">
        <v>3.5593899999999992</v>
      </c>
      <c r="H1725" s="2">
        <v>3.5546999999999995</v>
      </c>
      <c r="I1725" s="2">
        <v>3.7646399999999982</v>
      </c>
      <c r="J1725" s="13">
        <v>4.0752520000000008</v>
      </c>
      <c r="K1725" s="13" t="s">
        <v>55</v>
      </c>
      <c r="L1725" s="13" t="s">
        <v>50</v>
      </c>
      <c r="M1725" s="13" t="s">
        <v>54</v>
      </c>
    </row>
    <row r="1726" spans="1:13" ht="13.5" x14ac:dyDescent="0.25">
      <c r="A1726" s="3">
        <v>44529</v>
      </c>
      <c r="B1726" s="2">
        <v>3.5547</v>
      </c>
      <c r="C1726" s="2">
        <v>33.125120186256652</v>
      </c>
      <c r="D1726" s="2">
        <v>-3.1113760688731951E-2</v>
      </c>
      <c r="E1726" s="2">
        <v>7.0494386950931565E-3</v>
      </c>
      <c r="F1726" s="2">
        <v>3.5613999999999999</v>
      </c>
      <c r="G1726" s="2">
        <v>3.5593899999999996</v>
      </c>
      <c r="H1726" s="2">
        <v>3.5537000000000001</v>
      </c>
      <c r="I1726" s="2">
        <v>3.7531479999999982</v>
      </c>
      <c r="J1726" s="13">
        <v>4.0737345000000014</v>
      </c>
      <c r="K1726" s="13" t="s">
        <v>55</v>
      </c>
      <c r="L1726" s="13" t="s">
        <v>50</v>
      </c>
      <c r="M1726" s="13" t="s">
        <v>49</v>
      </c>
    </row>
    <row r="1727" spans="1:13" ht="13.5" x14ac:dyDescent="0.25">
      <c r="A1727" s="3">
        <v>44530</v>
      </c>
      <c r="B1727" s="2">
        <v>3.5413000000000001</v>
      </c>
      <c r="C1727" s="2">
        <v>30.915472186703639</v>
      </c>
      <c r="D1727" s="2">
        <v>-2.8976811502850808E-2</v>
      </c>
      <c r="E1727" s="2">
        <v>3.349473603618537E-3</v>
      </c>
      <c r="F1727" s="2">
        <v>3.5573799999999998</v>
      </c>
      <c r="G1727" s="2">
        <v>3.5573799999999998</v>
      </c>
      <c r="H1727" s="2">
        <v>3.5537000000000001</v>
      </c>
      <c r="I1727" s="2">
        <v>3.7412539999999983</v>
      </c>
      <c r="J1727" s="13">
        <v>4.0720865000000011</v>
      </c>
      <c r="K1727" s="13" t="s">
        <v>55</v>
      </c>
      <c r="L1727" s="13" t="s">
        <v>50</v>
      </c>
      <c r="M1727" s="13" t="s">
        <v>47</v>
      </c>
    </row>
    <row r="1728" spans="1:13" ht="13.5" x14ac:dyDescent="0.25">
      <c r="A1728" s="3">
        <v>44531</v>
      </c>
      <c r="B1728" s="2">
        <v>3.5413000000000001</v>
      </c>
      <c r="C1728" s="2">
        <v>30.915472186703639</v>
      </c>
      <c r="D1728" s="2">
        <v>-2.6743283662028272E-2</v>
      </c>
      <c r="E1728" s="2">
        <v>2.0714976587394955E-4</v>
      </c>
      <c r="F1728" s="2">
        <v>3.5533600000000001</v>
      </c>
      <c r="G1728" s="2">
        <v>3.5553699999999999</v>
      </c>
      <c r="H1728" s="2">
        <v>3.5537000000000001</v>
      </c>
      <c r="I1728" s="2">
        <v>3.729493999999999</v>
      </c>
      <c r="J1728" s="13">
        <v>4.0701855000000009</v>
      </c>
      <c r="K1728" s="13" t="s">
        <v>55</v>
      </c>
      <c r="L1728" s="13" t="s">
        <v>50</v>
      </c>
      <c r="M1728" s="13" t="s">
        <v>47</v>
      </c>
    </row>
    <row r="1729" spans="1:13" ht="13.5" x14ac:dyDescent="0.25">
      <c r="A1729" s="3">
        <v>44532</v>
      </c>
      <c r="B1729" s="2">
        <v>3.5413000000000001</v>
      </c>
      <c r="C1729" s="2">
        <v>30.915472186703639</v>
      </c>
      <c r="D1729" s="2">
        <v>-2.4459542092585718E-2</v>
      </c>
      <c r="E1729" s="2">
        <v>-2.544364628501973E-3</v>
      </c>
      <c r="F1729" s="2">
        <v>3.5479999999999996</v>
      </c>
      <c r="G1729" s="2">
        <v>3.5533600000000001</v>
      </c>
      <c r="H1729" s="2">
        <v>3.5560350000000005</v>
      </c>
      <c r="I1729" s="2">
        <v>3.7188019999999988</v>
      </c>
      <c r="J1729" s="13">
        <v>4.0680000000000005</v>
      </c>
      <c r="K1729" s="13" t="s">
        <v>55</v>
      </c>
      <c r="L1729" s="13" t="s">
        <v>50</v>
      </c>
      <c r="M1729" s="13" t="s">
        <v>47</v>
      </c>
    </row>
    <row r="1730" spans="1:13" ht="13.5" x14ac:dyDescent="0.25">
      <c r="A1730" s="3">
        <v>44533</v>
      </c>
      <c r="B1730" s="2">
        <v>3.5413000000000001</v>
      </c>
      <c r="C1730" s="2">
        <v>30.915472186703639</v>
      </c>
      <c r="D1730" s="2">
        <v>-2.216248482772265E-2</v>
      </c>
      <c r="E1730" s="2">
        <v>-4.919806561053292E-3</v>
      </c>
      <c r="F1730" s="2">
        <v>3.5439799999999999</v>
      </c>
      <c r="G1730" s="2">
        <v>3.5513500000000002</v>
      </c>
      <c r="H1730" s="2">
        <v>3.5560350000000005</v>
      </c>
      <c r="I1730" s="2">
        <v>3.7098479999999991</v>
      </c>
      <c r="J1730" s="13">
        <v>4.0660675000000008</v>
      </c>
      <c r="K1730" s="13" t="s">
        <v>55</v>
      </c>
      <c r="L1730" s="13" t="s">
        <v>50</v>
      </c>
      <c r="M1730" s="13" t="s">
        <v>47</v>
      </c>
    </row>
    <row r="1731" spans="1:13" ht="13.5" x14ac:dyDescent="0.25">
      <c r="A1731" s="3">
        <v>44536</v>
      </c>
      <c r="B1731" s="2">
        <v>3.5413000000000001</v>
      </c>
      <c r="C1731" s="2">
        <v>30.915472186703639</v>
      </c>
      <c r="D1731" s="2">
        <v>-2.2973480021032167E-2</v>
      </c>
      <c r="E1731" s="2">
        <v>-7.3335963044045601E-3</v>
      </c>
      <c r="F1731" s="2">
        <v>3.5413000000000006</v>
      </c>
      <c r="G1731" s="2">
        <v>3.5513500000000002</v>
      </c>
      <c r="H1731" s="2">
        <v>3.5563650000000004</v>
      </c>
      <c r="I1731" s="2">
        <v>3.69889</v>
      </c>
      <c r="J1731" s="13">
        <v>4.0638505000000009</v>
      </c>
      <c r="K1731" s="13" t="s">
        <v>55</v>
      </c>
      <c r="L1731" s="13" t="s">
        <v>50</v>
      </c>
      <c r="M1731" s="13" t="s">
        <v>47</v>
      </c>
    </row>
    <row r="1732" spans="1:13" ht="13.5" x14ac:dyDescent="0.25">
      <c r="A1732" s="3">
        <v>44537</v>
      </c>
      <c r="B1732" s="2">
        <v>3.5680999999999998</v>
      </c>
      <c r="C1732" s="2">
        <v>42.103884688211373</v>
      </c>
      <c r="D1732" s="2">
        <v>-2.2239946568257452E-2</v>
      </c>
      <c r="E1732" s="2">
        <v>-9.2753516034674681E-3</v>
      </c>
      <c r="F1732" s="2">
        <v>3.5466600000000001</v>
      </c>
      <c r="G1732" s="2">
        <v>3.5520199999999997</v>
      </c>
      <c r="H1732" s="2">
        <v>3.5560350000000001</v>
      </c>
      <c r="I1732" s="2">
        <v>3.6887340000000002</v>
      </c>
      <c r="J1732" s="13">
        <v>4.0615775000000012</v>
      </c>
      <c r="K1732" s="13" t="s">
        <v>51</v>
      </c>
      <c r="L1732" s="13" t="s">
        <v>48</v>
      </c>
      <c r="M1732" s="13" t="s">
        <v>52</v>
      </c>
    </row>
    <row r="1733" spans="1:13" ht="13.5" x14ac:dyDescent="0.25">
      <c r="A1733" s="3">
        <v>44538</v>
      </c>
      <c r="B1733" s="2">
        <v>3.548</v>
      </c>
      <c r="C1733" s="2">
        <v>37.2334581486448</v>
      </c>
      <c r="D1733" s="2">
        <v>-1.9999258574564749E-2</v>
      </c>
      <c r="E1733" s="2">
        <v>-1.0694268849741282E-2</v>
      </c>
      <c r="F1733" s="2">
        <v>3.5480000000000005</v>
      </c>
      <c r="G1733" s="2">
        <v>3.5506799999999998</v>
      </c>
      <c r="H1733" s="2">
        <v>3.5546999999999995</v>
      </c>
      <c r="I1733" s="2">
        <v>3.6781760000000001</v>
      </c>
      <c r="J1733" s="13">
        <v>4.0592360000000012</v>
      </c>
      <c r="K1733" s="13" t="s">
        <v>51</v>
      </c>
      <c r="L1733" s="13" t="s">
        <v>48</v>
      </c>
      <c r="M1733" s="13" t="s">
        <v>52</v>
      </c>
    </row>
    <row r="1734" spans="1:13" ht="13.5" x14ac:dyDescent="0.25">
      <c r="A1734" s="3">
        <v>44539</v>
      </c>
      <c r="B1734" s="2">
        <v>3.548</v>
      </c>
      <c r="C1734" s="2">
        <v>37.233458148644786</v>
      </c>
      <c r="D1734" s="2">
        <v>-1.6832346231078876E-2</v>
      </c>
      <c r="E1734" s="2">
        <v>-1.1686724944947312E-2</v>
      </c>
      <c r="F1734" s="2">
        <v>3.5493399999999999</v>
      </c>
      <c r="G1734" s="2">
        <v>3.54867</v>
      </c>
      <c r="H1734" s="2">
        <v>3.5536949999999998</v>
      </c>
      <c r="I1734" s="2">
        <v>3.6689540000000007</v>
      </c>
      <c r="J1734" s="13">
        <v>4.0565780000000009</v>
      </c>
      <c r="K1734" s="13" t="s">
        <v>51</v>
      </c>
      <c r="L1734" s="13" t="s">
        <v>48</v>
      </c>
      <c r="M1734" s="13" t="s">
        <v>52</v>
      </c>
    </row>
    <row r="1735" spans="1:13" ht="13.5" x14ac:dyDescent="0.25">
      <c r="A1735" s="3">
        <v>44540</v>
      </c>
      <c r="B1735" s="2">
        <v>3.548</v>
      </c>
      <c r="C1735" s="2">
        <v>37.2334581486448</v>
      </c>
      <c r="D1735" s="2">
        <v>-1.4961034893805181E-2</v>
      </c>
      <c r="E1735" s="2">
        <v>-1.2580628261399199E-2</v>
      </c>
      <c r="F1735" s="2">
        <v>3.5506799999999998</v>
      </c>
      <c r="G1735" s="2">
        <v>3.5473300000000001</v>
      </c>
      <c r="H1735" s="2">
        <v>3.5533599999999992</v>
      </c>
      <c r="I1735" s="2">
        <v>3.6612020000000007</v>
      </c>
      <c r="J1735" s="13">
        <v>4.0539515000000002</v>
      </c>
      <c r="K1735" s="13" t="s">
        <v>51</v>
      </c>
      <c r="L1735" s="13" t="s">
        <v>48</v>
      </c>
      <c r="M1735" s="13" t="s">
        <v>52</v>
      </c>
    </row>
    <row r="1736" spans="1:13" ht="13.5" x14ac:dyDescent="0.25">
      <c r="A1736" s="3">
        <v>44543</v>
      </c>
      <c r="B1736" s="2">
        <v>3.548</v>
      </c>
      <c r="C1736" s="2">
        <v>37.2334581486448</v>
      </c>
      <c r="D1736" s="2">
        <v>-1.4202474331624249E-2</v>
      </c>
      <c r="E1736" s="2">
        <v>-1.3375289597914484E-2</v>
      </c>
      <c r="F1736" s="2">
        <v>3.5520200000000002</v>
      </c>
      <c r="G1736" s="2">
        <v>3.5466600000000006</v>
      </c>
      <c r="H1736" s="2">
        <v>3.5530250000000003</v>
      </c>
      <c r="I1736" s="2">
        <v>3.6529160000000007</v>
      </c>
      <c r="J1736" s="13">
        <v>4.0509775000000001</v>
      </c>
      <c r="K1736" s="13" t="s">
        <v>51</v>
      </c>
      <c r="L1736" s="13" t="s">
        <v>48</v>
      </c>
      <c r="M1736" s="13" t="s">
        <v>52</v>
      </c>
    </row>
    <row r="1737" spans="1:13" ht="13.5" x14ac:dyDescent="0.25">
      <c r="A1737" s="3">
        <v>44544</v>
      </c>
      <c r="B1737" s="2">
        <v>3.548</v>
      </c>
      <c r="C1737" s="2">
        <v>37.2334581486448</v>
      </c>
      <c r="D1737" s="2">
        <v>-1.5431494126706191E-2</v>
      </c>
      <c r="E1737" s="2">
        <v>-1.4073668211192495E-2</v>
      </c>
      <c r="F1737" s="2">
        <v>3.5480000000000005</v>
      </c>
      <c r="G1737" s="2">
        <v>3.547330000000001</v>
      </c>
      <c r="H1737" s="2">
        <v>3.5523549999999999</v>
      </c>
      <c r="I1737" s="2">
        <v>3.6439620000000015</v>
      </c>
      <c r="J1737" s="13">
        <v>4.0480035000000001</v>
      </c>
      <c r="K1737" s="13" t="s">
        <v>55</v>
      </c>
      <c r="L1737" s="13" t="s">
        <v>50</v>
      </c>
      <c r="M1737" s="13" t="s">
        <v>47</v>
      </c>
    </row>
    <row r="1738" spans="1:13" ht="13.5" x14ac:dyDescent="0.25">
      <c r="A1738" s="3">
        <v>44545</v>
      </c>
      <c r="B1738" s="2">
        <v>3.5547</v>
      </c>
      <c r="C1738" s="2">
        <v>40.553715214057547</v>
      </c>
      <c r="D1738" s="2">
        <v>-1.6791193463289833E-2</v>
      </c>
      <c r="E1738" s="2">
        <v>-1.4681074459326652E-2</v>
      </c>
      <c r="F1738" s="2">
        <v>3.5493399999999999</v>
      </c>
      <c r="G1738" s="2">
        <v>3.5486700000000004</v>
      </c>
      <c r="H1738" s="2">
        <v>3.5520200000000002</v>
      </c>
      <c r="I1738" s="2">
        <v>3.6355440000000017</v>
      </c>
      <c r="J1738" s="13">
        <v>4.0450945000000003</v>
      </c>
      <c r="K1738" s="13" t="s">
        <v>51</v>
      </c>
      <c r="L1738" s="13" t="s">
        <v>48</v>
      </c>
      <c r="M1738" s="13" t="s">
        <v>52</v>
      </c>
    </row>
    <row r="1739" spans="1:13" ht="13.5" x14ac:dyDescent="0.25">
      <c r="A1739" s="3">
        <v>44546</v>
      </c>
      <c r="B1739" s="2">
        <v>3.5747</v>
      </c>
      <c r="C1739" s="2">
        <v>49.19349553878061</v>
      </c>
      <c r="D1739" s="2">
        <v>-1.9299320368438622E-2</v>
      </c>
      <c r="E1739" s="2">
        <v>-1.5073281120951703E-2</v>
      </c>
      <c r="F1739" s="2">
        <v>3.5546800000000003</v>
      </c>
      <c r="G1739" s="2">
        <v>3.5520100000000001</v>
      </c>
      <c r="H1739" s="2">
        <v>3.5526850000000012</v>
      </c>
      <c r="I1739" s="2">
        <v>3.6275260000000018</v>
      </c>
      <c r="J1739" s="13">
        <v>4.0422855000000002</v>
      </c>
      <c r="K1739" s="13" t="s">
        <v>51</v>
      </c>
      <c r="L1739" s="13" t="s">
        <v>48</v>
      </c>
      <c r="M1739" s="13" t="s">
        <v>52</v>
      </c>
    </row>
    <row r="1740" spans="1:13" ht="13.5" x14ac:dyDescent="0.25">
      <c r="A1740" s="3">
        <v>44550</v>
      </c>
      <c r="B1740" s="2">
        <v>3.5747</v>
      </c>
      <c r="C1740" s="2">
        <v>49.19349553878061</v>
      </c>
      <c r="D1740" s="2">
        <v>-2.142506856627957E-2</v>
      </c>
      <c r="E1740" s="2">
        <v>-1.5313980271173269E-2</v>
      </c>
      <c r="F1740" s="2">
        <v>3.5600200000000002</v>
      </c>
      <c r="G1740" s="2">
        <v>3.5553499999999998</v>
      </c>
      <c r="H1740" s="2">
        <v>3.5533500000000005</v>
      </c>
      <c r="I1740" s="2">
        <v>3.6195080000000024</v>
      </c>
      <c r="J1740" s="13">
        <v>4.0395080000000005</v>
      </c>
      <c r="K1740" s="13" t="s">
        <v>51</v>
      </c>
      <c r="L1740" s="13" t="s">
        <v>48</v>
      </c>
      <c r="M1740" s="13" t="s">
        <v>52</v>
      </c>
    </row>
    <row r="1741" spans="1:13" ht="13.5" x14ac:dyDescent="0.25">
      <c r="A1741" s="3">
        <v>44551</v>
      </c>
      <c r="B1741" s="2">
        <v>3.5747</v>
      </c>
      <c r="C1741" s="2">
        <v>49.19349553878061</v>
      </c>
      <c r="D1741" s="2">
        <v>-2.3227007256140464E-2</v>
      </c>
      <c r="E1741" s="2">
        <v>-1.5581426711737135E-2</v>
      </c>
      <c r="F1741" s="2">
        <v>3.5653599999999996</v>
      </c>
      <c r="G1741" s="2">
        <v>3.5586900000000008</v>
      </c>
      <c r="H1741" s="2">
        <v>3.5550200000000003</v>
      </c>
      <c r="I1741" s="2">
        <v>3.6122900000000016</v>
      </c>
      <c r="J1741" s="13">
        <v>4.0368255</v>
      </c>
      <c r="K1741" s="13" t="s">
        <v>51</v>
      </c>
      <c r="L1741" s="13" t="s">
        <v>48</v>
      </c>
      <c r="M1741" s="13" t="s">
        <v>52</v>
      </c>
    </row>
    <row r="1742" spans="1:13" ht="13.5" x14ac:dyDescent="0.25">
      <c r="A1742" s="3">
        <v>44552</v>
      </c>
      <c r="B1742" s="2">
        <v>3.5413000000000001</v>
      </c>
      <c r="C1742" s="2">
        <v>37.749863410162398</v>
      </c>
      <c r="D1742" s="2">
        <v>-1.8157563127044085E-2</v>
      </c>
      <c r="E1742" s="2">
        <v>-1.5723227135205787E-2</v>
      </c>
      <c r="F1742" s="2">
        <v>3.5640200000000002</v>
      </c>
      <c r="G1742" s="2">
        <v>3.5560099999999997</v>
      </c>
      <c r="H1742" s="2">
        <v>3.5540150000000006</v>
      </c>
      <c r="I1742" s="2">
        <v>3.6052060000000017</v>
      </c>
      <c r="J1742" s="13">
        <v>4.0341339999999999</v>
      </c>
      <c r="K1742" s="13" t="s">
        <v>55</v>
      </c>
      <c r="L1742" s="13" t="s">
        <v>50</v>
      </c>
      <c r="M1742" s="13" t="s">
        <v>47</v>
      </c>
    </row>
    <row r="1743" spans="1:13" ht="13.5" x14ac:dyDescent="0.25">
      <c r="A1743" s="3">
        <v>44553</v>
      </c>
      <c r="B1743" s="2">
        <v>3.5413000000000001</v>
      </c>
      <c r="C1743" s="2">
        <v>37.749863410162398</v>
      </c>
      <c r="D1743" s="2">
        <v>-1.6765747206788362E-2</v>
      </c>
      <c r="E1743" s="2">
        <v>-1.6036680455366874E-2</v>
      </c>
      <c r="F1743" s="2">
        <v>3.56134</v>
      </c>
      <c r="G1743" s="2">
        <v>3.5553400000000002</v>
      </c>
      <c r="H1743" s="2">
        <v>3.5530100000000004</v>
      </c>
      <c r="I1743" s="2">
        <v>3.5981220000000018</v>
      </c>
      <c r="J1743" s="13">
        <v>4.0312844999999999</v>
      </c>
      <c r="K1743" s="13" t="s">
        <v>55</v>
      </c>
      <c r="L1743" s="13" t="s">
        <v>50</v>
      </c>
      <c r="M1743" s="13" t="s">
        <v>47</v>
      </c>
    </row>
    <row r="1744" spans="1:13" ht="13.5" x14ac:dyDescent="0.25">
      <c r="A1744" s="3">
        <v>44554</v>
      </c>
      <c r="B1744" s="2">
        <v>3.548</v>
      </c>
      <c r="C1744" s="2">
        <v>40.945845686833849</v>
      </c>
      <c r="D1744" s="2">
        <v>-1.5904173511923414E-2</v>
      </c>
      <c r="E1744" s="2">
        <v>-1.6461947883268907E-2</v>
      </c>
      <c r="F1744" s="2">
        <v>3.556</v>
      </c>
      <c r="G1744" s="2">
        <v>3.5553400000000002</v>
      </c>
      <c r="H1744" s="2">
        <v>3.5520050000000003</v>
      </c>
      <c r="I1744" s="2">
        <v>3.5915740000000018</v>
      </c>
      <c r="J1744" s="13">
        <v>4.0283105000000008</v>
      </c>
      <c r="K1744" s="13" t="s">
        <v>55</v>
      </c>
      <c r="L1744" s="13" t="s">
        <v>50</v>
      </c>
      <c r="M1744" s="13" t="s">
        <v>47</v>
      </c>
    </row>
    <row r="1745" spans="1:13" ht="13.5" x14ac:dyDescent="0.25">
      <c r="A1745" s="3">
        <v>44557</v>
      </c>
      <c r="B1745" s="2">
        <v>3.6080999999999999</v>
      </c>
      <c r="C1745" s="2">
        <v>60.524295301899784</v>
      </c>
      <c r="D1745" s="2">
        <v>-1.9499759095583435E-2</v>
      </c>
      <c r="E1745" s="2">
        <v>-1.6316402276193711E-2</v>
      </c>
      <c r="F1745" s="2">
        <v>3.5626799999999994</v>
      </c>
      <c r="G1745" s="2">
        <v>3.56135</v>
      </c>
      <c r="H1745" s="2">
        <v>3.5543399999999998</v>
      </c>
      <c r="I1745" s="2">
        <v>3.5860940000000023</v>
      </c>
      <c r="J1745" s="13">
        <v>4.0253205000000003</v>
      </c>
      <c r="K1745" s="13" t="s">
        <v>55</v>
      </c>
      <c r="L1745" s="13" t="s">
        <v>50</v>
      </c>
      <c r="M1745" s="13" t="s">
        <v>49</v>
      </c>
    </row>
    <row r="1746" spans="1:13" ht="13.5" x14ac:dyDescent="0.25">
      <c r="A1746" s="3">
        <v>44558</v>
      </c>
      <c r="B1746" s="2">
        <v>3.6549</v>
      </c>
      <c r="C1746" s="2">
        <v>69.111947304073595</v>
      </c>
      <c r="D1746" s="2">
        <v>-2.6246160802489982E-2</v>
      </c>
      <c r="E1746" s="2">
        <v>-1.6030930884657679E-2</v>
      </c>
      <c r="F1746" s="2">
        <v>3.5787200000000006</v>
      </c>
      <c r="G1746" s="2">
        <v>3.5720399999999999</v>
      </c>
      <c r="H1746" s="2">
        <v>3.5593499999999998</v>
      </c>
      <c r="I1746" s="2">
        <v>3.5815500000000018</v>
      </c>
      <c r="J1746" s="13">
        <v>4.0225960000000001</v>
      </c>
      <c r="K1746" s="13" t="s">
        <v>55</v>
      </c>
      <c r="L1746" s="13" t="s">
        <v>50</v>
      </c>
      <c r="M1746" s="13" t="s">
        <v>49</v>
      </c>
    </row>
    <row r="1747" spans="1:13" ht="13.5" x14ac:dyDescent="0.25">
      <c r="A1747" s="3">
        <v>44559</v>
      </c>
      <c r="B1747" s="2">
        <v>3.6749999999999998</v>
      </c>
      <c r="C1747" s="2">
        <v>71.935741288088238</v>
      </c>
      <c r="D1747" s="2">
        <v>-3.3939824124966211E-2</v>
      </c>
      <c r="E1747" s="2">
        <v>-1.5674246548150618E-2</v>
      </c>
      <c r="F1747" s="2">
        <v>3.6054599999999999</v>
      </c>
      <c r="G1747" s="2">
        <v>3.5847399999999991</v>
      </c>
      <c r="H1747" s="2">
        <v>3.5660350000000003</v>
      </c>
      <c r="I1747" s="2">
        <v>3.5779420000000028</v>
      </c>
      <c r="J1747" s="13">
        <v>4.0199719999999992</v>
      </c>
      <c r="K1747" s="13" t="s">
        <v>51</v>
      </c>
      <c r="L1747" s="13" t="s">
        <v>48</v>
      </c>
      <c r="M1747" s="13" t="s">
        <v>52</v>
      </c>
    </row>
    <row r="1748" spans="1:13" ht="13.5" x14ac:dyDescent="0.25">
      <c r="A1748" s="3">
        <v>44560</v>
      </c>
      <c r="B1748" s="2">
        <v>3.6616</v>
      </c>
      <c r="C1748" s="2">
        <v>67.505043533686234</v>
      </c>
      <c r="D1748" s="2">
        <v>-3.9004776025767462E-2</v>
      </c>
      <c r="E1748" s="2">
        <v>-1.5171000236314642E-2</v>
      </c>
      <c r="F1748" s="2">
        <v>3.6295200000000003</v>
      </c>
      <c r="G1748" s="2">
        <v>3.5954300000000003</v>
      </c>
      <c r="H1748" s="2">
        <v>3.5720499999999999</v>
      </c>
      <c r="I1748" s="2">
        <v>3.5766060000000026</v>
      </c>
      <c r="J1748" s="13">
        <v>4.0173445000000001</v>
      </c>
      <c r="K1748" s="13" t="s">
        <v>55</v>
      </c>
      <c r="L1748" s="13" t="s">
        <v>50</v>
      </c>
      <c r="M1748" s="13" t="s">
        <v>49</v>
      </c>
    </row>
    <row r="1749" spans="1:13" ht="13.5" x14ac:dyDescent="0.25">
      <c r="A1749" s="3">
        <v>44561</v>
      </c>
      <c r="B1749" s="2">
        <v>3.6749999999999998</v>
      </c>
      <c r="C1749" s="2">
        <v>69.526369183227487</v>
      </c>
      <c r="D1749" s="2">
        <v>-4.1662447446328965E-2</v>
      </c>
      <c r="E1749" s="2">
        <v>-1.4946156481106658E-2</v>
      </c>
      <c r="F1749" s="2">
        <v>3.6549199999999997</v>
      </c>
      <c r="G1749" s="2">
        <v>3.6054599999999999</v>
      </c>
      <c r="H1749" s="2">
        <v>3.5787349999999996</v>
      </c>
      <c r="I1749" s="2">
        <v>3.5755380000000025</v>
      </c>
      <c r="J1749" s="13">
        <v>4.0148154999999992</v>
      </c>
      <c r="K1749" s="13" t="s">
        <v>51</v>
      </c>
      <c r="L1749" s="13" t="s">
        <v>48</v>
      </c>
      <c r="M1749" s="13" t="s">
        <v>52</v>
      </c>
    </row>
    <row r="1750" spans="1:13" ht="13.5" x14ac:dyDescent="0.25">
      <c r="A1750" s="3">
        <v>44564</v>
      </c>
      <c r="B1750" s="2">
        <v>3.5948000000000002</v>
      </c>
      <c r="C1750" s="2">
        <v>49.628527519461308</v>
      </c>
      <c r="D1750" s="2">
        <v>-3.8472162121170328E-2</v>
      </c>
      <c r="E1750" s="2">
        <v>-1.4598203786779266E-2</v>
      </c>
      <c r="F1750" s="2">
        <v>3.6522599999999996</v>
      </c>
      <c r="G1750" s="2">
        <v>3.6074700000000002</v>
      </c>
      <c r="H1750" s="2">
        <v>3.5814099999999995</v>
      </c>
      <c r="I1750" s="2">
        <v>3.5739340000000022</v>
      </c>
      <c r="J1750" s="13">
        <v>4.0118539999999987</v>
      </c>
      <c r="K1750" s="13" t="s">
        <v>55</v>
      </c>
      <c r="L1750" s="13" t="s">
        <v>50</v>
      </c>
      <c r="M1750" s="13" t="s">
        <v>47</v>
      </c>
    </row>
    <row r="1751" spans="1:13" ht="13.5" x14ac:dyDescent="0.25">
      <c r="A1751" s="3">
        <v>44565</v>
      </c>
      <c r="B1751" s="2">
        <v>3.5948000000000002</v>
      </c>
      <c r="C1751" s="2">
        <v>49.628527519461315</v>
      </c>
      <c r="D1751" s="2">
        <v>-3.5763281457627638E-2</v>
      </c>
      <c r="E1751" s="2">
        <v>-1.4949395821625385E-2</v>
      </c>
      <c r="F1751" s="2">
        <v>3.6402399999999999</v>
      </c>
      <c r="G1751" s="2">
        <v>3.6094800000000005</v>
      </c>
      <c r="H1751" s="2">
        <v>3.5840850000000009</v>
      </c>
      <c r="I1751" s="2">
        <v>3.5723300000000018</v>
      </c>
      <c r="J1751" s="13">
        <v>4.0088609999999996</v>
      </c>
      <c r="K1751" s="13" t="s">
        <v>55</v>
      </c>
      <c r="L1751" s="13" t="s">
        <v>50</v>
      </c>
      <c r="M1751" s="13" t="s">
        <v>47</v>
      </c>
    </row>
    <row r="1752" spans="1:13" ht="13.5" x14ac:dyDescent="0.25">
      <c r="A1752" s="3">
        <v>44566</v>
      </c>
      <c r="B1752" s="2">
        <v>3.5880999999999998</v>
      </c>
      <c r="C1752" s="2">
        <v>48.289531717117043</v>
      </c>
      <c r="D1752" s="2">
        <v>-3.8104605365591571E-2</v>
      </c>
      <c r="E1752" s="2">
        <v>-1.5561187259091749E-2</v>
      </c>
      <c r="F1752" s="2">
        <v>3.6228600000000002</v>
      </c>
      <c r="G1752" s="2">
        <v>3.6141599999999996</v>
      </c>
      <c r="H1752" s="2">
        <v>3.5850850000000003</v>
      </c>
      <c r="I1752" s="2">
        <v>3.5712600000000019</v>
      </c>
      <c r="J1752" s="13">
        <v>4.0064349999999997</v>
      </c>
      <c r="K1752" s="13" t="s">
        <v>55</v>
      </c>
      <c r="L1752" s="13" t="s">
        <v>50</v>
      </c>
      <c r="M1752" s="13" t="s">
        <v>47</v>
      </c>
    </row>
    <row r="1753" spans="1:13" ht="13.5" x14ac:dyDescent="0.25">
      <c r="A1753" s="3">
        <v>44567</v>
      </c>
      <c r="B1753" s="2">
        <v>3.5413000000000001</v>
      </c>
      <c r="C1753" s="2">
        <v>40.142366380621667</v>
      </c>
      <c r="D1753" s="2">
        <v>-3.6571402098434014E-2</v>
      </c>
      <c r="E1753" s="2">
        <v>-1.5888152361286975E-2</v>
      </c>
      <c r="F1753" s="2">
        <v>3.5987999999999998</v>
      </c>
      <c r="G1753" s="2">
        <v>3.6141599999999996</v>
      </c>
      <c r="H1753" s="2">
        <v>3.5847500000000005</v>
      </c>
      <c r="I1753" s="2">
        <v>3.5687200000000017</v>
      </c>
      <c r="J1753" s="13">
        <v>4.0035854999999998</v>
      </c>
      <c r="K1753" s="13" t="s">
        <v>55</v>
      </c>
      <c r="L1753" s="13" t="s">
        <v>50</v>
      </c>
      <c r="M1753" s="13" t="s">
        <v>47</v>
      </c>
    </row>
    <row r="1754" spans="1:13" ht="13.5" x14ac:dyDescent="0.25">
      <c r="A1754" s="3">
        <v>44568</v>
      </c>
      <c r="B1754" s="2">
        <v>3.5347</v>
      </c>
      <c r="C1754" s="2">
        <v>39.139480856360699</v>
      </c>
      <c r="D1754" s="2">
        <v>-3.3433748232730487E-2</v>
      </c>
      <c r="E1754" s="2">
        <v>-1.6391674518954902E-2</v>
      </c>
      <c r="F1754" s="2">
        <v>3.5707399999999998</v>
      </c>
      <c r="G1754" s="2">
        <v>3.6128300000000002</v>
      </c>
      <c r="H1754" s="2">
        <v>3.5840850000000004</v>
      </c>
      <c r="I1754" s="2">
        <v>3.5664500000000015</v>
      </c>
      <c r="J1754" s="13">
        <v>4.0004499999999998</v>
      </c>
      <c r="K1754" s="13" t="s">
        <v>55</v>
      </c>
      <c r="L1754" s="13" t="s">
        <v>50</v>
      </c>
      <c r="M1754" s="13" t="s">
        <v>47</v>
      </c>
    </row>
    <row r="1755" spans="1:13" ht="13.5" x14ac:dyDescent="0.25">
      <c r="A1755" s="3">
        <v>44571</v>
      </c>
      <c r="B1755" s="2">
        <v>3.5146000000000002</v>
      </c>
      <c r="C1755" s="2">
        <v>36.175346424384571</v>
      </c>
      <c r="D1755" s="2">
        <v>-1.970785134954145E-2</v>
      </c>
      <c r="E1755" s="2">
        <v>-1.7544496975448309E-2</v>
      </c>
      <c r="F1755" s="2">
        <v>3.5547000000000004</v>
      </c>
      <c r="G1755" s="2">
        <v>3.6034799999999998</v>
      </c>
      <c r="H1755" s="2">
        <v>3.5824149999999997</v>
      </c>
      <c r="I1755" s="2">
        <v>3.564312000000001</v>
      </c>
      <c r="J1755" s="13">
        <v>3.9972455</v>
      </c>
      <c r="K1755" s="13" t="s">
        <v>55</v>
      </c>
      <c r="L1755" s="13" t="s">
        <v>50</v>
      </c>
      <c r="M1755" s="13" t="s">
        <v>47</v>
      </c>
    </row>
    <row r="1756" spans="1:13" ht="13.5" x14ac:dyDescent="0.25">
      <c r="A1756" s="3">
        <v>44572</v>
      </c>
      <c r="B1756" s="2">
        <v>3.548</v>
      </c>
      <c r="C1756" s="2">
        <v>43.79280097557875</v>
      </c>
      <c r="D1756" s="2">
        <v>-2.9378996450537542E-3</v>
      </c>
      <c r="E1756" s="2">
        <v>-1.8518055998784141E-2</v>
      </c>
      <c r="F1756" s="2">
        <v>3.5453400000000004</v>
      </c>
      <c r="G1756" s="2">
        <v>3.5927899999999999</v>
      </c>
      <c r="H1756" s="2">
        <v>3.5824149999999997</v>
      </c>
      <c r="I1756" s="2">
        <v>3.5637780000000014</v>
      </c>
      <c r="J1756" s="13">
        <v>3.993955000000001</v>
      </c>
      <c r="K1756" s="13" t="s">
        <v>55</v>
      </c>
      <c r="L1756" s="13" t="s">
        <v>50</v>
      </c>
      <c r="M1756" s="13" t="s">
        <v>47</v>
      </c>
    </row>
    <row r="1757" spans="1:13" ht="13.5" x14ac:dyDescent="0.25">
      <c r="A1757" s="3">
        <v>44573</v>
      </c>
      <c r="B1757" s="2">
        <v>3.5413000000000001</v>
      </c>
      <c r="C1757" s="2">
        <v>42.692068889365466</v>
      </c>
      <c r="D1757" s="2">
        <v>1.5041269350144049E-2</v>
      </c>
      <c r="E1757" s="2">
        <v>-1.9381284862225321E-2</v>
      </c>
      <c r="F1757" s="2">
        <v>3.5359799999999999</v>
      </c>
      <c r="G1757" s="2">
        <v>3.5794200000000003</v>
      </c>
      <c r="H1757" s="2">
        <v>3.5820799999999999</v>
      </c>
      <c r="I1757" s="2">
        <v>3.5637780000000014</v>
      </c>
      <c r="J1757" s="13">
        <v>3.9905680000000006</v>
      </c>
      <c r="K1757" s="13" t="s">
        <v>55</v>
      </c>
      <c r="L1757" s="13" t="s">
        <v>50</v>
      </c>
      <c r="M1757" s="13" t="s">
        <v>47</v>
      </c>
    </row>
    <row r="1758" spans="1:13" ht="13.5" x14ac:dyDescent="0.25">
      <c r="A1758" s="3">
        <v>44574</v>
      </c>
      <c r="B1758" s="2">
        <v>3.5078999999999998</v>
      </c>
      <c r="C1758" s="2">
        <v>37.616202311410149</v>
      </c>
      <c r="D1758" s="2">
        <v>3.0892284724157282E-2</v>
      </c>
      <c r="E1758" s="2">
        <v>-2.0683997844886087E-2</v>
      </c>
      <c r="F1758" s="2">
        <v>3.5293000000000001</v>
      </c>
      <c r="G1758" s="2">
        <v>3.5640500000000004</v>
      </c>
      <c r="H1758" s="2">
        <v>3.5797400000000001</v>
      </c>
      <c r="I1758" s="2">
        <v>3.5631100000000013</v>
      </c>
      <c r="J1758" s="13">
        <v>3.9863814999999998</v>
      </c>
      <c r="K1758" s="13" t="s">
        <v>55</v>
      </c>
      <c r="L1758" s="13" t="s">
        <v>50</v>
      </c>
      <c r="M1758" s="13" t="s">
        <v>47</v>
      </c>
    </row>
    <row r="1759" spans="1:13" ht="13.5" x14ac:dyDescent="0.25">
      <c r="A1759" s="3">
        <v>44575</v>
      </c>
      <c r="B1759" s="2">
        <v>3.4744999999999999</v>
      </c>
      <c r="C1759" s="2">
        <v>33.346497029066853</v>
      </c>
      <c r="D1759" s="2">
        <v>4.9246302071613623E-2</v>
      </c>
      <c r="E1759" s="2">
        <v>-2.0892948403249026E-2</v>
      </c>
      <c r="F1759" s="2">
        <v>3.5172599999999994</v>
      </c>
      <c r="G1759" s="2">
        <v>3.5439999999999996</v>
      </c>
      <c r="H1759" s="2">
        <v>3.5747300000000011</v>
      </c>
      <c r="I1759" s="2">
        <v>3.562708000000002</v>
      </c>
      <c r="J1759" s="13">
        <v>3.9819645000000001</v>
      </c>
      <c r="K1759" s="13" t="s">
        <v>55</v>
      </c>
      <c r="L1759" s="13" t="s">
        <v>50</v>
      </c>
      <c r="M1759" s="13" t="s">
        <v>47</v>
      </c>
    </row>
    <row r="1760" spans="1:13" ht="13.5" x14ac:dyDescent="0.25">
      <c r="A1760" s="3">
        <v>44578</v>
      </c>
      <c r="B1760" s="2">
        <v>3.4744999999999999</v>
      </c>
      <c r="C1760" s="2">
        <v>33.346497029066853</v>
      </c>
      <c r="D1760" s="2">
        <v>5.3011457519659189E-2</v>
      </c>
      <c r="E1760" s="2">
        <v>-2.2279372516193042E-2</v>
      </c>
      <c r="F1760" s="2">
        <v>3.5092399999999997</v>
      </c>
      <c r="G1760" s="2">
        <v>3.5319699999999998</v>
      </c>
      <c r="H1760" s="2">
        <v>3.5697200000000011</v>
      </c>
      <c r="I1760" s="2">
        <v>3.5613720000000018</v>
      </c>
      <c r="J1760" s="13">
        <v>3.977579</v>
      </c>
      <c r="K1760" s="13" t="s">
        <v>55</v>
      </c>
      <c r="L1760" s="13" t="s">
        <v>50</v>
      </c>
      <c r="M1760" s="13" t="s">
        <v>47</v>
      </c>
    </row>
    <row r="1761" spans="1:13" ht="13.5" x14ac:dyDescent="0.25">
      <c r="A1761" s="3">
        <v>44579</v>
      </c>
      <c r="B1761" s="2">
        <v>3.4744999999999999</v>
      </c>
      <c r="C1761" s="2">
        <v>33.346497029066853</v>
      </c>
      <c r="D1761" s="2">
        <v>5.6728186631152422E-2</v>
      </c>
      <c r="E1761" s="2">
        <v>-2.3519330761093551E-2</v>
      </c>
      <c r="F1761" s="2">
        <v>3.4945399999999998</v>
      </c>
      <c r="G1761" s="2">
        <v>3.5199399999999996</v>
      </c>
      <c r="H1761" s="2">
        <v>3.5647100000000007</v>
      </c>
      <c r="I1761" s="2">
        <v>3.5601680000000009</v>
      </c>
      <c r="J1761" s="13">
        <v>3.9731935000000003</v>
      </c>
      <c r="K1761" s="13" t="s">
        <v>55</v>
      </c>
      <c r="L1761" s="13" t="s">
        <v>50</v>
      </c>
      <c r="M1761" s="13" t="s">
        <v>47</v>
      </c>
    </row>
    <row r="1762" spans="1:13" ht="13.5" x14ac:dyDescent="0.25">
      <c r="A1762" s="3">
        <v>44580</v>
      </c>
      <c r="B1762" s="2">
        <v>3.4744999999999999</v>
      </c>
      <c r="C1762" s="2">
        <v>33.346497029066853</v>
      </c>
      <c r="D1762" s="2">
        <v>5.9333849762593704E-2</v>
      </c>
      <c r="E1762" s="2">
        <v>-2.5111274227405535E-2</v>
      </c>
      <c r="F1762" s="2">
        <v>3.4811799999999997</v>
      </c>
      <c r="G1762" s="2">
        <v>3.5085799999999998</v>
      </c>
      <c r="H1762" s="2">
        <v>3.561370000000001</v>
      </c>
      <c r="I1762" s="2">
        <v>3.558164000000001</v>
      </c>
      <c r="J1762" s="13">
        <v>3.9688080000000001</v>
      </c>
      <c r="K1762" s="13" t="s">
        <v>55</v>
      </c>
      <c r="L1762" s="13" t="s">
        <v>50</v>
      </c>
      <c r="M1762" s="13" t="s">
        <v>47</v>
      </c>
    </row>
    <row r="1763" spans="1:13" ht="13.5" x14ac:dyDescent="0.25">
      <c r="A1763" s="3">
        <v>44581</v>
      </c>
      <c r="B1763" s="2">
        <v>3.4678</v>
      </c>
      <c r="C1763" s="2">
        <v>32.355575753814421</v>
      </c>
      <c r="D1763" s="2">
        <v>5.5290037688793259E-2</v>
      </c>
      <c r="E1763" s="2">
        <v>-2.8058590826334023E-2</v>
      </c>
      <c r="F1763" s="2">
        <v>3.47316</v>
      </c>
      <c r="G1763" s="2">
        <v>3.5012299999999996</v>
      </c>
      <c r="H1763" s="2">
        <v>3.5576950000000003</v>
      </c>
      <c r="I1763" s="2">
        <v>3.556026000000001</v>
      </c>
      <c r="J1763" s="13">
        <v>3.9645475000000006</v>
      </c>
      <c r="K1763" s="13" t="s">
        <v>55</v>
      </c>
      <c r="L1763" s="13" t="s">
        <v>50</v>
      </c>
      <c r="M1763" s="13" t="s">
        <v>47</v>
      </c>
    </row>
    <row r="1764" spans="1:13" ht="13.5" x14ac:dyDescent="0.25">
      <c r="A1764" s="3">
        <v>44582</v>
      </c>
      <c r="B1764" s="2">
        <v>3.4611999999999998</v>
      </c>
      <c r="C1764" s="2">
        <v>31.366766546553677</v>
      </c>
      <c r="D1764" s="2">
        <v>5.180283406756736E-2</v>
      </c>
      <c r="E1764" s="2">
        <v>-3.1439025918408726E-2</v>
      </c>
      <c r="F1764" s="2">
        <v>3.4704999999999999</v>
      </c>
      <c r="G1764" s="2">
        <v>3.4938799999999994</v>
      </c>
      <c r="H1764" s="2">
        <v>3.5533550000000007</v>
      </c>
      <c r="I1764" s="2">
        <v>3.5538880000000006</v>
      </c>
      <c r="J1764" s="13">
        <v>3.9601275</v>
      </c>
      <c r="K1764" s="13" t="s">
        <v>55</v>
      </c>
      <c r="L1764" s="13" t="s">
        <v>50</v>
      </c>
      <c r="M1764" s="13" t="s">
        <v>47</v>
      </c>
    </row>
    <row r="1765" spans="1:13" ht="13.5" x14ac:dyDescent="0.25">
      <c r="A1765" s="3">
        <v>44585</v>
      </c>
      <c r="B1765" s="2">
        <v>3.5413000000000001</v>
      </c>
      <c r="C1765" s="2">
        <v>50.956163579875295</v>
      </c>
      <c r="D1765" s="2">
        <v>4.0292314602873525E-2</v>
      </c>
      <c r="E1765" s="2">
        <v>-3.5695286771347395E-2</v>
      </c>
      <c r="F1765" s="2">
        <v>3.48386</v>
      </c>
      <c r="G1765" s="2">
        <v>3.49655</v>
      </c>
      <c r="H1765" s="2">
        <v>3.5500149999999997</v>
      </c>
      <c r="I1765" s="2">
        <v>3.5536200000000009</v>
      </c>
      <c r="J1765" s="13">
        <v>3.9561709999999999</v>
      </c>
      <c r="K1765" s="13" t="s">
        <v>55</v>
      </c>
      <c r="L1765" s="13" t="s">
        <v>50</v>
      </c>
      <c r="M1765" s="13" t="s">
        <v>49</v>
      </c>
    </row>
    <row r="1766" spans="1:13" ht="13.5" x14ac:dyDescent="0.25">
      <c r="A1766" s="3">
        <v>44586</v>
      </c>
      <c r="B1766" s="2">
        <v>3.4744999999999999</v>
      </c>
      <c r="C1766" s="2">
        <v>40.559236281177817</v>
      </c>
      <c r="D1766" s="2">
        <v>4.0597265853010267E-2</v>
      </c>
      <c r="E1766" s="2">
        <v>-4.0885024086619225E-2</v>
      </c>
      <c r="F1766" s="2">
        <v>3.48386</v>
      </c>
      <c r="G1766" s="2">
        <v>3.4891999999999994</v>
      </c>
      <c r="H1766" s="2">
        <v>3.5409950000000001</v>
      </c>
      <c r="I1766" s="2">
        <v>3.5520160000000014</v>
      </c>
      <c r="J1766" s="13">
        <v>3.9520385</v>
      </c>
      <c r="K1766" s="13" t="s">
        <v>55</v>
      </c>
      <c r="L1766" s="13" t="s">
        <v>50</v>
      </c>
      <c r="M1766" s="13" t="s">
        <v>54</v>
      </c>
    </row>
    <row r="1767" spans="1:13" ht="13.5" x14ac:dyDescent="0.25">
      <c r="A1767" s="3">
        <v>44587</v>
      </c>
      <c r="B1767" s="2">
        <v>3.5347</v>
      </c>
      <c r="C1767" s="2">
        <v>50.384238506147675</v>
      </c>
      <c r="D1767" s="2">
        <v>3.5721119215903041E-2</v>
      </c>
      <c r="E1767" s="2">
        <v>-4.6219848683494845E-2</v>
      </c>
      <c r="F1767" s="2">
        <v>3.4959000000000002</v>
      </c>
      <c r="G1767" s="2">
        <v>3.4885399999999995</v>
      </c>
      <c r="H1767" s="2">
        <v>3.5339799999999997</v>
      </c>
      <c r="I1767" s="2">
        <v>3.5514820000000009</v>
      </c>
      <c r="J1767" s="13">
        <v>3.9480175000000002</v>
      </c>
      <c r="K1767" s="13" t="s">
        <v>55</v>
      </c>
      <c r="L1767" s="13" t="s">
        <v>50</v>
      </c>
      <c r="M1767" s="13" t="s">
        <v>49</v>
      </c>
    </row>
    <row r="1768" spans="1:13" ht="13.5" x14ac:dyDescent="0.25">
      <c r="A1768" s="3">
        <v>44588</v>
      </c>
      <c r="B1768" s="2">
        <v>3.4744999999999999</v>
      </c>
      <c r="C1768" s="2">
        <v>42.770807600980049</v>
      </c>
      <c r="D1768" s="2">
        <v>3.0889709523401088E-2</v>
      </c>
      <c r="E1768" s="2">
        <v>-5.1247615019469013E-2</v>
      </c>
      <c r="F1768" s="2">
        <v>3.4972400000000001</v>
      </c>
      <c r="G1768" s="2">
        <v>3.4851999999999999</v>
      </c>
      <c r="H1768" s="2">
        <v>3.5246249999999995</v>
      </c>
      <c r="I1768" s="2">
        <v>3.5497440000000018</v>
      </c>
      <c r="J1768" s="13">
        <v>3.9438850000000003</v>
      </c>
      <c r="K1768" s="13" t="s">
        <v>55</v>
      </c>
      <c r="L1768" s="13" t="s">
        <v>50</v>
      </c>
      <c r="M1768" s="13" t="s">
        <v>49</v>
      </c>
    </row>
    <row r="1769" spans="1:13" ht="13.5" x14ac:dyDescent="0.25">
      <c r="A1769" s="3">
        <v>44589</v>
      </c>
      <c r="B1769" s="2">
        <v>3.4744999999999999</v>
      </c>
      <c r="C1769" s="2">
        <v>42.770807600980056</v>
      </c>
      <c r="D1769" s="2">
        <v>2.1994562789692917E-2</v>
      </c>
      <c r="E1769" s="2">
        <v>-5.61773135206972E-2</v>
      </c>
      <c r="F1769" s="2">
        <v>3.4998999999999993</v>
      </c>
      <c r="G1769" s="2">
        <v>3.4851999999999999</v>
      </c>
      <c r="H1769" s="2">
        <v>3.5146000000000002</v>
      </c>
      <c r="I1769" s="2">
        <v>3.5480060000000022</v>
      </c>
      <c r="J1769" s="13">
        <v>3.9397525000000009</v>
      </c>
      <c r="K1769" s="13" t="s">
        <v>55</v>
      </c>
      <c r="L1769" s="13" t="s">
        <v>50</v>
      </c>
      <c r="M1769" s="13" t="s">
        <v>49</v>
      </c>
    </row>
    <row r="1770" spans="1:13" ht="13.5" x14ac:dyDescent="0.25">
      <c r="A1770" s="3">
        <v>44592</v>
      </c>
      <c r="B1770" s="2">
        <v>3.4744999999999999</v>
      </c>
      <c r="C1770" s="2">
        <v>42.770807600980056</v>
      </c>
      <c r="D1770" s="2">
        <v>1.4774780445167224E-2</v>
      </c>
      <c r="E1770" s="2">
        <v>-5.9087686589209459E-2</v>
      </c>
      <c r="F1770" s="2">
        <v>3.4865399999999993</v>
      </c>
      <c r="G1770" s="2">
        <v>3.4851999999999999</v>
      </c>
      <c r="H1770" s="2">
        <v>3.5085850000000001</v>
      </c>
      <c r="I1770" s="2">
        <v>3.5462680000000018</v>
      </c>
      <c r="J1770" s="13">
        <v>3.9356835000000006</v>
      </c>
      <c r="K1770" s="13" t="s">
        <v>55</v>
      </c>
      <c r="L1770" s="13" t="s">
        <v>50</v>
      </c>
      <c r="M1770" s="13" t="s">
        <v>47</v>
      </c>
    </row>
    <row r="1771" spans="1:13" ht="13.5" x14ac:dyDescent="0.25">
      <c r="A1771" s="3">
        <v>44593</v>
      </c>
      <c r="B1771" s="2">
        <v>3.5078999999999998</v>
      </c>
      <c r="C1771" s="2">
        <v>48.195297685560369</v>
      </c>
      <c r="D1771" s="2">
        <v>6.4758081758644614E-3</v>
      </c>
      <c r="E1771" s="2">
        <v>-6.0684006640828583E-2</v>
      </c>
      <c r="F1771" s="2">
        <v>3.4932199999999995</v>
      </c>
      <c r="G1771" s="2">
        <v>3.4885399999999995</v>
      </c>
      <c r="H1771" s="2">
        <v>3.5042400000000002</v>
      </c>
      <c r="I1771" s="2">
        <v>3.5456000000000016</v>
      </c>
      <c r="J1771" s="13">
        <v>3.9318130000000009</v>
      </c>
      <c r="K1771" s="13" t="s">
        <v>55</v>
      </c>
      <c r="L1771" s="13" t="s">
        <v>50</v>
      </c>
      <c r="M1771" s="13" t="s">
        <v>49</v>
      </c>
    </row>
    <row r="1772" spans="1:13" ht="13.5" x14ac:dyDescent="0.25">
      <c r="A1772" s="3">
        <v>44594</v>
      </c>
      <c r="B1772" s="2">
        <v>3.5078999999999998</v>
      </c>
      <c r="C1772" s="2">
        <v>48.195297685560369</v>
      </c>
      <c r="D1772" s="2">
        <v>-4.8066078926867206E-4</v>
      </c>
      <c r="E1772" s="2">
        <v>-6.0833115416154611E-2</v>
      </c>
      <c r="F1772" s="2">
        <v>3.48786</v>
      </c>
      <c r="G1772" s="2">
        <v>3.4918799999999997</v>
      </c>
      <c r="H1772" s="2">
        <v>3.5002299999999997</v>
      </c>
      <c r="I1772" s="2">
        <v>3.5445300000000022</v>
      </c>
      <c r="J1772" s="13">
        <v>3.9280375000000003</v>
      </c>
      <c r="K1772" s="13" t="s">
        <v>55</v>
      </c>
      <c r="L1772" s="13" t="s">
        <v>50</v>
      </c>
      <c r="M1772" s="13" t="s">
        <v>47</v>
      </c>
    </row>
    <row r="1773" spans="1:13" ht="13.5" x14ac:dyDescent="0.25">
      <c r="A1773" s="3">
        <v>44595</v>
      </c>
      <c r="B1773" s="2">
        <v>3.5078999999999998</v>
      </c>
      <c r="C1773" s="2">
        <v>48.195297685560369</v>
      </c>
      <c r="D1773" s="2">
        <v>-7.3368041575152532E-3</v>
      </c>
      <c r="E1773" s="2">
        <v>-6.143875816702634E-2</v>
      </c>
      <c r="F1773" s="2">
        <v>3.4945399999999998</v>
      </c>
      <c r="G1773" s="2">
        <v>3.4958900000000002</v>
      </c>
      <c r="H1773" s="2">
        <v>3.4985599999999999</v>
      </c>
      <c r="I1773" s="2">
        <v>3.5434600000000018</v>
      </c>
      <c r="J1773" s="13">
        <v>3.9243885000000001</v>
      </c>
      <c r="K1773" s="13" t="s">
        <v>51</v>
      </c>
      <c r="L1773" s="13" t="s">
        <v>54</v>
      </c>
      <c r="M1773" s="13" t="s">
        <v>52</v>
      </c>
    </row>
    <row r="1774" spans="1:13" ht="13.5" x14ac:dyDescent="0.25">
      <c r="A1774" s="3">
        <v>44596</v>
      </c>
      <c r="B1774" s="2">
        <v>3.5078999999999998</v>
      </c>
      <c r="C1774" s="2">
        <v>48.195297685560369</v>
      </c>
      <c r="D1774" s="2">
        <v>-1.4097180823149813E-2</v>
      </c>
      <c r="E1774" s="2">
        <v>-6.217848251752895E-2</v>
      </c>
      <c r="F1774" s="2">
        <v>3.50122</v>
      </c>
      <c r="G1774" s="2">
        <v>3.5005599999999992</v>
      </c>
      <c r="H1774" s="2">
        <v>3.49722</v>
      </c>
      <c r="I1774" s="2">
        <v>3.5422560000000023</v>
      </c>
      <c r="J1774" s="13">
        <v>3.9210554999999996</v>
      </c>
      <c r="K1774" s="13" t="s">
        <v>51</v>
      </c>
      <c r="L1774" s="13" t="s">
        <v>54</v>
      </c>
      <c r="M1774" s="13" t="s">
        <v>52</v>
      </c>
    </row>
    <row r="1775" spans="1:13" ht="13.5" x14ac:dyDescent="0.25">
      <c r="A1775" s="3">
        <v>44599</v>
      </c>
      <c r="B1775" s="2">
        <v>3.5078999999999998</v>
      </c>
      <c r="C1775" s="2">
        <v>48.195297685560369</v>
      </c>
      <c r="D1775" s="2">
        <v>-7.4422374036537953E-3</v>
      </c>
      <c r="E1775" s="2">
        <v>-6.0994629198104333E-2</v>
      </c>
      <c r="F1775" s="2">
        <v>3.5079000000000002</v>
      </c>
      <c r="G1775" s="2">
        <v>3.4972199999999996</v>
      </c>
      <c r="H1775" s="2">
        <v>3.4968850000000002</v>
      </c>
      <c r="I1775" s="2">
        <v>3.5411860000000019</v>
      </c>
      <c r="J1775" s="13">
        <v>3.9177544999999991</v>
      </c>
      <c r="K1775" s="13" t="s">
        <v>51</v>
      </c>
      <c r="L1775" s="13" t="s">
        <v>54</v>
      </c>
      <c r="M1775" s="13" t="s">
        <v>52</v>
      </c>
    </row>
    <row r="1776" spans="1:13" ht="13.5" x14ac:dyDescent="0.25">
      <c r="A1776" s="3">
        <v>44600</v>
      </c>
      <c r="B1776" s="2">
        <v>3.5011999999999999</v>
      </c>
      <c r="C1776" s="2">
        <v>46.903488986740967</v>
      </c>
      <c r="D1776" s="2">
        <v>-1.1543438571813169E-2</v>
      </c>
      <c r="E1776" s="2">
        <v>-5.92739100961579E-2</v>
      </c>
      <c r="F1776" s="2">
        <v>3.5065599999999995</v>
      </c>
      <c r="G1776" s="2">
        <v>3.4998899999999993</v>
      </c>
      <c r="H1776" s="2">
        <v>3.4945449999999996</v>
      </c>
      <c r="I1776" s="2">
        <v>3.540116000000002</v>
      </c>
      <c r="J1776" s="13">
        <v>3.9144515000000002</v>
      </c>
      <c r="K1776" s="13" t="s">
        <v>55</v>
      </c>
      <c r="L1776" s="13" t="s">
        <v>50</v>
      </c>
      <c r="M1776" s="13" t="s">
        <v>47</v>
      </c>
    </row>
    <row r="1777" spans="1:13" ht="13.5" x14ac:dyDescent="0.25">
      <c r="A1777" s="3">
        <v>44601</v>
      </c>
      <c r="B1777" s="2">
        <v>3.5078999999999998</v>
      </c>
      <c r="C1777" s="2">
        <v>48.393143733839949</v>
      </c>
      <c r="D1777" s="2">
        <v>-6.1641125517466477E-3</v>
      </c>
      <c r="E1777" s="2">
        <v>-5.8170432108867236E-2</v>
      </c>
      <c r="F1777" s="2">
        <v>3.5065599999999995</v>
      </c>
      <c r="G1777" s="2">
        <v>3.4972099999999999</v>
      </c>
      <c r="H1777" s="2">
        <v>3.4928750000000002</v>
      </c>
      <c r="I1777" s="2">
        <v>3.5394480000000028</v>
      </c>
      <c r="J1777" s="13">
        <v>3.9112449999999996</v>
      </c>
      <c r="K1777" s="13" t="s">
        <v>51</v>
      </c>
      <c r="L1777" s="13" t="s">
        <v>48</v>
      </c>
      <c r="M1777" s="13" t="s">
        <v>54</v>
      </c>
    </row>
    <row r="1778" spans="1:13" ht="13.5" x14ac:dyDescent="0.25">
      <c r="A1778" s="3">
        <v>44602</v>
      </c>
      <c r="B1778" s="2">
        <v>3.5078999999999998</v>
      </c>
      <c r="C1778" s="2">
        <v>48.393143733839949</v>
      </c>
      <c r="D1778" s="2">
        <v>-1.0835419942842428E-2</v>
      </c>
      <c r="E1778" s="2">
        <v>-5.7427525900788409E-2</v>
      </c>
      <c r="F1778" s="2">
        <v>3.5065599999999995</v>
      </c>
      <c r="G1778" s="2">
        <v>3.5005499999999996</v>
      </c>
      <c r="H1778" s="2">
        <v>3.4928750000000002</v>
      </c>
      <c r="I1778" s="2">
        <v>3.5387800000000027</v>
      </c>
      <c r="J1778" s="13">
        <v>3.9080384999999995</v>
      </c>
      <c r="K1778" s="13" t="s">
        <v>51</v>
      </c>
      <c r="L1778" s="13" t="s">
        <v>48</v>
      </c>
      <c r="M1778" s="13" t="s">
        <v>54</v>
      </c>
    </row>
    <row r="1779" spans="1:13" ht="13.5" x14ac:dyDescent="0.25">
      <c r="A1779" s="3">
        <v>44603</v>
      </c>
      <c r="B1779" s="2">
        <v>3.4946000000000002</v>
      </c>
      <c r="C1779" s="2">
        <v>45.457067924087383</v>
      </c>
      <c r="D1779" s="2">
        <v>-1.3767237187229941E-2</v>
      </c>
      <c r="E1779" s="2">
        <v>-5.7655255718164294E-2</v>
      </c>
      <c r="F1779" s="2">
        <v>3.5039000000000002</v>
      </c>
      <c r="G1779" s="2">
        <v>3.5025599999999999</v>
      </c>
      <c r="H1779" s="2">
        <v>3.4938799999999999</v>
      </c>
      <c r="I1779" s="2">
        <v>3.5378460000000023</v>
      </c>
      <c r="J1779" s="13">
        <v>3.9047654999999999</v>
      </c>
      <c r="K1779" s="13" t="s">
        <v>51</v>
      </c>
      <c r="L1779" s="13" t="s">
        <v>48</v>
      </c>
      <c r="M1779" s="13" t="s">
        <v>53</v>
      </c>
    </row>
    <row r="1780" spans="1:13" ht="13.5" x14ac:dyDescent="0.25">
      <c r="A1780" s="3">
        <v>44606</v>
      </c>
      <c r="B1780" s="2">
        <v>3.4811999999999999</v>
      </c>
      <c r="C1780" s="2">
        <v>42.649470025251922</v>
      </c>
      <c r="D1780" s="2">
        <v>-1.5143820644374362E-2</v>
      </c>
      <c r="E1780" s="2">
        <v>-5.7895023975385554E-2</v>
      </c>
      <c r="F1780" s="2">
        <v>3.4985599999999999</v>
      </c>
      <c r="G1780" s="2">
        <v>3.5032299999999998</v>
      </c>
      <c r="H1780" s="2">
        <v>3.4942149999999996</v>
      </c>
      <c r="I1780" s="2">
        <v>3.5366440000000021</v>
      </c>
      <c r="J1780" s="13">
        <v>3.9014254999999993</v>
      </c>
      <c r="K1780" s="13" t="s">
        <v>51</v>
      </c>
      <c r="L1780" s="13" t="s">
        <v>48</v>
      </c>
      <c r="M1780" s="13" t="s">
        <v>53</v>
      </c>
    </row>
    <row r="1781" spans="1:13" ht="13.5" x14ac:dyDescent="0.25">
      <c r="A1781" s="3">
        <v>44607</v>
      </c>
      <c r="B1781" s="2">
        <v>3.5078999999999998</v>
      </c>
      <c r="C1781" s="2">
        <v>49.36083929150189</v>
      </c>
      <c r="D1781" s="2">
        <v>-1.2965430810007561E-2</v>
      </c>
      <c r="E1781" s="2">
        <v>-5.8299808476631895E-2</v>
      </c>
      <c r="F1781" s="2">
        <v>3.4999000000000002</v>
      </c>
      <c r="G1781" s="2">
        <v>3.5032299999999998</v>
      </c>
      <c r="H1781" s="2">
        <v>3.4958849999999999</v>
      </c>
      <c r="I1781" s="2">
        <v>3.5359760000000029</v>
      </c>
      <c r="J1781" s="13">
        <v>3.8982189999999992</v>
      </c>
      <c r="K1781" s="13" t="s">
        <v>51</v>
      </c>
      <c r="L1781" s="13" t="s">
        <v>48</v>
      </c>
      <c r="M1781" s="13" t="s">
        <v>52</v>
      </c>
    </row>
    <row r="1782" spans="1:13" ht="13.5" x14ac:dyDescent="0.25">
      <c r="A1782" s="3">
        <v>44608</v>
      </c>
      <c r="B1782" s="2">
        <v>3.5078999999999998</v>
      </c>
      <c r="C1782" s="2">
        <v>49.36083929150189</v>
      </c>
      <c r="D1782" s="2">
        <v>-1.1110960930546643E-2</v>
      </c>
      <c r="E1782" s="2">
        <v>-5.868207358209835E-2</v>
      </c>
      <c r="F1782" s="2">
        <v>3.4998999999999993</v>
      </c>
      <c r="G1782" s="2">
        <v>3.5032299999999998</v>
      </c>
      <c r="H1782" s="2">
        <v>3.4975549999999997</v>
      </c>
      <c r="I1782" s="2">
        <v>3.5347720000000025</v>
      </c>
      <c r="J1782" s="13">
        <v>3.8950124999999991</v>
      </c>
      <c r="K1782" s="13" t="s">
        <v>51</v>
      </c>
      <c r="L1782" s="13" t="s">
        <v>48</v>
      </c>
      <c r="M1782" s="13" t="s">
        <v>54</v>
      </c>
    </row>
    <row r="1783" spans="1:13" ht="13.5" x14ac:dyDescent="0.25">
      <c r="A1783" s="3">
        <v>44609</v>
      </c>
      <c r="B1783" s="2">
        <v>3.5011999999999999</v>
      </c>
      <c r="C1783" s="2">
        <v>47.735123378676633</v>
      </c>
      <c r="D1783" s="2">
        <v>-9.0351117551219495E-3</v>
      </c>
      <c r="E1783" s="2">
        <v>-5.6461223007001168E-2</v>
      </c>
      <c r="F1783" s="2">
        <v>3.4985599999999999</v>
      </c>
      <c r="G1783" s="2">
        <v>3.5025599999999999</v>
      </c>
      <c r="H1783" s="2">
        <v>3.499225</v>
      </c>
      <c r="I1783" s="2">
        <v>3.5338360000000026</v>
      </c>
      <c r="J1783" s="13">
        <v>3.8917724999999996</v>
      </c>
      <c r="K1783" s="13" t="s">
        <v>55</v>
      </c>
      <c r="L1783" s="13" t="s">
        <v>54</v>
      </c>
      <c r="M1783" s="13" t="s">
        <v>47</v>
      </c>
    </row>
    <row r="1784" spans="1:13" ht="13.5" x14ac:dyDescent="0.25">
      <c r="A1784" s="3">
        <v>44610</v>
      </c>
      <c r="B1784" s="2">
        <v>3.4878999999999998</v>
      </c>
      <c r="C1784" s="2">
        <v>44.595249249574302</v>
      </c>
      <c r="D1784" s="2">
        <v>-6.244231497964492E-3</v>
      </c>
      <c r="E1784" s="2">
        <v>-5.2406210672508453E-2</v>
      </c>
      <c r="F1784" s="2">
        <v>3.49722</v>
      </c>
      <c r="G1784" s="2">
        <v>3.5005600000000001</v>
      </c>
      <c r="H1784" s="2">
        <v>3.5005599999999992</v>
      </c>
      <c r="I1784" s="2">
        <v>3.5326340000000029</v>
      </c>
      <c r="J1784" s="13">
        <v>3.8884659999999993</v>
      </c>
      <c r="K1784" s="13" t="s">
        <v>55</v>
      </c>
      <c r="L1784" s="13" t="s">
        <v>50</v>
      </c>
      <c r="M1784" s="13" t="s">
        <v>47</v>
      </c>
    </row>
    <row r="1785" spans="1:13" ht="13.5" x14ac:dyDescent="0.25">
      <c r="A1785" s="3">
        <v>44613</v>
      </c>
      <c r="B1785" s="2">
        <v>3.5011999999999999</v>
      </c>
      <c r="C1785" s="2">
        <v>48.260321955561331</v>
      </c>
      <c r="D1785" s="2">
        <v>-4.7437500258560306E-3</v>
      </c>
      <c r="E1785" s="2">
        <v>-4.7355106233598898E-2</v>
      </c>
      <c r="F1785" s="2">
        <v>3.50122</v>
      </c>
      <c r="G1785" s="2">
        <v>3.4998899999999997</v>
      </c>
      <c r="H1785" s="2">
        <v>3.4985549999999987</v>
      </c>
      <c r="I1785" s="2">
        <v>3.5316980000000031</v>
      </c>
      <c r="J1785" s="13">
        <v>3.8849729999999987</v>
      </c>
      <c r="K1785" s="13" t="s">
        <v>51</v>
      </c>
      <c r="L1785" s="13" t="s">
        <v>48</v>
      </c>
      <c r="M1785" s="13" t="s">
        <v>52</v>
      </c>
    </row>
    <row r="1786" spans="1:13" ht="13.5" x14ac:dyDescent="0.25">
      <c r="A1786" s="3">
        <v>44614</v>
      </c>
      <c r="B1786" s="2">
        <v>3.5011999999999999</v>
      </c>
      <c r="C1786" s="2">
        <v>48.260321955561331</v>
      </c>
      <c r="D1786" s="2">
        <v>-4.4685152539662987E-3</v>
      </c>
      <c r="E1786" s="2">
        <v>-4.1069916249724378E-2</v>
      </c>
      <c r="F1786" s="2">
        <v>3.4998800000000001</v>
      </c>
      <c r="G1786" s="2">
        <v>3.4998899999999997</v>
      </c>
      <c r="H1786" s="2">
        <v>3.4998899999999993</v>
      </c>
      <c r="I1786" s="2">
        <v>3.5307620000000033</v>
      </c>
      <c r="J1786" s="13">
        <v>3.8814649999999991</v>
      </c>
      <c r="K1786" s="13" t="s">
        <v>55</v>
      </c>
      <c r="L1786" s="13" t="s">
        <v>50</v>
      </c>
      <c r="M1786" s="13" t="s">
        <v>47</v>
      </c>
    </row>
    <row r="1787" spans="1:13" ht="13.5" x14ac:dyDescent="0.25">
      <c r="A1787" s="3">
        <v>44615</v>
      </c>
      <c r="B1787" s="2">
        <v>3.4946000000000002</v>
      </c>
      <c r="C1787" s="2">
        <v>46.490374809247889</v>
      </c>
      <c r="D1787" s="2">
        <v>-2.6822941050044236E-3</v>
      </c>
      <c r="E1787" s="2">
        <v>-3.4952169977562911E-2</v>
      </c>
      <c r="F1787" s="2">
        <v>3.49722</v>
      </c>
      <c r="G1787" s="2">
        <v>3.4985599999999999</v>
      </c>
      <c r="H1787" s="2">
        <v>3.4978849999999992</v>
      </c>
      <c r="I1787" s="2">
        <v>3.5296940000000028</v>
      </c>
      <c r="J1787" s="13">
        <v>3.8779239999999988</v>
      </c>
      <c r="K1787" s="13" t="s">
        <v>55</v>
      </c>
      <c r="L1787" s="13" t="s">
        <v>50</v>
      </c>
      <c r="M1787" s="13" t="s">
        <v>47</v>
      </c>
    </row>
    <row r="1788" spans="1:13" ht="13.5" x14ac:dyDescent="0.25">
      <c r="A1788" s="3">
        <v>44616</v>
      </c>
      <c r="B1788" s="2">
        <v>3.5011999999999999</v>
      </c>
      <c r="C1788" s="2">
        <v>48.52349844857801</v>
      </c>
      <c r="D1788" s="2">
        <v>-1.589587573994411E-3</v>
      </c>
      <c r="E1788" s="2">
        <v>-2.9240812343585457E-2</v>
      </c>
      <c r="F1788" s="2">
        <v>3.49722</v>
      </c>
      <c r="G1788" s="2">
        <v>3.4978899999999995</v>
      </c>
      <c r="H1788" s="2">
        <v>3.4992199999999998</v>
      </c>
      <c r="I1788" s="2">
        <v>3.5286240000000033</v>
      </c>
      <c r="J1788" s="13">
        <v>3.8743489999999996</v>
      </c>
      <c r="K1788" s="13" t="s">
        <v>55</v>
      </c>
      <c r="L1788" s="13" t="s">
        <v>50</v>
      </c>
      <c r="M1788" s="13" t="s">
        <v>54</v>
      </c>
    </row>
    <row r="1789" spans="1:13" ht="13.5" x14ac:dyDescent="0.25">
      <c r="A1789" s="3">
        <v>44617</v>
      </c>
      <c r="B1789" s="2">
        <v>3.5078999999999998</v>
      </c>
      <c r="C1789" s="2">
        <v>50.576462108540809</v>
      </c>
      <c r="D1789" s="2">
        <v>-3.1814603764908078E-3</v>
      </c>
      <c r="E1789" s="2">
        <v>-2.3666155082801066E-2</v>
      </c>
      <c r="F1789" s="2">
        <v>3.50122</v>
      </c>
      <c r="G1789" s="2">
        <v>3.4992200000000002</v>
      </c>
      <c r="H1789" s="2">
        <v>3.5008899999999996</v>
      </c>
      <c r="I1789" s="2">
        <v>3.5272880000000031</v>
      </c>
      <c r="J1789" s="13">
        <v>3.8708074999999993</v>
      </c>
      <c r="K1789" s="13" t="s">
        <v>51</v>
      </c>
      <c r="L1789" s="13" t="s">
        <v>48</v>
      </c>
      <c r="M1789" s="13" t="s">
        <v>52</v>
      </c>
    </row>
    <row r="1790" spans="1:13" ht="13.5" x14ac:dyDescent="0.25">
      <c r="A1790" s="3">
        <v>44620</v>
      </c>
      <c r="B1790" s="2">
        <v>3.5613999999999999</v>
      </c>
      <c r="C1790" s="2">
        <v>63.19789280312191</v>
      </c>
      <c r="D1790" s="2">
        <v>-1.0568466584982783E-2</v>
      </c>
      <c r="E1790" s="2">
        <v>-1.8455813638639507E-2</v>
      </c>
      <c r="F1790" s="2">
        <v>3.5132599999999998</v>
      </c>
      <c r="G1790" s="2">
        <v>3.5072400000000004</v>
      </c>
      <c r="H1790" s="2">
        <v>3.5052349999999999</v>
      </c>
      <c r="I1790" s="2">
        <v>3.5270220000000028</v>
      </c>
      <c r="J1790" s="13">
        <v>3.8675334999999995</v>
      </c>
      <c r="K1790" s="13" t="s">
        <v>51</v>
      </c>
      <c r="L1790" s="13" t="s">
        <v>54</v>
      </c>
      <c r="M1790" s="13" t="s">
        <v>52</v>
      </c>
    </row>
    <row r="1791" spans="1:13" ht="13.5" x14ac:dyDescent="0.25">
      <c r="A1791" s="3">
        <v>44621</v>
      </c>
      <c r="B1791" s="2">
        <v>3.6080999999999999</v>
      </c>
      <c r="C1791" s="2">
        <v>70.322353513290381</v>
      </c>
      <c r="D1791" s="2">
        <v>-1.6501095761607409E-2</v>
      </c>
      <c r="E1791" s="2">
        <v>-1.374523034638319E-2</v>
      </c>
      <c r="F1791" s="2">
        <v>3.5346400000000004</v>
      </c>
      <c r="G1791" s="2">
        <v>3.5172599999999994</v>
      </c>
      <c r="H1791" s="2">
        <v>3.5102449999999989</v>
      </c>
      <c r="I1791" s="2">
        <v>3.5276900000000029</v>
      </c>
      <c r="J1791" s="13">
        <v>3.8644929999999995</v>
      </c>
      <c r="K1791" s="13" t="s">
        <v>51</v>
      </c>
      <c r="L1791" s="13" t="s">
        <v>48</v>
      </c>
      <c r="M1791" s="13" t="s">
        <v>52</v>
      </c>
    </row>
    <row r="1792" spans="1:13" ht="13.5" x14ac:dyDescent="0.25">
      <c r="A1792" s="3">
        <v>44622</v>
      </c>
      <c r="B1792" s="2">
        <v>3.6682999999999999</v>
      </c>
      <c r="C1792" s="2">
        <v>76.608695987061537</v>
      </c>
      <c r="D1792" s="2">
        <v>-2.6562259979628244E-2</v>
      </c>
      <c r="E1792" s="2">
        <v>-9.4734656915043958E-3</v>
      </c>
      <c r="F1792" s="2">
        <v>3.5693799999999998</v>
      </c>
      <c r="G1792" s="2">
        <v>3.5332999999999997</v>
      </c>
      <c r="H1792" s="2">
        <v>3.5182649999999995</v>
      </c>
      <c r="I1792" s="2">
        <v>3.5302300000000026</v>
      </c>
      <c r="J1792" s="13">
        <v>3.8617534999999994</v>
      </c>
      <c r="K1792" s="13" t="s">
        <v>51</v>
      </c>
      <c r="L1792" s="13" t="s">
        <v>48</v>
      </c>
      <c r="M1792" s="13" t="s">
        <v>52</v>
      </c>
    </row>
    <row r="1793" spans="1:13" ht="13.5" x14ac:dyDescent="0.25">
      <c r="A1793" s="3">
        <v>44623</v>
      </c>
      <c r="B1793" s="2">
        <v>3.6415999999999999</v>
      </c>
      <c r="C1793" s="2">
        <v>69.570031951760711</v>
      </c>
      <c r="D1793" s="2">
        <v>-3.5023146361500945E-2</v>
      </c>
      <c r="E1793" s="2">
        <v>-5.4371477526361962E-3</v>
      </c>
      <c r="F1793" s="2">
        <v>3.5974600000000003</v>
      </c>
      <c r="G1793" s="2">
        <v>3.5473399999999997</v>
      </c>
      <c r="H1793" s="2">
        <v>3.5249499999999991</v>
      </c>
      <c r="I1793" s="2">
        <v>3.5322360000000028</v>
      </c>
      <c r="J1793" s="13">
        <v>3.8588804999999993</v>
      </c>
      <c r="K1793" s="13" t="s">
        <v>51</v>
      </c>
      <c r="L1793" s="13" t="s">
        <v>48</v>
      </c>
      <c r="M1793" s="13" t="s">
        <v>52</v>
      </c>
    </row>
    <row r="1794" spans="1:13" ht="13.5" x14ac:dyDescent="0.25">
      <c r="A1794" s="3">
        <v>44624</v>
      </c>
      <c r="B1794" s="2">
        <v>3.6482000000000001</v>
      </c>
      <c r="C1794" s="2">
        <v>70.296533688877219</v>
      </c>
      <c r="D1794" s="2">
        <v>-4.5387964508420975E-2</v>
      </c>
      <c r="E1794" s="2">
        <v>-1.5971740000796514E-3</v>
      </c>
      <c r="F1794" s="2">
        <v>3.6255200000000003</v>
      </c>
      <c r="G1794" s="2">
        <v>3.5633699999999999</v>
      </c>
      <c r="H1794" s="2">
        <v>3.5319649999999996</v>
      </c>
      <c r="I1794" s="2">
        <v>3.5342400000000027</v>
      </c>
      <c r="J1794" s="13">
        <v>3.8560404999999993</v>
      </c>
      <c r="K1794" s="13" t="s">
        <v>51</v>
      </c>
      <c r="L1794" s="13" t="s">
        <v>48</v>
      </c>
      <c r="M1794" s="13" t="s">
        <v>52</v>
      </c>
    </row>
    <row r="1795" spans="1:13" ht="13.5" x14ac:dyDescent="0.25">
      <c r="A1795" s="3">
        <v>44627</v>
      </c>
      <c r="B1795" s="2">
        <v>3.7017000000000002</v>
      </c>
      <c r="C1795" s="2">
        <v>75.419489295367498</v>
      </c>
      <c r="D1795" s="2">
        <v>-5.6734896509472943E-2</v>
      </c>
      <c r="E1795" s="2">
        <v>1.4392285307233688E-3</v>
      </c>
      <c r="F1795" s="2">
        <v>3.6535799999999994</v>
      </c>
      <c r="G1795" s="2">
        <v>3.5834200000000003</v>
      </c>
      <c r="H1795" s="2">
        <v>3.5416549999999996</v>
      </c>
      <c r="I1795" s="2">
        <v>3.5361120000000024</v>
      </c>
      <c r="J1795" s="13">
        <v>3.853467999999999</v>
      </c>
      <c r="K1795" s="13" t="s">
        <v>51</v>
      </c>
      <c r="L1795" s="13" t="s">
        <v>48</v>
      </c>
      <c r="M1795" s="13" t="s">
        <v>52</v>
      </c>
    </row>
    <row r="1796" spans="1:13" ht="13.5" x14ac:dyDescent="0.25">
      <c r="A1796" s="3">
        <v>44628</v>
      </c>
      <c r="B1796" s="2">
        <v>3.6749999999999998</v>
      </c>
      <c r="C1796" s="2">
        <v>69.021547104636227</v>
      </c>
      <c r="D1796" s="2">
        <v>-6.5285513928992511E-2</v>
      </c>
      <c r="E1796" s="2">
        <v>4.7063807533292753E-3</v>
      </c>
      <c r="F1796" s="2">
        <v>3.6669600000000004</v>
      </c>
      <c r="G1796" s="2">
        <v>3.6007999999999996</v>
      </c>
      <c r="H1796" s="2">
        <v>3.5503449999999992</v>
      </c>
      <c r="I1796" s="2">
        <v>3.5365140000000026</v>
      </c>
      <c r="J1796" s="13">
        <v>3.8507619999999987</v>
      </c>
      <c r="K1796" s="13" t="s">
        <v>51</v>
      </c>
      <c r="L1796" s="13" t="s">
        <v>48</v>
      </c>
      <c r="M1796" s="13" t="s">
        <v>52</v>
      </c>
    </row>
    <row r="1797" spans="1:13" ht="13.5" x14ac:dyDescent="0.25">
      <c r="A1797" s="3">
        <v>44629</v>
      </c>
      <c r="B1797" s="2">
        <v>3.6415999999999999</v>
      </c>
      <c r="C1797" s="2">
        <v>61.942638374594708</v>
      </c>
      <c r="D1797" s="2">
        <v>-7.1762658472160901E-2</v>
      </c>
      <c r="E1797" s="2">
        <v>7.7257957300606965E-3</v>
      </c>
      <c r="F1797" s="2">
        <v>3.6616200000000001</v>
      </c>
      <c r="G1797" s="2">
        <v>3.6154999999999995</v>
      </c>
      <c r="H1797" s="2">
        <v>3.5570299999999997</v>
      </c>
      <c r="I1797" s="2">
        <v>3.5358460000000025</v>
      </c>
      <c r="J1797" s="13">
        <v>3.847888999999999</v>
      </c>
      <c r="K1797" s="13" t="s">
        <v>51</v>
      </c>
      <c r="L1797" s="13" t="s">
        <v>48</v>
      </c>
      <c r="M1797" s="13" t="s">
        <v>53</v>
      </c>
    </row>
    <row r="1798" spans="1:13" ht="13.5" x14ac:dyDescent="0.25">
      <c r="A1798" s="3">
        <v>44630</v>
      </c>
      <c r="B1798" s="2">
        <v>3.6749999999999998</v>
      </c>
      <c r="C1798" s="2">
        <v>65.727987289425016</v>
      </c>
      <c r="D1798" s="2">
        <v>-7.9153439427951167E-2</v>
      </c>
      <c r="E1798" s="2">
        <v>1.0061791714631761E-2</v>
      </c>
      <c r="F1798" s="2">
        <v>3.6682999999999999</v>
      </c>
      <c r="G1798" s="2">
        <v>3.6328799999999992</v>
      </c>
      <c r="H1798" s="2">
        <v>3.565385</v>
      </c>
      <c r="I1798" s="2">
        <v>3.5361140000000022</v>
      </c>
      <c r="J1798" s="13">
        <v>3.8452164999999985</v>
      </c>
      <c r="K1798" s="13" t="s">
        <v>51</v>
      </c>
      <c r="L1798" s="13" t="s">
        <v>48</v>
      </c>
      <c r="M1798" s="13" t="s">
        <v>52</v>
      </c>
    </row>
    <row r="1799" spans="1:13" ht="13.5" x14ac:dyDescent="0.25">
      <c r="A1799" s="3">
        <v>44631</v>
      </c>
      <c r="B1799" s="2">
        <v>3.6749999999999998</v>
      </c>
      <c r="C1799" s="2">
        <v>65.727987289425016</v>
      </c>
      <c r="D1799" s="2">
        <v>-8.4991761379890729E-2</v>
      </c>
      <c r="E1799" s="2">
        <v>1.3382904685632573E-2</v>
      </c>
      <c r="F1799" s="2">
        <v>3.6736600000000004</v>
      </c>
      <c r="G1799" s="2">
        <v>3.6495899999999999</v>
      </c>
      <c r="H1799" s="2">
        <v>3.5744050000000001</v>
      </c>
      <c r="I1799" s="2">
        <v>3.5361140000000022</v>
      </c>
      <c r="J1799" s="13">
        <v>3.8425439999999984</v>
      </c>
      <c r="K1799" s="13" t="s">
        <v>51</v>
      </c>
      <c r="L1799" s="13" t="s">
        <v>54</v>
      </c>
      <c r="M1799" s="13" t="s">
        <v>52</v>
      </c>
    </row>
    <row r="1800" spans="1:13" ht="13.5" x14ac:dyDescent="0.25">
      <c r="A1800" s="3">
        <v>44634</v>
      </c>
      <c r="B1800" s="2">
        <v>3.8955000000000002</v>
      </c>
      <c r="C1800" s="2">
        <v>80.544405723928506</v>
      </c>
      <c r="D1800" s="2">
        <v>-9.8604215770955239E-2</v>
      </c>
      <c r="E1800" s="2">
        <v>1.7318122883413119E-2</v>
      </c>
      <c r="F1800" s="2">
        <v>3.7124200000000003</v>
      </c>
      <c r="G1800" s="2">
        <v>3.6829999999999998</v>
      </c>
      <c r="H1800" s="2">
        <v>3.5951200000000001</v>
      </c>
      <c r="I1800" s="2">
        <v>3.5421280000000017</v>
      </c>
      <c r="J1800" s="13">
        <v>3.8406399999999987</v>
      </c>
      <c r="K1800" s="13" t="s">
        <v>55</v>
      </c>
      <c r="L1800" s="13" t="s">
        <v>50</v>
      </c>
      <c r="M1800" s="13" t="s">
        <v>49</v>
      </c>
    </row>
    <row r="1801" spans="1:13" ht="13.5" x14ac:dyDescent="0.25">
      <c r="A1801" s="3">
        <v>44635</v>
      </c>
      <c r="B1801" s="2">
        <v>4.0023999999999997</v>
      </c>
      <c r="C1801" s="2">
        <v>84.12712658097827</v>
      </c>
      <c r="D1801" s="2">
        <v>-0.11268685991471283</v>
      </c>
      <c r="E1801" s="2">
        <v>2.1593741755682634E-2</v>
      </c>
      <c r="F1801" s="2">
        <v>3.7778999999999998</v>
      </c>
      <c r="G1801" s="2">
        <v>3.7224300000000006</v>
      </c>
      <c r="H1801" s="2">
        <v>3.6198449999999993</v>
      </c>
      <c r="I1801" s="2">
        <v>3.5502800000000021</v>
      </c>
      <c r="J1801" s="13">
        <v>3.8392704999999983</v>
      </c>
      <c r="K1801" s="13" t="s">
        <v>51</v>
      </c>
      <c r="L1801" s="13" t="s">
        <v>48</v>
      </c>
      <c r="M1801" s="13" t="s">
        <v>52</v>
      </c>
    </row>
    <row r="1802" spans="1:13" ht="13.5" x14ac:dyDescent="0.25">
      <c r="A1802" s="3">
        <v>44636</v>
      </c>
      <c r="B1802" s="2">
        <v>4.0023999999999997</v>
      </c>
      <c r="C1802" s="2">
        <v>84.12712658097827</v>
      </c>
      <c r="D1802" s="2">
        <v>-0.11766799866079403</v>
      </c>
      <c r="E1802" s="2">
        <v>2.5739849994713467E-2</v>
      </c>
      <c r="F1802" s="2">
        <v>3.85006</v>
      </c>
      <c r="G1802" s="2">
        <v>3.7558400000000005</v>
      </c>
      <c r="H1802" s="2">
        <v>3.644569999999999</v>
      </c>
      <c r="I1802" s="2">
        <v>3.5585660000000012</v>
      </c>
      <c r="J1802" s="13">
        <v>3.8380679999999985</v>
      </c>
      <c r="K1802" s="13" t="s">
        <v>51</v>
      </c>
      <c r="L1802" s="13" t="s">
        <v>48</v>
      </c>
      <c r="M1802" s="13" t="s">
        <v>52</v>
      </c>
    </row>
    <row r="1803" spans="1:13" ht="13.5" x14ac:dyDescent="0.25">
      <c r="A1803" s="3">
        <v>44637</v>
      </c>
      <c r="B1803" s="2">
        <v>3.9956999999999998</v>
      </c>
      <c r="C1803" s="2">
        <v>83.01591617312431</v>
      </c>
      <c r="D1803" s="2">
        <v>-0.12764845780760092</v>
      </c>
      <c r="E1803" s="2">
        <v>2.9165352504666238E-2</v>
      </c>
      <c r="F1803" s="2">
        <v>3.9142000000000001</v>
      </c>
      <c r="G1803" s="2">
        <v>3.7912500000000002</v>
      </c>
      <c r="H1803" s="2">
        <v>3.6692949999999991</v>
      </c>
      <c r="I1803" s="2">
        <v>3.567654000000001</v>
      </c>
      <c r="J1803" s="13">
        <v>3.8368319999999985</v>
      </c>
      <c r="K1803" s="13" t="s">
        <v>51</v>
      </c>
      <c r="L1803" s="13" t="s">
        <v>48</v>
      </c>
      <c r="M1803" s="13" t="s">
        <v>52</v>
      </c>
    </row>
    <row r="1804" spans="1:13" ht="13.5" x14ac:dyDescent="0.25">
      <c r="A1804" s="3">
        <v>44638</v>
      </c>
      <c r="B1804" s="2">
        <v>3.9889999999999999</v>
      </c>
      <c r="C1804" s="2">
        <v>81.851596903672842</v>
      </c>
      <c r="D1804" s="2">
        <v>-0.13653686930088149</v>
      </c>
      <c r="E1804" s="2">
        <v>3.0455086386174387E-2</v>
      </c>
      <c r="F1804" s="2">
        <v>3.9769999999999994</v>
      </c>
      <c r="G1804" s="2">
        <v>3.8253300000000001</v>
      </c>
      <c r="H1804" s="2">
        <v>3.6943499999999991</v>
      </c>
      <c r="I1804" s="2">
        <v>3.5767400000000014</v>
      </c>
      <c r="J1804" s="13">
        <v>3.835729499999998</v>
      </c>
      <c r="K1804" s="13" t="s">
        <v>55</v>
      </c>
      <c r="L1804" s="13" t="s">
        <v>50</v>
      </c>
      <c r="M1804" s="13" t="s">
        <v>49</v>
      </c>
    </row>
    <row r="1805" spans="1:13" ht="13.5" x14ac:dyDescent="0.25">
      <c r="A1805" s="3">
        <v>44641</v>
      </c>
      <c r="B1805" s="2">
        <v>3.9823</v>
      </c>
      <c r="C1805" s="2">
        <v>80.633695951589317</v>
      </c>
      <c r="D1805" s="2">
        <v>-0.13710144389760126</v>
      </c>
      <c r="E1805" s="2">
        <v>3.0751873627265214E-2</v>
      </c>
      <c r="F1805" s="2">
        <v>3.9943599999999995</v>
      </c>
      <c r="G1805" s="2">
        <v>3.8533900000000001</v>
      </c>
      <c r="H1805" s="2">
        <v>3.7184049999999997</v>
      </c>
      <c r="I1805" s="2">
        <v>3.5860940000000014</v>
      </c>
      <c r="J1805" s="13">
        <v>3.8345934999999987</v>
      </c>
      <c r="K1805" s="13" t="s">
        <v>55</v>
      </c>
      <c r="L1805" s="13" t="s">
        <v>50</v>
      </c>
      <c r="M1805" s="13" t="s">
        <v>49</v>
      </c>
    </row>
    <row r="1806" spans="1:13" ht="13.5" x14ac:dyDescent="0.25">
      <c r="A1806" s="3">
        <v>44642</v>
      </c>
      <c r="B1806" s="2">
        <v>3.9756</v>
      </c>
      <c r="C1806" s="2">
        <v>79.362003424542621</v>
      </c>
      <c r="D1806" s="2">
        <v>-0.14279048161414698</v>
      </c>
      <c r="E1806" s="2">
        <v>2.8789998062003656E-2</v>
      </c>
      <c r="F1806" s="2">
        <v>3.9889999999999999</v>
      </c>
      <c r="G1806" s="2">
        <v>3.8834499999999998</v>
      </c>
      <c r="H1806" s="2">
        <v>3.7421249999999993</v>
      </c>
      <c r="I1806" s="2">
        <v>3.5946460000000013</v>
      </c>
      <c r="J1806" s="13">
        <v>3.8333904999999988</v>
      </c>
      <c r="K1806" s="13" t="s">
        <v>55</v>
      </c>
      <c r="L1806" s="13" t="s">
        <v>50</v>
      </c>
      <c r="M1806" s="13" t="s">
        <v>47</v>
      </c>
    </row>
    <row r="1807" spans="1:13" ht="13.5" x14ac:dyDescent="0.25">
      <c r="A1807" s="3">
        <v>44643</v>
      </c>
      <c r="B1807" s="2">
        <v>3.9756</v>
      </c>
      <c r="C1807" s="2">
        <v>79.362003424542621</v>
      </c>
      <c r="D1807" s="2">
        <v>-0.15418456550472648</v>
      </c>
      <c r="E1807" s="2">
        <v>2.5338437865840818E-2</v>
      </c>
      <c r="F1807" s="2">
        <v>3.9836399999999998</v>
      </c>
      <c r="G1807" s="2">
        <v>3.9168499999999993</v>
      </c>
      <c r="H1807" s="2">
        <v>3.7661749999999992</v>
      </c>
      <c r="I1807" s="2">
        <v>3.6033320000000004</v>
      </c>
      <c r="J1807" s="13">
        <v>3.8321874999999981</v>
      </c>
      <c r="K1807" s="13" t="s">
        <v>55</v>
      </c>
      <c r="L1807" s="13" t="s">
        <v>50</v>
      </c>
      <c r="M1807" s="13" t="s">
        <v>47</v>
      </c>
    </row>
    <row r="1808" spans="1:13" ht="13.5" x14ac:dyDescent="0.25">
      <c r="A1808" s="3">
        <v>44644</v>
      </c>
      <c r="B1808" s="2">
        <v>3.9756</v>
      </c>
      <c r="C1808" s="2">
        <v>79.362003424542621</v>
      </c>
      <c r="D1808" s="2">
        <v>-0.16002227151011272</v>
      </c>
      <c r="E1808" s="2">
        <v>2.2062796013035454E-2</v>
      </c>
      <c r="F1808" s="2">
        <v>3.9796199999999997</v>
      </c>
      <c r="G1808" s="2">
        <v>3.9469099999999999</v>
      </c>
      <c r="H1808" s="2">
        <v>3.789895</v>
      </c>
      <c r="I1808" s="2">
        <v>3.612686000000001</v>
      </c>
      <c r="J1808" s="13">
        <v>3.8308509999999982</v>
      </c>
      <c r="K1808" s="13" t="s">
        <v>55</v>
      </c>
      <c r="L1808" s="13" t="s">
        <v>50</v>
      </c>
      <c r="M1808" s="13" t="s">
        <v>47</v>
      </c>
    </row>
    <row r="1809" spans="1:13" ht="13.5" x14ac:dyDescent="0.25">
      <c r="A1809" s="3">
        <v>44645</v>
      </c>
      <c r="B1809" s="2">
        <v>3.9756</v>
      </c>
      <c r="C1809" s="2">
        <v>79.362003424542621</v>
      </c>
      <c r="D1809" s="2">
        <v>-0.16619799819227987</v>
      </c>
      <c r="E1809" s="2">
        <v>1.5808588943192477E-2</v>
      </c>
      <c r="F1809" s="2">
        <v>3.9769400000000004</v>
      </c>
      <c r="G1809" s="2">
        <v>3.9769700000000001</v>
      </c>
      <c r="H1809" s="2">
        <v>3.8132799999999998</v>
      </c>
      <c r="I1809" s="2">
        <v>3.6227080000000003</v>
      </c>
      <c r="J1809" s="13">
        <v>3.8295144999999984</v>
      </c>
      <c r="K1809" s="13" t="s">
        <v>55</v>
      </c>
      <c r="L1809" s="13" t="s">
        <v>50</v>
      </c>
      <c r="M1809" s="13" t="s">
        <v>47</v>
      </c>
    </row>
    <row r="1810" spans="1:13" ht="13.5" x14ac:dyDescent="0.25">
      <c r="A1810" s="3">
        <v>44648</v>
      </c>
      <c r="B1810" s="2">
        <v>3.9756</v>
      </c>
      <c r="C1810" s="2">
        <v>79.362003424542621</v>
      </c>
      <c r="D1810" s="2">
        <v>-0.13864510031429411</v>
      </c>
      <c r="E1810" s="2">
        <v>8.6643140419601743E-3</v>
      </c>
      <c r="F1810" s="2">
        <v>3.9756</v>
      </c>
      <c r="G1810" s="2">
        <v>3.9849800000000002</v>
      </c>
      <c r="H1810" s="2">
        <v>3.83399</v>
      </c>
      <c r="I1810" s="2">
        <v>3.6327299999999991</v>
      </c>
      <c r="J1810" s="13">
        <v>3.8281779999999981</v>
      </c>
      <c r="K1810" s="13" t="s">
        <v>55</v>
      </c>
      <c r="L1810" s="13" t="s">
        <v>50</v>
      </c>
      <c r="M1810" s="13" t="s">
        <v>47</v>
      </c>
    </row>
    <row r="1811" spans="1:13" ht="13.5" x14ac:dyDescent="0.25">
      <c r="A1811" s="3">
        <v>44649</v>
      </c>
      <c r="B1811" s="2">
        <v>3.9756</v>
      </c>
      <c r="C1811" s="2">
        <v>79.362003424542621</v>
      </c>
      <c r="D1811" s="2">
        <v>-9.9944737585794474E-2</v>
      </c>
      <c r="E1811" s="2">
        <v>1.1156752776038193E-3</v>
      </c>
      <c r="F1811" s="2">
        <v>3.9756</v>
      </c>
      <c r="G1811" s="2">
        <v>3.9823</v>
      </c>
      <c r="H1811" s="2">
        <v>3.8523650000000003</v>
      </c>
      <c r="I1811" s="2">
        <v>3.6427519999999993</v>
      </c>
      <c r="J1811" s="13">
        <v>3.8267079999999982</v>
      </c>
      <c r="K1811" s="13" t="s">
        <v>54</v>
      </c>
      <c r="L1811" s="13" t="s">
        <v>54</v>
      </c>
      <c r="M1811" s="13" t="s">
        <v>54</v>
      </c>
    </row>
    <row r="1812" spans="1:13" ht="13.5" x14ac:dyDescent="0.25">
      <c r="A1812" s="3">
        <v>44650</v>
      </c>
      <c r="B1812" s="2">
        <v>4.0491000000000001</v>
      </c>
      <c r="C1812" s="2">
        <v>83.74819655427072</v>
      </c>
      <c r="D1812" s="2">
        <v>-7.3624000546818724E-2</v>
      </c>
      <c r="E1812" s="2">
        <v>-6.4944952156563863E-3</v>
      </c>
      <c r="F1812" s="2">
        <v>3.9903</v>
      </c>
      <c r="G1812" s="2">
        <v>3.9869700000000003</v>
      </c>
      <c r="H1812" s="2">
        <v>3.8714050000000002</v>
      </c>
      <c r="I1812" s="2">
        <v>3.6542439999999989</v>
      </c>
      <c r="J1812" s="13">
        <v>3.8256054999999973</v>
      </c>
      <c r="K1812" s="13" t="s">
        <v>51</v>
      </c>
      <c r="L1812" s="13" t="s">
        <v>54</v>
      </c>
      <c r="M1812" s="13" t="s">
        <v>52</v>
      </c>
    </row>
    <row r="1813" spans="1:13" ht="13.5" x14ac:dyDescent="0.25">
      <c r="A1813" s="3">
        <v>44651</v>
      </c>
      <c r="B1813" s="2">
        <v>4.0425000000000004</v>
      </c>
      <c r="C1813" s="2">
        <v>82.061637041561141</v>
      </c>
      <c r="D1813" s="2">
        <v>-5.3237394598369736E-2</v>
      </c>
      <c r="E1813" s="2">
        <v>-1.4978153592421885E-2</v>
      </c>
      <c r="F1813" s="2">
        <v>4.0036800000000001</v>
      </c>
      <c r="G1813" s="2">
        <v>3.9916499999999999</v>
      </c>
      <c r="H1813" s="2">
        <v>3.8914499999999999</v>
      </c>
      <c r="I1813" s="2">
        <v>3.6657379999999984</v>
      </c>
      <c r="J1813" s="13">
        <v>3.8244699999999976</v>
      </c>
      <c r="K1813" s="13" t="s">
        <v>55</v>
      </c>
      <c r="L1813" s="13" t="s">
        <v>50</v>
      </c>
      <c r="M1813" s="13" t="s">
        <v>49</v>
      </c>
    </row>
    <row r="1814" spans="1:13" ht="13.5" x14ac:dyDescent="0.25">
      <c r="A1814" s="3">
        <v>44652</v>
      </c>
      <c r="B1814" s="2">
        <v>4.0425000000000004</v>
      </c>
      <c r="C1814" s="2">
        <v>82.061637041561141</v>
      </c>
      <c r="D1814" s="2">
        <v>-3.8222391139062228E-2</v>
      </c>
      <c r="E1814" s="2">
        <v>-2.0783309112676611E-2</v>
      </c>
      <c r="F1814" s="2">
        <v>4.0170599999999999</v>
      </c>
      <c r="G1814" s="2">
        <v>3.9969999999999999</v>
      </c>
      <c r="H1814" s="2">
        <v>3.9111650000000004</v>
      </c>
      <c r="I1814" s="2">
        <v>3.6773639999999976</v>
      </c>
      <c r="J1814" s="13">
        <v>3.8238019999999979</v>
      </c>
      <c r="K1814" s="13" t="s">
        <v>55</v>
      </c>
      <c r="L1814" s="13" t="s">
        <v>50</v>
      </c>
      <c r="M1814" s="13" t="s">
        <v>49</v>
      </c>
    </row>
    <row r="1815" spans="1:13" ht="13.5" x14ac:dyDescent="0.25">
      <c r="A1815" s="3">
        <v>44655</v>
      </c>
      <c r="B1815" s="2">
        <v>4.0425000000000004</v>
      </c>
      <c r="C1815" s="2">
        <v>82.061637041561127</v>
      </c>
      <c r="D1815" s="2">
        <v>-2.7663372575342127E-2</v>
      </c>
      <c r="E1815" s="2">
        <v>-2.357253261784522E-2</v>
      </c>
      <c r="F1815" s="2">
        <v>4.0304400000000005</v>
      </c>
      <c r="G1815" s="2">
        <v>4.0030200000000011</v>
      </c>
      <c r="H1815" s="2">
        <v>3.9282050000000006</v>
      </c>
      <c r="I1815" s="2">
        <v>3.6873879999999981</v>
      </c>
      <c r="J1815" s="13">
        <v>3.8232339999999976</v>
      </c>
      <c r="K1815" s="13" t="s">
        <v>55</v>
      </c>
      <c r="L1815" s="13" t="s">
        <v>50</v>
      </c>
      <c r="M1815" s="13" t="s">
        <v>49</v>
      </c>
    </row>
    <row r="1816" spans="1:13" ht="13.5" x14ac:dyDescent="0.25">
      <c r="A1816" s="3">
        <v>44656</v>
      </c>
      <c r="B1816" s="2">
        <v>4.0425000000000004</v>
      </c>
      <c r="C1816" s="2">
        <v>82.061637041561127</v>
      </c>
      <c r="D1816" s="2">
        <v>-2.079219424108425E-2</v>
      </c>
      <c r="E1816" s="2">
        <v>-2.2931770989371998E-2</v>
      </c>
      <c r="F1816" s="2">
        <v>4.0438200000000002</v>
      </c>
      <c r="G1816" s="2">
        <v>4.009710000000001</v>
      </c>
      <c r="H1816" s="2">
        <v>3.9465800000000009</v>
      </c>
      <c r="I1816" s="2">
        <v>3.6987479999999984</v>
      </c>
      <c r="J1816" s="13">
        <v>3.8223989999999977</v>
      </c>
      <c r="K1816" s="13" t="s">
        <v>55</v>
      </c>
      <c r="L1816" s="13" t="s">
        <v>50</v>
      </c>
      <c r="M1816" s="13" t="s">
        <v>49</v>
      </c>
    </row>
    <row r="1817" spans="1:13" ht="13.5" x14ac:dyDescent="0.25">
      <c r="A1817" s="3">
        <v>44657</v>
      </c>
      <c r="B1817" s="2">
        <v>4.0425000000000004</v>
      </c>
      <c r="C1817" s="2">
        <v>82.061637041561127</v>
      </c>
      <c r="D1817" s="2">
        <v>-1.5934237492123415E-2</v>
      </c>
      <c r="E1817" s="2">
        <v>-2.0573538898708374E-2</v>
      </c>
      <c r="F1817" s="2">
        <v>4.0425000000000004</v>
      </c>
      <c r="G1817" s="2">
        <v>4.0164</v>
      </c>
      <c r="H1817" s="2">
        <v>3.9666250000000005</v>
      </c>
      <c r="I1817" s="2">
        <v>3.7089039999999973</v>
      </c>
      <c r="J1817" s="13">
        <v>3.8215639999999977</v>
      </c>
      <c r="K1817" s="13" t="s">
        <v>55</v>
      </c>
      <c r="L1817" s="13" t="s">
        <v>50</v>
      </c>
      <c r="M1817" s="13" t="s">
        <v>47</v>
      </c>
    </row>
    <row r="1818" spans="1:13" ht="13.5" x14ac:dyDescent="0.25">
      <c r="A1818" s="3">
        <v>44658</v>
      </c>
      <c r="B1818" s="2">
        <v>4.0425000000000004</v>
      </c>
      <c r="C1818" s="2">
        <v>82.061637041561127</v>
      </c>
      <c r="D1818" s="2">
        <v>-1.2708952432486598E-2</v>
      </c>
      <c r="E1818" s="2">
        <v>-1.8142512328464633E-2</v>
      </c>
      <c r="F1818" s="2">
        <v>4.0425000000000004</v>
      </c>
      <c r="G1818" s="2">
        <v>4.0230900000000007</v>
      </c>
      <c r="H1818" s="2">
        <v>3.9850000000000008</v>
      </c>
      <c r="I1818" s="2">
        <v>3.7202639999999976</v>
      </c>
      <c r="J1818" s="13">
        <v>3.8207289999999983</v>
      </c>
      <c r="K1818" s="13" t="s">
        <v>54</v>
      </c>
      <c r="L1818" s="13" t="s">
        <v>54</v>
      </c>
      <c r="M1818" s="13" t="s">
        <v>54</v>
      </c>
    </row>
    <row r="1819" spans="1:13" ht="13.5" x14ac:dyDescent="0.25">
      <c r="A1819" s="3">
        <v>44659</v>
      </c>
      <c r="B1819" s="2">
        <v>4.0358000000000001</v>
      </c>
      <c r="C1819" s="2">
        <v>79.5255064209952</v>
      </c>
      <c r="D1819" s="2">
        <v>-1.0303285192799549E-2</v>
      </c>
      <c r="E1819" s="2">
        <v>-1.5782146993326401E-2</v>
      </c>
      <c r="F1819" s="2">
        <v>4.0411600000000005</v>
      </c>
      <c r="G1819" s="2">
        <v>4.0291100000000011</v>
      </c>
      <c r="H1819" s="2">
        <v>4.0030400000000004</v>
      </c>
      <c r="I1819" s="2">
        <v>3.7314899999999964</v>
      </c>
      <c r="J1819" s="13">
        <v>3.8198604999999985</v>
      </c>
      <c r="K1819" s="13" t="s">
        <v>55</v>
      </c>
      <c r="L1819" s="13" t="s">
        <v>50</v>
      </c>
      <c r="M1819" s="13" t="s">
        <v>47</v>
      </c>
    </row>
    <row r="1820" spans="1:13" ht="13.5" x14ac:dyDescent="0.25">
      <c r="A1820" s="3">
        <v>44662</v>
      </c>
      <c r="B1820" s="2">
        <v>4.0290999999999997</v>
      </c>
      <c r="C1820" s="2">
        <v>76.963952584406428</v>
      </c>
      <c r="D1820" s="2">
        <v>-8.4908304016737546E-3</v>
      </c>
      <c r="E1820" s="2">
        <v>-1.6372979596351055E-2</v>
      </c>
      <c r="F1820" s="2">
        <v>4.0384799999999998</v>
      </c>
      <c r="G1820" s="2">
        <v>4.034460000000001</v>
      </c>
      <c r="H1820" s="2">
        <v>4.0097200000000006</v>
      </c>
      <c r="I1820" s="2">
        <v>3.742581999999997</v>
      </c>
      <c r="J1820" s="13">
        <v>3.8189584999999981</v>
      </c>
      <c r="K1820" s="13" t="s">
        <v>55</v>
      </c>
      <c r="L1820" s="13" t="s">
        <v>50</v>
      </c>
      <c r="M1820" s="13" t="s">
        <v>47</v>
      </c>
    </row>
    <row r="1821" spans="1:13" ht="13.5" x14ac:dyDescent="0.25">
      <c r="A1821" s="3">
        <v>44663</v>
      </c>
      <c r="B1821" s="2">
        <v>4.0290999999999997</v>
      </c>
      <c r="C1821" s="2">
        <v>76.963952584406428</v>
      </c>
      <c r="D1821" s="2">
        <v>-7.5837409738497286E-3</v>
      </c>
      <c r="E1821" s="2">
        <v>-1.8584706338472996E-2</v>
      </c>
      <c r="F1821" s="2">
        <v>4.0358000000000001</v>
      </c>
      <c r="G1821" s="2">
        <v>4.0398100000000001</v>
      </c>
      <c r="H1821" s="2">
        <v>4.0110550000000007</v>
      </c>
      <c r="I1821" s="2">
        <v>3.753005999999997</v>
      </c>
      <c r="J1821" s="13">
        <v>3.818356999999998</v>
      </c>
      <c r="K1821" s="13" t="s">
        <v>55</v>
      </c>
      <c r="L1821" s="13" t="s">
        <v>50</v>
      </c>
      <c r="M1821" s="13" t="s">
        <v>47</v>
      </c>
    </row>
    <row r="1822" spans="1:13" ht="13.5" x14ac:dyDescent="0.25">
      <c r="A1822" s="3">
        <v>44664</v>
      </c>
      <c r="B1822" s="2">
        <v>4.0425000000000004</v>
      </c>
      <c r="C1822" s="2">
        <v>78.565396937381266</v>
      </c>
      <c r="D1822" s="2">
        <v>2.9187791302729416E-3</v>
      </c>
      <c r="E1822" s="2">
        <v>-2.0758236993630611E-2</v>
      </c>
      <c r="F1822" s="2">
        <v>4.0358000000000001</v>
      </c>
      <c r="G1822" s="2">
        <v>4.0391500000000011</v>
      </c>
      <c r="H1822" s="2">
        <v>4.0130600000000012</v>
      </c>
      <c r="I1822" s="2">
        <v>3.7636979999999975</v>
      </c>
      <c r="J1822" s="13">
        <v>3.8175219999999981</v>
      </c>
      <c r="K1822" s="13" t="s">
        <v>55</v>
      </c>
      <c r="L1822" s="13" t="s">
        <v>54</v>
      </c>
      <c r="M1822" s="13" t="s">
        <v>54</v>
      </c>
    </row>
    <row r="1823" spans="1:13" ht="13.5" x14ac:dyDescent="0.25">
      <c r="A1823" s="3">
        <v>44665</v>
      </c>
      <c r="B1823" s="2">
        <v>4.0425000000000004</v>
      </c>
      <c r="C1823" s="2">
        <v>78.565396937381266</v>
      </c>
      <c r="D1823" s="2">
        <v>1.0173815916918461E-2</v>
      </c>
      <c r="E1823" s="2">
        <v>-2.1849708694993322E-2</v>
      </c>
      <c r="F1823" s="2">
        <v>4.0358000000000001</v>
      </c>
      <c r="G1823" s="2">
        <v>4.0391500000000011</v>
      </c>
      <c r="H1823" s="2">
        <v>4.0154000000000014</v>
      </c>
      <c r="I1823" s="2">
        <v>3.7743899999999972</v>
      </c>
      <c r="J1823" s="13">
        <v>3.816987499999998</v>
      </c>
      <c r="K1823" s="13" t="s">
        <v>55</v>
      </c>
      <c r="L1823" s="13" t="s">
        <v>54</v>
      </c>
      <c r="M1823" s="13" t="s">
        <v>54</v>
      </c>
    </row>
    <row r="1824" spans="1:13" ht="13.5" x14ac:dyDescent="0.25">
      <c r="A1824" s="3">
        <v>44666</v>
      </c>
      <c r="B1824" s="2">
        <v>4.0290999999999997</v>
      </c>
      <c r="C1824" s="2">
        <v>72.703619963650766</v>
      </c>
      <c r="D1824" s="2">
        <v>1.6734613217944005E-2</v>
      </c>
      <c r="E1824" s="2">
        <v>-2.1914354709473085E-2</v>
      </c>
      <c r="F1824" s="2">
        <v>4.0344600000000002</v>
      </c>
      <c r="G1824" s="2">
        <v>4.0378100000000003</v>
      </c>
      <c r="H1824" s="2">
        <v>4.017405000000001</v>
      </c>
      <c r="I1824" s="2">
        <v>3.7848139999999972</v>
      </c>
      <c r="J1824" s="13">
        <v>3.8161524999999972</v>
      </c>
      <c r="K1824" s="13" t="s">
        <v>55</v>
      </c>
      <c r="L1824" s="13" t="s">
        <v>50</v>
      </c>
      <c r="M1824" s="13" t="s">
        <v>47</v>
      </c>
    </row>
    <row r="1825" spans="1:13" ht="13.5" x14ac:dyDescent="0.25">
      <c r="A1825" s="3">
        <v>44669</v>
      </c>
      <c r="B1825" s="2">
        <v>4.0091000000000001</v>
      </c>
      <c r="C1825" s="2">
        <v>64.918323454783746</v>
      </c>
      <c r="D1825" s="2">
        <v>2.3318319214839178E-2</v>
      </c>
      <c r="E1825" s="2">
        <v>-2.128207017823127E-2</v>
      </c>
      <c r="F1825" s="2">
        <v>4.0304599999999997</v>
      </c>
      <c r="G1825" s="2">
        <v>4.0344700000000007</v>
      </c>
      <c r="H1825" s="2">
        <v>4.0187450000000018</v>
      </c>
      <c r="I1825" s="2">
        <v>3.7948379999999968</v>
      </c>
      <c r="J1825" s="13">
        <v>3.8154844999999971</v>
      </c>
      <c r="K1825" s="13" t="s">
        <v>55</v>
      </c>
      <c r="L1825" s="13" t="s">
        <v>50</v>
      </c>
      <c r="M1825" s="13" t="s">
        <v>47</v>
      </c>
    </row>
    <row r="1826" spans="1:13" ht="13.5" x14ac:dyDescent="0.25">
      <c r="A1826" s="3">
        <v>44670</v>
      </c>
      <c r="B1826" s="2">
        <v>4.0091000000000001</v>
      </c>
      <c r="C1826" s="2">
        <v>64.918323454783746</v>
      </c>
      <c r="D1826" s="2">
        <v>2.8591384378049423E-2</v>
      </c>
      <c r="E1826" s="2">
        <v>-2.0197602339791506E-2</v>
      </c>
      <c r="F1826" s="2">
        <v>4.0264600000000002</v>
      </c>
      <c r="G1826" s="2">
        <v>4.0311300000000001</v>
      </c>
      <c r="H1826" s="2">
        <v>4.0204200000000014</v>
      </c>
      <c r="I1826" s="2">
        <v>3.8049959999999969</v>
      </c>
      <c r="J1826" s="13">
        <v>3.8145159999999976</v>
      </c>
      <c r="K1826" s="13" t="s">
        <v>55</v>
      </c>
      <c r="L1826" s="13" t="s">
        <v>50</v>
      </c>
      <c r="M1826" s="13" t="s">
        <v>47</v>
      </c>
    </row>
    <row r="1827" spans="1:13" ht="13.5" x14ac:dyDescent="0.25">
      <c r="A1827" s="3">
        <v>44671</v>
      </c>
      <c r="B1827" s="2">
        <v>4.0091000000000001</v>
      </c>
      <c r="C1827" s="2">
        <v>64.918323454783746</v>
      </c>
      <c r="D1827" s="2">
        <v>3.2777502276541082E-2</v>
      </c>
      <c r="E1827" s="2">
        <v>-1.8298991477909872E-2</v>
      </c>
      <c r="F1827" s="2">
        <v>4.0197799999999999</v>
      </c>
      <c r="G1827" s="2">
        <v>4.0277900000000004</v>
      </c>
      <c r="H1827" s="2">
        <v>4.0220950000000011</v>
      </c>
      <c r="I1827" s="2">
        <v>3.8150199999999974</v>
      </c>
      <c r="J1827" s="13">
        <v>3.8136809999999968</v>
      </c>
      <c r="K1827" s="13" t="s">
        <v>55</v>
      </c>
      <c r="L1827" s="13" t="s">
        <v>50</v>
      </c>
      <c r="M1827" s="13" t="s">
        <v>47</v>
      </c>
    </row>
    <row r="1828" spans="1:13" ht="13.5" x14ac:dyDescent="0.25">
      <c r="A1828" s="3">
        <v>44672</v>
      </c>
      <c r="B1828" s="2">
        <v>4.0091000000000001</v>
      </c>
      <c r="C1828" s="2">
        <v>64.918323454783746</v>
      </c>
      <c r="D1828" s="2">
        <v>3.6064318267935214E-2</v>
      </c>
      <c r="E1828" s="2">
        <v>-1.471691560611102E-2</v>
      </c>
      <c r="F1828" s="2">
        <v>4.0130999999999997</v>
      </c>
      <c r="G1828" s="2">
        <v>4.0244499999999999</v>
      </c>
      <c r="H1828" s="2">
        <v>4.0237700000000007</v>
      </c>
      <c r="I1828" s="2">
        <v>3.825043999999997</v>
      </c>
      <c r="J1828" s="13">
        <v>3.812845999999996</v>
      </c>
      <c r="K1828" s="13" t="s">
        <v>55</v>
      </c>
      <c r="L1828" s="13" t="s">
        <v>50</v>
      </c>
      <c r="M1828" s="13" t="s">
        <v>47</v>
      </c>
    </row>
    <row r="1829" spans="1:13" ht="13.5" x14ac:dyDescent="0.25">
      <c r="A1829" s="3">
        <v>44673</v>
      </c>
      <c r="B1829" s="2">
        <v>4.0091000000000001</v>
      </c>
      <c r="C1829" s="2">
        <v>64.918323454783746</v>
      </c>
      <c r="D1829" s="2">
        <v>3.7578327169820014E-2</v>
      </c>
      <c r="E1829" s="2">
        <v>-8.0090686840969434E-3</v>
      </c>
      <c r="F1829" s="2">
        <v>4.0091000000000001</v>
      </c>
      <c r="G1829" s="2">
        <v>4.0217800000000015</v>
      </c>
      <c r="H1829" s="2">
        <v>4.0254450000000013</v>
      </c>
      <c r="I1829" s="2">
        <v>3.8353339999999974</v>
      </c>
      <c r="J1829" s="13">
        <v>3.8121109999999958</v>
      </c>
      <c r="K1829" s="13" t="s">
        <v>55</v>
      </c>
      <c r="L1829" s="13" t="s">
        <v>50</v>
      </c>
      <c r="M1829" s="13" t="s">
        <v>47</v>
      </c>
    </row>
    <row r="1830" spans="1:13" ht="13.5" x14ac:dyDescent="0.25">
      <c r="A1830" s="3">
        <v>44676</v>
      </c>
      <c r="B1830" s="2">
        <v>4.0091000000000001</v>
      </c>
      <c r="C1830" s="2">
        <v>64.918323454783746</v>
      </c>
      <c r="D1830" s="2">
        <v>3.7609777709246561E-2</v>
      </c>
      <c r="E1830" s="2">
        <v>1.7934007525311014E-3</v>
      </c>
      <c r="F1830" s="2">
        <v>4.0091000000000001</v>
      </c>
      <c r="G1830" s="2">
        <v>4.0197799999999999</v>
      </c>
      <c r="H1830" s="2">
        <v>4.0271200000000018</v>
      </c>
      <c r="I1830" s="2">
        <v>3.8458919999999974</v>
      </c>
      <c r="J1830" s="13">
        <v>3.8112759999999959</v>
      </c>
      <c r="K1830" s="13" t="s">
        <v>54</v>
      </c>
      <c r="L1830" s="13" t="s">
        <v>54</v>
      </c>
      <c r="M1830" s="13" t="s">
        <v>54</v>
      </c>
    </row>
    <row r="1831" spans="1:13" ht="13.5" x14ac:dyDescent="0.25">
      <c r="A1831" s="3">
        <v>44677</v>
      </c>
      <c r="B1831" s="2">
        <v>4.0091000000000001</v>
      </c>
      <c r="C1831" s="2">
        <v>64.918323454783746</v>
      </c>
      <c r="D1831" s="2">
        <v>3.7433737217809071E-2</v>
      </c>
      <c r="E1831" s="2">
        <v>1.2394550516735067E-2</v>
      </c>
      <c r="F1831" s="2">
        <v>4.0091000000000001</v>
      </c>
      <c r="G1831" s="2">
        <v>4.0177800000000001</v>
      </c>
      <c r="H1831" s="2">
        <v>4.0287950000000015</v>
      </c>
      <c r="I1831" s="2">
        <v>3.855915999999997</v>
      </c>
      <c r="J1831" s="13">
        <v>3.810574499999996</v>
      </c>
      <c r="K1831" s="13" t="s">
        <v>54</v>
      </c>
      <c r="L1831" s="13" t="s">
        <v>54</v>
      </c>
      <c r="M1831" s="13" t="s">
        <v>54</v>
      </c>
    </row>
    <row r="1832" spans="1:13" ht="13.5" x14ac:dyDescent="0.25">
      <c r="A1832" s="3">
        <v>44678</v>
      </c>
      <c r="B1832" s="2">
        <v>4.0091000000000001</v>
      </c>
      <c r="C1832" s="2">
        <v>64.918323454783746</v>
      </c>
      <c r="D1832" s="2">
        <v>3.9158677149385923E-2</v>
      </c>
      <c r="E1832" s="2">
        <v>2.1371805340745072E-2</v>
      </c>
      <c r="F1832" s="2">
        <v>4.0091000000000001</v>
      </c>
      <c r="G1832" s="2">
        <v>4.0144400000000005</v>
      </c>
      <c r="H1832" s="2">
        <v>4.0267950000000017</v>
      </c>
      <c r="I1832" s="2">
        <v>3.865939999999997</v>
      </c>
      <c r="J1832" s="13">
        <v>3.8097394999999961</v>
      </c>
      <c r="K1832" s="13" t="s">
        <v>54</v>
      </c>
      <c r="L1832" s="13" t="s">
        <v>54</v>
      </c>
      <c r="M1832" s="13" t="s">
        <v>54</v>
      </c>
    </row>
    <row r="1833" spans="1:13" ht="13.5" x14ac:dyDescent="0.25">
      <c r="A1833" s="3">
        <v>44679</v>
      </c>
      <c r="B1833" s="2">
        <v>4.0224000000000002</v>
      </c>
      <c r="C1833" s="2">
        <v>68.922100559815377</v>
      </c>
      <c r="D1833" s="2">
        <v>3.9459314678121693E-2</v>
      </c>
      <c r="E1833" s="2">
        <v>3.1670382615247711E-2</v>
      </c>
      <c r="F1833" s="2">
        <v>4.0117600000000007</v>
      </c>
      <c r="G1833" s="2">
        <v>4.0124300000000002</v>
      </c>
      <c r="H1833" s="2">
        <v>4.0257900000000024</v>
      </c>
      <c r="I1833" s="2">
        <v>3.8763639999999975</v>
      </c>
      <c r="J1833" s="13">
        <v>3.8090044999999959</v>
      </c>
      <c r="K1833" s="13" t="s">
        <v>51</v>
      </c>
      <c r="L1833" s="13" t="s">
        <v>48</v>
      </c>
      <c r="M1833" s="13" t="s">
        <v>52</v>
      </c>
    </row>
    <row r="1834" spans="1:13" ht="13.5" x14ac:dyDescent="0.25">
      <c r="A1834" s="3">
        <v>44680</v>
      </c>
      <c r="B1834" s="2">
        <v>4.0290999999999997</v>
      </c>
      <c r="C1834" s="2">
        <v>70.734104801327987</v>
      </c>
      <c r="D1834" s="2">
        <v>3.6916403172964518E-2</v>
      </c>
      <c r="E1834" s="2">
        <v>4.0222124593925136E-2</v>
      </c>
      <c r="F1834" s="2">
        <v>4.0157600000000002</v>
      </c>
      <c r="G1834" s="2">
        <v>4.0124300000000002</v>
      </c>
      <c r="H1834" s="2">
        <v>4.025120000000002</v>
      </c>
      <c r="I1834" s="2">
        <v>3.8871879999999974</v>
      </c>
      <c r="J1834" s="13">
        <v>3.8084364999999951</v>
      </c>
      <c r="K1834" s="13" t="s">
        <v>51</v>
      </c>
      <c r="L1834" s="13" t="s">
        <v>48</v>
      </c>
      <c r="M1834" s="13" t="s">
        <v>52</v>
      </c>
    </row>
    <row r="1835" spans="1:13" ht="13.5" x14ac:dyDescent="0.25">
      <c r="A1835" s="3">
        <v>44685</v>
      </c>
      <c r="B1835" s="2">
        <v>4.0891999999999999</v>
      </c>
      <c r="C1835" s="2">
        <v>81.278668876646975</v>
      </c>
      <c r="D1835" s="2">
        <v>2.6974618909117787E-2</v>
      </c>
      <c r="E1835" s="2">
        <v>4.7048414956749857E-2</v>
      </c>
      <c r="F1835" s="2">
        <v>4.0317800000000004</v>
      </c>
      <c r="G1835" s="2">
        <v>4.0204399999999998</v>
      </c>
      <c r="H1835" s="2">
        <v>4.0274550000000016</v>
      </c>
      <c r="I1835" s="2">
        <v>3.8989479999999985</v>
      </c>
      <c r="J1835" s="13">
        <v>3.808168999999995</v>
      </c>
      <c r="K1835" s="13" t="s">
        <v>51</v>
      </c>
      <c r="L1835" s="13" t="s">
        <v>48</v>
      </c>
      <c r="M1835" s="13" t="s">
        <v>52</v>
      </c>
    </row>
    <row r="1836" spans="1:13" ht="13.5" x14ac:dyDescent="0.25">
      <c r="A1836" s="3">
        <v>44686</v>
      </c>
      <c r="B1836" s="2">
        <v>4.0358000000000001</v>
      </c>
      <c r="C1836" s="2">
        <v>60.440971664756979</v>
      </c>
      <c r="D1836" s="2">
        <v>2.1920803672097033E-2</v>
      </c>
      <c r="E1836" s="2">
        <v>5.3094187285018912E-2</v>
      </c>
      <c r="F1836" s="2">
        <v>4.0371199999999998</v>
      </c>
      <c r="G1836" s="2">
        <v>4.02311</v>
      </c>
      <c r="H1836" s="2">
        <v>4.0271200000000018</v>
      </c>
      <c r="I1836" s="2">
        <v>3.9096399999999978</v>
      </c>
      <c r="J1836" s="13">
        <v>3.8076009999999951</v>
      </c>
      <c r="K1836" s="13" t="s">
        <v>51</v>
      </c>
      <c r="L1836" s="13" t="s">
        <v>48</v>
      </c>
      <c r="M1836" s="13" t="s">
        <v>52</v>
      </c>
    </row>
    <row r="1837" spans="1:13" ht="13.5" x14ac:dyDescent="0.25">
      <c r="A1837" s="3">
        <v>44687</v>
      </c>
      <c r="B1837" s="2">
        <v>4.0491000000000001</v>
      </c>
      <c r="C1837" s="2">
        <v>62.986228144310324</v>
      </c>
      <c r="D1837" s="2">
        <v>1.6421993401814383E-2</v>
      </c>
      <c r="E1837" s="2">
        <v>5.8535083464369558E-2</v>
      </c>
      <c r="F1837" s="2">
        <v>4.0451199999999998</v>
      </c>
      <c r="G1837" s="2">
        <v>4.0271100000000004</v>
      </c>
      <c r="H1837" s="2">
        <v>4.0274500000000009</v>
      </c>
      <c r="I1837" s="2">
        <v>3.920729999999998</v>
      </c>
      <c r="J1837" s="13">
        <v>3.8068324999999947</v>
      </c>
      <c r="K1837" s="13" t="s">
        <v>51</v>
      </c>
      <c r="L1837" s="13" t="s">
        <v>48</v>
      </c>
      <c r="M1837" s="13" t="s">
        <v>52</v>
      </c>
    </row>
    <row r="1838" spans="1:13" ht="13.5" x14ac:dyDescent="0.25">
      <c r="A1838" s="3">
        <v>44690</v>
      </c>
      <c r="B1838" s="2">
        <v>4.1360000000000001</v>
      </c>
      <c r="C1838" s="2">
        <v>74.521221672067583</v>
      </c>
      <c r="D1838" s="2">
        <v>5.0337860002906964E-3</v>
      </c>
      <c r="E1838" s="2">
        <v>6.0941069930804059E-2</v>
      </c>
      <c r="F1838" s="2">
        <v>4.0678399999999995</v>
      </c>
      <c r="G1838" s="2">
        <v>4.0398000000000014</v>
      </c>
      <c r="H1838" s="2">
        <v>4.0321249999999997</v>
      </c>
      <c r="I1838" s="2">
        <v>3.9334259999999985</v>
      </c>
      <c r="J1838" s="13">
        <v>3.8067654999999951</v>
      </c>
      <c r="K1838" s="13" t="s">
        <v>51</v>
      </c>
      <c r="L1838" s="13" t="s">
        <v>48</v>
      </c>
      <c r="M1838" s="13" t="s">
        <v>52</v>
      </c>
    </row>
    <row r="1839" spans="1:13" ht="13.5" x14ac:dyDescent="0.25">
      <c r="A1839" s="3">
        <v>44691</v>
      </c>
      <c r="B1839" s="2">
        <v>4.2210999999999999</v>
      </c>
      <c r="C1839" s="2">
        <v>80.823721110538017</v>
      </c>
      <c r="D1839" s="2">
        <v>-1.1695821348484792E-2</v>
      </c>
      <c r="E1839" s="2">
        <v>6.0444882198467643E-2</v>
      </c>
      <c r="F1839" s="2">
        <v>4.1062399999999997</v>
      </c>
      <c r="G1839" s="2">
        <v>4.0610000000000008</v>
      </c>
      <c r="H1839" s="2">
        <v>4.0413899999999998</v>
      </c>
      <c r="I1839" s="2">
        <v>3.9476899999999984</v>
      </c>
      <c r="J1839" s="13">
        <v>3.8070904999999957</v>
      </c>
      <c r="K1839" s="13" t="s">
        <v>51</v>
      </c>
      <c r="L1839" s="13" t="s">
        <v>48</v>
      </c>
      <c r="M1839" s="13" t="s">
        <v>53</v>
      </c>
    </row>
    <row r="1840" spans="1:13" ht="13.5" x14ac:dyDescent="0.25">
      <c r="A1840" s="3">
        <v>44692</v>
      </c>
      <c r="B1840" s="2">
        <v>4.2461000000000002</v>
      </c>
      <c r="C1840" s="2">
        <v>82.215502265417186</v>
      </c>
      <c r="D1840" s="2">
        <v>-2.893758412774261E-2</v>
      </c>
      <c r="E1840" s="2">
        <v>5.8300191972645875E-2</v>
      </c>
      <c r="F1840" s="2">
        <v>4.1376200000000001</v>
      </c>
      <c r="G1840" s="2">
        <v>4.0846999999999998</v>
      </c>
      <c r="H1840" s="2">
        <v>4.0522399999999994</v>
      </c>
      <c r="I1840" s="2">
        <v>3.9613839999999994</v>
      </c>
      <c r="J1840" s="13">
        <v>3.8076074999999956</v>
      </c>
      <c r="K1840" s="13" t="s">
        <v>51</v>
      </c>
      <c r="L1840" s="13" t="s">
        <v>48</v>
      </c>
      <c r="M1840" s="13" t="s">
        <v>53</v>
      </c>
    </row>
    <row r="1841" spans="1:13" ht="13.5" x14ac:dyDescent="0.25">
      <c r="A1841" s="3">
        <v>44693</v>
      </c>
      <c r="B1841" s="2">
        <v>4.1626000000000003</v>
      </c>
      <c r="C1841" s="2">
        <v>65.195631408053941</v>
      </c>
      <c r="D1841" s="2">
        <v>-3.8631984206902281E-2</v>
      </c>
      <c r="E1841" s="2">
        <v>5.5162201456254743E-2</v>
      </c>
      <c r="F1841" s="2">
        <v>4.1629800000000001</v>
      </c>
      <c r="G1841" s="2">
        <v>4.1000499999999995</v>
      </c>
      <c r="H1841" s="2">
        <v>4.0589149999999998</v>
      </c>
      <c r="I1841" s="2">
        <v>3.9724739999999992</v>
      </c>
      <c r="J1841" s="13">
        <v>3.8077069999999957</v>
      </c>
      <c r="K1841" s="13" t="s">
        <v>51</v>
      </c>
      <c r="L1841" s="13" t="s">
        <v>48</v>
      </c>
      <c r="M1841" s="13" t="s">
        <v>53</v>
      </c>
    </row>
    <row r="1842" spans="1:13" ht="13.5" x14ac:dyDescent="0.25">
      <c r="A1842" s="3">
        <v>44694</v>
      </c>
      <c r="B1842" s="2">
        <v>4.2126999999999999</v>
      </c>
      <c r="C1842" s="2">
        <v>69.301921875591717</v>
      </c>
      <c r="D1842" s="2">
        <v>-5.1247460232375808E-2</v>
      </c>
      <c r="E1842" s="2">
        <v>5.0282795556420214E-2</v>
      </c>
      <c r="F1842" s="2">
        <v>4.1956999999999995</v>
      </c>
      <c r="G1842" s="2">
        <v>4.1204099999999997</v>
      </c>
      <c r="H1842" s="2">
        <v>4.0674250000000001</v>
      </c>
      <c r="I1842" s="2">
        <v>3.9833619999999996</v>
      </c>
      <c r="J1842" s="13">
        <v>3.8079899999999958</v>
      </c>
      <c r="K1842" s="13" t="s">
        <v>51</v>
      </c>
      <c r="L1842" s="13" t="s">
        <v>48</v>
      </c>
      <c r="M1842" s="13" t="s">
        <v>53</v>
      </c>
    </row>
    <row r="1843" spans="1:13" ht="13.5" x14ac:dyDescent="0.25">
      <c r="A1843" s="3">
        <v>44697</v>
      </c>
      <c r="B1843" s="2">
        <v>4.1708999999999996</v>
      </c>
      <c r="C1843" s="2">
        <v>62.659505300778449</v>
      </c>
      <c r="D1843" s="2">
        <v>-5.7725141332307217E-2</v>
      </c>
      <c r="E1843" s="2">
        <v>4.2703456459304498E-2</v>
      </c>
      <c r="F1843" s="2">
        <v>4.20268</v>
      </c>
      <c r="G1843" s="2">
        <v>4.1352599999999997</v>
      </c>
      <c r="H1843" s="2">
        <v>4.0738450000000004</v>
      </c>
      <c r="I1843" s="2">
        <v>3.9939479999999996</v>
      </c>
      <c r="J1843" s="13">
        <v>3.8081309999999964</v>
      </c>
      <c r="K1843" s="13" t="s">
        <v>51</v>
      </c>
      <c r="L1843" s="13" t="s">
        <v>50</v>
      </c>
      <c r="M1843" s="13" t="s">
        <v>53</v>
      </c>
    </row>
    <row r="1844" spans="1:13" ht="13.5" x14ac:dyDescent="0.25">
      <c r="A1844" s="3">
        <v>44698</v>
      </c>
      <c r="B1844" s="2">
        <v>4.1208</v>
      </c>
      <c r="C1844" s="2">
        <v>55.760964536617031</v>
      </c>
      <c r="D1844" s="2">
        <v>-5.9092838589148933E-2</v>
      </c>
      <c r="E1844" s="2">
        <v>3.2402726395857319E-2</v>
      </c>
      <c r="F1844" s="2">
        <v>4.1826199999999991</v>
      </c>
      <c r="G1844" s="2">
        <v>4.1444299999999998</v>
      </c>
      <c r="H1844" s="2">
        <v>4.07843</v>
      </c>
      <c r="I1844" s="2">
        <v>4.0034000000000001</v>
      </c>
      <c r="J1844" s="13">
        <v>3.8079544999999966</v>
      </c>
      <c r="K1844" s="13" t="s">
        <v>51</v>
      </c>
      <c r="L1844" s="13" t="s">
        <v>50</v>
      </c>
      <c r="M1844" s="13" t="s">
        <v>53</v>
      </c>
    </row>
    <row r="1845" spans="1:13" ht="13.5" x14ac:dyDescent="0.25">
      <c r="A1845" s="3">
        <v>44699</v>
      </c>
      <c r="B1845" s="2">
        <v>4.1208</v>
      </c>
      <c r="C1845" s="2">
        <v>55.760964536617031</v>
      </c>
      <c r="D1845" s="2">
        <v>-5.1289834005887158E-2</v>
      </c>
      <c r="E1845" s="2">
        <v>2.1234945732574527E-2</v>
      </c>
      <c r="F1845" s="2">
        <v>4.1575599999999993</v>
      </c>
      <c r="G1845" s="2">
        <v>4.147590000000001</v>
      </c>
      <c r="H1845" s="2">
        <v>4.0840150000000008</v>
      </c>
      <c r="I1845" s="2">
        <v>4.0117820000000002</v>
      </c>
      <c r="J1845" s="13">
        <v>3.8075444999999974</v>
      </c>
      <c r="K1845" s="13" t="s">
        <v>55</v>
      </c>
      <c r="L1845" s="13" t="s">
        <v>48</v>
      </c>
      <c r="M1845" s="13" t="s">
        <v>47</v>
      </c>
    </row>
    <row r="1846" spans="1:13" ht="13.5" x14ac:dyDescent="0.25">
      <c r="A1846" s="3">
        <v>44700</v>
      </c>
      <c r="B1846" s="2">
        <v>4.1208</v>
      </c>
      <c r="C1846" s="2">
        <v>55.760964536617031</v>
      </c>
      <c r="D1846" s="2">
        <v>-5.3167367919218833E-2</v>
      </c>
      <c r="E1846" s="2">
        <v>8.8512906409569953E-3</v>
      </c>
      <c r="F1846" s="2">
        <v>4.1491999999999996</v>
      </c>
      <c r="G1846" s="2">
        <v>4.1560900000000007</v>
      </c>
      <c r="H1846" s="2">
        <v>4.0896000000000008</v>
      </c>
      <c r="I1846" s="2">
        <v>4.0206980000000012</v>
      </c>
      <c r="J1846" s="13">
        <v>3.8071679999999977</v>
      </c>
      <c r="K1846" s="13" t="s">
        <v>55</v>
      </c>
      <c r="L1846" s="13" t="s">
        <v>48</v>
      </c>
      <c r="M1846" s="13" t="s">
        <v>47</v>
      </c>
    </row>
    <row r="1847" spans="1:13" ht="13.5" x14ac:dyDescent="0.25">
      <c r="A1847" s="3">
        <v>44701</v>
      </c>
      <c r="B1847" s="2">
        <v>4.0956999999999999</v>
      </c>
      <c r="C1847" s="2">
        <v>52.167136306435154</v>
      </c>
      <c r="D1847" s="2">
        <v>-5.1095722205513283E-2</v>
      </c>
      <c r="E1847" s="2">
        <v>-4.0882452286109087E-3</v>
      </c>
      <c r="F1847" s="2">
        <v>4.1257999999999999</v>
      </c>
      <c r="G1847" s="2">
        <v>4.1607500000000002</v>
      </c>
      <c r="H1847" s="2">
        <v>4.0939300000000003</v>
      </c>
      <c r="I1847" s="2">
        <v>4.0297800000000006</v>
      </c>
      <c r="J1847" s="13">
        <v>3.8066989999999974</v>
      </c>
      <c r="K1847" s="13" t="s">
        <v>55</v>
      </c>
      <c r="L1847" s="13" t="s">
        <v>48</v>
      </c>
      <c r="M1847" s="13" t="s">
        <v>47</v>
      </c>
    </row>
    <row r="1848" spans="1:13" ht="13.5" x14ac:dyDescent="0.25">
      <c r="A1848" s="3">
        <v>44704</v>
      </c>
      <c r="B1848" s="2">
        <v>4.0789999999999997</v>
      </c>
      <c r="C1848" s="2">
        <v>49.86439563766104</v>
      </c>
      <c r="D1848" s="2">
        <v>-3.4815136849128514E-2</v>
      </c>
      <c r="E1848" s="2">
        <v>-1.4966173448509732E-2</v>
      </c>
      <c r="F1848" s="2">
        <v>4.1074200000000003</v>
      </c>
      <c r="G1848" s="2">
        <v>4.1550500000000001</v>
      </c>
      <c r="H1848" s="2">
        <v>4.0974249999999994</v>
      </c>
      <c r="I1848" s="2">
        <v>4.0378600000000011</v>
      </c>
      <c r="J1848" s="13">
        <v>3.806146499999997</v>
      </c>
      <c r="K1848" s="13" t="s">
        <v>55</v>
      </c>
      <c r="L1848" s="13" t="s">
        <v>48</v>
      </c>
      <c r="M1848" s="13" t="s">
        <v>47</v>
      </c>
    </row>
    <row r="1849" spans="1:13" ht="13.5" x14ac:dyDescent="0.25">
      <c r="A1849" s="3">
        <v>44705</v>
      </c>
      <c r="B1849" s="2">
        <v>4.0789999999999997</v>
      </c>
      <c r="C1849" s="2">
        <v>49.86439563766104</v>
      </c>
      <c r="D1849" s="2">
        <v>-7.9210584434230569E-3</v>
      </c>
      <c r="E1849" s="2">
        <v>-2.4541422178573608E-2</v>
      </c>
      <c r="F1849" s="2">
        <v>4.0990599999999997</v>
      </c>
      <c r="G1849" s="2">
        <v>4.140839999999999</v>
      </c>
      <c r="H1849" s="2">
        <v>4.1009199999999995</v>
      </c>
      <c r="I1849" s="2">
        <v>4.0459400000000016</v>
      </c>
      <c r="J1849" s="13">
        <v>3.8055939999999966</v>
      </c>
      <c r="K1849" s="13" t="s">
        <v>55</v>
      </c>
      <c r="L1849" s="13" t="s">
        <v>48</v>
      </c>
      <c r="M1849" s="13" t="s">
        <v>47</v>
      </c>
    </row>
    <row r="1850" spans="1:13" ht="13.5" x14ac:dyDescent="0.25">
      <c r="A1850" s="3">
        <v>44706</v>
      </c>
      <c r="B1850" s="2">
        <v>4.0956999999999999</v>
      </c>
      <c r="C1850" s="2">
        <v>52.306031319604855</v>
      </c>
      <c r="D1850" s="2">
        <v>1.7468559207125089E-2</v>
      </c>
      <c r="E1850" s="2">
        <v>-3.3287818480888756E-2</v>
      </c>
      <c r="F1850" s="2">
        <v>4.0940400000000006</v>
      </c>
      <c r="G1850" s="2">
        <v>4.1257999999999999</v>
      </c>
      <c r="H1850" s="2">
        <v>4.105249999999999</v>
      </c>
      <c r="I1850" s="2">
        <v>4.0499440000000018</v>
      </c>
      <c r="J1850" s="13">
        <v>3.8051249999999959</v>
      </c>
      <c r="K1850" s="13" t="s">
        <v>55</v>
      </c>
      <c r="L1850" s="13" t="s">
        <v>48</v>
      </c>
      <c r="M1850" s="13" t="s">
        <v>47</v>
      </c>
    </row>
    <row r="1851" spans="1:13" ht="13.5" x14ac:dyDescent="0.25">
      <c r="A1851" s="3">
        <v>44707</v>
      </c>
      <c r="B1851" s="2">
        <v>4.0956999999999999</v>
      </c>
      <c r="C1851" s="2">
        <v>52.306031319604855</v>
      </c>
      <c r="D1851" s="2">
        <v>2.6029444156049131E-2</v>
      </c>
      <c r="E1851" s="2">
        <v>-4.1110364410406025E-2</v>
      </c>
      <c r="F1851" s="2">
        <v>4.0890199999999997</v>
      </c>
      <c r="G1851" s="2">
        <v>4.11911</v>
      </c>
      <c r="H1851" s="2">
        <v>4.1095799999999985</v>
      </c>
      <c r="I1851" s="2">
        <v>4.0518100000000015</v>
      </c>
      <c r="J1851" s="13">
        <v>3.8047564999999959</v>
      </c>
      <c r="K1851" s="13" t="s">
        <v>55</v>
      </c>
      <c r="L1851" s="13" t="s">
        <v>48</v>
      </c>
      <c r="M1851" s="13" t="s">
        <v>47</v>
      </c>
    </row>
    <row r="1852" spans="1:13" ht="13.5" x14ac:dyDescent="0.25">
      <c r="A1852" s="3">
        <v>44708</v>
      </c>
      <c r="B1852" s="2">
        <v>4.0956999999999999</v>
      </c>
      <c r="C1852" s="2">
        <v>52.306031319604855</v>
      </c>
      <c r="D1852" s="2">
        <v>4.0910143826504708E-2</v>
      </c>
      <c r="E1852" s="2">
        <v>-4.7949690343778231E-2</v>
      </c>
      <c r="F1852" s="2">
        <v>4.0890199999999997</v>
      </c>
      <c r="G1852" s="2">
        <v>4.1074099999999998</v>
      </c>
      <c r="H1852" s="2">
        <v>4.1139099999999988</v>
      </c>
      <c r="I1852" s="2">
        <v>4.0536760000000012</v>
      </c>
      <c r="J1852" s="13">
        <v>3.8043879999999954</v>
      </c>
      <c r="K1852" s="13" t="s">
        <v>55</v>
      </c>
      <c r="L1852" s="13" t="s">
        <v>48</v>
      </c>
      <c r="M1852" s="13" t="s">
        <v>54</v>
      </c>
    </row>
    <row r="1853" spans="1:13" ht="13.5" x14ac:dyDescent="0.25">
      <c r="A1853" s="3">
        <v>44711</v>
      </c>
      <c r="B1853" s="2">
        <v>4.0956999999999999</v>
      </c>
      <c r="C1853" s="2">
        <v>52.30603131960487</v>
      </c>
      <c r="D1853" s="2">
        <v>4.7005163296787167E-2</v>
      </c>
      <c r="E1853" s="2">
        <v>-5.0958840355210158E-2</v>
      </c>
      <c r="F1853" s="2">
        <v>4.0923600000000002</v>
      </c>
      <c r="G1853" s="2">
        <v>4.0998900000000003</v>
      </c>
      <c r="H1853" s="2">
        <v>4.1175749999999987</v>
      </c>
      <c r="I1853" s="2">
        <v>4.0556760000000018</v>
      </c>
      <c r="J1853" s="13">
        <v>3.8039189999999952</v>
      </c>
      <c r="K1853" s="13" t="s">
        <v>51</v>
      </c>
      <c r="L1853" s="13" t="s">
        <v>48</v>
      </c>
      <c r="M1853" s="13" t="s">
        <v>52</v>
      </c>
    </row>
    <row r="1854" spans="1:13" ht="13.5" x14ac:dyDescent="0.25">
      <c r="A1854" s="3">
        <v>44712</v>
      </c>
      <c r="B1854" s="2">
        <v>4.1291000000000002</v>
      </c>
      <c r="C1854" s="2">
        <v>57.83062679625683</v>
      </c>
      <c r="D1854" s="2">
        <v>4.1920005750180067E-2</v>
      </c>
      <c r="E1854" s="2">
        <v>-4.9006468613589871E-2</v>
      </c>
      <c r="F1854" s="2">
        <v>4.1023800000000001</v>
      </c>
      <c r="G1854" s="2">
        <v>4.1007200000000008</v>
      </c>
      <c r="H1854" s="2">
        <v>4.1225749999999994</v>
      </c>
      <c r="I1854" s="2">
        <v>4.0584780000000009</v>
      </c>
      <c r="J1854" s="13">
        <v>3.8036169999999947</v>
      </c>
      <c r="K1854" s="13" t="s">
        <v>51</v>
      </c>
      <c r="L1854" s="13" t="s">
        <v>48</v>
      </c>
      <c r="M1854" s="13" t="s">
        <v>52</v>
      </c>
    </row>
    <row r="1855" spans="1:13" ht="13.5" x14ac:dyDescent="0.25">
      <c r="A1855" s="3">
        <v>44713</v>
      </c>
      <c r="B1855" s="2">
        <v>4.0956999999999999</v>
      </c>
      <c r="C1855" s="2">
        <v>51.416674981837801</v>
      </c>
      <c r="D1855" s="2">
        <v>3.983767427349072E-2</v>
      </c>
      <c r="E1855" s="2">
        <v>-4.3250859491580453E-2</v>
      </c>
      <c r="F1855" s="2">
        <v>4.1023800000000001</v>
      </c>
      <c r="G1855" s="2">
        <v>4.0982099999999999</v>
      </c>
      <c r="H1855" s="2">
        <v>4.1228999999999996</v>
      </c>
      <c r="I1855" s="2">
        <v>4.0607460000000017</v>
      </c>
      <c r="J1855" s="13">
        <v>3.8031814999999942</v>
      </c>
      <c r="K1855" s="13" t="s">
        <v>51</v>
      </c>
      <c r="L1855" s="13" t="s">
        <v>54</v>
      </c>
      <c r="M1855" s="13" t="s">
        <v>54</v>
      </c>
    </row>
    <row r="1856" spans="1:13" ht="13.5" x14ac:dyDescent="0.25">
      <c r="A1856" s="3">
        <v>44714</v>
      </c>
      <c r="B1856" s="2">
        <v>4.0956999999999999</v>
      </c>
      <c r="C1856" s="2">
        <v>51.416674981837801</v>
      </c>
      <c r="D1856" s="2">
        <v>3.8038267284363769E-2</v>
      </c>
      <c r="E1856" s="2">
        <v>-3.561761588685329E-2</v>
      </c>
      <c r="F1856" s="2">
        <v>4.1023800000000001</v>
      </c>
      <c r="G1856" s="2">
        <v>4.0956999999999999</v>
      </c>
      <c r="H1856" s="2">
        <v>4.125894999999999</v>
      </c>
      <c r="I1856" s="2">
        <v>4.0631480000000009</v>
      </c>
      <c r="J1856" s="13">
        <v>3.8028464999999945</v>
      </c>
      <c r="K1856" s="13" t="s">
        <v>51</v>
      </c>
      <c r="L1856" s="13" t="s">
        <v>54</v>
      </c>
      <c r="M1856" s="13" t="s">
        <v>54</v>
      </c>
    </row>
    <row r="1857" spans="1:13" ht="13.5" x14ac:dyDescent="0.25">
      <c r="A1857" s="3">
        <v>44715</v>
      </c>
      <c r="B1857" s="2">
        <v>4.0956999999999999</v>
      </c>
      <c r="C1857" s="2">
        <v>51.416674981837801</v>
      </c>
      <c r="D1857" s="2">
        <v>3.26194923808103E-2</v>
      </c>
      <c r="E1857" s="2">
        <v>-2.6925221294717607E-2</v>
      </c>
      <c r="F1857" s="2">
        <v>4.1023800000000001</v>
      </c>
      <c r="G1857" s="2">
        <v>4.0956999999999999</v>
      </c>
      <c r="H1857" s="2">
        <v>4.1282249999999987</v>
      </c>
      <c r="I1857" s="2">
        <v>4.06555</v>
      </c>
      <c r="J1857" s="13">
        <v>3.8025114999999947</v>
      </c>
      <c r="K1857" s="13" t="s">
        <v>51</v>
      </c>
      <c r="L1857" s="13" t="s">
        <v>54</v>
      </c>
      <c r="M1857" s="13" t="s">
        <v>54</v>
      </c>
    </row>
    <row r="1858" spans="1:13" ht="13.5" x14ac:dyDescent="0.25">
      <c r="A1858" s="3">
        <v>44718</v>
      </c>
      <c r="B1858" s="2">
        <v>4.0956999999999999</v>
      </c>
      <c r="C1858" s="2">
        <v>51.416674981837801</v>
      </c>
      <c r="D1858" s="2">
        <v>2.5433050591634476E-2</v>
      </c>
      <c r="E1858" s="2">
        <v>-1.9392788714632188E-2</v>
      </c>
      <c r="F1858" s="2">
        <v>4.1023800000000001</v>
      </c>
      <c r="G1858" s="2">
        <v>4.0973699999999997</v>
      </c>
      <c r="H1858" s="2">
        <v>4.1262099999999986</v>
      </c>
      <c r="I1858" s="2">
        <v>4.067952</v>
      </c>
      <c r="J1858" s="13">
        <v>3.8021764999999941</v>
      </c>
      <c r="K1858" s="13" t="s">
        <v>51</v>
      </c>
      <c r="L1858" s="13" t="s">
        <v>54</v>
      </c>
      <c r="M1858" s="13" t="s">
        <v>54</v>
      </c>
    </row>
    <row r="1859" spans="1:13" ht="13.5" x14ac:dyDescent="0.25">
      <c r="A1859" s="3">
        <v>44719</v>
      </c>
      <c r="B1859" s="2">
        <v>4.1124000000000001</v>
      </c>
      <c r="C1859" s="2">
        <v>54.788936555469249</v>
      </c>
      <c r="D1859" s="2">
        <v>1.8085461718729157E-2</v>
      </c>
      <c r="E1859" s="2">
        <v>-1.2565182832988292E-2</v>
      </c>
      <c r="F1859" s="2">
        <v>4.0990400000000005</v>
      </c>
      <c r="G1859" s="2">
        <v>4.1007100000000003</v>
      </c>
      <c r="H1859" s="2">
        <v>4.1207749999999983</v>
      </c>
      <c r="I1859" s="2">
        <v>4.0706880000000005</v>
      </c>
      <c r="J1859" s="13">
        <v>3.8019579999999937</v>
      </c>
      <c r="K1859" s="13" t="s">
        <v>51</v>
      </c>
      <c r="L1859" s="13" t="s">
        <v>50</v>
      </c>
      <c r="M1859" s="13" t="s">
        <v>53</v>
      </c>
    </row>
    <row r="1860" spans="1:13" ht="13.5" x14ac:dyDescent="0.25">
      <c r="A1860" s="3">
        <v>44720</v>
      </c>
      <c r="B1860" s="2">
        <v>4.0789999999999997</v>
      </c>
      <c r="C1860" s="2">
        <v>47.663169554640248</v>
      </c>
      <c r="D1860" s="2">
        <v>1.6785379704701064E-2</v>
      </c>
      <c r="E1860" s="2">
        <v>-6.0742085057972931E-3</v>
      </c>
      <c r="F1860" s="2">
        <v>4.0956999999999999</v>
      </c>
      <c r="G1860" s="2">
        <v>4.0990400000000005</v>
      </c>
      <c r="H1860" s="2">
        <v>4.1124199999999984</v>
      </c>
      <c r="I1860" s="2">
        <v>4.072756</v>
      </c>
      <c r="J1860" s="13">
        <v>3.8016394999999945</v>
      </c>
      <c r="K1860" s="13" t="s">
        <v>51</v>
      </c>
      <c r="L1860" s="13" t="s">
        <v>50</v>
      </c>
      <c r="M1860" s="13" t="s">
        <v>53</v>
      </c>
    </row>
    <row r="1861" spans="1:13" ht="13.5" x14ac:dyDescent="0.25">
      <c r="A1861" s="3">
        <v>44721</v>
      </c>
      <c r="B1861" s="2">
        <v>4.1291000000000002</v>
      </c>
      <c r="C1861" s="2">
        <v>56.749799025481096</v>
      </c>
      <c r="D1861" s="2">
        <v>1.2054712830979142E-2</v>
      </c>
      <c r="E1861" s="2">
        <v>6.8219743736144031E-4</v>
      </c>
      <c r="F1861" s="2">
        <v>4.1023800000000001</v>
      </c>
      <c r="G1861" s="2">
        <v>4.1023800000000001</v>
      </c>
      <c r="H1861" s="2">
        <v>4.1107449999999988</v>
      </c>
      <c r="I1861" s="2">
        <v>4.0758259999999993</v>
      </c>
      <c r="J1861" s="13">
        <v>3.8015714999999948</v>
      </c>
      <c r="K1861" s="13" t="s">
        <v>51</v>
      </c>
      <c r="L1861" s="13" t="s">
        <v>50</v>
      </c>
      <c r="M1861" s="13" t="s">
        <v>52</v>
      </c>
    </row>
    <row r="1862" spans="1:13" ht="13.5" x14ac:dyDescent="0.25">
      <c r="A1862" s="3">
        <v>44722</v>
      </c>
      <c r="B1862" s="2">
        <v>4.1375000000000002</v>
      </c>
      <c r="C1862" s="2">
        <v>58.064430981641564</v>
      </c>
      <c r="D1862" s="2">
        <v>7.2081252480797886E-3</v>
      </c>
      <c r="E1862" s="2">
        <v>7.8047895007733624E-3</v>
      </c>
      <c r="F1862" s="2">
        <v>4.1107399999999998</v>
      </c>
      <c r="G1862" s="2">
        <v>4.10656</v>
      </c>
      <c r="H1862" s="2">
        <v>4.1069849999999999</v>
      </c>
      <c r="I1862" s="2">
        <v>4.0775939999999995</v>
      </c>
      <c r="J1862" s="13">
        <v>3.8015454999999951</v>
      </c>
      <c r="K1862" s="13" t="s">
        <v>51</v>
      </c>
      <c r="L1862" s="13" t="s">
        <v>50</v>
      </c>
      <c r="M1862" s="13" t="s">
        <v>52</v>
      </c>
    </row>
    <row r="1863" spans="1:13" ht="13.5" x14ac:dyDescent="0.25">
      <c r="A1863" s="3">
        <v>44725</v>
      </c>
      <c r="B1863" s="2">
        <v>4.1626000000000003</v>
      </c>
      <c r="C1863" s="2">
        <v>61.800797485927397</v>
      </c>
      <c r="D1863" s="2">
        <v>9.9318483130073076E-4</v>
      </c>
      <c r="E1863" s="2">
        <v>1.4544764529679292E-2</v>
      </c>
      <c r="F1863" s="2">
        <v>4.1241199999999996</v>
      </c>
      <c r="G1863" s="2">
        <v>4.1132499999999999</v>
      </c>
      <c r="H1863" s="2">
        <v>4.1065699999999996</v>
      </c>
      <c r="I1863" s="2">
        <v>4.0799959999999995</v>
      </c>
      <c r="J1863" s="13">
        <v>3.8014109999999959</v>
      </c>
      <c r="K1863" s="13" t="s">
        <v>51</v>
      </c>
      <c r="L1863" s="13" t="s">
        <v>50</v>
      </c>
      <c r="M1863" s="13" t="s">
        <v>52</v>
      </c>
    </row>
    <row r="1864" spans="1:13" ht="13.5" x14ac:dyDescent="0.25">
      <c r="A1864" s="3">
        <v>44726</v>
      </c>
      <c r="B1864" s="2">
        <v>4.1458000000000004</v>
      </c>
      <c r="C1864" s="2">
        <v>58.071312886135786</v>
      </c>
      <c r="D1864" s="2">
        <v>1.7331239938664922E-3</v>
      </c>
      <c r="E1864" s="2">
        <v>2.0606143832810325E-2</v>
      </c>
      <c r="F1864" s="2">
        <v>4.1308000000000007</v>
      </c>
      <c r="G1864" s="2">
        <v>4.1149199999999997</v>
      </c>
      <c r="H1864" s="2">
        <v>4.1078199999999994</v>
      </c>
      <c r="I1864" s="2">
        <v>4.0820619999999996</v>
      </c>
      <c r="J1864" s="13">
        <v>3.8015934999999956</v>
      </c>
      <c r="K1864" s="13" t="s">
        <v>51</v>
      </c>
      <c r="L1864" s="13" t="s">
        <v>50</v>
      </c>
      <c r="M1864" s="13" t="s">
        <v>52</v>
      </c>
    </row>
    <row r="1865" spans="1:13" ht="13.5" x14ac:dyDescent="0.25">
      <c r="A1865" s="3">
        <v>44727</v>
      </c>
      <c r="B1865" s="2">
        <v>4.1458000000000004</v>
      </c>
      <c r="C1865" s="2">
        <v>58.071312886135786</v>
      </c>
      <c r="D1865" s="2">
        <v>-3.0356772205779592E-3</v>
      </c>
      <c r="E1865" s="2">
        <v>2.5515542070658346E-2</v>
      </c>
      <c r="F1865" s="2">
        <v>4.1441600000000012</v>
      </c>
      <c r="G1865" s="2">
        <v>4.1199300000000001</v>
      </c>
      <c r="H1865" s="2">
        <v>4.10907</v>
      </c>
      <c r="I1865" s="2">
        <v>4.0841279999999998</v>
      </c>
      <c r="J1865" s="13">
        <v>3.8014419999999949</v>
      </c>
      <c r="K1865" s="13" t="s">
        <v>51</v>
      </c>
      <c r="L1865" s="13" t="s">
        <v>50</v>
      </c>
      <c r="M1865" s="13" t="s">
        <v>52</v>
      </c>
    </row>
    <row r="1866" spans="1:13" ht="13.5" x14ac:dyDescent="0.25">
      <c r="A1866" s="3">
        <v>44728</v>
      </c>
      <c r="B1866" s="2">
        <v>4.1458000000000004</v>
      </c>
      <c r="C1866" s="2">
        <v>58.071312886135779</v>
      </c>
      <c r="D1866" s="2">
        <v>-7.308263047044683E-3</v>
      </c>
      <c r="E1866" s="2">
        <v>2.9588640605955899E-2</v>
      </c>
      <c r="F1866" s="2">
        <v>4.1475000000000009</v>
      </c>
      <c r="G1866" s="2">
        <v>4.1249400000000005</v>
      </c>
      <c r="H1866" s="2">
        <v>4.1103199999999998</v>
      </c>
      <c r="I1866" s="2">
        <v>4.0861939999999999</v>
      </c>
      <c r="J1866" s="13">
        <v>3.8014574999999953</v>
      </c>
      <c r="K1866" s="13" t="s">
        <v>51</v>
      </c>
      <c r="L1866" s="13" t="s">
        <v>50</v>
      </c>
      <c r="M1866" s="13" t="s">
        <v>52</v>
      </c>
    </row>
    <row r="1867" spans="1:13" ht="13.5" x14ac:dyDescent="0.25">
      <c r="A1867" s="3">
        <v>44729</v>
      </c>
      <c r="B1867" s="2">
        <v>4.1458000000000004</v>
      </c>
      <c r="C1867" s="2">
        <v>58.071312886135779</v>
      </c>
      <c r="D1867" s="2">
        <v>-1.114338569687412E-2</v>
      </c>
      <c r="E1867" s="2">
        <v>3.305785919796192E-2</v>
      </c>
      <c r="F1867" s="2">
        <v>4.1491600000000002</v>
      </c>
      <c r="G1867" s="2">
        <v>4.12995</v>
      </c>
      <c r="H1867" s="2">
        <v>4.1128249999999991</v>
      </c>
      <c r="I1867" s="2">
        <v>4.08826</v>
      </c>
      <c r="J1867" s="13">
        <v>3.801439499999995</v>
      </c>
      <c r="K1867" s="13" t="s">
        <v>51</v>
      </c>
      <c r="L1867" s="13" t="s">
        <v>50</v>
      </c>
      <c r="M1867" s="13" t="s">
        <v>52</v>
      </c>
    </row>
    <row r="1868" spans="1:13" ht="13.5" x14ac:dyDescent="0.25">
      <c r="A1868" s="3">
        <v>44732</v>
      </c>
      <c r="B1868" s="2">
        <v>4.1458000000000004</v>
      </c>
      <c r="C1868" s="2">
        <v>58.071312886135779</v>
      </c>
      <c r="D1868" s="2">
        <v>-1.459206144022307E-2</v>
      </c>
      <c r="E1868" s="2">
        <v>3.5700030790038119E-2</v>
      </c>
      <c r="F1868" s="2">
        <v>4.1458000000000004</v>
      </c>
      <c r="G1868" s="2">
        <v>4.1349600000000004</v>
      </c>
      <c r="H1868" s="2">
        <v>4.1161649999999987</v>
      </c>
      <c r="I1868" s="2">
        <v>4.0903259999999992</v>
      </c>
      <c r="J1868" s="13">
        <v>3.8014549999999954</v>
      </c>
      <c r="K1868" s="13" t="s">
        <v>55</v>
      </c>
      <c r="L1868" s="13" t="s">
        <v>54</v>
      </c>
      <c r="M1868" s="13" t="s">
        <v>47</v>
      </c>
    </row>
    <row r="1869" spans="1:13" ht="13.5" x14ac:dyDescent="0.25">
      <c r="A1869" s="3">
        <v>44733</v>
      </c>
      <c r="B1869" s="2">
        <v>4.1375000000000002</v>
      </c>
      <c r="C1869" s="2">
        <v>55.667245171909272</v>
      </c>
      <c r="D1869" s="2">
        <v>-1.4514618658627576E-2</v>
      </c>
      <c r="E1869" s="2">
        <v>3.8830959299747454E-2</v>
      </c>
      <c r="F1869" s="2">
        <v>4.1441400000000002</v>
      </c>
      <c r="G1869" s="2">
        <v>4.1374700000000013</v>
      </c>
      <c r="H1869" s="2">
        <v>4.119089999999999</v>
      </c>
      <c r="I1869" s="2">
        <v>4.0923599999999993</v>
      </c>
      <c r="J1869" s="13">
        <v>3.8014289999999953</v>
      </c>
      <c r="K1869" s="13" t="s">
        <v>55</v>
      </c>
      <c r="L1869" s="13" t="s">
        <v>48</v>
      </c>
      <c r="M1869" s="13" t="s">
        <v>47</v>
      </c>
    </row>
    <row r="1870" spans="1:13" ht="13.5" x14ac:dyDescent="0.25">
      <c r="A1870" s="3">
        <v>44734</v>
      </c>
      <c r="B1870" s="2">
        <v>4.1375000000000002</v>
      </c>
      <c r="C1870" s="2">
        <v>55.667245171909272</v>
      </c>
      <c r="D1870" s="2">
        <v>-1.9713036779502424E-2</v>
      </c>
      <c r="E1870" s="2">
        <v>4.07279637919662E-2</v>
      </c>
      <c r="F1870" s="2">
        <v>4.1424799999999999</v>
      </c>
      <c r="G1870" s="2">
        <v>4.143320000000001</v>
      </c>
      <c r="H1870" s="2">
        <v>4.1211799999999998</v>
      </c>
      <c r="I1870" s="2">
        <v>4.0945279999999995</v>
      </c>
      <c r="J1870" s="13">
        <v>3.8014029999999956</v>
      </c>
      <c r="K1870" s="13" t="s">
        <v>55</v>
      </c>
      <c r="L1870" s="13" t="s">
        <v>48</v>
      </c>
      <c r="M1870" s="13" t="s">
        <v>47</v>
      </c>
    </row>
    <row r="1871" spans="1:13" ht="13.5" x14ac:dyDescent="0.25">
      <c r="A1871" s="3">
        <v>44735</v>
      </c>
      <c r="B1871" s="2">
        <v>4.1375000000000002</v>
      </c>
      <c r="C1871" s="2">
        <v>55.667245171909272</v>
      </c>
      <c r="D1871" s="2">
        <v>-1.6520195856774222E-2</v>
      </c>
      <c r="E1871" s="2">
        <v>3.9768243106013131E-2</v>
      </c>
      <c r="F1871" s="2">
        <v>4.1408199999999997</v>
      </c>
      <c r="G1871" s="2">
        <v>4.1441600000000012</v>
      </c>
      <c r="H1871" s="2">
        <v>4.1232699999999998</v>
      </c>
      <c r="I1871" s="2">
        <v>4.0966959999999988</v>
      </c>
      <c r="J1871" s="13">
        <v>3.8014104999999954</v>
      </c>
      <c r="K1871" s="13" t="s">
        <v>55</v>
      </c>
      <c r="L1871" s="13" t="s">
        <v>48</v>
      </c>
      <c r="M1871" s="13" t="s">
        <v>47</v>
      </c>
    </row>
    <row r="1872" spans="1:13" ht="13.5" x14ac:dyDescent="0.25">
      <c r="A1872" s="3">
        <v>44736</v>
      </c>
      <c r="B1872" s="2">
        <v>4.1291000000000002</v>
      </c>
      <c r="C1872" s="2">
        <v>52.899101720612386</v>
      </c>
      <c r="D1872" s="2">
        <v>-1.2011614554275241E-2</v>
      </c>
      <c r="E1872" s="2">
        <v>3.5779817938404616E-2</v>
      </c>
      <c r="F1872" s="2">
        <v>4.13748</v>
      </c>
      <c r="G1872" s="2">
        <v>4.143320000000001</v>
      </c>
      <c r="H1872" s="2">
        <v>4.1249400000000005</v>
      </c>
      <c r="I1872" s="2">
        <v>4.0984279999999993</v>
      </c>
      <c r="J1872" s="13">
        <v>3.8013759999999959</v>
      </c>
      <c r="K1872" s="13" t="s">
        <v>55</v>
      </c>
      <c r="L1872" s="13" t="s">
        <v>48</v>
      </c>
      <c r="M1872" s="13" t="s">
        <v>47</v>
      </c>
    </row>
    <row r="1873" spans="1:13" ht="13.5" x14ac:dyDescent="0.25">
      <c r="A1873" s="3">
        <v>44739</v>
      </c>
      <c r="B1873" s="2">
        <v>4.0956999999999999</v>
      </c>
      <c r="C1873" s="2">
        <v>43.612590099779098</v>
      </c>
      <c r="D1873" s="2">
        <v>-1.9110267582513885E-3</v>
      </c>
      <c r="E1873" s="2">
        <v>3.0905490157602463E-2</v>
      </c>
      <c r="F1873" s="2">
        <v>4.127460000000001</v>
      </c>
      <c r="G1873" s="2">
        <v>4.1366300000000003</v>
      </c>
      <c r="H1873" s="2">
        <v>4.1249400000000005</v>
      </c>
      <c r="I1873" s="2">
        <v>4.0994919999999988</v>
      </c>
      <c r="J1873" s="13">
        <v>3.8011744999999957</v>
      </c>
      <c r="K1873" s="13" t="s">
        <v>55</v>
      </c>
      <c r="L1873" s="13" t="s">
        <v>48</v>
      </c>
      <c r="M1873" s="13" t="s">
        <v>47</v>
      </c>
    </row>
    <row r="1874" spans="1:13" ht="13.5" x14ac:dyDescent="0.25">
      <c r="A1874" s="3">
        <v>44740</v>
      </c>
      <c r="B1874" s="2">
        <v>4.1124000000000001</v>
      </c>
      <c r="C1874" s="2">
        <v>48.482426753250138</v>
      </c>
      <c r="D1874" s="2">
        <v>2.9650580022604345E-3</v>
      </c>
      <c r="E1874" s="2">
        <v>2.5540178513945831E-2</v>
      </c>
      <c r="F1874" s="2">
        <v>4.1224400000000001</v>
      </c>
      <c r="G1874" s="2">
        <v>4.1332900000000006</v>
      </c>
      <c r="H1874" s="2">
        <v>4.1241049999999992</v>
      </c>
      <c r="I1874" s="2">
        <v>4.101157999999999</v>
      </c>
      <c r="J1874" s="13">
        <v>3.8010564999999956</v>
      </c>
      <c r="K1874" s="13" t="s">
        <v>55</v>
      </c>
      <c r="L1874" s="13" t="s">
        <v>48</v>
      </c>
      <c r="M1874" s="13" t="s">
        <v>47</v>
      </c>
    </row>
    <row r="1875" spans="1:13" ht="13.5" x14ac:dyDescent="0.25">
      <c r="A1875" s="3">
        <v>44741</v>
      </c>
      <c r="B1875" s="2">
        <v>4.1124000000000001</v>
      </c>
      <c r="C1875" s="2">
        <v>48.482426753250138</v>
      </c>
      <c r="D1875" s="2">
        <v>7.1321892761400107E-3</v>
      </c>
      <c r="E1875" s="2">
        <v>1.8883223399075961E-2</v>
      </c>
      <c r="F1875" s="2">
        <v>4.117420000000001</v>
      </c>
      <c r="G1875" s="2">
        <v>4.12995</v>
      </c>
      <c r="H1875" s="2">
        <v>4.1249399999999996</v>
      </c>
      <c r="I1875" s="2">
        <v>4.1032239999999991</v>
      </c>
      <c r="J1875" s="13">
        <v>3.8009719999999958</v>
      </c>
      <c r="K1875" s="13" t="s">
        <v>55</v>
      </c>
      <c r="L1875" s="13" t="s">
        <v>48</v>
      </c>
      <c r="M1875" s="13" t="s">
        <v>47</v>
      </c>
    </row>
    <row r="1876" spans="1:13" ht="13.5" x14ac:dyDescent="0.25">
      <c r="A1876" s="3">
        <v>44742</v>
      </c>
      <c r="B1876" s="2">
        <v>4.0956999999999999</v>
      </c>
      <c r="C1876" s="2">
        <v>44.068456017032098</v>
      </c>
      <c r="D1876" s="2">
        <v>1.1933421023183399E-2</v>
      </c>
      <c r="E1876" s="2">
        <v>1.1128774927304323E-2</v>
      </c>
      <c r="F1876" s="2">
        <v>4.1090600000000004</v>
      </c>
      <c r="G1876" s="2">
        <v>4.1249400000000005</v>
      </c>
      <c r="H1876" s="2">
        <v>4.1249399999999996</v>
      </c>
      <c r="I1876" s="2">
        <v>4.1049559999999987</v>
      </c>
      <c r="J1876" s="13">
        <v>3.8008039999999959</v>
      </c>
      <c r="K1876" s="13" t="s">
        <v>55</v>
      </c>
      <c r="L1876" s="13" t="s">
        <v>48</v>
      </c>
      <c r="M1876" s="13" t="s">
        <v>47</v>
      </c>
    </row>
    <row r="1877" spans="1:13" ht="13.5" x14ac:dyDescent="0.25">
      <c r="A1877" s="3">
        <v>44743</v>
      </c>
      <c r="B1877" s="2">
        <v>4.1124000000000001</v>
      </c>
      <c r="C1877" s="2">
        <v>49.062657571963364</v>
      </c>
      <c r="D1877" s="2">
        <v>1.4892979559776087E-2</v>
      </c>
      <c r="E1877" s="2">
        <v>3.1985153256762315E-3</v>
      </c>
      <c r="F1877" s="2">
        <v>4.1057199999999998</v>
      </c>
      <c r="G1877" s="2">
        <v>4.1215999999999999</v>
      </c>
      <c r="H1877" s="2">
        <v>4.1257749999999991</v>
      </c>
      <c r="I1877" s="2">
        <v>4.1070219999999988</v>
      </c>
      <c r="J1877" s="13">
        <v>3.8006859999999953</v>
      </c>
      <c r="K1877" s="13" t="s">
        <v>55</v>
      </c>
      <c r="L1877" s="13" t="s">
        <v>48</v>
      </c>
      <c r="M1877" s="13" t="s">
        <v>47</v>
      </c>
    </row>
    <row r="1878" spans="1:13" ht="13.5" x14ac:dyDescent="0.25">
      <c r="A1878" s="3">
        <v>44746</v>
      </c>
      <c r="B1878" s="2">
        <v>4.1124000000000001</v>
      </c>
      <c r="C1878" s="2">
        <v>49.062657571963364</v>
      </c>
      <c r="D1878" s="2">
        <v>1.7422628218819014E-2</v>
      </c>
      <c r="E1878" s="2">
        <v>-3.8193809829575017E-3</v>
      </c>
      <c r="F1878" s="2">
        <v>4.1090600000000004</v>
      </c>
      <c r="G1878" s="2">
        <v>4.1182600000000011</v>
      </c>
      <c r="H1878" s="2">
        <v>4.1266099999999994</v>
      </c>
      <c r="I1878" s="2">
        <v>4.109087999999999</v>
      </c>
      <c r="J1878" s="13">
        <v>3.8006014999999955</v>
      </c>
      <c r="K1878" s="13" t="s">
        <v>51</v>
      </c>
      <c r="L1878" s="13" t="s">
        <v>48</v>
      </c>
      <c r="M1878" s="13" t="s">
        <v>52</v>
      </c>
    </row>
    <row r="1879" spans="1:13" ht="13.5" x14ac:dyDescent="0.25">
      <c r="A1879" s="3">
        <v>44747</v>
      </c>
      <c r="B1879" s="2">
        <v>4.1124000000000001</v>
      </c>
      <c r="C1879" s="2">
        <v>49.062657571963364</v>
      </c>
      <c r="D1879" s="2">
        <v>1.8309701917854859E-2</v>
      </c>
      <c r="E1879" s="2">
        <v>-1.0422278085540235E-2</v>
      </c>
      <c r="F1879" s="2">
        <v>4.1090600000000004</v>
      </c>
      <c r="G1879" s="2">
        <v>4.1157500000000002</v>
      </c>
      <c r="H1879" s="2">
        <v>4.1266099999999994</v>
      </c>
      <c r="I1879" s="2">
        <v>4.1111539999999982</v>
      </c>
      <c r="J1879" s="13">
        <v>3.8007839999999953</v>
      </c>
      <c r="K1879" s="13" t="s">
        <v>55</v>
      </c>
      <c r="L1879" s="13" t="s">
        <v>50</v>
      </c>
      <c r="M1879" s="13" t="s">
        <v>54</v>
      </c>
    </row>
    <row r="1880" spans="1:13" ht="13.5" x14ac:dyDescent="0.25">
      <c r="A1880" s="3">
        <v>44748</v>
      </c>
      <c r="B1880" s="2">
        <v>4.0956999999999999</v>
      </c>
      <c r="C1880" s="2">
        <v>44.140040690774555</v>
      </c>
      <c r="D1880" s="2">
        <v>2.0319122030571179E-2</v>
      </c>
      <c r="E1880" s="2">
        <v>-1.7542181015794734E-2</v>
      </c>
      <c r="F1880" s="2">
        <v>4.1057199999999998</v>
      </c>
      <c r="G1880" s="2">
        <v>4.1115700000000004</v>
      </c>
      <c r="H1880" s="2">
        <v>4.1274449999999998</v>
      </c>
      <c r="I1880" s="2">
        <v>4.1128859999999987</v>
      </c>
      <c r="J1880" s="13">
        <v>3.8013174999999957</v>
      </c>
      <c r="K1880" s="13" t="s">
        <v>55</v>
      </c>
      <c r="L1880" s="13" t="s">
        <v>50</v>
      </c>
      <c r="M1880" s="13" t="s">
        <v>47</v>
      </c>
    </row>
    <row r="1881" spans="1:13" ht="13.5" x14ac:dyDescent="0.25">
      <c r="A1881" s="3">
        <v>44749</v>
      </c>
      <c r="B1881" s="2">
        <v>4.0956999999999999</v>
      </c>
      <c r="C1881" s="2">
        <v>44.140040690774548</v>
      </c>
      <c r="D1881" s="2">
        <v>2.2138250357849998E-2</v>
      </c>
      <c r="E1881" s="2">
        <v>-2.4060891135104602E-2</v>
      </c>
      <c r="F1881" s="2">
        <v>4.1057199999999998</v>
      </c>
      <c r="G1881" s="2">
        <v>4.1073900000000005</v>
      </c>
      <c r="H1881" s="2">
        <v>4.1257749999999991</v>
      </c>
      <c r="I1881" s="2">
        <v>4.1146179999999983</v>
      </c>
      <c r="J1881" s="13">
        <v>3.8013499999999953</v>
      </c>
      <c r="K1881" s="13" t="s">
        <v>55</v>
      </c>
      <c r="L1881" s="13" t="s">
        <v>50</v>
      </c>
      <c r="M1881" s="13" t="s">
        <v>54</v>
      </c>
    </row>
    <row r="1882" spans="1:13" ht="13.5" x14ac:dyDescent="0.25">
      <c r="A1882" s="3">
        <v>44750</v>
      </c>
      <c r="B1882" s="2">
        <v>4.0956999999999999</v>
      </c>
      <c r="C1882" s="2">
        <v>44.140040690774555</v>
      </c>
      <c r="D1882" s="2">
        <v>2.2495251179986298E-2</v>
      </c>
      <c r="E1882" s="2">
        <v>-2.7541266788570724E-2</v>
      </c>
      <c r="F1882" s="2">
        <v>4.1023800000000001</v>
      </c>
      <c r="G1882" s="2">
        <v>4.10405</v>
      </c>
      <c r="H1882" s="2">
        <v>4.1236849999999992</v>
      </c>
      <c r="I1882" s="2">
        <v>4.1163499999999988</v>
      </c>
      <c r="J1882" s="13">
        <v>3.801448999999995</v>
      </c>
      <c r="K1882" s="13" t="s">
        <v>55</v>
      </c>
      <c r="L1882" s="13" t="s">
        <v>50</v>
      </c>
      <c r="M1882" s="13" t="s">
        <v>47</v>
      </c>
    </row>
    <row r="1883" spans="1:13" ht="13.5" x14ac:dyDescent="0.25">
      <c r="A1883" s="3">
        <v>44753</v>
      </c>
      <c r="B1883" s="2">
        <v>4.0872999999999999</v>
      </c>
      <c r="C1883" s="2">
        <v>41.522772784714704</v>
      </c>
      <c r="D1883" s="2">
        <v>1.8382984004396086E-2</v>
      </c>
      <c r="E1883" s="2">
        <v>-2.8872054100326588E-2</v>
      </c>
      <c r="F1883" s="2">
        <v>4.0973600000000001</v>
      </c>
      <c r="G1883" s="2">
        <v>4.1032099999999998</v>
      </c>
      <c r="H1883" s="2">
        <v>4.1199199999999987</v>
      </c>
      <c r="I1883" s="2">
        <v>4.1176479999999982</v>
      </c>
      <c r="J1883" s="13">
        <v>3.8015059999999954</v>
      </c>
      <c r="K1883" s="13" t="s">
        <v>55</v>
      </c>
      <c r="L1883" s="13" t="s">
        <v>50</v>
      </c>
      <c r="M1883" s="13" t="s">
        <v>47</v>
      </c>
    </row>
    <row r="1884" spans="1:13" ht="13.5" x14ac:dyDescent="0.25">
      <c r="A1884" s="3">
        <v>44754</v>
      </c>
      <c r="B1884" s="2">
        <v>4.0956999999999999</v>
      </c>
      <c r="C1884" s="2">
        <v>45.032748833585842</v>
      </c>
      <c r="D1884" s="2">
        <v>1.6994364604666856E-2</v>
      </c>
      <c r="E1884" s="2">
        <v>-2.8719953762530295E-2</v>
      </c>
      <c r="F1884" s="2">
        <v>4.0940199999999995</v>
      </c>
      <c r="G1884" s="2">
        <v>4.10154</v>
      </c>
      <c r="H1884" s="2">
        <v>4.1174149999999994</v>
      </c>
      <c r="I1884" s="2">
        <v>4.1189799999999979</v>
      </c>
      <c r="J1884" s="13">
        <v>3.8019389999999955</v>
      </c>
      <c r="K1884" s="13" t="s">
        <v>55</v>
      </c>
      <c r="L1884" s="13" t="s">
        <v>50</v>
      </c>
      <c r="M1884" s="13" t="s">
        <v>47</v>
      </c>
    </row>
    <row r="1885" spans="1:13" ht="13.5" x14ac:dyDescent="0.25">
      <c r="A1885" s="3">
        <v>44755</v>
      </c>
      <c r="B1885" s="2">
        <v>4.0872999999999999</v>
      </c>
      <c r="C1885" s="2">
        <v>42.298565074111679</v>
      </c>
      <c r="D1885" s="2">
        <v>1.6525282572347422E-2</v>
      </c>
      <c r="E1885" s="2">
        <v>-2.7580922941269449E-2</v>
      </c>
      <c r="F1885" s="2">
        <v>4.0923400000000001</v>
      </c>
      <c r="G1885" s="2">
        <v>4.0990300000000008</v>
      </c>
      <c r="H1885" s="2">
        <v>4.1144899999999991</v>
      </c>
      <c r="I1885" s="2">
        <v>4.1189419999999979</v>
      </c>
      <c r="J1885" s="13">
        <v>3.8026974999999954</v>
      </c>
      <c r="K1885" s="13" t="s">
        <v>55</v>
      </c>
      <c r="L1885" s="13" t="s">
        <v>50</v>
      </c>
      <c r="M1885" s="13" t="s">
        <v>47</v>
      </c>
    </row>
    <row r="1886" spans="1:13" ht="13.5" x14ac:dyDescent="0.25">
      <c r="A1886" s="3">
        <v>44756</v>
      </c>
      <c r="B1886" s="2">
        <v>4.0872999999999999</v>
      </c>
      <c r="C1886" s="2">
        <v>42.298565074111679</v>
      </c>
      <c r="D1886" s="2">
        <v>1.3686254967853806E-2</v>
      </c>
      <c r="E1886" s="2">
        <v>-2.5659580787803456E-2</v>
      </c>
      <c r="F1886" s="2">
        <v>4.0906599999999997</v>
      </c>
      <c r="G1886" s="2">
        <v>4.0981899999999998</v>
      </c>
      <c r="H1886" s="2">
        <v>4.1115649999999997</v>
      </c>
      <c r="I1886" s="2">
        <v>4.119971999999998</v>
      </c>
      <c r="J1886" s="13">
        <v>3.8033224999999957</v>
      </c>
      <c r="K1886" s="13" t="s">
        <v>55</v>
      </c>
      <c r="L1886" s="13" t="s">
        <v>50</v>
      </c>
      <c r="M1886" s="13" t="s">
        <v>47</v>
      </c>
    </row>
    <row r="1887" spans="1:13" ht="13.5" x14ac:dyDescent="0.25">
      <c r="A1887" s="3">
        <v>44757</v>
      </c>
      <c r="B1887" s="2">
        <v>4.0872999999999999</v>
      </c>
      <c r="C1887" s="2">
        <v>42.298565074111679</v>
      </c>
      <c r="D1887" s="2">
        <v>1.3970934138488822E-2</v>
      </c>
      <c r="E1887" s="2">
        <v>-2.4014012246612246E-2</v>
      </c>
      <c r="F1887" s="2">
        <v>4.0889799999999994</v>
      </c>
      <c r="G1887" s="2">
        <v>4.0956799999999998</v>
      </c>
      <c r="H1887" s="2">
        <v>4.1086399999999994</v>
      </c>
      <c r="I1887" s="2">
        <v>4.1207359999999973</v>
      </c>
      <c r="J1887" s="13">
        <v>3.8037804999999962</v>
      </c>
      <c r="K1887" s="13" t="s">
        <v>55</v>
      </c>
      <c r="L1887" s="13" t="s">
        <v>50</v>
      </c>
      <c r="M1887" s="13" t="s">
        <v>47</v>
      </c>
    </row>
    <row r="1888" spans="1:13" ht="13.5" x14ac:dyDescent="0.25">
      <c r="A1888" s="3">
        <v>44760</v>
      </c>
      <c r="B1888" s="2">
        <v>4.0872999999999999</v>
      </c>
      <c r="C1888" s="2">
        <v>42.298565074111671</v>
      </c>
      <c r="D1888" s="2">
        <v>1.4320800336125927E-2</v>
      </c>
      <c r="E1888" s="2">
        <v>-2.2653279734085076E-2</v>
      </c>
      <c r="F1888" s="2">
        <v>4.0889799999999994</v>
      </c>
      <c r="G1888" s="2">
        <v>4.0931699999999998</v>
      </c>
      <c r="H1888" s="2">
        <v>4.105715</v>
      </c>
      <c r="I1888" s="2">
        <v>4.1197619999999979</v>
      </c>
      <c r="J1888" s="13">
        <v>3.8043389999999966</v>
      </c>
      <c r="K1888" s="13" t="s">
        <v>55</v>
      </c>
      <c r="L1888" s="13" t="s">
        <v>50</v>
      </c>
      <c r="M1888" s="13" t="s">
        <v>54</v>
      </c>
    </row>
    <row r="1889" spans="1:13" ht="13.5" x14ac:dyDescent="0.25">
      <c r="A1889" s="3">
        <v>44761</v>
      </c>
      <c r="B1889" s="2">
        <v>4.0789999999999997</v>
      </c>
      <c r="C1889" s="2">
        <v>39.140216865717399</v>
      </c>
      <c r="D1889" s="2">
        <v>1.5332566726455887E-2</v>
      </c>
      <c r="E1889" s="2">
        <v>-2.0755848591213981E-2</v>
      </c>
      <c r="F1889" s="2">
        <v>4.0856399999999997</v>
      </c>
      <c r="G1889" s="2">
        <v>4.0898300000000001</v>
      </c>
      <c r="H1889" s="2">
        <v>4.1027900000000006</v>
      </c>
      <c r="I1889" s="2">
        <v>4.1169199999999986</v>
      </c>
      <c r="J1889" s="13">
        <v>3.8048559999999965</v>
      </c>
      <c r="K1889" s="13" t="s">
        <v>55</v>
      </c>
      <c r="L1889" s="13" t="s">
        <v>50</v>
      </c>
      <c r="M1889" s="13" t="s">
        <v>47</v>
      </c>
    </row>
    <row r="1890" spans="1:13" ht="13.5" x14ac:dyDescent="0.25">
      <c r="A1890" s="3">
        <v>44762</v>
      </c>
      <c r="B1890" s="2">
        <v>4.1375000000000002</v>
      </c>
      <c r="C1890" s="2">
        <v>61.155567690938597</v>
      </c>
      <c r="D1890" s="2">
        <v>9.4285937647322626E-3</v>
      </c>
      <c r="E1890" s="2">
        <v>-1.8716065184753768E-2</v>
      </c>
      <c r="F1890" s="2">
        <v>4.0956799999999998</v>
      </c>
      <c r="G1890" s="2">
        <v>4.0940099999999999</v>
      </c>
      <c r="H1890" s="2">
        <v>4.1027900000000006</v>
      </c>
      <c r="I1890" s="2">
        <v>4.1147479999999987</v>
      </c>
      <c r="J1890" s="13">
        <v>3.8056654999999973</v>
      </c>
      <c r="K1890" s="13" t="s">
        <v>55</v>
      </c>
      <c r="L1890" s="13" t="s">
        <v>50</v>
      </c>
      <c r="M1890" s="13" t="s">
        <v>49</v>
      </c>
    </row>
    <row r="1891" spans="1:13" ht="13.5" x14ac:dyDescent="0.25">
      <c r="A1891" s="3">
        <v>44763</v>
      </c>
      <c r="B1891" s="2">
        <v>4.1375000000000002</v>
      </c>
      <c r="C1891" s="2">
        <v>61.155567690938589</v>
      </c>
      <c r="D1891" s="2">
        <v>4.2191722845812407E-3</v>
      </c>
      <c r="E1891" s="2">
        <v>-1.6882326406616598E-2</v>
      </c>
      <c r="F1891" s="2">
        <v>4.1057199999999998</v>
      </c>
      <c r="G1891" s="2">
        <v>4.0981900000000007</v>
      </c>
      <c r="H1891" s="2">
        <v>4.1027900000000006</v>
      </c>
      <c r="I1891" s="2">
        <v>4.1142459999999987</v>
      </c>
      <c r="J1891" s="13">
        <v>3.8066749999999967</v>
      </c>
      <c r="K1891" s="13" t="s">
        <v>55</v>
      </c>
      <c r="L1891" s="13" t="s">
        <v>50</v>
      </c>
      <c r="M1891" s="13" t="s">
        <v>49</v>
      </c>
    </row>
    <row r="1892" spans="1:13" ht="13.5" x14ac:dyDescent="0.25">
      <c r="A1892" s="3">
        <v>44764</v>
      </c>
      <c r="B1892" s="2">
        <v>4.1542000000000003</v>
      </c>
      <c r="C1892" s="2">
        <v>65.310152019135572</v>
      </c>
      <c r="D1892" s="2">
        <v>-1.6237553398630311E-3</v>
      </c>
      <c r="E1892" s="2">
        <v>-1.5235381789800079E-2</v>
      </c>
      <c r="F1892" s="2">
        <v>4.1190999999999995</v>
      </c>
      <c r="G1892" s="2">
        <v>4.1040400000000004</v>
      </c>
      <c r="H1892" s="2">
        <v>4.1040450000000002</v>
      </c>
      <c r="I1892" s="2">
        <v>4.1130759999999986</v>
      </c>
      <c r="J1892" s="13">
        <v>3.8079684999999968</v>
      </c>
      <c r="K1892" s="13" t="s">
        <v>51</v>
      </c>
      <c r="L1892" s="13" t="s">
        <v>48</v>
      </c>
      <c r="M1892" s="13" t="s">
        <v>52</v>
      </c>
    </row>
    <row r="1893" spans="1:13" ht="13.5" x14ac:dyDescent="0.25">
      <c r="A1893" s="3">
        <v>44768</v>
      </c>
      <c r="B1893" s="2">
        <v>4.1542000000000003</v>
      </c>
      <c r="C1893" s="2">
        <v>65.310152019135558</v>
      </c>
      <c r="D1893" s="2">
        <v>-8.1420176628332896E-3</v>
      </c>
      <c r="E1893" s="2">
        <v>-1.4411941990670463E-2</v>
      </c>
      <c r="F1893" s="2">
        <v>4.1324799999999993</v>
      </c>
      <c r="G1893" s="2">
        <v>4.1107300000000002</v>
      </c>
      <c r="H1893" s="2">
        <v>4.1069700000000005</v>
      </c>
      <c r="I1893" s="2">
        <v>4.112741999999999</v>
      </c>
      <c r="J1893" s="13">
        <v>3.8092619999999964</v>
      </c>
      <c r="K1893" s="13" t="s">
        <v>51</v>
      </c>
      <c r="L1893" s="13" t="s">
        <v>48</v>
      </c>
      <c r="M1893" s="13" t="s">
        <v>52</v>
      </c>
    </row>
    <row r="1894" spans="1:13" ht="13.5" x14ac:dyDescent="0.25">
      <c r="A1894" s="3">
        <v>44769</v>
      </c>
      <c r="B1894" s="2">
        <v>4.0956999999999999</v>
      </c>
      <c r="C1894" s="2">
        <v>45.52759993862206</v>
      </c>
      <c r="D1894" s="2">
        <v>-8.2928839539038179E-3</v>
      </c>
      <c r="E1894" s="2">
        <v>-1.4869051475308964E-2</v>
      </c>
      <c r="F1894" s="2">
        <v>4.1358200000000007</v>
      </c>
      <c r="G1894" s="2">
        <v>4.1107300000000002</v>
      </c>
      <c r="H1894" s="2">
        <v>4.1061350000000001</v>
      </c>
      <c r="I1894" s="2">
        <v>4.112239999999999</v>
      </c>
      <c r="J1894" s="13">
        <v>3.8103634999999967</v>
      </c>
      <c r="K1894" s="13" t="s">
        <v>51</v>
      </c>
      <c r="L1894" s="13" t="s">
        <v>48</v>
      </c>
      <c r="M1894" s="13" t="s">
        <v>52</v>
      </c>
    </row>
    <row r="1895" spans="1:13" ht="13.5" x14ac:dyDescent="0.25">
      <c r="A1895" s="3">
        <v>44770</v>
      </c>
      <c r="B1895" s="2">
        <v>4.1542000000000003</v>
      </c>
      <c r="C1895" s="2">
        <v>58.92600846855332</v>
      </c>
      <c r="D1895" s="2">
        <v>-1.3942219265096867E-2</v>
      </c>
      <c r="E1895" s="2">
        <v>-1.5094408215592591E-2</v>
      </c>
      <c r="F1895" s="2">
        <v>4.1391600000000004</v>
      </c>
      <c r="G1895" s="2">
        <v>4.117420000000001</v>
      </c>
      <c r="H1895" s="2">
        <v>4.108225</v>
      </c>
      <c r="I1895" s="2">
        <v>4.1129079999999991</v>
      </c>
      <c r="J1895" s="13">
        <v>3.8117239999999968</v>
      </c>
      <c r="K1895" s="13" t="s">
        <v>51</v>
      </c>
      <c r="L1895" s="13" t="s">
        <v>48</v>
      </c>
      <c r="M1895" s="13" t="s">
        <v>52</v>
      </c>
    </row>
    <row r="1896" spans="1:13" ht="13.5" x14ac:dyDescent="0.25">
      <c r="A1896" s="3">
        <v>44771</v>
      </c>
      <c r="B1896" s="2">
        <v>4.1542000000000003</v>
      </c>
      <c r="C1896" s="2">
        <v>58.92600846855332</v>
      </c>
      <c r="D1896" s="2">
        <v>-1.8971844146913774E-2</v>
      </c>
      <c r="E1896" s="2">
        <v>-1.4705384060286866E-2</v>
      </c>
      <c r="F1896" s="2">
        <v>4.1425000000000001</v>
      </c>
      <c r="G1896" s="2">
        <v>4.1241099999999999</v>
      </c>
      <c r="H1896" s="2">
        <v>4.1111500000000003</v>
      </c>
      <c r="I1896" s="2">
        <v>4.1135759999999983</v>
      </c>
      <c r="J1896" s="13">
        <v>3.8130844999999964</v>
      </c>
      <c r="K1896" s="13" t="s">
        <v>51</v>
      </c>
      <c r="L1896" s="13" t="s">
        <v>48</v>
      </c>
      <c r="M1896" s="13" t="s">
        <v>52</v>
      </c>
    </row>
    <row r="1897" spans="1:13" ht="13.5" x14ac:dyDescent="0.25">
      <c r="A1897" s="3">
        <v>44774</v>
      </c>
      <c r="B1897" s="2">
        <v>4.1542000000000003</v>
      </c>
      <c r="C1897" s="2">
        <v>58.92600846855332</v>
      </c>
      <c r="D1897" s="2">
        <v>-2.3458623252076372E-2</v>
      </c>
      <c r="E1897" s="2">
        <v>-1.4252399620593076E-2</v>
      </c>
      <c r="F1897" s="2">
        <v>4.1425000000000001</v>
      </c>
      <c r="G1897" s="2">
        <v>4.1308000000000007</v>
      </c>
      <c r="H1897" s="2">
        <v>4.1132400000000002</v>
      </c>
      <c r="I1897" s="2">
        <v>4.1147459999999985</v>
      </c>
      <c r="J1897" s="13">
        <v>3.8145784999999965</v>
      </c>
      <c r="K1897" s="13" t="s">
        <v>51</v>
      </c>
      <c r="L1897" s="13" t="s">
        <v>48</v>
      </c>
      <c r="M1897" s="13" t="s">
        <v>54</v>
      </c>
    </row>
    <row r="1898" spans="1:13" ht="13.5" x14ac:dyDescent="0.25">
      <c r="A1898" s="3">
        <v>44775</v>
      </c>
      <c r="B1898" s="2">
        <v>4.1542000000000003</v>
      </c>
      <c r="C1898" s="2">
        <v>58.92600846855332</v>
      </c>
      <c r="D1898" s="2">
        <v>-2.7468964451253797E-2</v>
      </c>
      <c r="E1898" s="2">
        <v>-1.383127196559595E-2</v>
      </c>
      <c r="F1898" s="2">
        <v>4.1425000000000001</v>
      </c>
      <c r="G1898" s="2">
        <v>4.1374900000000006</v>
      </c>
      <c r="H1898" s="2">
        <v>4.115330000000001</v>
      </c>
      <c r="I1898" s="2">
        <v>4.1162499999999982</v>
      </c>
      <c r="J1898" s="13">
        <v>3.816707499999997</v>
      </c>
      <c r="K1898" s="13" t="s">
        <v>51</v>
      </c>
      <c r="L1898" s="13" t="s">
        <v>48</v>
      </c>
      <c r="M1898" s="13" t="s">
        <v>54</v>
      </c>
    </row>
    <row r="1899" spans="1:13" ht="13.5" x14ac:dyDescent="0.25">
      <c r="A1899" s="3">
        <v>44776</v>
      </c>
      <c r="B1899" s="2">
        <v>4.1375000000000002</v>
      </c>
      <c r="C1899" s="2">
        <v>53.84102695441598</v>
      </c>
      <c r="D1899" s="2">
        <v>-3.1100212234640878E-2</v>
      </c>
      <c r="E1899" s="2">
        <v>-1.3501347227729161E-2</v>
      </c>
      <c r="F1899" s="2">
        <v>4.1508599999999998</v>
      </c>
      <c r="G1899" s="2">
        <v>4.1433400000000002</v>
      </c>
      <c r="H1899" s="2">
        <v>4.1165850000000015</v>
      </c>
      <c r="I1899" s="2">
        <v>4.1174199999999983</v>
      </c>
      <c r="J1899" s="13">
        <v>3.818752999999997</v>
      </c>
      <c r="K1899" s="13" t="s">
        <v>55</v>
      </c>
      <c r="L1899" s="13" t="s">
        <v>50</v>
      </c>
      <c r="M1899" s="13" t="s">
        <v>49</v>
      </c>
    </row>
    <row r="1900" spans="1:13" ht="13.5" x14ac:dyDescent="0.25">
      <c r="A1900" s="3">
        <v>44777</v>
      </c>
      <c r="B1900" s="2">
        <v>4.1375000000000002</v>
      </c>
      <c r="C1900" s="2">
        <v>53.84102695441598</v>
      </c>
      <c r="D1900" s="2">
        <v>-2.5257455230346615E-2</v>
      </c>
      <c r="E1900" s="2">
        <v>-1.2480408755284731E-2</v>
      </c>
      <c r="F1900" s="2">
        <v>4.1475200000000001</v>
      </c>
      <c r="G1900" s="2">
        <v>4.1433400000000002</v>
      </c>
      <c r="H1900" s="2">
        <v>4.1186750000000014</v>
      </c>
      <c r="I1900" s="2">
        <v>4.1182559999999979</v>
      </c>
      <c r="J1900" s="13">
        <v>3.8210654999999973</v>
      </c>
      <c r="K1900" s="13" t="s">
        <v>55</v>
      </c>
      <c r="L1900" s="13" t="s">
        <v>50</v>
      </c>
      <c r="M1900" s="13" t="s">
        <v>47</v>
      </c>
    </row>
    <row r="1901" spans="1:13" ht="13.5" x14ac:dyDescent="0.25">
      <c r="A1901" s="3">
        <v>44778</v>
      </c>
      <c r="B1901" s="2">
        <v>4.1375000000000002</v>
      </c>
      <c r="C1901" s="2">
        <v>53.84102695441598</v>
      </c>
      <c r="D1901" s="2">
        <v>-2.0391962361109073E-2</v>
      </c>
      <c r="E1901" s="2">
        <v>-1.3233994269397583E-2</v>
      </c>
      <c r="F1901" s="2">
        <v>4.1441800000000004</v>
      </c>
      <c r="G1901" s="2">
        <v>4.1433400000000002</v>
      </c>
      <c r="H1901" s="2">
        <v>4.1207650000000013</v>
      </c>
      <c r="I1901" s="2">
        <v>4.1190919999999975</v>
      </c>
      <c r="J1901" s="13">
        <v>3.8233779999999973</v>
      </c>
      <c r="K1901" s="13" t="s">
        <v>55</v>
      </c>
      <c r="L1901" s="13" t="s">
        <v>50</v>
      </c>
      <c r="M1901" s="13" t="s">
        <v>47</v>
      </c>
    </row>
    <row r="1902" spans="1:13" ht="13.5" x14ac:dyDescent="0.25">
      <c r="A1902" s="3">
        <v>44781</v>
      </c>
      <c r="B1902" s="2">
        <v>4.1375000000000002</v>
      </c>
      <c r="C1902" s="2">
        <v>53.84102695441598</v>
      </c>
      <c r="D1902" s="2">
        <v>-1.3778348718702205E-2</v>
      </c>
      <c r="E1902" s="2">
        <v>-1.5755847897947681E-2</v>
      </c>
      <c r="F1902" s="2">
        <v>4.1408399999999999</v>
      </c>
      <c r="G1902" s="2">
        <v>4.1416700000000004</v>
      </c>
      <c r="H1902" s="2">
        <v>4.1228550000000013</v>
      </c>
      <c r="I1902" s="2">
        <v>4.119927999999998</v>
      </c>
      <c r="J1902" s="13">
        <v>3.8258574999999984</v>
      </c>
      <c r="K1902" s="13" t="s">
        <v>55</v>
      </c>
      <c r="L1902" s="13" t="s">
        <v>50</v>
      </c>
      <c r="M1902" s="13" t="s">
        <v>47</v>
      </c>
    </row>
    <row r="1903" spans="1:13" ht="13.5" x14ac:dyDescent="0.25">
      <c r="A1903" s="3">
        <v>44782</v>
      </c>
      <c r="B1903" s="2">
        <v>4.1375000000000002</v>
      </c>
      <c r="C1903" s="2">
        <v>53.841026954415987</v>
      </c>
      <c r="D1903" s="2">
        <v>-8.2494109792818904E-3</v>
      </c>
      <c r="E1903" s="2">
        <v>-1.8007992694852495E-2</v>
      </c>
      <c r="F1903" s="2">
        <v>4.1375000000000002</v>
      </c>
      <c r="G1903" s="2">
        <v>4.1400000000000006</v>
      </c>
      <c r="H1903" s="2">
        <v>4.1253650000000013</v>
      </c>
      <c r="I1903" s="2">
        <v>4.1207639999999977</v>
      </c>
      <c r="J1903" s="13">
        <v>3.8282034999999981</v>
      </c>
      <c r="K1903" s="13" t="s">
        <v>55</v>
      </c>
      <c r="L1903" s="13" t="s">
        <v>50</v>
      </c>
      <c r="M1903" s="13" t="s">
        <v>47</v>
      </c>
    </row>
    <row r="1904" spans="1:13" ht="13.5" x14ac:dyDescent="0.25">
      <c r="A1904" s="3">
        <v>44783</v>
      </c>
      <c r="B1904" s="2">
        <v>4.1208</v>
      </c>
      <c r="C1904" s="2">
        <v>47.858742560859177</v>
      </c>
      <c r="D1904" s="2">
        <v>-1.139626134322036E-2</v>
      </c>
      <c r="E1904" s="2">
        <v>-1.860560244508799E-2</v>
      </c>
      <c r="F1904" s="2">
        <v>4.1341599999999996</v>
      </c>
      <c r="G1904" s="2">
        <v>4.1425100000000006</v>
      </c>
      <c r="H1904" s="2">
        <v>4.1266200000000008</v>
      </c>
      <c r="I1904" s="2">
        <v>4.1205979999999975</v>
      </c>
      <c r="J1904" s="13">
        <v>3.830566499999998</v>
      </c>
      <c r="K1904" s="13" t="s">
        <v>55</v>
      </c>
      <c r="L1904" s="13" t="s">
        <v>50</v>
      </c>
      <c r="M1904" s="13" t="s">
        <v>47</v>
      </c>
    </row>
    <row r="1905" spans="1:13" ht="13.5" x14ac:dyDescent="0.25">
      <c r="A1905" s="3">
        <v>44784</v>
      </c>
      <c r="B1905" s="2">
        <v>4.1208</v>
      </c>
      <c r="C1905" s="2">
        <v>47.858742560859177</v>
      </c>
      <c r="D1905" s="2">
        <v>-5.0179103594878427E-3</v>
      </c>
      <c r="E1905" s="2">
        <v>-2.0578943786128054E-2</v>
      </c>
      <c r="F1905" s="2">
        <v>4.1308199999999999</v>
      </c>
      <c r="G1905" s="2">
        <v>4.1391700000000009</v>
      </c>
      <c r="H1905" s="2">
        <v>4.1282950000000014</v>
      </c>
      <c r="I1905" s="2">
        <v>4.1210999999999975</v>
      </c>
      <c r="J1905" s="13">
        <v>3.8330629999999983</v>
      </c>
      <c r="K1905" s="13" t="s">
        <v>55</v>
      </c>
      <c r="L1905" s="13" t="s">
        <v>50</v>
      </c>
      <c r="M1905" s="13" t="s">
        <v>47</v>
      </c>
    </row>
    <row r="1906" spans="1:13" ht="13.5" x14ac:dyDescent="0.25">
      <c r="A1906" s="3">
        <v>44785</v>
      </c>
      <c r="B1906" s="2">
        <v>4.1124000000000001</v>
      </c>
      <c r="C1906" s="2">
        <v>44.945528525068255</v>
      </c>
      <c r="D1906" s="2">
        <v>1.0394063412642041E-3</v>
      </c>
      <c r="E1906" s="2">
        <v>-2.1318918501164973E-2</v>
      </c>
      <c r="F1906" s="2">
        <v>4.1257999999999999</v>
      </c>
      <c r="G1906" s="2">
        <v>4.1349900000000002</v>
      </c>
      <c r="H1906" s="2">
        <v>4.1295500000000009</v>
      </c>
      <c r="I1906" s="2">
        <v>4.121433999999998</v>
      </c>
      <c r="J1906" s="13">
        <v>3.8357514999999984</v>
      </c>
      <c r="K1906" s="13" t="s">
        <v>55</v>
      </c>
      <c r="L1906" s="13" t="s">
        <v>50</v>
      </c>
      <c r="M1906" s="13" t="s">
        <v>47</v>
      </c>
    </row>
    <row r="1907" spans="1:13" ht="13.5" x14ac:dyDescent="0.25">
      <c r="A1907" s="3">
        <v>44788</v>
      </c>
      <c r="B1907" s="2">
        <v>4.0956999999999999</v>
      </c>
      <c r="C1907" s="2">
        <v>39.763312270513559</v>
      </c>
      <c r="D1907" s="2">
        <v>7.486712516027616E-3</v>
      </c>
      <c r="E1907" s="2">
        <v>-2.1238576044468715E-2</v>
      </c>
      <c r="F1907" s="2">
        <v>4.1174400000000002</v>
      </c>
      <c r="G1907" s="2">
        <v>4.1291400000000005</v>
      </c>
      <c r="H1907" s="2">
        <v>4.129970000000001</v>
      </c>
      <c r="I1907" s="2">
        <v>4.1214339999999972</v>
      </c>
      <c r="J1907" s="13">
        <v>3.8385234999999982</v>
      </c>
      <c r="K1907" s="13" t="s">
        <v>55</v>
      </c>
      <c r="L1907" s="13" t="s">
        <v>50</v>
      </c>
      <c r="M1907" s="13" t="s">
        <v>47</v>
      </c>
    </row>
    <row r="1908" spans="1:13" ht="13.5" x14ac:dyDescent="0.25">
      <c r="A1908" s="3">
        <v>44789</v>
      </c>
      <c r="B1908" s="2">
        <v>4.0956999999999999</v>
      </c>
      <c r="C1908" s="2">
        <v>39.763312270513552</v>
      </c>
      <c r="D1908" s="2">
        <v>1.3119368778124141E-2</v>
      </c>
      <c r="E1908" s="2">
        <v>-2.0639993310240759E-2</v>
      </c>
      <c r="F1908" s="2">
        <v>4.1090800000000005</v>
      </c>
      <c r="G1908" s="2">
        <v>4.1232899999999999</v>
      </c>
      <c r="H1908" s="2">
        <v>4.1303900000000002</v>
      </c>
      <c r="I1908" s="2">
        <v>4.1214339999999972</v>
      </c>
      <c r="J1908" s="13">
        <v>3.8412954999999971</v>
      </c>
      <c r="K1908" s="13" t="s">
        <v>55</v>
      </c>
      <c r="L1908" s="13" t="s">
        <v>50</v>
      </c>
      <c r="M1908" s="13" t="s">
        <v>47</v>
      </c>
    </row>
    <row r="1909" spans="1:13" ht="13.5" x14ac:dyDescent="0.25">
      <c r="A1909" s="3">
        <v>44790</v>
      </c>
      <c r="B1909" s="2">
        <v>4.0956999999999999</v>
      </c>
      <c r="C1909" s="2">
        <v>39.763312270513552</v>
      </c>
      <c r="D1909" s="2">
        <v>1.5480345977452181E-2</v>
      </c>
      <c r="E1909" s="2">
        <v>-1.9741037546396327E-2</v>
      </c>
      <c r="F1909" s="2">
        <v>4.1040600000000005</v>
      </c>
      <c r="G1909" s="2">
        <v>4.11911</v>
      </c>
      <c r="H1909" s="2">
        <v>4.1312249999999997</v>
      </c>
      <c r="I1909" s="2">
        <v>4.1210999999999975</v>
      </c>
      <c r="J1909" s="13">
        <v>3.8443009999999971</v>
      </c>
      <c r="K1909" s="13" t="s">
        <v>55</v>
      </c>
      <c r="L1909" s="13" t="s">
        <v>50</v>
      </c>
      <c r="M1909" s="13" t="s">
        <v>47</v>
      </c>
    </row>
    <row r="1910" spans="1:13" ht="13.5" x14ac:dyDescent="0.25">
      <c r="A1910" s="3">
        <v>44791</v>
      </c>
      <c r="B1910" s="2">
        <v>4.1626000000000003</v>
      </c>
      <c r="C1910" s="2">
        <v>61.800314787031105</v>
      </c>
      <c r="D1910" s="2">
        <v>1.2674497960087905E-2</v>
      </c>
      <c r="E1910" s="2">
        <v>-1.8696058675719926E-2</v>
      </c>
      <c r="F1910" s="2">
        <v>4.1124200000000002</v>
      </c>
      <c r="G1910" s="2">
        <v>4.1216200000000001</v>
      </c>
      <c r="H1910" s="2">
        <v>4.1324799999999993</v>
      </c>
      <c r="I1910" s="2">
        <v>4.1227719999999985</v>
      </c>
      <c r="J1910" s="13">
        <v>3.8474074999999974</v>
      </c>
      <c r="K1910" s="13" t="s">
        <v>55</v>
      </c>
      <c r="L1910" s="13" t="s">
        <v>50</v>
      </c>
      <c r="M1910" s="13" t="s">
        <v>49</v>
      </c>
    </row>
    <row r="1911" spans="1:13" ht="13.5" x14ac:dyDescent="0.25">
      <c r="A1911" s="3">
        <v>44792</v>
      </c>
      <c r="B1911" s="2">
        <v>4.1708999999999996</v>
      </c>
      <c r="C1911" s="2">
        <v>63.580487830664332</v>
      </c>
      <c r="D1911" s="2">
        <v>9.4308905623234907E-3</v>
      </c>
      <c r="E1911" s="2">
        <v>-1.746289086138798E-2</v>
      </c>
      <c r="F1911" s="2">
        <v>4.1241199999999996</v>
      </c>
      <c r="G1911" s="2">
        <v>4.1249599999999997</v>
      </c>
      <c r="H1911" s="2">
        <v>4.13415</v>
      </c>
      <c r="I1911" s="2">
        <v>4.1236079999999982</v>
      </c>
      <c r="J1911" s="13">
        <v>3.8505884999999971</v>
      </c>
      <c r="K1911" s="13" t="s">
        <v>51</v>
      </c>
      <c r="L1911" s="13" t="s">
        <v>48</v>
      </c>
      <c r="M1911" s="13" t="s">
        <v>52</v>
      </c>
    </row>
    <row r="1912" spans="1:13" ht="13.5" x14ac:dyDescent="0.25">
      <c r="A1912" s="3">
        <v>44795</v>
      </c>
      <c r="B1912" s="2">
        <v>4.1708999999999996</v>
      </c>
      <c r="C1912" s="2">
        <v>63.580487830664339</v>
      </c>
      <c r="D1912" s="2">
        <v>6.4015013981224556E-3</v>
      </c>
      <c r="E1912" s="2">
        <v>-1.5107781188054325E-2</v>
      </c>
      <c r="F1912" s="2">
        <v>4.1391599999999995</v>
      </c>
      <c r="G1912" s="2">
        <v>4.1283000000000003</v>
      </c>
      <c r="H1912" s="2">
        <v>4.1349850000000004</v>
      </c>
      <c r="I1912" s="2">
        <v>4.1242759999999983</v>
      </c>
      <c r="J1912" s="13">
        <v>3.8535694999999976</v>
      </c>
      <c r="K1912" s="13" t="s">
        <v>51</v>
      </c>
      <c r="L1912" s="13" t="s">
        <v>48</v>
      </c>
      <c r="M1912" s="13" t="s">
        <v>52</v>
      </c>
    </row>
    <row r="1913" spans="1:13" ht="13.5" x14ac:dyDescent="0.25">
      <c r="A1913" s="3">
        <v>44796</v>
      </c>
      <c r="B1913" s="2">
        <v>4.1708999999999996</v>
      </c>
      <c r="C1913" s="2">
        <v>63.580487830664332</v>
      </c>
      <c r="D1913" s="2">
        <v>3.5744699857360729E-3</v>
      </c>
      <c r="E1913" s="2">
        <v>-1.2654268620300514E-2</v>
      </c>
      <c r="F1913" s="2">
        <v>4.1541999999999994</v>
      </c>
      <c r="G1913" s="2">
        <v>4.13164</v>
      </c>
      <c r="H1913" s="2">
        <v>4.1358200000000007</v>
      </c>
      <c r="I1913" s="2">
        <v>4.1244419999999975</v>
      </c>
      <c r="J1913" s="13">
        <v>3.8565504999999978</v>
      </c>
      <c r="K1913" s="13" t="s">
        <v>51</v>
      </c>
      <c r="L1913" s="13" t="s">
        <v>48</v>
      </c>
      <c r="M1913" s="13" t="s">
        <v>52</v>
      </c>
    </row>
    <row r="1914" spans="1:13" ht="13.5" x14ac:dyDescent="0.25">
      <c r="A1914" s="3">
        <v>44797</v>
      </c>
      <c r="B1914" s="2">
        <v>4.1708999999999996</v>
      </c>
      <c r="C1914" s="2">
        <v>63.580487830664332</v>
      </c>
      <c r="D1914" s="2">
        <v>-1.6310329155437842E-3</v>
      </c>
      <c r="E1914" s="2">
        <v>-1.0419595310603491E-2</v>
      </c>
      <c r="F1914" s="2">
        <v>4.1692400000000003</v>
      </c>
      <c r="G1914" s="2">
        <v>4.1366500000000004</v>
      </c>
      <c r="H1914" s="2">
        <v>4.1395800000000014</v>
      </c>
      <c r="I1914" s="2">
        <v>4.1249439999999975</v>
      </c>
      <c r="J1914" s="13">
        <v>3.8595644999999972</v>
      </c>
      <c r="K1914" s="13" t="s">
        <v>51</v>
      </c>
      <c r="L1914" s="13" t="s">
        <v>48</v>
      </c>
      <c r="M1914" s="13" t="s">
        <v>52</v>
      </c>
    </row>
    <row r="1915" spans="1:13" ht="13.5" x14ac:dyDescent="0.25">
      <c r="A1915" s="3">
        <v>44798</v>
      </c>
      <c r="B1915" s="2">
        <v>4.2043999999999997</v>
      </c>
      <c r="C1915" s="2">
        <v>70.933977543877958</v>
      </c>
      <c r="D1915" s="2">
        <v>-8.7432527622386402E-3</v>
      </c>
      <c r="E1915" s="2">
        <v>-8.3239731388623731E-3</v>
      </c>
      <c r="F1915" s="2">
        <v>4.1776</v>
      </c>
      <c r="G1915" s="2">
        <v>4.1450100000000001</v>
      </c>
      <c r="H1915" s="2">
        <v>4.1420900000000005</v>
      </c>
      <c r="I1915" s="2">
        <v>4.126115999999997</v>
      </c>
      <c r="J1915" s="13">
        <v>3.8628129999999983</v>
      </c>
      <c r="K1915" s="13" t="s">
        <v>51</v>
      </c>
      <c r="L1915" s="13" t="s">
        <v>48</v>
      </c>
      <c r="M1915" s="13" t="s">
        <v>52</v>
      </c>
    </row>
    <row r="1916" spans="1:13" ht="13.5" x14ac:dyDescent="0.25">
      <c r="A1916" s="3">
        <v>44799</v>
      </c>
      <c r="B1916" s="2">
        <v>4.2126999999999999</v>
      </c>
      <c r="C1916" s="2">
        <v>72.419825409541161</v>
      </c>
      <c r="D1916" s="2">
        <v>-1.7075695630592413E-2</v>
      </c>
      <c r="E1916" s="2">
        <v>-7.2332840719622387E-3</v>
      </c>
      <c r="F1916" s="2">
        <v>4.1859599999999997</v>
      </c>
      <c r="G1916" s="2">
        <v>4.1550399999999996</v>
      </c>
      <c r="H1916" s="2">
        <v>4.1450149999999999</v>
      </c>
      <c r="I1916" s="2">
        <v>4.1274539999999975</v>
      </c>
      <c r="J1916" s="13">
        <v>3.8661029999999981</v>
      </c>
      <c r="K1916" s="13" t="s">
        <v>51</v>
      </c>
      <c r="L1916" s="13" t="s">
        <v>48</v>
      </c>
      <c r="M1916" s="13" t="s">
        <v>52</v>
      </c>
    </row>
    <row r="1917" spans="1:13" ht="13.5" x14ac:dyDescent="0.25">
      <c r="A1917" s="3">
        <v>44802</v>
      </c>
      <c r="B1917" s="2">
        <v>4.43</v>
      </c>
      <c r="C1917" s="2">
        <v>88.702679128268755</v>
      </c>
      <c r="D1917" s="2">
        <v>-4.3217915021688924E-2</v>
      </c>
      <c r="E1917" s="2">
        <v>-6.6516757305276428E-3</v>
      </c>
      <c r="F1917" s="2">
        <v>4.237779999999999</v>
      </c>
      <c r="G1917" s="2">
        <v>4.1884699999999997</v>
      </c>
      <c r="H1917" s="2">
        <v>4.1588049999999992</v>
      </c>
      <c r="I1917" s="2">
        <v>4.1331379999999989</v>
      </c>
      <c r="J1917" s="13">
        <v>3.8704459999999989</v>
      </c>
      <c r="K1917" s="13" t="s">
        <v>51</v>
      </c>
      <c r="L1917" s="13" t="s">
        <v>48</v>
      </c>
      <c r="M1917" s="13" t="s">
        <v>52</v>
      </c>
    </row>
    <row r="1918" spans="1:13" ht="13.5" x14ac:dyDescent="0.25">
      <c r="A1918" s="3">
        <v>44803</v>
      </c>
      <c r="B1918" s="2">
        <v>4.4718</v>
      </c>
      <c r="C1918" s="2">
        <v>89.933799014468207</v>
      </c>
      <c r="D1918" s="2">
        <v>-7.0113181894807752E-2</v>
      </c>
      <c r="E1918" s="2">
        <v>-6.4648765415160035E-3</v>
      </c>
      <c r="F1918" s="2">
        <v>4.2979600000000007</v>
      </c>
      <c r="G1918" s="2">
        <v>4.2260799999999996</v>
      </c>
      <c r="H1918" s="2">
        <v>4.1746849999999993</v>
      </c>
      <c r="I1918" s="2">
        <v>4.1396579999999989</v>
      </c>
      <c r="J1918" s="13">
        <v>3.8749979999999988</v>
      </c>
      <c r="K1918" s="13" t="s">
        <v>51</v>
      </c>
      <c r="L1918" s="13" t="s">
        <v>48</v>
      </c>
      <c r="M1918" s="13" t="s">
        <v>52</v>
      </c>
    </row>
    <row r="1919" spans="1:13" ht="13.5" x14ac:dyDescent="0.25">
      <c r="A1919" s="3">
        <v>44804</v>
      </c>
      <c r="B1919" s="2">
        <v>4.6641000000000004</v>
      </c>
      <c r="C1919" s="2">
        <v>93.463077372325486</v>
      </c>
      <c r="D1919" s="2">
        <v>-0.10891644589061489</v>
      </c>
      <c r="E1919" s="2">
        <v>-6.1883999091356641E-3</v>
      </c>
      <c r="F1919" s="2">
        <v>4.3966000000000003</v>
      </c>
      <c r="G1919" s="2">
        <v>4.2829199999999998</v>
      </c>
      <c r="H1919" s="2">
        <v>4.2010149999999999</v>
      </c>
      <c r="I1919" s="2">
        <v>4.1501899999999985</v>
      </c>
      <c r="J1919" s="13">
        <v>3.880511499999999</v>
      </c>
      <c r="K1919" s="13" t="s">
        <v>51</v>
      </c>
      <c r="L1919" s="13" t="s">
        <v>48</v>
      </c>
      <c r="M1919" s="13" t="s">
        <v>52</v>
      </c>
    </row>
    <row r="1920" spans="1:13" ht="13.5" x14ac:dyDescent="0.25">
      <c r="A1920" s="3">
        <v>44805</v>
      </c>
      <c r="B1920" s="2">
        <v>4.5972</v>
      </c>
      <c r="C1920" s="2">
        <v>82.611511727990248</v>
      </c>
      <c r="D1920" s="2">
        <v>-0.12930628012219536</v>
      </c>
      <c r="E1920" s="2">
        <v>-6.1183261615624911E-3</v>
      </c>
      <c r="F1920" s="2">
        <v>4.4751600000000007</v>
      </c>
      <c r="G1920" s="2">
        <v>4.3263799999999994</v>
      </c>
      <c r="H1920" s="2">
        <v>4.2240000000000011</v>
      </c>
      <c r="I1920" s="2">
        <v>4.1593839999999993</v>
      </c>
      <c r="J1920" s="13">
        <v>3.8856904999999995</v>
      </c>
      <c r="K1920" s="13" t="s">
        <v>51</v>
      </c>
      <c r="L1920" s="13" t="s">
        <v>48</v>
      </c>
      <c r="M1920" s="13" t="s">
        <v>52</v>
      </c>
    </row>
    <row r="1921" spans="1:13" ht="13.5" x14ac:dyDescent="0.25">
      <c r="A1921" s="3">
        <v>44806</v>
      </c>
      <c r="B1921" s="2">
        <v>4.5053000000000001</v>
      </c>
      <c r="C1921" s="2">
        <v>70.501971267303389</v>
      </c>
      <c r="D1921" s="2">
        <v>-0.14067602169825211</v>
      </c>
      <c r="E1921" s="2">
        <v>-5.1300852649399419E-3</v>
      </c>
      <c r="F1921" s="2">
        <v>4.5336799999999995</v>
      </c>
      <c r="G1921" s="2">
        <v>4.35982</v>
      </c>
      <c r="H1921" s="2">
        <v>4.2423900000000012</v>
      </c>
      <c r="I1921" s="2">
        <v>4.166739999999999</v>
      </c>
      <c r="J1921" s="13">
        <v>3.8905104999999995</v>
      </c>
      <c r="K1921" s="13" t="s">
        <v>51</v>
      </c>
      <c r="L1921" s="13" t="s">
        <v>48</v>
      </c>
      <c r="M1921" s="13" t="s">
        <v>52</v>
      </c>
    </row>
    <row r="1922" spans="1:13" ht="13.5" x14ac:dyDescent="0.25">
      <c r="A1922" s="3">
        <v>44809</v>
      </c>
      <c r="B1922" s="2">
        <v>4.4969000000000001</v>
      </c>
      <c r="C1922" s="2">
        <v>69.499169328391133</v>
      </c>
      <c r="D1922" s="2">
        <v>-0.15116939732965573</v>
      </c>
      <c r="E1922" s="2">
        <v>-3.5460688455112785E-3</v>
      </c>
      <c r="F1922" s="2">
        <v>4.5470600000000001</v>
      </c>
      <c r="G1922" s="2">
        <v>4.3924199999999995</v>
      </c>
      <c r="H1922" s="2">
        <v>4.2603600000000004</v>
      </c>
      <c r="I1922" s="2">
        <v>4.1740959999999996</v>
      </c>
      <c r="J1922" s="13">
        <v>3.8951880000000001</v>
      </c>
      <c r="K1922" s="13" t="s">
        <v>51</v>
      </c>
      <c r="L1922" s="13" t="s">
        <v>50</v>
      </c>
      <c r="M1922" s="13" t="s">
        <v>52</v>
      </c>
    </row>
    <row r="1923" spans="1:13" ht="13.5" x14ac:dyDescent="0.25">
      <c r="A1923" s="3">
        <v>44810</v>
      </c>
      <c r="B1923" s="2">
        <v>4.4885000000000002</v>
      </c>
      <c r="C1923" s="2">
        <v>68.450650656340613</v>
      </c>
      <c r="D1923" s="2">
        <v>-0.16076085234195592</v>
      </c>
      <c r="E1923" s="2">
        <v>-1.1904240272899214E-3</v>
      </c>
      <c r="F1923" s="2">
        <v>4.5504000000000007</v>
      </c>
      <c r="G1923" s="2">
        <v>4.4241800000000016</v>
      </c>
      <c r="H1923" s="2">
        <v>4.2779100000000003</v>
      </c>
      <c r="I1923" s="2">
        <v>4.181951999999999</v>
      </c>
      <c r="J1923" s="13">
        <v>3.8998235000000006</v>
      </c>
      <c r="K1923" s="13" t="s">
        <v>55</v>
      </c>
      <c r="L1923" s="13" t="s">
        <v>48</v>
      </c>
      <c r="M1923" s="13" t="s">
        <v>49</v>
      </c>
    </row>
    <row r="1924" spans="1:13" ht="13.5" x14ac:dyDescent="0.25">
      <c r="A1924" s="3">
        <v>44811</v>
      </c>
      <c r="B1924" s="2">
        <v>4.5637999999999996</v>
      </c>
      <c r="C1924" s="2">
        <v>72.46150693386636</v>
      </c>
      <c r="D1924" s="2">
        <v>-0.17564064356422016</v>
      </c>
      <c r="E1924" s="2">
        <v>1.3377755553215251E-3</v>
      </c>
      <c r="F1924" s="2">
        <v>4.5303399999999998</v>
      </c>
      <c r="G1924" s="2">
        <v>4.4634700000000009</v>
      </c>
      <c r="H1924" s="2">
        <v>4.3000600000000002</v>
      </c>
      <c r="I1924" s="2">
        <v>4.1909799999999988</v>
      </c>
      <c r="J1924" s="13">
        <v>3.904802000000001</v>
      </c>
      <c r="K1924" s="13" t="s">
        <v>55</v>
      </c>
      <c r="L1924" s="13" t="s">
        <v>48</v>
      </c>
      <c r="M1924" s="13" t="s">
        <v>47</v>
      </c>
    </row>
    <row r="1925" spans="1:13" ht="13.5" x14ac:dyDescent="0.25">
      <c r="A1925" s="3">
        <v>44812</v>
      </c>
      <c r="B1925" s="2">
        <v>4.6223000000000001</v>
      </c>
      <c r="C1925" s="2">
        <v>75.108998786245877</v>
      </c>
      <c r="D1925" s="2">
        <v>-0.18895397693135862</v>
      </c>
      <c r="E1925" s="2">
        <v>3.6251003669973479E-3</v>
      </c>
      <c r="F1925" s="2">
        <v>4.5353599999999998</v>
      </c>
      <c r="G1925" s="2">
        <v>4.5052600000000007</v>
      </c>
      <c r="H1925" s="2">
        <v>4.3251349999999995</v>
      </c>
      <c r="I1925" s="2">
        <v>4.2011779999999987</v>
      </c>
      <c r="J1925" s="13">
        <v>3.9101065000000004</v>
      </c>
      <c r="K1925" s="13" t="s">
        <v>51</v>
      </c>
      <c r="L1925" s="13" t="s">
        <v>50</v>
      </c>
      <c r="M1925" s="13" t="s">
        <v>52</v>
      </c>
    </row>
    <row r="1926" spans="1:13" ht="13.5" x14ac:dyDescent="0.25">
      <c r="A1926" s="3">
        <v>44813</v>
      </c>
      <c r="B1926" s="2">
        <v>4.6139000000000001</v>
      </c>
      <c r="C1926" s="2">
        <v>74.008763142969485</v>
      </c>
      <c r="D1926" s="2">
        <v>-0.20009457741066861</v>
      </c>
      <c r="E1926" s="2">
        <v>6.2180112002278957E-3</v>
      </c>
      <c r="F1926" s="2">
        <v>4.55708</v>
      </c>
      <c r="G1926" s="2">
        <v>4.5453799999999998</v>
      </c>
      <c r="H1926" s="2">
        <v>4.3502099999999997</v>
      </c>
      <c r="I1926" s="2">
        <v>4.2115419999999988</v>
      </c>
      <c r="J1926" s="13">
        <v>3.9154025000000003</v>
      </c>
      <c r="K1926" s="13" t="s">
        <v>51</v>
      </c>
      <c r="L1926" s="13" t="s">
        <v>50</v>
      </c>
      <c r="M1926" s="13" t="s">
        <v>52</v>
      </c>
    </row>
    <row r="1927" spans="1:13" ht="13.5" x14ac:dyDescent="0.25">
      <c r="A1927" s="3">
        <v>44816</v>
      </c>
      <c r="B1927" s="2">
        <v>4.5972</v>
      </c>
      <c r="C1927" s="2">
        <v>71.758220400014139</v>
      </c>
      <c r="D1927" s="2">
        <v>-0.17644696151940753</v>
      </c>
      <c r="E1927" s="2">
        <v>8.3882011116647934E-3</v>
      </c>
      <c r="F1927" s="2">
        <v>4.57714</v>
      </c>
      <c r="G1927" s="2">
        <v>4.5621</v>
      </c>
      <c r="H1927" s="2">
        <v>4.3752849999999999</v>
      </c>
      <c r="I1927" s="2">
        <v>4.2212379999999987</v>
      </c>
      <c r="J1927" s="13">
        <v>3.9206820000000007</v>
      </c>
      <c r="K1927" s="13" t="s">
        <v>55</v>
      </c>
      <c r="L1927" s="13" t="s">
        <v>48</v>
      </c>
      <c r="M1927" s="13" t="s">
        <v>49</v>
      </c>
    </row>
    <row r="1928" spans="1:13" ht="13.5" x14ac:dyDescent="0.25">
      <c r="A1928" s="3">
        <v>44817</v>
      </c>
      <c r="B1928" s="2">
        <v>4.5888</v>
      </c>
      <c r="C1928" s="2">
        <v>70.595359490037723</v>
      </c>
      <c r="D1928" s="2">
        <v>-0.15076125719982247</v>
      </c>
      <c r="E1928" s="2">
        <v>9.2851127950263901E-3</v>
      </c>
      <c r="F1928" s="2">
        <v>4.5972</v>
      </c>
      <c r="G1928" s="2">
        <v>4.5738000000000003</v>
      </c>
      <c r="H1928" s="2">
        <v>4.39994</v>
      </c>
      <c r="I1928" s="2">
        <v>4.2307659999999991</v>
      </c>
      <c r="J1928" s="13">
        <v>3.9259195</v>
      </c>
      <c r="K1928" s="13" t="s">
        <v>55</v>
      </c>
      <c r="L1928" s="13" t="s">
        <v>48</v>
      </c>
      <c r="M1928" s="13" t="s">
        <v>49</v>
      </c>
    </row>
    <row r="1929" spans="1:13" ht="13.5" x14ac:dyDescent="0.25">
      <c r="A1929" s="3">
        <v>44818</v>
      </c>
      <c r="B1929" s="2">
        <v>4.5804999999999998</v>
      </c>
      <c r="C1929" s="2">
        <v>69.39864488299321</v>
      </c>
      <c r="D1929" s="2">
        <v>-0.10005295601268571</v>
      </c>
      <c r="E1929" s="2">
        <v>8.6618749758626164E-3</v>
      </c>
      <c r="F1929" s="2">
        <v>4.6005400000000005</v>
      </c>
      <c r="G1929" s="2">
        <v>4.5654399999999997</v>
      </c>
      <c r="H1929" s="2">
        <v>4.4241800000000007</v>
      </c>
      <c r="I1929" s="2">
        <v>4.2401279999999986</v>
      </c>
      <c r="J1929" s="13">
        <v>3.9311155000000002</v>
      </c>
      <c r="K1929" s="13" t="s">
        <v>55</v>
      </c>
      <c r="L1929" s="13" t="s">
        <v>48</v>
      </c>
      <c r="M1929" s="13" t="s">
        <v>49</v>
      </c>
    </row>
    <row r="1930" spans="1:13" ht="13.5" x14ac:dyDescent="0.25">
      <c r="A1930" s="3">
        <v>44819</v>
      </c>
      <c r="B1930" s="2">
        <v>4.5720999999999998</v>
      </c>
      <c r="C1930" s="2">
        <v>68.139717603384156</v>
      </c>
      <c r="D1930" s="2">
        <v>-6.7901404301821344E-2</v>
      </c>
      <c r="E1930" s="2">
        <v>7.652953924038767E-3</v>
      </c>
      <c r="F1930" s="2">
        <v>4.5905000000000005</v>
      </c>
      <c r="G1930" s="2">
        <v>4.5629299999999997</v>
      </c>
      <c r="H1930" s="2">
        <v>4.444655</v>
      </c>
      <c r="I1930" s="2">
        <v>4.249655999999999</v>
      </c>
      <c r="J1930" s="13">
        <v>3.9362694999999999</v>
      </c>
      <c r="K1930" s="13" t="s">
        <v>55</v>
      </c>
      <c r="L1930" s="13" t="s">
        <v>48</v>
      </c>
      <c r="M1930" s="13" t="s">
        <v>47</v>
      </c>
    </row>
    <row r="1931" spans="1:13" ht="13.5" x14ac:dyDescent="0.25">
      <c r="A1931" s="3">
        <v>44820</v>
      </c>
      <c r="B1931" s="2">
        <v>4.5553999999999997</v>
      </c>
      <c r="C1931" s="2">
        <v>65.592163147377931</v>
      </c>
      <c r="D1931" s="2">
        <v>-5.4553021573345184E-2</v>
      </c>
      <c r="E1931" s="2">
        <v>6.4875413423833754E-3</v>
      </c>
      <c r="F1931" s="2">
        <v>4.5787999999999993</v>
      </c>
      <c r="G1931" s="2">
        <v>4.5679399999999992</v>
      </c>
      <c r="H1931" s="2">
        <v>4.4638800000000014</v>
      </c>
      <c r="I1931" s="2">
        <v>4.2588499999999989</v>
      </c>
      <c r="J1931" s="13">
        <v>3.9413399999999994</v>
      </c>
      <c r="K1931" s="13" t="s">
        <v>55</v>
      </c>
      <c r="L1931" s="13" t="s">
        <v>48</v>
      </c>
      <c r="M1931" s="13" t="s">
        <v>47</v>
      </c>
    </row>
    <row r="1932" spans="1:13" ht="13.5" x14ac:dyDescent="0.25">
      <c r="A1932" s="3">
        <v>44823</v>
      </c>
      <c r="B1932" s="2">
        <v>4.5136000000000003</v>
      </c>
      <c r="C1932" s="2">
        <v>59.587070961693534</v>
      </c>
      <c r="D1932" s="2">
        <v>-4.2240151668432979E-2</v>
      </c>
      <c r="E1932" s="2">
        <v>4.8777567432511859E-3</v>
      </c>
      <c r="F1932" s="2">
        <v>4.5620799999999999</v>
      </c>
      <c r="G1932" s="2">
        <v>4.5696099999999999</v>
      </c>
      <c r="H1932" s="2">
        <v>4.4810150000000011</v>
      </c>
      <c r="I1932" s="2">
        <v>4.2672079999999992</v>
      </c>
      <c r="J1932" s="13">
        <v>3.9460674999999998</v>
      </c>
      <c r="K1932" s="13" t="s">
        <v>55</v>
      </c>
      <c r="L1932" s="13" t="s">
        <v>50</v>
      </c>
      <c r="M1932" s="13" t="s">
        <v>47</v>
      </c>
    </row>
    <row r="1933" spans="1:13" ht="13.5" x14ac:dyDescent="0.25">
      <c r="A1933" s="3">
        <v>44824</v>
      </c>
      <c r="B1933" s="2">
        <v>4.4718</v>
      </c>
      <c r="C1933" s="2">
        <v>54.239370772920168</v>
      </c>
      <c r="D1933" s="2">
        <v>-3.049827180938891E-2</v>
      </c>
      <c r="E1933" s="2">
        <v>3.2761658403710862E-3</v>
      </c>
      <c r="F1933" s="2">
        <v>4.5386799999999994</v>
      </c>
      <c r="G1933" s="2">
        <v>4.5679400000000001</v>
      </c>
      <c r="H1933" s="2">
        <v>4.4960600000000017</v>
      </c>
      <c r="I1933" s="2">
        <v>4.2748979999999994</v>
      </c>
      <c r="J1933" s="13">
        <v>3.9506864999999998</v>
      </c>
      <c r="K1933" s="13" t="s">
        <v>55</v>
      </c>
      <c r="L1933" s="13" t="s">
        <v>50</v>
      </c>
      <c r="M1933" s="13" t="s">
        <v>47</v>
      </c>
    </row>
    <row r="1934" spans="1:13" ht="13.5" x14ac:dyDescent="0.25">
      <c r="A1934" s="3">
        <v>44825</v>
      </c>
      <c r="B1934" s="2">
        <v>4.4718</v>
      </c>
      <c r="C1934" s="2">
        <v>54.239370772920175</v>
      </c>
      <c r="D1934" s="2">
        <v>-9.1763058593192781E-3</v>
      </c>
      <c r="E1934" s="2">
        <v>1.7160876244317032E-3</v>
      </c>
      <c r="F1934" s="2">
        <v>4.51694</v>
      </c>
      <c r="G1934" s="2">
        <v>4.5587400000000002</v>
      </c>
      <c r="H1934" s="2">
        <v>4.5111050000000015</v>
      </c>
      <c r="I1934" s="2">
        <v>4.2824199999999992</v>
      </c>
      <c r="J1934" s="13">
        <v>3.9553055000000001</v>
      </c>
      <c r="K1934" s="13" t="s">
        <v>55</v>
      </c>
      <c r="L1934" s="13" t="s">
        <v>50</v>
      </c>
      <c r="M1934" s="13" t="s">
        <v>47</v>
      </c>
    </row>
    <row r="1935" spans="1:13" ht="13.5" x14ac:dyDescent="0.25">
      <c r="A1935" s="3">
        <v>44826</v>
      </c>
      <c r="B1935" s="2">
        <v>4.4718</v>
      </c>
      <c r="C1935" s="2">
        <v>54.239370772920175</v>
      </c>
      <c r="D1935" s="2">
        <v>1.7681944453235232E-2</v>
      </c>
      <c r="E1935" s="2">
        <v>-4.2436858742125232E-5</v>
      </c>
      <c r="F1935" s="2">
        <v>4.49688</v>
      </c>
      <c r="G1935" s="2">
        <v>4.5436900000000007</v>
      </c>
      <c r="H1935" s="2">
        <v>4.5244750000000007</v>
      </c>
      <c r="I1935" s="2">
        <v>4.2901099999999994</v>
      </c>
      <c r="J1935" s="13">
        <v>3.9599245000000001</v>
      </c>
      <c r="K1935" s="13" t="s">
        <v>55</v>
      </c>
      <c r="L1935" s="13" t="s">
        <v>50</v>
      </c>
      <c r="M1935" s="13" t="s">
        <v>47</v>
      </c>
    </row>
    <row r="1936" spans="1:13" ht="13.5" x14ac:dyDescent="0.25">
      <c r="A1936" s="3">
        <v>44827</v>
      </c>
      <c r="B1936" s="2">
        <v>4.5136000000000003</v>
      </c>
      <c r="C1936" s="2">
        <v>58.851706314817051</v>
      </c>
      <c r="D1936" s="2">
        <v>3.5849725245656217E-2</v>
      </c>
      <c r="E1936" s="2">
        <v>-1.6512957544921765E-3</v>
      </c>
      <c r="F1936" s="2">
        <v>4.4885200000000003</v>
      </c>
      <c r="G1936" s="2">
        <v>4.5336600000000002</v>
      </c>
      <c r="H1936" s="2">
        <v>4.5395200000000004</v>
      </c>
      <c r="I1936" s="2">
        <v>4.2986359999999992</v>
      </c>
      <c r="J1936" s="13">
        <v>3.9647525000000003</v>
      </c>
      <c r="K1936" s="13" t="s">
        <v>55</v>
      </c>
      <c r="L1936" s="13" t="s">
        <v>50</v>
      </c>
      <c r="M1936" s="13" t="s">
        <v>47</v>
      </c>
    </row>
    <row r="1937" spans="1:13" ht="13.5" x14ac:dyDescent="0.25">
      <c r="A1937" s="3">
        <v>44830</v>
      </c>
      <c r="B1937" s="2">
        <v>4.6807999999999996</v>
      </c>
      <c r="C1937" s="2">
        <v>71.308911271039634</v>
      </c>
      <c r="D1937" s="2">
        <v>3.5863801647175286E-2</v>
      </c>
      <c r="E1937" s="2">
        <v>-3.2502102926392682E-3</v>
      </c>
      <c r="F1937" s="2">
        <v>4.52196</v>
      </c>
      <c r="G1937" s="2">
        <v>4.5420199999999999</v>
      </c>
      <c r="H1937" s="2">
        <v>4.55206</v>
      </c>
      <c r="I1937" s="2">
        <v>4.3105059999999993</v>
      </c>
      <c r="J1937" s="13">
        <v>3.9704164999999993</v>
      </c>
      <c r="K1937" s="13" t="s">
        <v>51</v>
      </c>
      <c r="L1937" s="13" t="s">
        <v>48</v>
      </c>
      <c r="M1937" s="13" t="s">
        <v>52</v>
      </c>
    </row>
    <row r="1938" spans="1:13" ht="13.5" x14ac:dyDescent="0.25">
      <c r="A1938" s="3">
        <v>44831</v>
      </c>
      <c r="B1938" s="2">
        <v>4.8061999999999996</v>
      </c>
      <c r="C1938" s="2">
        <v>76.946064078684955</v>
      </c>
      <c r="D1938" s="2">
        <v>2.393222274070439E-2</v>
      </c>
      <c r="E1938" s="2">
        <v>-2.9105266700779992E-3</v>
      </c>
      <c r="F1938" s="2">
        <v>4.5888399999999994</v>
      </c>
      <c r="G1938" s="2">
        <v>4.5637599999999994</v>
      </c>
      <c r="H1938" s="2">
        <v>4.5687800000000003</v>
      </c>
      <c r="I1938" s="2">
        <v>4.3248839999999982</v>
      </c>
      <c r="J1938" s="13">
        <v>3.9766739999999992</v>
      </c>
      <c r="K1938" s="13" t="s">
        <v>51</v>
      </c>
      <c r="L1938" s="13" t="s">
        <v>48</v>
      </c>
      <c r="M1938" s="13" t="s">
        <v>52</v>
      </c>
    </row>
    <row r="1939" spans="1:13" ht="13.5" x14ac:dyDescent="0.25">
      <c r="A1939" s="3">
        <v>44832</v>
      </c>
      <c r="B1939" s="2">
        <v>4.8228999999999997</v>
      </c>
      <c r="C1939" s="2">
        <v>77.577883542842045</v>
      </c>
      <c r="D1939" s="2">
        <v>9.3199347343162486E-3</v>
      </c>
      <c r="E1939" s="2">
        <v>-1.699248067354938E-3</v>
      </c>
      <c r="F1939" s="2">
        <v>4.6590600000000002</v>
      </c>
      <c r="G1939" s="2">
        <v>4.5879999999999992</v>
      </c>
      <c r="H1939" s="2">
        <v>4.5767199999999999</v>
      </c>
      <c r="I1939" s="2">
        <v>4.3397619999999995</v>
      </c>
      <c r="J1939" s="13">
        <v>3.9829149999999993</v>
      </c>
      <c r="K1939" s="13" t="s">
        <v>51</v>
      </c>
      <c r="L1939" s="13" t="s">
        <v>48</v>
      </c>
      <c r="M1939" s="13" t="s">
        <v>52</v>
      </c>
    </row>
    <row r="1940" spans="1:13" ht="13.5" x14ac:dyDescent="0.25">
      <c r="A1940" s="3">
        <v>44833</v>
      </c>
      <c r="B1940" s="2">
        <v>4.7977999999999996</v>
      </c>
      <c r="C1940" s="2">
        <v>74.282715083474699</v>
      </c>
      <c r="D1940" s="2">
        <v>-4.4300907377463616E-3</v>
      </c>
      <c r="E1940" s="2">
        <v>1.8092730972534541E-4</v>
      </c>
      <c r="F1940" s="2">
        <v>4.7242599999999992</v>
      </c>
      <c r="G1940" s="2">
        <v>4.6105700000000001</v>
      </c>
      <c r="H1940" s="2">
        <v>4.5867500000000003</v>
      </c>
      <c r="I1940" s="2">
        <v>4.3529679999999988</v>
      </c>
      <c r="J1940" s="13">
        <v>3.9890305000000001</v>
      </c>
      <c r="K1940" s="13" t="s">
        <v>51</v>
      </c>
      <c r="L1940" s="13" t="s">
        <v>48</v>
      </c>
      <c r="M1940" s="13" t="s">
        <v>52</v>
      </c>
    </row>
    <row r="1941" spans="1:13" ht="13.5" x14ac:dyDescent="0.25">
      <c r="A1941" s="3">
        <v>44834</v>
      </c>
      <c r="B1941" s="2">
        <v>4.7895000000000003</v>
      </c>
      <c r="C1941" s="2">
        <v>73.175845387106136</v>
      </c>
      <c r="D1941" s="2">
        <v>-1.9678913079245852E-2</v>
      </c>
      <c r="E1941" s="2">
        <v>1.1221206969838015E-3</v>
      </c>
      <c r="F1941" s="2">
        <v>4.7794399999999992</v>
      </c>
      <c r="G1941" s="2">
        <v>4.6339800000000011</v>
      </c>
      <c r="H1941" s="2">
        <v>4.6009600000000006</v>
      </c>
      <c r="I1941" s="2">
        <v>4.366007999999999</v>
      </c>
      <c r="J1941" s="13">
        <v>3.9951045000000001</v>
      </c>
      <c r="K1941" s="13" t="s">
        <v>51</v>
      </c>
      <c r="L1941" s="13" t="s">
        <v>48</v>
      </c>
      <c r="M1941" s="13" t="s">
        <v>52</v>
      </c>
    </row>
    <row r="1942" spans="1:13" ht="13.5" x14ac:dyDescent="0.25">
      <c r="A1942" s="3">
        <v>44837</v>
      </c>
      <c r="B1942" s="2">
        <v>4.7644000000000002</v>
      </c>
      <c r="C1942" s="2">
        <v>69.789143949205652</v>
      </c>
      <c r="D1942" s="2">
        <v>-3.8641051231938839E-2</v>
      </c>
      <c r="E1942" s="2">
        <v>2.2382665268521453E-3</v>
      </c>
      <c r="F1942" s="2">
        <v>4.7961600000000004</v>
      </c>
      <c r="G1942" s="2">
        <v>4.6590600000000002</v>
      </c>
      <c r="H1942" s="2">
        <v>4.6143350000000005</v>
      </c>
      <c r="I1942" s="2">
        <v>4.3782119999999995</v>
      </c>
      <c r="J1942" s="13">
        <v>4.00122</v>
      </c>
      <c r="K1942" s="13" t="s">
        <v>51</v>
      </c>
      <c r="L1942" s="13" t="s">
        <v>48</v>
      </c>
      <c r="M1942" s="13" t="s">
        <v>52</v>
      </c>
    </row>
    <row r="1943" spans="1:13" ht="13.5" x14ac:dyDescent="0.25">
      <c r="A1943" s="3">
        <v>44838</v>
      </c>
      <c r="B1943" s="2">
        <v>4.6974999999999998</v>
      </c>
      <c r="C1943" s="2">
        <v>61.605183882875622</v>
      </c>
      <c r="D1943" s="2">
        <v>-5.739040675063567E-2</v>
      </c>
      <c r="E1943" s="2">
        <v>3.5912267182107585E-3</v>
      </c>
      <c r="F1943" s="2">
        <v>4.7744199999999992</v>
      </c>
      <c r="G1943" s="2">
        <v>4.6816300000000002</v>
      </c>
      <c r="H1943" s="2">
        <v>4.6247850000000001</v>
      </c>
      <c r="I1943" s="2">
        <v>4.3890779999999996</v>
      </c>
      <c r="J1943" s="13">
        <v>4.0070009999999998</v>
      </c>
      <c r="K1943" s="13" t="s">
        <v>55</v>
      </c>
      <c r="L1943" s="13" t="s">
        <v>50</v>
      </c>
      <c r="M1943" s="13" t="s">
        <v>47</v>
      </c>
    </row>
    <row r="1944" spans="1:13" ht="13.5" x14ac:dyDescent="0.25">
      <c r="A1944" s="3">
        <v>44839</v>
      </c>
      <c r="B1944" s="2">
        <v>4.5972</v>
      </c>
      <c r="C1944" s="2">
        <v>51.797927811819825</v>
      </c>
      <c r="D1944" s="2">
        <v>-6.6568501168411842E-2</v>
      </c>
      <c r="E1944" s="2">
        <v>5.6169268259008377E-3</v>
      </c>
      <c r="F1944" s="2">
        <v>4.7292800000000002</v>
      </c>
      <c r="G1944" s="2">
        <v>4.6941699999999997</v>
      </c>
      <c r="H1944" s="2">
        <v>4.626455</v>
      </c>
      <c r="I1944" s="2">
        <v>4.399108</v>
      </c>
      <c r="J1944" s="13">
        <v>4.0122469999999995</v>
      </c>
      <c r="K1944" s="13" t="s">
        <v>55</v>
      </c>
      <c r="L1944" s="13" t="s">
        <v>50</v>
      </c>
      <c r="M1944" s="13" t="s">
        <v>47</v>
      </c>
    </row>
    <row r="1945" spans="1:13" ht="13.5" x14ac:dyDescent="0.25">
      <c r="A1945" s="3">
        <v>44840</v>
      </c>
      <c r="B1945" s="2">
        <v>4.5553999999999997</v>
      </c>
      <c r="C1945" s="2">
        <v>48.343854411108197</v>
      </c>
      <c r="D1945" s="2">
        <v>-7.1333464018025872E-2</v>
      </c>
      <c r="E1945" s="2">
        <v>8.1278587231939439E-3</v>
      </c>
      <c r="F1945" s="2">
        <v>4.6807999999999996</v>
      </c>
      <c r="G1945" s="2">
        <v>4.7025299999999994</v>
      </c>
      <c r="H1945" s="2">
        <v>4.6231100000000005</v>
      </c>
      <c r="I1945" s="2">
        <v>4.4071319999999989</v>
      </c>
      <c r="J1945" s="13">
        <v>4.0169834999999994</v>
      </c>
      <c r="K1945" s="13" t="s">
        <v>55</v>
      </c>
      <c r="L1945" s="13" t="s">
        <v>50</v>
      </c>
      <c r="M1945" s="13" t="s">
        <v>47</v>
      </c>
    </row>
    <row r="1946" spans="1:13" ht="13.5" x14ac:dyDescent="0.25">
      <c r="A1946" s="3">
        <v>44841</v>
      </c>
      <c r="B1946" s="2">
        <v>4.5471000000000004</v>
      </c>
      <c r="C1946" s="2">
        <v>47.664184819416285</v>
      </c>
      <c r="D1946" s="2">
        <v>-6.8160902558116909E-2</v>
      </c>
      <c r="E1946" s="2">
        <v>1.0891917571552463E-2</v>
      </c>
      <c r="F1946" s="2">
        <v>4.63232</v>
      </c>
      <c r="G1946" s="2">
        <v>4.7058799999999996</v>
      </c>
      <c r="H1946" s="2">
        <v>4.6197700000000008</v>
      </c>
      <c r="I1946" s="2">
        <v>4.4149899999999986</v>
      </c>
      <c r="J1946" s="13">
        <v>4.0214444999999994</v>
      </c>
      <c r="K1946" s="13" t="s">
        <v>55</v>
      </c>
      <c r="L1946" s="13" t="s">
        <v>50</v>
      </c>
      <c r="M1946" s="13" t="s">
        <v>47</v>
      </c>
    </row>
    <row r="1947" spans="1:13" ht="13.5" x14ac:dyDescent="0.25">
      <c r="A1947" s="3">
        <v>44844</v>
      </c>
      <c r="B1947" s="2">
        <v>4.5471000000000004</v>
      </c>
      <c r="C1947" s="2">
        <v>47.664184819416285</v>
      </c>
      <c r="D1947" s="2">
        <v>-3.9557204519065081E-2</v>
      </c>
      <c r="E1947" s="2">
        <v>1.3426334574803682E-2</v>
      </c>
      <c r="F1947" s="2">
        <v>4.5888599999999995</v>
      </c>
      <c r="G1947" s="2">
        <v>4.6925100000000004</v>
      </c>
      <c r="H1947" s="2">
        <v>4.6172650000000006</v>
      </c>
      <c r="I1947" s="2">
        <v>4.4228479999999992</v>
      </c>
      <c r="J1947" s="13">
        <v>4.0258049999999992</v>
      </c>
      <c r="K1947" s="13" t="s">
        <v>55</v>
      </c>
      <c r="L1947" s="13" t="s">
        <v>50</v>
      </c>
      <c r="M1947" s="13" t="s">
        <v>47</v>
      </c>
    </row>
    <row r="1948" spans="1:13" ht="13.5" x14ac:dyDescent="0.25">
      <c r="A1948" s="3">
        <v>44845</v>
      </c>
      <c r="B1948" s="2">
        <v>4.5471000000000004</v>
      </c>
      <c r="C1948" s="2">
        <v>47.664184819416285</v>
      </c>
      <c r="D1948" s="2">
        <v>4.1198489818334849E-3</v>
      </c>
      <c r="E1948" s="2">
        <v>1.5734040619526983E-2</v>
      </c>
      <c r="F1948" s="2">
        <v>4.5587800000000005</v>
      </c>
      <c r="G1948" s="2">
        <v>4.6665999999999999</v>
      </c>
      <c r="H1948" s="2">
        <v>4.6151800000000005</v>
      </c>
      <c r="I1948" s="2">
        <v>4.4307059999999989</v>
      </c>
      <c r="J1948" s="13">
        <v>4.0302324999999994</v>
      </c>
      <c r="K1948" s="13" t="s">
        <v>55</v>
      </c>
      <c r="L1948" s="13" t="s">
        <v>50</v>
      </c>
      <c r="M1948" s="13" t="s">
        <v>47</v>
      </c>
    </row>
    <row r="1949" spans="1:13" ht="13.5" x14ac:dyDescent="0.25">
      <c r="A1949" s="3">
        <v>44846</v>
      </c>
      <c r="B1949" s="2">
        <v>4.4383999999999997</v>
      </c>
      <c r="C1949" s="2">
        <v>38.752467047965091</v>
      </c>
      <c r="D1949" s="2">
        <v>5.1866602021206631E-2</v>
      </c>
      <c r="E1949" s="2">
        <v>1.7287429186772479E-2</v>
      </c>
      <c r="F1949" s="2">
        <v>4.5270200000000003</v>
      </c>
      <c r="G1949" s="2">
        <v>4.6281499999999998</v>
      </c>
      <c r="H1949" s="2">
        <v>4.6080750000000004</v>
      </c>
      <c r="I1949" s="2">
        <v>4.436723999999999</v>
      </c>
      <c r="J1949" s="13">
        <v>4.0340494999999992</v>
      </c>
      <c r="K1949" s="13" t="s">
        <v>55</v>
      </c>
      <c r="L1949" s="13" t="s">
        <v>50</v>
      </c>
      <c r="M1949" s="13" t="s">
        <v>47</v>
      </c>
    </row>
    <row r="1950" spans="1:13" ht="13.5" x14ac:dyDescent="0.25">
      <c r="A1950" s="3">
        <v>44847</v>
      </c>
      <c r="B1950" s="2">
        <v>4.43</v>
      </c>
      <c r="C1950" s="2">
        <v>38.15872536518637</v>
      </c>
      <c r="D1950" s="2">
        <v>8.9826404521898162E-2</v>
      </c>
      <c r="E1950" s="2">
        <v>1.7714088016035558E-2</v>
      </c>
      <c r="F1950" s="2">
        <v>4.5019400000000003</v>
      </c>
      <c r="G1950" s="2">
        <v>4.5913699999999995</v>
      </c>
      <c r="H1950" s="2">
        <v>4.6009700000000011</v>
      </c>
      <c r="I1950" s="2">
        <v>4.4425739999999996</v>
      </c>
      <c r="J1950" s="13">
        <v>4.0382254999999994</v>
      </c>
      <c r="K1950" s="13" t="s">
        <v>55</v>
      </c>
      <c r="L1950" s="13" t="s">
        <v>50</v>
      </c>
      <c r="M1950" s="13" t="s">
        <v>47</v>
      </c>
    </row>
    <row r="1951" spans="1:13" ht="13.5" x14ac:dyDescent="0.25">
      <c r="A1951" s="3">
        <v>44848</v>
      </c>
      <c r="B1951" s="2">
        <v>4.43</v>
      </c>
      <c r="C1951" s="2">
        <v>38.158725365186363</v>
      </c>
      <c r="D1951" s="2">
        <v>0.12145785771164963</v>
      </c>
      <c r="E1951" s="2">
        <v>1.7371794323283202E-2</v>
      </c>
      <c r="F1951" s="2">
        <v>4.4785200000000005</v>
      </c>
      <c r="G1951" s="2">
        <v>4.5554199999999998</v>
      </c>
      <c r="H1951" s="2">
        <v>4.5947000000000013</v>
      </c>
      <c r="I1951" s="2">
        <v>4.4484240000000002</v>
      </c>
      <c r="J1951" s="13">
        <v>4.0424014999999995</v>
      </c>
      <c r="K1951" s="13" t="s">
        <v>55</v>
      </c>
      <c r="L1951" s="13" t="s">
        <v>50</v>
      </c>
      <c r="M1951" s="13" t="s">
        <v>47</v>
      </c>
    </row>
    <row r="1952" spans="1:13" ht="13.5" x14ac:dyDescent="0.25">
      <c r="A1952" s="3">
        <v>44851</v>
      </c>
      <c r="B1952" s="2">
        <v>4.43</v>
      </c>
      <c r="C1952" s="2">
        <v>38.158725365186363</v>
      </c>
      <c r="D1952" s="2">
        <v>0.14509152778667822</v>
      </c>
      <c r="E1952" s="2">
        <v>1.652588585458974E-2</v>
      </c>
      <c r="F1952" s="2">
        <v>4.4550999999999998</v>
      </c>
      <c r="G1952" s="2">
        <v>4.5219800000000001</v>
      </c>
      <c r="H1952" s="2">
        <v>4.5905200000000006</v>
      </c>
      <c r="I1952" s="2">
        <v>4.4542740000000007</v>
      </c>
      <c r="J1952" s="13">
        <v>4.0466109999999995</v>
      </c>
      <c r="K1952" s="13" t="s">
        <v>55</v>
      </c>
      <c r="L1952" s="13" t="s">
        <v>50</v>
      </c>
      <c r="M1952" s="13" t="s">
        <v>47</v>
      </c>
    </row>
    <row r="1953" spans="1:13" ht="13.5" x14ac:dyDescent="0.25">
      <c r="A1953" s="3">
        <v>44852</v>
      </c>
      <c r="B1953" s="2">
        <v>4.43</v>
      </c>
      <c r="C1953" s="2">
        <v>38.158725365186363</v>
      </c>
      <c r="D1953" s="2">
        <v>0.15547298977951574</v>
      </c>
      <c r="E1953" s="2">
        <v>1.4707637660634758E-2</v>
      </c>
      <c r="F1953" s="2">
        <v>4.4316800000000001</v>
      </c>
      <c r="G1953" s="2">
        <v>4.4952300000000003</v>
      </c>
      <c r="H1953" s="2">
        <v>4.5884300000000007</v>
      </c>
      <c r="I1953" s="2">
        <v>4.4601240000000004</v>
      </c>
      <c r="J1953" s="13">
        <v>4.0510544999999993</v>
      </c>
      <c r="K1953" s="13" t="s">
        <v>55</v>
      </c>
      <c r="L1953" s="13" t="s">
        <v>50</v>
      </c>
      <c r="M1953" s="13" t="s">
        <v>47</v>
      </c>
    </row>
    <row r="1954" spans="1:13" ht="13.5" x14ac:dyDescent="0.25">
      <c r="A1954" s="3">
        <v>44853</v>
      </c>
      <c r="B1954" s="2">
        <v>4.43</v>
      </c>
      <c r="C1954" s="2">
        <v>38.158725365186363</v>
      </c>
      <c r="D1954" s="2">
        <v>0.14945250570234325</v>
      </c>
      <c r="E1954" s="2">
        <v>1.1043278119337247E-2</v>
      </c>
      <c r="F1954" s="2">
        <v>4.43</v>
      </c>
      <c r="G1954" s="2">
        <v>4.47851</v>
      </c>
      <c r="H1954" s="2">
        <v>4.5863400000000016</v>
      </c>
      <c r="I1954" s="2">
        <v>4.4663080000000006</v>
      </c>
      <c r="J1954" s="13">
        <v>4.0555309999999984</v>
      </c>
      <c r="K1954" s="13" t="s">
        <v>55</v>
      </c>
      <c r="L1954" s="13" t="s">
        <v>50</v>
      </c>
      <c r="M1954" s="13" t="s">
        <v>47</v>
      </c>
    </row>
    <row r="1955" spans="1:13" ht="13.5" x14ac:dyDescent="0.25">
      <c r="A1955" s="3">
        <v>44854</v>
      </c>
      <c r="B1955" s="2">
        <v>4.43</v>
      </c>
      <c r="C1955" s="2">
        <v>38.15872536518637</v>
      </c>
      <c r="D1955" s="2">
        <v>0.13850708363957409</v>
      </c>
      <c r="E1955" s="2">
        <v>7.8181353776097095E-3</v>
      </c>
      <c r="F1955" s="2">
        <v>4.43</v>
      </c>
      <c r="G1955" s="2">
        <v>4.4659700000000004</v>
      </c>
      <c r="H1955" s="2">
        <v>4.5842500000000017</v>
      </c>
      <c r="I1955" s="2">
        <v>4.4724919999999999</v>
      </c>
      <c r="J1955" s="13">
        <v>4.0601079999999987</v>
      </c>
      <c r="K1955" s="13" t="s">
        <v>54</v>
      </c>
      <c r="L1955" s="13" t="s">
        <v>54</v>
      </c>
      <c r="M1955" s="13" t="s">
        <v>54</v>
      </c>
    </row>
    <row r="1956" spans="1:13" ht="13.5" x14ac:dyDescent="0.25">
      <c r="A1956" s="3">
        <v>44855</v>
      </c>
      <c r="B1956" s="2">
        <v>4.43</v>
      </c>
      <c r="C1956" s="2">
        <v>38.15872536518637</v>
      </c>
      <c r="D1956" s="2">
        <v>0.12850531896202444</v>
      </c>
      <c r="E1956" s="2">
        <v>3.9133225904436457E-3</v>
      </c>
      <c r="F1956" s="2">
        <v>4.43</v>
      </c>
      <c r="G1956" s="2">
        <v>4.4542599999999997</v>
      </c>
      <c r="H1956" s="2">
        <v>4.5800700000000019</v>
      </c>
      <c r="I1956" s="2">
        <v>4.4788440000000005</v>
      </c>
      <c r="J1956" s="13">
        <v>4.0645179999999979</v>
      </c>
      <c r="K1956" s="13" t="s">
        <v>54</v>
      </c>
      <c r="L1956" s="13" t="s">
        <v>54</v>
      </c>
      <c r="M1956" s="13" t="s">
        <v>54</v>
      </c>
    </row>
    <row r="1957" spans="1:13" ht="13.5" x14ac:dyDescent="0.25">
      <c r="A1957" s="3">
        <v>44858</v>
      </c>
      <c r="B1957" s="2">
        <v>4.43</v>
      </c>
      <c r="C1957" s="2">
        <v>38.15872536518637</v>
      </c>
      <c r="D1957" s="2">
        <v>0.12053920340027435</v>
      </c>
      <c r="E1957" s="2">
        <v>5.1024908309243739E-4</v>
      </c>
      <c r="F1957" s="2">
        <v>4.43</v>
      </c>
      <c r="G1957" s="2">
        <v>4.4425499999999998</v>
      </c>
      <c r="H1957" s="2">
        <v>4.5675300000000023</v>
      </c>
      <c r="I1957" s="2">
        <v>4.4855300000000007</v>
      </c>
      <c r="J1957" s="13">
        <v>4.0689614999999977</v>
      </c>
      <c r="K1957" s="13" t="s">
        <v>54</v>
      </c>
      <c r="L1957" s="13" t="s">
        <v>54</v>
      </c>
      <c r="M1957" s="13" t="s">
        <v>54</v>
      </c>
    </row>
    <row r="1958" spans="1:13" ht="13.5" x14ac:dyDescent="0.25">
      <c r="A1958" s="3">
        <v>44859</v>
      </c>
      <c r="B1958" s="2">
        <v>4.43</v>
      </c>
      <c r="C1958" s="2">
        <v>38.15872536518637</v>
      </c>
      <c r="D1958" s="2">
        <v>0.11425875156813081</v>
      </c>
      <c r="E1958" s="2">
        <v>-1.8269811341502097E-3</v>
      </c>
      <c r="F1958" s="2">
        <v>4.43</v>
      </c>
      <c r="G1958" s="2">
        <v>4.4308399999999999</v>
      </c>
      <c r="H1958" s="2">
        <v>4.5487200000000012</v>
      </c>
      <c r="I1958" s="2">
        <v>4.4922160000000009</v>
      </c>
      <c r="J1958" s="13">
        <v>4.0735719999999978</v>
      </c>
      <c r="K1958" s="13" t="s">
        <v>54</v>
      </c>
      <c r="L1958" s="13" t="s">
        <v>54</v>
      </c>
      <c r="M1958" s="13" t="s">
        <v>54</v>
      </c>
    </row>
    <row r="1959" spans="1:13" ht="13.5" x14ac:dyDescent="0.25">
      <c r="A1959" s="3">
        <v>44860</v>
      </c>
      <c r="B1959" s="2">
        <v>4.4132999999999996</v>
      </c>
      <c r="C1959" s="2">
        <v>36.020993616786463</v>
      </c>
      <c r="D1959" s="2">
        <v>9.388450866182918E-2</v>
      </c>
      <c r="E1959" s="2">
        <v>-2.8048035316538765E-3</v>
      </c>
      <c r="F1959" s="2">
        <v>4.42666</v>
      </c>
      <c r="G1959" s="2">
        <v>4.4283299999999999</v>
      </c>
      <c r="H1959" s="2">
        <v>4.5282400000000012</v>
      </c>
      <c r="I1959" s="2">
        <v>4.4985680000000006</v>
      </c>
      <c r="J1959" s="13">
        <v>4.0782659999999975</v>
      </c>
      <c r="K1959" s="13" t="s">
        <v>55</v>
      </c>
      <c r="L1959" s="13" t="s">
        <v>54</v>
      </c>
      <c r="M1959" s="13" t="s">
        <v>47</v>
      </c>
    </row>
    <row r="1960" spans="1:13" ht="13.5" x14ac:dyDescent="0.25">
      <c r="A1960" s="3">
        <v>44861</v>
      </c>
      <c r="B1960" s="2">
        <v>4.4132999999999996</v>
      </c>
      <c r="C1960" s="2">
        <v>36.020993616786463</v>
      </c>
      <c r="D1960" s="2">
        <v>7.5845606001201382E-2</v>
      </c>
      <c r="E1960" s="2">
        <v>-4.0119550024282531E-3</v>
      </c>
      <c r="F1960" s="2">
        <v>4.4233199999999995</v>
      </c>
      <c r="G1960" s="2">
        <v>4.42666</v>
      </c>
      <c r="H1960" s="2">
        <v>4.5090149999999998</v>
      </c>
      <c r="I1960" s="2">
        <v>4.5035820000000006</v>
      </c>
      <c r="J1960" s="13">
        <v>4.0829599999999973</v>
      </c>
      <c r="K1960" s="13" t="s">
        <v>55</v>
      </c>
      <c r="L1960" s="13" t="s">
        <v>54</v>
      </c>
      <c r="M1960" s="13" t="s">
        <v>47</v>
      </c>
    </row>
    <row r="1961" spans="1:13" ht="13.5" x14ac:dyDescent="0.25">
      <c r="A1961" s="3">
        <v>44862</v>
      </c>
      <c r="B1961" s="2">
        <v>4.4132999999999996</v>
      </c>
      <c r="C1961" s="2">
        <v>36.020993616786463</v>
      </c>
      <c r="D1961" s="2">
        <v>6.1038538606108972E-2</v>
      </c>
      <c r="E1961" s="2">
        <v>-4.9785117297705874E-3</v>
      </c>
      <c r="F1961" s="2">
        <v>4.4199799999999998</v>
      </c>
      <c r="G1961" s="2">
        <v>4.4249899999999993</v>
      </c>
      <c r="H1961" s="2">
        <v>4.4902049999999987</v>
      </c>
      <c r="I1961" s="2">
        <v>4.5084300000000006</v>
      </c>
      <c r="J1961" s="13">
        <v>4.0876539999999979</v>
      </c>
      <c r="K1961" s="13" t="s">
        <v>55</v>
      </c>
      <c r="L1961" s="13" t="s">
        <v>54</v>
      </c>
      <c r="M1961" s="13" t="s">
        <v>47</v>
      </c>
    </row>
    <row r="1962" spans="1:13" ht="13.5" x14ac:dyDescent="0.25">
      <c r="A1962" s="3">
        <v>44865</v>
      </c>
      <c r="B1962" s="2">
        <v>4.4132999999999996</v>
      </c>
      <c r="C1962" s="2">
        <v>36.020993616786448</v>
      </c>
      <c r="D1962" s="2">
        <v>4.8932277386522394E-2</v>
      </c>
      <c r="E1962" s="2">
        <v>-5.7525376972212541E-3</v>
      </c>
      <c r="F1962" s="2">
        <v>4.4166399999999992</v>
      </c>
      <c r="G1962" s="2">
        <v>4.4233199999999995</v>
      </c>
      <c r="H1962" s="2">
        <v>4.4726499999999989</v>
      </c>
      <c r="I1962" s="2">
        <v>4.5132780000000006</v>
      </c>
      <c r="J1962" s="13">
        <v>4.0923479999999985</v>
      </c>
      <c r="K1962" s="13" t="s">
        <v>55</v>
      </c>
      <c r="L1962" s="13" t="s">
        <v>54</v>
      </c>
      <c r="M1962" s="13" t="s">
        <v>47</v>
      </c>
    </row>
    <row r="1963" spans="1:13" ht="13.5" x14ac:dyDescent="0.25">
      <c r="A1963" s="3">
        <v>44866</v>
      </c>
      <c r="B1963" s="2">
        <v>4.4132999999999996</v>
      </c>
      <c r="C1963" s="2">
        <v>36.020993616786463</v>
      </c>
      <c r="D1963" s="2">
        <v>3.9079995492128816E-2</v>
      </c>
      <c r="E1963" s="2">
        <v>-5.557102481950937E-3</v>
      </c>
      <c r="F1963" s="2">
        <v>4.4132999999999996</v>
      </c>
      <c r="G1963" s="2">
        <v>4.4216499999999996</v>
      </c>
      <c r="H1963" s="2">
        <v>4.4584399999999986</v>
      </c>
      <c r="I1963" s="2">
        <v>4.5181260000000005</v>
      </c>
      <c r="J1963" s="13">
        <v>4.097075499999999</v>
      </c>
      <c r="K1963" s="13" t="s">
        <v>55</v>
      </c>
      <c r="L1963" s="13" t="s">
        <v>54</v>
      </c>
      <c r="M1963" s="13" t="s">
        <v>47</v>
      </c>
    </row>
    <row r="1964" spans="1:13" ht="13.5" x14ac:dyDescent="0.25">
      <c r="A1964" s="3">
        <v>44867</v>
      </c>
      <c r="B1964" s="2">
        <v>4.4132999999999996</v>
      </c>
      <c r="C1964" s="2">
        <v>36.020993616786463</v>
      </c>
      <c r="D1964" s="2">
        <v>3.1105928532222826E-2</v>
      </c>
      <c r="E1964" s="2">
        <v>-4.4376469412584817E-3</v>
      </c>
      <c r="F1964" s="2">
        <v>4.4132999999999996</v>
      </c>
      <c r="G1964" s="2">
        <v>4.4199799999999998</v>
      </c>
      <c r="H1964" s="2">
        <v>4.4492449999999977</v>
      </c>
      <c r="I1964" s="2">
        <v>4.5229740000000005</v>
      </c>
      <c r="J1964" s="13">
        <v>4.1018359999999987</v>
      </c>
      <c r="K1964" s="13" t="s">
        <v>54</v>
      </c>
      <c r="L1964" s="13" t="s">
        <v>54</v>
      </c>
      <c r="M1964" s="13" t="s">
        <v>54</v>
      </c>
    </row>
    <row r="1965" spans="1:13" ht="13.5" x14ac:dyDescent="0.25">
      <c r="A1965" s="3">
        <v>44868</v>
      </c>
      <c r="B1965" s="2">
        <v>4.4132999999999996</v>
      </c>
      <c r="C1965" s="2">
        <v>36.02099361678647</v>
      </c>
      <c r="D1965" s="2">
        <v>2.4694270047598721E-2</v>
      </c>
      <c r="E1965" s="2">
        <v>-3.6845828330526447E-3</v>
      </c>
      <c r="F1965" s="2">
        <v>4.4132999999999996</v>
      </c>
      <c r="G1965" s="2">
        <v>4.41831</v>
      </c>
      <c r="H1965" s="2">
        <v>4.4421399999999975</v>
      </c>
      <c r="I1965" s="2">
        <v>4.5271520000000001</v>
      </c>
      <c r="J1965" s="13">
        <v>4.1061959999999997</v>
      </c>
      <c r="K1965" s="13" t="s">
        <v>54</v>
      </c>
      <c r="L1965" s="13" t="s">
        <v>54</v>
      </c>
      <c r="M1965" s="13" t="s">
        <v>54</v>
      </c>
    </row>
    <row r="1966" spans="1:13" ht="13.5" x14ac:dyDescent="0.25">
      <c r="A1966" s="3">
        <v>44869</v>
      </c>
      <c r="B1966" s="2">
        <v>4.4132999999999996</v>
      </c>
      <c r="C1966" s="2">
        <v>36.020993616786463</v>
      </c>
      <c r="D1966" s="2">
        <v>1.9579788100413609E-2</v>
      </c>
      <c r="E1966" s="2">
        <v>-3.1922447318883263E-3</v>
      </c>
      <c r="F1966" s="2">
        <v>4.4132999999999996</v>
      </c>
      <c r="G1966" s="2">
        <v>4.4166399999999992</v>
      </c>
      <c r="H1966" s="2">
        <v>4.4354499999999986</v>
      </c>
      <c r="I1966" s="2">
        <v>4.5311640000000004</v>
      </c>
      <c r="J1966" s="13">
        <v>4.1108900000000004</v>
      </c>
      <c r="K1966" s="13" t="s">
        <v>54</v>
      </c>
      <c r="L1966" s="13" t="s">
        <v>54</v>
      </c>
      <c r="M1966" s="13" t="s">
        <v>54</v>
      </c>
    </row>
    <row r="1967" spans="1:13" ht="13.5" x14ac:dyDescent="0.25">
      <c r="A1967" s="3">
        <v>44872</v>
      </c>
      <c r="B1967" s="2">
        <v>4.4132999999999996</v>
      </c>
      <c r="C1967" s="2">
        <v>36.02099361678647</v>
      </c>
      <c r="D1967" s="2">
        <v>1.5539897251759527E-2</v>
      </c>
      <c r="E1967" s="2">
        <v>-1.6622569065791195E-3</v>
      </c>
      <c r="F1967" s="2">
        <v>4.4132999999999996</v>
      </c>
      <c r="G1967" s="2">
        <v>4.4149699999999994</v>
      </c>
      <c r="H1967" s="2">
        <v>4.4287599999999987</v>
      </c>
      <c r="I1967" s="2">
        <v>4.5308299999999999</v>
      </c>
      <c r="J1967" s="13">
        <v>4.1152830000000007</v>
      </c>
      <c r="K1967" s="13" t="s">
        <v>54</v>
      </c>
      <c r="L1967" s="13" t="s">
        <v>54</v>
      </c>
      <c r="M1967" s="13" t="s">
        <v>54</v>
      </c>
    </row>
    <row r="1968" spans="1:13" ht="13.5" x14ac:dyDescent="0.25">
      <c r="A1968" s="3">
        <v>44873</v>
      </c>
      <c r="B1968" s="2">
        <v>4.4132999999999996</v>
      </c>
      <c r="C1968" s="2">
        <v>36.02099361678647</v>
      </c>
      <c r="D1968" s="2">
        <v>1.2387961148093041E-2</v>
      </c>
      <c r="E1968" s="2">
        <v>-9.4793583667871601E-4</v>
      </c>
      <c r="F1968" s="2">
        <v>4.4132999999999996</v>
      </c>
      <c r="G1968" s="2">
        <v>4.4132999999999996</v>
      </c>
      <c r="H1968" s="2">
        <v>4.4220699999999979</v>
      </c>
      <c r="I1968" s="2">
        <v>4.5296599999999998</v>
      </c>
      <c r="J1968" s="13">
        <v>4.1199770000000013</v>
      </c>
      <c r="K1968" s="13" t="s">
        <v>54</v>
      </c>
      <c r="L1968" s="13" t="s">
        <v>54</v>
      </c>
      <c r="M1968" s="13" t="s">
        <v>54</v>
      </c>
    </row>
    <row r="1969" spans="1:13" ht="13.5" x14ac:dyDescent="0.25">
      <c r="A1969" s="3">
        <v>44874</v>
      </c>
      <c r="B1969" s="2">
        <v>4.4050000000000002</v>
      </c>
      <c r="C1969" s="2">
        <v>34.03277054796294</v>
      </c>
      <c r="D1969" s="2">
        <v>8.0132196292872493E-3</v>
      </c>
      <c r="E1969" s="2">
        <v>-8.0020122035875919E-4</v>
      </c>
      <c r="F1969" s="2">
        <v>4.4116400000000002</v>
      </c>
      <c r="G1969" s="2">
        <v>4.4124699999999999</v>
      </c>
      <c r="H1969" s="2">
        <v>4.4203999999999981</v>
      </c>
      <c r="I1969" s="2">
        <v>4.5244779999999993</v>
      </c>
      <c r="J1969" s="13">
        <v>4.1246295000000011</v>
      </c>
      <c r="K1969" s="13" t="s">
        <v>55</v>
      </c>
      <c r="L1969" s="13" t="s">
        <v>54</v>
      </c>
      <c r="M1969" s="13" t="s">
        <v>47</v>
      </c>
    </row>
    <row r="1970" spans="1:13" ht="13.5" x14ac:dyDescent="0.25">
      <c r="A1970" s="3">
        <v>44875</v>
      </c>
      <c r="B1970" s="2">
        <v>4.4050000000000002</v>
      </c>
      <c r="C1970" s="2">
        <v>34.03277054796294</v>
      </c>
      <c r="D1970" s="2">
        <v>4.5889837427104396E-3</v>
      </c>
      <c r="E1970" s="2">
        <v>1.9457847928945355E-4</v>
      </c>
      <c r="F1970" s="2">
        <v>4.40998</v>
      </c>
      <c r="G1970" s="2">
        <v>4.4116400000000002</v>
      </c>
      <c r="H1970" s="2">
        <v>4.4191499999999992</v>
      </c>
      <c r="I1970" s="2">
        <v>4.5206340000000003</v>
      </c>
      <c r="J1970" s="13">
        <v>4.1292820000000008</v>
      </c>
      <c r="K1970" s="13" t="s">
        <v>55</v>
      </c>
      <c r="L1970" s="13" t="s">
        <v>54</v>
      </c>
      <c r="M1970" s="13" t="s">
        <v>47</v>
      </c>
    </row>
    <row r="1971" spans="1:13" ht="13.5" x14ac:dyDescent="0.25">
      <c r="A1971" s="3">
        <v>44876</v>
      </c>
      <c r="B1971" s="2">
        <v>4.3882000000000003</v>
      </c>
      <c r="C1971" s="2">
        <v>30.128917156422602</v>
      </c>
      <c r="D1971" s="2">
        <v>3.1929130766714664E-3</v>
      </c>
      <c r="E1971" s="2">
        <v>1.0445442446791555E-3</v>
      </c>
      <c r="F1971" s="2">
        <v>4.4049600000000009</v>
      </c>
      <c r="G1971" s="2">
        <v>4.4091299999999993</v>
      </c>
      <c r="H1971" s="2">
        <v>4.4170599999999984</v>
      </c>
      <c r="I1971" s="2">
        <v>4.5182919999999998</v>
      </c>
      <c r="J1971" s="13">
        <v>4.1336835000000001</v>
      </c>
      <c r="K1971" s="13" t="s">
        <v>55</v>
      </c>
      <c r="L1971" s="13" t="s">
        <v>50</v>
      </c>
      <c r="M1971" s="13" t="s">
        <v>47</v>
      </c>
    </row>
    <row r="1972" spans="1:13" ht="13.5" x14ac:dyDescent="0.25">
      <c r="A1972" s="3">
        <v>44879</v>
      </c>
      <c r="B1972" s="2">
        <v>4.3882000000000003</v>
      </c>
      <c r="C1972" s="2">
        <v>30.128917156422602</v>
      </c>
      <c r="D1972" s="2">
        <v>2.348778930040929E-3</v>
      </c>
      <c r="E1972" s="2">
        <v>1.6452391524740834E-3</v>
      </c>
      <c r="F1972" s="2">
        <v>4.3999400000000009</v>
      </c>
      <c r="G1972" s="2">
        <v>4.4066199999999993</v>
      </c>
      <c r="H1972" s="2">
        <v>4.4149699999999994</v>
      </c>
      <c r="I1972" s="2">
        <v>4.5161180000000005</v>
      </c>
      <c r="J1972" s="13">
        <v>4.1380850000000002</v>
      </c>
      <c r="K1972" s="13" t="s">
        <v>55</v>
      </c>
      <c r="L1972" s="13" t="s">
        <v>50</v>
      </c>
      <c r="M1972" s="13" t="s">
        <v>47</v>
      </c>
    </row>
    <row r="1973" spans="1:13" ht="13.5" x14ac:dyDescent="0.25">
      <c r="A1973" s="3">
        <v>44880</v>
      </c>
      <c r="B1973" s="2">
        <v>4.3632</v>
      </c>
      <c r="C1973" s="2">
        <v>25.150005965000915</v>
      </c>
      <c r="D1973" s="2">
        <v>3.7985452945887843E-3</v>
      </c>
      <c r="E1973" s="2">
        <v>1.7937159226728797E-3</v>
      </c>
      <c r="F1973" s="2">
        <v>4.38992</v>
      </c>
      <c r="G1973" s="2">
        <v>4.4016099999999998</v>
      </c>
      <c r="H1973" s="2">
        <v>4.4116299999999997</v>
      </c>
      <c r="I1973" s="2">
        <v>4.5136120000000002</v>
      </c>
      <c r="J1973" s="13">
        <v>4.1423614999999998</v>
      </c>
      <c r="K1973" s="13" t="s">
        <v>55</v>
      </c>
      <c r="L1973" s="13" t="s">
        <v>50</v>
      </c>
      <c r="M1973" s="13" t="s">
        <v>47</v>
      </c>
    </row>
    <row r="1974" spans="1:13" ht="13.5" x14ac:dyDescent="0.25">
      <c r="A1974" s="3">
        <v>44881</v>
      </c>
      <c r="B1974" s="2">
        <v>4.3380999999999998</v>
      </c>
      <c r="C1974" s="2">
        <v>21.337483204661325</v>
      </c>
      <c r="D1974" s="2">
        <v>7.321313297643961E-3</v>
      </c>
      <c r="E1974" s="2">
        <v>1.7371358963448292E-3</v>
      </c>
      <c r="F1974" s="2">
        <v>4.3765400000000003</v>
      </c>
      <c r="G1974" s="2">
        <v>4.3940900000000003</v>
      </c>
      <c r="H1974" s="2">
        <v>4.4070349999999996</v>
      </c>
      <c r="I1974" s="2">
        <v>4.5090979999999998</v>
      </c>
      <c r="J1974" s="13">
        <v>4.1465125</v>
      </c>
      <c r="K1974" s="13" t="s">
        <v>55</v>
      </c>
      <c r="L1974" s="13" t="s">
        <v>50</v>
      </c>
      <c r="M1974" s="13" t="s">
        <v>47</v>
      </c>
    </row>
    <row r="1975" spans="1:13" ht="13.5" x14ac:dyDescent="0.25">
      <c r="A1975" s="3">
        <v>44882</v>
      </c>
      <c r="B1975" s="2">
        <v>4.3380999999999998</v>
      </c>
      <c r="C1975" s="2">
        <v>21.337483204661325</v>
      </c>
      <c r="D1975" s="2">
        <v>1.0854863006047211E-2</v>
      </c>
      <c r="E1975" s="2">
        <v>1.5193560652630974E-3</v>
      </c>
      <c r="F1975" s="2">
        <v>4.3631600000000006</v>
      </c>
      <c r="G1975" s="2">
        <v>4.3865699999999999</v>
      </c>
      <c r="H1975" s="2">
        <v>4.4024399999999995</v>
      </c>
      <c r="I1975" s="2">
        <v>4.5034140000000003</v>
      </c>
      <c r="J1975" s="13">
        <v>4.1506635000000003</v>
      </c>
      <c r="K1975" s="13" t="s">
        <v>55</v>
      </c>
      <c r="L1975" s="13" t="s">
        <v>50</v>
      </c>
      <c r="M1975" s="13" t="s">
        <v>47</v>
      </c>
    </row>
    <row r="1976" spans="1:13" ht="13.5" x14ac:dyDescent="0.25">
      <c r="A1976" s="3">
        <v>44883</v>
      </c>
      <c r="B1976" s="2">
        <v>4.3213999999999997</v>
      </c>
      <c r="C1976" s="2">
        <v>19.1029495602412</v>
      </c>
      <c r="D1976" s="2">
        <v>1.5593628583787655E-2</v>
      </c>
      <c r="E1976" s="2">
        <v>9.4627055610114552E-4</v>
      </c>
      <c r="F1976" s="2">
        <v>4.3498000000000001</v>
      </c>
      <c r="G1976" s="2">
        <v>4.3773799999999996</v>
      </c>
      <c r="H1976" s="2">
        <v>4.3970099999999999</v>
      </c>
      <c r="I1976" s="2">
        <v>4.4975640000000006</v>
      </c>
      <c r="J1976" s="13">
        <v>4.1547644999999997</v>
      </c>
      <c r="K1976" s="13" t="s">
        <v>55</v>
      </c>
      <c r="L1976" s="13" t="s">
        <v>50</v>
      </c>
      <c r="M1976" s="13" t="s">
        <v>47</v>
      </c>
    </row>
    <row r="1977" spans="1:13" ht="13.5" x14ac:dyDescent="0.25">
      <c r="A1977" s="3">
        <v>44886</v>
      </c>
      <c r="B1977" s="2">
        <v>4.3213999999999997</v>
      </c>
      <c r="C1977" s="2">
        <v>19.1029495602412</v>
      </c>
      <c r="D1977" s="2">
        <v>2.0175924935763589E-2</v>
      </c>
      <c r="E1977" s="2">
        <v>-1.327394324168212E-4</v>
      </c>
      <c r="F1977" s="2">
        <v>4.3364400000000005</v>
      </c>
      <c r="G1977" s="2">
        <v>4.3681900000000002</v>
      </c>
      <c r="H1977" s="2">
        <v>4.3915799999999994</v>
      </c>
      <c r="I1977" s="2">
        <v>4.4920480000000005</v>
      </c>
      <c r="J1977" s="13">
        <v>4.1588320000000003</v>
      </c>
      <c r="K1977" s="13" t="s">
        <v>55</v>
      </c>
      <c r="L1977" s="13" t="s">
        <v>50</v>
      </c>
      <c r="M1977" s="13" t="s">
        <v>47</v>
      </c>
    </row>
    <row r="1978" spans="1:13" ht="13.5" x14ac:dyDescent="0.25">
      <c r="A1978" s="3">
        <v>44887</v>
      </c>
      <c r="B1978" s="2">
        <v>4.3047000000000004</v>
      </c>
      <c r="C1978" s="2">
        <v>17.034085754602742</v>
      </c>
      <c r="D1978" s="2">
        <v>2.5820448574084054E-2</v>
      </c>
      <c r="E1978" s="2">
        <v>-1.1312463158737827E-3</v>
      </c>
      <c r="F1978" s="2">
        <v>4.3247400000000003</v>
      </c>
      <c r="G1978" s="2">
        <v>4.3573300000000001</v>
      </c>
      <c r="H1978" s="2">
        <v>4.3853149999999994</v>
      </c>
      <c r="I1978" s="2">
        <v>4.4863660000000003</v>
      </c>
      <c r="J1978" s="13">
        <v>4.1628160000000003</v>
      </c>
      <c r="K1978" s="13" t="s">
        <v>55</v>
      </c>
      <c r="L1978" s="13" t="s">
        <v>50</v>
      </c>
      <c r="M1978" s="13" t="s">
        <v>47</v>
      </c>
    </row>
    <row r="1979" spans="1:13" ht="13.5" x14ac:dyDescent="0.25">
      <c r="A1979" s="3">
        <v>44888</v>
      </c>
      <c r="B1979" s="2">
        <v>4.3047000000000004</v>
      </c>
      <c r="C1979" s="2">
        <v>17.034085754602742</v>
      </c>
      <c r="D1979" s="2">
        <v>2.9909229788447789E-2</v>
      </c>
      <c r="E1979" s="2">
        <v>-1.912806741149427E-3</v>
      </c>
      <c r="F1979" s="2">
        <v>4.31806</v>
      </c>
      <c r="G1979" s="2">
        <v>4.3472999999999997</v>
      </c>
      <c r="H1979" s="2">
        <v>4.3798849999999989</v>
      </c>
      <c r="I1979" s="2">
        <v>4.4808500000000002</v>
      </c>
      <c r="J1979" s="13">
        <v>4.1668665000000011</v>
      </c>
      <c r="K1979" s="13" t="s">
        <v>55</v>
      </c>
      <c r="L1979" s="13" t="s">
        <v>50</v>
      </c>
      <c r="M1979" s="13" t="s">
        <v>47</v>
      </c>
    </row>
    <row r="1980" spans="1:13" ht="13.5" x14ac:dyDescent="0.25">
      <c r="A1980" s="3">
        <v>44889</v>
      </c>
      <c r="B1980" s="2">
        <v>4.3047000000000004</v>
      </c>
      <c r="C1980" s="2">
        <v>17.034085754602742</v>
      </c>
      <c r="D1980" s="2">
        <v>3.3914864873337613E-2</v>
      </c>
      <c r="E1980" s="2">
        <v>-2.6318054056903386E-3</v>
      </c>
      <c r="F1980" s="2">
        <v>4.3113800000000007</v>
      </c>
      <c r="G1980" s="2">
        <v>4.3372699999999993</v>
      </c>
      <c r="H1980" s="2">
        <v>4.3744549999999993</v>
      </c>
      <c r="I1980" s="2">
        <v>4.4755020000000005</v>
      </c>
      <c r="J1980" s="13">
        <v>4.1709840000000016</v>
      </c>
      <c r="K1980" s="13" t="s">
        <v>55</v>
      </c>
      <c r="L1980" s="13" t="s">
        <v>50</v>
      </c>
      <c r="M1980" s="13" t="s">
        <v>47</v>
      </c>
    </row>
    <row r="1981" spans="1:13" ht="13.5" x14ac:dyDescent="0.25">
      <c r="A1981" s="3">
        <v>44890</v>
      </c>
      <c r="B1981" s="2">
        <v>4.3047000000000004</v>
      </c>
      <c r="C1981" s="2">
        <v>17.034085754602742</v>
      </c>
      <c r="D1981" s="2">
        <v>3.5225093331603397E-2</v>
      </c>
      <c r="E1981" s="2">
        <v>-3.8440843918443454E-3</v>
      </c>
      <c r="F1981" s="2">
        <v>4.3080400000000001</v>
      </c>
      <c r="G1981" s="2">
        <v>4.3289199999999992</v>
      </c>
      <c r="H1981" s="2">
        <v>4.3690249999999988</v>
      </c>
      <c r="I1981" s="2">
        <v>4.4704880000000005</v>
      </c>
      <c r="J1981" s="13">
        <v>4.1749680000000016</v>
      </c>
      <c r="K1981" s="13" t="s">
        <v>55</v>
      </c>
      <c r="L1981" s="13" t="s">
        <v>50</v>
      </c>
      <c r="M1981" s="13" t="s">
        <v>47</v>
      </c>
    </row>
    <row r="1982" spans="1:13" ht="13.5" x14ac:dyDescent="0.25">
      <c r="A1982" s="3">
        <v>44893</v>
      </c>
      <c r="B1982" s="2">
        <v>4.3213999999999997</v>
      </c>
      <c r="C1982" s="2">
        <v>27.583063050685794</v>
      </c>
      <c r="D1982" s="2">
        <v>3.5564729948973195E-2</v>
      </c>
      <c r="E1982" s="2">
        <v>-5.1201254004947456E-3</v>
      </c>
      <c r="F1982" s="2">
        <v>4.3080400000000001</v>
      </c>
      <c r="G1982" s="2">
        <v>4.322239999999999</v>
      </c>
      <c r="H1982" s="2">
        <v>4.3644299999999987</v>
      </c>
      <c r="I1982" s="2">
        <v>4.4666440000000005</v>
      </c>
      <c r="J1982" s="13">
        <v>4.1790355000000021</v>
      </c>
      <c r="K1982" s="13" t="s">
        <v>55</v>
      </c>
      <c r="L1982" s="13" t="s">
        <v>50</v>
      </c>
      <c r="M1982" s="13" t="s">
        <v>54</v>
      </c>
    </row>
    <row r="1983" spans="1:13" ht="13.5" x14ac:dyDescent="0.25">
      <c r="A1983" s="3">
        <v>44894</v>
      </c>
      <c r="B1983" s="2">
        <v>4.3047000000000004</v>
      </c>
      <c r="C1983" s="2">
        <v>24.261025803890718</v>
      </c>
      <c r="D1983" s="2">
        <v>3.3577667698206248E-2</v>
      </c>
      <c r="E1983" s="2">
        <v>-5.8964866087735058E-3</v>
      </c>
      <c r="F1983" s="2">
        <v>4.3080400000000001</v>
      </c>
      <c r="G1983" s="2">
        <v>4.3163900000000002</v>
      </c>
      <c r="H1983" s="2">
        <v>4.3589999999999982</v>
      </c>
      <c r="I1983" s="2">
        <v>4.4633020000000005</v>
      </c>
      <c r="J1983" s="13">
        <v>4.1830530000000019</v>
      </c>
      <c r="K1983" s="13" t="s">
        <v>55</v>
      </c>
      <c r="L1983" s="13" t="s">
        <v>54</v>
      </c>
      <c r="M1983" s="13" t="s">
        <v>54</v>
      </c>
    </row>
    <row r="1984" spans="1:13" ht="13.5" x14ac:dyDescent="0.25">
      <c r="A1984" s="3">
        <v>44895</v>
      </c>
      <c r="B1984" s="2">
        <v>4.3047000000000004</v>
      </c>
      <c r="C1984" s="2">
        <v>24.261025803890718</v>
      </c>
      <c r="D1984" s="2">
        <v>2.8443329265858353E-2</v>
      </c>
      <c r="E1984" s="2">
        <v>-6.8788541087870109E-3</v>
      </c>
      <c r="F1984" s="2">
        <v>4.3080400000000001</v>
      </c>
      <c r="G1984" s="2">
        <v>4.3130499999999996</v>
      </c>
      <c r="H1984" s="2">
        <v>4.3535699999999986</v>
      </c>
      <c r="I1984" s="2">
        <v>4.4599600000000006</v>
      </c>
      <c r="J1984" s="13">
        <v>4.1871370000000034</v>
      </c>
      <c r="K1984" s="13" t="s">
        <v>55</v>
      </c>
      <c r="L1984" s="13" t="s">
        <v>54</v>
      </c>
      <c r="M1984" s="13" t="s">
        <v>54</v>
      </c>
    </row>
    <row r="1985" spans="1:13" ht="13.5" x14ac:dyDescent="0.25">
      <c r="A1985" s="3">
        <v>44896</v>
      </c>
      <c r="B1985" s="2">
        <v>4.3047000000000004</v>
      </c>
      <c r="C1985" s="2">
        <v>24.261025803890718</v>
      </c>
      <c r="D1985" s="2">
        <v>2.4477185716117233E-2</v>
      </c>
      <c r="E1985" s="2">
        <v>-8.9611154518046358E-3</v>
      </c>
      <c r="F1985" s="2">
        <v>4.3080400000000001</v>
      </c>
      <c r="G1985" s="2">
        <v>4.3097099999999999</v>
      </c>
      <c r="H1985" s="2">
        <v>4.348139999999999</v>
      </c>
      <c r="I1985" s="2">
        <v>4.4566180000000006</v>
      </c>
      <c r="J1985" s="13">
        <v>4.1911545000000032</v>
      </c>
      <c r="K1985" s="13" t="s">
        <v>55</v>
      </c>
      <c r="L1985" s="13" t="s">
        <v>54</v>
      </c>
      <c r="M1985" s="13" t="s">
        <v>54</v>
      </c>
    </row>
    <row r="1986" spans="1:13" ht="13.5" x14ac:dyDescent="0.25">
      <c r="A1986" s="3">
        <v>44897</v>
      </c>
      <c r="B1986" s="2">
        <v>4.3047000000000004</v>
      </c>
      <c r="C1986" s="2">
        <v>24.261025803890718</v>
      </c>
      <c r="D1986" s="2">
        <v>1.8902262015139115E-2</v>
      </c>
      <c r="E1986" s="2">
        <v>-1.1652647861454453E-2</v>
      </c>
      <c r="F1986" s="2">
        <v>4.3080400000000001</v>
      </c>
      <c r="G1986" s="2">
        <v>4.3080400000000001</v>
      </c>
      <c r="H1986" s="2">
        <v>4.3427099999999985</v>
      </c>
      <c r="I1986" s="2">
        <v>4.4524400000000002</v>
      </c>
      <c r="J1986" s="13">
        <v>4.195172000000003</v>
      </c>
      <c r="K1986" s="13" t="s">
        <v>55</v>
      </c>
      <c r="L1986" s="13" t="s">
        <v>54</v>
      </c>
      <c r="M1986" s="13" t="s">
        <v>54</v>
      </c>
    </row>
    <row r="1987" spans="1:13" ht="13.5" x14ac:dyDescent="0.25">
      <c r="A1987" s="3">
        <v>44900</v>
      </c>
      <c r="B1987" s="2">
        <v>4.3047000000000004</v>
      </c>
      <c r="C1987" s="2">
        <v>24.261025803890718</v>
      </c>
      <c r="D1987" s="2">
        <v>1.4509347297677166E-2</v>
      </c>
      <c r="E1987" s="2">
        <v>-1.4255500271196533E-2</v>
      </c>
      <c r="F1987" s="2">
        <v>4.3047000000000004</v>
      </c>
      <c r="G1987" s="2">
        <v>4.3063699999999994</v>
      </c>
      <c r="H1987" s="2">
        <v>4.337279999999998</v>
      </c>
      <c r="I1987" s="2">
        <v>4.4449180000000004</v>
      </c>
      <c r="J1987" s="13">
        <v>4.1992225000000039</v>
      </c>
      <c r="K1987" s="13" t="s">
        <v>55</v>
      </c>
      <c r="L1987" s="13" t="s">
        <v>50</v>
      </c>
      <c r="M1987" s="13" t="s">
        <v>47</v>
      </c>
    </row>
    <row r="1988" spans="1:13" ht="13.5" x14ac:dyDescent="0.25">
      <c r="A1988" s="3">
        <v>44901</v>
      </c>
      <c r="B1988" s="2">
        <v>4.2796000000000003</v>
      </c>
      <c r="C1988" s="2">
        <v>19.221129717712046</v>
      </c>
      <c r="D1988" s="2">
        <v>1.0382598190859404E-2</v>
      </c>
      <c r="E1988" s="2">
        <v>-1.6915086343229593E-2</v>
      </c>
      <c r="F1988" s="2">
        <v>4.2996800000000004</v>
      </c>
      <c r="G1988" s="2">
        <v>4.3038600000000002</v>
      </c>
      <c r="H1988" s="2">
        <v>4.3305949999999989</v>
      </c>
      <c r="I1988" s="2">
        <v>4.4343859999999999</v>
      </c>
      <c r="J1988" s="13">
        <v>4.2031145000000034</v>
      </c>
      <c r="K1988" s="13" t="s">
        <v>55</v>
      </c>
      <c r="L1988" s="13" t="s">
        <v>50</v>
      </c>
      <c r="M1988" s="13" t="s">
        <v>47</v>
      </c>
    </row>
    <row r="1989" spans="1:13" ht="13.5" x14ac:dyDescent="0.25">
      <c r="A1989" s="3">
        <v>44902</v>
      </c>
      <c r="B1989" s="2">
        <v>4.2629000000000001</v>
      </c>
      <c r="C1989" s="2">
        <v>16.730801437614474</v>
      </c>
      <c r="D1989" s="2">
        <v>8.5541469169614359E-3</v>
      </c>
      <c r="E1989" s="2">
        <v>-1.9454367437781096E-2</v>
      </c>
      <c r="F1989" s="2">
        <v>4.2913200000000007</v>
      </c>
      <c r="G1989" s="2">
        <v>4.2996800000000004</v>
      </c>
      <c r="H1989" s="2">
        <v>4.3234899999999987</v>
      </c>
      <c r="I1989" s="2">
        <v>4.4231859999999994</v>
      </c>
      <c r="J1989" s="13">
        <v>4.2068895000000035</v>
      </c>
      <c r="K1989" s="13" t="s">
        <v>55</v>
      </c>
      <c r="L1989" s="13" t="s">
        <v>50</v>
      </c>
      <c r="M1989" s="13" t="s">
        <v>47</v>
      </c>
    </row>
    <row r="1990" spans="1:13" ht="13.5" x14ac:dyDescent="0.25">
      <c r="A1990" s="3">
        <v>44903</v>
      </c>
      <c r="B1990" s="2">
        <v>4.2629000000000001</v>
      </c>
      <c r="C1990" s="2">
        <v>16.730801437614474</v>
      </c>
      <c r="D1990" s="2">
        <v>7.5004697432010659E-3</v>
      </c>
      <c r="E1990" s="2">
        <v>-2.1026146078953839E-2</v>
      </c>
      <c r="F1990" s="2">
        <v>4.2829600000000001</v>
      </c>
      <c r="G1990" s="2">
        <v>4.2955000000000005</v>
      </c>
      <c r="H1990" s="2">
        <v>4.3163849999999986</v>
      </c>
      <c r="I1990" s="2">
        <v>4.4124879999999989</v>
      </c>
      <c r="J1990" s="13">
        <v>4.2103970000000031</v>
      </c>
      <c r="K1990" s="13" t="s">
        <v>55</v>
      </c>
      <c r="L1990" s="13" t="s">
        <v>50</v>
      </c>
      <c r="M1990" s="13" t="s">
        <v>47</v>
      </c>
    </row>
    <row r="1991" spans="1:13" ht="13.5" x14ac:dyDescent="0.25">
      <c r="A1991" s="3">
        <v>44904</v>
      </c>
      <c r="B1991" s="2">
        <v>4.2629000000000001</v>
      </c>
      <c r="C1991" s="2">
        <v>16.730801437614474</v>
      </c>
      <c r="D1991" s="2">
        <v>7.0658170316431068E-3</v>
      </c>
      <c r="E1991" s="2">
        <v>-2.1356921348035331E-2</v>
      </c>
      <c r="F1991" s="2">
        <v>4.2746000000000013</v>
      </c>
      <c r="G1991" s="2">
        <v>4.2913200000000007</v>
      </c>
      <c r="H1991" s="2">
        <v>4.3101199999999995</v>
      </c>
      <c r="I1991" s="2">
        <v>4.4019559999999993</v>
      </c>
      <c r="J1991" s="13">
        <v>4.2136710000000024</v>
      </c>
      <c r="K1991" s="13" t="s">
        <v>55</v>
      </c>
      <c r="L1991" s="13" t="s">
        <v>50</v>
      </c>
      <c r="M1991" s="13" t="s">
        <v>47</v>
      </c>
    </row>
    <row r="1992" spans="1:13" ht="13.5" x14ac:dyDescent="0.25">
      <c r="A1992" s="3">
        <v>44907</v>
      </c>
      <c r="B1992" s="2">
        <v>4.2962999999999996</v>
      </c>
      <c r="C1992" s="2">
        <v>37.090734688923455</v>
      </c>
      <c r="D1992" s="2">
        <v>7.2162649980107574E-3</v>
      </c>
      <c r="E1992" s="2">
        <v>-2.1498658030536771E-2</v>
      </c>
      <c r="F1992" s="2">
        <v>4.2729200000000001</v>
      </c>
      <c r="G1992" s="2">
        <v>4.2888100000000007</v>
      </c>
      <c r="H1992" s="2">
        <v>4.3055249999999994</v>
      </c>
      <c r="I1992" s="2">
        <v>4.392593999999999</v>
      </c>
      <c r="J1992" s="13">
        <v>4.2168110000000025</v>
      </c>
      <c r="K1992" s="13" t="s">
        <v>55</v>
      </c>
      <c r="L1992" s="13" t="s">
        <v>50</v>
      </c>
      <c r="M1992" s="13" t="s">
        <v>47</v>
      </c>
    </row>
    <row r="1993" spans="1:13" ht="13.5" x14ac:dyDescent="0.25">
      <c r="A1993" s="3">
        <v>44908</v>
      </c>
      <c r="B1993" s="2">
        <v>4.2878999999999996</v>
      </c>
      <c r="C1993" s="2">
        <v>34.78702993433609</v>
      </c>
      <c r="D1993" s="2">
        <v>5.5909320372107274E-3</v>
      </c>
      <c r="E1993" s="2">
        <v>-2.0649182831471102E-2</v>
      </c>
      <c r="F1993" s="2">
        <v>4.2745800000000003</v>
      </c>
      <c r="G1993" s="2">
        <v>4.2871300000000012</v>
      </c>
      <c r="H1993" s="2">
        <v>4.3017599999999998</v>
      </c>
      <c r="I1993" s="2">
        <v>4.3844019999999988</v>
      </c>
      <c r="J1993" s="13">
        <v>4.2200425000000026</v>
      </c>
      <c r="K1993" s="13" t="s">
        <v>55</v>
      </c>
      <c r="L1993" s="13" t="s">
        <v>50</v>
      </c>
      <c r="M1993" s="13" t="s">
        <v>49</v>
      </c>
    </row>
    <row r="1994" spans="1:13" ht="13.5" x14ac:dyDescent="0.25">
      <c r="A1994" s="3">
        <v>44909</v>
      </c>
      <c r="B1994" s="2">
        <v>4.3380999999999998</v>
      </c>
      <c r="C1994" s="2">
        <v>53.410436940008523</v>
      </c>
      <c r="D1994" s="2">
        <v>7.267431700626048E-4</v>
      </c>
      <c r="E1994" s="2">
        <v>-1.8198352599507483E-2</v>
      </c>
      <c r="F1994" s="2">
        <v>4.2896200000000002</v>
      </c>
      <c r="G1994" s="2">
        <v>4.2904700000000009</v>
      </c>
      <c r="H1994" s="2">
        <v>4.3017599999999998</v>
      </c>
      <c r="I1994" s="2">
        <v>4.3792199999999983</v>
      </c>
      <c r="J1994" s="13">
        <v>4.2234920000000029</v>
      </c>
      <c r="K1994" s="13" t="s">
        <v>51</v>
      </c>
      <c r="L1994" s="13" t="s">
        <v>48</v>
      </c>
      <c r="M1994" s="13" t="s">
        <v>52</v>
      </c>
    </row>
    <row r="1995" spans="1:13" ht="13.5" x14ac:dyDescent="0.25">
      <c r="A1995" s="3">
        <v>44910</v>
      </c>
      <c r="B1995" s="2">
        <v>4.3296999999999999</v>
      </c>
      <c r="C1995" s="2">
        <v>50.796362099880263</v>
      </c>
      <c r="D1995" s="2">
        <v>-2.8509175454525248E-3</v>
      </c>
      <c r="E1995" s="2">
        <v>-1.3743985293330282E-2</v>
      </c>
      <c r="F1995" s="2">
        <v>4.3029799999999998</v>
      </c>
      <c r="G1995" s="2">
        <v>4.2929699999999995</v>
      </c>
      <c r="H1995" s="2">
        <v>4.3013399999999997</v>
      </c>
      <c r="I1995" s="2">
        <v>4.3747059999999989</v>
      </c>
      <c r="J1995" s="13">
        <v>4.2266320000000022</v>
      </c>
      <c r="K1995" s="13" t="s">
        <v>55</v>
      </c>
      <c r="L1995" s="13" t="s">
        <v>54</v>
      </c>
      <c r="M1995" s="13" t="s">
        <v>49</v>
      </c>
    </row>
    <row r="1996" spans="1:13" ht="13.5" x14ac:dyDescent="0.25">
      <c r="A1996" s="3">
        <v>44911</v>
      </c>
      <c r="B1996" s="2">
        <v>4.3047000000000004</v>
      </c>
      <c r="C1996" s="2">
        <v>43.908480126466529</v>
      </c>
      <c r="D1996" s="2">
        <v>-4.0544874217625093E-3</v>
      </c>
      <c r="E1996" s="2">
        <v>-6.9368744369309784E-3</v>
      </c>
      <c r="F1996" s="2">
        <v>4.3113399999999995</v>
      </c>
      <c r="G1996" s="2">
        <v>4.2929700000000013</v>
      </c>
      <c r="H1996" s="2">
        <v>4.3005049999999994</v>
      </c>
      <c r="I1996" s="2">
        <v>4.3698579999999989</v>
      </c>
      <c r="J1996" s="13">
        <v>4.2297805000000031</v>
      </c>
      <c r="K1996" s="13" t="s">
        <v>55</v>
      </c>
      <c r="L1996" s="13" t="s">
        <v>50</v>
      </c>
      <c r="M1996" s="13" t="s">
        <v>49</v>
      </c>
    </row>
    <row r="1997" spans="1:13" ht="13.5" x14ac:dyDescent="0.25">
      <c r="A1997" s="3">
        <v>44914</v>
      </c>
      <c r="B1997" s="2">
        <v>4.3296999999999999</v>
      </c>
      <c r="C1997" s="2">
        <v>51.055739470035306</v>
      </c>
      <c r="D1997" s="2">
        <v>-6.8031021405605685E-3</v>
      </c>
      <c r="E1997" s="2">
        <v>2.3690947029648274E-4</v>
      </c>
      <c r="F1997" s="2">
        <v>4.3180199999999997</v>
      </c>
      <c r="G1997" s="2">
        <v>4.2954699999999999</v>
      </c>
      <c r="H1997" s="2">
        <v>4.3009199999999996</v>
      </c>
      <c r="I1997" s="2">
        <v>4.3655099999999987</v>
      </c>
      <c r="J1997" s="13">
        <v>4.233221000000003</v>
      </c>
      <c r="K1997" s="13" t="s">
        <v>51</v>
      </c>
      <c r="L1997" s="13" t="s">
        <v>48</v>
      </c>
      <c r="M1997" s="13" t="s">
        <v>52</v>
      </c>
    </row>
    <row r="1998" spans="1:13" ht="13.5" x14ac:dyDescent="0.25">
      <c r="A1998" s="3">
        <v>44915</v>
      </c>
      <c r="B1998" s="2">
        <v>4.3047000000000004</v>
      </c>
      <c r="C1998" s="2">
        <v>44.895097931986243</v>
      </c>
      <c r="D1998" s="2">
        <v>-1.1173633875909417E-2</v>
      </c>
      <c r="E1998" s="2">
        <v>6.8421489892420313E-3</v>
      </c>
      <c r="F1998" s="2">
        <v>4.3213799999999996</v>
      </c>
      <c r="G1998" s="2">
        <v>4.2979799999999999</v>
      </c>
      <c r="H1998" s="2">
        <v>4.3009199999999996</v>
      </c>
      <c r="I1998" s="2">
        <v>4.3606619999999987</v>
      </c>
      <c r="J1998" s="13">
        <v>4.236369500000003</v>
      </c>
      <c r="K1998" s="13" t="s">
        <v>51</v>
      </c>
      <c r="L1998" s="13" t="s">
        <v>48</v>
      </c>
      <c r="M1998" s="13" t="s">
        <v>52</v>
      </c>
    </row>
    <row r="1999" spans="1:13" ht="13.5" x14ac:dyDescent="0.25">
      <c r="A1999" s="3">
        <v>44916</v>
      </c>
      <c r="B1999" s="2">
        <v>4.3129999999999997</v>
      </c>
      <c r="C1999" s="2">
        <v>47.174131802198836</v>
      </c>
      <c r="D1999" s="2">
        <v>-1.7940590262568001E-2</v>
      </c>
      <c r="E1999" s="2">
        <v>1.2205309044477955E-2</v>
      </c>
      <c r="F1999" s="2">
        <v>4.3163599999999995</v>
      </c>
      <c r="G1999" s="2">
        <v>4.3029899999999994</v>
      </c>
      <c r="H1999" s="2">
        <v>4.3013350000000008</v>
      </c>
      <c r="I1999" s="2">
        <v>4.3581539999999981</v>
      </c>
      <c r="J1999" s="13">
        <v>4.2395595000000021</v>
      </c>
      <c r="K1999" s="13" t="s">
        <v>51</v>
      </c>
      <c r="L1999" s="13" t="s">
        <v>48</v>
      </c>
      <c r="M1999" s="13" t="s">
        <v>53</v>
      </c>
    </row>
    <row r="2000" spans="1:13" ht="13.5" x14ac:dyDescent="0.25">
      <c r="A2000" s="3">
        <v>44917</v>
      </c>
      <c r="B2000" s="2">
        <v>4.3129999999999997</v>
      </c>
      <c r="C2000" s="2">
        <v>47.174131802198836</v>
      </c>
      <c r="D2000" s="2">
        <v>-2.3608825719207971E-2</v>
      </c>
      <c r="E2000" s="2">
        <v>1.6078828432283684E-2</v>
      </c>
      <c r="F2000" s="2">
        <v>4.3130199999999999</v>
      </c>
      <c r="G2000" s="2">
        <v>4.3080000000000007</v>
      </c>
      <c r="H2000" s="2">
        <v>4.3017500000000002</v>
      </c>
      <c r="I2000" s="2">
        <v>4.3558139999999987</v>
      </c>
      <c r="J2000" s="13">
        <v>4.2416470000000031</v>
      </c>
      <c r="K2000" s="13" t="s">
        <v>51</v>
      </c>
      <c r="L2000" s="13" t="s">
        <v>48</v>
      </c>
      <c r="M2000" s="13" t="s">
        <v>53</v>
      </c>
    </row>
    <row r="2001" spans="1:13" ht="13.5" x14ac:dyDescent="0.25">
      <c r="A2001" s="3">
        <v>44918</v>
      </c>
      <c r="B2001" s="2">
        <v>4.3213999999999997</v>
      </c>
      <c r="C2001" s="2">
        <v>49.619764855129304</v>
      </c>
      <c r="D2001" s="2">
        <v>-2.8973866880744659E-2</v>
      </c>
      <c r="E2001" s="2">
        <v>1.881930859981561E-2</v>
      </c>
      <c r="F2001" s="2">
        <v>4.3163599999999995</v>
      </c>
      <c r="G2001" s="2">
        <v>4.3138500000000004</v>
      </c>
      <c r="H2001" s="2">
        <v>4.3025850000000005</v>
      </c>
      <c r="I2001" s="2">
        <v>4.3536419999999989</v>
      </c>
      <c r="J2001" s="13">
        <v>4.2432420000000031</v>
      </c>
      <c r="K2001" s="13" t="s">
        <v>51</v>
      </c>
      <c r="L2001" s="13" t="s">
        <v>48</v>
      </c>
      <c r="M2001" s="13" t="s">
        <v>52</v>
      </c>
    </row>
    <row r="2002" spans="1:13" ht="13.5" x14ac:dyDescent="0.25">
      <c r="A2002" s="3">
        <v>44921</v>
      </c>
      <c r="B2002" s="2">
        <v>4.3047000000000004</v>
      </c>
      <c r="C2002" s="2">
        <v>45.144944136272194</v>
      </c>
      <c r="D2002" s="2">
        <v>-2.7138228282168164E-2</v>
      </c>
      <c r="E2002" s="2">
        <v>2.2456002697767367E-2</v>
      </c>
      <c r="F2002" s="2">
        <v>4.3113599999999996</v>
      </c>
      <c r="G2002" s="2">
        <v>4.3146900000000006</v>
      </c>
      <c r="H2002" s="2">
        <v>4.3017500000000002</v>
      </c>
      <c r="I2002" s="2">
        <v>4.3511359999999994</v>
      </c>
      <c r="J2002" s="13">
        <v>4.2447535000000034</v>
      </c>
      <c r="K2002" s="13" t="s">
        <v>55</v>
      </c>
      <c r="L2002" s="13" t="s">
        <v>50</v>
      </c>
      <c r="M2002" s="13" t="s">
        <v>47</v>
      </c>
    </row>
    <row r="2003" spans="1:13" ht="13.5" x14ac:dyDescent="0.25">
      <c r="A2003" s="3">
        <v>44922</v>
      </c>
      <c r="B2003" s="2">
        <v>4.3213999999999997</v>
      </c>
      <c r="C2003" s="2">
        <v>50.000829455144661</v>
      </c>
      <c r="D2003" s="2">
        <v>-2.8015853559270276E-2</v>
      </c>
      <c r="E2003" s="2">
        <v>2.3662061727718606E-2</v>
      </c>
      <c r="F2003" s="2">
        <v>4.3147000000000002</v>
      </c>
      <c r="G2003" s="2">
        <v>4.318039999999999</v>
      </c>
      <c r="H2003" s="2">
        <v>4.3025850000000005</v>
      </c>
      <c r="I2003" s="2">
        <v>4.3489639999999987</v>
      </c>
      <c r="J2003" s="13">
        <v>4.2463820000000032</v>
      </c>
      <c r="K2003" s="13" t="s">
        <v>51</v>
      </c>
      <c r="L2003" s="13" t="s">
        <v>48</v>
      </c>
      <c r="M2003" s="13" t="s">
        <v>52</v>
      </c>
    </row>
    <row r="2004" spans="1:13" ht="13.5" x14ac:dyDescent="0.25">
      <c r="A2004" s="3">
        <v>44923</v>
      </c>
      <c r="B2004" s="2">
        <v>4.3129999999999997</v>
      </c>
      <c r="C2004" s="2">
        <v>47.712937992188202</v>
      </c>
      <c r="D2004" s="2">
        <v>-2.0420649960882109E-2</v>
      </c>
      <c r="E2004" s="2">
        <v>2.0740995827489107E-2</v>
      </c>
      <c r="F2004" s="2">
        <v>4.3147000000000002</v>
      </c>
      <c r="G2004" s="2">
        <v>4.3155299999999999</v>
      </c>
      <c r="H2004" s="2">
        <v>4.3029999999999999</v>
      </c>
      <c r="I2004" s="2">
        <v>4.3466239999999985</v>
      </c>
      <c r="J2004" s="13">
        <v>4.2480020000000032</v>
      </c>
      <c r="K2004" s="13" t="s">
        <v>51</v>
      </c>
      <c r="L2004" s="13" t="s">
        <v>48</v>
      </c>
      <c r="M2004" s="13" t="s">
        <v>54</v>
      </c>
    </row>
    <row r="2005" spans="1:13" ht="13.5" x14ac:dyDescent="0.25">
      <c r="A2005" s="3">
        <v>44924</v>
      </c>
      <c r="B2005" s="2">
        <v>4.3129999999999997</v>
      </c>
      <c r="C2005" s="2">
        <v>47.712937992188209</v>
      </c>
      <c r="D2005" s="2">
        <v>-1.5243545717576801E-2</v>
      </c>
      <c r="E2005" s="2">
        <v>1.5973626027722423E-2</v>
      </c>
      <c r="F2005" s="2">
        <v>4.3147000000000002</v>
      </c>
      <c r="G2005" s="2">
        <v>4.31386</v>
      </c>
      <c r="H2005" s="2">
        <v>4.3034149999999993</v>
      </c>
      <c r="I2005" s="2">
        <v>4.3442839999999983</v>
      </c>
      <c r="J2005" s="13">
        <v>4.2496555000000029</v>
      </c>
      <c r="K2005" s="13" t="s">
        <v>51</v>
      </c>
      <c r="L2005" s="13" t="s">
        <v>48</v>
      </c>
      <c r="M2005" s="13" t="s">
        <v>54</v>
      </c>
    </row>
    <row r="2006" spans="1:13" ht="13.5" x14ac:dyDescent="0.25">
      <c r="A2006" s="3">
        <v>44925</v>
      </c>
      <c r="B2006" s="2">
        <v>4.3296999999999999</v>
      </c>
      <c r="C2006" s="2">
        <v>52.702921147534298</v>
      </c>
      <c r="D2006" s="2">
        <v>-1.5906571786580948E-2</v>
      </c>
      <c r="E2006" s="2">
        <v>1.0151195958996582E-2</v>
      </c>
      <c r="F2006" s="2">
        <v>4.3163599999999995</v>
      </c>
      <c r="G2006" s="2">
        <v>4.3163600000000004</v>
      </c>
      <c r="H2006" s="2">
        <v>4.3046650000000009</v>
      </c>
      <c r="I2006" s="2">
        <v>4.3422779999999985</v>
      </c>
      <c r="J2006" s="13">
        <v>4.251426000000003</v>
      </c>
      <c r="K2006" s="13" t="s">
        <v>51</v>
      </c>
      <c r="L2006" s="13" t="s">
        <v>48</v>
      </c>
      <c r="M2006" s="13" t="s">
        <v>52</v>
      </c>
    </row>
    <row r="2007" spans="1:13" ht="13.5" x14ac:dyDescent="0.25">
      <c r="A2007" s="3">
        <v>44928</v>
      </c>
      <c r="B2007" s="2">
        <v>4.3380999999999998</v>
      </c>
      <c r="C2007" s="2">
        <v>55.027780375279548</v>
      </c>
      <c r="D2007" s="2">
        <v>-1.3305733843076872E-2</v>
      </c>
      <c r="E2007" s="2">
        <v>3.7884197288073716E-3</v>
      </c>
      <c r="F2007" s="2">
        <v>4.3230399999999998</v>
      </c>
      <c r="G2007" s="2">
        <v>4.3171999999999997</v>
      </c>
      <c r="H2007" s="2">
        <v>4.3063349999999998</v>
      </c>
      <c r="I2007" s="2">
        <v>4.3404399999999983</v>
      </c>
      <c r="J2007" s="13">
        <v>4.2532385000000037</v>
      </c>
      <c r="K2007" s="13" t="s">
        <v>51</v>
      </c>
      <c r="L2007" s="13" t="s">
        <v>48</v>
      </c>
      <c r="M2007" s="13" t="s">
        <v>52</v>
      </c>
    </row>
    <row r="2008" spans="1:13" ht="13.5" x14ac:dyDescent="0.25">
      <c r="A2008" s="3">
        <v>44929</v>
      </c>
      <c r="B2008" s="2">
        <v>4.3715000000000002</v>
      </c>
      <c r="C2008" s="2">
        <v>62.847664628425136</v>
      </c>
      <c r="D2008" s="2">
        <v>-1.7532362419043324E-2</v>
      </c>
      <c r="E2008" s="2">
        <v>-1.8035069534317375E-3</v>
      </c>
      <c r="F2008" s="2">
        <v>4.3330600000000006</v>
      </c>
      <c r="G2008" s="2">
        <v>4.3238799999999991</v>
      </c>
      <c r="H2008" s="2">
        <v>4.3109299999999999</v>
      </c>
      <c r="I2008" s="2">
        <v>4.3392699999999982</v>
      </c>
      <c r="J2008" s="13">
        <v>4.2552180000000028</v>
      </c>
      <c r="K2008" s="13" t="s">
        <v>51</v>
      </c>
      <c r="L2008" s="13" t="s">
        <v>48</v>
      </c>
      <c r="M2008" s="13" t="s">
        <v>52</v>
      </c>
    </row>
    <row r="2009" spans="1:13" ht="13.5" x14ac:dyDescent="0.25">
      <c r="A2009" s="3">
        <v>44930</v>
      </c>
      <c r="B2009" s="2">
        <v>4.3715000000000002</v>
      </c>
      <c r="C2009" s="2">
        <v>62.847664628425136</v>
      </c>
      <c r="D2009" s="2">
        <v>-2.0128355036464818E-2</v>
      </c>
      <c r="E2009" s="2">
        <v>-6.834632618391772E-3</v>
      </c>
      <c r="F2009" s="2">
        <v>4.34476</v>
      </c>
      <c r="G2009" s="2">
        <v>4.3297299999999996</v>
      </c>
      <c r="H2009" s="2">
        <v>4.3163599999999995</v>
      </c>
      <c r="I2009" s="2">
        <v>4.3384339999999986</v>
      </c>
      <c r="J2009" s="13">
        <v>4.2571975000000029</v>
      </c>
      <c r="K2009" s="13" t="s">
        <v>51</v>
      </c>
      <c r="L2009" s="13" t="s">
        <v>48</v>
      </c>
      <c r="M2009" s="13" t="s">
        <v>52</v>
      </c>
    </row>
    <row r="2010" spans="1:13" ht="13.5" x14ac:dyDescent="0.25">
      <c r="A2010" s="3">
        <v>44931</v>
      </c>
      <c r="B2010" s="2">
        <v>4.5720999999999998</v>
      </c>
      <c r="C2010" s="2">
        <v>83.197983898377402</v>
      </c>
      <c r="D2010" s="2">
        <v>-3.7458795348843665E-2</v>
      </c>
      <c r="E2010" s="2">
        <v>-1.0098873263034389E-2</v>
      </c>
      <c r="F2010" s="2">
        <v>4.3965800000000002</v>
      </c>
      <c r="G2010" s="2">
        <v>4.3556399999999993</v>
      </c>
      <c r="H2010" s="2">
        <v>4.3318200000000004</v>
      </c>
      <c r="I2010" s="2">
        <v>4.3416099999999993</v>
      </c>
      <c r="J2010" s="13">
        <v>4.2601800000000027</v>
      </c>
      <c r="K2010" s="13" t="s">
        <v>51</v>
      </c>
      <c r="L2010" s="13" t="s">
        <v>48</v>
      </c>
      <c r="M2010" s="13" t="s">
        <v>52</v>
      </c>
    </row>
    <row r="2011" spans="1:13" ht="13.5" x14ac:dyDescent="0.25">
      <c r="A2011" s="3">
        <v>44932</v>
      </c>
      <c r="B2011" s="2">
        <v>4.5387000000000004</v>
      </c>
      <c r="C2011" s="2">
        <v>75.757347373914484</v>
      </c>
      <c r="D2011" s="2">
        <v>-4.9796219578213119E-2</v>
      </c>
      <c r="E2011" s="2">
        <v>-1.2041473363683428E-2</v>
      </c>
      <c r="F2011" s="2">
        <v>4.4383799999999995</v>
      </c>
      <c r="G2011" s="2">
        <v>4.37737</v>
      </c>
      <c r="H2011" s="2">
        <v>4.3456100000000006</v>
      </c>
      <c r="I2011" s="2">
        <v>4.3441179999999981</v>
      </c>
      <c r="J2011" s="13">
        <v>4.2629955000000015</v>
      </c>
      <c r="K2011" s="13" t="s">
        <v>51</v>
      </c>
      <c r="L2011" s="13" t="s">
        <v>48</v>
      </c>
      <c r="M2011" s="13" t="s">
        <v>52</v>
      </c>
    </row>
    <row r="2012" spans="1:13" ht="13.5" x14ac:dyDescent="0.25">
      <c r="A2012" s="3">
        <v>44935</v>
      </c>
      <c r="B2012" s="2">
        <v>4.5053000000000001</v>
      </c>
      <c r="C2012" s="2">
        <v>69.10197400439516</v>
      </c>
      <c r="D2012" s="2">
        <v>-6.1466324378108617E-2</v>
      </c>
      <c r="E2012" s="2">
        <v>-1.3691372779940893E-2</v>
      </c>
      <c r="F2012" s="2">
        <v>4.4718199999999992</v>
      </c>
      <c r="G2012" s="2">
        <v>4.3974299999999999</v>
      </c>
      <c r="H2012" s="2">
        <v>4.3560600000000012</v>
      </c>
      <c r="I2012" s="2">
        <v>4.3459579999999987</v>
      </c>
      <c r="J2012" s="13">
        <v>4.2652765000000024</v>
      </c>
      <c r="K2012" s="13" t="s">
        <v>51</v>
      </c>
      <c r="L2012" s="13" t="s">
        <v>48</v>
      </c>
      <c r="M2012" s="13" t="s">
        <v>52</v>
      </c>
    </row>
    <row r="2013" spans="1:13" ht="13.5" x14ac:dyDescent="0.25">
      <c r="A2013" s="3">
        <v>44936</v>
      </c>
      <c r="B2013" s="2">
        <v>4.4718</v>
      </c>
      <c r="C2013" s="2">
        <v>63.113036714184368</v>
      </c>
      <c r="D2013" s="2">
        <v>-6.7144425581695977E-2</v>
      </c>
      <c r="E2013" s="2">
        <v>-1.2753165649049578E-2</v>
      </c>
      <c r="F2013" s="2">
        <v>4.4918800000000001</v>
      </c>
      <c r="G2013" s="2">
        <v>4.4124700000000008</v>
      </c>
      <c r="H2013" s="2">
        <v>4.3652550000000003</v>
      </c>
      <c r="I2013" s="2">
        <v>4.3471279999999988</v>
      </c>
      <c r="J2013" s="13">
        <v>4.2674230000000026</v>
      </c>
      <c r="K2013" s="13" t="s">
        <v>55</v>
      </c>
      <c r="L2013" s="13" t="s">
        <v>50</v>
      </c>
      <c r="M2013" s="13" t="s">
        <v>49</v>
      </c>
    </row>
    <row r="2014" spans="1:13" ht="13.5" x14ac:dyDescent="0.25">
      <c r="A2014" s="3">
        <v>44937</v>
      </c>
      <c r="B2014" s="2">
        <v>4.4718</v>
      </c>
      <c r="C2014" s="2">
        <v>63.113036714184368</v>
      </c>
      <c r="D2014" s="2">
        <v>-7.3834169537992267E-2</v>
      </c>
      <c r="E2014" s="2">
        <v>-7.4820725874358545E-3</v>
      </c>
      <c r="F2014" s="2">
        <v>4.5119400000000001</v>
      </c>
      <c r="G2014" s="2">
        <v>4.42835</v>
      </c>
      <c r="H2014" s="2">
        <v>4.3719400000000004</v>
      </c>
      <c r="I2014" s="2">
        <v>4.3482979999999989</v>
      </c>
      <c r="J2014" s="13">
        <v>4.269569500000002</v>
      </c>
      <c r="K2014" s="13" t="s">
        <v>55</v>
      </c>
      <c r="L2014" s="13" t="s">
        <v>50</v>
      </c>
      <c r="M2014" s="13" t="s">
        <v>49</v>
      </c>
    </row>
    <row r="2015" spans="1:13" ht="13.5" x14ac:dyDescent="0.25">
      <c r="A2015" s="3">
        <v>44938</v>
      </c>
      <c r="B2015" s="2">
        <v>4.4550999999999998</v>
      </c>
      <c r="C2015" s="2">
        <v>60.10151656328258</v>
      </c>
      <c r="D2015" s="2">
        <v>-7.8806656460582936E-2</v>
      </c>
      <c r="E2015" s="2">
        <v>-1.6210295244112978E-3</v>
      </c>
      <c r="F2015" s="2">
        <v>4.4885400000000004</v>
      </c>
      <c r="G2015" s="2">
        <v>4.4425600000000003</v>
      </c>
      <c r="H2015" s="2">
        <v>4.378210000000001</v>
      </c>
      <c r="I2015" s="2">
        <v>4.3491339999999985</v>
      </c>
      <c r="J2015" s="13">
        <v>4.2716325000000026</v>
      </c>
      <c r="K2015" s="13" t="s">
        <v>55</v>
      </c>
      <c r="L2015" s="13" t="s">
        <v>50</v>
      </c>
      <c r="M2015" s="13" t="s">
        <v>47</v>
      </c>
    </row>
    <row r="2016" spans="1:13" ht="13.5" x14ac:dyDescent="0.25">
      <c r="A2016" s="3">
        <v>44939</v>
      </c>
      <c r="B2016" s="2">
        <v>4.4969000000000001</v>
      </c>
      <c r="C2016" s="2">
        <v>64.648459780431324</v>
      </c>
      <c r="D2016" s="2">
        <v>-8.3950836739414392E-2</v>
      </c>
      <c r="E2016" s="2">
        <v>3.1265167624601109E-3</v>
      </c>
      <c r="F2016" s="2">
        <v>4.4801799999999998</v>
      </c>
      <c r="G2016" s="2">
        <v>4.4592799999999997</v>
      </c>
      <c r="H2016" s="2">
        <v>4.3878199999999996</v>
      </c>
      <c r="I2016" s="2">
        <v>4.3508059999999986</v>
      </c>
      <c r="J2016" s="13">
        <v>4.2739045000000022</v>
      </c>
      <c r="K2016" s="13" t="s">
        <v>55</v>
      </c>
      <c r="L2016" s="13" t="s">
        <v>50</v>
      </c>
      <c r="M2016" s="13" t="s">
        <v>47</v>
      </c>
    </row>
    <row r="2017" spans="1:13" ht="13.5" x14ac:dyDescent="0.25">
      <c r="A2017" s="3">
        <v>44942</v>
      </c>
      <c r="B2017" s="2">
        <v>4.4634999999999998</v>
      </c>
      <c r="C2017" s="2">
        <v>58.874845198846501</v>
      </c>
      <c r="D2017" s="2">
        <v>-8.5163504060557393E-2</v>
      </c>
      <c r="E2017" s="2">
        <v>6.8619110383853089E-3</v>
      </c>
      <c r="F2017" s="2">
        <v>4.4718200000000001</v>
      </c>
      <c r="G2017" s="2">
        <v>4.4718199999999992</v>
      </c>
      <c r="H2017" s="2">
        <v>4.3945099999999995</v>
      </c>
      <c r="I2017" s="2">
        <v>4.3518099999999995</v>
      </c>
      <c r="J2017" s="13">
        <v>4.2760095000000016</v>
      </c>
      <c r="K2017" s="13" t="s">
        <v>55</v>
      </c>
      <c r="L2017" s="13" t="s">
        <v>50</v>
      </c>
      <c r="M2017" s="13" t="s">
        <v>47</v>
      </c>
    </row>
    <row r="2018" spans="1:13" ht="13.5" x14ac:dyDescent="0.25">
      <c r="A2018" s="3">
        <v>44943</v>
      </c>
      <c r="B2018" s="2">
        <v>4.4467999999999996</v>
      </c>
      <c r="C2018" s="2">
        <v>56.17352555822108</v>
      </c>
      <c r="D2018" s="2">
        <v>-8.019663653084752E-2</v>
      </c>
      <c r="E2018" s="2">
        <v>9.9538459812168814E-3</v>
      </c>
      <c r="F2018" s="2">
        <v>4.4668200000000002</v>
      </c>
      <c r="G2018" s="2">
        <v>4.4793499999999993</v>
      </c>
      <c r="H2018" s="2">
        <v>4.4016149999999987</v>
      </c>
      <c r="I2018" s="2">
        <v>4.352479999999999</v>
      </c>
      <c r="J2018" s="13">
        <v>4.2780310000000021</v>
      </c>
      <c r="K2018" s="13" t="s">
        <v>55</v>
      </c>
      <c r="L2018" s="13" t="s">
        <v>50</v>
      </c>
      <c r="M2018" s="13" t="s">
        <v>47</v>
      </c>
    </row>
    <row r="2019" spans="1:13" ht="13.5" x14ac:dyDescent="0.25">
      <c r="A2019" s="3">
        <v>44944</v>
      </c>
      <c r="B2019" s="2">
        <v>4.4467999999999996</v>
      </c>
      <c r="C2019" s="2">
        <v>56.17352555822108</v>
      </c>
      <c r="D2019" s="2">
        <v>-7.6249413975880032E-2</v>
      </c>
      <c r="E2019" s="2">
        <v>1.1594112169023535E-2</v>
      </c>
      <c r="F2019" s="2">
        <v>4.4618199999999995</v>
      </c>
      <c r="G2019" s="2">
        <v>4.4868799999999993</v>
      </c>
      <c r="H2019" s="2">
        <v>4.4083049999999986</v>
      </c>
      <c r="I2019" s="2">
        <v>4.3533159999999995</v>
      </c>
      <c r="J2019" s="13">
        <v>4.2800860000000025</v>
      </c>
      <c r="K2019" s="13" t="s">
        <v>55</v>
      </c>
      <c r="L2019" s="13" t="s">
        <v>50</v>
      </c>
      <c r="M2019" s="13" t="s">
        <v>47</v>
      </c>
    </row>
    <row r="2020" spans="1:13" ht="13.5" x14ac:dyDescent="0.25">
      <c r="A2020" s="3">
        <v>44945</v>
      </c>
      <c r="B2020" s="2">
        <v>4.43</v>
      </c>
      <c r="C2020" s="2">
        <v>53.319271779832491</v>
      </c>
      <c r="D2020" s="2">
        <v>-4.1040058253603462E-2</v>
      </c>
      <c r="E2020" s="2">
        <v>1.2193742135473173E-2</v>
      </c>
      <c r="F2020" s="2">
        <v>4.4567999999999994</v>
      </c>
      <c r="G2020" s="2">
        <v>4.4726699999999999</v>
      </c>
      <c r="H2020" s="2">
        <v>4.4141549999999992</v>
      </c>
      <c r="I2020" s="2">
        <v>4.3538160000000001</v>
      </c>
      <c r="J2020" s="13">
        <v>4.2820905000000016</v>
      </c>
      <c r="K2020" s="13" t="s">
        <v>55</v>
      </c>
      <c r="L2020" s="13" t="s">
        <v>50</v>
      </c>
      <c r="M2020" s="13" t="s">
        <v>47</v>
      </c>
    </row>
    <row r="2021" spans="1:13" ht="13.5" x14ac:dyDescent="0.25">
      <c r="A2021" s="3">
        <v>44946</v>
      </c>
      <c r="B2021" s="2">
        <v>4.43</v>
      </c>
      <c r="C2021" s="2">
        <v>53.319271779832491</v>
      </c>
      <c r="D2021" s="2">
        <v>-1.6505776040951936E-2</v>
      </c>
      <c r="E2021" s="2">
        <v>1.2079844598248696E-2</v>
      </c>
      <c r="F2021" s="2">
        <v>4.4434199999999997</v>
      </c>
      <c r="G2021" s="2">
        <v>4.4617999999999993</v>
      </c>
      <c r="H2021" s="2">
        <v>4.4195849999999997</v>
      </c>
      <c r="I2021" s="2">
        <v>4.3546519999999997</v>
      </c>
      <c r="J2021" s="13">
        <v>4.2840950000000015</v>
      </c>
      <c r="K2021" s="13" t="s">
        <v>55</v>
      </c>
      <c r="L2021" s="13" t="s">
        <v>50</v>
      </c>
      <c r="M2021" s="13" t="s">
        <v>47</v>
      </c>
    </row>
    <row r="2022" spans="1:13" ht="13.5" x14ac:dyDescent="0.25">
      <c r="A2022" s="3">
        <v>44949</v>
      </c>
      <c r="B2022" s="2">
        <v>4.3882000000000003</v>
      </c>
      <c r="C2022" s="2">
        <v>46.501201906309269</v>
      </c>
      <c r="D2022" s="2">
        <v>2.1009211460656374E-3</v>
      </c>
      <c r="E2022" s="2">
        <v>1.0255450731104312E-2</v>
      </c>
      <c r="F2022" s="2">
        <v>4.4283599999999996</v>
      </c>
      <c r="G2022" s="2">
        <v>4.4500899999999994</v>
      </c>
      <c r="H2022" s="2">
        <v>4.4237599999999997</v>
      </c>
      <c r="I2022" s="2">
        <v>4.3546520000000006</v>
      </c>
      <c r="J2022" s="13">
        <v>4.2858235000000011</v>
      </c>
      <c r="K2022" s="13" t="s">
        <v>55</v>
      </c>
      <c r="L2022" s="13" t="s">
        <v>50</v>
      </c>
      <c r="M2022" s="13" t="s">
        <v>47</v>
      </c>
    </row>
    <row r="2023" spans="1:13" ht="13.5" x14ac:dyDescent="0.25">
      <c r="A2023" s="3">
        <v>44950</v>
      </c>
      <c r="B2023" s="2">
        <v>4.3882000000000003</v>
      </c>
      <c r="C2023" s="2">
        <v>46.501201906309269</v>
      </c>
      <c r="D2023" s="2">
        <v>1.2835502461865822E-2</v>
      </c>
      <c r="E2023" s="2">
        <v>7.4010149664901909E-3</v>
      </c>
      <c r="F2023" s="2">
        <v>4.4166400000000001</v>
      </c>
      <c r="G2023" s="2">
        <v>4.4417299999999997</v>
      </c>
      <c r="H2023" s="2">
        <v>4.4271000000000003</v>
      </c>
      <c r="I2023" s="2">
        <v>4.3551520000000004</v>
      </c>
      <c r="J2023" s="13">
        <v>4.2875520000000007</v>
      </c>
      <c r="K2023" s="13" t="s">
        <v>55</v>
      </c>
      <c r="L2023" s="13" t="s">
        <v>50</v>
      </c>
      <c r="M2023" s="13" t="s">
        <v>47</v>
      </c>
    </row>
    <row r="2024" spans="1:13" ht="13.5" x14ac:dyDescent="0.25">
      <c r="A2024" s="3">
        <v>44951</v>
      </c>
      <c r="B2024" s="2">
        <v>4.3882000000000003</v>
      </c>
      <c r="C2024" s="2">
        <v>46.501201906309269</v>
      </c>
      <c r="D2024" s="2">
        <v>2.2052219988923483E-2</v>
      </c>
      <c r="E2024" s="2">
        <v>5.6200595114270675E-3</v>
      </c>
      <c r="F2024" s="2">
        <v>4.4049200000000006</v>
      </c>
      <c r="G2024" s="2">
        <v>4.4333699999999991</v>
      </c>
      <c r="H2024" s="2">
        <v>4.4308599999999991</v>
      </c>
      <c r="I2024" s="2">
        <v>4.356154000000001</v>
      </c>
      <c r="J2024" s="13">
        <v>4.2893474999999999</v>
      </c>
      <c r="K2024" s="13" t="s">
        <v>55</v>
      </c>
      <c r="L2024" s="13" t="s">
        <v>50</v>
      </c>
      <c r="M2024" s="13" t="s">
        <v>47</v>
      </c>
    </row>
    <row r="2025" spans="1:13" ht="13.5" x14ac:dyDescent="0.25">
      <c r="A2025" s="3">
        <v>44952</v>
      </c>
      <c r="B2025" s="2">
        <v>4.3882000000000003</v>
      </c>
      <c r="C2025" s="2">
        <v>46.501201906309269</v>
      </c>
      <c r="D2025" s="2">
        <v>2.7405463407684572E-2</v>
      </c>
      <c r="E2025" s="2">
        <v>1.9401844007091913E-3</v>
      </c>
      <c r="F2025" s="2">
        <v>4.3965600000000009</v>
      </c>
      <c r="G2025" s="2">
        <v>4.4266799999999993</v>
      </c>
      <c r="H2025" s="2">
        <v>4.4346199999999998</v>
      </c>
      <c r="I2025" s="2">
        <v>4.3571560000000007</v>
      </c>
      <c r="J2025" s="13">
        <v>4.2912429999999997</v>
      </c>
      <c r="K2025" s="13" t="s">
        <v>55</v>
      </c>
      <c r="L2025" s="13" t="s">
        <v>50</v>
      </c>
      <c r="M2025" s="13" t="s">
        <v>47</v>
      </c>
    </row>
    <row r="2026" spans="1:13" ht="13.5" x14ac:dyDescent="0.25">
      <c r="A2026" s="3">
        <v>44953</v>
      </c>
      <c r="B2026" s="2">
        <v>4.3882000000000003</v>
      </c>
      <c r="C2026" s="2">
        <v>46.501201906309255</v>
      </c>
      <c r="D2026" s="2">
        <v>3.8480449409190598E-2</v>
      </c>
      <c r="E2026" s="2">
        <v>-2.2084222476934263E-3</v>
      </c>
      <c r="F2026" s="2">
        <v>4.3882000000000003</v>
      </c>
      <c r="G2026" s="2">
        <v>4.4158099999999996</v>
      </c>
      <c r="H2026" s="2">
        <v>4.4375449999999983</v>
      </c>
      <c r="I2026" s="2">
        <v>4.3584920000000018</v>
      </c>
      <c r="J2026" s="13">
        <v>4.2931385000000004</v>
      </c>
      <c r="K2026" s="13" t="s">
        <v>55</v>
      </c>
      <c r="L2026" s="13" t="s">
        <v>50</v>
      </c>
      <c r="M2026" s="13" t="s">
        <v>47</v>
      </c>
    </row>
    <row r="2027" spans="1:13" ht="13.5" x14ac:dyDescent="0.25">
      <c r="A2027" s="3">
        <v>44956</v>
      </c>
      <c r="B2027" s="2">
        <v>4.3882000000000003</v>
      </c>
      <c r="C2027" s="2">
        <v>46.501201906309255</v>
      </c>
      <c r="D2027" s="2">
        <v>4.2819194003997474E-2</v>
      </c>
      <c r="E2027" s="2">
        <v>-6.0368574948480051E-3</v>
      </c>
      <c r="F2027" s="2">
        <v>4.3882000000000003</v>
      </c>
      <c r="G2027" s="2">
        <v>4.4082799999999995</v>
      </c>
      <c r="H2027" s="2">
        <v>4.4400499999999985</v>
      </c>
      <c r="I2027" s="2">
        <v>4.359828000000002</v>
      </c>
      <c r="J2027" s="13">
        <v>4.2950340000000002</v>
      </c>
      <c r="K2027" s="13" t="s">
        <v>54</v>
      </c>
      <c r="L2027" s="13" t="s">
        <v>54</v>
      </c>
      <c r="M2027" s="13" t="s">
        <v>54</v>
      </c>
    </row>
    <row r="2028" spans="1:13" ht="13.5" x14ac:dyDescent="0.25">
      <c r="A2028" s="3">
        <v>44957</v>
      </c>
      <c r="B2028" s="2">
        <v>4.3464</v>
      </c>
      <c r="C2028" s="2">
        <v>38.768009113773893</v>
      </c>
      <c r="D2028" s="2">
        <v>4.7115712487062922E-2</v>
      </c>
      <c r="E2028" s="2">
        <v>-1.1387257406338461E-2</v>
      </c>
      <c r="F2028" s="2">
        <v>4.3798399999999997</v>
      </c>
      <c r="G2028" s="2">
        <v>4.3982400000000004</v>
      </c>
      <c r="H2028" s="2">
        <v>4.4387949999999989</v>
      </c>
      <c r="I2028" s="2">
        <v>4.3606620000000023</v>
      </c>
      <c r="J2028" s="13">
        <v>4.2967205000000002</v>
      </c>
      <c r="K2028" s="13" t="s">
        <v>55</v>
      </c>
      <c r="L2028" s="13" t="s">
        <v>50</v>
      </c>
      <c r="M2028" s="13" t="s">
        <v>47</v>
      </c>
    </row>
    <row r="2029" spans="1:13" ht="13.5" x14ac:dyDescent="0.25">
      <c r="A2029" s="3">
        <v>44958</v>
      </c>
      <c r="B2029" s="2">
        <v>4.3464</v>
      </c>
      <c r="C2029" s="2">
        <v>38.768009113773893</v>
      </c>
      <c r="D2029" s="2">
        <v>5.1089159019527486E-2</v>
      </c>
      <c r="E2029" s="2">
        <v>-1.6405563476966877E-2</v>
      </c>
      <c r="F2029" s="2">
        <v>4.37148</v>
      </c>
      <c r="G2029" s="2">
        <v>4.3882000000000012</v>
      </c>
      <c r="H2029" s="2">
        <v>4.4375399999999994</v>
      </c>
      <c r="I2029" s="2">
        <v>4.3614960000000016</v>
      </c>
      <c r="J2029" s="13">
        <v>4.2984070000000001</v>
      </c>
      <c r="K2029" s="13" t="s">
        <v>55</v>
      </c>
      <c r="L2029" s="13" t="s">
        <v>50</v>
      </c>
      <c r="M2029" s="13" t="s">
        <v>47</v>
      </c>
    </row>
    <row r="2030" spans="1:13" ht="13.5" x14ac:dyDescent="0.25">
      <c r="A2030" s="3">
        <v>44959</v>
      </c>
      <c r="B2030" s="2">
        <v>4.3296999999999999</v>
      </c>
      <c r="C2030" s="2">
        <v>35.994436179778106</v>
      </c>
      <c r="D2030" s="2">
        <v>5.3416626712831317E-2</v>
      </c>
      <c r="E2030" s="2">
        <v>-2.1724946677308142E-2</v>
      </c>
      <c r="F2030" s="2">
        <v>4.3597799999999998</v>
      </c>
      <c r="G2030" s="2">
        <v>4.3781700000000017</v>
      </c>
      <c r="H2030" s="2">
        <v>4.4254199999999999</v>
      </c>
      <c r="I2030" s="2">
        <v>4.3619960000000013</v>
      </c>
      <c r="J2030" s="13">
        <v>4.3000100000000003</v>
      </c>
      <c r="K2030" s="13" t="s">
        <v>55</v>
      </c>
      <c r="L2030" s="13" t="s">
        <v>50</v>
      </c>
      <c r="M2030" s="13" t="s">
        <v>47</v>
      </c>
    </row>
    <row r="2031" spans="1:13" ht="13.5" x14ac:dyDescent="0.25">
      <c r="A2031" s="3">
        <v>44960</v>
      </c>
      <c r="B2031" s="2">
        <v>4.3296999999999999</v>
      </c>
      <c r="C2031" s="2">
        <v>35.994436179778106</v>
      </c>
      <c r="D2031" s="2">
        <v>5.5774424743621154E-2</v>
      </c>
      <c r="E2031" s="2">
        <v>-2.7181595861434867E-2</v>
      </c>
      <c r="F2031" s="2">
        <v>4.3480799999999995</v>
      </c>
      <c r="G2031" s="2">
        <v>4.3681400000000012</v>
      </c>
      <c r="H2031" s="2">
        <v>4.4149699999999994</v>
      </c>
      <c r="I2031" s="2">
        <v>4.3624960000000019</v>
      </c>
      <c r="J2031" s="13">
        <v>4.3016130000000006</v>
      </c>
      <c r="K2031" s="13" t="s">
        <v>55</v>
      </c>
      <c r="L2031" s="13" t="s">
        <v>50</v>
      </c>
      <c r="M2031" s="13" t="s">
        <v>47</v>
      </c>
    </row>
    <row r="2032" spans="1:13" ht="13.5" x14ac:dyDescent="0.25">
      <c r="A2032" s="3">
        <v>44963</v>
      </c>
      <c r="B2032" s="2">
        <v>4.3296999999999999</v>
      </c>
      <c r="C2032" s="2">
        <v>35.994436179778106</v>
      </c>
      <c r="D2032" s="2">
        <v>5.1698347135338274E-2</v>
      </c>
      <c r="E2032" s="2">
        <v>-3.0640897167372838E-2</v>
      </c>
      <c r="F2032" s="2">
        <v>4.3363800000000001</v>
      </c>
      <c r="G2032" s="2">
        <v>4.3622900000000007</v>
      </c>
      <c r="H2032" s="2">
        <v>4.4061900000000005</v>
      </c>
      <c r="I2032" s="2">
        <v>4.362662000000002</v>
      </c>
      <c r="J2032" s="13">
        <v>4.3032160000000008</v>
      </c>
      <c r="K2032" s="13" t="s">
        <v>55</v>
      </c>
      <c r="L2032" s="13" t="s">
        <v>50</v>
      </c>
      <c r="M2032" s="13" t="s">
        <v>47</v>
      </c>
    </row>
    <row r="2033" spans="1:13" ht="13.5" x14ac:dyDescent="0.25">
      <c r="A2033" s="3">
        <v>44964</v>
      </c>
      <c r="B2033" s="2">
        <v>4.3296999999999999</v>
      </c>
      <c r="C2033" s="2">
        <v>35.994436179778106</v>
      </c>
      <c r="D2033" s="2">
        <v>4.8582350751238401E-2</v>
      </c>
      <c r="E2033" s="2">
        <v>-3.3448744356602056E-2</v>
      </c>
      <c r="F2033" s="2">
        <v>4.3330399999999996</v>
      </c>
      <c r="G2033" s="2">
        <v>4.356440000000001</v>
      </c>
      <c r="H2033" s="2">
        <v>4.3990850000000004</v>
      </c>
      <c r="I2033" s="2">
        <v>4.3631620000000018</v>
      </c>
      <c r="J2033" s="13">
        <v>4.3047525000000011</v>
      </c>
      <c r="K2033" s="13" t="s">
        <v>55</v>
      </c>
      <c r="L2033" s="13" t="s">
        <v>50</v>
      </c>
      <c r="M2033" s="13" t="s">
        <v>47</v>
      </c>
    </row>
    <row r="2034" spans="1:13" ht="13.5" x14ac:dyDescent="0.25">
      <c r="A2034" s="3">
        <v>44965</v>
      </c>
      <c r="B2034" s="2">
        <v>4.2878999999999996</v>
      </c>
      <c r="C2034" s="2">
        <v>29.007653500843759</v>
      </c>
      <c r="D2034" s="2">
        <v>4.9350360983054564E-2</v>
      </c>
      <c r="E2034" s="2">
        <v>-3.6370713228329882E-2</v>
      </c>
      <c r="F2034" s="2">
        <v>4.3213400000000002</v>
      </c>
      <c r="G2034" s="2">
        <v>4.3464100000000006</v>
      </c>
      <c r="H2034" s="2">
        <v>4.3898899999999994</v>
      </c>
      <c r="I2034" s="2">
        <v>4.3628260000000019</v>
      </c>
      <c r="J2034" s="13">
        <v>4.3060465000000017</v>
      </c>
      <c r="K2034" s="13" t="s">
        <v>55</v>
      </c>
      <c r="L2034" s="13" t="s">
        <v>50</v>
      </c>
      <c r="M2034" s="13" t="s">
        <v>47</v>
      </c>
    </row>
    <row r="2035" spans="1:13" ht="13.5" x14ac:dyDescent="0.25">
      <c r="A2035" s="3">
        <v>44966</v>
      </c>
      <c r="B2035" s="2">
        <v>4.2378</v>
      </c>
      <c r="C2035" s="2">
        <v>23.195985295064332</v>
      </c>
      <c r="D2035" s="2">
        <v>5.424381217911467E-2</v>
      </c>
      <c r="E2035" s="2">
        <v>-3.5761872904408708E-2</v>
      </c>
      <c r="F2035" s="2">
        <v>4.3029600000000006</v>
      </c>
      <c r="G2035" s="2">
        <v>4.3313699999999997</v>
      </c>
      <c r="H2035" s="2">
        <v>4.3790250000000004</v>
      </c>
      <c r="I2035" s="2">
        <v>4.3614880000000014</v>
      </c>
      <c r="J2035" s="13">
        <v>4.3067895000000016</v>
      </c>
      <c r="K2035" s="13" t="s">
        <v>55</v>
      </c>
      <c r="L2035" s="13" t="s">
        <v>50</v>
      </c>
      <c r="M2035" s="13" t="s">
        <v>47</v>
      </c>
    </row>
    <row r="2036" spans="1:13" ht="13.5" x14ac:dyDescent="0.25">
      <c r="A2036" s="3">
        <v>44967</v>
      </c>
      <c r="B2036" s="2">
        <v>4.2126999999999999</v>
      </c>
      <c r="C2036" s="2">
        <v>20.933194513104965</v>
      </c>
      <c r="D2036" s="2">
        <v>6.1032768960311401E-2</v>
      </c>
      <c r="E2036" s="2">
        <v>-3.4531309334316182E-2</v>
      </c>
      <c r="F2036" s="2">
        <v>4.2795599999999991</v>
      </c>
      <c r="G2036" s="2">
        <v>4.3138199999999989</v>
      </c>
      <c r="H2036" s="2">
        <v>4.3648149999999992</v>
      </c>
      <c r="I2036" s="2">
        <v>4.3596480000000026</v>
      </c>
      <c r="J2036" s="13">
        <v>4.3076740000000022</v>
      </c>
      <c r="K2036" s="13" t="s">
        <v>55</v>
      </c>
      <c r="L2036" s="13" t="s">
        <v>50</v>
      </c>
      <c r="M2036" s="13" t="s">
        <v>47</v>
      </c>
    </row>
    <row r="2037" spans="1:13" ht="13.5" x14ac:dyDescent="0.25">
      <c r="A2037" s="3">
        <v>44970</v>
      </c>
      <c r="B2037" s="2">
        <v>4.1792999999999996</v>
      </c>
      <c r="C2037" s="2">
        <v>18.365767600620757</v>
      </c>
      <c r="D2037" s="2">
        <v>7.0130296136913906E-2</v>
      </c>
      <c r="E2037" s="2">
        <v>-3.3928091086344862E-2</v>
      </c>
      <c r="F2037" s="2">
        <v>4.2494800000000001</v>
      </c>
      <c r="G2037" s="2">
        <v>4.2929300000000001</v>
      </c>
      <c r="H2037" s="2">
        <v>4.3506049999999998</v>
      </c>
      <c r="I2037" s="2">
        <v>4.357140000000002</v>
      </c>
      <c r="J2037" s="13">
        <v>4.3083250000000026</v>
      </c>
      <c r="K2037" s="13" t="s">
        <v>55</v>
      </c>
      <c r="L2037" s="13" t="s">
        <v>50</v>
      </c>
      <c r="M2037" s="13" t="s">
        <v>47</v>
      </c>
    </row>
    <row r="2038" spans="1:13" ht="13.5" x14ac:dyDescent="0.25">
      <c r="A2038" s="3">
        <v>44971</v>
      </c>
      <c r="B2038" s="2">
        <v>4.1875999999999998</v>
      </c>
      <c r="C2038" s="2">
        <v>20.960097987168979</v>
      </c>
      <c r="D2038" s="2">
        <v>7.1793825450356508E-2</v>
      </c>
      <c r="E2038" s="2">
        <v>-3.1809125584129558E-2</v>
      </c>
      <c r="F2038" s="2">
        <v>4.2210599999999996</v>
      </c>
      <c r="G2038" s="2">
        <v>4.27705</v>
      </c>
      <c r="H2038" s="2">
        <v>4.3376450000000002</v>
      </c>
      <c r="I2038" s="2">
        <v>4.3553000000000024</v>
      </c>
      <c r="J2038" s="13">
        <v>4.3085830000000023</v>
      </c>
      <c r="K2038" s="13" t="s">
        <v>55</v>
      </c>
      <c r="L2038" s="13" t="s">
        <v>50</v>
      </c>
      <c r="M2038" s="13" t="s">
        <v>47</v>
      </c>
    </row>
    <row r="2039" spans="1:13" ht="13.5" x14ac:dyDescent="0.25">
      <c r="A2039" s="3">
        <v>44972</v>
      </c>
      <c r="B2039" s="2">
        <v>4.1875999999999998</v>
      </c>
      <c r="C2039" s="2">
        <v>20.960097987168979</v>
      </c>
      <c r="D2039" s="2">
        <v>7.4088683739232941E-2</v>
      </c>
      <c r="E2039" s="2">
        <v>-2.8492545463223919E-2</v>
      </c>
      <c r="F2039" s="2">
        <v>4.2009999999999996</v>
      </c>
      <c r="G2039" s="2">
        <v>4.2611699999999999</v>
      </c>
      <c r="H2039" s="2">
        <v>4.3246850000000006</v>
      </c>
      <c r="I2039" s="2">
        <v>4.3537940000000024</v>
      </c>
      <c r="J2039" s="13">
        <v>4.3084155000000024</v>
      </c>
      <c r="K2039" s="13" t="s">
        <v>55</v>
      </c>
      <c r="L2039" s="13" t="s">
        <v>50</v>
      </c>
      <c r="M2039" s="13" t="s">
        <v>47</v>
      </c>
    </row>
    <row r="2040" spans="1:13" ht="13.5" x14ac:dyDescent="0.25">
      <c r="A2040" s="3">
        <v>44973</v>
      </c>
      <c r="B2040" s="2">
        <v>4.1792999999999996</v>
      </c>
      <c r="C2040" s="2">
        <v>20.215028639703547</v>
      </c>
      <c r="D2040" s="2">
        <v>7.4897604806137608E-2</v>
      </c>
      <c r="E2040" s="2">
        <v>-2.4236010418506943E-2</v>
      </c>
      <c r="F2040" s="2">
        <v>4.1893000000000002</v>
      </c>
      <c r="G2040" s="2">
        <v>4.2461299999999991</v>
      </c>
      <c r="H2040" s="2">
        <v>4.3121500000000008</v>
      </c>
      <c r="I2040" s="2">
        <v>4.3521220000000023</v>
      </c>
      <c r="J2040" s="13">
        <v>4.3080815000000028</v>
      </c>
      <c r="K2040" s="13" t="s">
        <v>55</v>
      </c>
      <c r="L2040" s="13" t="s">
        <v>50</v>
      </c>
      <c r="M2040" s="13" t="s">
        <v>47</v>
      </c>
    </row>
    <row r="2041" spans="1:13" ht="13.5" x14ac:dyDescent="0.25">
      <c r="A2041" s="3">
        <v>44974</v>
      </c>
      <c r="B2041" s="2">
        <v>4.1792999999999996</v>
      </c>
      <c r="C2041" s="2">
        <v>20.215028639703547</v>
      </c>
      <c r="D2041" s="2">
        <v>7.6391801028856676E-2</v>
      </c>
      <c r="E2041" s="2">
        <v>-2.0463296893019192E-2</v>
      </c>
      <c r="F2041" s="2">
        <v>4.18262</v>
      </c>
      <c r="G2041" s="2">
        <v>4.2310899999999991</v>
      </c>
      <c r="H2041" s="2">
        <v>4.2996150000000011</v>
      </c>
      <c r="I2041" s="2">
        <v>4.3504500000000021</v>
      </c>
      <c r="J2041" s="13">
        <v>4.3081650000000025</v>
      </c>
      <c r="K2041" s="13" t="s">
        <v>55</v>
      </c>
      <c r="L2041" s="13" t="s">
        <v>50</v>
      </c>
      <c r="M2041" s="13" t="s">
        <v>47</v>
      </c>
    </row>
    <row r="2042" spans="1:13" ht="13.5" x14ac:dyDescent="0.25">
      <c r="A2042" s="3">
        <v>44977</v>
      </c>
      <c r="B2042" s="2">
        <v>4.1792999999999996</v>
      </c>
      <c r="C2042" s="2">
        <v>20.215028639703547</v>
      </c>
      <c r="D2042" s="2">
        <v>7.8405865863992119E-2</v>
      </c>
      <c r="E2042" s="2">
        <v>-1.5845022186861801E-2</v>
      </c>
      <c r="F2042" s="2">
        <v>4.18262</v>
      </c>
      <c r="G2042" s="2">
        <v>4.2160499999999992</v>
      </c>
      <c r="H2042" s="2">
        <v>4.2891700000000004</v>
      </c>
      <c r="I2042" s="2">
        <v>4.3481100000000028</v>
      </c>
      <c r="J2042" s="13">
        <v>4.3079980000000022</v>
      </c>
      <c r="K2042" s="13" t="s">
        <v>51</v>
      </c>
      <c r="L2042" s="13" t="s">
        <v>54</v>
      </c>
      <c r="M2042" s="13" t="s">
        <v>54</v>
      </c>
    </row>
    <row r="2043" spans="1:13" ht="13.5" x14ac:dyDescent="0.25">
      <c r="A2043" s="3">
        <v>44978</v>
      </c>
      <c r="B2043" s="2">
        <v>4.1792999999999996</v>
      </c>
      <c r="C2043" s="2">
        <v>20.215028639703547</v>
      </c>
      <c r="D2043" s="2">
        <v>8.0804282861730137E-2</v>
      </c>
      <c r="E2043" s="2">
        <v>-1.1754373626278722E-2</v>
      </c>
      <c r="F2043" s="2">
        <v>4.1809599999999989</v>
      </c>
      <c r="G2043" s="2">
        <v>4.2010099999999992</v>
      </c>
      <c r="H2043" s="2">
        <v>4.2787249999999997</v>
      </c>
      <c r="I2043" s="2">
        <v>4.3459380000000021</v>
      </c>
      <c r="J2043" s="13">
        <v>4.3080400000000019</v>
      </c>
      <c r="K2043" s="13" t="s">
        <v>55</v>
      </c>
      <c r="L2043" s="13" t="s">
        <v>54</v>
      </c>
      <c r="M2043" s="13" t="s">
        <v>47</v>
      </c>
    </row>
    <row r="2044" spans="1:13" ht="13.5" x14ac:dyDescent="0.25">
      <c r="A2044" s="3">
        <v>44979</v>
      </c>
      <c r="B2044" s="2">
        <v>4.1792999999999996</v>
      </c>
      <c r="C2044" s="2">
        <v>20.215028639703547</v>
      </c>
      <c r="D2044" s="2">
        <v>7.7045728852986883E-2</v>
      </c>
      <c r="E2044" s="2">
        <v>-8.8739307256388567E-3</v>
      </c>
      <c r="F2044" s="2">
        <v>4.1792999999999996</v>
      </c>
      <c r="G2044" s="2">
        <v>4.1901499999999992</v>
      </c>
      <c r="H2044" s="2">
        <v>4.268279999999999</v>
      </c>
      <c r="I2044" s="2">
        <v>4.3427620000000022</v>
      </c>
      <c r="J2044" s="13">
        <v>4.3083325000000023</v>
      </c>
      <c r="K2044" s="13" t="s">
        <v>55</v>
      </c>
      <c r="L2044" s="13" t="s">
        <v>54</v>
      </c>
      <c r="M2044" s="13" t="s">
        <v>47</v>
      </c>
    </row>
    <row r="2045" spans="1:13" ht="13.5" x14ac:dyDescent="0.25">
      <c r="A2045" s="3">
        <v>44980</v>
      </c>
      <c r="B2045" s="2">
        <v>4.1792999999999996</v>
      </c>
      <c r="C2045" s="2">
        <v>20.215028639703547</v>
      </c>
      <c r="D2045" s="2">
        <v>6.6752893332143515E-2</v>
      </c>
      <c r="E2045" s="2">
        <v>-7.1619956596963071E-3</v>
      </c>
      <c r="F2045" s="2">
        <v>4.1792999999999996</v>
      </c>
      <c r="G2045" s="2">
        <v>4.1842999999999986</v>
      </c>
      <c r="H2045" s="2">
        <v>4.2578349999999991</v>
      </c>
      <c r="I2045" s="2">
        <v>4.3397540000000019</v>
      </c>
      <c r="J2045" s="13">
        <v>4.3086250000000019</v>
      </c>
      <c r="K2045" s="13" t="s">
        <v>54</v>
      </c>
      <c r="L2045" s="13" t="s">
        <v>54</v>
      </c>
      <c r="M2045" s="13" t="s">
        <v>54</v>
      </c>
    </row>
    <row r="2046" spans="1:13" ht="13.5" x14ac:dyDescent="0.25">
      <c r="A2046" s="3">
        <v>44981</v>
      </c>
      <c r="B2046" s="2">
        <v>4.1792999999999996</v>
      </c>
      <c r="C2046" s="2">
        <v>20.215028639703547</v>
      </c>
      <c r="D2046" s="2">
        <v>5.4733117430261657E-2</v>
      </c>
      <c r="E2046" s="2">
        <v>-7.0117749308448657E-3</v>
      </c>
      <c r="F2046" s="2">
        <v>4.1792999999999996</v>
      </c>
      <c r="G2046" s="2">
        <v>4.1809599999999989</v>
      </c>
      <c r="H2046" s="2">
        <v>4.2473899999999984</v>
      </c>
      <c r="I2046" s="2">
        <v>4.3372460000000022</v>
      </c>
      <c r="J2046" s="13">
        <v>4.3089175000000015</v>
      </c>
      <c r="K2046" s="13" t="s">
        <v>54</v>
      </c>
      <c r="L2046" s="13" t="s">
        <v>54</v>
      </c>
      <c r="M2046" s="13" t="s">
        <v>54</v>
      </c>
    </row>
    <row r="2047" spans="1:13" ht="13.5" x14ac:dyDescent="0.25">
      <c r="A2047" s="3">
        <v>44984</v>
      </c>
      <c r="B2047" s="2">
        <v>4.1792999999999996</v>
      </c>
      <c r="C2047" s="2">
        <v>20.215028639703547</v>
      </c>
      <c r="D2047" s="2">
        <v>3.9934340100521659E-2</v>
      </c>
      <c r="E2047" s="2">
        <v>-6.8611319673104144E-3</v>
      </c>
      <c r="F2047" s="2">
        <v>4.1792999999999996</v>
      </c>
      <c r="G2047" s="2">
        <v>4.1809599999999989</v>
      </c>
      <c r="H2047" s="2">
        <v>4.2369449999999995</v>
      </c>
      <c r="I2047" s="2">
        <v>4.3342380000000018</v>
      </c>
      <c r="J2047" s="13">
        <v>4.3093355000000004</v>
      </c>
      <c r="K2047" s="13" t="s">
        <v>54</v>
      </c>
      <c r="L2047" s="13" t="s">
        <v>54</v>
      </c>
      <c r="M2047" s="13" t="s">
        <v>54</v>
      </c>
    </row>
    <row r="2048" spans="1:13" ht="13.5" x14ac:dyDescent="0.25">
      <c r="A2048" s="3">
        <v>44985</v>
      </c>
      <c r="B2048" s="2">
        <v>4.1792999999999996</v>
      </c>
      <c r="C2048" s="2">
        <v>20.215028639703547</v>
      </c>
      <c r="D2048" s="2">
        <v>2.9161687319665397E-2</v>
      </c>
      <c r="E2048" s="2">
        <v>-7.0433381015677175E-3</v>
      </c>
      <c r="F2048" s="2">
        <v>4.1792999999999996</v>
      </c>
      <c r="G2048" s="2">
        <v>4.1801299999999983</v>
      </c>
      <c r="H2048" s="2">
        <v>4.2285899999999987</v>
      </c>
      <c r="I2048" s="2">
        <v>4.3317300000000021</v>
      </c>
      <c r="J2048" s="13">
        <v>4.3098370000000008</v>
      </c>
      <c r="K2048" s="13" t="s">
        <v>54</v>
      </c>
      <c r="L2048" s="13" t="s">
        <v>54</v>
      </c>
      <c r="M2048" s="13" t="s">
        <v>54</v>
      </c>
    </row>
    <row r="2049" spans="1:13" ht="13.5" x14ac:dyDescent="0.25">
      <c r="A2049" s="3">
        <v>44986</v>
      </c>
      <c r="B2049" s="2">
        <v>4.1792999999999996</v>
      </c>
      <c r="C2049" s="2">
        <v>20.215028639703547</v>
      </c>
      <c r="D2049" s="2">
        <v>2.0483834715635751E-2</v>
      </c>
      <c r="E2049" s="2">
        <v>-6.823149757655818E-3</v>
      </c>
      <c r="F2049" s="2">
        <v>4.1792999999999996</v>
      </c>
      <c r="G2049" s="2">
        <v>4.1792999999999987</v>
      </c>
      <c r="H2049" s="2">
        <v>4.2202349999999988</v>
      </c>
      <c r="I2049" s="2">
        <v>4.3290560000000031</v>
      </c>
      <c r="J2049" s="13">
        <v>4.3103385000000003</v>
      </c>
      <c r="K2049" s="13" t="s">
        <v>54</v>
      </c>
      <c r="L2049" s="13" t="s">
        <v>54</v>
      </c>
      <c r="M2049" s="13" t="s">
        <v>54</v>
      </c>
    </row>
    <row r="2050" spans="1:13" ht="13.5" x14ac:dyDescent="0.25">
      <c r="A2050" s="3">
        <v>44987</v>
      </c>
      <c r="B2050" s="2">
        <v>4.1792999999999996</v>
      </c>
      <c r="C2050" s="2">
        <v>20.215028639703547</v>
      </c>
      <c r="D2050" s="2">
        <v>1.2269177151617683E-2</v>
      </c>
      <c r="E2050" s="2">
        <v>-6.5058279679451369E-3</v>
      </c>
      <c r="F2050" s="2">
        <v>4.1792999999999996</v>
      </c>
      <c r="G2050" s="2">
        <v>4.1792999999999987</v>
      </c>
      <c r="H2050" s="2">
        <v>4.2127149999999984</v>
      </c>
      <c r="I2050" s="2">
        <v>4.3263820000000033</v>
      </c>
      <c r="J2050" s="13">
        <v>4.3107565000000001</v>
      </c>
      <c r="K2050" s="13" t="s">
        <v>54</v>
      </c>
      <c r="L2050" s="13" t="s">
        <v>54</v>
      </c>
      <c r="M2050" s="13" t="s">
        <v>54</v>
      </c>
    </row>
    <row r="2051" spans="1:13" ht="13.5" x14ac:dyDescent="0.25">
      <c r="A2051" s="3">
        <v>44988</v>
      </c>
      <c r="B2051" s="2">
        <v>4.1626000000000003</v>
      </c>
      <c r="C2051" s="2">
        <v>17.40256705163344</v>
      </c>
      <c r="D2051" s="2">
        <v>6.9304092350597202E-3</v>
      </c>
      <c r="E2051" s="2">
        <v>-3.9579212793187804E-3</v>
      </c>
      <c r="F2051" s="2">
        <v>4.1759599999999999</v>
      </c>
      <c r="G2051" s="2">
        <v>4.1776299999999988</v>
      </c>
      <c r="H2051" s="2">
        <v>4.2043599999999985</v>
      </c>
      <c r="I2051" s="2">
        <v>4.3232060000000025</v>
      </c>
      <c r="J2051" s="13">
        <v>4.3110910000000002</v>
      </c>
      <c r="K2051" s="13" t="s">
        <v>55</v>
      </c>
      <c r="L2051" s="13" t="s">
        <v>54</v>
      </c>
      <c r="M2051" s="13" t="s">
        <v>47</v>
      </c>
    </row>
    <row r="2052" spans="1:13" ht="13.5" x14ac:dyDescent="0.25">
      <c r="A2052" s="3">
        <v>44991</v>
      </c>
      <c r="B2052" s="2">
        <v>4.1792999999999996</v>
      </c>
      <c r="C2052" s="2">
        <v>28.165486219323995</v>
      </c>
      <c r="D2052" s="2">
        <v>1.6219111894937299E-3</v>
      </c>
      <c r="E2052" s="2">
        <v>-2.6824546712788007E-3</v>
      </c>
      <c r="F2052" s="2">
        <v>4.175959999999999</v>
      </c>
      <c r="G2052" s="2">
        <v>4.1776299999999988</v>
      </c>
      <c r="H2052" s="2">
        <v>4.196839999999999</v>
      </c>
      <c r="I2052" s="2">
        <v>4.3206980000000037</v>
      </c>
      <c r="J2052" s="13">
        <v>4.311509</v>
      </c>
      <c r="K2052" s="13" t="s">
        <v>51</v>
      </c>
      <c r="L2052" s="13" t="s">
        <v>54</v>
      </c>
      <c r="M2052" s="13" t="s">
        <v>54</v>
      </c>
    </row>
    <row r="2053" spans="1:13" ht="13.5" x14ac:dyDescent="0.25">
      <c r="A2053" s="3">
        <v>44992</v>
      </c>
      <c r="B2053" s="2">
        <v>4.1792999999999996</v>
      </c>
      <c r="C2053" s="2">
        <v>28.165486219323995</v>
      </c>
      <c r="D2053" s="2">
        <v>-2.555651794233782E-3</v>
      </c>
      <c r="E2053" s="2">
        <v>-4.1046225007627382E-4</v>
      </c>
      <c r="F2053" s="2">
        <v>4.175959999999999</v>
      </c>
      <c r="G2053" s="2">
        <v>4.1776299999999988</v>
      </c>
      <c r="H2053" s="2">
        <v>4.1893199999999986</v>
      </c>
      <c r="I2053" s="2">
        <v>4.3178560000000035</v>
      </c>
      <c r="J2053" s="13">
        <v>4.3119269999999998</v>
      </c>
      <c r="K2053" s="13" t="s">
        <v>51</v>
      </c>
      <c r="L2053" s="13" t="s">
        <v>54</v>
      </c>
      <c r="M2053" s="13" t="s">
        <v>54</v>
      </c>
    </row>
    <row r="2054" spans="1:13" ht="13.5" x14ac:dyDescent="0.25">
      <c r="A2054" s="3">
        <v>44993</v>
      </c>
      <c r="B2054" s="2">
        <v>4.1792999999999996</v>
      </c>
      <c r="C2054" s="2">
        <v>28.165486219323995</v>
      </c>
      <c r="D2054" s="2">
        <v>-5.7995469889586815E-3</v>
      </c>
      <c r="E2054" s="2">
        <v>3.6983375447608041E-3</v>
      </c>
      <c r="F2054" s="2">
        <v>4.175959999999999</v>
      </c>
      <c r="G2054" s="2">
        <v>4.1776299999999988</v>
      </c>
      <c r="H2054" s="2">
        <v>4.183889999999999</v>
      </c>
      <c r="I2054" s="2">
        <v>4.3151820000000036</v>
      </c>
      <c r="J2054" s="13">
        <v>4.3121780000000003</v>
      </c>
      <c r="K2054" s="13" t="s">
        <v>51</v>
      </c>
      <c r="L2054" s="13" t="s">
        <v>54</v>
      </c>
      <c r="M2054" s="13" t="s">
        <v>54</v>
      </c>
    </row>
    <row r="2055" spans="1:13" ht="13.5" x14ac:dyDescent="0.25">
      <c r="A2055" s="3">
        <v>44994</v>
      </c>
      <c r="B2055" s="2">
        <v>4.1792999999999996</v>
      </c>
      <c r="C2055" s="2">
        <v>28.165486219323995</v>
      </c>
      <c r="D2055" s="2">
        <v>-8.2749686145806578E-3</v>
      </c>
      <c r="E2055" s="2">
        <v>7.3941944220445553E-3</v>
      </c>
      <c r="F2055" s="2">
        <v>4.175959999999999</v>
      </c>
      <c r="G2055" s="2">
        <v>4.1776299999999988</v>
      </c>
      <c r="H2055" s="2">
        <v>4.1809649999999987</v>
      </c>
      <c r="I2055" s="2">
        <v>4.3125080000000047</v>
      </c>
      <c r="J2055" s="13">
        <v>4.3125960000000001</v>
      </c>
      <c r="K2055" s="13" t="s">
        <v>51</v>
      </c>
      <c r="L2055" s="13" t="s">
        <v>54</v>
      </c>
      <c r="M2055" s="13" t="s">
        <v>54</v>
      </c>
    </row>
    <row r="2056" spans="1:13" ht="13.5" x14ac:dyDescent="0.25">
      <c r="A2056" s="3">
        <v>44995</v>
      </c>
      <c r="B2056" s="2">
        <v>4.1792999999999996</v>
      </c>
      <c r="C2056" s="2">
        <v>28.165486219323995</v>
      </c>
      <c r="D2056" s="2">
        <v>-1.0120099875513766E-2</v>
      </c>
      <c r="E2056" s="2">
        <v>1.2164220632828713E-2</v>
      </c>
      <c r="F2056" s="2">
        <v>4.1792999999999996</v>
      </c>
      <c r="G2056" s="2">
        <v>4.1776299999999988</v>
      </c>
      <c r="H2056" s="2">
        <v>4.179294999999998</v>
      </c>
      <c r="I2056" s="2">
        <v>4.3095000000000034</v>
      </c>
      <c r="J2056" s="13">
        <v>4.3130139999999999</v>
      </c>
      <c r="K2056" s="13" t="s">
        <v>51</v>
      </c>
      <c r="L2056" s="13" t="s">
        <v>48</v>
      </c>
      <c r="M2056" s="13" t="s">
        <v>52</v>
      </c>
    </row>
    <row r="2057" spans="1:13" ht="13.5" x14ac:dyDescent="0.25">
      <c r="A2057" s="3">
        <v>44998</v>
      </c>
      <c r="B2057" s="2">
        <v>4.1792999999999996</v>
      </c>
      <c r="C2057" s="2">
        <v>28.165486219323995</v>
      </c>
      <c r="D2057" s="2">
        <v>-1.145038676227994E-2</v>
      </c>
      <c r="E2057" s="2">
        <v>1.6967458793998684E-2</v>
      </c>
      <c r="F2057" s="2">
        <v>4.1792999999999996</v>
      </c>
      <c r="G2057" s="2">
        <v>4.1776299999999988</v>
      </c>
      <c r="H2057" s="2">
        <v>4.179294999999998</v>
      </c>
      <c r="I2057" s="2">
        <v>4.3063240000000036</v>
      </c>
      <c r="J2057" s="13">
        <v>4.3134319999999997</v>
      </c>
      <c r="K2057" s="13" t="s">
        <v>54</v>
      </c>
      <c r="L2057" s="13" t="s">
        <v>54</v>
      </c>
      <c r="M2057" s="13" t="s">
        <v>54</v>
      </c>
    </row>
    <row r="2058" spans="1:13" ht="13.5" x14ac:dyDescent="0.25">
      <c r="A2058" s="3">
        <v>44999</v>
      </c>
      <c r="B2058" s="2">
        <v>4.1792999999999996</v>
      </c>
      <c r="C2058" s="2">
        <v>28.165486219323995</v>
      </c>
      <c r="D2058" s="2">
        <v>-1.23621455851044E-2</v>
      </c>
      <c r="E2058" s="2">
        <v>2.155358322264464E-2</v>
      </c>
      <c r="F2058" s="2">
        <v>4.1792999999999996</v>
      </c>
      <c r="G2058" s="2">
        <v>4.1776299999999988</v>
      </c>
      <c r="H2058" s="2">
        <v>4.1788799999999977</v>
      </c>
      <c r="I2058" s="2">
        <v>4.3024800000000036</v>
      </c>
      <c r="J2058" s="13">
        <v>4.3138499999999995</v>
      </c>
      <c r="K2058" s="13" t="s">
        <v>54</v>
      </c>
      <c r="L2058" s="13" t="s">
        <v>54</v>
      </c>
      <c r="M2058" s="13" t="s">
        <v>54</v>
      </c>
    </row>
    <row r="2059" spans="1:13" ht="13.5" x14ac:dyDescent="0.25">
      <c r="A2059" s="3">
        <v>45000</v>
      </c>
      <c r="B2059" s="2">
        <v>4.1875999999999998</v>
      </c>
      <c r="C2059" s="2">
        <v>35.214022642398817</v>
      </c>
      <c r="D2059" s="2">
        <v>-1.3550422206005663E-2</v>
      </c>
      <c r="E2059" s="2">
        <v>2.507693677601857E-2</v>
      </c>
      <c r="F2059" s="2">
        <v>4.1809599999999998</v>
      </c>
      <c r="G2059" s="2">
        <v>4.1784599999999985</v>
      </c>
      <c r="H2059" s="2">
        <v>4.1788799999999986</v>
      </c>
      <c r="I2059" s="2">
        <v>4.2988020000000038</v>
      </c>
      <c r="J2059" s="13">
        <v>4.3142259999999997</v>
      </c>
      <c r="K2059" s="13" t="s">
        <v>51</v>
      </c>
      <c r="L2059" s="13" t="s">
        <v>48</v>
      </c>
      <c r="M2059" s="13" t="s">
        <v>52</v>
      </c>
    </row>
    <row r="2060" spans="1:13" ht="13.5" x14ac:dyDescent="0.25">
      <c r="A2060" s="3">
        <v>45001</v>
      </c>
      <c r="B2060" s="2">
        <v>4.1875999999999998</v>
      </c>
      <c r="C2060" s="2">
        <v>35.214022642398817</v>
      </c>
      <c r="D2060" s="2">
        <v>-1.4421574291258565E-2</v>
      </c>
      <c r="E2060" s="2">
        <v>2.6241028655994422E-2</v>
      </c>
      <c r="F2060" s="2">
        <v>4.1826199999999991</v>
      </c>
      <c r="G2060" s="2">
        <v>4.1792899999999991</v>
      </c>
      <c r="H2060" s="2">
        <v>4.1792949999999989</v>
      </c>
      <c r="I2060" s="2">
        <v>4.2911120000000045</v>
      </c>
      <c r="J2060" s="13">
        <v>4.3147689999999992</v>
      </c>
      <c r="K2060" s="13" t="s">
        <v>51</v>
      </c>
      <c r="L2060" s="13" t="s">
        <v>48</v>
      </c>
      <c r="M2060" s="13" t="s">
        <v>52</v>
      </c>
    </row>
    <row r="2061" spans="1:13" ht="13.5" x14ac:dyDescent="0.25">
      <c r="A2061" s="3">
        <v>45002</v>
      </c>
      <c r="B2061" s="2">
        <v>4.1792999999999996</v>
      </c>
      <c r="C2061" s="2">
        <v>31.616162229806903</v>
      </c>
      <c r="D2061" s="2">
        <v>-1.6988755277809631E-2</v>
      </c>
      <c r="E2061" s="2">
        <v>2.6148682696471859E-2</v>
      </c>
      <c r="F2061" s="2">
        <v>4.18262</v>
      </c>
      <c r="G2061" s="2">
        <v>4.1809599999999989</v>
      </c>
      <c r="H2061" s="2">
        <v>4.1792949999999989</v>
      </c>
      <c r="I2061" s="2">
        <v>4.2839240000000043</v>
      </c>
      <c r="J2061" s="13">
        <v>4.3150199999999996</v>
      </c>
      <c r="K2061" s="13" t="s">
        <v>51</v>
      </c>
      <c r="L2061" s="13" t="s">
        <v>48</v>
      </c>
      <c r="M2061" s="13" t="s">
        <v>54</v>
      </c>
    </row>
    <row r="2062" spans="1:13" ht="13.5" x14ac:dyDescent="0.25">
      <c r="A2062" s="3">
        <v>45006</v>
      </c>
      <c r="B2062" s="2">
        <v>4.1875999999999998</v>
      </c>
      <c r="C2062" s="2">
        <v>38.394635468715407</v>
      </c>
      <c r="D2062" s="2">
        <v>-1.7042372799719097E-2</v>
      </c>
      <c r="E2062" s="2">
        <v>2.3561077177998869E-2</v>
      </c>
      <c r="F2062" s="2">
        <v>4.1842799999999993</v>
      </c>
      <c r="G2062" s="2">
        <v>4.1817899999999995</v>
      </c>
      <c r="H2062" s="2">
        <v>4.1797099999999991</v>
      </c>
      <c r="I2062" s="2">
        <v>4.2775700000000043</v>
      </c>
      <c r="J2062" s="13">
        <v>4.3152704999999996</v>
      </c>
      <c r="K2062" s="13" t="s">
        <v>51</v>
      </c>
      <c r="L2062" s="13" t="s">
        <v>48</v>
      </c>
      <c r="M2062" s="13" t="s">
        <v>52</v>
      </c>
    </row>
    <row r="2063" spans="1:13" ht="13.5" x14ac:dyDescent="0.25">
      <c r="A2063" s="3">
        <v>45007</v>
      </c>
      <c r="B2063" s="2">
        <v>4.1792999999999996</v>
      </c>
      <c r="C2063" s="2">
        <v>34.69137227779737</v>
      </c>
      <c r="D2063" s="2">
        <v>-1.6369937834836534E-2</v>
      </c>
      <c r="E2063" s="2">
        <v>1.8416793530832046E-2</v>
      </c>
      <c r="F2063" s="2">
        <v>4.1842799999999993</v>
      </c>
      <c r="G2063" s="2">
        <v>4.1817899999999995</v>
      </c>
      <c r="H2063" s="2">
        <v>4.1797099999999983</v>
      </c>
      <c r="I2063" s="2">
        <v>4.2717200000000037</v>
      </c>
      <c r="J2063" s="13">
        <v>4.3153539999999992</v>
      </c>
      <c r="K2063" s="13" t="s">
        <v>51</v>
      </c>
      <c r="L2063" s="13" t="s">
        <v>48</v>
      </c>
      <c r="M2063" s="13" t="s">
        <v>54</v>
      </c>
    </row>
    <row r="2064" spans="1:13" ht="13.5" x14ac:dyDescent="0.25">
      <c r="A2064" s="3">
        <v>45008</v>
      </c>
      <c r="B2064" s="2">
        <v>4.1792999999999996</v>
      </c>
      <c r="C2064" s="2">
        <v>34.69137227779737</v>
      </c>
      <c r="D2064" s="2">
        <v>-1.5656549325771429E-2</v>
      </c>
      <c r="E2064" s="2">
        <v>1.2196191353666664E-2</v>
      </c>
      <c r="F2064" s="2">
        <v>4.18262</v>
      </c>
      <c r="G2064" s="2">
        <v>4.1817899999999995</v>
      </c>
      <c r="H2064" s="2">
        <v>4.1797099999999991</v>
      </c>
      <c r="I2064" s="2">
        <v>4.265870000000004</v>
      </c>
      <c r="J2064" s="13">
        <v>4.3155214999999991</v>
      </c>
      <c r="K2064" s="13" t="s">
        <v>55</v>
      </c>
      <c r="L2064" s="13" t="s">
        <v>54</v>
      </c>
      <c r="M2064" s="13" t="s">
        <v>47</v>
      </c>
    </row>
    <row r="2065" spans="1:13" ht="13.5" x14ac:dyDescent="0.25">
      <c r="A2065" s="3">
        <v>45009</v>
      </c>
      <c r="B2065" s="2">
        <v>4.1959999999999997</v>
      </c>
      <c r="C2065" s="2">
        <v>46.689974720711447</v>
      </c>
      <c r="D2065" s="2">
        <v>-1.6156241527206738E-2</v>
      </c>
      <c r="E2065" s="2">
        <v>6.3429739354106934E-3</v>
      </c>
      <c r="F2065" s="2">
        <v>4.1842999999999986</v>
      </c>
      <c r="G2065" s="2">
        <v>4.1834599999999993</v>
      </c>
      <c r="H2065" s="2">
        <v>4.1805449999999995</v>
      </c>
      <c r="I2065" s="2">
        <v>4.2606880000000036</v>
      </c>
      <c r="J2065" s="13">
        <v>4.3157724999999996</v>
      </c>
      <c r="K2065" s="13" t="s">
        <v>51</v>
      </c>
      <c r="L2065" s="13" t="s">
        <v>48</v>
      </c>
      <c r="M2065" s="13" t="s">
        <v>52</v>
      </c>
    </row>
    <row r="2066" spans="1:13" ht="13.5" x14ac:dyDescent="0.25">
      <c r="A2066" s="3">
        <v>45012</v>
      </c>
      <c r="B2066" s="2">
        <v>4.1959999999999997</v>
      </c>
      <c r="C2066" s="2">
        <v>46.689974720711447</v>
      </c>
      <c r="D2066" s="2">
        <v>-1.6553934943975612E-2</v>
      </c>
      <c r="E2066" s="2">
        <v>2.1388605649288323E-4</v>
      </c>
      <c r="F2066" s="2">
        <v>4.1876399999999991</v>
      </c>
      <c r="G2066" s="2">
        <v>4.1851299999999991</v>
      </c>
      <c r="H2066" s="2">
        <v>4.181379999999999</v>
      </c>
      <c r="I2066" s="2">
        <v>4.2546700000000035</v>
      </c>
      <c r="J2066" s="13">
        <v>4.3160234999999991</v>
      </c>
      <c r="K2066" s="13" t="s">
        <v>51</v>
      </c>
      <c r="L2066" s="13" t="s">
        <v>48</v>
      </c>
      <c r="M2066" s="13" t="s">
        <v>52</v>
      </c>
    </row>
    <row r="2067" spans="1:13" ht="13.5" x14ac:dyDescent="0.25">
      <c r="A2067" s="3">
        <v>45013</v>
      </c>
      <c r="B2067" s="2">
        <v>4.1959999999999997</v>
      </c>
      <c r="C2067" s="2">
        <v>46.689974720711447</v>
      </c>
      <c r="D2067" s="2">
        <v>-1.6867182664304536E-2</v>
      </c>
      <c r="E2067" s="2">
        <v>-5.8411488116520806E-3</v>
      </c>
      <c r="F2067" s="2">
        <v>4.1893199999999995</v>
      </c>
      <c r="G2067" s="2">
        <v>4.186799999999999</v>
      </c>
      <c r="H2067" s="2">
        <v>4.1822149999999985</v>
      </c>
      <c r="I2067" s="2">
        <v>4.2493200000000027</v>
      </c>
      <c r="J2067" s="13">
        <v>4.3162744999999996</v>
      </c>
      <c r="K2067" s="13" t="s">
        <v>51</v>
      </c>
      <c r="L2067" s="13" t="s">
        <v>48</v>
      </c>
      <c r="M2067" s="13" t="s">
        <v>52</v>
      </c>
    </row>
    <row r="2068" spans="1:13" ht="13.5" x14ac:dyDescent="0.25">
      <c r="A2068" s="3">
        <v>45014</v>
      </c>
      <c r="B2068" s="2">
        <v>4.1959999999999997</v>
      </c>
      <c r="C2068" s="2">
        <v>46.689974720711447</v>
      </c>
      <c r="D2068" s="2">
        <v>-1.7110699451863276E-2</v>
      </c>
      <c r="E2068" s="2">
        <v>-1.0270721506027224E-2</v>
      </c>
      <c r="F2068" s="2">
        <v>4.1926599999999992</v>
      </c>
      <c r="G2068" s="2">
        <v>4.1884699999999988</v>
      </c>
      <c r="H2068" s="2">
        <v>4.1830499999999988</v>
      </c>
      <c r="I2068" s="2">
        <v>4.2443040000000032</v>
      </c>
      <c r="J2068" s="13">
        <v>4.3165255</v>
      </c>
      <c r="K2068" s="13" t="s">
        <v>51</v>
      </c>
      <c r="L2068" s="13" t="s">
        <v>48</v>
      </c>
      <c r="M2068" s="13" t="s">
        <v>52</v>
      </c>
    </row>
    <row r="2069" spans="1:13" ht="13.5" x14ac:dyDescent="0.25">
      <c r="A2069" s="3">
        <v>45015</v>
      </c>
      <c r="B2069" s="2">
        <v>4.2043999999999997</v>
      </c>
      <c r="C2069" s="2">
        <v>52.583693088064024</v>
      </c>
      <c r="D2069" s="2">
        <v>-1.6642107767451897E-2</v>
      </c>
      <c r="E2069" s="2">
        <v>-1.5090144932565747E-2</v>
      </c>
      <c r="F2069" s="2">
        <v>4.1976800000000001</v>
      </c>
      <c r="G2069" s="2">
        <v>4.1901499999999992</v>
      </c>
      <c r="H2069" s="2">
        <v>4.1843049999999993</v>
      </c>
      <c r="I2069" s="2">
        <v>4.2394560000000023</v>
      </c>
      <c r="J2069" s="13">
        <v>4.3168600000000001</v>
      </c>
      <c r="K2069" s="13" t="s">
        <v>51</v>
      </c>
      <c r="L2069" s="13" t="s">
        <v>48</v>
      </c>
      <c r="M2069" s="13" t="s">
        <v>52</v>
      </c>
    </row>
    <row r="2070" spans="1:13" ht="13.5" x14ac:dyDescent="0.25">
      <c r="A2070" s="3">
        <v>45016</v>
      </c>
      <c r="B2070" s="2">
        <v>4.2043999999999997</v>
      </c>
      <c r="C2070" s="2">
        <v>52.583693088064038</v>
      </c>
      <c r="D2070" s="2">
        <v>-1.6276776872059529E-2</v>
      </c>
      <c r="E2070" s="2">
        <v>-1.8639989026003237E-2</v>
      </c>
      <c r="F2070" s="2">
        <v>4.1993600000000004</v>
      </c>
      <c r="G2070" s="2">
        <v>4.1918299999999986</v>
      </c>
      <c r="H2070" s="2">
        <v>4.1855599999999979</v>
      </c>
      <c r="I2070" s="2">
        <v>4.2349440000000023</v>
      </c>
      <c r="J2070" s="13">
        <v>4.3171945000000003</v>
      </c>
      <c r="K2070" s="13" t="s">
        <v>51</v>
      </c>
      <c r="L2070" s="13" t="s">
        <v>54</v>
      </c>
      <c r="M2070" s="13" t="s">
        <v>52</v>
      </c>
    </row>
    <row r="2071" spans="1:13" ht="13.5" x14ac:dyDescent="0.25">
      <c r="A2071" s="3">
        <v>45019</v>
      </c>
      <c r="B2071" s="2">
        <v>4.1959999999999997</v>
      </c>
      <c r="C2071" s="2">
        <v>46.607731188600596</v>
      </c>
      <c r="D2071" s="2">
        <v>-1.6651212473992594E-2</v>
      </c>
      <c r="E2071" s="2">
        <v>-2.2295654840744795E-2</v>
      </c>
      <c r="F2071" s="2">
        <v>4.1993600000000004</v>
      </c>
      <c r="G2071" s="2">
        <v>4.1934999999999985</v>
      </c>
      <c r="H2071" s="2">
        <v>4.1872299999999978</v>
      </c>
      <c r="I2071" s="2">
        <v>4.2302640000000018</v>
      </c>
      <c r="J2071" s="13">
        <v>4.3174870000000007</v>
      </c>
      <c r="K2071" s="13" t="s">
        <v>55</v>
      </c>
      <c r="L2071" s="13" t="s">
        <v>54</v>
      </c>
      <c r="M2071" s="13" t="s">
        <v>54</v>
      </c>
    </row>
    <row r="2072" spans="1:13" ht="13.5" x14ac:dyDescent="0.25">
      <c r="A2072" s="3">
        <v>45020</v>
      </c>
      <c r="B2072" s="2">
        <v>4.2043999999999997</v>
      </c>
      <c r="C2072" s="2">
        <v>52.429788797398125</v>
      </c>
      <c r="D2072" s="2">
        <v>-1.6290428829080383E-2</v>
      </c>
      <c r="E2072" s="2">
        <v>-2.3463628358685977E-2</v>
      </c>
      <c r="F2072" s="2">
        <v>4.2010399999999999</v>
      </c>
      <c r="G2072" s="2">
        <v>4.1951799999999988</v>
      </c>
      <c r="H2072" s="2">
        <v>4.1884849999999982</v>
      </c>
      <c r="I2072" s="2">
        <v>4.2265880000000013</v>
      </c>
      <c r="J2072" s="13">
        <v>4.3178635000000005</v>
      </c>
      <c r="K2072" s="13" t="s">
        <v>51</v>
      </c>
      <c r="L2072" s="13" t="s">
        <v>54</v>
      </c>
      <c r="M2072" s="13" t="s">
        <v>52</v>
      </c>
    </row>
    <row r="2073" spans="1:13" ht="13.5" x14ac:dyDescent="0.25">
      <c r="A2073" s="3">
        <v>45021</v>
      </c>
      <c r="B2073" s="2">
        <v>4.2043999999999997</v>
      </c>
      <c r="C2073" s="2">
        <v>52.429788797398125</v>
      </c>
      <c r="D2073" s="2">
        <v>-1.7290493736011214E-2</v>
      </c>
      <c r="E2073" s="2">
        <v>-2.2265807230720643E-2</v>
      </c>
      <c r="F2073" s="2">
        <v>4.2027199999999993</v>
      </c>
      <c r="G2073" s="2">
        <v>4.1976899999999997</v>
      </c>
      <c r="H2073" s="2">
        <v>4.1897399999999978</v>
      </c>
      <c r="I2073" s="2">
        <v>4.2229120000000009</v>
      </c>
      <c r="J2073" s="13">
        <v>4.3184070000000006</v>
      </c>
      <c r="K2073" s="13" t="s">
        <v>51</v>
      </c>
      <c r="L2073" s="13" t="s">
        <v>54</v>
      </c>
      <c r="M2073" s="13" t="s">
        <v>52</v>
      </c>
    </row>
    <row r="2074" spans="1:13" ht="13.5" x14ac:dyDescent="0.25">
      <c r="A2074" s="3">
        <v>45022</v>
      </c>
      <c r="B2074" s="2">
        <v>4.2043999999999997</v>
      </c>
      <c r="C2074" s="2">
        <v>52.429788797398125</v>
      </c>
      <c r="D2074" s="2">
        <v>-1.816301759487704E-2</v>
      </c>
      <c r="E2074" s="2">
        <v>-1.949075658956612E-2</v>
      </c>
      <c r="F2074" s="2">
        <v>4.2027199999999993</v>
      </c>
      <c r="G2074" s="2">
        <v>4.2001999999999997</v>
      </c>
      <c r="H2074" s="2">
        <v>4.1909949999999982</v>
      </c>
      <c r="I2074" s="2">
        <v>4.2192360000000004</v>
      </c>
      <c r="J2074" s="13">
        <v>4.3188670000000009</v>
      </c>
      <c r="K2074" s="13" t="s">
        <v>51</v>
      </c>
      <c r="L2074" s="13" t="s">
        <v>54</v>
      </c>
      <c r="M2074" s="13" t="s">
        <v>54</v>
      </c>
    </row>
    <row r="2075" spans="1:13" ht="13.5" x14ac:dyDescent="0.25">
      <c r="A2075" s="3">
        <v>45023</v>
      </c>
      <c r="B2075" s="2">
        <v>4.1959999999999997</v>
      </c>
      <c r="C2075" s="2">
        <v>46.145176585613648</v>
      </c>
      <c r="D2075" s="2">
        <v>-1.5734219847892916E-2</v>
      </c>
      <c r="E2075" s="2">
        <v>-1.7850514591214943E-2</v>
      </c>
      <c r="F2075" s="2">
        <v>4.201039999999999</v>
      </c>
      <c r="G2075" s="2">
        <v>4.2001999999999997</v>
      </c>
      <c r="H2075" s="2">
        <v>4.1918299999999986</v>
      </c>
      <c r="I2075" s="2">
        <v>4.2153919999999996</v>
      </c>
      <c r="J2075" s="13">
        <v>4.3192850000000007</v>
      </c>
      <c r="K2075" s="13" t="s">
        <v>55</v>
      </c>
      <c r="L2075" s="13" t="s">
        <v>54</v>
      </c>
      <c r="M2075" s="13" t="s">
        <v>47</v>
      </c>
    </row>
    <row r="2076" spans="1:13" ht="13.5" x14ac:dyDescent="0.25">
      <c r="A2076" s="3">
        <v>45026</v>
      </c>
      <c r="B2076" s="2">
        <v>4.2126999999999999</v>
      </c>
      <c r="C2076" s="2">
        <v>57.143751087394222</v>
      </c>
      <c r="D2076" s="2">
        <v>-1.4889045318513539E-2</v>
      </c>
      <c r="E2076" s="2">
        <v>-1.52200673008791E-2</v>
      </c>
      <c r="F2076" s="2">
        <v>4.2043799999999987</v>
      </c>
      <c r="G2076" s="2">
        <v>4.2018699999999995</v>
      </c>
      <c r="H2076" s="2">
        <v>4.1934999999999985</v>
      </c>
      <c r="I2076" s="2">
        <v>4.2118819999999992</v>
      </c>
      <c r="J2076" s="13">
        <v>4.3198700000000017</v>
      </c>
      <c r="K2076" s="13" t="s">
        <v>51</v>
      </c>
      <c r="L2076" s="13" t="s">
        <v>54</v>
      </c>
      <c r="M2076" s="13" t="s">
        <v>52</v>
      </c>
    </row>
    <row r="2077" spans="1:13" ht="13.5" x14ac:dyDescent="0.25">
      <c r="A2077" s="3">
        <v>45027</v>
      </c>
      <c r="B2077" s="2">
        <v>4.2126999999999999</v>
      </c>
      <c r="C2077" s="2">
        <v>57.143751087394222</v>
      </c>
      <c r="D2077" s="2">
        <v>-1.4247509202122366E-2</v>
      </c>
      <c r="E2077" s="2">
        <v>-1.2021810928107078E-2</v>
      </c>
      <c r="F2077" s="2">
        <v>4.2060399999999998</v>
      </c>
      <c r="G2077" s="2">
        <v>4.2035399999999994</v>
      </c>
      <c r="H2077" s="2">
        <v>4.1951699999999992</v>
      </c>
      <c r="I2077" s="2">
        <v>4.2083719999999998</v>
      </c>
      <c r="J2077" s="13">
        <v>4.3203715000000011</v>
      </c>
      <c r="K2077" s="13" t="s">
        <v>51</v>
      </c>
      <c r="L2077" s="13" t="s">
        <v>54</v>
      </c>
      <c r="M2077" s="13" t="s">
        <v>52</v>
      </c>
    </row>
    <row r="2078" spans="1:13" ht="13.5" x14ac:dyDescent="0.25">
      <c r="A2078" s="3">
        <v>45028</v>
      </c>
      <c r="B2078" s="2">
        <v>4.2043999999999997</v>
      </c>
      <c r="C2078" s="2">
        <v>51.125375421365732</v>
      </c>
      <c r="D2078" s="2">
        <v>-1.3158014988970734E-2</v>
      </c>
      <c r="E2078" s="2">
        <v>-8.5229063228010569E-3</v>
      </c>
      <c r="F2078" s="2">
        <v>4.2060399999999998</v>
      </c>
      <c r="G2078" s="2">
        <v>4.2043799999999987</v>
      </c>
      <c r="H2078" s="2">
        <v>4.1964249999999996</v>
      </c>
      <c r="I2078" s="2">
        <v>4.2055319999999998</v>
      </c>
      <c r="J2078" s="13">
        <v>4.3208315000000006</v>
      </c>
      <c r="K2078" s="13" t="s">
        <v>55</v>
      </c>
      <c r="L2078" s="13" t="s">
        <v>50</v>
      </c>
      <c r="M2078" s="13" t="s">
        <v>54</v>
      </c>
    </row>
    <row r="2079" spans="1:13" ht="13.5" x14ac:dyDescent="0.25">
      <c r="A2079" s="3">
        <v>45029</v>
      </c>
      <c r="B2079" s="2">
        <v>4.2461000000000002</v>
      </c>
      <c r="C2079" s="2">
        <v>68.866499852313268</v>
      </c>
      <c r="D2079" s="2">
        <v>-1.4046781460274715E-2</v>
      </c>
      <c r="E2079" s="2">
        <v>-4.62530914918142E-3</v>
      </c>
      <c r="F2079" s="2">
        <v>4.2143800000000002</v>
      </c>
      <c r="G2079" s="2">
        <v>4.2085499999999989</v>
      </c>
      <c r="H2079" s="2">
        <v>4.199349999999999</v>
      </c>
      <c r="I2079" s="2">
        <v>4.2035259999999992</v>
      </c>
      <c r="J2079" s="13">
        <v>4.3215000000000012</v>
      </c>
      <c r="K2079" s="13" t="s">
        <v>55</v>
      </c>
      <c r="L2079" s="13" t="s">
        <v>54</v>
      </c>
      <c r="M2079" s="13" t="s">
        <v>49</v>
      </c>
    </row>
    <row r="2080" spans="1:13" ht="13.5" x14ac:dyDescent="0.25">
      <c r="A2080" s="3">
        <v>45030</v>
      </c>
      <c r="B2080" s="2">
        <v>4.2210999999999999</v>
      </c>
      <c r="C2080" s="2">
        <v>55.791190488595177</v>
      </c>
      <c r="D2080" s="2">
        <v>-1.3206393009469686E-2</v>
      </c>
      <c r="E2080" s="2">
        <v>-4.2589766116357241E-4</v>
      </c>
      <c r="F2080" s="2">
        <v>4.2194000000000003</v>
      </c>
      <c r="G2080" s="2">
        <v>4.2102199999999987</v>
      </c>
      <c r="H2080" s="2">
        <v>4.2010249999999987</v>
      </c>
      <c r="I2080" s="2">
        <v>4.2013539999999994</v>
      </c>
      <c r="J2080" s="13">
        <v>4.3221270000000009</v>
      </c>
      <c r="K2080" s="13" t="s">
        <v>55</v>
      </c>
      <c r="L2080" s="13" t="s">
        <v>54</v>
      </c>
      <c r="M2080" s="13" t="s">
        <v>49</v>
      </c>
    </row>
    <row r="2081" spans="1:13" ht="13.5" x14ac:dyDescent="0.25">
      <c r="A2081" s="3">
        <v>45033</v>
      </c>
      <c r="B2081" s="2">
        <v>4.2545000000000002</v>
      </c>
      <c r="C2081" s="2">
        <v>65.276621651016086</v>
      </c>
      <c r="D2081" s="2">
        <v>-1.635416396100986E-2</v>
      </c>
      <c r="E2081" s="2">
        <v>3.0067636727716209E-3</v>
      </c>
      <c r="F2081" s="2">
        <v>4.22776</v>
      </c>
      <c r="G2081" s="2">
        <v>4.2160699999999993</v>
      </c>
      <c r="H2081" s="2">
        <v>4.2047849999999993</v>
      </c>
      <c r="I2081" s="2">
        <v>4.1998499999999996</v>
      </c>
      <c r="J2081" s="13">
        <v>4.3229210000000009</v>
      </c>
      <c r="K2081" s="13" t="s">
        <v>55</v>
      </c>
      <c r="L2081" s="13" t="s">
        <v>54</v>
      </c>
      <c r="M2081" s="13" t="s">
        <v>49</v>
      </c>
    </row>
    <row r="2082" spans="1:13" ht="13.5" x14ac:dyDescent="0.25">
      <c r="A2082" s="3">
        <v>45034</v>
      </c>
      <c r="B2082" s="2">
        <v>4.2545000000000002</v>
      </c>
      <c r="C2082" s="2">
        <v>65.276621651016072</v>
      </c>
      <c r="D2082" s="2">
        <v>-1.8008353008957201E-2</v>
      </c>
      <c r="E2082" s="2">
        <v>6.1464010369610767E-3</v>
      </c>
      <c r="F2082" s="2">
        <v>4.2361199999999997</v>
      </c>
      <c r="G2082" s="2">
        <v>4.2210799999999997</v>
      </c>
      <c r="H2082" s="2">
        <v>4.2081299999999997</v>
      </c>
      <c r="I2082" s="2">
        <v>4.1983459999999999</v>
      </c>
      <c r="J2082" s="13">
        <v>4.3237150000000018</v>
      </c>
      <c r="K2082" s="13" t="s">
        <v>55</v>
      </c>
      <c r="L2082" s="13" t="s">
        <v>54</v>
      </c>
      <c r="M2082" s="13" t="s">
        <v>49</v>
      </c>
    </row>
    <row r="2083" spans="1:13" ht="13.5" x14ac:dyDescent="0.25">
      <c r="A2083" s="3">
        <v>45035</v>
      </c>
      <c r="B2083" s="2">
        <v>4.2210999999999999</v>
      </c>
      <c r="C2083" s="2">
        <v>52.269865315919724</v>
      </c>
      <c r="D2083" s="2">
        <v>-1.7196012770067881E-2</v>
      </c>
      <c r="E2083" s="2">
        <v>7.9442956043563728E-3</v>
      </c>
      <c r="F2083" s="2">
        <v>4.2394599999999993</v>
      </c>
      <c r="G2083" s="2">
        <v>4.2227499999999996</v>
      </c>
      <c r="H2083" s="2">
        <v>4.2102200000000014</v>
      </c>
      <c r="I2083" s="2">
        <v>4.1961740000000001</v>
      </c>
      <c r="J2083" s="13">
        <v>4.3243840000000011</v>
      </c>
      <c r="K2083" s="13" t="s">
        <v>51</v>
      </c>
      <c r="L2083" s="13" t="s">
        <v>48</v>
      </c>
      <c r="M2083" s="13" t="s">
        <v>52</v>
      </c>
    </row>
    <row r="2084" spans="1:13" ht="13.5" x14ac:dyDescent="0.25">
      <c r="A2084" s="3">
        <v>45036</v>
      </c>
      <c r="B2084" s="2">
        <v>4.2461000000000002</v>
      </c>
      <c r="C2084" s="2">
        <v>58.87518075098675</v>
      </c>
      <c r="D2084" s="2">
        <v>-1.8405763149626608E-2</v>
      </c>
      <c r="E2084" s="2">
        <v>8.7888565198476747E-3</v>
      </c>
      <c r="F2084" s="2">
        <v>4.2394599999999993</v>
      </c>
      <c r="G2084" s="2">
        <v>4.2269199999999998</v>
      </c>
      <c r="H2084" s="2">
        <v>4.2135600000000002</v>
      </c>
      <c r="I2084" s="2">
        <v>4.1953379999999996</v>
      </c>
      <c r="J2084" s="13">
        <v>4.3251360000000005</v>
      </c>
      <c r="K2084" s="13" t="s">
        <v>51</v>
      </c>
      <c r="L2084" s="13" t="s">
        <v>48</v>
      </c>
      <c r="M2084" s="13" t="s">
        <v>54</v>
      </c>
    </row>
    <row r="2085" spans="1:13" ht="13.5" x14ac:dyDescent="0.25">
      <c r="A2085" s="3">
        <v>45040</v>
      </c>
      <c r="B2085" s="2">
        <v>4.2629000000000001</v>
      </c>
      <c r="C2085" s="2">
        <v>62.618928703489935</v>
      </c>
      <c r="D2085" s="2">
        <v>-2.2155786801421939E-2</v>
      </c>
      <c r="E2085" s="2">
        <v>9.8559119952257301E-3</v>
      </c>
      <c r="F2085" s="2">
        <v>4.2478199999999999</v>
      </c>
      <c r="G2085" s="2">
        <v>4.2336100000000005</v>
      </c>
      <c r="H2085" s="2">
        <v>4.2169050000000006</v>
      </c>
      <c r="I2085" s="2">
        <v>4.1958400000000005</v>
      </c>
      <c r="J2085" s="13">
        <v>4.3260139999999998</v>
      </c>
      <c r="K2085" s="13" t="s">
        <v>51</v>
      </c>
      <c r="L2085" s="13" t="s">
        <v>48</v>
      </c>
      <c r="M2085" s="13" t="s">
        <v>52</v>
      </c>
    </row>
    <row r="2086" spans="1:13" ht="13.5" x14ac:dyDescent="0.25">
      <c r="A2086" s="3">
        <v>45041</v>
      </c>
      <c r="B2086" s="2">
        <v>4.2545000000000002</v>
      </c>
      <c r="C2086" s="2">
        <v>59.69289111146351</v>
      </c>
      <c r="D2086" s="2">
        <v>-2.2412292092127473E-2</v>
      </c>
      <c r="E2086" s="2">
        <v>1.0832683290637668E-2</v>
      </c>
      <c r="F2086" s="2">
        <v>4.2478199999999999</v>
      </c>
      <c r="G2086" s="2">
        <v>4.2377900000000004</v>
      </c>
      <c r="H2086" s="2">
        <v>4.2198299999999991</v>
      </c>
      <c r="I2086" s="2">
        <v>4.1966760000000001</v>
      </c>
      <c r="J2086" s="13">
        <v>4.3268500000000003</v>
      </c>
      <c r="K2086" s="13" t="s">
        <v>51</v>
      </c>
      <c r="L2086" s="13" t="s">
        <v>48</v>
      </c>
      <c r="M2086" s="13" t="s">
        <v>54</v>
      </c>
    </row>
    <row r="2087" spans="1:13" ht="13.5" x14ac:dyDescent="0.25">
      <c r="A2087" s="3">
        <v>45042</v>
      </c>
      <c r="B2087" s="2">
        <v>4.2545000000000002</v>
      </c>
      <c r="C2087" s="2">
        <v>59.69289111146351</v>
      </c>
      <c r="D2087" s="2">
        <v>-2.2834200315990039E-2</v>
      </c>
      <c r="E2087" s="2">
        <v>1.1306260118640381E-2</v>
      </c>
      <c r="F2087" s="2">
        <v>4.2478199999999999</v>
      </c>
      <c r="G2087" s="2">
        <v>4.2419700000000002</v>
      </c>
      <c r="H2087" s="2">
        <v>4.2227549999999994</v>
      </c>
      <c r="I2087" s="2">
        <v>4.1981800000000007</v>
      </c>
      <c r="J2087" s="13">
        <v>4.3276859999999999</v>
      </c>
      <c r="K2087" s="13" t="s">
        <v>51</v>
      </c>
      <c r="L2087" s="13" t="s">
        <v>48</v>
      </c>
      <c r="M2087" s="13" t="s">
        <v>54</v>
      </c>
    </row>
    <row r="2088" spans="1:13" ht="13.5" x14ac:dyDescent="0.25">
      <c r="A2088" s="3">
        <v>45043</v>
      </c>
      <c r="B2088" s="2">
        <v>4.2712000000000003</v>
      </c>
      <c r="C2088" s="2">
        <v>63.613235825040761</v>
      </c>
      <c r="D2088" s="2">
        <v>-2.5894849775529138E-2</v>
      </c>
      <c r="E2088" s="2">
        <v>1.1041655737069918E-2</v>
      </c>
      <c r="F2088" s="2">
        <v>4.2578399999999998</v>
      </c>
      <c r="G2088" s="2">
        <v>4.2486499999999996</v>
      </c>
      <c r="H2088" s="2">
        <v>4.2265149999999991</v>
      </c>
      <c r="I2088" s="2">
        <v>4.1998519999999999</v>
      </c>
      <c r="J2088" s="13">
        <v>4.3286055000000001</v>
      </c>
      <c r="K2088" s="13" t="s">
        <v>51</v>
      </c>
      <c r="L2088" s="13" t="s">
        <v>48</v>
      </c>
      <c r="M2088" s="13" t="s">
        <v>52</v>
      </c>
    </row>
    <row r="2089" spans="1:13" ht="13.5" x14ac:dyDescent="0.25">
      <c r="A2089" s="3">
        <v>45044</v>
      </c>
      <c r="B2089" s="2">
        <v>4.2629000000000001</v>
      </c>
      <c r="C2089" s="2">
        <v>60.465511825009614</v>
      </c>
      <c r="D2089" s="2">
        <v>-2.1728750636700767E-2</v>
      </c>
      <c r="E2089" s="2">
        <v>1.0419659702864584E-2</v>
      </c>
      <c r="F2089" s="2">
        <v>4.2612000000000005</v>
      </c>
      <c r="G2089" s="2">
        <v>4.2503299999999999</v>
      </c>
      <c r="H2089" s="2">
        <v>4.2294399999999994</v>
      </c>
      <c r="I2089" s="2">
        <v>4.2013579999999999</v>
      </c>
      <c r="J2089" s="13">
        <v>4.3295250000000003</v>
      </c>
      <c r="K2089" s="13" t="s">
        <v>51</v>
      </c>
      <c r="L2089" s="13" t="s">
        <v>48</v>
      </c>
      <c r="M2089" s="13" t="s">
        <v>52</v>
      </c>
    </row>
    <row r="2090" spans="1:13" ht="13.5" x14ac:dyDescent="0.25">
      <c r="A2090" s="3">
        <v>45048</v>
      </c>
      <c r="B2090" s="2">
        <v>4.3380999999999998</v>
      </c>
      <c r="C2090" s="2">
        <v>73.338076199607585</v>
      </c>
      <c r="D2090" s="2">
        <v>-2.7825068967969102E-2</v>
      </c>
      <c r="E2090" s="2">
        <v>9.4325435424127083E-3</v>
      </c>
      <c r="F2090" s="2">
        <v>4.2762400000000005</v>
      </c>
      <c r="G2090" s="2">
        <v>4.2620300000000002</v>
      </c>
      <c r="H2090" s="2">
        <v>4.2361249999999995</v>
      </c>
      <c r="I2090" s="2">
        <v>4.2045340000000007</v>
      </c>
      <c r="J2090" s="13">
        <v>4.3305280000000002</v>
      </c>
      <c r="K2090" s="13" t="s">
        <v>51</v>
      </c>
      <c r="L2090" s="13" t="s">
        <v>48</v>
      </c>
      <c r="M2090" s="13" t="s">
        <v>52</v>
      </c>
    </row>
    <row r="2091" spans="1:13" ht="13.5" x14ac:dyDescent="0.25">
      <c r="A2091" s="3">
        <v>45049</v>
      </c>
      <c r="B2091" s="2">
        <v>4.3380999999999998</v>
      </c>
      <c r="C2091" s="2">
        <v>73.338076199607599</v>
      </c>
      <c r="D2091" s="2">
        <v>-2.847916374069559E-2</v>
      </c>
      <c r="E2091" s="2">
        <v>8.661639560719055E-3</v>
      </c>
      <c r="F2091" s="2">
        <v>4.2929599999999999</v>
      </c>
      <c r="G2091" s="2">
        <v>4.2703899999999999</v>
      </c>
      <c r="H2091" s="2">
        <v>4.2432299999999996</v>
      </c>
      <c r="I2091" s="2">
        <v>4.2077100000000005</v>
      </c>
      <c r="J2091" s="13">
        <v>4.3315310000000009</v>
      </c>
      <c r="K2091" s="13" t="s">
        <v>51</v>
      </c>
      <c r="L2091" s="13" t="s">
        <v>48</v>
      </c>
      <c r="M2091" s="13" t="s">
        <v>52</v>
      </c>
    </row>
    <row r="2092" spans="1:13" ht="13.5" x14ac:dyDescent="0.25">
      <c r="A2092" s="3">
        <v>45050</v>
      </c>
      <c r="B2092" s="2">
        <v>4.3632</v>
      </c>
      <c r="C2092" s="2">
        <v>76.322436226682385</v>
      </c>
      <c r="D2092" s="2">
        <v>-3.147904809265345E-2</v>
      </c>
      <c r="E2092" s="2">
        <v>9.2615105104824538E-3</v>
      </c>
      <c r="F2092" s="2">
        <v>4.3147000000000002</v>
      </c>
      <c r="G2092" s="2">
        <v>4.2812599999999996</v>
      </c>
      <c r="H2092" s="2">
        <v>4.2511700000000001</v>
      </c>
      <c r="I2092" s="2">
        <v>4.2113880000000004</v>
      </c>
      <c r="J2092" s="13">
        <v>4.3325760000000004</v>
      </c>
      <c r="K2092" s="13" t="s">
        <v>51</v>
      </c>
      <c r="L2092" s="13" t="s">
        <v>48</v>
      </c>
      <c r="M2092" s="13" t="s">
        <v>52</v>
      </c>
    </row>
    <row r="2093" spans="1:13" ht="13.5" x14ac:dyDescent="0.25">
      <c r="A2093" s="3">
        <v>45051</v>
      </c>
      <c r="B2093" s="2">
        <v>4.3632</v>
      </c>
      <c r="C2093" s="2">
        <v>76.322436226682385</v>
      </c>
      <c r="D2093" s="2">
        <v>-3.9847857222047978E-2</v>
      </c>
      <c r="E2093" s="2">
        <v>9.5407081013753215E-3</v>
      </c>
      <c r="F2093" s="2">
        <v>4.3331</v>
      </c>
      <c r="G2093" s="2">
        <v>4.2954699999999999</v>
      </c>
      <c r="H2093" s="2">
        <v>4.2591100000000006</v>
      </c>
      <c r="I2093" s="2">
        <v>4.2150660000000002</v>
      </c>
      <c r="J2093" s="13">
        <v>4.3336210000000008</v>
      </c>
      <c r="K2093" s="13" t="s">
        <v>51</v>
      </c>
      <c r="L2093" s="13" t="s">
        <v>48</v>
      </c>
      <c r="M2093" s="13" t="s">
        <v>52</v>
      </c>
    </row>
    <row r="2094" spans="1:13" ht="13.5" x14ac:dyDescent="0.25">
      <c r="A2094" s="3">
        <v>45054</v>
      </c>
      <c r="B2094" s="2">
        <v>4.3799000000000001</v>
      </c>
      <c r="C2094" s="2">
        <v>78.204916305301495</v>
      </c>
      <c r="D2094" s="2">
        <v>-4.4960766286707532E-2</v>
      </c>
      <c r="E2094" s="2">
        <v>9.8809941791484189E-3</v>
      </c>
      <c r="F2094" s="2">
        <v>4.3564999999999996</v>
      </c>
      <c r="G2094" s="2">
        <v>4.3088500000000005</v>
      </c>
      <c r="H2094" s="2">
        <v>4.2678850000000015</v>
      </c>
      <c r="I2094" s="2">
        <v>4.2190780000000006</v>
      </c>
      <c r="J2094" s="13">
        <v>4.3350420000000005</v>
      </c>
      <c r="K2094" s="13" t="s">
        <v>51</v>
      </c>
      <c r="L2094" s="13" t="s">
        <v>48</v>
      </c>
      <c r="M2094" s="13" t="s">
        <v>52</v>
      </c>
    </row>
    <row r="2095" spans="1:13" ht="13.5" x14ac:dyDescent="0.25">
      <c r="A2095" s="3">
        <v>45055</v>
      </c>
      <c r="B2095" s="2">
        <v>4.4518000000000004</v>
      </c>
      <c r="C2095" s="2">
        <v>84.075253067655197</v>
      </c>
      <c r="D2095" s="2">
        <v>-5.2720330183102071E-2</v>
      </c>
      <c r="E2095" s="2">
        <v>1.1291688826549138E-2</v>
      </c>
      <c r="F2095" s="2">
        <v>4.3792400000000002</v>
      </c>
      <c r="G2095" s="2">
        <v>4.3277400000000004</v>
      </c>
      <c r="H2095" s="2">
        <v>4.2806750000000013</v>
      </c>
      <c r="I2095" s="2">
        <v>4.2245280000000003</v>
      </c>
      <c r="J2095" s="13">
        <v>4.3365300000000007</v>
      </c>
      <c r="K2095" s="13" t="s">
        <v>51</v>
      </c>
      <c r="L2095" s="13" t="s">
        <v>48</v>
      </c>
      <c r="M2095" s="13" t="s">
        <v>53</v>
      </c>
    </row>
    <row r="2096" spans="1:13" ht="13.5" x14ac:dyDescent="0.25">
      <c r="A2096" s="3">
        <v>45056</v>
      </c>
      <c r="B2096" s="2">
        <v>4.4518000000000004</v>
      </c>
      <c r="C2096" s="2">
        <v>84.075253067655197</v>
      </c>
      <c r="D2096" s="2">
        <v>-6.1643973347706549E-2</v>
      </c>
      <c r="E2096" s="2">
        <v>1.1687283054418936E-2</v>
      </c>
      <c r="F2096" s="2">
        <v>4.40198</v>
      </c>
      <c r="G2096" s="2">
        <v>4.3474699999999995</v>
      </c>
      <c r="H2096" s="2">
        <v>4.2926300000000008</v>
      </c>
      <c r="I2096" s="2">
        <v>4.229978</v>
      </c>
      <c r="J2096" s="13">
        <v>4.3380180000000008</v>
      </c>
      <c r="K2096" s="13" t="s">
        <v>51</v>
      </c>
      <c r="L2096" s="13" t="s">
        <v>48</v>
      </c>
      <c r="M2096" s="13" t="s">
        <v>53</v>
      </c>
    </row>
    <row r="2097" spans="1:13" ht="13.5" x14ac:dyDescent="0.25">
      <c r="A2097" s="3">
        <v>45057</v>
      </c>
      <c r="B2097" s="2">
        <v>4.4164000000000003</v>
      </c>
      <c r="C2097" s="2">
        <v>72.868315704865807</v>
      </c>
      <c r="D2097" s="2">
        <v>-6.7559147070997305E-2</v>
      </c>
      <c r="E2097" s="2">
        <v>1.1368715309259805E-2</v>
      </c>
      <c r="F2097" s="2">
        <v>4.4126200000000004</v>
      </c>
      <c r="G2097" s="2">
        <v>4.3636600000000003</v>
      </c>
      <c r="H2097" s="2">
        <v>4.3028150000000007</v>
      </c>
      <c r="I2097" s="2">
        <v>4.2347199999999994</v>
      </c>
      <c r="J2097" s="13">
        <v>4.3393290000000011</v>
      </c>
      <c r="K2097" s="13" t="s">
        <v>55</v>
      </c>
      <c r="L2097" s="13" t="s">
        <v>48</v>
      </c>
      <c r="M2097" s="13" t="s">
        <v>47</v>
      </c>
    </row>
    <row r="2098" spans="1:13" ht="13.5" x14ac:dyDescent="0.25">
      <c r="A2098" s="3">
        <v>45058</v>
      </c>
      <c r="B2098" s="2">
        <v>4.4253</v>
      </c>
      <c r="C2098" s="2">
        <v>73.813397390177769</v>
      </c>
      <c r="D2098" s="2">
        <v>-7.1358680363365679E-2</v>
      </c>
      <c r="E2098" s="2">
        <v>1.1177814345289276E-2</v>
      </c>
      <c r="F2098" s="2">
        <v>4.425040000000001</v>
      </c>
      <c r="G2098" s="2">
        <v>4.3790700000000005</v>
      </c>
      <c r="H2098" s="2">
        <v>4.3138600000000009</v>
      </c>
      <c r="I2098" s="2">
        <v>4.2396399999999996</v>
      </c>
      <c r="J2098" s="13">
        <v>4.3406845000000001</v>
      </c>
      <c r="K2098" s="13" t="s">
        <v>55</v>
      </c>
      <c r="L2098" s="13" t="s">
        <v>54</v>
      </c>
      <c r="M2098" s="13" t="s">
        <v>47</v>
      </c>
    </row>
    <row r="2099" spans="1:13" ht="13.5" x14ac:dyDescent="0.25">
      <c r="A2099" s="3">
        <v>45061</v>
      </c>
      <c r="B2099" s="2">
        <v>4.4164000000000003</v>
      </c>
      <c r="C2099" s="2">
        <v>71.144578599210178</v>
      </c>
      <c r="D2099" s="2">
        <v>-7.5896107525609935E-2</v>
      </c>
      <c r="E2099" s="2">
        <v>1.1202802321838122E-2</v>
      </c>
      <c r="F2099" s="2">
        <v>4.4323399999999999</v>
      </c>
      <c r="G2099" s="2">
        <v>4.3944200000000002</v>
      </c>
      <c r="H2099" s="2">
        <v>4.3223750000000001</v>
      </c>
      <c r="I2099" s="2">
        <v>4.244381999999999</v>
      </c>
      <c r="J2099" s="13">
        <v>4.3420790000000009</v>
      </c>
      <c r="K2099" s="13" t="s">
        <v>55</v>
      </c>
      <c r="L2099" s="13" t="s">
        <v>48</v>
      </c>
      <c r="M2099" s="13" t="s">
        <v>47</v>
      </c>
    </row>
    <row r="2100" spans="1:13" ht="13.5" x14ac:dyDescent="0.25">
      <c r="A2100" s="3">
        <v>45062</v>
      </c>
      <c r="B2100" s="2">
        <v>4.4428999999999998</v>
      </c>
      <c r="C2100" s="2">
        <v>74.142442679919142</v>
      </c>
      <c r="D2100" s="2">
        <v>-7.0729178863258468E-2</v>
      </c>
      <c r="E2100" s="2">
        <v>1.0834039718011912E-2</v>
      </c>
      <c r="F2100" s="2">
        <v>4.4305599999999998</v>
      </c>
      <c r="G2100" s="2">
        <v>4.4049000000000005</v>
      </c>
      <c r="H2100" s="2">
        <v>4.3334649999999995</v>
      </c>
      <c r="I2100" s="2">
        <v>4.2496539999999996</v>
      </c>
      <c r="J2100" s="13">
        <v>4.3436060000000003</v>
      </c>
      <c r="K2100" s="13" t="s">
        <v>55</v>
      </c>
      <c r="L2100" s="13" t="s">
        <v>48</v>
      </c>
      <c r="M2100" s="13" t="s">
        <v>47</v>
      </c>
    </row>
    <row r="2101" spans="1:13" ht="13.5" x14ac:dyDescent="0.25">
      <c r="A2101" s="3">
        <v>45063</v>
      </c>
      <c r="B2101" s="2">
        <v>4.4428999999999998</v>
      </c>
      <c r="C2101" s="2">
        <v>74.142442679919142</v>
      </c>
      <c r="D2101" s="2">
        <v>-6.7069286847305065E-2</v>
      </c>
      <c r="E2101" s="2">
        <v>9.3515815941098892E-3</v>
      </c>
      <c r="F2101" s="2">
        <v>4.4287800000000006</v>
      </c>
      <c r="G2101" s="2">
        <v>4.4153800000000007</v>
      </c>
      <c r="H2101" s="2">
        <v>4.342884999999999</v>
      </c>
      <c r="I2101" s="2">
        <v>4.2552599999999998</v>
      </c>
      <c r="J2101" s="13">
        <v>4.3451330000000006</v>
      </c>
      <c r="K2101" s="13" t="s">
        <v>55</v>
      </c>
      <c r="L2101" s="13" t="s">
        <v>48</v>
      </c>
      <c r="M2101" s="13" t="s">
        <v>47</v>
      </c>
    </row>
    <row r="2102" spans="1:13" ht="13.5" x14ac:dyDescent="0.25">
      <c r="A2102" s="3">
        <v>45064</v>
      </c>
      <c r="B2102" s="2">
        <v>4.4518000000000004</v>
      </c>
      <c r="C2102" s="2">
        <v>75.148116903792044</v>
      </c>
      <c r="D2102" s="2">
        <v>-6.1429550517458686E-2</v>
      </c>
      <c r="E2102" s="2">
        <v>7.1636617886918479E-3</v>
      </c>
      <c r="F2102" s="2">
        <v>4.4358599999999999</v>
      </c>
      <c r="G2102" s="2">
        <v>4.4242400000000002</v>
      </c>
      <c r="H2102" s="2">
        <v>4.3527499999999986</v>
      </c>
      <c r="I2102" s="2">
        <v>4.2607099999999996</v>
      </c>
      <c r="J2102" s="13">
        <v>4.3467045000000004</v>
      </c>
      <c r="K2102" s="13" t="s">
        <v>51</v>
      </c>
      <c r="L2102" s="13" t="s">
        <v>50</v>
      </c>
      <c r="M2102" s="13" t="s">
        <v>52</v>
      </c>
    </row>
    <row r="2103" spans="1:13" ht="13.5" x14ac:dyDescent="0.25">
      <c r="A2103" s="3">
        <v>45065</v>
      </c>
      <c r="B2103" s="2">
        <v>4.5400999999999998</v>
      </c>
      <c r="C2103" s="2">
        <v>82.443678499238089</v>
      </c>
      <c r="D2103" s="2">
        <v>-6.3861329170513237E-2</v>
      </c>
      <c r="E2103" s="2">
        <v>5.4296600033740582E-3</v>
      </c>
      <c r="F2103" s="2">
        <v>4.4588200000000002</v>
      </c>
      <c r="G2103" s="2">
        <v>4.441930000000001</v>
      </c>
      <c r="H2103" s="2">
        <v>4.3686999999999996</v>
      </c>
      <c r="I2103" s="2">
        <v>4.2679259999999992</v>
      </c>
      <c r="J2103" s="13">
        <v>4.3487175000000011</v>
      </c>
      <c r="K2103" s="13" t="s">
        <v>51</v>
      </c>
      <c r="L2103" s="13" t="s">
        <v>50</v>
      </c>
      <c r="M2103" s="13" t="s">
        <v>52</v>
      </c>
    </row>
    <row r="2104" spans="1:13" ht="13.5" x14ac:dyDescent="0.25">
      <c r="A2104" s="3">
        <v>45068</v>
      </c>
      <c r="B2104" s="2">
        <v>4.5488999999999997</v>
      </c>
      <c r="C2104" s="2">
        <v>82.979928682919422</v>
      </c>
      <c r="D2104" s="2">
        <v>-6.5137379919539384E-2</v>
      </c>
      <c r="E2104" s="2">
        <v>3.3440453099913541E-3</v>
      </c>
      <c r="F2104" s="2">
        <v>4.4853199999999998</v>
      </c>
      <c r="G2104" s="2">
        <v>4.4588300000000007</v>
      </c>
      <c r="H2104" s="2">
        <v>4.3838400000000002</v>
      </c>
      <c r="I2104" s="2">
        <v>4.2753179999999995</v>
      </c>
      <c r="J2104" s="13">
        <v>4.3508580000000014</v>
      </c>
      <c r="K2104" s="13" t="s">
        <v>51</v>
      </c>
      <c r="L2104" s="13" t="s">
        <v>50</v>
      </c>
      <c r="M2104" s="13" t="s">
        <v>52</v>
      </c>
    </row>
    <row r="2105" spans="1:13" ht="13.5" x14ac:dyDescent="0.25">
      <c r="A2105" s="3">
        <v>45069</v>
      </c>
      <c r="B2105" s="2">
        <v>4.5488999999999997</v>
      </c>
      <c r="C2105" s="2">
        <v>82.979928682919422</v>
      </c>
      <c r="D2105" s="2">
        <v>-5.6259215920405836E-2</v>
      </c>
      <c r="E2105" s="2">
        <v>1.3649412557424012E-3</v>
      </c>
      <c r="F2105" s="2">
        <v>4.5065200000000001</v>
      </c>
      <c r="G2105" s="2">
        <v>4.46854</v>
      </c>
      <c r="H2105" s="2">
        <v>4.3981399999999997</v>
      </c>
      <c r="I2105" s="2">
        <v>4.2827099999999998</v>
      </c>
      <c r="J2105" s="13">
        <v>4.3529985000000018</v>
      </c>
      <c r="K2105" s="13" t="s">
        <v>51</v>
      </c>
      <c r="L2105" s="13" t="s">
        <v>50</v>
      </c>
      <c r="M2105" s="13" t="s">
        <v>52</v>
      </c>
    </row>
    <row r="2106" spans="1:13" ht="13.5" x14ac:dyDescent="0.25">
      <c r="A2106" s="3">
        <v>45070</v>
      </c>
      <c r="B2106" s="2">
        <v>4.5842999999999998</v>
      </c>
      <c r="C2106" s="2">
        <v>85.102820812348355</v>
      </c>
      <c r="D2106" s="2">
        <v>-5.2391033688372168E-2</v>
      </c>
      <c r="E2106" s="2">
        <v>8.599646702906502E-5</v>
      </c>
      <c r="F2106" s="2">
        <v>4.5347999999999997</v>
      </c>
      <c r="G2106" s="2">
        <v>4.4817899999999993</v>
      </c>
      <c r="H2106" s="2">
        <v>4.4146300000000007</v>
      </c>
      <c r="I2106" s="2">
        <v>4.2908099999999996</v>
      </c>
      <c r="J2106" s="13">
        <v>4.3553580000000016</v>
      </c>
      <c r="K2106" s="13" t="s">
        <v>51</v>
      </c>
      <c r="L2106" s="13" t="s">
        <v>50</v>
      </c>
      <c r="M2106" s="13" t="s">
        <v>52</v>
      </c>
    </row>
    <row r="2107" spans="1:13" ht="13.5" x14ac:dyDescent="0.25">
      <c r="A2107" s="3">
        <v>45071</v>
      </c>
      <c r="B2107" s="2">
        <v>4.5578000000000003</v>
      </c>
      <c r="C2107" s="2">
        <v>77.327345470557844</v>
      </c>
      <c r="D2107" s="2">
        <v>-5.3756520159704557E-2</v>
      </c>
      <c r="E2107" s="2">
        <v>-1.2626382779333987E-3</v>
      </c>
      <c r="F2107" s="2">
        <v>4.5559999999999992</v>
      </c>
      <c r="G2107" s="2">
        <v>4.4959299999999995</v>
      </c>
      <c r="H2107" s="2">
        <v>4.4297950000000004</v>
      </c>
      <c r="I2107" s="2">
        <v>4.2983799999999999</v>
      </c>
      <c r="J2107" s="13">
        <v>4.3576685000000017</v>
      </c>
      <c r="K2107" s="13" t="s">
        <v>55</v>
      </c>
      <c r="L2107" s="13" t="s">
        <v>48</v>
      </c>
      <c r="M2107" s="13" t="s">
        <v>49</v>
      </c>
    </row>
    <row r="2108" spans="1:13" ht="13.5" x14ac:dyDescent="0.25">
      <c r="A2108" s="3">
        <v>45072</v>
      </c>
      <c r="B2108" s="2">
        <v>4.5578000000000003</v>
      </c>
      <c r="C2108" s="2">
        <v>77.327345470557859</v>
      </c>
      <c r="D2108" s="2">
        <v>-5.4455901068473089E-2</v>
      </c>
      <c r="E2108" s="2">
        <v>-2.0486143347054372E-3</v>
      </c>
      <c r="F2108" s="2">
        <v>4.5595400000000001</v>
      </c>
      <c r="G2108" s="2">
        <v>4.5091799999999997</v>
      </c>
      <c r="H2108" s="2">
        <v>4.4441250000000005</v>
      </c>
      <c r="I2108" s="2">
        <v>4.3059500000000002</v>
      </c>
      <c r="J2108" s="13">
        <v>4.3599790000000018</v>
      </c>
      <c r="K2108" s="13" t="s">
        <v>55</v>
      </c>
      <c r="L2108" s="13" t="s">
        <v>48</v>
      </c>
      <c r="M2108" s="13" t="s">
        <v>49</v>
      </c>
    </row>
    <row r="2109" spans="1:13" ht="13.5" x14ac:dyDescent="0.25">
      <c r="A2109" s="3">
        <v>45075</v>
      </c>
      <c r="B2109" s="2">
        <v>4.5754000000000001</v>
      </c>
      <c r="C2109" s="2">
        <v>78.818029223771887</v>
      </c>
      <c r="D2109" s="2">
        <v>-5.8566174987667807E-2</v>
      </c>
      <c r="E2109" s="2">
        <v>-3.1614115814651922E-3</v>
      </c>
      <c r="F2109" s="2">
        <v>4.5648399999999993</v>
      </c>
      <c r="G2109" s="2">
        <v>4.52508</v>
      </c>
      <c r="H2109" s="2">
        <v>4.4597500000000005</v>
      </c>
      <c r="I2109" s="2">
        <v>4.3137059999999998</v>
      </c>
      <c r="J2109" s="13">
        <v>4.3623775000000018</v>
      </c>
      <c r="K2109" s="13" t="s">
        <v>55</v>
      </c>
      <c r="L2109" s="13" t="s">
        <v>54</v>
      </c>
      <c r="M2109" s="13" t="s">
        <v>49</v>
      </c>
    </row>
    <row r="2110" spans="1:13" ht="13.5" x14ac:dyDescent="0.25">
      <c r="A2110" s="3">
        <v>45076</v>
      </c>
      <c r="B2110" s="2">
        <v>4.5754000000000001</v>
      </c>
      <c r="C2110" s="2">
        <v>78.818029223771887</v>
      </c>
      <c r="D2110" s="2">
        <v>-5.8854097004270578E-2</v>
      </c>
      <c r="E2110" s="2">
        <v>-3.603713281762639E-3</v>
      </c>
      <c r="F2110" s="2">
        <v>4.5701400000000003</v>
      </c>
      <c r="G2110" s="2">
        <v>4.5383300000000002</v>
      </c>
      <c r="H2110" s="2">
        <v>4.4716150000000008</v>
      </c>
      <c r="I2110" s="2">
        <v>4.3214620000000004</v>
      </c>
      <c r="J2110" s="13">
        <v>4.3644415000000016</v>
      </c>
      <c r="K2110" s="13" t="s">
        <v>55</v>
      </c>
      <c r="L2110" s="13" t="s">
        <v>54</v>
      </c>
      <c r="M2110" s="13" t="s">
        <v>49</v>
      </c>
    </row>
    <row r="2111" spans="1:13" ht="13.5" x14ac:dyDescent="0.25">
      <c r="A2111" s="3">
        <v>45077</v>
      </c>
      <c r="B2111" s="2">
        <v>4.5754000000000001</v>
      </c>
      <c r="C2111" s="2">
        <v>78.818029223771887</v>
      </c>
      <c r="D2111" s="2">
        <v>-5.9918946481617219E-2</v>
      </c>
      <c r="E2111" s="2">
        <v>-3.9680367993462666E-3</v>
      </c>
      <c r="F2111" s="2">
        <v>4.5683600000000002</v>
      </c>
      <c r="G2111" s="2">
        <v>4.5515800000000004</v>
      </c>
      <c r="H2111" s="2">
        <v>4.483480000000001</v>
      </c>
      <c r="I2111" s="2">
        <v>4.3293840000000001</v>
      </c>
      <c r="J2111" s="13">
        <v>4.3664640000000006</v>
      </c>
      <c r="K2111" s="13" t="s">
        <v>55</v>
      </c>
      <c r="L2111" s="13" t="s">
        <v>48</v>
      </c>
      <c r="M2111" s="13" t="s">
        <v>47</v>
      </c>
    </row>
    <row r="2112" spans="1:13" ht="13.5" x14ac:dyDescent="0.25">
      <c r="A2112" s="3">
        <v>45078</v>
      </c>
      <c r="B2112" s="2">
        <v>4.5754000000000001</v>
      </c>
      <c r="C2112" s="2">
        <v>78.818029223771887</v>
      </c>
      <c r="D2112" s="2">
        <v>-6.0211134003964162E-2</v>
      </c>
      <c r="E2112" s="2">
        <v>-3.8604709084966624E-3</v>
      </c>
      <c r="F2112" s="2">
        <v>4.5718800000000002</v>
      </c>
      <c r="G2112" s="2">
        <v>4.5639400000000006</v>
      </c>
      <c r="H2112" s="2">
        <v>4.4940900000000008</v>
      </c>
      <c r="I2112" s="2">
        <v>4.3371400000000007</v>
      </c>
      <c r="J2112" s="13">
        <v>4.3684865000000004</v>
      </c>
      <c r="K2112" s="13" t="s">
        <v>51</v>
      </c>
      <c r="L2112" s="13" t="s">
        <v>50</v>
      </c>
      <c r="M2112" s="13" t="s">
        <v>52</v>
      </c>
    </row>
    <row r="2113" spans="1:13" ht="13.5" x14ac:dyDescent="0.25">
      <c r="A2113" s="3">
        <v>45079</v>
      </c>
      <c r="B2113" s="2">
        <v>4.5754000000000001</v>
      </c>
      <c r="C2113" s="2">
        <v>78.818029223771887</v>
      </c>
      <c r="D2113" s="2">
        <v>-4.7577820706612428E-2</v>
      </c>
      <c r="E2113" s="2">
        <v>-3.5506120427454863E-3</v>
      </c>
      <c r="F2113" s="2">
        <v>4.5754000000000001</v>
      </c>
      <c r="G2113" s="2">
        <v>4.567470000000001</v>
      </c>
      <c r="H2113" s="2">
        <v>4.5047000000000015</v>
      </c>
      <c r="I2113" s="2">
        <v>4.3450620000000004</v>
      </c>
      <c r="J2113" s="13">
        <v>4.3705090000000011</v>
      </c>
      <c r="K2113" s="13" t="s">
        <v>51</v>
      </c>
      <c r="L2113" s="13" t="s">
        <v>50</v>
      </c>
      <c r="M2113" s="13" t="s">
        <v>52</v>
      </c>
    </row>
    <row r="2114" spans="1:13" ht="13.5" x14ac:dyDescent="0.25">
      <c r="A2114" s="3">
        <v>45082</v>
      </c>
      <c r="B2114" s="2">
        <v>4.5754000000000001</v>
      </c>
      <c r="C2114" s="2">
        <v>78.818029223771887</v>
      </c>
      <c r="D2114" s="2">
        <v>-3.6186161334537559E-2</v>
      </c>
      <c r="E2114" s="2">
        <v>-3.780572148553455E-3</v>
      </c>
      <c r="F2114" s="2">
        <v>4.5754000000000001</v>
      </c>
      <c r="G2114" s="2">
        <v>4.5701200000000011</v>
      </c>
      <c r="H2114" s="2">
        <v>4.5144750000000009</v>
      </c>
      <c r="I2114" s="2">
        <v>4.3529840000000011</v>
      </c>
      <c r="J2114" s="13">
        <v>4.3725315</v>
      </c>
      <c r="K2114" s="13" t="s">
        <v>54</v>
      </c>
      <c r="L2114" s="13" t="s">
        <v>54</v>
      </c>
      <c r="M2114" s="13" t="s">
        <v>54</v>
      </c>
    </row>
    <row r="2115" spans="1:13" ht="13.5" x14ac:dyDescent="0.25">
      <c r="A2115" s="3">
        <v>45083</v>
      </c>
      <c r="B2115" s="2">
        <v>4.5754000000000001</v>
      </c>
      <c r="C2115" s="2">
        <v>78.818029223771887</v>
      </c>
      <c r="D2115" s="2">
        <v>-2.7150688477960649E-2</v>
      </c>
      <c r="E2115" s="2">
        <v>-3.7427956448950568E-3</v>
      </c>
      <c r="F2115" s="2">
        <v>4.5754000000000001</v>
      </c>
      <c r="G2115" s="2">
        <v>4.5727700000000011</v>
      </c>
      <c r="H2115" s="2">
        <v>4.5206550000000005</v>
      </c>
      <c r="I2115" s="2">
        <v>4.3605720000000012</v>
      </c>
      <c r="J2115" s="13">
        <v>4.3743865</v>
      </c>
      <c r="K2115" s="13" t="s">
        <v>54</v>
      </c>
      <c r="L2115" s="13" t="s">
        <v>54</v>
      </c>
      <c r="M2115" s="13" t="s">
        <v>54</v>
      </c>
    </row>
    <row r="2116" spans="1:13" ht="13.5" x14ac:dyDescent="0.25">
      <c r="A2116" s="3">
        <v>45084</v>
      </c>
      <c r="B2116" s="2">
        <v>4.5930999999999997</v>
      </c>
      <c r="C2116" s="2">
        <v>80.935695391330583</v>
      </c>
      <c r="D2116" s="2">
        <v>-1.5929156314226312E-2</v>
      </c>
      <c r="E2116" s="2">
        <v>-4.2225085915751654E-3</v>
      </c>
      <c r="F2116" s="2">
        <v>4.5789400000000002</v>
      </c>
      <c r="G2116" s="2">
        <v>4.5736500000000007</v>
      </c>
      <c r="H2116" s="2">
        <v>4.5277200000000004</v>
      </c>
      <c r="I2116" s="2">
        <v>4.3685140000000002</v>
      </c>
      <c r="J2116" s="13">
        <v>4.3762885000000002</v>
      </c>
      <c r="K2116" s="13" t="s">
        <v>51</v>
      </c>
      <c r="L2116" s="13" t="s">
        <v>50</v>
      </c>
      <c r="M2116" s="13" t="s">
        <v>52</v>
      </c>
    </row>
    <row r="2117" spans="1:13" ht="13.5" x14ac:dyDescent="0.25">
      <c r="A2117" s="3">
        <v>45085</v>
      </c>
      <c r="B2117" s="2">
        <v>4.5842999999999998</v>
      </c>
      <c r="C2117" s="2">
        <v>76.823449937336107</v>
      </c>
      <c r="D2117" s="2">
        <v>-1.0481184888917028E-2</v>
      </c>
      <c r="E2117" s="2">
        <v>-5.0982413501706302E-3</v>
      </c>
      <c r="F2117" s="2">
        <v>4.5807199999999995</v>
      </c>
      <c r="G2117" s="2">
        <v>4.5763000000000007</v>
      </c>
      <c r="H2117" s="2">
        <v>4.5361150000000006</v>
      </c>
      <c r="I2117" s="2">
        <v>4.3762800000000013</v>
      </c>
      <c r="J2117" s="13">
        <v>4.3770600000000011</v>
      </c>
      <c r="K2117" s="13" t="s">
        <v>55</v>
      </c>
      <c r="L2117" s="13" t="s">
        <v>48</v>
      </c>
      <c r="M2117" s="13" t="s">
        <v>49</v>
      </c>
    </row>
    <row r="2118" spans="1:13" ht="13.5" x14ac:dyDescent="0.25">
      <c r="A2118" s="3">
        <v>45086</v>
      </c>
      <c r="B2118" s="2">
        <v>4.5842999999999998</v>
      </c>
      <c r="C2118" s="2">
        <v>76.823449937336093</v>
      </c>
      <c r="D2118" s="2">
        <v>-6.3953818076756264E-3</v>
      </c>
      <c r="E2118" s="2">
        <v>-6.2711031195439842E-3</v>
      </c>
      <c r="F2118" s="2">
        <v>4.5824999999999996</v>
      </c>
      <c r="G2118" s="2">
        <v>4.5789500000000007</v>
      </c>
      <c r="H2118" s="2">
        <v>4.5440650000000007</v>
      </c>
      <c r="I2118" s="2">
        <v>4.3840460000000006</v>
      </c>
      <c r="J2118" s="13">
        <v>4.3776225000000002</v>
      </c>
      <c r="K2118" s="13" t="s">
        <v>55</v>
      </c>
      <c r="L2118" s="13" t="s">
        <v>48</v>
      </c>
      <c r="M2118" s="13" t="s">
        <v>49</v>
      </c>
    </row>
    <row r="2119" spans="1:13" ht="13.5" x14ac:dyDescent="0.25">
      <c r="A2119" s="3">
        <v>45089</v>
      </c>
      <c r="B2119" s="2">
        <v>4.5930999999999997</v>
      </c>
      <c r="C2119" s="2">
        <v>78.113157947708231</v>
      </c>
      <c r="D2119" s="2">
        <v>-1.3675260396635025E-3</v>
      </c>
      <c r="E2119" s="2">
        <v>-7.2582407958093221E-3</v>
      </c>
      <c r="F2119" s="2">
        <v>4.5860399999999997</v>
      </c>
      <c r="G2119" s="2">
        <v>4.5807200000000003</v>
      </c>
      <c r="H2119" s="2">
        <v>4.5528999999999993</v>
      </c>
      <c r="I2119" s="2">
        <v>4.3918200000000009</v>
      </c>
      <c r="J2119" s="13">
        <v>4.3772675000000003</v>
      </c>
      <c r="K2119" s="13" t="s">
        <v>55</v>
      </c>
      <c r="L2119" s="13" t="s">
        <v>48</v>
      </c>
      <c r="M2119" s="13" t="s">
        <v>49</v>
      </c>
    </row>
    <row r="2120" spans="1:13" ht="13.5" x14ac:dyDescent="0.25">
      <c r="A2120" s="3">
        <v>45090</v>
      </c>
      <c r="B2120" s="2">
        <v>4.5930999999999997</v>
      </c>
      <c r="C2120" s="2">
        <v>78.113157947708231</v>
      </c>
      <c r="D2120" s="2">
        <v>2.3855521380067302E-3</v>
      </c>
      <c r="E2120" s="2">
        <v>-8.657488938274796E-3</v>
      </c>
      <c r="F2120" s="2">
        <v>4.5895799999999998</v>
      </c>
      <c r="G2120" s="2">
        <v>4.58249</v>
      </c>
      <c r="H2120" s="2">
        <v>4.5604100000000001</v>
      </c>
      <c r="I2120" s="2">
        <v>4.3995940000000004</v>
      </c>
      <c r="J2120" s="13">
        <v>4.3772470000000006</v>
      </c>
      <c r="K2120" s="13" t="s">
        <v>55</v>
      </c>
      <c r="L2120" s="13" t="s">
        <v>48</v>
      </c>
      <c r="M2120" s="13" t="s">
        <v>49</v>
      </c>
    </row>
    <row r="2121" spans="1:13" ht="13.5" x14ac:dyDescent="0.25">
      <c r="A2121" s="3">
        <v>45091</v>
      </c>
      <c r="B2121" s="2">
        <v>4.5930999999999997</v>
      </c>
      <c r="C2121" s="2">
        <v>78.113157947708231</v>
      </c>
      <c r="D2121" s="2">
        <v>5.0971028226420856E-3</v>
      </c>
      <c r="E2121" s="2">
        <v>-9.4213870681822635E-3</v>
      </c>
      <c r="F2121" s="2">
        <v>4.5895799999999998</v>
      </c>
      <c r="G2121" s="2">
        <v>4.5842599999999996</v>
      </c>
      <c r="H2121" s="2">
        <v>4.5679199999999991</v>
      </c>
      <c r="I2121" s="2">
        <v>4.4075360000000003</v>
      </c>
      <c r="J2121" s="13">
        <v>4.3776860000000006</v>
      </c>
      <c r="K2121" s="13" t="s">
        <v>55</v>
      </c>
      <c r="L2121" s="13" t="s">
        <v>48</v>
      </c>
      <c r="M2121" s="13" t="s">
        <v>54</v>
      </c>
    </row>
    <row r="2122" spans="1:13" ht="13.5" x14ac:dyDescent="0.25">
      <c r="A2122" s="3">
        <v>45092</v>
      </c>
      <c r="B2122" s="2">
        <v>4.5842999999999998</v>
      </c>
      <c r="C2122" s="2">
        <v>73.036951291261843</v>
      </c>
      <c r="D2122" s="2">
        <v>7.6135929280107817E-3</v>
      </c>
      <c r="E2122" s="2">
        <v>-1.0590157454478062E-2</v>
      </c>
      <c r="F2122" s="2">
        <v>4.5895799999999998</v>
      </c>
      <c r="G2122" s="2">
        <v>4.5851499999999996</v>
      </c>
      <c r="H2122" s="2">
        <v>4.5745449999999996</v>
      </c>
      <c r="I2122" s="2">
        <v>4.415134000000001</v>
      </c>
      <c r="J2122" s="13">
        <v>4.3781230000000013</v>
      </c>
      <c r="K2122" s="13" t="s">
        <v>55</v>
      </c>
      <c r="L2122" s="13" t="s">
        <v>48</v>
      </c>
      <c r="M2122" s="13" t="s">
        <v>54</v>
      </c>
    </row>
    <row r="2123" spans="1:13" ht="13.5" x14ac:dyDescent="0.25">
      <c r="A2123" s="3">
        <v>45093</v>
      </c>
      <c r="B2123" s="2">
        <v>4.5666000000000002</v>
      </c>
      <c r="C2123" s="2">
        <v>64.024615676175529</v>
      </c>
      <c r="D2123" s="2">
        <v>1.0708124002836605E-2</v>
      </c>
      <c r="E2123" s="2">
        <v>-1.0593954608107354E-2</v>
      </c>
      <c r="F2123" s="2">
        <v>4.5860399999999997</v>
      </c>
      <c r="G2123" s="2">
        <v>4.5842699999999992</v>
      </c>
      <c r="H2123" s="2">
        <v>4.5758700000000001</v>
      </c>
      <c r="I2123" s="2">
        <v>4.4223780000000001</v>
      </c>
      <c r="J2123" s="13">
        <v>4.3785135000000004</v>
      </c>
      <c r="K2123" s="13" t="s">
        <v>55</v>
      </c>
      <c r="L2123" s="13" t="s">
        <v>48</v>
      </c>
      <c r="M2123" s="13" t="s">
        <v>47</v>
      </c>
    </row>
    <row r="2124" spans="1:13" ht="13.5" x14ac:dyDescent="0.25">
      <c r="A2124" s="3">
        <v>45096</v>
      </c>
      <c r="B2124" s="2">
        <v>4.5578000000000003</v>
      </c>
      <c r="C2124" s="2">
        <v>60.056804216902925</v>
      </c>
      <c r="D2124" s="2">
        <v>1.3762721010146528E-2</v>
      </c>
      <c r="E2124" s="2">
        <v>-8.1178681648707181E-3</v>
      </c>
      <c r="F2124" s="2">
        <v>4.5789799999999996</v>
      </c>
      <c r="G2124" s="2">
        <v>4.5825100000000001</v>
      </c>
      <c r="H2124" s="2">
        <v>4.5763149999999992</v>
      </c>
      <c r="I2124" s="2">
        <v>4.4294460000000013</v>
      </c>
      <c r="J2124" s="13">
        <v>4.3784835000000006</v>
      </c>
      <c r="K2124" s="13" t="s">
        <v>55</v>
      </c>
      <c r="L2124" s="13" t="s">
        <v>48</v>
      </c>
      <c r="M2124" s="13" t="s">
        <v>47</v>
      </c>
    </row>
    <row r="2125" spans="1:13" ht="13.5" x14ac:dyDescent="0.25">
      <c r="A2125" s="3">
        <v>45097</v>
      </c>
      <c r="B2125" s="2">
        <v>4.5930999999999997</v>
      </c>
      <c r="C2125" s="2">
        <v>68.492098567659156</v>
      </c>
      <c r="D2125" s="2">
        <v>1.3584838653935449E-2</v>
      </c>
      <c r="E2125" s="2">
        <v>-5.4225546695348438E-3</v>
      </c>
      <c r="F2125" s="2">
        <v>4.5789799999999996</v>
      </c>
      <c r="G2125" s="2">
        <v>4.5842799999999997</v>
      </c>
      <c r="H2125" s="2">
        <v>4.5785249999999991</v>
      </c>
      <c r="I2125" s="2">
        <v>4.4373880000000012</v>
      </c>
      <c r="J2125" s="13">
        <v>4.3783375000000007</v>
      </c>
      <c r="K2125" s="13" t="s">
        <v>55</v>
      </c>
      <c r="L2125" s="13" t="s">
        <v>54</v>
      </c>
      <c r="M2125" s="13" t="s">
        <v>54</v>
      </c>
    </row>
    <row r="2126" spans="1:13" ht="13.5" x14ac:dyDescent="0.25">
      <c r="A2126" s="3">
        <v>45098</v>
      </c>
      <c r="B2126" s="2">
        <v>4.5666000000000002</v>
      </c>
      <c r="C2126" s="2">
        <v>58.503685176966961</v>
      </c>
      <c r="D2126" s="2">
        <v>1.7774989643752903E-2</v>
      </c>
      <c r="E2126" s="2">
        <v>-3.4554822011565768E-4</v>
      </c>
      <c r="F2126" s="2">
        <v>4.5736800000000004</v>
      </c>
      <c r="G2126" s="2">
        <v>4.5816299999999996</v>
      </c>
      <c r="H2126" s="2">
        <v>4.5776399999999997</v>
      </c>
      <c r="I2126" s="2">
        <v>4.4444660000000011</v>
      </c>
      <c r="J2126" s="13">
        <v>4.378101</v>
      </c>
      <c r="K2126" s="13" t="s">
        <v>55</v>
      </c>
      <c r="L2126" s="13" t="s">
        <v>48</v>
      </c>
      <c r="M2126" s="13" t="s">
        <v>47</v>
      </c>
    </row>
    <row r="2127" spans="1:13" ht="13.5" x14ac:dyDescent="0.25">
      <c r="A2127" s="3">
        <v>45099</v>
      </c>
      <c r="B2127" s="2">
        <v>4.5666000000000002</v>
      </c>
      <c r="C2127" s="2">
        <v>58.503685176966961</v>
      </c>
      <c r="D2127" s="2">
        <v>1.9803455636986378E-2</v>
      </c>
      <c r="E2127" s="2">
        <v>6.1618627016828114E-3</v>
      </c>
      <c r="F2127" s="2">
        <v>4.5701400000000003</v>
      </c>
      <c r="G2127" s="2">
        <v>4.57986</v>
      </c>
      <c r="H2127" s="2">
        <v>4.5780799999999982</v>
      </c>
      <c r="I2127" s="2">
        <v>4.4515440000000002</v>
      </c>
      <c r="J2127" s="13">
        <v>4.377948</v>
      </c>
      <c r="K2127" s="13" t="s">
        <v>51</v>
      </c>
      <c r="L2127" s="13" t="s">
        <v>50</v>
      </c>
      <c r="M2127" s="13" t="s">
        <v>53</v>
      </c>
    </row>
    <row r="2128" spans="1:13" ht="13.5" x14ac:dyDescent="0.25">
      <c r="A2128" s="3">
        <v>45100</v>
      </c>
      <c r="B2128" s="2">
        <v>4.5930999999999997</v>
      </c>
      <c r="C2128" s="2">
        <v>64.506727973865182</v>
      </c>
      <c r="D2128" s="2">
        <v>1.9405775652916013E-2</v>
      </c>
      <c r="E2128" s="2">
        <v>1.2838342377900047E-2</v>
      </c>
      <c r="F2128" s="2">
        <v>4.5754400000000004</v>
      </c>
      <c r="G2128" s="2">
        <v>4.5807400000000005</v>
      </c>
      <c r="H2128" s="2">
        <v>4.5798449999999988</v>
      </c>
      <c r="I2128" s="2">
        <v>4.4593180000000006</v>
      </c>
      <c r="J2128" s="13">
        <v>4.3779695000000007</v>
      </c>
      <c r="K2128" s="13" t="s">
        <v>51</v>
      </c>
      <c r="L2128" s="13" t="s">
        <v>50</v>
      </c>
      <c r="M2128" s="13" t="s">
        <v>52</v>
      </c>
    </row>
    <row r="2129" spans="1:13" ht="13.5" x14ac:dyDescent="0.25">
      <c r="A2129" s="3">
        <v>45103</v>
      </c>
      <c r="B2129" s="2">
        <v>4.5048000000000004</v>
      </c>
      <c r="C2129" s="2">
        <v>42.463432576866943</v>
      </c>
      <c r="D2129" s="2">
        <v>2.6667356569635814E-2</v>
      </c>
      <c r="E2129" s="2">
        <v>1.8432534948782213E-2</v>
      </c>
      <c r="F2129" s="2">
        <v>4.5648400000000002</v>
      </c>
      <c r="G2129" s="2">
        <v>4.5719100000000008</v>
      </c>
      <c r="H2129" s="2">
        <v>4.5763149999999992</v>
      </c>
      <c r="I2129" s="2">
        <v>4.464491999999999</v>
      </c>
      <c r="J2129" s="13">
        <v>4.3775910000000007</v>
      </c>
      <c r="K2129" s="13" t="s">
        <v>51</v>
      </c>
      <c r="L2129" s="13" t="s">
        <v>50</v>
      </c>
      <c r="M2129" s="13" t="s">
        <v>53</v>
      </c>
    </row>
    <row r="2130" spans="1:13" ht="13.5" x14ac:dyDescent="0.25">
      <c r="A2130" s="3">
        <v>45104</v>
      </c>
      <c r="B2130" s="2">
        <v>4.5048000000000004</v>
      </c>
      <c r="C2130" s="2">
        <v>42.463432576866936</v>
      </c>
      <c r="D2130" s="2">
        <v>3.3058995674535296E-2</v>
      </c>
      <c r="E2130" s="2">
        <v>2.3460624002749814E-2</v>
      </c>
      <c r="F2130" s="2">
        <v>4.54718</v>
      </c>
      <c r="G2130" s="2">
        <v>4.5630800000000011</v>
      </c>
      <c r="H2130" s="2">
        <v>4.5727849999999988</v>
      </c>
      <c r="I2130" s="2">
        <v>4.470165999999999</v>
      </c>
      <c r="J2130" s="13">
        <v>4.3772545000000012</v>
      </c>
      <c r="K2130" s="13" t="s">
        <v>55</v>
      </c>
      <c r="L2130" s="13" t="s">
        <v>48</v>
      </c>
      <c r="M2130" s="13" t="s">
        <v>47</v>
      </c>
    </row>
    <row r="2131" spans="1:13" ht="13.5" x14ac:dyDescent="0.25">
      <c r="A2131" s="3">
        <v>45107</v>
      </c>
      <c r="B2131" s="2">
        <v>4.5048000000000004</v>
      </c>
      <c r="C2131" s="2">
        <v>42.463432576866936</v>
      </c>
      <c r="D2131" s="2">
        <v>3.8696217244760689E-2</v>
      </c>
      <c r="E2131" s="2">
        <v>2.8029943508237554E-2</v>
      </c>
      <c r="F2131" s="2">
        <v>4.5348199999999999</v>
      </c>
      <c r="G2131" s="2">
        <v>4.5542500000000015</v>
      </c>
      <c r="H2131" s="2">
        <v>4.5692549999999992</v>
      </c>
      <c r="I2131" s="2">
        <v>4.4751719999999988</v>
      </c>
      <c r="J2131" s="13">
        <v>4.3770015000000004</v>
      </c>
      <c r="K2131" s="13" t="s">
        <v>55</v>
      </c>
      <c r="L2131" s="13" t="s">
        <v>48</v>
      </c>
      <c r="M2131" s="13" t="s">
        <v>47</v>
      </c>
    </row>
    <row r="2132" spans="1:13" ht="13.5" x14ac:dyDescent="0.25">
      <c r="A2132" s="3">
        <v>45110</v>
      </c>
      <c r="B2132" s="2">
        <v>4.5048000000000004</v>
      </c>
      <c r="C2132" s="2">
        <v>42.463432576866943</v>
      </c>
      <c r="D2132" s="2">
        <v>4.2324282950836789E-2</v>
      </c>
      <c r="E2132" s="2">
        <v>3.2913255223488619E-2</v>
      </c>
      <c r="F2132" s="2">
        <v>4.5224599999999997</v>
      </c>
      <c r="G2132" s="2">
        <v>4.5463000000000005</v>
      </c>
      <c r="H2132" s="2">
        <v>4.5657250000000005</v>
      </c>
      <c r="I2132" s="2">
        <v>4.4801779999999987</v>
      </c>
      <c r="J2132" s="13">
        <v>4.3769575000000005</v>
      </c>
      <c r="K2132" s="13" t="s">
        <v>55</v>
      </c>
      <c r="L2132" s="13" t="s">
        <v>48</v>
      </c>
      <c r="M2132" s="13" t="s">
        <v>47</v>
      </c>
    </row>
    <row r="2133" spans="1:13" ht="13.5" x14ac:dyDescent="0.25">
      <c r="A2133" s="3">
        <v>45111</v>
      </c>
      <c r="B2133" s="2">
        <v>4.5048000000000004</v>
      </c>
      <c r="C2133" s="2">
        <v>42.463432576866943</v>
      </c>
      <c r="D2133" s="2">
        <v>4.2867362544477317E-2</v>
      </c>
      <c r="E2133" s="2">
        <v>3.5126295560986232E-2</v>
      </c>
      <c r="F2133" s="2">
        <v>4.5048000000000004</v>
      </c>
      <c r="G2133" s="2">
        <v>4.5401200000000008</v>
      </c>
      <c r="H2133" s="2">
        <v>4.5621950000000009</v>
      </c>
      <c r="I2133" s="2">
        <v>4.4858519999999986</v>
      </c>
      <c r="J2133" s="13">
        <v>4.3771225000000014</v>
      </c>
      <c r="K2133" s="13" t="s">
        <v>55</v>
      </c>
      <c r="L2133" s="13" t="s">
        <v>48</v>
      </c>
      <c r="M2133" s="13" t="s">
        <v>47</v>
      </c>
    </row>
    <row r="2134" spans="1:13" ht="13.5" x14ac:dyDescent="0.25">
      <c r="A2134" s="3">
        <v>45112</v>
      </c>
      <c r="B2134" s="2">
        <v>4.5930999999999997</v>
      </c>
      <c r="C2134" s="2">
        <v>61.513700243880876</v>
      </c>
      <c r="D2134" s="2">
        <v>3.5614021912206972E-2</v>
      </c>
      <c r="E2134" s="2">
        <v>3.6394946491747418E-2</v>
      </c>
      <c r="F2134" s="2">
        <v>4.5224600000000006</v>
      </c>
      <c r="G2134" s="2">
        <v>4.5436500000000004</v>
      </c>
      <c r="H2134" s="2">
        <v>4.5630800000000011</v>
      </c>
      <c r="I2134" s="2">
        <v>4.4927919999999979</v>
      </c>
      <c r="J2134" s="13">
        <v>4.3777290000000013</v>
      </c>
      <c r="K2134" s="13" t="s">
        <v>51</v>
      </c>
      <c r="L2134" s="13" t="s">
        <v>50</v>
      </c>
      <c r="M2134" s="13" t="s">
        <v>52</v>
      </c>
    </row>
    <row r="2135" spans="1:13" ht="13.5" x14ac:dyDescent="0.25">
      <c r="A2135" s="3">
        <v>45113</v>
      </c>
      <c r="B2135" s="2">
        <v>4.6284000000000001</v>
      </c>
      <c r="C2135" s="2">
        <v>66.315324640774662</v>
      </c>
      <c r="D2135" s="2">
        <v>3.1939022591628508E-2</v>
      </c>
      <c r="E2135" s="2">
        <v>3.7049851542732312E-2</v>
      </c>
      <c r="F2135" s="2">
        <v>4.54718</v>
      </c>
      <c r="G2135" s="2">
        <v>4.54718</v>
      </c>
      <c r="H2135" s="2">
        <v>4.5657300000000003</v>
      </c>
      <c r="I2135" s="2">
        <v>4.5001019999999983</v>
      </c>
      <c r="J2135" s="13">
        <v>4.3785120000000015</v>
      </c>
      <c r="K2135" s="13" t="s">
        <v>51</v>
      </c>
      <c r="L2135" s="13" t="s">
        <v>50</v>
      </c>
      <c r="M2135" s="13" t="s">
        <v>52</v>
      </c>
    </row>
    <row r="2136" spans="1:13" ht="13.5" x14ac:dyDescent="0.25">
      <c r="A2136" s="3">
        <v>45114</v>
      </c>
      <c r="B2136" s="2">
        <v>4.6726000000000001</v>
      </c>
      <c r="C2136" s="2">
        <v>71.166162137363287</v>
      </c>
      <c r="D2136" s="2">
        <v>2.0942495800957417E-2</v>
      </c>
      <c r="E2136" s="2">
        <v>3.5605855660033374E-2</v>
      </c>
      <c r="F2136" s="2">
        <v>4.5807400000000005</v>
      </c>
      <c r="G2136" s="2">
        <v>4.5577799999999993</v>
      </c>
      <c r="H2136" s="2">
        <v>4.5697050000000008</v>
      </c>
      <c r="I2136" s="2">
        <v>4.5084639999999983</v>
      </c>
      <c r="J2136" s="13">
        <v>4.3793070000000016</v>
      </c>
      <c r="K2136" s="13" t="s">
        <v>51</v>
      </c>
      <c r="L2136" s="13" t="s">
        <v>50</v>
      </c>
      <c r="M2136" s="13" t="s">
        <v>52</v>
      </c>
    </row>
    <row r="2137" spans="1:13" ht="13.5" x14ac:dyDescent="0.25">
      <c r="A2137" s="3">
        <v>45117</v>
      </c>
      <c r="B2137" s="2">
        <v>4.6638000000000002</v>
      </c>
      <c r="C2137" s="2">
        <v>69.034608277192405</v>
      </c>
      <c r="D2137" s="2">
        <v>1.1532197081189466E-2</v>
      </c>
      <c r="E2137" s="2">
        <v>3.3127006883611185E-2</v>
      </c>
      <c r="F2137" s="2">
        <v>4.6125400000000001</v>
      </c>
      <c r="G2137" s="2">
        <v>4.5675000000000008</v>
      </c>
      <c r="H2137" s="2">
        <v>4.5736800000000004</v>
      </c>
      <c r="I2137" s="2">
        <v>4.5166499999999994</v>
      </c>
      <c r="J2137" s="13">
        <v>4.3792220000000022</v>
      </c>
      <c r="K2137" s="13" t="s">
        <v>51</v>
      </c>
      <c r="L2137" s="13" t="s">
        <v>50</v>
      </c>
      <c r="M2137" s="13" t="s">
        <v>52</v>
      </c>
    </row>
    <row r="2138" spans="1:13" ht="13.5" x14ac:dyDescent="0.25">
      <c r="A2138" s="3">
        <v>45118</v>
      </c>
      <c r="B2138" s="2">
        <v>4.6372999999999998</v>
      </c>
      <c r="C2138" s="2">
        <v>62.922684965401366</v>
      </c>
      <c r="D2138" s="2">
        <v>8.960228601814002E-3</v>
      </c>
      <c r="E2138" s="2">
        <v>3.151209421932627E-2</v>
      </c>
      <c r="F2138" s="2">
        <v>4.6390399999999996</v>
      </c>
      <c r="G2138" s="2">
        <v>4.5719200000000004</v>
      </c>
      <c r="H2138" s="2">
        <v>4.5763300000000005</v>
      </c>
      <c r="I2138" s="2">
        <v>4.5239719999999988</v>
      </c>
      <c r="J2138" s="13">
        <v>4.3783775000000018</v>
      </c>
      <c r="K2138" s="13" t="s">
        <v>51</v>
      </c>
      <c r="L2138" s="13" t="s">
        <v>50</v>
      </c>
      <c r="M2138" s="13" t="s">
        <v>52</v>
      </c>
    </row>
    <row r="2139" spans="1:13" ht="13.5" x14ac:dyDescent="0.25">
      <c r="A2139" s="3">
        <v>45119</v>
      </c>
      <c r="B2139" s="2">
        <v>4.6638000000000002</v>
      </c>
      <c r="C2139" s="2">
        <v>66.150088378801698</v>
      </c>
      <c r="D2139" s="2">
        <v>-9.2082393361794246E-3</v>
      </c>
      <c r="E2139" s="2">
        <v>3.0133907088709711E-2</v>
      </c>
      <c r="F2139" s="2">
        <v>4.6531800000000008</v>
      </c>
      <c r="G2139" s="2">
        <v>4.5878199999999998</v>
      </c>
      <c r="H2139" s="2">
        <v>4.5798649999999999</v>
      </c>
      <c r="I2139" s="2">
        <v>4.5319899999999986</v>
      </c>
      <c r="J2139" s="13">
        <v>4.3775820000000012</v>
      </c>
      <c r="K2139" s="13" t="s">
        <v>51</v>
      </c>
      <c r="L2139" s="13" t="s">
        <v>50</v>
      </c>
      <c r="M2139" s="13" t="s">
        <v>52</v>
      </c>
    </row>
    <row r="2140" spans="1:13" ht="13.5" x14ac:dyDescent="0.25">
      <c r="A2140" s="3">
        <v>45120</v>
      </c>
      <c r="B2140" s="2">
        <v>4.5930999999999997</v>
      </c>
      <c r="C2140" s="2">
        <v>52.916093180846659</v>
      </c>
      <c r="D2140" s="2">
        <v>-1.9912785562969049E-2</v>
      </c>
      <c r="E2140" s="2">
        <v>2.7766805812621382E-2</v>
      </c>
      <c r="F2140" s="2">
        <v>4.6461200000000007</v>
      </c>
      <c r="G2140" s="2">
        <v>4.5966499999999995</v>
      </c>
      <c r="H2140" s="2">
        <v>4.5798650000000007</v>
      </c>
      <c r="I2140" s="2">
        <v>4.5370899999999992</v>
      </c>
      <c r="J2140" s="13">
        <v>4.3765585000000025</v>
      </c>
      <c r="K2140" s="13" t="s">
        <v>51</v>
      </c>
      <c r="L2140" s="13" t="s">
        <v>54</v>
      </c>
      <c r="M2140" s="13" t="s">
        <v>53</v>
      </c>
    </row>
    <row r="2141" spans="1:13" ht="13.5" x14ac:dyDescent="0.25">
      <c r="A2141" s="3">
        <v>45121</v>
      </c>
      <c r="B2141" s="2">
        <v>4.5930999999999997</v>
      </c>
      <c r="C2141" s="2">
        <v>52.916093180846659</v>
      </c>
      <c r="D2141" s="2">
        <v>-2.9078879779821598E-2</v>
      </c>
      <c r="E2141" s="2">
        <v>2.4958508259684389E-2</v>
      </c>
      <c r="F2141" s="2">
        <v>4.6302199999999996</v>
      </c>
      <c r="G2141" s="2">
        <v>4.6054800000000009</v>
      </c>
      <c r="H2141" s="2">
        <v>4.5798649999999999</v>
      </c>
      <c r="I2141" s="2">
        <v>4.5421899999999988</v>
      </c>
      <c r="J2141" s="13">
        <v>4.3755765000000029</v>
      </c>
      <c r="K2141" s="13" t="s">
        <v>55</v>
      </c>
      <c r="L2141" s="13" t="s">
        <v>48</v>
      </c>
      <c r="M2141" s="13" t="s">
        <v>47</v>
      </c>
    </row>
    <row r="2142" spans="1:13" ht="13.5" x14ac:dyDescent="0.25">
      <c r="A2142" s="3">
        <v>45124</v>
      </c>
      <c r="B2142" s="2">
        <v>4.5930999999999997</v>
      </c>
      <c r="C2142" s="2">
        <v>52.916093180846659</v>
      </c>
      <c r="D2142" s="2">
        <v>-3.693517718869721E-2</v>
      </c>
      <c r="E2142" s="2">
        <v>2.066486223797136E-2</v>
      </c>
      <c r="F2142" s="2">
        <v>4.6160799999999993</v>
      </c>
      <c r="G2142" s="2">
        <v>4.6143099999999997</v>
      </c>
      <c r="H2142" s="2">
        <v>4.5803050000000001</v>
      </c>
      <c r="I2142" s="2">
        <v>4.5467879999999985</v>
      </c>
      <c r="J2142" s="13">
        <v>4.3747200000000026</v>
      </c>
      <c r="K2142" s="13" t="s">
        <v>55</v>
      </c>
      <c r="L2142" s="13" t="s">
        <v>48</v>
      </c>
      <c r="M2142" s="13" t="s">
        <v>47</v>
      </c>
    </row>
    <row r="2143" spans="1:13" ht="13.5" x14ac:dyDescent="0.25">
      <c r="A2143" s="3">
        <v>45125</v>
      </c>
      <c r="B2143" s="2">
        <v>4.6638000000000002</v>
      </c>
      <c r="C2143" s="2">
        <v>62.328965032567382</v>
      </c>
      <c r="D2143" s="2">
        <v>-4.8912787099483879E-2</v>
      </c>
      <c r="E2143" s="2">
        <v>1.654595847802022E-2</v>
      </c>
      <c r="F2143" s="2">
        <v>4.6213800000000003</v>
      </c>
      <c r="G2143" s="2">
        <v>4.6302099999999999</v>
      </c>
      <c r="H2143" s="2">
        <v>4.5851649999999999</v>
      </c>
      <c r="I2143" s="2">
        <v>4.5527999999999986</v>
      </c>
      <c r="J2143" s="13">
        <v>4.3745515000000026</v>
      </c>
      <c r="K2143" s="13" t="s">
        <v>51</v>
      </c>
      <c r="L2143" s="13" t="s">
        <v>54</v>
      </c>
      <c r="M2143" s="13" t="s">
        <v>52</v>
      </c>
    </row>
    <row r="2144" spans="1:13" ht="13.5" x14ac:dyDescent="0.25">
      <c r="A2144" s="3">
        <v>45127</v>
      </c>
      <c r="B2144" s="2">
        <v>4.6372999999999998</v>
      </c>
      <c r="C2144" s="2">
        <v>57.674749263471313</v>
      </c>
      <c r="D2144" s="2">
        <v>-4.40039311936955E-2</v>
      </c>
      <c r="E2144" s="2">
        <v>1.3247665430286583E-2</v>
      </c>
      <c r="F2144" s="2">
        <v>4.6160800000000002</v>
      </c>
      <c r="G2144" s="2">
        <v>4.6346299999999996</v>
      </c>
      <c r="H2144" s="2">
        <v>4.5891399999999987</v>
      </c>
      <c r="I2144" s="2">
        <v>4.5579479999999988</v>
      </c>
      <c r="J2144" s="13">
        <v>4.3747520000000026</v>
      </c>
      <c r="K2144" s="13" t="s">
        <v>55</v>
      </c>
      <c r="L2144" s="13" t="s">
        <v>54</v>
      </c>
      <c r="M2144" s="13" t="s">
        <v>47</v>
      </c>
    </row>
    <row r="2145" spans="1:13" ht="13.5" x14ac:dyDescent="0.25">
      <c r="A2145" s="3">
        <v>45128</v>
      </c>
      <c r="B2145" s="2">
        <v>4.6372999999999998</v>
      </c>
      <c r="C2145" s="2">
        <v>57.674749263471313</v>
      </c>
      <c r="D2145" s="2">
        <v>-3.4729426638519634E-2</v>
      </c>
      <c r="E2145" s="2">
        <v>1.0393431688598237E-2</v>
      </c>
      <c r="F2145" s="2">
        <v>4.6249199999999995</v>
      </c>
      <c r="G2145" s="2">
        <v>4.6355199999999996</v>
      </c>
      <c r="H2145" s="2">
        <v>4.5913499999999994</v>
      </c>
      <c r="I2145" s="2">
        <v>4.5616579999999978</v>
      </c>
      <c r="J2145" s="13">
        <v>4.3751615000000026</v>
      </c>
      <c r="K2145" s="13" t="s">
        <v>51</v>
      </c>
      <c r="L2145" s="13" t="s">
        <v>54</v>
      </c>
      <c r="M2145" s="13" t="s">
        <v>52</v>
      </c>
    </row>
    <row r="2146" spans="1:13" ht="13.5" x14ac:dyDescent="0.25">
      <c r="A2146" s="3">
        <v>45131</v>
      </c>
      <c r="B2146" s="2">
        <v>4.6372999999999998</v>
      </c>
      <c r="C2146" s="2">
        <v>57.674749263471313</v>
      </c>
      <c r="D2146" s="2">
        <v>-2.0368724475479105E-2</v>
      </c>
      <c r="E2146" s="2">
        <v>7.8256258751893751E-3</v>
      </c>
      <c r="F2146" s="2">
        <v>4.6337600000000005</v>
      </c>
      <c r="G2146" s="2">
        <v>4.6319899999999992</v>
      </c>
      <c r="H2146" s="2">
        <v>4.5948849999999997</v>
      </c>
      <c r="I2146" s="2">
        <v>4.5653679999999985</v>
      </c>
      <c r="J2146" s="13">
        <v>4.3756125000000026</v>
      </c>
      <c r="K2146" s="13" t="s">
        <v>51</v>
      </c>
      <c r="L2146" s="13" t="s">
        <v>54</v>
      </c>
      <c r="M2146" s="13" t="s">
        <v>52</v>
      </c>
    </row>
    <row r="2147" spans="1:13" ht="13.5" x14ac:dyDescent="0.25">
      <c r="A2147" s="3">
        <v>45133</v>
      </c>
      <c r="B2147" s="2">
        <v>4.6548999999999996</v>
      </c>
      <c r="C2147" s="2">
        <v>60.143496561575176</v>
      </c>
      <c r="D2147" s="2">
        <v>-1.1140610536053863E-2</v>
      </c>
      <c r="E2147" s="2">
        <v>5.5541199777010388E-3</v>
      </c>
      <c r="F2147" s="2">
        <v>4.6461199999999989</v>
      </c>
      <c r="G2147" s="2">
        <v>4.6310999999999991</v>
      </c>
      <c r="H2147" s="2">
        <v>4.5992999999999995</v>
      </c>
      <c r="I2147" s="2">
        <v>4.5701379999999983</v>
      </c>
      <c r="J2147" s="13">
        <v>4.3761515000000024</v>
      </c>
      <c r="K2147" s="13" t="s">
        <v>51</v>
      </c>
      <c r="L2147" s="13" t="s">
        <v>50</v>
      </c>
      <c r="M2147" s="13" t="s">
        <v>52</v>
      </c>
    </row>
    <row r="2148" spans="1:13" ht="13.5" x14ac:dyDescent="0.25">
      <c r="A2148" s="3">
        <v>45134</v>
      </c>
      <c r="B2148" s="2">
        <v>4.6638000000000002</v>
      </c>
      <c r="C2148" s="2">
        <v>61.370534030564038</v>
      </c>
      <c r="D2148" s="2">
        <v>-8.4184060474896683E-3</v>
      </c>
      <c r="E2148" s="2">
        <v>3.5747462569481001E-3</v>
      </c>
      <c r="F2148" s="2">
        <v>4.6461200000000007</v>
      </c>
      <c r="G2148" s="2">
        <v>4.63375</v>
      </c>
      <c r="H2148" s="2">
        <v>4.6028349999999989</v>
      </c>
      <c r="I2148" s="2">
        <v>4.5749079999999989</v>
      </c>
      <c r="J2148" s="13">
        <v>4.3767350000000027</v>
      </c>
      <c r="K2148" s="13" t="s">
        <v>51</v>
      </c>
      <c r="L2148" s="13" t="s">
        <v>50</v>
      </c>
      <c r="M2148" s="13" t="s">
        <v>54</v>
      </c>
    </row>
    <row r="2149" spans="1:13" ht="13.5" x14ac:dyDescent="0.25">
      <c r="A2149" s="3">
        <v>45135</v>
      </c>
      <c r="B2149" s="2">
        <v>4.7168000000000001</v>
      </c>
      <c r="C2149" s="2">
        <v>67.73988384649914</v>
      </c>
      <c r="D2149" s="2">
        <v>-6.340685652773459E-3</v>
      </c>
      <c r="E2149" s="2">
        <v>1.1487336710614819E-3</v>
      </c>
      <c r="F2149" s="2">
        <v>4.6620200000000001</v>
      </c>
      <c r="G2149" s="2">
        <v>4.6390500000000001</v>
      </c>
      <c r="H2149" s="2">
        <v>4.6134349999999991</v>
      </c>
      <c r="I2149" s="2">
        <v>4.5809159999999984</v>
      </c>
      <c r="J2149" s="13">
        <v>4.3781270000000028</v>
      </c>
      <c r="K2149" s="13" t="s">
        <v>51</v>
      </c>
      <c r="L2149" s="13" t="s">
        <v>50</v>
      </c>
      <c r="M2149" s="13" t="s">
        <v>52</v>
      </c>
    </row>
    <row r="2150" spans="1:13" ht="13.5" x14ac:dyDescent="0.25">
      <c r="A2150" s="3">
        <v>45138</v>
      </c>
      <c r="B2150" s="2">
        <v>4.7521000000000004</v>
      </c>
      <c r="C2150" s="2">
        <v>71.151661511284175</v>
      </c>
      <c r="D2150" s="2">
        <v>-1.8736310008449664E-2</v>
      </c>
      <c r="E2150" s="2">
        <v>-3.5287193132761251E-5</v>
      </c>
      <c r="F2150" s="2">
        <v>4.6849800000000004</v>
      </c>
      <c r="G2150" s="2">
        <v>4.6549499999999995</v>
      </c>
      <c r="H2150" s="2">
        <v>4.6257999999999999</v>
      </c>
      <c r="I2150" s="2">
        <v>4.5870999999999995</v>
      </c>
      <c r="J2150" s="13">
        <v>4.3797375000000027</v>
      </c>
      <c r="K2150" s="13" t="s">
        <v>51</v>
      </c>
      <c r="L2150" s="13" t="s">
        <v>50</v>
      </c>
      <c r="M2150" s="13" t="s">
        <v>52</v>
      </c>
    </row>
    <row r="2151" spans="1:13" ht="13.5" x14ac:dyDescent="0.25">
      <c r="A2151" s="3">
        <v>45139</v>
      </c>
      <c r="B2151" s="2">
        <v>4.7168000000000001</v>
      </c>
      <c r="C2151" s="2">
        <v>63.876530816888845</v>
      </c>
      <c r="D2151" s="2">
        <v>-2.7431613306960756E-2</v>
      </c>
      <c r="E2151" s="2">
        <v>-7.4314739513899302E-4</v>
      </c>
      <c r="F2151" s="2">
        <v>4.7008799999999997</v>
      </c>
      <c r="G2151" s="2">
        <v>4.6673200000000001</v>
      </c>
      <c r="H2151" s="2">
        <v>4.6364000000000001</v>
      </c>
      <c r="I2151" s="2">
        <v>4.5925779999999996</v>
      </c>
      <c r="J2151" s="13">
        <v>4.3811715000000033</v>
      </c>
      <c r="K2151" s="13" t="s">
        <v>51</v>
      </c>
      <c r="L2151" s="13" t="s">
        <v>50</v>
      </c>
      <c r="M2151" s="13" t="s">
        <v>52</v>
      </c>
    </row>
    <row r="2152" spans="1:13" ht="13.5" x14ac:dyDescent="0.25">
      <c r="A2152" s="3">
        <v>45140</v>
      </c>
      <c r="B2152" s="2">
        <v>4.6372999999999998</v>
      </c>
      <c r="C2152" s="2">
        <v>51.183558407040294</v>
      </c>
      <c r="D2152" s="2">
        <v>-2.945235961426107E-2</v>
      </c>
      <c r="E2152" s="2">
        <v>-1.1016785620614165E-3</v>
      </c>
      <c r="F2152" s="2">
        <v>4.6973600000000006</v>
      </c>
      <c r="G2152" s="2">
        <v>4.6717399999999998</v>
      </c>
      <c r="H2152" s="2">
        <v>4.6430249999999997</v>
      </c>
      <c r="I2152" s="2">
        <v>4.5962880000000004</v>
      </c>
      <c r="J2152" s="13">
        <v>4.382208000000003</v>
      </c>
      <c r="K2152" s="13" t="s">
        <v>51</v>
      </c>
      <c r="L2152" s="13" t="s">
        <v>50</v>
      </c>
      <c r="M2152" s="13" t="s">
        <v>53</v>
      </c>
    </row>
    <row r="2153" spans="1:13" ht="13.5" x14ac:dyDescent="0.25">
      <c r="A2153" s="3">
        <v>45141</v>
      </c>
      <c r="B2153" s="2">
        <v>4.7168000000000001</v>
      </c>
      <c r="C2153" s="2">
        <v>59.788647626636724</v>
      </c>
      <c r="D2153" s="2">
        <v>-2.6215595500444167E-2</v>
      </c>
      <c r="E2153" s="2">
        <v>-1.3059911989568213E-3</v>
      </c>
      <c r="F2153" s="2">
        <v>4.7079599999999999</v>
      </c>
      <c r="G2153" s="2">
        <v>4.6770399999999999</v>
      </c>
      <c r="H2153" s="2">
        <v>4.6536249999999999</v>
      </c>
      <c r="I2153" s="2">
        <v>4.5998220000000005</v>
      </c>
      <c r="J2153" s="13">
        <v>4.3836420000000036</v>
      </c>
      <c r="K2153" s="13" t="s">
        <v>51</v>
      </c>
      <c r="L2153" s="13" t="s">
        <v>50</v>
      </c>
      <c r="M2153" s="13" t="s">
        <v>52</v>
      </c>
    </row>
    <row r="2154" spans="1:13" ht="13.5" x14ac:dyDescent="0.25">
      <c r="A2154" s="3">
        <v>45142</v>
      </c>
      <c r="B2154" s="2">
        <v>4.6372999999999998</v>
      </c>
      <c r="C2154" s="2">
        <v>50.249571684842763</v>
      </c>
      <c r="D2154" s="2">
        <v>-2.2172938767392125E-2</v>
      </c>
      <c r="E2154" s="2">
        <v>-2.5507248555559571E-3</v>
      </c>
      <c r="F2154" s="2">
        <v>4.6920599999999997</v>
      </c>
      <c r="G2154" s="2">
        <v>4.6770399999999999</v>
      </c>
      <c r="H2154" s="2">
        <v>4.6558349999999997</v>
      </c>
      <c r="I2154" s="2">
        <v>4.6015900000000007</v>
      </c>
      <c r="J2154" s="13">
        <v>4.3846785000000041</v>
      </c>
      <c r="K2154" s="13" t="s">
        <v>51</v>
      </c>
      <c r="L2154" s="13" t="s">
        <v>54</v>
      </c>
      <c r="M2154" s="13" t="s">
        <v>53</v>
      </c>
    </row>
    <row r="2155" spans="1:13" ht="13.5" x14ac:dyDescent="0.25">
      <c r="A2155" s="3">
        <v>45145</v>
      </c>
      <c r="B2155" s="2">
        <v>4.6372999999999998</v>
      </c>
      <c r="C2155" s="2">
        <v>50.249571684842763</v>
      </c>
      <c r="D2155" s="2">
        <v>-1.8752932053264004E-2</v>
      </c>
      <c r="E2155" s="2">
        <v>-3.6093301508130565E-3</v>
      </c>
      <c r="F2155" s="2">
        <v>4.6690999999999994</v>
      </c>
      <c r="G2155" s="2">
        <v>4.6770399999999999</v>
      </c>
      <c r="H2155" s="2">
        <v>4.6562799999999998</v>
      </c>
      <c r="I2155" s="2">
        <v>4.6033580000000018</v>
      </c>
      <c r="J2155" s="13">
        <v>4.3857150000000047</v>
      </c>
      <c r="K2155" s="13" t="s">
        <v>55</v>
      </c>
      <c r="L2155" s="13" t="s">
        <v>54</v>
      </c>
      <c r="M2155" s="13" t="s">
        <v>47</v>
      </c>
    </row>
    <row r="2156" spans="1:13" ht="13.5" x14ac:dyDescent="0.25">
      <c r="A2156" s="3">
        <v>45146</v>
      </c>
      <c r="B2156" s="2">
        <v>4.6372999999999998</v>
      </c>
      <c r="C2156" s="2">
        <v>50.249571684842763</v>
      </c>
      <c r="D2156" s="2">
        <v>-1.5859730986032439E-2</v>
      </c>
      <c r="E2156" s="2">
        <v>-4.0605450157321921E-3</v>
      </c>
      <c r="F2156" s="2">
        <v>4.6532</v>
      </c>
      <c r="G2156" s="2">
        <v>4.6770399999999999</v>
      </c>
      <c r="H2156" s="2">
        <v>4.6545149999999991</v>
      </c>
      <c r="I2156" s="2">
        <v>4.6044180000000026</v>
      </c>
      <c r="J2156" s="13">
        <v>4.3867515000000052</v>
      </c>
      <c r="K2156" s="13" t="s">
        <v>51</v>
      </c>
      <c r="L2156" s="13" t="s">
        <v>54</v>
      </c>
      <c r="M2156" s="13" t="s">
        <v>53</v>
      </c>
    </row>
    <row r="2157" spans="1:13" ht="13.5" x14ac:dyDescent="0.25">
      <c r="A2157" s="3">
        <v>45147</v>
      </c>
      <c r="B2157" s="2">
        <v>4.6372999999999998</v>
      </c>
      <c r="C2157" s="2">
        <v>50.249571684842763</v>
      </c>
      <c r="D2157" s="2">
        <v>-1.0704548030383343E-2</v>
      </c>
      <c r="E2157" s="2">
        <v>-4.1933077889093843E-3</v>
      </c>
      <c r="F2157" s="2">
        <v>4.6532</v>
      </c>
      <c r="G2157" s="2">
        <v>4.675279999999999</v>
      </c>
      <c r="H2157" s="2">
        <v>4.6531899999999995</v>
      </c>
      <c r="I2157" s="2">
        <v>4.6060080000000019</v>
      </c>
      <c r="J2157" s="13">
        <v>4.387788000000004</v>
      </c>
      <c r="K2157" s="13" t="s">
        <v>51</v>
      </c>
      <c r="L2157" s="13" t="s">
        <v>54</v>
      </c>
      <c r="M2157" s="13" t="s">
        <v>54</v>
      </c>
    </row>
    <row r="2158" spans="1:13" ht="13.5" x14ac:dyDescent="0.25">
      <c r="A2158" s="3">
        <v>45148</v>
      </c>
      <c r="B2158" s="2">
        <v>4.5754000000000001</v>
      </c>
      <c r="C2158" s="2">
        <v>43.055447398763121</v>
      </c>
      <c r="D2158" s="2">
        <v>-3.8861211891560998E-4</v>
      </c>
      <c r="E2158" s="2">
        <v>-4.088529418380578E-3</v>
      </c>
      <c r="F2158" s="2">
        <v>4.6249200000000004</v>
      </c>
      <c r="G2158" s="2">
        <v>4.6664399999999997</v>
      </c>
      <c r="H2158" s="2">
        <v>4.6500949999999994</v>
      </c>
      <c r="I2158" s="2">
        <v>4.6063600000000022</v>
      </c>
      <c r="J2158" s="13">
        <v>4.3885150000000035</v>
      </c>
      <c r="K2158" s="13" t="s">
        <v>55</v>
      </c>
      <c r="L2158" s="13" t="s">
        <v>54</v>
      </c>
      <c r="M2158" s="13" t="s">
        <v>47</v>
      </c>
    </row>
    <row r="2159" spans="1:13" ht="13.5" x14ac:dyDescent="0.25">
      <c r="A2159" s="3">
        <v>45149</v>
      </c>
      <c r="B2159" s="2">
        <v>4.5488999999999997</v>
      </c>
      <c r="C2159" s="2">
        <v>40.389486288307516</v>
      </c>
      <c r="D2159" s="2">
        <v>1.8822319003959365E-2</v>
      </c>
      <c r="E2159" s="2">
        <v>-3.9610674206940789E-3</v>
      </c>
      <c r="F2159" s="2">
        <v>4.6072399999999991</v>
      </c>
      <c r="G2159" s="2">
        <v>4.6496499999999994</v>
      </c>
      <c r="H2159" s="2">
        <v>4.6443500000000002</v>
      </c>
      <c r="I2159" s="2">
        <v>4.6058300000000028</v>
      </c>
      <c r="J2159" s="13">
        <v>4.3891930000000041</v>
      </c>
      <c r="K2159" s="13" t="s">
        <v>55</v>
      </c>
      <c r="L2159" s="13" t="s">
        <v>48</v>
      </c>
      <c r="M2159" s="13" t="s">
        <v>47</v>
      </c>
    </row>
    <row r="2160" spans="1:13" ht="13.5" x14ac:dyDescent="0.25">
      <c r="A2160" s="3">
        <v>45152</v>
      </c>
      <c r="B2160" s="2">
        <v>4.5488999999999997</v>
      </c>
      <c r="C2160" s="2">
        <v>40.389486288307516</v>
      </c>
      <c r="D2160" s="2">
        <v>4.1003278499043283E-2</v>
      </c>
      <c r="E2160" s="2">
        <v>-3.7958448784098072E-3</v>
      </c>
      <c r="F2160" s="2">
        <v>4.5895599999999996</v>
      </c>
      <c r="G2160" s="2">
        <v>4.6293300000000004</v>
      </c>
      <c r="H2160" s="2">
        <v>4.6421399999999995</v>
      </c>
      <c r="I2160" s="2">
        <v>4.6053000000000024</v>
      </c>
      <c r="J2160" s="13">
        <v>4.3898710000000047</v>
      </c>
      <c r="K2160" s="13" t="s">
        <v>55</v>
      </c>
      <c r="L2160" s="13" t="s">
        <v>48</v>
      </c>
      <c r="M2160" s="13" t="s">
        <v>47</v>
      </c>
    </row>
    <row r="2161" spans="1:13" ht="13.5" x14ac:dyDescent="0.25">
      <c r="A2161" s="3">
        <v>45153</v>
      </c>
      <c r="B2161" s="2">
        <v>4.5488999999999997</v>
      </c>
      <c r="C2161" s="2">
        <v>40.389486288307516</v>
      </c>
      <c r="D2161" s="2">
        <v>5.479914957355092E-2</v>
      </c>
      <c r="E2161" s="2">
        <v>-3.2965371482732691E-3</v>
      </c>
      <c r="F2161" s="2">
        <v>4.5718799999999993</v>
      </c>
      <c r="G2161" s="2">
        <v>4.6125400000000001</v>
      </c>
      <c r="H2161" s="2">
        <v>4.6399300000000006</v>
      </c>
      <c r="I2161" s="2">
        <v>4.604770000000002</v>
      </c>
      <c r="J2161" s="13">
        <v>4.3905490000000045</v>
      </c>
      <c r="K2161" s="13" t="s">
        <v>55</v>
      </c>
      <c r="L2161" s="13" t="s">
        <v>48</v>
      </c>
      <c r="M2161" s="13" t="s">
        <v>47</v>
      </c>
    </row>
    <row r="2162" spans="1:13" ht="13.5" x14ac:dyDescent="0.25">
      <c r="A2162" s="3">
        <v>45154</v>
      </c>
      <c r="B2162" s="2">
        <v>4.5136000000000003</v>
      </c>
      <c r="C2162" s="2">
        <v>36.617286053570325</v>
      </c>
      <c r="D2162" s="2">
        <v>5.7280824636785077E-2</v>
      </c>
      <c r="E2162" s="2">
        <v>-3.1392558887588062E-3</v>
      </c>
      <c r="F2162" s="2">
        <v>4.5471399999999997</v>
      </c>
      <c r="G2162" s="2">
        <v>4.6001700000000003</v>
      </c>
      <c r="H2162" s="2">
        <v>4.635955</v>
      </c>
      <c r="I2162" s="2">
        <v>4.6035340000000025</v>
      </c>
      <c r="J2162" s="13">
        <v>4.391050500000004</v>
      </c>
      <c r="K2162" s="13" t="s">
        <v>55</v>
      </c>
      <c r="L2162" s="13" t="s">
        <v>48</v>
      </c>
      <c r="M2162" s="13" t="s">
        <v>47</v>
      </c>
    </row>
    <row r="2163" spans="1:13" ht="13.5" x14ac:dyDescent="0.25">
      <c r="A2163" s="3">
        <v>45155</v>
      </c>
      <c r="B2163" s="2">
        <v>4.5048000000000004</v>
      </c>
      <c r="C2163" s="2">
        <v>35.721611770803122</v>
      </c>
      <c r="D2163" s="2">
        <v>7.2864691713258267E-2</v>
      </c>
      <c r="E2163" s="2">
        <v>-2.4736794554577192E-3</v>
      </c>
      <c r="F2163" s="2">
        <v>4.5330199999999996</v>
      </c>
      <c r="G2163" s="2">
        <v>4.57897</v>
      </c>
      <c r="H2163" s="2">
        <v>4.6280049999999999</v>
      </c>
      <c r="I2163" s="2">
        <v>4.6021220000000023</v>
      </c>
      <c r="J2163" s="13">
        <v>4.3915080000000053</v>
      </c>
      <c r="K2163" s="13" t="s">
        <v>55</v>
      </c>
      <c r="L2163" s="13" t="s">
        <v>48</v>
      </c>
      <c r="M2163" s="13" t="s">
        <v>47</v>
      </c>
    </row>
    <row r="2164" spans="1:13" ht="13.5" x14ac:dyDescent="0.25">
      <c r="A2164" s="3">
        <v>45156</v>
      </c>
      <c r="B2164" s="2">
        <v>4.5048000000000004</v>
      </c>
      <c r="C2164" s="2">
        <v>35.721611770803122</v>
      </c>
      <c r="D2164" s="2">
        <v>7.4429092508634831E-2</v>
      </c>
      <c r="E2164" s="2">
        <v>-1.6154042317730762E-3</v>
      </c>
      <c r="F2164" s="2">
        <v>4.5241999999999996</v>
      </c>
      <c r="G2164" s="2">
        <v>4.5657200000000007</v>
      </c>
      <c r="H2164" s="2">
        <v>4.6213800000000003</v>
      </c>
      <c r="I2164" s="2">
        <v>4.6007100000000021</v>
      </c>
      <c r="J2164" s="13">
        <v>4.3919655000000049</v>
      </c>
      <c r="K2164" s="13" t="s">
        <v>55</v>
      </c>
      <c r="L2164" s="13" t="s">
        <v>48</v>
      </c>
      <c r="M2164" s="13" t="s">
        <v>47</v>
      </c>
    </row>
    <row r="2165" spans="1:13" ht="13.5" x14ac:dyDescent="0.25">
      <c r="A2165" s="3">
        <v>45159</v>
      </c>
      <c r="B2165" s="2">
        <v>4.5312999999999999</v>
      </c>
      <c r="C2165" s="2">
        <v>40.780566241160777</v>
      </c>
      <c r="D2165" s="2">
        <v>7.4353576408048738E-2</v>
      </c>
      <c r="E2165" s="2">
        <v>-2.0614771757406468E-3</v>
      </c>
      <c r="F2165" s="2">
        <v>4.5206800000000005</v>
      </c>
      <c r="G2165" s="2">
        <v>4.5551200000000005</v>
      </c>
      <c r="H2165" s="2">
        <v>4.6160800000000002</v>
      </c>
      <c r="I2165" s="2">
        <v>4.5998280000000014</v>
      </c>
      <c r="J2165" s="13">
        <v>4.3925555000000056</v>
      </c>
      <c r="K2165" s="13" t="s">
        <v>55</v>
      </c>
      <c r="L2165" s="13" t="s">
        <v>54</v>
      </c>
      <c r="M2165" s="13" t="s">
        <v>47</v>
      </c>
    </row>
    <row r="2166" spans="1:13" ht="13.5" x14ac:dyDescent="0.25">
      <c r="A2166" s="3">
        <v>45160</v>
      </c>
      <c r="B2166" s="2">
        <v>4.4958999999999998</v>
      </c>
      <c r="C2166" s="2">
        <v>36.632853994456774</v>
      </c>
      <c r="D2166" s="2">
        <v>7.7277276598095135E-2</v>
      </c>
      <c r="E2166" s="2">
        <v>-3.3174067378676426E-3</v>
      </c>
      <c r="F2166" s="2">
        <v>4.5100799999999994</v>
      </c>
      <c r="G2166" s="2">
        <v>4.5409799999999994</v>
      </c>
      <c r="H2166" s="2">
        <v>4.6090100000000005</v>
      </c>
      <c r="I2166" s="2">
        <v>4.5978840000000014</v>
      </c>
      <c r="J2166" s="13">
        <v>4.3929685000000056</v>
      </c>
      <c r="K2166" s="13" t="s">
        <v>55</v>
      </c>
      <c r="L2166" s="13" t="s">
        <v>54</v>
      </c>
      <c r="M2166" s="13" t="s">
        <v>47</v>
      </c>
    </row>
    <row r="2167" spans="1:13" ht="13.5" x14ac:dyDescent="0.25">
      <c r="A2167" s="3">
        <v>45161</v>
      </c>
      <c r="B2167" s="2">
        <v>4.4958999999999998</v>
      </c>
      <c r="C2167" s="2">
        <v>36.632853994456774</v>
      </c>
      <c r="D2167" s="2">
        <v>8.0298668181772115E-2</v>
      </c>
      <c r="E2167" s="2">
        <v>-5.2426395098567891E-3</v>
      </c>
      <c r="F2167" s="2">
        <v>4.5065399999999993</v>
      </c>
      <c r="G2167" s="2">
        <v>4.5268399999999991</v>
      </c>
      <c r="H2167" s="2">
        <v>4.6010600000000013</v>
      </c>
      <c r="I2167" s="2">
        <v>4.5961160000000012</v>
      </c>
      <c r="J2167" s="13">
        <v>4.3933815000000065</v>
      </c>
      <c r="K2167" s="13" t="s">
        <v>55</v>
      </c>
      <c r="L2167" s="13" t="s">
        <v>54</v>
      </c>
      <c r="M2167" s="13" t="s">
        <v>47</v>
      </c>
    </row>
    <row r="2168" spans="1:13" ht="13.5" x14ac:dyDescent="0.25">
      <c r="A2168" s="3">
        <v>45162</v>
      </c>
      <c r="B2168" s="2">
        <v>4.5400999999999998</v>
      </c>
      <c r="C2168" s="2">
        <v>44.767496474175871</v>
      </c>
      <c r="D2168" s="2">
        <v>7.0565015796542063E-2</v>
      </c>
      <c r="E2168" s="2">
        <v>-7.0709728845729236E-3</v>
      </c>
      <c r="F2168" s="2">
        <v>4.5135999999999994</v>
      </c>
      <c r="G2168" s="2">
        <v>4.5233100000000004</v>
      </c>
      <c r="H2168" s="2">
        <v>4.5948750000000009</v>
      </c>
      <c r="I2168" s="2">
        <v>4.5952320000000011</v>
      </c>
      <c r="J2168" s="13">
        <v>4.3940155000000063</v>
      </c>
      <c r="K2168" s="13" t="s">
        <v>51</v>
      </c>
      <c r="L2168" s="13" t="s">
        <v>54</v>
      </c>
      <c r="M2168" s="13" t="s">
        <v>52</v>
      </c>
    </row>
    <row r="2169" spans="1:13" ht="13.5" x14ac:dyDescent="0.25">
      <c r="A2169" s="3">
        <v>45163</v>
      </c>
      <c r="B2169" s="2">
        <v>4.5400999999999998</v>
      </c>
      <c r="C2169" s="2">
        <v>44.767496474175871</v>
      </c>
      <c r="D2169" s="2">
        <v>5.8460131269121973E-2</v>
      </c>
      <c r="E2169" s="2">
        <v>-9.6294031829287086E-3</v>
      </c>
      <c r="F2169" s="2">
        <v>4.5206599999999995</v>
      </c>
      <c r="G2169" s="2">
        <v>4.5224299999999999</v>
      </c>
      <c r="H2169" s="2">
        <v>4.5860400000000006</v>
      </c>
      <c r="I2169" s="2">
        <v>4.5941720000000013</v>
      </c>
      <c r="J2169" s="13">
        <v>4.394691000000007</v>
      </c>
      <c r="K2169" s="13" t="s">
        <v>51</v>
      </c>
      <c r="L2169" s="13" t="s">
        <v>54</v>
      </c>
      <c r="M2169" s="13" t="s">
        <v>52</v>
      </c>
    </row>
    <row r="2170" spans="1:13" ht="13.5" x14ac:dyDescent="0.25">
      <c r="A2170" s="3">
        <v>45166</v>
      </c>
      <c r="B2170" s="2">
        <v>4.5224000000000002</v>
      </c>
      <c r="C2170" s="2">
        <v>42.248618115391373</v>
      </c>
      <c r="D2170" s="2">
        <v>4.9721431069358779E-2</v>
      </c>
      <c r="E2170" s="2">
        <v>-1.1275932293719216E-2</v>
      </c>
      <c r="F2170" s="2">
        <v>4.5188800000000002</v>
      </c>
      <c r="G2170" s="2">
        <v>4.5197799999999999</v>
      </c>
      <c r="H2170" s="2">
        <v>4.574555000000001</v>
      </c>
      <c r="I2170" s="2">
        <v>4.5927580000000008</v>
      </c>
      <c r="J2170" s="13">
        <v>4.3952780000000073</v>
      </c>
      <c r="K2170" s="13" t="s">
        <v>55</v>
      </c>
      <c r="L2170" s="13" t="s">
        <v>54</v>
      </c>
      <c r="M2170" s="13" t="s">
        <v>47</v>
      </c>
    </row>
    <row r="2171" spans="1:13" ht="13.5" x14ac:dyDescent="0.25">
      <c r="A2171" s="3">
        <v>45167</v>
      </c>
      <c r="B2171" s="2">
        <v>4.5224000000000002</v>
      </c>
      <c r="C2171" s="2">
        <v>42.248618115391373</v>
      </c>
      <c r="D2171" s="2">
        <v>4.2610239390690197E-2</v>
      </c>
      <c r="E2171" s="2">
        <v>-1.3442190342578507E-2</v>
      </c>
      <c r="F2171" s="2">
        <v>4.5241800000000003</v>
      </c>
      <c r="G2171" s="2">
        <v>4.517129999999999</v>
      </c>
      <c r="H2171" s="2">
        <v>4.5648350000000004</v>
      </c>
      <c r="I2171" s="2">
        <v>4.5913440000000003</v>
      </c>
      <c r="J2171" s="13">
        <v>4.3959490000000061</v>
      </c>
      <c r="K2171" s="13" t="s">
        <v>55</v>
      </c>
      <c r="L2171" s="13" t="s">
        <v>54</v>
      </c>
      <c r="M2171" s="13" t="s">
        <v>49</v>
      </c>
    </row>
    <row r="2172" spans="1:13" ht="13.5" x14ac:dyDescent="0.25">
      <c r="A2172" s="3">
        <v>45168</v>
      </c>
      <c r="B2172" s="2">
        <v>4.5312999999999999</v>
      </c>
      <c r="C2172" s="2">
        <v>44.083346033976547</v>
      </c>
      <c r="D2172" s="2">
        <v>3.076517195708206E-2</v>
      </c>
      <c r="E2172" s="2">
        <v>-1.6076845730475114E-2</v>
      </c>
      <c r="F2172" s="2">
        <v>4.5312600000000005</v>
      </c>
      <c r="G2172" s="2">
        <v>4.5188999999999995</v>
      </c>
      <c r="H2172" s="2">
        <v>4.5595350000000012</v>
      </c>
      <c r="I2172" s="2">
        <v>4.5902840000000005</v>
      </c>
      <c r="J2172" s="13">
        <v>4.3966645000000053</v>
      </c>
      <c r="K2172" s="13" t="s">
        <v>51</v>
      </c>
      <c r="L2172" s="13" t="s">
        <v>54</v>
      </c>
      <c r="M2172" s="13" t="s">
        <v>52</v>
      </c>
    </row>
    <row r="2173" spans="1:13" ht="13.5" x14ac:dyDescent="0.25">
      <c r="A2173" s="3">
        <v>45169</v>
      </c>
      <c r="B2173" s="2">
        <v>4.6284000000000001</v>
      </c>
      <c r="C2173" s="2">
        <v>59.282114838873973</v>
      </c>
      <c r="D2173" s="2">
        <v>1.2386100070841621E-2</v>
      </c>
      <c r="E2173" s="2">
        <v>-1.8438875132236396E-2</v>
      </c>
      <c r="F2173" s="2">
        <v>4.5489199999999999</v>
      </c>
      <c r="G2173" s="2">
        <v>4.5312599999999996</v>
      </c>
      <c r="H2173" s="2">
        <v>4.5551149999999998</v>
      </c>
      <c r="I2173" s="2">
        <v>4.59152</v>
      </c>
      <c r="J2173" s="13">
        <v>4.3979905000000059</v>
      </c>
      <c r="K2173" s="13" t="s">
        <v>51</v>
      </c>
      <c r="L2173" s="13" t="s">
        <v>54</v>
      </c>
      <c r="M2173" s="13" t="s">
        <v>52</v>
      </c>
    </row>
    <row r="2174" spans="1:13" ht="13.5" x14ac:dyDescent="0.25">
      <c r="A2174" s="3">
        <v>45170</v>
      </c>
      <c r="B2174" s="2">
        <v>4.6990999999999996</v>
      </c>
      <c r="C2174" s="2">
        <v>66.435780695347461</v>
      </c>
      <c r="D2174" s="2">
        <v>-8.8001938579314043E-3</v>
      </c>
      <c r="E2174" s="2">
        <v>-2.0281616334430718E-2</v>
      </c>
      <c r="F2174" s="2">
        <v>4.5807199999999995</v>
      </c>
      <c r="G2174" s="2">
        <v>4.5506900000000003</v>
      </c>
      <c r="H2174" s="2">
        <v>4.558205000000001</v>
      </c>
      <c r="I2174" s="2">
        <v>4.5943459999999998</v>
      </c>
      <c r="J2174" s="13">
        <v>4.3997955000000069</v>
      </c>
      <c r="K2174" s="13" t="s">
        <v>51</v>
      </c>
      <c r="L2174" s="13" t="s">
        <v>50</v>
      </c>
      <c r="M2174" s="13" t="s">
        <v>52</v>
      </c>
    </row>
    <row r="2175" spans="1:13" ht="13.5" x14ac:dyDescent="0.25">
      <c r="A2175" s="3">
        <v>45173</v>
      </c>
      <c r="B2175" s="2">
        <v>4.6990999999999996</v>
      </c>
      <c r="C2175" s="2">
        <v>66.435780695347461</v>
      </c>
      <c r="D2175" s="2">
        <v>-2.3436176920556662E-2</v>
      </c>
      <c r="E2175" s="2">
        <v>-2.0018217550606385E-2</v>
      </c>
      <c r="F2175" s="2">
        <v>4.6160600000000001</v>
      </c>
      <c r="G2175" s="2">
        <v>4.5674700000000001</v>
      </c>
      <c r="H2175" s="2">
        <v>4.5612950000000012</v>
      </c>
      <c r="I2175" s="2">
        <v>4.5964659999999995</v>
      </c>
      <c r="J2175" s="13">
        <v>4.401600500000006</v>
      </c>
      <c r="K2175" s="13" t="s">
        <v>51</v>
      </c>
      <c r="L2175" s="13" t="s">
        <v>50</v>
      </c>
      <c r="M2175" s="13" t="s">
        <v>52</v>
      </c>
    </row>
    <row r="2176" spans="1:13" ht="13.5" x14ac:dyDescent="0.25">
      <c r="A2176" s="3">
        <v>45174</v>
      </c>
      <c r="B2176" s="2">
        <v>4.6814</v>
      </c>
      <c r="C2176" s="2">
        <v>63.211288713547845</v>
      </c>
      <c r="D2176" s="2">
        <v>-4.068332972551314E-2</v>
      </c>
      <c r="E2176" s="2">
        <v>-1.9082799298570388E-2</v>
      </c>
      <c r="F2176" s="2">
        <v>4.6478599999999997</v>
      </c>
      <c r="G2176" s="2">
        <v>4.5860200000000004</v>
      </c>
      <c r="H2176" s="2">
        <v>4.5634999999999994</v>
      </c>
      <c r="I2176" s="2">
        <v>4.5987619999999989</v>
      </c>
      <c r="J2176" s="13">
        <v>4.4034005000000072</v>
      </c>
      <c r="K2176" s="13" t="s">
        <v>51</v>
      </c>
      <c r="L2176" s="13" t="s">
        <v>50</v>
      </c>
      <c r="M2176" s="13" t="s">
        <v>52</v>
      </c>
    </row>
    <row r="2177" spans="1:13" ht="13.5" x14ac:dyDescent="0.25">
      <c r="A2177" s="3">
        <v>45175</v>
      </c>
      <c r="B2177" s="2">
        <v>4.6814</v>
      </c>
      <c r="C2177" s="2">
        <v>63.211288713547845</v>
      </c>
      <c r="D2177" s="2">
        <v>-5.5846388706882522E-2</v>
      </c>
      <c r="E2177" s="2">
        <v>-1.7009435671583008E-2</v>
      </c>
      <c r="F2177" s="2">
        <v>4.67788</v>
      </c>
      <c r="G2177" s="2">
        <v>4.6045699999999998</v>
      </c>
      <c r="H2177" s="2">
        <v>4.5657049999999995</v>
      </c>
      <c r="I2177" s="2">
        <v>4.6010579999999992</v>
      </c>
      <c r="J2177" s="13">
        <v>4.4052005000000074</v>
      </c>
      <c r="K2177" s="13" t="s">
        <v>51</v>
      </c>
      <c r="L2177" s="13" t="s">
        <v>54</v>
      </c>
      <c r="M2177" s="13" t="s">
        <v>52</v>
      </c>
    </row>
    <row r="2178" spans="1:13" ht="13.5" x14ac:dyDescent="0.25">
      <c r="A2178" s="3">
        <v>45176</v>
      </c>
      <c r="B2178" s="2">
        <v>4.6284000000000001</v>
      </c>
      <c r="C2178" s="2">
        <v>54.093737387593514</v>
      </c>
      <c r="D2178" s="2">
        <v>-5.8477886328105022E-2</v>
      </c>
      <c r="E2178" s="2">
        <v>-1.5398050277387417E-2</v>
      </c>
      <c r="F2178" s="2">
        <v>4.67788</v>
      </c>
      <c r="G2178" s="2">
        <v>4.6134000000000004</v>
      </c>
      <c r="H2178" s="2">
        <v>4.5683549999999995</v>
      </c>
      <c r="I2178" s="2">
        <v>4.6017639999999993</v>
      </c>
      <c r="J2178" s="13">
        <v>4.4068190000000076</v>
      </c>
      <c r="K2178" s="13" t="s">
        <v>55</v>
      </c>
      <c r="L2178" s="13" t="s">
        <v>54</v>
      </c>
      <c r="M2178" s="13" t="s">
        <v>54</v>
      </c>
    </row>
    <row r="2179" spans="1:13" ht="13.5" x14ac:dyDescent="0.25">
      <c r="A2179" s="3">
        <v>45177</v>
      </c>
      <c r="B2179" s="2">
        <v>4.6548999999999996</v>
      </c>
      <c r="C2179" s="2">
        <v>57.402194337010584</v>
      </c>
      <c r="D2179" s="2">
        <v>-6.2842417098829095E-2</v>
      </c>
      <c r="E2179" s="2">
        <v>-1.4542010359674886E-2</v>
      </c>
      <c r="F2179" s="2">
        <v>4.6690399999999999</v>
      </c>
      <c r="G2179" s="2">
        <v>4.6248799999999992</v>
      </c>
      <c r="H2179" s="2">
        <v>4.5736549999999996</v>
      </c>
      <c r="I2179" s="2">
        <v>4.6047659999999988</v>
      </c>
      <c r="J2179" s="13">
        <v>4.4085700000000081</v>
      </c>
      <c r="K2179" s="13" t="s">
        <v>55</v>
      </c>
      <c r="L2179" s="13" t="s">
        <v>54</v>
      </c>
      <c r="M2179" s="13" t="s">
        <v>47</v>
      </c>
    </row>
    <row r="2180" spans="1:13" ht="13.5" x14ac:dyDescent="0.25">
      <c r="A2180" s="3">
        <v>45180</v>
      </c>
      <c r="B2180" s="2">
        <v>4.6372999999999998</v>
      </c>
      <c r="C2180" s="2">
        <v>54.588319640155511</v>
      </c>
      <c r="D2180" s="2">
        <v>-6.8273403690149337E-2</v>
      </c>
      <c r="E2180" s="2">
        <v>-1.6959627225507874E-2</v>
      </c>
      <c r="F2180" s="2">
        <v>4.6566799999999997</v>
      </c>
      <c r="G2180" s="2">
        <v>4.6363699999999994</v>
      </c>
      <c r="H2180" s="2">
        <v>4.5780749999999992</v>
      </c>
      <c r="I2180" s="2">
        <v>4.607415999999998</v>
      </c>
      <c r="J2180" s="13">
        <v>4.4102330000000078</v>
      </c>
      <c r="K2180" s="13" t="s">
        <v>55</v>
      </c>
      <c r="L2180" s="13" t="s">
        <v>48</v>
      </c>
      <c r="M2180" s="13" t="s">
        <v>47</v>
      </c>
    </row>
    <row r="2181" spans="1:13" ht="13.5" x14ac:dyDescent="0.25">
      <c r="A2181" s="3">
        <v>45181</v>
      </c>
      <c r="B2181" s="2">
        <v>4.6284000000000001</v>
      </c>
      <c r="C2181" s="2">
        <v>53.168947281688645</v>
      </c>
      <c r="D2181" s="2">
        <v>-7.2400548128475073E-2</v>
      </c>
      <c r="E2181" s="2">
        <v>-1.9037963864184843E-2</v>
      </c>
      <c r="F2181" s="2">
        <v>4.6460799999999995</v>
      </c>
      <c r="G2181" s="2">
        <v>4.6469700000000005</v>
      </c>
      <c r="H2181" s="2">
        <v>4.5820499999999988</v>
      </c>
      <c r="I2181" s="2">
        <v>4.6098879999999989</v>
      </c>
      <c r="J2181" s="13">
        <v>4.411851500000008</v>
      </c>
      <c r="K2181" s="13" t="s">
        <v>55</v>
      </c>
      <c r="L2181" s="13" t="s">
        <v>48</v>
      </c>
      <c r="M2181" s="13" t="s">
        <v>47</v>
      </c>
    </row>
    <row r="2182" spans="1:13" ht="13.5" x14ac:dyDescent="0.25">
      <c r="A2182" s="3">
        <v>45182</v>
      </c>
      <c r="B2182" s="2">
        <v>4.6372999999999998</v>
      </c>
      <c r="C2182" s="2">
        <v>54.444567731032826</v>
      </c>
      <c r="D2182" s="2">
        <v>-7.5306994077267042E-2</v>
      </c>
      <c r="E2182" s="2">
        <v>-2.008281498942225E-2</v>
      </c>
      <c r="F2182" s="2">
        <v>4.6372599999999995</v>
      </c>
      <c r="G2182" s="2">
        <v>4.6575699999999998</v>
      </c>
      <c r="H2182" s="2">
        <v>4.5882349999999992</v>
      </c>
      <c r="I2182" s="2">
        <v>4.612537999999998</v>
      </c>
      <c r="J2182" s="13">
        <v>4.4134310000000081</v>
      </c>
      <c r="K2182" s="13" t="s">
        <v>55</v>
      </c>
      <c r="L2182" s="13" t="s">
        <v>48</v>
      </c>
      <c r="M2182" s="13" t="s">
        <v>47</v>
      </c>
    </row>
    <row r="2183" spans="1:13" ht="13.5" x14ac:dyDescent="0.25">
      <c r="A2183" s="3">
        <v>45183</v>
      </c>
      <c r="B2183" s="2">
        <v>4.6372999999999998</v>
      </c>
      <c r="C2183" s="2">
        <v>54.444567731032826</v>
      </c>
      <c r="D2183" s="2">
        <v>-6.2995440400937852E-2</v>
      </c>
      <c r="E2183" s="2">
        <v>-2.0876445813654894E-2</v>
      </c>
      <c r="F2183" s="2">
        <v>4.6390399999999996</v>
      </c>
      <c r="G2183" s="2">
        <v>4.6584599999999998</v>
      </c>
      <c r="H2183" s="2">
        <v>4.5948599999999988</v>
      </c>
      <c r="I2183" s="2">
        <v>4.615187999999999</v>
      </c>
      <c r="J2183" s="13">
        <v>4.4150940000000078</v>
      </c>
      <c r="K2183" s="13" t="s">
        <v>55</v>
      </c>
      <c r="L2183" s="13" t="s">
        <v>48</v>
      </c>
      <c r="M2183" s="13" t="s">
        <v>49</v>
      </c>
    </row>
    <row r="2184" spans="1:13" ht="13.5" x14ac:dyDescent="0.25">
      <c r="A2184" s="3">
        <v>45184</v>
      </c>
      <c r="B2184" s="2">
        <v>4.6284000000000001</v>
      </c>
      <c r="C2184" s="2">
        <v>52.777304677903942</v>
      </c>
      <c r="D2184" s="2">
        <v>-4.1196981647108721E-2</v>
      </c>
      <c r="E2184" s="2">
        <v>-2.1231408746041777E-2</v>
      </c>
      <c r="F2184" s="2">
        <v>4.6337399999999995</v>
      </c>
      <c r="G2184" s="2">
        <v>4.6513899999999992</v>
      </c>
      <c r="H2184" s="2">
        <v>4.6010399999999994</v>
      </c>
      <c r="I2184" s="2">
        <v>4.6158939999999991</v>
      </c>
      <c r="J2184" s="13">
        <v>4.416712500000008</v>
      </c>
      <c r="K2184" s="13" t="s">
        <v>55</v>
      </c>
      <c r="L2184" s="13" t="s">
        <v>48</v>
      </c>
      <c r="M2184" s="13" t="s">
        <v>47</v>
      </c>
    </row>
    <row r="2185" spans="1:13" ht="13.5" x14ac:dyDescent="0.25">
      <c r="A2185" s="3">
        <v>45187</v>
      </c>
      <c r="B2185" s="2">
        <v>4.5930999999999997</v>
      </c>
      <c r="C2185" s="2">
        <v>46.672397502275025</v>
      </c>
      <c r="D2185" s="2">
        <v>-2.0228423003542773E-2</v>
      </c>
      <c r="E2185" s="2">
        <v>-2.1149040108175476E-2</v>
      </c>
      <c r="F2185" s="2">
        <v>4.6248999999999993</v>
      </c>
      <c r="G2185" s="2">
        <v>4.6407899999999991</v>
      </c>
      <c r="H2185" s="2">
        <v>4.6041299999999996</v>
      </c>
      <c r="I2185" s="2">
        <v>4.615187999999999</v>
      </c>
      <c r="J2185" s="13">
        <v>4.418154500000008</v>
      </c>
      <c r="K2185" s="13" t="s">
        <v>55</v>
      </c>
      <c r="L2185" s="13" t="s">
        <v>48</v>
      </c>
      <c r="M2185" s="13" t="s">
        <v>47</v>
      </c>
    </row>
    <row r="2186" spans="1:13" ht="13.5" x14ac:dyDescent="0.25">
      <c r="A2186" s="3">
        <v>45188</v>
      </c>
      <c r="B2186" s="2">
        <v>4.5930999999999997</v>
      </c>
      <c r="C2186" s="2">
        <v>46.672397502275025</v>
      </c>
      <c r="D2186" s="2">
        <v>-5.0846414679446283E-3</v>
      </c>
      <c r="E2186" s="2">
        <v>-2.1059102824709575E-2</v>
      </c>
      <c r="F2186" s="2">
        <v>4.6178399999999993</v>
      </c>
      <c r="G2186" s="2">
        <v>4.6319599999999994</v>
      </c>
      <c r="H2186" s="2">
        <v>4.6089899999999986</v>
      </c>
      <c r="I2186" s="2">
        <v>4.6135979999999988</v>
      </c>
      <c r="J2186" s="13">
        <v>4.4195965000000088</v>
      </c>
      <c r="K2186" s="13" t="s">
        <v>55</v>
      </c>
      <c r="L2186" s="13" t="s">
        <v>48</v>
      </c>
      <c r="M2186" s="13" t="s">
        <v>47</v>
      </c>
    </row>
    <row r="2187" spans="1:13" ht="13.5" x14ac:dyDescent="0.25">
      <c r="A2187" s="3">
        <v>45189</v>
      </c>
      <c r="B2187" s="2">
        <v>4.5930999999999997</v>
      </c>
      <c r="C2187" s="2">
        <v>46.672397502275018</v>
      </c>
      <c r="D2187" s="2">
        <v>7.8443570738251367E-3</v>
      </c>
      <c r="E2187" s="2">
        <v>-2.0536750902280868E-2</v>
      </c>
      <c r="F2187" s="2">
        <v>4.609</v>
      </c>
      <c r="G2187" s="2">
        <v>4.6231299999999997</v>
      </c>
      <c r="H2187" s="2">
        <v>4.6138499999999976</v>
      </c>
      <c r="I2187" s="2">
        <v>4.6121839999999992</v>
      </c>
      <c r="J2187" s="13">
        <v>4.4210385000000079</v>
      </c>
      <c r="K2187" s="13" t="s">
        <v>55</v>
      </c>
      <c r="L2187" s="13" t="s">
        <v>48</v>
      </c>
      <c r="M2187" s="13" t="s">
        <v>47</v>
      </c>
    </row>
    <row r="2188" spans="1:13" ht="13.5" x14ac:dyDescent="0.25">
      <c r="A2188" s="3">
        <v>45190</v>
      </c>
      <c r="B2188" s="2">
        <v>4.5930999999999997</v>
      </c>
      <c r="C2188" s="2">
        <v>46.672397502275025</v>
      </c>
      <c r="D2188" s="2">
        <v>1.0736941605709482E-2</v>
      </c>
      <c r="E2188" s="2">
        <v>-1.9584685743610351E-2</v>
      </c>
      <c r="F2188" s="2">
        <v>4.6001599999999998</v>
      </c>
      <c r="G2188" s="2">
        <v>4.6196000000000002</v>
      </c>
      <c r="H2188" s="2">
        <v>4.6164999999999976</v>
      </c>
      <c r="I2188" s="2">
        <v>4.6112999999999991</v>
      </c>
      <c r="J2188" s="13">
        <v>4.4226060000000089</v>
      </c>
      <c r="K2188" s="13" t="s">
        <v>55</v>
      </c>
      <c r="L2188" s="13" t="s">
        <v>48</v>
      </c>
      <c r="M2188" s="13" t="s">
        <v>47</v>
      </c>
    </row>
    <row r="2189" spans="1:13" ht="13.5" x14ac:dyDescent="0.25">
      <c r="A2189" s="3">
        <v>45191</v>
      </c>
      <c r="B2189" s="2">
        <v>4.6284000000000001</v>
      </c>
      <c r="C2189" s="2">
        <v>53.852330119933889</v>
      </c>
      <c r="D2189" s="2">
        <v>1.4745240693587292E-2</v>
      </c>
      <c r="E2189" s="2">
        <v>-1.5326390779673257E-2</v>
      </c>
      <c r="F2189" s="2">
        <v>4.6001599999999998</v>
      </c>
      <c r="G2189" s="2">
        <v>4.6169500000000001</v>
      </c>
      <c r="H2189" s="2">
        <v>4.6209149999999983</v>
      </c>
      <c r="I2189" s="2">
        <v>4.6105919999999996</v>
      </c>
      <c r="J2189" s="13">
        <v>4.424433500000009</v>
      </c>
      <c r="K2189" s="13" t="s">
        <v>55</v>
      </c>
      <c r="L2189" s="13" t="s">
        <v>48</v>
      </c>
      <c r="M2189" s="13" t="s">
        <v>54</v>
      </c>
    </row>
    <row r="2190" spans="1:13" ht="13.5" x14ac:dyDescent="0.25">
      <c r="A2190" s="3">
        <v>45194</v>
      </c>
      <c r="B2190" s="2">
        <v>4.5666000000000002</v>
      </c>
      <c r="C2190" s="2">
        <v>42.949787724071051</v>
      </c>
      <c r="D2190" s="2">
        <v>1.988968880296671E-2</v>
      </c>
      <c r="E2190" s="2">
        <v>-8.9713464070582723E-3</v>
      </c>
      <c r="F2190" s="2">
        <v>4.5948599999999997</v>
      </c>
      <c r="G2190" s="2">
        <v>4.6098799999999995</v>
      </c>
      <c r="H2190" s="2">
        <v>4.6231249999999973</v>
      </c>
      <c r="I2190" s="2">
        <v>4.6100619999999992</v>
      </c>
      <c r="J2190" s="13">
        <v>4.4259520000000085</v>
      </c>
      <c r="K2190" s="13" t="s">
        <v>51</v>
      </c>
      <c r="L2190" s="13" t="s">
        <v>50</v>
      </c>
      <c r="M2190" s="13" t="s">
        <v>53</v>
      </c>
    </row>
    <row r="2191" spans="1:13" ht="13.5" x14ac:dyDescent="0.25">
      <c r="A2191" s="3">
        <v>45195</v>
      </c>
      <c r="B2191" s="2">
        <v>4.5048000000000004</v>
      </c>
      <c r="C2191" s="2">
        <v>35.261803418499298</v>
      </c>
      <c r="D2191" s="2">
        <v>2.7707821209996375E-2</v>
      </c>
      <c r="E2191" s="2">
        <v>-1.7529141980368972E-3</v>
      </c>
      <c r="F2191" s="2">
        <v>4.5771999999999995</v>
      </c>
      <c r="G2191" s="2">
        <v>4.5975200000000003</v>
      </c>
      <c r="H2191" s="2">
        <v>4.6222449999999986</v>
      </c>
      <c r="I2191" s="2">
        <v>4.6082959999999993</v>
      </c>
      <c r="J2191" s="13">
        <v>4.4271615000000093</v>
      </c>
      <c r="K2191" s="13" t="s">
        <v>51</v>
      </c>
      <c r="L2191" s="13" t="s">
        <v>50</v>
      </c>
      <c r="M2191" s="13" t="s">
        <v>53</v>
      </c>
    </row>
    <row r="2192" spans="1:13" ht="13.5" x14ac:dyDescent="0.25">
      <c r="A2192" s="3">
        <v>45197</v>
      </c>
      <c r="B2192" s="2">
        <v>4.5048000000000004</v>
      </c>
      <c r="C2192" s="2">
        <v>35.261803418499312</v>
      </c>
      <c r="D2192" s="2">
        <v>3.6295157754421048E-2</v>
      </c>
      <c r="E2192" s="2">
        <v>4.9744881042090546E-3</v>
      </c>
      <c r="F2192" s="2">
        <v>4.5595400000000001</v>
      </c>
      <c r="G2192" s="2">
        <v>4.584270000000001</v>
      </c>
      <c r="H2192" s="2">
        <v>4.6209199999999999</v>
      </c>
      <c r="I2192" s="2">
        <v>4.6065299999999985</v>
      </c>
      <c r="J2192" s="13">
        <v>4.4282040000000098</v>
      </c>
      <c r="K2192" s="13" t="s">
        <v>51</v>
      </c>
      <c r="L2192" s="13" t="s">
        <v>50</v>
      </c>
      <c r="M2192" s="13" t="s">
        <v>53</v>
      </c>
    </row>
    <row r="2193" spans="1:13" ht="13.5" x14ac:dyDescent="0.25">
      <c r="A2193" s="3">
        <v>45198</v>
      </c>
      <c r="B2193" s="2">
        <v>4.5400999999999998</v>
      </c>
      <c r="C2193" s="2">
        <v>42.124599191561884</v>
      </c>
      <c r="D2193" s="2">
        <v>4.1504664645303002E-2</v>
      </c>
      <c r="E2193" s="2">
        <v>1.0911376525158166E-2</v>
      </c>
      <c r="F2193" s="2">
        <v>4.54894</v>
      </c>
      <c r="G2193" s="2">
        <v>4.5745500000000003</v>
      </c>
      <c r="H2193" s="2">
        <v>4.6165049999999992</v>
      </c>
      <c r="I2193" s="2">
        <v>4.604055999999999</v>
      </c>
      <c r="J2193" s="13">
        <v>4.4294650000000102</v>
      </c>
      <c r="K2193" s="13" t="s">
        <v>51</v>
      </c>
      <c r="L2193" s="13" t="s">
        <v>50</v>
      </c>
      <c r="M2193" s="13" t="s">
        <v>53</v>
      </c>
    </row>
    <row r="2194" spans="1:13" ht="13.5" x14ac:dyDescent="0.25">
      <c r="A2194" s="3">
        <v>45201</v>
      </c>
      <c r="B2194" s="2">
        <v>4.5400999999999998</v>
      </c>
      <c r="C2194" s="2">
        <v>42.124599191561884</v>
      </c>
      <c r="D2194" s="2">
        <v>4.4851661045334446E-2</v>
      </c>
      <c r="E2194" s="2">
        <v>1.5590370638269756E-2</v>
      </c>
      <c r="F2194" s="2">
        <v>4.5312799999999998</v>
      </c>
      <c r="G2194" s="2">
        <v>4.5657200000000007</v>
      </c>
      <c r="H2194" s="2">
        <v>4.6085549999999991</v>
      </c>
      <c r="I2194" s="2">
        <v>4.6021119999999982</v>
      </c>
      <c r="J2194" s="13">
        <v>4.4304750000000102</v>
      </c>
      <c r="K2194" s="13" t="s">
        <v>55</v>
      </c>
      <c r="L2194" s="13" t="s">
        <v>48</v>
      </c>
      <c r="M2194" s="13" t="s">
        <v>47</v>
      </c>
    </row>
    <row r="2195" spans="1:13" ht="13.5" x14ac:dyDescent="0.25">
      <c r="A2195" s="3">
        <v>45202</v>
      </c>
      <c r="B2195" s="2">
        <v>4.5048000000000004</v>
      </c>
      <c r="C2195" s="2">
        <v>37.512620914098356</v>
      </c>
      <c r="D2195" s="2">
        <v>4.5153135022050428E-2</v>
      </c>
      <c r="E2195" s="2">
        <v>1.9158189435380918E-2</v>
      </c>
      <c r="F2195" s="2">
        <v>4.5189199999999996</v>
      </c>
      <c r="G2195" s="2">
        <v>4.556890000000001</v>
      </c>
      <c r="H2195" s="2">
        <v>4.5988399999999992</v>
      </c>
      <c r="I2195" s="2">
        <v>4.5994619999999991</v>
      </c>
      <c r="J2195" s="13">
        <v>4.4313505000000104</v>
      </c>
      <c r="K2195" s="13" t="s">
        <v>55</v>
      </c>
      <c r="L2195" s="13" t="s">
        <v>48</v>
      </c>
      <c r="M2195" s="13" t="s">
        <v>47</v>
      </c>
    </row>
    <row r="2196" spans="1:13" ht="13.5" x14ac:dyDescent="0.25">
      <c r="A2196" s="3">
        <v>45203</v>
      </c>
      <c r="B2196" s="2">
        <v>4.5048000000000004</v>
      </c>
      <c r="C2196" s="2">
        <v>37.512620914098363</v>
      </c>
      <c r="D2196" s="2">
        <v>4.588103474714611E-2</v>
      </c>
      <c r="E2196" s="2">
        <v>2.1767509694214995E-2</v>
      </c>
      <c r="F2196" s="2">
        <v>4.5189199999999996</v>
      </c>
      <c r="G2196" s="2">
        <v>4.5480600000000004</v>
      </c>
      <c r="H2196" s="2">
        <v>4.5900099999999995</v>
      </c>
      <c r="I2196" s="2">
        <v>4.596811999999999</v>
      </c>
      <c r="J2196" s="13">
        <v>4.4323510000000113</v>
      </c>
      <c r="K2196" s="13" t="s">
        <v>51</v>
      </c>
      <c r="L2196" s="13" t="s">
        <v>50</v>
      </c>
      <c r="M2196" s="13" t="s">
        <v>54</v>
      </c>
    </row>
    <row r="2197" spans="1:13" ht="13.5" x14ac:dyDescent="0.25">
      <c r="A2197" s="3">
        <v>45204</v>
      </c>
      <c r="B2197" s="2">
        <v>4.5048000000000004</v>
      </c>
      <c r="C2197" s="2">
        <v>37.512620914098363</v>
      </c>
      <c r="D2197" s="2">
        <v>4.6934733565985987E-2</v>
      </c>
      <c r="E2197" s="2">
        <v>2.338875252017486E-2</v>
      </c>
      <c r="F2197" s="2">
        <v>4.5189199999999996</v>
      </c>
      <c r="G2197" s="2">
        <v>4.5392300000000008</v>
      </c>
      <c r="H2197" s="2">
        <v>4.5811799999999998</v>
      </c>
      <c r="I2197" s="2">
        <v>4.5938099999999986</v>
      </c>
      <c r="J2197" s="13">
        <v>4.4332265000000115</v>
      </c>
      <c r="K2197" s="13" t="s">
        <v>51</v>
      </c>
      <c r="L2197" s="13" t="s">
        <v>50</v>
      </c>
      <c r="M2197" s="13" t="s">
        <v>54</v>
      </c>
    </row>
    <row r="2198" spans="1:13" ht="13.5" x14ac:dyDescent="0.25">
      <c r="A2198" s="3">
        <v>45205</v>
      </c>
      <c r="B2198" s="2">
        <v>4.5312999999999999</v>
      </c>
      <c r="C2198" s="2">
        <v>43.330030825349617</v>
      </c>
      <c r="D2198" s="2">
        <v>4.6268717158342909E-2</v>
      </c>
      <c r="E2198" s="2">
        <v>2.4027206442299633E-2</v>
      </c>
      <c r="F2198" s="2">
        <v>4.5171599999999996</v>
      </c>
      <c r="G2198" s="2">
        <v>4.5330500000000002</v>
      </c>
      <c r="H2198" s="2">
        <v>4.5763249999999998</v>
      </c>
      <c r="I2198" s="2">
        <v>4.5911599999999986</v>
      </c>
      <c r="J2198" s="13">
        <v>4.4343595000000109</v>
      </c>
      <c r="K2198" s="13" t="s">
        <v>55</v>
      </c>
      <c r="L2198" s="13" t="s">
        <v>48</v>
      </c>
      <c r="M2198" s="13" t="s">
        <v>47</v>
      </c>
    </row>
    <row r="2199" spans="1:13" ht="13.5" x14ac:dyDescent="0.25">
      <c r="A2199" s="3">
        <v>45208</v>
      </c>
      <c r="B2199" s="2">
        <v>4.5312999999999999</v>
      </c>
      <c r="C2199" s="2">
        <v>43.33003082534961</v>
      </c>
      <c r="D2199" s="2">
        <v>5.1354673338584789E-2</v>
      </c>
      <c r="E2199" s="2">
        <v>2.429328749785846E-2</v>
      </c>
      <c r="F2199" s="2">
        <v>4.5154000000000014</v>
      </c>
      <c r="G2199" s="2">
        <v>4.5233400000000001</v>
      </c>
      <c r="H2199" s="2">
        <v>4.570145000000001</v>
      </c>
      <c r="I2199" s="2">
        <v>4.5874499999999987</v>
      </c>
      <c r="J2199" s="13">
        <v>4.4354510000000111</v>
      </c>
      <c r="K2199" s="13" t="s">
        <v>55</v>
      </c>
      <c r="L2199" s="13" t="s">
        <v>48</v>
      </c>
      <c r="M2199" s="13" t="s">
        <v>47</v>
      </c>
    </row>
    <row r="2200" spans="1:13" ht="13.5" x14ac:dyDescent="0.25">
      <c r="A2200" s="3">
        <v>45209</v>
      </c>
      <c r="B2200" s="2">
        <v>4.5048000000000004</v>
      </c>
      <c r="C2200" s="2">
        <v>39.107553097602924</v>
      </c>
      <c r="D2200" s="2">
        <v>4.8315981760841176E-2</v>
      </c>
      <c r="E2200" s="2">
        <v>2.3446968120183466E-2</v>
      </c>
      <c r="F2200" s="2">
        <v>4.5154000000000005</v>
      </c>
      <c r="G2200" s="2">
        <v>4.5171600000000005</v>
      </c>
      <c r="H2200" s="2">
        <v>4.5635200000000014</v>
      </c>
      <c r="I2200" s="2">
        <v>4.5825039999999984</v>
      </c>
      <c r="J2200" s="13">
        <v>4.436410000000012</v>
      </c>
      <c r="K2200" s="13" t="s">
        <v>55</v>
      </c>
      <c r="L2200" s="13" t="s">
        <v>48</v>
      </c>
      <c r="M2200" s="13" t="s">
        <v>54</v>
      </c>
    </row>
    <row r="2201" spans="1:13" ht="13.5" x14ac:dyDescent="0.25">
      <c r="A2201" s="3">
        <v>45210</v>
      </c>
      <c r="B2201" s="2">
        <v>4.5136000000000003</v>
      </c>
      <c r="C2201" s="2">
        <v>41.158176795123445</v>
      </c>
      <c r="D2201" s="2">
        <v>3.5929360362200846E-2</v>
      </c>
      <c r="E2201" s="2">
        <v>2.2777305741772332E-2</v>
      </c>
      <c r="F2201" s="2">
        <v>4.5171600000000005</v>
      </c>
      <c r="G2201" s="2">
        <v>4.5180400000000009</v>
      </c>
      <c r="H2201" s="2">
        <v>4.5577800000000011</v>
      </c>
      <c r="I2201" s="2">
        <v>4.5784399999999978</v>
      </c>
      <c r="J2201" s="13">
        <v>4.4373710000000113</v>
      </c>
      <c r="K2201" s="13" t="s">
        <v>55</v>
      </c>
      <c r="L2201" s="13" t="s">
        <v>54</v>
      </c>
      <c r="M2201" s="13" t="s">
        <v>49</v>
      </c>
    </row>
    <row r="2202" spans="1:13" ht="13.5" x14ac:dyDescent="0.25">
      <c r="A2202" s="3">
        <v>45211</v>
      </c>
      <c r="B2202" s="2">
        <v>4.5930999999999997</v>
      </c>
      <c r="C2202" s="2">
        <v>55.679251807968498</v>
      </c>
      <c r="D2202" s="2">
        <v>1.9826117267970567E-2</v>
      </c>
      <c r="E2202" s="2">
        <v>2.1849194597000611E-2</v>
      </c>
      <c r="F2202" s="2">
        <v>4.5348199999999999</v>
      </c>
      <c r="G2202" s="2">
        <v>4.5268700000000006</v>
      </c>
      <c r="H2202" s="2">
        <v>4.5555700000000012</v>
      </c>
      <c r="I2202" s="2">
        <v>4.5775559999999977</v>
      </c>
      <c r="J2202" s="13">
        <v>4.4388130000000112</v>
      </c>
      <c r="K2202" s="13" t="s">
        <v>51</v>
      </c>
      <c r="L2202" s="13" t="s">
        <v>50</v>
      </c>
      <c r="M2202" s="13" t="s">
        <v>52</v>
      </c>
    </row>
    <row r="2203" spans="1:13" ht="13.5" x14ac:dyDescent="0.25">
      <c r="A2203" s="3">
        <v>45212</v>
      </c>
      <c r="B2203" s="2">
        <v>4.5930999999999997</v>
      </c>
      <c r="C2203" s="2">
        <v>55.679251807968491</v>
      </c>
      <c r="D2203" s="2">
        <v>1.1408179034393839E-2</v>
      </c>
      <c r="E2203" s="2">
        <v>2.0821764821992057E-2</v>
      </c>
      <c r="F2203" s="2">
        <v>4.54718</v>
      </c>
      <c r="G2203" s="2">
        <v>4.5321699999999998</v>
      </c>
      <c r="H2203" s="2">
        <v>4.5533600000000005</v>
      </c>
      <c r="I2203" s="2">
        <v>4.5750819999999974</v>
      </c>
      <c r="J2203" s="13">
        <v>4.4401715000000115</v>
      </c>
      <c r="K2203" s="13" t="s">
        <v>51</v>
      </c>
      <c r="L2203" s="13" t="s">
        <v>50</v>
      </c>
      <c r="M2203" s="13" t="s">
        <v>52</v>
      </c>
    </row>
    <row r="2204" spans="1:13" ht="13.5" x14ac:dyDescent="0.25">
      <c r="A2204" s="3">
        <v>45215</v>
      </c>
      <c r="B2204" s="2">
        <v>4.5930999999999997</v>
      </c>
      <c r="C2204" s="2">
        <v>55.679251807968491</v>
      </c>
      <c r="D2204" s="2">
        <v>4.0789319393192969E-3</v>
      </c>
      <c r="E2204" s="2">
        <v>1.9802304270204112E-2</v>
      </c>
      <c r="F2204" s="2">
        <v>4.5595400000000001</v>
      </c>
      <c r="G2204" s="2">
        <v>4.5374700000000008</v>
      </c>
      <c r="H2204" s="2">
        <v>4.5515950000000007</v>
      </c>
      <c r="I2204" s="2">
        <v>4.5741979999999973</v>
      </c>
      <c r="J2204" s="13">
        <v>4.4415720000000114</v>
      </c>
      <c r="K2204" s="13" t="s">
        <v>51</v>
      </c>
      <c r="L2204" s="13" t="s">
        <v>50</v>
      </c>
      <c r="M2204" s="13" t="s">
        <v>52</v>
      </c>
    </row>
    <row r="2205" spans="1:13" ht="13.5" x14ac:dyDescent="0.25">
      <c r="A2205" s="3">
        <v>45216</v>
      </c>
      <c r="B2205" s="2">
        <v>4.5930999999999997</v>
      </c>
      <c r="C2205" s="2">
        <v>55.679251807968491</v>
      </c>
      <c r="D2205" s="2">
        <v>-7.7445970604035352E-3</v>
      </c>
      <c r="E2205" s="2">
        <v>1.8436033062704811E-2</v>
      </c>
      <c r="F2205" s="2">
        <v>4.5771999999999995</v>
      </c>
      <c r="G2205" s="2">
        <v>4.5463000000000005</v>
      </c>
      <c r="H2205" s="2">
        <v>4.5515949999999989</v>
      </c>
      <c r="I2205" s="2">
        <v>4.5733139999999972</v>
      </c>
      <c r="J2205" s="13">
        <v>4.4429725000000122</v>
      </c>
      <c r="K2205" s="13" t="s">
        <v>51</v>
      </c>
      <c r="L2205" s="13" t="s">
        <v>50</v>
      </c>
      <c r="M2205" s="13" t="s">
        <v>52</v>
      </c>
    </row>
    <row r="2206" spans="1:13" ht="13.5" x14ac:dyDescent="0.25">
      <c r="A2206" s="3">
        <v>45217</v>
      </c>
      <c r="B2206" s="2">
        <v>4.6196000000000002</v>
      </c>
      <c r="C2206" s="2">
        <v>60.094571053367865</v>
      </c>
      <c r="D2206" s="2">
        <v>-1.9889018959782234E-2</v>
      </c>
      <c r="E2206" s="2">
        <v>1.7189568748400059E-2</v>
      </c>
      <c r="F2206" s="2">
        <v>4.5983999999999998</v>
      </c>
      <c r="G2206" s="2">
        <v>4.5577799999999993</v>
      </c>
      <c r="H2206" s="2">
        <v>4.5529199999999994</v>
      </c>
      <c r="I2206" s="2">
        <v>4.5729599999999957</v>
      </c>
      <c r="J2206" s="13">
        <v>4.4444220000000119</v>
      </c>
      <c r="K2206" s="13" t="s">
        <v>51</v>
      </c>
      <c r="L2206" s="13" t="s">
        <v>50</v>
      </c>
      <c r="M2206" s="13" t="s">
        <v>52</v>
      </c>
    </row>
    <row r="2207" spans="1:13" ht="13.5" x14ac:dyDescent="0.25">
      <c r="A2207" s="3">
        <v>45218</v>
      </c>
      <c r="B2207" s="2">
        <v>4.5930999999999997</v>
      </c>
      <c r="C2207" s="2">
        <v>54.271991043847834</v>
      </c>
      <c r="D2207" s="2">
        <v>-2.8522523080836137E-2</v>
      </c>
      <c r="E2207" s="2">
        <v>1.6086981371096171E-2</v>
      </c>
      <c r="F2207" s="2">
        <v>4.5983999999999998</v>
      </c>
      <c r="G2207" s="2">
        <v>4.5666099999999998</v>
      </c>
      <c r="H2207" s="2">
        <v>4.5529200000000003</v>
      </c>
      <c r="I2207" s="2">
        <v>4.5720759999999956</v>
      </c>
      <c r="J2207" s="13">
        <v>4.4456970000000116</v>
      </c>
      <c r="K2207" s="13" t="s">
        <v>55</v>
      </c>
      <c r="L2207" s="13" t="s">
        <v>48</v>
      </c>
      <c r="M2207" s="13" t="s">
        <v>54</v>
      </c>
    </row>
    <row r="2208" spans="1:13" ht="13.5" x14ac:dyDescent="0.25">
      <c r="A2208" s="3">
        <v>45219</v>
      </c>
      <c r="B2208" s="2">
        <v>4.5930999999999997</v>
      </c>
      <c r="C2208" s="2">
        <v>54.271991043847834</v>
      </c>
      <c r="D2208" s="2">
        <v>-3.1890966217492434E-2</v>
      </c>
      <c r="E2208" s="2">
        <v>1.4999069061557761E-2</v>
      </c>
      <c r="F2208" s="2">
        <v>4.5983999999999998</v>
      </c>
      <c r="G2208" s="2">
        <v>4.5727899999999995</v>
      </c>
      <c r="H2208" s="2">
        <v>4.5529200000000003</v>
      </c>
      <c r="I2208" s="2">
        <v>4.5724299999999962</v>
      </c>
      <c r="J2208" s="13">
        <v>4.446805000000011</v>
      </c>
      <c r="K2208" s="13" t="s">
        <v>55</v>
      </c>
      <c r="L2208" s="13" t="s">
        <v>48</v>
      </c>
      <c r="M2208" s="13" t="s">
        <v>54</v>
      </c>
    </row>
    <row r="2209" spans="1:13" ht="13.5" x14ac:dyDescent="0.25">
      <c r="A2209" s="3">
        <v>45222</v>
      </c>
      <c r="B2209" s="2">
        <v>4.6196000000000002</v>
      </c>
      <c r="C2209" s="2">
        <v>58.891360477800589</v>
      </c>
      <c r="D2209" s="2">
        <v>-3.683386649587117E-2</v>
      </c>
      <c r="E2209" s="2">
        <v>1.3964395629952952E-2</v>
      </c>
      <c r="F2209" s="2">
        <v>4.603699999999999</v>
      </c>
      <c r="G2209" s="2">
        <v>4.5816199999999991</v>
      </c>
      <c r="H2209" s="2">
        <v>4.552480000000001</v>
      </c>
      <c r="I2209" s="2">
        <v>4.5738439999999958</v>
      </c>
      <c r="J2209" s="13">
        <v>4.4480455000000116</v>
      </c>
      <c r="K2209" s="13" t="s">
        <v>55</v>
      </c>
      <c r="L2209" s="13" t="s">
        <v>54</v>
      </c>
      <c r="M2209" s="13" t="s">
        <v>49</v>
      </c>
    </row>
    <row r="2210" spans="1:13" ht="13.5" x14ac:dyDescent="0.25">
      <c r="A2210" s="3">
        <v>45223</v>
      </c>
      <c r="B2210" s="2">
        <v>4.6284000000000001</v>
      </c>
      <c r="C2210" s="2">
        <v>60.324677795316482</v>
      </c>
      <c r="D2210" s="2">
        <v>-4.6021792736812728E-2</v>
      </c>
      <c r="E2210" s="2">
        <v>1.2570574129353727E-2</v>
      </c>
      <c r="F2210" s="2">
        <v>4.61076</v>
      </c>
      <c r="G2210" s="2">
        <v>4.5939800000000002</v>
      </c>
      <c r="H2210" s="2">
        <v>4.5555700000000012</v>
      </c>
      <c r="I2210" s="2">
        <v>4.575433999999996</v>
      </c>
      <c r="J2210" s="13">
        <v>4.4483270000000115</v>
      </c>
      <c r="K2210" s="13" t="s">
        <v>51</v>
      </c>
      <c r="L2210" s="13" t="s">
        <v>54</v>
      </c>
      <c r="M2210" s="13" t="s">
        <v>52</v>
      </c>
    </row>
    <row r="2211" spans="1:13" ht="13.5" x14ac:dyDescent="0.25">
      <c r="A2211" s="3">
        <v>45224</v>
      </c>
      <c r="B2211" s="2">
        <v>4.5930999999999997</v>
      </c>
      <c r="C2211" s="2">
        <v>52.427923621873539</v>
      </c>
      <c r="D2211" s="2">
        <v>-5.0135731612344081E-2</v>
      </c>
      <c r="E2211" s="2">
        <v>1.1133838899776486E-2</v>
      </c>
      <c r="F2211" s="2">
        <v>4.6054599999999999</v>
      </c>
      <c r="G2211" s="2">
        <v>4.6019299999999994</v>
      </c>
      <c r="H2211" s="2">
        <v>4.5599850000000002</v>
      </c>
      <c r="I2211" s="2">
        <v>4.5763179999999952</v>
      </c>
      <c r="J2211" s="13">
        <v>4.4485990000000104</v>
      </c>
      <c r="K2211" s="13" t="s">
        <v>55</v>
      </c>
      <c r="L2211" s="13" t="s">
        <v>48</v>
      </c>
      <c r="M2211" s="13" t="s">
        <v>47</v>
      </c>
    </row>
    <row r="2212" spans="1:13" ht="13.5" x14ac:dyDescent="0.25">
      <c r="A2212" s="3">
        <v>45225</v>
      </c>
      <c r="B2212" s="2">
        <v>4.5930999999999997</v>
      </c>
      <c r="C2212" s="2">
        <v>52.427923621873539</v>
      </c>
      <c r="D2212" s="2">
        <v>-4.1462769402435207E-2</v>
      </c>
      <c r="E2212" s="2">
        <v>9.1781516380888412E-3</v>
      </c>
      <c r="F2212" s="2">
        <v>4.6054599999999999</v>
      </c>
      <c r="G2212" s="2">
        <v>4.6019299999999994</v>
      </c>
      <c r="H2212" s="2">
        <v>4.5644000000000009</v>
      </c>
      <c r="I2212" s="2">
        <v>4.5779079999999954</v>
      </c>
      <c r="J2212" s="13">
        <v>4.4490380000000105</v>
      </c>
      <c r="K2212" s="13" t="s">
        <v>55</v>
      </c>
      <c r="L2212" s="13" t="s">
        <v>54</v>
      </c>
      <c r="M2212" s="13" t="s">
        <v>54</v>
      </c>
    </row>
    <row r="2213" spans="1:13" ht="13.5" x14ac:dyDescent="0.25">
      <c r="A2213" s="3">
        <v>45226</v>
      </c>
      <c r="B2213" s="2">
        <v>4.5930999999999997</v>
      </c>
      <c r="C2213" s="2">
        <v>52.427923621873546</v>
      </c>
      <c r="D2213" s="2">
        <v>-3.4195203347350045E-2</v>
      </c>
      <c r="E2213" s="2">
        <v>6.9361757075702031E-3</v>
      </c>
      <c r="F2213" s="2">
        <v>4.6054599999999999</v>
      </c>
      <c r="G2213" s="2">
        <v>4.6019299999999994</v>
      </c>
      <c r="H2213" s="2">
        <v>4.5670499999999992</v>
      </c>
      <c r="I2213" s="2">
        <v>4.5796739999999954</v>
      </c>
      <c r="J2213" s="13">
        <v>4.4496445000000104</v>
      </c>
      <c r="K2213" s="13" t="s">
        <v>55</v>
      </c>
      <c r="L2213" s="13" t="s">
        <v>54</v>
      </c>
      <c r="M2213" s="13" t="s">
        <v>54</v>
      </c>
    </row>
    <row r="2214" spans="1:13" ht="13.5" x14ac:dyDescent="0.25">
      <c r="A2214" s="3">
        <v>45229</v>
      </c>
      <c r="B2214" s="2">
        <v>4.5930999999999997</v>
      </c>
      <c r="C2214" s="2">
        <v>52.427923621873539</v>
      </c>
      <c r="D2214" s="2">
        <v>-2.8111552411345109E-2</v>
      </c>
      <c r="E2214" s="2">
        <v>3.8820057867742811E-3</v>
      </c>
      <c r="F2214" s="2">
        <v>4.6001599999999998</v>
      </c>
      <c r="G2214" s="2">
        <v>4.6019299999999994</v>
      </c>
      <c r="H2214" s="2">
        <v>4.5696999999999992</v>
      </c>
      <c r="I2214" s="2">
        <v>4.5814399999999953</v>
      </c>
      <c r="J2214" s="13">
        <v>4.4502510000000095</v>
      </c>
      <c r="K2214" s="13" t="s">
        <v>55</v>
      </c>
      <c r="L2214" s="13" t="s">
        <v>54</v>
      </c>
      <c r="M2214" s="13" t="s">
        <v>47</v>
      </c>
    </row>
    <row r="2215" spans="1:13" ht="13.5" x14ac:dyDescent="0.25">
      <c r="A2215" s="3">
        <v>45230</v>
      </c>
      <c r="B2215" s="2">
        <v>4.5930999999999997</v>
      </c>
      <c r="C2215" s="2">
        <v>52.427923621873539</v>
      </c>
      <c r="D2215" s="2">
        <v>-2.3024799656226058E-2</v>
      </c>
      <c r="E2215" s="2">
        <v>1.1611932564404204E-3</v>
      </c>
      <c r="F2215" s="2">
        <v>4.5930999999999997</v>
      </c>
      <c r="G2215" s="2">
        <v>4.6019299999999994</v>
      </c>
      <c r="H2215" s="2">
        <v>4.574114999999999</v>
      </c>
      <c r="I2215" s="2">
        <v>4.5826759999999958</v>
      </c>
      <c r="J2215" s="13">
        <v>4.45094100000001</v>
      </c>
      <c r="K2215" s="13" t="s">
        <v>55</v>
      </c>
      <c r="L2215" s="13" t="s">
        <v>48</v>
      </c>
      <c r="M2215" s="13" t="s">
        <v>47</v>
      </c>
    </row>
    <row r="2216" spans="1:13" ht="13.5" x14ac:dyDescent="0.25">
      <c r="A2216" s="3">
        <v>45231</v>
      </c>
      <c r="B2216" s="2">
        <v>4.6372999999999998</v>
      </c>
      <c r="C2216" s="2">
        <v>61.55555655312741</v>
      </c>
      <c r="D2216" s="2">
        <v>-1.7974212173939463E-2</v>
      </c>
      <c r="E2216" s="2">
        <v>-1.8073895819994928E-3</v>
      </c>
      <c r="F2216" s="2">
        <v>4.6019399999999999</v>
      </c>
      <c r="G2216" s="2">
        <v>4.603699999999999</v>
      </c>
      <c r="H2216" s="2">
        <v>4.5807399999999978</v>
      </c>
      <c r="I2216" s="2">
        <v>4.5855039999999958</v>
      </c>
      <c r="J2216" s="13">
        <v>4.4516430000000096</v>
      </c>
      <c r="K2216" s="13" t="s">
        <v>51</v>
      </c>
      <c r="L2216" s="13" t="s">
        <v>54</v>
      </c>
      <c r="M2216" s="13" t="s">
        <v>52</v>
      </c>
    </row>
    <row r="2217" spans="1:13" ht="13.5" x14ac:dyDescent="0.25">
      <c r="A2217" s="3">
        <v>45232</v>
      </c>
      <c r="B2217" s="2">
        <v>4.6284000000000001</v>
      </c>
      <c r="C2217" s="2">
        <v>59.09676241710757</v>
      </c>
      <c r="D2217" s="2">
        <v>-1.7431738081847392E-2</v>
      </c>
      <c r="E2217" s="2">
        <v>-5.0371736508968172E-3</v>
      </c>
      <c r="F2217" s="2">
        <v>4.609</v>
      </c>
      <c r="G2217" s="2">
        <v>4.6072299999999995</v>
      </c>
      <c r="H2217" s="2">
        <v>4.5869199999999983</v>
      </c>
      <c r="I2217" s="2">
        <v>4.5881539999999958</v>
      </c>
      <c r="J2217" s="13">
        <v>4.4524675000000089</v>
      </c>
      <c r="K2217" s="13" t="s">
        <v>55</v>
      </c>
      <c r="L2217" s="13" t="s">
        <v>54</v>
      </c>
      <c r="M2217" s="13" t="s">
        <v>49</v>
      </c>
    </row>
    <row r="2218" spans="1:13" ht="13.5" x14ac:dyDescent="0.25">
      <c r="A2218" s="3">
        <v>45233</v>
      </c>
      <c r="B2218" s="2">
        <v>4.6284000000000001</v>
      </c>
      <c r="C2218" s="2">
        <v>59.096762417107577</v>
      </c>
      <c r="D2218" s="2">
        <v>-1.7210349683976389E-2</v>
      </c>
      <c r="E2218" s="2">
        <v>-8.1097112950424578E-3</v>
      </c>
      <c r="F2218" s="2">
        <v>4.6160599999999992</v>
      </c>
      <c r="G2218" s="2">
        <v>4.6107599999999991</v>
      </c>
      <c r="H2218" s="2">
        <v>4.5917749999999993</v>
      </c>
      <c r="I2218" s="2">
        <v>4.5899199999999958</v>
      </c>
      <c r="J2218" s="13">
        <v>4.4533755000000097</v>
      </c>
      <c r="K2218" s="13" t="s">
        <v>55</v>
      </c>
      <c r="L2218" s="13" t="s">
        <v>54</v>
      </c>
      <c r="M2218" s="13" t="s">
        <v>49</v>
      </c>
    </row>
    <row r="2219" spans="1:13" ht="13.5" x14ac:dyDescent="0.25">
      <c r="A2219" s="3">
        <v>45236</v>
      </c>
      <c r="B2219" s="2">
        <v>4.6284000000000001</v>
      </c>
      <c r="C2219" s="2">
        <v>59.096762417107577</v>
      </c>
      <c r="D2219" s="2">
        <v>-1.3166124019729608E-2</v>
      </c>
      <c r="E2219" s="2">
        <v>-1.0339922229405565E-2</v>
      </c>
      <c r="F2219" s="2">
        <v>4.6231199999999992</v>
      </c>
      <c r="G2219" s="2">
        <v>4.6116399999999995</v>
      </c>
      <c r="H2219" s="2">
        <v>4.5966299999999984</v>
      </c>
      <c r="I2219" s="2">
        <v>4.5916859999999966</v>
      </c>
      <c r="J2219" s="13">
        <v>4.4542835000000096</v>
      </c>
      <c r="K2219" s="13" t="s">
        <v>55</v>
      </c>
      <c r="L2219" s="13" t="s">
        <v>54</v>
      </c>
      <c r="M2219" s="13" t="s">
        <v>49</v>
      </c>
    </row>
    <row r="2220" spans="1:13" ht="13.5" x14ac:dyDescent="0.25">
      <c r="A2220" s="3">
        <v>45237</v>
      </c>
      <c r="B2220" s="2">
        <v>4.6548999999999996</v>
      </c>
      <c r="C2220" s="2">
        <v>64.386980983737459</v>
      </c>
      <c r="D2220" s="2">
        <v>-1.0556931558912908E-2</v>
      </c>
      <c r="E2220" s="2">
        <v>-1.221212833434443E-2</v>
      </c>
      <c r="F2220" s="2">
        <v>4.6354799999999994</v>
      </c>
      <c r="G2220" s="2">
        <v>4.6142899999999996</v>
      </c>
      <c r="H2220" s="2">
        <v>4.6041349999999985</v>
      </c>
      <c r="I2220" s="2">
        <v>4.5943359999999966</v>
      </c>
      <c r="J2220" s="13">
        <v>4.4554080000000091</v>
      </c>
      <c r="K2220" s="13" t="s">
        <v>51</v>
      </c>
      <c r="L2220" s="13" t="s">
        <v>50</v>
      </c>
      <c r="M2220" s="13" t="s">
        <v>52</v>
      </c>
    </row>
    <row r="2221" spans="1:13" ht="13.5" x14ac:dyDescent="0.25">
      <c r="A2221" s="3">
        <v>45238</v>
      </c>
      <c r="B2221" s="2">
        <v>4.5930999999999997</v>
      </c>
      <c r="C2221" s="2">
        <v>48.600537818108627</v>
      </c>
      <c r="D2221" s="2">
        <v>-9.5473712940679079E-3</v>
      </c>
      <c r="E2221" s="2">
        <v>-1.4062740828252852E-2</v>
      </c>
      <c r="F2221" s="2">
        <v>4.6266400000000001</v>
      </c>
      <c r="G2221" s="2">
        <v>4.6142899999999996</v>
      </c>
      <c r="H2221" s="2">
        <v>4.608109999999999</v>
      </c>
      <c r="I2221" s="2">
        <v>4.5957499999999971</v>
      </c>
      <c r="J2221" s="13">
        <v>4.4562235000000099</v>
      </c>
      <c r="K2221" s="13" t="s">
        <v>51</v>
      </c>
      <c r="L2221" s="13" t="s">
        <v>50</v>
      </c>
      <c r="M2221" s="13" t="s">
        <v>53</v>
      </c>
    </row>
    <row r="2222" spans="1:13" ht="13.5" x14ac:dyDescent="0.25">
      <c r="A2222" s="3">
        <v>45239</v>
      </c>
      <c r="B2222" s="2">
        <v>4.5930999999999997</v>
      </c>
      <c r="C2222" s="2">
        <v>48.600537818108627</v>
      </c>
      <c r="D2222" s="2">
        <v>-8.6476033225340032E-3</v>
      </c>
      <c r="E2222" s="2">
        <v>-1.6505113843593551E-2</v>
      </c>
      <c r="F2222" s="2">
        <v>4.61958</v>
      </c>
      <c r="G2222" s="2">
        <v>4.6142899999999996</v>
      </c>
      <c r="H2222" s="2">
        <v>4.608109999999999</v>
      </c>
      <c r="I2222" s="2">
        <v>4.5969859999999976</v>
      </c>
      <c r="J2222" s="13">
        <v>4.4572480000000096</v>
      </c>
      <c r="K2222" s="13" t="s">
        <v>51</v>
      </c>
      <c r="L2222" s="13" t="s">
        <v>50</v>
      </c>
      <c r="M2222" s="13" t="s">
        <v>53</v>
      </c>
    </row>
    <row r="2223" spans="1:13" ht="13.5" x14ac:dyDescent="0.25">
      <c r="A2223" s="3">
        <v>45240</v>
      </c>
      <c r="B2223" s="2">
        <v>4.6372999999999998</v>
      </c>
      <c r="C2223" s="2">
        <v>57.287108566052453</v>
      </c>
      <c r="D2223" s="2">
        <v>-1.1118182794151998E-2</v>
      </c>
      <c r="E2223" s="2">
        <v>-1.9365616659954118E-2</v>
      </c>
      <c r="F2223" s="2">
        <v>4.6213600000000001</v>
      </c>
      <c r="G2223" s="2">
        <v>4.6187100000000001</v>
      </c>
      <c r="H2223" s="2">
        <v>4.6103199999999998</v>
      </c>
      <c r="I2223" s="2">
        <v>4.5971639999999976</v>
      </c>
      <c r="J2223" s="13">
        <v>4.4584935000000092</v>
      </c>
      <c r="K2223" s="13" t="s">
        <v>51</v>
      </c>
      <c r="L2223" s="13" t="s">
        <v>50</v>
      </c>
      <c r="M2223" s="13" t="s">
        <v>52</v>
      </c>
    </row>
    <row r="2224" spans="1:13" ht="13.5" x14ac:dyDescent="0.25">
      <c r="A2224" s="3">
        <v>45243</v>
      </c>
      <c r="B2224" s="2">
        <v>4.6814</v>
      </c>
      <c r="C2224" s="2">
        <v>63.851328594059176</v>
      </c>
      <c r="D2224" s="2">
        <v>-1.6697489413862954E-2</v>
      </c>
      <c r="E2224" s="2">
        <v>-2.0515985034933813E-2</v>
      </c>
      <c r="F2224" s="2">
        <v>4.6319600000000003</v>
      </c>
      <c r="G2224" s="2">
        <v>4.6275399999999989</v>
      </c>
      <c r="H2224" s="2">
        <v>4.6147349999999978</v>
      </c>
      <c r="I2224" s="2">
        <v>4.5968099999999978</v>
      </c>
      <c r="J2224" s="13">
        <v>4.459959500000009</v>
      </c>
      <c r="K2224" s="13" t="s">
        <v>51</v>
      </c>
      <c r="L2224" s="13" t="s">
        <v>50</v>
      </c>
      <c r="M2224" s="13" t="s">
        <v>52</v>
      </c>
    </row>
    <row r="2225" spans="1:13" ht="13.5" x14ac:dyDescent="0.25">
      <c r="A2225" s="3">
        <v>45244</v>
      </c>
      <c r="B2225" s="2">
        <v>4.6018999999999997</v>
      </c>
      <c r="C2225" s="2">
        <v>49.178530848012663</v>
      </c>
      <c r="D2225" s="2">
        <v>-1.5995835176727091E-2</v>
      </c>
      <c r="E2225" s="2">
        <v>-2.1106783201277429E-2</v>
      </c>
      <c r="F2225" s="2">
        <v>4.6213600000000001</v>
      </c>
      <c r="G2225" s="2">
        <v>4.6284200000000002</v>
      </c>
      <c r="H2225" s="2">
        <v>4.6151749999999989</v>
      </c>
      <c r="I2225" s="2">
        <v>4.5948659999999979</v>
      </c>
      <c r="J2225" s="13">
        <v>4.4610280000000087</v>
      </c>
      <c r="K2225" s="13" t="s">
        <v>51</v>
      </c>
      <c r="L2225" s="13" t="s">
        <v>54</v>
      </c>
      <c r="M2225" s="13" t="s">
        <v>53</v>
      </c>
    </row>
    <row r="2226" spans="1:13" ht="13.5" x14ac:dyDescent="0.25">
      <c r="A2226" s="3">
        <v>45245</v>
      </c>
      <c r="B2226" s="2">
        <v>4.6638000000000002</v>
      </c>
      <c r="C2226" s="2">
        <v>57.389078450769908</v>
      </c>
      <c r="D2226" s="2">
        <v>-1.3149287439063961E-2</v>
      </c>
      <c r="E2226" s="2">
        <v>-2.1107320516562011E-2</v>
      </c>
      <c r="F2226" s="2">
        <v>4.6355000000000004</v>
      </c>
      <c r="G2226" s="2">
        <v>4.6310700000000002</v>
      </c>
      <c r="H2226" s="2">
        <v>4.6173849999999987</v>
      </c>
      <c r="I2226" s="2">
        <v>4.5945139999999984</v>
      </c>
      <c r="J2226" s="13">
        <v>4.4624060000000085</v>
      </c>
      <c r="K2226" s="13" t="s">
        <v>51</v>
      </c>
      <c r="L2226" s="13" t="s">
        <v>50</v>
      </c>
      <c r="M2226" s="13" t="s">
        <v>52</v>
      </c>
    </row>
    <row r="2227" spans="1:13" ht="13.5" x14ac:dyDescent="0.25">
      <c r="A2227" s="3">
        <v>45246</v>
      </c>
      <c r="B2227" s="2">
        <v>4.6638000000000002</v>
      </c>
      <c r="C2227" s="2">
        <v>57.389078450769908</v>
      </c>
      <c r="D2227" s="2">
        <v>-1.2440461861817909E-2</v>
      </c>
      <c r="E2227" s="2">
        <v>-2.0072549768463385E-2</v>
      </c>
      <c r="F2227" s="2">
        <v>4.6496400000000007</v>
      </c>
      <c r="G2227" s="2">
        <v>4.6346100000000003</v>
      </c>
      <c r="H2227" s="2">
        <v>4.620919999999999</v>
      </c>
      <c r="I2227" s="2">
        <v>4.5941619999999981</v>
      </c>
      <c r="J2227" s="13">
        <v>4.4637840000000093</v>
      </c>
      <c r="K2227" s="13" t="s">
        <v>51</v>
      </c>
      <c r="L2227" s="13" t="s">
        <v>50</v>
      </c>
      <c r="M2227" s="13" t="s">
        <v>52</v>
      </c>
    </row>
    <row r="2228" spans="1:13" ht="13.5" x14ac:dyDescent="0.25">
      <c r="A2228" s="3">
        <v>45247</v>
      </c>
      <c r="B2228" s="2">
        <v>4.6638000000000002</v>
      </c>
      <c r="C2228" s="2">
        <v>57.389078450769908</v>
      </c>
      <c r="D2228" s="2">
        <v>-1.2146761345607437E-2</v>
      </c>
      <c r="E2228" s="2">
        <v>-1.8259585197019746E-2</v>
      </c>
      <c r="F2228" s="2">
        <v>4.6549400000000007</v>
      </c>
      <c r="G2228" s="2">
        <v>4.6381500000000004</v>
      </c>
      <c r="H2228" s="2">
        <v>4.6244549999999984</v>
      </c>
      <c r="I2228" s="2">
        <v>4.5948699999999985</v>
      </c>
      <c r="J2228" s="13">
        <v>4.4653710000000082</v>
      </c>
      <c r="K2228" s="13" t="s">
        <v>51</v>
      </c>
      <c r="L2228" s="13" t="s">
        <v>50</v>
      </c>
      <c r="M2228" s="13" t="s">
        <v>52</v>
      </c>
    </row>
    <row r="2229" spans="1:13" ht="13.5" x14ac:dyDescent="0.25">
      <c r="A2229" s="3">
        <v>45250</v>
      </c>
      <c r="B2229" s="2">
        <v>4.6638000000000002</v>
      </c>
      <c r="C2229" s="2">
        <v>57.389078450769908</v>
      </c>
      <c r="D2229" s="2">
        <v>-1.2181648276262003E-2</v>
      </c>
      <c r="E2229" s="2">
        <v>-1.7428011619368348E-2</v>
      </c>
      <c r="F2229" s="2">
        <v>4.6514199999999999</v>
      </c>
      <c r="G2229" s="2">
        <v>4.6416900000000005</v>
      </c>
      <c r="H2229" s="2">
        <v>4.6266649999999983</v>
      </c>
      <c r="I2229" s="2">
        <v>4.5950480000000002</v>
      </c>
      <c r="J2229" s="13">
        <v>4.4669580000000089</v>
      </c>
      <c r="K2229" s="13" t="s">
        <v>51</v>
      </c>
      <c r="L2229" s="13" t="s">
        <v>54</v>
      </c>
      <c r="M2229" s="13" t="s">
        <v>53</v>
      </c>
    </row>
    <row r="2230" spans="1:13" ht="13.5" x14ac:dyDescent="0.25">
      <c r="A2230" s="3">
        <v>45251</v>
      </c>
      <c r="B2230" s="2">
        <v>4.6638000000000002</v>
      </c>
      <c r="C2230" s="2">
        <v>57.389078450769908</v>
      </c>
      <c r="D2230" s="2">
        <v>-8.3966548655070028E-3</v>
      </c>
      <c r="E2230" s="2">
        <v>-1.6469556455299812E-2</v>
      </c>
      <c r="F2230" s="2">
        <v>4.6638000000000002</v>
      </c>
      <c r="G2230" s="2">
        <v>4.6425800000000006</v>
      </c>
      <c r="H2230" s="2">
        <v>4.6284349999999979</v>
      </c>
      <c r="I2230" s="2">
        <v>4.5955779999999997</v>
      </c>
      <c r="J2230" s="13">
        <v>4.4686285000000092</v>
      </c>
      <c r="K2230" s="13" t="s">
        <v>51</v>
      </c>
      <c r="L2230" s="13" t="s">
        <v>54</v>
      </c>
      <c r="M2230" s="13" t="s">
        <v>52</v>
      </c>
    </row>
    <row r="2231" spans="1:13" ht="13.5" x14ac:dyDescent="0.25">
      <c r="A2231" s="3">
        <v>45252</v>
      </c>
      <c r="B2231" s="2">
        <v>4.6814</v>
      </c>
      <c r="C2231" s="2">
        <v>60.047445218384553</v>
      </c>
      <c r="D2231" s="2">
        <v>-1.6248336325848989E-2</v>
      </c>
      <c r="E2231" s="2">
        <v>-1.6924622604173861E-2</v>
      </c>
      <c r="F2231" s="2">
        <v>4.6673200000000001</v>
      </c>
      <c r="G2231" s="2">
        <v>4.6514100000000012</v>
      </c>
      <c r="H2231" s="2">
        <v>4.6328499999999986</v>
      </c>
      <c r="I2231" s="2">
        <v>4.5966380000000004</v>
      </c>
      <c r="J2231" s="13">
        <v>4.4703870000000094</v>
      </c>
      <c r="K2231" s="13" t="s">
        <v>51</v>
      </c>
      <c r="L2231" s="13" t="s">
        <v>50</v>
      </c>
      <c r="M2231" s="13" t="s">
        <v>52</v>
      </c>
    </row>
    <row r="2232" spans="1:13" ht="13.5" x14ac:dyDescent="0.25">
      <c r="A2232" s="3">
        <v>45253</v>
      </c>
      <c r="B2232" s="2">
        <v>4.7168000000000001</v>
      </c>
      <c r="C2232" s="2">
        <v>64.803711095232245</v>
      </c>
      <c r="D2232" s="2">
        <v>-2.5843262412148071E-2</v>
      </c>
      <c r="E2232" s="2">
        <v>-1.4007215173631179E-2</v>
      </c>
      <c r="F2232" s="2">
        <v>4.6779200000000003</v>
      </c>
      <c r="G2232" s="2">
        <v>4.6637800000000009</v>
      </c>
      <c r="H2232" s="2">
        <v>4.639034999999998</v>
      </c>
      <c r="I2232" s="2">
        <v>4.5982280000000006</v>
      </c>
      <c r="J2232" s="13">
        <v>4.4723225000000086</v>
      </c>
      <c r="K2232" s="13" t="s">
        <v>51</v>
      </c>
      <c r="L2232" s="13" t="s">
        <v>50</v>
      </c>
      <c r="M2232" s="13" t="s">
        <v>52</v>
      </c>
    </row>
    <row r="2233" spans="1:13" ht="13.5" x14ac:dyDescent="0.25">
      <c r="A2233" s="3">
        <v>45254</v>
      </c>
      <c r="B2233" s="2">
        <v>4.7079000000000004</v>
      </c>
      <c r="C2233" s="2">
        <v>62.780154405326201</v>
      </c>
      <c r="D2233" s="2">
        <v>-2.7016571882471752E-2</v>
      </c>
      <c r="E2233" s="2">
        <v>-1.0343056566767881E-2</v>
      </c>
      <c r="F2233" s="2">
        <v>4.6867400000000004</v>
      </c>
      <c r="G2233" s="2">
        <v>4.670840000000001</v>
      </c>
      <c r="H2233" s="2">
        <v>4.6447749999999992</v>
      </c>
      <c r="I2233" s="2">
        <v>4.5996400000000008</v>
      </c>
      <c r="J2233" s="13">
        <v>4.4742135000000083</v>
      </c>
      <c r="K2233" s="13" t="s">
        <v>51</v>
      </c>
      <c r="L2233" s="13" t="s">
        <v>50</v>
      </c>
      <c r="M2233" s="13" t="s">
        <v>52</v>
      </c>
    </row>
    <row r="2234" spans="1:13" ht="13.5" x14ac:dyDescent="0.25">
      <c r="A2234" s="3">
        <v>45257</v>
      </c>
      <c r="B2234" s="2">
        <v>4.6990999999999996</v>
      </c>
      <c r="C2234" s="2">
        <v>60.7598827329915</v>
      </c>
      <c r="D2234" s="2">
        <v>-2.0996041446029956E-2</v>
      </c>
      <c r="E2234" s="2">
        <v>-7.2104672314778984E-3</v>
      </c>
      <c r="F2234" s="2">
        <v>4.6938000000000004</v>
      </c>
      <c r="G2234" s="2">
        <v>4.6726100000000006</v>
      </c>
      <c r="H2234" s="2">
        <v>4.6500749999999993</v>
      </c>
      <c r="I2234" s="2">
        <v>4.6010540000000004</v>
      </c>
      <c r="J2234" s="13">
        <v>4.4762695000000088</v>
      </c>
      <c r="K2234" s="13" t="s">
        <v>51</v>
      </c>
      <c r="L2234" s="13" t="s">
        <v>50</v>
      </c>
      <c r="M2234" s="13" t="s">
        <v>52</v>
      </c>
    </row>
    <row r="2235" spans="1:13" ht="13.5" x14ac:dyDescent="0.25">
      <c r="A2235" s="3">
        <v>45258</v>
      </c>
      <c r="B2235" s="2">
        <v>4.6990999999999996</v>
      </c>
      <c r="C2235" s="2">
        <v>60.7598827329915</v>
      </c>
      <c r="D2235" s="2">
        <v>-2.8472309150288311E-2</v>
      </c>
      <c r="E2235" s="2">
        <v>-6.2606029951348735E-3</v>
      </c>
      <c r="F2235" s="2">
        <v>4.7008600000000005</v>
      </c>
      <c r="G2235" s="2">
        <v>4.6823300000000012</v>
      </c>
      <c r="H2235" s="2">
        <v>4.6553750000000003</v>
      </c>
      <c r="I2235" s="2">
        <v>4.6031739999999992</v>
      </c>
      <c r="J2235" s="13">
        <v>4.4785760000000092</v>
      </c>
      <c r="K2235" s="13" t="s">
        <v>51</v>
      </c>
      <c r="L2235" s="13" t="s">
        <v>50</v>
      </c>
      <c r="M2235" s="13" t="s">
        <v>52</v>
      </c>
    </row>
    <row r="2236" spans="1:13" ht="13.5" x14ac:dyDescent="0.25">
      <c r="A2236" s="3">
        <v>45259</v>
      </c>
      <c r="B2236" s="2">
        <v>4.6814</v>
      </c>
      <c r="C2236" s="2">
        <v>56.517314158710334</v>
      </c>
      <c r="D2236" s="2">
        <v>-2.4278817361312655E-2</v>
      </c>
      <c r="E2236" s="2">
        <v>-4.8723015545778783E-3</v>
      </c>
      <c r="F2236" s="2">
        <v>4.7008600000000005</v>
      </c>
      <c r="G2236" s="2">
        <v>4.6840900000000003</v>
      </c>
      <c r="H2236" s="2">
        <v>4.6575800000000003</v>
      </c>
      <c r="I2236" s="2">
        <v>4.60494</v>
      </c>
      <c r="J2236" s="13">
        <v>4.4809195000000086</v>
      </c>
      <c r="K2236" s="13" t="s">
        <v>55</v>
      </c>
      <c r="L2236" s="13" t="s">
        <v>54</v>
      </c>
      <c r="M2236" s="13" t="s">
        <v>54</v>
      </c>
    </row>
    <row r="2237" spans="1:13" ht="13.5" x14ac:dyDescent="0.25">
      <c r="A2237" s="3">
        <v>45260</v>
      </c>
      <c r="B2237" s="2">
        <v>4.6814</v>
      </c>
      <c r="C2237" s="2">
        <v>56.517314158710342</v>
      </c>
      <c r="D2237" s="2">
        <v>-2.091720621768367E-2</v>
      </c>
      <c r="E2237" s="2">
        <v>-3.6026061548626526E-3</v>
      </c>
      <c r="F2237" s="2">
        <v>4.6937800000000003</v>
      </c>
      <c r="G2237" s="2">
        <v>4.6858500000000003</v>
      </c>
      <c r="H2237" s="2">
        <v>4.6602300000000003</v>
      </c>
      <c r="I2237" s="2">
        <v>4.606706</v>
      </c>
      <c r="J2237" s="13">
        <v>4.4834300000000091</v>
      </c>
      <c r="K2237" s="13" t="s">
        <v>55</v>
      </c>
      <c r="L2237" s="13" t="s">
        <v>48</v>
      </c>
      <c r="M2237" s="13" t="s">
        <v>47</v>
      </c>
    </row>
    <row r="2238" spans="1:13" ht="13.5" x14ac:dyDescent="0.25">
      <c r="A2238" s="3">
        <v>45261</v>
      </c>
      <c r="B2238" s="2">
        <v>4.6814</v>
      </c>
      <c r="C2238" s="2">
        <v>56.517314158710334</v>
      </c>
      <c r="D2238" s="2">
        <v>-1.8245662373328919E-2</v>
      </c>
      <c r="E2238" s="2">
        <v>-3.1680493289824871E-3</v>
      </c>
      <c r="F2238" s="2">
        <v>4.6884800000000002</v>
      </c>
      <c r="G2238" s="2">
        <v>4.6876099999999994</v>
      </c>
      <c r="H2238" s="2">
        <v>4.6628799999999995</v>
      </c>
      <c r="I2238" s="2">
        <v>4.6084719999999999</v>
      </c>
      <c r="J2238" s="13">
        <v>4.4858990000000087</v>
      </c>
      <c r="K2238" s="13" t="s">
        <v>55</v>
      </c>
      <c r="L2238" s="13" t="s">
        <v>54</v>
      </c>
      <c r="M2238" s="13" t="s">
        <v>47</v>
      </c>
    </row>
    <row r="2239" spans="1:13" ht="13.5" x14ac:dyDescent="0.25">
      <c r="A2239" s="3">
        <v>45264</v>
      </c>
      <c r="B2239" s="2">
        <v>4.6814</v>
      </c>
      <c r="C2239" s="2">
        <v>56.517314158710342</v>
      </c>
      <c r="D2239" s="2">
        <v>-1.6145214491018578E-2</v>
      </c>
      <c r="E2239" s="2">
        <v>-3.4955206865118667E-3</v>
      </c>
      <c r="F2239" s="2">
        <v>4.6849399999999992</v>
      </c>
      <c r="G2239" s="2">
        <v>4.6893699999999994</v>
      </c>
      <c r="H2239" s="2">
        <v>4.6655299999999995</v>
      </c>
      <c r="I2239" s="2">
        <v>4.6095319999999997</v>
      </c>
      <c r="J2239" s="13">
        <v>4.4883680000000092</v>
      </c>
      <c r="K2239" s="13" t="s">
        <v>55</v>
      </c>
      <c r="L2239" s="13" t="s">
        <v>54</v>
      </c>
      <c r="M2239" s="13" t="s">
        <v>47</v>
      </c>
    </row>
    <row r="2240" spans="1:13" ht="13.5" x14ac:dyDescent="0.25">
      <c r="A2240" s="3">
        <v>45265</v>
      </c>
      <c r="B2240" s="2">
        <v>4.6814</v>
      </c>
      <c r="C2240" s="2">
        <v>56.517314158710342</v>
      </c>
      <c r="D2240" s="2">
        <v>-1.4516143193014308E-2</v>
      </c>
      <c r="E2240" s="2">
        <v>-5.9702977728798429E-3</v>
      </c>
      <c r="F2240" s="2">
        <v>4.6814</v>
      </c>
      <c r="G2240" s="2">
        <v>4.6911299999999994</v>
      </c>
      <c r="H2240" s="2">
        <v>4.666855</v>
      </c>
      <c r="I2240" s="2">
        <v>4.611828</v>
      </c>
      <c r="J2240" s="13">
        <v>4.4908785000000098</v>
      </c>
      <c r="K2240" s="13" t="s">
        <v>55</v>
      </c>
      <c r="L2240" s="13" t="s">
        <v>54</v>
      </c>
      <c r="M2240" s="13" t="s">
        <v>47</v>
      </c>
    </row>
    <row r="2241" spans="1:13" ht="13.5" x14ac:dyDescent="0.25">
      <c r="A2241" s="3">
        <v>45266</v>
      </c>
      <c r="B2241" s="2">
        <v>4.7079000000000004</v>
      </c>
      <c r="C2241" s="2">
        <v>62.235882417149519</v>
      </c>
      <c r="D2241" s="2">
        <v>-1.25302196040602E-2</v>
      </c>
      <c r="E2241" s="2">
        <v>-6.8354313371309702E-3</v>
      </c>
      <c r="F2241" s="2">
        <v>4.6867000000000001</v>
      </c>
      <c r="G2241" s="2">
        <v>4.6937800000000003</v>
      </c>
      <c r="H2241" s="2">
        <v>4.6725949999999994</v>
      </c>
      <c r="I2241" s="2">
        <v>4.6158899999999994</v>
      </c>
      <c r="J2241" s="13">
        <v>4.4935215000000097</v>
      </c>
      <c r="K2241" s="13" t="s">
        <v>51</v>
      </c>
      <c r="L2241" s="13" t="s">
        <v>50</v>
      </c>
      <c r="M2241" s="13" t="s">
        <v>52</v>
      </c>
    </row>
    <row r="2242" spans="1:13" ht="13.5" x14ac:dyDescent="0.25">
      <c r="A2242" s="3">
        <v>45267</v>
      </c>
      <c r="B2242" s="2">
        <v>4.7079000000000004</v>
      </c>
      <c r="C2242" s="2">
        <v>62.235882417149512</v>
      </c>
      <c r="D2242" s="2">
        <v>-5.6873424947196938E-3</v>
      </c>
      <c r="E2242" s="2">
        <v>-1.0508461261730887E-2</v>
      </c>
      <c r="F2242" s="2">
        <v>4.6920000000000002</v>
      </c>
      <c r="G2242" s="2">
        <v>4.6928900000000002</v>
      </c>
      <c r="H2242" s="2">
        <v>4.6783349999999988</v>
      </c>
      <c r="I2242" s="2">
        <v>4.6199519999999996</v>
      </c>
      <c r="J2242" s="13">
        <v>4.4961645000000097</v>
      </c>
      <c r="K2242" s="13" t="s">
        <v>51</v>
      </c>
      <c r="L2242" s="13" t="s">
        <v>50</v>
      </c>
      <c r="M2242" s="13" t="s">
        <v>52</v>
      </c>
    </row>
    <row r="2243" spans="1:13" ht="13.5" x14ac:dyDescent="0.25">
      <c r="A2243" s="3">
        <v>45268</v>
      </c>
      <c r="B2243" s="2">
        <v>4.7256</v>
      </c>
      <c r="C2243" s="2">
        <v>65.727403834721287</v>
      </c>
      <c r="D2243" s="2">
        <v>-2.8402183492852728E-3</v>
      </c>
      <c r="E2243" s="2">
        <v>-1.3135755230930982E-2</v>
      </c>
      <c r="F2243" s="2">
        <v>4.7008400000000004</v>
      </c>
      <c r="G2243" s="2">
        <v>4.6946600000000007</v>
      </c>
      <c r="H2243" s="2">
        <v>4.6827499999999995</v>
      </c>
      <c r="I2243" s="2">
        <v>4.6236619999999995</v>
      </c>
      <c r="J2243" s="13">
        <v>4.4988960000000091</v>
      </c>
      <c r="K2243" s="13" t="s">
        <v>51</v>
      </c>
      <c r="L2243" s="13" t="s">
        <v>50</v>
      </c>
      <c r="M2243" s="13" t="s">
        <v>52</v>
      </c>
    </row>
    <row r="2244" spans="1:13" ht="13.5" x14ac:dyDescent="0.25">
      <c r="A2244" s="3">
        <v>45271</v>
      </c>
      <c r="B2244" s="2">
        <v>4.7168000000000001</v>
      </c>
      <c r="C2244" s="2">
        <v>62.627185005230402</v>
      </c>
      <c r="D2244" s="2">
        <v>-1.4809020718153931E-3</v>
      </c>
      <c r="E2244" s="2">
        <v>-1.5346203834302376E-2</v>
      </c>
      <c r="F2244" s="2">
        <v>4.7079199999999997</v>
      </c>
      <c r="G2244" s="2">
        <v>4.6964300000000003</v>
      </c>
      <c r="H2244" s="2">
        <v>4.6845199999999991</v>
      </c>
      <c r="I2244" s="2">
        <v>4.6271959999999996</v>
      </c>
      <c r="J2244" s="13">
        <v>4.5015835000000104</v>
      </c>
      <c r="K2244" s="13" t="s">
        <v>51</v>
      </c>
      <c r="L2244" s="13" t="s">
        <v>54</v>
      </c>
      <c r="M2244" s="13" t="s">
        <v>52</v>
      </c>
    </row>
    <row r="2245" spans="1:13" ht="13.5" x14ac:dyDescent="0.25">
      <c r="A2245" s="3">
        <v>45272</v>
      </c>
      <c r="B2245" s="2">
        <v>4.7079000000000004</v>
      </c>
      <c r="C2245" s="2">
        <v>59.56702724774032</v>
      </c>
      <c r="D2245" s="2">
        <v>5.8515548102100468E-5</v>
      </c>
      <c r="E2245" s="2">
        <v>-1.6100426802768172E-2</v>
      </c>
      <c r="F2245" s="2">
        <v>4.7132199999999997</v>
      </c>
      <c r="G2245" s="2">
        <v>4.6973099999999999</v>
      </c>
      <c r="H2245" s="2">
        <v>4.6898199999999992</v>
      </c>
      <c r="I2245" s="2">
        <v>4.6312579999999999</v>
      </c>
      <c r="J2245" s="13">
        <v>4.5042265000000103</v>
      </c>
      <c r="K2245" s="13" t="s">
        <v>55</v>
      </c>
      <c r="L2245" s="13" t="s">
        <v>48</v>
      </c>
      <c r="M2245" s="13" t="s">
        <v>49</v>
      </c>
    </row>
    <row r="2246" spans="1:13" ht="13.5" x14ac:dyDescent="0.25">
      <c r="A2246" s="3">
        <v>45273</v>
      </c>
      <c r="B2246" s="2">
        <v>4.7256</v>
      </c>
      <c r="C2246" s="2">
        <v>63.397557804268139</v>
      </c>
      <c r="D2246" s="2">
        <v>-2.8705278043617E-3</v>
      </c>
      <c r="E2246" s="2">
        <v>-1.5887106512711871E-2</v>
      </c>
      <c r="F2246" s="2">
        <v>4.7167600000000007</v>
      </c>
      <c r="G2246" s="2">
        <v>4.7017300000000004</v>
      </c>
      <c r="H2246" s="2">
        <v>4.6929099999999995</v>
      </c>
      <c r="I2246" s="2">
        <v>4.635673999999999</v>
      </c>
      <c r="J2246" s="13">
        <v>4.5069580000000098</v>
      </c>
      <c r="K2246" s="13" t="s">
        <v>55</v>
      </c>
      <c r="L2246" s="13" t="s">
        <v>54</v>
      </c>
      <c r="M2246" s="13" t="s">
        <v>49</v>
      </c>
    </row>
    <row r="2247" spans="1:13" ht="13.5" x14ac:dyDescent="0.25">
      <c r="A2247" s="3">
        <v>45274</v>
      </c>
      <c r="B2247" s="2">
        <v>4.7079000000000004</v>
      </c>
      <c r="C2247" s="2">
        <v>57.52822279265434</v>
      </c>
      <c r="D2247" s="2">
        <v>-4.3252423647892613E-3</v>
      </c>
      <c r="E2247" s="2">
        <v>-1.6629330072376294E-2</v>
      </c>
      <c r="F2247" s="2">
        <v>4.7167600000000007</v>
      </c>
      <c r="G2247" s="2">
        <v>4.7043800000000005</v>
      </c>
      <c r="H2247" s="2">
        <v>4.6951149999999995</v>
      </c>
      <c r="I2247" s="2">
        <v>4.6397359999999992</v>
      </c>
      <c r="J2247" s="13">
        <v>4.5096010000000097</v>
      </c>
      <c r="K2247" s="13" t="s">
        <v>55</v>
      </c>
      <c r="L2247" s="13" t="s">
        <v>54</v>
      </c>
      <c r="M2247" s="13" t="s">
        <v>54</v>
      </c>
    </row>
    <row r="2248" spans="1:13" ht="13.5" x14ac:dyDescent="0.25">
      <c r="A2248" s="3">
        <v>45275</v>
      </c>
      <c r="B2248" s="2">
        <v>4.7079000000000004</v>
      </c>
      <c r="C2248" s="2">
        <v>57.52822279265434</v>
      </c>
      <c r="D2248" s="2">
        <v>-5.7176797854694428E-3</v>
      </c>
      <c r="E2248" s="2">
        <v>-1.706026949922863E-2</v>
      </c>
      <c r="F2248" s="2">
        <v>4.7132200000000015</v>
      </c>
      <c r="G2248" s="2">
        <v>4.7070300000000005</v>
      </c>
      <c r="H2248" s="2">
        <v>4.6973199999999995</v>
      </c>
      <c r="I2248" s="2">
        <v>4.6432679999999991</v>
      </c>
      <c r="J2248" s="13">
        <v>4.5122440000000097</v>
      </c>
      <c r="K2248" s="13" t="s">
        <v>55</v>
      </c>
      <c r="L2248" s="13" t="s">
        <v>48</v>
      </c>
      <c r="M2248" s="13" t="s">
        <v>47</v>
      </c>
    </row>
    <row r="2249" spans="1:13" ht="13.5" x14ac:dyDescent="0.25">
      <c r="A2249" s="3">
        <v>45278</v>
      </c>
      <c r="B2249" s="2">
        <v>4.6814</v>
      </c>
      <c r="C2249" s="2">
        <v>49.561135225748544</v>
      </c>
      <c r="D2249" s="2">
        <v>-5.0824933796143057E-3</v>
      </c>
      <c r="E2249" s="2">
        <v>-1.71727473583538E-2</v>
      </c>
      <c r="F2249" s="2">
        <v>4.7061399999999995</v>
      </c>
      <c r="G2249" s="2">
        <v>4.7070300000000005</v>
      </c>
      <c r="H2249" s="2">
        <v>4.698199999999999</v>
      </c>
      <c r="I2249" s="2">
        <v>4.6462699999999986</v>
      </c>
      <c r="J2249" s="13">
        <v>4.5147545000000102</v>
      </c>
      <c r="K2249" s="13" t="s">
        <v>51</v>
      </c>
      <c r="L2249" s="13" t="s">
        <v>54</v>
      </c>
      <c r="M2249" s="13" t="s">
        <v>53</v>
      </c>
    </row>
    <row r="2250" spans="1:13" ht="13.5" x14ac:dyDescent="0.25">
      <c r="A2250" s="3">
        <v>45279</v>
      </c>
      <c r="B2250" s="2">
        <v>4.6990999999999996</v>
      </c>
      <c r="C2250" s="2">
        <v>54.130489336063263</v>
      </c>
      <c r="D2250" s="2">
        <v>-5.8380311712697974E-3</v>
      </c>
      <c r="E2250" s="2">
        <v>-1.7689016284731067E-2</v>
      </c>
      <c r="F2250" s="2">
        <v>4.7043800000000005</v>
      </c>
      <c r="G2250" s="2">
        <v>4.708800000000001</v>
      </c>
      <c r="H2250" s="2">
        <v>4.6999649999999997</v>
      </c>
      <c r="I2250" s="2">
        <v>4.6501559999999982</v>
      </c>
      <c r="J2250" s="13">
        <v>4.5173535000000093</v>
      </c>
      <c r="K2250" s="13" t="s">
        <v>51</v>
      </c>
      <c r="L2250" s="13" t="s">
        <v>50</v>
      </c>
      <c r="M2250" s="13" t="s">
        <v>53</v>
      </c>
    </row>
    <row r="2251" spans="1:13" ht="13.5" x14ac:dyDescent="0.25">
      <c r="A2251" s="3">
        <v>45280</v>
      </c>
      <c r="B2251" s="2">
        <v>4.6814</v>
      </c>
      <c r="C2251" s="2">
        <v>49.318909854828078</v>
      </c>
      <c r="D2251" s="2">
        <v>-1.177121678449744E-3</v>
      </c>
      <c r="E2251" s="2">
        <v>-1.8253899095787222E-2</v>
      </c>
      <c r="F2251" s="2">
        <v>4.6955400000000003</v>
      </c>
      <c r="G2251" s="2">
        <v>4.7061500000000009</v>
      </c>
      <c r="H2251" s="2">
        <v>4.6999649999999997</v>
      </c>
      <c r="I2251" s="2">
        <v>4.6535119999999983</v>
      </c>
      <c r="J2251" s="13">
        <v>4.5199475000000096</v>
      </c>
      <c r="K2251" s="13" t="s">
        <v>55</v>
      </c>
      <c r="L2251" s="13" t="s">
        <v>54</v>
      </c>
      <c r="M2251" s="13" t="s">
        <v>47</v>
      </c>
    </row>
    <row r="2252" spans="1:13" ht="13.5" x14ac:dyDescent="0.25">
      <c r="A2252" s="3">
        <v>45281</v>
      </c>
      <c r="B2252" s="2">
        <v>4.6814</v>
      </c>
      <c r="C2252" s="2">
        <v>49.318909854828078</v>
      </c>
      <c r="D2252" s="2">
        <v>2.7899968322033786E-3</v>
      </c>
      <c r="E2252" s="2">
        <v>-1.8477408948522362E-2</v>
      </c>
      <c r="F2252" s="2">
        <v>4.6902400000000002</v>
      </c>
      <c r="G2252" s="2">
        <v>4.7035</v>
      </c>
      <c r="H2252" s="2">
        <v>4.6981949999999992</v>
      </c>
      <c r="I2252" s="2">
        <v>4.6552779999999974</v>
      </c>
      <c r="J2252" s="13">
        <v>4.5224580000000101</v>
      </c>
      <c r="K2252" s="13" t="s">
        <v>55</v>
      </c>
      <c r="L2252" s="13" t="s">
        <v>54</v>
      </c>
      <c r="M2252" s="13" t="s">
        <v>47</v>
      </c>
    </row>
    <row r="2253" spans="1:13" ht="13.5" x14ac:dyDescent="0.25">
      <c r="A2253" s="3">
        <v>45282</v>
      </c>
      <c r="B2253" s="2">
        <v>4.6902999999999997</v>
      </c>
      <c r="C2253" s="2">
        <v>51.816549150677602</v>
      </c>
      <c r="D2253" s="2">
        <v>8.2321552455955072E-3</v>
      </c>
      <c r="E2253" s="2">
        <v>-1.7808051111001713E-2</v>
      </c>
      <c r="F2253" s="2">
        <v>4.6867199999999993</v>
      </c>
      <c r="G2253" s="2">
        <v>4.6999699999999995</v>
      </c>
      <c r="H2253" s="2">
        <v>4.6973149999999988</v>
      </c>
      <c r="I2253" s="2">
        <v>4.6572219999999973</v>
      </c>
      <c r="J2253" s="13">
        <v>4.5250130000000102</v>
      </c>
      <c r="K2253" s="13" t="s">
        <v>51</v>
      </c>
      <c r="L2253" s="13" t="s">
        <v>50</v>
      </c>
      <c r="M2253" s="13" t="s">
        <v>53</v>
      </c>
    </row>
    <row r="2254" spans="1:13" ht="13.5" x14ac:dyDescent="0.25">
      <c r="A2254" s="3">
        <v>45285</v>
      </c>
      <c r="B2254" s="2">
        <v>4.6902999999999997</v>
      </c>
      <c r="C2254" s="2">
        <v>51.816549150677602</v>
      </c>
      <c r="D2254" s="2">
        <v>1.1450573885767312E-2</v>
      </c>
      <c r="E2254" s="2">
        <v>-1.7167293989906452E-2</v>
      </c>
      <c r="F2254" s="2">
        <v>4.6884999999999994</v>
      </c>
      <c r="G2254" s="2">
        <v>4.6973199999999995</v>
      </c>
      <c r="H2254" s="2">
        <v>4.6968749999999995</v>
      </c>
      <c r="I2254" s="2">
        <v>4.6591659999999981</v>
      </c>
      <c r="J2254" s="13">
        <v>4.5275680000000094</v>
      </c>
      <c r="K2254" s="13" t="s">
        <v>51</v>
      </c>
      <c r="L2254" s="13" t="s">
        <v>50</v>
      </c>
      <c r="M2254" s="13" t="s">
        <v>52</v>
      </c>
    </row>
    <row r="2255" spans="1:13" ht="13.5" x14ac:dyDescent="0.25">
      <c r="A2255" s="3">
        <v>45286</v>
      </c>
      <c r="B2255" s="2">
        <v>4.6902999999999997</v>
      </c>
      <c r="C2255" s="2">
        <v>51.816549150677609</v>
      </c>
      <c r="D2255" s="2">
        <v>1.2774399613700638E-2</v>
      </c>
      <c r="E2255" s="2">
        <v>-1.701755753391038E-2</v>
      </c>
      <c r="F2255" s="2">
        <v>4.6867400000000004</v>
      </c>
      <c r="G2255" s="2">
        <v>4.6955600000000004</v>
      </c>
      <c r="H2255" s="2">
        <v>4.6964349999999992</v>
      </c>
      <c r="I2255" s="2">
        <v>4.6611099999999981</v>
      </c>
      <c r="J2255" s="13">
        <v>4.5301230000000094</v>
      </c>
      <c r="K2255" s="13" t="s">
        <v>51</v>
      </c>
      <c r="L2255" s="13" t="s">
        <v>50</v>
      </c>
      <c r="M2255" s="13" t="s">
        <v>53</v>
      </c>
    </row>
    <row r="2256" spans="1:13" ht="13.5" x14ac:dyDescent="0.25">
      <c r="A2256" s="3">
        <v>45287</v>
      </c>
      <c r="B2256" s="2">
        <v>4.6902999999999997</v>
      </c>
      <c r="C2256" s="2">
        <v>51.816549150677609</v>
      </c>
      <c r="D2256" s="2">
        <v>1.6589654533150089E-2</v>
      </c>
      <c r="E2256" s="2">
        <v>-1.7272281622316178E-2</v>
      </c>
      <c r="F2256" s="2">
        <v>4.6885200000000005</v>
      </c>
      <c r="G2256" s="2">
        <v>4.6920300000000008</v>
      </c>
      <c r="H2256" s="2">
        <v>4.6968799999999984</v>
      </c>
      <c r="I2256" s="2">
        <v>4.6625239999999986</v>
      </c>
      <c r="J2256" s="13">
        <v>4.5326780000000095</v>
      </c>
      <c r="K2256" s="13" t="s">
        <v>51</v>
      </c>
      <c r="L2256" s="13" t="s">
        <v>50</v>
      </c>
      <c r="M2256" s="13" t="s">
        <v>52</v>
      </c>
    </row>
    <row r="2257" spans="1:13" ht="13.5" x14ac:dyDescent="0.25">
      <c r="A2257" s="3">
        <v>45288</v>
      </c>
      <c r="B2257" s="2">
        <v>4.6902999999999997</v>
      </c>
      <c r="C2257" s="2">
        <v>51.816549150677609</v>
      </c>
      <c r="D2257" s="2">
        <v>1.7068960757412377E-2</v>
      </c>
      <c r="E2257" s="2">
        <v>-1.6856112751302704E-2</v>
      </c>
      <c r="F2257" s="2">
        <v>4.6902999999999997</v>
      </c>
      <c r="G2257" s="2">
        <v>4.6902699999999999</v>
      </c>
      <c r="H2257" s="2">
        <v>4.6973249999999984</v>
      </c>
      <c r="I2257" s="2">
        <v>4.6644679999999985</v>
      </c>
      <c r="J2257" s="13">
        <v>4.5352330000000096</v>
      </c>
      <c r="K2257" s="13" t="s">
        <v>51</v>
      </c>
      <c r="L2257" s="13" t="s">
        <v>50</v>
      </c>
      <c r="M2257" s="13" t="s">
        <v>52</v>
      </c>
    </row>
    <row r="2258" spans="1:13" ht="13.5" x14ac:dyDescent="0.25">
      <c r="A2258" s="3">
        <v>45289</v>
      </c>
      <c r="B2258" s="2">
        <v>4.7521000000000004</v>
      </c>
      <c r="C2258" s="2">
        <v>67.78502472514208</v>
      </c>
      <c r="D2258" s="2">
        <v>1.2872759528472777E-2</v>
      </c>
      <c r="E2258" s="2">
        <v>-1.6749505606652258E-2</v>
      </c>
      <c r="F2258" s="2">
        <v>4.7026599999999998</v>
      </c>
      <c r="G2258" s="2">
        <v>4.6946899999999996</v>
      </c>
      <c r="H2258" s="2">
        <v>4.7008599999999978</v>
      </c>
      <c r="I2258" s="2">
        <v>4.6676479999999989</v>
      </c>
      <c r="J2258" s="13">
        <v>4.5380970000000103</v>
      </c>
      <c r="K2258" s="13" t="s">
        <v>51</v>
      </c>
      <c r="L2258" s="13" t="s">
        <v>50</v>
      </c>
      <c r="M2258" s="13" t="s">
        <v>52</v>
      </c>
    </row>
    <row r="2259" spans="1:13" ht="13.5" x14ac:dyDescent="0.25">
      <c r="A2259" s="3">
        <v>45293</v>
      </c>
      <c r="B2259" s="2">
        <v>4.7343999999999999</v>
      </c>
      <c r="C2259" s="2">
        <v>61.498645410266505</v>
      </c>
      <c r="D2259" s="2">
        <v>6.168923699207518E-3</v>
      </c>
      <c r="E2259" s="2">
        <v>-1.6365934207802572E-2</v>
      </c>
      <c r="F2259" s="2">
        <v>4.7114799999999999</v>
      </c>
      <c r="G2259" s="2">
        <v>4.6999899999999997</v>
      </c>
      <c r="H2259" s="2">
        <v>4.7035099999999979</v>
      </c>
      <c r="I2259" s="2">
        <v>4.6699439999999992</v>
      </c>
      <c r="J2259" s="13">
        <v>4.5408310000000105</v>
      </c>
      <c r="K2259" s="13" t="s">
        <v>55</v>
      </c>
      <c r="L2259" s="13" t="s">
        <v>54</v>
      </c>
      <c r="M2259" s="13" t="s">
        <v>49</v>
      </c>
    </row>
    <row r="2260" spans="1:13" ht="13.5" x14ac:dyDescent="0.25">
      <c r="A2260" s="3">
        <v>45294</v>
      </c>
      <c r="B2260" s="2">
        <v>4.7256</v>
      </c>
      <c r="C2260" s="2">
        <v>58.589402517718817</v>
      </c>
      <c r="D2260" s="2">
        <v>3.6172697167433654E-3</v>
      </c>
      <c r="E2260" s="2">
        <v>-1.5280006200544833E-2</v>
      </c>
      <c r="F2260" s="2">
        <v>4.71854</v>
      </c>
      <c r="G2260" s="2">
        <v>4.7026400000000006</v>
      </c>
      <c r="H2260" s="2">
        <v>4.7057199999999986</v>
      </c>
      <c r="I2260" s="2">
        <v>4.6718879999999992</v>
      </c>
      <c r="J2260" s="13">
        <v>4.5435210000000099</v>
      </c>
      <c r="K2260" s="13" t="s">
        <v>55</v>
      </c>
      <c r="L2260" s="13" t="s">
        <v>48</v>
      </c>
      <c r="M2260" s="13" t="s">
        <v>49</v>
      </c>
    </row>
    <row r="2261" spans="1:13" ht="13.5" x14ac:dyDescent="0.25">
      <c r="A2261" s="3">
        <v>45295</v>
      </c>
      <c r="B2261" s="2">
        <v>4.6814</v>
      </c>
      <c r="C2261" s="2">
        <v>46.652018790877158</v>
      </c>
      <c r="D2261" s="2">
        <v>1.8258910157618047E-3</v>
      </c>
      <c r="E2261" s="2">
        <v>-1.4074188211872066E-2</v>
      </c>
      <c r="F2261" s="2">
        <v>4.7167599999999998</v>
      </c>
      <c r="G2261" s="2">
        <v>4.7026400000000006</v>
      </c>
      <c r="H2261" s="2">
        <v>4.704394999999999</v>
      </c>
      <c r="I2261" s="2">
        <v>4.6736539999999991</v>
      </c>
      <c r="J2261" s="13">
        <v>4.5460315000000096</v>
      </c>
      <c r="K2261" s="13" t="s">
        <v>55</v>
      </c>
      <c r="L2261" s="13" t="s">
        <v>48</v>
      </c>
      <c r="M2261" s="13" t="s">
        <v>47</v>
      </c>
    </row>
    <row r="2262" spans="1:13" ht="13.5" x14ac:dyDescent="0.25">
      <c r="A2262" s="3">
        <v>45296</v>
      </c>
      <c r="B2262" s="2">
        <v>4.7079000000000004</v>
      </c>
      <c r="C2262" s="2">
        <v>52.854161278366718</v>
      </c>
      <c r="D2262" s="2">
        <v>-1.5613816532775715E-3</v>
      </c>
      <c r="E2262" s="2">
        <v>-1.470036995115032E-2</v>
      </c>
      <c r="F2262" s="2">
        <v>4.7202799999999998</v>
      </c>
      <c r="G2262" s="2">
        <v>4.7052899999999998</v>
      </c>
      <c r="H2262" s="2">
        <v>4.704394999999999</v>
      </c>
      <c r="I2262" s="2">
        <v>4.6759499999999994</v>
      </c>
      <c r="J2262" s="13">
        <v>4.5486330000000095</v>
      </c>
      <c r="K2262" s="13" t="s">
        <v>51</v>
      </c>
      <c r="L2262" s="13" t="s">
        <v>50</v>
      </c>
      <c r="M2262" s="13" t="s">
        <v>52</v>
      </c>
    </row>
    <row r="2263" spans="1:13" ht="13.5" x14ac:dyDescent="0.25">
      <c r="A2263" s="3">
        <v>45299</v>
      </c>
      <c r="B2263" s="2">
        <v>4.7079000000000004</v>
      </c>
      <c r="C2263" s="2">
        <v>52.854161278366718</v>
      </c>
      <c r="D2263" s="2">
        <v>-3.1301977711493123E-3</v>
      </c>
      <c r="E2263" s="2">
        <v>-1.701418103568653E-2</v>
      </c>
      <c r="F2263" s="2">
        <v>4.7114400000000005</v>
      </c>
      <c r="G2263" s="2">
        <v>4.7070500000000006</v>
      </c>
      <c r="H2263" s="2">
        <v>4.7035099999999987</v>
      </c>
      <c r="I2263" s="2">
        <v>4.6782459999999988</v>
      </c>
      <c r="J2263" s="13">
        <v>4.5512760000000094</v>
      </c>
      <c r="K2263" s="13" t="s">
        <v>51</v>
      </c>
      <c r="L2263" s="13" t="s">
        <v>50</v>
      </c>
      <c r="M2263" s="13" t="s">
        <v>53</v>
      </c>
    </row>
    <row r="2264" spans="1:13" ht="13.5" x14ac:dyDescent="0.25">
      <c r="A2264" s="3">
        <v>45300</v>
      </c>
      <c r="B2264" s="2">
        <v>4.7079000000000004</v>
      </c>
      <c r="C2264" s="2">
        <v>52.854161278366718</v>
      </c>
      <c r="D2264" s="2">
        <v>-4.5242252393258298E-3</v>
      </c>
      <c r="E2264" s="2">
        <v>-2.2052359605045351E-2</v>
      </c>
      <c r="F2264" s="2">
        <v>4.7061400000000004</v>
      </c>
      <c r="G2264" s="2">
        <v>4.7088100000000006</v>
      </c>
      <c r="H2264" s="2">
        <v>4.7030649999999987</v>
      </c>
      <c r="I2264" s="2">
        <v>4.6805419999999991</v>
      </c>
      <c r="J2264" s="13">
        <v>4.5539190000000103</v>
      </c>
      <c r="K2264" s="13" t="s">
        <v>51</v>
      </c>
      <c r="L2264" s="13" t="s">
        <v>50</v>
      </c>
      <c r="M2264" s="13" t="s">
        <v>53</v>
      </c>
    </row>
    <row r="2265" spans="1:13" ht="13.5" x14ac:dyDescent="0.25">
      <c r="A2265" s="3">
        <v>45301</v>
      </c>
      <c r="B2265" s="2">
        <v>4.7256</v>
      </c>
      <c r="C2265" s="2">
        <v>57.022354226664092</v>
      </c>
      <c r="D2265" s="2">
        <v>-7.0765347914374388E-3</v>
      </c>
      <c r="E2265" s="2">
        <v>-2.7895257471557397E-2</v>
      </c>
      <c r="F2265" s="2">
        <v>4.7061400000000004</v>
      </c>
      <c r="G2265" s="2">
        <v>4.7123400000000002</v>
      </c>
      <c r="H2265" s="2">
        <v>4.703949999999999</v>
      </c>
      <c r="I2265" s="2">
        <v>4.6831919999999991</v>
      </c>
      <c r="J2265" s="13">
        <v>4.55656700000001</v>
      </c>
      <c r="K2265" s="13" t="s">
        <v>51</v>
      </c>
      <c r="L2265" s="13" t="s">
        <v>50</v>
      </c>
      <c r="M2265" s="13" t="s">
        <v>54</v>
      </c>
    </row>
    <row r="2266" spans="1:13" ht="13.5" x14ac:dyDescent="0.25">
      <c r="A2266" s="3">
        <v>45302</v>
      </c>
      <c r="B2266" s="2">
        <v>4.7079000000000004</v>
      </c>
      <c r="C2266" s="2">
        <v>52.065155791574561</v>
      </c>
      <c r="D2266" s="2">
        <v>-8.086731337492381E-3</v>
      </c>
      <c r="E2266" s="2">
        <v>-3.4777051972407408E-2</v>
      </c>
      <c r="F2266" s="2">
        <v>4.7114400000000005</v>
      </c>
      <c r="G2266" s="2">
        <v>4.7141000000000002</v>
      </c>
      <c r="H2266" s="2">
        <v>4.7030649999999987</v>
      </c>
      <c r="I2266" s="2">
        <v>4.6846039999999984</v>
      </c>
      <c r="J2266" s="13">
        <v>4.5591265000000094</v>
      </c>
      <c r="K2266" s="13" t="s">
        <v>51</v>
      </c>
      <c r="L2266" s="13" t="s">
        <v>50</v>
      </c>
      <c r="M2266" s="13" t="s">
        <v>52</v>
      </c>
    </row>
    <row r="2267" spans="1:13" ht="13.5" x14ac:dyDescent="0.25">
      <c r="A2267" s="3">
        <v>45303</v>
      </c>
      <c r="B2267" s="2">
        <v>4.7168000000000001</v>
      </c>
      <c r="C2267" s="2">
        <v>54.220248771811328</v>
      </c>
      <c r="D2267" s="2">
        <v>-9.6458684452276344E-3</v>
      </c>
      <c r="E2267" s="2">
        <v>-4.2536312567732604E-2</v>
      </c>
      <c r="F2267" s="2">
        <v>4.7132199999999997</v>
      </c>
      <c r="G2267" s="2">
        <v>4.7167500000000002</v>
      </c>
      <c r="H2267" s="2">
        <v>4.7035099999999996</v>
      </c>
      <c r="I2267" s="2">
        <v>4.6863719999999995</v>
      </c>
      <c r="J2267" s="13">
        <v>4.5617305000000092</v>
      </c>
      <c r="K2267" s="13" t="s">
        <v>51</v>
      </c>
      <c r="L2267" s="13" t="s">
        <v>50</v>
      </c>
      <c r="M2267" s="13" t="s">
        <v>52</v>
      </c>
    </row>
    <row r="2268" spans="1:13" ht="13.5" x14ac:dyDescent="0.25">
      <c r="A2268" s="3">
        <v>45306</v>
      </c>
      <c r="B2268" s="2">
        <v>4.7168000000000001</v>
      </c>
      <c r="C2268" s="2">
        <v>54.22024877181132</v>
      </c>
      <c r="D2268" s="2">
        <v>-1.5517921798329226E-3</v>
      </c>
      <c r="E2268" s="2">
        <v>-4.971073867809031E-2</v>
      </c>
      <c r="F2268" s="2">
        <v>4.7149999999999999</v>
      </c>
      <c r="G2268" s="2">
        <v>4.7132200000000006</v>
      </c>
      <c r="H2268" s="2">
        <v>4.7039549999999997</v>
      </c>
      <c r="I2268" s="2">
        <v>4.6881399999999998</v>
      </c>
      <c r="J2268" s="13">
        <v>4.56433450000001</v>
      </c>
      <c r="K2268" s="13" t="s">
        <v>51</v>
      </c>
      <c r="L2268" s="13" t="s">
        <v>50</v>
      </c>
      <c r="M2268" s="13" t="s">
        <v>52</v>
      </c>
    </row>
    <row r="2269" spans="1:13" ht="13.5" x14ac:dyDescent="0.25">
      <c r="A2269" s="3">
        <v>45307</v>
      </c>
      <c r="B2269" s="2">
        <v>4.7079000000000004</v>
      </c>
      <c r="C2269" s="2">
        <v>51.533225752194681</v>
      </c>
      <c r="D2269" s="2">
        <v>3.1458663435373069E-3</v>
      </c>
      <c r="E2269" s="2">
        <v>-5.7170060463473796E-2</v>
      </c>
      <c r="F2269" s="2">
        <v>4.7150000000000007</v>
      </c>
      <c r="G2269" s="2">
        <v>4.7105700000000006</v>
      </c>
      <c r="H2269" s="2">
        <v>4.7052800000000001</v>
      </c>
      <c r="I2269" s="2">
        <v>4.68973</v>
      </c>
      <c r="J2269" s="13">
        <v>4.5668520000000097</v>
      </c>
      <c r="K2269" s="13" t="s">
        <v>51</v>
      </c>
      <c r="L2269" s="13" t="s">
        <v>54</v>
      </c>
      <c r="M2269" s="13" t="s">
        <v>54</v>
      </c>
    </row>
    <row r="2270" spans="1:13" ht="13.5" x14ac:dyDescent="0.25">
      <c r="A2270" s="3">
        <v>45308</v>
      </c>
      <c r="B2270" s="2">
        <v>4.6814</v>
      </c>
      <c r="C2270" s="2">
        <v>44.466989413145164</v>
      </c>
      <c r="D2270" s="2">
        <v>7.7016288180464798E-3</v>
      </c>
      <c r="E2270" s="2">
        <v>-6.4473055979010735E-2</v>
      </c>
      <c r="F2270" s="2">
        <v>4.7061600000000006</v>
      </c>
      <c r="G2270" s="2">
        <v>4.7061500000000009</v>
      </c>
      <c r="H2270" s="2">
        <v>4.7043949999999999</v>
      </c>
      <c r="I2270" s="2">
        <v>4.6902599999999994</v>
      </c>
      <c r="J2270" s="13">
        <v>4.56923700000001</v>
      </c>
      <c r="K2270" s="13" t="s">
        <v>55</v>
      </c>
      <c r="L2270" s="13" t="s">
        <v>48</v>
      </c>
      <c r="M2270" s="13" t="s">
        <v>47</v>
      </c>
    </row>
    <row r="2271" spans="1:13" ht="13.5" x14ac:dyDescent="0.25">
      <c r="A2271" s="3">
        <v>45309</v>
      </c>
      <c r="B2271" s="2">
        <v>4.6814</v>
      </c>
      <c r="C2271" s="2">
        <v>44.466989413145164</v>
      </c>
      <c r="D2271" s="2">
        <v>4.8868942460176257E-3</v>
      </c>
      <c r="E2271" s="2">
        <v>-7.0713757073934125E-2</v>
      </c>
      <c r="F2271" s="2">
        <v>4.7008600000000005</v>
      </c>
      <c r="G2271" s="2">
        <v>4.7061499999999992</v>
      </c>
      <c r="H2271" s="2">
        <v>4.7043950000000008</v>
      </c>
      <c r="I2271" s="2">
        <v>4.6920259999999994</v>
      </c>
      <c r="J2271" s="13">
        <v>4.5716640000000091</v>
      </c>
      <c r="K2271" s="13" t="s">
        <v>55</v>
      </c>
      <c r="L2271" s="13" t="s">
        <v>48</v>
      </c>
      <c r="M2271" s="13" t="s">
        <v>47</v>
      </c>
    </row>
    <row r="2272" spans="1:13" ht="13.5" x14ac:dyDescent="0.25">
      <c r="A2272" s="3">
        <v>45310</v>
      </c>
      <c r="B2272" s="2">
        <v>4.6814</v>
      </c>
      <c r="C2272" s="2">
        <v>44.466989413145164</v>
      </c>
      <c r="D2272" s="2">
        <v>6.7028498463255204E-3</v>
      </c>
      <c r="E2272" s="2">
        <v>-7.2986182731989313E-2</v>
      </c>
      <c r="F2272" s="2">
        <v>4.6937800000000003</v>
      </c>
      <c r="G2272" s="2">
        <v>4.7035</v>
      </c>
      <c r="H2272" s="2">
        <v>4.7043949999999999</v>
      </c>
      <c r="I2272" s="2">
        <v>4.6937919999999993</v>
      </c>
      <c r="J2272" s="13">
        <v>4.5740490000000094</v>
      </c>
      <c r="K2272" s="13" t="s">
        <v>55</v>
      </c>
      <c r="L2272" s="13" t="s">
        <v>48</v>
      </c>
      <c r="M2272" s="13" t="s">
        <v>47</v>
      </c>
    </row>
    <row r="2273" spans="1:13" ht="13.5" x14ac:dyDescent="0.25">
      <c r="A2273" s="3">
        <v>45313</v>
      </c>
      <c r="B2273" s="2">
        <v>4.6726000000000001</v>
      </c>
      <c r="C2273" s="2">
        <v>42.074184008681272</v>
      </c>
      <c r="D2273" s="2">
        <v>9.0030674836452107E-3</v>
      </c>
      <c r="E2273" s="2">
        <v>-7.260053951709651E-2</v>
      </c>
      <c r="F2273" s="2">
        <v>4.6849399999999992</v>
      </c>
      <c r="G2273" s="2">
        <v>4.6999699999999986</v>
      </c>
      <c r="H2273" s="2">
        <v>4.7035100000000005</v>
      </c>
      <c r="I2273" s="2">
        <v>4.6944979999999994</v>
      </c>
      <c r="J2273" s="13">
        <v>4.5763900000000088</v>
      </c>
      <c r="K2273" s="13" t="s">
        <v>55</v>
      </c>
      <c r="L2273" s="13" t="s">
        <v>48</v>
      </c>
      <c r="M2273" s="13" t="s">
        <v>47</v>
      </c>
    </row>
    <row r="2274" spans="1:13" ht="13.5" x14ac:dyDescent="0.25">
      <c r="A2274" s="3">
        <v>45314</v>
      </c>
      <c r="B2274" s="2">
        <v>4.6372999999999998</v>
      </c>
      <c r="C2274" s="2">
        <v>34.138404532532221</v>
      </c>
      <c r="D2274" s="2">
        <v>1.3719727256661152E-2</v>
      </c>
      <c r="E2274" s="2">
        <v>-6.8172845736653151E-2</v>
      </c>
      <c r="F2274" s="2">
        <v>4.67082</v>
      </c>
      <c r="G2274" s="2">
        <v>4.6929100000000004</v>
      </c>
      <c r="H2274" s="2">
        <v>4.7008599999999996</v>
      </c>
      <c r="I2274" s="2">
        <v>4.6936159999999987</v>
      </c>
      <c r="J2274" s="13">
        <v>4.578554500000009</v>
      </c>
      <c r="K2274" s="13" t="s">
        <v>55</v>
      </c>
      <c r="L2274" s="13" t="s">
        <v>48</v>
      </c>
      <c r="M2274" s="13" t="s">
        <v>47</v>
      </c>
    </row>
    <row r="2275" spans="1:13" ht="13.5" x14ac:dyDescent="0.25">
      <c r="A2275" s="3">
        <v>45315</v>
      </c>
      <c r="B2275" s="2">
        <v>4.6726000000000001</v>
      </c>
      <c r="C2275" s="2">
        <v>45.257792400182055</v>
      </c>
      <c r="D2275" s="2">
        <v>1.8171586312366372E-2</v>
      </c>
      <c r="E2275" s="2">
        <v>-6.1163044162903982E-2</v>
      </c>
      <c r="F2275" s="2">
        <v>4.66906</v>
      </c>
      <c r="G2275" s="2">
        <v>4.6876100000000012</v>
      </c>
      <c r="H2275" s="2">
        <v>4.6999750000000002</v>
      </c>
      <c r="I2275" s="2">
        <v>4.6950299999999991</v>
      </c>
      <c r="J2275" s="13">
        <v>4.5809375000000081</v>
      </c>
      <c r="K2275" s="13" t="s">
        <v>55</v>
      </c>
      <c r="L2275" s="13" t="s">
        <v>48</v>
      </c>
      <c r="M2275" s="13" t="s">
        <v>47</v>
      </c>
    </row>
    <row r="2276" spans="1:13" ht="13.5" x14ac:dyDescent="0.25">
      <c r="A2276" s="3">
        <v>45316</v>
      </c>
      <c r="B2276" s="2">
        <v>4.6372999999999998</v>
      </c>
      <c r="C2276" s="2">
        <v>38.295109297915076</v>
      </c>
      <c r="D2276" s="2">
        <v>2.1948152964986534E-2</v>
      </c>
      <c r="E2276" s="2">
        <v>-5.2067733184879575E-2</v>
      </c>
      <c r="F2276" s="2">
        <v>4.6602399999999999</v>
      </c>
      <c r="G2276" s="2">
        <v>4.6805499999999993</v>
      </c>
      <c r="H2276" s="2">
        <v>4.6973250000000002</v>
      </c>
      <c r="I2276" s="2">
        <v>4.6944999999999997</v>
      </c>
      <c r="J2276" s="13">
        <v>4.5830605000000082</v>
      </c>
      <c r="K2276" s="13" t="s">
        <v>55</v>
      </c>
      <c r="L2276" s="13" t="s">
        <v>48</v>
      </c>
      <c r="M2276" s="13" t="s">
        <v>47</v>
      </c>
    </row>
    <row r="2277" spans="1:13" ht="13.5" x14ac:dyDescent="0.25">
      <c r="A2277" s="3">
        <v>45317</v>
      </c>
      <c r="B2277" s="2">
        <v>4.6814</v>
      </c>
      <c r="C2277" s="2">
        <v>48.876694983541178</v>
      </c>
      <c r="D2277" s="2">
        <v>2.3564002587808552E-2</v>
      </c>
      <c r="E2277" s="2">
        <v>-4.1943611570123641E-2</v>
      </c>
      <c r="F2277" s="2">
        <v>4.6602399999999999</v>
      </c>
      <c r="G2277" s="2">
        <v>4.6770100000000001</v>
      </c>
      <c r="H2277" s="2">
        <v>4.6968799999999993</v>
      </c>
      <c r="I2277" s="2">
        <v>4.6948519999999982</v>
      </c>
      <c r="J2277" s="13">
        <v>4.5854040000000085</v>
      </c>
      <c r="K2277" s="13" t="s">
        <v>55</v>
      </c>
      <c r="L2277" s="13" t="s">
        <v>48</v>
      </c>
      <c r="M2277" s="13" t="s">
        <v>54</v>
      </c>
    </row>
    <row r="2278" spans="1:13" ht="13.5" x14ac:dyDescent="0.25">
      <c r="A2278" s="3">
        <v>45320</v>
      </c>
      <c r="B2278" s="2">
        <v>4.6814</v>
      </c>
      <c r="C2278" s="2">
        <v>48.876694983541178</v>
      </c>
      <c r="D2278" s="2">
        <v>2.4964864798420194E-2</v>
      </c>
      <c r="E2278" s="2">
        <v>-3.225934923848571E-2</v>
      </c>
      <c r="F2278" s="2">
        <v>4.6619999999999999</v>
      </c>
      <c r="G2278" s="2">
        <v>4.6734699999999991</v>
      </c>
      <c r="H2278" s="2">
        <v>4.693344999999999</v>
      </c>
      <c r="I2278" s="2">
        <v>4.6952039999999986</v>
      </c>
      <c r="J2278" s="13">
        <v>4.5877890000000088</v>
      </c>
      <c r="K2278" s="13" t="s">
        <v>55</v>
      </c>
      <c r="L2278" s="13" t="s">
        <v>48</v>
      </c>
      <c r="M2278" s="13" t="s">
        <v>49</v>
      </c>
    </row>
    <row r="2279" spans="1:13" ht="13.5" x14ac:dyDescent="0.25">
      <c r="A2279" s="3">
        <v>45321</v>
      </c>
      <c r="B2279" s="2">
        <v>4.6990999999999996</v>
      </c>
      <c r="C2279" s="2">
        <v>52.655905012624196</v>
      </c>
      <c r="D2279" s="2">
        <v>2.3500983455754465E-2</v>
      </c>
      <c r="E2279" s="2">
        <v>-2.3376089726782991E-2</v>
      </c>
      <c r="F2279" s="2">
        <v>4.6743600000000001</v>
      </c>
      <c r="G2279" s="2">
        <v>4.6725899999999996</v>
      </c>
      <c r="H2279" s="2">
        <v>4.6915800000000001</v>
      </c>
      <c r="I2279" s="2">
        <v>4.6959099999999978</v>
      </c>
      <c r="J2279" s="13">
        <v>4.5900540000000083</v>
      </c>
      <c r="K2279" s="13" t="s">
        <v>55</v>
      </c>
      <c r="L2279" s="13" t="s">
        <v>54</v>
      </c>
      <c r="M2279" s="13" t="s">
        <v>49</v>
      </c>
    </row>
    <row r="2280" spans="1:13" ht="13.5" x14ac:dyDescent="0.25">
      <c r="A2280" s="3">
        <v>45322</v>
      </c>
      <c r="B2280" s="2">
        <v>4.6814</v>
      </c>
      <c r="C2280" s="2">
        <v>48.773087015358492</v>
      </c>
      <c r="D2280" s="2">
        <v>1.9420723333087864E-2</v>
      </c>
      <c r="E2280" s="2">
        <v>-1.5726367889210408E-2</v>
      </c>
      <c r="F2280" s="2">
        <v>4.6761199999999992</v>
      </c>
      <c r="G2280" s="2">
        <v>4.6725899999999996</v>
      </c>
      <c r="H2280" s="2">
        <v>4.6893699999999994</v>
      </c>
      <c r="I2280" s="2">
        <v>4.6962619999999982</v>
      </c>
      <c r="J2280" s="13">
        <v>4.592355500000008</v>
      </c>
      <c r="K2280" s="13" t="s">
        <v>55</v>
      </c>
      <c r="L2280" s="13" t="s">
        <v>50</v>
      </c>
      <c r="M2280" s="13" t="s">
        <v>49</v>
      </c>
    </row>
    <row r="2281" spans="1:13" ht="13.5" x14ac:dyDescent="0.25">
      <c r="A2281" s="3">
        <v>45323</v>
      </c>
      <c r="B2281" s="2">
        <v>4.6814</v>
      </c>
      <c r="C2281" s="2">
        <v>48.773087015358492</v>
      </c>
      <c r="D2281" s="2">
        <v>1.6002619552273778E-2</v>
      </c>
      <c r="E2281" s="2">
        <v>-9.9785038174746415E-3</v>
      </c>
      <c r="F2281" s="2">
        <v>4.6849399999999992</v>
      </c>
      <c r="G2281" s="2">
        <v>4.6725899999999996</v>
      </c>
      <c r="H2281" s="2">
        <v>4.6893699999999985</v>
      </c>
      <c r="I2281" s="2">
        <v>4.6962619999999982</v>
      </c>
      <c r="J2281" s="13">
        <v>4.5944900000000084</v>
      </c>
      <c r="K2281" s="13" t="s">
        <v>55</v>
      </c>
      <c r="L2281" s="13" t="s">
        <v>54</v>
      </c>
      <c r="M2281" s="13" t="s">
        <v>49</v>
      </c>
    </row>
    <row r="2282" spans="1:13" ht="13.5" x14ac:dyDescent="0.25">
      <c r="A2282" s="3">
        <v>45324</v>
      </c>
      <c r="B2282" s="2">
        <v>4.6814</v>
      </c>
      <c r="C2282" s="2">
        <v>48.773087015358492</v>
      </c>
      <c r="D2282" s="2">
        <v>1.3142251979815889E-2</v>
      </c>
      <c r="E2282" s="2">
        <v>-6.214077364969638E-3</v>
      </c>
      <c r="F2282" s="2">
        <v>4.6849399999999992</v>
      </c>
      <c r="G2282" s="2">
        <v>4.6725899999999996</v>
      </c>
      <c r="H2282" s="2">
        <v>4.6880449999999989</v>
      </c>
      <c r="I2282" s="2">
        <v>4.6955539999999978</v>
      </c>
      <c r="J2282" s="13">
        <v>4.5966245000000079</v>
      </c>
      <c r="K2282" s="13" t="s">
        <v>55</v>
      </c>
      <c r="L2282" s="13" t="s">
        <v>54</v>
      </c>
      <c r="M2282" s="13" t="s">
        <v>54</v>
      </c>
    </row>
    <row r="2283" spans="1:13" ht="13.5" x14ac:dyDescent="0.25">
      <c r="A2283" s="3">
        <v>45327</v>
      </c>
      <c r="B2283" s="2">
        <v>4.7079000000000004</v>
      </c>
      <c r="C2283" s="2">
        <v>54.98070898357291</v>
      </c>
      <c r="D2283" s="2">
        <v>7.4346448848148228E-3</v>
      </c>
      <c r="E2283" s="2">
        <v>-4.4572020835896521E-3</v>
      </c>
      <c r="F2283" s="2">
        <v>4.6902400000000002</v>
      </c>
      <c r="G2283" s="2">
        <v>4.6761199999999992</v>
      </c>
      <c r="H2283" s="2">
        <v>4.688044999999998</v>
      </c>
      <c r="I2283" s="2">
        <v>4.6955539999999978</v>
      </c>
      <c r="J2283" s="13">
        <v>4.5990585000000088</v>
      </c>
      <c r="K2283" s="13" t="s">
        <v>51</v>
      </c>
      <c r="L2283" s="13" t="s">
        <v>54</v>
      </c>
      <c r="M2283" s="13" t="s">
        <v>52</v>
      </c>
    </row>
    <row r="2284" spans="1:13" ht="13.5" x14ac:dyDescent="0.25">
      <c r="A2284" s="3">
        <v>45328</v>
      </c>
      <c r="B2284" s="2">
        <v>4.7168000000000001</v>
      </c>
      <c r="C2284" s="2">
        <v>56.870985865754257</v>
      </c>
      <c r="D2284" s="2">
        <v>-3.6141600458527989E-3</v>
      </c>
      <c r="E2284" s="2">
        <v>-2.2627826459646191E-3</v>
      </c>
      <c r="F2284" s="2">
        <v>4.6937799999999994</v>
      </c>
      <c r="G2284" s="2">
        <v>4.6840700000000002</v>
      </c>
      <c r="H2284" s="2">
        <v>4.6884899999999998</v>
      </c>
      <c r="I2284" s="2">
        <v>4.6959079999999975</v>
      </c>
      <c r="J2284" s="13">
        <v>4.6014120000000078</v>
      </c>
      <c r="K2284" s="13" t="s">
        <v>51</v>
      </c>
      <c r="L2284" s="13" t="s">
        <v>54</v>
      </c>
      <c r="M2284" s="13" t="s">
        <v>52</v>
      </c>
    </row>
    <row r="2285" spans="1:13" ht="13.5" x14ac:dyDescent="0.25">
      <c r="A2285" s="3">
        <v>45329</v>
      </c>
      <c r="B2285" s="2">
        <v>4.6814</v>
      </c>
      <c r="C2285" s="2">
        <v>48.201636688490744</v>
      </c>
      <c r="D2285" s="2">
        <v>-5.082435589300438E-3</v>
      </c>
      <c r="E2285" s="2">
        <v>-1.317102174612061E-3</v>
      </c>
      <c r="F2285" s="2">
        <v>4.6937800000000003</v>
      </c>
      <c r="G2285" s="2">
        <v>4.6849499999999988</v>
      </c>
      <c r="H2285" s="2">
        <v>4.6862799999999991</v>
      </c>
      <c r="I2285" s="2">
        <v>4.6955539999999978</v>
      </c>
      <c r="J2285" s="13">
        <v>4.6035045000000085</v>
      </c>
      <c r="K2285" s="13" t="s">
        <v>55</v>
      </c>
      <c r="L2285" s="13" t="s">
        <v>54</v>
      </c>
      <c r="M2285" s="13" t="s">
        <v>54</v>
      </c>
    </row>
    <row r="2286" spans="1:13" ht="13.5" x14ac:dyDescent="0.25">
      <c r="A2286" s="3">
        <v>45330</v>
      </c>
      <c r="B2286" s="2">
        <v>4.6814</v>
      </c>
      <c r="C2286" s="2">
        <v>48.201636688490751</v>
      </c>
      <c r="D2286" s="2">
        <v>-1.1705928558220613E-2</v>
      </c>
      <c r="E2286" s="2">
        <v>-9.9555108078983566E-4</v>
      </c>
      <c r="F2286" s="2">
        <v>4.6937800000000003</v>
      </c>
      <c r="G2286" s="2">
        <v>4.6893599999999989</v>
      </c>
      <c r="H2286" s="2">
        <v>4.6849549999999986</v>
      </c>
      <c r="I2286" s="2">
        <v>4.6955539999999978</v>
      </c>
      <c r="J2286" s="13">
        <v>4.6056390000000089</v>
      </c>
      <c r="K2286" s="13" t="s">
        <v>55</v>
      </c>
      <c r="L2286" s="13" t="s">
        <v>54</v>
      </c>
      <c r="M2286" s="13" t="s">
        <v>54</v>
      </c>
    </row>
    <row r="2287" spans="1:13" ht="13.5" x14ac:dyDescent="0.25">
      <c r="A2287" s="3">
        <v>45331</v>
      </c>
      <c r="B2287" s="2">
        <v>4.7168000000000001</v>
      </c>
      <c r="C2287" s="2">
        <v>55.983454527707892</v>
      </c>
      <c r="D2287" s="2">
        <v>-1.3102044946312397E-2</v>
      </c>
      <c r="E2287" s="2">
        <v>-1.8091240961367204E-3</v>
      </c>
      <c r="F2287" s="2">
        <v>4.7008600000000005</v>
      </c>
      <c r="G2287" s="2">
        <v>4.6928999999999998</v>
      </c>
      <c r="H2287" s="2">
        <v>4.6849549999999995</v>
      </c>
      <c r="I2287" s="2">
        <v>4.6962619999999982</v>
      </c>
      <c r="J2287" s="13">
        <v>4.6079505000000092</v>
      </c>
      <c r="K2287" s="13" t="s">
        <v>51</v>
      </c>
      <c r="L2287" s="13" t="s">
        <v>48</v>
      </c>
      <c r="M2287" s="13" t="s">
        <v>52</v>
      </c>
    </row>
    <row r="2288" spans="1:13" ht="13.5" x14ac:dyDescent="0.25">
      <c r="A2288" s="3">
        <v>45334</v>
      </c>
      <c r="B2288" s="2">
        <v>4.6726000000000001</v>
      </c>
      <c r="C2288" s="2">
        <v>46.574940758516107</v>
      </c>
      <c r="D2288" s="2">
        <v>-1.1175902003120797E-2</v>
      </c>
      <c r="E2288" s="2">
        <v>-2.8429542660646807E-3</v>
      </c>
      <c r="F2288" s="2">
        <v>4.6937999999999995</v>
      </c>
      <c r="G2288" s="2">
        <v>4.6920200000000003</v>
      </c>
      <c r="H2288" s="2">
        <v>4.6827449999999988</v>
      </c>
      <c r="I2288" s="2">
        <v>4.6960859999999975</v>
      </c>
      <c r="J2288" s="13">
        <v>4.609957500000009</v>
      </c>
      <c r="K2288" s="13" t="s">
        <v>55</v>
      </c>
      <c r="L2288" s="13" t="s">
        <v>54</v>
      </c>
      <c r="M2288" s="13" t="s">
        <v>47</v>
      </c>
    </row>
    <row r="2289" spans="1:13" ht="13.5" x14ac:dyDescent="0.25">
      <c r="A2289" s="3">
        <v>45335</v>
      </c>
      <c r="B2289" s="2">
        <v>4.6726000000000001</v>
      </c>
      <c r="C2289" s="2">
        <v>46.574940758516107</v>
      </c>
      <c r="D2289" s="2">
        <v>-6.7160931216685427E-3</v>
      </c>
      <c r="E2289" s="2">
        <v>-3.2704019159590664E-3</v>
      </c>
      <c r="F2289" s="2">
        <v>4.6849599999999993</v>
      </c>
      <c r="G2289" s="2">
        <v>4.6893700000000003</v>
      </c>
      <c r="H2289" s="2">
        <v>4.6809799999999999</v>
      </c>
      <c r="I2289" s="2">
        <v>4.6959099999999969</v>
      </c>
      <c r="J2289" s="13">
        <v>4.6120060000000089</v>
      </c>
      <c r="K2289" s="13" t="s">
        <v>55</v>
      </c>
      <c r="L2289" s="13" t="s">
        <v>50</v>
      </c>
      <c r="M2289" s="13" t="s">
        <v>47</v>
      </c>
    </row>
    <row r="2290" spans="1:13" ht="13.5" x14ac:dyDescent="0.25">
      <c r="A2290" s="3">
        <v>45336</v>
      </c>
      <c r="B2290" s="2">
        <v>4.7168000000000001</v>
      </c>
      <c r="C2290" s="2">
        <v>55.289412643664164</v>
      </c>
      <c r="D2290" s="2">
        <v>-8.8405608855257611E-3</v>
      </c>
      <c r="E2290" s="2">
        <v>-3.9488879912147126E-3</v>
      </c>
      <c r="F2290" s="2">
        <v>4.6920399999999995</v>
      </c>
      <c r="G2290" s="2">
        <v>4.6929100000000004</v>
      </c>
      <c r="H2290" s="2">
        <v>4.6827500000000004</v>
      </c>
      <c r="I2290" s="2">
        <v>4.6966179999999982</v>
      </c>
      <c r="J2290" s="13">
        <v>4.6138995000000094</v>
      </c>
      <c r="K2290" s="13" t="s">
        <v>51</v>
      </c>
      <c r="L2290" s="13" t="s">
        <v>48</v>
      </c>
      <c r="M2290" s="13" t="s">
        <v>52</v>
      </c>
    </row>
    <row r="2291" spans="1:13" ht="13.5" x14ac:dyDescent="0.25">
      <c r="A2291" s="3">
        <v>45337</v>
      </c>
      <c r="B2291" s="2">
        <v>4.6902999999999997</v>
      </c>
      <c r="C2291" s="2">
        <v>50.021253133345169</v>
      </c>
      <c r="D2291" s="2">
        <v>-8.8447386391399263E-3</v>
      </c>
      <c r="E2291" s="2">
        <v>-4.0791837513759095E-3</v>
      </c>
      <c r="F2291" s="2">
        <v>4.6938200000000005</v>
      </c>
      <c r="G2291" s="2">
        <v>4.6938000000000004</v>
      </c>
      <c r="H2291" s="2">
        <v>4.6831949999999996</v>
      </c>
      <c r="I2291" s="2">
        <v>4.6962659999999978</v>
      </c>
      <c r="J2291" s="13">
        <v>4.6156605000000086</v>
      </c>
      <c r="K2291" s="13" t="s">
        <v>55</v>
      </c>
      <c r="L2291" s="13" t="s">
        <v>50</v>
      </c>
      <c r="M2291" s="13" t="s">
        <v>49</v>
      </c>
    </row>
    <row r="2292" spans="1:13" ht="13.5" x14ac:dyDescent="0.25">
      <c r="A2292" s="3">
        <v>45338</v>
      </c>
      <c r="B2292" s="2">
        <v>4.6902999999999997</v>
      </c>
      <c r="C2292" s="2">
        <v>50.021253133345169</v>
      </c>
      <c r="D2292" s="2">
        <v>-8.8486415670239182E-3</v>
      </c>
      <c r="E2292" s="2">
        <v>-3.6674206559564357E-3</v>
      </c>
      <c r="F2292" s="2">
        <v>4.6885200000000005</v>
      </c>
      <c r="G2292" s="2">
        <v>4.6946899999999996</v>
      </c>
      <c r="H2292" s="2">
        <v>4.6836399999999996</v>
      </c>
      <c r="I2292" s="2">
        <v>4.6959139999999984</v>
      </c>
      <c r="J2292" s="13">
        <v>4.6172960000000085</v>
      </c>
      <c r="K2292" s="13" t="s">
        <v>55</v>
      </c>
      <c r="L2292" s="13" t="s">
        <v>50</v>
      </c>
      <c r="M2292" s="13" t="s">
        <v>47</v>
      </c>
    </row>
    <row r="2293" spans="1:13" ht="13.5" x14ac:dyDescent="0.25">
      <c r="A2293" s="3">
        <v>45341</v>
      </c>
      <c r="B2293" s="2">
        <v>4.6902999999999997</v>
      </c>
      <c r="C2293" s="2">
        <v>50.021253133345169</v>
      </c>
      <c r="D2293" s="2">
        <v>-4.775361620869667E-3</v>
      </c>
      <c r="E2293" s="2">
        <v>-2.0516392021415557E-3</v>
      </c>
      <c r="F2293" s="2">
        <v>4.6920599999999997</v>
      </c>
      <c r="G2293" s="2">
        <v>4.6929299999999996</v>
      </c>
      <c r="H2293" s="2">
        <v>4.6845249999999989</v>
      </c>
      <c r="I2293" s="2">
        <v>4.6952079999999992</v>
      </c>
      <c r="J2293" s="13">
        <v>4.6189315000000084</v>
      </c>
      <c r="K2293" s="13" t="s">
        <v>55</v>
      </c>
      <c r="L2293" s="13" t="s">
        <v>50</v>
      </c>
      <c r="M2293" s="13" t="s">
        <v>49</v>
      </c>
    </row>
    <row r="2294" spans="1:13" ht="13.5" x14ac:dyDescent="0.25">
      <c r="A2294" s="3">
        <v>45342</v>
      </c>
      <c r="B2294" s="2">
        <v>4.6902999999999997</v>
      </c>
      <c r="C2294" s="2">
        <v>50.021253133345169</v>
      </c>
      <c r="D2294" s="2">
        <v>4.0175221511340453E-5</v>
      </c>
      <c r="E2294" s="2">
        <v>-5.1336495214851616E-4</v>
      </c>
      <c r="F2294" s="2">
        <v>4.6956000000000007</v>
      </c>
      <c r="G2294" s="2">
        <v>4.6902799999999996</v>
      </c>
      <c r="H2294" s="2">
        <v>4.6871749999999981</v>
      </c>
      <c r="I2294" s="2">
        <v>4.6946779999999988</v>
      </c>
      <c r="J2294" s="13">
        <v>4.6204835000000086</v>
      </c>
      <c r="K2294" s="13" t="s">
        <v>55</v>
      </c>
      <c r="L2294" s="13" t="s">
        <v>50</v>
      </c>
      <c r="M2294" s="13" t="s">
        <v>49</v>
      </c>
    </row>
    <row r="2295" spans="1:13" ht="13.5" x14ac:dyDescent="0.25">
      <c r="A2295" s="3">
        <v>45343</v>
      </c>
      <c r="B2295" s="2">
        <v>4.6814</v>
      </c>
      <c r="C2295" s="2">
        <v>47.957050759215797</v>
      </c>
      <c r="D2295" s="2">
        <v>-6.7232640022929502E-4</v>
      </c>
      <c r="E2295" s="2">
        <v>1.2193169363088253E-4</v>
      </c>
      <c r="F2295" s="2">
        <v>4.6885199999999996</v>
      </c>
      <c r="G2295" s="2">
        <v>4.6902799999999996</v>
      </c>
      <c r="H2295" s="2">
        <v>4.6876149999999983</v>
      </c>
      <c r="I2295" s="2">
        <v>4.6941479999999993</v>
      </c>
      <c r="J2295" s="13">
        <v>4.6216315000000083</v>
      </c>
      <c r="K2295" s="13" t="s">
        <v>55</v>
      </c>
      <c r="L2295" s="13" t="s">
        <v>50</v>
      </c>
      <c r="M2295" s="13" t="s">
        <v>47</v>
      </c>
    </row>
    <row r="2296" spans="1:13" ht="13.5" x14ac:dyDescent="0.25">
      <c r="A2296" s="3">
        <v>45344</v>
      </c>
      <c r="B2296" s="2">
        <v>4.6814</v>
      </c>
      <c r="C2296" s="2">
        <v>47.957050759215804</v>
      </c>
      <c r="D2296" s="2">
        <v>-1.222892327231051E-3</v>
      </c>
      <c r="E2296" s="2">
        <v>3.6280646885694808E-4</v>
      </c>
      <c r="F2296" s="2">
        <v>4.6867399999999995</v>
      </c>
      <c r="G2296" s="2">
        <v>4.6902799999999996</v>
      </c>
      <c r="H2296" s="2">
        <v>4.6898199999999983</v>
      </c>
      <c r="I2296" s="2">
        <v>4.6932639999999992</v>
      </c>
      <c r="J2296" s="13">
        <v>4.622779500000008</v>
      </c>
      <c r="K2296" s="13" t="s">
        <v>55</v>
      </c>
      <c r="L2296" s="13" t="s">
        <v>54</v>
      </c>
      <c r="M2296" s="13" t="s">
        <v>47</v>
      </c>
    </row>
    <row r="2297" spans="1:13" ht="13.5" x14ac:dyDescent="0.25">
      <c r="A2297" s="3">
        <v>45345</v>
      </c>
      <c r="B2297" s="2">
        <v>4.6726000000000001</v>
      </c>
      <c r="C2297" s="2">
        <v>45.790184384423299</v>
      </c>
      <c r="D2297" s="2">
        <v>4.4576943946577074E-3</v>
      </c>
      <c r="E2297" s="2">
        <v>-5.1168956093392438E-4</v>
      </c>
      <c r="F2297" s="2">
        <v>4.6832000000000003</v>
      </c>
      <c r="G2297" s="2">
        <v>4.6858599999999999</v>
      </c>
      <c r="H2297" s="2">
        <v>4.6893799999999981</v>
      </c>
      <c r="I2297" s="2">
        <v>4.6925579999999991</v>
      </c>
      <c r="J2297" s="13">
        <v>4.6240605000000086</v>
      </c>
      <c r="K2297" s="13" t="s">
        <v>55</v>
      </c>
      <c r="L2297" s="13" t="s">
        <v>50</v>
      </c>
      <c r="M2297" s="13" t="s">
        <v>47</v>
      </c>
    </row>
    <row r="2298" spans="1:13" ht="13.5" x14ac:dyDescent="0.25">
      <c r="A2298" s="3">
        <v>45348</v>
      </c>
      <c r="B2298" s="2">
        <v>4.6814</v>
      </c>
      <c r="C2298" s="2">
        <v>48.305589466013295</v>
      </c>
      <c r="D2298" s="2">
        <v>1.909348442922898E-3</v>
      </c>
      <c r="E2298" s="2">
        <v>-3.3260189198043113E-3</v>
      </c>
      <c r="F2298" s="2">
        <v>4.6814200000000001</v>
      </c>
      <c r="G2298" s="2">
        <v>4.6867400000000004</v>
      </c>
      <c r="H2298" s="2">
        <v>4.689379999999999</v>
      </c>
      <c r="I2298" s="2">
        <v>4.6920279999999988</v>
      </c>
      <c r="J2298" s="13">
        <v>4.6253410000000086</v>
      </c>
      <c r="K2298" s="13" t="s">
        <v>55</v>
      </c>
      <c r="L2298" s="13" t="s">
        <v>54</v>
      </c>
      <c r="M2298" s="13" t="s">
        <v>47</v>
      </c>
    </row>
    <row r="2299" spans="1:13" ht="13.5" x14ac:dyDescent="0.25">
      <c r="A2299" s="3">
        <v>45349</v>
      </c>
      <c r="B2299" s="2">
        <v>4.6814</v>
      </c>
      <c r="C2299" s="2">
        <v>48.305589466013295</v>
      </c>
      <c r="D2299" s="2">
        <v>-2.0926275507893166E-4</v>
      </c>
      <c r="E2299" s="2">
        <v>-7.3834219455077704E-3</v>
      </c>
      <c r="F2299" s="2">
        <v>4.67964</v>
      </c>
      <c r="G2299" s="2">
        <v>4.6876199999999999</v>
      </c>
      <c r="H2299" s="2">
        <v>4.6884949999999987</v>
      </c>
      <c r="I2299" s="2">
        <v>4.6920279999999988</v>
      </c>
      <c r="J2299" s="13">
        <v>4.626666000000009</v>
      </c>
      <c r="K2299" s="13" t="s">
        <v>55</v>
      </c>
      <c r="L2299" s="13" t="s">
        <v>54</v>
      </c>
      <c r="M2299" s="13" t="s">
        <v>47</v>
      </c>
    </row>
    <row r="2300" spans="1:13" ht="13.5" x14ac:dyDescent="0.25">
      <c r="A2300" s="3">
        <v>45350</v>
      </c>
      <c r="B2300" s="2">
        <v>4.6902999999999997</v>
      </c>
      <c r="C2300" s="2">
        <v>50.973886487866245</v>
      </c>
      <c r="D2300" s="2">
        <v>4.1736972778823045E-3</v>
      </c>
      <c r="E2300" s="2">
        <v>-1.2924908314441897E-2</v>
      </c>
      <c r="F2300" s="2">
        <v>4.6814200000000001</v>
      </c>
      <c r="G2300" s="2">
        <v>4.684969999999999</v>
      </c>
      <c r="H2300" s="2">
        <v>4.6889399999999997</v>
      </c>
      <c r="I2300" s="2">
        <v>4.6918519999999999</v>
      </c>
      <c r="J2300" s="13">
        <v>4.6279030000000088</v>
      </c>
      <c r="K2300" s="13" t="s">
        <v>51</v>
      </c>
      <c r="L2300" s="13" t="s">
        <v>48</v>
      </c>
      <c r="M2300" s="13" t="s">
        <v>52</v>
      </c>
    </row>
    <row r="2301" spans="1:13" ht="13.5" x14ac:dyDescent="0.25">
      <c r="A2301" s="3">
        <v>45351</v>
      </c>
      <c r="B2301" s="2">
        <v>4.6814</v>
      </c>
      <c r="C2301" s="2">
        <v>48.289599940651421</v>
      </c>
      <c r="D2301" s="2">
        <v>4.444407306237963E-3</v>
      </c>
      <c r="E2301" s="2">
        <v>-1.9840169782153146E-2</v>
      </c>
      <c r="F2301" s="2">
        <v>4.6814200000000001</v>
      </c>
      <c r="G2301" s="2">
        <v>4.6840799999999998</v>
      </c>
      <c r="H2301" s="2">
        <v>4.6889399999999997</v>
      </c>
      <c r="I2301" s="2">
        <v>4.6918519999999999</v>
      </c>
      <c r="J2301" s="13">
        <v>4.6290955000000089</v>
      </c>
      <c r="K2301" s="13" t="s">
        <v>51</v>
      </c>
      <c r="L2301" s="13" t="s">
        <v>54</v>
      </c>
      <c r="M2301" s="13" t="s">
        <v>54</v>
      </c>
    </row>
    <row r="2302" spans="1:13" ht="13.5" x14ac:dyDescent="0.25">
      <c r="A2302" s="3">
        <v>45352</v>
      </c>
      <c r="B2302" s="2">
        <v>4.6902999999999997</v>
      </c>
      <c r="C2302" s="2">
        <v>51.064756957863302</v>
      </c>
      <c r="D2302" s="2">
        <v>4.0480187836537951E-3</v>
      </c>
      <c r="E2302" s="2">
        <v>-2.6080552545873787E-2</v>
      </c>
      <c r="F2302" s="2">
        <v>4.6849600000000002</v>
      </c>
      <c r="G2302" s="2">
        <v>4.6840800000000007</v>
      </c>
      <c r="H2302" s="2">
        <v>4.6893849999999988</v>
      </c>
      <c r="I2302" s="2">
        <v>4.6920299999999999</v>
      </c>
      <c r="J2302" s="13">
        <v>4.6302880000000082</v>
      </c>
      <c r="K2302" s="13" t="s">
        <v>51</v>
      </c>
      <c r="L2302" s="13" t="s">
        <v>48</v>
      </c>
      <c r="M2302" s="13" t="s">
        <v>52</v>
      </c>
    </row>
    <row r="2303" spans="1:13" ht="13.5" x14ac:dyDescent="0.25">
      <c r="A2303" s="3">
        <v>45355</v>
      </c>
      <c r="B2303" s="2">
        <v>4.7079000000000004</v>
      </c>
      <c r="C2303" s="2">
        <v>56.084016158834984</v>
      </c>
      <c r="D2303" s="2">
        <v>2.3876230034680646E-3</v>
      </c>
      <c r="E2303" s="2">
        <v>-3.1807656677779551E-2</v>
      </c>
      <c r="F2303" s="2">
        <v>4.6902600000000003</v>
      </c>
      <c r="G2303" s="2">
        <v>4.6858400000000007</v>
      </c>
      <c r="H2303" s="2">
        <v>4.6893849999999988</v>
      </c>
      <c r="I2303" s="2">
        <v>4.6923820000000003</v>
      </c>
      <c r="J2303" s="13">
        <v>4.6311270000000082</v>
      </c>
      <c r="K2303" s="13" t="s">
        <v>51</v>
      </c>
      <c r="L2303" s="13" t="s">
        <v>48</v>
      </c>
      <c r="M2303" s="13" t="s">
        <v>52</v>
      </c>
    </row>
    <row r="2304" spans="1:13" ht="13.5" x14ac:dyDescent="0.25">
      <c r="A2304" s="3">
        <v>45356</v>
      </c>
      <c r="B2304" s="2">
        <v>4.6990999999999996</v>
      </c>
      <c r="C2304" s="2">
        <v>53.148633881078325</v>
      </c>
      <c r="D2304" s="2">
        <v>1.510815791032627E-3</v>
      </c>
      <c r="E2304" s="2">
        <v>-3.8777649298663633E-2</v>
      </c>
      <c r="F2304" s="2">
        <v>4.6938000000000004</v>
      </c>
      <c r="G2304" s="2">
        <v>4.6867200000000002</v>
      </c>
      <c r="H2304" s="2">
        <v>4.6884999999999986</v>
      </c>
      <c r="I2304" s="2">
        <v>4.6925579999999991</v>
      </c>
      <c r="J2304" s="13">
        <v>4.6318780000000084</v>
      </c>
      <c r="K2304" s="13" t="s">
        <v>51</v>
      </c>
      <c r="L2304" s="13" t="s">
        <v>54</v>
      </c>
      <c r="M2304" s="13" t="s">
        <v>52</v>
      </c>
    </row>
    <row r="2305" spans="1:13" ht="13.5" x14ac:dyDescent="0.25">
      <c r="A2305" s="3">
        <v>45357</v>
      </c>
      <c r="B2305" s="2">
        <v>4.6814</v>
      </c>
      <c r="C2305" s="2">
        <v>47.736691595633694</v>
      </c>
      <c r="D2305" s="2">
        <v>6.4823674093617001E-4</v>
      </c>
      <c r="E2305" s="2">
        <v>-4.5081446717017984E-2</v>
      </c>
      <c r="F2305" s="2">
        <v>4.6920200000000003</v>
      </c>
      <c r="G2305" s="2">
        <v>4.6867199999999993</v>
      </c>
      <c r="H2305" s="2">
        <v>4.6884999999999986</v>
      </c>
      <c r="I2305" s="2">
        <v>4.6923799999999991</v>
      </c>
      <c r="J2305" s="13">
        <v>4.6325405000000082</v>
      </c>
      <c r="K2305" s="13" t="s">
        <v>55</v>
      </c>
      <c r="L2305" s="13" t="s">
        <v>50</v>
      </c>
      <c r="M2305" s="13" t="s">
        <v>47</v>
      </c>
    </row>
    <row r="2306" spans="1:13" ht="13.5" x14ac:dyDescent="0.25">
      <c r="A2306" s="3">
        <v>45358</v>
      </c>
      <c r="B2306" s="2">
        <v>4.6990999999999996</v>
      </c>
      <c r="C2306" s="2">
        <v>52.901484935282504</v>
      </c>
      <c r="D2306" s="2">
        <v>-1.3460714805466623E-3</v>
      </c>
      <c r="E2306" s="2">
        <v>-5.0283768424751699E-2</v>
      </c>
      <c r="F2306" s="2">
        <v>4.6955600000000004</v>
      </c>
      <c r="G2306" s="2">
        <v>4.6884899999999998</v>
      </c>
      <c r="H2306" s="2">
        <v>4.6893849999999988</v>
      </c>
      <c r="I2306" s="2">
        <v>4.6925559999999988</v>
      </c>
      <c r="J2306" s="13">
        <v>4.6331145000000085</v>
      </c>
      <c r="K2306" s="13" t="s">
        <v>55</v>
      </c>
      <c r="L2306" s="13" t="s">
        <v>54</v>
      </c>
      <c r="M2306" s="13" t="s">
        <v>49</v>
      </c>
    </row>
    <row r="2307" spans="1:13" ht="13.5" x14ac:dyDescent="0.25">
      <c r="A2307" s="3">
        <v>45359</v>
      </c>
      <c r="B2307" s="2">
        <v>4.6990999999999996</v>
      </c>
      <c r="C2307" s="2">
        <v>52.901484935282504</v>
      </c>
      <c r="D2307" s="2">
        <v>-4.4487793864886882E-3</v>
      </c>
      <c r="E2307" s="2">
        <v>-5.3633456541321164E-2</v>
      </c>
      <c r="F2307" s="2">
        <v>4.6973200000000004</v>
      </c>
      <c r="G2307" s="2">
        <v>4.6911399999999999</v>
      </c>
      <c r="H2307" s="2">
        <v>4.6884999999999994</v>
      </c>
      <c r="I2307" s="2">
        <v>4.6927319999999986</v>
      </c>
      <c r="J2307" s="13">
        <v>4.6338210000000082</v>
      </c>
      <c r="K2307" s="13" t="s">
        <v>55</v>
      </c>
      <c r="L2307" s="13" t="s">
        <v>50</v>
      </c>
      <c r="M2307" s="13" t="s">
        <v>49</v>
      </c>
    </row>
    <row r="2308" spans="1:13" ht="13.5" x14ac:dyDescent="0.25">
      <c r="A2308" s="3">
        <v>45362</v>
      </c>
      <c r="B2308" s="2">
        <v>4.6902999999999997</v>
      </c>
      <c r="C2308" s="2">
        <v>50.04957866076046</v>
      </c>
      <c r="D2308" s="2">
        <v>-5.1252738497016281E-3</v>
      </c>
      <c r="E2308" s="2">
        <v>-5.4430095037850401E-2</v>
      </c>
      <c r="F2308" s="2">
        <v>4.6938000000000004</v>
      </c>
      <c r="G2308" s="2">
        <v>4.6920300000000008</v>
      </c>
      <c r="H2308" s="2">
        <v>4.6893849999999997</v>
      </c>
      <c r="I2308" s="2">
        <v>4.691495999999999</v>
      </c>
      <c r="J2308" s="13">
        <v>4.6344835000000089</v>
      </c>
      <c r="K2308" s="13" t="s">
        <v>55</v>
      </c>
      <c r="L2308" s="13" t="s">
        <v>50</v>
      </c>
      <c r="M2308" s="13" t="s">
        <v>47</v>
      </c>
    </row>
    <row r="2309" spans="1:13" ht="13.5" x14ac:dyDescent="0.25">
      <c r="A2309" s="3">
        <v>45363</v>
      </c>
      <c r="B2309" s="2">
        <v>4.6814</v>
      </c>
      <c r="C2309" s="2">
        <v>47.27382967431204</v>
      </c>
      <c r="D2309" s="2">
        <v>-5.0390484422520032E-3</v>
      </c>
      <c r="E2309" s="2">
        <v>-5.2993476723054253E-2</v>
      </c>
      <c r="F2309" s="2">
        <v>4.6902600000000003</v>
      </c>
      <c r="G2309" s="2">
        <v>4.6920299999999999</v>
      </c>
      <c r="H2309" s="2">
        <v>4.6898249999999999</v>
      </c>
      <c r="I2309" s="2">
        <v>4.6904359999999983</v>
      </c>
      <c r="J2309" s="13">
        <v>4.6350135000000083</v>
      </c>
      <c r="K2309" s="13" t="s">
        <v>55</v>
      </c>
      <c r="L2309" s="13" t="s">
        <v>50</v>
      </c>
      <c r="M2309" s="13" t="s">
        <v>47</v>
      </c>
    </row>
    <row r="2310" spans="1:13" ht="13.5" x14ac:dyDescent="0.25">
      <c r="A2310" s="3">
        <v>45364</v>
      </c>
      <c r="B2310" s="2">
        <v>4.7079000000000004</v>
      </c>
      <c r="C2310" s="2">
        <v>55.234719677237457</v>
      </c>
      <c r="D2310" s="2">
        <v>-5.5078000638539848E-3</v>
      </c>
      <c r="E2310" s="2">
        <v>-4.9097378343079118E-2</v>
      </c>
      <c r="F2310" s="2">
        <v>4.6955600000000004</v>
      </c>
      <c r="G2310" s="2">
        <v>4.6937900000000008</v>
      </c>
      <c r="H2310" s="2">
        <v>4.689379999999999</v>
      </c>
      <c r="I2310" s="2">
        <v>4.6900819999999985</v>
      </c>
      <c r="J2310" s="13">
        <v>4.6356760000000072</v>
      </c>
      <c r="K2310" s="13" t="s">
        <v>51</v>
      </c>
      <c r="L2310" s="13" t="s">
        <v>54</v>
      </c>
      <c r="M2310" s="13" t="s">
        <v>52</v>
      </c>
    </row>
    <row r="2311" spans="1:13" ht="13.5" x14ac:dyDescent="0.25">
      <c r="A2311" s="3">
        <v>45365</v>
      </c>
      <c r="B2311" s="2">
        <v>4.7256</v>
      </c>
      <c r="C2311" s="2">
        <v>59.620149607708456</v>
      </c>
      <c r="D2311" s="2">
        <v>-8.6932003364603716E-3</v>
      </c>
      <c r="E2311" s="2">
        <v>-4.5130979943667236E-2</v>
      </c>
      <c r="F2311" s="2">
        <v>4.7008600000000005</v>
      </c>
      <c r="G2311" s="2">
        <v>4.6982100000000013</v>
      </c>
      <c r="H2311" s="2">
        <v>4.6911449999999997</v>
      </c>
      <c r="I2311" s="2">
        <v>4.6909659999999986</v>
      </c>
      <c r="J2311" s="13">
        <v>4.6364270000000083</v>
      </c>
      <c r="K2311" s="13" t="s">
        <v>51</v>
      </c>
      <c r="L2311" s="13" t="s">
        <v>48</v>
      </c>
      <c r="M2311" s="13" t="s">
        <v>52</v>
      </c>
    </row>
    <row r="2312" spans="1:13" ht="13.5" x14ac:dyDescent="0.25">
      <c r="A2312" s="3">
        <v>45366</v>
      </c>
      <c r="B2312" s="2">
        <v>4.7256</v>
      </c>
      <c r="C2312" s="2">
        <v>59.620149607708456</v>
      </c>
      <c r="D2312" s="2">
        <v>-1.0224289435096345E-2</v>
      </c>
      <c r="E2312" s="2">
        <v>-4.1635837790176058E-2</v>
      </c>
      <c r="F2312" s="2">
        <v>4.7061599999999997</v>
      </c>
      <c r="G2312" s="2">
        <v>4.70174</v>
      </c>
      <c r="H2312" s="2">
        <v>4.6929099999999995</v>
      </c>
      <c r="I2312" s="2">
        <v>4.6913199999999984</v>
      </c>
      <c r="J2312" s="13">
        <v>4.6371780000000076</v>
      </c>
      <c r="K2312" s="13" t="s">
        <v>51</v>
      </c>
      <c r="L2312" s="13" t="s">
        <v>48</v>
      </c>
      <c r="M2312" s="13" t="s">
        <v>52</v>
      </c>
    </row>
    <row r="2313" spans="1:13" ht="13.5" x14ac:dyDescent="0.25">
      <c r="A2313" s="3">
        <v>45369</v>
      </c>
      <c r="B2313" s="2">
        <v>4.7256</v>
      </c>
      <c r="C2313" s="2">
        <v>59.620149607708456</v>
      </c>
      <c r="D2313" s="2">
        <v>-9.0019314418885443E-3</v>
      </c>
      <c r="E2313" s="2">
        <v>-3.8683938712168117E-2</v>
      </c>
      <c r="F2313" s="2">
        <v>4.7132199999999997</v>
      </c>
      <c r="G2313" s="2">
        <v>4.7035099999999996</v>
      </c>
      <c r="H2313" s="2">
        <v>4.6946749999999993</v>
      </c>
      <c r="I2313" s="2">
        <v>4.6916739999999981</v>
      </c>
      <c r="J2313" s="13">
        <v>4.6379290000000069</v>
      </c>
      <c r="K2313" s="13" t="s">
        <v>51</v>
      </c>
      <c r="L2313" s="13" t="s">
        <v>48</v>
      </c>
      <c r="M2313" s="13" t="s">
        <v>52</v>
      </c>
    </row>
    <row r="2314" spans="1:13" ht="13.5" x14ac:dyDescent="0.25">
      <c r="A2314" s="3">
        <v>45370</v>
      </c>
      <c r="B2314" s="2">
        <v>4.7432999999999996</v>
      </c>
      <c r="C2314" s="2">
        <v>64.022240743435219</v>
      </c>
      <c r="D2314" s="2">
        <v>-1.0808324108841028E-2</v>
      </c>
      <c r="E2314" s="2">
        <v>-3.3529422165989052E-2</v>
      </c>
      <c r="F2314" s="2">
        <v>4.7256</v>
      </c>
      <c r="G2314" s="2">
        <v>4.7079299999999993</v>
      </c>
      <c r="H2314" s="2">
        <v>4.6973250000000002</v>
      </c>
      <c r="I2314" s="2">
        <v>4.6923819999999985</v>
      </c>
      <c r="J2314" s="13">
        <v>4.6387685000000065</v>
      </c>
      <c r="K2314" s="13" t="s">
        <v>51</v>
      </c>
      <c r="L2314" s="13" t="s">
        <v>48</v>
      </c>
      <c r="M2314" s="13" t="s">
        <v>52</v>
      </c>
    </row>
    <row r="2315" spans="1:13" ht="13.5" x14ac:dyDescent="0.25">
      <c r="A2315" s="3">
        <v>45372</v>
      </c>
      <c r="B2315" s="2">
        <v>4.7698</v>
      </c>
      <c r="C2315" s="2">
        <v>69.40075501708526</v>
      </c>
      <c r="D2315" s="2">
        <v>-1.7290160823875134E-2</v>
      </c>
      <c r="E2315" s="2">
        <v>-2.8077024490805041E-2</v>
      </c>
      <c r="F2315" s="2">
        <v>4.7379799999999994</v>
      </c>
      <c r="G2315" s="2">
        <v>4.7167699999999995</v>
      </c>
      <c r="H2315" s="2">
        <v>4.7017450000000007</v>
      </c>
      <c r="I2315" s="2">
        <v>4.6932659999999986</v>
      </c>
      <c r="J2315" s="13">
        <v>4.6397405000000065</v>
      </c>
      <c r="K2315" s="13" t="s">
        <v>51</v>
      </c>
      <c r="L2315" s="13" t="s">
        <v>48</v>
      </c>
      <c r="M2315" s="13" t="s">
        <v>52</v>
      </c>
    </row>
    <row r="2316" spans="1:13" ht="13.5" x14ac:dyDescent="0.25">
      <c r="A2316" s="3">
        <v>45373</v>
      </c>
      <c r="B2316" s="2">
        <v>4.7962999999999996</v>
      </c>
      <c r="C2316" s="2">
        <v>73.643951947011402</v>
      </c>
      <c r="D2316" s="2">
        <v>-2.2418777500053721E-2</v>
      </c>
      <c r="E2316" s="2">
        <v>-2.2956047468753994E-2</v>
      </c>
      <c r="F2316" s="2">
        <v>4.7521199999999997</v>
      </c>
      <c r="G2316" s="2">
        <v>4.7264900000000001</v>
      </c>
      <c r="H2316" s="2">
        <v>4.7074900000000008</v>
      </c>
      <c r="I2316" s="2">
        <v>4.6950339999999979</v>
      </c>
      <c r="J2316" s="13">
        <v>4.6407565000000064</v>
      </c>
      <c r="K2316" s="13" t="s">
        <v>51</v>
      </c>
      <c r="L2316" s="13" t="s">
        <v>48</v>
      </c>
      <c r="M2316" s="13" t="s">
        <v>52</v>
      </c>
    </row>
    <row r="2317" spans="1:13" ht="13.5" x14ac:dyDescent="0.25">
      <c r="A2317" s="3">
        <v>45376</v>
      </c>
      <c r="B2317" s="2">
        <v>4.7609000000000004</v>
      </c>
      <c r="C2317" s="2">
        <v>61.395972901255114</v>
      </c>
      <c r="D2317" s="2">
        <v>-2.4666909910164847E-2</v>
      </c>
      <c r="E2317" s="2">
        <v>-1.7381434215705642E-2</v>
      </c>
      <c r="F2317" s="2">
        <v>4.7591799999999997</v>
      </c>
      <c r="G2317" s="2">
        <v>4.7326699999999997</v>
      </c>
      <c r="H2317" s="2">
        <v>4.7119050000000007</v>
      </c>
      <c r="I2317" s="2">
        <v>4.6959159999999978</v>
      </c>
      <c r="J2317" s="13">
        <v>4.6416395000000064</v>
      </c>
      <c r="K2317" s="13" t="s">
        <v>51</v>
      </c>
      <c r="L2317" s="13" t="s">
        <v>48</v>
      </c>
      <c r="M2317" s="13" t="s">
        <v>52</v>
      </c>
    </row>
    <row r="2318" spans="1:13" ht="13.5" x14ac:dyDescent="0.25">
      <c r="A2318" s="3">
        <v>45377</v>
      </c>
      <c r="B2318" s="2">
        <v>4.7521000000000004</v>
      </c>
      <c r="C2318" s="2">
        <v>58.778916868755893</v>
      </c>
      <c r="D2318" s="2">
        <v>-2.7553430631361842E-2</v>
      </c>
      <c r="E2318" s="2">
        <v>-1.2379093799307257E-2</v>
      </c>
      <c r="F2318" s="2">
        <v>4.7644800000000007</v>
      </c>
      <c r="G2318" s="2">
        <v>4.7388500000000002</v>
      </c>
      <c r="H2318" s="2">
        <v>4.7154400000000019</v>
      </c>
      <c r="I2318" s="2">
        <v>4.6966219999999979</v>
      </c>
      <c r="J2318" s="13">
        <v>4.6424785000000064</v>
      </c>
      <c r="K2318" s="13" t="s">
        <v>51</v>
      </c>
      <c r="L2318" s="13" t="s">
        <v>48</v>
      </c>
      <c r="M2318" s="13" t="s">
        <v>52</v>
      </c>
    </row>
    <row r="2319" spans="1:13" ht="13.5" x14ac:dyDescent="0.25">
      <c r="A2319" s="3">
        <v>45378</v>
      </c>
      <c r="B2319" s="2">
        <v>4.7256</v>
      </c>
      <c r="C2319" s="2">
        <v>51.640362047890797</v>
      </c>
      <c r="D2319" s="2">
        <v>-2.9611491815987101E-2</v>
      </c>
      <c r="E2319" s="2">
        <v>-8.5848440173397801E-3</v>
      </c>
      <c r="F2319" s="2">
        <v>4.7609399999999997</v>
      </c>
      <c r="G2319" s="2">
        <v>4.7432699999999999</v>
      </c>
      <c r="H2319" s="2">
        <v>4.7176500000000008</v>
      </c>
      <c r="I2319" s="2">
        <v>4.6969759999999976</v>
      </c>
      <c r="J2319" s="13">
        <v>4.6431410000000053</v>
      </c>
      <c r="K2319" s="13" t="s">
        <v>55</v>
      </c>
      <c r="L2319" s="13" t="s">
        <v>50</v>
      </c>
      <c r="M2319" s="13" t="s">
        <v>47</v>
      </c>
    </row>
    <row r="2320" spans="1:13" ht="13.5" x14ac:dyDescent="0.25">
      <c r="A2320" s="3">
        <v>45379</v>
      </c>
      <c r="B2320" s="2">
        <v>4.7256</v>
      </c>
      <c r="C2320" s="2">
        <v>51.640362047890797</v>
      </c>
      <c r="D2320" s="2">
        <v>-2.731326064364481E-2</v>
      </c>
      <c r="E2320" s="2">
        <v>-5.4650280255409221E-3</v>
      </c>
      <c r="F2320" s="2">
        <v>4.7521000000000004</v>
      </c>
      <c r="G2320" s="2">
        <v>4.7450399999999995</v>
      </c>
      <c r="H2320" s="2">
        <v>4.7194150000000006</v>
      </c>
      <c r="I2320" s="2">
        <v>4.6978599999999986</v>
      </c>
      <c r="J2320" s="13">
        <v>4.6438035000000051</v>
      </c>
      <c r="K2320" s="13" t="s">
        <v>55</v>
      </c>
      <c r="L2320" s="13" t="s">
        <v>50</v>
      </c>
      <c r="M2320" s="13" t="s">
        <v>47</v>
      </c>
    </row>
    <row r="2321" spans="1:13" ht="13.5" x14ac:dyDescent="0.25">
      <c r="A2321" s="3">
        <v>45380</v>
      </c>
      <c r="B2321" s="2">
        <v>4.7256</v>
      </c>
      <c r="C2321" s="2">
        <v>51.640362047890797</v>
      </c>
      <c r="D2321" s="2">
        <v>-2.268002242436129E-2</v>
      </c>
      <c r="E2321" s="2">
        <v>-2.9304200840717014E-3</v>
      </c>
      <c r="F2321" s="2">
        <v>4.7379600000000002</v>
      </c>
      <c r="G2321" s="2">
        <v>4.7450400000000004</v>
      </c>
      <c r="H2321" s="2">
        <v>4.7216250000000013</v>
      </c>
      <c r="I2321" s="2">
        <v>4.6987439999999978</v>
      </c>
      <c r="J2321" s="13">
        <v>4.6444660000000049</v>
      </c>
      <c r="K2321" s="13" t="s">
        <v>55</v>
      </c>
      <c r="L2321" s="13" t="s">
        <v>50</v>
      </c>
      <c r="M2321" s="13" t="s">
        <v>47</v>
      </c>
    </row>
    <row r="2322" spans="1:13" ht="13.5" x14ac:dyDescent="0.25">
      <c r="A2322" s="3">
        <v>45383</v>
      </c>
      <c r="B2322" s="2">
        <v>4.7698</v>
      </c>
      <c r="C2322" s="2">
        <v>61.404893511239194</v>
      </c>
      <c r="D2322" s="2">
        <v>-2.2065604760542534E-2</v>
      </c>
      <c r="E2322" s="2">
        <v>-3.1899795778282192E-4</v>
      </c>
      <c r="F2322" s="2">
        <v>4.7397399999999994</v>
      </c>
      <c r="G2322" s="2">
        <v>4.7494600000000009</v>
      </c>
      <c r="H2322" s="2">
        <v>4.7256000000000009</v>
      </c>
      <c r="I2322" s="2">
        <v>4.7005119999999971</v>
      </c>
      <c r="J2322" s="13">
        <v>4.6453935000000044</v>
      </c>
      <c r="K2322" s="13" t="s">
        <v>55</v>
      </c>
      <c r="L2322" s="13" t="s">
        <v>50</v>
      </c>
      <c r="M2322" s="13" t="s">
        <v>49</v>
      </c>
    </row>
    <row r="2323" spans="1:13" ht="13.5" x14ac:dyDescent="0.25">
      <c r="A2323" s="3">
        <v>45384</v>
      </c>
      <c r="B2323" s="2">
        <v>4.7079000000000004</v>
      </c>
      <c r="C2323" s="2">
        <v>47.070729726577618</v>
      </c>
      <c r="D2323" s="2">
        <v>-1.7251282035208426E-2</v>
      </c>
      <c r="E2323" s="2">
        <v>2.2044018092547786E-3</v>
      </c>
      <c r="F2323" s="2">
        <v>4.7309000000000001</v>
      </c>
      <c r="G2323" s="2">
        <v>4.7476900000000004</v>
      </c>
      <c r="H2323" s="2">
        <v>4.7256</v>
      </c>
      <c r="I2323" s="2">
        <v>4.7012179999999972</v>
      </c>
      <c r="J2323" s="13">
        <v>4.646100000000005</v>
      </c>
      <c r="K2323" s="13" t="s">
        <v>55</v>
      </c>
      <c r="L2323" s="13" t="s">
        <v>50</v>
      </c>
      <c r="M2323" s="13" t="s">
        <v>47</v>
      </c>
    </row>
    <row r="2324" spans="1:13" ht="13.5" x14ac:dyDescent="0.25">
      <c r="A2324" s="3">
        <v>45385</v>
      </c>
      <c r="B2324" s="2">
        <v>4.6814</v>
      </c>
      <c r="C2324" s="2">
        <v>42.497027918904429</v>
      </c>
      <c r="D2324" s="2">
        <v>-8.3950316716530082E-3</v>
      </c>
      <c r="E2324" s="2">
        <v>4.5353258036537752E-3</v>
      </c>
      <c r="F2324" s="2">
        <v>4.7220599999999999</v>
      </c>
      <c r="G2324" s="2">
        <v>4.7415000000000003</v>
      </c>
      <c r="H2324" s="2">
        <v>4.7247149999999998</v>
      </c>
      <c r="I2324" s="2">
        <v>4.7020999999999962</v>
      </c>
      <c r="J2324" s="13">
        <v>4.6467180000000043</v>
      </c>
      <c r="K2324" s="13" t="s">
        <v>55</v>
      </c>
      <c r="L2324" s="13" t="s">
        <v>54</v>
      </c>
      <c r="M2324" s="13" t="s">
        <v>47</v>
      </c>
    </row>
    <row r="2325" spans="1:13" ht="13.5" x14ac:dyDescent="0.25">
      <c r="A2325" s="3">
        <v>45386</v>
      </c>
      <c r="B2325" s="2">
        <v>4.6726000000000001</v>
      </c>
      <c r="C2325" s="2">
        <v>41.069902731229256</v>
      </c>
      <c r="D2325" s="2">
        <v>4.0734839313785187E-3</v>
      </c>
      <c r="E2325" s="2">
        <v>5.9976972848893584E-3</v>
      </c>
      <c r="F2325" s="2">
        <v>4.7114600000000006</v>
      </c>
      <c r="G2325" s="2">
        <v>4.7317800000000005</v>
      </c>
      <c r="H2325" s="2">
        <v>4.7242749999999996</v>
      </c>
      <c r="I2325" s="2">
        <v>4.7020999999999962</v>
      </c>
      <c r="J2325" s="13">
        <v>4.6471155000000044</v>
      </c>
      <c r="K2325" s="13" t="s">
        <v>55</v>
      </c>
      <c r="L2325" s="13" t="s">
        <v>54</v>
      </c>
      <c r="M2325" s="13" t="s">
        <v>47</v>
      </c>
    </row>
    <row r="2326" spans="1:13" ht="13.5" x14ac:dyDescent="0.25">
      <c r="A2326" s="3">
        <v>45387</v>
      </c>
      <c r="B2326" s="2">
        <v>4.6548999999999996</v>
      </c>
      <c r="C2326" s="2">
        <v>38.285015476771044</v>
      </c>
      <c r="D2326" s="2">
        <v>2.0291568988666242E-2</v>
      </c>
      <c r="E2326" s="2">
        <v>8.7284808858437927E-3</v>
      </c>
      <c r="F2326" s="2">
        <v>4.6973200000000004</v>
      </c>
      <c r="G2326" s="2">
        <v>4.7176400000000003</v>
      </c>
      <c r="H2326" s="2">
        <v>4.7220649999999988</v>
      </c>
      <c r="I2326" s="2">
        <v>4.7024519999999965</v>
      </c>
      <c r="J2326" s="13">
        <v>4.6475570000000035</v>
      </c>
      <c r="K2326" s="13" t="s">
        <v>55</v>
      </c>
      <c r="L2326" s="13" t="s">
        <v>50</v>
      </c>
      <c r="M2326" s="13" t="s">
        <v>47</v>
      </c>
    </row>
    <row r="2327" spans="1:13" ht="13.5" x14ac:dyDescent="0.25">
      <c r="A2327" s="3">
        <v>45390</v>
      </c>
      <c r="B2327" s="2">
        <v>4.6548999999999996</v>
      </c>
      <c r="C2327" s="2">
        <v>38.285015476771044</v>
      </c>
      <c r="D2327" s="2">
        <v>2.8932045099206327E-2</v>
      </c>
      <c r="E2327" s="2">
        <v>1.1259325636006175E-2</v>
      </c>
      <c r="F2327" s="2">
        <v>4.6743399999999991</v>
      </c>
      <c r="G2327" s="2">
        <v>4.7070399999999992</v>
      </c>
      <c r="H2327" s="2">
        <v>4.719854999999999</v>
      </c>
      <c r="I2327" s="2">
        <v>4.701921999999997</v>
      </c>
      <c r="J2327" s="13">
        <v>4.6479985000000035</v>
      </c>
      <c r="K2327" s="13" t="s">
        <v>55</v>
      </c>
      <c r="L2327" s="13" t="s">
        <v>50</v>
      </c>
      <c r="M2327" s="13" t="s">
        <v>47</v>
      </c>
    </row>
    <row r="2328" spans="1:13" ht="13.5" x14ac:dyDescent="0.25">
      <c r="A2328" s="3">
        <v>45394</v>
      </c>
      <c r="B2328" s="2">
        <v>4.6814</v>
      </c>
      <c r="C2328" s="2">
        <v>44.785946382655467</v>
      </c>
      <c r="D2328" s="2">
        <v>3.3263107065024222E-2</v>
      </c>
      <c r="E2328" s="2">
        <v>1.2936718673672673E-2</v>
      </c>
      <c r="F2328" s="2">
        <v>4.6690399999999999</v>
      </c>
      <c r="G2328" s="2">
        <v>4.6999699999999986</v>
      </c>
      <c r="H2328" s="2">
        <v>4.719409999999999</v>
      </c>
      <c r="I2328" s="2">
        <v>4.701921999999997</v>
      </c>
      <c r="J2328" s="13">
        <v>4.6484400000000043</v>
      </c>
      <c r="K2328" s="13" t="s">
        <v>55</v>
      </c>
      <c r="L2328" s="13" t="s">
        <v>50</v>
      </c>
      <c r="M2328" s="13" t="s">
        <v>47</v>
      </c>
    </row>
    <row r="2329" spans="1:13" ht="13.5" x14ac:dyDescent="0.25">
      <c r="A2329" s="3">
        <v>45397</v>
      </c>
      <c r="B2329" s="2">
        <v>4.6726000000000001</v>
      </c>
      <c r="C2329" s="2">
        <v>43.160066301258631</v>
      </c>
      <c r="D2329" s="2">
        <v>3.3657949265421649E-2</v>
      </c>
      <c r="E2329" s="2">
        <v>1.3961767598572407E-2</v>
      </c>
      <c r="F2329" s="2">
        <v>4.6672799999999999</v>
      </c>
      <c r="G2329" s="2">
        <v>4.6946699999999995</v>
      </c>
      <c r="H2329" s="2">
        <v>4.7189699999999997</v>
      </c>
      <c r="I2329" s="2">
        <v>4.7013919999999967</v>
      </c>
      <c r="J2329" s="13">
        <v>4.6492790000000035</v>
      </c>
      <c r="K2329" s="13" t="s">
        <v>55</v>
      </c>
      <c r="L2329" s="13" t="s">
        <v>50</v>
      </c>
      <c r="M2329" s="13" t="s">
        <v>47</v>
      </c>
    </row>
    <row r="2330" spans="1:13" ht="13.5" x14ac:dyDescent="0.25">
      <c r="A2330" s="3">
        <v>45398</v>
      </c>
      <c r="B2330" s="2">
        <v>4.7079000000000004</v>
      </c>
      <c r="C2330" s="2">
        <v>50.865698225983806</v>
      </c>
      <c r="D2330" s="2">
        <v>3.1572905983506594E-2</v>
      </c>
      <c r="E2330" s="2">
        <v>1.4344235272458612E-2</v>
      </c>
      <c r="F2330" s="2">
        <v>4.6743399999999991</v>
      </c>
      <c r="G2330" s="2">
        <v>4.6929000000000007</v>
      </c>
      <c r="H2330" s="2">
        <v>4.7189699999999997</v>
      </c>
      <c r="I2330" s="2">
        <v>4.7019219999999979</v>
      </c>
      <c r="J2330" s="13">
        <v>4.6502945000000038</v>
      </c>
      <c r="K2330" s="13" t="s">
        <v>51</v>
      </c>
      <c r="L2330" s="13" t="s">
        <v>48</v>
      </c>
      <c r="M2330" s="13" t="s">
        <v>52</v>
      </c>
    </row>
    <row r="2331" spans="1:13" ht="13.5" x14ac:dyDescent="0.25">
      <c r="A2331" s="3">
        <v>45399</v>
      </c>
      <c r="B2331" s="2">
        <v>4.7079000000000004</v>
      </c>
      <c r="C2331" s="2">
        <v>50.865698225983806</v>
      </c>
      <c r="D2331" s="2">
        <v>2.978122926994331E-2</v>
      </c>
      <c r="E2331" s="2">
        <v>1.4715646910332284E-2</v>
      </c>
      <c r="F2331" s="2">
        <v>4.6849400000000001</v>
      </c>
      <c r="G2331" s="2">
        <v>4.6911300000000011</v>
      </c>
      <c r="H2331" s="2">
        <v>4.7180850000000003</v>
      </c>
      <c r="I2331" s="2">
        <v>4.7024519999999974</v>
      </c>
      <c r="J2331" s="13">
        <v>4.6513100000000041</v>
      </c>
      <c r="K2331" s="13" t="s">
        <v>51</v>
      </c>
      <c r="L2331" s="13" t="s">
        <v>48</v>
      </c>
      <c r="M2331" s="13" t="s">
        <v>52</v>
      </c>
    </row>
    <row r="2332" spans="1:13" ht="13.5" x14ac:dyDescent="0.25">
      <c r="A2332" s="3">
        <v>45400</v>
      </c>
      <c r="B2332" s="2">
        <v>4.6814</v>
      </c>
      <c r="C2332" s="2">
        <v>45.495794645238149</v>
      </c>
      <c r="D2332" s="2">
        <v>3.7002779089574389E-2</v>
      </c>
      <c r="E2332" s="2">
        <v>1.5323415187556803E-2</v>
      </c>
      <c r="F2332" s="2">
        <v>4.6902400000000002</v>
      </c>
      <c r="G2332" s="2">
        <v>4.6822900000000001</v>
      </c>
      <c r="H2332" s="2">
        <v>4.7158749999999996</v>
      </c>
      <c r="I2332" s="2">
        <v>4.7024519999999965</v>
      </c>
      <c r="J2332" s="13">
        <v>4.652193000000004</v>
      </c>
      <c r="K2332" s="13" t="s">
        <v>51</v>
      </c>
      <c r="L2332" s="13" t="s">
        <v>48</v>
      </c>
      <c r="M2332" s="13" t="s">
        <v>52</v>
      </c>
    </row>
    <row r="2333" spans="1:13" ht="13.5" x14ac:dyDescent="0.25">
      <c r="A2333" s="3">
        <v>45401</v>
      </c>
      <c r="B2333" s="2">
        <v>4.7521000000000004</v>
      </c>
      <c r="C2333" s="2">
        <v>58.180458607797256</v>
      </c>
      <c r="D2333" s="2">
        <v>2.8486297847523545E-2</v>
      </c>
      <c r="E2333" s="2">
        <v>1.5761829596422888E-2</v>
      </c>
      <c r="F2333" s="2">
        <v>4.7043800000000005</v>
      </c>
      <c r="G2333" s="2">
        <v>4.6867099999999997</v>
      </c>
      <c r="H2333" s="2">
        <v>4.7172000000000001</v>
      </c>
      <c r="I2333" s="2">
        <v>4.7033359999999966</v>
      </c>
      <c r="J2333" s="13">
        <v>4.6534295000000041</v>
      </c>
      <c r="K2333" s="13" t="s">
        <v>51</v>
      </c>
      <c r="L2333" s="13" t="s">
        <v>48</v>
      </c>
      <c r="M2333" s="13" t="s">
        <v>52</v>
      </c>
    </row>
    <row r="2334" spans="1:13" ht="13.5" x14ac:dyDescent="0.25">
      <c r="A2334" s="3">
        <v>45404</v>
      </c>
      <c r="B2334" s="2">
        <v>4.8581000000000003</v>
      </c>
      <c r="C2334" s="2">
        <v>69.602771971377678</v>
      </c>
      <c r="D2334" s="2">
        <v>9.056732226571107E-3</v>
      </c>
      <c r="E2334" s="2">
        <v>1.6035189475832892E-2</v>
      </c>
      <c r="F2334" s="2">
        <v>4.7414800000000001</v>
      </c>
      <c r="G2334" s="2">
        <v>4.7043799999999996</v>
      </c>
      <c r="H2334" s="2">
        <v>4.7229399999999995</v>
      </c>
      <c r="I2334" s="2">
        <v>4.7061619999999973</v>
      </c>
      <c r="J2334" s="13">
        <v>4.6547545000000046</v>
      </c>
      <c r="K2334" s="13" t="s">
        <v>51</v>
      </c>
      <c r="L2334" s="13" t="s">
        <v>48</v>
      </c>
      <c r="M2334" s="13" t="s">
        <v>52</v>
      </c>
    </row>
    <row r="2335" spans="1:13" ht="13.5" x14ac:dyDescent="0.25">
      <c r="A2335" s="3">
        <v>45405</v>
      </c>
      <c r="B2335" s="2">
        <v>4.7698</v>
      </c>
      <c r="C2335" s="2">
        <v>55.904618832731273</v>
      </c>
      <c r="D2335" s="2">
        <v>-3.0958531713443094E-3</v>
      </c>
      <c r="E2335" s="2">
        <v>1.6154218956832323E-2</v>
      </c>
      <c r="F2335" s="2">
        <v>4.7538600000000004</v>
      </c>
      <c r="G2335" s="2">
        <v>4.7140999999999993</v>
      </c>
      <c r="H2335" s="2">
        <v>4.7229399999999995</v>
      </c>
      <c r="I2335" s="2">
        <v>4.7079299999999975</v>
      </c>
      <c r="J2335" s="13">
        <v>4.6554615000000039</v>
      </c>
      <c r="K2335" s="13" t="s">
        <v>55</v>
      </c>
      <c r="L2335" s="13" t="s">
        <v>50</v>
      </c>
      <c r="M2335" s="13" t="s">
        <v>49</v>
      </c>
    </row>
    <row r="2336" spans="1:13" ht="13.5" x14ac:dyDescent="0.25">
      <c r="A2336" s="3">
        <v>45406</v>
      </c>
      <c r="B2336" s="2">
        <v>4.7256</v>
      </c>
      <c r="C2336" s="2">
        <v>50.542477500426195</v>
      </c>
      <c r="D2336" s="2">
        <v>-1.3138524315906785E-2</v>
      </c>
      <c r="E2336" s="2">
        <v>1.3364227910007723E-2</v>
      </c>
      <c r="F2336" s="2">
        <v>4.7573999999999996</v>
      </c>
      <c r="G2336" s="2">
        <v>4.7211700000000008</v>
      </c>
      <c r="H2336" s="2">
        <v>4.7194050000000001</v>
      </c>
      <c r="I2336" s="2">
        <v>4.7088139999999976</v>
      </c>
      <c r="J2336" s="13">
        <v>4.6557265000000037</v>
      </c>
      <c r="K2336" s="13" t="s">
        <v>55</v>
      </c>
      <c r="L2336" s="13" t="s">
        <v>50</v>
      </c>
      <c r="M2336" s="13" t="s">
        <v>49</v>
      </c>
    </row>
    <row r="2337" spans="1:13" ht="13.5" x14ac:dyDescent="0.25">
      <c r="A2337" s="3">
        <v>45407</v>
      </c>
      <c r="B2337" s="2">
        <v>4.7256</v>
      </c>
      <c r="C2337" s="2">
        <v>50.54247750042618</v>
      </c>
      <c r="D2337" s="2">
        <v>-2.1662685191949471E-2</v>
      </c>
      <c r="E2337" s="2">
        <v>1.0815433264357596E-2</v>
      </c>
      <c r="F2337" s="2">
        <v>4.7662400000000007</v>
      </c>
      <c r="G2337" s="2">
        <v>4.7282399999999996</v>
      </c>
      <c r="H2337" s="2">
        <v>4.7176400000000003</v>
      </c>
      <c r="I2337" s="2">
        <v>4.7089899999999973</v>
      </c>
      <c r="J2337" s="13">
        <v>4.6560355000000042</v>
      </c>
      <c r="K2337" s="13" t="s">
        <v>55</v>
      </c>
      <c r="L2337" s="13" t="s">
        <v>50</v>
      </c>
      <c r="M2337" s="13" t="s">
        <v>49</v>
      </c>
    </row>
    <row r="2338" spans="1:13" ht="13.5" x14ac:dyDescent="0.25">
      <c r="A2338" s="3">
        <v>45408</v>
      </c>
      <c r="B2338" s="2">
        <v>4.7168000000000001</v>
      </c>
      <c r="C2338" s="2">
        <v>49.447353275509684</v>
      </c>
      <c r="D2338" s="2">
        <v>-2.4171213682388171E-2</v>
      </c>
      <c r="E2338" s="2">
        <v>8.7774895677869818E-3</v>
      </c>
      <c r="F2338" s="2">
        <v>4.7591799999999997</v>
      </c>
      <c r="G2338" s="2">
        <v>4.7317799999999997</v>
      </c>
      <c r="H2338" s="2">
        <v>4.7158749999999996</v>
      </c>
      <c r="I2338" s="2">
        <v>4.7098739999999983</v>
      </c>
      <c r="J2338" s="13">
        <v>4.6564330000000043</v>
      </c>
      <c r="K2338" s="13" t="s">
        <v>55</v>
      </c>
      <c r="L2338" s="13" t="s">
        <v>50</v>
      </c>
      <c r="M2338" s="13" t="s">
        <v>47</v>
      </c>
    </row>
    <row r="2339" spans="1:13" ht="13.5" x14ac:dyDescent="0.25">
      <c r="A2339" s="3">
        <v>45411</v>
      </c>
      <c r="B2339" s="2">
        <v>4.7079000000000004</v>
      </c>
      <c r="C2339" s="2">
        <v>48.307334633174946</v>
      </c>
      <c r="D2339" s="2">
        <v>-2.6959135278231905E-2</v>
      </c>
      <c r="E2339" s="2">
        <v>7.146564051159719E-3</v>
      </c>
      <c r="F2339" s="2">
        <v>4.7291399999999992</v>
      </c>
      <c r="G2339" s="2">
        <v>4.7353100000000001</v>
      </c>
      <c r="H2339" s="2">
        <v>4.7149900000000002</v>
      </c>
      <c r="I2339" s="2">
        <v>4.7105799999999984</v>
      </c>
      <c r="J2339" s="13">
        <v>4.6566535000000036</v>
      </c>
      <c r="K2339" s="13" t="s">
        <v>55</v>
      </c>
      <c r="L2339" s="13" t="s">
        <v>50</v>
      </c>
      <c r="M2339" s="13" t="s">
        <v>47</v>
      </c>
    </row>
    <row r="2340" spans="1:13" ht="13.5" x14ac:dyDescent="0.25">
      <c r="A2340" s="3">
        <v>45412</v>
      </c>
      <c r="B2340" s="2">
        <v>4.6990999999999996</v>
      </c>
      <c r="C2340" s="2">
        <v>47.149820518313419</v>
      </c>
      <c r="D2340" s="2">
        <v>-2.3155835841604855E-2</v>
      </c>
      <c r="E2340" s="2">
        <v>6.1476492976453821E-3</v>
      </c>
      <c r="F2340" s="2">
        <v>4.7150000000000007</v>
      </c>
      <c r="G2340" s="2">
        <v>4.7344300000000006</v>
      </c>
      <c r="H2340" s="2">
        <v>4.7136650000000007</v>
      </c>
      <c r="I2340" s="2">
        <v>4.7102259999999987</v>
      </c>
      <c r="J2340" s="13">
        <v>4.6571835000000039</v>
      </c>
      <c r="K2340" s="13" t="s">
        <v>55</v>
      </c>
      <c r="L2340" s="13" t="s">
        <v>50</v>
      </c>
      <c r="M2340" s="13" t="s">
        <v>47</v>
      </c>
    </row>
    <row r="2341" spans="1:13" ht="13.5" x14ac:dyDescent="0.25">
      <c r="A2341" s="3">
        <v>45414</v>
      </c>
      <c r="B2341" s="2">
        <v>4.6990999999999996</v>
      </c>
      <c r="C2341" s="2">
        <v>47.149820518313426</v>
      </c>
      <c r="D2341" s="2">
        <v>-1.9811873766279575E-2</v>
      </c>
      <c r="E2341" s="2">
        <v>6.5062965951606403E-3</v>
      </c>
      <c r="F2341" s="2">
        <v>4.7096999999999998</v>
      </c>
      <c r="G2341" s="2">
        <v>4.7335500000000001</v>
      </c>
      <c r="H2341" s="2">
        <v>4.7123400000000002</v>
      </c>
      <c r="I2341" s="2">
        <v>4.7104019999999984</v>
      </c>
      <c r="J2341" s="13">
        <v>4.6577135000000034</v>
      </c>
      <c r="K2341" s="13" t="s">
        <v>55</v>
      </c>
      <c r="L2341" s="13" t="s">
        <v>50</v>
      </c>
      <c r="M2341" s="13" t="s">
        <v>47</v>
      </c>
    </row>
    <row r="2342" spans="1:13" ht="13.5" x14ac:dyDescent="0.25">
      <c r="A2342" s="3">
        <v>45415</v>
      </c>
      <c r="B2342" s="2">
        <v>4.6902999999999997</v>
      </c>
      <c r="C2342" s="2">
        <v>45.874972528126698</v>
      </c>
      <c r="D2342" s="2">
        <v>-2.0290970444970746E-2</v>
      </c>
      <c r="E2342" s="2">
        <v>6.9072786609835979E-3</v>
      </c>
      <c r="F2342" s="2">
        <v>4.7026400000000006</v>
      </c>
      <c r="G2342" s="2">
        <v>4.7344400000000011</v>
      </c>
      <c r="H2342" s="2">
        <v>4.7083649999999997</v>
      </c>
      <c r="I2342" s="2">
        <v>4.7104019999999993</v>
      </c>
      <c r="J2342" s="13">
        <v>4.6581995000000038</v>
      </c>
      <c r="K2342" s="13" t="s">
        <v>55</v>
      </c>
      <c r="L2342" s="13" t="s">
        <v>50</v>
      </c>
      <c r="M2342" s="13" t="s">
        <v>47</v>
      </c>
    </row>
    <row r="2343" spans="1:13" ht="13.5" x14ac:dyDescent="0.25">
      <c r="A2343" s="3">
        <v>45418</v>
      </c>
      <c r="B2343" s="2">
        <v>4.6814</v>
      </c>
      <c r="C2343" s="2">
        <v>44.562647644688845</v>
      </c>
      <c r="D2343" s="2">
        <v>-9.0003371254843145E-3</v>
      </c>
      <c r="E2343" s="2">
        <v>8.403445217085255E-3</v>
      </c>
      <c r="F2343" s="2">
        <v>4.6955599999999995</v>
      </c>
      <c r="G2343" s="2">
        <v>4.7273700000000005</v>
      </c>
      <c r="H2343" s="2">
        <v>4.7070399999999992</v>
      </c>
      <c r="I2343" s="2">
        <v>4.7102239999999984</v>
      </c>
      <c r="J2343" s="13">
        <v>4.6582875000000037</v>
      </c>
      <c r="K2343" s="13" t="s">
        <v>55</v>
      </c>
      <c r="L2343" s="13" t="s">
        <v>50</v>
      </c>
      <c r="M2343" s="13" t="s">
        <v>47</v>
      </c>
    </row>
    <row r="2344" spans="1:13" ht="13.5" x14ac:dyDescent="0.25">
      <c r="A2344" s="3">
        <v>45419</v>
      </c>
      <c r="B2344" s="2">
        <v>4.7281000000000004</v>
      </c>
      <c r="C2344" s="2">
        <v>52.277082100402225</v>
      </c>
      <c r="D2344" s="2">
        <v>1.3602299659019046E-2</v>
      </c>
      <c r="E2344" s="2">
        <v>1.1388752420068211E-2</v>
      </c>
      <c r="F2344" s="2">
        <v>4.6996000000000002</v>
      </c>
      <c r="G2344" s="2">
        <v>4.7143699999999997</v>
      </c>
      <c r="H2344" s="2">
        <v>4.7093749999999996</v>
      </c>
      <c r="I2344" s="2">
        <v>4.7109799999999993</v>
      </c>
      <c r="J2344" s="13">
        <v>4.6587415000000041</v>
      </c>
      <c r="K2344" s="13" t="s">
        <v>55</v>
      </c>
      <c r="L2344" s="13" t="s">
        <v>50</v>
      </c>
      <c r="M2344" s="13" t="s">
        <v>47</v>
      </c>
    </row>
    <row r="2345" spans="1:13" ht="13.5" x14ac:dyDescent="0.25">
      <c r="A2345" s="3">
        <v>45420</v>
      </c>
      <c r="B2345" s="2">
        <v>4.6906999999999996</v>
      </c>
      <c r="C2345" s="2">
        <v>46.67527783714516</v>
      </c>
      <c r="D2345" s="2">
        <v>2.1823142727686928E-2</v>
      </c>
      <c r="E2345" s="2">
        <v>1.5398476397532519E-2</v>
      </c>
      <c r="F2345" s="2">
        <v>4.6979199999999999</v>
      </c>
      <c r="G2345" s="2">
        <v>4.7064600000000008</v>
      </c>
      <c r="H2345" s="2">
        <v>4.7102799999999991</v>
      </c>
      <c r="I2345" s="2">
        <v>4.7111659999999986</v>
      </c>
      <c r="J2345" s="13">
        <v>4.6590085000000041</v>
      </c>
      <c r="K2345" s="13" t="s">
        <v>55</v>
      </c>
      <c r="L2345" s="13" t="s">
        <v>50</v>
      </c>
      <c r="M2345" s="13" t="s">
        <v>47</v>
      </c>
    </row>
    <row r="2346" spans="1:13" ht="13.5" x14ac:dyDescent="0.25">
      <c r="A2346" s="3">
        <v>45421</v>
      </c>
      <c r="B2346" s="2">
        <v>4.6906999999999996</v>
      </c>
      <c r="C2346" s="2">
        <v>46.675277837145167</v>
      </c>
      <c r="D2346" s="2">
        <v>2.2116701909945746E-2</v>
      </c>
      <c r="E2346" s="2">
        <v>2.0078496637340286E-2</v>
      </c>
      <c r="F2346" s="2">
        <v>4.6962400000000004</v>
      </c>
      <c r="G2346" s="2">
        <v>4.7029699999999988</v>
      </c>
      <c r="H2346" s="2">
        <v>4.7120699999999998</v>
      </c>
      <c r="I2346" s="2">
        <v>4.7113519999999989</v>
      </c>
      <c r="J2346" s="13">
        <v>4.6592755000000041</v>
      </c>
      <c r="K2346" s="13" t="s">
        <v>55</v>
      </c>
      <c r="L2346" s="13" t="s">
        <v>50</v>
      </c>
      <c r="M2346" s="13" t="s">
        <v>47</v>
      </c>
    </row>
    <row r="2347" spans="1:13" ht="13.5" x14ac:dyDescent="0.25">
      <c r="A2347" s="3">
        <v>45422</v>
      </c>
      <c r="B2347" s="2">
        <v>4.7</v>
      </c>
      <c r="C2347" s="2">
        <v>48.273761499376427</v>
      </c>
      <c r="D2347" s="2">
        <v>2.1803488142086103E-2</v>
      </c>
      <c r="E2347" s="2">
        <v>2.5309200660604509E-2</v>
      </c>
      <c r="F2347" s="2">
        <v>4.6981799999999998</v>
      </c>
      <c r="G2347" s="2">
        <v>4.7004099999999998</v>
      </c>
      <c r="H2347" s="2">
        <v>4.7143249999999988</v>
      </c>
      <c r="I2347" s="2">
        <v>4.7118999999999991</v>
      </c>
      <c r="J2347" s="13">
        <v>4.6595010000000041</v>
      </c>
      <c r="K2347" s="13" t="s">
        <v>55</v>
      </c>
      <c r="L2347" s="13" t="s">
        <v>54</v>
      </c>
      <c r="M2347" s="13" t="s">
        <v>47</v>
      </c>
    </row>
    <row r="2348" spans="1:13" ht="13.5" x14ac:dyDescent="0.25">
      <c r="A2348" s="3">
        <v>45425</v>
      </c>
      <c r="B2348" s="2">
        <v>4.6719999999999997</v>
      </c>
      <c r="C2348" s="2">
        <v>43.997472076388895</v>
      </c>
      <c r="D2348" s="2">
        <v>2.2321585752543172E-2</v>
      </c>
      <c r="E2348" s="2">
        <v>3.0085939207526488E-2</v>
      </c>
      <c r="F2348" s="2">
        <v>4.6962999999999999</v>
      </c>
      <c r="G2348" s="2">
        <v>4.6959299999999997</v>
      </c>
      <c r="H2348" s="2">
        <v>4.7138549999999988</v>
      </c>
      <c r="I2348" s="2">
        <v>4.7117120000000003</v>
      </c>
      <c r="J2348" s="13">
        <v>4.6595420000000045</v>
      </c>
      <c r="K2348" s="13" t="s">
        <v>55</v>
      </c>
      <c r="L2348" s="13" t="s">
        <v>50</v>
      </c>
      <c r="M2348" s="13" t="s">
        <v>47</v>
      </c>
    </row>
    <row r="2349" spans="1:13" ht="13.5" x14ac:dyDescent="0.25">
      <c r="A2349" s="3">
        <v>45426</v>
      </c>
      <c r="B2349" s="2">
        <v>4.7187000000000001</v>
      </c>
      <c r="C2349" s="2">
        <v>51.684919989454137</v>
      </c>
      <c r="D2349" s="2">
        <v>1.8155176920250149E-2</v>
      </c>
      <c r="E2349" s="2">
        <v>3.448708474754051E-2</v>
      </c>
      <c r="F2349" s="2">
        <v>4.6944199999999991</v>
      </c>
      <c r="G2349" s="2">
        <v>4.6970100000000006</v>
      </c>
      <c r="H2349" s="2">
        <v>4.7161599999999995</v>
      </c>
      <c r="I2349" s="2">
        <v>4.7124579999999989</v>
      </c>
      <c r="J2349" s="13">
        <v>4.6595515000000036</v>
      </c>
      <c r="K2349" s="13" t="s">
        <v>55</v>
      </c>
      <c r="L2349" s="13" t="s">
        <v>50</v>
      </c>
      <c r="M2349" s="13" t="s">
        <v>47</v>
      </c>
    </row>
    <row r="2350" spans="1:13" ht="13.5" x14ac:dyDescent="0.25">
      <c r="A2350" s="3">
        <v>45427</v>
      </c>
      <c r="B2350" s="2">
        <v>4.7</v>
      </c>
      <c r="C2350" s="2">
        <v>48.796422796262206</v>
      </c>
      <c r="D2350" s="2">
        <v>1.4592262001271727E-2</v>
      </c>
      <c r="E2350" s="2">
        <v>3.7534380694238076E-2</v>
      </c>
      <c r="F2350" s="2">
        <v>4.6962799999999998</v>
      </c>
      <c r="G2350" s="2">
        <v>4.6970999999999998</v>
      </c>
      <c r="H2350" s="2">
        <v>4.7157649999999993</v>
      </c>
      <c r="I2350" s="2">
        <v>4.7126519999999994</v>
      </c>
      <c r="J2350" s="13">
        <v>4.6592910000000041</v>
      </c>
      <c r="K2350" s="13" t="s">
        <v>55</v>
      </c>
      <c r="L2350" s="13" t="s">
        <v>50</v>
      </c>
      <c r="M2350" s="13" t="s">
        <v>49</v>
      </c>
    </row>
    <row r="2351" spans="1:13" ht="13.5" x14ac:dyDescent="0.25">
      <c r="A2351" s="3">
        <v>45428</v>
      </c>
      <c r="B2351" s="2">
        <v>4.7</v>
      </c>
      <c r="C2351" s="2">
        <v>48.796422796262206</v>
      </c>
      <c r="D2351" s="2">
        <v>1.1624254449350779E-2</v>
      </c>
      <c r="E2351" s="2">
        <v>3.8325424046906413E-2</v>
      </c>
      <c r="F2351" s="2">
        <v>4.6981400000000004</v>
      </c>
      <c r="G2351" s="2">
        <v>4.6971900000000009</v>
      </c>
      <c r="H2351" s="2">
        <v>4.7153700000000001</v>
      </c>
      <c r="I2351" s="2">
        <v>4.713023999999999</v>
      </c>
      <c r="J2351" s="13">
        <v>4.6592070000000039</v>
      </c>
      <c r="K2351" s="13" t="s">
        <v>55</v>
      </c>
      <c r="L2351" s="13" t="s">
        <v>50</v>
      </c>
      <c r="M2351" s="13" t="s">
        <v>49</v>
      </c>
    </row>
    <row r="2352" spans="1:13" ht="13.5" x14ac:dyDescent="0.25">
      <c r="A2352" s="3">
        <v>45429</v>
      </c>
      <c r="B2352" s="2">
        <v>4.7653999999999996</v>
      </c>
      <c r="C2352" s="2">
        <v>58.258414292633162</v>
      </c>
      <c r="D2352" s="2">
        <v>2.9578752625267768E-3</v>
      </c>
      <c r="E2352" s="2">
        <v>3.8017917235435128E-2</v>
      </c>
      <c r="F2352" s="2">
        <v>4.7112199999999991</v>
      </c>
      <c r="G2352" s="2">
        <v>4.7047000000000008</v>
      </c>
      <c r="H2352" s="2">
        <v>4.71957</v>
      </c>
      <c r="I2352" s="2">
        <v>4.7145259999999993</v>
      </c>
      <c r="J2352" s="13">
        <v>4.6598475000000041</v>
      </c>
      <c r="K2352" s="13" t="s">
        <v>55</v>
      </c>
      <c r="L2352" s="13" t="s">
        <v>50</v>
      </c>
      <c r="M2352" s="13" t="s">
        <v>49</v>
      </c>
    </row>
    <row r="2353" spans="1:13" ht="13.5" x14ac:dyDescent="0.25">
      <c r="A2353" s="3">
        <v>45432</v>
      </c>
      <c r="B2353" s="2">
        <v>4.7374000000000001</v>
      </c>
      <c r="C2353" s="2">
        <v>53.684421320331637</v>
      </c>
      <c r="D2353" s="2">
        <v>-4.0167280919662929E-3</v>
      </c>
      <c r="E2353" s="2">
        <v>3.6028253032032082E-2</v>
      </c>
      <c r="F2353" s="2">
        <v>4.7243000000000004</v>
      </c>
      <c r="G2353" s="2">
        <v>4.710300000000001</v>
      </c>
      <c r="H2353" s="2">
        <v>4.7188350000000003</v>
      </c>
      <c r="I2353" s="2">
        <v>4.7151159999999983</v>
      </c>
      <c r="J2353" s="13">
        <v>4.6599505000000043</v>
      </c>
      <c r="K2353" s="13" t="s">
        <v>51</v>
      </c>
      <c r="L2353" s="13" t="s">
        <v>48</v>
      </c>
      <c r="M2353" s="13" t="s">
        <v>52</v>
      </c>
    </row>
    <row r="2354" spans="1:13" ht="13.5" x14ac:dyDescent="0.25">
      <c r="A2354" s="3">
        <v>45433</v>
      </c>
      <c r="B2354" s="2">
        <v>4.7187000000000001</v>
      </c>
      <c r="C2354" s="2">
        <v>50.814983108017344</v>
      </c>
      <c r="D2354" s="2">
        <v>-1.5037623088254293E-3</v>
      </c>
      <c r="E2354" s="2">
        <v>3.1251445218064978E-2</v>
      </c>
      <c r="F2354" s="2">
        <v>4.7242999999999995</v>
      </c>
      <c r="G2354" s="2">
        <v>4.7093599999999993</v>
      </c>
      <c r="H2354" s="2">
        <v>4.7118649999999995</v>
      </c>
      <c r="I2354" s="2">
        <v>4.7155079999999989</v>
      </c>
      <c r="J2354" s="13">
        <v>4.6603575000000044</v>
      </c>
      <c r="K2354" s="13" t="s">
        <v>55</v>
      </c>
      <c r="L2354" s="13" t="s">
        <v>54</v>
      </c>
      <c r="M2354" s="13" t="s">
        <v>54</v>
      </c>
    </row>
    <row r="2355" spans="1:13" ht="13.5" x14ac:dyDescent="0.25">
      <c r="A2355" s="3">
        <v>45434</v>
      </c>
      <c r="B2355" s="2">
        <v>4.8215000000000003</v>
      </c>
      <c r="C2355" s="2">
        <v>62.63772287426972</v>
      </c>
      <c r="D2355" s="2">
        <v>-1.2779316042162314E-2</v>
      </c>
      <c r="E2355" s="2">
        <v>2.4553613225404176E-2</v>
      </c>
      <c r="F2355" s="2">
        <v>4.7486000000000006</v>
      </c>
      <c r="G2355" s="2">
        <v>4.7224399999999997</v>
      </c>
      <c r="H2355" s="2">
        <v>4.7144500000000003</v>
      </c>
      <c r="I2355" s="2">
        <v>4.7183099999999989</v>
      </c>
      <c r="J2355" s="13">
        <v>4.6612785000000043</v>
      </c>
      <c r="K2355" s="13" t="s">
        <v>51</v>
      </c>
      <c r="L2355" s="13" t="s">
        <v>48</v>
      </c>
      <c r="M2355" s="13" t="s">
        <v>52</v>
      </c>
    </row>
    <row r="2356" spans="1:13" ht="13.5" x14ac:dyDescent="0.25">
      <c r="A2356" s="3">
        <v>45435</v>
      </c>
      <c r="B2356" s="2">
        <v>4.7653999999999996</v>
      </c>
      <c r="C2356" s="2">
        <v>54.884387698262579</v>
      </c>
      <c r="D2356" s="2">
        <v>-1.8802848841303899E-2</v>
      </c>
      <c r="E2356" s="2">
        <v>1.6274504591067988E-2</v>
      </c>
      <c r="F2356" s="2">
        <v>4.7616800000000001</v>
      </c>
      <c r="G2356" s="2">
        <v>4.7299099999999994</v>
      </c>
      <c r="H2356" s="2">
        <v>4.7164399999999995</v>
      </c>
      <c r="I2356" s="2">
        <v>4.7196359999999977</v>
      </c>
      <c r="J2356" s="13">
        <v>4.6619190000000037</v>
      </c>
      <c r="K2356" s="13" t="s">
        <v>51</v>
      </c>
      <c r="L2356" s="13" t="s">
        <v>48</v>
      </c>
      <c r="M2356" s="13" t="s">
        <v>52</v>
      </c>
    </row>
    <row r="2357" spans="1:13" ht="13.5" x14ac:dyDescent="0.25">
      <c r="A2357" s="3">
        <v>45436</v>
      </c>
      <c r="B2357" s="2">
        <v>4.7468000000000004</v>
      </c>
      <c r="C2357" s="2">
        <v>52.561362202866</v>
      </c>
      <c r="D2357" s="2">
        <v>-2.1350598483466321E-2</v>
      </c>
      <c r="E2357" s="2">
        <v>7.0935017516900734E-3</v>
      </c>
      <c r="F2357" s="2">
        <v>4.7579599999999997</v>
      </c>
      <c r="G2357" s="2">
        <v>4.7345899999999999</v>
      </c>
      <c r="H2357" s="2">
        <v>4.7174999999999994</v>
      </c>
      <c r="I2357" s="2">
        <v>4.7205899999999987</v>
      </c>
      <c r="J2357" s="13">
        <v>4.6624665000000034</v>
      </c>
      <c r="K2357" s="13" t="s">
        <v>55</v>
      </c>
      <c r="L2357" s="13" t="s">
        <v>50</v>
      </c>
      <c r="M2357" s="13" t="s">
        <v>47</v>
      </c>
    </row>
    <row r="2358" spans="1:13" ht="13.5" x14ac:dyDescent="0.25">
      <c r="A2358" s="3">
        <v>45439</v>
      </c>
      <c r="B2358" s="2">
        <v>4.8121999999999998</v>
      </c>
      <c r="C2358" s="2">
        <v>59.11417037826093</v>
      </c>
      <c r="D2358" s="2">
        <v>-3.278885705230028E-2</v>
      </c>
      <c r="E2358" s="2">
        <v>-2.5979314987018432E-3</v>
      </c>
      <c r="F2358" s="2">
        <v>4.7729200000000001</v>
      </c>
      <c r="G2358" s="2">
        <v>4.7486100000000002</v>
      </c>
      <c r="H2358" s="2">
        <v>4.72227</v>
      </c>
      <c r="I2358" s="2">
        <v>4.7230279999999984</v>
      </c>
      <c r="J2358" s="13">
        <v>4.6636505000000037</v>
      </c>
      <c r="K2358" s="13" t="s">
        <v>55</v>
      </c>
      <c r="L2358" s="13" t="s">
        <v>54</v>
      </c>
      <c r="M2358" s="13" t="s">
        <v>49</v>
      </c>
    </row>
    <row r="2359" spans="1:13" ht="13.5" x14ac:dyDescent="0.25">
      <c r="A2359" s="3">
        <v>45440</v>
      </c>
      <c r="B2359" s="2">
        <v>4.8215000000000003</v>
      </c>
      <c r="C2359" s="2">
        <v>59.961138087214827</v>
      </c>
      <c r="D2359" s="2">
        <v>-3.6478787759480547E-2</v>
      </c>
      <c r="E2359" s="2">
        <v>-1.2414418804412665E-2</v>
      </c>
      <c r="F2359" s="2">
        <v>4.7934800000000006</v>
      </c>
      <c r="G2359" s="2">
        <v>4.7588899999999992</v>
      </c>
      <c r="H2359" s="2">
        <v>4.7279499999999999</v>
      </c>
      <c r="I2359" s="2">
        <v>4.7258299999999984</v>
      </c>
      <c r="J2359" s="13">
        <v>4.6650135000000033</v>
      </c>
      <c r="K2359" s="13" t="s">
        <v>51</v>
      </c>
      <c r="L2359" s="13" t="s">
        <v>48</v>
      </c>
      <c r="M2359" s="13" t="s">
        <v>52</v>
      </c>
    </row>
    <row r="2360" spans="1:13" ht="13.5" x14ac:dyDescent="0.25">
      <c r="A2360" s="3">
        <v>45441</v>
      </c>
      <c r="B2360" s="2">
        <v>4.8215000000000003</v>
      </c>
      <c r="C2360" s="2">
        <v>59.961138087214827</v>
      </c>
      <c r="D2360" s="2">
        <v>-4.3002479478673195E-2</v>
      </c>
      <c r="E2360" s="2">
        <v>-1.9635341981068095E-2</v>
      </c>
      <c r="F2360" s="2">
        <v>4.7934800000000006</v>
      </c>
      <c r="G2360" s="2">
        <v>4.7710400000000002</v>
      </c>
      <c r="H2360" s="2">
        <v>4.7340700000000009</v>
      </c>
      <c r="I2360" s="2">
        <v>4.7281019999999989</v>
      </c>
      <c r="J2360" s="13">
        <v>4.6663765000000028</v>
      </c>
      <c r="K2360" s="13" t="s">
        <v>55</v>
      </c>
      <c r="L2360" s="13" t="s">
        <v>54</v>
      </c>
      <c r="M2360" s="13" t="s">
        <v>54</v>
      </c>
    </row>
    <row r="2361" spans="1:13" ht="13.5" x14ac:dyDescent="0.25">
      <c r="A2361" s="3">
        <v>45442</v>
      </c>
      <c r="B2361" s="2">
        <v>4.8215000000000003</v>
      </c>
      <c r="C2361" s="2">
        <v>59.961138087214827</v>
      </c>
      <c r="D2361" s="2">
        <v>-4.9008192597941758E-2</v>
      </c>
      <c r="E2361" s="2">
        <v>-2.5216386615194882E-2</v>
      </c>
      <c r="F2361" s="2">
        <v>4.8047000000000004</v>
      </c>
      <c r="G2361" s="2">
        <v>4.7831899999999994</v>
      </c>
      <c r="H2361" s="2">
        <v>4.740190000000001</v>
      </c>
      <c r="I2361" s="2">
        <v>4.7300199999999997</v>
      </c>
      <c r="J2361" s="13">
        <v>4.6677395000000033</v>
      </c>
      <c r="K2361" s="13" t="s">
        <v>51</v>
      </c>
      <c r="L2361" s="13" t="s">
        <v>54</v>
      </c>
      <c r="M2361" s="13" t="s">
        <v>52</v>
      </c>
    </row>
    <row r="2362" spans="1:13" ht="13.5" x14ac:dyDescent="0.25">
      <c r="A2362" s="3">
        <v>45443</v>
      </c>
      <c r="B2362" s="2">
        <v>4.8215000000000003</v>
      </c>
      <c r="C2362" s="2">
        <v>59.961138087214827</v>
      </c>
      <c r="D2362" s="2">
        <v>-4.4478102391124708E-2</v>
      </c>
      <c r="E2362" s="2">
        <v>-2.9419546320785101E-2</v>
      </c>
      <c r="F2362" s="2">
        <v>4.8196400000000006</v>
      </c>
      <c r="G2362" s="2">
        <v>4.7888000000000002</v>
      </c>
      <c r="H2362" s="2">
        <v>4.7467500000000005</v>
      </c>
      <c r="I2362" s="2">
        <v>4.7319380000000004</v>
      </c>
      <c r="J2362" s="13">
        <v>4.6692790000000031</v>
      </c>
      <c r="K2362" s="13" t="s">
        <v>51</v>
      </c>
      <c r="L2362" s="13" t="s">
        <v>48</v>
      </c>
      <c r="M2362" s="13" t="s">
        <v>52</v>
      </c>
    </row>
    <row r="2363" spans="1:13" ht="13.5" x14ac:dyDescent="0.25">
      <c r="A2363" s="3">
        <v>45446</v>
      </c>
      <c r="B2363" s="2">
        <v>4.8121999999999998</v>
      </c>
      <c r="C2363" s="2">
        <v>58.335711821028518</v>
      </c>
      <c r="D2363" s="2">
        <v>-4.4680133113518927E-2</v>
      </c>
      <c r="E2363" s="2">
        <v>4.6628030326666299E-2</v>
      </c>
      <c r="F2363" s="2">
        <v>4.8196400000000006</v>
      </c>
      <c r="G2363" s="2">
        <v>4.7962799999999994</v>
      </c>
      <c r="H2363" s="2">
        <v>4.7532900000000016</v>
      </c>
      <c r="I2363" s="2">
        <v>4.73367</v>
      </c>
      <c r="J2363" s="13">
        <v>4.670816000000003</v>
      </c>
      <c r="K2363" s="13" t="s">
        <v>51</v>
      </c>
      <c r="L2363" s="13" t="s">
        <v>54</v>
      </c>
      <c r="M2363" s="13" t="s">
        <v>54</v>
      </c>
    </row>
    <row r="2364" spans="1:13" ht="13.5" x14ac:dyDescent="0.25">
      <c r="A2364" s="3">
        <v>45447</v>
      </c>
      <c r="B2364" s="2">
        <v>4.8121999999999998</v>
      </c>
      <c r="C2364" s="2">
        <v>58.335711821028518</v>
      </c>
      <c r="D2364" s="2">
        <v>-4.8058588715241157E-2</v>
      </c>
      <c r="E2364" s="2">
        <v>3.7302424261333039E-2</v>
      </c>
      <c r="F2364" s="2">
        <v>4.8177800000000008</v>
      </c>
      <c r="G2364" s="2">
        <v>4.805629999999999</v>
      </c>
      <c r="H2364" s="2">
        <v>4.7574950000000005</v>
      </c>
      <c r="I2364" s="2">
        <v>4.7350480000000008</v>
      </c>
      <c r="J2364" s="13">
        <v>4.6723530000000029</v>
      </c>
      <c r="K2364" s="13" t="s">
        <v>55</v>
      </c>
      <c r="L2364" s="13" t="s">
        <v>50</v>
      </c>
      <c r="M2364" s="13" t="s">
        <v>47</v>
      </c>
    </row>
    <row r="2365" spans="1:13" ht="13.5" x14ac:dyDescent="0.25">
      <c r="A2365" s="3">
        <v>45448</v>
      </c>
      <c r="B2365" s="2">
        <v>4.7840999999999996</v>
      </c>
      <c r="C2365" s="2">
        <v>53.27497876708798</v>
      </c>
      <c r="D2365" s="2">
        <v>-3.3326511608724019E-2</v>
      </c>
      <c r="E2365" s="2">
        <v>2.9841939409066431E-2</v>
      </c>
      <c r="F2365" s="2">
        <v>4.8102999999999998</v>
      </c>
      <c r="G2365" s="2">
        <v>4.8018899999999993</v>
      </c>
      <c r="H2365" s="2">
        <v>4.7621649999999995</v>
      </c>
      <c r="I2365" s="2">
        <v>4.7353339999999999</v>
      </c>
      <c r="J2365" s="13">
        <v>4.6736170000000028</v>
      </c>
      <c r="K2365" s="13" t="s">
        <v>55</v>
      </c>
      <c r="L2365" s="13" t="s">
        <v>50</v>
      </c>
      <c r="M2365" s="13" t="s">
        <v>47</v>
      </c>
    </row>
    <row r="2366" spans="1:13" ht="13.5" x14ac:dyDescent="0.25">
      <c r="A2366" s="3">
        <v>45449</v>
      </c>
      <c r="B2366" s="2">
        <v>4.7840999999999996</v>
      </c>
      <c r="C2366" s="2">
        <v>53.27497876708798</v>
      </c>
      <c r="D2366" s="2">
        <v>-2.9609055053946065E-2</v>
      </c>
      <c r="E2366" s="2">
        <v>2.3873551527253147E-2</v>
      </c>
      <c r="F2366" s="2">
        <v>4.8028199999999996</v>
      </c>
      <c r="G2366" s="2">
        <v>4.8037600000000005</v>
      </c>
      <c r="H2366" s="2">
        <v>4.7668349999999995</v>
      </c>
      <c r="I2366" s="2">
        <v>4.7350899999999987</v>
      </c>
      <c r="J2366" s="13">
        <v>4.6750580000000017</v>
      </c>
      <c r="K2366" s="13" t="s">
        <v>55</v>
      </c>
      <c r="L2366" s="13" t="s">
        <v>50</v>
      </c>
      <c r="M2366" s="13" t="s">
        <v>47</v>
      </c>
    </row>
    <row r="2367" spans="1:13" ht="13.5" x14ac:dyDescent="0.25">
      <c r="A2367" s="3">
        <v>45450</v>
      </c>
      <c r="B2367" s="2">
        <v>4.8121999999999998</v>
      </c>
      <c r="C2367" s="2">
        <v>57.546314357868887</v>
      </c>
      <c r="D2367" s="2">
        <v>-3.1515218094459563E-2</v>
      </c>
      <c r="E2367" s="2">
        <v>1.9098841221802519E-2</v>
      </c>
      <c r="F2367" s="2">
        <v>4.8009599999999999</v>
      </c>
      <c r="G2367" s="2">
        <v>4.8102999999999998</v>
      </c>
      <c r="H2367" s="2">
        <v>4.7724450000000003</v>
      </c>
      <c r="I2367" s="2">
        <v>4.7361159999999991</v>
      </c>
      <c r="J2367" s="13">
        <v>4.6766395000000021</v>
      </c>
      <c r="K2367" s="13" t="s">
        <v>55</v>
      </c>
      <c r="L2367" s="13" t="s">
        <v>54</v>
      </c>
      <c r="M2367" s="13" t="s">
        <v>47</v>
      </c>
    </row>
    <row r="2368" spans="1:13" ht="13.5" x14ac:dyDescent="0.25">
      <c r="A2368" s="3">
        <v>45453</v>
      </c>
      <c r="B2368" s="2">
        <v>4.8121999999999998</v>
      </c>
      <c r="C2368" s="2">
        <v>57.546314357868887</v>
      </c>
      <c r="D2368" s="2">
        <v>-2.3333263575268326E-2</v>
      </c>
      <c r="E2368" s="2">
        <v>1.5279072977442016E-2</v>
      </c>
      <c r="F2368" s="2">
        <v>4.8009599999999999</v>
      </c>
      <c r="G2368" s="2">
        <v>4.8102999999999998</v>
      </c>
      <c r="H2368" s="2">
        <v>4.7794550000000005</v>
      </c>
      <c r="I2368" s="2">
        <v>4.7373179999999993</v>
      </c>
      <c r="J2368" s="13">
        <v>4.6780000000000008</v>
      </c>
      <c r="K2368" s="13" t="s">
        <v>51</v>
      </c>
      <c r="L2368" s="13" t="s">
        <v>54</v>
      </c>
      <c r="M2368" s="13" t="s">
        <v>54</v>
      </c>
    </row>
    <row r="2369" spans="1:13" ht="13.5" x14ac:dyDescent="0.25">
      <c r="A2369" s="3">
        <v>45454</v>
      </c>
      <c r="B2369" s="2">
        <v>4.8121999999999998</v>
      </c>
      <c r="C2369" s="2">
        <v>57.546314357868887</v>
      </c>
      <c r="D2369" s="2">
        <v>-1.5226224979601355E-2</v>
      </c>
      <c r="E2369" s="2">
        <v>1.2223258381953614E-2</v>
      </c>
      <c r="F2369" s="2">
        <v>4.8009599999999999</v>
      </c>
      <c r="G2369" s="2">
        <v>4.8093699999999995</v>
      </c>
      <c r="H2369" s="2">
        <v>4.7841300000000002</v>
      </c>
      <c r="I2369" s="2">
        <v>4.7390499999999989</v>
      </c>
      <c r="J2369" s="13">
        <v>4.6793605000000005</v>
      </c>
      <c r="K2369" s="13" t="s">
        <v>51</v>
      </c>
      <c r="L2369" s="13" t="s">
        <v>54</v>
      </c>
      <c r="M2369" s="13" t="s">
        <v>54</v>
      </c>
    </row>
    <row r="2370" spans="1:13" ht="13.5" x14ac:dyDescent="0.25">
      <c r="A2370" s="3">
        <v>45455</v>
      </c>
      <c r="B2370" s="2">
        <v>4.7934999999999999</v>
      </c>
      <c r="C2370" s="2">
        <v>53.482662071247155</v>
      </c>
      <c r="D2370" s="2">
        <v>-7.2098702396390379E-3</v>
      </c>
      <c r="E2370" s="2">
        <v>9.7786067055628915E-3</v>
      </c>
      <c r="F2370" s="2">
        <v>4.8028400000000007</v>
      </c>
      <c r="G2370" s="2">
        <v>4.8065699999999989</v>
      </c>
      <c r="H2370" s="2">
        <v>4.788805</v>
      </c>
      <c r="I2370" s="2">
        <v>4.7404079999999995</v>
      </c>
      <c r="J2370" s="13">
        <v>4.6807160000000003</v>
      </c>
      <c r="K2370" s="13" t="s">
        <v>51</v>
      </c>
      <c r="L2370" s="13" t="s">
        <v>54</v>
      </c>
      <c r="M2370" s="13" t="s">
        <v>52</v>
      </c>
    </row>
    <row r="2371" spans="1:13" ht="13.5" x14ac:dyDescent="0.25">
      <c r="A2371" s="3">
        <v>45456</v>
      </c>
      <c r="B2371" s="2">
        <v>4.8589000000000002</v>
      </c>
      <c r="C2371" s="2">
        <v>63.255348851787147</v>
      </c>
      <c r="D2371" s="2">
        <v>-5.3724427910681882E-3</v>
      </c>
      <c r="E2371" s="2">
        <v>7.8228853644503136E-3</v>
      </c>
      <c r="F2371" s="2">
        <v>4.8178000000000001</v>
      </c>
      <c r="G2371" s="2">
        <v>4.8103099999999994</v>
      </c>
      <c r="H2371" s="2">
        <v>4.7967500000000003</v>
      </c>
      <c r="I2371" s="2">
        <v>4.7430739999999982</v>
      </c>
      <c r="J2371" s="13">
        <v>4.6823985000000006</v>
      </c>
      <c r="K2371" s="13" t="s">
        <v>51</v>
      </c>
      <c r="L2371" s="13" t="s">
        <v>48</v>
      </c>
      <c r="M2371" s="13" t="s">
        <v>52</v>
      </c>
    </row>
    <row r="2372" spans="1:13" ht="13.5" x14ac:dyDescent="0.25">
      <c r="A2372" s="3">
        <v>45457</v>
      </c>
      <c r="B2372" s="2">
        <v>4.7653999999999996</v>
      </c>
      <c r="C2372" s="2">
        <v>47.795515115724932</v>
      </c>
      <c r="D2372" s="2">
        <v>2.6280766377677622E-3</v>
      </c>
      <c r="E2372" s="2">
        <v>6.2583082915602514E-3</v>
      </c>
      <c r="F2372" s="2">
        <v>4.80844</v>
      </c>
      <c r="G2372" s="2">
        <v>4.8046999999999995</v>
      </c>
      <c r="H2372" s="2">
        <v>4.7967500000000012</v>
      </c>
      <c r="I2372" s="2">
        <v>4.7429859999999993</v>
      </c>
      <c r="J2372" s="13">
        <v>4.6835690000000003</v>
      </c>
      <c r="K2372" s="13" t="s">
        <v>55</v>
      </c>
      <c r="L2372" s="13" t="s">
        <v>50</v>
      </c>
      <c r="M2372" s="13" t="s">
        <v>47</v>
      </c>
    </row>
    <row r="2373" spans="1:13" ht="13.5" x14ac:dyDescent="0.25">
      <c r="A2373" s="3">
        <v>45461</v>
      </c>
      <c r="B2373" s="2">
        <v>4.8121999999999998</v>
      </c>
      <c r="C2373" s="2">
        <v>53.872478372529798</v>
      </c>
      <c r="D2373" s="2">
        <v>4.6082206160535932E-3</v>
      </c>
      <c r="E2373" s="2">
        <v>5.0066466332482013E-3</v>
      </c>
      <c r="F2373" s="2">
        <v>4.8084399999999992</v>
      </c>
      <c r="G2373" s="2">
        <v>4.8046999999999995</v>
      </c>
      <c r="H2373" s="2">
        <v>4.8004900000000008</v>
      </c>
      <c r="I2373" s="2">
        <v>4.7450719999999986</v>
      </c>
      <c r="J2373" s="13">
        <v>4.6844880000000009</v>
      </c>
      <c r="K2373" s="13" t="s">
        <v>55</v>
      </c>
      <c r="L2373" s="13" t="s">
        <v>54</v>
      </c>
      <c r="M2373" s="13" t="s">
        <v>54</v>
      </c>
    </row>
    <row r="2374" spans="1:13" ht="13.5" x14ac:dyDescent="0.25">
      <c r="A2374" s="3">
        <v>45462</v>
      </c>
      <c r="B2374" s="2">
        <v>4.8589000000000002</v>
      </c>
      <c r="C2374" s="2">
        <v>59.00116352099019</v>
      </c>
      <c r="D2374" s="2">
        <v>2.6478408769206041E-3</v>
      </c>
      <c r="E2374" s="2">
        <v>4.0053173065985612E-3</v>
      </c>
      <c r="F2374" s="2">
        <v>4.8177800000000008</v>
      </c>
      <c r="G2374" s="2">
        <v>4.8093699999999995</v>
      </c>
      <c r="H2374" s="2">
        <v>4.8075000000000001</v>
      </c>
      <c r="I2374" s="2">
        <v>4.7486219999999992</v>
      </c>
      <c r="J2374" s="13">
        <v>4.6852869999999998</v>
      </c>
      <c r="K2374" s="13" t="s">
        <v>51</v>
      </c>
      <c r="L2374" s="13" t="s">
        <v>54</v>
      </c>
      <c r="M2374" s="13" t="s">
        <v>52</v>
      </c>
    </row>
    <row r="2375" spans="1:13" ht="13.5" x14ac:dyDescent="0.25">
      <c r="A2375" s="3">
        <v>45463</v>
      </c>
      <c r="B2375" s="2">
        <v>4.8121999999999998</v>
      </c>
      <c r="C2375" s="2">
        <v>52.691954588699936</v>
      </c>
      <c r="D2375" s="2">
        <v>-3.1425539592611074E-4</v>
      </c>
      <c r="E2375" s="2">
        <v>3.2042538452788493E-3</v>
      </c>
      <c r="F2375" s="2">
        <v>4.8215200000000005</v>
      </c>
      <c r="G2375" s="2">
        <v>4.8121799999999997</v>
      </c>
      <c r="H2375" s="2">
        <v>4.8070350000000008</v>
      </c>
      <c r="I2375" s="2">
        <v>4.7514139999999996</v>
      </c>
      <c r="J2375" s="13">
        <v>4.6858524999999993</v>
      </c>
      <c r="K2375" s="13" t="s">
        <v>51</v>
      </c>
      <c r="L2375" s="13" t="s">
        <v>54</v>
      </c>
      <c r="M2375" s="13" t="s">
        <v>52</v>
      </c>
    </row>
    <row r="2376" spans="1:13" ht="13.5" x14ac:dyDescent="0.25">
      <c r="A2376" s="3">
        <v>45464</v>
      </c>
      <c r="B2376" s="2">
        <v>4.8589000000000002</v>
      </c>
      <c r="C2376" s="2">
        <v>57.577320651004612</v>
      </c>
      <c r="D2376" s="2">
        <v>-6.4108920154390958E-3</v>
      </c>
      <c r="E2376" s="2">
        <v>2.5634030762230796E-3</v>
      </c>
      <c r="F2376" s="2">
        <v>4.8215199999999996</v>
      </c>
      <c r="G2376" s="2">
        <v>4.8196599999999989</v>
      </c>
      <c r="H2376" s="2">
        <v>4.8117100000000006</v>
      </c>
      <c r="I2376" s="2">
        <v>4.7554939999999997</v>
      </c>
      <c r="J2376" s="13">
        <v>4.6867399999999995</v>
      </c>
      <c r="K2376" s="13" t="s">
        <v>51</v>
      </c>
      <c r="L2376" s="13" t="s">
        <v>54</v>
      </c>
      <c r="M2376" s="13" t="s">
        <v>54</v>
      </c>
    </row>
    <row r="2377" spans="1:13" ht="13.5" x14ac:dyDescent="0.25">
      <c r="A2377" s="3">
        <v>45467</v>
      </c>
      <c r="B2377" s="2">
        <v>4.8402000000000003</v>
      </c>
      <c r="C2377" s="2">
        <v>55.122604690425462</v>
      </c>
      <c r="D2377" s="2">
        <v>-6.2585601131726065E-3</v>
      </c>
      <c r="E2377" s="2">
        <v>2.0507224609784638E-3</v>
      </c>
      <c r="F2377" s="2">
        <v>4.8364799999999999</v>
      </c>
      <c r="G2377" s="2">
        <v>4.8224600000000004</v>
      </c>
      <c r="H2377" s="2">
        <v>4.8163800000000005</v>
      </c>
      <c r="I2377" s="2">
        <v>4.7591999999999981</v>
      </c>
      <c r="J2377" s="13">
        <v>4.6875339999999994</v>
      </c>
      <c r="K2377" s="13" t="s">
        <v>51</v>
      </c>
      <c r="L2377" s="13" t="s">
        <v>48</v>
      </c>
      <c r="M2377" s="13" t="s">
        <v>52</v>
      </c>
    </row>
    <row r="2378" spans="1:13" ht="13.5" x14ac:dyDescent="0.25">
      <c r="A2378" s="3">
        <v>45468</v>
      </c>
      <c r="B2378" s="2">
        <v>4.8589000000000002</v>
      </c>
      <c r="C2378" s="2">
        <v>57.092606442225581</v>
      </c>
      <c r="D2378" s="2">
        <v>-7.7721626385969245E-3</v>
      </c>
      <c r="E2378" s="2">
        <v>1.6405779687827711E-3</v>
      </c>
      <c r="F2378" s="2">
        <v>4.8458200000000007</v>
      </c>
      <c r="G2378" s="2">
        <v>4.8271299999999995</v>
      </c>
      <c r="H2378" s="2">
        <v>4.818715000000001</v>
      </c>
      <c r="I2378" s="2">
        <v>4.7627499999999987</v>
      </c>
      <c r="J2378" s="13">
        <v>4.6886864999999993</v>
      </c>
      <c r="K2378" s="13" t="s">
        <v>51</v>
      </c>
      <c r="L2378" s="13" t="s">
        <v>48</v>
      </c>
      <c r="M2378" s="13" t="s">
        <v>52</v>
      </c>
    </row>
    <row r="2379" spans="1:13" ht="13.5" x14ac:dyDescent="0.25">
      <c r="A2379" s="3">
        <v>45469</v>
      </c>
      <c r="B2379" s="2">
        <v>4.8121999999999998</v>
      </c>
      <c r="C2379" s="2">
        <v>51.064039414337998</v>
      </c>
      <c r="D2379" s="2">
        <v>-5.9423963820082193E-3</v>
      </c>
      <c r="E2379" s="2">
        <v>1.312462375026217E-3</v>
      </c>
      <c r="F2379" s="2">
        <v>4.8364799999999999</v>
      </c>
      <c r="G2379" s="2">
        <v>4.8271300000000004</v>
      </c>
      <c r="H2379" s="2">
        <v>4.8182500000000008</v>
      </c>
      <c r="I2379" s="2">
        <v>4.7655419999999991</v>
      </c>
      <c r="J2379" s="13">
        <v>4.6894729999999987</v>
      </c>
      <c r="K2379" s="13" t="s">
        <v>51</v>
      </c>
      <c r="L2379" s="13" t="s">
        <v>54</v>
      </c>
      <c r="M2379" s="13" t="s">
        <v>53</v>
      </c>
    </row>
    <row r="2380" spans="1:13" ht="13.5" x14ac:dyDescent="0.25">
      <c r="A2380" s="3">
        <v>45470</v>
      </c>
      <c r="B2380" s="2">
        <v>4.7840999999999996</v>
      </c>
      <c r="C2380" s="2">
        <v>47.793797464797812</v>
      </c>
      <c r="D2380" s="2">
        <v>-5.2365408091024079E-3</v>
      </c>
      <c r="E2380" s="2">
        <v>1.0499699000209738E-3</v>
      </c>
      <c r="F2380" s="2">
        <v>4.8308599999999995</v>
      </c>
      <c r="G2380" s="2">
        <v>4.8261900000000004</v>
      </c>
      <c r="H2380" s="2">
        <v>4.8163800000000005</v>
      </c>
      <c r="I2380" s="2">
        <v>4.7670659999999989</v>
      </c>
      <c r="J2380" s="13">
        <v>4.6902069999999982</v>
      </c>
      <c r="K2380" s="13" t="s">
        <v>55</v>
      </c>
      <c r="L2380" s="13" t="s">
        <v>54</v>
      </c>
      <c r="M2380" s="13" t="s">
        <v>47</v>
      </c>
    </row>
    <row r="2381" spans="1:13" ht="13.5" x14ac:dyDescent="0.25">
      <c r="A2381" s="3">
        <v>45471</v>
      </c>
      <c r="B2381" s="2">
        <v>4.7747999999999999</v>
      </c>
      <c r="C2381" s="2">
        <v>46.727211425872078</v>
      </c>
      <c r="D2381" s="2">
        <v>6.2337054751866461E-3</v>
      </c>
      <c r="E2381" s="2">
        <v>8.3997592001677909E-4</v>
      </c>
      <c r="F2381" s="2">
        <v>4.8140400000000003</v>
      </c>
      <c r="G2381" s="2">
        <v>4.81778</v>
      </c>
      <c r="H2381" s="2">
        <v>4.8140450000000001</v>
      </c>
      <c r="I2381" s="2">
        <v>4.7684039999999985</v>
      </c>
      <c r="J2381" s="13">
        <v>4.6909389999999993</v>
      </c>
      <c r="K2381" s="13" t="s">
        <v>55</v>
      </c>
      <c r="L2381" s="13" t="s">
        <v>50</v>
      </c>
      <c r="M2381" s="13" t="s">
        <v>47</v>
      </c>
    </row>
    <row r="2382" spans="1:13" ht="13.5" x14ac:dyDescent="0.25">
      <c r="A2382" s="3">
        <v>45474</v>
      </c>
      <c r="B2382" s="2">
        <v>4.7653999999999996</v>
      </c>
      <c r="C2382" s="2">
        <v>45.619057093196126</v>
      </c>
      <c r="D2382" s="2">
        <v>2.4194117608811183E-3</v>
      </c>
      <c r="E2382" s="2">
        <v>6.7198073601342336E-4</v>
      </c>
      <c r="F2382" s="2">
        <v>4.7990799999999991</v>
      </c>
      <c r="G2382" s="2">
        <v>4.81778</v>
      </c>
      <c r="H2382" s="2">
        <v>4.8112399999999997</v>
      </c>
      <c r="I2382" s="2">
        <v>4.7700839999999989</v>
      </c>
      <c r="J2382" s="13">
        <v>4.6915794999999996</v>
      </c>
      <c r="K2382" s="13" t="s">
        <v>55</v>
      </c>
      <c r="L2382" s="13" t="s">
        <v>50</v>
      </c>
      <c r="M2382" s="13" t="s">
        <v>47</v>
      </c>
    </row>
    <row r="2383" spans="1:13" ht="13.5" x14ac:dyDescent="0.25">
      <c r="A2383" s="3">
        <v>45475</v>
      </c>
      <c r="B2383" s="2">
        <v>4.7374000000000001</v>
      </c>
      <c r="C2383" s="2">
        <v>42.393915572621637</v>
      </c>
      <c r="D2383" s="2">
        <v>8.6775074347338332E-3</v>
      </c>
      <c r="E2383" s="2">
        <v>5.3758458881073869E-4</v>
      </c>
      <c r="F2383" s="2">
        <v>4.7747799999999998</v>
      </c>
      <c r="G2383" s="2">
        <v>4.8102999999999998</v>
      </c>
      <c r="H2383" s="2">
        <v>4.8074999999999992</v>
      </c>
      <c r="I2383" s="2">
        <v>4.7697899999999995</v>
      </c>
      <c r="J2383" s="13">
        <v>4.6920799999999989</v>
      </c>
      <c r="K2383" s="13" t="s">
        <v>55</v>
      </c>
      <c r="L2383" s="13" t="s">
        <v>50</v>
      </c>
      <c r="M2383" s="13" t="s">
        <v>47</v>
      </c>
    </row>
    <row r="2384" spans="1:13" ht="13.5" x14ac:dyDescent="0.25">
      <c r="A2384" s="3">
        <v>45476</v>
      </c>
      <c r="B2384" s="2">
        <v>4.7561</v>
      </c>
      <c r="C2384" s="2">
        <v>45.181315838902719</v>
      </c>
      <c r="D2384" s="2">
        <v>2.0133536724109113E-2</v>
      </c>
      <c r="E2384" s="2">
        <v>4.3006767104859095E-4</v>
      </c>
      <c r="F2384" s="2">
        <v>4.76356</v>
      </c>
      <c r="G2384" s="2">
        <v>4.8000199999999991</v>
      </c>
      <c r="H2384" s="2">
        <v>4.8046949999999997</v>
      </c>
      <c r="I2384" s="2">
        <v>4.7677499999999986</v>
      </c>
      <c r="J2384" s="13">
        <v>4.692718499999998</v>
      </c>
      <c r="K2384" s="13" t="s">
        <v>55</v>
      </c>
      <c r="L2384" s="13" t="s">
        <v>50</v>
      </c>
      <c r="M2384" s="13" t="s">
        <v>47</v>
      </c>
    </row>
    <row r="2385" spans="1:13" ht="13.5" x14ac:dyDescent="0.25">
      <c r="A2385" s="3">
        <v>45477</v>
      </c>
      <c r="B2385" s="2">
        <v>4.7653999999999996</v>
      </c>
      <c r="C2385" s="2">
        <v>46.566074488978032</v>
      </c>
      <c r="D2385" s="2">
        <v>2.2177621931179559E-2</v>
      </c>
      <c r="E2385" s="2">
        <v>3.440541368388728E-4</v>
      </c>
      <c r="F2385" s="2">
        <v>4.7598199999999995</v>
      </c>
      <c r="G2385" s="2">
        <v>4.7953400000000004</v>
      </c>
      <c r="H2385" s="2">
        <v>4.8037599999999987</v>
      </c>
      <c r="I2385" s="2">
        <v>4.7676619999999987</v>
      </c>
      <c r="J2385" s="13">
        <v>4.6935799999999981</v>
      </c>
      <c r="K2385" s="13" t="s">
        <v>55</v>
      </c>
      <c r="L2385" s="13" t="s">
        <v>50</v>
      </c>
      <c r="M2385" s="13" t="s">
        <v>47</v>
      </c>
    </row>
    <row r="2386" spans="1:13" ht="13.5" x14ac:dyDescent="0.25">
      <c r="A2386" s="3">
        <v>45478</v>
      </c>
      <c r="B2386" s="2">
        <v>4.7653999999999996</v>
      </c>
      <c r="C2386" s="2">
        <v>46.566074488978025</v>
      </c>
      <c r="D2386" s="2">
        <v>3.124432547596534E-2</v>
      </c>
      <c r="E2386" s="2">
        <v>2.7524330947109826E-4</v>
      </c>
      <c r="F2386" s="2">
        <v>4.7579399999999996</v>
      </c>
      <c r="G2386" s="2">
        <v>4.78599</v>
      </c>
      <c r="H2386" s="2">
        <v>4.8028249999999995</v>
      </c>
      <c r="I2386" s="2">
        <v>4.768457999999999</v>
      </c>
      <c r="J2386" s="13">
        <v>4.6944414999999982</v>
      </c>
      <c r="K2386" s="13" t="s">
        <v>55</v>
      </c>
      <c r="L2386" s="13" t="s">
        <v>54</v>
      </c>
      <c r="M2386" s="13" t="s">
        <v>47</v>
      </c>
    </row>
    <row r="2387" spans="1:13" ht="13.5" x14ac:dyDescent="0.25">
      <c r="A2387" s="3">
        <v>45481</v>
      </c>
      <c r="B2387" s="2">
        <v>4.7653999999999996</v>
      </c>
      <c r="C2387" s="2">
        <v>46.566074488978032</v>
      </c>
      <c r="D2387" s="2">
        <v>3.6180411438678561E-2</v>
      </c>
      <c r="E2387" s="2">
        <v>2.2019464757687862E-4</v>
      </c>
      <c r="F2387" s="2">
        <v>4.7579399999999996</v>
      </c>
      <c r="G2387" s="2">
        <v>4.7785099999999998</v>
      </c>
      <c r="H2387" s="2">
        <v>4.8004850000000001</v>
      </c>
      <c r="I2387" s="2">
        <v>4.7692539999999992</v>
      </c>
      <c r="J2387" s="13">
        <v>4.6953029999999982</v>
      </c>
      <c r="K2387" s="13" t="s">
        <v>51</v>
      </c>
      <c r="L2387" s="13" t="s">
        <v>54</v>
      </c>
      <c r="M2387" s="13" t="s">
        <v>54</v>
      </c>
    </row>
    <row r="2388" spans="1:13" ht="13.5" x14ac:dyDescent="0.25">
      <c r="A2388" s="3">
        <v>45482</v>
      </c>
      <c r="B2388" s="2">
        <v>4.8121999999999998</v>
      </c>
      <c r="C2388" s="2">
        <v>53.887288392070943</v>
      </c>
      <c r="D2388" s="2">
        <v>3.9898080937228464E-2</v>
      </c>
      <c r="E2388" s="2">
        <v>1.7615571806150291E-4</v>
      </c>
      <c r="F2388" s="2">
        <v>4.7728999999999999</v>
      </c>
      <c r="G2388" s="2">
        <v>4.773839999999999</v>
      </c>
      <c r="H2388" s="2">
        <v>4.8004850000000001</v>
      </c>
      <c r="I2388" s="2">
        <v>4.7711619999999995</v>
      </c>
      <c r="J2388" s="13">
        <v>4.6963984999999973</v>
      </c>
      <c r="K2388" s="13" t="s">
        <v>51</v>
      </c>
      <c r="L2388" s="13" t="s">
        <v>48</v>
      </c>
      <c r="M2388" s="13" t="s">
        <v>52</v>
      </c>
    </row>
    <row r="2389" spans="1:13" ht="13.5" x14ac:dyDescent="0.25">
      <c r="A2389" s="3">
        <v>45483</v>
      </c>
      <c r="B2389" s="2">
        <v>4.7653999999999996</v>
      </c>
      <c r="C2389" s="2">
        <v>46.958394113380024</v>
      </c>
      <c r="D2389" s="2">
        <v>3.9170350989514269E-2</v>
      </c>
      <c r="E2389" s="2">
        <v>1.4092457444920233E-4</v>
      </c>
      <c r="F2389" s="2">
        <v>4.7747599999999997</v>
      </c>
      <c r="G2389" s="2">
        <v>4.7691599999999994</v>
      </c>
      <c r="H2389" s="2">
        <v>4.7981449999999999</v>
      </c>
      <c r="I2389" s="2">
        <v>4.7723119999999994</v>
      </c>
      <c r="J2389" s="13">
        <v>4.697083499999998</v>
      </c>
      <c r="K2389" s="13" t="s">
        <v>51</v>
      </c>
      <c r="L2389" s="13" t="s">
        <v>48</v>
      </c>
      <c r="M2389" s="13" t="s">
        <v>52</v>
      </c>
    </row>
    <row r="2390" spans="1:13" ht="13.5" x14ac:dyDescent="0.25">
      <c r="A2390" s="3">
        <v>45484</v>
      </c>
      <c r="B2390" s="2">
        <v>4.8121999999999998</v>
      </c>
      <c r="C2390" s="2">
        <v>53.409832573966185</v>
      </c>
      <c r="D2390" s="2">
        <v>3.0897396175897818E-2</v>
      </c>
      <c r="E2390" s="2">
        <v>1.1273965955936187E-4</v>
      </c>
      <c r="F2390" s="2">
        <v>4.7841199999999997</v>
      </c>
      <c r="G2390" s="2">
        <v>4.7719699999999987</v>
      </c>
      <c r="H2390" s="2">
        <v>4.7990800000000009</v>
      </c>
      <c r="I2390" s="2">
        <v>4.7745739999999994</v>
      </c>
      <c r="J2390" s="13">
        <v>4.6983114999999973</v>
      </c>
      <c r="K2390" s="13" t="s">
        <v>51</v>
      </c>
      <c r="L2390" s="13" t="s">
        <v>48</v>
      </c>
      <c r="M2390" s="13" t="s">
        <v>52</v>
      </c>
    </row>
    <row r="2391" spans="1:13" ht="13.5" x14ac:dyDescent="0.25">
      <c r="A2391" s="3">
        <v>45485</v>
      </c>
      <c r="B2391" s="2">
        <v>4.7653999999999996</v>
      </c>
      <c r="C2391" s="2">
        <v>47.224136174287416</v>
      </c>
      <c r="D2391" s="2">
        <v>2.5779298858381594E-2</v>
      </c>
      <c r="E2391" s="2">
        <v>9.0191727647489508E-5</v>
      </c>
      <c r="F2391" s="2">
        <v>4.7841199999999997</v>
      </c>
      <c r="G2391" s="2">
        <v>4.7710299999999997</v>
      </c>
      <c r="H2391" s="2">
        <v>4.7944050000000002</v>
      </c>
      <c r="I2391" s="2">
        <v>4.7759</v>
      </c>
      <c r="J2391" s="13">
        <v>4.6996144999999965</v>
      </c>
      <c r="K2391" s="13" t="s">
        <v>51</v>
      </c>
      <c r="L2391" s="13" t="s">
        <v>48</v>
      </c>
      <c r="M2391" s="13" t="s">
        <v>54</v>
      </c>
    </row>
    <row r="2392" spans="1:13" ht="13.5" x14ac:dyDescent="0.25">
      <c r="A2392" s="3">
        <v>45488</v>
      </c>
      <c r="B2392" s="2">
        <v>4.8589000000000002</v>
      </c>
      <c r="C2392" s="2">
        <v>57.751684096052436</v>
      </c>
      <c r="D2392" s="2">
        <v>1.3210655104106905E-2</v>
      </c>
      <c r="E2392" s="2">
        <v>7.2153382117991612E-5</v>
      </c>
      <c r="F2392" s="2">
        <v>4.8028199999999996</v>
      </c>
      <c r="G2392" s="2">
        <v>4.7803799999999992</v>
      </c>
      <c r="H2392" s="2">
        <v>4.7990800000000009</v>
      </c>
      <c r="I2392" s="2">
        <v>4.7792720000000006</v>
      </c>
      <c r="J2392" s="13">
        <v>4.7013849999999966</v>
      </c>
      <c r="K2392" s="13" t="s">
        <v>51</v>
      </c>
      <c r="L2392" s="13" t="s">
        <v>48</v>
      </c>
      <c r="M2392" s="13" t="s">
        <v>52</v>
      </c>
    </row>
    <row r="2393" spans="1:13" ht="13.5" x14ac:dyDescent="0.25">
      <c r="A2393" s="3">
        <v>45489</v>
      </c>
      <c r="B2393" s="2">
        <v>4.8589000000000002</v>
      </c>
      <c r="C2393" s="2">
        <v>57.751684096052429</v>
      </c>
      <c r="D2393" s="2">
        <v>-2.1603410578352467E-3</v>
      </c>
      <c r="E2393" s="2">
        <v>5.7722705694393289E-5</v>
      </c>
      <c r="F2393" s="2">
        <v>4.8121600000000004</v>
      </c>
      <c r="G2393" s="2">
        <v>4.7925299999999993</v>
      </c>
      <c r="H2393" s="2">
        <v>4.8014150000000004</v>
      </c>
      <c r="I2393" s="2">
        <v>4.7828220000000004</v>
      </c>
      <c r="J2393" s="13">
        <v>4.7029789999999965</v>
      </c>
      <c r="K2393" s="13" t="s">
        <v>51</v>
      </c>
      <c r="L2393" s="13" t="s">
        <v>48</v>
      </c>
      <c r="M2393" s="13" t="s">
        <v>52</v>
      </c>
    </row>
    <row r="2394" spans="1:13" ht="13.5" x14ac:dyDescent="0.25">
      <c r="A2394" s="3">
        <v>45490</v>
      </c>
      <c r="B2394" s="2">
        <v>4.8589000000000002</v>
      </c>
      <c r="C2394" s="2">
        <v>57.751684096052429</v>
      </c>
      <c r="D2394" s="2">
        <v>-1.2686217354994866E-2</v>
      </c>
      <c r="E2394" s="2">
        <v>4.6178164555514632E-5</v>
      </c>
      <c r="F2394" s="2">
        <v>4.8308599999999995</v>
      </c>
      <c r="G2394" s="2">
        <v>4.8028099999999991</v>
      </c>
      <c r="H2394" s="2">
        <v>4.8014150000000004</v>
      </c>
      <c r="I2394" s="2">
        <v>4.7854380000000001</v>
      </c>
      <c r="J2394" s="13">
        <v>4.7045729999999955</v>
      </c>
      <c r="K2394" s="13" t="s">
        <v>51</v>
      </c>
      <c r="L2394" s="13" t="s">
        <v>48</v>
      </c>
      <c r="M2394" s="13" t="s">
        <v>52</v>
      </c>
    </row>
    <row r="2395" spans="1:13" ht="13.5" x14ac:dyDescent="0.25">
      <c r="A2395" s="3">
        <v>45491</v>
      </c>
      <c r="B2395" s="2">
        <v>4.8121999999999998</v>
      </c>
      <c r="C2395" s="2">
        <v>51.360511623426447</v>
      </c>
      <c r="D2395" s="2">
        <v>-1.7069895737613194E-2</v>
      </c>
      <c r="E2395" s="2">
        <v>3.6942531644411708E-5</v>
      </c>
      <c r="F2395" s="2">
        <v>4.8308600000000004</v>
      </c>
      <c r="G2395" s="2">
        <v>4.8074899999999996</v>
      </c>
      <c r="H2395" s="2">
        <v>4.8014150000000013</v>
      </c>
      <c r="I2395" s="2">
        <v>4.7878679999999996</v>
      </c>
      <c r="J2395" s="13">
        <v>4.7061099999999954</v>
      </c>
      <c r="K2395" s="13" t="s">
        <v>51</v>
      </c>
      <c r="L2395" s="13" t="s">
        <v>54</v>
      </c>
      <c r="M2395" s="13" t="s">
        <v>54</v>
      </c>
    </row>
    <row r="2396" spans="1:13" ht="13.5" x14ac:dyDescent="0.25">
      <c r="A2396" s="3">
        <v>45492</v>
      </c>
      <c r="B2396" s="2">
        <v>4.8589000000000002</v>
      </c>
      <c r="C2396" s="2">
        <v>56.540036518615508</v>
      </c>
      <c r="D2396" s="2">
        <v>-2.4302465459178357E-2</v>
      </c>
      <c r="E2396" s="2">
        <v>2.9554025315529368E-5</v>
      </c>
      <c r="F2396" s="2">
        <v>4.8495599999999994</v>
      </c>
      <c r="G2396" s="2">
        <v>4.8168399999999991</v>
      </c>
      <c r="H2396" s="2">
        <v>4.8014150000000004</v>
      </c>
      <c r="I2396" s="2">
        <v>4.7912319999999999</v>
      </c>
      <c r="J2396" s="13">
        <v>4.7078804999999946</v>
      </c>
      <c r="K2396" s="13" t="s">
        <v>51</v>
      </c>
      <c r="L2396" s="13" t="s">
        <v>48</v>
      </c>
      <c r="M2396" s="13" t="s">
        <v>52</v>
      </c>
    </row>
    <row r="2397" spans="1:13" ht="13.5" x14ac:dyDescent="0.25">
      <c r="A2397" s="3">
        <v>45495</v>
      </c>
      <c r="B2397" s="2">
        <v>4.8494999999999999</v>
      </c>
      <c r="C2397" s="2">
        <v>55.264356650689628</v>
      </c>
      <c r="D2397" s="2">
        <v>-3.0061288284231935E-2</v>
      </c>
      <c r="E2397" s="2">
        <v>2.3643220252423495E-5</v>
      </c>
      <c r="F2397" s="2">
        <v>4.8476799999999995</v>
      </c>
      <c r="G2397" s="2">
        <v>4.8252499999999987</v>
      </c>
      <c r="H2397" s="2">
        <v>4.8018800000000015</v>
      </c>
      <c r="I2397" s="2">
        <v>4.7942220000000004</v>
      </c>
      <c r="J2397" s="13">
        <v>4.7096039999999952</v>
      </c>
      <c r="K2397" s="13" t="s">
        <v>55</v>
      </c>
      <c r="L2397" s="13" t="s">
        <v>54</v>
      </c>
      <c r="M2397" s="13" t="s">
        <v>47</v>
      </c>
    </row>
    <row r="2398" spans="1:13" ht="13.5" x14ac:dyDescent="0.25">
      <c r="A2398" s="3">
        <v>45496</v>
      </c>
      <c r="B2398" s="2">
        <v>4.8494999999999999</v>
      </c>
      <c r="C2398" s="2">
        <v>55.264356650689628</v>
      </c>
      <c r="D2398" s="2">
        <v>-2.7989012283527792E-2</v>
      </c>
      <c r="E2398" s="2">
        <v>1.8914576201938798E-5</v>
      </c>
      <c r="F2398" s="2">
        <v>4.8457999999999997</v>
      </c>
      <c r="G2398" s="2">
        <v>4.8289799999999996</v>
      </c>
      <c r="H2398" s="2">
        <v>4.8014100000000015</v>
      </c>
      <c r="I2398" s="2">
        <v>4.7977720000000001</v>
      </c>
      <c r="J2398" s="13">
        <v>4.7111949999999947</v>
      </c>
      <c r="K2398" s="13" t="s">
        <v>55</v>
      </c>
      <c r="L2398" s="13" t="s">
        <v>54</v>
      </c>
      <c r="M2398" s="13" t="s">
        <v>47</v>
      </c>
    </row>
    <row r="2399" spans="1:13" ht="13.5" x14ac:dyDescent="0.25">
      <c r="A2399" s="3">
        <v>45497</v>
      </c>
      <c r="B2399" s="2">
        <v>4.8589000000000002</v>
      </c>
      <c r="C2399" s="2">
        <v>56.405106973122685</v>
      </c>
      <c r="D2399" s="2">
        <v>-3.4367838638719839E-2</v>
      </c>
      <c r="E2399" s="2">
        <v>1.5131660961551039E-5</v>
      </c>
      <c r="F2399" s="2">
        <v>4.8457999999999997</v>
      </c>
      <c r="G2399" s="2">
        <v>4.83833</v>
      </c>
      <c r="H2399" s="2">
        <v>4.803745000000001</v>
      </c>
      <c r="I2399" s="2">
        <v>4.8005760000000013</v>
      </c>
      <c r="J2399" s="13">
        <v>4.7128329999999945</v>
      </c>
      <c r="K2399" s="13" t="s">
        <v>51</v>
      </c>
      <c r="L2399" s="13" t="s">
        <v>54</v>
      </c>
      <c r="M2399" s="13" t="s">
        <v>54</v>
      </c>
    </row>
    <row r="2400" spans="1:13" ht="13.5" x14ac:dyDescent="0.25">
      <c r="A2400" s="3">
        <v>45499</v>
      </c>
      <c r="B2400" s="2">
        <v>4.8589000000000002</v>
      </c>
      <c r="C2400" s="2">
        <v>56.405106973122685</v>
      </c>
      <c r="D2400" s="2">
        <v>-3.2839365399753184E-2</v>
      </c>
      <c r="E2400" s="2">
        <v>1.2105328769240832E-5</v>
      </c>
      <c r="F2400" s="2">
        <v>4.8551400000000005</v>
      </c>
      <c r="G2400" s="2">
        <v>4.843</v>
      </c>
      <c r="H2400" s="2">
        <v>4.8074850000000016</v>
      </c>
      <c r="I2400" s="2">
        <v>4.8037540000000005</v>
      </c>
      <c r="J2400" s="13">
        <v>4.7146034999999946</v>
      </c>
      <c r="K2400" s="13" t="s">
        <v>51</v>
      </c>
      <c r="L2400" s="13" t="s">
        <v>54</v>
      </c>
      <c r="M2400" s="13" t="s">
        <v>52</v>
      </c>
    </row>
    <row r="2401" spans="1:13" ht="13.5" x14ac:dyDescent="0.25">
      <c r="A2401" s="3">
        <v>45502</v>
      </c>
      <c r="B2401" s="2">
        <v>4.8308</v>
      </c>
      <c r="C2401" s="2">
        <v>51.823561496132186</v>
      </c>
      <c r="D2401" s="2">
        <v>-3.6918318099711023E-2</v>
      </c>
      <c r="E2401" s="2">
        <v>9.6842630153926658E-6</v>
      </c>
      <c r="F2401" s="2">
        <v>4.8495200000000001</v>
      </c>
      <c r="G2401" s="2">
        <v>4.8495399999999993</v>
      </c>
      <c r="H2401" s="2">
        <v>4.8102850000000013</v>
      </c>
      <c r="I2401" s="2">
        <v>4.8063700000000003</v>
      </c>
      <c r="J2401" s="13">
        <v>4.7161894999999943</v>
      </c>
      <c r="K2401" s="13" t="s">
        <v>51</v>
      </c>
      <c r="L2401" s="13" t="s">
        <v>54</v>
      </c>
      <c r="M2401" s="13" t="s">
        <v>53</v>
      </c>
    </row>
    <row r="2402" spans="1:13" ht="13.5" x14ac:dyDescent="0.25">
      <c r="A2402" s="3">
        <v>45503</v>
      </c>
      <c r="B2402" s="2">
        <v>4.8589000000000002</v>
      </c>
      <c r="C2402" s="2">
        <v>55.698761530550499</v>
      </c>
      <c r="D2402" s="2">
        <v>-2.8135522430450699E-2</v>
      </c>
      <c r="E2402" s="2">
        <v>7.747410412314133E-6</v>
      </c>
      <c r="F2402" s="2">
        <v>4.8513999999999999</v>
      </c>
      <c r="G2402" s="2">
        <v>4.8495399999999993</v>
      </c>
      <c r="H2402" s="2">
        <v>4.814960000000001</v>
      </c>
      <c r="I2402" s="2">
        <v>4.8082400000000014</v>
      </c>
      <c r="J2402" s="13">
        <v>4.7175184999999935</v>
      </c>
      <c r="K2402" s="13" t="s">
        <v>51</v>
      </c>
      <c r="L2402" s="13" t="s">
        <v>48</v>
      </c>
      <c r="M2402" s="13" t="s">
        <v>52</v>
      </c>
    </row>
    <row r="2403" spans="1:13" ht="13.5" x14ac:dyDescent="0.25">
      <c r="A2403" s="3">
        <v>45504</v>
      </c>
      <c r="B2403" s="2">
        <v>4.8121999999999998</v>
      </c>
      <c r="C2403" s="2">
        <v>48.68924987981331</v>
      </c>
      <c r="D2403" s="2">
        <v>-1.7474522718859298E-2</v>
      </c>
      <c r="E2403" s="2">
        <v>6.1979283298513064E-6</v>
      </c>
      <c r="F2403" s="2">
        <v>4.8439399999999999</v>
      </c>
      <c r="G2403" s="2">
        <v>4.8448699999999985</v>
      </c>
      <c r="H2403" s="2">
        <v>4.8187000000000006</v>
      </c>
      <c r="I2403" s="2">
        <v>4.8097360000000018</v>
      </c>
      <c r="J2403" s="13">
        <v>4.7186139999999934</v>
      </c>
      <c r="K2403" s="13" t="s">
        <v>51</v>
      </c>
      <c r="L2403" s="13" t="s">
        <v>54</v>
      </c>
      <c r="M2403" s="13" t="s">
        <v>53</v>
      </c>
    </row>
    <row r="2404" spans="1:13" ht="13.5" x14ac:dyDescent="0.25">
      <c r="A2404" s="3">
        <v>45505</v>
      </c>
      <c r="B2404" s="2">
        <v>4.8121999999999998</v>
      </c>
      <c r="C2404" s="2">
        <v>48.689249879813303</v>
      </c>
      <c r="D2404" s="2">
        <v>-8.3905540249480381E-3</v>
      </c>
      <c r="E2404" s="2">
        <v>4.9583426638810454E-6</v>
      </c>
      <c r="F2404" s="2">
        <v>4.8346</v>
      </c>
      <c r="G2404" s="2">
        <v>4.8401999999999994</v>
      </c>
      <c r="H2404" s="2">
        <v>4.8215050000000002</v>
      </c>
      <c r="I2404" s="2">
        <v>4.8116060000000012</v>
      </c>
      <c r="J2404" s="13">
        <v>4.7197094999999942</v>
      </c>
      <c r="K2404" s="13" t="s">
        <v>55</v>
      </c>
      <c r="L2404" s="13" t="s">
        <v>54</v>
      </c>
      <c r="M2404" s="13" t="s">
        <v>47</v>
      </c>
    </row>
    <row r="2405" spans="1:13" ht="13.5" x14ac:dyDescent="0.25">
      <c r="A2405" s="3">
        <v>45506</v>
      </c>
      <c r="B2405" s="2">
        <v>4.8589000000000002</v>
      </c>
      <c r="C2405" s="2">
        <v>55.224366330032716</v>
      </c>
      <c r="D2405" s="2">
        <v>-1.1289546597810229E-2</v>
      </c>
      <c r="E2405" s="2">
        <v>3.9666741311048364E-6</v>
      </c>
      <c r="F2405" s="2">
        <v>4.8346</v>
      </c>
      <c r="G2405" s="2">
        <v>4.8448699999999993</v>
      </c>
      <c r="H2405" s="2">
        <v>4.8261800000000008</v>
      </c>
      <c r="I2405" s="2">
        <v>4.8123540000000009</v>
      </c>
      <c r="J2405" s="13">
        <v>4.7210384999999935</v>
      </c>
      <c r="K2405" s="13" t="s">
        <v>55</v>
      </c>
      <c r="L2405" s="13" t="s">
        <v>54</v>
      </c>
      <c r="M2405" s="13" t="s">
        <v>54</v>
      </c>
    </row>
    <row r="2406" spans="1:13" ht="13.5" x14ac:dyDescent="0.25">
      <c r="A2406" s="3">
        <v>45509</v>
      </c>
      <c r="B2406" s="2">
        <v>4.8308</v>
      </c>
      <c r="C2406" s="2">
        <v>51.014102239842423</v>
      </c>
      <c r="D2406" s="2">
        <v>-4.6982781395357165E-3</v>
      </c>
      <c r="E2406" s="2">
        <v>3.1733393048838692E-6</v>
      </c>
      <c r="F2406" s="2">
        <v>4.8346</v>
      </c>
      <c r="G2406" s="2">
        <v>4.8420599999999991</v>
      </c>
      <c r="H2406" s="2">
        <v>4.8294499999999996</v>
      </c>
      <c r="I2406" s="2">
        <v>4.8136620000000008</v>
      </c>
      <c r="J2406" s="13">
        <v>4.7220944999999936</v>
      </c>
      <c r="K2406" s="13" t="s">
        <v>55</v>
      </c>
      <c r="L2406" s="13" t="s">
        <v>54</v>
      </c>
      <c r="M2406" s="13" t="s">
        <v>54</v>
      </c>
    </row>
    <row r="2407" spans="1:13" ht="13.5" x14ac:dyDescent="0.25">
      <c r="A2407" s="3">
        <v>45510</v>
      </c>
      <c r="B2407" s="2">
        <v>4.8121999999999998</v>
      </c>
      <c r="C2407" s="2">
        <v>48.384579818691044</v>
      </c>
      <c r="D2407" s="2">
        <v>7.7121456298101521E-4</v>
      </c>
      <c r="E2407" s="2">
        <v>2.5386714439070954E-6</v>
      </c>
      <c r="F2407" s="2">
        <v>4.8252600000000001</v>
      </c>
      <c r="G2407" s="2">
        <v>4.83833</v>
      </c>
      <c r="H2407" s="2">
        <v>4.8317899999999998</v>
      </c>
      <c r="I2407" s="2">
        <v>4.8149700000000006</v>
      </c>
      <c r="J2407" s="13">
        <v>4.7231899999999927</v>
      </c>
      <c r="K2407" s="13" t="s">
        <v>55</v>
      </c>
      <c r="L2407" s="13" t="s">
        <v>50</v>
      </c>
      <c r="M2407" s="13" t="s">
        <v>47</v>
      </c>
    </row>
    <row r="2408" spans="1:13" ht="13.5" x14ac:dyDescent="0.25">
      <c r="A2408" s="3">
        <v>45511</v>
      </c>
      <c r="B2408" s="2">
        <v>4.8121999999999998</v>
      </c>
      <c r="C2408" s="2">
        <v>48.384579818691044</v>
      </c>
      <c r="D2408" s="2">
        <v>5.4727120984230382E-3</v>
      </c>
      <c r="E2408" s="2">
        <v>2.0309371551256765E-6</v>
      </c>
      <c r="F2408" s="2">
        <v>4.8252600000000001</v>
      </c>
      <c r="G2408" s="2">
        <v>4.8345999999999991</v>
      </c>
      <c r="H2408" s="2">
        <v>4.8317900000000007</v>
      </c>
      <c r="I2408" s="2">
        <v>4.8149699999999998</v>
      </c>
      <c r="J2408" s="13">
        <v>4.7242854999999926</v>
      </c>
      <c r="K2408" s="13" t="s">
        <v>55</v>
      </c>
      <c r="L2408" s="13" t="s">
        <v>54</v>
      </c>
      <c r="M2408" s="13" t="s">
        <v>54</v>
      </c>
    </row>
    <row r="2409" spans="1:13" ht="13.5" x14ac:dyDescent="0.25">
      <c r="A2409" s="3">
        <v>45512</v>
      </c>
      <c r="B2409" s="2">
        <v>4.8121999999999998</v>
      </c>
      <c r="C2409" s="2">
        <v>48.384579818691037</v>
      </c>
      <c r="D2409" s="2">
        <v>1.0965079545297129E-2</v>
      </c>
      <c r="E2409" s="2">
        <v>1.6247497241005414E-6</v>
      </c>
      <c r="F2409" s="2">
        <v>4.8252600000000001</v>
      </c>
      <c r="G2409" s="2">
        <v>4.8299299999999992</v>
      </c>
      <c r="H2409" s="2">
        <v>4.83413</v>
      </c>
      <c r="I2409" s="2">
        <v>4.8147839999999995</v>
      </c>
      <c r="J2409" s="13">
        <v>4.7252484999999922</v>
      </c>
      <c r="K2409" s="13" t="s">
        <v>55</v>
      </c>
      <c r="L2409" s="13" t="s">
        <v>54</v>
      </c>
      <c r="M2409" s="13" t="s">
        <v>54</v>
      </c>
    </row>
    <row r="2410" spans="1:13" ht="13.5" x14ac:dyDescent="0.25">
      <c r="A2410" s="3">
        <v>45513</v>
      </c>
      <c r="B2410" s="2">
        <v>4.8028000000000004</v>
      </c>
      <c r="C2410" s="2">
        <v>46.859973796338977</v>
      </c>
      <c r="D2410" s="2">
        <v>1.6371748290907817E-2</v>
      </c>
      <c r="E2410" s="2">
        <v>1.2997997792804331E-6</v>
      </c>
      <c r="F2410" s="2">
        <v>4.8140400000000003</v>
      </c>
      <c r="G2410" s="2">
        <v>4.8243199999999993</v>
      </c>
      <c r="H2410" s="2">
        <v>4.833660000000001</v>
      </c>
      <c r="I2410" s="2">
        <v>4.8144099999999996</v>
      </c>
      <c r="J2410" s="13">
        <v>4.7261204999999924</v>
      </c>
      <c r="K2410" s="13" t="s">
        <v>55</v>
      </c>
      <c r="L2410" s="13" t="s">
        <v>50</v>
      </c>
      <c r="M2410" s="13" t="s">
        <v>47</v>
      </c>
    </row>
    <row r="2411" spans="1:13" ht="13.5" x14ac:dyDescent="0.25">
      <c r="A2411" s="3">
        <v>45516</v>
      </c>
      <c r="B2411" s="2">
        <v>4.8028000000000004</v>
      </c>
      <c r="C2411" s="2">
        <v>46.859973796338984</v>
      </c>
      <c r="D2411" s="2">
        <v>1.6737409008512394E-2</v>
      </c>
      <c r="E2411" s="2">
        <v>1.0398398234243465E-6</v>
      </c>
      <c r="F2411" s="2">
        <v>4.80844</v>
      </c>
      <c r="G2411" s="2">
        <v>4.8215199999999987</v>
      </c>
      <c r="H2411" s="2">
        <v>4.8355300000000003</v>
      </c>
      <c r="I2411" s="2">
        <v>4.8140359999999998</v>
      </c>
      <c r="J2411" s="13">
        <v>4.7271689999999928</v>
      </c>
      <c r="K2411" s="13" t="s">
        <v>55</v>
      </c>
      <c r="L2411" s="13" t="s">
        <v>50</v>
      </c>
      <c r="M2411" s="13" t="s">
        <v>47</v>
      </c>
    </row>
    <row r="2412" spans="1:13" ht="13.5" x14ac:dyDescent="0.25">
      <c r="A2412" s="3">
        <v>45518</v>
      </c>
      <c r="B2412" s="2">
        <v>4.8402000000000003</v>
      </c>
      <c r="C2412" s="2">
        <v>53.605695780114097</v>
      </c>
      <c r="D2412" s="2">
        <v>1.8704950493718897E-2</v>
      </c>
      <c r="E2412" s="2">
        <v>8.3187185873947725E-7</v>
      </c>
      <c r="F2412" s="2">
        <v>4.8140400000000003</v>
      </c>
      <c r="G2412" s="2">
        <v>4.8196500000000002</v>
      </c>
      <c r="H2412" s="2">
        <v>4.8345950000000002</v>
      </c>
      <c r="I2412" s="2">
        <v>4.8144099999999996</v>
      </c>
      <c r="J2412" s="13">
        <v>4.7284044999999928</v>
      </c>
      <c r="K2412" s="13" t="s">
        <v>51</v>
      </c>
      <c r="L2412" s="13" t="s">
        <v>54</v>
      </c>
      <c r="M2412" s="13" t="s">
        <v>52</v>
      </c>
    </row>
    <row r="2413" spans="1:13" ht="13.5" x14ac:dyDescent="0.25">
      <c r="A2413" s="3">
        <v>45519</v>
      </c>
      <c r="B2413" s="2">
        <v>4.8121999999999998</v>
      </c>
      <c r="C2413" s="2">
        <v>48.628667005668646</v>
      </c>
      <c r="D2413" s="2">
        <v>1.5135873873937555E-2</v>
      </c>
      <c r="E2413" s="2">
        <v>6.6549748699158188E-7</v>
      </c>
      <c r="F2413" s="2">
        <v>4.8140400000000003</v>
      </c>
      <c r="G2413" s="2">
        <v>4.8196500000000002</v>
      </c>
      <c r="H2413" s="2">
        <v>4.8322599999999998</v>
      </c>
      <c r="I2413" s="2">
        <v>4.8144099999999996</v>
      </c>
      <c r="J2413" s="13">
        <v>4.7294999999999927</v>
      </c>
      <c r="K2413" s="13" t="s">
        <v>51</v>
      </c>
      <c r="L2413" s="13" t="s">
        <v>54</v>
      </c>
      <c r="M2413" s="13" t="s">
        <v>54</v>
      </c>
    </row>
    <row r="2414" spans="1:13" ht="13.5" x14ac:dyDescent="0.25">
      <c r="A2414" s="3">
        <v>45520</v>
      </c>
      <c r="B2414" s="2">
        <v>4.8121999999999998</v>
      </c>
      <c r="C2414" s="2">
        <v>48.628667005668646</v>
      </c>
      <c r="D2414" s="2">
        <v>1.2167100181812884E-2</v>
      </c>
      <c r="E2414" s="2">
        <v>5.3239798959326557E-7</v>
      </c>
      <c r="F2414" s="2">
        <v>4.8140400000000003</v>
      </c>
      <c r="G2414" s="2">
        <v>4.8196500000000002</v>
      </c>
      <c r="H2414" s="2">
        <v>4.8299250000000002</v>
      </c>
      <c r="I2414" s="2">
        <v>4.8144099999999996</v>
      </c>
      <c r="J2414" s="13">
        <v>4.7305954999999917</v>
      </c>
      <c r="K2414" s="13" t="s">
        <v>51</v>
      </c>
      <c r="L2414" s="13" t="s">
        <v>54</v>
      </c>
      <c r="M2414" s="13" t="s">
        <v>54</v>
      </c>
    </row>
    <row r="2415" spans="1:13" ht="13.5" x14ac:dyDescent="0.25">
      <c r="A2415" s="3">
        <v>45523</v>
      </c>
      <c r="B2415" s="2">
        <v>4.8494999999999999</v>
      </c>
      <c r="C2415" s="2">
        <v>55.073114558674128</v>
      </c>
      <c r="D2415" s="2">
        <v>1.4124133896737945E-2</v>
      </c>
      <c r="E2415" s="2">
        <v>4.2591839167461249E-7</v>
      </c>
      <c r="F2415" s="2">
        <v>4.8233800000000002</v>
      </c>
      <c r="G2415" s="2">
        <v>4.8187100000000003</v>
      </c>
      <c r="H2415" s="2">
        <v>4.8317900000000007</v>
      </c>
      <c r="I2415" s="2">
        <v>4.8157179999999995</v>
      </c>
      <c r="J2415" s="13">
        <v>4.7318774999999924</v>
      </c>
      <c r="K2415" s="13" t="s">
        <v>51</v>
      </c>
      <c r="L2415" s="13" t="s">
        <v>48</v>
      </c>
      <c r="M2415" s="13" t="s">
        <v>52</v>
      </c>
    </row>
    <row r="2416" spans="1:13" ht="13.5" x14ac:dyDescent="0.25">
      <c r="A2416" s="3">
        <v>45524</v>
      </c>
      <c r="B2416" s="2">
        <v>4.8028000000000004</v>
      </c>
      <c r="C2416" s="2">
        <v>47.105486000121303</v>
      </c>
      <c r="D2416" s="2">
        <v>1.4739768472285419E-2</v>
      </c>
      <c r="E2416" s="2">
        <v>3.4073471333969002E-7</v>
      </c>
      <c r="F2416" s="2">
        <v>4.8233800000000002</v>
      </c>
      <c r="G2416" s="2">
        <v>4.8159099999999997</v>
      </c>
      <c r="H2416" s="2">
        <v>4.8289850000000003</v>
      </c>
      <c r="I2416" s="2">
        <v>4.8160919999999994</v>
      </c>
      <c r="J2416" s="13">
        <v>4.7327049999999922</v>
      </c>
      <c r="K2416" s="13" t="s">
        <v>51</v>
      </c>
      <c r="L2416" s="13" t="s">
        <v>48</v>
      </c>
      <c r="M2416" s="13" t="s">
        <v>54</v>
      </c>
    </row>
    <row r="2417" spans="1:13" ht="13.5" x14ac:dyDescent="0.25">
      <c r="A2417" s="3">
        <v>45525</v>
      </c>
      <c r="B2417" s="2">
        <v>4.7934999999999999</v>
      </c>
      <c r="C2417" s="2">
        <v>45.687925408819154</v>
      </c>
      <c r="D2417" s="2">
        <v>1.3200567430651233E-2</v>
      </c>
      <c r="E2417" s="2">
        <v>2.7258777067175202E-7</v>
      </c>
      <c r="F2417" s="2">
        <v>4.8140400000000003</v>
      </c>
      <c r="G2417" s="2">
        <v>4.8140400000000003</v>
      </c>
      <c r="H2417" s="2">
        <v>4.8261850000000006</v>
      </c>
      <c r="I2417" s="2">
        <v>4.8157179999999995</v>
      </c>
      <c r="J2417" s="13">
        <v>4.7335304999999925</v>
      </c>
      <c r="K2417" s="13" t="s">
        <v>55</v>
      </c>
      <c r="L2417" s="13" t="s">
        <v>54</v>
      </c>
      <c r="M2417" s="13" t="s">
        <v>47</v>
      </c>
    </row>
    <row r="2418" spans="1:13" ht="13.5" x14ac:dyDescent="0.25">
      <c r="A2418" s="3">
        <v>45526</v>
      </c>
      <c r="B2418" s="2">
        <v>4.8215000000000003</v>
      </c>
      <c r="C2418" s="2">
        <v>50.516210030601115</v>
      </c>
      <c r="D2418" s="2">
        <v>9.9832382107880591E-3</v>
      </c>
      <c r="E2418" s="2">
        <v>2.1807021653740162E-7</v>
      </c>
      <c r="F2418" s="2">
        <v>4.815900000000001</v>
      </c>
      <c r="G2418" s="2">
        <v>4.8149700000000006</v>
      </c>
      <c r="H2418" s="2">
        <v>4.8247850000000003</v>
      </c>
      <c r="I2418" s="2">
        <v>4.8159039999999997</v>
      </c>
      <c r="J2418" s="13">
        <v>4.734495999999992</v>
      </c>
      <c r="K2418" s="13" t="s">
        <v>51</v>
      </c>
      <c r="L2418" s="13" t="s">
        <v>48</v>
      </c>
      <c r="M2418" s="13" t="s">
        <v>52</v>
      </c>
    </row>
    <row r="2419" spans="1:13" ht="13.5" x14ac:dyDescent="0.25">
      <c r="A2419" s="3">
        <v>45527</v>
      </c>
      <c r="B2419" s="2">
        <v>4.8121999999999998</v>
      </c>
      <c r="C2419" s="2">
        <v>48.959377286967154</v>
      </c>
      <c r="D2419" s="2">
        <v>7.9316755660432392E-3</v>
      </c>
      <c r="E2419" s="2">
        <v>1.744561732299213E-7</v>
      </c>
      <c r="F2419" s="2">
        <v>4.8159000000000001</v>
      </c>
      <c r="G2419" s="2">
        <v>4.8149700000000006</v>
      </c>
      <c r="H2419" s="2">
        <v>4.8224500000000008</v>
      </c>
      <c r="I2419" s="2">
        <v>4.8159039999999997</v>
      </c>
      <c r="J2419" s="13">
        <v>4.7354149999999926</v>
      </c>
      <c r="K2419" s="13" t="s">
        <v>51</v>
      </c>
      <c r="L2419" s="13" t="s">
        <v>48</v>
      </c>
      <c r="M2419" s="13" t="s">
        <v>54</v>
      </c>
    </row>
    <row r="2420" spans="1:13" ht="13.5" x14ac:dyDescent="0.25">
      <c r="A2420" s="3">
        <v>45530</v>
      </c>
      <c r="B2420" s="2">
        <v>4.8028000000000004</v>
      </c>
      <c r="C2420" s="2">
        <v>47.370293272511184</v>
      </c>
      <c r="D2420" s="2">
        <v>5.4840789006052049E-3</v>
      </c>
      <c r="E2420" s="2">
        <v>1.3956493858393706E-7</v>
      </c>
      <c r="F2420" s="2">
        <v>4.8065600000000002</v>
      </c>
      <c r="G2420" s="2">
        <v>4.8149699999999998</v>
      </c>
      <c r="H2420" s="2">
        <v>4.8196450000000004</v>
      </c>
      <c r="I2420" s="2">
        <v>4.81609</v>
      </c>
      <c r="J2420" s="13">
        <v>4.7361544999999925</v>
      </c>
      <c r="K2420" s="13" t="s">
        <v>51</v>
      </c>
      <c r="L2420" s="13" t="s">
        <v>48</v>
      </c>
      <c r="M2420" s="13" t="s">
        <v>53</v>
      </c>
    </row>
    <row r="2421" spans="1:13" ht="13.5" x14ac:dyDescent="0.25">
      <c r="A2421" s="3">
        <v>45531</v>
      </c>
      <c r="B2421" s="2">
        <v>4.7747999999999999</v>
      </c>
      <c r="C2421" s="2">
        <v>42.903288501303628</v>
      </c>
      <c r="D2421" s="2">
        <v>5.57802363394444E-3</v>
      </c>
      <c r="E2421" s="2">
        <v>1.1165195086714965E-7</v>
      </c>
      <c r="F2421" s="2">
        <v>4.8009599999999999</v>
      </c>
      <c r="G2421" s="2">
        <v>4.8121700000000001</v>
      </c>
      <c r="H2421" s="2">
        <v>4.8168449999999998</v>
      </c>
      <c r="I2421" s="2">
        <v>4.8144079999999994</v>
      </c>
      <c r="J2421" s="13">
        <v>4.7370629999999929</v>
      </c>
      <c r="K2421" s="13" t="s">
        <v>51</v>
      </c>
      <c r="L2421" s="13" t="s">
        <v>48</v>
      </c>
      <c r="M2421" s="13" t="s">
        <v>53</v>
      </c>
    </row>
    <row r="2422" spans="1:13" ht="13.5" x14ac:dyDescent="0.25">
      <c r="A2422" s="3">
        <v>45532</v>
      </c>
      <c r="B2422" s="2">
        <v>4.7747999999999999</v>
      </c>
      <c r="C2422" s="2">
        <v>42.903288501303628</v>
      </c>
      <c r="D2422" s="2">
        <v>1.1660994309536044E-2</v>
      </c>
      <c r="E2422" s="2">
        <v>8.9321560693719722E-8</v>
      </c>
      <c r="F2422" s="2">
        <v>4.7972200000000003</v>
      </c>
      <c r="G2422" s="2">
        <v>4.805629999999999</v>
      </c>
      <c r="H2422" s="2">
        <v>4.81264</v>
      </c>
      <c r="I2422" s="2">
        <v>4.8145959999999999</v>
      </c>
      <c r="J2422" s="13">
        <v>4.7379714999999933</v>
      </c>
      <c r="K2422" s="13" t="s">
        <v>51</v>
      </c>
      <c r="L2422" s="13" t="s">
        <v>48</v>
      </c>
      <c r="M2422" s="13" t="s">
        <v>53</v>
      </c>
    </row>
    <row r="2423" spans="1:13" ht="13.5" x14ac:dyDescent="0.25">
      <c r="A2423" s="3">
        <v>45533</v>
      </c>
      <c r="B2423" s="2">
        <v>4.8028000000000004</v>
      </c>
      <c r="C2423" s="2">
        <v>48.532093610609174</v>
      </c>
      <c r="D2423" s="2">
        <v>1.0657498464946791E-2</v>
      </c>
      <c r="E2423" s="2">
        <v>7.1457248554975777E-8</v>
      </c>
      <c r="F2423" s="2">
        <v>4.7934800000000006</v>
      </c>
      <c r="G2423" s="2">
        <v>4.8046899999999999</v>
      </c>
      <c r="H2423" s="2">
        <v>4.8121700000000001</v>
      </c>
      <c r="I2423" s="2">
        <v>4.8144079999999994</v>
      </c>
      <c r="J2423" s="13">
        <v>4.7387989999999931</v>
      </c>
      <c r="K2423" s="13" t="s">
        <v>55</v>
      </c>
      <c r="L2423" s="13" t="s">
        <v>54</v>
      </c>
      <c r="M2423" s="13" t="s">
        <v>47</v>
      </c>
    </row>
    <row r="2424" spans="1:13" ht="13.5" x14ac:dyDescent="0.25">
      <c r="A2424" s="3">
        <v>45534</v>
      </c>
      <c r="B2424" s="2">
        <v>4.7840999999999996</v>
      </c>
      <c r="C2424" s="2">
        <v>45.318790561871253</v>
      </c>
      <c r="D2424" s="2">
        <v>1.1242138490240805E-2</v>
      </c>
      <c r="E2424" s="2">
        <v>5.7165798843980623E-8</v>
      </c>
      <c r="F2424" s="2">
        <v>4.7878600000000002</v>
      </c>
      <c r="G2424" s="2">
        <v>4.8018799999999997</v>
      </c>
      <c r="H2424" s="2">
        <v>4.810765</v>
      </c>
      <c r="I2424" s="2">
        <v>4.812911999999999</v>
      </c>
      <c r="J2424" s="13">
        <v>4.7393124999999925</v>
      </c>
      <c r="K2424" s="13" t="s">
        <v>55</v>
      </c>
      <c r="L2424" s="13" t="s">
        <v>54</v>
      </c>
      <c r="M2424" s="13" t="s">
        <v>47</v>
      </c>
    </row>
    <row r="2425" spans="1:13" ht="13.5" x14ac:dyDescent="0.25">
      <c r="A2425" s="3">
        <v>45537</v>
      </c>
      <c r="B2425" s="2">
        <v>4.7934999999999999</v>
      </c>
      <c r="C2425" s="2">
        <v>47.210864651718026</v>
      </c>
      <c r="D2425" s="2">
        <v>1.693446741615201E-2</v>
      </c>
      <c r="E2425" s="2">
        <v>4.5732639075184501E-8</v>
      </c>
      <c r="F2425" s="2">
        <v>4.7859999999999996</v>
      </c>
      <c r="G2425" s="2">
        <v>4.7962800000000003</v>
      </c>
      <c r="H2425" s="2">
        <v>4.8074950000000003</v>
      </c>
      <c r="I2425" s="2">
        <v>4.8125379999999982</v>
      </c>
      <c r="J2425" s="13">
        <v>4.7402704999999923</v>
      </c>
      <c r="K2425" s="13" t="s">
        <v>55</v>
      </c>
      <c r="L2425" s="13" t="s">
        <v>54</v>
      </c>
      <c r="M2425" s="13" t="s">
        <v>47</v>
      </c>
    </row>
    <row r="2426" spans="1:13" ht="13.5" x14ac:dyDescent="0.25">
      <c r="A2426" s="3">
        <v>45538</v>
      </c>
      <c r="B2426" s="2">
        <v>4.8121999999999998</v>
      </c>
      <c r="C2426" s="2">
        <v>50.854088509432728</v>
      </c>
      <c r="D2426" s="2">
        <v>1.3269659965898128E-2</v>
      </c>
      <c r="E2426" s="2">
        <v>3.6586111260147601E-8</v>
      </c>
      <c r="F2426" s="2">
        <v>4.7934800000000006</v>
      </c>
      <c r="G2426" s="2">
        <v>4.7972200000000003</v>
      </c>
      <c r="H2426" s="2">
        <v>4.806565</v>
      </c>
      <c r="I2426" s="2">
        <v>4.8116039999999982</v>
      </c>
      <c r="J2426" s="13">
        <v>4.7410124999999921</v>
      </c>
      <c r="K2426" s="13" t="s">
        <v>51</v>
      </c>
      <c r="L2426" s="13" t="s">
        <v>54</v>
      </c>
      <c r="M2426" s="13" t="s">
        <v>52</v>
      </c>
    </row>
    <row r="2427" spans="1:13" ht="13.5" x14ac:dyDescent="0.25">
      <c r="A2427" s="3">
        <v>45539</v>
      </c>
      <c r="B2427" s="2">
        <v>4.7934999999999999</v>
      </c>
      <c r="C2427" s="2">
        <v>47.335918662758814</v>
      </c>
      <c r="D2427" s="2">
        <v>1.0094444328623275E-2</v>
      </c>
      <c r="E2427" s="2">
        <v>2.9268889008118083E-8</v>
      </c>
      <c r="F2427" s="2">
        <v>4.7972200000000003</v>
      </c>
      <c r="G2427" s="2">
        <v>4.7972200000000003</v>
      </c>
      <c r="H2427" s="2">
        <v>4.805629999999999</v>
      </c>
      <c r="I2427" s="2">
        <v>4.8106699999999982</v>
      </c>
      <c r="J2427" s="13">
        <v>4.7416609999999917</v>
      </c>
      <c r="K2427" s="13" t="s">
        <v>55</v>
      </c>
      <c r="L2427" s="13" t="s">
        <v>54</v>
      </c>
      <c r="M2427" s="13" t="s">
        <v>49</v>
      </c>
    </row>
    <row r="2428" spans="1:13" ht="13.5" x14ac:dyDescent="0.25">
      <c r="A2428" s="3">
        <v>45540</v>
      </c>
      <c r="B2428" s="2">
        <v>4.8121999999999998</v>
      </c>
      <c r="C2428" s="2">
        <v>50.987511638838491</v>
      </c>
      <c r="D2428" s="2">
        <v>1.0414210489407161E-2</v>
      </c>
      <c r="E2428" s="2">
        <v>2.3415111206494467E-8</v>
      </c>
      <c r="F2428" s="2">
        <v>4.799100000000001</v>
      </c>
      <c r="G2428" s="2">
        <v>4.7962899999999999</v>
      </c>
      <c r="H2428" s="2">
        <v>4.8056299999999998</v>
      </c>
      <c r="I2428" s="2">
        <v>4.8097359999999982</v>
      </c>
      <c r="J2428" s="13">
        <v>4.7424029999999915</v>
      </c>
      <c r="K2428" s="13" t="s">
        <v>55</v>
      </c>
      <c r="L2428" s="13" t="s">
        <v>54</v>
      </c>
      <c r="M2428" s="13" t="s">
        <v>49</v>
      </c>
    </row>
    <row r="2429" spans="1:13" ht="13.5" x14ac:dyDescent="0.25">
      <c r="A2429" s="3">
        <v>45541</v>
      </c>
      <c r="B2429" s="2">
        <v>4.7840999999999996</v>
      </c>
      <c r="C2429" s="2">
        <v>45.843573784315332</v>
      </c>
      <c r="D2429" s="2">
        <v>1.1302754228033507E-2</v>
      </c>
      <c r="E2429" s="2">
        <v>1.8732088965195576E-8</v>
      </c>
      <c r="F2429" s="2">
        <v>4.7990999999999993</v>
      </c>
      <c r="G2429" s="2">
        <v>4.7934799999999997</v>
      </c>
      <c r="H2429" s="2">
        <v>4.8042249999999997</v>
      </c>
      <c r="I2429" s="2">
        <v>4.8091739999999987</v>
      </c>
      <c r="J2429" s="13">
        <v>4.7430044999999907</v>
      </c>
      <c r="K2429" s="13" t="s">
        <v>55</v>
      </c>
      <c r="L2429" s="13" t="s">
        <v>54</v>
      </c>
      <c r="M2429" s="13" t="s">
        <v>54</v>
      </c>
    </row>
    <row r="2430" spans="1:13" ht="13.5" x14ac:dyDescent="0.25">
      <c r="A2430" s="3">
        <v>45544</v>
      </c>
      <c r="B2430" s="2">
        <v>4.8028000000000004</v>
      </c>
      <c r="C2430" s="2">
        <v>49.49518592486951</v>
      </c>
      <c r="D2430" s="2">
        <v>9.3589893027070659E-3</v>
      </c>
      <c r="E2430" s="2">
        <v>1.4985671172156462E-8</v>
      </c>
      <c r="F2430" s="2">
        <v>4.8009599999999999</v>
      </c>
      <c r="G2430" s="2">
        <v>4.7934799999999997</v>
      </c>
      <c r="H2430" s="2">
        <v>4.8042249999999997</v>
      </c>
      <c r="I2430" s="2">
        <v>4.8095479999999977</v>
      </c>
      <c r="J2430" s="13">
        <v>4.743699499999992</v>
      </c>
      <c r="K2430" s="13" t="s">
        <v>55</v>
      </c>
      <c r="L2430" s="13" t="s">
        <v>54</v>
      </c>
      <c r="M2430" s="13" t="s">
        <v>49</v>
      </c>
    </row>
    <row r="2431" spans="1:13" ht="13.5" x14ac:dyDescent="0.25">
      <c r="A2431" s="3">
        <v>45545</v>
      </c>
      <c r="B2431" s="2">
        <v>4.8028000000000004</v>
      </c>
      <c r="C2431" s="2">
        <v>49.495185924869503</v>
      </c>
      <c r="D2431" s="2">
        <v>3.4217490985017918E-3</v>
      </c>
      <c r="E2431" s="2">
        <v>1.198853693772517E-8</v>
      </c>
      <c r="F2431" s="2">
        <v>4.79908</v>
      </c>
      <c r="G2431" s="2">
        <v>4.7962799999999994</v>
      </c>
      <c r="H2431" s="2">
        <v>4.8042250000000006</v>
      </c>
      <c r="I2431" s="2">
        <v>4.8101079999999987</v>
      </c>
      <c r="J2431" s="13">
        <v>4.7443064999999915</v>
      </c>
      <c r="K2431" s="13" t="s">
        <v>55</v>
      </c>
      <c r="L2431" s="13" t="s">
        <v>54</v>
      </c>
      <c r="M2431" s="13" t="s">
        <v>47</v>
      </c>
    </row>
    <row r="2432" spans="1:13" ht="13.5" x14ac:dyDescent="0.25">
      <c r="A2432" s="3">
        <v>45546</v>
      </c>
      <c r="B2432" s="2">
        <v>4.8028000000000004</v>
      </c>
      <c r="C2432" s="2">
        <v>49.49518592486951</v>
      </c>
      <c r="D2432" s="2">
        <v>-1.5880174329803154E-3</v>
      </c>
      <c r="E2432" s="2">
        <v>9.5908295501801375E-9</v>
      </c>
      <c r="F2432" s="2">
        <v>4.8009400000000007</v>
      </c>
      <c r="G2432" s="2">
        <v>4.7990799999999991</v>
      </c>
      <c r="H2432" s="2">
        <v>4.8023550000000004</v>
      </c>
      <c r="I2432" s="2">
        <v>4.8108559999999985</v>
      </c>
      <c r="J2432" s="13">
        <v>4.7447364999999913</v>
      </c>
      <c r="K2432" s="13" t="s">
        <v>55</v>
      </c>
      <c r="L2432" s="13" t="s">
        <v>54</v>
      </c>
      <c r="M2432" s="13" t="s">
        <v>49</v>
      </c>
    </row>
    <row r="2433" spans="1:13" ht="13.5" x14ac:dyDescent="0.25">
      <c r="A2433" s="3">
        <v>45547</v>
      </c>
      <c r="B2433" s="2">
        <v>4.8028000000000004</v>
      </c>
      <c r="C2433" s="2">
        <v>49.49518592486951</v>
      </c>
      <c r="D2433" s="2">
        <v>-1.5063471378971016E-3</v>
      </c>
      <c r="E2433" s="2">
        <v>7.6726636401441097E-9</v>
      </c>
      <c r="F2433" s="2">
        <v>4.7990600000000008</v>
      </c>
      <c r="G2433" s="2">
        <v>4.7990799999999991</v>
      </c>
      <c r="H2433" s="2">
        <v>4.8018850000000004</v>
      </c>
      <c r="I2433" s="2">
        <v>4.8121639999999974</v>
      </c>
      <c r="J2433" s="13">
        <v>4.7452109999999914</v>
      </c>
      <c r="K2433" s="13" t="s">
        <v>55</v>
      </c>
      <c r="L2433" s="13" t="s">
        <v>54</v>
      </c>
      <c r="M2433" s="13" t="s">
        <v>47</v>
      </c>
    </row>
    <row r="2434" spans="1:13" ht="13.5" x14ac:dyDescent="0.25">
      <c r="A2434" s="3">
        <v>45548</v>
      </c>
      <c r="B2434" s="2">
        <v>4.8121999999999998</v>
      </c>
      <c r="C2434" s="2">
        <v>51.697257421903927</v>
      </c>
      <c r="D2434" s="2">
        <v>-4.9984134635394639E-3</v>
      </c>
      <c r="E2434" s="2">
        <v>6.1381309121152881E-9</v>
      </c>
      <c r="F2434" s="2">
        <v>4.8046800000000003</v>
      </c>
      <c r="G2434" s="2">
        <v>4.8018899999999984</v>
      </c>
      <c r="H2434" s="2">
        <v>4.8018850000000004</v>
      </c>
      <c r="I2434" s="2">
        <v>4.813285999999998</v>
      </c>
      <c r="J2434" s="13">
        <v>4.745776499999991</v>
      </c>
      <c r="K2434" s="13" t="s">
        <v>51</v>
      </c>
      <c r="L2434" s="13" t="s">
        <v>54</v>
      </c>
      <c r="M2434" s="13" t="s">
        <v>52</v>
      </c>
    </row>
    <row r="2435" spans="1:13" ht="13.5" x14ac:dyDescent="0.25">
      <c r="A2435" s="3">
        <v>45551</v>
      </c>
      <c r="B2435" s="2">
        <v>4.8121999999999998</v>
      </c>
      <c r="C2435" s="2">
        <v>51.697257421903927</v>
      </c>
      <c r="D2435" s="2">
        <v>-6.5514749612534118E-3</v>
      </c>
      <c r="E2435" s="2">
        <v>4.9105047296922306E-9</v>
      </c>
      <c r="F2435" s="2">
        <v>4.8065600000000002</v>
      </c>
      <c r="G2435" s="2">
        <v>4.8037599999999987</v>
      </c>
      <c r="H2435" s="2">
        <v>4.8000200000000017</v>
      </c>
      <c r="I2435" s="2">
        <v>4.8142219999999982</v>
      </c>
      <c r="J2435" s="13">
        <v>4.7463419999999905</v>
      </c>
      <c r="K2435" s="13" t="s">
        <v>51</v>
      </c>
      <c r="L2435" s="13" t="s">
        <v>54</v>
      </c>
      <c r="M2435" s="13" t="s">
        <v>52</v>
      </c>
    </row>
    <row r="2436" spans="1:13" ht="13.5" x14ac:dyDescent="0.25">
      <c r="A2436" s="3">
        <v>45552</v>
      </c>
      <c r="B2436" s="2">
        <v>4.8121999999999998</v>
      </c>
      <c r="C2436" s="2">
        <v>51.697257421903927</v>
      </c>
      <c r="D2436" s="2">
        <v>-5.0297826878242802E-3</v>
      </c>
      <c r="E2436" s="2">
        <v>3.928403783753785E-9</v>
      </c>
      <c r="F2436" s="2">
        <v>4.80844</v>
      </c>
      <c r="G2436" s="2">
        <v>4.8037599999999987</v>
      </c>
      <c r="H2436" s="2">
        <v>4.8004900000000017</v>
      </c>
      <c r="I2436" s="2">
        <v>4.8151579999999967</v>
      </c>
      <c r="J2436" s="13">
        <v>4.7469959999999904</v>
      </c>
      <c r="K2436" s="13" t="s">
        <v>51</v>
      </c>
      <c r="L2436" s="13" t="s">
        <v>54</v>
      </c>
      <c r="M2436" s="13" t="s">
        <v>52</v>
      </c>
    </row>
    <row r="2437" spans="1:13" ht="13.5" x14ac:dyDescent="0.25">
      <c r="A2437" s="3">
        <v>45553</v>
      </c>
      <c r="B2437" s="2">
        <v>4.8121999999999998</v>
      </c>
      <c r="C2437" s="2">
        <v>51.697257421903927</v>
      </c>
      <c r="D2437" s="2">
        <v>-6.6571772577832533E-3</v>
      </c>
      <c r="E2437" s="2">
        <v>3.142723027003028E-9</v>
      </c>
      <c r="F2437" s="2">
        <v>4.8103199999999999</v>
      </c>
      <c r="G2437" s="2">
        <v>4.805629999999999</v>
      </c>
      <c r="H2437" s="2">
        <v>4.8014250000000009</v>
      </c>
      <c r="I2437" s="2">
        <v>4.8160939999999979</v>
      </c>
      <c r="J2437" s="13">
        <v>4.7476499999999904</v>
      </c>
      <c r="K2437" s="13" t="s">
        <v>51</v>
      </c>
      <c r="L2437" s="13" t="s">
        <v>54</v>
      </c>
      <c r="M2437" s="13" t="s">
        <v>52</v>
      </c>
    </row>
    <row r="2438" spans="1:13" ht="13.5" x14ac:dyDescent="0.25">
      <c r="A2438" s="3">
        <v>45554</v>
      </c>
      <c r="B2438" s="2">
        <v>4.8121999999999998</v>
      </c>
      <c r="C2438" s="2">
        <v>51.697257421903927</v>
      </c>
      <c r="D2438" s="2">
        <v>-5.1925185617935909E-3</v>
      </c>
      <c r="E2438" s="2">
        <v>2.5141784216024226E-9</v>
      </c>
      <c r="F2438" s="2">
        <v>4.8121999999999998</v>
      </c>
      <c r="G2438" s="2">
        <v>4.805629999999999</v>
      </c>
      <c r="H2438" s="2">
        <v>4.8009600000000017</v>
      </c>
      <c r="I2438" s="2">
        <v>4.816093999999997</v>
      </c>
      <c r="J2438" s="13">
        <v>4.7483039999999903</v>
      </c>
      <c r="K2438" s="13" t="s">
        <v>51</v>
      </c>
      <c r="L2438" s="13" t="s">
        <v>54</v>
      </c>
      <c r="M2438" s="13" t="s">
        <v>52</v>
      </c>
    </row>
    <row r="2439" spans="1:13" ht="13.5" x14ac:dyDescent="0.25">
      <c r="A2439" s="3">
        <v>45555</v>
      </c>
      <c r="B2439" s="2">
        <v>4.8028000000000004</v>
      </c>
      <c r="C2439" s="2">
        <v>48.626170395476166</v>
      </c>
      <c r="D2439" s="2">
        <v>-7.6126005685042131E-3</v>
      </c>
      <c r="E2439" s="2">
        <v>2.0113427372819383E-9</v>
      </c>
      <c r="F2439" s="2">
        <v>4.8103199999999999</v>
      </c>
      <c r="G2439" s="2">
        <v>4.8074999999999992</v>
      </c>
      <c r="H2439" s="2">
        <v>4.8004900000000008</v>
      </c>
      <c r="I2439" s="2">
        <v>4.8168419999999967</v>
      </c>
      <c r="J2439" s="13">
        <v>4.7489109999999899</v>
      </c>
      <c r="K2439" s="13" t="s">
        <v>55</v>
      </c>
      <c r="L2439" s="13" t="s">
        <v>50</v>
      </c>
      <c r="M2439" s="13" t="s">
        <v>47</v>
      </c>
    </row>
    <row r="2440" spans="1:13" ht="13.5" x14ac:dyDescent="0.25">
      <c r="A2440" s="3">
        <v>45558</v>
      </c>
      <c r="B2440" s="2">
        <v>4.7840999999999996</v>
      </c>
      <c r="C2440" s="2">
        <v>43.136256773565037</v>
      </c>
      <c r="D2440" s="2">
        <v>-5.372920082952426E-3</v>
      </c>
      <c r="E2440" s="2">
        <v>1.6090741898255507E-9</v>
      </c>
      <c r="F2440" s="2">
        <v>4.8046999999999995</v>
      </c>
      <c r="G2440" s="2">
        <v>4.8056299999999998</v>
      </c>
      <c r="H2440" s="2">
        <v>4.7995549999999998</v>
      </c>
      <c r="I2440" s="2">
        <v>4.8162799999999972</v>
      </c>
      <c r="J2440" s="13">
        <v>4.7494244999999902</v>
      </c>
      <c r="K2440" s="13" t="s">
        <v>55</v>
      </c>
      <c r="L2440" s="13" t="s">
        <v>50</v>
      </c>
      <c r="M2440" s="13" t="s">
        <v>47</v>
      </c>
    </row>
    <row r="2441" spans="1:13" ht="13.5" x14ac:dyDescent="0.25">
      <c r="A2441" s="3">
        <v>45559</v>
      </c>
      <c r="B2441" s="2">
        <v>4.8121999999999998</v>
      </c>
      <c r="C2441" s="2">
        <v>51.920507364728628</v>
      </c>
      <c r="D2441" s="2">
        <v>-5.4253308696807778E-3</v>
      </c>
      <c r="E2441" s="2">
        <v>1.2872593518604406E-9</v>
      </c>
      <c r="F2441" s="2">
        <v>4.8046999999999995</v>
      </c>
      <c r="G2441" s="2">
        <v>4.8065699999999998</v>
      </c>
      <c r="H2441" s="2">
        <v>4.8014250000000001</v>
      </c>
      <c r="I2441" s="2">
        <v>4.8172159999999966</v>
      </c>
      <c r="J2441" s="13">
        <v>4.7499459999999907</v>
      </c>
      <c r="K2441" s="13" t="s">
        <v>55</v>
      </c>
      <c r="L2441" s="13" t="s">
        <v>54</v>
      </c>
      <c r="M2441" s="13" t="s">
        <v>54</v>
      </c>
    </row>
    <row r="2442" spans="1:13" ht="13.5" x14ac:dyDescent="0.25">
      <c r="A2442" s="3">
        <v>45560</v>
      </c>
      <c r="B2442" s="2">
        <v>4.7840999999999996</v>
      </c>
      <c r="C2442" s="2">
        <v>44.514919380633081</v>
      </c>
      <c r="D2442" s="2">
        <v>-3.4302073450982462E-3</v>
      </c>
      <c r="E2442" s="2">
        <v>1.0298074814883526E-9</v>
      </c>
      <c r="F2442" s="2">
        <v>4.79908</v>
      </c>
      <c r="G2442" s="2">
        <v>4.8047000000000004</v>
      </c>
      <c r="H2442" s="2">
        <v>4.8018899999999993</v>
      </c>
      <c r="I2442" s="2">
        <v>4.8157199999999962</v>
      </c>
      <c r="J2442" s="13">
        <v>4.7503269999999898</v>
      </c>
      <c r="K2442" s="13" t="s">
        <v>55</v>
      </c>
      <c r="L2442" s="13" t="s">
        <v>50</v>
      </c>
      <c r="M2442" s="13" t="s">
        <v>47</v>
      </c>
    </row>
    <row r="2443" spans="1:13" ht="13.5" x14ac:dyDescent="0.25">
      <c r="A2443" s="3">
        <v>45561</v>
      </c>
      <c r="B2443" s="2">
        <v>4.7934999999999999</v>
      </c>
      <c r="C2443" s="2">
        <v>47.226620033363211</v>
      </c>
      <c r="D2443" s="2">
        <v>-2.3111765797407813E-3</v>
      </c>
      <c r="E2443" s="2">
        <v>8.2384598519068209E-10</v>
      </c>
      <c r="F2443" s="2">
        <v>4.7953400000000004</v>
      </c>
      <c r="G2443" s="2">
        <v>4.8037700000000001</v>
      </c>
      <c r="H2443" s="2">
        <v>4.8014249999999992</v>
      </c>
      <c r="I2443" s="2">
        <v>4.8144119999999972</v>
      </c>
      <c r="J2443" s="13">
        <v>4.7506664999999906</v>
      </c>
      <c r="K2443" s="13" t="s">
        <v>51</v>
      </c>
      <c r="L2443" s="13" t="s">
        <v>54</v>
      </c>
      <c r="M2443" s="13" t="s">
        <v>53</v>
      </c>
    </row>
    <row r="2444" spans="1:13" ht="13.5" x14ac:dyDescent="0.25">
      <c r="A2444" s="3">
        <v>45562</v>
      </c>
      <c r="B2444" s="2">
        <v>4.8589000000000002</v>
      </c>
      <c r="C2444" s="2">
        <v>61.37170693666333</v>
      </c>
      <c r="D2444" s="2">
        <v>-4.7004125717853285E-3</v>
      </c>
      <c r="E2444" s="2">
        <v>6.590767881525457E-10</v>
      </c>
      <c r="F2444" s="2">
        <v>4.8065599999999993</v>
      </c>
      <c r="G2444" s="2">
        <v>4.80844</v>
      </c>
      <c r="H2444" s="2">
        <v>4.8051649999999988</v>
      </c>
      <c r="I2444" s="2">
        <v>4.8144119999999972</v>
      </c>
      <c r="J2444" s="13">
        <v>4.75137699999999</v>
      </c>
      <c r="K2444" s="13" t="s">
        <v>51</v>
      </c>
      <c r="L2444" s="13" t="s">
        <v>48</v>
      </c>
      <c r="M2444" s="13" t="s">
        <v>52</v>
      </c>
    </row>
    <row r="2445" spans="1:13" ht="13.5" x14ac:dyDescent="0.25">
      <c r="A2445" s="3">
        <v>45565</v>
      </c>
      <c r="B2445" s="2">
        <v>4.8121999999999998</v>
      </c>
      <c r="C2445" s="2">
        <v>50.88369513711158</v>
      </c>
      <c r="D2445" s="2">
        <v>-3.5916896302614632E-3</v>
      </c>
      <c r="E2445" s="2">
        <v>5.2726143052203654E-10</v>
      </c>
      <c r="F2445" s="2">
        <v>4.8121799999999997</v>
      </c>
      <c r="G2445" s="2">
        <v>4.8084399999999992</v>
      </c>
      <c r="H2445" s="2">
        <v>4.8060999999999989</v>
      </c>
      <c r="I2445" s="2">
        <v>4.8144119999999972</v>
      </c>
      <c r="J2445" s="13">
        <v>4.7518984999999887</v>
      </c>
      <c r="K2445" s="13" t="s">
        <v>51</v>
      </c>
      <c r="L2445" s="13" t="s">
        <v>48</v>
      </c>
      <c r="M2445" s="13" t="s">
        <v>52</v>
      </c>
    </row>
    <row r="2446" spans="1:13" ht="13.5" x14ac:dyDescent="0.25">
      <c r="A2446" s="3">
        <v>45566</v>
      </c>
      <c r="B2446" s="2">
        <v>4.8589000000000002</v>
      </c>
      <c r="C2446" s="2">
        <v>58.517997573034044</v>
      </c>
      <c r="D2446" s="2">
        <v>-6.1413603782956017E-3</v>
      </c>
      <c r="E2446" s="2">
        <v>4.2180914441762926E-10</v>
      </c>
      <c r="F2446" s="2">
        <v>4.8215199999999996</v>
      </c>
      <c r="G2446" s="2">
        <v>4.8131099999999991</v>
      </c>
      <c r="H2446" s="2">
        <v>4.8084349999999993</v>
      </c>
      <c r="I2446" s="2">
        <v>4.8144119999999972</v>
      </c>
      <c r="J2446" s="13">
        <v>4.752564999999989</v>
      </c>
      <c r="K2446" s="13" t="s">
        <v>51</v>
      </c>
      <c r="L2446" s="13" t="s">
        <v>48</v>
      </c>
      <c r="M2446" s="13" t="s">
        <v>52</v>
      </c>
    </row>
    <row r="2447" spans="1:13" ht="13.5" x14ac:dyDescent="0.25">
      <c r="A2447" s="3">
        <v>45567</v>
      </c>
      <c r="B2447" s="2">
        <v>4.8589000000000002</v>
      </c>
      <c r="C2447" s="2">
        <v>58.517997573034044</v>
      </c>
      <c r="D2447" s="2">
        <v>-8.6011723845524912E-3</v>
      </c>
      <c r="E2447" s="2">
        <v>3.3744731553410343E-10</v>
      </c>
      <c r="F2447" s="2">
        <v>4.8364799999999999</v>
      </c>
      <c r="G2447" s="2">
        <v>4.8177799999999991</v>
      </c>
      <c r="H2447" s="2">
        <v>4.8117049999999999</v>
      </c>
      <c r="I2447" s="2">
        <v>4.8145999999999978</v>
      </c>
      <c r="J2447" s="13">
        <v>4.7533199999999889</v>
      </c>
      <c r="K2447" s="13" t="s">
        <v>51</v>
      </c>
      <c r="L2447" s="13" t="s">
        <v>48</v>
      </c>
      <c r="M2447" s="13" t="s">
        <v>52</v>
      </c>
    </row>
    <row r="2448" spans="1:13" ht="13.5" x14ac:dyDescent="0.25">
      <c r="A2448" s="3">
        <v>45568</v>
      </c>
      <c r="B2448" s="2">
        <v>4.8589000000000002</v>
      </c>
      <c r="C2448" s="2">
        <v>58.517997573034044</v>
      </c>
      <c r="D2448" s="2">
        <v>-1.0962550197037402E-2</v>
      </c>
      <c r="E2448" s="2">
        <v>2.6995785242728277E-10</v>
      </c>
      <c r="F2448" s="2">
        <v>4.8495599999999994</v>
      </c>
      <c r="G2448" s="2">
        <v>4.822449999999999</v>
      </c>
      <c r="H2448" s="2">
        <v>4.8140400000000003</v>
      </c>
      <c r="I2448" s="2">
        <v>4.8147879999999974</v>
      </c>
      <c r="J2448" s="13">
        <v>4.7540749999999887</v>
      </c>
      <c r="K2448" s="13" t="s">
        <v>51</v>
      </c>
      <c r="L2448" s="13" t="s">
        <v>54</v>
      </c>
      <c r="M2448" s="13" t="s">
        <v>52</v>
      </c>
    </row>
    <row r="2449" spans="1:13" ht="13.5" x14ac:dyDescent="0.25">
      <c r="A2449" s="3">
        <v>45569</v>
      </c>
      <c r="B2449" s="2">
        <v>4.8121999999999998</v>
      </c>
      <c r="C2449" s="2">
        <v>49.00461969394734</v>
      </c>
      <c r="D2449" s="2">
        <v>-1.1206791500870672E-2</v>
      </c>
      <c r="E2449" s="2">
        <v>2.1596628194182624E-10</v>
      </c>
      <c r="F2449" s="2">
        <v>4.8402200000000004</v>
      </c>
      <c r="G2449" s="2">
        <v>4.823389999999999</v>
      </c>
      <c r="H2449" s="2">
        <v>4.8154450000000013</v>
      </c>
      <c r="I2449" s="2">
        <v>4.8138539999999974</v>
      </c>
      <c r="J2449" s="13">
        <v>4.7547289999999887</v>
      </c>
      <c r="K2449" s="13" t="s">
        <v>55</v>
      </c>
      <c r="L2449" s="13" t="s">
        <v>54</v>
      </c>
      <c r="M2449" s="13" t="s">
        <v>47</v>
      </c>
    </row>
    <row r="2450" spans="1:13" ht="13.5" x14ac:dyDescent="0.25">
      <c r="A2450" s="3">
        <v>45572</v>
      </c>
      <c r="B2450" s="2">
        <v>4.8121999999999998</v>
      </c>
      <c r="C2450" s="2">
        <v>49.00461969394734</v>
      </c>
      <c r="D2450" s="2">
        <v>-1.4254481508136685E-2</v>
      </c>
      <c r="E2450" s="2">
        <v>1.7277302555346101E-10</v>
      </c>
      <c r="F2450" s="2">
        <v>4.8402200000000004</v>
      </c>
      <c r="G2450" s="2">
        <v>4.8261999999999992</v>
      </c>
      <c r="H2450" s="2">
        <v>4.8159150000000022</v>
      </c>
      <c r="I2450" s="2">
        <v>4.8129199999999974</v>
      </c>
      <c r="J2450" s="13">
        <v>4.7552944999999882</v>
      </c>
      <c r="K2450" s="13" t="s">
        <v>51</v>
      </c>
      <c r="L2450" s="13" t="s">
        <v>54</v>
      </c>
      <c r="M2450" s="13" t="s">
        <v>54</v>
      </c>
    </row>
    <row r="2451" spans="1:13" ht="13.5" x14ac:dyDescent="0.25">
      <c r="A2451" s="3">
        <v>45573</v>
      </c>
      <c r="B2451" s="2">
        <v>4.8121999999999998</v>
      </c>
      <c r="C2451" s="2">
        <v>49.004619693947348</v>
      </c>
      <c r="D2451" s="2">
        <v>-1.2476979587812131E-2</v>
      </c>
      <c r="E2451" s="2">
        <v>1.3821842044276883E-10</v>
      </c>
      <c r="F2451" s="2">
        <v>4.8308800000000005</v>
      </c>
      <c r="G2451" s="2">
        <v>4.8261999999999983</v>
      </c>
      <c r="H2451" s="2">
        <v>4.8163850000000021</v>
      </c>
      <c r="I2451" s="2">
        <v>4.8125479999999969</v>
      </c>
      <c r="J2451" s="13">
        <v>4.755948499999989</v>
      </c>
      <c r="K2451" s="13" t="s">
        <v>55</v>
      </c>
      <c r="L2451" s="13" t="s">
        <v>54</v>
      </c>
      <c r="M2451" s="13" t="s">
        <v>47</v>
      </c>
    </row>
    <row r="2452" spans="1:13" ht="13.5" x14ac:dyDescent="0.25">
      <c r="A2452" s="3">
        <v>45574</v>
      </c>
      <c r="B2452" s="2">
        <v>4.8121999999999998</v>
      </c>
      <c r="C2452" s="2">
        <v>49.004619693947355</v>
      </c>
      <c r="D2452" s="2">
        <v>-1.5265238999661257E-2</v>
      </c>
      <c r="E2452" s="2">
        <v>1.1057473635421507E-10</v>
      </c>
      <c r="F2452" s="2">
        <v>4.8215400000000006</v>
      </c>
      <c r="G2452" s="2">
        <v>4.8290099999999985</v>
      </c>
      <c r="H2452" s="2">
        <v>4.8168550000000021</v>
      </c>
      <c r="I2452" s="2">
        <v>4.8116139999999969</v>
      </c>
      <c r="J2452" s="13">
        <v>4.7566024999999881</v>
      </c>
      <c r="K2452" s="13" t="s">
        <v>55</v>
      </c>
      <c r="L2452" s="13" t="s">
        <v>54</v>
      </c>
      <c r="M2452" s="13" t="s">
        <v>47</v>
      </c>
    </row>
    <row r="2453" spans="1:13" ht="13.5" x14ac:dyDescent="0.25">
      <c r="A2453" s="3">
        <v>45575</v>
      </c>
      <c r="B2453" s="2">
        <v>4.7374000000000001</v>
      </c>
      <c r="C2453" s="2">
        <v>36.293201177117332</v>
      </c>
      <c r="D2453" s="2">
        <v>-1.0609143222624517E-2</v>
      </c>
      <c r="E2453" s="2">
        <v>8.8459789083372062E-11</v>
      </c>
      <c r="F2453" s="2">
        <v>4.7972400000000004</v>
      </c>
      <c r="G2453" s="2">
        <v>4.8233999999999995</v>
      </c>
      <c r="H2453" s="2">
        <v>4.8135850000000007</v>
      </c>
      <c r="I2453" s="2">
        <v>4.8101179999999975</v>
      </c>
      <c r="J2453" s="13">
        <v>4.7568379999999886</v>
      </c>
      <c r="K2453" s="13" t="s">
        <v>55</v>
      </c>
      <c r="L2453" s="13" t="s">
        <v>54</v>
      </c>
      <c r="M2453" s="13" t="s">
        <v>47</v>
      </c>
    </row>
    <row r="2454" spans="1:13" ht="13.5" x14ac:dyDescent="0.25">
      <c r="A2454" s="3">
        <v>45576</v>
      </c>
      <c r="B2454" s="2">
        <v>4.7653999999999996</v>
      </c>
      <c r="C2454" s="2">
        <v>42.324231368353331</v>
      </c>
      <c r="D2454" s="2">
        <v>1.7864776080758205E-3</v>
      </c>
      <c r="E2454" s="2">
        <v>7.076783126669766E-11</v>
      </c>
      <c r="F2454" s="2">
        <v>4.7878799999999995</v>
      </c>
      <c r="G2454" s="2">
        <v>4.8140499999999999</v>
      </c>
      <c r="H2454" s="2">
        <v>4.8112450000000004</v>
      </c>
      <c r="I2454" s="2">
        <v>4.8091819999999972</v>
      </c>
      <c r="J2454" s="13">
        <v>4.7572134999999891</v>
      </c>
      <c r="K2454" s="13" t="s">
        <v>55</v>
      </c>
      <c r="L2454" s="13" t="s">
        <v>54</v>
      </c>
      <c r="M2454" s="13" t="s">
        <v>47</v>
      </c>
    </row>
    <row r="2455" spans="1:13" ht="13.5" x14ac:dyDescent="0.25">
      <c r="A2455" s="3">
        <v>45579</v>
      </c>
      <c r="B2455" s="2">
        <v>4.7653999999999996</v>
      </c>
      <c r="C2455" s="2">
        <v>42.324231368353331</v>
      </c>
      <c r="D2455" s="2">
        <v>5.3586993118086568E-3</v>
      </c>
      <c r="E2455" s="2">
        <v>5.6614265013358132E-11</v>
      </c>
      <c r="F2455" s="2">
        <v>4.7785199999999994</v>
      </c>
      <c r="G2455" s="2">
        <v>4.8093699999999995</v>
      </c>
      <c r="H2455" s="2">
        <v>4.8089050000000002</v>
      </c>
      <c r="I2455" s="2">
        <v>4.8073119999999978</v>
      </c>
      <c r="J2455" s="13">
        <v>4.7575889999999887</v>
      </c>
      <c r="K2455" s="13" t="s">
        <v>55</v>
      </c>
      <c r="L2455" s="13" t="s">
        <v>54</v>
      </c>
      <c r="M2455" s="13" t="s">
        <v>47</v>
      </c>
    </row>
    <row r="2456" spans="1:13" ht="13.5" x14ac:dyDescent="0.25">
      <c r="A2456" s="3">
        <v>45581</v>
      </c>
      <c r="B2456" s="2">
        <v>4.7093999999999996</v>
      </c>
      <c r="C2456" s="2">
        <v>34.703763200321262</v>
      </c>
      <c r="D2456" s="2">
        <v>1.9962477577561089E-2</v>
      </c>
      <c r="E2456" s="2">
        <v>4.5291412010686508E-11</v>
      </c>
      <c r="F2456" s="2">
        <v>4.7579599999999989</v>
      </c>
      <c r="G2456" s="2">
        <v>4.7944200000000006</v>
      </c>
      <c r="H2456" s="2">
        <v>4.8037649999999994</v>
      </c>
      <c r="I2456" s="2">
        <v>4.8048839999999977</v>
      </c>
      <c r="J2456" s="13">
        <v>4.7576844999999892</v>
      </c>
      <c r="K2456" s="13" t="s">
        <v>55</v>
      </c>
      <c r="L2456" s="13" t="s">
        <v>50</v>
      </c>
      <c r="M2456" s="13" t="s">
        <v>47</v>
      </c>
    </row>
    <row r="2457" spans="1:13" ht="13.5" x14ac:dyDescent="0.25">
      <c r="A2457" s="3">
        <v>45582</v>
      </c>
      <c r="B2457" s="2">
        <v>4.7187000000000001</v>
      </c>
      <c r="C2457" s="2">
        <v>36.740786363255793</v>
      </c>
      <c r="D2457" s="2">
        <v>3.2191506388876689E-2</v>
      </c>
      <c r="E2457" s="2">
        <v>3.6233129608549207E-11</v>
      </c>
      <c r="F2457" s="2">
        <v>4.7392599999999998</v>
      </c>
      <c r="G2457" s="2">
        <v>4.7804000000000002</v>
      </c>
      <c r="H2457" s="2">
        <v>4.7990899999999987</v>
      </c>
      <c r="I2457" s="2">
        <v>4.8030139999999983</v>
      </c>
      <c r="J2457" s="13">
        <v>4.7578264999999895</v>
      </c>
      <c r="K2457" s="13" t="s">
        <v>55</v>
      </c>
      <c r="L2457" s="13" t="s">
        <v>50</v>
      </c>
      <c r="M2457" s="13" t="s">
        <v>47</v>
      </c>
    </row>
    <row r="2458" spans="1:13" ht="13.5" x14ac:dyDescent="0.25">
      <c r="A2458" s="3">
        <v>45583</v>
      </c>
      <c r="B2458" s="2">
        <v>4.7653999999999996</v>
      </c>
      <c r="C2458" s="2">
        <v>45.872358141957434</v>
      </c>
      <c r="D2458" s="2">
        <v>3.9544261082768983E-2</v>
      </c>
      <c r="E2458" s="2">
        <v>2.8986503686839365E-11</v>
      </c>
      <c r="F2458" s="2">
        <v>4.7448600000000001</v>
      </c>
      <c r="G2458" s="2">
        <v>4.7710499999999998</v>
      </c>
      <c r="H2458" s="2">
        <v>4.7967499999999985</v>
      </c>
      <c r="I2458" s="2">
        <v>4.8020779999999981</v>
      </c>
      <c r="J2458" s="13">
        <v>4.7578929999999904</v>
      </c>
      <c r="K2458" s="13" t="s">
        <v>55</v>
      </c>
      <c r="L2458" s="13" t="s">
        <v>50</v>
      </c>
      <c r="M2458" s="13" t="s">
        <v>49</v>
      </c>
    </row>
    <row r="2459" spans="1:13" ht="13.5" x14ac:dyDescent="0.25">
      <c r="A2459" s="3">
        <v>45586</v>
      </c>
      <c r="B2459" s="2">
        <v>4.7374000000000001</v>
      </c>
      <c r="C2459" s="2">
        <v>41.961281508414423</v>
      </c>
      <c r="D2459" s="2">
        <v>4.0809305232310855E-2</v>
      </c>
      <c r="E2459" s="2">
        <v>2.3189202949471493E-11</v>
      </c>
      <c r="F2459" s="2">
        <v>4.7392599999999998</v>
      </c>
      <c r="G2459" s="2">
        <v>4.7635699999999996</v>
      </c>
      <c r="H2459" s="2">
        <v>4.7934799999999989</v>
      </c>
      <c r="I2459" s="2">
        <v>4.8005819999999986</v>
      </c>
      <c r="J2459" s="13">
        <v>4.7579079999999898</v>
      </c>
      <c r="K2459" s="13" t="s">
        <v>55</v>
      </c>
      <c r="L2459" s="13" t="s">
        <v>50</v>
      </c>
      <c r="M2459" s="13" t="s">
        <v>47</v>
      </c>
    </row>
    <row r="2460" spans="1:13" ht="13.5" x14ac:dyDescent="0.25">
      <c r="A2460" s="3">
        <v>45587</v>
      </c>
      <c r="B2460" s="2">
        <v>4.7187000000000001</v>
      </c>
      <c r="C2460" s="2">
        <v>39.536820211242322</v>
      </c>
      <c r="D2460" s="2">
        <v>4.3572980218620216E-2</v>
      </c>
      <c r="E2460" s="2">
        <v>1.8551362359577197E-11</v>
      </c>
      <c r="F2460" s="2">
        <v>4.7299199999999999</v>
      </c>
      <c r="G2460" s="2">
        <v>4.7542199999999992</v>
      </c>
      <c r="H2460" s="2">
        <v>4.7902099999999992</v>
      </c>
      <c r="I2460" s="2">
        <v>4.7988999999999997</v>
      </c>
      <c r="J2460" s="13">
        <v>4.7578734999999908</v>
      </c>
      <c r="K2460" s="13" t="s">
        <v>55</v>
      </c>
      <c r="L2460" s="13" t="s">
        <v>50</v>
      </c>
      <c r="M2460" s="13" t="s">
        <v>47</v>
      </c>
    </row>
    <row r="2461" spans="1:13" ht="13.5" x14ac:dyDescent="0.25">
      <c r="A2461" s="3">
        <v>45588</v>
      </c>
      <c r="B2461" s="2">
        <v>4.7187000000000001</v>
      </c>
      <c r="C2461" s="2">
        <v>39.536820211242322</v>
      </c>
      <c r="D2461" s="2">
        <v>4.6307221530188514E-2</v>
      </c>
      <c r="E2461" s="2">
        <v>1.4841089887661757E-11</v>
      </c>
      <c r="F2461" s="2">
        <v>4.7317799999999988</v>
      </c>
      <c r="G2461" s="2">
        <v>4.7448699999999997</v>
      </c>
      <c r="H2461" s="2">
        <v>4.7855349999999985</v>
      </c>
      <c r="I2461" s="2">
        <v>4.797218</v>
      </c>
      <c r="J2461" s="13">
        <v>4.7580599999999906</v>
      </c>
      <c r="K2461" s="13" t="s">
        <v>51</v>
      </c>
      <c r="L2461" s="13" t="s">
        <v>54</v>
      </c>
      <c r="M2461" s="13" t="s">
        <v>52</v>
      </c>
    </row>
    <row r="2462" spans="1:13" ht="13.5" x14ac:dyDescent="0.25">
      <c r="A2462" s="3">
        <v>45589</v>
      </c>
      <c r="B2462" s="2">
        <v>4.6719999999999997</v>
      </c>
      <c r="C2462" s="2">
        <v>33.86902837696158</v>
      </c>
      <c r="D2462" s="2">
        <v>5.2446502084492863E-2</v>
      </c>
      <c r="E2462" s="2">
        <v>1.1872871910129407E-11</v>
      </c>
      <c r="F2462" s="2">
        <v>4.7224400000000006</v>
      </c>
      <c r="G2462" s="2">
        <v>4.7308499999999993</v>
      </c>
      <c r="H2462" s="2">
        <v>4.7799299999999985</v>
      </c>
      <c r="I2462" s="2">
        <v>4.7938539999999996</v>
      </c>
      <c r="J2462" s="13">
        <v>4.7578804999999917</v>
      </c>
      <c r="K2462" s="13" t="s">
        <v>51</v>
      </c>
      <c r="L2462" s="13" t="s">
        <v>54</v>
      </c>
      <c r="M2462" s="13" t="s">
        <v>53</v>
      </c>
    </row>
    <row r="2463" spans="1:13" ht="13.5" x14ac:dyDescent="0.25">
      <c r="A2463" s="3">
        <v>45590</v>
      </c>
      <c r="B2463" s="2">
        <v>4.7093999999999996</v>
      </c>
      <c r="C2463" s="2">
        <v>41.145654970851915</v>
      </c>
      <c r="D2463" s="2">
        <v>4.3978456910976682E-2</v>
      </c>
      <c r="E2463" s="2">
        <v>9.4982975281035265E-12</v>
      </c>
      <c r="F2463" s="2">
        <v>4.7112399999999992</v>
      </c>
      <c r="G2463" s="2">
        <v>4.7280499999999996</v>
      </c>
      <c r="H2463" s="2">
        <v>4.7757249999999996</v>
      </c>
      <c r="I2463" s="2">
        <v>4.7917980000000009</v>
      </c>
      <c r="J2463" s="13">
        <v>4.7578879999999915</v>
      </c>
      <c r="K2463" s="13" t="s">
        <v>55</v>
      </c>
      <c r="L2463" s="13" t="s">
        <v>54</v>
      </c>
      <c r="M2463" s="13" t="s">
        <v>47</v>
      </c>
    </row>
    <row r="2464" spans="1:13" ht="13.5" x14ac:dyDescent="0.25">
      <c r="A2464" s="3">
        <v>45593</v>
      </c>
      <c r="B2464" s="2">
        <v>4.7093999999999996</v>
      </c>
      <c r="C2464" s="2">
        <v>41.145654970851915</v>
      </c>
      <c r="D2464" s="2">
        <v>4.146955021479215E-2</v>
      </c>
      <c r="E2464" s="2">
        <v>7.5986380224828212E-12</v>
      </c>
      <c r="F2464" s="2">
        <v>4.7056399999999998</v>
      </c>
      <c r="G2464" s="2">
        <v>4.7224500000000003</v>
      </c>
      <c r="H2464" s="2">
        <v>4.7682500000000001</v>
      </c>
      <c r="I2464" s="2">
        <v>4.7897420000000004</v>
      </c>
      <c r="J2464" s="13">
        <v>4.7578954999999912</v>
      </c>
      <c r="K2464" s="13" t="s">
        <v>55</v>
      </c>
      <c r="L2464" s="13" t="s">
        <v>54</v>
      </c>
      <c r="M2464" s="13" t="s">
        <v>47</v>
      </c>
    </row>
    <row r="2465" spans="1:13" ht="13.5" x14ac:dyDescent="0.25">
      <c r="A2465" s="3">
        <v>45594</v>
      </c>
      <c r="B2465" s="2">
        <v>4.7093999999999996</v>
      </c>
      <c r="C2465" s="2">
        <v>41.145654970851915</v>
      </c>
      <c r="D2465" s="2">
        <v>3.9669471746671903E-2</v>
      </c>
      <c r="E2465" s="2">
        <v>6.0789104179862575E-12</v>
      </c>
      <c r="F2465" s="2">
        <v>4.7037799999999992</v>
      </c>
      <c r="G2465" s="2">
        <v>4.71685</v>
      </c>
      <c r="H2465" s="2">
        <v>4.7631099999999993</v>
      </c>
      <c r="I2465" s="2">
        <v>4.7869400000000004</v>
      </c>
      <c r="J2465" s="13">
        <v>4.7578144999999914</v>
      </c>
      <c r="K2465" s="13" t="s">
        <v>55</v>
      </c>
      <c r="L2465" s="13" t="s">
        <v>54</v>
      </c>
      <c r="M2465" s="13" t="s">
        <v>47</v>
      </c>
    </row>
    <row r="2466" spans="1:13" ht="13.5" x14ac:dyDescent="0.25">
      <c r="A2466" s="3">
        <v>45595</v>
      </c>
      <c r="B2466" s="2">
        <v>4.7093999999999996</v>
      </c>
      <c r="C2466" s="2">
        <v>41.145654970851915</v>
      </c>
      <c r="D2466" s="2">
        <v>2.98298721292376E-2</v>
      </c>
      <c r="E2466" s="2">
        <v>4.863128334389006E-12</v>
      </c>
      <c r="F2466" s="2">
        <v>4.7019199999999994</v>
      </c>
      <c r="G2466" s="2">
        <v>4.71685</v>
      </c>
      <c r="H2466" s="2">
        <v>4.7556349999999998</v>
      </c>
      <c r="I2466" s="2">
        <v>4.7850720000000004</v>
      </c>
      <c r="J2466" s="13">
        <v>4.7578219999999911</v>
      </c>
      <c r="K2466" s="13" t="s">
        <v>55</v>
      </c>
      <c r="L2466" s="13" t="s">
        <v>54</v>
      </c>
      <c r="M2466" s="13" t="s">
        <v>47</v>
      </c>
    </row>
    <row r="2467" spans="1:13" ht="13.5" x14ac:dyDescent="0.25">
      <c r="A2467" s="3">
        <v>45596</v>
      </c>
      <c r="B2467" s="2">
        <v>4.7093999999999996</v>
      </c>
      <c r="C2467" s="2">
        <v>41.145654970851908</v>
      </c>
      <c r="D2467" s="2">
        <v>2.3211611777922414E-2</v>
      </c>
      <c r="E2467" s="2">
        <v>3.8905026675112051E-12</v>
      </c>
      <c r="F2467" s="2">
        <v>4.7093999999999996</v>
      </c>
      <c r="G2467" s="2">
        <v>4.7159200000000006</v>
      </c>
      <c r="H2467" s="2">
        <v>4.7481600000000004</v>
      </c>
      <c r="I2467" s="2">
        <v>4.7833899999999998</v>
      </c>
      <c r="J2467" s="13">
        <v>4.7577849999999913</v>
      </c>
      <c r="K2467" s="13" t="s">
        <v>51</v>
      </c>
      <c r="L2467" s="13" t="s">
        <v>54</v>
      </c>
      <c r="M2467" s="13" t="s">
        <v>52</v>
      </c>
    </row>
    <row r="2468" spans="1:13" ht="13.5" x14ac:dyDescent="0.25">
      <c r="A2468" s="3">
        <v>45597</v>
      </c>
      <c r="B2468" s="2">
        <v>4.7093999999999996</v>
      </c>
      <c r="C2468" s="2">
        <v>41.145654970851915</v>
      </c>
      <c r="D2468" s="2">
        <v>2.505244356218661E-2</v>
      </c>
      <c r="E2468" s="2">
        <v>3.1124021340089642E-12</v>
      </c>
      <c r="F2468" s="2">
        <v>4.7093999999999996</v>
      </c>
      <c r="G2468" s="2">
        <v>4.7103200000000003</v>
      </c>
      <c r="H2468" s="2">
        <v>4.7406850000000009</v>
      </c>
      <c r="I2468" s="2">
        <v>4.7811479999999991</v>
      </c>
      <c r="J2468" s="13">
        <v>4.7577479999999914</v>
      </c>
      <c r="K2468" s="13" t="s">
        <v>54</v>
      </c>
      <c r="L2468" s="13" t="s">
        <v>54</v>
      </c>
      <c r="M2468" s="13" t="s">
        <v>54</v>
      </c>
    </row>
    <row r="2469" spans="1:13" ht="13.5" x14ac:dyDescent="0.25">
      <c r="A2469" s="3">
        <v>45600</v>
      </c>
      <c r="B2469" s="2">
        <v>4.6813000000000002</v>
      </c>
      <c r="C2469" s="2">
        <v>36.445502502753584</v>
      </c>
      <c r="D2469" s="2">
        <v>2.4621158566243473E-2</v>
      </c>
      <c r="E2469" s="2">
        <v>2.4899217072071715E-12</v>
      </c>
      <c r="F2469" s="2">
        <v>4.7037800000000001</v>
      </c>
      <c r="G2469" s="2">
        <v>4.7047100000000004</v>
      </c>
      <c r="H2469" s="2">
        <v>4.7341400000000009</v>
      </c>
      <c r="I2469" s="2">
        <v>4.7785299999999991</v>
      </c>
      <c r="J2469" s="13">
        <v>4.7576149999999915</v>
      </c>
      <c r="K2469" s="13" t="s">
        <v>55</v>
      </c>
      <c r="L2469" s="13" t="s">
        <v>54</v>
      </c>
      <c r="M2469" s="13" t="s">
        <v>47</v>
      </c>
    </row>
    <row r="2470" spans="1:13" ht="13.5" x14ac:dyDescent="0.25">
      <c r="A2470" s="3">
        <v>45601</v>
      </c>
      <c r="B2470" s="2">
        <v>4.7281000000000004</v>
      </c>
      <c r="C2470" s="2">
        <v>47.252686138014305</v>
      </c>
      <c r="D2470" s="2">
        <v>1.8298400708268048E-2</v>
      </c>
      <c r="E2470" s="2">
        <v>1.9919373657657371E-12</v>
      </c>
      <c r="F2470" s="2">
        <v>4.7075200000000006</v>
      </c>
      <c r="G2470" s="2">
        <v>4.7056499999999994</v>
      </c>
      <c r="H2470" s="2">
        <v>4.7299349999999993</v>
      </c>
      <c r="I2470" s="2">
        <v>4.7770359999999989</v>
      </c>
      <c r="J2470" s="13">
        <v>4.7578484999999917</v>
      </c>
      <c r="K2470" s="13" t="s">
        <v>51</v>
      </c>
      <c r="L2470" s="13" t="s">
        <v>48</v>
      </c>
      <c r="M2470" s="13" t="s">
        <v>52</v>
      </c>
    </row>
    <row r="2471" spans="1:13" ht="13.5" x14ac:dyDescent="0.25">
      <c r="A2471" s="3">
        <v>45602</v>
      </c>
      <c r="B2471" s="2">
        <v>4.7187000000000001</v>
      </c>
      <c r="C2471" s="2">
        <v>45.576307707427659</v>
      </c>
      <c r="D2471" s="2">
        <v>1.3725318047936419E-2</v>
      </c>
      <c r="E2471" s="2">
        <v>1.5935498926125899E-12</v>
      </c>
      <c r="F2471" s="2">
        <v>4.7093800000000003</v>
      </c>
      <c r="G2471" s="2">
        <v>4.7056499999999994</v>
      </c>
      <c r="H2471" s="2">
        <v>4.7252600000000005</v>
      </c>
      <c r="I2471" s="2">
        <v>4.7759139999999993</v>
      </c>
      <c r="J2471" s="13">
        <v>4.7580349999999925</v>
      </c>
      <c r="K2471" s="13" t="s">
        <v>51</v>
      </c>
      <c r="L2471" s="13" t="s">
        <v>48</v>
      </c>
      <c r="M2471" s="13" t="s">
        <v>52</v>
      </c>
    </row>
    <row r="2472" spans="1:13" ht="13.5" x14ac:dyDescent="0.25">
      <c r="A2472" s="3">
        <v>45603</v>
      </c>
      <c r="B2472" s="2">
        <v>4.7093999999999996</v>
      </c>
      <c r="C2472" s="2">
        <v>43.91629639158743</v>
      </c>
      <c r="D2472" s="2">
        <v>3.4902781511192416E-3</v>
      </c>
      <c r="E2472" s="2">
        <v>1.274839914090072E-12</v>
      </c>
      <c r="F2472" s="2">
        <v>4.7093799999999995</v>
      </c>
      <c r="G2472" s="2">
        <v>4.7093899999999991</v>
      </c>
      <c r="H2472" s="2">
        <v>4.7201200000000005</v>
      </c>
      <c r="I2472" s="2">
        <v>4.7746059999999986</v>
      </c>
      <c r="J2472" s="13">
        <v>4.7581749999999916</v>
      </c>
      <c r="K2472" s="13" t="s">
        <v>51</v>
      </c>
      <c r="L2472" s="13" t="s">
        <v>48</v>
      </c>
      <c r="M2472" s="13" t="s">
        <v>54</v>
      </c>
    </row>
    <row r="2473" spans="1:13" ht="13.5" x14ac:dyDescent="0.25">
      <c r="A2473" s="3">
        <v>45604</v>
      </c>
      <c r="B2473" s="2">
        <v>4.7187000000000001</v>
      </c>
      <c r="C2473" s="2">
        <v>46.033116405769384</v>
      </c>
      <c r="D2473" s="2">
        <v>7.0343438215658693E-5</v>
      </c>
      <c r="E2473" s="2">
        <v>1.0198719312720577E-12</v>
      </c>
      <c r="F2473" s="2">
        <v>4.711240000000001</v>
      </c>
      <c r="G2473" s="2">
        <v>4.7103199999999994</v>
      </c>
      <c r="H2473" s="2">
        <v>4.7191850000000004</v>
      </c>
      <c r="I2473" s="2">
        <v>4.7729239999999997</v>
      </c>
      <c r="J2473" s="13">
        <v>4.7584054999999923</v>
      </c>
      <c r="K2473" s="13" t="s">
        <v>51</v>
      </c>
      <c r="L2473" s="13" t="s">
        <v>48</v>
      </c>
      <c r="M2473" s="13" t="s">
        <v>52</v>
      </c>
    </row>
    <row r="2474" spans="1:13" ht="13.5" x14ac:dyDescent="0.25">
      <c r="A2474" s="3">
        <v>45607</v>
      </c>
      <c r="B2474" s="2">
        <v>4.6813000000000002</v>
      </c>
      <c r="C2474" s="2">
        <v>39.565589739751474</v>
      </c>
      <c r="D2474" s="2">
        <v>5.449323935202699E-5</v>
      </c>
      <c r="E2474" s="2">
        <v>8.1589754501764619E-13</v>
      </c>
      <c r="F2474" s="2">
        <v>4.7112399999999992</v>
      </c>
      <c r="G2474" s="2">
        <v>4.7075100000000001</v>
      </c>
      <c r="H2474" s="2">
        <v>4.7149799999999997</v>
      </c>
      <c r="I2474" s="2">
        <v>4.7708679999999992</v>
      </c>
      <c r="J2474" s="13">
        <v>4.758625499999992</v>
      </c>
      <c r="K2474" s="13" t="s">
        <v>51</v>
      </c>
      <c r="L2474" s="13" t="s">
        <v>48</v>
      </c>
      <c r="M2474" s="13" t="s">
        <v>54</v>
      </c>
    </row>
    <row r="2475" spans="1:13" ht="13.5" x14ac:dyDescent="0.25">
      <c r="A2475" s="3">
        <v>45608</v>
      </c>
      <c r="B2475" s="2">
        <v>4.7</v>
      </c>
      <c r="C2475" s="2">
        <v>43.816039511618072</v>
      </c>
      <c r="D2475" s="2">
        <v>-1.0235032781551467E-3</v>
      </c>
      <c r="E2475" s="2">
        <v>6.52718036014117E-13</v>
      </c>
      <c r="F2475" s="2">
        <v>4.7056199999999997</v>
      </c>
      <c r="G2475" s="2">
        <v>4.706570000000001</v>
      </c>
      <c r="H2475" s="2">
        <v>4.7117100000000001</v>
      </c>
      <c r="I2475" s="2">
        <v>4.7689979999999998</v>
      </c>
      <c r="J2475" s="13">
        <v>4.7587624999999925</v>
      </c>
      <c r="K2475" s="13" t="s">
        <v>55</v>
      </c>
      <c r="L2475" s="13" t="s">
        <v>54</v>
      </c>
      <c r="M2475" s="13" t="s">
        <v>47</v>
      </c>
    </row>
    <row r="2476" spans="1:13" ht="13.5" x14ac:dyDescent="0.25">
      <c r="A2476" s="3">
        <v>45609</v>
      </c>
      <c r="B2476" s="2">
        <v>4.7093999999999996</v>
      </c>
      <c r="C2476" s="2">
        <v>45.876697051715844</v>
      </c>
      <c r="D2476" s="2">
        <v>-2.4455973784460738E-3</v>
      </c>
      <c r="E2476" s="2">
        <v>5.2217442881129366E-13</v>
      </c>
      <c r="F2476" s="2">
        <v>4.7037599999999999</v>
      </c>
      <c r="G2476" s="2">
        <v>4.706570000000001</v>
      </c>
      <c r="H2476" s="2">
        <v>4.711710000000001</v>
      </c>
      <c r="I2476" s="2">
        <v>4.7669419999999993</v>
      </c>
      <c r="J2476" s="13">
        <v>4.7591229999999927</v>
      </c>
      <c r="K2476" s="13" t="s">
        <v>55</v>
      </c>
      <c r="L2476" s="13" t="s">
        <v>54</v>
      </c>
      <c r="M2476" s="13" t="s">
        <v>47</v>
      </c>
    </row>
    <row r="2477" spans="1:13" ht="13.5" x14ac:dyDescent="0.25">
      <c r="A2477" s="3">
        <v>45610</v>
      </c>
      <c r="B2477" s="2">
        <v>4.7093999999999996</v>
      </c>
      <c r="C2477" s="2">
        <v>45.876697051715844</v>
      </c>
      <c r="D2477" s="2">
        <v>-3.5319036122523073E-3</v>
      </c>
      <c r="E2477" s="2">
        <v>4.1773954304903495E-13</v>
      </c>
      <c r="F2477" s="2">
        <v>4.7037599999999999</v>
      </c>
      <c r="G2477" s="2">
        <v>4.706570000000001</v>
      </c>
      <c r="H2477" s="2">
        <v>4.7112449999999999</v>
      </c>
      <c r="I2477" s="2">
        <v>4.7652599999999987</v>
      </c>
      <c r="J2477" s="13">
        <v>4.7592629999999927</v>
      </c>
      <c r="K2477" s="13" t="s">
        <v>51</v>
      </c>
      <c r="L2477" s="13" t="s">
        <v>54</v>
      </c>
      <c r="M2477" s="13" t="s">
        <v>54</v>
      </c>
    </row>
    <row r="2478" spans="1:13" ht="13.5" x14ac:dyDescent="0.25">
      <c r="A2478" s="3">
        <v>45611</v>
      </c>
      <c r="B2478" s="2">
        <v>4.7093999999999996</v>
      </c>
      <c r="C2478" s="2">
        <v>45.876697051715851</v>
      </c>
      <c r="D2478" s="2">
        <v>-4.3427486260636528E-3</v>
      </c>
      <c r="E2478" s="2">
        <v>3.3419163443922797E-13</v>
      </c>
      <c r="F2478" s="2">
        <v>4.7018999999999993</v>
      </c>
      <c r="G2478" s="2">
        <v>4.706570000000001</v>
      </c>
      <c r="H2478" s="2">
        <v>4.7084450000000002</v>
      </c>
      <c r="I2478" s="2">
        <v>4.7632039999999991</v>
      </c>
      <c r="J2478" s="13">
        <v>4.7594029999999918</v>
      </c>
      <c r="K2478" s="13" t="s">
        <v>55</v>
      </c>
      <c r="L2478" s="13" t="s">
        <v>54</v>
      </c>
      <c r="M2478" s="13" t="s">
        <v>47</v>
      </c>
    </row>
    <row r="2479" spans="1:13" ht="13.5" x14ac:dyDescent="0.25">
      <c r="A2479" s="3">
        <v>45614</v>
      </c>
      <c r="B2479" s="2">
        <v>4.7</v>
      </c>
      <c r="C2479" s="2">
        <v>43.867199716732898</v>
      </c>
      <c r="D2479" s="2">
        <v>-8.5553166724849916E-3</v>
      </c>
      <c r="E2479" s="2">
        <v>2.673533075513824E-13</v>
      </c>
      <c r="F2479" s="2">
        <v>4.7056399999999998</v>
      </c>
      <c r="G2479" s="2">
        <v>4.7084400000000004</v>
      </c>
      <c r="H2479" s="2">
        <v>4.706575</v>
      </c>
      <c r="I2479" s="2">
        <v>4.7615219999999985</v>
      </c>
      <c r="J2479" s="13">
        <v>4.759407499999992</v>
      </c>
      <c r="K2479" s="13" t="s">
        <v>51</v>
      </c>
      <c r="L2479" s="13" t="s">
        <v>54</v>
      </c>
      <c r="M2479" s="13" t="s">
        <v>52</v>
      </c>
    </row>
    <row r="2480" spans="1:13" ht="13.5" x14ac:dyDescent="0.25">
      <c r="A2480" s="3">
        <v>45615</v>
      </c>
      <c r="B2480" s="2">
        <v>4.7</v>
      </c>
      <c r="C2480" s="2">
        <v>43.867199716732898</v>
      </c>
      <c r="D2480" s="2">
        <v>-4.7713706499097341E-3</v>
      </c>
      <c r="E2480" s="2">
        <v>2.1388264604110592E-13</v>
      </c>
      <c r="F2480" s="2">
        <v>4.7056399999999998</v>
      </c>
      <c r="G2480" s="2">
        <v>4.7056300000000011</v>
      </c>
      <c r="H2480" s="2">
        <v>4.7056400000000007</v>
      </c>
      <c r="I2480" s="2">
        <v>4.7594659999999989</v>
      </c>
      <c r="J2480" s="13">
        <v>4.7595004999999935</v>
      </c>
      <c r="K2480" s="13" t="s">
        <v>55</v>
      </c>
      <c r="L2480" s="13" t="s">
        <v>54</v>
      </c>
      <c r="M2480" s="13" t="s">
        <v>54</v>
      </c>
    </row>
    <row r="2481" spans="1:13" ht="13.5" x14ac:dyDescent="0.25">
      <c r="A2481" s="3">
        <v>45616</v>
      </c>
      <c r="B2481" s="2">
        <v>4.7093999999999996</v>
      </c>
      <c r="C2481" s="2">
        <v>46.580896106981953</v>
      </c>
      <c r="D2481" s="2">
        <v>-3.5745882031639198E-3</v>
      </c>
      <c r="E2481" s="2">
        <v>1.7110611683288475E-13</v>
      </c>
      <c r="F2481" s="2">
        <v>4.7056399999999998</v>
      </c>
      <c r="G2481" s="2">
        <v>4.7047000000000008</v>
      </c>
      <c r="H2481" s="2">
        <v>4.7051750000000006</v>
      </c>
      <c r="I2481" s="2">
        <v>4.757597999999998</v>
      </c>
      <c r="J2481" s="13">
        <v>4.7596404999999935</v>
      </c>
      <c r="K2481" s="13" t="s">
        <v>51</v>
      </c>
      <c r="L2481" s="13" t="s">
        <v>48</v>
      </c>
      <c r="M2481" s="13" t="s">
        <v>54</v>
      </c>
    </row>
    <row r="2482" spans="1:13" ht="13.5" x14ac:dyDescent="0.25">
      <c r="A2482" s="3">
        <v>45617</v>
      </c>
      <c r="B2482" s="2">
        <v>4.6906999999999996</v>
      </c>
      <c r="C2482" s="2">
        <v>42.209198713628005</v>
      </c>
      <c r="D2482" s="2">
        <v>-2.5358032297511102E-3</v>
      </c>
      <c r="E2482" s="2">
        <v>1.3688489346630781E-13</v>
      </c>
      <c r="F2482" s="2">
        <v>4.7019000000000002</v>
      </c>
      <c r="G2482" s="2">
        <v>4.7028300000000005</v>
      </c>
      <c r="H2482" s="2">
        <v>4.7061099999999998</v>
      </c>
      <c r="I2482" s="2">
        <v>4.7553559999999981</v>
      </c>
      <c r="J2482" s="13">
        <v>4.7596869999999933</v>
      </c>
      <c r="K2482" s="13" t="s">
        <v>51</v>
      </c>
      <c r="L2482" s="13" t="s">
        <v>48</v>
      </c>
      <c r="M2482" s="13" t="s">
        <v>53</v>
      </c>
    </row>
    <row r="2483" spans="1:13" ht="13.5" x14ac:dyDescent="0.25">
      <c r="A2483" s="3">
        <v>45618</v>
      </c>
      <c r="B2483" s="2">
        <v>4.7187000000000001</v>
      </c>
      <c r="C2483" s="2">
        <v>49.805459175243001</v>
      </c>
      <c r="D2483" s="2">
        <v>-2.1232417465384401E-3</v>
      </c>
      <c r="E2483" s="2">
        <v>1.0950791477304625E-13</v>
      </c>
      <c r="F2483" s="2">
        <v>4.7037599999999999</v>
      </c>
      <c r="G2483" s="2">
        <v>4.7028299999999996</v>
      </c>
      <c r="H2483" s="2">
        <v>4.706575</v>
      </c>
      <c r="I2483" s="2">
        <v>4.7536739999999975</v>
      </c>
      <c r="J2483" s="13">
        <v>4.7597409999999938</v>
      </c>
      <c r="K2483" s="13" t="s">
        <v>51</v>
      </c>
      <c r="L2483" s="13" t="s">
        <v>48</v>
      </c>
      <c r="M2483" s="13" t="s">
        <v>52</v>
      </c>
    </row>
    <row r="2484" spans="1:13" ht="13.5" x14ac:dyDescent="0.25">
      <c r="A2484" s="3">
        <v>45621</v>
      </c>
      <c r="B2484" s="2">
        <v>4.7187000000000001</v>
      </c>
      <c r="C2484" s="2">
        <v>49.805459175243001</v>
      </c>
      <c r="D2484" s="2">
        <v>-7.5296594819524998E-3</v>
      </c>
      <c r="E2484" s="2">
        <v>8.7606331818437007E-14</v>
      </c>
      <c r="F2484" s="2">
        <v>4.7075000000000005</v>
      </c>
      <c r="G2484" s="2">
        <v>4.7065699999999993</v>
      </c>
      <c r="H2484" s="2">
        <v>4.707040000000001</v>
      </c>
      <c r="I2484" s="2">
        <v>4.7518039999999973</v>
      </c>
      <c r="J2484" s="13">
        <v>4.7597504999999938</v>
      </c>
      <c r="K2484" s="13" t="s">
        <v>51</v>
      </c>
      <c r="L2484" s="13" t="s">
        <v>48</v>
      </c>
      <c r="M2484" s="13" t="s">
        <v>52</v>
      </c>
    </row>
    <row r="2485" spans="1:13" ht="13.5" x14ac:dyDescent="0.25">
      <c r="A2485" s="3">
        <v>45622</v>
      </c>
      <c r="B2485" s="2">
        <v>4.7</v>
      </c>
      <c r="C2485" s="2">
        <v>45.2032751987973</v>
      </c>
      <c r="D2485" s="2">
        <v>-7.8437513318414531E-3</v>
      </c>
      <c r="E2485" s="2">
        <v>7.0085065454749616E-14</v>
      </c>
      <c r="F2485" s="2">
        <v>4.7074999999999996</v>
      </c>
      <c r="G2485" s="2">
        <v>4.7065699999999993</v>
      </c>
      <c r="H2485" s="2">
        <v>4.706570000000001</v>
      </c>
      <c r="I2485" s="2">
        <v>4.7495599999999971</v>
      </c>
      <c r="J2485" s="13">
        <v>4.7598434999999943</v>
      </c>
      <c r="K2485" s="13" t="s">
        <v>51</v>
      </c>
      <c r="L2485" s="13" t="s">
        <v>48</v>
      </c>
      <c r="M2485" s="13" t="s">
        <v>54</v>
      </c>
    </row>
    <row r="2486" spans="1:13" ht="13.5" x14ac:dyDescent="0.25">
      <c r="A2486" s="3">
        <v>45623</v>
      </c>
      <c r="B2486" s="2">
        <v>4.6906999999999996</v>
      </c>
      <c r="C2486" s="2">
        <v>43.071679386047265</v>
      </c>
      <c r="D2486" s="2">
        <v>-5.8654044754087309E-3</v>
      </c>
      <c r="E2486" s="2">
        <v>5.6068052363799695E-14</v>
      </c>
      <c r="F2486" s="2">
        <v>4.7037599999999999</v>
      </c>
      <c r="G2486" s="2">
        <v>4.7046999999999999</v>
      </c>
      <c r="H2486" s="2">
        <v>4.7056350000000009</v>
      </c>
      <c r="I2486" s="2">
        <v>4.7471299999999967</v>
      </c>
      <c r="J2486" s="13">
        <v>4.7598899999999951</v>
      </c>
      <c r="K2486" s="13" t="s">
        <v>55</v>
      </c>
      <c r="L2486" s="13" t="s">
        <v>50</v>
      </c>
      <c r="M2486" s="13" t="s">
        <v>47</v>
      </c>
    </row>
    <row r="2487" spans="1:13" ht="13.5" x14ac:dyDescent="0.25">
      <c r="A2487" s="3">
        <v>45624</v>
      </c>
      <c r="B2487" s="2">
        <v>4.7</v>
      </c>
      <c r="C2487" s="2">
        <v>45.822960147235335</v>
      </c>
      <c r="D2487" s="2">
        <v>-4.7243588816181514E-3</v>
      </c>
      <c r="E2487" s="2">
        <v>4.4854441891039756E-14</v>
      </c>
      <c r="F2487" s="2">
        <v>4.7056199999999997</v>
      </c>
      <c r="G2487" s="2">
        <v>4.7037600000000008</v>
      </c>
      <c r="H2487" s="2">
        <v>4.7051650000000018</v>
      </c>
      <c r="I2487" s="2">
        <v>4.7448859999999966</v>
      </c>
      <c r="J2487" s="13">
        <v>4.7598059999999949</v>
      </c>
      <c r="K2487" s="13" t="s">
        <v>51</v>
      </c>
      <c r="L2487" s="13" t="s">
        <v>54</v>
      </c>
      <c r="M2487" s="13" t="s">
        <v>52</v>
      </c>
    </row>
    <row r="2488" spans="1:13" ht="13.5" x14ac:dyDescent="0.25">
      <c r="A2488" s="3">
        <v>45625</v>
      </c>
      <c r="B2488" s="2">
        <v>4.7</v>
      </c>
      <c r="C2488" s="2">
        <v>45.822960147235335</v>
      </c>
      <c r="D2488" s="2">
        <v>-3.6694159362653522E-3</v>
      </c>
      <c r="E2488" s="2">
        <v>3.5883553512831809E-14</v>
      </c>
      <c r="F2488" s="2">
        <v>4.7018800000000001</v>
      </c>
      <c r="G2488" s="2">
        <v>4.7028200000000009</v>
      </c>
      <c r="H2488" s="2">
        <v>4.704695000000001</v>
      </c>
      <c r="I2488" s="2">
        <v>4.7426419999999965</v>
      </c>
      <c r="J2488" s="13">
        <v>4.7599429999999963</v>
      </c>
      <c r="K2488" s="13" t="s">
        <v>55</v>
      </c>
      <c r="L2488" s="13" t="s">
        <v>54</v>
      </c>
      <c r="M2488" s="13" t="s">
        <v>47</v>
      </c>
    </row>
    <row r="2489" spans="1:13" ht="13.5" x14ac:dyDescent="0.25">
      <c r="A2489" s="3">
        <v>45628</v>
      </c>
      <c r="B2489" s="2">
        <v>4.6906999999999996</v>
      </c>
      <c r="C2489" s="2">
        <v>43.390898660057509</v>
      </c>
      <c r="D2489" s="2">
        <v>-3.4512194299480825E-3</v>
      </c>
      <c r="E2489" s="2">
        <v>2.8706842810265446E-14</v>
      </c>
      <c r="F2489" s="2">
        <v>4.6962799999999998</v>
      </c>
      <c r="G2489" s="2">
        <v>4.7018900000000006</v>
      </c>
      <c r="H2489" s="2">
        <v>4.7051650000000009</v>
      </c>
      <c r="I2489" s="2">
        <v>4.7403999999999966</v>
      </c>
      <c r="J2489" s="13">
        <v>4.760033499999996</v>
      </c>
      <c r="K2489" s="13" t="s">
        <v>55</v>
      </c>
      <c r="L2489" s="13" t="s">
        <v>54</v>
      </c>
      <c r="M2489" s="13" t="s">
        <v>47</v>
      </c>
    </row>
    <row r="2490" spans="1:13" ht="13.5" x14ac:dyDescent="0.25">
      <c r="A2490" s="3">
        <v>45629</v>
      </c>
      <c r="B2490" s="2">
        <v>4.6906999999999996</v>
      </c>
      <c r="C2490" s="2">
        <v>43.390898660057502</v>
      </c>
      <c r="D2490" s="2">
        <v>-3.1349547092727192E-3</v>
      </c>
      <c r="E2490" s="2">
        <v>2.2965474248212357E-14</v>
      </c>
      <c r="F2490" s="2">
        <v>4.6944199999999991</v>
      </c>
      <c r="G2490" s="2">
        <v>4.7009600000000002</v>
      </c>
      <c r="H2490" s="2">
        <v>4.7032949999999998</v>
      </c>
      <c r="I2490" s="2">
        <v>4.7385319999999975</v>
      </c>
      <c r="J2490" s="13">
        <v>4.759902999999996</v>
      </c>
      <c r="K2490" s="13" t="s">
        <v>51</v>
      </c>
      <c r="L2490" s="13" t="s">
        <v>48</v>
      </c>
      <c r="M2490" s="13" t="s">
        <v>53</v>
      </c>
    </row>
    <row r="2491" spans="1:13" ht="13.5" x14ac:dyDescent="0.25">
      <c r="A2491" s="3">
        <v>45630</v>
      </c>
      <c r="B2491" s="2">
        <v>4.6906999999999996</v>
      </c>
      <c r="C2491" s="2">
        <v>43.390898660057509</v>
      </c>
      <c r="D2491" s="2">
        <v>-1.299306227727115E-3</v>
      </c>
      <c r="E2491" s="2">
        <v>1.8372379398569886E-14</v>
      </c>
      <c r="F2491" s="2">
        <v>4.6944199999999991</v>
      </c>
      <c r="G2491" s="2">
        <v>4.69909</v>
      </c>
      <c r="H2491" s="2">
        <v>4.7018949999999986</v>
      </c>
      <c r="I2491" s="2">
        <v>4.7361019999999971</v>
      </c>
      <c r="J2491" s="13">
        <v>4.7599049999999963</v>
      </c>
      <c r="K2491" s="13" t="s">
        <v>51</v>
      </c>
      <c r="L2491" s="13" t="s">
        <v>48</v>
      </c>
      <c r="M2491" s="13" t="s">
        <v>54</v>
      </c>
    </row>
    <row r="2492" spans="1:13" ht="13.5" x14ac:dyDescent="0.25">
      <c r="A2492" s="3">
        <v>45631</v>
      </c>
      <c r="B2492" s="2">
        <v>4.6906999999999996</v>
      </c>
      <c r="C2492" s="2">
        <v>43.390898660057502</v>
      </c>
      <c r="D2492" s="2">
        <v>-2.5101308507009534E-3</v>
      </c>
      <c r="E2492" s="2">
        <v>1.4697903518855911E-14</v>
      </c>
      <c r="F2492" s="2">
        <v>4.6925599999999994</v>
      </c>
      <c r="G2492" s="2">
        <v>4.69909</v>
      </c>
      <c r="H2492" s="2">
        <v>4.7009599999999994</v>
      </c>
      <c r="I2492" s="2">
        <v>4.7342339999999972</v>
      </c>
      <c r="J2492" s="13">
        <v>4.7599069999999966</v>
      </c>
      <c r="K2492" s="13" t="s">
        <v>55</v>
      </c>
      <c r="L2492" s="13" t="s">
        <v>54</v>
      </c>
      <c r="M2492" s="13" t="s">
        <v>47</v>
      </c>
    </row>
    <row r="2493" spans="1:13" ht="13.5" x14ac:dyDescent="0.25">
      <c r="A2493" s="3">
        <v>45632</v>
      </c>
      <c r="B2493" s="2">
        <v>4.7</v>
      </c>
      <c r="C2493" s="2">
        <v>47.162877931381516</v>
      </c>
      <c r="D2493" s="2">
        <v>1.8862627774662855E-4</v>
      </c>
      <c r="E2493" s="2">
        <v>1.1758322815084728E-14</v>
      </c>
      <c r="F2493" s="2">
        <v>4.6925599999999994</v>
      </c>
      <c r="G2493" s="2">
        <v>4.6972199999999997</v>
      </c>
      <c r="H2493" s="2">
        <v>4.7000249999999983</v>
      </c>
      <c r="I2493" s="2">
        <v>4.7323639999999969</v>
      </c>
      <c r="J2493" s="13">
        <v>4.7599554999999967</v>
      </c>
      <c r="K2493" s="13" t="s">
        <v>51</v>
      </c>
      <c r="L2493" s="13" t="s">
        <v>54</v>
      </c>
      <c r="M2493" s="13" t="s">
        <v>54</v>
      </c>
    </row>
    <row r="2494" spans="1:13" ht="13.5" x14ac:dyDescent="0.25">
      <c r="A2494" s="3">
        <v>45635</v>
      </c>
      <c r="B2494" s="2">
        <v>4.7093999999999996</v>
      </c>
      <c r="C2494" s="2">
        <v>50.73595737657277</v>
      </c>
      <c r="D2494" s="2">
        <v>1.8176966629654956E-3</v>
      </c>
      <c r="E2494" s="2">
        <v>9.4066582520677827E-15</v>
      </c>
      <c r="F2494" s="2">
        <v>4.696299999999999</v>
      </c>
      <c r="G2494" s="2">
        <v>4.6962899999999994</v>
      </c>
      <c r="H2494" s="2">
        <v>4.7014299999999993</v>
      </c>
      <c r="I2494" s="2">
        <v>4.7293739999999964</v>
      </c>
      <c r="J2494" s="13">
        <v>4.7600509999999971</v>
      </c>
      <c r="K2494" s="13" t="s">
        <v>51</v>
      </c>
      <c r="L2494" s="13" t="s">
        <v>48</v>
      </c>
      <c r="M2494" s="13" t="s">
        <v>52</v>
      </c>
    </row>
    <row r="2495" spans="1:13" ht="13.5" x14ac:dyDescent="0.25">
      <c r="A2495" s="3">
        <v>45636</v>
      </c>
      <c r="B2495" s="2">
        <v>4.7653999999999996</v>
      </c>
      <c r="C2495" s="2">
        <v>65.642332527939573</v>
      </c>
      <c r="D2495" s="2">
        <v>-3.8457689516109284E-3</v>
      </c>
      <c r="E2495" s="2">
        <v>7.5253266016542265E-15</v>
      </c>
      <c r="F2495" s="2">
        <v>4.7112399999999992</v>
      </c>
      <c r="G2495" s="2">
        <v>4.7028300000000005</v>
      </c>
      <c r="H2495" s="2">
        <v>4.7046999999999999</v>
      </c>
      <c r="I2495" s="2">
        <v>4.7284379999999961</v>
      </c>
      <c r="J2495" s="13">
        <v>4.7604709999999972</v>
      </c>
      <c r="K2495" s="13" t="s">
        <v>51</v>
      </c>
      <c r="L2495" s="13" t="s">
        <v>48</v>
      </c>
      <c r="M2495" s="13" t="s">
        <v>52</v>
      </c>
    </row>
    <row r="2496" spans="1:13" ht="13.5" x14ac:dyDescent="0.25">
      <c r="A2496" s="3">
        <v>45637</v>
      </c>
      <c r="B2496" s="2">
        <v>4.7374000000000001</v>
      </c>
      <c r="C2496" s="2">
        <v>56.445723362502747</v>
      </c>
      <c r="D2496" s="2">
        <v>-8.3411249863756254E-3</v>
      </c>
      <c r="E2496" s="2">
        <v>6.0202612813233815E-15</v>
      </c>
      <c r="F2496" s="2">
        <v>4.72058</v>
      </c>
      <c r="G2496" s="2">
        <v>4.7075000000000005</v>
      </c>
      <c r="H2496" s="2">
        <v>4.7061000000000002</v>
      </c>
      <c r="I2496" s="2">
        <v>4.7260079999999967</v>
      </c>
      <c r="J2496" s="13">
        <v>4.7607509999999973</v>
      </c>
      <c r="K2496" s="13" t="s">
        <v>51</v>
      </c>
      <c r="L2496" s="13" t="s">
        <v>48</v>
      </c>
      <c r="M2496" s="13" t="s">
        <v>52</v>
      </c>
    </row>
    <row r="2497" spans="1:13" ht="13.5" x14ac:dyDescent="0.25">
      <c r="A2497" s="3">
        <v>45638</v>
      </c>
      <c r="B2497" s="2">
        <v>4.7653999999999996</v>
      </c>
      <c r="C2497" s="2">
        <v>62.155637786764338</v>
      </c>
      <c r="D2497" s="2">
        <v>-1.294357059781337E-2</v>
      </c>
      <c r="E2497" s="2">
        <v>4.8162090250587058E-15</v>
      </c>
      <c r="F2497" s="2">
        <v>4.7355199999999993</v>
      </c>
      <c r="G2497" s="2">
        <v>4.7140399999999998</v>
      </c>
      <c r="H2497" s="2">
        <v>4.7089000000000008</v>
      </c>
      <c r="I2497" s="2">
        <v>4.7241379999999973</v>
      </c>
      <c r="J2497" s="13">
        <v>4.7612149999999973</v>
      </c>
      <c r="K2497" s="13" t="s">
        <v>51</v>
      </c>
      <c r="L2497" s="13" t="s">
        <v>48</v>
      </c>
      <c r="M2497" s="13" t="s">
        <v>52</v>
      </c>
    </row>
    <row r="2498" spans="1:13" ht="13.5" x14ac:dyDescent="0.25">
      <c r="A2498" s="3">
        <v>45639</v>
      </c>
      <c r="B2498" s="2">
        <v>4.7281000000000004</v>
      </c>
      <c r="C2498" s="2">
        <v>52.316196466292254</v>
      </c>
      <c r="D2498" s="2">
        <v>-1.4384306383437462E-2</v>
      </c>
      <c r="E2498" s="2">
        <v>3.8529672200469645E-15</v>
      </c>
      <c r="F2498" s="2">
        <v>4.7411399999999997</v>
      </c>
      <c r="G2498" s="2">
        <v>4.7168499999999991</v>
      </c>
      <c r="H2498" s="2">
        <v>4.709835</v>
      </c>
      <c r="I2498" s="2">
        <v>4.7215219999999976</v>
      </c>
      <c r="J2498" s="13">
        <v>4.7614484999999984</v>
      </c>
      <c r="K2498" s="13" t="s">
        <v>51</v>
      </c>
      <c r="L2498" s="13" t="s">
        <v>54</v>
      </c>
      <c r="M2498" s="13" t="s">
        <v>52</v>
      </c>
    </row>
    <row r="2499" spans="1:13" ht="13.5" x14ac:dyDescent="0.25">
      <c r="A2499" s="3">
        <v>45642</v>
      </c>
      <c r="B2499" s="2">
        <v>4.7653999999999996</v>
      </c>
      <c r="C2499" s="2">
        <v>59.261341509309958</v>
      </c>
      <c r="D2499" s="2">
        <v>-1.9863124376351848E-2</v>
      </c>
      <c r="E2499" s="2">
        <v>3.0823737760375719E-15</v>
      </c>
      <c r="F2499" s="2">
        <v>4.7523400000000002</v>
      </c>
      <c r="G2499" s="2">
        <v>4.7243199999999996</v>
      </c>
      <c r="H2499" s="2">
        <v>4.7131050000000005</v>
      </c>
      <c r="I2499" s="2">
        <v>4.7205859999999982</v>
      </c>
      <c r="J2499" s="13">
        <v>4.7618684999999985</v>
      </c>
      <c r="K2499" s="13" t="s">
        <v>51</v>
      </c>
      <c r="L2499" s="13" t="s">
        <v>48</v>
      </c>
      <c r="M2499" s="13" t="s">
        <v>52</v>
      </c>
    </row>
    <row r="2500" spans="1:13" ht="13.5" x14ac:dyDescent="0.25">
      <c r="A2500" s="3">
        <v>45644</v>
      </c>
      <c r="B2500" s="2">
        <v>4.6719999999999997</v>
      </c>
      <c r="C2500" s="2">
        <v>42.549408530023555</v>
      </c>
      <c r="D2500" s="2">
        <v>-1.7862048736881242E-2</v>
      </c>
      <c r="E2500" s="2">
        <v>2.4658990208300579E-15</v>
      </c>
      <c r="F2500" s="2">
        <v>4.7336600000000004</v>
      </c>
      <c r="G2500" s="2">
        <v>4.7224499999999994</v>
      </c>
      <c r="H2500" s="2">
        <v>4.7117049999999994</v>
      </c>
      <c r="I2500" s="2">
        <v>4.7177819999999979</v>
      </c>
      <c r="J2500" s="13">
        <v>4.7617769999999986</v>
      </c>
      <c r="K2500" s="13" t="s">
        <v>55</v>
      </c>
      <c r="L2500" s="13" t="s">
        <v>54</v>
      </c>
      <c r="M2500" s="13" t="s">
        <v>47</v>
      </c>
    </row>
    <row r="2501" spans="1:13" ht="13.5" x14ac:dyDescent="0.25">
      <c r="A2501" s="3">
        <v>45645</v>
      </c>
      <c r="B2501" s="2">
        <v>4.7561</v>
      </c>
      <c r="C2501" s="2">
        <v>54.886115141518459</v>
      </c>
      <c r="D2501" s="2">
        <v>-2.2107222538015669E-2</v>
      </c>
      <c r="E2501" s="2">
        <v>1.9727192166640464E-15</v>
      </c>
      <c r="F2501" s="2">
        <v>4.7374000000000001</v>
      </c>
      <c r="G2501" s="2">
        <v>4.7289899999999987</v>
      </c>
      <c r="H2501" s="2">
        <v>4.7140399999999998</v>
      </c>
      <c r="I2501" s="2">
        <v>4.7166599999999983</v>
      </c>
      <c r="J2501" s="13">
        <v>4.7621504999999988</v>
      </c>
      <c r="K2501" s="13" t="s">
        <v>51</v>
      </c>
      <c r="L2501" s="13" t="s">
        <v>48</v>
      </c>
      <c r="M2501" s="13" t="s">
        <v>52</v>
      </c>
    </row>
    <row r="2502" spans="1:13" ht="13.5" x14ac:dyDescent="0.25">
      <c r="A2502" s="3">
        <v>45646</v>
      </c>
      <c r="B2502" s="2">
        <v>4.7653999999999996</v>
      </c>
      <c r="C2502" s="2">
        <v>56.011031283943048</v>
      </c>
      <c r="D2502" s="2">
        <v>-2.6615467282061545E-2</v>
      </c>
      <c r="E2502" s="2">
        <v>1.5781753733312373E-15</v>
      </c>
      <c r="F2502" s="2">
        <v>4.7374000000000001</v>
      </c>
      <c r="G2502" s="2">
        <v>4.7364599999999992</v>
      </c>
      <c r="H2502" s="2">
        <v>4.7177749999999996</v>
      </c>
      <c r="I2502" s="2">
        <v>4.7157239999999989</v>
      </c>
      <c r="J2502" s="13">
        <v>4.7625259999999994</v>
      </c>
      <c r="K2502" s="13" t="s">
        <v>51</v>
      </c>
      <c r="L2502" s="13" t="s">
        <v>48</v>
      </c>
      <c r="M2502" s="13" t="s">
        <v>54</v>
      </c>
    </row>
    <row r="2503" spans="1:13" ht="13.5" x14ac:dyDescent="0.25">
      <c r="A2503" s="3">
        <v>45649</v>
      </c>
      <c r="B2503" s="2">
        <v>4.7468000000000004</v>
      </c>
      <c r="C2503" s="2">
        <v>53.156211973313155</v>
      </c>
      <c r="D2503" s="2">
        <v>-2.7886992739281524E-2</v>
      </c>
      <c r="E2503" s="2">
        <v>1.2625402986649899E-15</v>
      </c>
      <c r="F2503" s="2">
        <v>4.7411399999999997</v>
      </c>
      <c r="G2503" s="2">
        <v>4.7411399999999997</v>
      </c>
      <c r="H2503" s="2">
        <v>4.7191799999999997</v>
      </c>
      <c r="I2503" s="2">
        <v>4.7159119999999994</v>
      </c>
      <c r="J2503" s="13">
        <v>4.7627204999999986</v>
      </c>
      <c r="K2503" s="13" t="s">
        <v>51</v>
      </c>
      <c r="L2503" s="13" t="s">
        <v>48</v>
      </c>
      <c r="M2503" s="13" t="s">
        <v>52</v>
      </c>
    </row>
    <row r="2504" spans="1:13" ht="13.5" x14ac:dyDescent="0.25">
      <c r="A2504" s="3">
        <v>45650</v>
      </c>
      <c r="B2504" s="2">
        <v>4.7468000000000004</v>
      </c>
      <c r="C2504" s="2">
        <v>53.156211973313155</v>
      </c>
      <c r="D2504" s="2">
        <v>-2.765258114320801E-2</v>
      </c>
      <c r="E2504" s="2">
        <v>1.0100322389319919E-15</v>
      </c>
      <c r="F2504" s="2">
        <v>4.7374200000000002</v>
      </c>
      <c r="G2504" s="2">
        <v>4.7448800000000002</v>
      </c>
      <c r="H2504" s="2">
        <v>4.7205849999999998</v>
      </c>
      <c r="I2504" s="2">
        <v>4.7155399999999998</v>
      </c>
      <c r="J2504" s="13">
        <v>4.7629589999999986</v>
      </c>
      <c r="K2504" s="13" t="s">
        <v>51</v>
      </c>
      <c r="L2504" s="13" t="s">
        <v>48</v>
      </c>
      <c r="M2504" s="13" t="s">
        <v>53</v>
      </c>
    </row>
    <row r="2505" spans="1:13" ht="13.5" x14ac:dyDescent="0.25">
      <c r="A2505" s="3">
        <v>45651</v>
      </c>
      <c r="B2505" s="2">
        <v>4.7468000000000004</v>
      </c>
      <c r="C2505" s="2">
        <v>53.156211973313155</v>
      </c>
      <c r="D2505" s="2">
        <v>-1.8964622415309051E-2</v>
      </c>
      <c r="E2505" s="2">
        <v>8.0802579114559357E-16</v>
      </c>
      <c r="F2505" s="2">
        <v>4.7523800000000005</v>
      </c>
      <c r="G2505" s="2">
        <v>4.7430200000000005</v>
      </c>
      <c r="H2505" s="2">
        <v>4.7229250000000009</v>
      </c>
      <c r="I2505" s="2">
        <v>4.7151680000000002</v>
      </c>
      <c r="J2505" s="13">
        <v>4.7632859999999981</v>
      </c>
      <c r="K2505" s="13" t="s">
        <v>51</v>
      </c>
      <c r="L2505" s="13" t="s">
        <v>48</v>
      </c>
      <c r="M2505" s="13" t="s">
        <v>52</v>
      </c>
    </row>
    <row r="2506" spans="1:13" ht="13.5" x14ac:dyDescent="0.25">
      <c r="A2506" s="3">
        <v>45652</v>
      </c>
      <c r="B2506" s="2">
        <v>4.7374000000000001</v>
      </c>
      <c r="C2506" s="2">
        <v>51.499389055745397</v>
      </c>
      <c r="D2506" s="2">
        <v>-1.5341126290426388E-2</v>
      </c>
      <c r="E2506" s="2">
        <v>6.4642063291647492E-16</v>
      </c>
      <c r="F2506" s="2">
        <v>4.74864</v>
      </c>
      <c r="G2506" s="2">
        <v>4.7430200000000005</v>
      </c>
      <c r="H2506" s="2">
        <v>4.7252600000000005</v>
      </c>
      <c r="I2506" s="2">
        <v>4.7157279999999995</v>
      </c>
      <c r="J2506" s="13">
        <v>4.7634774999999987</v>
      </c>
      <c r="K2506" s="13" t="s">
        <v>55</v>
      </c>
      <c r="L2506" s="13" t="s">
        <v>54</v>
      </c>
      <c r="M2506" s="13" t="s">
        <v>47</v>
      </c>
    </row>
    <row r="2507" spans="1:13" ht="13.5" x14ac:dyDescent="0.25">
      <c r="A2507" s="3">
        <v>45653</v>
      </c>
      <c r="B2507" s="2">
        <v>4.7468000000000004</v>
      </c>
      <c r="C2507" s="2">
        <v>53.074515831692629</v>
      </c>
      <c r="D2507" s="2">
        <v>-8.7159811636334794E-3</v>
      </c>
      <c r="E2507" s="2">
        <v>5.1713650633317995E-16</v>
      </c>
      <c r="F2507" s="2">
        <v>4.7449200000000005</v>
      </c>
      <c r="G2507" s="2">
        <v>4.7411599999999998</v>
      </c>
      <c r="H2507" s="2">
        <v>4.7275999999999998</v>
      </c>
      <c r="I2507" s="2">
        <v>4.7162899999999999</v>
      </c>
      <c r="J2507" s="13">
        <v>4.7637159999999987</v>
      </c>
      <c r="K2507" s="13" t="s">
        <v>55</v>
      </c>
      <c r="L2507" s="13" t="s">
        <v>54</v>
      </c>
      <c r="M2507" s="13" t="s">
        <v>47</v>
      </c>
    </row>
    <row r="2508" spans="1:13" ht="13.5" x14ac:dyDescent="0.25">
      <c r="A2508" s="3">
        <v>45656</v>
      </c>
      <c r="B2508" s="2">
        <v>4.7468000000000004</v>
      </c>
      <c r="C2508" s="2">
        <v>53.074515831692622</v>
      </c>
      <c r="D2508" s="2">
        <v>-8.9525087006050441E-3</v>
      </c>
      <c r="E2508" s="2">
        <v>4.1370920506654398E-16</v>
      </c>
      <c r="F2508" s="2">
        <v>4.7449200000000005</v>
      </c>
      <c r="G2508" s="2">
        <v>4.7430300000000001</v>
      </c>
      <c r="H2508" s="2">
        <v>4.7299400000000009</v>
      </c>
      <c r="I2508" s="2">
        <v>4.7159180000000003</v>
      </c>
      <c r="J2508" s="13">
        <v>4.7639984999999987</v>
      </c>
      <c r="K2508" s="13" t="s">
        <v>55</v>
      </c>
      <c r="L2508" s="13" t="s">
        <v>54</v>
      </c>
      <c r="M2508" s="13" t="s">
        <v>54</v>
      </c>
    </row>
    <row r="2509" spans="1:13" ht="13.5" x14ac:dyDescent="0.25">
      <c r="A2509" s="3">
        <v>45657</v>
      </c>
      <c r="B2509" s="2">
        <v>4.8494999999999999</v>
      </c>
      <c r="C2509" s="2">
        <v>66.755114511609037</v>
      </c>
      <c r="D2509" s="2">
        <v>-1.111785068882476E-2</v>
      </c>
      <c r="E2509" s="2">
        <v>3.3096736405323519E-16</v>
      </c>
      <c r="F2509" s="2">
        <v>4.76546</v>
      </c>
      <c r="G2509" s="2">
        <v>4.7514400000000006</v>
      </c>
      <c r="H2509" s="2">
        <v>4.7378799999999996</v>
      </c>
      <c r="I2509" s="2">
        <v>4.7181600000000001</v>
      </c>
      <c r="J2509" s="13">
        <v>4.7648389999999985</v>
      </c>
      <c r="K2509" s="13" t="s">
        <v>51</v>
      </c>
      <c r="L2509" s="13" t="s">
        <v>54</v>
      </c>
      <c r="M2509" s="13" t="s">
        <v>52</v>
      </c>
    </row>
    <row r="2510" spans="1:13" ht="13.5" x14ac:dyDescent="0.25">
      <c r="A2510" s="3">
        <v>45659</v>
      </c>
      <c r="B2510" s="2">
        <v>4.8308</v>
      </c>
      <c r="C2510" s="2">
        <v>63.145234493559769</v>
      </c>
      <c r="D2510" s="2">
        <v>-2.6630094688839812E-2</v>
      </c>
      <c r="E2510" s="2">
        <v>2.6477389124258816E-16</v>
      </c>
      <c r="F2510" s="2">
        <v>4.78226</v>
      </c>
      <c r="G2510" s="2">
        <v>4.7673199999999998</v>
      </c>
      <c r="H2510" s="2">
        <v>4.744885</v>
      </c>
      <c r="I2510" s="2">
        <v>4.7204020000000009</v>
      </c>
      <c r="J2510" s="13">
        <v>4.7654534999999978</v>
      </c>
      <c r="K2510" s="13" t="s">
        <v>55</v>
      </c>
      <c r="L2510" s="13" t="s">
        <v>54</v>
      </c>
      <c r="M2510" s="13" t="s">
        <v>49</v>
      </c>
    </row>
    <row r="2511" spans="1:13" ht="13.5" x14ac:dyDescent="0.25">
      <c r="A2511" s="3">
        <v>45660</v>
      </c>
      <c r="B2511" s="2">
        <v>4.8308</v>
      </c>
      <c r="C2511" s="2">
        <v>63.145234493559769</v>
      </c>
      <c r="D2511" s="2">
        <v>-2.7351310418892716E-2</v>
      </c>
      <c r="E2511" s="2">
        <v>2.1181911299407053E-16</v>
      </c>
      <c r="F2511" s="2">
        <v>4.8009399999999998</v>
      </c>
      <c r="G2511" s="2">
        <v>4.7747900000000003</v>
      </c>
      <c r="H2511" s="2">
        <v>4.7518899999999986</v>
      </c>
      <c r="I2511" s="2">
        <v>4.7226440000000016</v>
      </c>
      <c r="J2511" s="13">
        <v>4.7659794999999976</v>
      </c>
      <c r="K2511" s="13" t="s">
        <v>51</v>
      </c>
      <c r="L2511" s="13" t="s">
        <v>54</v>
      </c>
      <c r="M2511" s="13" t="s">
        <v>52</v>
      </c>
    </row>
    <row r="2512" spans="1:13" ht="13.5" x14ac:dyDescent="0.25">
      <c r="A2512" s="3">
        <v>45663</v>
      </c>
      <c r="B2512" s="2">
        <v>4.7934999999999999</v>
      </c>
      <c r="C2512" s="2">
        <v>56.124288065077771</v>
      </c>
      <c r="D2512" s="2">
        <v>-2.4262219490371884E-2</v>
      </c>
      <c r="E2512" s="2">
        <v>1.6945529039525645E-16</v>
      </c>
      <c r="F2512" s="2">
        <v>4.8102800000000006</v>
      </c>
      <c r="G2512" s="2">
        <v>4.7776000000000005</v>
      </c>
      <c r="H2512" s="2">
        <v>4.7570300000000003</v>
      </c>
      <c r="I2512" s="2">
        <v>4.7250740000000011</v>
      </c>
      <c r="J2512" s="13">
        <v>4.7663189999999975</v>
      </c>
      <c r="K2512" s="13" t="s">
        <v>55</v>
      </c>
      <c r="L2512" s="13" t="s">
        <v>50</v>
      </c>
      <c r="M2512" s="13" t="s">
        <v>49</v>
      </c>
    </row>
    <row r="2513" spans="1:13" ht="13.5" x14ac:dyDescent="0.25">
      <c r="A2513" s="3">
        <v>45664</v>
      </c>
      <c r="B2513" s="2">
        <v>4.7840999999999996</v>
      </c>
      <c r="C2513" s="2">
        <v>54.480301417976669</v>
      </c>
      <c r="D2513" s="2">
        <v>-2.4050969110585463E-2</v>
      </c>
      <c r="E2513" s="2">
        <v>1.3556423231620518E-16</v>
      </c>
      <c r="F2513" s="2">
        <v>4.8177399999999997</v>
      </c>
      <c r="G2513" s="2">
        <v>4.7813299999999996</v>
      </c>
      <c r="H2513" s="2">
        <v>4.7612349999999992</v>
      </c>
      <c r="I2513" s="2">
        <v>4.7265680000000012</v>
      </c>
      <c r="J2513" s="13">
        <v>4.7666114999999971</v>
      </c>
      <c r="K2513" s="13" t="s">
        <v>55</v>
      </c>
      <c r="L2513" s="13" t="s">
        <v>50</v>
      </c>
      <c r="M2513" s="13" t="s">
        <v>49</v>
      </c>
    </row>
    <row r="2514" spans="1:13" ht="13.5" x14ac:dyDescent="0.25">
      <c r="A2514" s="3">
        <v>45665</v>
      </c>
      <c r="B2514" s="2">
        <v>4.7653999999999996</v>
      </c>
      <c r="C2514" s="2">
        <v>51.263291743800316</v>
      </c>
      <c r="D2514" s="2">
        <v>-2.2651260475589297E-2</v>
      </c>
      <c r="E2514" s="2">
        <v>1.0845138585296415E-16</v>
      </c>
      <c r="F2514" s="2">
        <v>4.8009199999999996</v>
      </c>
      <c r="G2514" s="2">
        <v>4.7831900000000003</v>
      </c>
      <c r="H2514" s="2">
        <v>4.7640349999999998</v>
      </c>
      <c r="I2514" s="2">
        <v>4.7276880000000014</v>
      </c>
      <c r="J2514" s="13">
        <v>4.766721999999997</v>
      </c>
      <c r="K2514" s="13" t="s">
        <v>55</v>
      </c>
      <c r="L2514" s="13" t="s">
        <v>50</v>
      </c>
      <c r="M2514" s="13" t="s">
        <v>47</v>
      </c>
    </row>
    <row r="2515" spans="1:13" ht="13.5" x14ac:dyDescent="0.25">
      <c r="A2515" s="3">
        <v>45666</v>
      </c>
      <c r="B2515" s="2">
        <v>4.7561</v>
      </c>
      <c r="C2515" s="2">
        <v>49.691759608036655</v>
      </c>
      <c r="D2515" s="2">
        <v>-2.0819565556710273E-2</v>
      </c>
      <c r="E2515" s="2">
        <v>8.6761108682371326E-17</v>
      </c>
      <c r="F2515" s="2">
        <v>4.7859800000000003</v>
      </c>
      <c r="G2515" s="2">
        <v>4.7841199999999997</v>
      </c>
      <c r="H2515" s="2">
        <v>4.7635699999999996</v>
      </c>
      <c r="I2515" s="2">
        <v>4.7286220000000014</v>
      </c>
      <c r="J2515" s="13">
        <v>4.7666534999999968</v>
      </c>
      <c r="K2515" s="13" t="s">
        <v>55</v>
      </c>
      <c r="L2515" s="13" t="s">
        <v>50</v>
      </c>
      <c r="M2515" s="13" t="s">
        <v>47</v>
      </c>
    </row>
    <row r="2516" spans="1:13" ht="13.5" x14ac:dyDescent="0.25">
      <c r="A2516" s="3">
        <v>45667</v>
      </c>
      <c r="B2516" s="2">
        <v>4.7561</v>
      </c>
      <c r="C2516" s="2">
        <v>49.691759608036655</v>
      </c>
      <c r="D2516" s="2">
        <v>-2.0699353690845967E-2</v>
      </c>
      <c r="E2516" s="2">
        <v>6.9408886945897068E-17</v>
      </c>
      <c r="F2516" s="2">
        <v>4.7710400000000002</v>
      </c>
      <c r="G2516" s="2">
        <v>4.7859900000000009</v>
      </c>
      <c r="H2516" s="2">
        <v>4.7645049999999998</v>
      </c>
      <c r="I2516" s="2">
        <v>4.7295560000000014</v>
      </c>
      <c r="J2516" s="13">
        <v>4.7664524999999962</v>
      </c>
      <c r="K2516" s="13" t="s">
        <v>55</v>
      </c>
      <c r="L2516" s="13" t="s">
        <v>50</v>
      </c>
      <c r="M2516" s="13" t="s">
        <v>47</v>
      </c>
    </row>
    <row r="2517" spans="1:13" ht="13.5" x14ac:dyDescent="0.25">
      <c r="A2517" s="3">
        <v>45670</v>
      </c>
      <c r="B2517" s="2">
        <v>4.7468000000000004</v>
      </c>
      <c r="C2517" s="2">
        <v>47.985685673195221</v>
      </c>
      <c r="D2517" s="2">
        <v>-1.8447343212566025E-2</v>
      </c>
      <c r="E2517" s="2">
        <v>5.5527109556717662E-17</v>
      </c>
      <c r="F2517" s="2">
        <v>4.7616999999999994</v>
      </c>
      <c r="G2517" s="2">
        <v>4.78599</v>
      </c>
      <c r="H2517" s="2">
        <v>4.7635750000000003</v>
      </c>
      <c r="I2517" s="2">
        <v>4.7303040000000021</v>
      </c>
      <c r="J2517" s="13">
        <v>4.7663819999999966</v>
      </c>
      <c r="K2517" s="13" t="s">
        <v>55</v>
      </c>
      <c r="L2517" s="13" t="s">
        <v>50</v>
      </c>
      <c r="M2517" s="13" t="s">
        <v>47</v>
      </c>
    </row>
    <row r="2518" spans="1:13" ht="13.5" x14ac:dyDescent="0.25">
      <c r="A2518" s="3">
        <v>45671</v>
      </c>
      <c r="B2518" s="2">
        <v>4.7374000000000001</v>
      </c>
      <c r="C2518" s="2">
        <v>46.256982766927351</v>
      </c>
      <c r="D2518" s="2">
        <v>-1.5776425108928294E-2</v>
      </c>
      <c r="E2518" s="2">
        <v>4.4421687645374129E-17</v>
      </c>
      <c r="F2518" s="2">
        <v>4.7523600000000004</v>
      </c>
      <c r="G2518" s="2">
        <v>4.78505</v>
      </c>
      <c r="H2518" s="2">
        <v>4.7640399999999996</v>
      </c>
      <c r="I2518" s="2">
        <v>4.7308640000000022</v>
      </c>
      <c r="J2518" s="13">
        <v>4.7663084999999965</v>
      </c>
      <c r="K2518" s="13" t="s">
        <v>55</v>
      </c>
      <c r="L2518" s="13" t="s">
        <v>50</v>
      </c>
      <c r="M2518" s="13" t="s">
        <v>47</v>
      </c>
    </row>
    <row r="2519" spans="1:13" ht="13.5" x14ac:dyDescent="0.25">
      <c r="A2519" s="3">
        <v>45672</v>
      </c>
      <c r="B2519" s="2">
        <v>4.7468000000000004</v>
      </c>
      <c r="C2519" s="2">
        <v>48.264156099124008</v>
      </c>
      <c r="D2519" s="2">
        <v>1.7067890760751325E-3</v>
      </c>
      <c r="E2519" s="2">
        <v>3.5537350116299307E-17</v>
      </c>
      <c r="F2519" s="2">
        <v>4.74864</v>
      </c>
      <c r="G2519" s="2">
        <v>4.7747800000000007</v>
      </c>
      <c r="H2519" s="2">
        <v>4.7631100000000002</v>
      </c>
      <c r="I2519" s="2">
        <v>4.7321740000000023</v>
      </c>
      <c r="J2519" s="13">
        <v>4.7664144999999971</v>
      </c>
      <c r="K2519" s="13" t="s">
        <v>55</v>
      </c>
      <c r="L2519" s="13" t="s">
        <v>50</v>
      </c>
      <c r="M2519" s="13" t="s">
        <v>47</v>
      </c>
    </row>
    <row r="2520" spans="1:13" ht="13.5" x14ac:dyDescent="0.25">
      <c r="A2520" s="3">
        <v>45673</v>
      </c>
      <c r="B2520" s="2">
        <v>4.7093999999999996</v>
      </c>
      <c r="C2520" s="2">
        <v>41.606089113304947</v>
      </c>
      <c r="D2520" s="2">
        <v>1.6448831083401672E-2</v>
      </c>
      <c r="E2520" s="2">
        <v>2.8429880093039448E-17</v>
      </c>
      <c r="F2520" s="2">
        <v>4.7393000000000001</v>
      </c>
      <c r="G2520" s="2">
        <v>4.7626400000000002</v>
      </c>
      <c r="H2520" s="2">
        <v>4.7649799999999995</v>
      </c>
      <c r="I2520" s="2">
        <v>4.7318000000000016</v>
      </c>
      <c r="J2520" s="13">
        <v>4.7663334999999964</v>
      </c>
      <c r="K2520" s="13" t="s">
        <v>55</v>
      </c>
      <c r="L2520" s="13" t="s">
        <v>50</v>
      </c>
      <c r="M2520" s="13" t="s">
        <v>47</v>
      </c>
    </row>
    <row r="2521" spans="1:13" ht="13.5" x14ac:dyDescent="0.25">
      <c r="A2521" s="3">
        <v>45674</v>
      </c>
      <c r="B2521" s="2">
        <v>4.7374000000000001</v>
      </c>
      <c r="C2521" s="2">
        <v>47.450771312655867</v>
      </c>
      <c r="D2521" s="2">
        <v>2.7120814638048607E-2</v>
      </c>
      <c r="E2521" s="2">
        <v>2.2743904074431559E-17</v>
      </c>
      <c r="F2521" s="2">
        <v>4.7355600000000004</v>
      </c>
      <c r="G2521" s="2">
        <v>4.7533000000000003</v>
      </c>
      <c r="H2521" s="2">
        <v>4.7640450000000003</v>
      </c>
      <c r="I2521" s="2">
        <v>4.7321740000000014</v>
      </c>
      <c r="J2521" s="13">
        <v>4.7663924999999967</v>
      </c>
      <c r="K2521" s="13" t="s">
        <v>55</v>
      </c>
      <c r="L2521" s="13" t="s">
        <v>50</v>
      </c>
      <c r="M2521" s="13" t="s">
        <v>47</v>
      </c>
    </row>
    <row r="2522" spans="1:13" ht="13.5" x14ac:dyDescent="0.25">
      <c r="A2522" s="3">
        <v>45677</v>
      </c>
      <c r="B2522" s="2">
        <v>4.7187000000000001</v>
      </c>
      <c r="C2522" s="2">
        <v>44.26426451040065</v>
      </c>
      <c r="D2522" s="2">
        <v>3.1884097313192861E-2</v>
      </c>
      <c r="E2522" s="2">
        <v>1.8195123259545249E-17</v>
      </c>
      <c r="F2522" s="2">
        <v>4.7299400000000009</v>
      </c>
      <c r="G2522" s="2">
        <v>4.7458200000000001</v>
      </c>
      <c r="H2522" s="2">
        <v>4.7617099999999999</v>
      </c>
      <c r="I2522" s="2">
        <v>4.7323600000000017</v>
      </c>
      <c r="J2522" s="13">
        <v>4.766136999999997</v>
      </c>
      <c r="K2522" s="13" t="s">
        <v>55</v>
      </c>
      <c r="L2522" s="13" t="s">
        <v>50</v>
      </c>
      <c r="M2522" s="13" t="s">
        <v>47</v>
      </c>
    </row>
    <row r="2523" spans="1:13" ht="13.5" x14ac:dyDescent="0.25">
      <c r="A2523" s="3">
        <v>45678</v>
      </c>
      <c r="B2523" s="2">
        <v>4.7187000000000001</v>
      </c>
      <c r="C2523" s="2">
        <v>44.26426451040065</v>
      </c>
      <c r="D2523" s="2">
        <v>3.4658930208954608E-2</v>
      </c>
      <c r="E2523" s="2">
        <v>1.4556098607636201E-17</v>
      </c>
      <c r="F2523" s="2">
        <v>4.7262000000000004</v>
      </c>
      <c r="G2523" s="2">
        <v>4.7392799999999999</v>
      </c>
      <c r="H2523" s="2">
        <v>4.7603049999999998</v>
      </c>
      <c r="I2523" s="2">
        <v>4.7323600000000017</v>
      </c>
      <c r="J2523" s="13">
        <v>4.7661909999999965</v>
      </c>
      <c r="K2523" s="13" t="s">
        <v>55</v>
      </c>
      <c r="L2523" s="13" t="s">
        <v>50</v>
      </c>
      <c r="M2523" s="13" t="s">
        <v>47</v>
      </c>
    </row>
    <row r="2524" spans="1:13" ht="13.5" x14ac:dyDescent="0.25">
      <c r="A2524" s="3">
        <v>45679</v>
      </c>
      <c r="B2524" s="2">
        <v>4.7187000000000001</v>
      </c>
      <c r="C2524" s="2">
        <v>44.26426451040065</v>
      </c>
      <c r="D2524" s="2">
        <v>3.4306347090716116E-2</v>
      </c>
      <c r="E2524" s="2">
        <v>1.1644878886108962E-17</v>
      </c>
      <c r="F2524" s="2">
        <v>4.72058</v>
      </c>
      <c r="G2524" s="2">
        <v>4.7346099999999991</v>
      </c>
      <c r="H2524" s="2">
        <v>4.7589000000000006</v>
      </c>
      <c r="I2524" s="2">
        <v>4.7331080000000023</v>
      </c>
      <c r="J2524" s="13">
        <v>4.7663774999999964</v>
      </c>
      <c r="K2524" s="13" t="s">
        <v>55</v>
      </c>
      <c r="L2524" s="13" t="s">
        <v>50</v>
      </c>
      <c r="M2524" s="13" t="s">
        <v>47</v>
      </c>
    </row>
    <row r="2525" spans="1:13" ht="13.5" x14ac:dyDescent="0.25">
      <c r="A2525" s="3">
        <v>45680</v>
      </c>
      <c r="B2525" s="2">
        <v>4.7093999999999996</v>
      </c>
      <c r="C2525" s="2">
        <v>42.491821366678366</v>
      </c>
      <c r="D2525" s="2">
        <v>3.3429464623825567E-2</v>
      </c>
      <c r="E2525" s="2">
        <v>9.3159031088871702E-18</v>
      </c>
      <c r="F2525" s="2">
        <v>4.72058</v>
      </c>
      <c r="G2525" s="2">
        <v>4.72994</v>
      </c>
      <c r="H2525" s="2">
        <v>4.7570300000000003</v>
      </c>
      <c r="I2525" s="2">
        <v>4.7332960000000019</v>
      </c>
      <c r="J2525" s="13">
        <v>4.7665614999999955</v>
      </c>
      <c r="K2525" s="13" t="s">
        <v>55</v>
      </c>
      <c r="L2525" s="13" t="s">
        <v>50</v>
      </c>
      <c r="M2525" s="13" t="s">
        <v>54</v>
      </c>
    </row>
    <row r="2526" spans="1:13" ht="13.5" x14ac:dyDescent="0.25">
      <c r="A2526" s="3">
        <v>45681</v>
      </c>
      <c r="B2526" s="2">
        <v>4.7187000000000001</v>
      </c>
      <c r="C2526" s="2">
        <v>44.86919833716442</v>
      </c>
      <c r="D2526" s="2">
        <v>3.2204790729551291E-2</v>
      </c>
      <c r="E2526" s="2">
        <v>7.4527224871097365E-18</v>
      </c>
      <c r="F2526" s="2">
        <v>4.7168400000000004</v>
      </c>
      <c r="G2526" s="2">
        <v>4.7262000000000004</v>
      </c>
      <c r="H2526" s="2">
        <v>4.7560950000000002</v>
      </c>
      <c r="I2526" s="2">
        <v>4.7334820000000022</v>
      </c>
      <c r="J2526" s="13">
        <v>4.7668804999999956</v>
      </c>
      <c r="K2526" s="13" t="s">
        <v>51</v>
      </c>
      <c r="L2526" s="13" t="s">
        <v>48</v>
      </c>
      <c r="M2526" s="13" t="s">
        <v>53</v>
      </c>
    </row>
    <row r="2527" spans="1:13" ht="13.5" x14ac:dyDescent="0.25">
      <c r="A2527" s="3">
        <v>45684</v>
      </c>
      <c r="B2527" s="2">
        <v>4.7187000000000001</v>
      </c>
      <c r="C2527" s="2">
        <v>44.86919833716442</v>
      </c>
      <c r="D2527" s="2">
        <v>2.987372382401432E-2</v>
      </c>
      <c r="E2527" s="2">
        <v>5.9621779896877896E-18</v>
      </c>
      <c r="F2527" s="2">
        <v>4.7168399999999995</v>
      </c>
      <c r="G2527" s="2">
        <v>4.7233900000000002</v>
      </c>
      <c r="H2527" s="2">
        <v>4.7546900000000001</v>
      </c>
      <c r="I2527" s="2">
        <v>4.7336680000000033</v>
      </c>
      <c r="J2527" s="13">
        <v>4.7671994999999949</v>
      </c>
      <c r="K2527" s="13" t="s">
        <v>51</v>
      </c>
      <c r="L2527" s="13" t="s">
        <v>48</v>
      </c>
      <c r="M2527" s="13" t="s">
        <v>54</v>
      </c>
    </row>
    <row r="2528" spans="1:13" ht="13.5" x14ac:dyDescent="0.25">
      <c r="A2528" s="3">
        <v>45685</v>
      </c>
      <c r="B2528" s="2">
        <v>4.7187000000000001</v>
      </c>
      <c r="C2528" s="2">
        <v>44.86919833716442</v>
      </c>
      <c r="D2528" s="2">
        <v>2.6581022130798715E-2</v>
      </c>
      <c r="E2528" s="2">
        <v>4.7697423917502319E-18</v>
      </c>
      <c r="F2528" s="2">
        <v>4.7168400000000004</v>
      </c>
      <c r="G2528" s="2">
        <v>4.7215199999999999</v>
      </c>
      <c r="H2528" s="2">
        <v>4.753285</v>
      </c>
      <c r="I2528" s="2">
        <v>4.7338540000000027</v>
      </c>
      <c r="J2528" s="13">
        <v>4.7673859999999957</v>
      </c>
      <c r="K2528" s="13" t="s">
        <v>51</v>
      </c>
      <c r="L2528" s="13" t="s">
        <v>48</v>
      </c>
      <c r="M2528" s="13" t="s">
        <v>54</v>
      </c>
    </row>
    <row r="2529" spans="1:13" ht="13.5" x14ac:dyDescent="0.25">
      <c r="A2529" s="3">
        <v>45686</v>
      </c>
      <c r="B2529" s="2">
        <v>4.7187000000000001</v>
      </c>
      <c r="C2529" s="2">
        <v>44.86919833716442</v>
      </c>
      <c r="D2529" s="2">
        <v>2.5357611720093765E-2</v>
      </c>
      <c r="E2529" s="2">
        <v>3.8157939134001856E-18</v>
      </c>
      <c r="F2529" s="2">
        <v>4.7168400000000004</v>
      </c>
      <c r="G2529" s="2">
        <v>4.7187099999999997</v>
      </c>
      <c r="H2529" s="2">
        <v>4.7467449999999998</v>
      </c>
      <c r="I2529" s="2">
        <v>4.7342280000000025</v>
      </c>
      <c r="J2529" s="13">
        <v>4.7676164999999964</v>
      </c>
      <c r="K2529" s="13" t="s">
        <v>51</v>
      </c>
      <c r="L2529" s="13" t="s">
        <v>48</v>
      </c>
      <c r="M2529" s="13" t="s">
        <v>54</v>
      </c>
    </row>
    <row r="2530" spans="1:13" ht="13.5" x14ac:dyDescent="0.25">
      <c r="A2530" s="3">
        <v>45687</v>
      </c>
      <c r="B2530" s="2">
        <v>4.7</v>
      </c>
      <c r="C2530" s="2">
        <v>40.357032487831553</v>
      </c>
      <c r="D2530" s="2">
        <v>2.0061690609483485E-2</v>
      </c>
      <c r="E2530" s="2">
        <v>3.0526351307201485E-18</v>
      </c>
      <c r="F2530" s="2">
        <v>4.7149599999999996</v>
      </c>
      <c r="G2530" s="2">
        <v>4.7177699999999998</v>
      </c>
      <c r="H2530" s="2">
        <v>4.7402050000000004</v>
      </c>
      <c r="I2530" s="2">
        <v>4.7342280000000025</v>
      </c>
      <c r="J2530" s="13">
        <v>4.7675769999999966</v>
      </c>
      <c r="K2530" s="13" t="s">
        <v>51</v>
      </c>
      <c r="L2530" s="13" t="s">
        <v>48</v>
      </c>
      <c r="M2530" s="13" t="s">
        <v>53</v>
      </c>
    </row>
    <row r="2531" spans="1:13" ht="13.5" x14ac:dyDescent="0.25">
      <c r="A2531" s="3">
        <v>45688</v>
      </c>
      <c r="B2531" s="2">
        <v>4.7</v>
      </c>
      <c r="C2531" s="2">
        <v>40.357032487831553</v>
      </c>
      <c r="D2531" s="2">
        <v>2.0098656228127787E-2</v>
      </c>
      <c r="E2531" s="2">
        <v>2.4421081045761188E-18</v>
      </c>
      <c r="F2531" s="2">
        <v>4.71122</v>
      </c>
      <c r="G2531" s="2">
        <v>4.7140300000000002</v>
      </c>
      <c r="H2531" s="2">
        <v>4.7336650000000002</v>
      </c>
      <c r="I2531" s="2">
        <v>4.734040000000002</v>
      </c>
      <c r="J2531" s="13">
        <v>4.7675374999999978</v>
      </c>
      <c r="K2531" s="13" t="s">
        <v>55</v>
      </c>
      <c r="L2531" s="13" t="s">
        <v>54</v>
      </c>
      <c r="M2531" s="13" t="s">
        <v>47</v>
      </c>
    </row>
    <row r="2532" spans="1:13" ht="13.5" x14ac:dyDescent="0.25">
      <c r="A2532" s="3">
        <v>45691</v>
      </c>
      <c r="B2532" s="2">
        <v>4.6906999999999996</v>
      </c>
      <c r="C2532" s="2">
        <v>38.144549486304612</v>
      </c>
      <c r="D2532" s="2">
        <v>1.8136750017913705E-2</v>
      </c>
      <c r="E2532" s="2">
        <v>1.9536864836608952E-18</v>
      </c>
      <c r="F2532" s="2">
        <v>4.7056199999999997</v>
      </c>
      <c r="G2532" s="2">
        <v>4.7112299999999996</v>
      </c>
      <c r="H2532" s="2">
        <v>4.7285250000000003</v>
      </c>
      <c r="I2532" s="2">
        <v>4.734040000000002</v>
      </c>
      <c r="J2532" s="13">
        <v>4.7675839999999967</v>
      </c>
      <c r="K2532" s="13" t="s">
        <v>55</v>
      </c>
      <c r="L2532" s="13" t="s">
        <v>50</v>
      </c>
      <c r="M2532" s="13" t="s">
        <v>47</v>
      </c>
    </row>
    <row r="2533" spans="1:13" ht="13.5" x14ac:dyDescent="0.25">
      <c r="A2533" s="3">
        <v>45692</v>
      </c>
      <c r="B2533" s="2">
        <v>4.6906999999999996</v>
      </c>
      <c r="C2533" s="2">
        <v>38.144549486304619</v>
      </c>
      <c r="D2533" s="2">
        <v>1.6712045721957836E-2</v>
      </c>
      <c r="E2533" s="2">
        <v>1.5629491869287162E-18</v>
      </c>
      <c r="F2533" s="2">
        <v>4.7000200000000003</v>
      </c>
      <c r="G2533" s="2">
        <v>4.7084300000000008</v>
      </c>
      <c r="H2533" s="2">
        <v>4.7238550000000004</v>
      </c>
      <c r="I2533" s="2">
        <v>4.733480000000001</v>
      </c>
      <c r="J2533" s="13">
        <v>4.7672769999999973</v>
      </c>
      <c r="K2533" s="13" t="s">
        <v>55</v>
      </c>
      <c r="L2533" s="13" t="s">
        <v>50</v>
      </c>
      <c r="M2533" s="13" t="s">
        <v>47</v>
      </c>
    </row>
    <row r="2534" spans="1:13" ht="13.5" x14ac:dyDescent="0.25">
      <c r="A2534" s="3">
        <v>45693</v>
      </c>
      <c r="B2534" s="2">
        <v>4.6906999999999996</v>
      </c>
      <c r="C2534" s="2">
        <v>38.144549486304612</v>
      </c>
      <c r="D2534" s="2">
        <v>1.5724462063052336E-2</v>
      </c>
      <c r="E2534" s="2">
        <v>1.250359349542973E-18</v>
      </c>
      <c r="F2534" s="2">
        <v>4.6944199999999991</v>
      </c>
      <c r="G2534" s="2">
        <v>4.7056300000000002</v>
      </c>
      <c r="H2534" s="2">
        <v>4.7201199999999988</v>
      </c>
      <c r="I2534" s="2">
        <v>4.7329200000000009</v>
      </c>
      <c r="J2534" s="13">
        <v>4.7664399999999976</v>
      </c>
      <c r="K2534" s="13" t="s">
        <v>55</v>
      </c>
      <c r="L2534" s="13" t="s">
        <v>50</v>
      </c>
      <c r="M2534" s="13" t="s">
        <v>47</v>
      </c>
    </row>
    <row r="2535" spans="1:13" ht="13.5" x14ac:dyDescent="0.25">
      <c r="A2535" s="3">
        <v>45694</v>
      </c>
      <c r="B2535" s="2">
        <v>4.7</v>
      </c>
      <c r="C2535" s="2">
        <v>42.108511505237111</v>
      </c>
      <c r="D2535" s="2">
        <v>1.2970948232707613E-2</v>
      </c>
      <c r="E2535" s="2">
        <v>1.0002874796343783E-18</v>
      </c>
      <c r="F2535" s="2">
        <v>4.6944199999999991</v>
      </c>
      <c r="G2535" s="2">
        <v>4.7046900000000003</v>
      </c>
      <c r="H2535" s="2">
        <v>4.7173150000000001</v>
      </c>
      <c r="I2535" s="2">
        <v>4.7329200000000009</v>
      </c>
      <c r="J2535" s="13">
        <v>4.7660909999999976</v>
      </c>
      <c r="K2535" s="13" t="s">
        <v>51</v>
      </c>
      <c r="L2535" s="13" t="s">
        <v>54</v>
      </c>
      <c r="M2535" s="13" t="s">
        <v>54</v>
      </c>
    </row>
    <row r="2536" spans="1:13" ht="13.5" x14ac:dyDescent="0.25">
      <c r="A2536" s="3">
        <v>45695</v>
      </c>
      <c r="B2536" s="2">
        <v>4.7</v>
      </c>
      <c r="C2536" s="2">
        <v>42.108511505237118</v>
      </c>
      <c r="D2536" s="2">
        <v>1.2203711491181046E-2</v>
      </c>
      <c r="E2536" s="2">
        <v>8.0022998370750269E-19</v>
      </c>
      <c r="F2536" s="2">
        <v>4.6944199999999991</v>
      </c>
      <c r="G2536" s="2">
        <v>4.7028200000000009</v>
      </c>
      <c r="H2536" s="2">
        <v>4.7145099999999998</v>
      </c>
      <c r="I2536" s="2">
        <v>4.7331060000000011</v>
      </c>
      <c r="J2536" s="13">
        <v>4.7659629999999984</v>
      </c>
      <c r="K2536" s="13" t="s">
        <v>51</v>
      </c>
      <c r="L2536" s="13" t="s">
        <v>54</v>
      </c>
      <c r="M2536" s="13" t="s">
        <v>54</v>
      </c>
    </row>
    <row r="2537" spans="1:13" ht="13.5" x14ac:dyDescent="0.25">
      <c r="A2537" s="3">
        <v>45698</v>
      </c>
      <c r="B2537" s="2">
        <v>4.7</v>
      </c>
      <c r="C2537" s="2">
        <v>42.108511505237118</v>
      </c>
      <c r="D2537" s="2">
        <v>1.1676631861880615E-2</v>
      </c>
      <c r="E2537" s="2">
        <v>6.4018398696600215E-19</v>
      </c>
      <c r="F2537" s="2">
        <v>4.6962799999999998</v>
      </c>
      <c r="G2537" s="2">
        <v>4.7009500000000006</v>
      </c>
      <c r="H2537" s="2">
        <v>4.7121699999999995</v>
      </c>
      <c r="I2537" s="2">
        <v>4.7331060000000003</v>
      </c>
      <c r="J2537" s="13">
        <v>4.7658349999999983</v>
      </c>
      <c r="K2537" s="13" t="s">
        <v>51</v>
      </c>
      <c r="L2537" s="13" t="s">
        <v>54</v>
      </c>
      <c r="M2537" s="13" t="s">
        <v>52</v>
      </c>
    </row>
    <row r="2538" spans="1:13" ht="13.5" x14ac:dyDescent="0.25">
      <c r="A2538" s="3">
        <v>45699</v>
      </c>
      <c r="B2538" s="2">
        <v>4.7093999999999996</v>
      </c>
      <c r="C2538" s="2">
        <v>46.441420018676524</v>
      </c>
      <c r="D2538" s="2">
        <v>1.0647419823404114E-2</v>
      </c>
      <c r="E2538" s="2">
        <v>5.1214718957280178E-19</v>
      </c>
      <c r="F2538" s="2">
        <v>4.7000199999999994</v>
      </c>
      <c r="G2538" s="2">
        <v>4.7000200000000003</v>
      </c>
      <c r="H2538" s="2">
        <v>4.7107699999999992</v>
      </c>
      <c r="I2538" s="2">
        <v>4.7332939999999999</v>
      </c>
      <c r="J2538" s="13">
        <v>4.7657979999999984</v>
      </c>
      <c r="K2538" s="13" t="s">
        <v>51</v>
      </c>
      <c r="L2538" s="13" t="s">
        <v>48</v>
      </c>
      <c r="M2538" s="13" t="s">
        <v>52</v>
      </c>
    </row>
    <row r="2539" spans="1:13" ht="13.5" x14ac:dyDescent="0.25">
      <c r="A2539" s="3">
        <v>45700</v>
      </c>
      <c r="B2539" s="2">
        <v>4.7093999999999996</v>
      </c>
      <c r="C2539" s="2">
        <v>46.441420018676524</v>
      </c>
      <c r="D2539" s="2">
        <v>9.8257019035337123E-3</v>
      </c>
      <c r="E2539" s="2">
        <v>4.0971775165824145E-19</v>
      </c>
      <c r="F2539" s="2">
        <v>4.7037599999999999</v>
      </c>
      <c r="G2539" s="2">
        <v>4.69909</v>
      </c>
      <c r="H2539" s="2">
        <v>4.7089000000000008</v>
      </c>
      <c r="I2539" s="2">
        <v>4.7336679999999998</v>
      </c>
      <c r="J2539" s="13">
        <v>4.7658054999999981</v>
      </c>
      <c r="K2539" s="13" t="s">
        <v>51</v>
      </c>
      <c r="L2539" s="13" t="s">
        <v>48</v>
      </c>
      <c r="M2539" s="13" t="s">
        <v>52</v>
      </c>
    </row>
    <row r="2540" spans="1:13" ht="13.5" x14ac:dyDescent="0.25">
      <c r="A2540" s="3">
        <v>45701</v>
      </c>
      <c r="B2540" s="2">
        <v>4.7</v>
      </c>
      <c r="C2540" s="2">
        <v>42.732146347259857</v>
      </c>
      <c r="D2540" s="2">
        <v>6.9952881269568223E-3</v>
      </c>
      <c r="E2540" s="2">
        <v>3.277742013265932E-19</v>
      </c>
      <c r="F2540" s="2">
        <v>4.7037599999999999</v>
      </c>
      <c r="G2540" s="2">
        <v>4.69909</v>
      </c>
      <c r="H2540" s="2">
        <v>4.7084300000000008</v>
      </c>
      <c r="I2540" s="2">
        <v>4.7338539999999991</v>
      </c>
      <c r="J2540" s="13">
        <v>4.7658099999999992</v>
      </c>
      <c r="K2540" s="13" t="s">
        <v>55</v>
      </c>
      <c r="L2540" s="13" t="s">
        <v>50</v>
      </c>
      <c r="M2540" s="13" t="s">
        <v>54</v>
      </c>
    </row>
    <row r="2541" spans="1:13" ht="13.5" x14ac:dyDescent="0.25">
      <c r="A2541" s="3">
        <v>45702</v>
      </c>
      <c r="B2541" s="2">
        <v>4.6906999999999996</v>
      </c>
      <c r="C2541" s="2">
        <v>39.38088258949454</v>
      </c>
      <c r="D2541" s="2">
        <v>5.38689798146752E-3</v>
      </c>
      <c r="E2541" s="2">
        <v>2.6221936106127459E-19</v>
      </c>
      <c r="F2541" s="2">
        <v>4.7019000000000002</v>
      </c>
      <c r="G2541" s="2">
        <v>4.6981599999999997</v>
      </c>
      <c r="H2541" s="2">
        <v>4.7060950000000004</v>
      </c>
      <c r="I2541" s="2">
        <v>4.7338539999999991</v>
      </c>
      <c r="J2541" s="13">
        <v>4.7657679999999996</v>
      </c>
      <c r="K2541" s="13" t="s">
        <v>55</v>
      </c>
      <c r="L2541" s="13" t="s">
        <v>50</v>
      </c>
      <c r="M2541" s="13" t="s">
        <v>47</v>
      </c>
    </row>
    <row r="2542" spans="1:13" ht="13.5" x14ac:dyDescent="0.25">
      <c r="A2542" s="3">
        <v>45705</v>
      </c>
      <c r="B2542" s="2">
        <v>4.7093999999999996</v>
      </c>
      <c r="C2542" s="2">
        <v>48.180961986212047</v>
      </c>
      <c r="D2542" s="2">
        <v>1.3554025913382617E-3</v>
      </c>
      <c r="E2542" s="2">
        <v>2.0977548884901968E-19</v>
      </c>
      <c r="F2542" s="2">
        <v>4.7037800000000001</v>
      </c>
      <c r="G2542" s="2">
        <v>4.7000299999999999</v>
      </c>
      <c r="H2542" s="2">
        <v>4.7056300000000002</v>
      </c>
      <c r="I2542" s="2">
        <v>4.734227999999999</v>
      </c>
      <c r="J2542" s="13">
        <v>4.7658635</v>
      </c>
      <c r="K2542" s="13" t="s">
        <v>51</v>
      </c>
      <c r="L2542" s="13" t="s">
        <v>48</v>
      </c>
      <c r="M2542" s="13" t="s">
        <v>52</v>
      </c>
    </row>
    <row r="2543" spans="1:13" ht="13.5" x14ac:dyDescent="0.25">
      <c r="A2543" s="3">
        <v>45706</v>
      </c>
      <c r="B2543" s="2">
        <v>4.7093999999999996</v>
      </c>
      <c r="C2543" s="2">
        <v>48.180961986212047</v>
      </c>
      <c r="D2543" s="2">
        <v>-2.0317280145043526E-3</v>
      </c>
      <c r="E2543" s="2">
        <v>1.6782039107921575E-19</v>
      </c>
      <c r="F2543" s="2">
        <v>4.7037800000000001</v>
      </c>
      <c r="G2543" s="2">
        <v>4.7019000000000002</v>
      </c>
      <c r="H2543" s="2">
        <v>4.7051650000000009</v>
      </c>
      <c r="I2543" s="2">
        <v>4.7344159999999986</v>
      </c>
      <c r="J2543" s="13">
        <v>4.7660035000000001</v>
      </c>
      <c r="K2543" s="13" t="s">
        <v>51</v>
      </c>
      <c r="L2543" s="13" t="s">
        <v>48</v>
      </c>
      <c r="M2543" s="13" t="s">
        <v>54</v>
      </c>
    </row>
    <row r="2544" spans="1:13" ht="13.5" x14ac:dyDescent="0.25">
      <c r="A2544" s="3">
        <v>45707</v>
      </c>
      <c r="B2544" s="2">
        <v>4.7561</v>
      </c>
      <c r="C2544" s="2">
        <v>63.519461149027009</v>
      </c>
      <c r="D2544" s="2">
        <v>-8.3346738964094058E-3</v>
      </c>
      <c r="E2544" s="2">
        <v>1.342563128633726E-19</v>
      </c>
      <c r="F2544" s="2">
        <v>4.7131199999999991</v>
      </c>
      <c r="G2544" s="2">
        <v>4.7084400000000004</v>
      </c>
      <c r="H2544" s="2">
        <v>4.7070350000000003</v>
      </c>
      <c r="I2544" s="2">
        <v>4.7353499999999986</v>
      </c>
      <c r="J2544" s="13">
        <v>4.7661435000000001</v>
      </c>
      <c r="K2544" s="13" t="s">
        <v>51</v>
      </c>
      <c r="L2544" s="13" t="s">
        <v>48</v>
      </c>
      <c r="M2544" s="13" t="s">
        <v>52</v>
      </c>
    </row>
    <row r="2545" spans="1:13" ht="13.5" x14ac:dyDescent="0.25">
      <c r="A2545" s="3">
        <v>45708</v>
      </c>
      <c r="B2545" s="2">
        <v>4.7187000000000001</v>
      </c>
      <c r="C2545" s="2">
        <v>50.601444491551689</v>
      </c>
      <c r="D2545" s="2">
        <v>-9.7220568648950234E-3</v>
      </c>
      <c r="E2545" s="2">
        <v>1.0740505029069808E-19</v>
      </c>
      <c r="F2545" s="2">
        <v>4.7168599999999996</v>
      </c>
      <c r="G2545" s="2">
        <v>4.7103099999999998</v>
      </c>
      <c r="H2545" s="2">
        <v>4.7075000000000014</v>
      </c>
      <c r="I2545" s="2">
        <v>4.7344159999999986</v>
      </c>
      <c r="J2545" s="13">
        <v>4.7662835000000001</v>
      </c>
      <c r="K2545" s="13" t="s">
        <v>51</v>
      </c>
      <c r="L2545" s="13" t="s">
        <v>48</v>
      </c>
      <c r="M2545" s="13" t="s">
        <v>52</v>
      </c>
    </row>
    <row r="2546" spans="1:13" ht="13.5" x14ac:dyDescent="0.25">
      <c r="A2546" s="3">
        <v>45709</v>
      </c>
      <c r="B2546" s="2">
        <v>4.7561</v>
      </c>
      <c r="C2546" s="2">
        <v>59.4766607441804</v>
      </c>
      <c r="D2546" s="2">
        <v>-1.3681720935759145E-2</v>
      </c>
      <c r="E2546" s="2">
        <v>8.5924040232558473E-20</v>
      </c>
      <c r="F2546" s="2">
        <v>4.72994</v>
      </c>
      <c r="G2546" s="2">
        <v>4.7159199999999997</v>
      </c>
      <c r="H2546" s="2">
        <v>4.7093700000000007</v>
      </c>
      <c r="I2546" s="2">
        <v>4.7347899999999985</v>
      </c>
      <c r="J2546" s="13">
        <v>4.7666105000000005</v>
      </c>
      <c r="K2546" s="13" t="s">
        <v>51</v>
      </c>
      <c r="L2546" s="13" t="s">
        <v>48</v>
      </c>
      <c r="M2546" s="13" t="s">
        <v>52</v>
      </c>
    </row>
    <row r="2547" spans="1:13" ht="13.5" x14ac:dyDescent="0.25">
      <c r="A2547" s="3">
        <v>45712</v>
      </c>
      <c r="B2547" s="2">
        <v>4.7653999999999996</v>
      </c>
      <c r="C2547" s="2">
        <v>61.336853378227019</v>
      </c>
      <c r="D2547" s="2">
        <v>-1.7956309926486114E-2</v>
      </c>
      <c r="E2547" s="2">
        <v>6.8739232186046781E-20</v>
      </c>
      <c r="F2547" s="2">
        <v>4.7411399999999997</v>
      </c>
      <c r="G2547" s="2">
        <v>4.7224599999999999</v>
      </c>
      <c r="H2547" s="2">
        <v>4.7117050000000011</v>
      </c>
      <c r="I2547" s="2">
        <v>4.7347899999999985</v>
      </c>
      <c r="J2547" s="13">
        <v>4.7669375</v>
      </c>
      <c r="K2547" s="13" t="s">
        <v>51</v>
      </c>
      <c r="L2547" s="13" t="s">
        <v>48</v>
      </c>
      <c r="M2547" s="13" t="s">
        <v>52</v>
      </c>
    </row>
    <row r="2548" spans="1:13" ht="13.5" x14ac:dyDescent="0.25">
      <c r="A2548" s="3">
        <v>45713</v>
      </c>
      <c r="B2548" s="2">
        <v>4.7653999999999996</v>
      </c>
      <c r="C2548" s="2">
        <v>61.336853378227019</v>
      </c>
      <c r="D2548" s="2">
        <v>-2.0399861871625014E-2</v>
      </c>
      <c r="E2548" s="2">
        <v>5.4991385748837422E-20</v>
      </c>
      <c r="F2548" s="2">
        <v>4.7523399999999993</v>
      </c>
      <c r="G2548" s="2">
        <v>4.7280599999999993</v>
      </c>
      <c r="H2548" s="2">
        <v>4.7140400000000007</v>
      </c>
      <c r="I2548" s="2">
        <v>4.735535999999998</v>
      </c>
      <c r="J2548" s="13">
        <v>4.7674045000000005</v>
      </c>
      <c r="K2548" s="13" t="s">
        <v>51</v>
      </c>
      <c r="L2548" s="13" t="s">
        <v>48</v>
      </c>
      <c r="M2548" s="13" t="s">
        <v>52</v>
      </c>
    </row>
    <row r="2549" spans="1:13" ht="13.5" x14ac:dyDescent="0.25">
      <c r="A2549" s="3">
        <v>45714</v>
      </c>
      <c r="B2549" s="2">
        <v>4.7187000000000001</v>
      </c>
      <c r="C2549" s="2">
        <v>48.398291090211089</v>
      </c>
      <c r="D2549" s="2">
        <v>-1.9260765966857996E-2</v>
      </c>
      <c r="E2549" s="2">
        <v>4.3993108599069943E-20</v>
      </c>
      <c r="F2549" s="2">
        <v>4.7448600000000001</v>
      </c>
      <c r="G2549" s="2">
        <v>4.7289899999999987</v>
      </c>
      <c r="H2549" s="2">
        <v>4.7140400000000007</v>
      </c>
      <c r="I2549" s="2">
        <v>4.7346019999999989</v>
      </c>
      <c r="J2549" s="13">
        <v>4.7674045000000005</v>
      </c>
      <c r="K2549" s="13" t="s">
        <v>51</v>
      </c>
      <c r="L2549" s="13" t="s">
        <v>54</v>
      </c>
      <c r="M2549" s="13" t="s">
        <v>53</v>
      </c>
    </row>
    <row r="2550" spans="1:13" ht="13.5" x14ac:dyDescent="0.25">
      <c r="A2550" s="3">
        <v>45715</v>
      </c>
      <c r="B2550" s="2">
        <v>4.7187000000000001</v>
      </c>
      <c r="C2550" s="2">
        <v>48.398291090211089</v>
      </c>
      <c r="D2550" s="2">
        <v>-1.9700952754099887E-2</v>
      </c>
      <c r="E2550" s="2">
        <v>3.5194486879255955E-20</v>
      </c>
      <c r="F2550" s="2">
        <v>4.7448600000000001</v>
      </c>
      <c r="G2550" s="2">
        <v>4.7308599999999998</v>
      </c>
      <c r="H2550" s="2">
        <v>4.7149750000000008</v>
      </c>
      <c r="I2550" s="2">
        <v>4.735535999999998</v>
      </c>
      <c r="J2550" s="13">
        <v>4.7674980000000007</v>
      </c>
      <c r="K2550" s="13" t="s">
        <v>51</v>
      </c>
      <c r="L2550" s="13" t="s">
        <v>48</v>
      </c>
      <c r="M2550" s="13" t="s">
        <v>54</v>
      </c>
    </row>
    <row r="2551" spans="1:13" ht="13.5" x14ac:dyDescent="0.25">
      <c r="A2551" s="3">
        <v>45716</v>
      </c>
      <c r="B2551" s="2">
        <v>4.7187000000000001</v>
      </c>
      <c r="C2551" s="2">
        <v>48.398291090211089</v>
      </c>
      <c r="D2551" s="2">
        <v>-2.1465190803886536E-2</v>
      </c>
      <c r="E2551" s="2">
        <v>2.8155589503404763E-20</v>
      </c>
      <c r="F2551" s="2">
        <v>4.7373799999999999</v>
      </c>
      <c r="G2551" s="2">
        <v>4.7336599999999986</v>
      </c>
      <c r="H2551" s="2">
        <v>4.71591</v>
      </c>
      <c r="I2551" s="2">
        <v>4.7347879999999982</v>
      </c>
      <c r="J2551" s="13">
        <v>4.7675915</v>
      </c>
      <c r="K2551" s="13" t="s">
        <v>51</v>
      </c>
      <c r="L2551" s="13" t="s">
        <v>54</v>
      </c>
      <c r="M2551" s="13" t="s">
        <v>53</v>
      </c>
    </row>
    <row r="2552" spans="1:13" ht="13.5" x14ac:dyDescent="0.25">
      <c r="A2552" s="3">
        <v>45719</v>
      </c>
      <c r="B2552" s="2">
        <v>4.8028000000000004</v>
      </c>
      <c r="C2552" s="2">
        <v>65.002928550506383</v>
      </c>
      <c r="D2552" s="2">
        <v>-2.6274605904956339E-2</v>
      </c>
      <c r="E2552" s="2">
        <v>2.2524471602723812E-20</v>
      </c>
      <c r="F2552" s="2">
        <v>4.744860000000001</v>
      </c>
      <c r="G2552" s="2">
        <v>4.7429999999999994</v>
      </c>
      <c r="H2552" s="2">
        <v>4.7215150000000001</v>
      </c>
      <c r="I2552" s="2">
        <v>4.735535999999998</v>
      </c>
      <c r="J2552" s="13">
        <v>4.7677785000000004</v>
      </c>
      <c r="K2552" s="13" t="s">
        <v>51</v>
      </c>
      <c r="L2552" s="13" t="s">
        <v>54</v>
      </c>
      <c r="M2552" s="13" t="s">
        <v>52</v>
      </c>
    </row>
    <row r="2553" spans="1:13" ht="13.5" x14ac:dyDescent="0.25">
      <c r="A2553" s="3">
        <v>45720</v>
      </c>
      <c r="B2553" s="2">
        <v>4.8028000000000004</v>
      </c>
      <c r="C2553" s="2">
        <v>65.002928550506383</v>
      </c>
      <c r="D2553" s="2">
        <v>-3.0807627925396375E-2</v>
      </c>
      <c r="E2553" s="2">
        <v>1.801957728217905E-20</v>
      </c>
      <c r="F2553" s="2">
        <v>4.7523400000000002</v>
      </c>
      <c r="G2553" s="2">
        <v>4.7523399999999985</v>
      </c>
      <c r="H2553" s="2">
        <v>4.7271200000000002</v>
      </c>
      <c r="I2553" s="2">
        <v>4.7366559999999973</v>
      </c>
      <c r="J2553" s="13">
        <v>4.7681055000000008</v>
      </c>
      <c r="K2553" s="13" t="s">
        <v>51</v>
      </c>
      <c r="L2553" s="13" t="s">
        <v>54</v>
      </c>
      <c r="M2553" s="13" t="s">
        <v>52</v>
      </c>
    </row>
    <row r="2554" spans="1:13" ht="13.5" x14ac:dyDescent="0.25">
      <c r="A2554" s="3">
        <v>45721</v>
      </c>
      <c r="B2554" s="2">
        <v>4.7653999999999996</v>
      </c>
      <c r="C2554" s="2">
        <v>55.750439462881815</v>
      </c>
      <c r="D2554" s="2">
        <v>-2.5117458534852588E-2</v>
      </c>
      <c r="E2554" s="2">
        <v>1.441566182574324E-20</v>
      </c>
      <c r="F2554" s="2">
        <v>4.7616800000000001</v>
      </c>
      <c r="G2554" s="2">
        <v>4.7532699999999988</v>
      </c>
      <c r="H2554" s="2">
        <v>4.730855</v>
      </c>
      <c r="I2554" s="2">
        <v>4.7370279999999987</v>
      </c>
      <c r="J2554" s="13">
        <v>4.768339000000001</v>
      </c>
      <c r="K2554" s="13" t="s">
        <v>51</v>
      </c>
      <c r="L2554" s="13" t="s">
        <v>48</v>
      </c>
      <c r="M2554" s="13" t="s">
        <v>52</v>
      </c>
    </row>
    <row r="2555" spans="1:13" ht="13.5" x14ac:dyDescent="0.25">
      <c r="A2555" s="3">
        <v>45722</v>
      </c>
      <c r="B2555" s="2">
        <v>4.7281000000000004</v>
      </c>
      <c r="C2555" s="2">
        <v>48.35758472610808</v>
      </c>
      <c r="D2555" s="2">
        <v>-2.3469975866651893E-2</v>
      </c>
      <c r="E2555" s="2">
        <v>1.1532529460594593E-20</v>
      </c>
      <c r="F2555" s="2">
        <v>4.76356</v>
      </c>
      <c r="G2555" s="2">
        <v>4.7542099999999987</v>
      </c>
      <c r="H2555" s="2">
        <v>4.7322600000000001</v>
      </c>
      <c r="I2555" s="2">
        <v>4.7366539999999988</v>
      </c>
      <c r="J2555" s="13">
        <v>4.7678720000000006</v>
      </c>
      <c r="K2555" s="13" t="s">
        <v>55</v>
      </c>
      <c r="L2555" s="13" t="s">
        <v>54</v>
      </c>
      <c r="M2555" s="13" t="s">
        <v>49</v>
      </c>
    </row>
    <row r="2556" spans="1:13" ht="13.5" x14ac:dyDescent="0.25">
      <c r="A2556" s="3">
        <v>45723</v>
      </c>
      <c r="B2556" s="2">
        <v>4.7934999999999999</v>
      </c>
      <c r="C2556" s="2">
        <v>58.698963178735951</v>
      </c>
      <c r="D2556" s="2">
        <v>-2.110946977770034E-2</v>
      </c>
      <c r="E2556" s="2">
        <v>9.2260235684756757E-21</v>
      </c>
      <c r="F2556" s="2">
        <v>4.7785200000000003</v>
      </c>
      <c r="G2556" s="2">
        <v>4.7579500000000001</v>
      </c>
      <c r="H2556" s="2">
        <v>4.7369349999999999</v>
      </c>
      <c r="I2556" s="2">
        <v>4.7377759999999984</v>
      </c>
      <c r="J2556" s="13">
        <v>4.7680125000000011</v>
      </c>
      <c r="K2556" s="13" t="s">
        <v>51</v>
      </c>
      <c r="L2556" s="13" t="s">
        <v>54</v>
      </c>
      <c r="M2556" s="13" t="s">
        <v>52</v>
      </c>
    </row>
    <row r="2557" spans="1:13" ht="13.5" x14ac:dyDescent="0.25">
      <c r="A2557" s="3">
        <v>45726</v>
      </c>
      <c r="B2557" s="2">
        <v>4.7653999999999996</v>
      </c>
      <c r="C2557" s="2">
        <v>53.72123550284109</v>
      </c>
      <c r="D2557" s="2">
        <v>-1.5933466776068883E-2</v>
      </c>
      <c r="E2557" s="2">
        <v>7.3808188547805406E-21</v>
      </c>
      <c r="F2557" s="2">
        <v>4.7710400000000011</v>
      </c>
      <c r="G2557" s="2">
        <v>4.7579500000000001</v>
      </c>
      <c r="H2557" s="2">
        <v>4.7402049999999996</v>
      </c>
      <c r="I2557" s="2">
        <v>4.7381479999999989</v>
      </c>
      <c r="J2557" s="13">
        <v>4.7681055000000008</v>
      </c>
      <c r="K2557" s="13" t="s">
        <v>55</v>
      </c>
      <c r="L2557" s="13" t="s">
        <v>50</v>
      </c>
      <c r="M2557" s="13" t="s">
        <v>47</v>
      </c>
    </row>
    <row r="2558" spans="1:13" ht="13.5" x14ac:dyDescent="0.25">
      <c r="A2558" s="3">
        <v>45727</v>
      </c>
      <c r="B2558" s="2">
        <v>4.7561</v>
      </c>
      <c r="C2558" s="2">
        <v>52.145163520110344</v>
      </c>
      <c r="D2558" s="2">
        <v>-1.1007726911245186E-2</v>
      </c>
      <c r="E2558" s="2">
        <v>5.9046550838244326E-21</v>
      </c>
      <c r="F2558" s="2">
        <v>4.7616999999999994</v>
      </c>
      <c r="G2558" s="2">
        <v>4.7570199999999998</v>
      </c>
      <c r="H2558" s="2">
        <v>4.74254</v>
      </c>
      <c r="I2558" s="2">
        <v>4.7383339999999992</v>
      </c>
      <c r="J2558" s="13">
        <v>4.7678250000000011</v>
      </c>
      <c r="K2558" s="13" t="s">
        <v>55</v>
      </c>
      <c r="L2558" s="13" t="s">
        <v>50</v>
      </c>
      <c r="M2558" s="13" t="s">
        <v>47</v>
      </c>
    </row>
    <row r="2559" spans="1:13" ht="13.5" x14ac:dyDescent="0.25">
      <c r="A2559" s="3">
        <v>45728</v>
      </c>
      <c r="B2559" s="2">
        <v>4.7561</v>
      </c>
      <c r="C2559" s="2">
        <v>52.145163520110344</v>
      </c>
      <c r="D2559" s="2">
        <v>-1.4101717308762751E-2</v>
      </c>
      <c r="E2559" s="2">
        <v>4.7237240670595461E-21</v>
      </c>
      <c r="F2559" s="2">
        <v>4.7598399999999996</v>
      </c>
      <c r="G2559" s="2">
        <v>4.7607600000000003</v>
      </c>
      <c r="H2559" s="2">
        <v>4.7448749999999986</v>
      </c>
      <c r="I2559" s="2">
        <v>4.7364659999999992</v>
      </c>
      <c r="J2559" s="13">
        <v>4.7674980000000007</v>
      </c>
      <c r="K2559" s="13" t="s">
        <v>55</v>
      </c>
      <c r="L2559" s="13" t="s">
        <v>50</v>
      </c>
      <c r="M2559" s="13" t="s">
        <v>47</v>
      </c>
    </row>
    <row r="2560" spans="1:13" ht="13.5" x14ac:dyDescent="0.25">
      <c r="A2560" s="3">
        <v>45729</v>
      </c>
      <c r="B2560" s="2">
        <v>4.7</v>
      </c>
      <c r="C2560" s="2">
        <v>43.265083449524951</v>
      </c>
      <c r="D2560" s="2">
        <v>-1.263573579902566E-2</v>
      </c>
      <c r="E2560" s="2">
        <v>3.7789792536476372E-21</v>
      </c>
      <c r="F2560" s="2">
        <v>4.7542200000000001</v>
      </c>
      <c r="G2560" s="2">
        <v>4.758890000000001</v>
      </c>
      <c r="H2560" s="2">
        <v>4.7448749999999995</v>
      </c>
      <c r="I2560" s="2">
        <v>4.7338500000000003</v>
      </c>
      <c r="J2560" s="13">
        <v>4.7668905000000015</v>
      </c>
      <c r="K2560" s="13" t="s">
        <v>55</v>
      </c>
      <c r="L2560" s="13" t="s">
        <v>50</v>
      </c>
      <c r="M2560" s="13" t="s">
        <v>47</v>
      </c>
    </row>
    <row r="2561" spans="1:13" ht="13.5" x14ac:dyDescent="0.25">
      <c r="A2561" s="3">
        <v>45730</v>
      </c>
      <c r="B2561" s="2">
        <v>4.8028000000000004</v>
      </c>
      <c r="C2561" s="2">
        <v>57.53567583340169</v>
      </c>
      <c r="D2561" s="2">
        <v>-1.8744887199670046E-2</v>
      </c>
      <c r="E2561" s="2">
        <v>3.0231834029181099E-21</v>
      </c>
      <c r="F2561" s="2">
        <v>4.7560799999999999</v>
      </c>
      <c r="G2561" s="2">
        <v>4.7673000000000005</v>
      </c>
      <c r="H2561" s="2">
        <v>4.7504799999999996</v>
      </c>
      <c r="I2561" s="2">
        <v>4.7332899999999993</v>
      </c>
      <c r="J2561" s="13">
        <v>4.7667970000000022</v>
      </c>
      <c r="K2561" s="13" t="s">
        <v>51</v>
      </c>
      <c r="L2561" s="13" t="s">
        <v>54</v>
      </c>
      <c r="M2561" s="13" t="s">
        <v>52</v>
      </c>
    </row>
    <row r="2562" spans="1:13" ht="13.5" x14ac:dyDescent="0.25">
      <c r="A2562" s="3">
        <v>45733</v>
      </c>
      <c r="B2562" s="2">
        <v>4.6813000000000002</v>
      </c>
      <c r="C2562" s="2">
        <v>43.582536520552253</v>
      </c>
      <c r="D2562" s="2">
        <v>-2.3375854514604555E-3</v>
      </c>
      <c r="E2562" s="2">
        <v>2.4185467223344881E-21</v>
      </c>
      <c r="F2562" s="2">
        <v>4.7392599999999998</v>
      </c>
      <c r="G2562" s="2">
        <v>4.7551500000000004</v>
      </c>
      <c r="H2562" s="2">
        <v>4.7490750000000004</v>
      </c>
      <c r="I2562" s="2">
        <v>4.7310460000000001</v>
      </c>
      <c r="J2562" s="13">
        <v>4.7660960000000019</v>
      </c>
      <c r="K2562" s="13" t="s">
        <v>55</v>
      </c>
      <c r="L2562" s="13" t="s">
        <v>54</v>
      </c>
      <c r="M2562" s="13" t="s">
        <v>47</v>
      </c>
    </row>
    <row r="2563" spans="1:13" ht="13.5" x14ac:dyDescent="0.25">
      <c r="A2563" s="3">
        <v>45734</v>
      </c>
      <c r="B2563" s="2">
        <v>4.7840999999999996</v>
      </c>
      <c r="C2563" s="2">
        <v>53.792972043707742</v>
      </c>
      <c r="D2563" s="2">
        <v>4.3135778606853137E-3</v>
      </c>
      <c r="E2563" s="2">
        <v>1.9348373778675907E-21</v>
      </c>
      <c r="F2563" s="2">
        <v>4.7448600000000001</v>
      </c>
      <c r="G2563" s="2">
        <v>4.7532800000000002</v>
      </c>
      <c r="H2563" s="2">
        <v>4.7528099999999993</v>
      </c>
      <c r="I2563" s="2">
        <v>4.7310460000000001</v>
      </c>
      <c r="J2563" s="13">
        <v>4.7659555000000022</v>
      </c>
      <c r="K2563" s="13" t="s">
        <v>51</v>
      </c>
      <c r="L2563" s="13" t="s">
        <v>48</v>
      </c>
      <c r="M2563" s="13" t="s">
        <v>52</v>
      </c>
    </row>
    <row r="2564" spans="1:13" ht="13.5" x14ac:dyDescent="0.25">
      <c r="A2564" s="3">
        <v>45735</v>
      </c>
      <c r="B2564" s="2">
        <v>4.7653999999999996</v>
      </c>
      <c r="C2564" s="2">
        <v>51.951103368851804</v>
      </c>
      <c r="D2564" s="2">
        <v>5.319890109682035E-3</v>
      </c>
      <c r="E2564" s="2">
        <v>1.5478699022940727E-21</v>
      </c>
      <c r="F2564" s="2">
        <v>4.7467199999999998</v>
      </c>
      <c r="G2564" s="2">
        <v>4.7532800000000002</v>
      </c>
      <c r="H2564" s="2">
        <v>4.7532749999999995</v>
      </c>
      <c r="I2564" s="2">
        <v>4.7310459999999992</v>
      </c>
      <c r="J2564" s="13">
        <v>4.7657215000000015</v>
      </c>
      <c r="K2564" s="13" t="s">
        <v>51</v>
      </c>
      <c r="L2564" s="13" t="s">
        <v>48</v>
      </c>
      <c r="M2564" s="13" t="s">
        <v>52</v>
      </c>
    </row>
    <row r="2565" spans="1:13" ht="13.5" x14ac:dyDescent="0.25">
      <c r="A2565" s="3">
        <v>45737</v>
      </c>
      <c r="B2565" s="2">
        <v>4.8028000000000004</v>
      </c>
      <c r="C2565" s="2">
        <v>55.251217961749255</v>
      </c>
      <c r="D2565" s="2">
        <v>-2.4611460497627746E-3</v>
      </c>
      <c r="E2565" s="2">
        <v>1.2382959218352581E-21</v>
      </c>
      <c r="F2565" s="2">
        <v>4.7672800000000004</v>
      </c>
      <c r="G2565" s="2">
        <v>4.7607499999999998</v>
      </c>
      <c r="H2565" s="2">
        <v>4.7574800000000002</v>
      </c>
      <c r="I2565" s="2">
        <v>4.7319800000000001</v>
      </c>
      <c r="J2565" s="13">
        <v>4.7658150000000026</v>
      </c>
      <c r="K2565" s="13" t="s">
        <v>51</v>
      </c>
      <c r="L2565" s="13" t="s">
        <v>48</v>
      </c>
      <c r="M2565" s="13" t="s">
        <v>52</v>
      </c>
    </row>
    <row r="2566" spans="1:13" ht="13.5" x14ac:dyDescent="0.25">
      <c r="A2566" s="3">
        <v>45740</v>
      </c>
      <c r="B2566" s="2">
        <v>4.8028000000000004</v>
      </c>
      <c r="C2566" s="2">
        <v>55.251217961749255</v>
      </c>
      <c r="D2566" s="2">
        <v>6.8090420765010151E-4</v>
      </c>
      <c r="E2566" s="2">
        <v>9.906367374682065E-22</v>
      </c>
      <c r="F2566" s="2">
        <v>4.7672800000000004</v>
      </c>
      <c r="G2566" s="2">
        <v>4.7616800000000001</v>
      </c>
      <c r="H2566" s="2">
        <v>4.7598150000000006</v>
      </c>
      <c r="I2566" s="2">
        <v>4.7329140000000001</v>
      </c>
      <c r="J2566" s="13">
        <v>4.7659085000000019</v>
      </c>
      <c r="K2566" s="13" t="s">
        <v>51</v>
      </c>
      <c r="L2566" s="13" t="s">
        <v>48</v>
      </c>
      <c r="M2566" s="13" t="s">
        <v>54</v>
      </c>
    </row>
    <row r="2567" spans="1:13" ht="13.5" x14ac:dyDescent="0.25">
      <c r="A2567" s="3">
        <v>45741</v>
      </c>
      <c r="B2567" s="2">
        <v>4.7653999999999996</v>
      </c>
      <c r="C2567" s="2">
        <v>51.174865936833477</v>
      </c>
      <c r="D2567" s="2">
        <v>1.4761754439982511E-3</v>
      </c>
      <c r="E2567" s="2">
        <v>7.9250938997456522E-22</v>
      </c>
      <c r="F2567" s="2">
        <v>4.7841000000000005</v>
      </c>
      <c r="G2567" s="2">
        <v>4.7616800000000001</v>
      </c>
      <c r="H2567" s="2">
        <v>4.7598150000000006</v>
      </c>
      <c r="I2567" s="2">
        <v>4.7332859999999997</v>
      </c>
      <c r="J2567" s="13">
        <v>4.765674500000002</v>
      </c>
      <c r="K2567" s="13" t="s">
        <v>51</v>
      </c>
      <c r="L2567" s="13" t="s">
        <v>48</v>
      </c>
      <c r="M2567" s="13" t="s">
        <v>52</v>
      </c>
    </row>
    <row r="2568" spans="1:13" ht="13.5" x14ac:dyDescent="0.25">
      <c r="A2568" s="3">
        <v>45742</v>
      </c>
      <c r="B2568" s="2">
        <v>4.7934999999999999</v>
      </c>
      <c r="C2568" s="2">
        <v>53.925362781349428</v>
      </c>
      <c r="D2568" s="2">
        <v>-1.4298220254618244E-3</v>
      </c>
      <c r="E2568" s="2">
        <v>6.3400751197965219E-22</v>
      </c>
      <c r="F2568" s="2">
        <v>4.7859800000000003</v>
      </c>
      <c r="G2568" s="2">
        <v>4.7654199999999998</v>
      </c>
      <c r="H2568" s="2">
        <v>4.7612199999999998</v>
      </c>
      <c r="I2568" s="2">
        <v>4.7344079999999993</v>
      </c>
      <c r="J2568" s="13">
        <v>4.7655810000000027</v>
      </c>
      <c r="K2568" s="13" t="s">
        <v>51</v>
      </c>
      <c r="L2568" s="13" t="s">
        <v>54</v>
      </c>
      <c r="M2568" s="13" t="s">
        <v>52</v>
      </c>
    </row>
    <row r="2569" spans="1:13" ht="13.5" x14ac:dyDescent="0.25">
      <c r="A2569" s="3">
        <v>45743</v>
      </c>
      <c r="B2569" s="2">
        <v>4.8028000000000004</v>
      </c>
      <c r="C2569" s="2">
        <v>54.832258586535531</v>
      </c>
      <c r="D2569" s="2">
        <v>-4.8054061166293849E-3</v>
      </c>
      <c r="E2569" s="2">
        <v>5.0720600958372181E-22</v>
      </c>
      <c r="F2569" s="2">
        <v>4.7934600000000005</v>
      </c>
      <c r="G2569" s="2">
        <v>4.7700899999999997</v>
      </c>
      <c r="H2569" s="2">
        <v>4.7654250000000005</v>
      </c>
      <c r="I2569" s="2">
        <v>4.7355279999999995</v>
      </c>
      <c r="J2569" s="13">
        <v>4.7655340000000033</v>
      </c>
      <c r="K2569" s="13" t="s">
        <v>51</v>
      </c>
      <c r="L2569" s="13" t="s">
        <v>48</v>
      </c>
      <c r="M2569" s="13" t="s">
        <v>52</v>
      </c>
    </row>
    <row r="2570" spans="1:13" ht="13.5" x14ac:dyDescent="0.25">
      <c r="A2570" s="3">
        <v>45744</v>
      </c>
      <c r="B2570" s="2">
        <v>4.7934999999999999</v>
      </c>
      <c r="C2570" s="2">
        <v>53.694089888105374</v>
      </c>
      <c r="D2570" s="2">
        <v>-1.5869406118351748E-2</v>
      </c>
      <c r="E2570" s="2">
        <v>4.0576480766697746E-22</v>
      </c>
      <c r="F2570" s="2">
        <v>4.7915999999999999</v>
      </c>
      <c r="G2570" s="2">
        <v>4.7794400000000001</v>
      </c>
      <c r="H2570" s="2">
        <v>4.7691650000000001</v>
      </c>
      <c r="I2570" s="2">
        <v>4.7372099999999993</v>
      </c>
      <c r="J2570" s="13">
        <v>4.7655340000000033</v>
      </c>
      <c r="K2570" s="13" t="s">
        <v>55</v>
      </c>
      <c r="L2570" s="13" t="s">
        <v>50</v>
      </c>
      <c r="M2570" s="13" t="s">
        <v>47</v>
      </c>
    </row>
    <row r="2571" spans="1:13" ht="13.5" x14ac:dyDescent="0.25">
      <c r="A2571" s="3">
        <v>45749</v>
      </c>
      <c r="B2571" s="2">
        <v>4.8028000000000004</v>
      </c>
      <c r="C2571" s="2">
        <v>54.706578881970167</v>
      </c>
      <c r="D2571" s="2">
        <v>-1.0295965594135481E-2</v>
      </c>
      <c r="E2571" s="2">
        <v>3.2461184613358199E-22</v>
      </c>
      <c r="F2571" s="2">
        <v>4.7916000000000007</v>
      </c>
      <c r="G2571" s="2">
        <v>4.7794399999999992</v>
      </c>
      <c r="H2571" s="2">
        <v>4.7733700000000008</v>
      </c>
      <c r="I2571" s="2">
        <v>4.7385179999999991</v>
      </c>
      <c r="J2571" s="13">
        <v>4.7652535000000036</v>
      </c>
      <c r="K2571" s="13" t="s">
        <v>55</v>
      </c>
      <c r="L2571" s="13" t="s">
        <v>54</v>
      </c>
      <c r="M2571" s="13" t="s">
        <v>54</v>
      </c>
    </row>
    <row r="2572" spans="1:13" ht="13.5" x14ac:dyDescent="0.25">
      <c r="A2572" s="3">
        <v>45750</v>
      </c>
      <c r="B2572" s="2">
        <v>4.8121999999999998</v>
      </c>
      <c r="C2572" s="2">
        <v>55.759518152448159</v>
      </c>
      <c r="D2572" s="2">
        <v>-2.5200580960130559E-2</v>
      </c>
      <c r="E2572" s="2">
        <v>2.5968947690686562E-22</v>
      </c>
      <c r="F2572" s="2">
        <v>4.8009599999999999</v>
      </c>
      <c r="G2572" s="2">
        <v>4.7925299999999993</v>
      </c>
      <c r="H2572" s="2">
        <v>4.7738400000000007</v>
      </c>
      <c r="I2572" s="2">
        <v>4.7403879999999985</v>
      </c>
      <c r="J2572" s="13">
        <v>4.7654875000000034</v>
      </c>
      <c r="K2572" s="13" t="s">
        <v>51</v>
      </c>
      <c r="L2572" s="13" t="s">
        <v>54</v>
      </c>
      <c r="M2572" s="13" t="s">
        <v>52</v>
      </c>
    </row>
    <row r="2573" spans="1:13" ht="13.5" x14ac:dyDescent="0.25">
      <c r="A2573" s="3">
        <v>45751</v>
      </c>
      <c r="B2573" s="2">
        <v>4.8308</v>
      </c>
      <c r="C2573" s="2">
        <v>57.847658460109002</v>
      </c>
      <c r="D2573" s="2">
        <v>-2.364493110773136E-2</v>
      </c>
      <c r="E2573" s="2">
        <v>2.0775158152549251E-22</v>
      </c>
      <c r="F2573" s="2">
        <v>4.8084199999999999</v>
      </c>
      <c r="G2573" s="2">
        <v>4.7971999999999992</v>
      </c>
      <c r="H2573" s="2">
        <v>4.7752399999999993</v>
      </c>
      <c r="I2573" s="2">
        <v>4.7426299999999983</v>
      </c>
      <c r="J2573" s="13">
        <v>4.7655805000000022</v>
      </c>
      <c r="K2573" s="13" t="s">
        <v>51</v>
      </c>
      <c r="L2573" s="13" t="s">
        <v>48</v>
      </c>
      <c r="M2573" s="13" t="s">
        <v>52</v>
      </c>
    </row>
    <row r="2574" spans="1:13" ht="13.5" x14ac:dyDescent="0.25">
      <c r="A2574" s="3">
        <v>45754</v>
      </c>
      <c r="B2574" s="2">
        <v>4.8121999999999998</v>
      </c>
      <c r="C2574" s="2">
        <v>55.049465754135113</v>
      </c>
      <c r="D2574" s="2">
        <v>-2.4187998247787945E-2</v>
      </c>
      <c r="E2574" s="2">
        <v>1.6620126522039402E-22</v>
      </c>
      <c r="F2574" s="2">
        <v>4.8102999999999998</v>
      </c>
      <c r="G2574" s="2">
        <v>4.8018799999999988</v>
      </c>
      <c r="H2574" s="2">
        <v>4.7775800000000004</v>
      </c>
      <c r="I2574" s="2">
        <v>4.7444999999999986</v>
      </c>
      <c r="J2574" s="13">
        <v>4.765347000000002</v>
      </c>
      <c r="K2574" s="13" t="s">
        <v>55</v>
      </c>
      <c r="L2574" s="13" t="s">
        <v>54</v>
      </c>
      <c r="M2574" s="13" t="s">
        <v>49</v>
      </c>
    </row>
    <row r="2575" spans="1:13" ht="13.5" x14ac:dyDescent="0.25">
      <c r="A2575" s="3">
        <v>45755</v>
      </c>
      <c r="B2575" s="2">
        <v>4.8121999999999998</v>
      </c>
      <c r="C2575" s="2">
        <v>55.049465754135113</v>
      </c>
      <c r="D2575" s="2">
        <v>-1.9117318676631356E-2</v>
      </c>
      <c r="E2575" s="2">
        <v>1.3296101217631522E-22</v>
      </c>
      <c r="F2575" s="2">
        <v>4.8140400000000003</v>
      </c>
      <c r="G2575" s="2">
        <v>4.8028199999999996</v>
      </c>
      <c r="H2575" s="2">
        <v>4.7817850000000011</v>
      </c>
      <c r="I2575" s="2">
        <v>4.7465559999999991</v>
      </c>
      <c r="J2575" s="13">
        <v>4.765347000000002</v>
      </c>
      <c r="K2575" s="13" t="s">
        <v>51</v>
      </c>
      <c r="L2575" s="13" t="s">
        <v>48</v>
      </c>
      <c r="M2575" s="13" t="s">
        <v>52</v>
      </c>
    </row>
    <row r="2576" spans="1:13" ht="13.5" x14ac:dyDescent="0.25">
      <c r="A2576" s="3">
        <v>45757</v>
      </c>
      <c r="B2576" s="2">
        <v>4.8121999999999998</v>
      </c>
      <c r="C2576" s="2">
        <v>55.049465754135113</v>
      </c>
      <c r="D2576" s="2">
        <v>-1.5033825352486652E-2</v>
      </c>
      <c r="E2576" s="2">
        <v>1.0636880974105219E-22</v>
      </c>
      <c r="F2576" s="2">
        <v>4.8159200000000002</v>
      </c>
      <c r="G2576" s="2">
        <v>4.8037599999999987</v>
      </c>
      <c r="H2576" s="2">
        <v>4.7827200000000003</v>
      </c>
      <c r="I2576" s="2">
        <v>4.7484259999999985</v>
      </c>
      <c r="J2576" s="13">
        <v>4.7651135000000018</v>
      </c>
      <c r="K2576" s="13" t="s">
        <v>51</v>
      </c>
      <c r="L2576" s="13" t="s">
        <v>54</v>
      </c>
      <c r="M2576" s="13" t="s">
        <v>52</v>
      </c>
    </row>
    <row r="2577" spans="1:13" ht="13.5" x14ac:dyDescent="0.25">
      <c r="A2577" s="3">
        <v>45758</v>
      </c>
      <c r="B2577" s="2">
        <v>4.8402000000000003</v>
      </c>
      <c r="C2577" s="2">
        <v>58.796795945397143</v>
      </c>
      <c r="D2577" s="2">
        <v>-1.9598224311033974E-2</v>
      </c>
      <c r="E2577" s="2">
        <v>8.5095047792841764E-23</v>
      </c>
      <c r="F2577" s="2">
        <v>4.8215200000000005</v>
      </c>
      <c r="G2577" s="2">
        <v>4.8112399999999997</v>
      </c>
      <c r="H2577" s="2">
        <v>4.7864599999999999</v>
      </c>
      <c r="I2577" s="2">
        <v>4.7508559999999989</v>
      </c>
      <c r="J2577" s="13">
        <v>4.7651135000000018</v>
      </c>
      <c r="K2577" s="13" t="s">
        <v>51</v>
      </c>
      <c r="L2577" s="13" t="s">
        <v>48</v>
      </c>
      <c r="M2577" s="13" t="s">
        <v>52</v>
      </c>
    </row>
    <row r="2578" spans="1:13" ht="13.5" x14ac:dyDescent="0.25">
      <c r="A2578" s="3">
        <v>45761</v>
      </c>
      <c r="B2578" s="2">
        <v>4.8308</v>
      </c>
      <c r="C2578" s="2">
        <v>57.076516234506983</v>
      </c>
      <c r="D2578" s="2">
        <v>-1.8784027206637965E-2</v>
      </c>
      <c r="E2578" s="2">
        <v>6.8076038234273421E-23</v>
      </c>
      <c r="F2578" s="2">
        <v>4.8215199999999996</v>
      </c>
      <c r="G2578" s="2">
        <v>4.8149699999999998</v>
      </c>
      <c r="H2578" s="2">
        <v>4.7901949999999998</v>
      </c>
      <c r="I2578" s="2">
        <v>4.7530979999999987</v>
      </c>
      <c r="J2578" s="13">
        <v>4.7649730000000012</v>
      </c>
      <c r="K2578" s="13" t="s">
        <v>55</v>
      </c>
      <c r="L2578" s="13" t="s">
        <v>50</v>
      </c>
      <c r="M2578" s="13" t="s">
        <v>54</v>
      </c>
    </row>
    <row r="2579" spans="1:13" ht="13.5" x14ac:dyDescent="0.25">
      <c r="A2579" s="3">
        <v>45762</v>
      </c>
      <c r="B2579" s="2">
        <v>4.8402000000000003</v>
      </c>
      <c r="C2579" s="2">
        <v>58.387665602811325</v>
      </c>
      <c r="D2579" s="2">
        <v>-1.7622658794854473E-2</v>
      </c>
      <c r="E2579" s="2">
        <v>5.4460830587418739E-23</v>
      </c>
      <c r="F2579" s="2">
        <v>4.8271199999999999</v>
      </c>
      <c r="G2579" s="2">
        <v>4.8187100000000012</v>
      </c>
      <c r="H2579" s="2">
        <v>4.7943999999999996</v>
      </c>
      <c r="I2579" s="2">
        <v>4.7555279999999991</v>
      </c>
      <c r="J2579" s="13">
        <v>4.7651130000000013</v>
      </c>
      <c r="K2579" s="13" t="s">
        <v>51</v>
      </c>
      <c r="L2579" s="13" t="s">
        <v>54</v>
      </c>
      <c r="M2579" s="13" t="s">
        <v>52</v>
      </c>
    </row>
    <row r="2580" spans="1:13" ht="13.5" x14ac:dyDescent="0.25">
      <c r="A2580" s="3">
        <v>45763</v>
      </c>
      <c r="B2580" s="2">
        <v>4.8589000000000002</v>
      </c>
      <c r="C2580" s="2">
        <v>60.94358978459956</v>
      </c>
      <c r="D2580" s="2">
        <v>-1.9754091990240141E-2</v>
      </c>
      <c r="E2580" s="2">
        <v>4.3568664469934992E-23</v>
      </c>
      <c r="F2580" s="2">
        <v>4.8364599999999998</v>
      </c>
      <c r="G2580" s="2">
        <v>4.8252499999999996</v>
      </c>
      <c r="H2580" s="2">
        <v>4.8023450000000008</v>
      </c>
      <c r="I2580" s="2">
        <v>4.7587059999999983</v>
      </c>
      <c r="J2580" s="13">
        <v>4.7654870000000003</v>
      </c>
      <c r="K2580" s="13" t="s">
        <v>51</v>
      </c>
      <c r="L2580" s="13" t="s">
        <v>48</v>
      </c>
      <c r="M2580" s="13" t="s">
        <v>52</v>
      </c>
    </row>
    <row r="2581" spans="1:13" ht="13.5" x14ac:dyDescent="0.25">
      <c r="A2581" s="3">
        <v>45764</v>
      </c>
      <c r="B2581" s="2">
        <v>4.8589000000000002</v>
      </c>
      <c r="C2581" s="2">
        <v>60.94358978459956</v>
      </c>
      <c r="D2581" s="2">
        <v>-2.0513430340011851E-2</v>
      </c>
      <c r="E2581" s="2">
        <v>3.4854931575947996E-23</v>
      </c>
      <c r="F2581" s="2">
        <v>4.8457999999999997</v>
      </c>
      <c r="G2581" s="2">
        <v>4.8308600000000004</v>
      </c>
      <c r="H2581" s="2">
        <v>4.8051499999999994</v>
      </c>
      <c r="I2581" s="2">
        <v>4.7618839999999985</v>
      </c>
      <c r="J2581" s="13">
        <v>4.7659075</v>
      </c>
      <c r="K2581" s="13" t="s">
        <v>51</v>
      </c>
      <c r="L2581" s="13" t="s">
        <v>48</v>
      </c>
      <c r="M2581" s="13" t="s">
        <v>52</v>
      </c>
    </row>
    <row r="2582" spans="1:13" ht="13.5" x14ac:dyDescent="0.25">
      <c r="A2582" s="3">
        <v>45765</v>
      </c>
      <c r="B2582" s="2">
        <v>4.8494999999999999</v>
      </c>
      <c r="C2582" s="2">
        <v>58.836756250421374</v>
      </c>
      <c r="D2582" s="2">
        <v>-1.9371448359462917E-2</v>
      </c>
      <c r="E2582" s="2">
        <v>2.7883945260758397E-23</v>
      </c>
      <c r="F2582" s="2">
        <v>4.8476599999999994</v>
      </c>
      <c r="G2582" s="2">
        <v>4.8345900000000004</v>
      </c>
      <c r="H2582" s="2">
        <v>4.8135599999999998</v>
      </c>
      <c r="I2582" s="2">
        <v>4.7650599999999992</v>
      </c>
      <c r="J2582" s="13">
        <v>4.7663279999999997</v>
      </c>
      <c r="K2582" s="13" t="s">
        <v>55</v>
      </c>
      <c r="L2582" s="13" t="s">
        <v>50</v>
      </c>
      <c r="M2582" s="13" t="s">
        <v>49</v>
      </c>
    </row>
    <row r="2583" spans="1:13" ht="13.5" x14ac:dyDescent="0.25">
      <c r="A2583" s="3">
        <v>45768</v>
      </c>
      <c r="B2583" s="2">
        <v>4.8402000000000003</v>
      </c>
      <c r="C2583" s="2">
        <v>56.746585790885717</v>
      </c>
      <c r="D2583" s="2">
        <v>-1.5130619760919117E-2</v>
      </c>
      <c r="E2583" s="2">
        <v>2.2307156208606719E-23</v>
      </c>
      <c r="F2583" s="2">
        <v>4.8495400000000002</v>
      </c>
      <c r="G2583" s="2">
        <v>4.8355300000000003</v>
      </c>
      <c r="H2583" s="2">
        <v>4.8163649999999993</v>
      </c>
      <c r="I2583" s="2">
        <v>4.7680499999999997</v>
      </c>
      <c r="J2583" s="13">
        <v>4.7668419999999996</v>
      </c>
      <c r="K2583" s="13" t="s">
        <v>51</v>
      </c>
      <c r="L2583" s="13" t="s">
        <v>54</v>
      </c>
      <c r="M2583" s="13" t="s">
        <v>52</v>
      </c>
    </row>
    <row r="2584" spans="1:13" ht="13.5" x14ac:dyDescent="0.25">
      <c r="A2584" s="3">
        <v>45769</v>
      </c>
      <c r="B2584" s="2">
        <v>4.8402000000000003</v>
      </c>
      <c r="C2584" s="2">
        <v>56.746585790885717</v>
      </c>
      <c r="D2584" s="2">
        <v>-1.4604265505525404E-2</v>
      </c>
      <c r="E2584" s="2">
        <v>1.7845724966885376E-23</v>
      </c>
      <c r="F2584" s="2">
        <v>4.8495399999999993</v>
      </c>
      <c r="G2584" s="2">
        <v>4.8383300000000009</v>
      </c>
      <c r="H2584" s="2">
        <v>4.8201049999999999</v>
      </c>
      <c r="I2584" s="2">
        <v>4.7710400000000002</v>
      </c>
      <c r="J2584" s="13">
        <v>4.7672624999999993</v>
      </c>
      <c r="K2584" s="13" t="s">
        <v>55</v>
      </c>
      <c r="L2584" s="13" t="s">
        <v>50</v>
      </c>
      <c r="M2584" s="13" t="s">
        <v>54</v>
      </c>
    </row>
    <row r="2585" spans="1:13" ht="13.5" x14ac:dyDescent="0.25">
      <c r="A2585" s="3">
        <v>45770</v>
      </c>
      <c r="B2585" s="2">
        <v>4.8681999999999999</v>
      </c>
      <c r="C2585" s="2">
        <v>61.519837443705796</v>
      </c>
      <c r="D2585" s="2">
        <v>-1.641861170992609E-2</v>
      </c>
      <c r="E2585" s="2">
        <v>1.4276579973508302E-23</v>
      </c>
      <c r="F2585" s="2">
        <v>4.8513999999999999</v>
      </c>
      <c r="G2585" s="2">
        <v>4.8439300000000003</v>
      </c>
      <c r="H2585" s="2">
        <v>4.8233750000000004</v>
      </c>
      <c r="I2585" s="2">
        <v>4.7744040000000005</v>
      </c>
      <c r="J2585" s="13">
        <v>4.7677764999999992</v>
      </c>
      <c r="K2585" s="13" t="s">
        <v>55</v>
      </c>
      <c r="L2585" s="13" t="s">
        <v>50</v>
      </c>
      <c r="M2585" s="13" t="s">
        <v>49</v>
      </c>
    </row>
    <row r="2586" spans="1:13" ht="13.5" x14ac:dyDescent="0.25">
      <c r="A2586" s="3">
        <v>45771</v>
      </c>
      <c r="B2586" s="2">
        <v>4.8681999999999999</v>
      </c>
      <c r="C2586" s="2">
        <v>61.519837443705804</v>
      </c>
      <c r="D2586" s="2">
        <v>-1.8291177975939377E-2</v>
      </c>
      <c r="E2586" s="2">
        <v>1.1421263978806643E-23</v>
      </c>
      <c r="F2586" s="2">
        <v>4.8532600000000006</v>
      </c>
      <c r="G2586" s="2">
        <v>4.8495300000000006</v>
      </c>
      <c r="H2586" s="2">
        <v>4.8266450000000001</v>
      </c>
      <c r="I2586" s="2">
        <v>4.777768</v>
      </c>
      <c r="J2586" s="13">
        <v>4.7682904999999991</v>
      </c>
      <c r="K2586" s="13" t="s">
        <v>55</v>
      </c>
      <c r="L2586" s="13" t="s">
        <v>50</v>
      </c>
      <c r="M2586" s="13" t="s">
        <v>49</v>
      </c>
    </row>
    <row r="2587" spans="1:13" ht="13.5" x14ac:dyDescent="0.25">
      <c r="A2587" s="3">
        <v>45772</v>
      </c>
      <c r="B2587" s="2">
        <v>4.8589000000000002</v>
      </c>
      <c r="C2587" s="2">
        <v>59.011284400035294</v>
      </c>
      <c r="D2587" s="2">
        <v>-1.5191437267248808E-2</v>
      </c>
      <c r="E2587" s="2">
        <v>9.1370111830453153E-24</v>
      </c>
      <c r="F2587" s="2">
        <v>4.8551400000000005</v>
      </c>
      <c r="G2587" s="2">
        <v>4.8513999999999999</v>
      </c>
      <c r="H2587" s="2">
        <v>4.8313199999999998</v>
      </c>
      <c r="I2587" s="2">
        <v>4.7809460000000001</v>
      </c>
      <c r="J2587" s="13">
        <v>4.7687579999999992</v>
      </c>
      <c r="K2587" s="13" t="s">
        <v>55</v>
      </c>
      <c r="L2587" s="13" t="s">
        <v>54</v>
      </c>
      <c r="M2587" s="13" t="s">
        <v>49</v>
      </c>
    </row>
    <row r="2588" spans="1:13" ht="13.5" x14ac:dyDescent="0.25">
      <c r="A2588" s="3">
        <v>45775</v>
      </c>
      <c r="B2588" s="2">
        <v>4.8868999999999998</v>
      </c>
      <c r="C2588" s="2">
        <v>63.797638025432896</v>
      </c>
      <c r="D2588" s="2">
        <v>-1.632307702805047E-2</v>
      </c>
      <c r="E2588" s="2">
        <v>7.3096089464362531E-24</v>
      </c>
      <c r="F2588" s="2">
        <v>4.8644800000000004</v>
      </c>
      <c r="G2588" s="2">
        <v>4.8570099999999998</v>
      </c>
      <c r="H2588" s="2">
        <v>4.8359899999999998</v>
      </c>
      <c r="I2588" s="2">
        <v>4.7844959999999999</v>
      </c>
      <c r="J2588" s="13">
        <v>4.7691314999999985</v>
      </c>
      <c r="K2588" s="13" t="s">
        <v>51</v>
      </c>
      <c r="L2588" s="13" t="s">
        <v>48</v>
      </c>
      <c r="M2588" s="13" t="s">
        <v>52</v>
      </c>
    </row>
    <row r="2589" spans="1:13" ht="13.5" x14ac:dyDescent="0.25">
      <c r="A2589" s="3">
        <v>45776</v>
      </c>
      <c r="B2589" s="2">
        <v>4.8681999999999999</v>
      </c>
      <c r="C2589" s="2">
        <v>58.854650484534261</v>
      </c>
      <c r="D2589" s="2">
        <v>-1.4831648612403825E-2</v>
      </c>
      <c r="E2589" s="2">
        <v>5.8476871571490028E-24</v>
      </c>
      <c r="F2589" s="2">
        <v>4.8700799999999997</v>
      </c>
      <c r="G2589" s="2">
        <v>4.8598099999999995</v>
      </c>
      <c r="H2589" s="2">
        <v>4.8392600000000003</v>
      </c>
      <c r="I2589" s="2">
        <v>4.7876719999999997</v>
      </c>
      <c r="J2589" s="13">
        <v>4.7696454999999984</v>
      </c>
      <c r="K2589" s="13" t="s">
        <v>51</v>
      </c>
      <c r="L2589" s="13" t="s">
        <v>48</v>
      </c>
      <c r="M2589" s="13" t="s">
        <v>52</v>
      </c>
    </row>
    <row r="2590" spans="1:13" ht="13.5" x14ac:dyDescent="0.25">
      <c r="A2590" s="3">
        <v>45777</v>
      </c>
      <c r="B2590" s="2">
        <v>4.8681999999999999</v>
      </c>
      <c r="C2590" s="2">
        <v>58.854650484534254</v>
      </c>
      <c r="D2590" s="2">
        <v>-1.0936294171513872E-2</v>
      </c>
      <c r="E2590" s="2">
        <v>4.6781497257192024E-24</v>
      </c>
      <c r="F2590" s="2">
        <v>4.8700799999999997</v>
      </c>
      <c r="G2590" s="2">
        <v>4.8607399999999998</v>
      </c>
      <c r="H2590" s="2">
        <v>4.8429950000000002</v>
      </c>
      <c r="I2590" s="2">
        <v>4.7910360000000001</v>
      </c>
      <c r="J2590" s="13">
        <v>4.7699254999999985</v>
      </c>
      <c r="K2590" s="13" t="s">
        <v>55</v>
      </c>
      <c r="L2590" s="13" t="s">
        <v>54</v>
      </c>
      <c r="M2590" s="13" t="s">
        <v>54</v>
      </c>
    </row>
    <row r="2591" spans="1:13" ht="13.5" x14ac:dyDescent="0.25">
      <c r="A2591" s="3">
        <v>45779</v>
      </c>
      <c r="B2591" s="2">
        <v>4.8868999999999998</v>
      </c>
      <c r="C2591" s="2">
        <v>62.247036975292055</v>
      </c>
      <c r="D2591" s="2">
        <v>-9.2509162571809966E-3</v>
      </c>
      <c r="E2591" s="2">
        <v>3.7425197805753622E-24</v>
      </c>
      <c r="F2591" s="2">
        <v>4.8738200000000003</v>
      </c>
      <c r="G2591" s="2">
        <v>4.8635399999999995</v>
      </c>
      <c r="H2591" s="2">
        <v>4.8472000000000008</v>
      </c>
      <c r="I2591" s="2">
        <v>4.7949600000000006</v>
      </c>
      <c r="J2591" s="13">
        <v>4.7705329999999977</v>
      </c>
      <c r="K2591" s="13" t="s">
        <v>55</v>
      </c>
      <c r="L2591" s="13" t="s">
        <v>54</v>
      </c>
      <c r="M2591" s="13" t="s">
        <v>49</v>
      </c>
    </row>
    <row r="2592" spans="1:13" ht="13.5" x14ac:dyDescent="0.25">
      <c r="A2592" s="3">
        <v>45782</v>
      </c>
      <c r="B2592" s="2">
        <v>4.9897</v>
      </c>
      <c r="C2592" s="2">
        <v>74.630319061223844</v>
      </c>
      <c r="D2592" s="2">
        <v>-1.7205096908263329E-2</v>
      </c>
      <c r="E2592" s="2">
        <v>2.99401582446029E-24</v>
      </c>
      <c r="F2592" s="2">
        <v>4.8999799999999993</v>
      </c>
      <c r="G2592" s="2">
        <v>4.8775599999999999</v>
      </c>
      <c r="H2592" s="2">
        <v>4.8560750000000006</v>
      </c>
      <c r="I2592" s="2">
        <v>4.8005660000000008</v>
      </c>
      <c r="J2592" s="13">
        <v>4.7711869999999976</v>
      </c>
      <c r="K2592" s="13" t="s">
        <v>51</v>
      </c>
      <c r="L2592" s="13" t="s">
        <v>48</v>
      </c>
      <c r="M2592" s="13" t="s">
        <v>52</v>
      </c>
    </row>
    <row r="2593" spans="1:13" ht="13.5" x14ac:dyDescent="0.25">
      <c r="A2593" s="3">
        <v>45783</v>
      </c>
      <c r="B2593" s="2">
        <v>4.9897</v>
      </c>
      <c r="C2593" s="2">
        <v>74.630319061223844</v>
      </c>
      <c r="D2593" s="2">
        <v>-2.6269425373831368E-2</v>
      </c>
      <c r="E2593" s="2">
        <v>2.395212659568232E-24</v>
      </c>
      <c r="F2593" s="2">
        <v>4.9205399999999999</v>
      </c>
      <c r="G2593" s="2">
        <v>4.8925099999999997</v>
      </c>
      <c r="H2593" s="2">
        <v>4.86402</v>
      </c>
      <c r="I2593" s="2">
        <v>4.806172000000001</v>
      </c>
      <c r="J2593" s="13">
        <v>4.7718409999999976</v>
      </c>
      <c r="K2593" s="13" t="s">
        <v>51</v>
      </c>
      <c r="L2593" s="13" t="s">
        <v>48</v>
      </c>
      <c r="M2593" s="13" t="s">
        <v>52</v>
      </c>
    </row>
    <row r="2594" spans="1:13" ht="13.5" x14ac:dyDescent="0.25">
      <c r="A2594" s="3">
        <v>45784</v>
      </c>
      <c r="B2594" s="2">
        <v>5.09</v>
      </c>
      <c r="C2594" s="2">
        <v>81.497659500593358</v>
      </c>
      <c r="D2594" s="2">
        <v>-4.2205073882480626E-2</v>
      </c>
      <c r="E2594" s="2">
        <v>1.9161701276545858E-24</v>
      </c>
      <c r="F2594" s="2">
        <v>4.9648999999999992</v>
      </c>
      <c r="G2594" s="2">
        <v>4.917489999999999</v>
      </c>
      <c r="H2594" s="2">
        <v>4.8779100000000009</v>
      </c>
      <c r="I2594" s="2">
        <v>4.812850000000001</v>
      </c>
      <c r="J2594" s="13">
        <v>4.7729964999999979</v>
      </c>
      <c r="K2594" s="13" t="s">
        <v>51</v>
      </c>
      <c r="L2594" s="13" t="s">
        <v>48</v>
      </c>
      <c r="M2594" s="13" t="s">
        <v>53</v>
      </c>
    </row>
    <row r="2595" spans="1:13" ht="13.5" x14ac:dyDescent="0.25">
      <c r="A2595" s="3">
        <v>45785</v>
      </c>
      <c r="B2595" s="2">
        <v>5.07</v>
      </c>
      <c r="C2595" s="2">
        <v>77.020586853206026</v>
      </c>
      <c r="D2595" s="2">
        <v>-5.126684893760558E-2</v>
      </c>
      <c r="E2595" s="2">
        <v>1.5329361021236687E-24</v>
      </c>
      <c r="F2595" s="2">
        <v>5.0052599999999998</v>
      </c>
      <c r="G2595" s="2">
        <v>4.9376700000000007</v>
      </c>
      <c r="H2595" s="2">
        <v>4.8908000000000005</v>
      </c>
      <c r="I2595" s="2">
        <v>4.8198760000000007</v>
      </c>
      <c r="J2595" s="13">
        <v>4.7742854999999977</v>
      </c>
      <c r="K2595" s="13" t="s">
        <v>51</v>
      </c>
      <c r="L2595" s="13" t="s">
        <v>48</v>
      </c>
      <c r="M2595" s="13" t="s">
        <v>53</v>
      </c>
    </row>
    <row r="2596" spans="1:13" ht="13.5" x14ac:dyDescent="0.25">
      <c r="A2596" s="3">
        <v>45786</v>
      </c>
      <c r="B2596" s="2">
        <v>5.0999999999999996</v>
      </c>
      <c r="C2596" s="2">
        <v>78.893593210864481</v>
      </c>
      <c r="D2596" s="2">
        <v>-6.2304229975807424E-2</v>
      </c>
      <c r="E2596" s="2">
        <v>1.226348881698935E-24</v>
      </c>
      <c r="F2596" s="2">
        <v>5.047880000000001</v>
      </c>
      <c r="G2596" s="2">
        <v>4.9608500000000006</v>
      </c>
      <c r="H2596" s="2">
        <v>4.9051900000000002</v>
      </c>
      <c r="I2596" s="2">
        <v>4.8267540000000011</v>
      </c>
      <c r="J2596" s="13">
        <v>4.7754909999999988</v>
      </c>
      <c r="K2596" s="13" t="s">
        <v>51</v>
      </c>
      <c r="L2596" s="13" t="s">
        <v>48</v>
      </c>
      <c r="M2596" s="13" t="s">
        <v>53</v>
      </c>
    </row>
    <row r="2597" spans="1:13" ht="13.5" x14ac:dyDescent="0.25">
      <c r="A2597" s="3">
        <v>45789</v>
      </c>
      <c r="B2597" s="2">
        <v>5.09</v>
      </c>
      <c r="C2597" s="2">
        <v>76.650844123042248</v>
      </c>
      <c r="D2597" s="2">
        <v>-7.3573354949033387E-2</v>
      </c>
      <c r="E2597" s="2">
        <v>9.8107910535914812E-25</v>
      </c>
      <c r="F2597" s="2">
        <v>5.0679399999999992</v>
      </c>
      <c r="G2597" s="2">
        <v>4.9839600000000006</v>
      </c>
      <c r="H2597" s="2">
        <v>4.9176799999999998</v>
      </c>
      <c r="I2597" s="2">
        <v>4.8332460000000008</v>
      </c>
      <c r="J2597" s="13">
        <v>4.7766934999999986</v>
      </c>
      <c r="K2597" s="13" t="s">
        <v>51</v>
      </c>
      <c r="L2597" s="13" t="s">
        <v>48</v>
      </c>
      <c r="M2597" s="13" t="s">
        <v>53</v>
      </c>
    </row>
    <row r="2598" spans="1:13" ht="13.5" x14ac:dyDescent="0.25">
      <c r="A2598" s="3">
        <v>45790</v>
      </c>
      <c r="B2598" s="2">
        <v>5.07</v>
      </c>
      <c r="C2598" s="2">
        <v>72.228406991200103</v>
      </c>
      <c r="D2598" s="2">
        <v>-7.840844311952111E-2</v>
      </c>
      <c r="E2598" s="2">
        <v>7.8486328428731852E-25</v>
      </c>
      <c r="F2598" s="2">
        <v>5.0840000000000005</v>
      </c>
      <c r="G2598" s="2">
        <v>5.0022699999999993</v>
      </c>
      <c r="H2598" s="2">
        <v>4.9296399999999991</v>
      </c>
      <c r="I2598" s="2">
        <v>4.8393380000000015</v>
      </c>
      <c r="J2598" s="13">
        <v>4.7777959999999986</v>
      </c>
      <c r="K2598" s="13" t="s">
        <v>51</v>
      </c>
      <c r="L2598" s="13" t="s">
        <v>48</v>
      </c>
      <c r="M2598" s="13" t="s">
        <v>53</v>
      </c>
    </row>
    <row r="2599" spans="1:13" ht="13.5" x14ac:dyDescent="0.25">
      <c r="A2599" s="3">
        <v>45791</v>
      </c>
      <c r="B2599" s="2">
        <v>5.08</v>
      </c>
      <c r="C2599" s="2">
        <v>73.065190891109026</v>
      </c>
      <c r="D2599" s="2">
        <v>-8.7007347605007723E-2</v>
      </c>
      <c r="E2599" s="2">
        <v>6.2789062742985481E-25</v>
      </c>
      <c r="F2599" s="2">
        <v>5.081999999999999</v>
      </c>
      <c r="G2599" s="2">
        <v>5.0234499999999986</v>
      </c>
      <c r="H2599" s="2">
        <v>4.94163</v>
      </c>
      <c r="I2599" s="2">
        <v>4.8465640000000016</v>
      </c>
      <c r="J2599" s="13">
        <v>4.7789014999999981</v>
      </c>
      <c r="K2599" s="13" t="s">
        <v>51</v>
      </c>
      <c r="L2599" s="13" t="s">
        <v>48</v>
      </c>
      <c r="M2599" s="13" t="s">
        <v>53</v>
      </c>
    </row>
    <row r="2600" spans="1:13" ht="13.5" x14ac:dyDescent="0.25">
      <c r="A2600" s="3">
        <v>45792</v>
      </c>
      <c r="B2600" s="2">
        <v>5.0599999999999996</v>
      </c>
      <c r="C2600" s="2">
        <v>68.612423946897664</v>
      </c>
      <c r="D2600" s="2">
        <v>-9.3685038041158464E-2</v>
      </c>
      <c r="E2600" s="2">
        <v>5.0231250194388389E-25</v>
      </c>
      <c r="F2600" s="2">
        <v>5.08</v>
      </c>
      <c r="G2600" s="2">
        <v>5.0426300000000008</v>
      </c>
      <c r="H2600" s="2">
        <v>4.9516849999999994</v>
      </c>
      <c r="I2600" s="2">
        <v>4.8533900000000019</v>
      </c>
      <c r="J2600" s="13">
        <v>4.7799069999999979</v>
      </c>
      <c r="K2600" s="13" t="s">
        <v>51</v>
      </c>
      <c r="L2600" s="13" t="s">
        <v>48</v>
      </c>
      <c r="M2600" s="13" t="s">
        <v>53</v>
      </c>
    </row>
    <row r="2601" spans="1:13" ht="13.5" x14ac:dyDescent="0.25">
      <c r="A2601" s="3">
        <v>45793</v>
      </c>
      <c r="B2601" s="2">
        <v>5.04</v>
      </c>
      <c r="C2601" s="2">
        <v>64.38670758470704</v>
      </c>
      <c r="D2601" s="2">
        <v>-9.5676561453627684E-2</v>
      </c>
      <c r="E2601" s="2">
        <v>4.0185000155510713E-25</v>
      </c>
      <c r="F2601" s="2">
        <v>5.0679999999999996</v>
      </c>
      <c r="G2601" s="2">
        <v>5.0579400000000003</v>
      </c>
      <c r="H2601" s="2">
        <v>4.9607399999999995</v>
      </c>
      <c r="I2601" s="2">
        <v>4.8598160000000012</v>
      </c>
      <c r="J2601" s="13">
        <v>4.7809529999999985</v>
      </c>
      <c r="K2601" s="13" t="s">
        <v>55</v>
      </c>
      <c r="L2601" s="13" t="s">
        <v>50</v>
      </c>
      <c r="M2601" s="13" t="s">
        <v>47</v>
      </c>
    </row>
    <row r="2602" spans="1:13" ht="13.5" x14ac:dyDescent="0.25">
      <c r="A2602" s="3">
        <v>45796</v>
      </c>
      <c r="B2602" s="2">
        <v>5.04</v>
      </c>
      <c r="C2602" s="2">
        <v>64.38670758470704</v>
      </c>
      <c r="D2602" s="2">
        <v>-8.2075885364210066E-2</v>
      </c>
      <c r="E2602" s="2">
        <v>3.2148000124408573E-25</v>
      </c>
      <c r="F2602" s="2">
        <v>5.0579999999999998</v>
      </c>
      <c r="G2602" s="2">
        <v>5.06297</v>
      </c>
      <c r="H2602" s="2">
        <v>4.9702650000000013</v>
      </c>
      <c r="I2602" s="2">
        <v>4.8645600000000009</v>
      </c>
      <c r="J2602" s="13">
        <v>4.7818584999999976</v>
      </c>
      <c r="K2602" s="13" t="s">
        <v>55</v>
      </c>
      <c r="L2602" s="13" t="s">
        <v>50</v>
      </c>
      <c r="M2602" s="13" t="s">
        <v>47</v>
      </c>
    </row>
    <row r="2603" spans="1:13" ht="13.5" x14ac:dyDescent="0.25">
      <c r="A2603" s="3">
        <v>45797</v>
      </c>
      <c r="B2603" s="2">
        <v>5.04</v>
      </c>
      <c r="C2603" s="2">
        <v>64.38670758470704</v>
      </c>
      <c r="D2603" s="2">
        <v>-7.1057966657525284E-2</v>
      </c>
      <c r="E2603" s="2">
        <v>2.5718400099526862E-25</v>
      </c>
      <c r="F2603" s="2">
        <v>5.0519999999999996</v>
      </c>
      <c r="G2603" s="2">
        <v>5.0679999999999996</v>
      </c>
      <c r="H2603" s="2">
        <v>4.9802550000000014</v>
      </c>
      <c r="I2603" s="2">
        <v>4.8693040000000005</v>
      </c>
      <c r="J2603" s="13">
        <v>4.7829974999999978</v>
      </c>
      <c r="K2603" s="13" t="s">
        <v>55</v>
      </c>
      <c r="L2603" s="13" t="s">
        <v>50</v>
      </c>
      <c r="M2603" s="13" t="s">
        <v>47</v>
      </c>
    </row>
    <row r="2604" spans="1:13" ht="13.5" x14ac:dyDescent="0.25">
      <c r="A2604" s="3">
        <v>45798</v>
      </c>
      <c r="B2604" s="2">
        <v>5.09</v>
      </c>
      <c r="C2604" s="2">
        <v>70.130731354182856</v>
      </c>
      <c r="D2604" s="2">
        <v>-5.0462070614879728E-2</v>
      </c>
      <c r="E2604" s="2">
        <v>2.057472007962149E-25</v>
      </c>
      <c r="F2604" s="2">
        <v>5.0540000000000003</v>
      </c>
      <c r="G2604" s="2">
        <v>5.0679999999999996</v>
      </c>
      <c r="H2604" s="2">
        <v>4.9927450000000011</v>
      </c>
      <c r="I2604" s="2">
        <v>4.8757960000000002</v>
      </c>
      <c r="J2604" s="13">
        <v>4.7843864999999992</v>
      </c>
      <c r="K2604" s="13" t="s">
        <v>55</v>
      </c>
      <c r="L2604" s="13" t="s">
        <v>50</v>
      </c>
      <c r="M2604" s="13" t="s">
        <v>49</v>
      </c>
    </row>
    <row r="2605" spans="1:13" ht="13.5" x14ac:dyDescent="0.25">
      <c r="A2605" s="3">
        <v>45799</v>
      </c>
      <c r="B2605" s="2">
        <v>5.04</v>
      </c>
      <c r="C2605" s="2">
        <v>59.752061860235159</v>
      </c>
      <c r="D2605" s="2">
        <v>-3.3123837867907291E-2</v>
      </c>
      <c r="E2605" s="2">
        <v>1.6459776063697193E-25</v>
      </c>
      <c r="F2605" s="2">
        <v>5.05</v>
      </c>
      <c r="G2605" s="2">
        <v>5.0649999999999995</v>
      </c>
      <c r="H2605" s="2">
        <v>5.0013350000000028</v>
      </c>
      <c r="I2605" s="2">
        <v>4.8820340000000009</v>
      </c>
      <c r="J2605" s="13">
        <v>4.7852919999999983</v>
      </c>
      <c r="K2605" s="13" t="s">
        <v>55</v>
      </c>
      <c r="L2605" s="13" t="s">
        <v>50</v>
      </c>
      <c r="M2605" s="13" t="s">
        <v>47</v>
      </c>
    </row>
    <row r="2606" spans="1:13" ht="13.5" x14ac:dyDescent="0.25">
      <c r="A2606" s="3">
        <v>45800</v>
      </c>
      <c r="B2606" s="2">
        <v>5.0599999999999996</v>
      </c>
      <c r="C2606" s="2">
        <v>62.16408896893023</v>
      </c>
      <c r="D2606" s="2">
        <v>-1.5686489272781934E-2</v>
      </c>
      <c r="E2606" s="2">
        <v>1.3167820850957754E-25</v>
      </c>
      <c r="F2606" s="2">
        <v>5.0540000000000003</v>
      </c>
      <c r="G2606" s="2">
        <v>5.0610000000000008</v>
      </c>
      <c r="H2606" s="2">
        <v>5.0109250000000021</v>
      </c>
      <c r="I2606" s="2">
        <v>4.8873639999999998</v>
      </c>
      <c r="J2606" s="13">
        <v>4.7864379999999986</v>
      </c>
      <c r="K2606" s="13" t="s">
        <v>51</v>
      </c>
      <c r="L2606" s="13" t="s">
        <v>54</v>
      </c>
      <c r="M2606" s="13" t="s">
        <v>52</v>
      </c>
    </row>
    <row r="2607" spans="1:13" ht="13.5" x14ac:dyDescent="0.25">
      <c r="A2607" s="3">
        <v>45803</v>
      </c>
      <c r="B2607" s="2">
        <v>5.04</v>
      </c>
      <c r="C2607" s="2">
        <v>58.3953056661503</v>
      </c>
      <c r="D2607" s="2">
        <v>-1.4471251110999006E-3</v>
      </c>
      <c r="E2607" s="2">
        <v>1.0534256680766204E-25</v>
      </c>
      <c r="F2607" s="2">
        <v>5.0539999999999994</v>
      </c>
      <c r="G2607" s="2">
        <v>5.056</v>
      </c>
      <c r="H2607" s="2">
        <v>5.0199800000000021</v>
      </c>
      <c r="I2607" s="2">
        <v>4.8928560000000001</v>
      </c>
      <c r="J2607" s="13">
        <v>4.787576999999998</v>
      </c>
      <c r="K2607" s="13" t="s">
        <v>55</v>
      </c>
      <c r="L2607" s="13" t="s">
        <v>54</v>
      </c>
      <c r="M2607" s="13" t="s">
        <v>54</v>
      </c>
    </row>
    <row r="2608" spans="1:13" ht="13.5" x14ac:dyDescent="0.25">
      <c r="A2608" s="3">
        <v>45804</v>
      </c>
      <c r="B2608" s="2">
        <v>5.05</v>
      </c>
      <c r="C2608" s="2">
        <v>59.710553462920949</v>
      </c>
      <c r="D2608" s="2">
        <v>6.4777000880660296E-3</v>
      </c>
      <c r="E2608" s="2">
        <v>8.4274053446129638E-26</v>
      </c>
      <c r="F2608" s="2">
        <v>5.0559999999999992</v>
      </c>
      <c r="G2608" s="2">
        <v>5.0540000000000003</v>
      </c>
      <c r="H2608" s="2">
        <v>5.0281350000000007</v>
      </c>
      <c r="I2608" s="2">
        <v>4.8987339999999993</v>
      </c>
      <c r="J2608" s="13">
        <v>4.788765999999999</v>
      </c>
      <c r="K2608" s="13" t="s">
        <v>51</v>
      </c>
      <c r="L2608" s="13" t="s">
        <v>48</v>
      </c>
      <c r="M2608" s="13" t="s">
        <v>52</v>
      </c>
    </row>
    <row r="2609" spans="1:13" ht="13.5" x14ac:dyDescent="0.25">
      <c r="A2609" s="3">
        <v>45805</v>
      </c>
      <c r="B2609" s="2">
        <v>5.08</v>
      </c>
      <c r="C2609" s="2">
        <v>63.444155358521122</v>
      </c>
      <c r="D2609" s="2">
        <v>1.2156948320027894E-2</v>
      </c>
      <c r="E2609" s="2">
        <v>6.741924275690371E-26</v>
      </c>
      <c r="F2609" s="2">
        <v>5.0540000000000003</v>
      </c>
      <c r="G2609" s="2">
        <v>5.0539999999999994</v>
      </c>
      <c r="H2609" s="2">
        <v>5.0387250000000012</v>
      </c>
      <c r="I2609" s="2">
        <v>4.9052119999999997</v>
      </c>
      <c r="J2609" s="13">
        <v>4.7901049999999987</v>
      </c>
      <c r="K2609" s="13" t="s">
        <v>51</v>
      </c>
      <c r="L2609" s="13" t="s">
        <v>54</v>
      </c>
      <c r="M2609" s="13" t="s">
        <v>53</v>
      </c>
    </row>
    <row r="2610" spans="1:13" ht="13.5" x14ac:dyDescent="0.25">
      <c r="A2610" s="3">
        <v>45806</v>
      </c>
      <c r="B2610" s="2">
        <v>5.0599999999999996</v>
      </c>
      <c r="C2610" s="2">
        <v>59.486409631987691</v>
      </c>
      <c r="D2610" s="2">
        <v>1.4872519461079925E-2</v>
      </c>
      <c r="E2610" s="2">
        <v>5.3935394205522973E-26</v>
      </c>
      <c r="F2610" s="2">
        <v>5.0579999999999989</v>
      </c>
      <c r="G2610" s="2">
        <v>5.0540000000000003</v>
      </c>
      <c r="H2610" s="2">
        <v>5.0483150000000006</v>
      </c>
      <c r="I2610" s="2">
        <v>4.9124119999999998</v>
      </c>
      <c r="J2610" s="13">
        <v>4.7913909999999991</v>
      </c>
      <c r="K2610" s="13" t="s">
        <v>51</v>
      </c>
      <c r="L2610" s="13" t="s">
        <v>48</v>
      </c>
      <c r="M2610" s="13" t="s">
        <v>52</v>
      </c>
    </row>
    <row r="2611" spans="1:13" ht="13.5" x14ac:dyDescent="0.25">
      <c r="A2611" s="3">
        <v>45807</v>
      </c>
      <c r="B2611" s="2">
        <v>5.07</v>
      </c>
      <c r="C2611" s="2">
        <v>60.80303845802375</v>
      </c>
      <c r="D2611" s="2">
        <v>1.3012952469468431E-2</v>
      </c>
      <c r="E2611" s="2">
        <v>4.3148315364418383E-26</v>
      </c>
      <c r="F2611" s="2">
        <v>5.0600000000000005</v>
      </c>
      <c r="G2611" s="2">
        <v>5.0570000000000004</v>
      </c>
      <c r="H2611" s="2">
        <v>5.0574700000000004</v>
      </c>
      <c r="I2611" s="2">
        <v>4.9177559999999998</v>
      </c>
      <c r="J2611" s="13">
        <v>4.7927269999999984</v>
      </c>
      <c r="K2611" s="13" t="s">
        <v>51</v>
      </c>
      <c r="L2611" s="13" t="s">
        <v>48</v>
      </c>
      <c r="M2611" s="13" t="s">
        <v>52</v>
      </c>
    </row>
    <row r="2612" spans="1:13" ht="13.5" x14ac:dyDescent="0.25">
      <c r="A2612" s="3">
        <v>45810</v>
      </c>
      <c r="B2612" s="2">
        <v>5.0999999999999996</v>
      </c>
      <c r="C2612" s="2">
        <v>64.527475691461092</v>
      </c>
      <c r="D2612" s="2">
        <v>8.8436284450503777E-3</v>
      </c>
      <c r="E2612" s="2">
        <v>3.4518652291534707E-26</v>
      </c>
      <c r="F2612" s="2">
        <v>5.0720000000000001</v>
      </c>
      <c r="G2612" s="2">
        <v>5.0630000000000006</v>
      </c>
      <c r="H2612" s="2">
        <v>5.0629850000000003</v>
      </c>
      <c r="I2612" s="2">
        <v>4.9261299999999997</v>
      </c>
      <c r="J2612" s="13">
        <v>4.7940259999999988</v>
      </c>
      <c r="K2612" s="13" t="s">
        <v>51</v>
      </c>
      <c r="L2612" s="13" t="s">
        <v>48</v>
      </c>
      <c r="M2612" s="13" t="s">
        <v>52</v>
      </c>
    </row>
    <row r="2613" spans="1:13" ht="13.5" x14ac:dyDescent="0.25">
      <c r="A2613" s="3">
        <v>45811</v>
      </c>
      <c r="B2613" s="2">
        <v>5.13</v>
      </c>
      <c r="C2613" s="2">
        <v>67.82034382844094</v>
      </c>
      <c r="D2613" s="2">
        <v>2.5702990419302907E-3</v>
      </c>
      <c r="E2613" s="2">
        <v>2.7614921833227766E-26</v>
      </c>
      <c r="F2613" s="2">
        <v>5.0880000000000001</v>
      </c>
      <c r="G2613" s="2">
        <v>5.072000000000001</v>
      </c>
      <c r="H2613" s="2">
        <v>5.0699999999999985</v>
      </c>
      <c r="I2613" s="2">
        <v>4.9330479999999994</v>
      </c>
      <c r="J2613" s="13">
        <v>4.7956149999999989</v>
      </c>
      <c r="K2613" s="13" t="s">
        <v>51</v>
      </c>
      <c r="L2613" s="13" t="s">
        <v>48</v>
      </c>
      <c r="M2613" s="13" t="s">
        <v>52</v>
      </c>
    </row>
    <row r="2614" spans="1:13" ht="13.5" x14ac:dyDescent="0.25">
      <c r="A2614" s="3">
        <v>45812</v>
      </c>
      <c r="B2614" s="2">
        <v>5.0999999999999996</v>
      </c>
      <c r="C2614" s="2">
        <v>61.656575231149169</v>
      </c>
      <c r="D2614" s="2">
        <v>6.5148951045355119E-3</v>
      </c>
      <c r="E2614" s="2">
        <v>2.2091937466582215E-26</v>
      </c>
      <c r="F2614" s="2">
        <v>5.0920000000000005</v>
      </c>
      <c r="G2614" s="2">
        <v>5.0730000000000013</v>
      </c>
      <c r="H2614" s="2">
        <v>5.0704999999999982</v>
      </c>
      <c r="I2614" s="2">
        <v>4.9397399999999996</v>
      </c>
      <c r="J2614" s="13">
        <v>4.7970539999999993</v>
      </c>
      <c r="K2614" s="13" t="s">
        <v>51</v>
      </c>
      <c r="L2614" s="13" t="s">
        <v>48</v>
      </c>
      <c r="M2614" s="13" t="s">
        <v>52</v>
      </c>
    </row>
    <row r="2615" spans="1:13" ht="13.5" x14ac:dyDescent="0.25">
      <c r="A2615" s="3">
        <v>45813</v>
      </c>
      <c r="B2615" s="2">
        <v>5.09</v>
      </c>
      <c r="C2615" s="2">
        <v>59.70858599067769</v>
      </c>
      <c r="D2615" s="2">
        <v>2.4656197107981725E-3</v>
      </c>
      <c r="E2615" s="2">
        <v>1.7673549973265774E-26</v>
      </c>
      <c r="F2615" s="2">
        <v>5.0979999999999999</v>
      </c>
      <c r="G2615" s="2">
        <v>5.0780000000000003</v>
      </c>
      <c r="H2615" s="2">
        <v>5.0714999999999986</v>
      </c>
      <c r="I2615" s="2">
        <v>4.9454839999999995</v>
      </c>
      <c r="J2615" s="13">
        <v>4.798256499999999</v>
      </c>
      <c r="K2615" s="13" t="s">
        <v>51</v>
      </c>
      <c r="L2615" s="13" t="s">
        <v>48</v>
      </c>
      <c r="M2615" s="13" t="s">
        <v>52</v>
      </c>
    </row>
    <row r="2616" spans="1:13" ht="13.5" x14ac:dyDescent="0.25">
      <c r="A2616" s="3">
        <v>45817</v>
      </c>
      <c r="B2616" s="2">
        <v>5.1100000000000003</v>
      </c>
      <c r="C2616" s="2">
        <v>62.275688201518513</v>
      </c>
      <c r="D2616" s="2">
        <v>2.9065329449906585E-4</v>
      </c>
      <c r="E2616" s="2">
        <v>1.413883997861262E-26</v>
      </c>
      <c r="F2616" s="2">
        <v>5.1059999999999999</v>
      </c>
      <c r="G2616" s="2">
        <v>5.0830000000000002</v>
      </c>
      <c r="H2616" s="2">
        <v>5.0719999999999992</v>
      </c>
      <c r="I2616" s="2">
        <v>4.9516280000000004</v>
      </c>
      <c r="J2616" s="13">
        <v>4.7997924999999988</v>
      </c>
      <c r="K2616" s="13" t="s">
        <v>51</v>
      </c>
      <c r="L2616" s="13" t="s">
        <v>48</v>
      </c>
      <c r="M2616" s="13" t="s">
        <v>52</v>
      </c>
    </row>
    <row r="2617" spans="1:13" ht="13.5" x14ac:dyDescent="0.25">
      <c r="A2617" s="3">
        <v>45818</v>
      </c>
      <c r="B2617" s="2">
        <v>5.1100000000000003</v>
      </c>
      <c r="C2617" s="2">
        <v>62.275688201518513</v>
      </c>
      <c r="D2617" s="2">
        <v>-5.0634161575242587E-3</v>
      </c>
      <c r="E2617" s="2">
        <v>1.1311071982890097E-26</v>
      </c>
      <c r="F2617" s="2">
        <v>5.1079999999999997</v>
      </c>
      <c r="G2617" s="2">
        <v>5.089999999999999</v>
      </c>
      <c r="H2617" s="2">
        <v>5.0729999999999986</v>
      </c>
      <c r="I2617" s="2">
        <v>4.95852</v>
      </c>
      <c r="J2617" s="13">
        <v>4.8013749999999993</v>
      </c>
      <c r="K2617" s="13" t="s">
        <v>51</v>
      </c>
      <c r="L2617" s="13" t="s">
        <v>48</v>
      </c>
      <c r="M2617" s="13" t="s">
        <v>52</v>
      </c>
    </row>
    <row r="2618" spans="1:13" ht="13.5" x14ac:dyDescent="0.25">
      <c r="A2618" s="3">
        <v>45819</v>
      </c>
      <c r="B2618" s="2">
        <v>5.09</v>
      </c>
      <c r="C2618" s="2">
        <v>57.990619707403155</v>
      </c>
      <c r="D2618" s="2">
        <v>-6.9782749457765192E-3</v>
      </c>
      <c r="E2618" s="2">
        <v>9.0488575863120781E-27</v>
      </c>
      <c r="F2618" s="2">
        <v>5.0999999999999996</v>
      </c>
      <c r="G2618" s="2">
        <v>5.0939999999999994</v>
      </c>
      <c r="H2618" s="2">
        <v>5.0739999999999998</v>
      </c>
      <c r="I2618" s="2">
        <v>4.9644500000000003</v>
      </c>
      <c r="J2618" s="13">
        <v>4.8027174999999991</v>
      </c>
      <c r="K2618" s="13" t="s">
        <v>55</v>
      </c>
      <c r="L2618" s="13" t="s">
        <v>54</v>
      </c>
      <c r="M2618" s="13" t="s">
        <v>47</v>
      </c>
    </row>
    <row r="2619" spans="1:13" ht="13.5" x14ac:dyDescent="0.25">
      <c r="A2619" s="3">
        <v>45820</v>
      </c>
      <c r="B2619" s="2">
        <v>5.0999999999999996</v>
      </c>
      <c r="C2619" s="2">
        <v>59.491480095954273</v>
      </c>
      <c r="D2619" s="2">
        <v>-4.9801925155366078E-3</v>
      </c>
      <c r="E2619" s="2">
        <v>7.2390860690496625E-27</v>
      </c>
      <c r="F2619" s="2">
        <v>5.0999999999999996</v>
      </c>
      <c r="G2619" s="2">
        <v>5.0960000000000001</v>
      </c>
      <c r="H2619" s="2">
        <v>5.0749999999999993</v>
      </c>
      <c r="I2619" s="2">
        <v>4.9703939999999998</v>
      </c>
      <c r="J2619" s="13">
        <v>4.8041564999999995</v>
      </c>
      <c r="K2619" s="13" t="s">
        <v>51</v>
      </c>
      <c r="L2619" s="13" t="s">
        <v>48</v>
      </c>
      <c r="M2619" s="13" t="s">
        <v>54</v>
      </c>
    </row>
    <row r="2620" spans="1:13" ht="13.5" x14ac:dyDescent="0.25">
      <c r="A2620" s="3">
        <v>45821</v>
      </c>
      <c r="B2620" s="2">
        <v>5.0999999999999996</v>
      </c>
      <c r="C2620" s="2">
        <v>59.491480095954273</v>
      </c>
      <c r="D2620" s="2">
        <v>-6.6628322922372973E-3</v>
      </c>
      <c r="E2620" s="2">
        <v>5.7912688552397306E-27</v>
      </c>
      <c r="F2620" s="2">
        <v>5.1019999999999994</v>
      </c>
      <c r="G2620" s="2">
        <v>5.0999999999999996</v>
      </c>
      <c r="H2620" s="2">
        <v>5.077</v>
      </c>
      <c r="I2620" s="2">
        <v>4.9765240000000004</v>
      </c>
      <c r="J2620" s="13">
        <v>4.8056424999999994</v>
      </c>
      <c r="K2620" s="13" t="s">
        <v>51</v>
      </c>
      <c r="L2620" s="13" t="s">
        <v>48</v>
      </c>
      <c r="M2620" s="13" t="s">
        <v>52</v>
      </c>
    </row>
    <row r="2621" spans="1:13" ht="13.5" x14ac:dyDescent="0.25">
      <c r="A2621" s="3">
        <v>45824</v>
      </c>
      <c r="B2621" s="2">
        <v>5.07</v>
      </c>
      <c r="C2621" s="2">
        <v>52.914058024725755</v>
      </c>
      <c r="D2621" s="2">
        <v>-4.6003667920206937E-3</v>
      </c>
      <c r="E2621" s="2">
        <v>4.6330150841917845E-27</v>
      </c>
      <c r="F2621" s="2">
        <v>5.0939999999999994</v>
      </c>
      <c r="G2621" s="2">
        <v>5.1000000000000005</v>
      </c>
      <c r="H2621" s="2">
        <v>5.0785</v>
      </c>
      <c r="I2621" s="2">
        <v>4.9818680000000004</v>
      </c>
      <c r="J2621" s="13">
        <v>4.8071184999999996</v>
      </c>
      <c r="K2621" s="13" t="s">
        <v>55</v>
      </c>
      <c r="L2621" s="13" t="s">
        <v>54</v>
      </c>
      <c r="M2621" s="13" t="s">
        <v>47</v>
      </c>
    </row>
    <row r="2622" spans="1:13" ht="13.5" x14ac:dyDescent="0.25">
      <c r="A2622" s="3">
        <v>45825</v>
      </c>
      <c r="B2622" s="2">
        <v>5.12</v>
      </c>
      <c r="C2622" s="2">
        <v>60.710716026907001</v>
      </c>
      <c r="D2622" s="2">
        <v>-2.0203682742785389E-3</v>
      </c>
      <c r="E2622" s="2">
        <v>3.706412067353428E-27</v>
      </c>
      <c r="F2622" s="2">
        <v>5.0960000000000001</v>
      </c>
      <c r="G2622" s="2">
        <v>5.1019999999999994</v>
      </c>
      <c r="H2622" s="2">
        <v>5.0825000000000005</v>
      </c>
      <c r="I2622" s="2">
        <v>4.9880240000000002</v>
      </c>
      <c r="J2622" s="13">
        <v>4.8088444999999993</v>
      </c>
      <c r="K2622" s="13" t="s">
        <v>51</v>
      </c>
      <c r="L2622" s="13" t="s">
        <v>48</v>
      </c>
      <c r="M2622" s="13" t="s">
        <v>52</v>
      </c>
    </row>
    <row r="2623" spans="1:13" ht="13.5" x14ac:dyDescent="0.25">
      <c r="A2623" s="3">
        <v>45826</v>
      </c>
      <c r="B2623" s="2">
        <v>5.12</v>
      </c>
      <c r="C2623" s="2">
        <v>60.710716026906994</v>
      </c>
      <c r="D2623" s="2">
        <v>4.4114866131179653E-3</v>
      </c>
      <c r="E2623" s="2">
        <v>2.9651296538827424E-27</v>
      </c>
      <c r="F2623" s="2">
        <v>5.1020000000000003</v>
      </c>
      <c r="G2623" s="2">
        <v>5.101</v>
      </c>
      <c r="H2623" s="2">
        <v>5.0865000000000009</v>
      </c>
      <c r="I2623" s="2">
        <v>4.9938079999999996</v>
      </c>
      <c r="J2623" s="13">
        <v>4.8104304999999989</v>
      </c>
      <c r="K2623" s="13" t="s">
        <v>51</v>
      </c>
      <c r="L2623" s="13" t="s">
        <v>48</v>
      </c>
      <c r="M2623" s="13" t="s">
        <v>52</v>
      </c>
    </row>
    <row r="2624" spans="1:13" ht="13.5" x14ac:dyDescent="0.25">
      <c r="A2624" s="3">
        <v>45827</v>
      </c>
      <c r="B2624" s="2">
        <v>5.1100000000000003</v>
      </c>
      <c r="C2624" s="2">
        <v>58.46521063396775</v>
      </c>
      <c r="D2624" s="2">
        <v>5.6397320478236423E-3</v>
      </c>
      <c r="E2624" s="2">
        <v>2.3721037231061941E-27</v>
      </c>
      <c r="F2624" s="2">
        <v>5.1040000000000001</v>
      </c>
      <c r="G2624" s="2">
        <v>5.1019999999999994</v>
      </c>
      <c r="H2624" s="2">
        <v>5.0875000000000004</v>
      </c>
      <c r="I2624" s="2">
        <v>4.9997639999999999</v>
      </c>
      <c r="J2624" s="13">
        <v>4.8120599999999989</v>
      </c>
      <c r="K2624" s="13" t="s">
        <v>55</v>
      </c>
      <c r="L2624" s="13" t="s">
        <v>50</v>
      </c>
      <c r="M2624" s="13" t="s">
        <v>49</v>
      </c>
    </row>
    <row r="2625" spans="1:13" ht="13.5" x14ac:dyDescent="0.25">
      <c r="A2625" s="3">
        <v>45828</v>
      </c>
      <c r="B2625" s="2">
        <v>5.14</v>
      </c>
      <c r="C2625" s="2">
        <v>62.898683053656271</v>
      </c>
      <c r="D2625" s="2">
        <v>2.6631182767484773E-3</v>
      </c>
      <c r="E2625" s="2">
        <v>1.8976829784849552E-27</v>
      </c>
      <c r="F2625" s="2">
        <v>5.1120000000000001</v>
      </c>
      <c r="G2625" s="2">
        <v>5.1069999999999993</v>
      </c>
      <c r="H2625" s="2">
        <v>5.0924999999999994</v>
      </c>
      <c r="I2625" s="2">
        <v>5.0063199999999997</v>
      </c>
      <c r="J2625" s="13">
        <v>4.813792499999999</v>
      </c>
      <c r="K2625" s="13" t="s">
        <v>55</v>
      </c>
      <c r="L2625" s="13" t="s">
        <v>50</v>
      </c>
      <c r="M2625" s="13" t="s">
        <v>49</v>
      </c>
    </row>
    <row r="2626" spans="1:13" ht="13.5" x14ac:dyDescent="0.25">
      <c r="A2626" s="3">
        <v>45831</v>
      </c>
      <c r="B2626" s="2">
        <v>5.16</v>
      </c>
      <c r="C2626" s="2">
        <v>65.539549133034683</v>
      </c>
      <c r="D2626" s="2">
        <v>1.3263055697612103E-3</v>
      </c>
      <c r="E2626" s="2">
        <v>1.5181463827879643E-27</v>
      </c>
      <c r="F2626" s="2">
        <v>5.1300000000000008</v>
      </c>
      <c r="G2626" s="2">
        <v>5.1120000000000001</v>
      </c>
      <c r="H2626" s="2">
        <v>5.0974999999999993</v>
      </c>
      <c r="I2626" s="2">
        <v>5.0132760000000003</v>
      </c>
      <c r="J2626" s="13">
        <v>4.8155314999999987</v>
      </c>
      <c r="K2626" s="13" t="s">
        <v>55</v>
      </c>
      <c r="L2626" s="13" t="s">
        <v>54</v>
      </c>
      <c r="M2626" s="13" t="s">
        <v>49</v>
      </c>
    </row>
    <row r="2627" spans="1:13" ht="13.5" x14ac:dyDescent="0.25">
      <c r="A2627" s="3">
        <v>45832</v>
      </c>
      <c r="B2627" s="2">
        <v>5.21</v>
      </c>
      <c r="C2627" s="2">
        <v>71.081444701040766</v>
      </c>
      <c r="D2627" s="2">
        <v>-4.0096736800974142E-3</v>
      </c>
      <c r="E2627" s="2">
        <v>1.2145171062303715E-27</v>
      </c>
      <c r="F2627" s="2">
        <v>5.1480000000000006</v>
      </c>
      <c r="G2627" s="2">
        <v>5.1220000000000008</v>
      </c>
      <c r="H2627" s="2">
        <v>5.1059999999999999</v>
      </c>
      <c r="I2627" s="2">
        <v>5.0206720000000011</v>
      </c>
      <c r="J2627" s="13">
        <v>4.817613999999999</v>
      </c>
      <c r="K2627" s="13" t="s">
        <v>55</v>
      </c>
      <c r="L2627" s="13" t="s">
        <v>50</v>
      </c>
      <c r="M2627" s="13" t="s">
        <v>49</v>
      </c>
    </row>
    <row r="2628" spans="1:13" ht="13.5" x14ac:dyDescent="0.25">
      <c r="A2628" s="3">
        <v>45833</v>
      </c>
      <c r="B2628" s="2">
        <v>5.24</v>
      </c>
      <c r="C2628" s="2">
        <v>73.80361153312964</v>
      </c>
      <c r="D2628" s="2">
        <v>-1.4583336355285859E-2</v>
      </c>
      <c r="E2628" s="2">
        <v>9.7161368498429724E-28</v>
      </c>
      <c r="F2628" s="2">
        <v>5.1719999999999997</v>
      </c>
      <c r="G2628" s="2">
        <v>5.1370000000000005</v>
      </c>
      <c r="H2628" s="2">
        <v>5.1154999999999999</v>
      </c>
      <c r="I2628" s="2">
        <v>5.0288560000000011</v>
      </c>
      <c r="J2628" s="13">
        <v>4.8197529999999986</v>
      </c>
      <c r="K2628" s="13" t="s">
        <v>51</v>
      </c>
      <c r="L2628" s="13" t="s">
        <v>48</v>
      </c>
      <c r="M2628" s="13" t="s">
        <v>52</v>
      </c>
    </row>
    <row r="2629" spans="1:13" ht="13.5" x14ac:dyDescent="0.25">
      <c r="A2629" s="3">
        <v>45835</v>
      </c>
      <c r="B2629" s="2">
        <v>5.25</v>
      </c>
      <c r="C2629" s="2">
        <v>74.659880553379708</v>
      </c>
      <c r="D2629" s="2">
        <v>-2.3613034048321602E-2</v>
      </c>
      <c r="E2629" s="2">
        <v>7.7729094798743781E-28</v>
      </c>
      <c r="F2629" s="2">
        <v>5.2</v>
      </c>
      <c r="G2629" s="2">
        <v>5.1520000000000001</v>
      </c>
      <c r="H2629" s="2">
        <v>5.1239999999999997</v>
      </c>
      <c r="I2629" s="2">
        <v>5.037052000000001</v>
      </c>
      <c r="J2629" s="13">
        <v>4.8220824999999978</v>
      </c>
      <c r="K2629" s="13" t="s">
        <v>51</v>
      </c>
      <c r="L2629" s="13" t="s">
        <v>48</v>
      </c>
      <c r="M2629" s="13" t="s">
        <v>52</v>
      </c>
    </row>
    <row r="2630" spans="1:13" ht="13.5" x14ac:dyDescent="0.25">
      <c r="A2630" s="3">
        <v>45838</v>
      </c>
      <c r="B2630" s="2">
        <v>5.29</v>
      </c>
      <c r="C2630" s="2">
        <v>77.78748119012576</v>
      </c>
      <c r="D2630" s="2">
        <v>-3.50908537901784E-2</v>
      </c>
      <c r="E2630" s="2">
        <v>6.2183275838995025E-28</v>
      </c>
      <c r="F2630" s="2">
        <v>5.2299999999999995</v>
      </c>
      <c r="G2630" s="2">
        <v>5.1710000000000003</v>
      </c>
      <c r="H2630" s="2">
        <v>5.1354999999999995</v>
      </c>
      <c r="I2630" s="2">
        <v>5.0456740000000009</v>
      </c>
      <c r="J2630" s="13">
        <v>4.8245184999999982</v>
      </c>
      <c r="K2630" s="13" t="s">
        <v>51</v>
      </c>
      <c r="L2630" s="13" t="s">
        <v>48</v>
      </c>
      <c r="M2630" s="13" t="s">
        <v>52</v>
      </c>
    </row>
    <row r="2631" spans="1:13" ht="13.5" x14ac:dyDescent="0.25">
      <c r="A2631" s="3">
        <v>45839</v>
      </c>
      <c r="B2631" s="2">
        <v>5.25</v>
      </c>
      <c r="C2631" s="2">
        <v>68.661109812319353</v>
      </c>
      <c r="D2631" s="2">
        <v>-4.7501215652998141E-2</v>
      </c>
      <c r="E2631" s="2">
        <v>4.9746620671196025E-28</v>
      </c>
      <c r="F2631" s="2">
        <v>5.2479999999999993</v>
      </c>
      <c r="G2631" s="2">
        <v>5.1890000000000001</v>
      </c>
      <c r="H2631" s="2">
        <v>5.1444999999999999</v>
      </c>
      <c r="I2631" s="2">
        <v>5.0534960000000009</v>
      </c>
      <c r="J2631" s="13">
        <v>4.8267544999999981</v>
      </c>
      <c r="K2631" s="13" t="s">
        <v>51</v>
      </c>
      <c r="L2631" s="13" t="s">
        <v>48</v>
      </c>
      <c r="M2631" s="13" t="s">
        <v>52</v>
      </c>
    </row>
    <row r="2632" spans="1:13" ht="13.5" x14ac:dyDescent="0.25">
      <c r="A2632" s="3">
        <v>45840</v>
      </c>
      <c r="B2632" s="2">
        <v>5.25</v>
      </c>
      <c r="C2632" s="2">
        <v>68.661109812319353</v>
      </c>
      <c r="D2632" s="2">
        <v>-5.1042083600756349E-2</v>
      </c>
      <c r="E2632" s="2">
        <v>3.979729653695682E-28</v>
      </c>
      <c r="F2632" s="2">
        <v>5.2560000000000002</v>
      </c>
      <c r="G2632" s="2">
        <v>5.202</v>
      </c>
      <c r="H2632" s="2">
        <v>5.1519999999999992</v>
      </c>
      <c r="I2632" s="2">
        <v>5.0615060000000014</v>
      </c>
      <c r="J2632" s="13">
        <v>4.828990499999998</v>
      </c>
      <c r="K2632" s="13" t="s">
        <v>51</v>
      </c>
      <c r="L2632" s="13" t="s">
        <v>48</v>
      </c>
      <c r="M2632" s="13" t="s">
        <v>52</v>
      </c>
    </row>
    <row r="2633" spans="1:13" ht="13.5" x14ac:dyDescent="0.25">
      <c r="A2633" s="3">
        <v>45841</v>
      </c>
      <c r="B2633" s="2">
        <v>5.25</v>
      </c>
      <c r="C2633" s="2">
        <v>68.661109812319353</v>
      </c>
      <c r="D2633" s="2">
        <v>-5.4716073205402616E-2</v>
      </c>
      <c r="E2633" s="2">
        <v>3.1837837229565458E-28</v>
      </c>
      <c r="F2633" s="2">
        <v>5.258</v>
      </c>
      <c r="G2633" s="2">
        <v>5.2149999999999999</v>
      </c>
      <c r="H2633" s="2">
        <v>5.1579999999999995</v>
      </c>
      <c r="I2633" s="2">
        <v>5.0697020000000013</v>
      </c>
      <c r="J2633" s="13">
        <v>4.8312264999999979</v>
      </c>
      <c r="K2633" s="13" t="s">
        <v>51</v>
      </c>
      <c r="L2633" s="13" t="s">
        <v>48</v>
      </c>
      <c r="M2633" s="13" t="s">
        <v>52</v>
      </c>
    </row>
    <row r="2634" spans="1:13" ht="13.5" x14ac:dyDescent="0.25">
      <c r="A2634" s="3">
        <v>45842</v>
      </c>
      <c r="B2634" s="2">
        <v>5.34</v>
      </c>
      <c r="C2634" s="2">
        <v>76.431689894749724</v>
      </c>
      <c r="D2634" s="2">
        <v>-6.6657619782199973E-2</v>
      </c>
      <c r="E2634" s="2">
        <v>2.547026978365237E-28</v>
      </c>
      <c r="F2634" s="2">
        <v>5.2759999999999998</v>
      </c>
      <c r="G2634" s="2">
        <v>5.2379999999999995</v>
      </c>
      <c r="H2634" s="2">
        <v>5.17</v>
      </c>
      <c r="I2634" s="2">
        <v>5.0796980000000005</v>
      </c>
      <c r="J2634" s="13">
        <v>4.8338654999999981</v>
      </c>
      <c r="K2634" s="13" t="s">
        <v>51</v>
      </c>
      <c r="L2634" s="13" t="s">
        <v>48</v>
      </c>
      <c r="M2634" s="13" t="s">
        <v>52</v>
      </c>
    </row>
    <row r="2635" spans="1:13" ht="13.5" x14ac:dyDescent="0.25">
      <c r="A2635" s="3">
        <v>45845</v>
      </c>
      <c r="B2635" s="2">
        <v>5.3</v>
      </c>
      <c r="C2635" s="2">
        <v>68.323196457122634</v>
      </c>
      <c r="D2635" s="2">
        <v>-7.0296636390435374E-2</v>
      </c>
      <c r="E2635" s="2">
        <v>2.0376215826921898E-28</v>
      </c>
      <c r="F2635" s="2">
        <v>5.2780000000000005</v>
      </c>
      <c r="G2635" s="2">
        <v>5.2539999999999996</v>
      </c>
      <c r="H2635" s="2">
        <v>5.1805000000000003</v>
      </c>
      <c r="I2635" s="2">
        <v>5.0883340000000015</v>
      </c>
      <c r="J2635" s="13">
        <v>4.8363044999999989</v>
      </c>
      <c r="K2635" s="13" t="s">
        <v>55</v>
      </c>
      <c r="L2635" s="13" t="s">
        <v>50</v>
      </c>
      <c r="M2635" s="13" t="s">
        <v>49</v>
      </c>
    </row>
    <row r="2636" spans="1:13" ht="13.5" x14ac:dyDescent="0.25">
      <c r="A2636" s="3">
        <v>45846</v>
      </c>
      <c r="B2636" s="2">
        <v>5.3</v>
      </c>
      <c r="C2636" s="2">
        <v>68.323196457122634</v>
      </c>
      <c r="D2636" s="2">
        <v>-7.1093055255686544E-2</v>
      </c>
      <c r="E2636" s="2">
        <v>1.630097266153752E-28</v>
      </c>
      <c r="F2636" s="2">
        <v>5.2880000000000003</v>
      </c>
      <c r="G2636" s="2">
        <v>5.2679999999999989</v>
      </c>
      <c r="H2636" s="2">
        <v>5.19</v>
      </c>
      <c r="I2636" s="2">
        <v>5.0969700000000016</v>
      </c>
      <c r="J2636" s="13">
        <v>4.8387434999999979</v>
      </c>
      <c r="K2636" s="13" t="s">
        <v>51</v>
      </c>
      <c r="L2636" s="13" t="s">
        <v>48</v>
      </c>
      <c r="M2636" s="13" t="s">
        <v>52</v>
      </c>
    </row>
    <row r="2637" spans="1:13" ht="13.5" x14ac:dyDescent="0.25">
      <c r="A2637" s="3">
        <v>45847</v>
      </c>
      <c r="B2637" s="2">
        <v>5.33</v>
      </c>
      <c r="C2637" s="2">
        <v>70.999316391426802</v>
      </c>
      <c r="D2637" s="2">
        <v>-6.7032209007598986E-2</v>
      </c>
      <c r="E2637" s="2">
        <v>1.3040778129230016E-28</v>
      </c>
      <c r="F2637" s="2">
        <v>5.3040000000000003</v>
      </c>
      <c r="G2637" s="2">
        <v>5.2799999999999994</v>
      </c>
      <c r="H2637" s="2">
        <v>5.2010000000000005</v>
      </c>
      <c r="I2637" s="2">
        <v>5.1063920000000023</v>
      </c>
      <c r="J2637" s="13">
        <v>4.8413324999999983</v>
      </c>
      <c r="K2637" s="13" t="s">
        <v>51</v>
      </c>
      <c r="L2637" s="13" t="s">
        <v>48</v>
      </c>
      <c r="M2637" s="13" t="s">
        <v>52</v>
      </c>
    </row>
    <row r="2638" spans="1:13" ht="13.5" x14ac:dyDescent="0.25">
      <c r="A2638" s="3">
        <v>45848</v>
      </c>
      <c r="B2638" s="2">
        <v>5.3</v>
      </c>
      <c r="C2638" s="2">
        <v>65.078439441761986</v>
      </c>
      <c r="D2638" s="2">
        <v>-5.7616649023967348E-2</v>
      </c>
      <c r="E2638" s="2">
        <v>1.0432622503384013E-28</v>
      </c>
      <c r="F2638" s="2">
        <v>5.3140000000000009</v>
      </c>
      <c r="G2638" s="2">
        <v>5.2859999999999996</v>
      </c>
      <c r="H2638" s="2">
        <v>5.2114999999999991</v>
      </c>
      <c r="I2638" s="2">
        <v>5.1146540000000016</v>
      </c>
      <c r="J2638" s="13">
        <v>4.843771499999999</v>
      </c>
      <c r="K2638" s="13" t="s">
        <v>51</v>
      </c>
      <c r="L2638" s="13" t="s">
        <v>48</v>
      </c>
      <c r="M2638" s="13" t="s">
        <v>52</v>
      </c>
    </row>
    <row r="2639" spans="1:13" ht="13.5" x14ac:dyDescent="0.25">
      <c r="A2639" s="3">
        <v>45849</v>
      </c>
      <c r="B2639" s="2">
        <v>5.28</v>
      </c>
      <c r="C2639" s="2">
        <v>61.402156597820891</v>
      </c>
      <c r="D2639" s="2">
        <v>-4.7247003463869675E-2</v>
      </c>
      <c r="E2639" s="2">
        <v>8.3460980027072106E-29</v>
      </c>
      <c r="F2639" s="2">
        <v>5.3020000000000005</v>
      </c>
      <c r="G2639" s="2">
        <v>5.2889999999999997</v>
      </c>
      <c r="H2639" s="2">
        <v>5.2204999999999995</v>
      </c>
      <c r="I2639" s="2">
        <v>5.1228900000000008</v>
      </c>
      <c r="J2639" s="13">
        <v>4.8461574999999986</v>
      </c>
      <c r="K2639" s="13" t="s">
        <v>55</v>
      </c>
      <c r="L2639" s="13" t="s">
        <v>50</v>
      </c>
      <c r="M2639" s="13" t="s">
        <v>47</v>
      </c>
    </row>
    <row r="2640" spans="1:13" ht="13.5" x14ac:dyDescent="0.25">
      <c r="A2640" s="3">
        <v>45852</v>
      </c>
      <c r="B2640" s="2">
        <v>5.29</v>
      </c>
      <c r="C2640" s="2">
        <v>62.541556562469076</v>
      </c>
      <c r="D2640" s="2">
        <v>-3.3512984823178549E-2</v>
      </c>
      <c r="E2640" s="2">
        <v>6.6768784021657694E-29</v>
      </c>
      <c r="F2640" s="2">
        <v>5.3</v>
      </c>
      <c r="G2640" s="2">
        <v>5.2889999999999997</v>
      </c>
      <c r="H2640" s="2">
        <v>5.23</v>
      </c>
      <c r="I2640" s="2">
        <v>5.1313260000000014</v>
      </c>
      <c r="J2640" s="13">
        <v>4.8486869999999982</v>
      </c>
      <c r="K2640" s="13" t="s">
        <v>55</v>
      </c>
      <c r="L2640" s="13" t="s">
        <v>50</v>
      </c>
      <c r="M2640" s="13" t="s">
        <v>47</v>
      </c>
    </row>
    <row r="2641" spans="1:13" ht="13.5" x14ac:dyDescent="0.25">
      <c r="A2641" s="3">
        <v>45853</v>
      </c>
      <c r="B2641" s="2">
        <v>5.3</v>
      </c>
      <c r="C2641" s="2">
        <v>63.695690022206037</v>
      </c>
      <c r="D2641" s="2">
        <v>-2.9265386346019717E-2</v>
      </c>
      <c r="E2641" s="2">
        <v>5.3415027217326153E-29</v>
      </c>
      <c r="F2641" s="2">
        <v>5.3</v>
      </c>
      <c r="G2641" s="2">
        <v>5.2939999999999996</v>
      </c>
      <c r="H2641" s="2">
        <v>5.2415000000000003</v>
      </c>
      <c r="I2641" s="2">
        <v>5.1395880000000007</v>
      </c>
      <c r="J2641" s="13">
        <v>4.8511259999999981</v>
      </c>
      <c r="K2641" s="13" t="s">
        <v>55</v>
      </c>
      <c r="L2641" s="13" t="s">
        <v>50</v>
      </c>
      <c r="M2641" s="13" t="s">
        <v>54</v>
      </c>
    </row>
    <row r="2642" spans="1:13" ht="13.5" x14ac:dyDescent="0.25">
      <c r="A2642" s="3">
        <v>45854</v>
      </c>
      <c r="B2642" s="2">
        <v>5.32</v>
      </c>
      <c r="C2642" s="2">
        <v>65.954992694986259</v>
      </c>
      <c r="D2642" s="2">
        <v>-2.7655269176211306E-2</v>
      </c>
      <c r="E2642" s="2">
        <v>4.2732021773860922E-29</v>
      </c>
      <c r="F2642" s="2">
        <v>5.298</v>
      </c>
      <c r="G2642" s="2">
        <v>5.3010000000000002</v>
      </c>
      <c r="H2642" s="2">
        <v>5.2515000000000001</v>
      </c>
      <c r="I2642" s="2">
        <v>5.1461940000000013</v>
      </c>
      <c r="J2642" s="13">
        <v>4.8538054999999982</v>
      </c>
      <c r="K2642" s="13" t="s">
        <v>55</v>
      </c>
      <c r="L2642" s="13" t="s">
        <v>54</v>
      </c>
      <c r="M2642" s="13" t="s">
        <v>47</v>
      </c>
    </row>
    <row r="2643" spans="1:13" ht="13.5" x14ac:dyDescent="0.25">
      <c r="A2643" s="3">
        <v>45855</v>
      </c>
      <c r="B2643" s="2">
        <v>5.32</v>
      </c>
      <c r="C2643" s="2">
        <v>65.954992694986259</v>
      </c>
      <c r="D2643" s="2">
        <v>-2.6876342400136366E-2</v>
      </c>
      <c r="E2643" s="2">
        <v>3.4185617419088738E-29</v>
      </c>
      <c r="F2643" s="2">
        <v>5.3020000000000005</v>
      </c>
      <c r="G2643" s="2">
        <v>5.3080000000000007</v>
      </c>
      <c r="H2643" s="2">
        <v>5.2614999999999998</v>
      </c>
      <c r="I2643" s="2">
        <v>5.1528000000000009</v>
      </c>
      <c r="J2643" s="13">
        <v>4.8564379999999989</v>
      </c>
      <c r="K2643" s="13" t="s">
        <v>51</v>
      </c>
      <c r="L2643" s="13" t="s">
        <v>48</v>
      </c>
      <c r="M2643" s="13" t="s">
        <v>52</v>
      </c>
    </row>
    <row r="2644" spans="1:13" ht="13.5" x14ac:dyDescent="0.25">
      <c r="A2644" s="3">
        <v>45856</v>
      </c>
      <c r="B2644" s="2">
        <v>5.32</v>
      </c>
      <c r="C2644" s="2">
        <v>65.954992694986259</v>
      </c>
      <c r="D2644" s="2">
        <v>-1.2911355981272798E-2</v>
      </c>
      <c r="E2644" s="2">
        <v>2.7348493935270989E-29</v>
      </c>
      <c r="F2644" s="2">
        <v>5.3100000000000005</v>
      </c>
      <c r="G2644" s="2">
        <v>5.306</v>
      </c>
      <c r="H2644" s="2">
        <v>5.2719999999999985</v>
      </c>
      <c r="I2644" s="2">
        <v>5.1574</v>
      </c>
      <c r="J2644" s="13">
        <v>4.8587434999999992</v>
      </c>
      <c r="K2644" s="13" t="s">
        <v>51</v>
      </c>
      <c r="L2644" s="13" t="s">
        <v>48</v>
      </c>
      <c r="M2644" s="13" t="s">
        <v>52</v>
      </c>
    </row>
    <row r="2645" spans="1:13" ht="13.5" x14ac:dyDescent="0.25">
      <c r="A2645" s="3">
        <v>45859</v>
      </c>
      <c r="B2645" s="2">
        <v>5.3</v>
      </c>
      <c r="C2645" s="2">
        <v>61.198253831121512</v>
      </c>
      <c r="D2645" s="2">
        <v>-6.2674337900689991E-3</v>
      </c>
      <c r="E2645" s="2">
        <v>2.1878795148216793E-29</v>
      </c>
      <c r="F2645" s="2">
        <v>5.3120000000000003</v>
      </c>
      <c r="G2645" s="2">
        <v>5.306</v>
      </c>
      <c r="H2645" s="2">
        <v>5.2799999999999994</v>
      </c>
      <c r="I2645" s="2">
        <v>5.1620000000000008</v>
      </c>
      <c r="J2645" s="13">
        <v>4.8611824999999982</v>
      </c>
      <c r="K2645" s="13" t="s">
        <v>51</v>
      </c>
      <c r="L2645" s="13" t="s">
        <v>48</v>
      </c>
      <c r="M2645" s="13" t="s">
        <v>52</v>
      </c>
    </row>
    <row r="2646" spans="1:13" ht="13.5" x14ac:dyDescent="0.25">
      <c r="A2646" s="3">
        <v>45860</v>
      </c>
      <c r="B2646" s="2">
        <v>5.32</v>
      </c>
      <c r="C2646" s="2">
        <v>63.994737565736095</v>
      </c>
      <c r="D2646" s="2">
        <v>-2.4721393805497982E-3</v>
      </c>
      <c r="E2646" s="2">
        <v>1.7503036118573436E-29</v>
      </c>
      <c r="F2646" s="2">
        <v>5.3160000000000007</v>
      </c>
      <c r="G2646" s="2">
        <v>5.3079999999999998</v>
      </c>
      <c r="H2646" s="2">
        <v>5.2879999999999994</v>
      </c>
      <c r="I2646" s="2">
        <v>5.1664000000000012</v>
      </c>
      <c r="J2646" s="13">
        <v>4.8634879999999985</v>
      </c>
      <c r="K2646" s="13" t="s">
        <v>51</v>
      </c>
      <c r="L2646" s="13" t="s">
        <v>48</v>
      </c>
      <c r="M2646" s="13" t="s">
        <v>52</v>
      </c>
    </row>
    <row r="2647" spans="1:13" ht="13.5" x14ac:dyDescent="0.25">
      <c r="A2647" s="3">
        <v>45861</v>
      </c>
      <c r="B2647" s="2">
        <v>5.32</v>
      </c>
      <c r="C2647" s="2">
        <v>63.994737565736095</v>
      </c>
      <c r="D2647" s="2">
        <v>4.9170187964877599E-3</v>
      </c>
      <c r="E2647" s="2">
        <v>1.4002428894858748E-29</v>
      </c>
      <c r="F2647" s="2">
        <v>5.3160000000000007</v>
      </c>
      <c r="G2647" s="2">
        <v>5.3070000000000004</v>
      </c>
      <c r="H2647" s="2">
        <v>5.293499999999999</v>
      </c>
      <c r="I2647" s="2">
        <v>5.1710000000000003</v>
      </c>
      <c r="J2647" s="13">
        <v>4.8657934999999988</v>
      </c>
      <c r="K2647" s="13" t="s">
        <v>51</v>
      </c>
      <c r="L2647" s="13" t="s">
        <v>48</v>
      </c>
      <c r="M2647" s="13" t="s">
        <v>54</v>
      </c>
    </row>
    <row r="2648" spans="1:13" ht="13.5" x14ac:dyDescent="0.25">
      <c r="A2648" s="3">
        <v>45862</v>
      </c>
      <c r="B2648" s="2">
        <v>5.3</v>
      </c>
      <c r="C2648" s="2">
        <v>59.058324261673341</v>
      </c>
      <c r="D2648" s="2">
        <v>7.6302678662862888E-3</v>
      </c>
      <c r="E2648" s="2">
        <v>1.1201943115886999E-29</v>
      </c>
      <c r="F2648" s="2">
        <v>5.3120000000000003</v>
      </c>
      <c r="G2648" s="2">
        <v>5.3070000000000004</v>
      </c>
      <c r="H2648" s="2">
        <v>5.2964999999999982</v>
      </c>
      <c r="I2648" s="2">
        <v>5.1756000000000002</v>
      </c>
      <c r="J2648" s="13">
        <v>4.8679989999999984</v>
      </c>
      <c r="K2648" s="13" t="s">
        <v>51</v>
      </c>
      <c r="L2648" s="13" t="s">
        <v>48</v>
      </c>
      <c r="M2648" s="13" t="s">
        <v>53</v>
      </c>
    </row>
    <row r="2649" spans="1:13" ht="13.5" x14ac:dyDescent="0.25">
      <c r="A2649" s="3">
        <v>45866</v>
      </c>
      <c r="B2649" s="2">
        <v>5.3</v>
      </c>
      <c r="C2649" s="2">
        <v>59.058324261673341</v>
      </c>
      <c r="D2649" s="2">
        <v>6.592155110530129E-3</v>
      </c>
      <c r="E2649" s="2">
        <v>8.961554492709599E-30</v>
      </c>
      <c r="F2649" s="2">
        <v>5.3080000000000007</v>
      </c>
      <c r="G2649" s="2">
        <v>5.3089999999999993</v>
      </c>
      <c r="H2649" s="2">
        <v>5.2989999999999977</v>
      </c>
      <c r="I2649" s="2">
        <v>5.1800000000000015</v>
      </c>
      <c r="J2649" s="13">
        <v>4.8704379999999983</v>
      </c>
      <c r="K2649" s="13" t="s">
        <v>51</v>
      </c>
      <c r="L2649" s="13" t="s">
        <v>48</v>
      </c>
      <c r="M2649" s="13" t="s">
        <v>53</v>
      </c>
    </row>
    <row r="2650" spans="1:13" ht="13.5" x14ac:dyDescent="0.25">
      <c r="A2650" s="3">
        <v>45867</v>
      </c>
      <c r="B2650" s="2">
        <v>5.3</v>
      </c>
      <c r="C2650" s="2">
        <v>59.058324261673341</v>
      </c>
      <c r="D2650" s="2">
        <v>7.0142359416545119E-3</v>
      </c>
      <c r="E2650" s="2">
        <v>7.1692435941676798E-30</v>
      </c>
      <c r="F2650" s="2">
        <v>5.3080000000000007</v>
      </c>
      <c r="G2650" s="2">
        <v>5.31</v>
      </c>
      <c r="H2650" s="2">
        <v>5.2995000000000001</v>
      </c>
      <c r="I2650" s="2">
        <v>5.184800000000001</v>
      </c>
      <c r="J2650" s="13">
        <v>4.872876999999999</v>
      </c>
      <c r="K2650" s="13" t="s">
        <v>51</v>
      </c>
      <c r="L2650" s="13" t="s">
        <v>48</v>
      </c>
      <c r="M2650" s="13" t="s">
        <v>54</v>
      </c>
    </row>
    <row r="2651" spans="1:13" ht="13.5" x14ac:dyDescent="0.25">
      <c r="A2651" s="3">
        <v>45868</v>
      </c>
      <c r="B2651" s="2">
        <v>5.32</v>
      </c>
      <c r="C2651" s="2">
        <v>62.656152020399439</v>
      </c>
      <c r="D2651" s="2">
        <v>7.208011681805182E-3</v>
      </c>
      <c r="E2651" s="2">
        <v>5.7353948753341444E-30</v>
      </c>
      <c r="F2651" s="2">
        <v>5.3080000000000007</v>
      </c>
      <c r="G2651" s="2">
        <v>5.3119999999999994</v>
      </c>
      <c r="H2651" s="2">
        <v>5.3029999999999999</v>
      </c>
      <c r="I2651" s="2">
        <v>5.1904000000000021</v>
      </c>
      <c r="J2651" s="13">
        <v>4.8754159999999986</v>
      </c>
      <c r="K2651" s="13" t="s">
        <v>51</v>
      </c>
      <c r="L2651" s="13" t="s">
        <v>48</v>
      </c>
      <c r="M2651" s="13" t="s">
        <v>54</v>
      </c>
    </row>
    <row r="2652" spans="1:13" ht="13.5" x14ac:dyDescent="0.25">
      <c r="A2652" s="3">
        <v>45869</v>
      </c>
      <c r="B2652" s="2">
        <v>5.32</v>
      </c>
      <c r="C2652" s="2">
        <v>62.656152020399432</v>
      </c>
      <c r="D2652" s="2">
        <v>1.0126690547372696E-2</v>
      </c>
      <c r="E2652" s="2">
        <v>4.5883159002673161E-30</v>
      </c>
      <c r="F2652" s="2">
        <v>5.3079999999999998</v>
      </c>
      <c r="G2652" s="2">
        <v>5.3119999999999994</v>
      </c>
      <c r="H2652" s="2">
        <v>5.3064999999999998</v>
      </c>
      <c r="I2652" s="2">
        <v>5.1960000000000015</v>
      </c>
      <c r="J2652" s="13">
        <v>4.8779549999999992</v>
      </c>
      <c r="K2652" s="13" t="s">
        <v>51</v>
      </c>
      <c r="L2652" s="13" t="s">
        <v>48</v>
      </c>
      <c r="M2652" s="13" t="s">
        <v>54</v>
      </c>
    </row>
    <row r="2653" spans="1:13" ht="13.5" x14ac:dyDescent="0.25">
      <c r="A2653" s="3">
        <v>45870</v>
      </c>
      <c r="B2653" s="2">
        <v>5.32</v>
      </c>
      <c r="C2653" s="2">
        <v>62.656152020399432</v>
      </c>
      <c r="D2653" s="2">
        <v>1.229800087740518E-2</v>
      </c>
      <c r="E2653" s="2">
        <v>3.670652720213853E-30</v>
      </c>
      <c r="F2653" s="2">
        <v>5.3120000000000003</v>
      </c>
      <c r="G2653" s="2">
        <v>5.3120000000000003</v>
      </c>
      <c r="H2653" s="2">
        <v>5.31</v>
      </c>
      <c r="I2653" s="2">
        <v>5.2016000000000009</v>
      </c>
      <c r="J2653" s="13">
        <v>4.8808679999999995</v>
      </c>
      <c r="K2653" s="13" t="s">
        <v>51</v>
      </c>
      <c r="L2653" s="13" t="s">
        <v>48</v>
      </c>
      <c r="M2653" s="13" t="s">
        <v>52</v>
      </c>
    </row>
    <row r="2654" spans="1:13" ht="13.5" x14ac:dyDescent="0.25">
      <c r="A2654" s="3">
        <v>45873</v>
      </c>
      <c r="B2654" s="2">
        <v>5.32</v>
      </c>
      <c r="C2654" s="2">
        <v>62.656152020399432</v>
      </c>
      <c r="D2654" s="2">
        <v>1.3859021781249758E-2</v>
      </c>
      <c r="E2654" s="2">
        <v>2.9365221761710827E-30</v>
      </c>
      <c r="F2654" s="2">
        <v>5.3160000000000007</v>
      </c>
      <c r="G2654" s="2">
        <v>5.3120000000000003</v>
      </c>
      <c r="H2654" s="2">
        <v>5.3089999999999993</v>
      </c>
      <c r="I2654" s="2">
        <v>5.2062000000000008</v>
      </c>
      <c r="J2654" s="13">
        <v>4.8836409999999999</v>
      </c>
      <c r="K2654" s="13" t="s">
        <v>51</v>
      </c>
      <c r="L2654" s="13" t="s">
        <v>48</v>
      </c>
      <c r="M2654" s="13" t="s">
        <v>52</v>
      </c>
    </row>
    <row r="2655" spans="1:13" ht="13.5" x14ac:dyDescent="0.25">
      <c r="A2655" s="3">
        <v>45874</v>
      </c>
      <c r="B2655" s="2">
        <v>5.32</v>
      </c>
      <c r="C2655" s="2">
        <v>62.656152020399432</v>
      </c>
      <c r="D2655" s="2">
        <v>1.1847183209831691E-2</v>
      </c>
      <c r="E2655" s="2">
        <v>2.3492177409368664E-30</v>
      </c>
      <c r="F2655" s="2">
        <v>5.32</v>
      </c>
      <c r="G2655" s="2">
        <v>5.3140000000000009</v>
      </c>
      <c r="H2655" s="2">
        <v>5.3099999999999978</v>
      </c>
      <c r="I2655" s="2">
        <v>5.2118000000000002</v>
      </c>
      <c r="J2655" s="13">
        <v>4.8864140000000011</v>
      </c>
      <c r="K2655" s="13" t="s">
        <v>51</v>
      </c>
      <c r="L2655" s="13" t="s">
        <v>48</v>
      </c>
      <c r="M2655" s="13" t="s">
        <v>52</v>
      </c>
    </row>
    <row r="2656" spans="1:13" ht="13.5" x14ac:dyDescent="0.25">
      <c r="A2656" s="3">
        <v>45875</v>
      </c>
      <c r="B2656" s="2">
        <v>5.23</v>
      </c>
      <c r="C2656" s="2">
        <v>39.837073209874042</v>
      </c>
      <c r="D2656" s="2">
        <v>1.9651615289661528E-2</v>
      </c>
      <c r="E2656" s="2">
        <v>1.8793741927494931E-30</v>
      </c>
      <c r="F2656" s="2">
        <v>5.3020000000000005</v>
      </c>
      <c r="G2656" s="2">
        <v>5.3050000000000015</v>
      </c>
      <c r="H2656" s="2">
        <v>5.3064999999999989</v>
      </c>
      <c r="I2656" s="2">
        <v>5.2152000000000012</v>
      </c>
      <c r="J2656" s="13">
        <v>4.8890170000000008</v>
      </c>
      <c r="K2656" s="13" t="s">
        <v>55</v>
      </c>
      <c r="L2656" s="13" t="s">
        <v>50</v>
      </c>
      <c r="M2656" s="13" t="s">
        <v>47</v>
      </c>
    </row>
    <row r="2657" spans="1:13" ht="13.5" x14ac:dyDescent="0.25">
      <c r="A2657" s="3">
        <v>45876</v>
      </c>
      <c r="B2657" s="2">
        <v>5.3</v>
      </c>
      <c r="C2657" s="2">
        <v>53.899995341188557</v>
      </c>
      <c r="D2657" s="2">
        <v>2.1382704636655703E-2</v>
      </c>
      <c r="E2657" s="2">
        <v>1.5034993541995945E-30</v>
      </c>
      <c r="F2657" s="2">
        <v>5.298</v>
      </c>
      <c r="G2657" s="2">
        <v>5.3029999999999999</v>
      </c>
      <c r="H2657" s="2">
        <v>5.3049999999999979</v>
      </c>
      <c r="I2657" s="2">
        <v>5.2203999999999997</v>
      </c>
      <c r="J2657" s="13">
        <v>4.8919234999999999</v>
      </c>
      <c r="K2657" s="13" t="s">
        <v>55</v>
      </c>
      <c r="L2657" s="13" t="s">
        <v>50</v>
      </c>
      <c r="M2657" s="13" t="s">
        <v>47</v>
      </c>
    </row>
    <row r="2658" spans="1:13" ht="13.5" x14ac:dyDescent="0.25">
      <c r="A2658" s="3">
        <v>45877</v>
      </c>
      <c r="B2658" s="2">
        <v>5.3</v>
      </c>
      <c r="C2658" s="2">
        <v>53.899995341188557</v>
      </c>
      <c r="D2658" s="2">
        <v>1.9646290824338664E-2</v>
      </c>
      <c r="E2658" s="2">
        <v>1.2027994833596757E-30</v>
      </c>
      <c r="F2658" s="2">
        <v>5.2940000000000005</v>
      </c>
      <c r="G2658" s="2">
        <v>5.3029999999999999</v>
      </c>
      <c r="H2658" s="2">
        <v>5.3049999999999988</v>
      </c>
      <c r="I2658" s="2">
        <v>5.2254000000000005</v>
      </c>
      <c r="J2658" s="13">
        <v>4.8945964999999996</v>
      </c>
      <c r="K2658" s="13" t="s">
        <v>55</v>
      </c>
      <c r="L2658" s="13" t="s">
        <v>50</v>
      </c>
      <c r="M2658" s="13" t="s">
        <v>47</v>
      </c>
    </row>
    <row r="2659" spans="1:13" ht="13.5" x14ac:dyDescent="0.25">
      <c r="A2659" s="3">
        <v>45880</v>
      </c>
      <c r="B2659" s="2">
        <v>5.3</v>
      </c>
      <c r="C2659" s="2">
        <v>53.899995341188557</v>
      </c>
      <c r="D2659" s="2">
        <v>1.8061963298171335E-2</v>
      </c>
      <c r="E2659" s="2">
        <v>9.6223958668774061E-31</v>
      </c>
      <c r="F2659" s="2">
        <v>5.2900000000000009</v>
      </c>
      <c r="G2659" s="2">
        <v>5.302999999999999</v>
      </c>
      <c r="H2659" s="2">
        <v>5.3059999999999992</v>
      </c>
      <c r="I2659" s="2">
        <v>5.2298</v>
      </c>
      <c r="J2659" s="13">
        <v>4.8974094999999993</v>
      </c>
      <c r="K2659" s="13" t="s">
        <v>55</v>
      </c>
      <c r="L2659" s="13" t="s">
        <v>50</v>
      </c>
      <c r="M2659" s="13" t="s">
        <v>47</v>
      </c>
    </row>
    <row r="2660" spans="1:13" ht="13.5" x14ac:dyDescent="0.25">
      <c r="A2660" s="3">
        <v>45881</v>
      </c>
      <c r="B2660" s="2">
        <v>5.31</v>
      </c>
      <c r="C2660" s="2">
        <v>55.745683247607253</v>
      </c>
      <c r="D2660" s="2">
        <v>1.5874105968003427E-2</v>
      </c>
      <c r="E2660" s="2">
        <v>7.6979166935019256E-31</v>
      </c>
      <c r="F2660" s="2">
        <v>5.2880000000000003</v>
      </c>
      <c r="G2660" s="2">
        <v>5.3040000000000003</v>
      </c>
      <c r="H2660" s="2">
        <v>5.3069999999999995</v>
      </c>
      <c r="I2660" s="2">
        <v>5.2347999999999999</v>
      </c>
      <c r="J2660" s="13">
        <v>4.9003659999999991</v>
      </c>
      <c r="K2660" s="13" t="s">
        <v>51</v>
      </c>
      <c r="L2660" s="13" t="s">
        <v>48</v>
      </c>
      <c r="M2660" s="13" t="s">
        <v>53</v>
      </c>
    </row>
    <row r="2661" spans="1:13" ht="13.5" x14ac:dyDescent="0.25">
      <c r="A2661" s="3">
        <v>45883</v>
      </c>
      <c r="B2661" s="2">
        <v>5.32</v>
      </c>
      <c r="C2661" s="2">
        <v>57.574898729061481</v>
      </c>
      <c r="D2661" s="2">
        <v>1.6201293461826971E-2</v>
      </c>
      <c r="E2661" s="2">
        <v>6.1583333548015408E-31</v>
      </c>
      <c r="F2661" s="2">
        <v>5.3059999999999992</v>
      </c>
      <c r="G2661" s="2">
        <v>5.3040000000000003</v>
      </c>
      <c r="H2661" s="2">
        <v>5.3079999999999998</v>
      </c>
      <c r="I2661" s="2">
        <v>5.2397999999999998</v>
      </c>
      <c r="J2661" s="13">
        <v>4.9033724999999997</v>
      </c>
      <c r="K2661" s="13" t="s">
        <v>51</v>
      </c>
      <c r="L2661" s="13" t="s">
        <v>48</v>
      </c>
      <c r="M2661" s="13" t="s">
        <v>52</v>
      </c>
    </row>
    <row r="2662" spans="1:13" ht="13.5" x14ac:dyDescent="0.25">
      <c r="A2662" s="3">
        <v>45884</v>
      </c>
      <c r="B2662" s="2">
        <v>5.3</v>
      </c>
      <c r="C2662" s="2">
        <v>52.868179786439939</v>
      </c>
      <c r="D2662" s="2">
        <v>1.7754488296454873E-2</v>
      </c>
      <c r="E2662" s="2">
        <v>4.926666683841233E-31</v>
      </c>
      <c r="F2662" s="2">
        <v>5.306</v>
      </c>
      <c r="G2662" s="2">
        <v>5.3020000000000005</v>
      </c>
      <c r="H2662" s="2">
        <v>5.3070000000000004</v>
      </c>
      <c r="I2662" s="2">
        <v>5.2438000000000002</v>
      </c>
      <c r="J2662" s="13">
        <v>4.9065124999999981</v>
      </c>
      <c r="K2662" s="13" t="s">
        <v>51</v>
      </c>
      <c r="L2662" s="13" t="s">
        <v>48</v>
      </c>
      <c r="M2662" s="13" t="s">
        <v>54</v>
      </c>
    </row>
    <row r="2663" spans="1:13" ht="13.5" x14ac:dyDescent="0.25">
      <c r="A2663" s="3">
        <v>45887</v>
      </c>
      <c r="B2663" s="2">
        <v>5.32</v>
      </c>
      <c r="C2663" s="2">
        <v>56.681822012628935</v>
      </c>
      <c r="D2663" s="2">
        <v>1.7515487231887228E-2</v>
      </c>
      <c r="E2663" s="2">
        <v>3.9413333470729865E-31</v>
      </c>
      <c r="F2663" s="2">
        <v>5.3100000000000005</v>
      </c>
      <c r="G2663" s="2">
        <v>5.3020000000000005</v>
      </c>
      <c r="H2663" s="2">
        <v>5.3070000000000004</v>
      </c>
      <c r="I2663" s="2">
        <v>5.2476000000000003</v>
      </c>
      <c r="J2663" s="13">
        <v>4.9095654999999985</v>
      </c>
      <c r="K2663" s="13" t="s">
        <v>51</v>
      </c>
      <c r="L2663" s="13" t="s">
        <v>48</v>
      </c>
      <c r="M2663" s="13" t="s">
        <v>52</v>
      </c>
    </row>
    <row r="2664" spans="1:13" ht="13.5" x14ac:dyDescent="0.25">
      <c r="A2664" s="3">
        <v>45888</v>
      </c>
      <c r="B2664" s="2">
        <v>5.32</v>
      </c>
      <c r="C2664" s="2">
        <v>56.681822012628935</v>
      </c>
      <c r="D2664" s="2">
        <v>1.7128628993472894E-2</v>
      </c>
      <c r="E2664" s="2">
        <v>3.1530666776583892E-31</v>
      </c>
      <c r="F2664" s="2">
        <v>5.3140000000000001</v>
      </c>
      <c r="G2664" s="2">
        <v>5.3019999999999996</v>
      </c>
      <c r="H2664" s="2">
        <v>5.3069999999999995</v>
      </c>
      <c r="I2664" s="2">
        <v>5.2519999999999989</v>
      </c>
      <c r="J2664" s="13">
        <v>4.9126184999999998</v>
      </c>
      <c r="K2664" s="13" t="s">
        <v>51</v>
      </c>
      <c r="L2664" s="13" t="s">
        <v>48</v>
      </c>
      <c r="M2664" s="13" t="s">
        <v>52</v>
      </c>
    </row>
    <row r="2665" spans="1:13" ht="13.5" x14ac:dyDescent="0.25">
      <c r="A2665" s="3">
        <v>45889</v>
      </c>
      <c r="B2665" s="2">
        <v>5.32</v>
      </c>
      <c r="C2665" s="2">
        <v>56.681822012628935</v>
      </c>
      <c r="D2665" s="2">
        <v>1.6630336880830043E-2</v>
      </c>
      <c r="E2665" s="2">
        <v>2.5224533421267115E-31</v>
      </c>
      <c r="F2665" s="2">
        <v>5.3160000000000007</v>
      </c>
      <c r="G2665" s="2">
        <v>5.3020000000000005</v>
      </c>
      <c r="H2665" s="2">
        <v>5.3079999999999998</v>
      </c>
      <c r="I2665" s="2">
        <v>5.2565999999999997</v>
      </c>
      <c r="J2665" s="13">
        <v>4.9156715000000002</v>
      </c>
      <c r="K2665" s="13" t="s">
        <v>51</v>
      </c>
      <c r="L2665" s="13" t="s">
        <v>48</v>
      </c>
      <c r="M2665" s="13" t="s">
        <v>52</v>
      </c>
    </row>
    <row r="2666" spans="1:13" ht="13.5" x14ac:dyDescent="0.25">
      <c r="A2666" s="3">
        <v>45890</v>
      </c>
      <c r="B2666" s="2">
        <v>5.32</v>
      </c>
      <c r="C2666" s="2">
        <v>56.681822012628935</v>
      </c>
      <c r="D2666" s="2">
        <v>2.2042637227093209E-3</v>
      </c>
      <c r="E2666" s="2">
        <v>2.0179626737013695E-31</v>
      </c>
      <c r="F2666" s="2">
        <v>5.3160000000000007</v>
      </c>
      <c r="G2666" s="2">
        <v>5.3109999999999999</v>
      </c>
      <c r="H2666" s="2">
        <v>5.3079999999999998</v>
      </c>
      <c r="I2666" s="2">
        <v>5.2608000000000006</v>
      </c>
      <c r="J2666" s="13">
        <v>4.9187245000000006</v>
      </c>
      <c r="K2666" s="13" t="s">
        <v>51</v>
      </c>
      <c r="L2666" s="13" t="s">
        <v>48</v>
      </c>
      <c r="M2666" s="13" t="s">
        <v>54</v>
      </c>
    </row>
    <row r="2667" spans="1:13" ht="13.5" x14ac:dyDescent="0.25">
      <c r="A2667" s="3">
        <v>45891</v>
      </c>
      <c r="B2667" s="2">
        <v>5.32</v>
      </c>
      <c r="C2667" s="2">
        <v>56.681822012628935</v>
      </c>
      <c r="D2667" s="2">
        <v>6.2025468175708198E-4</v>
      </c>
      <c r="E2667" s="2">
        <v>1.6143701389610958E-31</v>
      </c>
      <c r="F2667" s="2">
        <v>5.32</v>
      </c>
      <c r="G2667" s="2">
        <v>5.3130000000000006</v>
      </c>
      <c r="H2667" s="2">
        <v>5.3079999999999981</v>
      </c>
      <c r="I2667" s="2">
        <v>5.2649999999999997</v>
      </c>
      <c r="J2667" s="13">
        <v>4.921777500000001</v>
      </c>
      <c r="K2667" s="13" t="s">
        <v>51</v>
      </c>
      <c r="L2667" s="13" t="s">
        <v>48</v>
      </c>
      <c r="M2667" s="13" t="s">
        <v>52</v>
      </c>
    </row>
    <row r="2668" spans="1:13" ht="13.5" x14ac:dyDescent="0.25">
      <c r="A2668" s="3">
        <v>45894</v>
      </c>
      <c r="B2668" s="2">
        <v>5.3</v>
      </c>
      <c r="C2668" s="2">
        <v>50.735344685450791</v>
      </c>
      <c r="D2668" s="2">
        <v>6.257147815045272E-4</v>
      </c>
      <c r="E2668" s="2">
        <v>1.2914961111688767E-31</v>
      </c>
      <c r="F2668" s="2">
        <v>5.3160000000000007</v>
      </c>
      <c r="G2668" s="2">
        <v>5.3129999999999997</v>
      </c>
      <c r="H2668" s="2">
        <v>5.3079999999999989</v>
      </c>
      <c r="I2668" s="2">
        <v>5.2691999999999997</v>
      </c>
      <c r="J2668" s="13">
        <v>4.9247305000000008</v>
      </c>
      <c r="K2668" s="13" t="s">
        <v>55</v>
      </c>
      <c r="L2668" s="13" t="s">
        <v>54</v>
      </c>
      <c r="M2668" s="13" t="s">
        <v>47</v>
      </c>
    </row>
    <row r="2669" spans="1:13" ht="13.5" x14ac:dyDescent="0.25">
      <c r="A2669" s="3">
        <v>45895</v>
      </c>
      <c r="B2669" s="2">
        <v>5.3</v>
      </c>
      <c r="C2669" s="2">
        <v>50.735344685450791</v>
      </c>
      <c r="D2669" s="2">
        <v>6.2286198465066889E-4</v>
      </c>
      <c r="E2669" s="2">
        <v>1.0331968889351014E-31</v>
      </c>
      <c r="F2669" s="2">
        <v>5.3120000000000003</v>
      </c>
      <c r="G2669" s="2">
        <v>5.3129999999999997</v>
      </c>
      <c r="H2669" s="2">
        <v>5.3079999999999981</v>
      </c>
      <c r="I2669" s="2">
        <v>5.2731999999999992</v>
      </c>
      <c r="J2669" s="13">
        <v>4.9278240000000011</v>
      </c>
      <c r="K2669" s="13" t="s">
        <v>55</v>
      </c>
      <c r="L2669" s="13" t="s">
        <v>54</v>
      </c>
      <c r="M2669" s="13" t="s">
        <v>47</v>
      </c>
    </row>
    <row r="2670" spans="1:13" ht="13.5" x14ac:dyDescent="0.25">
      <c r="A2670" s="3">
        <v>45896</v>
      </c>
      <c r="B2670" s="2">
        <v>5.3</v>
      </c>
      <c r="C2670" s="2">
        <v>50.735344685450791</v>
      </c>
      <c r="D2670" s="2">
        <v>2.1519902835880345E-3</v>
      </c>
      <c r="E2670" s="2">
        <v>8.2655751114808115E-32</v>
      </c>
      <c r="F2670" s="2">
        <v>5.3080000000000007</v>
      </c>
      <c r="G2670" s="2">
        <v>5.3119999999999994</v>
      </c>
      <c r="H2670" s="2">
        <v>5.3079999999999981</v>
      </c>
      <c r="I2670" s="2">
        <v>5.2772000000000006</v>
      </c>
      <c r="J2670" s="13">
        <v>4.9306835000000007</v>
      </c>
      <c r="K2670" s="13" t="s">
        <v>55</v>
      </c>
      <c r="L2670" s="13" t="s">
        <v>54</v>
      </c>
      <c r="M2670" s="13" t="s">
        <v>47</v>
      </c>
    </row>
    <row r="2671" spans="1:13" ht="13.5" x14ac:dyDescent="0.25">
      <c r="A2671" s="3">
        <v>45897</v>
      </c>
      <c r="B2671" s="2">
        <v>5.26</v>
      </c>
      <c r="C2671" s="2">
        <v>40.200436022189997</v>
      </c>
      <c r="D2671" s="2">
        <v>7.9408857852216741E-3</v>
      </c>
      <c r="E2671" s="2">
        <v>6.6124600891846501E-32</v>
      </c>
      <c r="F2671" s="2">
        <v>5.2960000000000012</v>
      </c>
      <c r="G2671" s="2">
        <v>5.3059999999999992</v>
      </c>
      <c r="H2671" s="2">
        <v>5.3049999999999979</v>
      </c>
      <c r="I2671" s="2">
        <v>5.2810000000000006</v>
      </c>
      <c r="J2671" s="13">
        <v>4.9333900000000002</v>
      </c>
      <c r="K2671" s="13" t="s">
        <v>55</v>
      </c>
      <c r="L2671" s="13" t="s">
        <v>50</v>
      </c>
      <c r="M2671" s="13" t="s">
        <v>47</v>
      </c>
    </row>
    <row r="2672" spans="1:13" ht="13.5" x14ac:dyDescent="0.25">
      <c r="A2672" s="3">
        <v>45898</v>
      </c>
      <c r="B2672" s="2">
        <v>5.28</v>
      </c>
      <c r="C2672" s="2">
        <v>46.214151432326133</v>
      </c>
      <c r="D2672" s="2">
        <v>8.5112069242754274E-3</v>
      </c>
      <c r="E2672" s="2">
        <v>5.2899680713477198E-32</v>
      </c>
      <c r="F2672" s="2">
        <v>5.2879999999999994</v>
      </c>
      <c r="G2672" s="2">
        <v>5.3040000000000003</v>
      </c>
      <c r="H2672" s="2">
        <v>5.3029999999999999</v>
      </c>
      <c r="I2672" s="2">
        <v>5.2841999999999993</v>
      </c>
      <c r="J2672" s="13">
        <v>4.936243000000001</v>
      </c>
      <c r="K2672" s="13" t="s">
        <v>55</v>
      </c>
      <c r="L2672" s="13" t="s">
        <v>50</v>
      </c>
      <c r="M2672" s="13" t="s">
        <v>47</v>
      </c>
    </row>
    <row r="2673" spans="1:13" ht="13.5" x14ac:dyDescent="0.25">
      <c r="A2673" s="3">
        <v>45901</v>
      </c>
      <c r="B2673" s="2">
        <v>5.25</v>
      </c>
      <c r="C2673" s="2">
        <v>39.755804854076572</v>
      </c>
      <c r="D2673" s="2">
        <v>1.438811144149188E-2</v>
      </c>
      <c r="E2673" s="2">
        <v>4.2319744570781763E-32</v>
      </c>
      <c r="F2673" s="2">
        <v>5.2780000000000005</v>
      </c>
      <c r="G2673" s="2">
        <v>5.2969999999999997</v>
      </c>
      <c r="H2673" s="2">
        <v>5.2995000000000001</v>
      </c>
      <c r="I2673" s="2">
        <v>5.2867999999999995</v>
      </c>
      <c r="J2673" s="13">
        <v>4.9388995000000016</v>
      </c>
      <c r="K2673" s="13" t="s">
        <v>55</v>
      </c>
      <c r="L2673" s="13" t="s">
        <v>50</v>
      </c>
      <c r="M2673" s="13" t="s">
        <v>47</v>
      </c>
    </row>
    <row r="2674" spans="1:13" ht="13.5" x14ac:dyDescent="0.25">
      <c r="A2674" s="3">
        <v>45902</v>
      </c>
      <c r="B2674" s="2">
        <v>5.2</v>
      </c>
      <c r="C2674" s="2">
        <v>31.78353493332979</v>
      </c>
      <c r="D2674" s="2">
        <v>2.332998123200003E-2</v>
      </c>
      <c r="E2674" s="2">
        <v>3.3855795656625413E-32</v>
      </c>
      <c r="F2674" s="2">
        <v>5.258</v>
      </c>
      <c r="G2674" s="2">
        <v>5.285000000000001</v>
      </c>
      <c r="H2674" s="2">
        <v>5.2934999999999999</v>
      </c>
      <c r="I2674" s="2">
        <v>5.2885999999999989</v>
      </c>
      <c r="J2674" s="13">
        <v>4.9414930000000012</v>
      </c>
      <c r="K2674" s="13" t="s">
        <v>55</v>
      </c>
      <c r="L2674" s="13" t="s">
        <v>50</v>
      </c>
      <c r="M2674" s="13" t="s">
        <v>47</v>
      </c>
    </row>
    <row r="2675" spans="1:13" ht="13.5" x14ac:dyDescent="0.25">
      <c r="A2675" s="3">
        <v>45903</v>
      </c>
      <c r="B2675" s="2">
        <v>5.2</v>
      </c>
      <c r="C2675" s="2">
        <v>31.783534933329804</v>
      </c>
      <c r="D2675" s="2">
        <v>3.1437372307389744E-2</v>
      </c>
      <c r="E2675" s="2">
        <v>2.7084636525300329E-32</v>
      </c>
      <c r="F2675" s="2">
        <v>5.2379999999999995</v>
      </c>
      <c r="G2675" s="2">
        <v>5.2730000000000015</v>
      </c>
      <c r="H2675" s="2">
        <v>5.2875000000000005</v>
      </c>
      <c r="I2675" s="2">
        <v>5.2897999999999987</v>
      </c>
      <c r="J2675" s="13">
        <v>4.9439930000000016</v>
      </c>
      <c r="K2675" s="13" t="s">
        <v>55</v>
      </c>
      <c r="L2675" s="13" t="s">
        <v>50</v>
      </c>
      <c r="M2675" s="13" t="s">
        <v>47</v>
      </c>
    </row>
    <row r="2676" spans="1:13" ht="13.5" x14ac:dyDescent="0.25">
      <c r="A2676" s="3">
        <v>45905</v>
      </c>
      <c r="B2676" s="2">
        <v>5.2</v>
      </c>
      <c r="C2676" s="2">
        <v>31.783534933329804</v>
      </c>
      <c r="D2676" s="2">
        <v>3.8798577596571349E-2</v>
      </c>
      <c r="E2676" s="2">
        <v>2.1667709220240264E-32</v>
      </c>
      <c r="F2676" s="2">
        <v>5.226</v>
      </c>
      <c r="G2676" s="2">
        <v>5.261000000000001</v>
      </c>
      <c r="H2676" s="2">
        <v>5.2860000000000005</v>
      </c>
      <c r="I2676" s="2">
        <v>5.2905999999999995</v>
      </c>
      <c r="J2676" s="13">
        <v>4.9464460000000017</v>
      </c>
      <c r="K2676" s="13" t="s">
        <v>55</v>
      </c>
      <c r="L2676" s="13" t="s">
        <v>50</v>
      </c>
      <c r="M2676" s="13" t="s">
        <v>47</v>
      </c>
    </row>
    <row r="2677" spans="1:13" ht="13.5" x14ac:dyDescent="0.25">
      <c r="A2677" s="3">
        <v>45908</v>
      </c>
      <c r="B2677" s="2">
        <v>5.19</v>
      </c>
      <c r="C2677" s="2">
        <v>30.267390851680076</v>
      </c>
      <c r="D2677" s="2">
        <v>4.6232016753661398E-2</v>
      </c>
      <c r="E2677" s="2">
        <v>1.7334167376192213E-32</v>
      </c>
      <c r="F2677" s="2">
        <v>5.2080000000000002</v>
      </c>
      <c r="G2677" s="2">
        <v>5.2480000000000002</v>
      </c>
      <c r="H2677" s="2">
        <v>5.2805000000000009</v>
      </c>
      <c r="I2677" s="2">
        <v>5.2901999999999987</v>
      </c>
      <c r="J2677" s="13">
        <v>4.9488490000000018</v>
      </c>
      <c r="K2677" s="13" t="s">
        <v>55</v>
      </c>
      <c r="L2677" s="13" t="s">
        <v>50</v>
      </c>
      <c r="M2677" s="13" t="s">
        <v>47</v>
      </c>
    </row>
    <row r="2678" spans="1:13" ht="13.5" x14ac:dyDescent="0.25">
      <c r="A2678" s="3">
        <v>45909</v>
      </c>
      <c r="B2678" s="2">
        <v>5.2</v>
      </c>
      <c r="C2678" s="2">
        <v>33.674630189182935</v>
      </c>
      <c r="D2678" s="2">
        <v>4.9192893395214377E-2</v>
      </c>
      <c r="E2678" s="2">
        <v>1.386733390095377E-32</v>
      </c>
      <c r="F2678" s="2">
        <v>5.1980000000000004</v>
      </c>
      <c r="G2678" s="2">
        <v>5.2380000000000004</v>
      </c>
      <c r="H2678" s="2">
        <v>5.2755000000000001</v>
      </c>
      <c r="I2678" s="2">
        <v>5.2893999999999979</v>
      </c>
      <c r="J2678" s="13">
        <v>4.9513020000000019</v>
      </c>
      <c r="K2678" s="13" t="s">
        <v>55</v>
      </c>
      <c r="L2678" s="13" t="s">
        <v>50</v>
      </c>
      <c r="M2678" s="13" t="s">
        <v>47</v>
      </c>
    </row>
    <row r="2679" spans="1:13" ht="13.5" x14ac:dyDescent="0.25">
      <c r="A2679" s="3">
        <v>45910</v>
      </c>
      <c r="B2679" s="2">
        <v>5.2</v>
      </c>
      <c r="C2679" s="2">
        <v>33.674630189182935</v>
      </c>
      <c r="D2679" s="2">
        <v>5.209166690759659E-2</v>
      </c>
      <c r="E2679" s="2">
        <v>1.1093867120763016E-32</v>
      </c>
      <c r="F2679" s="2">
        <v>5.1979999999999995</v>
      </c>
      <c r="G2679" s="2">
        <v>5.2279999999999998</v>
      </c>
      <c r="H2679" s="2">
        <v>5.2705000000000002</v>
      </c>
      <c r="I2679" s="2">
        <v>5.2883999999999984</v>
      </c>
      <c r="J2679" s="13">
        <v>4.9538020000000023</v>
      </c>
      <c r="K2679" s="13" t="s">
        <v>55</v>
      </c>
      <c r="L2679" s="13" t="s">
        <v>54</v>
      </c>
      <c r="M2679" s="13" t="s">
        <v>54</v>
      </c>
    </row>
    <row r="2680" spans="1:13" ht="13.5" x14ac:dyDescent="0.25">
      <c r="A2680" s="3">
        <v>45911</v>
      </c>
      <c r="B2680" s="2">
        <v>5.27</v>
      </c>
      <c r="C2680" s="2">
        <v>52.511930064584575</v>
      </c>
      <c r="D2680" s="2">
        <v>4.9723564481028326E-2</v>
      </c>
      <c r="E2680" s="2">
        <v>8.8750936966104141E-33</v>
      </c>
      <c r="F2680" s="2">
        <v>5.2119999999999997</v>
      </c>
      <c r="G2680" s="2">
        <v>5.2249999999999996</v>
      </c>
      <c r="H2680" s="2">
        <v>5.2685000000000004</v>
      </c>
      <c r="I2680" s="2">
        <v>5.2879999999999985</v>
      </c>
      <c r="J2680" s="13">
        <v>4.9566520000000027</v>
      </c>
      <c r="K2680" s="13" t="s">
        <v>55</v>
      </c>
      <c r="L2680" s="13" t="s">
        <v>54</v>
      </c>
      <c r="M2680" s="13" t="s">
        <v>49</v>
      </c>
    </row>
    <row r="2681" spans="1:13" ht="13.5" x14ac:dyDescent="0.25">
      <c r="A2681" s="3">
        <v>45912</v>
      </c>
      <c r="B2681" s="2">
        <v>5.27</v>
      </c>
      <c r="C2681" s="2">
        <v>52.511930064584561</v>
      </c>
      <c r="D2681" s="2">
        <v>4.1489597457579741E-2</v>
      </c>
      <c r="E2681" s="2">
        <v>7.1000749572883321E-33</v>
      </c>
      <c r="F2681" s="2">
        <v>5.226</v>
      </c>
      <c r="G2681" s="2">
        <v>5.2260000000000009</v>
      </c>
      <c r="H2681" s="2">
        <v>5.266</v>
      </c>
      <c r="I2681" s="2">
        <v>5.2883999999999984</v>
      </c>
      <c r="J2681" s="13">
        <v>4.9594550000000028</v>
      </c>
      <c r="K2681" s="13" t="s">
        <v>55</v>
      </c>
      <c r="L2681" s="13" t="s">
        <v>54</v>
      </c>
      <c r="M2681" s="13" t="s">
        <v>49</v>
      </c>
    </row>
    <row r="2682" spans="1:13" ht="13.5" x14ac:dyDescent="0.25">
      <c r="A2682" s="3">
        <v>45915</v>
      </c>
      <c r="B2682" s="2">
        <v>5.28</v>
      </c>
      <c r="C2682" s="2">
        <v>54.646080938857068</v>
      </c>
      <c r="D2682" s="2">
        <v>3.678788998954996E-2</v>
      </c>
      <c r="E2682" s="2">
        <v>5.6800599658306661E-33</v>
      </c>
      <c r="F2682" s="2">
        <v>5.2439999999999998</v>
      </c>
      <c r="G2682" s="2">
        <v>5.2259999999999991</v>
      </c>
      <c r="H2682" s="2">
        <v>5.2649999999999997</v>
      </c>
      <c r="I2682" s="2">
        <v>5.2889999999999988</v>
      </c>
      <c r="J2682" s="13">
        <v>4.9624015000000021</v>
      </c>
      <c r="K2682" s="13" t="s">
        <v>51</v>
      </c>
      <c r="L2682" s="13" t="s">
        <v>48</v>
      </c>
      <c r="M2682" s="13" t="s">
        <v>52</v>
      </c>
    </row>
    <row r="2683" spans="1:13" ht="13.5" x14ac:dyDescent="0.25">
      <c r="A2683" s="3">
        <v>45916</v>
      </c>
      <c r="B2683" s="2">
        <v>5.28</v>
      </c>
      <c r="C2683" s="2">
        <v>54.646080938857068</v>
      </c>
      <c r="D2683" s="2">
        <v>2.8069596218419868E-2</v>
      </c>
      <c r="E2683" s="2">
        <v>4.544047972664533E-33</v>
      </c>
      <c r="F2683" s="2">
        <v>5.26</v>
      </c>
      <c r="G2683" s="2">
        <v>5.229000000000001</v>
      </c>
      <c r="H2683" s="2">
        <v>5.2629999999999999</v>
      </c>
      <c r="I2683" s="2">
        <v>5.2895999999999983</v>
      </c>
      <c r="J2683" s="13">
        <v>4.9652080000000023</v>
      </c>
      <c r="K2683" s="13" t="s">
        <v>51</v>
      </c>
      <c r="L2683" s="13" t="s">
        <v>48</v>
      </c>
      <c r="M2683" s="13" t="s">
        <v>52</v>
      </c>
    </row>
    <row r="2684" spans="1:13" ht="13.5" x14ac:dyDescent="0.25">
      <c r="A2684" s="3">
        <v>45917</v>
      </c>
      <c r="B2684" s="2">
        <v>5.29</v>
      </c>
      <c r="C2684" s="2">
        <v>56.892854142590764</v>
      </c>
      <c r="D2684" s="2">
        <v>1.2144213962196559E-2</v>
      </c>
      <c r="E2684" s="2">
        <v>3.6352383781316264E-33</v>
      </c>
      <c r="F2684" s="2">
        <v>5.2780000000000005</v>
      </c>
      <c r="G2684" s="2">
        <v>5.2380000000000004</v>
      </c>
      <c r="H2684" s="2">
        <v>5.2615000000000007</v>
      </c>
      <c r="I2684" s="2">
        <v>5.2885999999999989</v>
      </c>
      <c r="J2684" s="13">
        <v>4.9680645000000023</v>
      </c>
      <c r="K2684" s="13" t="s">
        <v>51</v>
      </c>
      <c r="L2684" s="13" t="s">
        <v>48</v>
      </c>
      <c r="M2684" s="13" t="s">
        <v>52</v>
      </c>
    </row>
    <row r="2685" spans="1:13" ht="13.5" x14ac:dyDescent="0.35">
      <c r="A2685" s="3">
        <v>45918</v>
      </c>
      <c r="B2685" s="11">
        <v>5.3</v>
      </c>
      <c r="C2685" s="2">
        <v>59.076116552417098</v>
      </c>
      <c r="D2685" s="2">
        <v>-2.2377147452390389E-3</v>
      </c>
      <c r="E2685" s="2">
        <v>2.9081907025053012E-33</v>
      </c>
      <c r="F2685" s="2">
        <v>5.2840000000000007</v>
      </c>
      <c r="G2685" s="2">
        <v>5.2479999999999993</v>
      </c>
      <c r="H2685" s="2">
        <v>5.2605000000000004</v>
      </c>
      <c r="I2685" s="2">
        <v>5.2885999999999989</v>
      </c>
      <c r="J2685" s="13">
        <v>4.9710645000000024</v>
      </c>
      <c r="K2685" s="13" t="s">
        <v>51</v>
      </c>
      <c r="L2685" s="13" t="s">
        <v>48</v>
      </c>
      <c r="M2685" s="13" t="s">
        <v>52</v>
      </c>
    </row>
    <row r="2686" spans="1:13" ht="13.5" x14ac:dyDescent="0.35">
      <c r="A2686" s="3">
        <v>45919</v>
      </c>
      <c r="B2686" s="11">
        <v>5.33</v>
      </c>
      <c r="C2686" s="2">
        <v>64.830841642781195</v>
      </c>
      <c r="D2686" s="2">
        <v>-1.6841929946276757E-2</v>
      </c>
      <c r="E2686" s="2">
        <v>2.3265525620042412E-33</v>
      </c>
      <c r="F2686" s="2">
        <v>5.2960000000000012</v>
      </c>
      <c r="G2686" s="2">
        <v>5.2609999999999992</v>
      </c>
      <c r="H2686" s="2">
        <v>5.261000000000001</v>
      </c>
      <c r="I2686" s="2">
        <v>5.2891999999999983</v>
      </c>
      <c r="J2686" s="13">
        <v>4.974261000000002</v>
      </c>
      <c r="K2686" s="13" t="s">
        <v>51</v>
      </c>
      <c r="L2686" s="13" t="s">
        <v>48</v>
      </c>
      <c r="M2686" s="13" t="s">
        <v>52</v>
      </c>
    </row>
    <row r="2687" spans="1:13" ht="13.5" x14ac:dyDescent="0.35">
      <c r="A2687" s="3">
        <v>45922</v>
      </c>
      <c r="B2687" s="11">
        <v>5.31</v>
      </c>
      <c r="C2687" s="2">
        <v>58.885839222067396</v>
      </c>
      <c r="D2687" s="2">
        <v>-2.9630509605821587E-2</v>
      </c>
      <c r="E2687" s="2">
        <v>1.861242049603393E-33</v>
      </c>
      <c r="F2687" s="2">
        <v>5.3020000000000005</v>
      </c>
      <c r="G2687" s="2">
        <v>5.2729999999999997</v>
      </c>
      <c r="H2687" s="2">
        <v>5.2605000000000004</v>
      </c>
      <c r="I2687" s="2">
        <v>5.2887999999999984</v>
      </c>
      <c r="J2687" s="13">
        <v>4.977311000000002</v>
      </c>
      <c r="K2687" s="13" t="s">
        <v>51</v>
      </c>
      <c r="L2687" s="13" t="s">
        <v>48</v>
      </c>
      <c r="M2687" s="13" t="s">
        <v>52</v>
      </c>
    </row>
    <row r="2688" spans="1:13" ht="13.5" x14ac:dyDescent="0.35">
      <c r="A2688" s="3">
        <v>45923</v>
      </c>
      <c r="B2688" s="11">
        <v>5.34</v>
      </c>
      <c r="C2688" s="2">
        <v>64.190361261926085</v>
      </c>
      <c r="D2688" s="2">
        <v>-4.1363664500269515E-2</v>
      </c>
      <c r="E2688" s="2">
        <v>1.4889936396827145E-33</v>
      </c>
      <c r="F2688" s="2">
        <v>5.3140000000000001</v>
      </c>
      <c r="G2688" s="2">
        <v>5.2870000000000008</v>
      </c>
      <c r="H2688" s="2">
        <v>5.2625000000000011</v>
      </c>
      <c r="I2688" s="2">
        <v>5.2895999999999983</v>
      </c>
      <c r="J2688" s="13">
        <v>4.9805110000000017</v>
      </c>
      <c r="K2688" s="13" t="s">
        <v>51</v>
      </c>
      <c r="L2688" s="13" t="s">
        <v>48</v>
      </c>
      <c r="M2688" s="13" t="s">
        <v>52</v>
      </c>
    </row>
    <row r="2689" spans="1:13" ht="13.5" x14ac:dyDescent="0.35">
      <c r="A2689" s="3">
        <v>45925</v>
      </c>
      <c r="B2689" s="11">
        <v>5.34</v>
      </c>
      <c r="C2689" s="2">
        <v>64.190361261926085</v>
      </c>
      <c r="D2689" s="2">
        <v>-5.1680368027255952E-2</v>
      </c>
      <c r="E2689" s="2">
        <v>1.1911949117461716E-33</v>
      </c>
      <c r="F2689" s="2">
        <v>5.3239999999999998</v>
      </c>
      <c r="G2689" s="2">
        <v>5.3010000000000002</v>
      </c>
      <c r="H2689" s="2">
        <v>5.2645</v>
      </c>
      <c r="I2689" s="2">
        <v>5.2907999999999982</v>
      </c>
      <c r="J2689" s="13">
        <v>4.9837575000000012</v>
      </c>
      <c r="K2689" s="13" t="s">
        <v>51</v>
      </c>
      <c r="L2689" s="13" t="s">
        <v>48</v>
      </c>
      <c r="M2689" s="13" t="s">
        <v>52</v>
      </c>
    </row>
    <row r="2690" spans="1:13" ht="13.5" x14ac:dyDescent="0.35">
      <c r="A2690" s="3">
        <v>45926</v>
      </c>
      <c r="B2690" s="11">
        <v>5.32</v>
      </c>
      <c r="C2690" s="2">
        <v>58.367895166247465</v>
      </c>
      <c r="D2690" s="2">
        <v>-4.851903468768981E-2</v>
      </c>
      <c r="E2690" s="2">
        <v>9.5295592939693734E-34</v>
      </c>
      <c r="F2690" s="2">
        <v>5.3280000000000003</v>
      </c>
      <c r="G2690" s="2">
        <v>5.3060000000000009</v>
      </c>
      <c r="H2690" s="2">
        <v>5.2655000000000003</v>
      </c>
      <c r="I2690" s="2">
        <v>5.2913999999999985</v>
      </c>
      <c r="J2690" s="13">
        <v>4.9869040000000009</v>
      </c>
      <c r="K2690" s="13" t="s">
        <v>51</v>
      </c>
      <c r="L2690" s="13" t="s">
        <v>48</v>
      </c>
      <c r="M2690" s="13" t="s">
        <v>52</v>
      </c>
    </row>
    <row r="2691" spans="1:13" ht="13.5" x14ac:dyDescent="0.35">
      <c r="A2691" s="3">
        <v>45929</v>
      </c>
      <c r="B2691" s="11">
        <v>5.34</v>
      </c>
      <c r="C2691" s="2">
        <v>62.072765468044658</v>
      </c>
      <c r="D2691" s="2">
        <v>-4.7540565151702019E-2</v>
      </c>
      <c r="E2691" s="2">
        <v>7.6236474351754988E-34</v>
      </c>
      <c r="F2691" s="2">
        <v>5.33</v>
      </c>
      <c r="G2691" s="2">
        <v>5.3129999999999997</v>
      </c>
      <c r="H2691" s="2">
        <v>5.2695000000000007</v>
      </c>
      <c r="I2691" s="2">
        <v>5.2921999999999993</v>
      </c>
      <c r="J2691" s="13">
        <v>4.9901505000000013</v>
      </c>
      <c r="K2691" s="13" t="s">
        <v>51</v>
      </c>
      <c r="L2691" s="13" t="s">
        <v>48</v>
      </c>
      <c r="M2691" s="13" t="s">
        <v>52</v>
      </c>
    </row>
    <row r="2692" spans="1:13" ht="13.5" x14ac:dyDescent="0.35">
      <c r="A2692" s="3">
        <v>45930</v>
      </c>
      <c r="B2692" s="11">
        <v>5.35</v>
      </c>
      <c r="C2692" s="2">
        <v>63.807061281517484</v>
      </c>
      <c r="D2692" s="2">
        <v>-4.6232185143145976E-2</v>
      </c>
      <c r="E2692" s="2">
        <v>6.0989179481403997E-34</v>
      </c>
      <c r="F2692" s="2">
        <v>5.3379999999999992</v>
      </c>
      <c r="G2692" s="2">
        <v>5.3199999999999994</v>
      </c>
      <c r="H2692" s="2">
        <v>5.2730000000000006</v>
      </c>
      <c r="I2692" s="2">
        <v>5.2927999999999997</v>
      </c>
      <c r="J2692" s="13">
        <v>4.9934470000000015</v>
      </c>
      <c r="K2692" s="13" t="s">
        <v>51</v>
      </c>
      <c r="L2692" s="13" t="s">
        <v>48</v>
      </c>
      <c r="M2692" s="13" t="s">
        <v>52</v>
      </c>
    </row>
  </sheetData>
  <conditionalFormatting sqref="J1:K1048576">
    <cfRule type="containsText" dxfId="19" priority="7" stopIfTrue="1" operator="containsText" text="Bullish">
      <formula>NOT(ISERROR(SEARCH("Bullish",J1)))</formula>
    </cfRule>
  </conditionalFormatting>
  <conditionalFormatting sqref="K1:K1048576">
    <cfRule type="containsText" dxfId="18" priority="1" operator="containsText" text="bearish">
      <formula>NOT(ISERROR(SEARCH("bearish",K1)))</formula>
    </cfRule>
    <cfRule type="containsText" dxfId="17" priority="2" operator="containsText" text="bullish">
      <formula>NOT(ISERROR(SEARCH("bullish",K1)))</formula>
    </cfRule>
  </conditionalFormatting>
  <conditionalFormatting sqref="K65536:K1048576 L1:L1048576">
    <cfRule type="containsText" dxfId="16" priority="10" stopIfTrue="1" operator="containsText" text="strong">
      <formula>NOT(ISERROR(SEARCH("strong",K1)))</formula>
    </cfRule>
    <cfRule type="containsText" dxfId="15" priority="11" stopIfTrue="1" operator="containsText" text="weak">
      <formula>NOT(ISERROR(SEARCH("weak",K1)))</formula>
    </cfRule>
  </conditionalFormatting>
  <conditionalFormatting sqref="L65536:M1048576 M1:M1048576">
    <cfRule type="containsText" dxfId="14" priority="8" stopIfTrue="1" operator="containsText" text="confirmed bullish">
      <formula>NOT(ISERROR(SEARCH("confirmed bullish",L1)))</formula>
    </cfRule>
    <cfRule type="containsText" dxfId="13" priority="9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075A-E294-4F29-A665-32112B5DF357}">
  <dimension ref="A1:Y2692"/>
  <sheetViews>
    <sheetView topLeftCell="A2676" workbookViewId="0">
      <selection activeCell="A2693" sqref="A2693:XFD2693"/>
    </sheetView>
  </sheetViews>
  <sheetFormatPr defaultRowHeight="12.5" x14ac:dyDescent="0.25"/>
  <cols>
    <col min="1" max="1" width="11" bestFit="1" customWidth="1"/>
    <col min="2" max="2" width="16.6328125" customWidth="1"/>
    <col min="3" max="3" width="17" customWidth="1"/>
    <col min="4" max="5" width="13.1796875" customWidth="1"/>
    <col min="6" max="6" width="21.08984375" customWidth="1"/>
    <col min="7" max="7" width="22.453125" customWidth="1"/>
    <col min="8" max="8" width="25.36328125" customWidth="1"/>
    <col min="9" max="9" width="19.54296875" customWidth="1"/>
    <col min="10" max="11" width="19.453125" customWidth="1"/>
    <col min="12" max="12" width="14.81640625" customWidth="1"/>
    <col min="13" max="13" width="22.6328125" customWidth="1"/>
    <col min="14" max="22" width="22.6328125" style="15" customWidth="1"/>
    <col min="23" max="23" width="24.54296875" style="15" customWidth="1"/>
    <col min="24" max="25" width="8.90625" style="15"/>
  </cols>
  <sheetData>
    <row r="1" spans="1:24" ht="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4" t="s">
        <v>56</v>
      </c>
      <c r="O1" s="14" t="s">
        <v>57</v>
      </c>
      <c r="P1" s="14" t="s">
        <v>58</v>
      </c>
      <c r="Q1" s="14" t="s">
        <v>59</v>
      </c>
      <c r="R1" s="14" t="s">
        <v>60</v>
      </c>
      <c r="S1" s="14" t="s">
        <v>61</v>
      </c>
      <c r="T1" s="14" t="s">
        <v>62</v>
      </c>
      <c r="U1" s="14" t="s">
        <v>63</v>
      </c>
      <c r="V1" s="14" t="s">
        <v>64</v>
      </c>
      <c r="W1" s="14" t="s">
        <v>65</v>
      </c>
    </row>
    <row r="2" spans="1:24" ht="13.5" x14ac:dyDescent="0.25">
      <c r="A2" s="3">
        <v>42006</v>
      </c>
      <c r="B2" s="2">
        <v>3.7673999999999999</v>
      </c>
      <c r="C2" s="2"/>
      <c r="D2" s="2"/>
      <c r="E2" s="2"/>
      <c r="F2" s="2"/>
      <c r="G2" s="2"/>
      <c r="H2" s="2"/>
      <c r="I2" s="2"/>
      <c r="J2" s="13"/>
      <c r="K2" s="13"/>
      <c r="L2" s="13"/>
      <c r="M2" s="13"/>
      <c r="N2" s="16">
        <f t="shared" ref="N2:N65" si="0">IF(D2&lt;30,50, IF(D2&gt;70, 0, 25))</f>
        <v>50</v>
      </c>
      <c r="O2" s="16">
        <f t="shared" ref="O2:O65" si="1">IF(F2-E2&gt;0.02, 100, IF(F2-E2&lt;0,0,45))</f>
        <v>45</v>
      </c>
      <c r="P2" s="16">
        <f t="shared" ref="P2:P65" si="2">IF(G2-J2&gt;10,100,IF(G2-J2&gt;5,75, IF(G2-J2&gt;0,50,0)))</f>
        <v>0</v>
      </c>
      <c r="Q2" s="16">
        <f t="shared" ref="Q2:Q65" si="3">IF(M2="confirmed bullish", 34, IF(M2="bullish divergence",17, 0))+IF(K2="bullish",33,IF(K2="bearish",0,16.5))+IF(L2="strong",33,IF(L2="weak",0,16.5))</f>
        <v>33</v>
      </c>
      <c r="R2" s="17">
        <f>0.35*N2+O2*0.35+P2*0.15+Q2*0.15</f>
        <v>38.200000000000003</v>
      </c>
      <c r="S2" s="17">
        <f>N2*0.2+O2*0.2+P2*0.35+Q2*0.25</f>
        <v>27.25</v>
      </c>
      <c r="T2" s="17">
        <f>N2*0.15+O2*0.15+P2*0.25+Q2*0.45</f>
        <v>29.1</v>
      </c>
      <c r="U2" s="17">
        <f>0.25*SUM(N2:Q2)</f>
        <v>32</v>
      </c>
      <c r="V2" s="16">
        <f>SUM(R2:T2)/3</f>
        <v>31.516666666666669</v>
      </c>
      <c r="W2" s="16">
        <f>SUM(R2:U2)/4</f>
        <v>31.637500000000003</v>
      </c>
      <c r="X2" s="15" t="s">
        <v>66</v>
      </c>
    </row>
    <row r="3" spans="1:24" ht="13.5" x14ac:dyDescent="0.25">
      <c r="A3" s="3">
        <v>42009</v>
      </c>
      <c r="B3" s="2">
        <v>3.7673999999999999</v>
      </c>
      <c r="C3" s="2"/>
      <c r="D3" s="2"/>
      <c r="E3" s="2"/>
      <c r="F3" s="2"/>
      <c r="G3" s="2"/>
      <c r="H3" s="2"/>
      <c r="I3" s="2"/>
      <c r="J3" s="13"/>
      <c r="K3" s="13"/>
      <c r="L3" s="13"/>
      <c r="M3" s="13"/>
      <c r="N3" s="16">
        <f t="shared" si="0"/>
        <v>50</v>
      </c>
      <c r="O3" s="16">
        <f t="shared" si="1"/>
        <v>45</v>
      </c>
      <c r="P3" s="16">
        <f t="shared" si="2"/>
        <v>0</v>
      </c>
      <c r="Q3" s="16">
        <f t="shared" si="3"/>
        <v>33</v>
      </c>
      <c r="R3" s="17">
        <f t="shared" ref="R3:R66" si="4">0.35*N3+O3*0.35+P3*0.15+Q3*0.15</f>
        <v>38.200000000000003</v>
      </c>
      <c r="S3" s="17">
        <f t="shared" ref="S3:S66" si="5">N3*0.2+O3*0.2+P3*0.35+Q3*0.25</f>
        <v>27.25</v>
      </c>
      <c r="T3" s="17">
        <f t="shared" ref="T3:T66" si="6">N3*0.15+O3*0.15+P3*0.25+Q3*0.45</f>
        <v>29.1</v>
      </c>
      <c r="U3" s="17">
        <f t="shared" ref="U3:U66" si="7">0.25*SUM(N3:Q3)</f>
        <v>32</v>
      </c>
      <c r="V3" s="16">
        <f t="shared" ref="V3:V66" si="8">SUM(R3:T3)/3</f>
        <v>31.516666666666669</v>
      </c>
      <c r="W3" s="16">
        <f t="shared" ref="W3:W66" si="9">SUM(R3:U3)/4</f>
        <v>31.637500000000003</v>
      </c>
      <c r="X3" s="15" t="s">
        <v>67</v>
      </c>
    </row>
    <row r="4" spans="1:24" ht="13.5" x14ac:dyDescent="0.25">
      <c r="A4" s="3">
        <v>42010</v>
      </c>
      <c r="B4" s="2">
        <v>3.7673999999999999</v>
      </c>
      <c r="C4" s="2"/>
      <c r="D4" s="2"/>
      <c r="E4" s="2"/>
      <c r="F4" s="2"/>
      <c r="G4" s="2"/>
      <c r="H4" s="2"/>
      <c r="I4" s="2"/>
      <c r="J4" s="13"/>
      <c r="K4" s="13"/>
      <c r="L4" s="13"/>
      <c r="M4" s="13"/>
      <c r="N4" s="16">
        <f t="shared" si="0"/>
        <v>50</v>
      </c>
      <c r="O4" s="16">
        <f t="shared" si="1"/>
        <v>45</v>
      </c>
      <c r="P4" s="16">
        <f t="shared" si="2"/>
        <v>0</v>
      </c>
      <c r="Q4" s="16">
        <f t="shared" si="3"/>
        <v>33</v>
      </c>
      <c r="R4" s="17">
        <f t="shared" si="4"/>
        <v>38.200000000000003</v>
      </c>
      <c r="S4" s="17">
        <f t="shared" si="5"/>
        <v>27.25</v>
      </c>
      <c r="T4" s="17">
        <f t="shared" si="6"/>
        <v>29.1</v>
      </c>
      <c r="U4" s="17">
        <f t="shared" si="7"/>
        <v>32</v>
      </c>
      <c r="V4" s="16">
        <f t="shared" si="8"/>
        <v>31.516666666666669</v>
      </c>
      <c r="W4" s="16">
        <f t="shared" si="9"/>
        <v>31.637500000000003</v>
      </c>
      <c r="X4" s="15" t="s">
        <v>68</v>
      </c>
    </row>
    <row r="5" spans="1:24" ht="13.5" x14ac:dyDescent="0.25">
      <c r="A5" s="3">
        <v>42011</v>
      </c>
      <c r="B5" s="2">
        <v>3.7673999999999999</v>
      </c>
      <c r="C5" s="2"/>
      <c r="D5" s="2"/>
      <c r="E5" s="2"/>
      <c r="F5" s="2">
        <v>3.7673999999999999</v>
      </c>
      <c r="G5" s="2"/>
      <c r="H5" s="2"/>
      <c r="I5" s="2"/>
      <c r="J5" s="13"/>
      <c r="K5" s="13"/>
      <c r="L5" s="13"/>
      <c r="M5" s="13"/>
      <c r="N5" s="16">
        <f t="shared" si="0"/>
        <v>50</v>
      </c>
      <c r="O5" s="16">
        <f t="shared" si="1"/>
        <v>100</v>
      </c>
      <c r="P5" s="16">
        <f t="shared" si="2"/>
        <v>0</v>
      </c>
      <c r="Q5" s="16">
        <f t="shared" si="3"/>
        <v>33</v>
      </c>
      <c r="R5" s="17">
        <f t="shared" si="4"/>
        <v>57.45</v>
      </c>
      <c r="S5" s="17">
        <f t="shared" si="5"/>
        <v>38.25</v>
      </c>
      <c r="T5" s="17">
        <f t="shared" si="6"/>
        <v>37.35</v>
      </c>
      <c r="U5" s="17">
        <f t="shared" si="7"/>
        <v>45.75</v>
      </c>
      <c r="V5" s="16">
        <f t="shared" si="8"/>
        <v>44.35</v>
      </c>
      <c r="W5" s="16">
        <f t="shared" si="9"/>
        <v>44.7</v>
      </c>
      <c r="X5" s="15" t="s">
        <v>69</v>
      </c>
    </row>
    <row r="6" spans="1:24" ht="13.5" x14ac:dyDescent="0.25">
      <c r="A6" s="3">
        <v>42012</v>
      </c>
      <c r="B6" s="2">
        <v>3.7673999999999999</v>
      </c>
      <c r="C6" s="2"/>
      <c r="D6" s="2"/>
      <c r="E6" s="2"/>
      <c r="F6" s="2">
        <v>3.7673999999999999</v>
      </c>
      <c r="G6" s="2"/>
      <c r="H6" s="2"/>
      <c r="I6" s="2"/>
      <c r="J6" s="13"/>
      <c r="K6" s="13"/>
      <c r="L6" s="13"/>
      <c r="M6" s="13" t="s">
        <v>47</v>
      </c>
      <c r="N6" s="16">
        <f t="shared" si="0"/>
        <v>50</v>
      </c>
      <c r="O6" s="16">
        <f t="shared" si="1"/>
        <v>100</v>
      </c>
      <c r="P6" s="16">
        <f t="shared" si="2"/>
        <v>0</v>
      </c>
      <c r="Q6" s="16">
        <f t="shared" si="3"/>
        <v>33</v>
      </c>
      <c r="R6" s="17">
        <f t="shared" si="4"/>
        <v>57.45</v>
      </c>
      <c r="S6" s="17">
        <f t="shared" si="5"/>
        <v>38.25</v>
      </c>
      <c r="T6" s="17">
        <f t="shared" si="6"/>
        <v>37.35</v>
      </c>
      <c r="U6" s="17">
        <f t="shared" si="7"/>
        <v>45.75</v>
      </c>
      <c r="V6" s="16">
        <f t="shared" si="8"/>
        <v>44.35</v>
      </c>
      <c r="W6" s="16">
        <f t="shared" si="9"/>
        <v>44.7</v>
      </c>
    </row>
    <row r="7" spans="1:24" ht="13.5" x14ac:dyDescent="0.25">
      <c r="A7" s="3">
        <v>42013</v>
      </c>
      <c r="B7" s="2">
        <v>3.7351000000000001</v>
      </c>
      <c r="C7" s="2"/>
      <c r="D7" s="2"/>
      <c r="E7" s="2"/>
      <c r="F7" s="2">
        <v>3.7609400000000002</v>
      </c>
      <c r="G7" s="2"/>
      <c r="H7" s="2"/>
      <c r="I7" s="2"/>
      <c r="J7" s="13"/>
      <c r="K7" s="13" t="s">
        <v>55</v>
      </c>
      <c r="L7" s="13" t="s">
        <v>48</v>
      </c>
      <c r="M7" s="13" t="s">
        <v>47</v>
      </c>
      <c r="N7" s="16">
        <f t="shared" si="0"/>
        <v>50</v>
      </c>
      <c r="O7" s="16">
        <f t="shared" si="1"/>
        <v>100</v>
      </c>
      <c r="P7" s="16">
        <f t="shared" si="2"/>
        <v>0</v>
      </c>
      <c r="Q7" s="16">
        <f t="shared" si="3"/>
        <v>0</v>
      </c>
      <c r="R7" s="17">
        <f t="shared" si="4"/>
        <v>52.5</v>
      </c>
      <c r="S7" s="17">
        <f t="shared" si="5"/>
        <v>30</v>
      </c>
      <c r="T7" s="17">
        <f t="shared" si="6"/>
        <v>22.5</v>
      </c>
      <c r="U7" s="17">
        <f t="shared" si="7"/>
        <v>37.5</v>
      </c>
      <c r="V7" s="16">
        <f t="shared" si="8"/>
        <v>35</v>
      </c>
      <c r="W7" s="16">
        <f t="shared" si="9"/>
        <v>35.625</v>
      </c>
    </row>
    <row r="8" spans="1:24" ht="13.5" x14ac:dyDescent="0.25">
      <c r="A8" s="3">
        <v>42016</v>
      </c>
      <c r="B8" s="2">
        <v>3.7673999999999999</v>
      </c>
      <c r="C8" s="2"/>
      <c r="D8" s="2"/>
      <c r="E8" s="2"/>
      <c r="F8" s="2">
        <v>3.7609399999999993</v>
      </c>
      <c r="G8" s="2"/>
      <c r="H8" s="2"/>
      <c r="I8" s="2"/>
      <c r="J8" s="13"/>
      <c r="K8" s="13" t="s">
        <v>51</v>
      </c>
      <c r="L8" s="13" t="s">
        <v>50</v>
      </c>
      <c r="M8" s="13" t="s">
        <v>54</v>
      </c>
      <c r="N8" s="16">
        <f t="shared" si="0"/>
        <v>50</v>
      </c>
      <c r="O8" s="16">
        <f t="shared" si="1"/>
        <v>100</v>
      </c>
      <c r="P8" s="16">
        <f t="shared" si="2"/>
        <v>0</v>
      </c>
      <c r="Q8" s="16">
        <f t="shared" si="3"/>
        <v>66</v>
      </c>
      <c r="R8" s="17">
        <f t="shared" si="4"/>
        <v>62.4</v>
      </c>
      <c r="S8" s="17">
        <f t="shared" si="5"/>
        <v>46.5</v>
      </c>
      <c r="T8" s="17">
        <f t="shared" si="6"/>
        <v>52.2</v>
      </c>
      <c r="U8" s="17">
        <f t="shared" si="7"/>
        <v>54</v>
      </c>
      <c r="V8" s="16">
        <f t="shared" si="8"/>
        <v>53.70000000000001</v>
      </c>
      <c r="W8" s="16">
        <f t="shared" si="9"/>
        <v>53.775000000000006</v>
      </c>
    </row>
    <row r="9" spans="1:24" ht="13.5" x14ac:dyDescent="0.25">
      <c r="A9" s="3">
        <v>42017</v>
      </c>
      <c r="B9" s="2">
        <v>3.7673999999999999</v>
      </c>
      <c r="C9" s="2"/>
      <c r="D9" s="2"/>
      <c r="E9" s="2"/>
      <c r="F9" s="2">
        <v>3.7609400000000002</v>
      </c>
      <c r="G9" s="2"/>
      <c r="H9" s="2"/>
      <c r="I9" s="2"/>
      <c r="J9" s="13"/>
      <c r="K9" s="13" t="s">
        <v>51</v>
      </c>
      <c r="L9" s="13" t="s">
        <v>50</v>
      </c>
      <c r="M9" s="13" t="s">
        <v>54</v>
      </c>
      <c r="N9" s="16">
        <f t="shared" si="0"/>
        <v>50</v>
      </c>
      <c r="O9" s="16">
        <f t="shared" si="1"/>
        <v>100</v>
      </c>
      <c r="P9" s="16">
        <f t="shared" si="2"/>
        <v>0</v>
      </c>
      <c r="Q9" s="16">
        <f t="shared" si="3"/>
        <v>66</v>
      </c>
      <c r="R9" s="17">
        <f t="shared" si="4"/>
        <v>62.4</v>
      </c>
      <c r="S9" s="17">
        <f t="shared" si="5"/>
        <v>46.5</v>
      </c>
      <c r="T9" s="17">
        <f t="shared" si="6"/>
        <v>52.2</v>
      </c>
      <c r="U9" s="17">
        <f t="shared" si="7"/>
        <v>54</v>
      </c>
      <c r="V9" s="16">
        <f t="shared" si="8"/>
        <v>53.70000000000001</v>
      </c>
      <c r="W9" s="16">
        <f t="shared" si="9"/>
        <v>53.775000000000006</v>
      </c>
    </row>
    <row r="10" spans="1:24" ht="13.5" x14ac:dyDescent="0.25">
      <c r="A10" s="3">
        <v>42019</v>
      </c>
      <c r="B10" s="2">
        <v>3.7709999999999999</v>
      </c>
      <c r="C10" s="2"/>
      <c r="D10" s="2"/>
      <c r="E10" s="2"/>
      <c r="F10" s="2">
        <v>3.76166</v>
      </c>
      <c r="G10" s="2"/>
      <c r="H10" s="2"/>
      <c r="I10" s="2"/>
      <c r="J10" s="13"/>
      <c r="K10" s="13" t="s">
        <v>51</v>
      </c>
      <c r="L10" s="13" t="s">
        <v>50</v>
      </c>
      <c r="M10" s="13" t="s">
        <v>52</v>
      </c>
      <c r="N10" s="16">
        <f t="shared" si="0"/>
        <v>50</v>
      </c>
      <c r="O10" s="16">
        <f t="shared" si="1"/>
        <v>100</v>
      </c>
      <c r="P10" s="16">
        <f t="shared" si="2"/>
        <v>0</v>
      </c>
      <c r="Q10" s="16">
        <f t="shared" si="3"/>
        <v>100</v>
      </c>
      <c r="R10" s="17">
        <f t="shared" si="4"/>
        <v>67.5</v>
      </c>
      <c r="S10" s="17">
        <f t="shared" si="5"/>
        <v>55</v>
      </c>
      <c r="T10" s="17">
        <f t="shared" si="6"/>
        <v>67.5</v>
      </c>
      <c r="U10" s="17">
        <f t="shared" si="7"/>
        <v>62.5</v>
      </c>
      <c r="V10" s="16">
        <f t="shared" si="8"/>
        <v>63.333333333333336</v>
      </c>
      <c r="W10" s="16">
        <f t="shared" si="9"/>
        <v>63.125</v>
      </c>
    </row>
    <row r="11" spans="1:24" ht="13.5" x14ac:dyDescent="0.25">
      <c r="A11" s="3">
        <v>42020</v>
      </c>
      <c r="B11" s="2">
        <v>3.7709999999999999</v>
      </c>
      <c r="C11" s="2"/>
      <c r="D11" s="2"/>
      <c r="E11" s="2"/>
      <c r="F11" s="2">
        <v>3.7623800000000003</v>
      </c>
      <c r="G11" s="2">
        <v>3.7648899999999998</v>
      </c>
      <c r="H11" s="2"/>
      <c r="I11" s="2"/>
      <c r="J11" s="13"/>
      <c r="K11" s="13" t="s">
        <v>51</v>
      </c>
      <c r="L11" s="13" t="s">
        <v>50</v>
      </c>
      <c r="M11" s="13" t="s">
        <v>52</v>
      </c>
      <c r="N11" s="16">
        <f t="shared" si="0"/>
        <v>50</v>
      </c>
      <c r="O11" s="16">
        <f t="shared" si="1"/>
        <v>100</v>
      </c>
      <c r="P11" s="16">
        <f t="shared" si="2"/>
        <v>50</v>
      </c>
      <c r="Q11" s="16">
        <f t="shared" si="3"/>
        <v>100</v>
      </c>
      <c r="R11" s="17">
        <f t="shared" si="4"/>
        <v>75</v>
      </c>
      <c r="S11" s="17">
        <f t="shared" si="5"/>
        <v>72.5</v>
      </c>
      <c r="T11" s="17">
        <f t="shared" si="6"/>
        <v>80</v>
      </c>
      <c r="U11" s="17">
        <f t="shared" si="7"/>
        <v>75</v>
      </c>
      <c r="V11" s="16">
        <f t="shared" si="8"/>
        <v>75.833333333333329</v>
      </c>
      <c r="W11" s="16">
        <f t="shared" si="9"/>
        <v>75.625</v>
      </c>
    </row>
    <row r="12" spans="1:24" ht="13.5" x14ac:dyDescent="0.25">
      <c r="A12" s="3">
        <v>42023</v>
      </c>
      <c r="B12" s="2">
        <v>3.7673999999999999</v>
      </c>
      <c r="C12" s="2"/>
      <c r="D12" s="2"/>
      <c r="E12" s="2"/>
      <c r="F12" s="2">
        <v>3.7688399999999995</v>
      </c>
      <c r="G12" s="2">
        <v>3.7648899999999998</v>
      </c>
      <c r="H12" s="2"/>
      <c r="I12" s="2"/>
      <c r="J12" s="13"/>
      <c r="K12" s="13" t="s">
        <v>51</v>
      </c>
      <c r="L12" s="13" t="s">
        <v>48</v>
      </c>
      <c r="M12" s="13" t="s">
        <v>52</v>
      </c>
      <c r="N12" s="16">
        <f t="shared" si="0"/>
        <v>50</v>
      </c>
      <c r="O12" s="16">
        <f t="shared" si="1"/>
        <v>100</v>
      </c>
      <c r="P12" s="16">
        <f t="shared" si="2"/>
        <v>50</v>
      </c>
      <c r="Q12" s="16">
        <f t="shared" si="3"/>
        <v>67</v>
      </c>
      <c r="R12" s="17">
        <f t="shared" si="4"/>
        <v>70.05</v>
      </c>
      <c r="S12" s="17">
        <f t="shared" si="5"/>
        <v>64.25</v>
      </c>
      <c r="T12" s="17">
        <f t="shared" si="6"/>
        <v>65.150000000000006</v>
      </c>
      <c r="U12" s="17">
        <f t="shared" si="7"/>
        <v>66.75</v>
      </c>
      <c r="V12" s="16">
        <f t="shared" si="8"/>
        <v>66.483333333333334</v>
      </c>
      <c r="W12" s="16">
        <f t="shared" si="9"/>
        <v>66.550000000000011</v>
      </c>
    </row>
    <row r="13" spans="1:24" ht="13.5" x14ac:dyDescent="0.25">
      <c r="A13" s="3">
        <v>42024</v>
      </c>
      <c r="B13" s="2">
        <v>3.7673999999999999</v>
      </c>
      <c r="C13" s="2"/>
      <c r="D13" s="2"/>
      <c r="E13" s="2"/>
      <c r="F13" s="2">
        <v>3.76884</v>
      </c>
      <c r="G13" s="2">
        <v>3.7648899999999998</v>
      </c>
      <c r="H13" s="2"/>
      <c r="I13" s="2"/>
      <c r="J13" s="13"/>
      <c r="K13" s="13" t="s">
        <v>51</v>
      </c>
      <c r="L13" s="13" t="s">
        <v>50</v>
      </c>
      <c r="M13" s="13" t="s">
        <v>54</v>
      </c>
      <c r="N13" s="16">
        <f t="shared" si="0"/>
        <v>50</v>
      </c>
      <c r="O13" s="16">
        <f t="shared" si="1"/>
        <v>100</v>
      </c>
      <c r="P13" s="16">
        <f t="shared" si="2"/>
        <v>50</v>
      </c>
      <c r="Q13" s="16">
        <f t="shared" si="3"/>
        <v>66</v>
      </c>
      <c r="R13" s="17">
        <f t="shared" si="4"/>
        <v>69.900000000000006</v>
      </c>
      <c r="S13" s="17">
        <f t="shared" si="5"/>
        <v>64</v>
      </c>
      <c r="T13" s="17">
        <f t="shared" si="6"/>
        <v>64.7</v>
      </c>
      <c r="U13" s="17">
        <f t="shared" si="7"/>
        <v>66.5</v>
      </c>
      <c r="V13" s="16">
        <f t="shared" si="8"/>
        <v>66.2</v>
      </c>
      <c r="W13" s="16">
        <f t="shared" si="9"/>
        <v>66.275000000000006</v>
      </c>
    </row>
    <row r="14" spans="1:24" ht="13.5" x14ac:dyDescent="0.25">
      <c r="A14" s="3">
        <v>42025</v>
      </c>
      <c r="B14" s="2">
        <v>3.7673999999999999</v>
      </c>
      <c r="C14" s="2"/>
      <c r="D14" s="2"/>
      <c r="E14" s="2"/>
      <c r="F14" s="2">
        <v>3.76884</v>
      </c>
      <c r="G14" s="2">
        <v>3.7648900000000003</v>
      </c>
      <c r="H14" s="2"/>
      <c r="I14" s="2"/>
      <c r="J14" s="13"/>
      <c r="K14" s="13" t="s">
        <v>51</v>
      </c>
      <c r="L14" s="13" t="s">
        <v>50</v>
      </c>
      <c r="M14" s="13" t="s">
        <v>54</v>
      </c>
      <c r="N14" s="16">
        <f t="shared" si="0"/>
        <v>50</v>
      </c>
      <c r="O14" s="16">
        <f t="shared" si="1"/>
        <v>100</v>
      </c>
      <c r="P14" s="16">
        <f t="shared" si="2"/>
        <v>50</v>
      </c>
      <c r="Q14" s="16">
        <f t="shared" si="3"/>
        <v>66</v>
      </c>
      <c r="R14" s="17">
        <f t="shared" si="4"/>
        <v>69.900000000000006</v>
      </c>
      <c r="S14" s="17">
        <f t="shared" si="5"/>
        <v>64</v>
      </c>
      <c r="T14" s="17">
        <f t="shared" si="6"/>
        <v>64.7</v>
      </c>
      <c r="U14" s="17">
        <f t="shared" si="7"/>
        <v>66.5</v>
      </c>
      <c r="V14" s="16">
        <f t="shared" si="8"/>
        <v>66.2</v>
      </c>
      <c r="W14" s="16">
        <f t="shared" si="9"/>
        <v>66.275000000000006</v>
      </c>
    </row>
    <row r="15" spans="1:24" ht="13.5" x14ac:dyDescent="0.25">
      <c r="A15" s="3">
        <v>42026</v>
      </c>
      <c r="B15" s="2">
        <v>3.7673999999999999</v>
      </c>
      <c r="C15" s="2"/>
      <c r="D15" s="2"/>
      <c r="E15" s="2"/>
      <c r="F15" s="2">
        <v>3.7681199999999997</v>
      </c>
      <c r="G15" s="2">
        <v>3.7648899999999998</v>
      </c>
      <c r="H15" s="2"/>
      <c r="I15" s="2"/>
      <c r="J15" s="13"/>
      <c r="K15" s="13" t="s">
        <v>55</v>
      </c>
      <c r="L15" s="13" t="s">
        <v>48</v>
      </c>
      <c r="M15" s="13" t="s">
        <v>47</v>
      </c>
      <c r="N15" s="16">
        <f t="shared" si="0"/>
        <v>50</v>
      </c>
      <c r="O15" s="16">
        <f t="shared" si="1"/>
        <v>100</v>
      </c>
      <c r="P15" s="16">
        <f t="shared" si="2"/>
        <v>50</v>
      </c>
      <c r="Q15" s="16">
        <f t="shared" si="3"/>
        <v>0</v>
      </c>
      <c r="R15" s="17">
        <f t="shared" si="4"/>
        <v>60</v>
      </c>
      <c r="S15" s="17">
        <f t="shared" si="5"/>
        <v>47.5</v>
      </c>
      <c r="T15" s="17">
        <f t="shared" si="6"/>
        <v>35</v>
      </c>
      <c r="U15" s="17">
        <f t="shared" si="7"/>
        <v>50</v>
      </c>
      <c r="V15" s="16">
        <f t="shared" si="8"/>
        <v>47.5</v>
      </c>
      <c r="W15" s="16">
        <f t="shared" si="9"/>
        <v>48.125</v>
      </c>
    </row>
    <row r="16" spans="1:24" ht="13.5" x14ac:dyDescent="0.25">
      <c r="A16" s="3">
        <v>42027</v>
      </c>
      <c r="B16" s="2">
        <v>3.7709999999999999</v>
      </c>
      <c r="C16" s="2">
        <v>52.387267904509329</v>
      </c>
      <c r="D16" s="2"/>
      <c r="E16" s="2"/>
      <c r="F16" s="2">
        <v>3.7681199999999997</v>
      </c>
      <c r="G16" s="2">
        <v>3.7652499999999995</v>
      </c>
      <c r="H16" s="2"/>
      <c r="I16" s="2"/>
      <c r="J16" s="13"/>
      <c r="K16" s="13" t="s">
        <v>51</v>
      </c>
      <c r="L16" s="13" t="s">
        <v>50</v>
      </c>
      <c r="M16" s="13" t="s">
        <v>54</v>
      </c>
      <c r="N16" s="16">
        <f t="shared" si="0"/>
        <v>50</v>
      </c>
      <c r="O16" s="16">
        <f t="shared" si="1"/>
        <v>100</v>
      </c>
      <c r="P16" s="16">
        <f t="shared" si="2"/>
        <v>50</v>
      </c>
      <c r="Q16" s="16">
        <f t="shared" si="3"/>
        <v>66</v>
      </c>
      <c r="R16" s="17">
        <f t="shared" si="4"/>
        <v>69.900000000000006</v>
      </c>
      <c r="S16" s="17">
        <f t="shared" si="5"/>
        <v>64</v>
      </c>
      <c r="T16" s="17">
        <f t="shared" si="6"/>
        <v>64.7</v>
      </c>
      <c r="U16" s="17">
        <f t="shared" si="7"/>
        <v>66.5</v>
      </c>
      <c r="V16" s="16">
        <f t="shared" si="8"/>
        <v>66.2</v>
      </c>
      <c r="W16" s="16">
        <f t="shared" si="9"/>
        <v>66.275000000000006</v>
      </c>
    </row>
    <row r="17" spans="1:23" ht="13.5" x14ac:dyDescent="0.25">
      <c r="A17" s="3">
        <v>42030</v>
      </c>
      <c r="B17" s="2">
        <v>3.7854000000000001</v>
      </c>
      <c r="C17" s="2">
        <v>60.509392452191726</v>
      </c>
      <c r="D17" s="2"/>
      <c r="E17" s="2"/>
      <c r="F17" s="2">
        <v>3.7717199999999997</v>
      </c>
      <c r="G17" s="2">
        <v>3.7702799999999996</v>
      </c>
      <c r="H17" s="2"/>
      <c r="I17" s="2"/>
      <c r="J17" s="13"/>
      <c r="K17" s="13" t="s">
        <v>51</v>
      </c>
      <c r="L17" s="13" t="s">
        <v>50</v>
      </c>
      <c r="M17" s="13" t="s">
        <v>52</v>
      </c>
      <c r="N17" s="16">
        <f t="shared" si="0"/>
        <v>50</v>
      </c>
      <c r="O17" s="16">
        <f t="shared" si="1"/>
        <v>100</v>
      </c>
      <c r="P17" s="16">
        <f t="shared" si="2"/>
        <v>50</v>
      </c>
      <c r="Q17" s="16">
        <f t="shared" si="3"/>
        <v>100</v>
      </c>
      <c r="R17" s="17">
        <f t="shared" si="4"/>
        <v>75</v>
      </c>
      <c r="S17" s="17">
        <f t="shared" si="5"/>
        <v>72.5</v>
      </c>
      <c r="T17" s="17">
        <f t="shared" si="6"/>
        <v>80</v>
      </c>
      <c r="U17" s="17">
        <f t="shared" si="7"/>
        <v>75</v>
      </c>
      <c r="V17" s="16">
        <f t="shared" si="8"/>
        <v>75.833333333333329</v>
      </c>
      <c r="W17" s="16">
        <f t="shared" si="9"/>
        <v>75.625</v>
      </c>
    </row>
    <row r="18" spans="1:23" ht="13.5" x14ac:dyDescent="0.25">
      <c r="A18" s="3">
        <v>42031</v>
      </c>
      <c r="B18" s="2">
        <v>3.7709999999999999</v>
      </c>
      <c r="C18" s="2">
        <v>51.118455058342228</v>
      </c>
      <c r="D18" s="2"/>
      <c r="E18" s="2"/>
      <c r="F18" s="2">
        <v>3.7724400000000005</v>
      </c>
      <c r="G18" s="2">
        <v>3.7706400000000002</v>
      </c>
      <c r="H18" s="2"/>
      <c r="I18" s="2"/>
      <c r="J18" s="13"/>
      <c r="K18" s="13" t="s">
        <v>51</v>
      </c>
      <c r="L18" s="13" t="s">
        <v>50</v>
      </c>
      <c r="M18" s="13" t="s">
        <v>52</v>
      </c>
      <c r="N18" s="16">
        <f t="shared" si="0"/>
        <v>50</v>
      </c>
      <c r="O18" s="16">
        <f t="shared" si="1"/>
        <v>100</v>
      </c>
      <c r="P18" s="16">
        <f t="shared" si="2"/>
        <v>50</v>
      </c>
      <c r="Q18" s="16">
        <f t="shared" si="3"/>
        <v>100</v>
      </c>
      <c r="R18" s="17">
        <f t="shared" si="4"/>
        <v>75</v>
      </c>
      <c r="S18" s="17">
        <f t="shared" si="5"/>
        <v>72.5</v>
      </c>
      <c r="T18" s="17">
        <f t="shared" si="6"/>
        <v>80</v>
      </c>
      <c r="U18" s="17">
        <f t="shared" si="7"/>
        <v>75</v>
      </c>
      <c r="V18" s="16">
        <f t="shared" si="8"/>
        <v>75.833333333333329</v>
      </c>
      <c r="W18" s="16">
        <f t="shared" si="9"/>
        <v>75.625</v>
      </c>
    </row>
    <row r="19" spans="1:23" ht="13.5" x14ac:dyDescent="0.25">
      <c r="A19" s="3">
        <v>42032</v>
      </c>
      <c r="B19" s="2">
        <v>3.7709999999999999</v>
      </c>
      <c r="C19" s="2">
        <v>51.118455058342228</v>
      </c>
      <c r="D19" s="2"/>
      <c r="E19" s="2"/>
      <c r="F19" s="2">
        <v>3.7731599999999998</v>
      </c>
      <c r="G19" s="2">
        <v>3.7709999999999999</v>
      </c>
      <c r="H19" s="2"/>
      <c r="I19" s="2"/>
      <c r="J19" s="13"/>
      <c r="K19" s="13" t="s">
        <v>51</v>
      </c>
      <c r="L19" s="13" t="s">
        <v>50</v>
      </c>
      <c r="M19" s="13" t="s">
        <v>52</v>
      </c>
      <c r="N19" s="16">
        <f t="shared" si="0"/>
        <v>50</v>
      </c>
      <c r="O19" s="16">
        <f t="shared" si="1"/>
        <v>100</v>
      </c>
      <c r="P19" s="16">
        <f t="shared" si="2"/>
        <v>50</v>
      </c>
      <c r="Q19" s="16">
        <f t="shared" si="3"/>
        <v>100</v>
      </c>
      <c r="R19" s="17">
        <f t="shared" si="4"/>
        <v>75</v>
      </c>
      <c r="S19" s="17">
        <f t="shared" si="5"/>
        <v>72.5</v>
      </c>
      <c r="T19" s="17">
        <f t="shared" si="6"/>
        <v>80</v>
      </c>
      <c r="U19" s="17">
        <f t="shared" si="7"/>
        <v>75</v>
      </c>
      <c r="V19" s="16">
        <f t="shared" si="8"/>
        <v>75.833333333333329</v>
      </c>
      <c r="W19" s="16">
        <f t="shared" si="9"/>
        <v>75.625</v>
      </c>
    </row>
    <row r="20" spans="1:23" ht="13.5" x14ac:dyDescent="0.25">
      <c r="A20" s="3">
        <v>42033</v>
      </c>
      <c r="B20" s="2">
        <v>3.7709999999999999</v>
      </c>
      <c r="C20" s="2">
        <v>51.118455058342228</v>
      </c>
      <c r="D20" s="2"/>
      <c r="E20" s="2"/>
      <c r="F20" s="2">
        <v>3.7738800000000006</v>
      </c>
      <c r="G20" s="2">
        <v>3.7709999999999999</v>
      </c>
      <c r="H20" s="2">
        <v>3.7677842105263162</v>
      </c>
      <c r="I20" s="2"/>
      <c r="J20" s="13"/>
      <c r="K20" s="13" t="s">
        <v>51</v>
      </c>
      <c r="L20" s="13" t="s">
        <v>50</v>
      </c>
      <c r="M20" s="13" t="s">
        <v>52</v>
      </c>
      <c r="N20" s="16">
        <f t="shared" si="0"/>
        <v>50</v>
      </c>
      <c r="O20" s="16">
        <f t="shared" si="1"/>
        <v>100</v>
      </c>
      <c r="P20" s="16">
        <f t="shared" si="2"/>
        <v>50</v>
      </c>
      <c r="Q20" s="16">
        <f t="shared" si="3"/>
        <v>100</v>
      </c>
      <c r="R20" s="17">
        <f t="shared" si="4"/>
        <v>75</v>
      </c>
      <c r="S20" s="17">
        <f t="shared" si="5"/>
        <v>72.5</v>
      </c>
      <c r="T20" s="17">
        <f t="shared" si="6"/>
        <v>80</v>
      </c>
      <c r="U20" s="17">
        <f t="shared" si="7"/>
        <v>75</v>
      </c>
      <c r="V20" s="16">
        <f t="shared" si="8"/>
        <v>75.833333333333329</v>
      </c>
      <c r="W20" s="16">
        <f t="shared" si="9"/>
        <v>75.625</v>
      </c>
    </row>
    <row r="21" spans="1:23" ht="13.5" x14ac:dyDescent="0.25">
      <c r="A21" s="3">
        <v>42034</v>
      </c>
      <c r="B21" s="2">
        <v>3.7709999999999999</v>
      </c>
      <c r="C21" s="2">
        <v>51.118455058342228</v>
      </c>
      <c r="D21" s="2"/>
      <c r="E21" s="2"/>
      <c r="F21" s="2">
        <v>3.7738800000000006</v>
      </c>
      <c r="G21" s="2">
        <v>3.7709999999999999</v>
      </c>
      <c r="H21" s="2">
        <v>3.7679450000000001</v>
      </c>
      <c r="I21" s="2"/>
      <c r="J21" s="13"/>
      <c r="K21" s="13" t="s">
        <v>51</v>
      </c>
      <c r="L21" s="13" t="s">
        <v>50</v>
      </c>
      <c r="M21" s="13" t="s">
        <v>54</v>
      </c>
      <c r="N21" s="16">
        <f t="shared" si="0"/>
        <v>50</v>
      </c>
      <c r="O21" s="16">
        <f t="shared" si="1"/>
        <v>100</v>
      </c>
      <c r="P21" s="16">
        <f t="shared" si="2"/>
        <v>50</v>
      </c>
      <c r="Q21" s="16">
        <f t="shared" si="3"/>
        <v>66</v>
      </c>
      <c r="R21" s="17">
        <f t="shared" si="4"/>
        <v>69.900000000000006</v>
      </c>
      <c r="S21" s="17">
        <f t="shared" si="5"/>
        <v>64</v>
      </c>
      <c r="T21" s="17">
        <f t="shared" si="6"/>
        <v>64.7</v>
      </c>
      <c r="U21" s="17">
        <f t="shared" si="7"/>
        <v>66.5</v>
      </c>
      <c r="V21" s="16">
        <f t="shared" si="8"/>
        <v>66.2</v>
      </c>
      <c r="W21" s="16">
        <f t="shared" si="9"/>
        <v>66.275000000000006</v>
      </c>
    </row>
    <row r="22" spans="1:23" ht="13.5" x14ac:dyDescent="0.25">
      <c r="A22" s="3">
        <v>42037</v>
      </c>
      <c r="B22" s="2">
        <v>3.8391999999999999</v>
      </c>
      <c r="C22" s="2">
        <v>75.419852650225607</v>
      </c>
      <c r="D22" s="2"/>
      <c r="E22" s="2"/>
      <c r="F22" s="2">
        <v>3.7846400000000004</v>
      </c>
      <c r="G22" s="2">
        <v>3.7781799999999999</v>
      </c>
      <c r="H22" s="2">
        <v>3.771535000000001</v>
      </c>
      <c r="I22" s="2"/>
      <c r="J22" s="13"/>
      <c r="K22" s="13" t="s">
        <v>51</v>
      </c>
      <c r="L22" s="13" t="s">
        <v>50</v>
      </c>
      <c r="M22" s="13" t="s">
        <v>52</v>
      </c>
      <c r="N22" s="16">
        <f t="shared" si="0"/>
        <v>50</v>
      </c>
      <c r="O22" s="16">
        <f t="shared" si="1"/>
        <v>100</v>
      </c>
      <c r="P22" s="16">
        <f t="shared" si="2"/>
        <v>50</v>
      </c>
      <c r="Q22" s="16">
        <f t="shared" si="3"/>
        <v>100</v>
      </c>
      <c r="R22" s="17">
        <f t="shared" si="4"/>
        <v>75</v>
      </c>
      <c r="S22" s="17">
        <f t="shared" si="5"/>
        <v>72.5</v>
      </c>
      <c r="T22" s="17">
        <f t="shared" si="6"/>
        <v>80</v>
      </c>
      <c r="U22" s="17">
        <f t="shared" si="7"/>
        <v>75</v>
      </c>
      <c r="V22" s="16">
        <f t="shared" si="8"/>
        <v>75.833333333333329</v>
      </c>
      <c r="W22" s="16">
        <f t="shared" si="9"/>
        <v>75.625</v>
      </c>
    </row>
    <row r="23" spans="1:23" ht="13.5" x14ac:dyDescent="0.25">
      <c r="A23" s="3">
        <v>42038</v>
      </c>
      <c r="B23" s="2">
        <v>3.8607</v>
      </c>
      <c r="C23" s="2">
        <v>78.969426469490287</v>
      </c>
      <c r="D23" s="2"/>
      <c r="E23" s="2"/>
      <c r="F23" s="2">
        <v>3.8025799999999998</v>
      </c>
      <c r="G23" s="2">
        <v>3.7875100000000002</v>
      </c>
      <c r="H23" s="2">
        <v>3.7762000000000002</v>
      </c>
      <c r="I23" s="2"/>
      <c r="J23" s="13"/>
      <c r="K23" s="13" t="s">
        <v>51</v>
      </c>
      <c r="L23" s="13" t="s">
        <v>50</v>
      </c>
      <c r="M23" s="13" t="s">
        <v>52</v>
      </c>
      <c r="N23" s="16">
        <f t="shared" si="0"/>
        <v>50</v>
      </c>
      <c r="O23" s="16">
        <f t="shared" si="1"/>
        <v>100</v>
      </c>
      <c r="P23" s="16">
        <f t="shared" si="2"/>
        <v>50</v>
      </c>
      <c r="Q23" s="16">
        <f t="shared" si="3"/>
        <v>100</v>
      </c>
      <c r="R23" s="17">
        <f t="shared" si="4"/>
        <v>75</v>
      </c>
      <c r="S23" s="17">
        <f t="shared" si="5"/>
        <v>72.5</v>
      </c>
      <c r="T23" s="17">
        <f t="shared" si="6"/>
        <v>80</v>
      </c>
      <c r="U23" s="17">
        <f t="shared" si="7"/>
        <v>75</v>
      </c>
      <c r="V23" s="16">
        <f t="shared" si="8"/>
        <v>75.833333333333329</v>
      </c>
      <c r="W23" s="16">
        <f t="shared" si="9"/>
        <v>75.625</v>
      </c>
    </row>
    <row r="24" spans="1:23" ht="13.5" x14ac:dyDescent="0.25">
      <c r="A24" s="3">
        <v>42039</v>
      </c>
      <c r="B24" s="2">
        <v>3.8571</v>
      </c>
      <c r="C24" s="2">
        <v>76.965253687181146</v>
      </c>
      <c r="D24" s="2"/>
      <c r="E24" s="2"/>
      <c r="F24" s="2">
        <v>3.8197999999999999</v>
      </c>
      <c r="G24" s="2">
        <v>3.7964800000000003</v>
      </c>
      <c r="H24" s="2">
        <v>3.7806850000000005</v>
      </c>
      <c r="I24" s="2"/>
      <c r="J24" s="13"/>
      <c r="K24" s="13" t="s">
        <v>51</v>
      </c>
      <c r="L24" s="13" t="s">
        <v>50</v>
      </c>
      <c r="M24" s="13" t="s">
        <v>52</v>
      </c>
      <c r="N24" s="16">
        <f t="shared" si="0"/>
        <v>50</v>
      </c>
      <c r="O24" s="16">
        <f t="shared" si="1"/>
        <v>100</v>
      </c>
      <c r="P24" s="16">
        <f t="shared" si="2"/>
        <v>50</v>
      </c>
      <c r="Q24" s="16">
        <f t="shared" si="3"/>
        <v>100</v>
      </c>
      <c r="R24" s="17">
        <f t="shared" si="4"/>
        <v>75</v>
      </c>
      <c r="S24" s="17">
        <f t="shared" si="5"/>
        <v>72.5</v>
      </c>
      <c r="T24" s="17">
        <f t="shared" si="6"/>
        <v>80</v>
      </c>
      <c r="U24" s="17">
        <f t="shared" si="7"/>
        <v>75</v>
      </c>
      <c r="V24" s="16">
        <f t="shared" si="8"/>
        <v>75.833333333333329</v>
      </c>
      <c r="W24" s="16">
        <f t="shared" si="9"/>
        <v>75.625</v>
      </c>
    </row>
    <row r="25" spans="1:23" ht="13.5" x14ac:dyDescent="0.25">
      <c r="A25" s="3">
        <v>42040</v>
      </c>
      <c r="B25" s="2">
        <v>3.8534999999999999</v>
      </c>
      <c r="C25" s="2">
        <v>74.917654118813431</v>
      </c>
      <c r="D25" s="2"/>
      <c r="E25" s="2"/>
      <c r="F25" s="2">
        <v>3.8363</v>
      </c>
      <c r="G25" s="2">
        <v>3.8050900000000007</v>
      </c>
      <c r="H25" s="2">
        <v>3.7849899999999996</v>
      </c>
      <c r="I25" s="2"/>
      <c r="J25" s="13"/>
      <c r="K25" s="13" t="s">
        <v>51</v>
      </c>
      <c r="L25" s="13" t="s">
        <v>50</v>
      </c>
      <c r="M25" s="13" t="s">
        <v>52</v>
      </c>
      <c r="N25" s="16">
        <f t="shared" si="0"/>
        <v>50</v>
      </c>
      <c r="O25" s="16">
        <f t="shared" si="1"/>
        <v>100</v>
      </c>
      <c r="P25" s="16">
        <f t="shared" si="2"/>
        <v>50</v>
      </c>
      <c r="Q25" s="16">
        <f t="shared" si="3"/>
        <v>100</v>
      </c>
      <c r="R25" s="17">
        <f t="shared" si="4"/>
        <v>75</v>
      </c>
      <c r="S25" s="17">
        <f t="shared" si="5"/>
        <v>72.5</v>
      </c>
      <c r="T25" s="17">
        <f t="shared" si="6"/>
        <v>80</v>
      </c>
      <c r="U25" s="17">
        <f t="shared" si="7"/>
        <v>75</v>
      </c>
      <c r="V25" s="16">
        <f t="shared" si="8"/>
        <v>75.833333333333329</v>
      </c>
      <c r="W25" s="16">
        <f t="shared" si="9"/>
        <v>75.625</v>
      </c>
    </row>
    <row r="26" spans="1:23" ht="13.5" x14ac:dyDescent="0.25">
      <c r="A26" s="3">
        <v>42041</v>
      </c>
      <c r="B26" s="2">
        <v>3.8391999999999999</v>
      </c>
      <c r="C26" s="2">
        <v>67.262696066471904</v>
      </c>
      <c r="D26" s="2"/>
      <c r="E26" s="2"/>
      <c r="F26" s="2">
        <v>3.8499399999999993</v>
      </c>
      <c r="G26" s="2">
        <v>3.8119100000000001</v>
      </c>
      <c r="H26" s="2">
        <v>3.7885800000000005</v>
      </c>
      <c r="I26" s="2"/>
      <c r="J26" s="13"/>
      <c r="K26" s="13" t="s">
        <v>51</v>
      </c>
      <c r="L26" s="13" t="s">
        <v>50</v>
      </c>
      <c r="M26" s="13" t="s">
        <v>52</v>
      </c>
      <c r="N26" s="16">
        <f t="shared" si="0"/>
        <v>50</v>
      </c>
      <c r="O26" s="16">
        <f t="shared" si="1"/>
        <v>100</v>
      </c>
      <c r="P26" s="16">
        <f t="shared" si="2"/>
        <v>50</v>
      </c>
      <c r="Q26" s="16">
        <f t="shared" si="3"/>
        <v>100</v>
      </c>
      <c r="R26" s="17">
        <f t="shared" si="4"/>
        <v>75</v>
      </c>
      <c r="S26" s="17">
        <f t="shared" si="5"/>
        <v>72.5</v>
      </c>
      <c r="T26" s="17">
        <f t="shared" si="6"/>
        <v>80</v>
      </c>
      <c r="U26" s="17">
        <f t="shared" si="7"/>
        <v>75</v>
      </c>
      <c r="V26" s="16">
        <f t="shared" si="8"/>
        <v>75.833333333333329</v>
      </c>
      <c r="W26" s="16">
        <f t="shared" si="9"/>
        <v>75.625</v>
      </c>
    </row>
    <row r="27" spans="1:23" ht="13.5" x14ac:dyDescent="0.25">
      <c r="A27" s="3">
        <v>42044</v>
      </c>
      <c r="B27" s="2">
        <v>3.8391999999999999</v>
      </c>
      <c r="C27" s="2">
        <v>67.262696066471904</v>
      </c>
      <c r="D27" s="2">
        <v>-1.6577371586854017E-2</v>
      </c>
      <c r="E27" s="2"/>
      <c r="F27" s="2">
        <v>3.8499400000000001</v>
      </c>
      <c r="G27" s="2">
        <v>3.8172899999999998</v>
      </c>
      <c r="H27" s="2">
        <v>3.7937850000000006</v>
      </c>
      <c r="I27" s="2"/>
      <c r="J27" s="13"/>
      <c r="K27" s="13" t="s">
        <v>55</v>
      </c>
      <c r="L27" s="13" t="s">
        <v>48</v>
      </c>
      <c r="M27" s="13" t="s">
        <v>54</v>
      </c>
      <c r="N27" s="16">
        <f t="shared" si="0"/>
        <v>50</v>
      </c>
      <c r="O27" s="16">
        <f t="shared" si="1"/>
        <v>100</v>
      </c>
      <c r="P27" s="16">
        <f t="shared" si="2"/>
        <v>50</v>
      </c>
      <c r="Q27" s="16">
        <f t="shared" si="3"/>
        <v>0</v>
      </c>
      <c r="R27" s="17">
        <f t="shared" si="4"/>
        <v>60</v>
      </c>
      <c r="S27" s="17">
        <f t="shared" si="5"/>
        <v>47.5</v>
      </c>
      <c r="T27" s="17">
        <f t="shared" si="6"/>
        <v>35</v>
      </c>
      <c r="U27" s="17">
        <f t="shared" si="7"/>
        <v>50</v>
      </c>
      <c r="V27" s="16">
        <f t="shared" si="8"/>
        <v>47.5</v>
      </c>
      <c r="W27" s="16">
        <f t="shared" si="9"/>
        <v>48.125</v>
      </c>
    </row>
    <row r="28" spans="1:23" ht="13.5" x14ac:dyDescent="0.25">
      <c r="A28" s="3">
        <v>42045</v>
      </c>
      <c r="B28" s="2">
        <v>3.8929999999999998</v>
      </c>
      <c r="C28" s="2">
        <v>77.357511870008722</v>
      </c>
      <c r="D28" s="2">
        <v>-2.4296829212544946E-2</v>
      </c>
      <c r="E28" s="2"/>
      <c r="F28" s="2">
        <v>3.8563999999999998</v>
      </c>
      <c r="G28" s="2">
        <v>3.8294899999999998</v>
      </c>
      <c r="H28" s="2">
        <v>3.8000650000000009</v>
      </c>
      <c r="I28" s="2"/>
      <c r="J28" s="13"/>
      <c r="K28" s="13" t="s">
        <v>55</v>
      </c>
      <c r="L28" s="13" t="s">
        <v>48</v>
      </c>
      <c r="M28" s="13" t="s">
        <v>49</v>
      </c>
      <c r="N28" s="16">
        <f t="shared" si="0"/>
        <v>50</v>
      </c>
      <c r="O28" s="16">
        <f t="shared" si="1"/>
        <v>100</v>
      </c>
      <c r="P28" s="16">
        <f t="shared" si="2"/>
        <v>50</v>
      </c>
      <c r="Q28" s="16">
        <f t="shared" si="3"/>
        <v>0</v>
      </c>
      <c r="R28" s="17">
        <f t="shared" si="4"/>
        <v>60</v>
      </c>
      <c r="S28" s="17">
        <f t="shared" si="5"/>
        <v>47.5</v>
      </c>
      <c r="T28" s="17">
        <f t="shared" si="6"/>
        <v>35</v>
      </c>
      <c r="U28" s="17">
        <f t="shared" si="7"/>
        <v>50</v>
      </c>
      <c r="V28" s="16">
        <f t="shared" si="8"/>
        <v>47.5</v>
      </c>
      <c r="W28" s="16">
        <f t="shared" si="9"/>
        <v>48.125</v>
      </c>
    </row>
    <row r="29" spans="1:23" ht="13.5" x14ac:dyDescent="0.25">
      <c r="A29" s="3">
        <v>42046</v>
      </c>
      <c r="B29" s="2">
        <v>3.9647999999999999</v>
      </c>
      <c r="C29" s="2">
        <v>84.310721385870536</v>
      </c>
      <c r="D29" s="2">
        <v>-3.6776782290079968E-2</v>
      </c>
      <c r="E29" s="2"/>
      <c r="F29" s="2">
        <v>3.8779400000000002</v>
      </c>
      <c r="G29" s="2">
        <v>3.8488699999999993</v>
      </c>
      <c r="H29" s="2">
        <v>3.8099350000000003</v>
      </c>
      <c r="I29" s="2"/>
      <c r="J29" s="13"/>
      <c r="K29" s="13" t="s">
        <v>51</v>
      </c>
      <c r="L29" s="13" t="s">
        <v>50</v>
      </c>
      <c r="M29" s="13" t="s">
        <v>52</v>
      </c>
      <c r="N29" s="16">
        <f t="shared" si="0"/>
        <v>50</v>
      </c>
      <c r="O29" s="16">
        <f t="shared" si="1"/>
        <v>100</v>
      </c>
      <c r="P29" s="16">
        <f t="shared" si="2"/>
        <v>50</v>
      </c>
      <c r="Q29" s="16">
        <f t="shared" si="3"/>
        <v>100</v>
      </c>
      <c r="R29" s="17">
        <f t="shared" si="4"/>
        <v>75</v>
      </c>
      <c r="S29" s="17">
        <f t="shared" si="5"/>
        <v>72.5</v>
      </c>
      <c r="T29" s="17">
        <f t="shared" si="6"/>
        <v>80</v>
      </c>
      <c r="U29" s="17">
        <f t="shared" si="7"/>
        <v>75</v>
      </c>
      <c r="V29" s="16">
        <f t="shared" si="8"/>
        <v>75.833333333333329</v>
      </c>
      <c r="W29" s="16">
        <f t="shared" si="9"/>
        <v>75.625</v>
      </c>
    </row>
    <row r="30" spans="1:23" ht="13.5" x14ac:dyDescent="0.25">
      <c r="A30" s="3">
        <v>42047</v>
      </c>
      <c r="B30" s="2">
        <v>3.9647999999999999</v>
      </c>
      <c r="C30" s="2">
        <v>84.310721385870536</v>
      </c>
      <c r="D30" s="2">
        <v>-4.8343961683703807E-2</v>
      </c>
      <c r="E30" s="2"/>
      <c r="F30" s="2">
        <v>3.9002000000000003</v>
      </c>
      <c r="G30" s="2">
        <v>3.8682499999999989</v>
      </c>
      <c r="H30" s="2">
        <v>3.8196249999999998</v>
      </c>
      <c r="I30" s="2"/>
      <c r="J30" s="13"/>
      <c r="K30" s="13" t="s">
        <v>51</v>
      </c>
      <c r="L30" s="13" t="s">
        <v>50</v>
      </c>
      <c r="M30" s="13" t="s">
        <v>52</v>
      </c>
      <c r="N30" s="16">
        <f t="shared" si="0"/>
        <v>50</v>
      </c>
      <c r="O30" s="16">
        <f t="shared" si="1"/>
        <v>100</v>
      </c>
      <c r="P30" s="16">
        <f t="shared" si="2"/>
        <v>50</v>
      </c>
      <c r="Q30" s="16">
        <f t="shared" si="3"/>
        <v>100</v>
      </c>
      <c r="R30" s="17">
        <f t="shared" si="4"/>
        <v>75</v>
      </c>
      <c r="S30" s="17">
        <f t="shared" si="5"/>
        <v>72.5</v>
      </c>
      <c r="T30" s="17">
        <f t="shared" si="6"/>
        <v>80</v>
      </c>
      <c r="U30" s="17">
        <f t="shared" si="7"/>
        <v>75</v>
      </c>
      <c r="V30" s="16">
        <f t="shared" si="8"/>
        <v>75.833333333333329</v>
      </c>
      <c r="W30" s="16">
        <f t="shared" si="9"/>
        <v>75.625</v>
      </c>
    </row>
    <row r="31" spans="1:23" ht="13.5" x14ac:dyDescent="0.25">
      <c r="A31" s="3">
        <v>42048</v>
      </c>
      <c r="B31" s="2">
        <v>3.9611999999999998</v>
      </c>
      <c r="C31" s="2">
        <v>82.831597241429336</v>
      </c>
      <c r="D31" s="2">
        <v>-5.8797518625332224E-2</v>
      </c>
      <c r="E31" s="2"/>
      <c r="F31" s="2">
        <v>3.9245999999999994</v>
      </c>
      <c r="G31" s="2">
        <v>3.8872699999999996</v>
      </c>
      <c r="H31" s="2">
        <v>3.8291349999999995</v>
      </c>
      <c r="I31" s="2"/>
      <c r="J31" s="13"/>
      <c r="K31" s="13" t="s">
        <v>51</v>
      </c>
      <c r="L31" s="13" t="s">
        <v>50</v>
      </c>
      <c r="M31" s="13" t="s">
        <v>52</v>
      </c>
      <c r="N31" s="16">
        <f t="shared" si="0"/>
        <v>50</v>
      </c>
      <c r="O31" s="16">
        <f t="shared" si="1"/>
        <v>100</v>
      </c>
      <c r="P31" s="16">
        <f t="shared" si="2"/>
        <v>50</v>
      </c>
      <c r="Q31" s="16">
        <f t="shared" si="3"/>
        <v>100</v>
      </c>
      <c r="R31" s="17">
        <f t="shared" si="4"/>
        <v>75</v>
      </c>
      <c r="S31" s="17">
        <f t="shared" si="5"/>
        <v>72.5</v>
      </c>
      <c r="T31" s="17">
        <f t="shared" si="6"/>
        <v>80</v>
      </c>
      <c r="U31" s="17">
        <f t="shared" si="7"/>
        <v>75</v>
      </c>
      <c r="V31" s="16">
        <f t="shared" si="8"/>
        <v>75.833333333333329</v>
      </c>
      <c r="W31" s="16">
        <f t="shared" si="9"/>
        <v>75.625</v>
      </c>
    </row>
    <row r="32" spans="1:23" ht="13.5" x14ac:dyDescent="0.25">
      <c r="A32" s="3">
        <v>42051</v>
      </c>
      <c r="B32" s="2">
        <v>3.9468000000000001</v>
      </c>
      <c r="C32" s="2">
        <v>77.011601702204487</v>
      </c>
      <c r="D32" s="2">
        <v>-5.6926117156519407E-2</v>
      </c>
      <c r="E32" s="2"/>
      <c r="F32" s="2">
        <v>3.9461199999999996</v>
      </c>
      <c r="G32" s="2">
        <v>3.8980300000000008</v>
      </c>
      <c r="H32" s="2">
        <v>3.8381049999999997</v>
      </c>
      <c r="I32" s="2"/>
      <c r="J32" s="13"/>
      <c r="K32" s="13" t="s">
        <v>51</v>
      </c>
      <c r="L32" s="13" t="s">
        <v>50</v>
      </c>
      <c r="M32" s="13" t="s">
        <v>52</v>
      </c>
      <c r="N32" s="16">
        <f t="shared" si="0"/>
        <v>50</v>
      </c>
      <c r="O32" s="16">
        <f t="shared" si="1"/>
        <v>100</v>
      </c>
      <c r="P32" s="16">
        <f t="shared" si="2"/>
        <v>50</v>
      </c>
      <c r="Q32" s="16">
        <f t="shared" si="3"/>
        <v>100</v>
      </c>
      <c r="R32" s="17">
        <f t="shared" si="4"/>
        <v>75</v>
      </c>
      <c r="S32" s="17">
        <f t="shared" si="5"/>
        <v>72.5</v>
      </c>
      <c r="T32" s="17">
        <f t="shared" si="6"/>
        <v>80</v>
      </c>
      <c r="U32" s="17">
        <f t="shared" si="7"/>
        <v>75</v>
      </c>
      <c r="V32" s="16">
        <f t="shared" si="8"/>
        <v>75.833333333333329</v>
      </c>
      <c r="W32" s="16">
        <f t="shared" si="9"/>
        <v>75.625</v>
      </c>
    </row>
    <row r="33" spans="1:23" ht="13.5" x14ac:dyDescent="0.25">
      <c r="A33" s="3">
        <v>42052</v>
      </c>
      <c r="B33" s="2">
        <v>3.9253</v>
      </c>
      <c r="C33" s="2">
        <v>69.194288457504513</v>
      </c>
      <c r="D33" s="2">
        <v>-5.1137114670622985E-2</v>
      </c>
      <c r="E33" s="2"/>
      <c r="F33" s="2">
        <v>3.9525799999999998</v>
      </c>
      <c r="G33" s="2">
        <v>3.9044900000000005</v>
      </c>
      <c r="H33" s="2">
        <v>3.8459999999999992</v>
      </c>
      <c r="I33" s="2"/>
      <c r="J33" s="13"/>
      <c r="K33" s="13" t="s">
        <v>51</v>
      </c>
      <c r="L33" s="13" t="s">
        <v>50</v>
      </c>
      <c r="M33" s="13" t="s">
        <v>52</v>
      </c>
      <c r="N33" s="16">
        <f t="shared" si="0"/>
        <v>50</v>
      </c>
      <c r="O33" s="16">
        <f t="shared" si="1"/>
        <v>100</v>
      </c>
      <c r="P33" s="16">
        <f t="shared" si="2"/>
        <v>50</v>
      </c>
      <c r="Q33" s="16">
        <f t="shared" si="3"/>
        <v>100</v>
      </c>
      <c r="R33" s="17">
        <f t="shared" si="4"/>
        <v>75</v>
      </c>
      <c r="S33" s="17">
        <f t="shared" si="5"/>
        <v>72.5</v>
      </c>
      <c r="T33" s="17">
        <f t="shared" si="6"/>
        <v>80</v>
      </c>
      <c r="U33" s="17">
        <f t="shared" si="7"/>
        <v>75</v>
      </c>
      <c r="V33" s="16">
        <f t="shared" si="8"/>
        <v>75.833333333333329</v>
      </c>
      <c r="W33" s="16">
        <f t="shared" si="9"/>
        <v>75.625</v>
      </c>
    </row>
    <row r="34" spans="1:23" ht="13.5" x14ac:dyDescent="0.25">
      <c r="A34" s="3">
        <v>42053</v>
      </c>
      <c r="B34" s="2">
        <v>3.911</v>
      </c>
      <c r="C34" s="2">
        <v>64.504294841452548</v>
      </c>
      <c r="D34" s="2">
        <v>-4.6249581501665471E-2</v>
      </c>
      <c r="E34" s="2"/>
      <c r="F34" s="2">
        <v>3.9418199999999999</v>
      </c>
      <c r="G34" s="2">
        <v>3.9098799999999998</v>
      </c>
      <c r="H34" s="2">
        <v>3.8531799999999992</v>
      </c>
      <c r="I34" s="2"/>
      <c r="J34" s="13"/>
      <c r="K34" s="13" t="s">
        <v>55</v>
      </c>
      <c r="L34" s="13" t="s">
        <v>48</v>
      </c>
      <c r="M34" s="13" t="s">
        <v>47</v>
      </c>
      <c r="N34" s="16">
        <f t="shared" si="0"/>
        <v>50</v>
      </c>
      <c r="O34" s="16">
        <f t="shared" si="1"/>
        <v>100</v>
      </c>
      <c r="P34" s="16">
        <f t="shared" si="2"/>
        <v>50</v>
      </c>
      <c r="Q34" s="16">
        <f t="shared" si="3"/>
        <v>0</v>
      </c>
      <c r="R34" s="17">
        <f t="shared" si="4"/>
        <v>60</v>
      </c>
      <c r="S34" s="17">
        <f t="shared" si="5"/>
        <v>47.5</v>
      </c>
      <c r="T34" s="17">
        <f t="shared" si="6"/>
        <v>35</v>
      </c>
      <c r="U34" s="17">
        <f t="shared" si="7"/>
        <v>50</v>
      </c>
      <c r="V34" s="16">
        <f t="shared" si="8"/>
        <v>47.5</v>
      </c>
      <c r="W34" s="16">
        <f t="shared" si="9"/>
        <v>48.125</v>
      </c>
    </row>
    <row r="35" spans="1:23" ht="13.5" x14ac:dyDescent="0.25">
      <c r="A35" s="3">
        <v>42054</v>
      </c>
      <c r="B35" s="2">
        <v>3.911</v>
      </c>
      <c r="C35" s="2">
        <v>64.504294841452548</v>
      </c>
      <c r="D35" s="2">
        <v>-4.3061348033090141E-2</v>
      </c>
      <c r="E35" s="2">
        <v>-4.2462958306712553E-2</v>
      </c>
      <c r="F35" s="2">
        <v>3.93106</v>
      </c>
      <c r="G35" s="2">
        <v>3.9156300000000002</v>
      </c>
      <c r="H35" s="2">
        <v>3.86036</v>
      </c>
      <c r="I35" s="2"/>
      <c r="J35" s="13"/>
      <c r="K35" s="13" t="s">
        <v>55</v>
      </c>
      <c r="L35" s="13" t="s">
        <v>48</v>
      </c>
      <c r="M35" s="13" t="s">
        <v>47</v>
      </c>
      <c r="N35" s="16">
        <f t="shared" si="0"/>
        <v>50</v>
      </c>
      <c r="O35" s="16">
        <f t="shared" si="1"/>
        <v>100</v>
      </c>
      <c r="P35" s="16">
        <f t="shared" si="2"/>
        <v>50</v>
      </c>
      <c r="Q35" s="16">
        <f t="shared" si="3"/>
        <v>0</v>
      </c>
      <c r="R35" s="17">
        <f t="shared" si="4"/>
        <v>60</v>
      </c>
      <c r="S35" s="17">
        <f t="shared" si="5"/>
        <v>47.5</v>
      </c>
      <c r="T35" s="17">
        <f t="shared" si="6"/>
        <v>35</v>
      </c>
      <c r="U35" s="17">
        <f t="shared" si="7"/>
        <v>50</v>
      </c>
      <c r="V35" s="16">
        <f t="shared" si="8"/>
        <v>47.5</v>
      </c>
      <c r="W35" s="16">
        <f t="shared" si="9"/>
        <v>48.125</v>
      </c>
    </row>
    <row r="36" spans="1:23" ht="13.5" x14ac:dyDescent="0.25">
      <c r="A36" s="3">
        <v>42055</v>
      </c>
      <c r="B36" s="2">
        <v>3.911</v>
      </c>
      <c r="C36" s="2">
        <v>64.504294841452548</v>
      </c>
      <c r="D36" s="2">
        <v>-4.2927987360752429E-2</v>
      </c>
      <c r="E36" s="2">
        <v>-3.1128080997369446E-2</v>
      </c>
      <c r="F36" s="2">
        <v>3.9210199999999999</v>
      </c>
      <c r="G36" s="2">
        <v>3.9228099999999997</v>
      </c>
      <c r="H36" s="2">
        <v>3.8673600000000001</v>
      </c>
      <c r="I36" s="2"/>
      <c r="J36" s="13"/>
      <c r="K36" s="13" t="s">
        <v>55</v>
      </c>
      <c r="L36" s="13" t="s">
        <v>48</v>
      </c>
      <c r="M36" s="13" t="s">
        <v>47</v>
      </c>
      <c r="N36" s="16">
        <f t="shared" si="0"/>
        <v>50</v>
      </c>
      <c r="O36" s="16">
        <f t="shared" si="1"/>
        <v>100</v>
      </c>
      <c r="P36" s="16">
        <f t="shared" si="2"/>
        <v>50</v>
      </c>
      <c r="Q36" s="16">
        <f t="shared" si="3"/>
        <v>0</v>
      </c>
      <c r="R36" s="17">
        <f t="shared" si="4"/>
        <v>60</v>
      </c>
      <c r="S36" s="17">
        <f t="shared" si="5"/>
        <v>47.5</v>
      </c>
      <c r="T36" s="17">
        <f t="shared" si="6"/>
        <v>35</v>
      </c>
      <c r="U36" s="17">
        <f t="shared" si="7"/>
        <v>50</v>
      </c>
      <c r="V36" s="16">
        <f t="shared" si="8"/>
        <v>47.5</v>
      </c>
      <c r="W36" s="16">
        <f t="shared" si="9"/>
        <v>48.125</v>
      </c>
    </row>
    <row r="37" spans="1:23" ht="13.5" x14ac:dyDescent="0.25">
      <c r="A37" s="3">
        <v>42058</v>
      </c>
      <c r="B37" s="2">
        <v>3.9397000000000002</v>
      </c>
      <c r="C37" s="2">
        <v>69.659283820388609</v>
      </c>
      <c r="D37" s="2">
        <v>-4.5278454214495945E-2</v>
      </c>
      <c r="E37" s="2">
        <v>-2.2966506239123979E-2</v>
      </c>
      <c r="F37" s="2">
        <v>3.9196</v>
      </c>
      <c r="G37" s="2">
        <v>3.9328600000000002</v>
      </c>
      <c r="H37" s="2">
        <v>3.8750749999999998</v>
      </c>
      <c r="I37" s="2"/>
      <c r="J37" s="13"/>
      <c r="K37" s="13" t="s">
        <v>55</v>
      </c>
      <c r="L37" s="13" t="s">
        <v>48</v>
      </c>
      <c r="M37" s="13" t="s">
        <v>47</v>
      </c>
      <c r="N37" s="16">
        <f t="shared" si="0"/>
        <v>50</v>
      </c>
      <c r="O37" s="16">
        <f t="shared" si="1"/>
        <v>100</v>
      </c>
      <c r="P37" s="16">
        <f t="shared" si="2"/>
        <v>50</v>
      </c>
      <c r="Q37" s="16">
        <f t="shared" si="3"/>
        <v>0</v>
      </c>
      <c r="R37" s="17">
        <f t="shared" si="4"/>
        <v>60</v>
      </c>
      <c r="S37" s="17">
        <f t="shared" si="5"/>
        <v>47.5</v>
      </c>
      <c r="T37" s="17">
        <f t="shared" si="6"/>
        <v>35</v>
      </c>
      <c r="U37" s="17">
        <f t="shared" si="7"/>
        <v>50</v>
      </c>
      <c r="V37" s="16">
        <f t="shared" si="8"/>
        <v>47.5</v>
      </c>
      <c r="W37" s="16">
        <f t="shared" si="9"/>
        <v>48.125</v>
      </c>
    </row>
    <row r="38" spans="1:23" ht="13.5" x14ac:dyDescent="0.25">
      <c r="A38" s="3">
        <v>42059</v>
      </c>
      <c r="B38" s="2">
        <v>3.9826999999999999</v>
      </c>
      <c r="C38" s="2">
        <v>75.419232501135099</v>
      </c>
      <c r="D38" s="2">
        <v>-4.2657555547605863E-2</v>
      </c>
      <c r="E38" s="2">
        <v>-1.396073299598369E-2</v>
      </c>
      <c r="F38" s="2">
        <v>3.9310800000000001</v>
      </c>
      <c r="G38" s="2">
        <v>3.9418300000000004</v>
      </c>
      <c r="H38" s="2">
        <v>3.8856599999999992</v>
      </c>
      <c r="I38" s="2"/>
      <c r="J38" s="13"/>
      <c r="K38" s="13" t="s">
        <v>51</v>
      </c>
      <c r="L38" s="13" t="s">
        <v>50</v>
      </c>
      <c r="M38" s="13" t="s">
        <v>52</v>
      </c>
      <c r="N38" s="16">
        <f t="shared" si="0"/>
        <v>50</v>
      </c>
      <c r="O38" s="16">
        <f t="shared" si="1"/>
        <v>100</v>
      </c>
      <c r="P38" s="16">
        <f t="shared" si="2"/>
        <v>50</v>
      </c>
      <c r="Q38" s="16">
        <f t="shared" si="3"/>
        <v>100</v>
      </c>
      <c r="R38" s="17">
        <f t="shared" si="4"/>
        <v>75</v>
      </c>
      <c r="S38" s="17">
        <f t="shared" si="5"/>
        <v>72.5</v>
      </c>
      <c r="T38" s="17">
        <f t="shared" si="6"/>
        <v>80</v>
      </c>
      <c r="U38" s="17">
        <f t="shared" si="7"/>
        <v>75</v>
      </c>
      <c r="V38" s="16">
        <f t="shared" si="8"/>
        <v>75.833333333333329</v>
      </c>
      <c r="W38" s="16">
        <f t="shared" si="9"/>
        <v>75.625</v>
      </c>
    </row>
    <row r="39" spans="1:23" ht="13.5" x14ac:dyDescent="0.25">
      <c r="A39" s="3">
        <v>42060</v>
      </c>
      <c r="B39" s="2">
        <v>3.9468000000000001</v>
      </c>
      <c r="C39" s="2">
        <v>64.422989327414513</v>
      </c>
      <c r="D39" s="2">
        <v>-2.7434828038816139E-2</v>
      </c>
      <c r="E39" s="2">
        <v>-2.337084002235941E-2</v>
      </c>
      <c r="F39" s="2">
        <v>3.9382400000000004</v>
      </c>
      <c r="G39" s="2">
        <v>3.940030000000001</v>
      </c>
      <c r="H39" s="2">
        <v>3.8944499999999991</v>
      </c>
      <c r="I39" s="2"/>
      <c r="J39" s="13"/>
      <c r="K39" s="13" t="s">
        <v>51</v>
      </c>
      <c r="L39" s="13" t="s">
        <v>50</v>
      </c>
      <c r="M39" s="13" t="s">
        <v>52</v>
      </c>
      <c r="N39" s="16">
        <f t="shared" si="0"/>
        <v>50</v>
      </c>
      <c r="O39" s="16">
        <f t="shared" si="1"/>
        <v>100</v>
      </c>
      <c r="P39" s="16">
        <f t="shared" si="2"/>
        <v>50</v>
      </c>
      <c r="Q39" s="16">
        <f t="shared" si="3"/>
        <v>100</v>
      </c>
      <c r="R39" s="17">
        <f t="shared" si="4"/>
        <v>75</v>
      </c>
      <c r="S39" s="17">
        <f t="shared" si="5"/>
        <v>72.5</v>
      </c>
      <c r="T39" s="17">
        <f t="shared" si="6"/>
        <v>80</v>
      </c>
      <c r="U39" s="17">
        <f t="shared" si="7"/>
        <v>75</v>
      </c>
      <c r="V39" s="16">
        <f t="shared" si="8"/>
        <v>75.833333333333329</v>
      </c>
      <c r="W39" s="16">
        <f t="shared" si="9"/>
        <v>75.625</v>
      </c>
    </row>
    <row r="40" spans="1:23" ht="13.5" x14ac:dyDescent="0.25">
      <c r="A40" s="3">
        <v>42061</v>
      </c>
      <c r="B40" s="2">
        <v>3.9468000000000001</v>
      </c>
      <c r="C40" s="2">
        <v>64.422989327414513</v>
      </c>
      <c r="D40" s="2">
        <v>-1.4990413859122587E-2</v>
      </c>
      <c r="E40" s="2">
        <v>-2.5002175020217676E-2</v>
      </c>
      <c r="F40" s="2">
        <v>3.9454000000000002</v>
      </c>
      <c r="G40" s="2">
        <v>3.9382300000000008</v>
      </c>
      <c r="H40" s="2">
        <v>3.9032399999999989</v>
      </c>
      <c r="I40" s="2"/>
      <c r="J40" s="13"/>
      <c r="K40" s="13" t="s">
        <v>51</v>
      </c>
      <c r="L40" s="13" t="s">
        <v>50</v>
      </c>
      <c r="M40" s="13" t="s">
        <v>52</v>
      </c>
      <c r="N40" s="16">
        <f t="shared" si="0"/>
        <v>50</v>
      </c>
      <c r="O40" s="16">
        <f t="shared" si="1"/>
        <v>100</v>
      </c>
      <c r="P40" s="16">
        <f t="shared" si="2"/>
        <v>50</v>
      </c>
      <c r="Q40" s="16">
        <f t="shared" si="3"/>
        <v>100</v>
      </c>
      <c r="R40" s="17">
        <f t="shared" si="4"/>
        <v>75</v>
      </c>
      <c r="S40" s="17">
        <f t="shared" si="5"/>
        <v>72.5</v>
      </c>
      <c r="T40" s="17">
        <f t="shared" si="6"/>
        <v>80</v>
      </c>
      <c r="U40" s="17">
        <f t="shared" si="7"/>
        <v>75</v>
      </c>
      <c r="V40" s="16">
        <f t="shared" si="8"/>
        <v>75.833333333333329</v>
      </c>
      <c r="W40" s="16">
        <f t="shared" si="9"/>
        <v>75.625</v>
      </c>
    </row>
    <row r="41" spans="1:23" ht="13.5" x14ac:dyDescent="0.25">
      <c r="A41" s="3">
        <v>42062</v>
      </c>
      <c r="B41" s="2">
        <v>3.9397000000000002</v>
      </c>
      <c r="C41" s="2">
        <v>62.338257706620908</v>
      </c>
      <c r="D41" s="2">
        <v>-4.8924778054124651E-3</v>
      </c>
      <c r="E41" s="2">
        <v>-2.075251813702006E-2</v>
      </c>
      <c r="F41" s="2">
        <v>3.9511399999999997</v>
      </c>
      <c r="G41" s="2">
        <v>3.9360800000000005</v>
      </c>
      <c r="H41" s="2">
        <v>3.9116749999999998</v>
      </c>
      <c r="I41" s="2"/>
      <c r="J41" s="13"/>
      <c r="K41" s="13" t="s">
        <v>51</v>
      </c>
      <c r="L41" s="13" t="s">
        <v>54</v>
      </c>
      <c r="M41" s="13" t="s">
        <v>52</v>
      </c>
      <c r="N41" s="16">
        <f t="shared" si="0"/>
        <v>50</v>
      </c>
      <c r="O41" s="16">
        <f t="shared" si="1"/>
        <v>100</v>
      </c>
      <c r="P41" s="16">
        <f t="shared" si="2"/>
        <v>50</v>
      </c>
      <c r="Q41" s="16">
        <f t="shared" si="3"/>
        <v>83.5</v>
      </c>
      <c r="R41" s="17">
        <f t="shared" si="4"/>
        <v>72.525000000000006</v>
      </c>
      <c r="S41" s="17">
        <f t="shared" si="5"/>
        <v>68.375</v>
      </c>
      <c r="T41" s="17">
        <f t="shared" si="6"/>
        <v>72.575000000000003</v>
      </c>
      <c r="U41" s="17">
        <f t="shared" si="7"/>
        <v>70.875</v>
      </c>
      <c r="V41" s="16">
        <f t="shared" si="8"/>
        <v>71.158333333333346</v>
      </c>
      <c r="W41" s="16">
        <f t="shared" si="9"/>
        <v>71.087500000000006</v>
      </c>
    </row>
    <row r="42" spans="1:23" ht="13.5" x14ac:dyDescent="0.25">
      <c r="A42" s="3">
        <v>42065</v>
      </c>
      <c r="B42" s="2">
        <v>3.9289000000000001</v>
      </c>
      <c r="C42" s="2">
        <v>59.200051647425113</v>
      </c>
      <c r="D42" s="2">
        <v>1.9043949182111497E-3</v>
      </c>
      <c r="E42" s="2">
        <v>-1.2381987915671112E-2</v>
      </c>
      <c r="F42" s="2">
        <v>3.9489800000000002</v>
      </c>
      <c r="G42" s="2">
        <v>3.9342899999999998</v>
      </c>
      <c r="H42" s="2">
        <v>3.9161600000000005</v>
      </c>
      <c r="I42" s="2"/>
      <c r="J42" s="13"/>
      <c r="K42" s="13" t="s">
        <v>55</v>
      </c>
      <c r="L42" s="13" t="s">
        <v>48</v>
      </c>
      <c r="M42" s="13" t="s">
        <v>47</v>
      </c>
      <c r="N42" s="16">
        <f t="shared" si="0"/>
        <v>50</v>
      </c>
      <c r="O42" s="16">
        <f t="shared" si="1"/>
        <v>100</v>
      </c>
      <c r="P42" s="16">
        <f t="shared" si="2"/>
        <v>50</v>
      </c>
      <c r="Q42" s="16">
        <f t="shared" si="3"/>
        <v>0</v>
      </c>
      <c r="R42" s="17">
        <f t="shared" si="4"/>
        <v>60</v>
      </c>
      <c r="S42" s="17">
        <f t="shared" si="5"/>
        <v>47.5</v>
      </c>
      <c r="T42" s="17">
        <f t="shared" si="6"/>
        <v>35</v>
      </c>
      <c r="U42" s="17">
        <f t="shared" si="7"/>
        <v>50</v>
      </c>
      <c r="V42" s="16">
        <f t="shared" si="8"/>
        <v>47.5</v>
      </c>
      <c r="W42" s="16">
        <f t="shared" si="9"/>
        <v>48.125</v>
      </c>
    </row>
    <row r="43" spans="1:23" ht="13.5" x14ac:dyDescent="0.25">
      <c r="A43" s="3">
        <v>42066</v>
      </c>
      <c r="B43" s="2">
        <v>3.9289000000000001</v>
      </c>
      <c r="C43" s="2">
        <v>59.200051647425113</v>
      </c>
      <c r="D43" s="2">
        <v>4.1041738906431036E-3</v>
      </c>
      <c r="E43" s="2">
        <v>-1.141486273658272E-3</v>
      </c>
      <c r="F43" s="2">
        <v>3.9382200000000003</v>
      </c>
      <c r="G43" s="2">
        <v>3.93465</v>
      </c>
      <c r="H43" s="2">
        <v>3.9195700000000011</v>
      </c>
      <c r="I43" s="2"/>
      <c r="J43" s="13"/>
      <c r="K43" s="13" t="s">
        <v>55</v>
      </c>
      <c r="L43" s="13" t="s">
        <v>48</v>
      </c>
      <c r="M43" s="13" t="s">
        <v>47</v>
      </c>
      <c r="N43" s="16">
        <f t="shared" si="0"/>
        <v>50</v>
      </c>
      <c r="O43" s="16">
        <f t="shared" si="1"/>
        <v>100</v>
      </c>
      <c r="P43" s="16">
        <f t="shared" si="2"/>
        <v>50</v>
      </c>
      <c r="Q43" s="16">
        <f t="shared" si="3"/>
        <v>0</v>
      </c>
      <c r="R43" s="17">
        <f t="shared" si="4"/>
        <v>60</v>
      </c>
      <c r="S43" s="17">
        <f t="shared" si="5"/>
        <v>47.5</v>
      </c>
      <c r="T43" s="17">
        <f t="shared" si="6"/>
        <v>35</v>
      </c>
      <c r="U43" s="17">
        <f t="shared" si="7"/>
        <v>50</v>
      </c>
      <c r="V43" s="16">
        <f t="shared" si="8"/>
        <v>47.5</v>
      </c>
      <c r="W43" s="16">
        <f t="shared" si="9"/>
        <v>48.125</v>
      </c>
    </row>
    <row r="44" spans="1:23" ht="13.5" x14ac:dyDescent="0.25">
      <c r="A44" s="3">
        <v>42067</v>
      </c>
      <c r="B44" s="2">
        <v>3.9289000000000001</v>
      </c>
      <c r="C44" s="2">
        <v>59.200051647425113</v>
      </c>
      <c r="D44" s="2">
        <v>3.5398505910877454E-3</v>
      </c>
      <c r="E44" s="2">
        <v>1.3585060016080877E-2</v>
      </c>
      <c r="F44" s="2">
        <v>3.9346400000000004</v>
      </c>
      <c r="G44" s="2">
        <v>3.9364399999999997</v>
      </c>
      <c r="H44" s="2">
        <v>3.9231600000000002</v>
      </c>
      <c r="I44" s="2"/>
      <c r="J44" s="13"/>
      <c r="K44" s="13" t="s">
        <v>55</v>
      </c>
      <c r="L44" s="13" t="s">
        <v>48</v>
      </c>
      <c r="M44" s="13" t="s">
        <v>47</v>
      </c>
      <c r="N44" s="16">
        <f t="shared" si="0"/>
        <v>50</v>
      </c>
      <c r="O44" s="16">
        <f t="shared" si="1"/>
        <v>100</v>
      </c>
      <c r="P44" s="16">
        <f t="shared" si="2"/>
        <v>50</v>
      </c>
      <c r="Q44" s="16">
        <f t="shared" si="3"/>
        <v>0</v>
      </c>
      <c r="R44" s="17">
        <f t="shared" si="4"/>
        <v>60</v>
      </c>
      <c r="S44" s="17">
        <f t="shared" si="5"/>
        <v>47.5</v>
      </c>
      <c r="T44" s="17">
        <f t="shared" si="6"/>
        <v>35</v>
      </c>
      <c r="U44" s="17">
        <f t="shared" si="7"/>
        <v>50</v>
      </c>
      <c r="V44" s="16">
        <f t="shared" si="8"/>
        <v>47.5</v>
      </c>
      <c r="W44" s="16">
        <f t="shared" si="9"/>
        <v>48.125</v>
      </c>
    </row>
    <row r="45" spans="1:23" ht="13.5" x14ac:dyDescent="0.25">
      <c r="A45" s="3">
        <v>42068</v>
      </c>
      <c r="B45" s="2">
        <v>3.9432</v>
      </c>
      <c r="C45" s="2">
        <v>62.335671181745099</v>
      </c>
      <c r="D45" s="2">
        <v>1.7941289109115743E-3</v>
      </c>
      <c r="E45" s="2">
        <v>3.0429592980337747E-2</v>
      </c>
      <c r="F45" s="2">
        <v>3.9339200000000005</v>
      </c>
      <c r="G45" s="2">
        <v>3.9396599999999991</v>
      </c>
      <c r="H45" s="2">
        <v>3.9276450000000009</v>
      </c>
      <c r="I45" s="2"/>
      <c r="J45" s="13"/>
      <c r="K45" s="13" t="s">
        <v>55</v>
      </c>
      <c r="L45" s="13" t="s">
        <v>48</v>
      </c>
      <c r="M45" s="13" t="s">
        <v>47</v>
      </c>
      <c r="N45" s="16">
        <f t="shared" si="0"/>
        <v>50</v>
      </c>
      <c r="O45" s="16">
        <f t="shared" si="1"/>
        <v>100</v>
      </c>
      <c r="P45" s="16">
        <f t="shared" si="2"/>
        <v>50</v>
      </c>
      <c r="Q45" s="16">
        <f t="shared" si="3"/>
        <v>0</v>
      </c>
      <c r="R45" s="17">
        <f t="shared" si="4"/>
        <v>60</v>
      </c>
      <c r="S45" s="17">
        <f t="shared" si="5"/>
        <v>47.5</v>
      </c>
      <c r="T45" s="17">
        <f t="shared" si="6"/>
        <v>35</v>
      </c>
      <c r="U45" s="17">
        <f t="shared" si="7"/>
        <v>50</v>
      </c>
      <c r="V45" s="16">
        <f t="shared" si="8"/>
        <v>47.5</v>
      </c>
      <c r="W45" s="16">
        <f t="shared" si="9"/>
        <v>48.125</v>
      </c>
    </row>
    <row r="46" spans="1:23" ht="13.5" x14ac:dyDescent="0.25">
      <c r="A46" s="3">
        <v>42069</v>
      </c>
      <c r="B46" s="2">
        <v>3.9289000000000001</v>
      </c>
      <c r="C46" s="2">
        <v>57.570804743833911</v>
      </c>
      <c r="D46" s="2">
        <v>1.0982600285971422E-3</v>
      </c>
      <c r="E46" s="2">
        <v>4.7726188586951671E-2</v>
      </c>
      <c r="F46" s="2">
        <v>3.9317599999999997</v>
      </c>
      <c r="G46" s="2">
        <v>3.9414499999999988</v>
      </c>
      <c r="H46" s="2">
        <v>3.9321300000000008</v>
      </c>
      <c r="I46" s="2"/>
      <c r="J46" s="13"/>
      <c r="K46" s="13" t="s">
        <v>55</v>
      </c>
      <c r="L46" s="13" t="s">
        <v>48</v>
      </c>
      <c r="M46" s="13" t="s">
        <v>47</v>
      </c>
      <c r="N46" s="16">
        <f t="shared" si="0"/>
        <v>50</v>
      </c>
      <c r="O46" s="16">
        <f t="shared" si="1"/>
        <v>100</v>
      </c>
      <c r="P46" s="16">
        <f t="shared" si="2"/>
        <v>50</v>
      </c>
      <c r="Q46" s="16">
        <f t="shared" si="3"/>
        <v>0</v>
      </c>
      <c r="R46" s="17">
        <f t="shared" si="4"/>
        <v>60</v>
      </c>
      <c r="S46" s="17">
        <f t="shared" si="5"/>
        <v>47.5</v>
      </c>
      <c r="T46" s="17">
        <f t="shared" si="6"/>
        <v>35</v>
      </c>
      <c r="U46" s="17">
        <f t="shared" si="7"/>
        <v>50</v>
      </c>
      <c r="V46" s="16">
        <f t="shared" si="8"/>
        <v>47.5</v>
      </c>
      <c r="W46" s="16">
        <f t="shared" si="9"/>
        <v>48.125</v>
      </c>
    </row>
    <row r="47" spans="1:23" ht="13.5" x14ac:dyDescent="0.25">
      <c r="A47" s="3">
        <v>42072</v>
      </c>
      <c r="B47" s="2">
        <v>3.9468000000000001</v>
      </c>
      <c r="C47" s="2">
        <v>61.534391557801662</v>
      </c>
      <c r="D47" s="2">
        <v>3.4260179124983026E-3</v>
      </c>
      <c r="E47" s="2">
        <v>6.2708640237119001E-2</v>
      </c>
      <c r="F47" s="2">
        <v>3.9353400000000001</v>
      </c>
      <c r="G47" s="2">
        <v>3.9421600000000003</v>
      </c>
      <c r="H47" s="2">
        <v>3.9375100000000005</v>
      </c>
      <c r="I47" s="2"/>
      <c r="J47" s="13"/>
      <c r="K47" s="13" t="s">
        <v>55</v>
      </c>
      <c r="L47" s="13" t="s">
        <v>54</v>
      </c>
      <c r="M47" s="13" t="s">
        <v>49</v>
      </c>
      <c r="N47" s="16">
        <f t="shared" si="0"/>
        <v>50</v>
      </c>
      <c r="O47" s="16">
        <f t="shared" si="1"/>
        <v>100</v>
      </c>
      <c r="P47" s="16">
        <f t="shared" si="2"/>
        <v>50</v>
      </c>
      <c r="Q47" s="16">
        <f t="shared" si="3"/>
        <v>16.5</v>
      </c>
      <c r="R47" s="17">
        <f t="shared" si="4"/>
        <v>62.475000000000001</v>
      </c>
      <c r="S47" s="17">
        <f t="shared" si="5"/>
        <v>51.625</v>
      </c>
      <c r="T47" s="17">
        <f t="shared" si="6"/>
        <v>42.424999999999997</v>
      </c>
      <c r="U47" s="17">
        <f t="shared" si="7"/>
        <v>54.125</v>
      </c>
      <c r="V47" s="16">
        <f t="shared" si="8"/>
        <v>52.17499999999999</v>
      </c>
      <c r="W47" s="16">
        <f t="shared" si="9"/>
        <v>52.662499999999994</v>
      </c>
    </row>
    <row r="48" spans="1:23" ht="13.5" x14ac:dyDescent="0.25">
      <c r="A48" s="3">
        <v>42073</v>
      </c>
      <c r="B48" s="2">
        <v>3.9361000000000002</v>
      </c>
      <c r="C48" s="2">
        <v>58.043831740871404</v>
      </c>
      <c r="D48" s="2">
        <v>1.2537782432221256E-2</v>
      </c>
      <c r="E48" s="2">
        <v>7.4252927519847606E-2</v>
      </c>
      <c r="F48" s="2">
        <v>3.9367800000000002</v>
      </c>
      <c r="G48" s="2">
        <v>3.9375000000000009</v>
      </c>
      <c r="H48" s="2">
        <v>3.9396650000000002</v>
      </c>
      <c r="I48" s="2"/>
      <c r="J48" s="13"/>
      <c r="K48" s="13" t="s">
        <v>55</v>
      </c>
      <c r="L48" s="13" t="s">
        <v>48</v>
      </c>
      <c r="M48" s="13" t="s">
        <v>49</v>
      </c>
      <c r="N48" s="16">
        <f t="shared" si="0"/>
        <v>50</v>
      </c>
      <c r="O48" s="16">
        <f t="shared" si="1"/>
        <v>100</v>
      </c>
      <c r="P48" s="16">
        <f t="shared" si="2"/>
        <v>50</v>
      </c>
      <c r="Q48" s="16">
        <f t="shared" si="3"/>
        <v>0</v>
      </c>
      <c r="R48" s="17">
        <f t="shared" si="4"/>
        <v>60</v>
      </c>
      <c r="S48" s="17">
        <f t="shared" si="5"/>
        <v>47.5</v>
      </c>
      <c r="T48" s="17">
        <f t="shared" si="6"/>
        <v>35</v>
      </c>
      <c r="U48" s="17">
        <f t="shared" si="7"/>
        <v>50</v>
      </c>
      <c r="V48" s="16">
        <f t="shared" si="8"/>
        <v>47.5</v>
      </c>
      <c r="W48" s="16">
        <f t="shared" si="9"/>
        <v>48.125</v>
      </c>
    </row>
    <row r="49" spans="1:23" ht="13.5" x14ac:dyDescent="0.25">
      <c r="A49" s="3">
        <v>42074</v>
      </c>
      <c r="B49" s="2">
        <v>3.9468000000000001</v>
      </c>
      <c r="C49" s="2">
        <v>60.459325558294069</v>
      </c>
      <c r="D49" s="2">
        <v>1.3749133182064721E-2</v>
      </c>
      <c r="E49" s="2">
        <v>8.1125039905554475E-2</v>
      </c>
      <c r="F49" s="2">
        <v>3.9403599999999996</v>
      </c>
      <c r="G49" s="2">
        <v>3.9375000000000009</v>
      </c>
      <c r="H49" s="2">
        <v>3.9387650000000001</v>
      </c>
      <c r="I49" s="2"/>
      <c r="J49" s="13"/>
      <c r="K49" s="13" t="s">
        <v>55</v>
      </c>
      <c r="L49" s="13" t="s">
        <v>48</v>
      </c>
      <c r="M49" s="13" t="s">
        <v>49</v>
      </c>
      <c r="N49" s="16">
        <f t="shared" si="0"/>
        <v>50</v>
      </c>
      <c r="O49" s="16">
        <f t="shared" si="1"/>
        <v>100</v>
      </c>
      <c r="P49" s="16">
        <f t="shared" si="2"/>
        <v>50</v>
      </c>
      <c r="Q49" s="16">
        <f t="shared" si="3"/>
        <v>0</v>
      </c>
      <c r="R49" s="17">
        <f t="shared" si="4"/>
        <v>60</v>
      </c>
      <c r="S49" s="17">
        <f t="shared" si="5"/>
        <v>47.5</v>
      </c>
      <c r="T49" s="17">
        <f t="shared" si="6"/>
        <v>35</v>
      </c>
      <c r="U49" s="17">
        <f t="shared" si="7"/>
        <v>50</v>
      </c>
      <c r="V49" s="16">
        <f t="shared" si="8"/>
        <v>47.5</v>
      </c>
      <c r="W49" s="16">
        <f t="shared" si="9"/>
        <v>48.125</v>
      </c>
    </row>
    <row r="50" spans="1:23" ht="13.5" x14ac:dyDescent="0.25">
      <c r="A50" s="3">
        <v>42075</v>
      </c>
      <c r="B50" s="2">
        <v>3.9397000000000002</v>
      </c>
      <c r="C50" s="2">
        <v>58.070286051683929</v>
      </c>
      <c r="D50" s="2">
        <v>1.5067437807360307E-2</v>
      </c>
      <c r="E50" s="2">
        <v>8.3226367740930188E-2</v>
      </c>
      <c r="F50" s="2">
        <v>3.9396599999999999</v>
      </c>
      <c r="G50" s="2">
        <v>3.9367900000000007</v>
      </c>
      <c r="H50" s="2">
        <v>3.9375099999999996</v>
      </c>
      <c r="I50" s="2">
        <v>3.8575632653061214</v>
      </c>
      <c r="J50" s="13"/>
      <c r="K50" s="13" t="s">
        <v>55</v>
      </c>
      <c r="L50" s="13" t="s">
        <v>48</v>
      </c>
      <c r="M50" s="13" t="s">
        <v>47</v>
      </c>
      <c r="N50" s="16">
        <f t="shared" si="0"/>
        <v>50</v>
      </c>
      <c r="O50" s="16">
        <f t="shared" si="1"/>
        <v>100</v>
      </c>
      <c r="P50" s="16">
        <f t="shared" si="2"/>
        <v>50</v>
      </c>
      <c r="Q50" s="16">
        <f t="shared" si="3"/>
        <v>0</v>
      </c>
      <c r="R50" s="17">
        <f t="shared" si="4"/>
        <v>60</v>
      </c>
      <c r="S50" s="17">
        <f t="shared" si="5"/>
        <v>47.5</v>
      </c>
      <c r="T50" s="17">
        <f t="shared" si="6"/>
        <v>35</v>
      </c>
      <c r="U50" s="17">
        <f t="shared" si="7"/>
        <v>50</v>
      </c>
      <c r="V50" s="16">
        <f t="shared" si="8"/>
        <v>47.5</v>
      </c>
      <c r="W50" s="16">
        <f t="shared" si="9"/>
        <v>48.125</v>
      </c>
    </row>
    <row r="51" spans="1:23" ht="13.5" x14ac:dyDescent="0.25">
      <c r="A51" s="3">
        <v>42076</v>
      </c>
      <c r="B51" s="2">
        <v>3.9397000000000002</v>
      </c>
      <c r="C51" s="2">
        <v>58.070286051683929</v>
      </c>
      <c r="D51" s="2">
        <v>1.4917192852165417E-2</v>
      </c>
      <c r="E51" s="2">
        <v>8.2047871851415544E-2</v>
      </c>
      <c r="F51" s="2">
        <v>3.9418199999999999</v>
      </c>
      <c r="G51" s="2">
        <v>3.9367899999999998</v>
      </c>
      <c r="H51" s="2">
        <v>3.9364350000000004</v>
      </c>
      <c r="I51" s="2">
        <v>3.8592059999999986</v>
      </c>
      <c r="J51" s="13"/>
      <c r="K51" s="13" t="s">
        <v>55</v>
      </c>
      <c r="L51" s="13" t="s">
        <v>48</v>
      </c>
      <c r="M51" s="13" t="s">
        <v>49</v>
      </c>
      <c r="N51" s="16">
        <f t="shared" si="0"/>
        <v>50</v>
      </c>
      <c r="O51" s="16">
        <f t="shared" si="1"/>
        <v>100</v>
      </c>
      <c r="P51" s="16">
        <f t="shared" si="2"/>
        <v>50</v>
      </c>
      <c r="Q51" s="16">
        <f t="shared" si="3"/>
        <v>0</v>
      </c>
      <c r="R51" s="17">
        <f t="shared" si="4"/>
        <v>60</v>
      </c>
      <c r="S51" s="17">
        <f t="shared" si="5"/>
        <v>47.5</v>
      </c>
      <c r="T51" s="17">
        <f t="shared" si="6"/>
        <v>35</v>
      </c>
      <c r="U51" s="17">
        <f t="shared" si="7"/>
        <v>50</v>
      </c>
      <c r="V51" s="16">
        <f t="shared" si="8"/>
        <v>47.5</v>
      </c>
      <c r="W51" s="16">
        <f t="shared" si="9"/>
        <v>48.125</v>
      </c>
    </row>
    <row r="52" spans="1:23" ht="13.5" x14ac:dyDescent="0.25">
      <c r="A52" s="3">
        <v>42079</v>
      </c>
      <c r="B52" s="2">
        <v>3.9397000000000002</v>
      </c>
      <c r="C52" s="2">
        <v>58.070286051683929</v>
      </c>
      <c r="D52" s="2">
        <v>1.2967944606903092E-2</v>
      </c>
      <c r="E52" s="2">
        <v>7.8620158888995165E-2</v>
      </c>
      <c r="F52" s="2">
        <v>3.9404000000000003</v>
      </c>
      <c r="G52" s="2">
        <v>3.9378700000000002</v>
      </c>
      <c r="H52" s="2">
        <v>3.9360800000000005</v>
      </c>
      <c r="I52" s="2">
        <v>3.8626519999999989</v>
      </c>
      <c r="J52" s="13"/>
      <c r="K52" s="13" t="s">
        <v>55</v>
      </c>
      <c r="L52" s="13" t="s">
        <v>48</v>
      </c>
      <c r="M52" s="13" t="s">
        <v>47</v>
      </c>
      <c r="N52" s="16">
        <f t="shared" si="0"/>
        <v>50</v>
      </c>
      <c r="O52" s="16">
        <f t="shared" si="1"/>
        <v>100</v>
      </c>
      <c r="P52" s="16">
        <f t="shared" si="2"/>
        <v>50</v>
      </c>
      <c r="Q52" s="16">
        <f t="shared" si="3"/>
        <v>0</v>
      </c>
      <c r="R52" s="17">
        <f t="shared" si="4"/>
        <v>60</v>
      </c>
      <c r="S52" s="17">
        <f t="shared" si="5"/>
        <v>47.5</v>
      </c>
      <c r="T52" s="17">
        <f t="shared" si="6"/>
        <v>35</v>
      </c>
      <c r="U52" s="17">
        <f t="shared" si="7"/>
        <v>50</v>
      </c>
      <c r="V52" s="16">
        <f t="shared" si="8"/>
        <v>47.5</v>
      </c>
      <c r="W52" s="16">
        <f t="shared" si="9"/>
        <v>48.125</v>
      </c>
    </row>
    <row r="53" spans="1:23" ht="13.5" x14ac:dyDescent="0.25">
      <c r="A53" s="3">
        <v>42080</v>
      </c>
      <c r="B53" s="2">
        <v>3.9397000000000002</v>
      </c>
      <c r="C53" s="2">
        <v>58.070286051683929</v>
      </c>
      <c r="D53" s="2">
        <v>1.1169896043157213E-2</v>
      </c>
      <c r="E53" s="2">
        <v>7.4259300728164723E-2</v>
      </c>
      <c r="F53" s="2">
        <v>3.9411200000000002</v>
      </c>
      <c r="G53" s="2">
        <v>3.9389500000000006</v>
      </c>
      <c r="H53" s="2">
        <v>3.9368000000000003</v>
      </c>
      <c r="I53" s="2">
        <v>3.8660979999999983</v>
      </c>
      <c r="J53" s="13"/>
      <c r="K53" s="13" t="s">
        <v>55</v>
      </c>
      <c r="L53" s="13" t="s">
        <v>48</v>
      </c>
      <c r="M53" s="13" t="s">
        <v>49</v>
      </c>
      <c r="N53" s="16">
        <f t="shared" si="0"/>
        <v>50</v>
      </c>
      <c r="O53" s="16">
        <f t="shared" si="1"/>
        <v>100</v>
      </c>
      <c r="P53" s="16">
        <f t="shared" si="2"/>
        <v>50</v>
      </c>
      <c r="Q53" s="16">
        <f t="shared" si="3"/>
        <v>0</v>
      </c>
      <c r="R53" s="17">
        <f t="shared" si="4"/>
        <v>60</v>
      </c>
      <c r="S53" s="17">
        <f t="shared" si="5"/>
        <v>47.5</v>
      </c>
      <c r="T53" s="17">
        <f t="shared" si="6"/>
        <v>35</v>
      </c>
      <c r="U53" s="17">
        <f t="shared" si="7"/>
        <v>50</v>
      </c>
      <c r="V53" s="16">
        <f t="shared" si="8"/>
        <v>47.5</v>
      </c>
      <c r="W53" s="16">
        <f t="shared" si="9"/>
        <v>48.125</v>
      </c>
    </row>
    <row r="54" spans="1:23" ht="13.5" x14ac:dyDescent="0.25">
      <c r="A54" s="3">
        <v>42081</v>
      </c>
      <c r="B54" s="2">
        <v>3.8751000000000002</v>
      </c>
      <c r="C54" s="2">
        <v>39.141863153530501</v>
      </c>
      <c r="D54" s="2">
        <v>1.4295984535456885E-2</v>
      </c>
      <c r="E54" s="2">
        <v>6.6004027769404103E-2</v>
      </c>
      <c r="F54" s="2">
        <v>3.9267799999999999</v>
      </c>
      <c r="G54" s="2">
        <v>3.9335700000000009</v>
      </c>
      <c r="H54" s="2">
        <v>3.9350050000000003</v>
      </c>
      <c r="I54" s="2">
        <v>3.8682519999999987</v>
      </c>
      <c r="J54" s="13"/>
      <c r="K54" s="13" t="s">
        <v>55</v>
      </c>
      <c r="L54" s="13" t="s">
        <v>48</v>
      </c>
      <c r="M54" s="13" t="s">
        <v>47</v>
      </c>
      <c r="N54" s="16">
        <f t="shared" si="0"/>
        <v>50</v>
      </c>
      <c r="O54" s="16">
        <f t="shared" si="1"/>
        <v>100</v>
      </c>
      <c r="P54" s="16">
        <f t="shared" si="2"/>
        <v>50</v>
      </c>
      <c r="Q54" s="16">
        <f t="shared" si="3"/>
        <v>0</v>
      </c>
      <c r="R54" s="17">
        <f t="shared" si="4"/>
        <v>60</v>
      </c>
      <c r="S54" s="17">
        <f t="shared" si="5"/>
        <v>47.5</v>
      </c>
      <c r="T54" s="17">
        <f t="shared" si="6"/>
        <v>35</v>
      </c>
      <c r="U54" s="17">
        <f t="shared" si="7"/>
        <v>50</v>
      </c>
      <c r="V54" s="16">
        <f t="shared" si="8"/>
        <v>47.5</v>
      </c>
      <c r="W54" s="16">
        <f t="shared" si="9"/>
        <v>48.125</v>
      </c>
    </row>
    <row r="55" spans="1:23" ht="13.5" x14ac:dyDescent="0.25">
      <c r="A55" s="3">
        <v>42082</v>
      </c>
      <c r="B55" s="2">
        <v>3.8751000000000002</v>
      </c>
      <c r="C55" s="2">
        <v>39.141863153530501</v>
      </c>
      <c r="D55" s="2">
        <v>1.9395387376598627E-2</v>
      </c>
      <c r="E55" s="2">
        <v>5.5884602516287477E-2</v>
      </c>
      <c r="F55" s="2">
        <v>3.9138600000000006</v>
      </c>
      <c r="G55" s="2">
        <v>3.9267600000000007</v>
      </c>
      <c r="H55" s="2">
        <v>3.9332100000000003</v>
      </c>
      <c r="I55" s="2">
        <v>3.8704059999999987</v>
      </c>
      <c r="J55" s="13"/>
      <c r="K55" s="13" t="s">
        <v>55</v>
      </c>
      <c r="L55" s="13" t="s">
        <v>48</v>
      </c>
      <c r="M55" s="13" t="s">
        <v>47</v>
      </c>
      <c r="N55" s="16">
        <f t="shared" si="0"/>
        <v>50</v>
      </c>
      <c r="O55" s="16">
        <f t="shared" si="1"/>
        <v>100</v>
      </c>
      <c r="P55" s="16">
        <f t="shared" si="2"/>
        <v>50</v>
      </c>
      <c r="Q55" s="16">
        <f t="shared" si="3"/>
        <v>0</v>
      </c>
      <c r="R55" s="17">
        <f t="shared" si="4"/>
        <v>60</v>
      </c>
      <c r="S55" s="17">
        <f t="shared" si="5"/>
        <v>47.5</v>
      </c>
      <c r="T55" s="17">
        <f t="shared" si="6"/>
        <v>35</v>
      </c>
      <c r="U55" s="17">
        <f t="shared" si="7"/>
        <v>50</v>
      </c>
      <c r="V55" s="16">
        <f t="shared" si="8"/>
        <v>47.5</v>
      </c>
      <c r="W55" s="16">
        <f t="shared" si="9"/>
        <v>48.125</v>
      </c>
    </row>
    <row r="56" spans="1:23" ht="13.5" x14ac:dyDescent="0.25">
      <c r="A56" s="3">
        <v>42086</v>
      </c>
      <c r="B56" s="2">
        <v>3.8751000000000002</v>
      </c>
      <c r="C56" s="2">
        <v>39.141863153530501</v>
      </c>
      <c r="D56" s="2">
        <v>2.174568433331503E-2</v>
      </c>
      <c r="E56" s="2">
        <v>4.4906875946606757E-2</v>
      </c>
      <c r="F56" s="2">
        <v>3.9009399999999999</v>
      </c>
      <c r="G56" s="2">
        <v>3.9213800000000005</v>
      </c>
      <c r="H56" s="2">
        <v>3.9314150000000003</v>
      </c>
      <c r="I56" s="2">
        <v>3.8725599999999991</v>
      </c>
      <c r="J56" s="13"/>
      <c r="K56" s="13" t="s">
        <v>55</v>
      </c>
      <c r="L56" s="13" t="s">
        <v>48</v>
      </c>
      <c r="M56" s="13" t="s">
        <v>47</v>
      </c>
      <c r="N56" s="16">
        <f t="shared" si="0"/>
        <v>50</v>
      </c>
      <c r="O56" s="16">
        <f t="shared" si="1"/>
        <v>100</v>
      </c>
      <c r="P56" s="16">
        <f t="shared" si="2"/>
        <v>50</v>
      </c>
      <c r="Q56" s="16">
        <f t="shared" si="3"/>
        <v>0</v>
      </c>
      <c r="R56" s="17">
        <f t="shared" si="4"/>
        <v>60</v>
      </c>
      <c r="S56" s="17">
        <f t="shared" si="5"/>
        <v>47.5</v>
      </c>
      <c r="T56" s="17">
        <f t="shared" si="6"/>
        <v>35</v>
      </c>
      <c r="U56" s="17">
        <f t="shared" si="7"/>
        <v>50</v>
      </c>
      <c r="V56" s="16">
        <f t="shared" si="8"/>
        <v>47.5</v>
      </c>
      <c r="W56" s="16">
        <f t="shared" si="9"/>
        <v>48.125</v>
      </c>
    </row>
    <row r="57" spans="1:23" ht="13.5" x14ac:dyDescent="0.25">
      <c r="A57" s="3">
        <v>42087</v>
      </c>
      <c r="B57" s="2">
        <v>3.911</v>
      </c>
      <c r="C57" s="2">
        <v>50.370274594474331</v>
      </c>
      <c r="D57" s="2">
        <v>2.404696332409495E-2</v>
      </c>
      <c r="E57" s="2">
        <v>3.3632848460916749E-2</v>
      </c>
      <c r="F57" s="2">
        <v>3.8952</v>
      </c>
      <c r="G57" s="2">
        <v>3.9178000000000006</v>
      </c>
      <c r="H57" s="2">
        <v>3.9299800000000014</v>
      </c>
      <c r="I57" s="2">
        <v>3.8760779999999988</v>
      </c>
      <c r="J57" s="13"/>
      <c r="K57" s="13" t="s">
        <v>55</v>
      </c>
      <c r="L57" s="13" t="s">
        <v>48</v>
      </c>
      <c r="M57" s="13" t="s">
        <v>47</v>
      </c>
      <c r="N57" s="16">
        <f t="shared" si="0"/>
        <v>50</v>
      </c>
      <c r="O57" s="16">
        <f t="shared" si="1"/>
        <v>100</v>
      </c>
      <c r="P57" s="16">
        <f t="shared" si="2"/>
        <v>50</v>
      </c>
      <c r="Q57" s="16">
        <f t="shared" si="3"/>
        <v>0</v>
      </c>
      <c r="R57" s="17">
        <f t="shared" si="4"/>
        <v>60</v>
      </c>
      <c r="S57" s="17">
        <f t="shared" si="5"/>
        <v>47.5</v>
      </c>
      <c r="T57" s="17">
        <f t="shared" si="6"/>
        <v>35</v>
      </c>
      <c r="U57" s="17">
        <f t="shared" si="7"/>
        <v>50</v>
      </c>
      <c r="V57" s="16">
        <f t="shared" si="8"/>
        <v>47.5</v>
      </c>
      <c r="W57" s="16">
        <f t="shared" si="9"/>
        <v>48.125</v>
      </c>
    </row>
    <row r="58" spans="1:23" ht="13.5" x14ac:dyDescent="0.25">
      <c r="A58" s="3">
        <v>42088</v>
      </c>
      <c r="B58" s="2">
        <v>3.911</v>
      </c>
      <c r="C58" s="2">
        <v>50.370274594474331</v>
      </c>
      <c r="D58" s="2">
        <v>2.4337743578135118E-2</v>
      </c>
      <c r="E58" s="2">
        <v>2.2556854096155297E-2</v>
      </c>
      <c r="F58" s="2">
        <v>3.8894600000000006</v>
      </c>
      <c r="G58" s="2">
        <v>3.9152900000000002</v>
      </c>
      <c r="H58" s="2">
        <v>3.9263950000000016</v>
      </c>
      <c r="I58" s="2">
        <v>3.8789499999999992</v>
      </c>
      <c r="J58" s="13"/>
      <c r="K58" s="13" t="s">
        <v>55</v>
      </c>
      <c r="L58" s="13" t="s">
        <v>48</v>
      </c>
      <c r="M58" s="13" t="s">
        <v>47</v>
      </c>
      <c r="N58" s="16">
        <f t="shared" si="0"/>
        <v>50</v>
      </c>
      <c r="O58" s="16">
        <f t="shared" si="1"/>
        <v>100</v>
      </c>
      <c r="P58" s="16">
        <f t="shared" si="2"/>
        <v>50</v>
      </c>
      <c r="Q58" s="16">
        <f t="shared" si="3"/>
        <v>0</v>
      </c>
      <c r="R58" s="17">
        <f t="shared" si="4"/>
        <v>60</v>
      </c>
      <c r="S58" s="17">
        <f t="shared" si="5"/>
        <v>47.5</v>
      </c>
      <c r="T58" s="17">
        <f t="shared" si="6"/>
        <v>35</v>
      </c>
      <c r="U58" s="17">
        <f t="shared" si="7"/>
        <v>50</v>
      </c>
      <c r="V58" s="16">
        <f t="shared" si="8"/>
        <v>47.5</v>
      </c>
      <c r="W58" s="16">
        <f t="shared" si="9"/>
        <v>48.125</v>
      </c>
    </row>
    <row r="59" spans="1:23" ht="13.5" x14ac:dyDescent="0.25">
      <c r="A59" s="3">
        <v>42089</v>
      </c>
      <c r="B59" s="2">
        <v>3.911</v>
      </c>
      <c r="C59" s="2">
        <v>50.370274594474338</v>
      </c>
      <c r="D59" s="2">
        <v>2.6220403394513259E-2</v>
      </c>
      <c r="E59" s="2">
        <v>1.4083822978228459E-2</v>
      </c>
      <c r="F59" s="2">
        <v>3.8966400000000001</v>
      </c>
      <c r="G59" s="2">
        <v>3.9117100000000002</v>
      </c>
      <c r="H59" s="2">
        <v>3.924605000000001</v>
      </c>
      <c r="I59" s="2">
        <v>3.8818219999999992</v>
      </c>
      <c r="J59" s="13"/>
      <c r="K59" s="13" t="s">
        <v>51</v>
      </c>
      <c r="L59" s="13" t="s">
        <v>50</v>
      </c>
      <c r="M59" s="13" t="s">
        <v>52</v>
      </c>
      <c r="N59" s="16">
        <f t="shared" si="0"/>
        <v>50</v>
      </c>
      <c r="O59" s="16">
        <f t="shared" si="1"/>
        <v>100</v>
      </c>
      <c r="P59" s="16">
        <f t="shared" si="2"/>
        <v>50</v>
      </c>
      <c r="Q59" s="16">
        <f t="shared" si="3"/>
        <v>100</v>
      </c>
      <c r="R59" s="17">
        <f t="shared" si="4"/>
        <v>75</v>
      </c>
      <c r="S59" s="17">
        <f t="shared" si="5"/>
        <v>72.5</v>
      </c>
      <c r="T59" s="17">
        <f t="shared" si="6"/>
        <v>80</v>
      </c>
      <c r="U59" s="17">
        <f t="shared" si="7"/>
        <v>75</v>
      </c>
      <c r="V59" s="16">
        <f t="shared" si="8"/>
        <v>75.833333333333329</v>
      </c>
      <c r="W59" s="16">
        <f t="shared" si="9"/>
        <v>75.625</v>
      </c>
    </row>
    <row r="60" spans="1:23" ht="13.5" x14ac:dyDescent="0.25">
      <c r="A60" s="3">
        <v>42090</v>
      </c>
      <c r="B60" s="2">
        <v>3.911</v>
      </c>
      <c r="C60" s="2">
        <v>50.370274594474331</v>
      </c>
      <c r="D60" s="2">
        <v>2.671228326894548E-2</v>
      </c>
      <c r="E60" s="2">
        <v>9.4631241352044204E-3</v>
      </c>
      <c r="F60" s="2">
        <v>3.9038200000000005</v>
      </c>
      <c r="G60" s="2">
        <v>3.9088400000000005</v>
      </c>
      <c r="H60" s="2">
        <v>3.9228150000000013</v>
      </c>
      <c r="I60" s="2">
        <v>3.8846219999999989</v>
      </c>
      <c r="J60" s="13"/>
      <c r="K60" s="13" t="s">
        <v>51</v>
      </c>
      <c r="L60" s="13" t="s">
        <v>50</v>
      </c>
      <c r="M60" s="13" t="s">
        <v>52</v>
      </c>
      <c r="N60" s="16">
        <f t="shared" si="0"/>
        <v>50</v>
      </c>
      <c r="O60" s="16">
        <f t="shared" si="1"/>
        <v>100</v>
      </c>
      <c r="P60" s="16">
        <f t="shared" si="2"/>
        <v>50</v>
      </c>
      <c r="Q60" s="16">
        <f t="shared" si="3"/>
        <v>100</v>
      </c>
      <c r="R60" s="17">
        <f t="shared" si="4"/>
        <v>75</v>
      </c>
      <c r="S60" s="17">
        <f t="shared" si="5"/>
        <v>72.5</v>
      </c>
      <c r="T60" s="17">
        <f t="shared" si="6"/>
        <v>80</v>
      </c>
      <c r="U60" s="17">
        <f t="shared" si="7"/>
        <v>75</v>
      </c>
      <c r="V60" s="16">
        <f t="shared" si="8"/>
        <v>75.833333333333329</v>
      </c>
      <c r="W60" s="16">
        <f t="shared" si="9"/>
        <v>75.625</v>
      </c>
    </row>
    <row r="61" spans="1:23" ht="13.5" x14ac:dyDescent="0.25">
      <c r="A61" s="3">
        <v>42093</v>
      </c>
      <c r="B61" s="2">
        <v>3.9180999999999999</v>
      </c>
      <c r="C61" s="2">
        <v>52.692132668198241</v>
      </c>
      <c r="D61" s="2">
        <v>2.659438535553571E-2</v>
      </c>
      <c r="E61" s="2">
        <v>8.5631189100782157E-3</v>
      </c>
      <c r="F61" s="2">
        <v>3.91242</v>
      </c>
      <c r="G61" s="2">
        <v>3.9066800000000006</v>
      </c>
      <c r="H61" s="2">
        <v>3.9217350000000004</v>
      </c>
      <c r="I61" s="2">
        <v>3.8875639999999989</v>
      </c>
      <c r="J61" s="13"/>
      <c r="K61" s="13" t="s">
        <v>51</v>
      </c>
      <c r="L61" s="13" t="s">
        <v>50</v>
      </c>
      <c r="M61" s="13" t="s">
        <v>52</v>
      </c>
      <c r="N61" s="16">
        <f t="shared" si="0"/>
        <v>50</v>
      </c>
      <c r="O61" s="16">
        <f t="shared" si="1"/>
        <v>100</v>
      </c>
      <c r="P61" s="16">
        <f t="shared" si="2"/>
        <v>50</v>
      </c>
      <c r="Q61" s="16">
        <f t="shared" si="3"/>
        <v>100</v>
      </c>
      <c r="R61" s="17">
        <f t="shared" si="4"/>
        <v>75</v>
      </c>
      <c r="S61" s="17">
        <f t="shared" si="5"/>
        <v>72.5</v>
      </c>
      <c r="T61" s="17">
        <f t="shared" si="6"/>
        <v>80</v>
      </c>
      <c r="U61" s="17">
        <f t="shared" si="7"/>
        <v>75</v>
      </c>
      <c r="V61" s="16">
        <f t="shared" si="8"/>
        <v>75.833333333333329</v>
      </c>
      <c r="W61" s="16">
        <f t="shared" si="9"/>
        <v>75.625</v>
      </c>
    </row>
    <row r="62" spans="1:23" ht="13.5" x14ac:dyDescent="0.25">
      <c r="A62" s="3">
        <v>42094</v>
      </c>
      <c r="B62" s="2">
        <v>3.9037999999999999</v>
      </c>
      <c r="C62" s="2">
        <v>47.837821992587664</v>
      </c>
      <c r="D62" s="2">
        <v>2.7504358382288263E-2</v>
      </c>
      <c r="E62" s="2">
        <v>9.2227210836749226E-3</v>
      </c>
      <c r="F62" s="2">
        <v>3.9109799999999999</v>
      </c>
      <c r="G62" s="2">
        <v>3.9030900000000002</v>
      </c>
      <c r="H62" s="2">
        <v>3.9204800000000004</v>
      </c>
      <c r="I62" s="2">
        <v>3.8902919999999996</v>
      </c>
      <c r="J62" s="13"/>
      <c r="K62" s="13" t="s">
        <v>55</v>
      </c>
      <c r="L62" s="13" t="s">
        <v>48</v>
      </c>
      <c r="M62" s="13" t="s">
        <v>47</v>
      </c>
      <c r="N62" s="16">
        <f t="shared" si="0"/>
        <v>50</v>
      </c>
      <c r="O62" s="16">
        <f t="shared" si="1"/>
        <v>100</v>
      </c>
      <c r="P62" s="16">
        <f t="shared" si="2"/>
        <v>50</v>
      </c>
      <c r="Q62" s="16">
        <f t="shared" si="3"/>
        <v>0</v>
      </c>
      <c r="R62" s="17">
        <f t="shared" si="4"/>
        <v>60</v>
      </c>
      <c r="S62" s="17">
        <f t="shared" si="5"/>
        <v>47.5</v>
      </c>
      <c r="T62" s="17">
        <f t="shared" si="6"/>
        <v>35</v>
      </c>
      <c r="U62" s="17">
        <f t="shared" si="7"/>
        <v>50</v>
      </c>
      <c r="V62" s="16">
        <f t="shared" si="8"/>
        <v>47.5</v>
      </c>
      <c r="W62" s="16">
        <f t="shared" si="9"/>
        <v>48.125</v>
      </c>
    </row>
    <row r="63" spans="1:23" ht="13.5" x14ac:dyDescent="0.25">
      <c r="A63" s="3">
        <v>42095</v>
      </c>
      <c r="B63" s="2">
        <v>3.9074</v>
      </c>
      <c r="C63" s="2">
        <v>49.108907342600283</v>
      </c>
      <c r="D63" s="2">
        <v>2.8046310373250449E-2</v>
      </c>
      <c r="E63" s="2">
        <v>9.1440861372087678E-3</v>
      </c>
      <c r="F63" s="2">
        <v>3.9102600000000001</v>
      </c>
      <c r="G63" s="2">
        <v>3.8998600000000003</v>
      </c>
      <c r="H63" s="2">
        <v>3.9194050000000002</v>
      </c>
      <c r="I63" s="2">
        <v>3.8930919999999993</v>
      </c>
      <c r="J63" s="13"/>
      <c r="K63" s="13" t="s">
        <v>55</v>
      </c>
      <c r="L63" s="13" t="s">
        <v>54</v>
      </c>
      <c r="M63" s="13" t="s">
        <v>47</v>
      </c>
      <c r="N63" s="16">
        <f t="shared" si="0"/>
        <v>50</v>
      </c>
      <c r="O63" s="16">
        <f t="shared" si="1"/>
        <v>100</v>
      </c>
      <c r="P63" s="16">
        <f t="shared" si="2"/>
        <v>50</v>
      </c>
      <c r="Q63" s="16">
        <f t="shared" si="3"/>
        <v>16.5</v>
      </c>
      <c r="R63" s="17">
        <f t="shared" si="4"/>
        <v>62.475000000000001</v>
      </c>
      <c r="S63" s="17">
        <f t="shared" si="5"/>
        <v>51.625</v>
      </c>
      <c r="T63" s="17">
        <f t="shared" si="6"/>
        <v>42.424999999999997</v>
      </c>
      <c r="U63" s="17">
        <f t="shared" si="7"/>
        <v>54.125</v>
      </c>
      <c r="V63" s="16">
        <f t="shared" si="8"/>
        <v>52.17499999999999</v>
      </c>
      <c r="W63" s="16">
        <f t="shared" si="9"/>
        <v>52.662499999999994</v>
      </c>
    </row>
    <row r="64" spans="1:23" ht="13.5" x14ac:dyDescent="0.25">
      <c r="A64" s="3">
        <v>42096</v>
      </c>
      <c r="B64" s="2">
        <v>3.9037999999999999</v>
      </c>
      <c r="C64" s="2">
        <v>47.853126093909047</v>
      </c>
      <c r="D64" s="2">
        <v>1.8847596857642923E-2</v>
      </c>
      <c r="E64" s="2">
        <v>7.9904638622280595E-3</v>
      </c>
      <c r="F64" s="2">
        <v>3.90882</v>
      </c>
      <c r="G64" s="2">
        <v>3.9027299999999996</v>
      </c>
      <c r="H64" s="2">
        <v>3.9181500000000016</v>
      </c>
      <c r="I64" s="2">
        <v>3.8958199999999987</v>
      </c>
      <c r="J64" s="13"/>
      <c r="K64" s="13" t="s">
        <v>55</v>
      </c>
      <c r="L64" s="13" t="s">
        <v>48</v>
      </c>
      <c r="M64" s="13" t="s">
        <v>47</v>
      </c>
      <c r="N64" s="16">
        <f t="shared" si="0"/>
        <v>50</v>
      </c>
      <c r="O64" s="16">
        <f t="shared" si="1"/>
        <v>100</v>
      </c>
      <c r="P64" s="16">
        <f t="shared" si="2"/>
        <v>50</v>
      </c>
      <c r="Q64" s="16">
        <f t="shared" si="3"/>
        <v>0</v>
      </c>
      <c r="R64" s="17">
        <f t="shared" si="4"/>
        <v>60</v>
      </c>
      <c r="S64" s="17">
        <f t="shared" si="5"/>
        <v>47.5</v>
      </c>
      <c r="T64" s="17">
        <f t="shared" si="6"/>
        <v>35</v>
      </c>
      <c r="U64" s="17">
        <f t="shared" si="7"/>
        <v>50</v>
      </c>
      <c r="V64" s="16">
        <f t="shared" si="8"/>
        <v>47.5</v>
      </c>
      <c r="W64" s="16">
        <f t="shared" si="9"/>
        <v>48.125</v>
      </c>
    </row>
    <row r="65" spans="1:23" ht="13.5" x14ac:dyDescent="0.25">
      <c r="A65" s="3">
        <v>42097</v>
      </c>
      <c r="B65" s="2">
        <v>3.9074</v>
      </c>
      <c r="C65" s="2">
        <v>49.250680203523899</v>
      </c>
      <c r="D65" s="2">
        <v>1.0832107956723735E-2</v>
      </c>
      <c r="E65" s="2">
        <v>6.1535853664400099E-3</v>
      </c>
      <c r="F65" s="2">
        <v>3.9080999999999997</v>
      </c>
      <c r="G65" s="2">
        <v>3.9059600000000003</v>
      </c>
      <c r="H65" s="2">
        <v>3.916360000000001</v>
      </c>
      <c r="I65" s="2">
        <v>3.8986199999999984</v>
      </c>
      <c r="J65" s="13"/>
      <c r="K65" s="13" t="s">
        <v>55</v>
      </c>
      <c r="L65" s="13" t="s">
        <v>48</v>
      </c>
      <c r="M65" s="13" t="s">
        <v>47</v>
      </c>
      <c r="N65" s="16">
        <f t="shared" si="0"/>
        <v>50</v>
      </c>
      <c r="O65" s="16">
        <f t="shared" si="1"/>
        <v>100</v>
      </c>
      <c r="P65" s="16">
        <f t="shared" si="2"/>
        <v>50</v>
      </c>
      <c r="Q65" s="16">
        <f t="shared" si="3"/>
        <v>0</v>
      </c>
      <c r="R65" s="17">
        <f t="shared" si="4"/>
        <v>60</v>
      </c>
      <c r="S65" s="17">
        <f t="shared" si="5"/>
        <v>47.5</v>
      </c>
      <c r="T65" s="17">
        <f t="shared" si="6"/>
        <v>35</v>
      </c>
      <c r="U65" s="17">
        <f t="shared" si="7"/>
        <v>50</v>
      </c>
      <c r="V65" s="16">
        <f t="shared" si="8"/>
        <v>47.5</v>
      </c>
      <c r="W65" s="16">
        <f t="shared" si="9"/>
        <v>48.125</v>
      </c>
    </row>
    <row r="66" spans="1:23" ht="13.5" x14ac:dyDescent="0.25">
      <c r="A66" s="3">
        <v>42100</v>
      </c>
      <c r="B66" s="2">
        <v>3.8965999999999998</v>
      </c>
      <c r="C66" s="2">
        <v>45.326088065990383</v>
      </c>
      <c r="D66" s="2">
        <v>4.8606325163254027E-3</v>
      </c>
      <c r="E66" s="2">
        <v>3.7841693420245489E-3</v>
      </c>
      <c r="F66" s="2">
        <v>3.9037999999999995</v>
      </c>
      <c r="G66" s="2">
        <v>3.9081099999999998</v>
      </c>
      <c r="H66" s="2">
        <v>3.9147450000000008</v>
      </c>
      <c r="I66" s="2">
        <v>3.9011319999999987</v>
      </c>
      <c r="J66" s="13"/>
      <c r="K66" s="13" t="s">
        <v>55</v>
      </c>
      <c r="L66" s="13" t="s">
        <v>48</v>
      </c>
      <c r="M66" s="13" t="s">
        <v>47</v>
      </c>
      <c r="N66" s="16">
        <f t="shared" ref="N66:N129" si="10">IF(D66&lt;30,50, IF(D66&gt;70, 0, 25))</f>
        <v>50</v>
      </c>
      <c r="O66" s="16">
        <f t="shared" ref="O66:O129" si="11">IF(F66-E66&gt;0.02, 100, IF(F66-E66&lt;0,0,45))</f>
        <v>100</v>
      </c>
      <c r="P66" s="16">
        <f t="shared" ref="P66:P129" si="12">IF(G66-J66&gt;10,100,IF(G66-J66&gt;5,75, IF(G66-J66&gt;0,50,0)))</f>
        <v>50</v>
      </c>
      <c r="Q66" s="16">
        <f t="shared" ref="Q66:Q129" si="13">IF(M66="confirmed bullish", 34, IF(M66="bullish divergence",17, 0))+IF(K66="bullish",33,IF(K66="bearish",0,16.5))+IF(L66="strong",33,IF(L66="weak",0,16.5))</f>
        <v>0</v>
      </c>
      <c r="R66" s="17">
        <f t="shared" si="4"/>
        <v>60</v>
      </c>
      <c r="S66" s="17">
        <f t="shared" si="5"/>
        <v>47.5</v>
      </c>
      <c r="T66" s="17">
        <f t="shared" si="6"/>
        <v>35</v>
      </c>
      <c r="U66" s="17">
        <f t="shared" si="7"/>
        <v>50</v>
      </c>
      <c r="V66" s="16">
        <f t="shared" si="8"/>
        <v>47.5</v>
      </c>
      <c r="W66" s="16">
        <f t="shared" si="9"/>
        <v>48.125</v>
      </c>
    </row>
    <row r="67" spans="1:23" ht="13.5" x14ac:dyDescent="0.25">
      <c r="A67" s="3">
        <v>42101</v>
      </c>
      <c r="B67" s="2">
        <v>3.8965999999999998</v>
      </c>
      <c r="C67" s="2">
        <v>45.326088065990383</v>
      </c>
      <c r="D67" s="2">
        <v>5.4047969716681799E-3</v>
      </c>
      <c r="E67" s="2">
        <v>1.1240742950381333E-3</v>
      </c>
      <c r="F67" s="2">
        <v>3.9023599999999994</v>
      </c>
      <c r="G67" s="2">
        <v>3.9066699999999996</v>
      </c>
      <c r="H67" s="2">
        <v>3.9122350000000012</v>
      </c>
      <c r="I67" s="2">
        <v>3.9033559999999987</v>
      </c>
      <c r="J67" s="13"/>
      <c r="K67" s="13" t="s">
        <v>55</v>
      </c>
      <c r="L67" s="13" t="s">
        <v>48</v>
      </c>
      <c r="M67" s="13" t="s">
        <v>47</v>
      </c>
      <c r="N67" s="16">
        <f t="shared" si="10"/>
        <v>50</v>
      </c>
      <c r="O67" s="16">
        <f t="shared" si="11"/>
        <v>100</v>
      </c>
      <c r="P67" s="16">
        <f t="shared" si="12"/>
        <v>50</v>
      </c>
      <c r="Q67" s="16">
        <f t="shared" si="13"/>
        <v>0</v>
      </c>
      <c r="R67" s="17">
        <f t="shared" ref="R67:R130" si="14">0.35*N67+O67*0.35+P67*0.15+Q67*0.15</f>
        <v>60</v>
      </c>
      <c r="S67" s="17">
        <f t="shared" ref="S67:S130" si="15">N67*0.2+O67*0.2+P67*0.35+Q67*0.25</f>
        <v>47.5</v>
      </c>
      <c r="T67" s="17">
        <f t="shared" ref="T67:T130" si="16">N67*0.15+O67*0.15+P67*0.25+Q67*0.45</f>
        <v>35</v>
      </c>
      <c r="U67" s="17">
        <f t="shared" ref="U67:U130" si="17">0.25*SUM(N67:Q67)</f>
        <v>50</v>
      </c>
      <c r="V67" s="16">
        <f t="shared" ref="V67:V130" si="18">SUM(R67:T67)/3</f>
        <v>47.5</v>
      </c>
      <c r="W67" s="16">
        <f t="shared" ref="W67:W130" si="19">SUM(R67:U67)/4</f>
        <v>48.125</v>
      </c>
    </row>
    <row r="68" spans="1:23" ht="13.5" x14ac:dyDescent="0.25">
      <c r="A68" s="3">
        <v>42102</v>
      </c>
      <c r="B68" s="2">
        <v>3.8751000000000002</v>
      </c>
      <c r="C68" s="2">
        <v>38.282873815195558</v>
      </c>
      <c r="D68" s="2">
        <v>7.5262386734697984E-3</v>
      </c>
      <c r="E68" s="2">
        <v>-3.0476529329656736E-3</v>
      </c>
      <c r="F68" s="2">
        <v>3.8958999999999997</v>
      </c>
      <c r="G68" s="2">
        <v>3.9030800000000005</v>
      </c>
      <c r="H68" s="2">
        <v>3.9091850000000008</v>
      </c>
      <c r="I68" s="2">
        <v>3.9054379999999993</v>
      </c>
      <c r="J68" s="13"/>
      <c r="K68" s="13" t="s">
        <v>55</v>
      </c>
      <c r="L68" s="13" t="s">
        <v>48</v>
      </c>
      <c r="M68" s="13" t="s">
        <v>47</v>
      </c>
      <c r="N68" s="16">
        <f t="shared" si="10"/>
        <v>50</v>
      </c>
      <c r="O68" s="16">
        <f t="shared" si="11"/>
        <v>100</v>
      </c>
      <c r="P68" s="16">
        <f t="shared" si="12"/>
        <v>50</v>
      </c>
      <c r="Q68" s="16">
        <f t="shared" si="13"/>
        <v>0</v>
      </c>
      <c r="R68" s="17">
        <f t="shared" si="14"/>
        <v>60</v>
      </c>
      <c r="S68" s="17">
        <f t="shared" si="15"/>
        <v>47.5</v>
      </c>
      <c r="T68" s="17">
        <f t="shared" si="16"/>
        <v>35</v>
      </c>
      <c r="U68" s="17">
        <f t="shared" si="17"/>
        <v>50</v>
      </c>
      <c r="V68" s="16">
        <f t="shared" si="18"/>
        <v>47.5</v>
      </c>
      <c r="W68" s="16">
        <f t="shared" si="19"/>
        <v>48.125</v>
      </c>
    </row>
    <row r="69" spans="1:23" ht="13.5" x14ac:dyDescent="0.25">
      <c r="A69" s="3">
        <v>42104</v>
      </c>
      <c r="B69" s="2">
        <v>3.8715000000000002</v>
      </c>
      <c r="C69" s="2">
        <v>37.239417516720756</v>
      </c>
      <c r="D69" s="2">
        <v>9.7783512469789002E-3</v>
      </c>
      <c r="E69" s="2">
        <v>-9.8419476153345561E-3</v>
      </c>
      <c r="F69" s="2">
        <v>3.8894399999999996</v>
      </c>
      <c r="G69" s="2">
        <v>3.8991299999999995</v>
      </c>
      <c r="H69" s="2">
        <v>3.9054200000000008</v>
      </c>
      <c r="I69" s="2">
        <v>3.9074479999999996</v>
      </c>
      <c r="J69" s="13"/>
      <c r="K69" s="13" t="s">
        <v>55</v>
      </c>
      <c r="L69" s="13" t="s">
        <v>48</v>
      </c>
      <c r="M69" s="13" t="s">
        <v>47</v>
      </c>
      <c r="N69" s="16">
        <f t="shared" si="10"/>
        <v>50</v>
      </c>
      <c r="O69" s="16">
        <f t="shared" si="11"/>
        <v>100</v>
      </c>
      <c r="P69" s="16">
        <f t="shared" si="12"/>
        <v>50</v>
      </c>
      <c r="Q69" s="16">
        <f t="shared" si="13"/>
        <v>0</v>
      </c>
      <c r="R69" s="17">
        <f t="shared" si="14"/>
        <v>60</v>
      </c>
      <c r="S69" s="17">
        <f t="shared" si="15"/>
        <v>47.5</v>
      </c>
      <c r="T69" s="17">
        <f t="shared" si="16"/>
        <v>35</v>
      </c>
      <c r="U69" s="17">
        <f t="shared" si="17"/>
        <v>50</v>
      </c>
      <c r="V69" s="16">
        <f t="shared" si="18"/>
        <v>47.5</v>
      </c>
      <c r="W69" s="16">
        <f t="shared" si="19"/>
        <v>48.125</v>
      </c>
    </row>
    <row r="70" spans="1:23" ht="13.5" x14ac:dyDescent="0.25">
      <c r="A70" s="3">
        <v>42107</v>
      </c>
      <c r="B70" s="2">
        <v>3.8679000000000001</v>
      </c>
      <c r="C70" s="2">
        <v>36.177494812463465</v>
      </c>
      <c r="D70" s="2">
        <v>1.2148201824549343E-2</v>
      </c>
      <c r="E70" s="2">
        <v>-1.4765006570388577E-2</v>
      </c>
      <c r="F70" s="2">
        <v>3.8815399999999998</v>
      </c>
      <c r="G70" s="2">
        <v>3.8948199999999993</v>
      </c>
      <c r="H70" s="2">
        <v>3.9018300000000012</v>
      </c>
      <c r="I70" s="2">
        <v>3.9093859999999996</v>
      </c>
      <c r="J70" s="13"/>
      <c r="K70" s="13" t="s">
        <v>55</v>
      </c>
      <c r="L70" s="13" t="s">
        <v>48</v>
      </c>
      <c r="M70" s="13" t="s">
        <v>47</v>
      </c>
      <c r="N70" s="16">
        <f t="shared" si="10"/>
        <v>50</v>
      </c>
      <c r="O70" s="16">
        <f t="shared" si="11"/>
        <v>100</v>
      </c>
      <c r="P70" s="16">
        <f t="shared" si="12"/>
        <v>50</v>
      </c>
      <c r="Q70" s="16">
        <f t="shared" si="13"/>
        <v>0</v>
      </c>
      <c r="R70" s="17">
        <f t="shared" si="14"/>
        <v>60</v>
      </c>
      <c r="S70" s="17">
        <f t="shared" si="15"/>
        <v>47.5</v>
      </c>
      <c r="T70" s="17">
        <f t="shared" si="16"/>
        <v>35</v>
      </c>
      <c r="U70" s="17">
        <f t="shared" si="17"/>
        <v>50</v>
      </c>
      <c r="V70" s="16">
        <f t="shared" si="18"/>
        <v>47.5</v>
      </c>
      <c r="W70" s="16">
        <f t="shared" si="19"/>
        <v>48.125</v>
      </c>
    </row>
    <row r="71" spans="1:23" ht="13.5" x14ac:dyDescent="0.25">
      <c r="A71" s="3">
        <v>42108</v>
      </c>
      <c r="B71" s="2">
        <v>3.8715000000000002</v>
      </c>
      <c r="C71" s="2">
        <v>38.079064387693045</v>
      </c>
      <c r="D71" s="2">
        <v>1.5183290432907004E-2</v>
      </c>
      <c r="E71" s="2">
        <v>-2.0239324357241524E-2</v>
      </c>
      <c r="F71" s="2">
        <v>3.8765200000000002</v>
      </c>
      <c r="G71" s="2">
        <v>3.8901599999999994</v>
      </c>
      <c r="H71" s="2">
        <v>3.8984200000000002</v>
      </c>
      <c r="I71" s="2">
        <v>3.9113959999999999</v>
      </c>
      <c r="J71" s="13"/>
      <c r="K71" s="13" t="s">
        <v>55</v>
      </c>
      <c r="L71" s="13" t="s">
        <v>48</v>
      </c>
      <c r="M71" s="13" t="s">
        <v>47</v>
      </c>
      <c r="N71" s="16">
        <f t="shared" si="10"/>
        <v>50</v>
      </c>
      <c r="O71" s="16">
        <f t="shared" si="11"/>
        <v>100</v>
      </c>
      <c r="P71" s="16">
        <f t="shared" si="12"/>
        <v>50</v>
      </c>
      <c r="Q71" s="16">
        <f t="shared" si="13"/>
        <v>0</v>
      </c>
      <c r="R71" s="17">
        <f t="shared" si="14"/>
        <v>60</v>
      </c>
      <c r="S71" s="17">
        <f t="shared" si="15"/>
        <v>47.5</v>
      </c>
      <c r="T71" s="17">
        <f t="shared" si="16"/>
        <v>35</v>
      </c>
      <c r="U71" s="17">
        <f t="shared" si="17"/>
        <v>50</v>
      </c>
      <c r="V71" s="16">
        <f t="shared" si="18"/>
        <v>47.5</v>
      </c>
      <c r="W71" s="16">
        <f t="shared" si="19"/>
        <v>48.125</v>
      </c>
    </row>
    <row r="72" spans="1:23" ht="13.5" x14ac:dyDescent="0.25">
      <c r="A72" s="3">
        <v>42109</v>
      </c>
      <c r="B72" s="2">
        <v>3.8679000000000001</v>
      </c>
      <c r="C72" s="2">
        <v>36.895223853659246</v>
      </c>
      <c r="D72" s="2">
        <v>1.5985900705176803E-2</v>
      </c>
      <c r="E72" s="2">
        <v>-2.4538935694612636E-2</v>
      </c>
      <c r="F72" s="2">
        <v>3.8707799999999999</v>
      </c>
      <c r="G72" s="2">
        <v>3.8865699999999999</v>
      </c>
      <c r="H72" s="2">
        <v>3.8948300000000011</v>
      </c>
      <c r="I72" s="2">
        <v>3.9119700000000002</v>
      </c>
      <c r="J72" s="13"/>
      <c r="K72" s="13" t="s">
        <v>55</v>
      </c>
      <c r="L72" s="13" t="s">
        <v>48</v>
      </c>
      <c r="M72" s="13" t="s">
        <v>47</v>
      </c>
      <c r="N72" s="16">
        <f t="shared" si="10"/>
        <v>50</v>
      </c>
      <c r="O72" s="16">
        <f t="shared" si="11"/>
        <v>100</v>
      </c>
      <c r="P72" s="16">
        <f t="shared" si="12"/>
        <v>50</v>
      </c>
      <c r="Q72" s="16">
        <f t="shared" si="13"/>
        <v>0</v>
      </c>
      <c r="R72" s="17">
        <f t="shared" si="14"/>
        <v>60</v>
      </c>
      <c r="S72" s="17">
        <f t="shared" si="15"/>
        <v>47.5</v>
      </c>
      <c r="T72" s="17">
        <f t="shared" si="16"/>
        <v>35</v>
      </c>
      <c r="U72" s="17">
        <f t="shared" si="17"/>
        <v>50</v>
      </c>
      <c r="V72" s="16">
        <f t="shared" si="18"/>
        <v>47.5</v>
      </c>
      <c r="W72" s="16">
        <f t="shared" si="19"/>
        <v>48.125</v>
      </c>
    </row>
    <row r="73" spans="1:23" ht="13.5" x14ac:dyDescent="0.25">
      <c r="A73" s="3">
        <v>42110</v>
      </c>
      <c r="B73" s="2">
        <v>3.8643000000000001</v>
      </c>
      <c r="C73" s="2">
        <v>35.699971814289867</v>
      </c>
      <c r="D73" s="2">
        <v>1.7662180540087391E-2</v>
      </c>
      <c r="E73" s="2">
        <v>-2.7588121345233592E-2</v>
      </c>
      <c r="F73" s="2">
        <v>3.8686199999999999</v>
      </c>
      <c r="G73" s="2">
        <v>3.88226</v>
      </c>
      <c r="H73" s="2">
        <v>3.8910600000000004</v>
      </c>
      <c r="I73" s="2">
        <v>3.912042</v>
      </c>
      <c r="J73" s="13"/>
      <c r="K73" s="13" t="s">
        <v>55</v>
      </c>
      <c r="L73" s="13" t="s">
        <v>48</v>
      </c>
      <c r="M73" s="13" t="s">
        <v>47</v>
      </c>
      <c r="N73" s="16">
        <f t="shared" si="10"/>
        <v>50</v>
      </c>
      <c r="O73" s="16">
        <f t="shared" si="11"/>
        <v>100</v>
      </c>
      <c r="P73" s="16">
        <f t="shared" si="12"/>
        <v>50</v>
      </c>
      <c r="Q73" s="16">
        <f t="shared" si="13"/>
        <v>0</v>
      </c>
      <c r="R73" s="17">
        <f t="shared" si="14"/>
        <v>60</v>
      </c>
      <c r="S73" s="17">
        <f t="shared" si="15"/>
        <v>47.5</v>
      </c>
      <c r="T73" s="17">
        <f t="shared" si="16"/>
        <v>35</v>
      </c>
      <c r="U73" s="17">
        <f t="shared" si="17"/>
        <v>50</v>
      </c>
      <c r="V73" s="16">
        <f t="shared" si="18"/>
        <v>47.5</v>
      </c>
      <c r="W73" s="16">
        <f t="shared" si="19"/>
        <v>48.125</v>
      </c>
    </row>
    <row r="74" spans="1:23" ht="13.5" x14ac:dyDescent="0.25">
      <c r="A74" s="3">
        <v>42111</v>
      </c>
      <c r="B74" s="2">
        <v>3.8679000000000001</v>
      </c>
      <c r="C74" s="2">
        <v>37.867635530832018</v>
      </c>
      <c r="D74" s="2">
        <v>1.844488205701067E-2</v>
      </c>
      <c r="E74" s="2">
        <v>-2.8984118494052163E-2</v>
      </c>
      <c r="F74" s="2">
        <v>3.8679000000000001</v>
      </c>
      <c r="G74" s="2">
        <v>3.8786699999999996</v>
      </c>
      <c r="H74" s="2">
        <v>3.8907000000000003</v>
      </c>
      <c r="I74" s="2">
        <v>3.912258</v>
      </c>
      <c r="J74" s="13"/>
      <c r="K74" s="13" t="s">
        <v>55</v>
      </c>
      <c r="L74" s="13" t="s">
        <v>54</v>
      </c>
      <c r="M74" s="13" t="s">
        <v>47</v>
      </c>
      <c r="N74" s="16">
        <f t="shared" si="10"/>
        <v>50</v>
      </c>
      <c r="O74" s="16">
        <f t="shared" si="11"/>
        <v>100</v>
      </c>
      <c r="P74" s="16">
        <f t="shared" si="12"/>
        <v>50</v>
      </c>
      <c r="Q74" s="16">
        <f t="shared" si="13"/>
        <v>16.5</v>
      </c>
      <c r="R74" s="17">
        <f t="shared" si="14"/>
        <v>62.475000000000001</v>
      </c>
      <c r="S74" s="17">
        <f t="shared" si="15"/>
        <v>51.625</v>
      </c>
      <c r="T74" s="17">
        <f t="shared" si="16"/>
        <v>42.424999999999997</v>
      </c>
      <c r="U74" s="17">
        <f t="shared" si="17"/>
        <v>54.125</v>
      </c>
      <c r="V74" s="16">
        <f t="shared" si="18"/>
        <v>52.17499999999999</v>
      </c>
      <c r="W74" s="16">
        <f t="shared" si="19"/>
        <v>52.662499999999994</v>
      </c>
    </row>
    <row r="75" spans="1:23" ht="13.5" x14ac:dyDescent="0.25">
      <c r="A75" s="3">
        <v>42114</v>
      </c>
      <c r="B75" s="2">
        <v>3.8679000000000001</v>
      </c>
      <c r="C75" s="2">
        <v>37.867635530832018</v>
      </c>
      <c r="D75" s="2">
        <v>1.9810874618053198E-2</v>
      </c>
      <c r="E75" s="2">
        <v>-2.8868391674978899E-2</v>
      </c>
      <c r="F75" s="2">
        <v>3.8679000000000001</v>
      </c>
      <c r="G75" s="2">
        <v>3.8747199999999999</v>
      </c>
      <c r="H75" s="2">
        <v>3.8903400000000006</v>
      </c>
      <c r="I75" s="2">
        <v>3.9125459999999999</v>
      </c>
      <c r="J75" s="13"/>
      <c r="K75" s="13" t="s">
        <v>51</v>
      </c>
      <c r="L75" s="13" t="s">
        <v>50</v>
      </c>
      <c r="M75" s="13" t="s">
        <v>54</v>
      </c>
      <c r="N75" s="16">
        <f t="shared" si="10"/>
        <v>50</v>
      </c>
      <c r="O75" s="16">
        <f t="shared" si="11"/>
        <v>100</v>
      </c>
      <c r="P75" s="16">
        <f t="shared" si="12"/>
        <v>50</v>
      </c>
      <c r="Q75" s="16">
        <f t="shared" si="13"/>
        <v>66</v>
      </c>
      <c r="R75" s="17">
        <f t="shared" si="14"/>
        <v>69.900000000000006</v>
      </c>
      <c r="S75" s="17">
        <f t="shared" si="15"/>
        <v>64</v>
      </c>
      <c r="T75" s="17">
        <f t="shared" si="16"/>
        <v>64.7</v>
      </c>
      <c r="U75" s="17">
        <f t="shared" si="17"/>
        <v>66.5</v>
      </c>
      <c r="V75" s="16">
        <f t="shared" si="18"/>
        <v>66.2</v>
      </c>
      <c r="W75" s="16">
        <f t="shared" si="19"/>
        <v>66.275000000000006</v>
      </c>
    </row>
    <row r="76" spans="1:23" ht="13.5" x14ac:dyDescent="0.25">
      <c r="A76" s="3">
        <v>42115</v>
      </c>
      <c r="B76" s="2">
        <v>3.8751000000000002</v>
      </c>
      <c r="C76" s="2">
        <v>42.373733124698248</v>
      </c>
      <c r="D76" s="2">
        <v>1.8910602412395505E-2</v>
      </c>
      <c r="E76" s="2">
        <v>-2.7078862540221051E-2</v>
      </c>
      <c r="F76" s="2">
        <v>3.8686200000000008</v>
      </c>
      <c r="G76" s="2">
        <v>3.8725700000000005</v>
      </c>
      <c r="H76" s="2">
        <v>3.8903400000000006</v>
      </c>
      <c r="I76" s="2">
        <v>3.9132639999999999</v>
      </c>
      <c r="J76" s="13"/>
      <c r="K76" s="13" t="s">
        <v>51</v>
      </c>
      <c r="L76" s="13" t="s">
        <v>50</v>
      </c>
      <c r="M76" s="13" t="s">
        <v>52</v>
      </c>
      <c r="N76" s="16">
        <f t="shared" si="10"/>
        <v>50</v>
      </c>
      <c r="O76" s="16">
        <f t="shared" si="11"/>
        <v>100</v>
      </c>
      <c r="P76" s="16">
        <f t="shared" si="12"/>
        <v>50</v>
      </c>
      <c r="Q76" s="16">
        <f t="shared" si="13"/>
        <v>100</v>
      </c>
      <c r="R76" s="17">
        <f t="shared" si="14"/>
        <v>75</v>
      </c>
      <c r="S76" s="17">
        <f t="shared" si="15"/>
        <v>72.5</v>
      </c>
      <c r="T76" s="17">
        <f t="shared" si="16"/>
        <v>80</v>
      </c>
      <c r="U76" s="17">
        <f t="shared" si="17"/>
        <v>75</v>
      </c>
      <c r="V76" s="16">
        <f t="shared" si="18"/>
        <v>75.833333333333329</v>
      </c>
      <c r="W76" s="16">
        <f t="shared" si="19"/>
        <v>75.625</v>
      </c>
    </row>
    <row r="77" spans="1:23" ht="13.5" x14ac:dyDescent="0.25">
      <c r="A77" s="3">
        <v>42116</v>
      </c>
      <c r="B77" s="2">
        <v>3.8751000000000002</v>
      </c>
      <c r="C77" s="2">
        <v>42.373733124698248</v>
      </c>
      <c r="D77" s="2">
        <v>1.8234769745143709E-2</v>
      </c>
      <c r="E77" s="2">
        <v>-2.3878700176394291E-2</v>
      </c>
      <c r="F77" s="2">
        <v>3.8700600000000001</v>
      </c>
      <c r="G77" s="2">
        <v>3.8704200000000002</v>
      </c>
      <c r="H77" s="2">
        <v>3.8885450000000006</v>
      </c>
      <c r="I77" s="2">
        <v>3.9139819999999999</v>
      </c>
      <c r="J77" s="13"/>
      <c r="K77" s="13" t="s">
        <v>51</v>
      </c>
      <c r="L77" s="13" t="s">
        <v>50</v>
      </c>
      <c r="M77" s="13" t="s">
        <v>52</v>
      </c>
      <c r="N77" s="16">
        <f t="shared" si="10"/>
        <v>50</v>
      </c>
      <c r="O77" s="16">
        <f t="shared" si="11"/>
        <v>100</v>
      </c>
      <c r="P77" s="16">
        <f t="shared" si="12"/>
        <v>50</v>
      </c>
      <c r="Q77" s="16">
        <f t="shared" si="13"/>
        <v>100</v>
      </c>
      <c r="R77" s="17">
        <f t="shared" si="14"/>
        <v>75</v>
      </c>
      <c r="S77" s="17">
        <f t="shared" si="15"/>
        <v>72.5</v>
      </c>
      <c r="T77" s="17">
        <f t="shared" si="16"/>
        <v>80</v>
      </c>
      <c r="U77" s="17">
        <f t="shared" si="17"/>
        <v>75</v>
      </c>
      <c r="V77" s="16">
        <f t="shared" si="18"/>
        <v>75.833333333333329</v>
      </c>
      <c r="W77" s="16">
        <f t="shared" si="19"/>
        <v>75.625</v>
      </c>
    </row>
    <row r="78" spans="1:23" ht="13.5" x14ac:dyDescent="0.25">
      <c r="A78" s="3">
        <v>42117</v>
      </c>
      <c r="B78" s="2">
        <v>3.8248000000000002</v>
      </c>
      <c r="C78" s="2">
        <v>26.690302578898581</v>
      </c>
      <c r="D78" s="2">
        <v>1.8160715436098762E-2</v>
      </c>
      <c r="E78" s="2">
        <v>-2.0145206521849993E-2</v>
      </c>
      <c r="F78" s="2">
        <v>3.8621600000000003</v>
      </c>
      <c r="G78" s="2">
        <v>3.8653900000000001</v>
      </c>
      <c r="H78" s="2">
        <v>3.8842350000000003</v>
      </c>
      <c r="I78" s="2">
        <v>3.9126179999999993</v>
      </c>
      <c r="J78" s="13"/>
      <c r="K78" s="13" t="s">
        <v>51</v>
      </c>
      <c r="L78" s="13" t="s">
        <v>50</v>
      </c>
      <c r="M78" s="13" t="s">
        <v>53</v>
      </c>
      <c r="N78" s="16">
        <f t="shared" si="10"/>
        <v>50</v>
      </c>
      <c r="O78" s="16">
        <f t="shared" si="11"/>
        <v>100</v>
      </c>
      <c r="P78" s="16">
        <f t="shared" si="12"/>
        <v>50</v>
      </c>
      <c r="Q78" s="16">
        <f t="shared" si="13"/>
        <v>83</v>
      </c>
      <c r="R78" s="17">
        <f t="shared" si="14"/>
        <v>72.45</v>
      </c>
      <c r="S78" s="17">
        <f t="shared" si="15"/>
        <v>68.25</v>
      </c>
      <c r="T78" s="17">
        <f t="shared" si="16"/>
        <v>72.349999999999994</v>
      </c>
      <c r="U78" s="17">
        <f t="shared" si="17"/>
        <v>70.75</v>
      </c>
      <c r="V78" s="16">
        <f t="shared" si="18"/>
        <v>71.016666666666666</v>
      </c>
      <c r="W78" s="16">
        <f t="shared" si="19"/>
        <v>70.949999999999989</v>
      </c>
    </row>
    <row r="79" spans="1:23" ht="13.5" x14ac:dyDescent="0.25">
      <c r="A79" s="3">
        <v>42118</v>
      </c>
      <c r="B79" s="2">
        <v>3.8391999999999999</v>
      </c>
      <c r="C79" s="2">
        <v>34.198866825511942</v>
      </c>
      <c r="D79" s="2">
        <v>1.68484425109372E-2</v>
      </c>
      <c r="E79" s="2">
        <v>-1.5148371653824955E-2</v>
      </c>
      <c r="F79" s="2">
        <v>3.85642</v>
      </c>
      <c r="G79" s="2">
        <v>3.8621600000000003</v>
      </c>
      <c r="H79" s="2">
        <v>3.8806449999999999</v>
      </c>
      <c r="I79" s="2">
        <v>3.9101060000000003</v>
      </c>
      <c r="J79" s="13"/>
      <c r="K79" s="13" t="s">
        <v>51</v>
      </c>
      <c r="L79" s="13" t="s">
        <v>50</v>
      </c>
      <c r="M79" s="13" t="s">
        <v>53</v>
      </c>
      <c r="N79" s="16">
        <f t="shared" si="10"/>
        <v>50</v>
      </c>
      <c r="O79" s="16">
        <f t="shared" si="11"/>
        <v>100</v>
      </c>
      <c r="P79" s="16">
        <f t="shared" si="12"/>
        <v>50</v>
      </c>
      <c r="Q79" s="16">
        <f t="shared" si="13"/>
        <v>83</v>
      </c>
      <c r="R79" s="17">
        <f t="shared" si="14"/>
        <v>72.45</v>
      </c>
      <c r="S79" s="17">
        <f t="shared" si="15"/>
        <v>68.25</v>
      </c>
      <c r="T79" s="17">
        <f t="shared" si="16"/>
        <v>72.349999999999994</v>
      </c>
      <c r="U79" s="17">
        <f t="shared" si="17"/>
        <v>70.75</v>
      </c>
      <c r="V79" s="16">
        <f t="shared" si="18"/>
        <v>71.016666666666666</v>
      </c>
      <c r="W79" s="16">
        <f t="shared" si="19"/>
        <v>70.949999999999989</v>
      </c>
    </row>
    <row r="80" spans="1:23" ht="13.5" x14ac:dyDescent="0.25">
      <c r="A80" s="3">
        <v>42121</v>
      </c>
      <c r="B80" s="2">
        <v>3.8391999999999999</v>
      </c>
      <c r="C80" s="2">
        <v>34.198866825511956</v>
      </c>
      <c r="D80" s="2">
        <v>1.5442548424147606E-2</v>
      </c>
      <c r="E80" s="2">
        <v>-1.0237941336463293E-2</v>
      </c>
      <c r="F80" s="2">
        <v>3.8506799999999997</v>
      </c>
      <c r="G80" s="2">
        <v>3.8592900000000001</v>
      </c>
      <c r="H80" s="2">
        <v>3.8770549999999999</v>
      </c>
      <c r="I80" s="2">
        <v>3.9075939999999996</v>
      </c>
      <c r="J80" s="13"/>
      <c r="K80" s="13" t="s">
        <v>51</v>
      </c>
      <c r="L80" s="13" t="s">
        <v>50</v>
      </c>
      <c r="M80" s="13" t="s">
        <v>53</v>
      </c>
      <c r="N80" s="16">
        <f t="shared" si="10"/>
        <v>50</v>
      </c>
      <c r="O80" s="16">
        <f t="shared" si="11"/>
        <v>100</v>
      </c>
      <c r="P80" s="16">
        <f t="shared" si="12"/>
        <v>50</v>
      </c>
      <c r="Q80" s="16">
        <f t="shared" si="13"/>
        <v>83</v>
      </c>
      <c r="R80" s="17">
        <f t="shared" si="14"/>
        <v>72.45</v>
      </c>
      <c r="S80" s="17">
        <f t="shared" si="15"/>
        <v>68.25</v>
      </c>
      <c r="T80" s="17">
        <f t="shared" si="16"/>
        <v>72.349999999999994</v>
      </c>
      <c r="U80" s="17">
        <f t="shared" si="17"/>
        <v>70.75</v>
      </c>
      <c r="V80" s="16">
        <f t="shared" si="18"/>
        <v>71.016666666666666</v>
      </c>
      <c r="W80" s="16">
        <f t="shared" si="19"/>
        <v>70.949999999999989</v>
      </c>
    </row>
    <row r="81" spans="1:23" ht="13.5" x14ac:dyDescent="0.25">
      <c r="A81" s="3">
        <v>42122</v>
      </c>
      <c r="B81" s="2">
        <v>3.8391999999999999</v>
      </c>
      <c r="C81" s="2">
        <v>34.198866825511956</v>
      </c>
      <c r="D81" s="2">
        <v>1.5045992676102848E-2</v>
      </c>
      <c r="E81" s="2">
        <v>-5.4546066484926371E-3</v>
      </c>
      <c r="F81" s="2">
        <v>3.8435000000000001</v>
      </c>
      <c r="G81" s="2">
        <v>3.8560600000000003</v>
      </c>
      <c r="H81" s="2">
        <v>3.8731100000000005</v>
      </c>
      <c r="I81" s="2">
        <v>3.9051540000000005</v>
      </c>
      <c r="J81" s="13"/>
      <c r="K81" s="13" t="s">
        <v>55</v>
      </c>
      <c r="L81" s="13" t="s">
        <v>54</v>
      </c>
      <c r="M81" s="13" t="s">
        <v>47</v>
      </c>
      <c r="N81" s="16">
        <f t="shared" si="10"/>
        <v>50</v>
      </c>
      <c r="O81" s="16">
        <f t="shared" si="11"/>
        <v>100</v>
      </c>
      <c r="P81" s="16">
        <f t="shared" si="12"/>
        <v>50</v>
      </c>
      <c r="Q81" s="16">
        <f t="shared" si="13"/>
        <v>16.5</v>
      </c>
      <c r="R81" s="17">
        <f t="shared" si="14"/>
        <v>62.475000000000001</v>
      </c>
      <c r="S81" s="17">
        <f t="shared" si="15"/>
        <v>51.625</v>
      </c>
      <c r="T81" s="17">
        <f t="shared" si="16"/>
        <v>42.424999999999997</v>
      </c>
      <c r="U81" s="17">
        <f t="shared" si="17"/>
        <v>54.125</v>
      </c>
      <c r="V81" s="16">
        <f t="shared" si="18"/>
        <v>52.17499999999999</v>
      </c>
      <c r="W81" s="16">
        <f t="shared" si="19"/>
        <v>52.662499999999994</v>
      </c>
    </row>
    <row r="82" spans="1:23" ht="13.5" x14ac:dyDescent="0.25">
      <c r="A82" s="3">
        <v>42123</v>
      </c>
      <c r="B82" s="2">
        <v>3.8751000000000002</v>
      </c>
      <c r="C82" s="2">
        <v>50.109829831884653</v>
      </c>
      <c r="D82" s="2">
        <v>1.1718822301696186E-2</v>
      </c>
      <c r="E82" s="2">
        <v>-5.509605970059131E-4</v>
      </c>
      <c r="F82" s="2">
        <v>3.8435000000000001</v>
      </c>
      <c r="G82" s="2">
        <v>3.8567799999999997</v>
      </c>
      <c r="H82" s="2">
        <v>3.8716750000000011</v>
      </c>
      <c r="I82" s="2">
        <v>3.9037200000000007</v>
      </c>
      <c r="J82" s="13"/>
      <c r="K82" s="13" t="s">
        <v>51</v>
      </c>
      <c r="L82" s="13" t="s">
        <v>50</v>
      </c>
      <c r="M82" s="13" t="s">
        <v>54</v>
      </c>
      <c r="N82" s="16">
        <f t="shared" si="10"/>
        <v>50</v>
      </c>
      <c r="O82" s="16">
        <f t="shared" si="11"/>
        <v>100</v>
      </c>
      <c r="P82" s="16">
        <f t="shared" si="12"/>
        <v>50</v>
      </c>
      <c r="Q82" s="16">
        <f t="shared" si="13"/>
        <v>66</v>
      </c>
      <c r="R82" s="17">
        <f t="shared" si="14"/>
        <v>69.900000000000006</v>
      </c>
      <c r="S82" s="17">
        <f t="shared" si="15"/>
        <v>64</v>
      </c>
      <c r="T82" s="17">
        <f t="shared" si="16"/>
        <v>64.7</v>
      </c>
      <c r="U82" s="17">
        <f t="shared" si="17"/>
        <v>66.5</v>
      </c>
      <c r="V82" s="16">
        <f t="shared" si="18"/>
        <v>66.2</v>
      </c>
      <c r="W82" s="16">
        <f t="shared" si="19"/>
        <v>66.275000000000006</v>
      </c>
    </row>
    <row r="83" spans="1:23" ht="13.5" x14ac:dyDescent="0.25">
      <c r="A83" s="3">
        <v>42124</v>
      </c>
      <c r="B83" s="2">
        <v>3.8894000000000002</v>
      </c>
      <c r="C83" s="2">
        <v>54.79842693123404</v>
      </c>
      <c r="D83" s="2">
        <v>7.2833603581954343E-3</v>
      </c>
      <c r="E83" s="2">
        <v>3.628817024576997E-3</v>
      </c>
      <c r="F83" s="2">
        <v>3.85642</v>
      </c>
      <c r="G83" s="2">
        <v>3.8592900000000001</v>
      </c>
      <c r="H83" s="2">
        <v>3.8707750000000005</v>
      </c>
      <c r="I83" s="2">
        <v>3.9030020000000007</v>
      </c>
      <c r="J83" s="13"/>
      <c r="K83" s="13" t="s">
        <v>51</v>
      </c>
      <c r="L83" s="13" t="s">
        <v>50</v>
      </c>
      <c r="M83" s="13" t="s">
        <v>52</v>
      </c>
      <c r="N83" s="16">
        <f t="shared" si="10"/>
        <v>50</v>
      </c>
      <c r="O83" s="16">
        <f t="shared" si="11"/>
        <v>100</v>
      </c>
      <c r="P83" s="16">
        <f t="shared" si="12"/>
        <v>50</v>
      </c>
      <c r="Q83" s="16">
        <f t="shared" si="13"/>
        <v>100</v>
      </c>
      <c r="R83" s="17">
        <f t="shared" si="14"/>
        <v>75</v>
      </c>
      <c r="S83" s="17">
        <f t="shared" si="15"/>
        <v>72.5</v>
      </c>
      <c r="T83" s="17">
        <f t="shared" si="16"/>
        <v>80</v>
      </c>
      <c r="U83" s="17">
        <f t="shared" si="17"/>
        <v>75</v>
      </c>
      <c r="V83" s="16">
        <f t="shared" si="18"/>
        <v>75.833333333333329</v>
      </c>
      <c r="W83" s="16">
        <f t="shared" si="19"/>
        <v>75.625</v>
      </c>
    </row>
    <row r="84" spans="1:23" ht="13.5" x14ac:dyDescent="0.25">
      <c r="A84" s="3">
        <v>42128</v>
      </c>
      <c r="B84" s="2">
        <v>3.8751000000000002</v>
      </c>
      <c r="C84" s="2">
        <v>49.762127402254123</v>
      </c>
      <c r="D84" s="2">
        <v>5.0523476063562001E-3</v>
      </c>
      <c r="E84" s="2">
        <v>6.3581615509017506E-3</v>
      </c>
      <c r="F84" s="2">
        <v>3.8636000000000004</v>
      </c>
      <c r="G84" s="2">
        <v>3.8600099999999999</v>
      </c>
      <c r="H84" s="2">
        <v>3.8693400000000002</v>
      </c>
      <c r="I84" s="2">
        <v>3.9022840000000008</v>
      </c>
      <c r="J84" s="13"/>
      <c r="K84" s="13" t="s">
        <v>51</v>
      </c>
      <c r="L84" s="13" t="s">
        <v>50</v>
      </c>
      <c r="M84" s="13" t="s">
        <v>52</v>
      </c>
      <c r="N84" s="16">
        <f t="shared" si="10"/>
        <v>50</v>
      </c>
      <c r="O84" s="16">
        <f t="shared" si="11"/>
        <v>100</v>
      </c>
      <c r="P84" s="16">
        <f t="shared" si="12"/>
        <v>50</v>
      </c>
      <c r="Q84" s="16">
        <f t="shared" si="13"/>
        <v>100</v>
      </c>
      <c r="R84" s="17">
        <f t="shared" si="14"/>
        <v>75</v>
      </c>
      <c r="S84" s="17">
        <f t="shared" si="15"/>
        <v>72.5</v>
      </c>
      <c r="T84" s="17">
        <f t="shared" si="16"/>
        <v>80</v>
      </c>
      <c r="U84" s="17">
        <f t="shared" si="17"/>
        <v>75</v>
      </c>
      <c r="V84" s="16">
        <f t="shared" si="18"/>
        <v>75.833333333333329</v>
      </c>
      <c r="W84" s="16">
        <f t="shared" si="19"/>
        <v>75.625</v>
      </c>
    </row>
    <row r="85" spans="1:23" ht="13.5" x14ac:dyDescent="0.25">
      <c r="A85" s="3">
        <v>42129</v>
      </c>
      <c r="B85" s="2">
        <v>3.8751000000000002</v>
      </c>
      <c r="C85" s="2">
        <v>49.762127402254123</v>
      </c>
      <c r="D85" s="2">
        <v>3.164775249715035E-3</v>
      </c>
      <c r="E85" s="2">
        <v>7.3580424034889701E-3</v>
      </c>
      <c r="F85" s="2">
        <v>3.8707799999999999</v>
      </c>
      <c r="G85" s="2">
        <v>3.8607300000000002</v>
      </c>
      <c r="H85" s="2">
        <v>3.8677250000000001</v>
      </c>
      <c r="I85" s="2">
        <v>3.9015660000000008</v>
      </c>
      <c r="J85" s="13"/>
      <c r="K85" s="13" t="s">
        <v>51</v>
      </c>
      <c r="L85" s="13" t="s">
        <v>50</v>
      </c>
      <c r="M85" s="13" t="s">
        <v>52</v>
      </c>
      <c r="N85" s="16">
        <f t="shared" si="10"/>
        <v>50</v>
      </c>
      <c r="O85" s="16">
        <f t="shared" si="11"/>
        <v>100</v>
      </c>
      <c r="P85" s="16">
        <f t="shared" si="12"/>
        <v>50</v>
      </c>
      <c r="Q85" s="16">
        <f t="shared" si="13"/>
        <v>100</v>
      </c>
      <c r="R85" s="17">
        <f t="shared" si="14"/>
        <v>75</v>
      </c>
      <c r="S85" s="17">
        <f t="shared" si="15"/>
        <v>72.5</v>
      </c>
      <c r="T85" s="17">
        <f t="shared" si="16"/>
        <v>80</v>
      </c>
      <c r="U85" s="17">
        <f t="shared" si="17"/>
        <v>75</v>
      </c>
      <c r="V85" s="16">
        <f t="shared" si="18"/>
        <v>75.833333333333329</v>
      </c>
      <c r="W85" s="16">
        <f t="shared" si="19"/>
        <v>75.625</v>
      </c>
    </row>
    <row r="86" spans="1:23" ht="13.5" x14ac:dyDescent="0.25">
      <c r="A86" s="3">
        <v>42130</v>
      </c>
      <c r="B86" s="2">
        <v>3.8751000000000002</v>
      </c>
      <c r="C86" s="2">
        <v>49.76212740225413</v>
      </c>
      <c r="D86" s="2">
        <v>2.6754832295576847E-3</v>
      </c>
      <c r="E86" s="2">
        <v>6.4368798092595079E-3</v>
      </c>
      <c r="F86" s="2">
        <v>3.8779600000000003</v>
      </c>
      <c r="G86" s="2">
        <v>3.8607300000000002</v>
      </c>
      <c r="H86" s="2">
        <v>3.8666500000000008</v>
      </c>
      <c r="I86" s="2">
        <v>3.9008480000000008</v>
      </c>
      <c r="J86" s="13"/>
      <c r="K86" s="13" t="s">
        <v>51</v>
      </c>
      <c r="L86" s="13" t="s">
        <v>50</v>
      </c>
      <c r="M86" s="13" t="s">
        <v>52</v>
      </c>
      <c r="N86" s="16">
        <f t="shared" si="10"/>
        <v>50</v>
      </c>
      <c r="O86" s="16">
        <f t="shared" si="11"/>
        <v>100</v>
      </c>
      <c r="P86" s="16">
        <f t="shared" si="12"/>
        <v>50</v>
      </c>
      <c r="Q86" s="16">
        <f t="shared" si="13"/>
        <v>100</v>
      </c>
      <c r="R86" s="17">
        <f t="shared" si="14"/>
        <v>75</v>
      </c>
      <c r="S86" s="17">
        <f t="shared" si="15"/>
        <v>72.5</v>
      </c>
      <c r="T86" s="17">
        <f t="shared" si="16"/>
        <v>80</v>
      </c>
      <c r="U86" s="17">
        <f t="shared" si="17"/>
        <v>75</v>
      </c>
      <c r="V86" s="16">
        <f t="shared" si="18"/>
        <v>75.833333333333329</v>
      </c>
      <c r="W86" s="16">
        <f t="shared" si="19"/>
        <v>75.625</v>
      </c>
    </row>
    <row r="87" spans="1:23" ht="13.5" x14ac:dyDescent="0.25">
      <c r="A87" s="3">
        <v>42131</v>
      </c>
      <c r="B87" s="2">
        <v>3.8069000000000002</v>
      </c>
      <c r="C87" s="2">
        <v>32.15746626843557</v>
      </c>
      <c r="D87" s="2">
        <v>7.3134967951942187E-3</v>
      </c>
      <c r="E87" s="2">
        <v>3.6612737095791008E-3</v>
      </c>
      <c r="F87" s="2">
        <v>3.8643200000000002</v>
      </c>
      <c r="G87" s="2">
        <v>3.8539100000000004</v>
      </c>
      <c r="H87" s="2">
        <v>3.8621650000000001</v>
      </c>
      <c r="I87" s="2">
        <v>3.8981920000000008</v>
      </c>
      <c r="J87" s="13"/>
      <c r="K87" s="13" t="s">
        <v>55</v>
      </c>
      <c r="L87" s="13" t="s">
        <v>48</v>
      </c>
      <c r="M87" s="13" t="s">
        <v>47</v>
      </c>
      <c r="N87" s="16">
        <f t="shared" si="10"/>
        <v>50</v>
      </c>
      <c r="O87" s="16">
        <f t="shared" si="11"/>
        <v>100</v>
      </c>
      <c r="P87" s="16">
        <f t="shared" si="12"/>
        <v>50</v>
      </c>
      <c r="Q87" s="16">
        <f t="shared" si="13"/>
        <v>0</v>
      </c>
      <c r="R87" s="17">
        <f t="shared" si="14"/>
        <v>60</v>
      </c>
      <c r="S87" s="17">
        <f t="shared" si="15"/>
        <v>47.5</v>
      </c>
      <c r="T87" s="17">
        <f t="shared" si="16"/>
        <v>35</v>
      </c>
      <c r="U87" s="17">
        <f t="shared" si="17"/>
        <v>50</v>
      </c>
      <c r="V87" s="16">
        <f t="shared" si="18"/>
        <v>47.5</v>
      </c>
      <c r="W87" s="16">
        <f t="shared" si="19"/>
        <v>48.125</v>
      </c>
    </row>
    <row r="88" spans="1:23" ht="13.5" x14ac:dyDescent="0.25">
      <c r="A88" s="3">
        <v>42132</v>
      </c>
      <c r="B88" s="2">
        <v>3.8751000000000002</v>
      </c>
      <c r="C88" s="2">
        <v>50.873981184807334</v>
      </c>
      <c r="D88" s="2">
        <v>-1.1491819986249041E-3</v>
      </c>
      <c r="E88" s="2">
        <v>6.6676322832398896E-4</v>
      </c>
      <c r="F88" s="2">
        <v>3.8614600000000001</v>
      </c>
      <c r="G88" s="2">
        <v>3.8589400000000005</v>
      </c>
      <c r="H88" s="2">
        <v>3.8621650000000001</v>
      </c>
      <c r="I88" s="2">
        <v>3.8960400000000015</v>
      </c>
      <c r="J88" s="13"/>
      <c r="K88" s="13" t="s">
        <v>55</v>
      </c>
      <c r="L88" s="13" t="s">
        <v>48</v>
      </c>
      <c r="M88" s="13" t="s">
        <v>47</v>
      </c>
      <c r="N88" s="16">
        <f t="shared" si="10"/>
        <v>50</v>
      </c>
      <c r="O88" s="16">
        <f t="shared" si="11"/>
        <v>100</v>
      </c>
      <c r="P88" s="16">
        <f t="shared" si="12"/>
        <v>50</v>
      </c>
      <c r="Q88" s="16">
        <f t="shared" si="13"/>
        <v>0</v>
      </c>
      <c r="R88" s="17">
        <f t="shared" si="14"/>
        <v>60</v>
      </c>
      <c r="S88" s="17">
        <f t="shared" si="15"/>
        <v>47.5</v>
      </c>
      <c r="T88" s="17">
        <f t="shared" si="16"/>
        <v>35</v>
      </c>
      <c r="U88" s="17">
        <f t="shared" si="17"/>
        <v>50</v>
      </c>
      <c r="V88" s="16">
        <f t="shared" si="18"/>
        <v>47.5</v>
      </c>
      <c r="W88" s="16">
        <f t="shared" si="19"/>
        <v>48.125</v>
      </c>
    </row>
    <row r="89" spans="1:23" ht="13.5" x14ac:dyDescent="0.25">
      <c r="A89" s="3">
        <v>42135</v>
      </c>
      <c r="B89" s="2">
        <v>3.8751000000000002</v>
      </c>
      <c r="C89" s="2">
        <v>50.873981184807342</v>
      </c>
      <c r="D89" s="2">
        <v>-6.1242245635986237E-3</v>
      </c>
      <c r="E89" s="2">
        <v>-2.1240816736548735E-3</v>
      </c>
      <c r="F89" s="2">
        <v>3.8614600000000001</v>
      </c>
      <c r="G89" s="2">
        <v>3.8625300000000005</v>
      </c>
      <c r="H89" s="2">
        <v>3.8623450000000004</v>
      </c>
      <c r="I89" s="2">
        <v>3.8946060000000018</v>
      </c>
      <c r="J89" s="13"/>
      <c r="K89" s="13" t="s">
        <v>55</v>
      </c>
      <c r="L89" s="13" t="s">
        <v>48</v>
      </c>
      <c r="M89" s="13" t="s">
        <v>54</v>
      </c>
      <c r="N89" s="16">
        <f t="shared" si="10"/>
        <v>50</v>
      </c>
      <c r="O89" s="16">
        <f t="shared" si="11"/>
        <v>100</v>
      </c>
      <c r="P89" s="16">
        <f t="shared" si="12"/>
        <v>50</v>
      </c>
      <c r="Q89" s="16">
        <f t="shared" si="13"/>
        <v>0</v>
      </c>
      <c r="R89" s="17">
        <f t="shared" si="14"/>
        <v>60</v>
      </c>
      <c r="S89" s="17">
        <f t="shared" si="15"/>
        <v>47.5</v>
      </c>
      <c r="T89" s="17">
        <f t="shared" si="16"/>
        <v>35</v>
      </c>
      <c r="U89" s="17">
        <f t="shared" si="17"/>
        <v>50</v>
      </c>
      <c r="V89" s="16">
        <f t="shared" si="18"/>
        <v>47.5</v>
      </c>
      <c r="W89" s="16">
        <f t="shared" si="19"/>
        <v>48.125</v>
      </c>
    </row>
    <row r="90" spans="1:23" ht="13.5" x14ac:dyDescent="0.25">
      <c r="A90" s="3">
        <v>42136</v>
      </c>
      <c r="B90" s="2">
        <v>3.8751000000000002</v>
      </c>
      <c r="C90" s="2">
        <v>50.873981184807342</v>
      </c>
      <c r="D90" s="2">
        <v>-1.0361375011215479E-2</v>
      </c>
      <c r="E90" s="2">
        <v>-4.0494643563285292E-3</v>
      </c>
      <c r="F90" s="2">
        <v>3.8614600000000001</v>
      </c>
      <c r="G90" s="2">
        <v>3.86612</v>
      </c>
      <c r="H90" s="2">
        <v>3.8627050000000009</v>
      </c>
      <c r="I90" s="2">
        <v>3.8931720000000016</v>
      </c>
      <c r="J90" s="13"/>
      <c r="K90" s="13" t="s">
        <v>55</v>
      </c>
      <c r="L90" s="13" t="s">
        <v>48</v>
      </c>
      <c r="M90" s="13" t="s">
        <v>54</v>
      </c>
      <c r="N90" s="16">
        <f t="shared" si="10"/>
        <v>50</v>
      </c>
      <c r="O90" s="16">
        <f t="shared" si="11"/>
        <v>100</v>
      </c>
      <c r="P90" s="16">
        <f t="shared" si="12"/>
        <v>50</v>
      </c>
      <c r="Q90" s="16">
        <f t="shared" si="13"/>
        <v>0</v>
      </c>
      <c r="R90" s="17">
        <f t="shared" si="14"/>
        <v>60</v>
      </c>
      <c r="S90" s="17">
        <f t="shared" si="15"/>
        <v>47.5</v>
      </c>
      <c r="T90" s="17">
        <f t="shared" si="16"/>
        <v>35</v>
      </c>
      <c r="U90" s="17">
        <f t="shared" si="17"/>
        <v>50</v>
      </c>
      <c r="V90" s="16">
        <f t="shared" si="18"/>
        <v>47.5</v>
      </c>
      <c r="W90" s="16">
        <f t="shared" si="19"/>
        <v>48.125</v>
      </c>
    </row>
    <row r="91" spans="1:23" ht="13.5" x14ac:dyDescent="0.25">
      <c r="A91" s="3">
        <v>42137</v>
      </c>
      <c r="B91" s="2">
        <v>3.8751000000000002</v>
      </c>
      <c r="C91" s="2">
        <v>50.873981184807334</v>
      </c>
      <c r="D91" s="2">
        <v>-1.3972118239277798E-2</v>
      </c>
      <c r="E91" s="2">
        <v>-5.1184701128101952E-3</v>
      </c>
      <c r="F91" s="2">
        <v>3.8614600000000001</v>
      </c>
      <c r="G91" s="2">
        <v>3.8697100000000004</v>
      </c>
      <c r="H91" s="2">
        <v>3.8628850000000012</v>
      </c>
      <c r="I91" s="2">
        <v>3.8918800000000018</v>
      </c>
      <c r="J91" s="13"/>
      <c r="K91" s="13" t="s">
        <v>55</v>
      </c>
      <c r="L91" s="13" t="s">
        <v>48</v>
      </c>
      <c r="M91" s="13" t="s">
        <v>54</v>
      </c>
      <c r="N91" s="16">
        <f t="shared" si="10"/>
        <v>50</v>
      </c>
      <c r="O91" s="16">
        <f t="shared" si="11"/>
        <v>100</v>
      </c>
      <c r="P91" s="16">
        <f t="shared" si="12"/>
        <v>50</v>
      </c>
      <c r="Q91" s="16">
        <f t="shared" si="13"/>
        <v>0</v>
      </c>
      <c r="R91" s="17">
        <f t="shared" si="14"/>
        <v>60</v>
      </c>
      <c r="S91" s="17">
        <f t="shared" si="15"/>
        <v>47.5</v>
      </c>
      <c r="T91" s="17">
        <f t="shared" si="16"/>
        <v>35</v>
      </c>
      <c r="U91" s="17">
        <f t="shared" si="17"/>
        <v>50</v>
      </c>
      <c r="V91" s="16">
        <f t="shared" si="18"/>
        <v>47.5</v>
      </c>
      <c r="W91" s="16">
        <f t="shared" si="19"/>
        <v>48.125</v>
      </c>
    </row>
    <row r="92" spans="1:23" ht="13.5" x14ac:dyDescent="0.25">
      <c r="A92" s="3">
        <v>42138</v>
      </c>
      <c r="B92" s="2">
        <v>3.8751000000000002</v>
      </c>
      <c r="C92" s="2">
        <v>50.873981184807334</v>
      </c>
      <c r="D92" s="2">
        <v>-1.152786158617225E-2</v>
      </c>
      <c r="E92" s="2">
        <v>-6.2268849696571343E-3</v>
      </c>
      <c r="F92" s="2">
        <v>3.8751000000000007</v>
      </c>
      <c r="G92" s="2">
        <v>3.8697100000000004</v>
      </c>
      <c r="H92" s="2">
        <v>3.8632450000000014</v>
      </c>
      <c r="I92" s="2">
        <v>3.8908040000000024</v>
      </c>
      <c r="J92" s="13"/>
      <c r="K92" s="13" t="s">
        <v>51</v>
      </c>
      <c r="L92" s="13" t="s">
        <v>50</v>
      </c>
      <c r="M92" s="13" t="s">
        <v>52</v>
      </c>
      <c r="N92" s="16">
        <f t="shared" si="10"/>
        <v>50</v>
      </c>
      <c r="O92" s="16">
        <f t="shared" si="11"/>
        <v>100</v>
      </c>
      <c r="P92" s="16">
        <f t="shared" si="12"/>
        <v>50</v>
      </c>
      <c r="Q92" s="16">
        <f t="shared" si="13"/>
        <v>100</v>
      </c>
      <c r="R92" s="17">
        <f t="shared" si="14"/>
        <v>75</v>
      </c>
      <c r="S92" s="17">
        <f t="shared" si="15"/>
        <v>72.5</v>
      </c>
      <c r="T92" s="17">
        <f t="shared" si="16"/>
        <v>80</v>
      </c>
      <c r="U92" s="17">
        <f t="shared" si="17"/>
        <v>75</v>
      </c>
      <c r="V92" s="16">
        <f t="shared" si="18"/>
        <v>75.833333333333329</v>
      </c>
      <c r="W92" s="16">
        <f t="shared" si="19"/>
        <v>75.625</v>
      </c>
    </row>
    <row r="93" spans="1:23" ht="13.5" x14ac:dyDescent="0.25">
      <c r="A93" s="3">
        <v>42139</v>
      </c>
      <c r="B93" s="2">
        <v>3.8786999999999998</v>
      </c>
      <c r="C93" s="2">
        <v>51.888850683440829</v>
      </c>
      <c r="D93" s="2">
        <v>-7.5481407145234769E-3</v>
      </c>
      <c r="E93" s="2">
        <v>-7.0847404553891942E-3</v>
      </c>
      <c r="F93" s="2">
        <v>3.87582</v>
      </c>
      <c r="G93" s="2">
        <v>3.8686400000000005</v>
      </c>
      <c r="H93" s="2">
        <v>3.8639650000000012</v>
      </c>
      <c r="I93" s="2">
        <v>3.8898000000000024</v>
      </c>
      <c r="J93" s="13"/>
      <c r="K93" s="13" t="s">
        <v>51</v>
      </c>
      <c r="L93" s="13" t="s">
        <v>50</v>
      </c>
      <c r="M93" s="13" t="s">
        <v>52</v>
      </c>
      <c r="N93" s="16">
        <f t="shared" si="10"/>
        <v>50</v>
      </c>
      <c r="O93" s="16">
        <f t="shared" si="11"/>
        <v>100</v>
      </c>
      <c r="P93" s="16">
        <f t="shared" si="12"/>
        <v>50</v>
      </c>
      <c r="Q93" s="16">
        <f t="shared" si="13"/>
        <v>100</v>
      </c>
      <c r="R93" s="17">
        <f t="shared" si="14"/>
        <v>75</v>
      </c>
      <c r="S93" s="17">
        <f t="shared" si="15"/>
        <v>72.5</v>
      </c>
      <c r="T93" s="17">
        <f t="shared" si="16"/>
        <v>80</v>
      </c>
      <c r="U93" s="17">
        <f t="shared" si="17"/>
        <v>75</v>
      </c>
      <c r="V93" s="16">
        <f t="shared" si="18"/>
        <v>75.833333333333329</v>
      </c>
      <c r="W93" s="16">
        <f t="shared" si="19"/>
        <v>75.625</v>
      </c>
    </row>
    <row r="94" spans="1:23" ht="13.5" x14ac:dyDescent="0.25">
      <c r="A94" s="3">
        <v>42142</v>
      </c>
      <c r="B94" s="2">
        <v>3.8751000000000002</v>
      </c>
      <c r="C94" s="2">
        <v>50.7595716578723</v>
      </c>
      <c r="D94" s="2">
        <v>-6.1555031003877048E-3</v>
      </c>
      <c r="E94" s="2">
        <v>-5.7475663258874576E-3</v>
      </c>
      <c r="F94" s="2">
        <v>3.87582</v>
      </c>
      <c r="G94" s="2">
        <v>3.8686400000000005</v>
      </c>
      <c r="H94" s="2">
        <v>3.8643250000000009</v>
      </c>
      <c r="I94" s="2">
        <v>3.8887240000000025</v>
      </c>
      <c r="J94" s="13"/>
      <c r="K94" s="13" t="s">
        <v>55</v>
      </c>
      <c r="L94" s="13" t="s">
        <v>48</v>
      </c>
      <c r="M94" s="13" t="s">
        <v>54</v>
      </c>
      <c r="N94" s="16">
        <f t="shared" si="10"/>
        <v>50</v>
      </c>
      <c r="O94" s="16">
        <f t="shared" si="11"/>
        <v>100</v>
      </c>
      <c r="P94" s="16">
        <f t="shared" si="12"/>
        <v>50</v>
      </c>
      <c r="Q94" s="16">
        <f t="shared" si="13"/>
        <v>0</v>
      </c>
      <c r="R94" s="17">
        <f t="shared" si="14"/>
        <v>60</v>
      </c>
      <c r="S94" s="17">
        <f t="shared" si="15"/>
        <v>47.5</v>
      </c>
      <c r="T94" s="17">
        <f t="shared" si="16"/>
        <v>35</v>
      </c>
      <c r="U94" s="17">
        <f t="shared" si="17"/>
        <v>50</v>
      </c>
      <c r="V94" s="16">
        <f t="shared" si="18"/>
        <v>47.5</v>
      </c>
      <c r="W94" s="16">
        <f t="shared" si="19"/>
        <v>48.125</v>
      </c>
    </row>
    <row r="95" spans="1:23" ht="13.5" x14ac:dyDescent="0.25">
      <c r="A95" s="3">
        <v>42143</v>
      </c>
      <c r="B95" s="2">
        <v>3.8751000000000002</v>
      </c>
      <c r="C95" s="2">
        <v>50.759571657872307</v>
      </c>
      <c r="D95" s="2">
        <v>-4.9942570710745926E-3</v>
      </c>
      <c r="E95" s="2">
        <v>-3.0440658020001558E-3</v>
      </c>
      <c r="F95" s="2">
        <v>3.87582</v>
      </c>
      <c r="G95" s="2">
        <v>3.8686400000000005</v>
      </c>
      <c r="H95" s="2">
        <v>3.8646850000000006</v>
      </c>
      <c r="I95" s="2">
        <v>3.8873620000000026</v>
      </c>
      <c r="J95" s="13"/>
      <c r="K95" s="13" t="s">
        <v>55</v>
      </c>
      <c r="L95" s="13" t="s">
        <v>48</v>
      </c>
      <c r="M95" s="13" t="s">
        <v>54</v>
      </c>
      <c r="N95" s="16">
        <f t="shared" si="10"/>
        <v>50</v>
      </c>
      <c r="O95" s="16">
        <f t="shared" si="11"/>
        <v>100</v>
      </c>
      <c r="P95" s="16">
        <f t="shared" si="12"/>
        <v>50</v>
      </c>
      <c r="Q95" s="16">
        <f t="shared" si="13"/>
        <v>0</v>
      </c>
      <c r="R95" s="17">
        <f t="shared" si="14"/>
        <v>60</v>
      </c>
      <c r="S95" s="17">
        <f t="shared" si="15"/>
        <v>47.5</v>
      </c>
      <c r="T95" s="17">
        <f t="shared" si="16"/>
        <v>35</v>
      </c>
      <c r="U95" s="17">
        <f t="shared" si="17"/>
        <v>50</v>
      </c>
      <c r="V95" s="16">
        <f t="shared" si="18"/>
        <v>47.5</v>
      </c>
      <c r="W95" s="16">
        <f t="shared" si="19"/>
        <v>48.125</v>
      </c>
    </row>
    <row r="96" spans="1:23" ht="13.5" x14ac:dyDescent="0.25">
      <c r="A96" s="3">
        <v>42144</v>
      </c>
      <c r="B96" s="2">
        <v>3.8751000000000002</v>
      </c>
      <c r="C96" s="2">
        <v>50.7595716578723</v>
      </c>
      <c r="D96" s="2">
        <v>-4.0275343179541068E-3</v>
      </c>
      <c r="E96" s="2">
        <v>5.5676420840248533E-4</v>
      </c>
      <c r="F96" s="2">
        <v>3.87582</v>
      </c>
      <c r="G96" s="2">
        <v>3.8686400000000005</v>
      </c>
      <c r="H96" s="2">
        <v>3.8646850000000015</v>
      </c>
      <c r="I96" s="2">
        <v>3.8862860000000023</v>
      </c>
      <c r="J96" s="13"/>
      <c r="K96" s="13" t="s">
        <v>55</v>
      </c>
      <c r="L96" s="13" t="s">
        <v>48</v>
      </c>
      <c r="M96" s="13" t="s">
        <v>54</v>
      </c>
      <c r="N96" s="16">
        <f t="shared" si="10"/>
        <v>50</v>
      </c>
      <c r="O96" s="16">
        <f t="shared" si="11"/>
        <v>100</v>
      </c>
      <c r="P96" s="16">
        <f t="shared" si="12"/>
        <v>50</v>
      </c>
      <c r="Q96" s="16">
        <f t="shared" si="13"/>
        <v>0</v>
      </c>
      <c r="R96" s="17">
        <f t="shared" si="14"/>
        <v>60</v>
      </c>
      <c r="S96" s="17">
        <f t="shared" si="15"/>
        <v>47.5</v>
      </c>
      <c r="T96" s="17">
        <f t="shared" si="16"/>
        <v>35</v>
      </c>
      <c r="U96" s="17">
        <f t="shared" si="17"/>
        <v>50</v>
      </c>
      <c r="V96" s="16">
        <f t="shared" si="18"/>
        <v>47.5</v>
      </c>
      <c r="W96" s="16">
        <f t="shared" si="19"/>
        <v>48.125</v>
      </c>
    </row>
    <row r="97" spans="1:23" ht="13.5" x14ac:dyDescent="0.25">
      <c r="A97" s="3">
        <v>42145</v>
      </c>
      <c r="B97" s="2">
        <v>3.8751000000000002</v>
      </c>
      <c r="C97" s="2">
        <v>50.7595716578723</v>
      </c>
      <c r="D97" s="2">
        <v>-1.3716540316871306E-2</v>
      </c>
      <c r="E97" s="2">
        <v>4.5723856816976506E-3</v>
      </c>
      <c r="F97" s="2">
        <v>3.87582</v>
      </c>
      <c r="G97" s="2">
        <v>3.8754600000000003</v>
      </c>
      <c r="H97" s="2">
        <v>3.8646850000000015</v>
      </c>
      <c r="I97" s="2">
        <v>3.8848520000000026</v>
      </c>
      <c r="J97" s="13"/>
      <c r="K97" s="13" t="s">
        <v>55</v>
      </c>
      <c r="L97" s="13" t="s">
        <v>48</v>
      </c>
      <c r="M97" s="13" t="s">
        <v>54</v>
      </c>
      <c r="N97" s="16">
        <f t="shared" si="10"/>
        <v>50</v>
      </c>
      <c r="O97" s="16">
        <f t="shared" si="11"/>
        <v>100</v>
      </c>
      <c r="P97" s="16">
        <f t="shared" si="12"/>
        <v>50</v>
      </c>
      <c r="Q97" s="16">
        <f t="shared" si="13"/>
        <v>0</v>
      </c>
      <c r="R97" s="17">
        <f t="shared" si="14"/>
        <v>60</v>
      </c>
      <c r="S97" s="17">
        <f t="shared" si="15"/>
        <v>47.5</v>
      </c>
      <c r="T97" s="17">
        <f t="shared" si="16"/>
        <v>35</v>
      </c>
      <c r="U97" s="17">
        <f t="shared" si="17"/>
        <v>50</v>
      </c>
      <c r="V97" s="16">
        <f t="shared" si="18"/>
        <v>47.5</v>
      </c>
      <c r="W97" s="16">
        <f t="shared" si="19"/>
        <v>48.125</v>
      </c>
    </row>
    <row r="98" spans="1:23" ht="13.5" x14ac:dyDescent="0.25">
      <c r="A98" s="3">
        <v>42146</v>
      </c>
      <c r="B98" s="2">
        <v>3.8894000000000002</v>
      </c>
      <c r="C98" s="2">
        <v>55.888761063768492</v>
      </c>
      <c r="D98" s="2">
        <v>-1.2495487577369957E-2</v>
      </c>
      <c r="E98" s="2">
        <v>8.5689438449710192E-3</v>
      </c>
      <c r="F98" s="2">
        <v>3.8779600000000003</v>
      </c>
      <c r="G98" s="2">
        <v>3.8768900000000004</v>
      </c>
      <c r="H98" s="2">
        <v>3.8679150000000013</v>
      </c>
      <c r="I98" s="2">
        <v>3.8839180000000022</v>
      </c>
      <c r="J98" s="13"/>
      <c r="K98" s="13" t="s">
        <v>55</v>
      </c>
      <c r="L98" s="13" t="s">
        <v>48</v>
      </c>
      <c r="M98" s="13" t="s">
        <v>49</v>
      </c>
      <c r="N98" s="16">
        <f t="shared" si="10"/>
        <v>50</v>
      </c>
      <c r="O98" s="16">
        <f t="shared" si="11"/>
        <v>100</v>
      </c>
      <c r="P98" s="16">
        <f t="shared" si="12"/>
        <v>50</v>
      </c>
      <c r="Q98" s="16">
        <f t="shared" si="13"/>
        <v>0</v>
      </c>
      <c r="R98" s="17">
        <f t="shared" si="14"/>
        <v>60</v>
      </c>
      <c r="S98" s="17">
        <f t="shared" si="15"/>
        <v>47.5</v>
      </c>
      <c r="T98" s="17">
        <f t="shared" si="16"/>
        <v>35</v>
      </c>
      <c r="U98" s="17">
        <f t="shared" si="17"/>
        <v>50</v>
      </c>
      <c r="V98" s="16">
        <f t="shared" si="18"/>
        <v>47.5</v>
      </c>
      <c r="W98" s="16">
        <f t="shared" si="19"/>
        <v>48.125</v>
      </c>
    </row>
    <row r="99" spans="1:23" ht="13.5" x14ac:dyDescent="0.25">
      <c r="A99" s="3">
        <v>42149</v>
      </c>
      <c r="B99" s="2">
        <v>3.8751000000000002</v>
      </c>
      <c r="C99" s="2">
        <v>50.251587765000473</v>
      </c>
      <c r="D99" s="2">
        <v>-1.0500127310496765E-2</v>
      </c>
      <c r="E99" s="2">
        <v>1.1845656556720152E-2</v>
      </c>
      <c r="F99" s="2">
        <v>3.8779600000000003</v>
      </c>
      <c r="G99" s="2">
        <v>3.8768900000000004</v>
      </c>
      <c r="H99" s="2">
        <v>3.8697100000000013</v>
      </c>
      <c r="I99" s="2">
        <v>3.8824840000000025</v>
      </c>
      <c r="J99" s="13"/>
      <c r="K99" s="13" t="s">
        <v>55</v>
      </c>
      <c r="L99" s="13" t="s">
        <v>48</v>
      </c>
      <c r="M99" s="13" t="s">
        <v>54</v>
      </c>
      <c r="N99" s="16">
        <f t="shared" si="10"/>
        <v>50</v>
      </c>
      <c r="O99" s="16">
        <f t="shared" si="11"/>
        <v>100</v>
      </c>
      <c r="P99" s="16">
        <f t="shared" si="12"/>
        <v>50</v>
      </c>
      <c r="Q99" s="16">
        <f t="shared" si="13"/>
        <v>0</v>
      </c>
      <c r="R99" s="17">
        <f t="shared" si="14"/>
        <v>60</v>
      </c>
      <c r="S99" s="17">
        <f t="shared" si="15"/>
        <v>47.5</v>
      </c>
      <c r="T99" s="17">
        <f t="shared" si="16"/>
        <v>35</v>
      </c>
      <c r="U99" s="17">
        <f t="shared" si="17"/>
        <v>50</v>
      </c>
      <c r="V99" s="16">
        <f t="shared" si="18"/>
        <v>47.5</v>
      </c>
      <c r="W99" s="16">
        <f t="shared" si="19"/>
        <v>48.125</v>
      </c>
    </row>
    <row r="100" spans="1:23" ht="13.5" x14ac:dyDescent="0.25">
      <c r="A100" s="3">
        <v>42150</v>
      </c>
      <c r="B100" s="2">
        <v>3.8822999999999999</v>
      </c>
      <c r="C100" s="2">
        <v>52.831303884463757</v>
      </c>
      <c r="D100" s="2">
        <v>-9.3504846249352624E-3</v>
      </c>
      <c r="E100" s="2">
        <v>1.4557428987908372E-2</v>
      </c>
      <c r="F100" s="2">
        <v>3.8794000000000004</v>
      </c>
      <c r="G100" s="2">
        <v>3.8776100000000007</v>
      </c>
      <c r="H100" s="2">
        <v>3.871865000000001</v>
      </c>
      <c r="I100" s="2">
        <v>3.8813360000000023</v>
      </c>
      <c r="J100" s="13"/>
      <c r="K100" s="13" t="s">
        <v>55</v>
      </c>
      <c r="L100" s="13" t="s">
        <v>48</v>
      </c>
      <c r="M100" s="13" t="s">
        <v>49</v>
      </c>
      <c r="N100" s="16">
        <f t="shared" si="10"/>
        <v>50</v>
      </c>
      <c r="O100" s="16">
        <f t="shared" si="11"/>
        <v>100</v>
      </c>
      <c r="P100" s="16">
        <f t="shared" si="12"/>
        <v>50</v>
      </c>
      <c r="Q100" s="16">
        <f t="shared" si="13"/>
        <v>0</v>
      </c>
      <c r="R100" s="17">
        <f t="shared" si="14"/>
        <v>60</v>
      </c>
      <c r="S100" s="17">
        <f t="shared" si="15"/>
        <v>47.5</v>
      </c>
      <c r="T100" s="17">
        <f t="shared" si="16"/>
        <v>35</v>
      </c>
      <c r="U100" s="17">
        <f t="shared" si="17"/>
        <v>50</v>
      </c>
      <c r="V100" s="16">
        <f t="shared" si="18"/>
        <v>47.5</v>
      </c>
      <c r="W100" s="16">
        <f t="shared" si="19"/>
        <v>48.125</v>
      </c>
    </row>
    <row r="101" spans="1:23" ht="13.5" x14ac:dyDescent="0.25">
      <c r="A101" s="3">
        <v>42151</v>
      </c>
      <c r="B101" s="2">
        <v>3.8965999999999998</v>
      </c>
      <c r="C101" s="2">
        <v>57.540588002843542</v>
      </c>
      <c r="D101" s="2">
        <v>-9.4845197331143716E-3</v>
      </c>
      <c r="E101" s="2">
        <v>1.6147636126653282E-2</v>
      </c>
      <c r="F101" s="2">
        <v>3.8836999999999997</v>
      </c>
      <c r="G101" s="2">
        <v>3.8797599999999997</v>
      </c>
      <c r="H101" s="2">
        <v>3.874735000000002</v>
      </c>
      <c r="I101" s="2">
        <v>3.8804740000000013</v>
      </c>
      <c r="J101" s="13"/>
      <c r="K101" s="13" t="s">
        <v>55</v>
      </c>
      <c r="L101" s="13" t="s">
        <v>48</v>
      </c>
      <c r="M101" s="13" t="s">
        <v>49</v>
      </c>
      <c r="N101" s="16">
        <f t="shared" si="10"/>
        <v>50</v>
      </c>
      <c r="O101" s="16">
        <f t="shared" si="11"/>
        <v>100</v>
      </c>
      <c r="P101" s="16">
        <f t="shared" si="12"/>
        <v>50</v>
      </c>
      <c r="Q101" s="16">
        <f t="shared" si="13"/>
        <v>0</v>
      </c>
      <c r="R101" s="17">
        <f t="shared" si="14"/>
        <v>60</v>
      </c>
      <c r="S101" s="17">
        <f t="shared" si="15"/>
        <v>47.5</v>
      </c>
      <c r="T101" s="17">
        <f t="shared" si="16"/>
        <v>35</v>
      </c>
      <c r="U101" s="17">
        <f t="shared" si="17"/>
        <v>50</v>
      </c>
      <c r="V101" s="16">
        <f t="shared" si="18"/>
        <v>47.5</v>
      </c>
      <c r="W101" s="16">
        <f t="shared" si="19"/>
        <v>48.125</v>
      </c>
    </row>
    <row r="102" spans="1:23" ht="13.5" x14ac:dyDescent="0.25">
      <c r="A102" s="3">
        <v>42152</v>
      </c>
      <c r="B102" s="2">
        <v>3.9397000000000002</v>
      </c>
      <c r="C102" s="2">
        <v>67.932438209945076</v>
      </c>
      <c r="D102" s="2">
        <v>-1.2919054137150887E-2</v>
      </c>
      <c r="E102" s="2">
        <v>1.6966440745193725E-2</v>
      </c>
      <c r="F102" s="2">
        <v>3.89662</v>
      </c>
      <c r="G102" s="2">
        <v>3.8862200000000007</v>
      </c>
      <c r="H102" s="2">
        <v>3.8779650000000019</v>
      </c>
      <c r="I102" s="2">
        <v>3.8804740000000013</v>
      </c>
      <c r="J102" s="13"/>
      <c r="K102" s="13" t="s">
        <v>51</v>
      </c>
      <c r="L102" s="13" t="s">
        <v>50</v>
      </c>
      <c r="M102" s="13" t="s">
        <v>52</v>
      </c>
      <c r="N102" s="16">
        <f t="shared" si="10"/>
        <v>50</v>
      </c>
      <c r="O102" s="16">
        <f t="shared" si="11"/>
        <v>100</v>
      </c>
      <c r="P102" s="16">
        <f t="shared" si="12"/>
        <v>50</v>
      </c>
      <c r="Q102" s="16">
        <f t="shared" si="13"/>
        <v>100</v>
      </c>
      <c r="R102" s="17">
        <f t="shared" si="14"/>
        <v>75</v>
      </c>
      <c r="S102" s="17">
        <f t="shared" si="15"/>
        <v>72.5</v>
      </c>
      <c r="T102" s="17">
        <f t="shared" si="16"/>
        <v>80</v>
      </c>
      <c r="U102" s="17">
        <f t="shared" si="17"/>
        <v>75</v>
      </c>
      <c r="V102" s="16">
        <f t="shared" si="18"/>
        <v>75.833333333333329</v>
      </c>
      <c r="W102" s="16">
        <f t="shared" si="19"/>
        <v>75.625</v>
      </c>
    </row>
    <row r="103" spans="1:23" ht="13.5" x14ac:dyDescent="0.25">
      <c r="A103" s="3">
        <v>42153</v>
      </c>
      <c r="B103" s="2">
        <v>3.8751000000000002</v>
      </c>
      <c r="C103" s="2">
        <v>48.695128088374126</v>
      </c>
      <c r="D103" s="2">
        <v>-1.0859853979205525E-2</v>
      </c>
      <c r="E103" s="2">
        <v>1.6850351597288971E-2</v>
      </c>
      <c r="F103" s="2">
        <v>3.8937600000000003</v>
      </c>
      <c r="G103" s="2">
        <v>3.8858600000000001</v>
      </c>
      <c r="H103" s="2">
        <v>3.8772500000000014</v>
      </c>
      <c r="I103" s="2">
        <v>3.8791820000000015</v>
      </c>
      <c r="J103" s="13"/>
      <c r="K103" s="13" t="s">
        <v>55</v>
      </c>
      <c r="L103" s="13" t="s">
        <v>48</v>
      </c>
      <c r="M103" s="13" t="s">
        <v>47</v>
      </c>
      <c r="N103" s="16">
        <f t="shared" si="10"/>
        <v>50</v>
      </c>
      <c r="O103" s="16">
        <f t="shared" si="11"/>
        <v>100</v>
      </c>
      <c r="P103" s="16">
        <f t="shared" si="12"/>
        <v>50</v>
      </c>
      <c r="Q103" s="16">
        <f t="shared" si="13"/>
        <v>0</v>
      </c>
      <c r="R103" s="17">
        <f t="shared" si="14"/>
        <v>60</v>
      </c>
      <c r="S103" s="17">
        <f t="shared" si="15"/>
        <v>47.5</v>
      </c>
      <c r="T103" s="17">
        <f t="shared" si="16"/>
        <v>35</v>
      </c>
      <c r="U103" s="17">
        <f t="shared" si="17"/>
        <v>50</v>
      </c>
      <c r="V103" s="16">
        <f t="shared" si="18"/>
        <v>47.5</v>
      </c>
      <c r="W103" s="16">
        <f t="shared" si="19"/>
        <v>48.125</v>
      </c>
    </row>
    <row r="104" spans="1:23" ht="13.5" x14ac:dyDescent="0.25">
      <c r="A104" s="3">
        <v>42156</v>
      </c>
      <c r="B104" s="2">
        <v>3.8929999999999998</v>
      </c>
      <c r="C104" s="2">
        <v>52.692735793849018</v>
      </c>
      <c r="D104" s="2">
        <v>-1.096150794116646E-2</v>
      </c>
      <c r="E104" s="2">
        <v>1.5994373932078424E-2</v>
      </c>
      <c r="F104" s="2">
        <v>3.8973399999999998</v>
      </c>
      <c r="G104" s="2">
        <v>3.8876500000000007</v>
      </c>
      <c r="H104" s="2">
        <v>3.8781450000000013</v>
      </c>
      <c r="I104" s="2">
        <v>3.8795400000000013</v>
      </c>
      <c r="J104" s="13"/>
      <c r="K104" s="13" t="s">
        <v>51</v>
      </c>
      <c r="L104" s="13" t="s">
        <v>50</v>
      </c>
      <c r="M104" s="13" t="s">
        <v>52</v>
      </c>
      <c r="N104" s="16">
        <f t="shared" si="10"/>
        <v>50</v>
      </c>
      <c r="O104" s="16">
        <f t="shared" si="11"/>
        <v>100</v>
      </c>
      <c r="P104" s="16">
        <f t="shared" si="12"/>
        <v>50</v>
      </c>
      <c r="Q104" s="16">
        <f t="shared" si="13"/>
        <v>100</v>
      </c>
      <c r="R104" s="17">
        <f t="shared" si="14"/>
        <v>75</v>
      </c>
      <c r="S104" s="17">
        <f t="shared" si="15"/>
        <v>72.5</v>
      </c>
      <c r="T104" s="17">
        <f t="shared" si="16"/>
        <v>80</v>
      </c>
      <c r="U104" s="17">
        <f t="shared" si="17"/>
        <v>75</v>
      </c>
      <c r="V104" s="16">
        <f t="shared" si="18"/>
        <v>75.833333333333329</v>
      </c>
      <c r="W104" s="16">
        <f t="shared" si="19"/>
        <v>75.625</v>
      </c>
    </row>
    <row r="105" spans="1:23" ht="13.5" x14ac:dyDescent="0.25">
      <c r="A105" s="3">
        <v>42157</v>
      </c>
      <c r="B105" s="2">
        <v>3.9325000000000001</v>
      </c>
      <c r="C105" s="2">
        <v>60.083979911950017</v>
      </c>
      <c r="D105" s="2">
        <v>-1.4046148419156967E-2</v>
      </c>
      <c r="E105" s="2">
        <v>1.4770473235776519E-2</v>
      </c>
      <c r="F105" s="2">
        <v>3.9073799999999999</v>
      </c>
      <c r="G105" s="2">
        <v>3.8933899999999992</v>
      </c>
      <c r="H105" s="2">
        <v>3.8810150000000014</v>
      </c>
      <c r="I105" s="2">
        <v>3.880688000000001</v>
      </c>
      <c r="J105" s="13"/>
      <c r="K105" s="13" t="s">
        <v>51</v>
      </c>
      <c r="L105" s="13" t="s">
        <v>50</v>
      </c>
      <c r="M105" s="13" t="s">
        <v>52</v>
      </c>
      <c r="N105" s="16">
        <f t="shared" si="10"/>
        <v>50</v>
      </c>
      <c r="O105" s="16">
        <f t="shared" si="11"/>
        <v>100</v>
      </c>
      <c r="P105" s="16">
        <f t="shared" si="12"/>
        <v>50</v>
      </c>
      <c r="Q105" s="16">
        <f t="shared" si="13"/>
        <v>100</v>
      </c>
      <c r="R105" s="17">
        <f t="shared" si="14"/>
        <v>75</v>
      </c>
      <c r="S105" s="17">
        <f t="shared" si="15"/>
        <v>72.5</v>
      </c>
      <c r="T105" s="17">
        <f t="shared" si="16"/>
        <v>80</v>
      </c>
      <c r="U105" s="17">
        <f t="shared" si="17"/>
        <v>75</v>
      </c>
      <c r="V105" s="16">
        <f t="shared" si="18"/>
        <v>75.833333333333329</v>
      </c>
      <c r="W105" s="16">
        <f t="shared" si="19"/>
        <v>75.625</v>
      </c>
    </row>
    <row r="106" spans="1:23" ht="13.5" x14ac:dyDescent="0.25">
      <c r="A106" s="3">
        <v>42158</v>
      </c>
      <c r="B106" s="2">
        <v>3.9325000000000001</v>
      </c>
      <c r="C106" s="2">
        <v>60.083979911950024</v>
      </c>
      <c r="D106" s="2">
        <v>-1.6956950521068492E-2</v>
      </c>
      <c r="E106" s="2">
        <v>1.331078999640694E-2</v>
      </c>
      <c r="F106" s="2">
        <v>3.9145600000000003</v>
      </c>
      <c r="G106" s="2">
        <v>3.8991299999999995</v>
      </c>
      <c r="H106" s="2">
        <v>3.8838850000000016</v>
      </c>
      <c r="I106" s="2">
        <v>3.8818360000000012</v>
      </c>
      <c r="J106" s="13"/>
      <c r="K106" s="13" t="s">
        <v>51</v>
      </c>
      <c r="L106" s="13" t="s">
        <v>50</v>
      </c>
      <c r="M106" s="13" t="s">
        <v>52</v>
      </c>
      <c r="N106" s="16">
        <f t="shared" si="10"/>
        <v>50</v>
      </c>
      <c r="O106" s="16">
        <f t="shared" si="11"/>
        <v>100</v>
      </c>
      <c r="P106" s="16">
        <f t="shared" si="12"/>
        <v>50</v>
      </c>
      <c r="Q106" s="16">
        <f t="shared" si="13"/>
        <v>100</v>
      </c>
      <c r="R106" s="17">
        <f t="shared" si="14"/>
        <v>75</v>
      </c>
      <c r="S106" s="17">
        <f t="shared" si="15"/>
        <v>72.5</v>
      </c>
      <c r="T106" s="17">
        <f t="shared" si="16"/>
        <v>80</v>
      </c>
      <c r="U106" s="17">
        <f t="shared" si="17"/>
        <v>75</v>
      </c>
      <c r="V106" s="16">
        <f t="shared" si="18"/>
        <v>75.833333333333329</v>
      </c>
      <c r="W106" s="16">
        <f t="shared" si="19"/>
        <v>75.625</v>
      </c>
    </row>
    <row r="107" spans="1:23" ht="13.5" x14ac:dyDescent="0.25">
      <c r="A107" s="3">
        <v>42159</v>
      </c>
      <c r="B107" s="2">
        <v>3.911</v>
      </c>
      <c r="C107" s="2">
        <v>54.690010822597948</v>
      </c>
      <c r="D107" s="2">
        <v>-1.8105790338564631E-2</v>
      </c>
      <c r="E107" s="2">
        <v>1.1980501002428708E-2</v>
      </c>
      <c r="F107" s="2">
        <v>3.9088200000000008</v>
      </c>
      <c r="G107" s="2">
        <v>3.90272</v>
      </c>
      <c r="H107" s="2">
        <v>3.8890900000000008</v>
      </c>
      <c r="I107" s="2">
        <v>3.8818360000000012</v>
      </c>
      <c r="J107" s="13"/>
      <c r="K107" s="13" t="s">
        <v>55</v>
      </c>
      <c r="L107" s="13" t="s">
        <v>48</v>
      </c>
      <c r="M107" s="13" t="s">
        <v>47</v>
      </c>
      <c r="N107" s="16">
        <f t="shared" si="10"/>
        <v>50</v>
      </c>
      <c r="O107" s="16">
        <f t="shared" si="11"/>
        <v>100</v>
      </c>
      <c r="P107" s="16">
        <f t="shared" si="12"/>
        <v>50</v>
      </c>
      <c r="Q107" s="16">
        <f t="shared" si="13"/>
        <v>0</v>
      </c>
      <c r="R107" s="17">
        <f t="shared" si="14"/>
        <v>60</v>
      </c>
      <c r="S107" s="17">
        <f t="shared" si="15"/>
        <v>47.5</v>
      </c>
      <c r="T107" s="17">
        <f t="shared" si="16"/>
        <v>35</v>
      </c>
      <c r="U107" s="17">
        <f t="shared" si="17"/>
        <v>50</v>
      </c>
      <c r="V107" s="16">
        <f t="shared" si="18"/>
        <v>47.5</v>
      </c>
      <c r="W107" s="16">
        <f t="shared" si="19"/>
        <v>48.125</v>
      </c>
    </row>
    <row r="108" spans="1:23" ht="13.5" x14ac:dyDescent="0.25">
      <c r="A108" s="3">
        <v>42160</v>
      </c>
      <c r="B108" s="2">
        <v>3.8929999999999998</v>
      </c>
      <c r="C108" s="2">
        <v>50.594816497035126</v>
      </c>
      <c r="D108" s="2">
        <v>-1.5675328197417127E-2</v>
      </c>
      <c r="E108" s="2">
        <v>1.0666279389286311E-2</v>
      </c>
      <c r="F108" s="2">
        <v>3.9123999999999994</v>
      </c>
      <c r="G108" s="2">
        <v>3.9030800000000005</v>
      </c>
      <c r="H108" s="2">
        <v>3.8899850000000007</v>
      </c>
      <c r="I108" s="2">
        <v>3.881476000000001</v>
      </c>
      <c r="J108" s="13"/>
      <c r="K108" s="13" t="s">
        <v>55</v>
      </c>
      <c r="L108" s="13" t="s">
        <v>48</v>
      </c>
      <c r="M108" s="13" t="s">
        <v>49</v>
      </c>
      <c r="N108" s="16">
        <f t="shared" si="10"/>
        <v>50</v>
      </c>
      <c r="O108" s="16">
        <f t="shared" si="11"/>
        <v>100</v>
      </c>
      <c r="P108" s="16">
        <f t="shared" si="12"/>
        <v>50</v>
      </c>
      <c r="Q108" s="16">
        <f t="shared" si="13"/>
        <v>0</v>
      </c>
      <c r="R108" s="17">
        <f t="shared" si="14"/>
        <v>60</v>
      </c>
      <c r="S108" s="17">
        <f t="shared" si="15"/>
        <v>47.5</v>
      </c>
      <c r="T108" s="17">
        <f t="shared" si="16"/>
        <v>35</v>
      </c>
      <c r="U108" s="17">
        <f t="shared" si="17"/>
        <v>50</v>
      </c>
      <c r="V108" s="16">
        <f t="shared" si="18"/>
        <v>47.5</v>
      </c>
      <c r="W108" s="16">
        <f t="shared" si="19"/>
        <v>48.125</v>
      </c>
    </row>
    <row r="109" spans="1:23" ht="13.5" x14ac:dyDescent="0.25">
      <c r="A109" s="3">
        <v>42163</v>
      </c>
      <c r="B109" s="2">
        <v>3.9074</v>
      </c>
      <c r="C109" s="2">
        <v>53.588894361152214</v>
      </c>
      <c r="D109" s="2">
        <v>-1.6900176056091176E-2</v>
      </c>
      <c r="E109" s="2">
        <v>9.6325805053583888E-3</v>
      </c>
      <c r="F109" s="2">
        <v>3.9152800000000001</v>
      </c>
      <c r="G109" s="2">
        <v>3.9063100000000004</v>
      </c>
      <c r="H109" s="2">
        <v>3.8916000000000004</v>
      </c>
      <c r="I109" s="2">
        <v>3.8814040000000007</v>
      </c>
      <c r="J109" s="13"/>
      <c r="K109" s="13" t="s">
        <v>55</v>
      </c>
      <c r="L109" s="13" t="s">
        <v>48</v>
      </c>
      <c r="M109" s="13" t="s">
        <v>49</v>
      </c>
      <c r="N109" s="16">
        <f t="shared" si="10"/>
        <v>50</v>
      </c>
      <c r="O109" s="16">
        <f t="shared" si="11"/>
        <v>100</v>
      </c>
      <c r="P109" s="16">
        <f t="shared" si="12"/>
        <v>50</v>
      </c>
      <c r="Q109" s="16">
        <f t="shared" si="13"/>
        <v>0</v>
      </c>
      <c r="R109" s="17">
        <f t="shared" si="14"/>
        <v>60</v>
      </c>
      <c r="S109" s="17">
        <f t="shared" si="15"/>
        <v>47.5</v>
      </c>
      <c r="T109" s="17">
        <f t="shared" si="16"/>
        <v>35</v>
      </c>
      <c r="U109" s="17">
        <f t="shared" si="17"/>
        <v>50</v>
      </c>
      <c r="V109" s="16">
        <f t="shared" si="18"/>
        <v>47.5</v>
      </c>
      <c r="W109" s="16">
        <f t="shared" si="19"/>
        <v>48.125</v>
      </c>
    </row>
    <row r="110" spans="1:23" ht="13.5" x14ac:dyDescent="0.25">
      <c r="A110" s="3">
        <v>42164</v>
      </c>
      <c r="B110" s="2">
        <v>3.911</v>
      </c>
      <c r="C110" s="2">
        <v>54.333983773929795</v>
      </c>
      <c r="D110" s="2">
        <v>-1.7194285619940963E-2</v>
      </c>
      <c r="E110" s="2">
        <v>8.6379385886303957E-3</v>
      </c>
      <c r="F110" s="2">
        <v>3.9109799999999999</v>
      </c>
      <c r="G110" s="2">
        <v>3.9091800000000005</v>
      </c>
      <c r="H110" s="2">
        <v>3.8933950000000004</v>
      </c>
      <c r="I110" s="2">
        <v>3.8814040000000007</v>
      </c>
      <c r="J110" s="13"/>
      <c r="K110" s="13" t="s">
        <v>51</v>
      </c>
      <c r="L110" s="13" t="s">
        <v>50</v>
      </c>
      <c r="M110" s="13" t="s">
        <v>53</v>
      </c>
      <c r="N110" s="16">
        <f t="shared" si="10"/>
        <v>50</v>
      </c>
      <c r="O110" s="16">
        <f t="shared" si="11"/>
        <v>100</v>
      </c>
      <c r="P110" s="16">
        <f t="shared" si="12"/>
        <v>50</v>
      </c>
      <c r="Q110" s="16">
        <f t="shared" si="13"/>
        <v>83</v>
      </c>
      <c r="R110" s="17">
        <f t="shared" si="14"/>
        <v>72.45</v>
      </c>
      <c r="S110" s="17">
        <f t="shared" si="15"/>
        <v>68.25</v>
      </c>
      <c r="T110" s="17">
        <f t="shared" si="16"/>
        <v>72.349999999999994</v>
      </c>
      <c r="U110" s="17">
        <f t="shared" si="17"/>
        <v>70.75</v>
      </c>
      <c r="V110" s="16">
        <f t="shared" si="18"/>
        <v>71.016666666666666</v>
      </c>
      <c r="W110" s="16">
        <f t="shared" si="19"/>
        <v>70.949999999999989</v>
      </c>
    </row>
    <row r="111" spans="1:23" ht="13.5" x14ac:dyDescent="0.25">
      <c r="A111" s="3">
        <v>42165</v>
      </c>
      <c r="B111" s="2">
        <v>3.9325000000000001</v>
      </c>
      <c r="C111" s="2">
        <v>58.607887295123568</v>
      </c>
      <c r="D111" s="2">
        <v>-1.6948425185693061E-2</v>
      </c>
      <c r="E111" s="2">
        <v>8.2023382479162656E-3</v>
      </c>
      <c r="F111" s="2">
        <v>3.9109799999999999</v>
      </c>
      <c r="G111" s="2">
        <v>3.9127699999999996</v>
      </c>
      <c r="H111" s="2">
        <v>3.8962649999999996</v>
      </c>
      <c r="I111" s="2">
        <v>3.8816920000000006</v>
      </c>
      <c r="J111" s="13"/>
      <c r="K111" s="13" t="s">
        <v>51</v>
      </c>
      <c r="L111" s="13" t="s">
        <v>50</v>
      </c>
      <c r="M111" s="13" t="s">
        <v>54</v>
      </c>
      <c r="N111" s="16">
        <f t="shared" si="10"/>
        <v>50</v>
      </c>
      <c r="O111" s="16">
        <f t="shared" si="11"/>
        <v>100</v>
      </c>
      <c r="P111" s="16">
        <f t="shared" si="12"/>
        <v>50</v>
      </c>
      <c r="Q111" s="16">
        <f t="shared" si="13"/>
        <v>66</v>
      </c>
      <c r="R111" s="17">
        <f t="shared" si="14"/>
        <v>69.900000000000006</v>
      </c>
      <c r="S111" s="17">
        <f t="shared" si="15"/>
        <v>64</v>
      </c>
      <c r="T111" s="17">
        <f t="shared" si="16"/>
        <v>64.7</v>
      </c>
      <c r="U111" s="17">
        <f t="shared" si="17"/>
        <v>66.5</v>
      </c>
      <c r="V111" s="16">
        <f t="shared" si="18"/>
        <v>66.2</v>
      </c>
      <c r="W111" s="16">
        <f t="shared" si="19"/>
        <v>66.275000000000006</v>
      </c>
    </row>
    <row r="112" spans="1:23" ht="13.5" x14ac:dyDescent="0.25">
      <c r="A112" s="3">
        <v>42166</v>
      </c>
      <c r="B112" s="2">
        <v>3.911</v>
      </c>
      <c r="C112" s="2">
        <v>53.241673529512461</v>
      </c>
      <c r="D112" s="2">
        <v>-8.7484100285388777E-3</v>
      </c>
      <c r="E112" s="2">
        <v>8.2247502217144865E-3</v>
      </c>
      <c r="F112" s="2">
        <v>3.9109799999999999</v>
      </c>
      <c r="G112" s="2">
        <v>3.9099000000000004</v>
      </c>
      <c r="H112" s="2">
        <v>3.898060000000001</v>
      </c>
      <c r="I112" s="2">
        <v>3.8818360000000007</v>
      </c>
      <c r="J112" s="13"/>
      <c r="K112" s="13" t="s">
        <v>51</v>
      </c>
      <c r="L112" s="13" t="s">
        <v>50</v>
      </c>
      <c r="M112" s="13" t="s">
        <v>54</v>
      </c>
      <c r="N112" s="16">
        <f t="shared" si="10"/>
        <v>50</v>
      </c>
      <c r="O112" s="16">
        <f t="shared" si="11"/>
        <v>100</v>
      </c>
      <c r="P112" s="16">
        <f t="shared" si="12"/>
        <v>50</v>
      </c>
      <c r="Q112" s="16">
        <f t="shared" si="13"/>
        <v>66</v>
      </c>
      <c r="R112" s="17">
        <f t="shared" si="14"/>
        <v>69.900000000000006</v>
      </c>
      <c r="S112" s="17">
        <f t="shared" si="15"/>
        <v>64</v>
      </c>
      <c r="T112" s="17">
        <f t="shared" si="16"/>
        <v>64.7</v>
      </c>
      <c r="U112" s="17">
        <f t="shared" si="17"/>
        <v>66.5</v>
      </c>
      <c r="V112" s="16">
        <f t="shared" si="18"/>
        <v>66.2</v>
      </c>
      <c r="W112" s="16">
        <f t="shared" si="19"/>
        <v>66.275000000000006</v>
      </c>
    </row>
    <row r="113" spans="1:23" ht="13.5" x14ac:dyDescent="0.25">
      <c r="A113" s="3">
        <v>42167</v>
      </c>
      <c r="B113" s="2">
        <v>3.911</v>
      </c>
      <c r="C113" s="2">
        <v>53.241673529512461</v>
      </c>
      <c r="D113" s="2">
        <v>-1.1835595759787765E-2</v>
      </c>
      <c r="E113" s="2">
        <v>7.945197889807569E-3</v>
      </c>
      <c r="F113" s="2">
        <v>3.9145799999999999</v>
      </c>
      <c r="G113" s="2">
        <v>3.9134900000000004</v>
      </c>
      <c r="H113" s="2">
        <v>3.8996750000000007</v>
      </c>
      <c r="I113" s="2">
        <v>3.881908000000001</v>
      </c>
      <c r="J113" s="13"/>
      <c r="K113" s="13" t="s">
        <v>51</v>
      </c>
      <c r="L113" s="13" t="s">
        <v>50</v>
      </c>
      <c r="M113" s="13" t="s">
        <v>52</v>
      </c>
      <c r="N113" s="16">
        <f t="shared" si="10"/>
        <v>50</v>
      </c>
      <c r="O113" s="16">
        <f t="shared" si="11"/>
        <v>100</v>
      </c>
      <c r="P113" s="16">
        <f t="shared" si="12"/>
        <v>50</v>
      </c>
      <c r="Q113" s="16">
        <f t="shared" si="13"/>
        <v>100</v>
      </c>
      <c r="R113" s="17">
        <f t="shared" si="14"/>
        <v>75</v>
      </c>
      <c r="S113" s="17">
        <f t="shared" si="15"/>
        <v>72.5</v>
      </c>
      <c r="T113" s="17">
        <f t="shared" si="16"/>
        <v>80</v>
      </c>
      <c r="U113" s="17">
        <f t="shared" si="17"/>
        <v>75</v>
      </c>
      <c r="V113" s="16">
        <f t="shared" si="18"/>
        <v>75.833333333333329</v>
      </c>
      <c r="W113" s="16">
        <f t="shared" si="19"/>
        <v>75.625</v>
      </c>
    </row>
    <row r="114" spans="1:23" ht="13.5" x14ac:dyDescent="0.25">
      <c r="A114" s="3">
        <v>42170</v>
      </c>
      <c r="B114" s="2">
        <v>3.911</v>
      </c>
      <c r="C114" s="2">
        <v>53.241673529512461</v>
      </c>
      <c r="D114" s="2">
        <v>-1.1774723090427042E-2</v>
      </c>
      <c r="E114" s="2">
        <v>7.2610742112912911E-3</v>
      </c>
      <c r="F114" s="2">
        <v>3.9152999999999998</v>
      </c>
      <c r="G114" s="2">
        <v>3.9152900000000002</v>
      </c>
      <c r="H114" s="2">
        <v>3.9014700000000007</v>
      </c>
      <c r="I114" s="2">
        <v>3.8820520000000012</v>
      </c>
      <c r="J114" s="13"/>
      <c r="K114" s="13" t="s">
        <v>51</v>
      </c>
      <c r="L114" s="13" t="s">
        <v>50</v>
      </c>
      <c r="M114" s="13" t="s">
        <v>52</v>
      </c>
      <c r="N114" s="16">
        <f t="shared" si="10"/>
        <v>50</v>
      </c>
      <c r="O114" s="16">
        <f t="shared" si="11"/>
        <v>100</v>
      </c>
      <c r="P114" s="16">
        <f t="shared" si="12"/>
        <v>50</v>
      </c>
      <c r="Q114" s="16">
        <f t="shared" si="13"/>
        <v>100</v>
      </c>
      <c r="R114" s="17">
        <f t="shared" si="14"/>
        <v>75</v>
      </c>
      <c r="S114" s="17">
        <f t="shared" si="15"/>
        <v>72.5</v>
      </c>
      <c r="T114" s="17">
        <f t="shared" si="16"/>
        <v>80</v>
      </c>
      <c r="U114" s="17">
        <f t="shared" si="17"/>
        <v>75</v>
      </c>
      <c r="V114" s="16">
        <f t="shared" si="18"/>
        <v>75.833333333333329</v>
      </c>
      <c r="W114" s="16">
        <f t="shared" si="19"/>
        <v>75.625</v>
      </c>
    </row>
    <row r="115" spans="1:23" ht="13.5" x14ac:dyDescent="0.25">
      <c r="A115" s="3">
        <v>42171</v>
      </c>
      <c r="B115" s="2">
        <v>3.911</v>
      </c>
      <c r="C115" s="2">
        <v>53.241673529512461</v>
      </c>
      <c r="D115" s="2">
        <v>-5.7210510777889745E-3</v>
      </c>
      <c r="E115" s="2">
        <v>6.3954500201299736E-3</v>
      </c>
      <c r="F115" s="2">
        <v>3.9152999999999998</v>
      </c>
      <c r="G115" s="2">
        <v>3.9131400000000007</v>
      </c>
      <c r="H115" s="2">
        <v>3.9032649999999998</v>
      </c>
      <c r="I115" s="2">
        <v>3.8821240000000006</v>
      </c>
      <c r="J115" s="13"/>
      <c r="K115" s="13" t="s">
        <v>55</v>
      </c>
      <c r="L115" s="13" t="s">
        <v>54</v>
      </c>
      <c r="M115" s="13" t="s">
        <v>54</v>
      </c>
      <c r="N115" s="16">
        <f t="shared" si="10"/>
        <v>50</v>
      </c>
      <c r="O115" s="16">
        <f t="shared" si="11"/>
        <v>100</v>
      </c>
      <c r="P115" s="16">
        <f t="shared" si="12"/>
        <v>50</v>
      </c>
      <c r="Q115" s="16">
        <f t="shared" si="13"/>
        <v>16.5</v>
      </c>
      <c r="R115" s="17">
        <f t="shared" si="14"/>
        <v>62.475000000000001</v>
      </c>
      <c r="S115" s="17">
        <f t="shared" si="15"/>
        <v>51.625</v>
      </c>
      <c r="T115" s="17">
        <f t="shared" si="16"/>
        <v>42.424999999999997</v>
      </c>
      <c r="U115" s="17">
        <f t="shared" si="17"/>
        <v>54.125</v>
      </c>
      <c r="V115" s="16">
        <f t="shared" si="18"/>
        <v>52.17499999999999</v>
      </c>
      <c r="W115" s="16">
        <f t="shared" si="19"/>
        <v>52.662499999999994</v>
      </c>
    </row>
    <row r="116" spans="1:23" ht="13.5" x14ac:dyDescent="0.25">
      <c r="A116" s="3">
        <v>42172</v>
      </c>
      <c r="B116" s="2">
        <v>3.9432</v>
      </c>
      <c r="C116" s="2">
        <v>60.523023864634624</v>
      </c>
      <c r="D116" s="2">
        <v>-3.0531194316734123E-3</v>
      </c>
      <c r="E116" s="2">
        <v>5.7291449523855648E-3</v>
      </c>
      <c r="F116" s="2">
        <v>3.91744</v>
      </c>
      <c r="G116" s="2">
        <v>3.9142099999999997</v>
      </c>
      <c r="H116" s="2">
        <v>3.9066700000000005</v>
      </c>
      <c r="I116" s="2">
        <v>3.8830560000000007</v>
      </c>
      <c r="J116" s="13"/>
      <c r="K116" s="13" t="s">
        <v>55</v>
      </c>
      <c r="L116" s="13" t="s">
        <v>48</v>
      </c>
      <c r="M116" s="13" t="s">
        <v>49</v>
      </c>
      <c r="N116" s="16">
        <f t="shared" si="10"/>
        <v>50</v>
      </c>
      <c r="O116" s="16">
        <f t="shared" si="11"/>
        <v>100</v>
      </c>
      <c r="P116" s="16">
        <f t="shared" si="12"/>
        <v>50</v>
      </c>
      <c r="Q116" s="16">
        <f t="shared" si="13"/>
        <v>0</v>
      </c>
      <c r="R116" s="17">
        <f t="shared" si="14"/>
        <v>60</v>
      </c>
      <c r="S116" s="17">
        <f t="shared" si="15"/>
        <v>47.5</v>
      </c>
      <c r="T116" s="17">
        <f t="shared" si="16"/>
        <v>35</v>
      </c>
      <c r="U116" s="17">
        <f t="shared" si="17"/>
        <v>50</v>
      </c>
      <c r="V116" s="16">
        <f t="shared" si="18"/>
        <v>47.5</v>
      </c>
      <c r="W116" s="16">
        <f t="shared" si="19"/>
        <v>48.125</v>
      </c>
    </row>
    <row r="117" spans="1:23" ht="13.5" x14ac:dyDescent="0.25">
      <c r="A117" s="3">
        <v>42173</v>
      </c>
      <c r="B117" s="2">
        <v>3.9432</v>
      </c>
      <c r="C117" s="2">
        <v>60.523023864634624</v>
      </c>
      <c r="D117" s="2">
        <v>-4.3576958407660626E-3</v>
      </c>
      <c r="E117" s="2">
        <v>5.6589849115252899E-3</v>
      </c>
      <c r="F117" s="2">
        <v>3.9238800000000005</v>
      </c>
      <c r="G117" s="2">
        <v>3.9174300000000004</v>
      </c>
      <c r="H117" s="2">
        <v>3.9100750000000004</v>
      </c>
      <c r="I117" s="2">
        <v>3.8839880000000004</v>
      </c>
      <c r="J117" s="13"/>
      <c r="K117" s="13" t="s">
        <v>51</v>
      </c>
      <c r="L117" s="13" t="s">
        <v>50</v>
      </c>
      <c r="M117" s="13" t="s">
        <v>52</v>
      </c>
      <c r="N117" s="16">
        <f t="shared" si="10"/>
        <v>50</v>
      </c>
      <c r="O117" s="16">
        <f t="shared" si="11"/>
        <v>100</v>
      </c>
      <c r="P117" s="16">
        <f t="shared" si="12"/>
        <v>50</v>
      </c>
      <c r="Q117" s="16">
        <f t="shared" si="13"/>
        <v>100</v>
      </c>
      <c r="R117" s="17">
        <f t="shared" si="14"/>
        <v>75</v>
      </c>
      <c r="S117" s="17">
        <f t="shared" si="15"/>
        <v>72.5</v>
      </c>
      <c r="T117" s="17">
        <f t="shared" si="16"/>
        <v>80</v>
      </c>
      <c r="U117" s="17">
        <f t="shared" si="17"/>
        <v>75</v>
      </c>
      <c r="V117" s="16">
        <f t="shared" si="18"/>
        <v>75.833333333333329</v>
      </c>
      <c r="W117" s="16">
        <f t="shared" si="19"/>
        <v>75.625</v>
      </c>
    </row>
    <row r="118" spans="1:23" ht="13.5" x14ac:dyDescent="0.25">
      <c r="A118" s="3">
        <v>42174</v>
      </c>
      <c r="B118" s="2">
        <v>3.9432</v>
      </c>
      <c r="C118" s="2">
        <v>60.523023864634624</v>
      </c>
      <c r="D118" s="2">
        <v>-8.4663218497045278E-3</v>
      </c>
      <c r="E118" s="2">
        <v>5.9781002630783777E-3</v>
      </c>
      <c r="F118" s="2">
        <v>3.9303200000000005</v>
      </c>
      <c r="G118" s="2">
        <v>3.92245</v>
      </c>
      <c r="H118" s="2">
        <v>3.9127650000000012</v>
      </c>
      <c r="I118" s="2">
        <v>3.8853500000000003</v>
      </c>
      <c r="J118" s="13"/>
      <c r="K118" s="13" t="s">
        <v>51</v>
      </c>
      <c r="L118" s="13" t="s">
        <v>50</v>
      </c>
      <c r="M118" s="13" t="s">
        <v>52</v>
      </c>
      <c r="N118" s="16">
        <f t="shared" si="10"/>
        <v>50</v>
      </c>
      <c r="O118" s="16">
        <f t="shared" si="11"/>
        <v>100</v>
      </c>
      <c r="P118" s="16">
        <f t="shared" si="12"/>
        <v>50</v>
      </c>
      <c r="Q118" s="16">
        <f t="shared" si="13"/>
        <v>100</v>
      </c>
      <c r="R118" s="17">
        <f t="shared" si="14"/>
        <v>75</v>
      </c>
      <c r="S118" s="17">
        <f t="shared" si="15"/>
        <v>72.5</v>
      </c>
      <c r="T118" s="17">
        <f t="shared" si="16"/>
        <v>80</v>
      </c>
      <c r="U118" s="17">
        <f t="shared" si="17"/>
        <v>75</v>
      </c>
      <c r="V118" s="16">
        <f t="shared" si="18"/>
        <v>75.833333333333329</v>
      </c>
      <c r="W118" s="16">
        <f t="shared" si="19"/>
        <v>75.625</v>
      </c>
    </row>
    <row r="119" spans="1:23" ht="13.5" x14ac:dyDescent="0.25">
      <c r="A119" s="3">
        <v>42177</v>
      </c>
      <c r="B119" s="2">
        <v>3.9432</v>
      </c>
      <c r="C119" s="2">
        <v>60.523023864634624</v>
      </c>
      <c r="D119" s="2">
        <v>-9.9455436874795744E-3</v>
      </c>
      <c r="E119" s="2">
        <v>6.186749471189623E-3</v>
      </c>
      <c r="F119" s="2">
        <v>3.9367600000000005</v>
      </c>
      <c r="G119" s="2">
        <v>3.9260299999999999</v>
      </c>
      <c r="H119" s="2">
        <v>3.916170000000001</v>
      </c>
      <c r="I119" s="2">
        <v>3.886784</v>
      </c>
      <c r="J119" s="13"/>
      <c r="K119" s="13" t="s">
        <v>51</v>
      </c>
      <c r="L119" s="13" t="s">
        <v>50</v>
      </c>
      <c r="M119" s="13" t="s">
        <v>52</v>
      </c>
      <c r="N119" s="16">
        <f t="shared" si="10"/>
        <v>50</v>
      </c>
      <c r="O119" s="16">
        <f t="shared" si="11"/>
        <v>100</v>
      </c>
      <c r="P119" s="16">
        <f t="shared" si="12"/>
        <v>50</v>
      </c>
      <c r="Q119" s="16">
        <f t="shared" si="13"/>
        <v>100</v>
      </c>
      <c r="R119" s="17">
        <f t="shared" si="14"/>
        <v>75</v>
      </c>
      <c r="S119" s="17">
        <f t="shared" si="15"/>
        <v>72.5</v>
      </c>
      <c r="T119" s="17">
        <f t="shared" si="16"/>
        <v>80</v>
      </c>
      <c r="U119" s="17">
        <f t="shared" si="17"/>
        <v>75</v>
      </c>
      <c r="V119" s="16">
        <f t="shared" si="18"/>
        <v>75.833333333333329</v>
      </c>
      <c r="W119" s="16">
        <f t="shared" si="19"/>
        <v>75.625</v>
      </c>
    </row>
    <row r="120" spans="1:23" ht="13.5" x14ac:dyDescent="0.25">
      <c r="A120" s="3">
        <v>42178</v>
      </c>
      <c r="B120" s="2">
        <v>3.9432</v>
      </c>
      <c r="C120" s="2">
        <v>60.523023864634624</v>
      </c>
      <c r="D120" s="2">
        <v>-1.0845269700693994E-2</v>
      </c>
      <c r="E120" s="2">
        <v>6.1936576634506937E-3</v>
      </c>
      <c r="F120" s="2">
        <v>3.9432</v>
      </c>
      <c r="G120" s="2">
        <v>3.9292499999999997</v>
      </c>
      <c r="H120" s="2">
        <v>3.9192150000000012</v>
      </c>
      <c r="I120" s="2">
        <v>3.88829</v>
      </c>
      <c r="J120" s="13"/>
      <c r="K120" s="13" t="s">
        <v>51</v>
      </c>
      <c r="L120" s="13" t="s">
        <v>50</v>
      </c>
      <c r="M120" s="13" t="s">
        <v>52</v>
      </c>
      <c r="N120" s="16">
        <f t="shared" si="10"/>
        <v>50</v>
      </c>
      <c r="O120" s="16">
        <f t="shared" si="11"/>
        <v>100</v>
      </c>
      <c r="P120" s="16">
        <f t="shared" si="12"/>
        <v>50</v>
      </c>
      <c r="Q120" s="16">
        <f t="shared" si="13"/>
        <v>100</v>
      </c>
      <c r="R120" s="17">
        <f t="shared" si="14"/>
        <v>75</v>
      </c>
      <c r="S120" s="17">
        <f t="shared" si="15"/>
        <v>72.5</v>
      </c>
      <c r="T120" s="17">
        <f t="shared" si="16"/>
        <v>80</v>
      </c>
      <c r="U120" s="17">
        <f t="shared" si="17"/>
        <v>75</v>
      </c>
      <c r="V120" s="16">
        <f t="shared" si="18"/>
        <v>75.833333333333329</v>
      </c>
      <c r="W120" s="16">
        <f t="shared" si="19"/>
        <v>75.625</v>
      </c>
    </row>
    <row r="121" spans="1:23" ht="13.5" x14ac:dyDescent="0.25">
      <c r="A121" s="3">
        <v>42179</v>
      </c>
      <c r="B121" s="2">
        <v>3.9432</v>
      </c>
      <c r="C121" s="2">
        <v>60.523023864634624</v>
      </c>
      <c r="D121" s="2">
        <v>-8.4858496859685495E-3</v>
      </c>
      <c r="E121" s="2">
        <v>6.0426597008531079E-3</v>
      </c>
      <c r="F121" s="2">
        <v>3.9432</v>
      </c>
      <c r="G121" s="2">
        <v>3.9303199999999996</v>
      </c>
      <c r="H121" s="2">
        <v>3.9215450000000005</v>
      </c>
      <c r="I121" s="2">
        <v>3.8897239999999997</v>
      </c>
      <c r="J121" s="13"/>
      <c r="K121" s="13" t="s">
        <v>54</v>
      </c>
      <c r="L121" s="13" t="s">
        <v>54</v>
      </c>
      <c r="M121" s="13" t="s">
        <v>54</v>
      </c>
      <c r="N121" s="16">
        <f t="shared" si="10"/>
        <v>50</v>
      </c>
      <c r="O121" s="16">
        <f t="shared" si="11"/>
        <v>100</v>
      </c>
      <c r="P121" s="16">
        <f t="shared" si="12"/>
        <v>50</v>
      </c>
      <c r="Q121" s="16">
        <f t="shared" si="13"/>
        <v>33</v>
      </c>
      <c r="R121" s="17">
        <f t="shared" si="14"/>
        <v>64.95</v>
      </c>
      <c r="S121" s="17">
        <f t="shared" si="15"/>
        <v>55.75</v>
      </c>
      <c r="T121" s="17">
        <f t="shared" si="16"/>
        <v>49.85</v>
      </c>
      <c r="U121" s="17">
        <f t="shared" si="17"/>
        <v>58.25</v>
      </c>
      <c r="V121" s="16">
        <f t="shared" si="18"/>
        <v>56.85</v>
      </c>
      <c r="W121" s="16">
        <f t="shared" si="19"/>
        <v>57.2</v>
      </c>
    </row>
    <row r="122" spans="1:23" ht="13.5" x14ac:dyDescent="0.25">
      <c r="A122" s="3">
        <v>42180</v>
      </c>
      <c r="B122" s="2">
        <v>3.9325000000000001</v>
      </c>
      <c r="C122" s="2">
        <v>56.002426579601476</v>
      </c>
      <c r="D122" s="2">
        <v>-9.1776334386937108E-3</v>
      </c>
      <c r="E122" s="2">
        <v>5.1405645322219178E-3</v>
      </c>
      <c r="F122" s="2">
        <v>3.9410600000000002</v>
      </c>
      <c r="G122" s="2">
        <v>3.9324699999999999</v>
      </c>
      <c r="H122" s="2">
        <v>3.9211850000000004</v>
      </c>
      <c r="I122" s="2">
        <v>3.891016</v>
      </c>
      <c r="J122" s="13"/>
      <c r="K122" s="13" t="s">
        <v>55</v>
      </c>
      <c r="L122" s="13" t="s">
        <v>48</v>
      </c>
      <c r="M122" s="13" t="s">
        <v>47</v>
      </c>
      <c r="N122" s="16">
        <f t="shared" si="10"/>
        <v>50</v>
      </c>
      <c r="O122" s="16">
        <f t="shared" si="11"/>
        <v>100</v>
      </c>
      <c r="P122" s="16">
        <f t="shared" si="12"/>
        <v>50</v>
      </c>
      <c r="Q122" s="16">
        <f t="shared" si="13"/>
        <v>0</v>
      </c>
      <c r="R122" s="17">
        <f t="shared" si="14"/>
        <v>60</v>
      </c>
      <c r="S122" s="17">
        <f t="shared" si="15"/>
        <v>47.5</v>
      </c>
      <c r="T122" s="17">
        <f t="shared" si="16"/>
        <v>35</v>
      </c>
      <c r="U122" s="17">
        <f t="shared" si="17"/>
        <v>50</v>
      </c>
      <c r="V122" s="16">
        <f t="shared" si="18"/>
        <v>47.5</v>
      </c>
      <c r="W122" s="16">
        <f t="shared" si="19"/>
        <v>48.125</v>
      </c>
    </row>
    <row r="123" spans="1:23" ht="13.5" x14ac:dyDescent="0.25">
      <c r="A123" s="3">
        <v>42181</v>
      </c>
      <c r="B123" s="2">
        <v>3.9321999999999999</v>
      </c>
      <c r="C123" s="2">
        <v>55.876410529855946</v>
      </c>
      <c r="D123" s="2">
        <v>-9.8378328638926149E-3</v>
      </c>
      <c r="E123" s="2">
        <v>5.1794514551851238E-3</v>
      </c>
      <c r="F123" s="2">
        <v>3.9388599999999996</v>
      </c>
      <c r="G123" s="2">
        <v>3.9345900000000009</v>
      </c>
      <c r="H123" s="2">
        <v>3.9240400000000002</v>
      </c>
      <c r="I123" s="2">
        <v>3.8923739999999998</v>
      </c>
      <c r="J123" s="13"/>
      <c r="K123" s="13" t="s">
        <v>55</v>
      </c>
      <c r="L123" s="13" t="s">
        <v>48</v>
      </c>
      <c r="M123" s="13" t="s">
        <v>47</v>
      </c>
      <c r="N123" s="16">
        <f t="shared" si="10"/>
        <v>50</v>
      </c>
      <c r="O123" s="16">
        <f t="shared" si="11"/>
        <v>100</v>
      </c>
      <c r="P123" s="16">
        <f t="shared" si="12"/>
        <v>50</v>
      </c>
      <c r="Q123" s="16">
        <f t="shared" si="13"/>
        <v>0</v>
      </c>
      <c r="R123" s="17">
        <f t="shared" si="14"/>
        <v>60</v>
      </c>
      <c r="S123" s="17">
        <f t="shared" si="15"/>
        <v>47.5</v>
      </c>
      <c r="T123" s="17">
        <f t="shared" si="16"/>
        <v>35</v>
      </c>
      <c r="U123" s="17">
        <f t="shared" si="17"/>
        <v>50</v>
      </c>
      <c r="V123" s="16">
        <f t="shared" si="18"/>
        <v>47.5</v>
      </c>
      <c r="W123" s="16">
        <f t="shared" si="19"/>
        <v>48.125</v>
      </c>
    </row>
    <row r="124" spans="1:23" ht="13.5" x14ac:dyDescent="0.25">
      <c r="A124" s="3">
        <v>42184</v>
      </c>
      <c r="B124" s="2">
        <v>3.8584000000000001</v>
      </c>
      <c r="C124" s="2">
        <v>35.007496175487205</v>
      </c>
      <c r="D124" s="2">
        <v>-5.0178998453001E-3</v>
      </c>
      <c r="E124" s="2">
        <v>5.6006659553680645E-3</v>
      </c>
      <c r="F124" s="2">
        <v>3.9218999999999999</v>
      </c>
      <c r="G124" s="2">
        <v>3.9293300000000011</v>
      </c>
      <c r="H124" s="2">
        <v>3.9223099999999995</v>
      </c>
      <c r="I124" s="2">
        <v>3.8921839999999999</v>
      </c>
      <c r="J124" s="13"/>
      <c r="K124" s="13" t="s">
        <v>55</v>
      </c>
      <c r="L124" s="13" t="s">
        <v>48</v>
      </c>
      <c r="M124" s="13" t="s">
        <v>47</v>
      </c>
      <c r="N124" s="16">
        <f t="shared" si="10"/>
        <v>50</v>
      </c>
      <c r="O124" s="16">
        <f t="shared" si="11"/>
        <v>100</v>
      </c>
      <c r="P124" s="16">
        <f t="shared" si="12"/>
        <v>50</v>
      </c>
      <c r="Q124" s="16">
        <f t="shared" si="13"/>
        <v>0</v>
      </c>
      <c r="R124" s="17">
        <f t="shared" si="14"/>
        <v>60</v>
      </c>
      <c r="S124" s="17">
        <f t="shared" si="15"/>
        <v>47.5</v>
      </c>
      <c r="T124" s="17">
        <f t="shared" si="16"/>
        <v>35</v>
      </c>
      <c r="U124" s="17">
        <f t="shared" si="17"/>
        <v>50</v>
      </c>
      <c r="V124" s="16">
        <f t="shared" si="18"/>
        <v>47.5</v>
      </c>
      <c r="W124" s="16">
        <f t="shared" si="19"/>
        <v>48.125</v>
      </c>
    </row>
    <row r="125" spans="1:23" ht="13.5" x14ac:dyDescent="0.25">
      <c r="A125" s="3">
        <v>42185</v>
      </c>
      <c r="B125" s="2">
        <v>3.8769</v>
      </c>
      <c r="C125" s="2">
        <v>40.960225026249361</v>
      </c>
      <c r="D125" s="2">
        <v>-1.9553551743767272E-3</v>
      </c>
      <c r="E125" s="2">
        <v>5.4567556333876763E-3</v>
      </c>
      <c r="F125" s="2">
        <v>3.9086399999999997</v>
      </c>
      <c r="G125" s="2">
        <v>3.9259200000000005</v>
      </c>
      <c r="H125" s="2">
        <v>3.9195299999999995</v>
      </c>
      <c r="I125" s="2">
        <v>3.8923640000000002</v>
      </c>
      <c r="J125" s="13"/>
      <c r="K125" s="13" t="s">
        <v>55</v>
      </c>
      <c r="L125" s="13" t="s">
        <v>48</v>
      </c>
      <c r="M125" s="13" t="s">
        <v>47</v>
      </c>
      <c r="N125" s="16">
        <f t="shared" si="10"/>
        <v>50</v>
      </c>
      <c r="O125" s="16">
        <f t="shared" si="11"/>
        <v>100</v>
      </c>
      <c r="P125" s="16">
        <f t="shared" si="12"/>
        <v>50</v>
      </c>
      <c r="Q125" s="16">
        <f t="shared" si="13"/>
        <v>0</v>
      </c>
      <c r="R125" s="17">
        <f t="shared" si="14"/>
        <v>60</v>
      </c>
      <c r="S125" s="17">
        <f t="shared" si="15"/>
        <v>47.5</v>
      </c>
      <c r="T125" s="17">
        <f t="shared" si="16"/>
        <v>35</v>
      </c>
      <c r="U125" s="17">
        <f t="shared" si="17"/>
        <v>50</v>
      </c>
      <c r="V125" s="16">
        <f t="shared" si="18"/>
        <v>47.5</v>
      </c>
      <c r="W125" s="16">
        <f t="shared" si="19"/>
        <v>48.125</v>
      </c>
    </row>
    <row r="126" spans="1:23" ht="13.5" x14ac:dyDescent="0.25">
      <c r="A126" s="3">
        <v>42186</v>
      </c>
      <c r="B126" s="2">
        <v>3.8769</v>
      </c>
      <c r="C126" s="2">
        <v>40.960225026249361</v>
      </c>
      <c r="D126" s="2">
        <v>5.8088078034055357E-3</v>
      </c>
      <c r="E126" s="2">
        <v>4.7701532445748101E-3</v>
      </c>
      <c r="F126" s="2">
        <v>3.8953800000000003</v>
      </c>
      <c r="G126" s="2">
        <v>3.9192900000000002</v>
      </c>
      <c r="H126" s="2">
        <v>3.9167499999999995</v>
      </c>
      <c r="I126" s="2">
        <v>3.8924000000000003</v>
      </c>
      <c r="J126" s="13"/>
      <c r="K126" s="13" t="s">
        <v>55</v>
      </c>
      <c r="L126" s="13" t="s">
        <v>48</v>
      </c>
      <c r="M126" s="13" t="s">
        <v>47</v>
      </c>
      <c r="N126" s="16">
        <f t="shared" si="10"/>
        <v>50</v>
      </c>
      <c r="O126" s="16">
        <f t="shared" si="11"/>
        <v>100</v>
      </c>
      <c r="P126" s="16">
        <f t="shared" si="12"/>
        <v>50</v>
      </c>
      <c r="Q126" s="16">
        <f t="shared" si="13"/>
        <v>0</v>
      </c>
      <c r="R126" s="17">
        <f t="shared" si="14"/>
        <v>60</v>
      </c>
      <c r="S126" s="17">
        <f t="shared" si="15"/>
        <v>47.5</v>
      </c>
      <c r="T126" s="17">
        <f t="shared" si="16"/>
        <v>35</v>
      </c>
      <c r="U126" s="17">
        <f t="shared" si="17"/>
        <v>50</v>
      </c>
      <c r="V126" s="16">
        <f t="shared" si="18"/>
        <v>47.5</v>
      </c>
      <c r="W126" s="16">
        <f t="shared" si="19"/>
        <v>48.125</v>
      </c>
    </row>
    <row r="127" spans="1:23" ht="13.5" x14ac:dyDescent="0.25">
      <c r="A127" s="3">
        <v>42187</v>
      </c>
      <c r="B127" s="2">
        <v>3.9100999999999999</v>
      </c>
      <c r="C127" s="2">
        <v>50.412946423028849</v>
      </c>
      <c r="D127" s="2">
        <v>1.0121940531828688E-2</v>
      </c>
      <c r="E127" s="2">
        <v>3.1672691083413579E-3</v>
      </c>
      <c r="F127" s="2">
        <v>3.8908999999999998</v>
      </c>
      <c r="G127" s="2">
        <v>3.9159800000000002</v>
      </c>
      <c r="H127" s="2">
        <v>3.9167050000000003</v>
      </c>
      <c r="I127" s="2">
        <v>3.8931</v>
      </c>
      <c r="J127" s="13"/>
      <c r="K127" s="13" t="s">
        <v>51</v>
      </c>
      <c r="L127" s="13" t="s">
        <v>50</v>
      </c>
      <c r="M127" s="13" t="s">
        <v>53</v>
      </c>
      <c r="N127" s="16">
        <f t="shared" si="10"/>
        <v>50</v>
      </c>
      <c r="O127" s="16">
        <f t="shared" si="11"/>
        <v>100</v>
      </c>
      <c r="P127" s="16">
        <f t="shared" si="12"/>
        <v>50</v>
      </c>
      <c r="Q127" s="16">
        <f t="shared" si="13"/>
        <v>83</v>
      </c>
      <c r="R127" s="17">
        <f t="shared" si="14"/>
        <v>72.45</v>
      </c>
      <c r="S127" s="17">
        <f t="shared" si="15"/>
        <v>68.25</v>
      </c>
      <c r="T127" s="17">
        <f t="shared" si="16"/>
        <v>72.349999999999994</v>
      </c>
      <c r="U127" s="17">
        <f t="shared" si="17"/>
        <v>70.75</v>
      </c>
      <c r="V127" s="16">
        <f t="shared" si="18"/>
        <v>71.016666666666666</v>
      </c>
      <c r="W127" s="16">
        <f t="shared" si="19"/>
        <v>70.949999999999989</v>
      </c>
    </row>
    <row r="128" spans="1:23" ht="13.5" x14ac:dyDescent="0.25">
      <c r="A128" s="3">
        <v>42188</v>
      </c>
      <c r="B128" s="2">
        <v>3.9137</v>
      </c>
      <c r="C128" s="2">
        <v>51.323037249986726</v>
      </c>
      <c r="D128" s="2">
        <v>1.3496367136355936E-2</v>
      </c>
      <c r="E128" s="2">
        <v>1.5286506940095318E-3</v>
      </c>
      <c r="F128" s="2">
        <v>3.8872</v>
      </c>
      <c r="G128" s="2">
        <v>3.91303</v>
      </c>
      <c r="H128" s="2">
        <v>3.9177400000000007</v>
      </c>
      <c r="I128" s="2">
        <v>3.8948779999999998</v>
      </c>
      <c r="J128" s="13"/>
      <c r="K128" s="13" t="s">
        <v>51</v>
      </c>
      <c r="L128" s="13" t="s">
        <v>50</v>
      </c>
      <c r="M128" s="13" t="s">
        <v>53</v>
      </c>
      <c r="N128" s="16">
        <f t="shared" si="10"/>
        <v>50</v>
      </c>
      <c r="O128" s="16">
        <f t="shared" si="11"/>
        <v>100</v>
      </c>
      <c r="P128" s="16">
        <f t="shared" si="12"/>
        <v>50</v>
      </c>
      <c r="Q128" s="16">
        <f t="shared" si="13"/>
        <v>83</v>
      </c>
      <c r="R128" s="17">
        <f t="shared" si="14"/>
        <v>72.45</v>
      </c>
      <c r="S128" s="17">
        <f t="shared" si="15"/>
        <v>68.25</v>
      </c>
      <c r="T128" s="17">
        <f t="shared" si="16"/>
        <v>72.349999999999994</v>
      </c>
      <c r="U128" s="17">
        <f t="shared" si="17"/>
        <v>70.75</v>
      </c>
      <c r="V128" s="16">
        <f t="shared" si="18"/>
        <v>71.016666666666666</v>
      </c>
      <c r="W128" s="16">
        <f t="shared" si="19"/>
        <v>70.949999999999989</v>
      </c>
    </row>
    <row r="129" spans="1:23" ht="13.5" x14ac:dyDescent="0.25">
      <c r="A129" s="3">
        <v>42191</v>
      </c>
      <c r="B129" s="2">
        <v>3.9468999999999999</v>
      </c>
      <c r="C129" s="2">
        <v>58.827855631136323</v>
      </c>
      <c r="D129" s="2">
        <v>1.3863266987351519E-2</v>
      </c>
      <c r="E129" s="2">
        <v>6.3153118875706896E-4</v>
      </c>
      <c r="F129" s="2">
        <v>3.9049</v>
      </c>
      <c r="G129" s="2">
        <v>3.9134000000000002</v>
      </c>
      <c r="H129" s="2">
        <v>3.9197150000000001</v>
      </c>
      <c r="I129" s="2">
        <v>3.8970319999999998</v>
      </c>
      <c r="J129" s="13"/>
      <c r="K129" s="13" t="s">
        <v>51</v>
      </c>
      <c r="L129" s="13" t="s">
        <v>50</v>
      </c>
      <c r="M129" s="13" t="s">
        <v>52</v>
      </c>
      <c r="N129" s="16">
        <f t="shared" si="10"/>
        <v>50</v>
      </c>
      <c r="O129" s="16">
        <f t="shared" si="11"/>
        <v>100</v>
      </c>
      <c r="P129" s="16">
        <f t="shared" si="12"/>
        <v>50</v>
      </c>
      <c r="Q129" s="16">
        <f t="shared" si="13"/>
        <v>100</v>
      </c>
      <c r="R129" s="17">
        <f t="shared" si="14"/>
        <v>75</v>
      </c>
      <c r="S129" s="17">
        <f t="shared" si="15"/>
        <v>72.5</v>
      </c>
      <c r="T129" s="17">
        <f t="shared" si="16"/>
        <v>80</v>
      </c>
      <c r="U129" s="17">
        <f t="shared" si="17"/>
        <v>75</v>
      </c>
      <c r="V129" s="16">
        <f t="shared" si="18"/>
        <v>75.833333333333329</v>
      </c>
      <c r="W129" s="16">
        <f t="shared" si="19"/>
        <v>75.625</v>
      </c>
    </row>
    <row r="130" spans="1:23" ht="13.5" x14ac:dyDescent="0.25">
      <c r="A130" s="3">
        <v>42192</v>
      </c>
      <c r="B130" s="2">
        <v>3.9468999999999999</v>
      </c>
      <c r="C130" s="2">
        <v>58.827855631136323</v>
      </c>
      <c r="D130" s="2">
        <v>1.3950572944828377E-2</v>
      </c>
      <c r="E130" s="2">
        <v>2.9649582579261883E-4</v>
      </c>
      <c r="F130" s="2">
        <v>3.9188999999999998</v>
      </c>
      <c r="G130" s="2">
        <v>3.9137699999999995</v>
      </c>
      <c r="H130" s="2">
        <v>3.9215100000000001</v>
      </c>
      <c r="I130" s="2">
        <v>3.8991859999999998</v>
      </c>
      <c r="J130" s="13"/>
      <c r="K130" s="13" t="s">
        <v>51</v>
      </c>
      <c r="L130" s="13" t="s">
        <v>50</v>
      </c>
      <c r="M130" s="13" t="s">
        <v>52</v>
      </c>
      <c r="N130" s="16">
        <f t="shared" ref="N130:N193" si="20">IF(D130&lt;30,50, IF(D130&gt;70, 0, 25))</f>
        <v>50</v>
      </c>
      <c r="O130" s="16">
        <f t="shared" ref="O130:O193" si="21">IF(F130-E130&gt;0.02, 100, IF(F130-E130&lt;0,0,45))</f>
        <v>100</v>
      </c>
      <c r="P130" s="16">
        <f t="shared" ref="P130:P193" si="22">IF(G130-J130&gt;10,100,IF(G130-J130&gt;5,75, IF(G130-J130&gt;0,50,0)))</f>
        <v>50</v>
      </c>
      <c r="Q130" s="16">
        <f t="shared" ref="Q130:Q193" si="23">IF(M130="confirmed bullish", 34, IF(M130="bullish divergence",17, 0))+IF(K130="bullish",33,IF(K130="bearish",0,16.5))+IF(L130="strong",33,IF(L130="weak",0,16.5))</f>
        <v>100</v>
      </c>
      <c r="R130" s="17">
        <f t="shared" si="14"/>
        <v>75</v>
      </c>
      <c r="S130" s="17">
        <f t="shared" si="15"/>
        <v>72.5</v>
      </c>
      <c r="T130" s="17">
        <f t="shared" si="16"/>
        <v>80</v>
      </c>
      <c r="U130" s="17">
        <f t="shared" si="17"/>
        <v>75</v>
      </c>
      <c r="V130" s="16">
        <f t="shared" si="18"/>
        <v>75.833333333333329</v>
      </c>
      <c r="W130" s="16">
        <f t="shared" si="19"/>
        <v>75.625</v>
      </c>
    </row>
    <row r="131" spans="1:23" ht="13.5" x14ac:dyDescent="0.25">
      <c r="A131" s="3">
        <v>42193</v>
      </c>
      <c r="B131" s="2">
        <v>3.9506000000000001</v>
      </c>
      <c r="C131" s="2">
        <v>59.632277682673468</v>
      </c>
      <c r="D131" s="2">
        <v>1.3543754843765132E-2</v>
      </c>
      <c r="E131" s="2">
        <v>-1.168494051926042E-3</v>
      </c>
      <c r="F131" s="2">
        <v>3.9336399999999996</v>
      </c>
      <c r="G131" s="2">
        <v>3.9145099999999999</v>
      </c>
      <c r="H131" s="2">
        <v>3.9224149999999995</v>
      </c>
      <c r="I131" s="2">
        <v>3.9014140000000004</v>
      </c>
      <c r="J131" s="13"/>
      <c r="K131" s="13" t="s">
        <v>51</v>
      </c>
      <c r="L131" s="13" t="s">
        <v>50</v>
      </c>
      <c r="M131" s="13" t="s">
        <v>52</v>
      </c>
      <c r="N131" s="16">
        <f t="shared" si="20"/>
        <v>50</v>
      </c>
      <c r="O131" s="16">
        <f t="shared" si="21"/>
        <v>100</v>
      </c>
      <c r="P131" s="16">
        <f t="shared" si="22"/>
        <v>50</v>
      </c>
      <c r="Q131" s="16">
        <f t="shared" si="23"/>
        <v>100</v>
      </c>
      <c r="R131" s="17">
        <f t="shared" ref="R131:R194" si="24">0.35*N131+O131*0.35+P131*0.15+Q131*0.15</f>
        <v>75</v>
      </c>
      <c r="S131" s="17">
        <f t="shared" ref="S131:S194" si="25">N131*0.2+O131*0.2+P131*0.35+Q131*0.25</f>
        <v>72.5</v>
      </c>
      <c r="T131" s="17">
        <f t="shared" ref="T131:T194" si="26">N131*0.15+O131*0.15+P131*0.25+Q131*0.45</f>
        <v>80</v>
      </c>
      <c r="U131" s="17">
        <f t="shared" ref="U131:U194" si="27">0.25*SUM(N131:Q131)</f>
        <v>75</v>
      </c>
      <c r="V131" s="16">
        <f t="shared" ref="V131:V194" si="28">SUM(R131:T131)/3</f>
        <v>75.833333333333329</v>
      </c>
      <c r="W131" s="16">
        <f t="shared" ref="W131:W194" si="29">SUM(R131:U131)/4</f>
        <v>75.625</v>
      </c>
    </row>
    <row r="132" spans="1:23" ht="13.5" x14ac:dyDescent="0.25">
      <c r="A132" s="3">
        <v>42194</v>
      </c>
      <c r="B132" s="2">
        <v>3.9542999999999999</v>
      </c>
      <c r="C132" s="2">
        <v>60.464149196773839</v>
      </c>
      <c r="D132" s="2">
        <v>1.1066119524199891E-2</v>
      </c>
      <c r="E132" s="2">
        <v>-1.7578696397710951E-3</v>
      </c>
      <c r="F132" s="2">
        <v>3.9424799999999998</v>
      </c>
      <c r="G132" s="2">
        <v>3.91669</v>
      </c>
      <c r="H132" s="2">
        <v>3.9245800000000002</v>
      </c>
      <c r="I132" s="2">
        <v>3.9029980000000002</v>
      </c>
      <c r="J132" s="13"/>
      <c r="K132" s="13" t="s">
        <v>51</v>
      </c>
      <c r="L132" s="13" t="s">
        <v>50</v>
      </c>
      <c r="M132" s="13" t="s">
        <v>52</v>
      </c>
      <c r="N132" s="16">
        <f t="shared" si="20"/>
        <v>50</v>
      </c>
      <c r="O132" s="16">
        <f t="shared" si="21"/>
        <v>100</v>
      </c>
      <c r="P132" s="16">
        <f t="shared" si="22"/>
        <v>50</v>
      </c>
      <c r="Q132" s="16">
        <f t="shared" si="23"/>
        <v>100</v>
      </c>
      <c r="R132" s="17">
        <f t="shared" si="24"/>
        <v>75</v>
      </c>
      <c r="S132" s="17">
        <f t="shared" si="25"/>
        <v>72.5</v>
      </c>
      <c r="T132" s="17">
        <f t="shared" si="26"/>
        <v>80</v>
      </c>
      <c r="U132" s="17">
        <f t="shared" si="27"/>
        <v>75</v>
      </c>
      <c r="V132" s="16">
        <f t="shared" si="28"/>
        <v>75.833333333333329</v>
      </c>
      <c r="W132" s="16">
        <f t="shared" si="29"/>
        <v>75.625</v>
      </c>
    </row>
    <row r="133" spans="1:23" ht="13.5" x14ac:dyDescent="0.25">
      <c r="A133" s="3">
        <v>42195</v>
      </c>
      <c r="B133" s="2">
        <v>3.9174000000000002</v>
      </c>
      <c r="C133" s="2">
        <v>49.506992409920358</v>
      </c>
      <c r="D133" s="2">
        <v>1.1437589065575349E-2</v>
      </c>
      <c r="E133" s="2">
        <v>-2.5548636028288408E-3</v>
      </c>
      <c r="F133" s="2">
        <v>3.9432200000000002</v>
      </c>
      <c r="G133" s="2">
        <v>3.9152100000000005</v>
      </c>
      <c r="H133" s="2">
        <v>3.9249000000000001</v>
      </c>
      <c r="I133" s="2">
        <v>3.9035579999999999</v>
      </c>
      <c r="J133" s="13"/>
      <c r="K133" s="13" t="s">
        <v>51</v>
      </c>
      <c r="L133" s="13" t="s">
        <v>50</v>
      </c>
      <c r="M133" s="13" t="s">
        <v>52</v>
      </c>
      <c r="N133" s="16">
        <f t="shared" si="20"/>
        <v>50</v>
      </c>
      <c r="O133" s="16">
        <f t="shared" si="21"/>
        <v>100</v>
      </c>
      <c r="P133" s="16">
        <f t="shared" si="22"/>
        <v>50</v>
      </c>
      <c r="Q133" s="16">
        <f t="shared" si="23"/>
        <v>100</v>
      </c>
      <c r="R133" s="17">
        <f t="shared" si="24"/>
        <v>75</v>
      </c>
      <c r="S133" s="17">
        <f t="shared" si="25"/>
        <v>72.5</v>
      </c>
      <c r="T133" s="17">
        <f t="shared" si="26"/>
        <v>80</v>
      </c>
      <c r="U133" s="17">
        <f t="shared" si="27"/>
        <v>75</v>
      </c>
      <c r="V133" s="16">
        <f t="shared" si="28"/>
        <v>75.833333333333329</v>
      </c>
      <c r="W133" s="16">
        <f t="shared" si="29"/>
        <v>75.625</v>
      </c>
    </row>
    <row r="134" spans="1:23" ht="13.5" x14ac:dyDescent="0.25">
      <c r="A134" s="3">
        <v>42198</v>
      </c>
      <c r="B134" s="2">
        <v>3.9100999999999999</v>
      </c>
      <c r="C134" s="2">
        <v>47.666661816933832</v>
      </c>
      <c r="D134" s="2">
        <v>9.5383911576307767E-4</v>
      </c>
      <c r="E134" s="2">
        <v>-2.7350127304001165E-3</v>
      </c>
      <c r="F134" s="2">
        <v>3.9358600000000004</v>
      </c>
      <c r="G134" s="2">
        <v>3.9203800000000002</v>
      </c>
      <c r="H134" s="2">
        <v>3.924855</v>
      </c>
      <c r="I134" s="2">
        <v>3.904258</v>
      </c>
      <c r="J134" s="13"/>
      <c r="K134" s="13" t="s">
        <v>51</v>
      </c>
      <c r="L134" s="13" t="s">
        <v>54</v>
      </c>
      <c r="M134" s="13" t="s">
        <v>53</v>
      </c>
      <c r="N134" s="16">
        <f t="shared" si="20"/>
        <v>50</v>
      </c>
      <c r="O134" s="16">
        <f t="shared" si="21"/>
        <v>100</v>
      </c>
      <c r="P134" s="16">
        <f t="shared" si="22"/>
        <v>50</v>
      </c>
      <c r="Q134" s="16">
        <f t="shared" si="23"/>
        <v>66.5</v>
      </c>
      <c r="R134" s="17">
        <f t="shared" si="24"/>
        <v>69.974999999999994</v>
      </c>
      <c r="S134" s="17">
        <f t="shared" si="25"/>
        <v>64.125</v>
      </c>
      <c r="T134" s="17">
        <f t="shared" si="26"/>
        <v>64.924999999999997</v>
      </c>
      <c r="U134" s="17">
        <f t="shared" si="27"/>
        <v>66.625</v>
      </c>
      <c r="V134" s="16">
        <f t="shared" si="28"/>
        <v>66.341666666666654</v>
      </c>
      <c r="W134" s="16">
        <f t="shared" si="29"/>
        <v>66.412499999999994</v>
      </c>
    </row>
    <row r="135" spans="1:23" ht="13.5" x14ac:dyDescent="0.25">
      <c r="A135" s="3">
        <v>42199</v>
      </c>
      <c r="B135" s="2">
        <v>3.8732000000000002</v>
      </c>
      <c r="C135" s="2">
        <v>39.644361446152502</v>
      </c>
      <c r="D135" s="2">
        <v>-2.2804816610504375E-3</v>
      </c>
      <c r="E135" s="2">
        <v>-1.6344535447558478E-3</v>
      </c>
      <c r="F135" s="2">
        <v>3.9211199999999997</v>
      </c>
      <c r="G135" s="2">
        <v>3.92001</v>
      </c>
      <c r="H135" s="2">
        <v>3.922965</v>
      </c>
      <c r="I135" s="2">
        <v>3.9042200000000005</v>
      </c>
      <c r="J135" s="13"/>
      <c r="K135" s="13" t="s">
        <v>55</v>
      </c>
      <c r="L135" s="13" t="s">
        <v>48</v>
      </c>
      <c r="M135" s="13" t="s">
        <v>47</v>
      </c>
      <c r="N135" s="16">
        <f t="shared" si="20"/>
        <v>50</v>
      </c>
      <c r="O135" s="16">
        <f t="shared" si="21"/>
        <v>100</v>
      </c>
      <c r="P135" s="16">
        <f t="shared" si="22"/>
        <v>50</v>
      </c>
      <c r="Q135" s="16">
        <f t="shared" si="23"/>
        <v>0</v>
      </c>
      <c r="R135" s="17">
        <f t="shared" si="24"/>
        <v>60</v>
      </c>
      <c r="S135" s="17">
        <f t="shared" si="25"/>
        <v>47.5</v>
      </c>
      <c r="T135" s="17">
        <f t="shared" si="26"/>
        <v>35</v>
      </c>
      <c r="U135" s="17">
        <f t="shared" si="27"/>
        <v>50</v>
      </c>
      <c r="V135" s="16">
        <f t="shared" si="28"/>
        <v>47.5</v>
      </c>
      <c r="W135" s="16">
        <f t="shared" si="29"/>
        <v>48.125</v>
      </c>
    </row>
    <row r="136" spans="1:23" ht="13.5" x14ac:dyDescent="0.25">
      <c r="A136" s="3">
        <v>42200</v>
      </c>
      <c r="B136" s="2">
        <v>3.8658000000000001</v>
      </c>
      <c r="C136" s="2">
        <v>38.253927853749708</v>
      </c>
      <c r="D136" s="2">
        <v>-4.1981918803650764E-3</v>
      </c>
      <c r="E136" s="2">
        <v>3.0648485093796971E-4</v>
      </c>
      <c r="F136" s="2">
        <v>3.9041600000000001</v>
      </c>
      <c r="G136" s="2">
        <v>3.9188999999999998</v>
      </c>
      <c r="H136" s="2">
        <v>3.919095</v>
      </c>
      <c r="I136" s="2">
        <v>3.9040340000000002</v>
      </c>
      <c r="J136" s="13"/>
      <c r="K136" s="13" t="s">
        <v>55</v>
      </c>
      <c r="L136" s="13" t="s">
        <v>48</v>
      </c>
      <c r="M136" s="13" t="s">
        <v>47</v>
      </c>
      <c r="N136" s="16">
        <f t="shared" si="20"/>
        <v>50</v>
      </c>
      <c r="O136" s="16">
        <f t="shared" si="21"/>
        <v>100</v>
      </c>
      <c r="P136" s="16">
        <f t="shared" si="22"/>
        <v>50</v>
      </c>
      <c r="Q136" s="16">
        <f t="shared" si="23"/>
        <v>0</v>
      </c>
      <c r="R136" s="17">
        <f t="shared" si="24"/>
        <v>60</v>
      </c>
      <c r="S136" s="17">
        <f t="shared" si="25"/>
        <v>47.5</v>
      </c>
      <c r="T136" s="17">
        <f t="shared" si="26"/>
        <v>35</v>
      </c>
      <c r="U136" s="17">
        <f t="shared" si="27"/>
        <v>50</v>
      </c>
      <c r="V136" s="16">
        <f t="shared" si="28"/>
        <v>47.5</v>
      </c>
      <c r="W136" s="16">
        <f t="shared" si="29"/>
        <v>48.125</v>
      </c>
    </row>
    <row r="137" spans="1:23" ht="13.5" x14ac:dyDescent="0.25">
      <c r="A137" s="3">
        <v>42201</v>
      </c>
      <c r="B137" s="2">
        <v>3.8658000000000001</v>
      </c>
      <c r="C137" s="2">
        <v>38.253927853749708</v>
      </c>
      <c r="D137" s="2">
        <v>-4.1864072022290699E-4</v>
      </c>
      <c r="E137" s="2">
        <v>2.5275513715587905E-3</v>
      </c>
      <c r="F137" s="2">
        <v>3.8864600000000005</v>
      </c>
      <c r="G137" s="2">
        <v>3.9144700000000001</v>
      </c>
      <c r="H137" s="2">
        <v>3.9152250000000008</v>
      </c>
      <c r="I137" s="2">
        <v>3.9052120000000006</v>
      </c>
      <c r="J137" s="13"/>
      <c r="K137" s="13" t="s">
        <v>55</v>
      </c>
      <c r="L137" s="13" t="s">
        <v>48</v>
      </c>
      <c r="M137" s="13" t="s">
        <v>47</v>
      </c>
      <c r="N137" s="16">
        <f t="shared" si="20"/>
        <v>50</v>
      </c>
      <c r="O137" s="16">
        <f t="shared" si="21"/>
        <v>100</v>
      </c>
      <c r="P137" s="16">
        <f t="shared" si="22"/>
        <v>50</v>
      </c>
      <c r="Q137" s="16">
        <f t="shared" si="23"/>
        <v>0</v>
      </c>
      <c r="R137" s="17">
        <f t="shared" si="24"/>
        <v>60</v>
      </c>
      <c r="S137" s="17">
        <f t="shared" si="25"/>
        <v>47.5</v>
      </c>
      <c r="T137" s="17">
        <f t="shared" si="26"/>
        <v>35</v>
      </c>
      <c r="U137" s="17">
        <f t="shared" si="27"/>
        <v>50</v>
      </c>
      <c r="V137" s="16">
        <f t="shared" si="28"/>
        <v>47.5</v>
      </c>
      <c r="W137" s="16">
        <f t="shared" si="29"/>
        <v>48.125</v>
      </c>
    </row>
    <row r="138" spans="1:23" ht="13.5" x14ac:dyDescent="0.25">
      <c r="A138" s="3">
        <v>42205</v>
      </c>
      <c r="B138" s="2">
        <v>3.8732000000000002</v>
      </c>
      <c r="C138" s="2">
        <v>40.667342756810001</v>
      </c>
      <c r="D138" s="2">
        <v>3.0578582311160396E-3</v>
      </c>
      <c r="E138" s="2">
        <v>3.5767048506047871E-3</v>
      </c>
      <c r="F138" s="2">
        <v>3.8776200000000003</v>
      </c>
      <c r="G138" s="2">
        <v>3.9104199999999998</v>
      </c>
      <c r="H138" s="2">
        <v>3.9117249999999997</v>
      </c>
      <c r="I138" s="2">
        <v>3.9051740000000006</v>
      </c>
      <c r="J138" s="13"/>
      <c r="K138" s="13" t="s">
        <v>55</v>
      </c>
      <c r="L138" s="13" t="s">
        <v>48</v>
      </c>
      <c r="M138" s="13" t="s">
        <v>47</v>
      </c>
      <c r="N138" s="16">
        <f t="shared" si="20"/>
        <v>50</v>
      </c>
      <c r="O138" s="16">
        <f t="shared" si="21"/>
        <v>100</v>
      </c>
      <c r="P138" s="16">
        <f t="shared" si="22"/>
        <v>50</v>
      </c>
      <c r="Q138" s="16">
        <f t="shared" si="23"/>
        <v>0</v>
      </c>
      <c r="R138" s="17">
        <f t="shared" si="24"/>
        <v>60</v>
      </c>
      <c r="S138" s="17">
        <f t="shared" si="25"/>
        <v>47.5</v>
      </c>
      <c r="T138" s="17">
        <f t="shared" si="26"/>
        <v>35</v>
      </c>
      <c r="U138" s="17">
        <f t="shared" si="27"/>
        <v>50</v>
      </c>
      <c r="V138" s="16">
        <f t="shared" si="28"/>
        <v>47.5</v>
      </c>
      <c r="W138" s="16">
        <f t="shared" si="29"/>
        <v>48.125</v>
      </c>
    </row>
    <row r="139" spans="1:23" ht="13.5" x14ac:dyDescent="0.25">
      <c r="A139" s="3">
        <v>42206</v>
      </c>
      <c r="B139" s="2">
        <v>3.8732000000000002</v>
      </c>
      <c r="C139" s="2">
        <v>40.667342756810001</v>
      </c>
      <c r="D139" s="2">
        <v>1.1315994352750547E-2</v>
      </c>
      <c r="E139" s="2">
        <v>3.631252469134066E-3</v>
      </c>
      <c r="F139" s="2">
        <v>3.8702400000000003</v>
      </c>
      <c r="G139" s="2">
        <v>3.9030499999999995</v>
      </c>
      <c r="H139" s="2">
        <v>3.9082250000000003</v>
      </c>
      <c r="I139" s="2">
        <v>3.9051360000000006</v>
      </c>
      <c r="J139" s="13"/>
      <c r="K139" s="13" t="s">
        <v>55</v>
      </c>
      <c r="L139" s="13" t="s">
        <v>48</v>
      </c>
      <c r="M139" s="13" t="s">
        <v>47</v>
      </c>
      <c r="N139" s="16">
        <f t="shared" si="20"/>
        <v>50</v>
      </c>
      <c r="O139" s="16">
        <f t="shared" si="21"/>
        <v>100</v>
      </c>
      <c r="P139" s="16">
        <f t="shared" si="22"/>
        <v>50</v>
      </c>
      <c r="Q139" s="16">
        <f t="shared" si="23"/>
        <v>0</v>
      </c>
      <c r="R139" s="17">
        <f t="shared" si="24"/>
        <v>60</v>
      </c>
      <c r="S139" s="17">
        <f t="shared" si="25"/>
        <v>47.5</v>
      </c>
      <c r="T139" s="17">
        <f t="shared" si="26"/>
        <v>35</v>
      </c>
      <c r="U139" s="17">
        <f t="shared" si="27"/>
        <v>50</v>
      </c>
      <c r="V139" s="16">
        <f t="shared" si="28"/>
        <v>47.5</v>
      </c>
      <c r="W139" s="16">
        <f t="shared" si="29"/>
        <v>48.125</v>
      </c>
    </row>
    <row r="140" spans="1:23" ht="13.5" x14ac:dyDescent="0.25">
      <c r="A140" s="3">
        <v>42207</v>
      </c>
      <c r="B140" s="2">
        <v>3.8769</v>
      </c>
      <c r="C140" s="2">
        <v>41.982332276887519</v>
      </c>
      <c r="D140" s="2">
        <v>1.8222898785908548E-2</v>
      </c>
      <c r="E140" s="2">
        <v>2.9995266760681314E-3</v>
      </c>
      <c r="F140" s="2">
        <v>3.8709800000000003</v>
      </c>
      <c r="G140" s="2">
        <v>3.8960499999999998</v>
      </c>
      <c r="H140" s="2">
        <v>3.9049099999999997</v>
      </c>
      <c r="I140" s="2">
        <v>3.9051720000000012</v>
      </c>
      <c r="J140" s="13"/>
      <c r="K140" s="13" t="s">
        <v>51</v>
      </c>
      <c r="L140" s="13" t="s">
        <v>50</v>
      </c>
      <c r="M140" s="13" t="s">
        <v>52</v>
      </c>
      <c r="N140" s="16">
        <f t="shared" si="20"/>
        <v>50</v>
      </c>
      <c r="O140" s="16">
        <f t="shared" si="21"/>
        <v>100</v>
      </c>
      <c r="P140" s="16">
        <f t="shared" si="22"/>
        <v>50</v>
      </c>
      <c r="Q140" s="16">
        <f t="shared" si="23"/>
        <v>100</v>
      </c>
      <c r="R140" s="17">
        <f t="shared" si="24"/>
        <v>75</v>
      </c>
      <c r="S140" s="17">
        <f t="shared" si="25"/>
        <v>72.5</v>
      </c>
      <c r="T140" s="17">
        <f t="shared" si="26"/>
        <v>80</v>
      </c>
      <c r="U140" s="17">
        <f t="shared" si="27"/>
        <v>75</v>
      </c>
      <c r="V140" s="16">
        <f t="shared" si="28"/>
        <v>75.833333333333329</v>
      </c>
      <c r="W140" s="16">
        <f t="shared" si="29"/>
        <v>75.625</v>
      </c>
    </row>
    <row r="141" spans="1:23" ht="13.5" x14ac:dyDescent="0.25">
      <c r="A141" s="3">
        <v>42208</v>
      </c>
      <c r="B141" s="2">
        <v>3.8732000000000002</v>
      </c>
      <c r="C141" s="2">
        <v>41.003663271056993</v>
      </c>
      <c r="D141" s="2">
        <v>2.5067648426862377E-2</v>
      </c>
      <c r="E141" s="2">
        <v>1.0752766171919425E-3</v>
      </c>
      <c r="F141" s="2">
        <v>3.8724600000000002</v>
      </c>
      <c r="G141" s="2">
        <v>3.8883099999999997</v>
      </c>
      <c r="H141" s="2">
        <v>3.9014099999999998</v>
      </c>
      <c r="I141" s="2">
        <v>3.9051340000000003</v>
      </c>
      <c r="J141" s="13"/>
      <c r="K141" s="13" t="s">
        <v>51</v>
      </c>
      <c r="L141" s="13" t="s">
        <v>50</v>
      </c>
      <c r="M141" s="13" t="s">
        <v>52</v>
      </c>
      <c r="N141" s="16">
        <f t="shared" si="20"/>
        <v>50</v>
      </c>
      <c r="O141" s="16">
        <f t="shared" si="21"/>
        <v>100</v>
      </c>
      <c r="P141" s="16">
        <f t="shared" si="22"/>
        <v>50</v>
      </c>
      <c r="Q141" s="16">
        <f t="shared" si="23"/>
        <v>100</v>
      </c>
      <c r="R141" s="17">
        <f t="shared" si="24"/>
        <v>75</v>
      </c>
      <c r="S141" s="17">
        <f t="shared" si="25"/>
        <v>72.5</v>
      </c>
      <c r="T141" s="17">
        <f t="shared" si="26"/>
        <v>80</v>
      </c>
      <c r="U141" s="17">
        <f t="shared" si="27"/>
        <v>75</v>
      </c>
      <c r="V141" s="16">
        <f t="shared" si="28"/>
        <v>75.833333333333329</v>
      </c>
      <c r="W141" s="16">
        <f t="shared" si="29"/>
        <v>75.625</v>
      </c>
    </row>
    <row r="142" spans="1:23" ht="13.5" x14ac:dyDescent="0.25">
      <c r="A142" s="3">
        <v>42209</v>
      </c>
      <c r="B142" s="2">
        <v>3.8732000000000002</v>
      </c>
      <c r="C142" s="2">
        <v>41.003663271057</v>
      </c>
      <c r="D142" s="2">
        <v>3.1595954858643083E-2</v>
      </c>
      <c r="E142" s="2">
        <v>-1.3381169137318522E-3</v>
      </c>
      <c r="F142" s="2">
        <v>3.8739400000000002</v>
      </c>
      <c r="G142" s="2">
        <v>3.8801999999999999</v>
      </c>
      <c r="H142" s="2">
        <v>3.8984449999999997</v>
      </c>
      <c r="I142" s="2">
        <v>3.9050960000000008</v>
      </c>
      <c r="J142" s="13"/>
      <c r="K142" s="13" t="s">
        <v>51</v>
      </c>
      <c r="L142" s="13" t="s">
        <v>50</v>
      </c>
      <c r="M142" s="13" t="s">
        <v>52</v>
      </c>
      <c r="N142" s="16">
        <f t="shared" si="20"/>
        <v>50</v>
      </c>
      <c r="O142" s="16">
        <f t="shared" si="21"/>
        <v>100</v>
      </c>
      <c r="P142" s="16">
        <f t="shared" si="22"/>
        <v>50</v>
      </c>
      <c r="Q142" s="16">
        <f t="shared" si="23"/>
        <v>100</v>
      </c>
      <c r="R142" s="17">
        <f t="shared" si="24"/>
        <v>75</v>
      </c>
      <c r="S142" s="17">
        <f t="shared" si="25"/>
        <v>72.5</v>
      </c>
      <c r="T142" s="17">
        <f t="shared" si="26"/>
        <v>80</v>
      </c>
      <c r="U142" s="17">
        <f t="shared" si="27"/>
        <v>75</v>
      </c>
      <c r="V142" s="16">
        <f t="shared" si="28"/>
        <v>75.833333333333329</v>
      </c>
      <c r="W142" s="16">
        <f t="shared" si="29"/>
        <v>75.625</v>
      </c>
    </row>
    <row r="143" spans="1:23" ht="13.5" x14ac:dyDescent="0.25">
      <c r="A143" s="3">
        <v>42212</v>
      </c>
      <c r="B143" s="2">
        <v>3.8805999999999998</v>
      </c>
      <c r="C143" s="2">
        <v>44.030044251215543</v>
      </c>
      <c r="D143" s="2">
        <v>3.1049802292560713E-2</v>
      </c>
      <c r="E143" s="2">
        <v>-1.9736603858251248E-3</v>
      </c>
      <c r="F143" s="2">
        <v>3.8754200000000005</v>
      </c>
      <c r="G143" s="2">
        <v>3.8765200000000002</v>
      </c>
      <c r="H143" s="2">
        <v>3.8958649999999997</v>
      </c>
      <c r="I143" s="2">
        <v>3.9051340000000003</v>
      </c>
      <c r="J143" s="13"/>
      <c r="K143" s="13" t="s">
        <v>51</v>
      </c>
      <c r="L143" s="13" t="s">
        <v>50</v>
      </c>
      <c r="M143" s="13" t="s">
        <v>52</v>
      </c>
      <c r="N143" s="16">
        <f t="shared" si="20"/>
        <v>50</v>
      </c>
      <c r="O143" s="16">
        <f t="shared" si="21"/>
        <v>100</v>
      </c>
      <c r="P143" s="16">
        <f t="shared" si="22"/>
        <v>50</v>
      </c>
      <c r="Q143" s="16">
        <f t="shared" si="23"/>
        <v>100</v>
      </c>
      <c r="R143" s="17">
        <f t="shared" si="24"/>
        <v>75</v>
      </c>
      <c r="S143" s="17">
        <f t="shared" si="25"/>
        <v>72.5</v>
      </c>
      <c r="T143" s="17">
        <f t="shared" si="26"/>
        <v>80</v>
      </c>
      <c r="U143" s="17">
        <f t="shared" si="27"/>
        <v>75</v>
      </c>
      <c r="V143" s="16">
        <f t="shared" si="28"/>
        <v>75.833333333333329</v>
      </c>
      <c r="W143" s="16">
        <f t="shared" si="29"/>
        <v>75.625</v>
      </c>
    </row>
    <row r="144" spans="1:23" ht="13.5" x14ac:dyDescent="0.25">
      <c r="A144" s="3">
        <v>42213</v>
      </c>
      <c r="B144" s="2">
        <v>3.9064000000000001</v>
      </c>
      <c r="C144" s="2">
        <v>53.069222873020976</v>
      </c>
      <c r="D144" s="2">
        <v>2.7653246267367315E-2</v>
      </c>
      <c r="E144" s="2">
        <v>-2.3320530284656978E-3</v>
      </c>
      <c r="F144" s="2">
        <v>3.8820600000000001</v>
      </c>
      <c r="G144" s="2">
        <v>3.87615</v>
      </c>
      <c r="H144" s="2">
        <v>3.8982649999999999</v>
      </c>
      <c r="I144" s="2">
        <v>3.9057600000000008</v>
      </c>
      <c r="J144" s="13"/>
      <c r="K144" s="13" t="s">
        <v>51</v>
      </c>
      <c r="L144" s="13" t="s">
        <v>50</v>
      </c>
      <c r="M144" s="13" t="s">
        <v>52</v>
      </c>
      <c r="N144" s="16">
        <f t="shared" si="20"/>
        <v>50</v>
      </c>
      <c r="O144" s="16">
        <f t="shared" si="21"/>
        <v>100</v>
      </c>
      <c r="P144" s="16">
        <f t="shared" si="22"/>
        <v>50</v>
      </c>
      <c r="Q144" s="16">
        <f t="shared" si="23"/>
        <v>100</v>
      </c>
      <c r="R144" s="17">
        <f t="shared" si="24"/>
        <v>75</v>
      </c>
      <c r="S144" s="17">
        <f t="shared" si="25"/>
        <v>72.5</v>
      </c>
      <c r="T144" s="17">
        <f t="shared" si="26"/>
        <v>80</v>
      </c>
      <c r="U144" s="17">
        <f t="shared" si="27"/>
        <v>75</v>
      </c>
      <c r="V144" s="16">
        <f t="shared" si="28"/>
        <v>75.833333333333329</v>
      </c>
      <c r="W144" s="16">
        <f t="shared" si="29"/>
        <v>75.625</v>
      </c>
    </row>
    <row r="145" spans="1:23" ht="13.5" x14ac:dyDescent="0.25">
      <c r="A145" s="3">
        <v>42214</v>
      </c>
      <c r="B145" s="2">
        <v>3.8841999999999999</v>
      </c>
      <c r="C145" s="2">
        <v>46.160988585207377</v>
      </c>
      <c r="D145" s="2">
        <v>2.0686676774497315E-2</v>
      </c>
      <c r="E145" s="2">
        <v>-2.3268181795764692E-3</v>
      </c>
      <c r="F145" s="2">
        <v>3.8835199999999999</v>
      </c>
      <c r="G145" s="2">
        <v>3.8772500000000001</v>
      </c>
      <c r="H145" s="2">
        <v>3.8986299999999998</v>
      </c>
      <c r="I145" s="2">
        <v>3.905942</v>
      </c>
      <c r="J145" s="13"/>
      <c r="K145" s="13" t="s">
        <v>51</v>
      </c>
      <c r="L145" s="13" t="s">
        <v>50</v>
      </c>
      <c r="M145" s="13" t="s">
        <v>52</v>
      </c>
      <c r="N145" s="16">
        <f t="shared" si="20"/>
        <v>50</v>
      </c>
      <c r="O145" s="16">
        <f t="shared" si="21"/>
        <v>100</v>
      </c>
      <c r="P145" s="16">
        <f t="shared" si="22"/>
        <v>50</v>
      </c>
      <c r="Q145" s="16">
        <f t="shared" si="23"/>
        <v>100</v>
      </c>
      <c r="R145" s="17">
        <f t="shared" si="24"/>
        <v>75</v>
      </c>
      <c r="S145" s="17">
        <f t="shared" si="25"/>
        <v>72.5</v>
      </c>
      <c r="T145" s="17">
        <f t="shared" si="26"/>
        <v>80</v>
      </c>
      <c r="U145" s="17">
        <f t="shared" si="27"/>
        <v>75</v>
      </c>
      <c r="V145" s="16">
        <f t="shared" si="28"/>
        <v>75.833333333333329</v>
      </c>
      <c r="W145" s="16">
        <f t="shared" si="29"/>
        <v>75.625</v>
      </c>
    </row>
    <row r="146" spans="1:23" ht="13.5" x14ac:dyDescent="0.25">
      <c r="A146" s="3">
        <v>42215</v>
      </c>
      <c r="B146" s="2">
        <v>3.9026999999999998</v>
      </c>
      <c r="C146" s="2">
        <v>51.792702126986462</v>
      </c>
      <c r="D146" s="2">
        <v>1.2358604644476134E-2</v>
      </c>
      <c r="E146" s="2">
        <v>-2.5938249789474424E-3</v>
      </c>
      <c r="F146" s="2">
        <v>3.8894199999999999</v>
      </c>
      <c r="G146" s="2">
        <v>3.8809400000000003</v>
      </c>
      <c r="H146" s="2">
        <v>3.8999199999999994</v>
      </c>
      <c r="I146" s="2">
        <v>3.9064940000000008</v>
      </c>
      <c r="J146" s="13"/>
      <c r="K146" s="13" t="s">
        <v>51</v>
      </c>
      <c r="L146" s="13" t="s">
        <v>50</v>
      </c>
      <c r="M146" s="13" t="s">
        <v>52</v>
      </c>
      <c r="N146" s="16">
        <f t="shared" si="20"/>
        <v>50</v>
      </c>
      <c r="O146" s="16">
        <f t="shared" si="21"/>
        <v>100</v>
      </c>
      <c r="P146" s="16">
        <f t="shared" si="22"/>
        <v>50</v>
      </c>
      <c r="Q146" s="16">
        <f t="shared" si="23"/>
        <v>100</v>
      </c>
      <c r="R146" s="17">
        <f t="shared" si="24"/>
        <v>75</v>
      </c>
      <c r="S146" s="17">
        <f t="shared" si="25"/>
        <v>72.5</v>
      </c>
      <c r="T146" s="17">
        <f t="shared" si="26"/>
        <v>80</v>
      </c>
      <c r="U146" s="17">
        <f t="shared" si="27"/>
        <v>75</v>
      </c>
      <c r="V146" s="16">
        <f t="shared" si="28"/>
        <v>75.833333333333329</v>
      </c>
      <c r="W146" s="16">
        <f t="shared" si="29"/>
        <v>75.625</v>
      </c>
    </row>
    <row r="147" spans="1:23" ht="13.5" x14ac:dyDescent="0.25">
      <c r="A147" s="3">
        <v>42216</v>
      </c>
      <c r="B147" s="2">
        <v>3.8879000000000001</v>
      </c>
      <c r="C147" s="2">
        <v>47.511037346381556</v>
      </c>
      <c r="D147" s="2">
        <v>6.3687064839808016E-3</v>
      </c>
      <c r="E147" s="2">
        <v>-2.5122995205568242E-3</v>
      </c>
      <c r="F147" s="2">
        <v>3.8923599999999992</v>
      </c>
      <c r="G147" s="2">
        <v>3.8831500000000005</v>
      </c>
      <c r="H147" s="2">
        <v>3.8988099999999997</v>
      </c>
      <c r="I147" s="2">
        <v>3.9067500000000006</v>
      </c>
      <c r="J147" s="13"/>
      <c r="K147" s="13" t="s">
        <v>51</v>
      </c>
      <c r="L147" s="13" t="s">
        <v>50</v>
      </c>
      <c r="M147" s="13" t="s">
        <v>52</v>
      </c>
      <c r="N147" s="16">
        <f t="shared" si="20"/>
        <v>50</v>
      </c>
      <c r="O147" s="16">
        <f t="shared" si="21"/>
        <v>100</v>
      </c>
      <c r="P147" s="16">
        <f t="shared" si="22"/>
        <v>50</v>
      </c>
      <c r="Q147" s="16">
        <f t="shared" si="23"/>
        <v>100</v>
      </c>
      <c r="R147" s="17">
        <f t="shared" si="24"/>
        <v>75</v>
      </c>
      <c r="S147" s="17">
        <f t="shared" si="25"/>
        <v>72.5</v>
      </c>
      <c r="T147" s="17">
        <f t="shared" si="26"/>
        <v>80</v>
      </c>
      <c r="U147" s="17">
        <f t="shared" si="27"/>
        <v>75</v>
      </c>
      <c r="V147" s="16">
        <f t="shared" si="28"/>
        <v>75.833333333333329</v>
      </c>
      <c r="W147" s="16">
        <f t="shared" si="29"/>
        <v>75.625</v>
      </c>
    </row>
    <row r="148" spans="1:23" ht="13.5" x14ac:dyDescent="0.25">
      <c r="A148" s="3">
        <v>42219</v>
      </c>
      <c r="B148" s="2">
        <v>3.8732000000000002</v>
      </c>
      <c r="C148" s="2">
        <v>43.651105449335098</v>
      </c>
      <c r="D148" s="2">
        <v>3.5786870535758908E-3</v>
      </c>
      <c r="E148" s="2">
        <v>-1.1911533559280391E-3</v>
      </c>
      <c r="F148" s="2">
        <v>3.8908800000000001</v>
      </c>
      <c r="G148" s="2">
        <v>3.8831499999999997</v>
      </c>
      <c r="H148" s="2">
        <v>3.8967849999999991</v>
      </c>
      <c r="I148" s="2">
        <v>3.9064260000000002</v>
      </c>
      <c r="J148" s="13"/>
      <c r="K148" s="13" t="s">
        <v>55</v>
      </c>
      <c r="L148" s="13" t="s">
        <v>48</v>
      </c>
      <c r="M148" s="13" t="s">
        <v>47</v>
      </c>
      <c r="N148" s="16">
        <f t="shared" si="20"/>
        <v>50</v>
      </c>
      <c r="O148" s="16">
        <f t="shared" si="21"/>
        <v>100</v>
      </c>
      <c r="P148" s="16">
        <f t="shared" si="22"/>
        <v>50</v>
      </c>
      <c r="Q148" s="16">
        <f t="shared" si="23"/>
        <v>0</v>
      </c>
      <c r="R148" s="17">
        <f t="shared" si="24"/>
        <v>60</v>
      </c>
      <c r="S148" s="17">
        <f t="shared" si="25"/>
        <v>47.5</v>
      </c>
      <c r="T148" s="17">
        <f t="shared" si="26"/>
        <v>35</v>
      </c>
      <c r="U148" s="17">
        <f t="shared" si="27"/>
        <v>50</v>
      </c>
      <c r="V148" s="16">
        <f t="shared" si="28"/>
        <v>47.5</v>
      </c>
      <c r="W148" s="16">
        <f t="shared" si="29"/>
        <v>48.125</v>
      </c>
    </row>
    <row r="149" spans="1:23" ht="13.5" x14ac:dyDescent="0.25">
      <c r="A149" s="3">
        <v>42220</v>
      </c>
      <c r="B149" s="2">
        <v>3.8732000000000002</v>
      </c>
      <c r="C149" s="2">
        <v>43.651105449335091</v>
      </c>
      <c r="D149" s="2">
        <v>1.3519916359809869E-3</v>
      </c>
      <c r="E149" s="2">
        <v>4.0600531191434686E-4</v>
      </c>
      <c r="F149" s="2">
        <v>3.8842399999999997</v>
      </c>
      <c r="G149" s="2">
        <v>3.8831499999999992</v>
      </c>
      <c r="H149" s="2">
        <v>3.8930999999999991</v>
      </c>
      <c r="I149" s="2">
        <v>3.9063880000000002</v>
      </c>
      <c r="J149" s="13"/>
      <c r="K149" s="13" t="s">
        <v>55</v>
      </c>
      <c r="L149" s="13" t="s">
        <v>48</v>
      </c>
      <c r="M149" s="13" t="s">
        <v>47</v>
      </c>
      <c r="N149" s="16">
        <f t="shared" si="20"/>
        <v>50</v>
      </c>
      <c r="O149" s="16">
        <f t="shared" si="21"/>
        <v>100</v>
      </c>
      <c r="P149" s="16">
        <f t="shared" si="22"/>
        <v>50</v>
      </c>
      <c r="Q149" s="16">
        <f t="shared" si="23"/>
        <v>0</v>
      </c>
      <c r="R149" s="17">
        <f t="shared" si="24"/>
        <v>60</v>
      </c>
      <c r="S149" s="17">
        <f t="shared" si="25"/>
        <v>47.5</v>
      </c>
      <c r="T149" s="17">
        <f t="shared" si="26"/>
        <v>35</v>
      </c>
      <c r="U149" s="17">
        <f t="shared" si="27"/>
        <v>50</v>
      </c>
      <c r="V149" s="16">
        <f t="shared" si="28"/>
        <v>47.5</v>
      </c>
      <c r="W149" s="16">
        <f t="shared" si="29"/>
        <v>48.125</v>
      </c>
    </row>
    <row r="150" spans="1:23" ht="13.5" x14ac:dyDescent="0.25">
      <c r="A150" s="3">
        <v>42221</v>
      </c>
      <c r="B150" s="2">
        <v>3.9100999999999999</v>
      </c>
      <c r="C150" s="2">
        <v>54.429364402411565</v>
      </c>
      <c r="D150" s="2">
        <v>-2.5720801770741097E-3</v>
      </c>
      <c r="E150" s="2">
        <v>2.4113982446261764E-3</v>
      </c>
      <c r="F150" s="2">
        <v>3.8894199999999999</v>
      </c>
      <c r="G150" s="2">
        <v>3.8864700000000001</v>
      </c>
      <c r="H150" s="2">
        <v>3.8912599999999991</v>
      </c>
      <c r="I150" s="2">
        <v>3.9069440000000002</v>
      </c>
      <c r="J150" s="13"/>
      <c r="K150" s="13" t="s">
        <v>51</v>
      </c>
      <c r="L150" s="13" t="s">
        <v>54</v>
      </c>
      <c r="M150" s="13" t="s">
        <v>52</v>
      </c>
      <c r="N150" s="16">
        <f t="shared" si="20"/>
        <v>50</v>
      </c>
      <c r="O150" s="16">
        <f t="shared" si="21"/>
        <v>100</v>
      </c>
      <c r="P150" s="16">
        <f t="shared" si="22"/>
        <v>50</v>
      </c>
      <c r="Q150" s="16">
        <f t="shared" si="23"/>
        <v>83.5</v>
      </c>
      <c r="R150" s="17">
        <f t="shared" si="24"/>
        <v>72.525000000000006</v>
      </c>
      <c r="S150" s="17">
        <f t="shared" si="25"/>
        <v>68.375</v>
      </c>
      <c r="T150" s="17">
        <f t="shared" si="26"/>
        <v>72.575000000000003</v>
      </c>
      <c r="U150" s="17">
        <f t="shared" si="27"/>
        <v>70.875</v>
      </c>
      <c r="V150" s="16">
        <f t="shared" si="28"/>
        <v>71.158333333333346</v>
      </c>
      <c r="W150" s="16">
        <f t="shared" si="29"/>
        <v>71.087500000000006</v>
      </c>
    </row>
    <row r="151" spans="1:23" ht="13.5" x14ac:dyDescent="0.25">
      <c r="A151" s="3">
        <v>42222</v>
      </c>
      <c r="B151" s="2">
        <v>3.9100999999999999</v>
      </c>
      <c r="C151" s="2">
        <v>54.429364402411565</v>
      </c>
      <c r="D151" s="2">
        <v>-6.5647623077911277E-3</v>
      </c>
      <c r="E151" s="2">
        <v>4.7231820312231172E-3</v>
      </c>
      <c r="F151" s="2">
        <v>3.8909000000000007</v>
      </c>
      <c r="G151" s="2">
        <v>3.8901600000000003</v>
      </c>
      <c r="H151" s="2">
        <v>3.8892350000000002</v>
      </c>
      <c r="I151" s="2">
        <v>3.9072140000000002</v>
      </c>
      <c r="J151" s="13"/>
      <c r="K151" s="13" t="s">
        <v>55</v>
      </c>
      <c r="L151" s="13" t="s">
        <v>54</v>
      </c>
      <c r="M151" s="13" t="s">
        <v>49</v>
      </c>
      <c r="N151" s="16">
        <f t="shared" si="20"/>
        <v>50</v>
      </c>
      <c r="O151" s="16">
        <f t="shared" si="21"/>
        <v>100</v>
      </c>
      <c r="P151" s="16">
        <f t="shared" si="22"/>
        <v>50</v>
      </c>
      <c r="Q151" s="16">
        <f t="shared" si="23"/>
        <v>16.5</v>
      </c>
      <c r="R151" s="17">
        <f t="shared" si="24"/>
        <v>62.475000000000001</v>
      </c>
      <c r="S151" s="17">
        <f t="shared" si="25"/>
        <v>51.625</v>
      </c>
      <c r="T151" s="17">
        <f t="shared" si="26"/>
        <v>42.424999999999997</v>
      </c>
      <c r="U151" s="17">
        <f t="shared" si="27"/>
        <v>54.125</v>
      </c>
      <c r="V151" s="16">
        <f t="shared" si="28"/>
        <v>52.17499999999999</v>
      </c>
      <c r="W151" s="16">
        <f t="shared" si="29"/>
        <v>52.662499999999994</v>
      </c>
    </row>
    <row r="152" spans="1:23" ht="13.5" x14ac:dyDescent="0.25">
      <c r="A152" s="3">
        <v>42223</v>
      </c>
      <c r="B152" s="2">
        <v>3.8732000000000002</v>
      </c>
      <c r="C152" s="2">
        <v>44.547182924298873</v>
      </c>
      <c r="D152" s="2">
        <v>-7.3052994494329226E-3</v>
      </c>
      <c r="E152" s="2">
        <v>6.500067300886583E-3</v>
      </c>
      <c r="F152" s="2">
        <v>3.8879600000000005</v>
      </c>
      <c r="G152" s="2">
        <v>3.8901599999999994</v>
      </c>
      <c r="H152" s="2">
        <v>3.8851799999999996</v>
      </c>
      <c r="I152" s="2">
        <v>3.9058840000000004</v>
      </c>
      <c r="J152" s="13"/>
      <c r="K152" s="13" t="s">
        <v>55</v>
      </c>
      <c r="L152" s="13" t="s">
        <v>48</v>
      </c>
      <c r="M152" s="13" t="s">
        <v>47</v>
      </c>
      <c r="N152" s="16">
        <f t="shared" si="20"/>
        <v>50</v>
      </c>
      <c r="O152" s="16">
        <f t="shared" si="21"/>
        <v>100</v>
      </c>
      <c r="P152" s="16">
        <f t="shared" si="22"/>
        <v>50</v>
      </c>
      <c r="Q152" s="16">
        <f t="shared" si="23"/>
        <v>0</v>
      </c>
      <c r="R152" s="17">
        <f t="shared" si="24"/>
        <v>60</v>
      </c>
      <c r="S152" s="17">
        <f t="shared" si="25"/>
        <v>47.5</v>
      </c>
      <c r="T152" s="17">
        <f t="shared" si="26"/>
        <v>35</v>
      </c>
      <c r="U152" s="17">
        <f t="shared" si="27"/>
        <v>50</v>
      </c>
      <c r="V152" s="16">
        <f t="shared" si="28"/>
        <v>47.5</v>
      </c>
      <c r="W152" s="16">
        <f t="shared" si="29"/>
        <v>48.125</v>
      </c>
    </row>
    <row r="153" spans="1:23" ht="13.5" x14ac:dyDescent="0.25">
      <c r="A153" s="3">
        <v>42226</v>
      </c>
      <c r="B153" s="2">
        <v>3.8732000000000002</v>
      </c>
      <c r="C153" s="2">
        <v>44.547182924298873</v>
      </c>
      <c r="D153" s="2">
        <v>-6.663779552435134E-3</v>
      </c>
      <c r="E153" s="2">
        <v>7.5336693325788783E-3</v>
      </c>
      <c r="F153" s="2">
        <v>3.8879600000000005</v>
      </c>
      <c r="G153" s="2">
        <v>3.8894199999999999</v>
      </c>
      <c r="H153" s="2">
        <v>3.8829699999999994</v>
      </c>
      <c r="I153" s="2">
        <v>3.9058459999999995</v>
      </c>
      <c r="J153" s="13"/>
      <c r="K153" s="13" t="s">
        <v>51</v>
      </c>
      <c r="L153" s="13" t="s">
        <v>50</v>
      </c>
      <c r="M153" s="13" t="s">
        <v>54</v>
      </c>
      <c r="N153" s="16">
        <f t="shared" si="20"/>
        <v>50</v>
      </c>
      <c r="O153" s="16">
        <f t="shared" si="21"/>
        <v>100</v>
      </c>
      <c r="P153" s="16">
        <f t="shared" si="22"/>
        <v>50</v>
      </c>
      <c r="Q153" s="16">
        <f t="shared" si="23"/>
        <v>66</v>
      </c>
      <c r="R153" s="17">
        <f t="shared" si="24"/>
        <v>69.900000000000006</v>
      </c>
      <c r="S153" s="17">
        <f t="shared" si="25"/>
        <v>64</v>
      </c>
      <c r="T153" s="17">
        <f t="shared" si="26"/>
        <v>64.7</v>
      </c>
      <c r="U153" s="17">
        <f t="shared" si="27"/>
        <v>66.5</v>
      </c>
      <c r="V153" s="16">
        <f t="shared" si="28"/>
        <v>66.2</v>
      </c>
      <c r="W153" s="16">
        <f t="shared" si="29"/>
        <v>66.275000000000006</v>
      </c>
    </row>
    <row r="154" spans="1:23" ht="13.5" x14ac:dyDescent="0.25">
      <c r="A154" s="3">
        <v>42227</v>
      </c>
      <c r="B154" s="2">
        <v>3.8732000000000002</v>
      </c>
      <c r="C154" s="2">
        <v>44.547182924298873</v>
      </c>
      <c r="D154" s="2">
        <v>-2.0316624872385169E-3</v>
      </c>
      <c r="E154" s="2">
        <v>8.1958539135507588E-3</v>
      </c>
      <c r="F154" s="2">
        <v>3.8879600000000005</v>
      </c>
      <c r="G154" s="2">
        <v>3.8860999999999999</v>
      </c>
      <c r="H154" s="2">
        <v>3.8811249999999995</v>
      </c>
      <c r="I154" s="2">
        <v>3.9054499999999996</v>
      </c>
      <c r="J154" s="13"/>
      <c r="K154" s="13" t="s">
        <v>51</v>
      </c>
      <c r="L154" s="13" t="s">
        <v>50</v>
      </c>
      <c r="M154" s="13" t="s">
        <v>54</v>
      </c>
      <c r="N154" s="16">
        <f t="shared" si="20"/>
        <v>50</v>
      </c>
      <c r="O154" s="16">
        <f t="shared" si="21"/>
        <v>100</v>
      </c>
      <c r="P154" s="16">
        <f t="shared" si="22"/>
        <v>50</v>
      </c>
      <c r="Q154" s="16">
        <f t="shared" si="23"/>
        <v>66</v>
      </c>
      <c r="R154" s="17">
        <f t="shared" si="24"/>
        <v>69.900000000000006</v>
      </c>
      <c r="S154" s="17">
        <f t="shared" si="25"/>
        <v>64</v>
      </c>
      <c r="T154" s="17">
        <f t="shared" si="26"/>
        <v>64.7</v>
      </c>
      <c r="U154" s="17">
        <f t="shared" si="27"/>
        <v>66.5</v>
      </c>
      <c r="V154" s="16">
        <f t="shared" si="28"/>
        <v>66.2</v>
      </c>
      <c r="W154" s="16">
        <f t="shared" si="29"/>
        <v>66.275000000000006</v>
      </c>
    </row>
    <row r="155" spans="1:23" ht="13.5" x14ac:dyDescent="0.25">
      <c r="A155" s="3">
        <v>42228</v>
      </c>
      <c r="B155" s="2">
        <v>3.8546999999999998</v>
      </c>
      <c r="C155" s="2">
        <v>39.999656452303441</v>
      </c>
      <c r="D155" s="2">
        <v>-4.6024758241003383E-5</v>
      </c>
      <c r="E155" s="2">
        <v>8.4769196381717146E-3</v>
      </c>
      <c r="F155" s="2">
        <v>3.8768800000000008</v>
      </c>
      <c r="G155" s="2">
        <v>3.8831499999999997</v>
      </c>
      <c r="H155" s="2">
        <v>3.8801999999999994</v>
      </c>
      <c r="I155" s="2">
        <v>3.9038939999999998</v>
      </c>
      <c r="J155" s="13"/>
      <c r="K155" s="13" t="s">
        <v>55</v>
      </c>
      <c r="L155" s="13" t="s">
        <v>48</v>
      </c>
      <c r="M155" s="13" t="s">
        <v>47</v>
      </c>
      <c r="N155" s="16">
        <f t="shared" si="20"/>
        <v>50</v>
      </c>
      <c r="O155" s="16">
        <f t="shared" si="21"/>
        <v>100</v>
      </c>
      <c r="P155" s="16">
        <f t="shared" si="22"/>
        <v>50</v>
      </c>
      <c r="Q155" s="16">
        <f t="shared" si="23"/>
        <v>0</v>
      </c>
      <c r="R155" s="17">
        <f t="shared" si="24"/>
        <v>60</v>
      </c>
      <c r="S155" s="17">
        <f t="shared" si="25"/>
        <v>47.5</v>
      </c>
      <c r="T155" s="17">
        <f t="shared" si="26"/>
        <v>35</v>
      </c>
      <c r="U155" s="17">
        <f t="shared" si="27"/>
        <v>50</v>
      </c>
      <c r="V155" s="16">
        <f t="shared" si="28"/>
        <v>47.5</v>
      </c>
      <c r="W155" s="16">
        <f t="shared" si="29"/>
        <v>48.125</v>
      </c>
    </row>
    <row r="156" spans="1:23" ht="13.5" x14ac:dyDescent="0.25">
      <c r="A156" s="3">
        <v>42230</v>
      </c>
      <c r="B156" s="2">
        <v>3.8473999999999999</v>
      </c>
      <c r="C156" s="2">
        <v>38.336609514514087</v>
      </c>
      <c r="D156" s="2">
        <v>5.2332757389303985E-3</v>
      </c>
      <c r="E156" s="2">
        <v>8.2017480595424838E-3</v>
      </c>
      <c r="F156" s="2">
        <v>3.8643399999999999</v>
      </c>
      <c r="G156" s="2">
        <v>3.8776200000000003</v>
      </c>
      <c r="H156" s="2">
        <v>3.8792799999999992</v>
      </c>
      <c r="I156" s="2">
        <v>3.9021919999999994</v>
      </c>
      <c r="J156" s="13"/>
      <c r="K156" s="13" t="s">
        <v>55</v>
      </c>
      <c r="L156" s="13" t="s">
        <v>48</v>
      </c>
      <c r="M156" s="13" t="s">
        <v>47</v>
      </c>
      <c r="N156" s="16">
        <f t="shared" si="20"/>
        <v>50</v>
      </c>
      <c r="O156" s="16">
        <f t="shared" si="21"/>
        <v>100</v>
      </c>
      <c r="P156" s="16">
        <f t="shared" si="22"/>
        <v>50</v>
      </c>
      <c r="Q156" s="16">
        <f t="shared" si="23"/>
        <v>0</v>
      </c>
      <c r="R156" s="17">
        <f t="shared" si="24"/>
        <v>60</v>
      </c>
      <c r="S156" s="17">
        <f t="shared" si="25"/>
        <v>47.5</v>
      </c>
      <c r="T156" s="17">
        <f t="shared" si="26"/>
        <v>35</v>
      </c>
      <c r="U156" s="17">
        <f t="shared" si="27"/>
        <v>50</v>
      </c>
      <c r="V156" s="16">
        <f t="shared" si="28"/>
        <v>47.5</v>
      </c>
      <c r="W156" s="16">
        <f t="shared" si="29"/>
        <v>48.125</v>
      </c>
    </row>
    <row r="157" spans="1:23" ht="13.5" x14ac:dyDescent="0.25">
      <c r="A157" s="3">
        <v>42233</v>
      </c>
      <c r="B157" s="2">
        <v>3.851</v>
      </c>
      <c r="C157" s="2">
        <v>39.668764603114013</v>
      </c>
      <c r="D157" s="2">
        <v>7.396451048806707E-3</v>
      </c>
      <c r="E157" s="2">
        <v>8.0500224976771621E-3</v>
      </c>
      <c r="F157" s="2">
        <v>3.8599000000000006</v>
      </c>
      <c r="G157" s="2">
        <v>3.8739300000000001</v>
      </c>
      <c r="H157" s="2">
        <v>3.8785399999999988</v>
      </c>
      <c r="I157" s="2">
        <v>3.9009919999999996</v>
      </c>
      <c r="J157" s="13"/>
      <c r="K157" s="13" t="s">
        <v>51</v>
      </c>
      <c r="L157" s="13" t="s">
        <v>50</v>
      </c>
      <c r="M157" s="13" t="s">
        <v>53</v>
      </c>
      <c r="N157" s="16">
        <f t="shared" si="20"/>
        <v>50</v>
      </c>
      <c r="O157" s="16">
        <f t="shared" si="21"/>
        <v>100</v>
      </c>
      <c r="P157" s="16">
        <f t="shared" si="22"/>
        <v>50</v>
      </c>
      <c r="Q157" s="16">
        <f t="shared" si="23"/>
        <v>83</v>
      </c>
      <c r="R157" s="17">
        <f t="shared" si="24"/>
        <v>72.45</v>
      </c>
      <c r="S157" s="17">
        <f t="shared" si="25"/>
        <v>68.25</v>
      </c>
      <c r="T157" s="17">
        <f t="shared" si="26"/>
        <v>72.349999999999994</v>
      </c>
      <c r="U157" s="17">
        <f t="shared" si="27"/>
        <v>70.75</v>
      </c>
      <c r="V157" s="16">
        <f t="shared" si="28"/>
        <v>71.016666666666666</v>
      </c>
      <c r="W157" s="16">
        <f t="shared" si="29"/>
        <v>70.949999999999989</v>
      </c>
    </row>
    <row r="158" spans="1:23" ht="13.5" x14ac:dyDescent="0.25">
      <c r="A158" s="3">
        <v>42234</v>
      </c>
      <c r="B158" s="2">
        <v>3.851</v>
      </c>
      <c r="C158" s="2">
        <v>39.66876460311402</v>
      </c>
      <c r="D158" s="2">
        <v>7.1659308380396247E-3</v>
      </c>
      <c r="E158" s="2">
        <v>8.0954190327584066E-3</v>
      </c>
      <c r="F158" s="2">
        <v>3.8554599999999999</v>
      </c>
      <c r="G158" s="2">
        <v>3.8717100000000002</v>
      </c>
      <c r="H158" s="2">
        <v>3.877429999999999</v>
      </c>
      <c r="I158" s="2">
        <v>3.9001519999999994</v>
      </c>
      <c r="J158" s="13"/>
      <c r="K158" s="13" t="s">
        <v>51</v>
      </c>
      <c r="L158" s="13" t="s">
        <v>50</v>
      </c>
      <c r="M158" s="13" t="s">
        <v>53</v>
      </c>
      <c r="N158" s="16">
        <f t="shared" si="20"/>
        <v>50</v>
      </c>
      <c r="O158" s="16">
        <f t="shared" si="21"/>
        <v>100</v>
      </c>
      <c r="P158" s="16">
        <f t="shared" si="22"/>
        <v>50</v>
      </c>
      <c r="Q158" s="16">
        <f t="shared" si="23"/>
        <v>83</v>
      </c>
      <c r="R158" s="17">
        <f t="shared" si="24"/>
        <v>72.45</v>
      </c>
      <c r="S158" s="17">
        <f t="shared" si="25"/>
        <v>68.25</v>
      </c>
      <c r="T158" s="17">
        <f t="shared" si="26"/>
        <v>72.349999999999994</v>
      </c>
      <c r="U158" s="17">
        <f t="shared" si="27"/>
        <v>70.75</v>
      </c>
      <c r="V158" s="16">
        <f t="shared" si="28"/>
        <v>71.016666666666666</v>
      </c>
      <c r="W158" s="16">
        <f t="shared" si="29"/>
        <v>70.949999999999989</v>
      </c>
    </row>
    <row r="159" spans="1:23" ht="13.5" x14ac:dyDescent="0.25">
      <c r="A159" s="3">
        <v>42235</v>
      </c>
      <c r="B159" s="2">
        <v>3.8732000000000002</v>
      </c>
      <c r="C159" s="2">
        <v>47.742843724338947</v>
      </c>
      <c r="D159" s="2">
        <v>5.5122078143554631E-3</v>
      </c>
      <c r="E159" s="2">
        <v>8.8047905816760318E-3</v>
      </c>
      <c r="F159" s="2">
        <v>3.8554599999999999</v>
      </c>
      <c r="G159" s="2">
        <v>3.8717100000000002</v>
      </c>
      <c r="H159" s="2">
        <v>3.877429999999999</v>
      </c>
      <c r="I159" s="2">
        <v>3.8994679999999993</v>
      </c>
      <c r="J159" s="13"/>
      <c r="K159" s="13" t="s">
        <v>51</v>
      </c>
      <c r="L159" s="13" t="s">
        <v>50</v>
      </c>
      <c r="M159" s="13" t="s">
        <v>54</v>
      </c>
      <c r="N159" s="16">
        <f t="shared" si="20"/>
        <v>50</v>
      </c>
      <c r="O159" s="16">
        <f t="shared" si="21"/>
        <v>100</v>
      </c>
      <c r="P159" s="16">
        <f t="shared" si="22"/>
        <v>50</v>
      </c>
      <c r="Q159" s="16">
        <f t="shared" si="23"/>
        <v>66</v>
      </c>
      <c r="R159" s="17">
        <f t="shared" si="24"/>
        <v>69.900000000000006</v>
      </c>
      <c r="S159" s="17">
        <f t="shared" si="25"/>
        <v>64</v>
      </c>
      <c r="T159" s="17">
        <f t="shared" si="26"/>
        <v>64.7</v>
      </c>
      <c r="U159" s="17">
        <f t="shared" si="27"/>
        <v>66.5</v>
      </c>
      <c r="V159" s="16">
        <f t="shared" si="28"/>
        <v>66.2</v>
      </c>
      <c r="W159" s="16">
        <f t="shared" si="29"/>
        <v>66.275000000000006</v>
      </c>
    </row>
    <row r="160" spans="1:23" ht="13.5" x14ac:dyDescent="0.25">
      <c r="A160" s="3">
        <v>42236</v>
      </c>
      <c r="B160" s="2">
        <v>3.8732000000000002</v>
      </c>
      <c r="C160" s="2">
        <v>47.74284372433894</v>
      </c>
      <c r="D160" s="2">
        <v>9.8306617665757656E-3</v>
      </c>
      <c r="E160" s="2">
        <v>9.4875474128687347E-3</v>
      </c>
      <c r="F160" s="2">
        <v>3.8591600000000001</v>
      </c>
      <c r="G160" s="2">
        <v>3.86802</v>
      </c>
      <c r="H160" s="2">
        <v>3.8772449999999994</v>
      </c>
      <c r="I160" s="2">
        <v>3.8987119999999993</v>
      </c>
      <c r="J160" s="13"/>
      <c r="K160" s="13" t="s">
        <v>51</v>
      </c>
      <c r="L160" s="13" t="s">
        <v>50</v>
      </c>
      <c r="M160" s="13" t="s">
        <v>52</v>
      </c>
      <c r="N160" s="16">
        <f t="shared" si="20"/>
        <v>50</v>
      </c>
      <c r="O160" s="16">
        <f t="shared" si="21"/>
        <v>100</v>
      </c>
      <c r="P160" s="16">
        <f t="shared" si="22"/>
        <v>50</v>
      </c>
      <c r="Q160" s="16">
        <f t="shared" si="23"/>
        <v>100</v>
      </c>
      <c r="R160" s="17">
        <f t="shared" si="24"/>
        <v>75</v>
      </c>
      <c r="S160" s="17">
        <f t="shared" si="25"/>
        <v>72.5</v>
      </c>
      <c r="T160" s="17">
        <f t="shared" si="26"/>
        <v>80</v>
      </c>
      <c r="U160" s="17">
        <f t="shared" si="27"/>
        <v>75</v>
      </c>
      <c r="V160" s="16">
        <f t="shared" si="28"/>
        <v>75.833333333333329</v>
      </c>
      <c r="W160" s="16">
        <f t="shared" si="29"/>
        <v>75.625</v>
      </c>
    </row>
    <row r="161" spans="1:23" ht="13.5" x14ac:dyDescent="0.25">
      <c r="A161" s="3">
        <v>42237</v>
      </c>
      <c r="B161" s="2">
        <v>3.8658000000000001</v>
      </c>
      <c r="C161" s="2">
        <v>45.394291938419592</v>
      </c>
      <c r="D161" s="2">
        <v>1.4070696495334545E-2</v>
      </c>
      <c r="E161" s="2">
        <v>1.0027147544563695E-2</v>
      </c>
      <c r="F161" s="2">
        <v>3.8628399999999998</v>
      </c>
      <c r="G161" s="2">
        <v>3.8635899999999999</v>
      </c>
      <c r="H161" s="2">
        <v>3.8768749999999996</v>
      </c>
      <c r="I161" s="2">
        <v>3.8973779999999998</v>
      </c>
      <c r="J161" s="13"/>
      <c r="K161" s="13" t="s">
        <v>51</v>
      </c>
      <c r="L161" s="13" t="s">
        <v>50</v>
      </c>
      <c r="M161" s="13" t="s">
        <v>52</v>
      </c>
      <c r="N161" s="16">
        <f t="shared" si="20"/>
        <v>50</v>
      </c>
      <c r="O161" s="16">
        <f t="shared" si="21"/>
        <v>100</v>
      </c>
      <c r="P161" s="16">
        <f t="shared" si="22"/>
        <v>50</v>
      </c>
      <c r="Q161" s="16">
        <f t="shared" si="23"/>
        <v>100</v>
      </c>
      <c r="R161" s="17">
        <f t="shared" si="24"/>
        <v>75</v>
      </c>
      <c r="S161" s="17">
        <f t="shared" si="25"/>
        <v>72.5</v>
      </c>
      <c r="T161" s="17">
        <f t="shared" si="26"/>
        <v>80</v>
      </c>
      <c r="U161" s="17">
        <f t="shared" si="27"/>
        <v>75</v>
      </c>
      <c r="V161" s="16">
        <f t="shared" si="28"/>
        <v>75.833333333333329</v>
      </c>
      <c r="W161" s="16">
        <f t="shared" si="29"/>
        <v>75.625</v>
      </c>
    </row>
    <row r="162" spans="1:23" ht="13.5" x14ac:dyDescent="0.25">
      <c r="A162" s="3">
        <v>42240</v>
      </c>
      <c r="B162" s="2">
        <v>3.8658000000000001</v>
      </c>
      <c r="C162" s="2">
        <v>45.394291938419585</v>
      </c>
      <c r="D162" s="2">
        <v>1.2060231436722635E-2</v>
      </c>
      <c r="E162" s="2">
        <v>1.0621206837659356E-2</v>
      </c>
      <c r="F162" s="2">
        <v>3.8658000000000001</v>
      </c>
      <c r="G162" s="2">
        <v>3.8628500000000003</v>
      </c>
      <c r="H162" s="2">
        <v>3.8765050000000003</v>
      </c>
      <c r="I162" s="2">
        <v>3.896474</v>
      </c>
      <c r="J162" s="13"/>
      <c r="K162" s="13" t="s">
        <v>55</v>
      </c>
      <c r="L162" s="13" t="s">
        <v>54</v>
      </c>
      <c r="M162" s="13" t="s">
        <v>49</v>
      </c>
      <c r="N162" s="16">
        <f t="shared" si="20"/>
        <v>50</v>
      </c>
      <c r="O162" s="16">
        <f t="shared" si="21"/>
        <v>100</v>
      </c>
      <c r="P162" s="16">
        <f t="shared" si="22"/>
        <v>50</v>
      </c>
      <c r="Q162" s="16">
        <f t="shared" si="23"/>
        <v>16.5</v>
      </c>
      <c r="R162" s="17">
        <f t="shared" si="24"/>
        <v>62.475000000000001</v>
      </c>
      <c r="S162" s="17">
        <f t="shared" si="25"/>
        <v>51.625</v>
      </c>
      <c r="T162" s="17">
        <f t="shared" si="26"/>
        <v>42.424999999999997</v>
      </c>
      <c r="U162" s="17">
        <f t="shared" si="27"/>
        <v>54.125</v>
      </c>
      <c r="V162" s="16">
        <f t="shared" si="28"/>
        <v>52.17499999999999</v>
      </c>
      <c r="W162" s="16">
        <f t="shared" si="29"/>
        <v>52.662499999999994</v>
      </c>
    </row>
    <row r="163" spans="1:23" ht="13.5" x14ac:dyDescent="0.25">
      <c r="A163" s="3">
        <v>42241</v>
      </c>
      <c r="B163" s="2">
        <v>3.8437000000000001</v>
      </c>
      <c r="C163" s="2">
        <v>38.785901836209135</v>
      </c>
      <c r="D163" s="2">
        <v>1.2069009736252578E-2</v>
      </c>
      <c r="E163" s="2">
        <v>1.1138096213504438E-2</v>
      </c>
      <c r="F163" s="2">
        <v>3.8643399999999999</v>
      </c>
      <c r="G163" s="2">
        <v>3.8599000000000006</v>
      </c>
      <c r="H163" s="2">
        <v>3.8746599999999995</v>
      </c>
      <c r="I163" s="2">
        <v>3.8951280000000001</v>
      </c>
      <c r="J163" s="13"/>
      <c r="K163" s="13" t="s">
        <v>55</v>
      </c>
      <c r="L163" s="13" t="s">
        <v>48</v>
      </c>
      <c r="M163" s="13" t="s">
        <v>47</v>
      </c>
      <c r="N163" s="16">
        <f t="shared" si="20"/>
        <v>50</v>
      </c>
      <c r="O163" s="16">
        <f t="shared" si="21"/>
        <v>100</v>
      </c>
      <c r="P163" s="16">
        <f t="shared" si="22"/>
        <v>50</v>
      </c>
      <c r="Q163" s="16">
        <f t="shared" si="23"/>
        <v>0</v>
      </c>
      <c r="R163" s="17">
        <f t="shared" si="24"/>
        <v>60</v>
      </c>
      <c r="S163" s="17">
        <f t="shared" si="25"/>
        <v>47.5</v>
      </c>
      <c r="T163" s="17">
        <f t="shared" si="26"/>
        <v>35</v>
      </c>
      <c r="U163" s="17">
        <f t="shared" si="27"/>
        <v>50</v>
      </c>
      <c r="V163" s="16">
        <f t="shared" si="28"/>
        <v>47.5</v>
      </c>
      <c r="W163" s="16">
        <f t="shared" si="29"/>
        <v>48.125</v>
      </c>
    </row>
    <row r="164" spans="1:23" ht="13.5" x14ac:dyDescent="0.25">
      <c r="A164" s="3">
        <v>42242</v>
      </c>
      <c r="B164" s="2">
        <v>3.8437000000000001</v>
      </c>
      <c r="C164" s="2">
        <v>38.785901836209135</v>
      </c>
      <c r="D164" s="2">
        <v>1.227453108504406E-2</v>
      </c>
      <c r="E164" s="2">
        <v>1.1011570708205701E-2</v>
      </c>
      <c r="F164" s="2">
        <v>3.8584400000000003</v>
      </c>
      <c r="G164" s="2">
        <v>3.8569499999999999</v>
      </c>
      <c r="H164" s="2">
        <v>3.8715249999999997</v>
      </c>
      <c r="I164" s="2">
        <v>3.8937819999999999</v>
      </c>
      <c r="J164" s="13"/>
      <c r="K164" s="13" t="s">
        <v>55</v>
      </c>
      <c r="L164" s="13" t="s">
        <v>48</v>
      </c>
      <c r="M164" s="13" t="s">
        <v>47</v>
      </c>
      <c r="N164" s="16">
        <f t="shared" si="20"/>
        <v>50</v>
      </c>
      <c r="O164" s="16">
        <f t="shared" si="21"/>
        <v>100</v>
      </c>
      <c r="P164" s="16">
        <f t="shared" si="22"/>
        <v>50</v>
      </c>
      <c r="Q164" s="16">
        <f t="shared" si="23"/>
        <v>0</v>
      </c>
      <c r="R164" s="17">
        <f t="shared" si="24"/>
        <v>60</v>
      </c>
      <c r="S164" s="17">
        <f t="shared" si="25"/>
        <v>47.5</v>
      </c>
      <c r="T164" s="17">
        <f t="shared" si="26"/>
        <v>35</v>
      </c>
      <c r="U164" s="17">
        <f t="shared" si="27"/>
        <v>50</v>
      </c>
      <c r="V164" s="16">
        <f t="shared" si="28"/>
        <v>47.5</v>
      </c>
      <c r="W164" s="16">
        <f t="shared" si="29"/>
        <v>48.125</v>
      </c>
    </row>
    <row r="165" spans="1:23" ht="13.5" x14ac:dyDescent="0.25">
      <c r="A165" s="3">
        <v>42243</v>
      </c>
      <c r="B165" s="2">
        <v>3.8732000000000002</v>
      </c>
      <c r="C165" s="2">
        <v>50.044341883660813</v>
      </c>
      <c r="D165" s="2">
        <v>7.6005146935269607E-3</v>
      </c>
      <c r="E165" s="2">
        <v>1.0387858703987451E-2</v>
      </c>
      <c r="F165" s="2">
        <v>3.8584400000000003</v>
      </c>
      <c r="G165" s="2">
        <v>3.8587999999999996</v>
      </c>
      <c r="H165" s="2">
        <v>3.8709749999999992</v>
      </c>
      <c r="I165" s="2">
        <v>3.8930260000000003</v>
      </c>
      <c r="J165" s="13"/>
      <c r="K165" s="13" t="s">
        <v>55</v>
      </c>
      <c r="L165" s="13" t="s">
        <v>48</v>
      </c>
      <c r="M165" s="13" t="s">
        <v>54</v>
      </c>
      <c r="N165" s="16">
        <f t="shared" si="20"/>
        <v>50</v>
      </c>
      <c r="O165" s="16">
        <f t="shared" si="21"/>
        <v>100</v>
      </c>
      <c r="P165" s="16">
        <f t="shared" si="22"/>
        <v>50</v>
      </c>
      <c r="Q165" s="16">
        <f t="shared" si="23"/>
        <v>0</v>
      </c>
      <c r="R165" s="17">
        <f t="shared" si="24"/>
        <v>60</v>
      </c>
      <c r="S165" s="17">
        <f t="shared" si="25"/>
        <v>47.5</v>
      </c>
      <c r="T165" s="17">
        <f t="shared" si="26"/>
        <v>35</v>
      </c>
      <c r="U165" s="17">
        <f t="shared" si="27"/>
        <v>50</v>
      </c>
      <c r="V165" s="16">
        <f t="shared" si="28"/>
        <v>47.5</v>
      </c>
      <c r="W165" s="16">
        <f t="shared" si="29"/>
        <v>48.125</v>
      </c>
    </row>
    <row r="166" spans="1:23" ht="13.5" x14ac:dyDescent="0.25">
      <c r="A166" s="3">
        <v>42244</v>
      </c>
      <c r="B166" s="2">
        <v>3.8732000000000002</v>
      </c>
      <c r="C166" s="2">
        <v>50.044341883660827</v>
      </c>
      <c r="D166" s="2">
        <v>2.5180173532377559E-3</v>
      </c>
      <c r="E166" s="2">
        <v>9.965927281399313E-3</v>
      </c>
      <c r="F166" s="2">
        <v>3.8599200000000002</v>
      </c>
      <c r="G166" s="2">
        <v>3.8613799999999991</v>
      </c>
      <c r="H166" s="2">
        <v>3.8694999999999995</v>
      </c>
      <c r="I166" s="2">
        <v>3.8916260000000005</v>
      </c>
      <c r="J166" s="13"/>
      <c r="K166" s="13" t="s">
        <v>55</v>
      </c>
      <c r="L166" s="13" t="s">
        <v>48</v>
      </c>
      <c r="M166" s="13" t="s">
        <v>49</v>
      </c>
      <c r="N166" s="16">
        <f t="shared" si="20"/>
        <v>50</v>
      </c>
      <c r="O166" s="16">
        <f t="shared" si="21"/>
        <v>100</v>
      </c>
      <c r="P166" s="16">
        <f t="shared" si="22"/>
        <v>50</v>
      </c>
      <c r="Q166" s="16">
        <f t="shared" si="23"/>
        <v>0</v>
      </c>
      <c r="R166" s="17">
        <f t="shared" si="24"/>
        <v>60</v>
      </c>
      <c r="S166" s="17">
        <f t="shared" si="25"/>
        <v>47.5</v>
      </c>
      <c r="T166" s="17">
        <f t="shared" si="26"/>
        <v>35</v>
      </c>
      <c r="U166" s="17">
        <f t="shared" si="27"/>
        <v>50</v>
      </c>
      <c r="V166" s="16">
        <f t="shared" si="28"/>
        <v>47.5</v>
      </c>
      <c r="W166" s="16">
        <f t="shared" si="29"/>
        <v>48.125</v>
      </c>
    </row>
    <row r="167" spans="1:23" ht="13.5" x14ac:dyDescent="0.25">
      <c r="A167" s="3">
        <v>42247</v>
      </c>
      <c r="B167" s="2">
        <v>3.8363</v>
      </c>
      <c r="C167" s="2">
        <v>39.504251821764711</v>
      </c>
      <c r="D167" s="2">
        <v>1.5004708062509309E-3</v>
      </c>
      <c r="E167" s="2">
        <v>9.0054845320566568E-3</v>
      </c>
      <c r="F167" s="2">
        <v>3.8540200000000007</v>
      </c>
      <c r="G167" s="2">
        <v>3.8599100000000002</v>
      </c>
      <c r="H167" s="2">
        <v>3.866919999999999</v>
      </c>
      <c r="I167" s="2">
        <v>3.8894880000000005</v>
      </c>
      <c r="J167" s="13"/>
      <c r="K167" s="13" t="s">
        <v>55</v>
      </c>
      <c r="L167" s="13" t="s">
        <v>48</v>
      </c>
      <c r="M167" s="13" t="s">
        <v>47</v>
      </c>
      <c r="N167" s="16">
        <f t="shared" si="20"/>
        <v>50</v>
      </c>
      <c r="O167" s="16">
        <f t="shared" si="21"/>
        <v>100</v>
      </c>
      <c r="P167" s="16">
        <f t="shared" si="22"/>
        <v>50</v>
      </c>
      <c r="Q167" s="16">
        <f t="shared" si="23"/>
        <v>0</v>
      </c>
      <c r="R167" s="17">
        <f t="shared" si="24"/>
        <v>60</v>
      </c>
      <c r="S167" s="17">
        <f t="shared" si="25"/>
        <v>47.5</v>
      </c>
      <c r="T167" s="17">
        <f t="shared" si="26"/>
        <v>35</v>
      </c>
      <c r="U167" s="17">
        <f t="shared" si="27"/>
        <v>50</v>
      </c>
      <c r="V167" s="16">
        <f t="shared" si="28"/>
        <v>47.5</v>
      </c>
      <c r="W167" s="16">
        <f t="shared" si="29"/>
        <v>48.125</v>
      </c>
    </row>
    <row r="168" spans="1:23" ht="13.5" x14ac:dyDescent="0.25">
      <c r="A168" s="3">
        <v>42248</v>
      </c>
      <c r="B168" s="2">
        <v>3.84</v>
      </c>
      <c r="C168" s="2">
        <v>40.849516319207211</v>
      </c>
      <c r="D168" s="2">
        <v>5.7959563916698542E-4</v>
      </c>
      <c r="E168" s="2">
        <v>7.575284708857156E-3</v>
      </c>
      <c r="F168" s="2">
        <v>3.8532800000000003</v>
      </c>
      <c r="G168" s="2">
        <v>3.8588099999999996</v>
      </c>
      <c r="H168" s="2">
        <v>3.8652599999999993</v>
      </c>
      <c r="I168" s="2">
        <v>3.8874239999999998</v>
      </c>
      <c r="J168" s="13"/>
      <c r="K168" s="13" t="s">
        <v>55</v>
      </c>
      <c r="L168" s="13" t="s">
        <v>48</v>
      </c>
      <c r="M168" s="13" t="s">
        <v>47</v>
      </c>
      <c r="N168" s="16">
        <f t="shared" si="20"/>
        <v>50</v>
      </c>
      <c r="O168" s="16">
        <f t="shared" si="21"/>
        <v>100</v>
      </c>
      <c r="P168" s="16">
        <f t="shared" si="22"/>
        <v>50</v>
      </c>
      <c r="Q168" s="16">
        <f t="shared" si="23"/>
        <v>0</v>
      </c>
      <c r="R168" s="17">
        <f t="shared" si="24"/>
        <v>60</v>
      </c>
      <c r="S168" s="17">
        <f t="shared" si="25"/>
        <v>47.5</v>
      </c>
      <c r="T168" s="17">
        <f t="shared" si="26"/>
        <v>35</v>
      </c>
      <c r="U168" s="17">
        <f t="shared" si="27"/>
        <v>50</v>
      </c>
      <c r="V168" s="16">
        <f t="shared" si="28"/>
        <v>47.5</v>
      </c>
      <c r="W168" s="16">
        <f t="shared" si="29"/>
        <v>48.125</v>
      </c>
    </row>
    <row r="169" spans="1:23" ht="13.5" x14ac:dyDescent="0.25">
      <c r="A169" s="3">
        <v>42249</v>
      </c>
      <c r="B169" s="2">
        <v>3.84</v>
      </c>
      <c r="C169" s="2">
        <v>40.849516319207218</v>
      </c>
      <c r="D169" s="2">
        <v>3.3922479083843271E-3</v>
      </c>
      <c r="E169" s="2">
        <v>6.1522327281970501E-3</v>
      </c>
      <c r="F169" s="2">
        <v>3.8525400000000003</v>
      </c>
      <c r="G169" s="2">
        <v>3.8554900000000005</v>
      </c>
      <c r="H169" s="2">
        <v>3.8635999999999995</v>
      </c>
      <c r="I169" s="2">
        <v>3.8853600000000004</v>
      </c>
      <c r="J169" s="13"/>
      <c r="K169" s="13" t="s">
        <v>55</v>
      </c>
      <c r="L169" s="13" t="s">
        <v>48</v>
      </c>
      <c r="M169" s="13" t="s">
        <v>47</v>
      </c>
      <c r="N169" s="16">
        <f t="shared" si="20"/>
        <v>50</v>
      </c>
      <c r="O169" s="16">
        <f t="shared" si="21"/>
        <v>100</v>
      </c>
      <c r="P169" s="16">
        <f t="shared" si="22"/>
        <v>50</v>
      </c>
      <c r="Q169" s="16">
        <f t="shared" si="23"/>
        <v>0</v>
      </c>
      <c r="R169" s="17">
        <f t="shared" si="24"/>
        <v>60</v>
      </c>
      <c r="S169" s="17">
        <f t="shared" si="25"/>
        <v>47.5</v>
      </c>
      <c r="T169" s="17">
        <f t="shared" si="26"/>
        <v>35</v>
      </c>
      <c r="U169" s="17">
        <f t="shared" si="27"/>
        <v>50</v>
      </c>
      <c r="V169" s="16">
        <f t="shared" si="28"/>
        <v>47.5</v>
      </c>
      <c r="W169" s="16">
        <f t="shared" si="29"/>
        <v>48.125</v>
      </c>
    </row>
    <row r="170" spans="1:23" ht="13.5" x14ac:dyDescent="0.25">
      <c r="A170" s="3">
        <v>42250</v>
      </c>
      <c r="B170" s="2">
        <v>3.84</v>
      </c>
      <c r="C170" s="2">
        <v>40.849516319207211</v>
      </c>
      <c r="D170" s="2">
        <v>5.9355823311801892E-3</v>
      </c>
      <c r="E170" s="2">
        <v>4.3845508205289192E-3</v>
      </c>
      <c r="F170" s="2">
        <v>3.8459000000000003</v>
      </c>
      <c r="G170" s="2">
        <v>3.852170000000001</v>
      </c>
      <c r="H170" s="2">
        <v>3.8600949999999998</v>
      </c>
      <c r="I170" s="2">
        <v>3.8832960000000001</v>
      </c>
      <c r="J170" s="13"/>
      <c r="K170" s="13" t="s">
        <v>55</v>
      </c>
      <c r="L170" s="13" t="s">
        <v>48</v>
      </c>
      <c r="M170" s="13" t="s">
        <v>47</v>
      </c>
      <c r="N170" s="16">
        <f t="shared" si="20"/>
        <v>50</v>
      </c>
      <c r="O170" s="16">
        <f t="shared" si="21"/>
        <v>100</v>
      </c>
      <c r="P170" s="16">
        <f t="shared" si="22"/>
        <v>50</v>
      </c>
      <c r="Q170" s="16">
        <f t="shared" si="23"/>
        <v>0</v>
      </c>
      <c r="R170" s="17">
        <f t="shared" si="24"/>
        <v>60</v>
      </c>
      <c r="S170" s="17">
        <f t="shared" si="25"/>
        <v>47.5</v>
      </c>
      <c r="T170" s="17">
        <f t="shared" si="26"/>
        <v>35</v>
      </c>
      <c r="U170" s="17">
        <f t="shared" si="27"/>
        <v>50</v>
      </c>
      <c r="V170" s="16">
        <f t="shared" si="28"/>
        <v>47.5</v>
      </c>
      <c r="W170" s="16">
        <f t="shared" si="29"/>
        <v>48.125</v>
      </c>
    </row>
    <row r="171" spans="1:23" ht="13.5" x14ac:dyDescent="0.25">
      <c r="A171" s="3">
        <v>42251</v>
      </c>
      <c r="B171" s="2">
        <v>3.84</v>
      </c>
      <c r="C171" s="2">
        <v>40.849516319207211</v>
      </c>
      <c r="D171" s="2">
        <v>7.1004673367185411E-3</v>
      </c>
      <c r="E171" s="2">
        <v>2.431795187797822E-3</v>
      </c>
      <c r="F171" s="2">
        <v>3.8392600000000003</v>
      </c>
      <c r="G171" s="2">
        <v>3.8495900000000005</v>
      </c>
      <c r="H171" s="2">
        <v>3.8565899999999997</v>
      </c>
      <c r="I171" s="2">
        <v>3.8812320000000007</v>
      </c>
      <c r="J171" s="13"/>
      <c r="K171" s="13" t="s">
        <v>55</v>
      </c>
      <c r="L171" s="13" t="s">
        <v>48</v>
      </c>
      <c r="M171" s="13" t="s">
        <v>47</v>
      </c>
      <c r="N171" s="16">
        <f t="shared" si="20"/>
        <v>50</v>
      </c>
      <c r="O171" s="16">
        <f t="shared" si="21"/>
        <v>100</v>
      </c>
      <c r="P171" s="16">
        <f t="shared" si="22"/>
        <v>50</v>
      </c>
      <c r="Q171" s="16">
        <f t="shared" si="23"/>
        <v>0</v>
      </c>
      <c r="R171" s="17">
        <f t="shared" si="24"/>
        <v>60</v>
      </c>
      <c r="S171" s="17">
        <f t="shared" si="25"/>
        <v>47.5</v>
      </c>
      <c r="T171" s="17">
        <f t="shared" si="26"/>
        <v>35</v>
      </c>
      <c r="U171" s="17">
        <f t="shared" si="27"/>
        <v>50</v>
      </c>
      <c r="V171" s="16">
        <f t="shared" si="28"/>
        <v>47.5</v>
      </c>
      <c r="W171" s="16">
        <f t="shared" si="29"/>
        <v>48.125</v>
      </c>
    </row>
    <row r="172" spans="1:23" ht="13.5" x14ac:dyDescent="0.25">
      <c r="A172" s="3">
        <v>42254</v>
      </c>
      <c r="B172" s="2">
        <v>3.84</v>
      </c>
      <c r="C172" s="2">
        <v>40.849516319207204</v>
      </c>
      <c r="D172" s="2">
        <v>8.2262266164230269E-3</v>
      </c>
      <c r="E172" s="2">
        <v>3.9935023306727699E-4</v>
      </c>
      <c r="F172" s="2">
        <v>3.84</v>
      </c>
      <c r="G172" s="2">
        <v>3.84701</v>
      </c>
      <c r="H172" s="2">
        <v>3.8549300000000004</v>
      </c>
      <c r="I172" s="2">
        <v>3.8793820000000001</v>
      </c>
      <c r="J172" s="13"/>
      <c r="K172" s="13" t="s">
        <v>51</v>
      </c>
      <c r="L172" s="13" t="s">
        <v>54</v>
      </c>
      <c r="M172" s="13" t="s">
        <v>52</v>
      </c>
      <c r="N172" s="16">
        <f t="shared" si="20"/>
        <v>50</v>
      </c>
      <c r="O172" s="16">
        <f t="shared" si="21"/>
        <v>100</v>
      </c>
      <c r="P172" s="16">
        <f t="shared" si="22"/>
        <v>50</v>
      </c>
      <c r="Q172" s="16">
        <f t="shared" si="23"/>
        <v>83.5</v>
      </c>
      <c r="R172" s="17">
        <f t="shared" si="24"/>
        <v>72.525000000000006</v>
      </c>
      <c r="S172" s="17">
        <f t="shared" si="25"/>
        <v>68.375</v>
      </c>
      <c r="T172" s="17">
        <f t="shared" si="26"/>
        <v>72.575000000000003</v>
      </c>
      <c r="U172" s="17">
        <f t="shared" si="27"/>
        <v>70.875</v>
      </c>
      <c r="V172" s="16">
        <f t="shared" si="28"/>
        <v>71.158333333333346</v>
      </c>
      <c r="W172" s="16">
        <f t="shared" si="29"/>
        <v>71.087500000000006</v>
      </c>
    </row>
    <row r="173" spans="1:23" ht="13.5" x14ac:dyDescent="0.25">
      <c r="A173" s="3">
        <v>42255</v>
      </c>
      <c r="B173" s="2">
        <v>3.84</v>
      </c>
      <c r="C173" s="2">
        <v>40.849516319207204</v>
      </c>
      <c r="D173" s="2">
        <v>5.9085026718443956E-3</v>
      </c>
      <c r="E173" s="2">
        <v>-1.608405672829319E-3</v>
      </c>
      <c r="F173" s="2">
        <v>3.84</v>
      </c>
      <c r="G173" s="2">
        <v>3.8466400000000007</v>
      </c>
      <c r="H173" s="2">
        <v>3.8532700000000006</v>
      </c>
      <c r="I173" s="2">
        <v>3.8775379999999999</v>
      </c>
      <c r="J173" s="13"/>
      <c r="K173" s="13" t="s">
        <v>54</v>
      </c>
      <c r="L173" s="13" t="s">
        <v>54</v>
      </c>
      <c r="M173" s="13" t="s">
        <v>54</v>
      </c>
      <c r="N173" s="16">
        <f t="shared" si="20"/>
        <v>50</v>
      </c>
      <c r="O173" s="16">
        <f t="shared" si="21"/>
        <v>100</v>
      </c>
      <c r="P173" s="16">
        <f t="shared" si="22"/>
        <v>50</v>
      </c>
      <c r="Q173" s="16">
        <f t="shared" si="23"/>
        <v>33</v>
      </c>
      <c r="R173" s="17">
        <f t="shared" si="24"/>
        <v>64.95</v>
      </c>
      <c r="S173" s="17">
        <f t="shared" si="25"/>
        <v>55.75</v>
      </c>
      <c r="T173" s="17">
        <f t="shared" si="26"/>
        <v>49.85</v>
      </c>
      <c r="U173" s="17">
        <f t="shared" si="27"/>
        <v>58.25</v>
      </c>
      <c r="V173" s="16">
        <f t="shared" si="28"/>
        <v>56.85</v>
      </c>
      <c r="W173" s="16">
        <f t="shared" si="29"/>
        <v>57.2</v>
      </c>
    </row>
    <row r="174" spans="1:23" ht="13.5" x14ac:dyDescent="0.25">
      <c r="A174" s="3">
        <v>42256</v>
      </c>
      <c r="B174" s="2">
        <v>3.8437000000000001</v>
      </c>
      <c r="C174" s="2">
        <v>42.832592626096954</v>
      </c>
      <c r="D174" s="2">
        <v>3.7933798927949347E-3</v>
      </c>
      <c r="E174" s="2">
        <v>-2.8273837327139105E-3</v>
      </c>
      <c r="F174" s="2">
        <v>3.8407399999999994</v>
      </c>
      <c r="G174" s="2">
        <v>3.8466399999999998</v>
      </c>
      <c r="H174" s="2">
        <v>3.8517950000000005</v>
      </c>
      <c r="I174" s="2">
        <v>3.8772440000000006</v>
      </c>
      <c r="J174" s="13"/>
      <c r="K174" s="13" t="s">
        <v>51</v>
      </c>
      <c r="L174" s="13" t="s">
        <v>50</v>
      </c>
      <c r="M174" s="13" t="s">
        <v>52</v>
      </c>
      <c r="N174" s="16">
        <f t="shared" si="20"/>
        <v>50</v>
      </c>
      <c r="O174" s="16">
        <f t="shared" si="21"/>
        <v>100</v>
      </c>
      <c r="P174" s="16">
        <f t="shared" si="22"/>
        <v>50</v>
      </c>
      <c r="Q174" s="16">
        <f t="shared" si="23"/>
        <v>100</v>
      </c>
      <c r="R174" s="17">
        <f t="shared" si="24"/>
        <v>75</v>
      </c>
      <c r="S174" s="17">
        <f t="shared" si="25"/>
        <v>72.5</v>
      </c>
      <c r="T174" s="17">
        <f t="shared" si="26"/>
        <v>80</v>
      </c>
      <c r="U174" s="17">
        <f t="shared" si="27"/>
        <v>75</v>
      </c>
      <c r="V174" s="16">
        <f t="shared" si="28"/>
        <v>75.833333333333329</v>
      </c>
      <c r="W174" s="16">
        <f t="shared" si="29"/>
        <v>75.625</v>
      </c>
    </row>
    <row r="175" spans="1:23" ht="13.5" x14ac:dyDescent="0.25">
      <c r="A175" s="3">
        <v>42257</v>
      </c>
      <c r="B175" s="2">
        <v>3.8363</v>
      </c>
      <c r="C175" s="2">
        <v>39.947960621489671</v>
      </c>
      <c r="D175" s="2">
        <v>7.1796127024534862E-3</v>
      </c>
      <c r="E175" s="2">
        <v>-3.8795748142205024E-3</v>
      </c>
      <c r="F175" s="2">
        <v>3.84</v>
      </c>
      <c r="G175" s="2">
        <v>3.8429500000000005</v>
      </c>
      <c r="H175" s="2">
        <v>3.8508749999999998</v>
      </c>
      <c r="I175" s="2">
        <v>3.8764320000000003</v>
      </c>
      <c r="J175" s="13"/>
      <c r="K175" s="13" t="s">
        <v>55</v>
      </c>
      <c r="L175" s="13" t="s">
        <v>48</v>
      </c>
      <c r="M175" s="13" t="s">
        <v>47</v>
      </c>
      <c r="N175" s="16">
        <f t="shared" si="20"/>
        <v>50</v>
      </c>
      <c r="O175" s="16">
        <f t="shared" si="21"/>
        <v>100</v>
      </c>
      <c r="P175" s="16">
        <f t="shared" si="22"/>
        <v>50</v>
      </c>
      <c r="Q175" s="16">
        <f t="shared" si="23"/>
        <v>0</v>
      </c>
      <c r="R175" s="17">
        <f t="shared" si="24"/>
        <v>60</v>
      </c>
      <c r="S175" s="17">
        <f t="shared" si="25"/>
        <v>47.5</v>
      </c>
      <c r="T175" s="17">
        <f t="shared" si="26"/>
        <v>35</v>
      </c>
      <c r="U175" s="17">
        <f t="shared" si="27"/>
        <v>50</v>
      </c>
      <c r="V175" s="16">
        <f t="shared" si="28"/>
        <v>47.5</v>
      </c>
      <c r="W175" s="16">
        <f t="shared" si="29"/>
        <v>48.125</v>
      </c>
    </row>
    <row r="176" spans="1:23" ht="13.5" x14ac:dyDescent="0.25">
      <c r="A176" s="3">
        <v>42258</v>
      </c>
      <c r="B176" s="2">
        <v>3.8325999999999998</v>
      </c>
      <c r="C176" s="2">
        <v>38.549999419522941</v>
      </c>
      <c r="D176" s="2">
        <v>1.0445412052443093E-2</v>
      </c>
      <c r="E176" s="2">
        <v>-4.4219165766551452E-3</v>
      </c>
      <c r="F176" s="2">
        <v>3.8385199999999999</v>
      </c>
      <c r="G176" s="2">
        <v>3.8388900000000001</v>
      </c>
      <c r="H176" s="2">
        <v>3.8501350000000003</v>
      </c>
      <c r="I176" s="2">
        <v>3.8755460000000004</v>
      </c>
      <c r="J176" s="13"/>
      <c r="K176" s="13" t="s">
        <v>55</v>
      </c>
      <c r="L176" s="13" t="s">
        <v>48</v>
      </c>
      <c r="M176" s="13" t="s">
        <v>47</v>
      </c>
      <c r="N176" s="16">
        <f t="shared" si="20"/>
        <v>50</v>
      </c>
      <c r="O176" s="16">
        <f t="shared" si="21"/>
        <v>100</v>
      </c>
      <c r="P176" s="16">
        <f t="shared" si="22"/>
        <v>50</v>
      </c>
      <c r="Q176" s="16">
        <f t="shared" si="23"/>
        <v>0</v>
      </c>
      <c r="R176" s="17">
        <f t="shared" si="24"/>
        <v>60</v>
      </c>
      <c r="S176" s="17">
        <f t="shared" si="25"/>
        <v>47.5</v>
      </c>
      <c r="T176" s="17">
        <f t="shared" si="26"/>
        <v>35</v>
      </c>
      <c r="U176" s="17">
        <f t="shared" si="27"/>
        <v>50</v>
      </c>
      <c r="V176" s="16">
        <f t="shared" si="28"/>
        <v>47.5</v>
      </c>
      <c r="W176" s="16">
        <f t="shared" si="29"/>
        <v>48.125</v>
      </c>
    </row>
    <row r="177" spans="1:23" ht="13.5" x14ac:dyDescent="0.25">
      <c r="A177" s="3">
        <v>42261</v>
      </c>
      <c r="B177" s="2">
        <v>3.8325999999999998</v>
      </c>
      <c r="C177" s="2">
        <v>38.549999419522948</v>
      </c>
      <c r="D177" s="2">
        <v>7.6708057078200831E-3</v>
      </c>
      <c r="E177" s="2">
        <v>-4.5292626926910331E-3</v>
      </c>
      <c r="F177" s="2">
        <v>3.8370399999999996</v>
      </c>
      <c r="G177" s="2">
        <v>3.8385199999999999</v>
      </c>
      <c r="H177" s="2">
        <v>3.8492150000000001</v>
      </c>
      <c r="I177" s="2">
        <v>3.8739960000000009</v>
      </c>
      <c r="J177" s="13"/>
      <c r="K177" s="13" t="s">
        <v>55</v>
      </c>
      <c r="L177" s="13" t="s">
        <v>48</v>
      </c>
      <c r="M177" s="13" t="s">
        <v>47</v>
      </c>
      <c r="N177" s="16">
        <f t="shared" si="20"/>
        <v>50</v>
      </c>
      <c r="O177" s="16">
        <f t="shared" si="21"/>
        <v>100</v>
      </c>
      <c r="P177" s="16">
        <f t="shared" si="22"/>
        <v>50</v>
      </c>
      <c r="Q177" s="16">
        <f t="shared" si="23"/>
        <v>0</v>
      </c>
      <c r="R177" s="17">
        <f t="shared" si="24"/>
        <v>60</v>
      </c>
      <c r="S177" s="17">
        <f t="shared" si="25"/>
        <v>47.5</v>
      </c>
      <c r="T177" s="17">
        <f t="shared" si="26"/>
        <v>35</v>
      </c>
      <c r="U177" s="17">
        <f t="shared" si="27"/>
        <v>50</v>
      </c>
      <c r="V177" s="16">
        <f t="shared" si="28"/>
        <v>47.5</v>
      </c>
      <c r="W177" s="16">
        <f t="shared" si="29"/>
        <v>48.125</v>
      </c>
    </row>
    <row r="178" spans="1:23" ht="13.5" x14ac:dyDescent="0.25">
      <c r="A178" s="3">
        <v>42262</v>
      </c>
      <c r="B178" s="2">
        <v>3.8325999999999998</v>
      </c>
      <c r="C178" s="2">
        <v>38.549999419522948</v>
      </c>
      <c r="D178" s="2">
        <v>6.0209482502626699E-3</v>
      </c>
      <c r="E178" s="2">
        <v>-4.3941654443481731E-3</v>
      </c>
      <c r="F178" s="2">
        <v>3.8355599999999996</v>
      </c>
      <c r="G178" s="2">
        <v>3.83778</v>
      </c>
      <c r="H178" s="2">
        <v>3.8482950000000002</v>
      </c>
      <c r="I178" s="2">
        <v>3.8723740000000011</v>
      </c>
      <c r="J178" s="13"/>
      <c r="K178" s="13" t="s">
        <v>55</v>
      </c>
      <c r="L178" s="13" t="s">
        <v>48</v>
      </c>
      <c r="M178" s="13" t="s">
        <v>47</v>
      </c>
      <c r="N178" s="16">
        <f t="shared" si="20"/>
        <v>50</v>
      </c>
      <c r="O178" s="16">
        <f t="shared" si="21"/>
        <v>100</v>
      </c>
      <c r="P178" s="16">
        <f t="shared" si="22"/>
        <v>50</v>
      </c>
      <c r="Q178" s="16">
        <f t="shared" si="23"/>
        <v>0</v>
      </c>
      <c r="R178" s="17">
        <f t="shared" si="24"/>
        <v>60</v>
      </c>
      <c r="S178" s="17">
        <f t="shared" si="25"/>
        <v>47.5</v>
      </c>
      <c r="T178" s="17">
        <f t="shared" si="26"/>
        <v>35</v>
      </c>
      <c r="U178" s="17">
        <f t="shared" si="27"/>
        <v>50</v>
      </c>
      <c r="V178" s="16">
        <f t="shared" si="28"/>
        <v>47.5</v>
      </c>
      <c r="W178" s="16">
        <f t="shared" si="29"/>
        <v>48.125</v>
      </c>
    </row>
    <row r="179" spans="1:23" ht="13.5" x14ac:dyDescent="0.25">
      <c r="A179" s="3">
        <v>42263</v>
      </c>
      <c r="B179" s="2">
        <v>3.7993999999999999</v>
      </c>
      <c r="C179" s="2">
        <v>27.690286146394627</v>
      </c>
      <c r="D179" s="2">
        <v>7.2032998347948407E-3</v>
      </c>
      <c r="E179" s="2">
        <v>-4.3041762212208999E-3</v>
      </c>
      <c r="F179" s="2">
        <v>3.8266999999999998</v>
      </c>
      <c r="G179" s="2">
        <v>3.8337199999999996</v>
      </c>
      <c r="H179" s="2">
        <v>3.8446050000000014</v>
      </c>
      <c r="I179" s="2">
        <v>3.8694240000000009</v>
      </c>
      <c r="J179" s="13"/>
      <c r="K179" s="13" t="s">
        <v>55</v>
      </c>
      <c r="L179" s="13" t="s">
        <v>48</v>
      </c>
      <c r="M179" s="13" t="s">
        <v>47</v>
      </c>
      <c r="N179" s="16">
        <f t="shared" si="20"/>
        <v>50</v>
      </c>
      <c r="O179" s="16">
        <f t="shared" si="21"/>
        <v>100</v>
      </c>
      <c r="P179" s="16">
        <f t="shared" si="22"/>
        <v>50</v>
      </c>
      <c r="Q179" s="16">
        <f t="shared" si="23"/>
        <v>0</v>
      </c>
      <c r="R179" s="17">
        <f t="shared" si="24"/>
        <v>60</v>
      </c>
      <c r="S179" s="17">
        <f t="shared" si="25"/>
        <v>47.5</v>
      </c>
      <c r="T179" s="17">
        <f t="shared" si="26"/>
        <v>35</v>
      </c>
      <c r="U179" s="17">
        <f t="shared" si="27"/>
        <v>50</v>
      </c>
      <c r="V179" s="16">
        <f t="shared" si="28"/>
        <v>47.5</v>
      </c>
      <c r="W179" s="16">
        <f t="shared" si="29"/>
        <v>48.125</v>
      </c>
    </row>
    <row r="180" spans="1:23" ht="13.5" x14ac:dyDescent="0.25">
      <c r="A180" s="3">
        <v>42264</v>
      </c>
      <c r="B180" s="2">
        <v>3.7993999999999999</v>
      </c>
      <c r="C180" s="2">
        <v>27.690286146394627</v>
      </c>
      <c r="D180" s="2">
        <v>8.5102328445016973E-3</v>
      </c>
      <c r="E180" s="2">
        <v>-3.6804440530110042E-3</v>
      </c>
      <c r="F180" s="2">
        <v>3.8193199999999998</v>
      </c>
      <c r="G180" s="2">
        <v>3.8296599999999996</v>
      </c>
      <c r="H180" s="2">
        <v>3.8409150000000016</v>
      </c>
      <c r="I180" s="2">
        <v>3.8664740000000006</v>
      </c>
      <c r="J180" s="13"/>
      <c r="K180" s="13" t="s">
        <v>55</v>
      </c>
      <c r="L180" s="13" t="s">
        <v>48</v>
      </c>
      <c r="M180" s="13" t="s">
        <v>47</v>
      </c>
      <c r="N180" s="16">
        <f t="shared" si="20"/>
        <v>50</v>
      </c>
      <c r="O180" s="16">
        <f t="shared" si="21"/>
        <v>100</v>
      </c>
      <c r="P180" s="16">
        <f t="shared" si="22"/>
        <v>50</v>
      </c>
      <c r="Q180" s="16">
        <f t="shared" si="23"/>
        <v>0</v>
      </c>
      <c r="R180" s="17">
        <f t="shared" si="24"/>
        <v>60</v>
      </c>
      <c r="S180" s="17">
        <f t="shared" si="25"/>
        <v>47.5</v>
      </c>
      <c r="T180" s="17">
        <f t="shared" si="26"/>
        <v>35</v>
      </c>
      <c r="U180" s="17">
        <f t="shared" si="27"/>
        <v>50</v>
      </c>
      <c r="V180" s="16">
        <f t="shared" si="28"/>
        <v>47.5</v>
      </c>
      <c r="W180" s="16">
        <f t="shared" si="29"/>
        <v>48.125</v>
      </c>
    </row>
    <row r="181" spans="1:23" ht="13.5" x14ac:dyDescent="0.25">
      <c r="A181" s="3">
        <v>42265</v>
      </c>
      <c r="B181" s="2">
        <v>3.8325999999999998</v>
      </c>
      <c r="C181" s="2">
        <v>45.496999308293226</v>
      </c>
      <c r="D181" s="2">
        <v>7.4406193011724575E-3</v>
      </c>
      <c r="E181" s="2">
        <v>-2.6370790321927581E-3</v>
      </c>
      <c r="F181" s="2">
        <v>3.8193199999999998</v>
      </c>
      <c r="G181" s="2">
        <v>3.8289199999999992</v>
      </c>
      <c r="H181" s="2">
        <v>3.8392550000000014</v>
      </c>
      <c r="I181" s="2">
        <v>3.8641140000000007</v>
      </c>
      <c r="J181" s="13"/>
      <c r="K181" s="13" t="s">
        <v>55</v>
      </c>
      <c r="L181" s="13" t="s">
        <v>48</v>
      </c>
      <c r="M181" s="13" t="s">
        <v>54</v>
      </c>
      <c r="N181" s="16">
        <f t="shared" si="20"/>
        <v>50</v>
      </c>
      <c r="O181" s="16">
        <f t="shared" si="21"/>
        <v>100</v>
      </c>
      <c r="P181" s="16">
        <f t="shared" si="22"/>
        <v>50</v>
      </c>
      <c r="Q181" s="16">
        <f t="shared" si="23"/>
        <v>0</v>
      </c>
      <c r="R181" s="17">
        <f t="shared" si="24"/>
        <v>60</v>
      </c>
      <c r="S181" s="17">
        <f t="shared" si="25"/>
        <v>47.5</v>
      </c>
      <c r="T181" s="17">
        <f t="shared" si="26"/>
        <v>35</v>
      </c>
      <c r="U181" s="17">
        <f t="shared" si="27"/>
        <v>50</v>
      </c>
      <c r="V181" s="16">
        <f t="shared" si="28"/>
        <v>47.5</v>
      </c>
      <c r="W181" s="16">
        <f t="shared" si="29"/>
        <v>48.125</v>
      </c>
    </row>
    <row r="182" spans="1:23" ht="13.5" x14ac:dyDescent="0.25">
      <c r="A182" s="3">
        <v>42268</v>
      </c>
      <c r="B182" s="2">
        <v>3.8732000000000002</v>
      </c>
      <c r="C182" s="2">
        <v>58.844214171543129</v>
      </c>
      <c r="D182" s="2">
        <v>3.594732686869051E-3</v>
      </c>
      <c r="E182" s="2">
        <v>-1.9527140842619157E-3</v>
      </c>
      <c r="F182" s="2">
        <v>3.8274400000000002</v>
      </c>
      <c r="G182" s="2">
        <v>3.8322399999999996</v>
      </c>
      <c r="H182" s="2">
        <v>3.8396250000000003</v>
      </c>
      <c r="I182" s="2">
        <v>3.8624920000000005</v>
      </c>
      <c r="J182" s="13"/>
      <c r="K182" s="13" t="s">
        <v>55</v>
      </c>
      <c r="L182" s="13" t="s">
        <v>48</v>
      </c>
      <c r="M182" s="13" t="s">
        <v>49</v>
      </c>
      <c r="N182" s="16">
        <f t="shared" si="20"/>
        <v>50</v>
      </c>
      <c r="O182" s="16">
        <f t="shared" si="21"/>
        <v>100</v>
      </c>
      <c r="P182" s="16">
        <f t="shared" si="22"/>
        <v>50</v>
      </c>
      <c r="Q182" s="16">
        <f t="shared" si="23"/>
        <v>0</v>
      </c>
      <c r="R182" s="17">
        <f t="shared" si="24"/>
        <v>60</v>
      </c>
      <c r="S182" s="17">
        <f t="shared" si="25"/>
        <v>47.5</v>
      </c>
      <c r="T182" s="17">
        <f t="shared" si="26"/>
        <v>35</v>
      </c>
      <c r="U182" s="17">
        <f t="shared" si="27"/>
        <v>50</v>
      </c>
      <c r="V182" s="16">
        <f t="shared" si="28"/>
        <v>47.5</v>
      </c>
      <c r="W182" s="16">
        <f t="shared" si="29"/>
        <v>48.125</v>
      </c>
    </row>
    <row r="183" spans="1:23" ht="13.5" x14ac:dyDescent="0.25">
      <c r="A183" s="3">
        <v>42269</v>
      </c>
      <c r="B183" s="2">
        <v>3.8178000000000001</v>
      </c>
      <c r="C183" s="2">
        <v>43.272125156627084</v>
      </c>
      <c r="D183" s="2">
        <v>4.2659641692597283E-3</v>
      </c>
      <c r="E183" s="2">
        <v>-1.5247883380682097E-3</v>
      </c>
      <c r="F183" s="2">
        <v>3.8244799999999999</v>
      </c>
      <c r="G183" s="2">
        <v>3.8300199999999989</v>
      </c>
      <c r="H183" s="2">
        <v>3.8383300000000005</v>
      </c>
      <c r="I183" s="2">
        <v>3.8605000000000005</v>
      </c>
      <c r="J183" s="13"/>
      <c r="K183" s="13" t="s">
        <v>55</v>
      </c>
      <c r="L183" s="13" t="s">
        <v>48</v>
      </c>
      <c r="M183" s="13" t="s">
        <v>47</v>
      </c>
      <c r="N183" s="16">
        <f t="shared" si="20"/>
        <v>50</v>
      </c>
      <c r="O183" s="16">
        <f t="shared" si="21"/>
        <v>100</v>
      </c>
      <c r="P183" s="16">
        <f t="shared" si="22"/>
        <v>50</v>
      </c>
      <c r="Q183" s="16">
        <f t="shared" si="23"/>
        <v>0</v>
      </c>
      <c r="R183" s="17">
        <f t="shared" si="24"/>
        <v>60</v>
      </c>
      <c r="S183" s="17">
        <f t="shared" si="25"/>
        <v>47.5</v>
      </c>
      <c r="T183" s="17">
        <f t="shared" si="26"/>
        <v>35</v>
      </c>
      <c r="U183" s="17">
        <f t="shared" si="27"/>
        <v>50</v>
      </c>
      <c r="V183" s="16">
        <f t="shared" si="28"/>
        <v>47.5</v>
      </c>
      <c r="W183" s="16">
        <f t="shared" si="29"/>
        <v>48.125</v>
      </c>
    </row>
    <row r="184" spans="1:23" ht="13.5" x14ac:dyDescent="0.25">
      <c r="A184" s="3">
        <v>42270</v>
      </c>
      <c r="B184" s="2">
        <v>3.8178000000000001</v>
      </c>
      <c r="C184" s="2">
        <v>43.272125156627084</v>
      </c>
      <c r="D184" s="2">
        <v>5.5654650267542571E-3</v>
      </c>
      <c r="E184" s="2">
        <v>-1.2765509891441637E-3</v>
      </c>
      <c r="F184" s="2">
        <v>3.8281599999999996</v>
      </c>
      <c r="G184" s="2">
        <v>3.8274299999999997</v>
      </c>
      <c r="H184" s="2">
        <v>3.8370350000000002</v>
      </c>
      <c r="I184" s="2">
        <v>3.8586540000000009</v>
      </c>
      <c r="J184" s="13"/>
      <c r="K184" s="13" t="s">
        <v>51</v>
      </c>
      <c r="L184" s="13" t="s">
        <v>48</v>
      </c>
      <c r="M184" s="13" t="s">
        <v>52</v>
      </c>
      <c r="N184" s="16">
        <f t="shared" si="20"/>
        <v>50</v>
      </c>
      <c r="O184" s="16">
        <f t="shared" si="21"/>
        <v>100</v>
      </c>
      <c r="P184" s="16">
        <f t="shared" si="22"/>
        <v>50</v>
      </c>
      <c r="Q184" s="16">
        <f t="shared" si="23"/>
        <v>67</v>
      </c>
      <c r="R184" s="17">
        <f t="shared" si="24"/>
        <v>70.05</v>
      </c>
      <c r="S184" s="17">
        <f t="shared" si="25"/>
        <v>64.25</v>
      </c>
      <c r="T184" s="17">
        <f t="shared" si="26"/>
        <v>65.150000000000006</v>
      </c>
      <c r="U184" s="17">
        <f t="shared" si="27"/>
        <v>66.75</v>
      </c>
      <c r="V184" s="16">
        <f t="shared" si="28"/>
        <v>66.483333333333334</v>
      </c>
      <c r="W184" s="16">
        <f t="shared" si="29"/>
        <v>66.550000000000011</v>
      </c>
    </row>
    <row r="185" spans="1:23" ht="13.5" x14ac:dyDescent="0.25">
      <c r="A185" s="3">
        <v>42275</v>
      </c>
      <c r="B185" s="2">
        <v>3.8178000000000001</v>
      </c>
      <c r="C185" s="2">
        <v>43.272125156627084</v>
      </c>
      <c r="D185" s="2">
        <v>5.6768635330333161E-3</v>
      </c>
      <c r="E185" s="2">
        <v>-1.1510423405854898E-3</v>
      </c>
      <c r="F185" s="2">
        <v>3.8318399999999997</v>
      </c>
      <c r="G185" s="2">
        <v>3.8255799999999995</v>
      </c>
      <c r="H185" s="2">
        <v>3.8342650000000007</v>
      </c>
      <c r="I185" s="2">
        <v>3.857546000000001</v>
      </c>
      <c r="J185" s="13"/>
      <c r="K185" s="13" t="s">
        <v>51</v>
      </c>
      <c r="L185" s="13" t="s">
        <v>48</v>
      </c>
      <c r="M185" s="13" t="s">
        <v>52</v>
      </c>
      <c r="N185" s="16">
        <f t="shared" si="20"/>
        <v>50</v>
      </c>
      <c r="O185" s="16">
        <f t="shared" si="21"/>
        <v>100</v>
      </c>
      <c r="P185" s="16">
        <f t="shared" si="22"/>
        <v>50</v>
      </c>
      <c r="Q185" s="16">
        <f t="shared" si="23"/>
        <v>67</v>
      </c>
      <c r="R185" s="17">
        <f t="shared" si="24"/>
        <v>70.05</v>
      </c>
      <c r="S185" s="17">
        <f t="shared" si="25"/>
        <v>64.25</v>
      </c>
      <c r="T185" s="17">
        <f t="shared" si="26"/>
        <v>65.150000000000006</v>
      </c>
      <c r="U185" s="17">
        <f t="shared" si="27"/>
        <v>66.75</v>
      </c>
      <c r="V185" s="16">
        <f t="shared" si="28"/>
        <v>66.483333333333334</v>
      </c>
      <c r="W185" s="16">
        <f t="shared" si="29"/>
        <v>66.550000000000011</v>
      </c>
    </row>
    <row r="186" spans="1:23" ht="13.5" x14ac:dyDescent="0.25">
      <c r="A186" s="3">
        <v>42276</v>
      </c>
      <c r="B186" s="2">
        <v>3.8178000000000001</v>
      </c>
      <c r="C186" s="2">
        <v>43.272125156627091</v>
      </c>
      <c r="D186" s="2">
        <v>5.3410434050973343E-3</v>
      </c>
      <c r="E186" s="2">
        <v>-1.2361001858769384E-3</v>
      </c>
      <c r="F186" s="2">
        <v>3.8288800000000003</v>
      </c>
      <c r="G186" s="2">
        <v>3.8240999999999992</v>
      </c>
      <c r="H186" s="2">
        <v>3.8314950000000003</v>
      </c>
      <c r="I186" s="2">
        <v>3.856586000000001</v>
      </c>
      <c r="J186" s="13"/>
      <c r="K186" s="13" t="s">
        <v>51</v>
      </c>
      <c r="L186" s="13" t="s">
        <v>48</v>
      </c>
      <c r="M186" s="13" t="s">
        <v>53</v>
      </c>
      <c r="N186" s="16">
        <f t="shared" si="20"/>
        <v>50</v>
      </c>
      <c r="O186" s="16">
        <f t="shared" si="21"/>
        <v>100</v>
      </c>
      <c r="P186" s="16">
        <f t="shared" si="22"/>
        <v>50</v>
      </c>
      <c r="Q186" s="16">
        <f t="shared" si="23"/>
        <v>50</v>
      </c>
      <c r="R186" s="17">
        <f t="shared" si="24"/>
        <v>67.5</v>
      </c>
      <c r="S186" s="17">
        <f t="shared" si="25"/>
        <v>60</v>
      </c>
      <c r="T186" s="17">
        <f t="shared" si="26"/>
        <v>57.5</v>
      </c>
      <c r="U186" s="17">
        <f t="shared" si="27"/>
        <v>62.5</v>
      </c>
      <c r="V186" s="16">
        <f t="shared" si="28"/>
        <v>61.666666666666664</v>
      </c>
      <c r="W186" s="16">
        <f t="shared" si="29"/>
        <v>61.875</v>
      </c>
    </row>
    <row r="187" spans="1:23" ht="13.5" x14ac:dyDescent="0.25">
      <c r="A187" s="3">
        <v>42277</v>
      </c>
      <c r="B187" s="2">
        <v>3.7993999999999999</v>
      </c>
      <c r="C187" s="2">
        <v>38.697337062481594</v>
      </c>
      <c r="D187" s="2">
        <v>6.5486938073693324E-3</v>
      </c>
      <c r="E187" s="2">
        <v>-3.6316158207552155E-3</v>
      </c>
      <c r="F187" s="2">
        <v>3.81412</v>
      </c>
      <c r="G187" s="2">
        <v>3.8207799999999992</v>
      </c>
      <c r="H187" s="2">
        <v>3.82965</v>
      </c>
      <c r="I187" s="2">
        <v>3.8552580000000005</v>
      </c>
      <c r="J187" s="13"/>
      <c r="K187" s="13" t="s">
        <v>55</v>
      </c>
      <c r="L187" s="13" t="s">
        <v>50</v>
      </c>
      <c r="M187" s="13" t="s">
        <v>47</v>
      </c>
      <c r="N187" s="16">
        <f t="shared" si="20"/>
        <v>50</v>
      </c>
      <c r="O187" s="16">
        <f t="shared" si="21"/>
        <v>100</v>
      </c>
      <c r="P187" s="16">
        <f t="shared" si="22"/>
        <v>50</v>
      </c>
      <c r="Q187" s="16">
        <f t="shared" si="23"/>
        <v>33</v>
      </c>
      <c r="R187" s="17">
        <f t="shared" si="24"/>
        <v>64.95</v>
      </c>
      <c r="S187" s="17">
        <f t="shared" si="25"/>
        <v>55.75</v>
      </c>
      <c r="T187" s="17">
        <f t="shared" si="26"/>
        <v>49.85</v>
      </c>
      <c r="U187" s="17">
        <f t="shared" si="27"/>
        <v>58.25</v>
      </c>
      <c r="V187" s="16">
        <f t="shared" si="28"/>
        <v>56.85</v>
      </c>
      <c r="W187" s="16">
        <f t="shared" si="29"/>
        <v>57.2</v>
      </c>
    </row>
    <row r="188" spans="1:23" ht="13.5" x14ac:dyDescent="0.25">
      <c r="A188" s="3">
        <v>42278</v>
      </c>
      <c r="B188" s="2">
        <v>3.7625000000000002</v>
      </c>
      <c r="C188" s="2">
        <v>31.504117688439251</v>
      </c>
      <c r="D188" s="2">
        <v>1.0531910574877124E-2</v>
      </c>
      <c r="E188" s="2">
        <v>-7.5544190150942806E-3</v>
      </c>
      <c r="F188" s="2">
        <v>3.8030599999999999</v>
      </c>
      <c r="G188" s="2">
        <v>3.8137699999999994</v>
      </c>
      <c r="H188" s="2">
        <v>3.8257750000000001</v>
      </c>
      <c r="I188" s="2">
        <v>3.8530440000000006</v>
      </c>
      <c r="J188" s="13"/>
      <c r="K188" s="13" t="s">
        <v>55</v>
      </c>
      <c r="L188" s="13" t="s">
        <v>50</v>
      </c>
      <c r="M188" s="13" t="s">
        <v>47</v>
      </c>
      <c r="N188" s="16">
        <f t="shared" si="20"/>
        <v>50</v>
      </c>
      <c r="O188" s="16">
        <f t="shared" si="21"/>
        <v>100</v>
      </c>
      <c r="P188" s="16">
        <f t="shared" si="22"/>
        <v>50</v>
      </c>
      <c r="Q188" s="16">
        <f t="shared" si="23"/>
        <v>33</v>
      </c>
      <c r="R188" s="17">
        <f t="shared" si="24"/>
        <v>64.95</v>
      </c>
      <c r="S188" s="17">
        <f t="shared" si="25"/>
        <v>55.75</v>
      </c>
      <c r="T188" s="17">
        <f t="shared" si="26"/>
        <v>49.85</v>
      </c>
      <c r="U188" s="17">
        <f t="shared" si="27"/>
        <v>58.25</v>
      </c>
      <c r="V188" s="16">
        <f t="shared" si="28"/>
        <v>56.85</v>
      </c>
      <c r="W188" s="16">
        <f t="shared" si="29"/>
        <v>57.2</v>
      </c>
    </row>
    <row r="189" spans="1:23" ht="13.5" x14ac:dyDescent="0.25">
      <c r="A189" s="3">
        <v>42279</v>
      </c>
      <c r="B189" s="2">
        <v>3.6886999999999999</v>
      </c>
      <c r="C189" s="2">
        <v>22.497064052961079</v>
      </c>
      <c r="D189" s="2">
        <v>1.4690477437455662E-2</v>
      </c>
      <c r="E189" s="2">
        <v>-1.3094259671238041E-2</v>
      </c>
      <c r="F189" s="2">
        <v>3.7772400000000004</v>
      </c>
      <c r="G189" s="2">
        <v>3.8026999999999993</v>
      </c>
      <c r="H189" s="2">
        <v>3.8182099999999997</v>
      </c>
      <c r="I189" s="2">
        <v>3.8493540000000008</v>
      </c>
      <c r="J189" s="13"/>
      <c r="K189" s="13" t="s">
        <v>55</v>
      </c>
      <c r="L189" s="13" t="s">
        <v>50</v>
      </c>
      <c r="M189" s="13" t="s">
        <v>47</v>
      </c>
      <c r="N189" s="16">
        <f t="shared" si="20"/>
        <v>50</v>
      </c>
      <c r="O189" s="16">
        <f t="shared" si="21"/>
        <v>100</v>
      </c>
      <c r="P189" s="16">
        <f t="shared" si="22"/>
        <v>50</v>
      </c>
      <c r="Q189" s="16">
        <f t="shared" si="23"/>
        <v>33</v>
      </c>
      <c r="R189" s="17">
        <f t="shared" si="24"/>
        <v>64.95</v>
      </c>
      <c r="S189" s="17">
        <f t="shared" si="25"/>
        <v>55.75</v>
      </c>
      <c r="T189" s="17">
        <f t="shared" si="26"/>
        <v>49.85</v>
      </c>
      <c r="U189" s="17">
        <f t="shared" si="27"/>
        <v>58.25</v>
      </c>
      <c r="V189" s="16">
        <f t="shared" si="28"/>
        <v>56.85</v>
      </c>
      <c r="W189" s="16">
        <f t="shared" si="29"/>
        <v>57.2</v>
      </c>
    </row>
    <row r="190" spans="1:23" ht="13.5" x14ac:dyDescent="0.25">
      <c r="A190" s="3">
        <v>42282</v>
      </c>
      <c r="B190" s="2">
        <v>3.6886999999999999</v>
      </c>
      <c r="C190" s="2">
        <v>22.497064052961079</v>
      </c>
      <c r="D190" s="2">
        <v>1.9042739481498927E-2</v>
      </c>
      <c r="E190" s="2">
        <v>-1.8598601084609652E-2</v>
      </c>
      <c r="F190" s="2">
        <v>3.7514200000000004</v>
      </c>
      <c r="G190" s="2">
        <v>3.7916299999999992</v>
      </c>
      <c r="H190" s="2">
        <v>3.8106449999999996</v>
      </c>
      <c r="I190" s="2">
        <v>3.8455900000000014</v>
      </c>
      <c r="J190" s="13"/>
      <c r="K190" s="13" t="s">
        <v>55</v>
      </c>
      <c r="L190" s="13" t="s">
        <v>50</v>
      </c>
      <c r="M190" s="13" t="s">
        <v>47</v>
      </c>
      <c r="N190" s="16">
        <f t="shared" si="20"/>
        <v>50</v>
      </c>
      <c r="O190" s="16">
        <f t="shared" si="21"/>
        <v>100</v>
      </c>
      <c r="P190" s="16">
        <f t="shared" si="22"/>
        <v>50</v>
      </c>
      <c r="Q190" s="16">
        <f t="shared" si="23"/>
        <v>33</v>
      </c>
      <c r="R190" s="17">
        <f t="shared" si="24"/>
        <v>64.95</v>
      </c>
      <c r="S190" s="17">
        <f t="shared" si="25"/>
        <v>55.75</v>
      </c>
      <c r="T190" s="17">
        <f t="shared" si="26"/>
        <v>49.85</v>
      </c>
      <c r="U190" s="17">
        <f t="shared" si="27"/>
        <v>58.25</v>
      </c>
      <c r="V190" s="16">
        <f t="shared" si="28"/>
        <v>56.85</v>
      </c>
      <c r="W190" s="16">
        <f t="shared" si="29"/>
        <v>57.2</v>
      </c>
    </row>
    <row r="191" spans="1:23" ht="13.5" x14ac:dyDescent="0.25">
      <c r="A191" s="3">
        <v>42283</v>
      </c>
      <c r="B191" s="2">
        <v>3.6886999999999999</v>
      </c>
      <c r="C191" s="2">
        <v>22.497064052961079</v>
      </c>
      <c r="D191" s="2">
        <v>2.8604850889436317E-2</v>
      </c>
      <c r="E191" s="2">
        <v>-2.3927533391760309E-2</v>
      </c>
      <c r="F191" s="2">
        <v>3.7256</v>
      </c>
      <c r="G191" s="2">
        <v>3.7772399999999999</v>
      </c>
      <c r="H191" s="2">
        <v>3.8030799999999987</v>
      </c>
      <c r="I191" s="2">
        <v>3.8419000000000016</v>
      </c>
      <c r="J191" s="13"/>
      <c r="K191" s="13" t="s">
        <v>55</v>
      </c>
      <c r="L191" s="13" t="s">
        <v>50</v>
      </c>
      <c r="M191" s="13" t="s">
        <v>47</v>
      </c>
      <c r="N191" s="16">
        <f t="shared" si="20"/>
        <v>50</v>
      </c>
      <c r="O191" s="16">
        <f t="shared" si="21"/>
        <v>100</v>
      </c>
      <c r="P191" s="16">
        <f t="shared" si="22"/>
        <v>50</v>
      </c>
      <c r="Q191" s="16">
        <f t="shared" si="23"/>
        <v>33</v>
      </c>
      <c r="R191" s="17">
        <f t="shared" si="24"/>
        <v>64.95</v>
      </c>
      <c r="S191" s="17">
        <f t="shared" si="25"/>
        <v>55.75</v>
      </c>
      <c r="T191" s="17">
        <f t="shared" si="26"/>
        <v>49.85</v>
      </c>
      <c r="U191" s="17">
        <f t="shared" si="27"/>
        <v>58.25</v>
      </c>
      <c r="V191" s="16">
        <f t="shared" si="28"/>
        <v>56.85</v>
      </c>
      <c r="W191" s="16">
        <f t="shared" si="29"/>
        <v>57.2</v>
      </c>
    </row>
    <row r="192" spans="1:23" ht="13.5" x14ac:dyDescent="0.25">
      <c r="A192" s="3">
        <v>42284</v>
      </c>
      <c r="B192" s="2">
        <v>3.6850000000000001</v>
      </c>
      <c r="C192" s="2">
        <v>22.101392813387292</v>
      </c>
      <c r="D192" s="2">
        <v>4.3930666369849991E-2</v>
      </c>
      <c r="E192" s="2">
        <v>-2.8820156911065868E-2</v>
      </c>
      <c r="F192" s="2">
        <v>3.7027200000000002</v>
      </c>
      <c r="G192" s="2">
        <v>3.7584200000000001</v>
      </c>
      <c r="H192" s="2">
        <v>3.795329999999999</v>
      </c>
      <c r="I192" s="2">
        <v>3.8381360000000013</v>
      </c>
      <c r="J192" s="13"/>
      <c r="K192" s="13" t="s">
        <v>55</v>
      </c>
      <c r="L192" s="13" t="s">
        <v>50</v>
      </c>
      <c r="M192" s="13" t="s">
        <v>47</v>
      </c>
      <c r="N192" s="16">
        <f t="shared" si="20"/>
        <v>50</v>
      </c>
      <c r="O192" s="16">
        <f t="shared" si="21"/>
        <v>100</v>
      </c>
      <c r="P192" s="16">
        <f t="shared" si="22"/>
        <v>50</v>
      </c>
      <c r="Q192" s="16">
        <f t="shared" si="23"/>
        <v>33</v>
      </c>
      <c r="R192" s="17">
        <f t="shared" si="24"/>
        <v>64.95</v>
      </c>
      <c r="S192" s="17">
        <f t="shared" si="25"/>
        <v>55.75</v>
      </c>
      <c r="T192" s="17">
        <f t="shared" si="26"/>
        <v>49.85</v>
      </c>
      <c r="U192" s="17">
        <f t="shared" si="27"/>
        <v>58.25</v>
      </c>
      <c r="V192" s="16">
        <f t="shared" si="28"/>
        <v>56.85</v>
      </c>
      <c r="W192" s="16">
        <f t="shared" si="29"/>
        <v>57.2</v>
      </c>
    </row>
    <row r="193" spans="1:23" ht="13.5" x14ac:dyDescent="0.25">
      <c r="A193" s="3">
        <v>42285</v>
      </c>
      <c r="B193" s="2">
        <v>3.6850000000000001</v>
      </c>
      <c r="C193" s="2">
        <v>22.101392813387278</v>
      </c>
      <c r="D193" s="2">
        <v>4.9059089707839565E-2</v>
      </c>
      <c r="E193" s="2">
        <v>-3.3246716807550931E-2</v>
      </c>
      <c r="F193" s="2">
        <v>3.6872199999999999</v>
      </c>
      <c r="G193" s="2">
        <v>3.7451400000000006</v>
      </c>
      <c r="H193" s="2">
        <v>3.7875799999999993</v>
      </c>
      <c r="I193" s="2">
        <v>3.8342240000000007</v>
      </c>
      <c r="J193" s="13"/>
      <c r="K193" s="13" t="s">
        <v>55</v>
      </c>
      <c r="L193" s="13" t="s">
        <v>50</v>
      </c>
      <c r="M193" s="13" t="s">
        <v>47</v>
      </c>
      <c r="N193" s="16">
        <f t="shared" si="20"/>
        <v>50</v>
      </c>
      <c r="O193" s="16">
        <f t="shared" si="21"/>
        <v>100</v>
      </c>
      <c r="P193" s="16">
        <f t="shared" si="22"/>
        <v>50</v>
      </c>
      <c r="Q193" s="16">
        <f t="shared" si="23"/>
        <v>33</v>
      </c>
      <c r="R193" s="17">
        <f t="shared" si="24"/>
        <v>64.95</v>
      </c>
      <c r="S193" s="17">
        <f t="shared" si="25"/>
        <v>55.75</v>
      </c>
      <c r="T193" s="17">
        <f t="shared" si="26"/>
        <v>49.85</v>
      </c>
      <c r="U193" s="17">
        <f t="shared" si="27"/>
        <v>58.25</v>
      </c>
      <c r="V193" s="16">
        <f t="shared" si="28"/>
        <v>56.85</v>
      </c>
      <c r="W193" s="16">
        <f t="shared" si="29"/>
        <v>57.2</v>
      </c>
    </row>
    <row r="194" spans="1:23" ht="13.5" x14ac:dyDescent="0.25">
      <c r="A194" s="3">
        <v>42286</v>
      </c>
      <c r="B194" s="2">
        <v>3.6555</v>
      </c>
      <c r="C194" s="2">
        <v>19.009839455517195</v>
      </c>
      <c r="D194" s="2">
        <v>5.6216582753753297E-2</v>
      </c>
      <c r="E194" s="2">
        <v>-3.7325983050013674E-2</v>
      </c>
      <c r="F194" s="2">
        <v>3.6805800000000004</v>
      </c>
      <c r="G194" s="2">
        <v>3.7289100000000004</v>
      </c>
      <c r="H194" s="2">
        <v>3.7781700000000003</v>
      </c>
      <c r="I194" s="2">
        <v>3.8292060000000006</v>
      </c>
      <c r="J194" s="13"/>
      <c r="K194" s="13" t="s">
        <v>55</v>
      </c>
      <c r="L194" s="13" t="s">
        <v>50</v>
      </c>
      <c r="M194" s="13" t="s">
        <v>47</v>
      </c>
      <c r="N194" s="16">
        <f t="shared" ref="N194:N257" si="30">IF(D194&lt;30,50, IF(D194&gt;70, 0, 25))</f>
        <v>50</v>
      </c>
      <c r="O194" s="16">
        <f t="shared" ref="O194:O257" si="31">IF(F194-E194&gt;0.02, 100, IF(F194-E194&lt;0,0,45))</f>
        <v>100</v>
      </c>
      <c r="P194" s="16">
        <f t="shared" ref="P194:P257" si="32">IF(G194-J194&gt;10,100,IF(G194-J194&gt;5,75, IF(G194-J194&gt;0,50,0)))</f>
        <v>50</v>
      </c>
      <c r="Q194" s="16">
        <f t="shared" ref="Q194:Q257" si="33">IF(M194="confirmed bullish", 34, IF(M194="bullish divergence",17, 0))+IF(K194="bullish",33,IF(K194="bearish",0,16.5))+IF(L194="strong",33,IF(L194="weak",0,16.5))</f>
        <v>33</v>
      </c>
      <c r="R194" s="17">
        <f t="shared" si="24"/>
        <v>64.95</v>
      </c>
      <c r="S194" s="17">
        <f t="shared" si="25"/>
        <v>55.75</v>
      </c>
      <c r="T194" s="17">
        <f t="shared" si="26"/>
        <v>49.85</v>
      </c>
      <c r="U194" s="17">
        <f t="shared" si="27"/>
        <v>58.25</v>
      </c>
      <c r="V194" s="16">
        <f t="shared" si="28"/>
        <v>56.85</v>
      </c>
      <c r="W194" s="16">
        <f t="shared" si="29"/>
        <v>57.2</v>
      </c>
    </row>
    <row r="195" spans="1:23" ht="13.5" x14ac:dyDescent="0.25">
      <c r="A195" s="3">
        <v>42289</v>
      </c>
      <c r="B195" s="2">
        <v>3.6555</v>
      </c>
      <c r="C195" s="2">
        <v>19.009839455517195</v>
      </c>
      <c r="D195" s="2">
        <v>6.3033233057488758E-2</v>
      </c>
      <c r="E195" s="2">
        <v>-4.1084896331831822E-2</v>
      </c>
      <c r="F195" s="2">
        <v>3.6739400000000004</v>
      </c>
      <c r="G195" s="2">
        <v>3.7126800000000002</v>
      </c>
      <c r="H195" s="2">
        <v>3.7691299999999996</v>
      </c>
      <c r="I195" s="2">
        <v>3.8246320000000003</v>
      </c>
      <c r="J195" s="13"/>
      <c r="K195" s="13" t="s">
        <v>55</v>
      </c>
      <c r="L195" s="13" t="s">
        <v>50</v>
      </c>
      <c r="M195" s="13" t="s">
        <v>47</v>
      </c>
      <c r="N195" s="16">
        <f t="shared" si="30"/>
        <v>50</v>
      </c>
      <c r="O195" s="16">
        <f t="shared" si="31"/>
        <v>100</v>
      </c>
      <c r="P195" s="16">
        <f t="shared" si="32"/>
        <v>50</v>
      </c>
      <c r="Q195" s="16">
        <f t="shared" si="33"/>
        <v>33</v>
      </c>
      <c r="R195" s="17">
        <f t="shared" ref="R195:R258" si="34">0.35*N195+O195*0.35+P195*0.15+Q195*0.15</f>
        <v>64.95</v>
      </c>
      <c r="S195" s="17">
        <f t="shared" ref="S195:S258" si="35">N195*0.2+O195*0.2+P195*0.35+Q195*0.25</f>
        <v>55.75</v>
      </c>
      <c r="T195" s="17">
        <f t="shared" ref="T195:T258" si="36">N195*0.15+O195*0.15+P195*0.25+Q195*0.45</f>
        <v>49.85</v>
      </c>
      <c r="U195" s="17">
        <f t="shared" ref="U195:U258" si="37">0.25*SUM(N195:Q195)</f>
        <v>58.25</v>
      </c>
      <c r="V195" s="16">
        <f t="shared" ref="V195:V258" si="38">SUM(R195:T195)/3</f>
        <v>56.85</v>
      </c>
      <c r="W195" s="16">
        <f t="shared" ref="W195:W258" si="39">SUM(R195:U195)/4</f>
        <v>57.2</v>
      </c>
    </row>
    <row r="196" spans="1:23" ht="13.5" x14ac:dyDescent="0.25">
      <c r="A196" s="3">
        <v>42290</v>
      </c>
      <c r="B196" s="2">
        <v>3.6518000000000002</v>
      </c>
      <c r="C196" s="2">
        <v>18.630754438615838</v>
      </c>
      <c r="D196" s="2">
        <v>6.9779232776284505E-2</v>
      </c>
      <c r="E196" s="2">
        <v>-4.405979373674751E-2</v>
      </c>
      <c r="F196" s="2">
        <v>3.6665600000000005</v>
      </c>
      <c r="G196" s="2">
        <v>3.6960799999999998</v>
      </c>
      <c r="H196" s="2">
        <v>3.7600899999999995</v>
      </c>
      <c r="I196" s="2">
        <v>3.819614000000001</v>
      </c>
      <c r="J196" s="13"/>
      <c r="K196" s="13" t="s">
        <v>55</v>
      </c>
      <c r="L196" s="13" t="s">
        <v>50</v>
      </c>
      <c r="M196" s="13" t="s">
        <v>47</v>
      </c>
      <c r="N196" s="16">
        <f t="shared" si="30"/>
        <v>50</v>
      </c>
      <c r="O196" s="16">
        <f t="shared" si="31"/>
        <v>100</v>
      </c>
      <c r="P196" s="16">
        <f t="shared" si="32"/>
        <v>50</v>
      </c>
      <c r="Q196" s="16">
        <f t="shared" si="33"/>
        <v>33</v>
      </c>
      <c r="R196" s="17">
        <f t="shared" si="34"/>
        <v>64.95</v>
      </c>
      <c r="S196" s="17">
        <f t="shared" si="35"/>
        <v>55.75</v>
      </c>
      <c r="T196" s="17">
        <f t="shared" si="36"/>
        <v>49.85</v>
      </c>
      <c r="U196" s="17">
        <f t="shared" si="37"/>
        <v>58.25</v>
      </c>
      <c r="V196" s="16">
        <f t="shared" si="38"/>
        <v>56.85</v>
      </c>
      <c r="W196" s="16">
        <f t="shared" si="39"/>
        <v>57.2</v>
      </c>
    </row>
    <row r="197" spans="1:23" ht="13.5" x14ac:dyDescent="0.25">
      <c r="A197" s="3">
        <v>42293</v>
      </c>
      <c r="B197" s="2">
        <v>3.6223000000000001</v>
      </c>
      <c r="C197" s="2">
        <v>15.907088482198304</v>
      </c>
      <c r="D197" s="2">
        <v>7.5515509105525958E-2</v>
      </c>
      <c r="E197" s="2">
        <v>-4.2264692736653585E-2</v>
      </c>
      <c r="F197" s="2">
        <v>3.65402</v>
      </c>
      <c r="G197" s="2">
        <v>3.6783700000000001</v>
      </c>
      <c r="H197" s="2">
        <v>3.7495749999999992</v>
      </c>
      <c r="I197" s="2">
        <v>3.8143020000000005</v>
      </c>
      <c r="J197" s="13"/>
      <c r="K197" s="13" t="s">
        <v>55</v>
      </c>
      <c r="L197" s="13" t="s">
        <v>50</v>
      </c>
      <c r="M197" s="13" t="s">
        <v>47</v>
      </c>
      <c r="N197" s="16">
        <f t="shared" si="30"/>
        <v>50</v>
      </c>
      <c r="O197" s="16">
        <f t="shared" si="31"/>
        <v>100</v>
      </c>
      <c r="P197" s="16">
        <f t="shared" si="32"/>
        <v>50</v>
      </c>
      <c r="Q197" s="16">
        <f t="shared" si="33"/>
        <v>33</v>
      </c>
      <c r="R197" s="17">
        <f t="shared" si="34"/>
        <v>64.95</v>
      </c>
      <c r="S197" s="17">
        <f t="shared" si="35"/>
        <v>55.75</v>
      </c>
      <c r="T197" s="17">
        <f t="shared" si="36"/>
        <v>49.85</v>
      </c>
      <c r="U197" s="17">
        <f t="shared" si="37"/>
        <v>58.25</v>
      </c>
      <c r="V197" s="16">
        <f t="shared" si="38"/>
        <v>56.85</v>
      </c>
      <c r="W197" s="16">
        <f t="shared" si="39"/>
        <v>57.2</v>
      </c>
    </row>
    <row r="198" spans="1:23" ht="13.5" x14ac:dyDescent="0.25">
      <c r="A198" s="3">
        <v>42296</v>
      </c>
      <c r="B198" s="2">
        <v>3.6150000000000002</v>
      </c>
      <c r="C198" s="2">
        <v>15.310601220689705</v>
      </c>
      <c r="D198" s="2">
        <v>7.603121837652127E-2</v>
      </c>
      <c r="E198" s="2">
        <v>-3.7332892178469308E-2</v>
      </c>
      <c r="F198" s="2">
        <v>3.6400199999999998</v>
      </c>
      <c r="G198" s="2">
        <v>3.6636200000000003</v>
      </c>
      <c r="H198" s="2">
        <v>3.738694999999999</v>
      </c>
      <c r="I198" s="2">
        <v>3.8091380000000008</v>
      </c>
      <c r="J198" s="13"/>
      <c r="K198" s="13" t="s">
        <v>55</v>
      </c>
      <c r="L198" s="13" t="s">
        <v>50</v>
      </c>
      <c r="M198" s="13" t="s">
        <v>47</v>
      </c>
      <c r="N198" s="16">
        <f t="shared" si="30"/>
        <v>50</v>
      </c>
      <c r="O198" s="16">
        <f t="shared" si="31"/>
        <v>100</v>
      </c>
      <c r="P198" s="16">
        <f t="shared" si="32"/>
        <v>50</v>
      </c>
      <c r="Q198" s="16">
        <f t="shared" si="33"/>
        <v>33</v>
      </c>
      <c r="R198" s="17">
        <f t="shared" si="34"/>
        <v>64.95</v>
      </c>
      <c r="S198" s="17">
        <f t="shared" si="35"/>
        <v>55.75</v>
      </c>
      <c r="T198" s="17">
        <f t="shared" si="36"/>
        <v>49.85</v>
      </c>
      <c r="U198" s="17">
        <f t="shared" si="37"/>
        <v>58.25</v>
      </c>
      <c r="V198" s="16">
        <f t="shared" si="38"/>
        <v>56.85</v>
      </c>
      <c r="W198" s="16">
        <f t="shared" si="39"/>
        <v>57.2</v>
      </c>
    </row>
    <row r="199" spans="1:23" ht="13.5" x14ac:dyDescent="0.25">
      <c r="A199" s="3">
        <v>42297</v>
      </c>
      <c r="B199" s="2">
        <v>3.5781000000000001</v>
      </c>
      <c r="C199" s="2">
        <v>12.715113854284539</v>
      </c>
      <c r="D199" s="2">
        <v>6.8629210330987345E-2</v>
      </c>
      <c r="E199" s="2">
        <v>-2.9626860605321919E-2</v>
      </c>
      <c r="F199" s="2">
        <v>3.6245400000000005</v>
      </c>
      <c r="G199" s="2">
        <v>3.6525600000000003</v>
      </c>
      <c r="H199" s="2">
        <v>3.72763</v>
      </c>
      <c r="I199" s="2">
        <v>3.8032360000000005</v>
      </c>
      <c r="J199" s="13"/>
      <c r="K199" s="13" t="s">
        <v>55</v>
      </c>
      <c r="L199" s="13" t="s">
        <v>50</v>
      </c>
      <c r="M199" s="13" t="s">
        <v>47</v>
      </c>
      <c r="N199" s="16">
        <f t="shared" si="30"/>
        <v>50</v>
      </c>
      <c r="O199" s="16">
        <f t="shared" si="31"/>
        <v>100</v>
      </c>
      <c r="P199" s="16">
        <f t="shared" si="32"/>
        <v>50</v>
      </c>
      <c r="Q199" s="16">
        <f t="shared" si="33"/>
        <v>33</v>
      </c>
      <c r="R199" s="17">
        <f t="shared" si="34"/>
        <v>64.95</v>
      </c>
      <c r="S199" s="17">
        <f t="shared" si="35"/>
        <v>55.75</v>
      </c>
      <c r="T199" s="17">
        <f t="shared" si="36"/>
        <v>49.85</v>
      </c>
      <c r="U199" s="17">
        <f t="shared" si="37"/>
        <v>58.25</v>
      </c>
      <c r="V199" s="16">
        <f t="shared" si="38"/>
        <v>56.85</v>
      </c>
      <c r="W199" s="16">
        <f t="shared" si="39"/>
        <v>57.2</v>
      </c>
    </row>
    <row r="200" spans="1:23" ht="13.5" x14ac:dyDescent="0.25">
      <c r="A200" s="3">
        <v>42298</v>
      </c>
      <c r="B200" s="2">
        <v>3.5411999999999999</v>
      </c>
      <c r="C200" s="2">
        <v>10.752171520469815</v>
      </c>
      <c r="D200" s="2">
        <v>6.604154920891947E-2</v>
      </c>
      <c r="E200" s="2">
        <v>-2.2684016123826187E-2</v>
      </c>
      <c r="F200" s="2">
        <v>3.6016800000000004</v>
      </c>
      <c r="G200" s="2">
        <v>3.6378100000000004</v>
      </c>
      <c r="H200" s="2">
        <v>3.7147200000000007</v>
      </c>
      <c r="I200" s="2">
        <v>3.7958580000000008</v>
      </c>
      <c r="J200" s="13"/>
      <c r="K200" s="13" t="s">
        <v>55</v>
      </c>
      <c r="L200" s="13" t="s">
        <v>50</v>
      </c>
      <c r="M200" s="13" t="s">
        <v>47</v>
      </c>
      <c r="N200" s="16">
        <f t="shared" si="30"/>
        <v>50</v>
      </c>
      <c r="O200" s="16">
        <f t="shared" si="31"/>
        <v>100</v>
      </c>
      <c r="P200" s="16">
        <f t="shared" si="32"/>
        <v>50</v>
      </c>
      <c r="Q200" s="16">
        <f t="shared" si="33"/>
        <v>33</v>
      </c>
      <c r="R200" s="17">
        <f t="shared" si="34"/>
        <v>64.95</v>
      </c>
      <c r="S200" s="17">
        <f t="shared" si="35"/>
        <v>55.75</v>
      </c>
      <c r="T200" s="17">
        <f t="shared" si="36"/>
        <v>49.85</v>
      </c>
      <c r="U200" s="17">
        <f t="shared" si="37"/>
        <v>58.25</v>
      </c>
      <c r="V200" s="16">
        <f t="shared" si="38"/>
        <v>56.85</v>
      </c>
      <c r="W200" s="16">
        <f t="shared" si="39"/>
        <v>57.2</v>
      </c>
    </row>
    <row r="201" spans="1:23" ht="13.5" x14ac:dyDescent="0.25">
      <c r="A201" s="3">
        <v>42299</v>
      </c>
      <c r="B201" s="2">
        <v>3.5411999999999999</v>
      </c>
      <c r="C201" s="2">
        <v>10.752171520469815</v>
      </c>
      <c r="D201" s="2">
        <v>6.4942480817454573E-2</v>
      </c>
      <c r="E201" s="2">
        <v>-1.6919240832426831E-2</v>
      </c>
      <c r="F201" s="2">
        <v>3.5795599999999999</v>
      </c>
      <c r="G201" s="2">
        <v>3.6230600000000011</v>
      </c>
      <c r="H201" s="2">
        <v>3.7001500000000007</v>
      </c>
      <c r="I201" s="2">
        <v>3.7884800000000007</v>
      </c>
      <c r="J201" s="13">
        <v>3.8588434999999994</v>
      </c>
      <c r="K201" s="13" t="s">
        <v>55</v>
      </c>
      <c r="L201" s="13" t="s">
        <v>50</v>
      </c>
      <c r="M201" s="13" t="s">
        <v>47</v>
      </c>
      <c r="N201" s="16">
        <f t="shared" si="30"/>
        <v>50</v>
      </c>
      <c r="O201" s="16">
        <f t="shared" si="31"/>
        <v>100</v>
      </c>
      <c r="P201" s="16">
        <f t="shared" si="32"/>
        <v>0</v>
      </c>
      <c r="Q201" s="16">
        <f t="shared" si="33"/>
        <v>33</v>
      </c>
      <c r="R201" s="17">
        <f t="shared" si="34"/>
        <v>57.45</v>
      </c>
      <c r="S201" s="17">
        <f t="shared" si="35"/>
        <v>38.25</v>
      </c>
      <c r="T201" s="17">
        <f t="shared" si="36"/>
        <v>37.35</v>
      </c>
      <c r="U201" s="17">
        <f t="shared" si="37"/>
        <v>45.75</v>
      </c>
      <c r="V201" s="16">
        <f t="shared" si="38"/>
        <v>44.35</v>
      </c>
      <c r="W201" s="16">
        <f t="shared" si="39"/>
        <v>44.7</v>
      </c>
    </row>
    <row r="202" spans="1:23" ht="13.5" x14ac:dyDescent="0.25">
      <c r="A202" s="3">
        <v>42300</v>
      </c>
      <c r="B202" s="2">
        <v>3.5411999999999999</v>
      </c>
      <c r="C202" s="2">
        <v>10.752171520469815</v>
      </c>
      <c r="D202" s="2">
        <v>6.445298300855784E-2</v>
      </c>
      <c r="E202" s="2">
        <v>-1.2298031622272571E-2</v>
      </c>
      <c r="F202" s="2">
        <v>3.5633400000000002</v>
      </c>
      <c r="G202" s="2">
        <v>3.6086799999999997</v>
      </c>
      <c r="H202" s="2">
        <v>3.6835500000000012</v>
      </c>
      <c r="I202" s="2">
        <v>3.7818400000000008</v>
      </c>
      <c r="J202" s="13">
        <v>3.8577124999999985</v>
      </c>
      <c r="K202" s="13" t="s">
        <v>55</v>
      </c>
      <c r="L202" s="13" t="s">
        <v>50</v>
      </c>
      <c r="M202" s="13" t="s">
        <v>47</v>
      </c>
      <c r="N202" s="16">
        <f t="shared" si="30"/>
        <v>50</v>
      </c>
      <c r="O202" s="16">
        <f t="shared" si="31"/>
        <v>100</v>
      </c>
      <c r="P202" s="16">
        <f t="shared" si="32"/>
        <v>0</v>
      </c>
      <c r="Q202" s="16">
        <f t="shared" si="33"/>
        <v>33</v>
      </c>
      <c r="R202" s="17">
        <f t="shared" si="34"/>
        <v>57.45</v>
      </c>
      <c r="S202" s="17">
        <f t="shared" si="35"/>
        <v>38.25</v>
      </c>
      <c r="T202" s="17">
        <f t="shared" si="36"/>
        <v>37.35</v>
      </c>
      <c r="U202" s="17">
        <f t="shared" si="37"/>
        <v>45.75</v>
      </c>
      <c r="V202" s="16">
        <f t="shared" si="38"/>
        <v>44.35</v>
      </c>
      <c r="W202" s="16">
        <f t="shared" si="39"/>
        <v>44.7</v>
      </c>
    </row>
    <row r="203" spans="1:23" ht="13.5" x14ac:dyDescent="0.25">
      <c r="A203" s="3">
        <v>42303</v>
      </c>
      <c r="B203" s="2">
        <v>3.5411999999999999</v>
      </c>
      <c r="C203" s="2">
        <v>10.752171520469815</v>
      </c>
      <c r="D203" s="2">
        <v>6.4973712839096365E-2</v>
      </c>
      <c r="E203" s="2">
        <v>-8.7567550675112273E-3</v>
      </c>
      <c r="F203" s="2">
        <v>3.5485799999999998</v>
      </c>
      <c r="G203" s="2">
        <v>3.5942999999999996</v>
      </c>
      <c r="H203" s="2">
        <v>3.6697200000000016</v>
      </c>
      <c r="I203" s="2">
        <v>3.7752000000000017</v>
      </c>
      <c r="J203" s="13">
        <v>3.8565814999999986</v>
      </c>
      <c r="K203" s="13" t="s">
        <v>55</v>
      </c>
      <c r="L203" s="13" t="s">
        <v>50</v>
      </c>
      <c r="M203" s="13" t="s">
        <v>47</v>
      </c>
      <c r="N203" s="16">
        <f t="shared" si="30"/>
        <v>50</v>
      </c>
      <c r="O203" s="16">
        <f t="shared" si="31"/>
        <v>100</v>
      </c>
      <c r="P203" s="16">
        <f t="shared" si="32"/>
        <v>0</v>
      </c>
      <c r="Q203" s="16">
        <f t="shared" si="33"/>
        <v>33</v>
      </c>
      <c r="R203" s="17">
        <f t="shared" si="34"/>
        <v>57.45</v>
      </c>
      <c r="S203" s="17">
        <f t="shared" si="35"/>
        <v>38.25</v>
      </c>
      <c r="T203" s="17">
        <f t="shared" si="36"/>
        <v>37.35</v>
      </c>
      <c r="U203" s="17">
        <f t="shared" si="37"/>
        <v>45.75</v>
      </c>
      <c r="V203" s="16">
        <f t="shared" si="38"/>
        <v>44.35</v>
      </c>
      <c r="W203" s="16">
        <f t="shared" si="39"/>
        <v>44.7</v>
      </c>
    </row>
    <row r="204" spans="1:23" ht="13.5" x14ac:dyDescent="0.25">
      <c r="A204" s="3">
        <v>42304</v>
      </c>
      <c r="B204" s="2">
        <v>3.5411999999999999</v>
      </c>
      <c r="C204" s="2">
        <v>10.752171520469815</v>
      </c>
      <c r="D204" s="2">
        <v>6.174153577938668E-2</v>
      </c>
      <c r="E204" s="2">
        <v>-5.9403197342315058E-3</v>
      </c>
      <c r="F204" s="2">
        <v>3.5411999999999999</v>
      </c>
      <c r="G204" s="2">
        <v>3.5828699999999998</v>
      </c>
      <c r="H204" s="2">
        <v>3.6558900000000016</v>
      </c>
      <c r="I204" s="2">
        <v>3.7685600000000017</v>
      </c>
      <c r="J204" s="13">
        <v>3.8554504999999977</v>
      </c>
      <c r="K204" s="13" t="s">
        <v>55</v>
      </c>
      <c r="L204" s="13" t="s">
        <v>50</v>
      </c>
      <c r="M204" s="13" t="s">
        <v>47</v>
      </c>
      <c r="N204" s="16">
        <f t="shared" si="30"/>
        <v>50</v>
      </c>
      <c r="O204" s="16">
        <f t="shared" si="31"/>
        <v>100</v>
      </c>
      <c r="P204" s="16">
        <f t="shared" si="32"/>
        <v>0</v>
      </c>
      <c r="Q204" s="16">
        <f t="shared" si="33"/>
        <v>33</v>
      </c>
      <c r="R204" s="17">
        <f t="shared" si="34"/>
        <v>57.45</v>
      </c>
      <c r="S204" s="17">
        <f t="shared" si="35"/>
        <v>38.25</v>
      </c>
      <c r="T204" s="17">
        <f t="shared" si="36"/>
        <v>37.35</v>
      </c>
      <c r="U204" s="17">
        <f t="shared" si="37"/>
        <v>45.75</v>
      </c>
      <c r="V204" s="16">
        <f t="shared" si="38"/>
        <v>44.35</v>
      </c>
      <c r="W204" s="16">
        <f t="shared" si="39"/>
        <v>44.7</v>
      </c>
    </row>
    <row r="205" spans="1:23" ht="13.5" x14ac:dyDescent="0.25">
      <c r="A205" s="3">
        <v>42305</v>
      </c>
      <c r="B205" s="2">
        <v>3.4416000000000002</v>
      </c>
      <c r="C205" s="2">
        <v>6.705053178598817</v>
      </c>
      <c r="D205" s="2">
        <v>6.7185937960190678E-2</v>
      </c>
      <c r="E205" s="2">
        <v>-3.6546400222364312E-3</v>
      </c>
      <c r="F205" s="2">
        <v>3.52128</v>
      </c>
      <c r="G205" s="2">
        <v>3.5614800000000004</v>
      </c>
      <c r="H205" s="2">
        <v>3.637080000000001</v>
      </c>
      <c r="I205" s="2">
        <v>3.7602980000000015</v>
      </c>
      <c r="J205" s="13">
        <v>3.8538214999999978</v>
      </c>
      <c r="K205" s="13" t="s">
        <v>55</v>
      </c>
      <c r="L205" s="13" t="s">
        <v>50</v>
      </c>
      <c r="M205" s="13" t="s">
        <v>47</v>
      </c>
      <c r="N205" s="16">
        <f t="shared" si="30"/>
        <v>50</v>
      </c>
      <c r="O205" s="16">
        <f t="shared" si="31"/>
        <v>100</v>
      </c>
      <c r="P205" s="16">
        <f t="shared" si="32"/>
        <v>0</v>
      </c>
      <c r="Q205" s="16">
        <f t="shared" si="33"/>
        <v>33</v>
      </c>
      <c r="R205" s="17">
        <f t="shared" si="34"/>
        <v>57.45</v>
      </c>
      <c r="S205" s="17">
        <f t="shared" si="35"/>
        <v>38.25</v>
      </c>
      <c r="T205" s="17">
        <f t="shared" si="36"/>
        <v>37.35</v>
      </c>
      <c r="U205" s="17">
        <f t="shared" si="37"/>
        <v>45.75</v>
      </c>
      <c r="V205" s="16">
        <f t="shared" si="38"/>
        <v>44.35</v>
      </c>
      <c r="W205" s="16">
        <f t="shared" si="39"/>
        <v>44.7</v>
      </c>
    </row>
    <row r="206" spans="1:23" ht="13.5" x14ac:dyDescent="0.25">
      <c r="A206" s="3">
        <v>42306</v>
      </c>
      <c r="B206" s="2">
        <v>3.4489999999999998</v>
      </c>
      <c r="C206" s="2">
        <v>9.4326394497641957</v>
      </c>
      <c r="D206" s="2">
        <v>7.2006071429935314E-2</v>
      </c>
      <c r="E206" s="2">
        <v>-1.6049119665534652E-3</v>
      </c>
      <c r="F206" s="2">
        <v>3.5028400000000004</v>
      </c>
      <c r="G206" s="2">
        <v>3.5411999999999999</v>
      </c>
      <c r="H206" s="2">
        <v>3.6186400000000005</v>
      </c>
      <c r="I206" s="2">
        <v>3.7523300000000019</v>
      </c>
      <c r="J206" s="13">
        <v>3.8522294999999969</v>
      </c>
      <c r="K206" s="13" t="s">
        <v>55</v>
      </c>
      <c r="L206" s="13" t="s">
        <v>50</v>
      </c>
      <c r="M206" s="13" t="s">
        <v>47</v>
      </c>
      <c r="N206" s="16">
        <f t="shared" si="30"/>
        <v>50</v>
      </c>
      <c r="O206" s="16">
        <f t="shared" si="31"/>
        <v>100</v>
      </c>
      <c r="P206" s="16">
        <f t="shared" si="32"/>
        <v>0</v>
      </c>
      <c r="Q206" s="16">
        <f t="shared" si="33"/>
        <v>33</v>
      </c>
      <c r="R206" s="17">
        <f t="shared" si="34"/>
        <v>57.45</v>
      </c>
      <c r="S206" s="17">
        <f t="shared" si="35"/>
        <v>38.25</v>
      </c>
      <c r="T206" s="17">
        <f t="shared" si="36"/>
        <v>37.35</v>
      </c>
      <c r="U206" s="17">
        <f t="shared" si="37"/>
        <v>45.75</v>
      </c>
      <c r="V206" s="16">
        <f t="shared" si="38"/>
        <v>44.35</v>
      </c>
      <c r="W206" s="16">
        <f t="shared" si="39"/>
        <v>44.7</v>
      </c>
    </row>
    <row r="207" spans="1:23" ht="13.5" x14ac:dyDescent="0.25">
      <c r="A207" s="3">
        <v>42307</v>
      </c>
      <c r="B207" s="2">
        <v>3.4121000000000001</v>
      </c>
      <c r="C207" s="2">
        <v>8.1526700927245059</v>
      </c>
      <c r="D207" s="2">
        <v>7.5467930171986275E-2</v>
      </c>
      <c r="E207" s="2">
        <v>7.9059875340423873E-5</v>
      </c>
      <c r="F207" s="2">
        <v>3.4770200000000004</v>
      </c>
      <c r="G207" s="2">
        <v>3.5201800000000008</v>
      </c>
      <c r="H207" s="2">
        <v>3.599275</v>
      </c>
      <c r="I207" s="2">
        <v>3.7435520000000015</v>
      </c>
      <c r="J207" s="13">
        <v>3.8506144999999976</v>
      </c>
      <c r="K207" s="13" t="s">
        <v>55</v>
      </c>
      <c r="L207" s="13" t="s">
        <v>50</v>
      </c>
      <c r="M207" s="13" t="s">
        <v>47</v>
      </c>
      <c r="N207" s="16">
        <f t="shared" si="30"/>
        <v>50</v>
      </c>
      <c r="O207" s="16">
        <f t="shared" si="31"/>
        <v>100</v>
      </c>
      <c r="P207" s="16">
        <f t="shared" si="32"/>
        <v>0</v>
      </c>
      <c r="Q207" s="16">
        <f t="shared" si="33"/>
        <v>33</v>
      </c>
      <c r="R207" s="17">
        <f t="shared" si="34"/>
        <v>57.45</v>
      </c>
      <c r="S207" s="17">
        <f t="shared" si="35"/>
        <v>38.25</v>
      </c>
      <c r="T207" s="17">
        <f t="shared" si="36"/>
        <v>37.35</v>
      </c>
      <c r="U207" s="17">
        <f t="shared" si="37"/>
        <v>45.75</v>
      </c>
      <c r="V207" s="16">
        <f t="shared" si="38"/>
        <v>44.35</v>
      </c>
      <c r="W207" s="16">
        <f t="shared" si="39"/>
        <v>44.7</v>
      </c>
    </row>
    <row r="208" spans="1:23" ht="13.5" x14ac:dyDescent="0.25">
      <c r="A208" s="3">
        <v>42310</v>
      </c>
      <c r="B208" s="2">
        <v>3.3936000000000002</v>
      </c>
      <c r="C208" s="2">
        <v>7.5961391741760735</v>
      </c>
      <c r="D208" s="2">
        <v>7.9962914312659006E-2</v>
      </c>
      <c r="E208" s="2">
        <v>1.4453260282749787E-3</v>
      </c>
      <c r="F208" s="2">
        <v>3.4475000000000002</v>
      </c>
      <c r="G208" s="2">
        <v>3.4980400000000005</v>
      </c>
      <c r="H208" s="2">
        <v>3.5808300000000011</v>
      </c>
      <c r="I208" s="2">
        <v>3.7344040000000014</v>
      </c>
      <c r="J208" s="13">
        <v>3.8487454999999979</v>
      </c>
      <c r="K208" s="13" t="s">
        <v>55</v>
      </c>
      <c r="L208" s="13" t="s">
        <v>50</v>
      </c>
      <c r="M208" s="13" t="s">
        <v>47</v>
      </c>
      <c r="N208" s="16">
        <f t="shared" si="30"/>
        <v>50</v>
      </c>
      <c r="O208" s="16">
        <f t="shared" si="31"/>
        <v>100</v>
      </c>
      <c r="P208" s="16">
        <f t="shared" si="32"/>
        <v>0</v>
      </c>
      <c r="Q208" s="16">
        <f t="shared" si="33"/>
        <v>33</v>
      </c>
      <c r="R208" s="17">
        <f t="shared" si="34"/>
        <v>57.45</v>
      </c>
      <c r="S208" s="17">
        <f t="shared" si="35"/>
        <v>38.25</v>
      </c>
      <c r="T208" s="17">
        <f t="shared" si="36"/>
        <v>37.35</v>
      </c>
      <c r="U208" s="17">
        <f t="shared" si="37"/>
        <v>45.75</v>
      </c>
      <c r="V208" s="16">
        <f t="shared" si="38"/>
        <v>44.35</v>
      </c>
      <c r="W208" s="16">
        <f t="shared" si="39"/>
        <v>44.7</v>
      </c>
    </row>
    <row r="209" spans="1:23" ht="13.5" x14ac:dyDescent="0.25">
      <c r="A209" s="3">
        <v>42311</v>
      </c>
      <c r="B209" s="2">
        <v>3.3936000000000002</v>
      </c>
      <c r="C209" s="2">
        <v>7.5961391741760735</v>
      </c>
      <c r="D209" s="2">
        <v>7.9419521097372492E-2</v>
      </c>
      <c r="E209" s="2">
        <v>2.5375442905893795E-3</v>
      </c>
      <c r="F209" s="2">
        <v>3.41798</v>
      </c>
      <c r="G209" s="2">
        <v>3.4795900000000004</v>
      </c>
      <c r="H209" s="2">
        <v>3.5660750000000014</v>
      </c>
      <c r="I209" s="2">
        <v>3.7248120000000013</v>
      </c>
      <c r="J209" s="13">
        <v>3.8468764999999969</v>
      </c>
      <c r="K209" s="13" t="s">
        <v>55</v>
      </c>
      <c r="L209" s="13" t="s">
        <v>50</v>
      </c>
      <c r="M209" s="13" t="s">
        <v>47</v>
      </c>
      <c r="N209" s="16">
        <f t="shared" si="30"/>
        <v>50</v>
      </c>
      <c r="O209" s="16">
        <f t="shared" si="31"/>
        <v>100</v>
      </c>
      <c r="P209" s="16">
        <f t="shared" si="32"/>
        <v>0</v>
      </c>
      <c r="Q209" s="16">
        <f t="shared" si="33"/>
        <v>33</v>
      </c>
      <c r="R209" s="17">
        <f t="shared" si="34"/>
        <v>57.45</v>
      </c>
      <c r="S209" s="17">
        <f t="shared" si="35"/>
        <v>38.25</v>
      </c>
      <c r="T209" s="17">
        <f t="shared" si="36"/>
        <v>37.35</v>
      </c>
      <c r="U209" s="17">
        <f t="shared" si="37"/>
        <v>45.75</v>
      </c>
      <c r="V209" s="16">
        <f t="shared" si="38"/>
        <v>44.35</v>
      </c>
      <c r="W209" s="16">
        <f t="shared" si="39"/>
        <v>44.7</v>
      </c>
    </row>
    <row r="210" spans="1:23" ht="13.5" x14ac:dyDescent="0.25">
      <c r="A210" s="3">
        <v>42312</v>
      </c>
      <c r="B210" s="2">
        <v>3.3199000000000001</v>
      </c>
      <c r="C210" s="2">
        <v>5.7747978517645748</v>
      </c>
      <c r="D210" s="2">
        <v>7.9973620189699446E-2</v>
      </c>
      <c r="E210" s="2">
        <v>2.72384407029546E-3</v>
      </c>
      <c r="F210" s="2">
        <v>3.39364</v>
      </c>
      <c r="G210" s="2">
        <v>3.4574599999999998</v>
      </c>
      <c r="H210" s="2">
        <v>3.5476350000000019</v>
      </c>
      <c r="I210" s="2">
        <v>3.7137460000000018</v>
      </c>
      <c r="J210" s="13">
        <v>3.844620999999997</v>
      </c>
      <c r="K210" s="13" t="s">
        <v>55</v>
      </c>
      <c r="L210" s="13" t="s">
        <v>50</v>
      </c>
      <c r="M210" s="13" t="s">
        <v>47</v>
      </c>
      <c r="N210" s="16">
        <f t="shared" si="30"/>
        <v>50</v>
      </c>
      <c r="O210" s="16">
        <f t="shared" si="31"/>
        <v>100</v>
      </c>
      <c r="P210" s="16">
        <f t="shared" si="32"/>
        <v>0</v>
      </c>
      <c r="Q210" s="16">
        <f t="shared" si="33"/>
        <v>33</v>
      </c>
      <c r="R210" s="17">
        <f t="shared" si="34"/>
        <v>57.45</v>
      </c>
      <c r="S210" s="17">
        <f t="shared" si="35"/>
        <v>38.25</v>
      </c>
      <c r="T210" s="17">
        <f t="shared" si="36"/>
        <v>37.35</v>
      </c>
      <c r="U210" s="17">
        <f t="shared" si="37"/>
        <v>45.75</v>
      </c>
      <c r="V210" s="16">
        <f t="shared" si="38"/>
        <v>44.35</v>
      </c>
      <c r="W210" s="16">
        <f t="shared" si="39"/>
        <v>44.7</v>
      </c>
    </row>
    <row r="211" spans="1:23" ht="13.5" x14ac:dyDescent="0.25">
      <c r="A211" s="3">
        <v>42313</v>
      </c>
      <c r="B211" s="2">
        <v>3.3199000000000001</v>
      </c>
      <c r="C211" s="2">
        <v>5.7747978517645748</v>
      </c>
      <c r="D211" s="2">
        <v>8.2018300445058312E-2</v>
      </c>
      <c r="E211" s="2">
        <v>1.953479868871527E-3</v>
      </c>
      <c r="F211" s="2">
        <v>3.3678200000000005</v>
      </c>
      <c r="G211" s="2">
        <v>3.4353299999999996</v>
      </c>
      <c r="H211" s="2">
        <v>3.5291950000000014</v>
      </c>
      <c r="I211" s="2">
        <v>3.7028280000000011</v>
      </c>
      <c r="J211" s="13">
        <v>3.842365499999997</v>
      </c>
      <c r="K211" s="13" t="s">
        <v>55</v>
      </c>
      <c r="L211" s="13" t="s">
        <v>50</v>
      </c>
      <c r="M211" s="13" t="s">
        <v>47</v>
      </c>
      <c r="N211" s="16">
        <f t="shared" si="30"/>
        <v>50</v>
      </c>
      <c r="O211" s="16">
        <f t="shared" si="31"/>
        <v>100</v>
      </c>
      <c r="P211" s="16">
        <f t="shared" si="32"/>
        <v>0</v>
      </c>
      <c r="Q211" s="16">
        <f t="shared" si="33"/>
        <v>33</v>
      </c>
      <c r="R211" s="17">
        <f t="shared" si="34"/>
        <v>57.45</v>
      </c>
      <c r="S211" s="17">
        <f t="shared" si="35"/>
        <v>38.25</v>
      </c>
      <c r="T211" s="17">
        <f t="shared" si="36"/>
        <v>37.35</v>
      </c>
      <c r="U211" s="17">
        <f t="shared" si="37"/>
        <v>45.75</v>
      </c>
      <c r="V211" s="16">
        <f t="shared" si="38"/>
        <v>44.35</v>
      </c>
      <c r="W211" s="16">
        <f t="shared" si="39"/>
        <v>44.7</v>
      </c>
    </row>
    <row r="212" spans="1:23" ht="13.5" x14ac:dyDescent="0.25">
      <c r="A212" s="3">
        <v>42314</v>
      </c>
      <c r="B212" s="2">
        <v>3.3014000000000001</v>
      </c>
      <c r="C212" s="2">
        <v>5.3980028407534206</v>
      </c>
      <c r="D212" s="2">
        <v>8.6577884115837556E-2</v>
      </c>
      <c r="E212" s="2">
        <v>4.7469926164273252E-4</v>
      </c>
      <c r="F212" s="2">
        <v>3.3456800000000002</v>
      </c>
      <c r="G212" s="2">
        <v>3.4113500000000001</v>
      </c>
      <c r="H212" s="2">
        <v>3.5100150000000001</v>
      </c>
      <c r="I212" s="2">
        <v>3.6915400000000012</v>
      </c>
      <c r="J212" s="13">
        <v>3.8400354999999968</v>
      </c>
      <c r="K212" s="13" t="s">
        <v>55</v>
      </c>
      <c r="L212" s="13" t="s">
        <v>50</v>
      </c>
      <c r="M212" s="13" t="s">
        <v>47</v>
      </c>
      <c r="N212" s="16">
        <f t="shared" si="30"/>
        <v>50</v>
      </c>
      <c r="O212" s="16">
        <f t="shared" si="31"/>
        <v>100</v>
      </c>
      <c r="P212" s="16">
        <f t="shared" si="32"/>
        <v>0</v>
      </c>
      <c r="Q212" s="16">
        <f t="shared" si="33"/>
        <v>33</v>
      </c>
      <c r="R212" s="17">
        <f t="shared" si="34"/>
        <v>57.45</v>
      </c>
      <c r="S212" s="17">
        <f t="shared" si="35"/>
        <v>38.25</v>
      </c>
      <c r="T212" s="17">
        <f t="shared" si="36"/>
        <v>37.35</v>
      </c>
      <c r="U212" s="17">
        <f t="shared" si="37"/>
        <v>45.75</v>
      </c>
      <c r="V212" s="16">
        <f t="shared" si="38"/>
        <v>44.35</v>
      </c>
      <c r="W212" s="16">
        <f t="shared" si="39"/>
        <v>44.7</v>
      </c>
    </row>
    <row r="213" spans="1:23" ht="13.5" x14ac:dyDescent="0.25">
      <c r="A213" s="3">
        <v>42317</v>
      </c>
      <c r="B213" s="2">
        <v>3.2829999999999999</v>
      </c>
      <c r="C213" s="2">
        <v>5.0453932221000741</v>
      </c>
      <c r="D213" s="2">
        <v>9.325929144632461E-2</v>
      </c>
      <c r="E213" s="2">
        <v>-1.3815793669917015E-3</v>
      </c>
      <c r="F213" s="2">
        <v>3.3235600000000005</v>
      </c>
      <c r="G213" s="2">
        <v>3.3855300000000002</v>
      </c>
      <c r="H213" s="2">
        <v>3.4899149999999999</v>
      </c>
      <c r="I213" s="2">
        <v>3.6803260000000004</v>
      </c>
      <c r="J213" s="13">
        <v>3.8376134999999971</v>
      </c>
      <c r="K213" s="13" t="s">
        <v>55</v>
      </c>
      <c r="L213" s="13" t="s">
        <v>50</v>
      </c>
      <c r="M213" s="13" t="s">
        <v>47</v>
      </c>
      <c r="N213" s="16">
        <f t="shared" si="30"/>
        <v>50</v>
      </c>
      <c r="O213" s="16">
        <f t="shared" si="31"/>
        <v>100</v>
      </c>
      <c r="P213" s="16">
        <f t="shared" si="32"/>
        <v>0</v>
      </c>
      <c r="Q213" s="16">
        <f t="shared" si="33"/>
        <v>33</v>
      </c>
      <c r="R213" s="17">
        <f t="shared" si="34"/>
        <v>57.45</v>
      </c>
      <c r="S213" s="17">
        <f t="shared" si="35"/>
        <v>38.25</v>
      </c>
      <c r="T213" s="17">
        <f t="shared" si="36"/>
        <v>37.35</v>
      </c>
      <c r="U213" s="17">
        <f t="shared" si="37"/>
        <v>45.75</v>
      </c>
      <c r="V213" s="16">
        <f t="shared" si="38"/>
        <v>44.35</v>
      </c>
      <c r="W213" s="16">
        <f t="shared" si="39"/>
        <v>44.7</v>
      </c>
    </row>
    <row r="214" spans="1:23" ht="13.5" x14ac:dyDescent="0.25">
      <c r="A214" s="3">
        <v>42318</v>
      </c>
      <c r="B214" s="2">
        <v>3.2755999999999998</v>
      </c>
      <c r="C214" s="2">
        <v>4.9065776141601702</v>
      </c>
      <c r="D214" s="2">
        <v>0.10092182663179061</v>
      </c>
      <c r="E214" s="2">
        <v>-3.3631821393547753E-3</v>
      </c>
      <c r="F214" s="2">
        <v>3.29996</v>
      </c>
      <c r="G214" s="2">
        <v>3.3589700000000002</v>
      </c>
      <c r="H214" s="2">
        <v>3.4709199999999996</v>
      </c>
      <c r="I214" s="2">
        <v>3.6689640000000003</v>
      </c>
      <c r="J214" s="13">
        <v>3.8351544999999976</v>
      </c>
      <c r="K214" s="13" t="s">
        <v>55</v>
      </c>
      <c r="L214" s="13" t="s">
        <v>50</v>
      </c>
      <c r="M214" s="13" t="s">
        <v>47</v>
      </c>
      <c r="N214" s="16">
        <f t="shared" si="30"/>
        <v>50</v>
      </c>
      <c r="O214" s="16">
        <f t="shared" si="31"/>
        <v>100</v>
      </c>
      <c r="P214" s="16">
        <f t="shared" si="32"/>
        <v>0</v>
      </c>
      <c r="Q214" s="16">
        <f t="shared" si="33"/>
        <v>33</v>
      </c>
      <c r="R214" s="17">
        <f t="shared" si="34"/>
        <v>57.45</v>
      </c>
      <c r="S214" s="17">
        <f t="shared" si="35"/>
        <v>38.25</v>
      </c>
      <c r="T214" s="17">
        <f t="shared" si="36"/>
        <v>37.35</v>
      </c>
      <c r="U214" s="17">
        <f t="shared" si="37"/>
        <v>45.75</v>
      </c>
      <c r="V214" s="16">
        <f t="shared" si="38"/>
        <v>44.35</v>
      </c>
      <c r="W214" s="16">
        <f t="shared" si="39"/>
        <v>44.7</v>
      </c>
    </row>
    <row r="215" spans="1:23" ht="13.5" x14ac:dyDescent="0.25">
      <c r="A215" s="3">
        <v>42319</v>
      </c>
      <c r="B215" s="2">
        <v>3.2275999999999998</v>
      </c>
      <c r="C215" s="2">
        <v>4.1155901508838042</v>
      </c>
      <c r="D215" s="2">
        <v>9.7034390362491951E-2</v>
      </c>
      <c r="E215" s="2">
        <v>-5.556577717693272E-3</v>
      </c>
      <c r="F215" s="2">
        <v>3.2814999999999999</v>
      </c>
      <c r="G215" s="2">
        <v>3.3375700000000004</v>
      </c>
      <c r="H215" s="2">
        <v>3.449525</v>
      </c>
      <c r="I215" s="2">
        <v>3.6560519999999999</v>
      </c>
      <c r="J215" s="13">
        <v>3.8324554999999982</v>
      </c>
      <c r="K215" s="13" t="s">
        <v>55</v>
      </c>
      <c r="L215" s="13" t="s">
        <v>50</v>
      </c>
      <c r="M215" s="13" t="s">
        <v>47</v>
      </c>
      <c r="N215" s="16">
        <f t="shared" si="30"/>
        <v>50</v>
      </c>
      <c r="O215" s="16">
        <f t="shared" si="31"/>
        <v>100</v>
      </c>
      <c r="P215" s="16">
        <f t="shared" si="32"/>
        <v>0</v>
      </c>
      <c r="Q215" s="16">
        <f t="shared" si="33"/>
        <v>33</v>
      </c>
      <c r="R215" s="17">
        <f t="shared" si="34"/>
        <v>57.45</v>
      </c>
      <c r="S215" s="17">
        <f t="shared" si="35"/>
        <v>38.25</v>
      </c>
      <c r="T215" s="17">
        <f t="shared" si="36"/>
        <v>37.35</v>
      </c>
      <c r="U215" s="17">
        <f t="shared" si="37"/>
        <v>45.75</v>
      </c>
      <c r="V215" s="16">
        <f t="shared" si="38"/>
        <v>44.35</v>
      </c>
      <c r="W215" s="16">
        <f t="shared" si="39"/>
        <v>44.7</v>
      </c>
    </row>
    <row r="216" spans="1:23" ht="13.5" x14ac:dyDescent="0.25">
      <c r="A216" s="3">
        <v>42320</v>
      </c>
      <c r="B216" s="2">
        <v>3.2054999999999998</v>
      </c>
      <c r="C216" s="2">
        <v>3.810967695613769</v>
      </c>
      <c r="D216" s="2">
        <v>9.809711818155975E-2</v>
      </c>
      <c r="E216" s="2">
        <v>-8.0072686706726733E-3</v>
      </c>
      <c r="F216" s="2">
        <v>3.2586199999999996</v>
      </c>
      <c r="G216" s="2">
        <v>3.3132200000000003</v>
      </c>
      <c r="H216" s="2">
        <v>3.4272099999999996</v>
      </c>
      <c r="I216" s="2">
        <v>3.6426979999999998</v>
      </c>
      <c r="J216" s="13">
        <v>3.8296279999999983</v>
      </c>
      <c r="K216" s="13" t="s">
        <v>55</v>
      </c>
      <c r="L216" s="13" t="s">
        <v>50</v>
      </c>
      <c r="M216" s="13" t="s">
        <v>47</v>
      </c>
      <c r="N216" s="16">
        <f t="shared" si="30"/>
        <v>50</v>
      </c>
      <c r="O216" s="16">
        <f t="shared" si="31"/>
        <v>100</v>
      </c>
      <c r="P216" s="16">
        <f t="shared" si="32"/>
        <v>0</v>
      </c>
      <c r="Q216" s="16">
        <f t="shared" si="33"/>
        <v>33</v>
      </c>
      <c r="R216" s="17">
        <f t="shared" si="34"/>
        <v>57.45</v>
      </c>
      <c r="S216" s="17">
        <f t="shared" si="35"/>
        <v>38.25</v>
      </c>
      <c r="T216" s="17">
        <f t="shared" si="36"/>
        <v>37.35</v>
      </c>
      <c r="U216" s="17">
        <f t="shared" si="37"/>
        <v>45.75</v>
      </c>
      <c r="V216" s="16">
        <f t="shared" si="38"/>
        <v>44.35</v>
      </c>
      <c r="W216" s="16">
        <f t="shared" si="39"/>
        <v>44.7</v>
      </c>
    </row>
    <row r="217" spans="1:23" ht="13.5" x14ac:dyDescent="0.25">
      <c r="A217" s="3">
        <v>42321</v>
      </c>
      <c r="B217" s="2">
        <v>3.2054999999999998</v>
      </c>
      <c r="C217" s="2">
        <v>3.810967695613769</v>
      </c>
      <c r="D217" s="2">
        <v>9.4909829513517785E-2</v>
      </c>
      <c r="E217" s="2">
        <v>-1.0316496529491629E-2</v>
      </c>
      <c r="F217" s="2">
        <v>3.2394400000000005</v>
      </c>
      <c r="G217" s="2">
        <v>3.2925600000000004</v>
      </c>
      <c r="H217" s="2">
        <v>3.4063699999999999</v>
      </c>
      <c r="I217" s="2">
        <v>3.6300819999999994</v>
      </c>
      <c r="J217" s="13">
        <v>3.8267284999999989</v>
      </c>
      <c r="K217" s="13" t="s">
        <v>55</v>
      </c>
      <c r="L217" s="13" t="s">
        <v>50</v>
      </c>
      <c r="M217" s="13" t="s">
        <v>47</v>
      </c>
      <c r="N217" s="16">
        <f t="shared" si="30"/>
        <v>50</v>
      </c>
      <c r="O217" s="16">
        <f t="shared" si="31"/>
        <v>100</v>
      </c>
      <c r="P217" s="16">
        <f t="shared" si="32"/>
        <v>0</v>
      </c>
      <c r="Q217" s="16">
        <f t="shared" si="33"/>
        <v>33</v>
      </c>
      <c r="R217" s="17">
        <f t="shared" si="34"/>
        <v>57.45</v>
      </c>
      <c r="S217" s="17">
        <f t="shared" si="35"/>
        <v>38.25</v>
      </c>
      <c r="T217" s="17">
        <f t="shared" si="36"/>
        <v>37.35</v>
      </c>
      <c r="U217" s="17">
        <f t="shared" si="37"/>
        <v>45.75</v>
      </c>
      <c r="V217" s="16">
        <f t="shared" si="38"/>
        <v>44.35</v>
      </c>
      <c r="W217" s="16">
        <f t="shared" si="39"/>
        <v>44.7</v>
      </c>
    </row>
    <row r="218" spans="1:23" ht="13.5" x14ac:dyDescent="0.25">
      <c r="A218" s="3">
        <v>42324</v>
      </c>
      <c r="B218" s="2">
        <v>3.2054999999999998</v>
      </c>
      <c r="C218" s="2">
        <v>3.810967695613769</v>
      </c>
      <c r="D218" s="2">
        <v>9.0839334636693359E-2</v>
      </c>
      <c r="E218" s="2">
        <v>-1.2495739002153443E-2</v>
      </c>
      <c r="F218" s="2">
        <v>3.2239400000000002</v>
      </c>
      <c r="G218" s="2">
        <v>3.2737500000000006</v>
      </c>
      <c r="H218" s="2">
        <v>3.3858950000000001</v>
      </c>
      <c r="I218" s="2">
        <v>3.6173919999999993</v>
      </c>
      <c r="J218" s="13">
        <v>3.8239009999999989</v>
      </c>
      <c r="K218" s="13" t="s">
        <v>55</v>
      </c>
      <c r="L218" s="13" t="s">
        <v>50</v>
      </c>
      <c r="M218" s="13" t="s">
        <v>47</v>
      </c>
      <c r="N218" s="16">
        <f t="shared" si="30"/>
        <v>50</v>
      </c>
      <c r="O218" s="16">
        <f t="shared" si="31"/>
        <v>100</v>
      </c>
      <c r="P218" s="16">
        <f t="shared" si="32"/>
        <v>0</v>
      </c>
      <c r="Q218" s="16">
        <f t="shared" si="33"/>
        <v>33</v>
      </c>
      <c r="R218" s="17">
        <f t="shared" si="34"/>
        <v>57.45</v>
      </c>
      <c r="S218" s="17">
        <f t="shared" si="35"/>
        <v>38.25</v>
      </c>
      <c r="T218" s="17">
        <f t="shared" si="36"/>
        <v>37.35</v>
      </c>
      <c r="U218" s="17">
        <f t="shared" si="37"/>
        <v>45.75</v>
      </c>
      <c r="V218" s="16">
        <f t="shared" si="38"/>
        <v>44.35</v>
      </c>
      <c r="W218" s="16">
        <f t="shared" si="39"/>
        <v>44.7</v>
      </c>
    </row>
    <row r="219" spans="1:23" ht="13.5" x14ac:dyDescent="0.25">
      <c r="A219" s="3">
        <v>42325</v>
      </c>
      <c r="B219" s="2">
        <v>3.1981000000000002</v>
      </c>
      <c r="C219" s="2">
        <v>3.6965431820013492</v>
      </c>
      <c r="D219" s="2">
        <v>8.9306732272951272E-2</v>
      </c>
      <c r="E219" s="2">
        <v>-1.4554037207996768E-2</v>
      </c>
      <c r="F219" s="2">
        <v>3.2084400000000004</v>
      </c>
      <c r="G219" s="2">
        <v>3.2542</v>
      </c>
      <c r="H219" s="2">
        <v>3.3668949999999995</v>
      </c>
      <c r="I219" s="2">
        <v>3.6045539999999994</v>
      </c>
      <c r="J219" s="13">
        <v>3.8210364999999986</v>
      </c>
      <c r="K219" s="13" t="s">
        <v>55</v>
      </c>
      <c r="L219" s="13" t="s">
        <v>50</v>
      </c>
      <c r="M219" s="13" t="s">
        <v>47</v>
      </c>
      <c r="N219" s="16">
        <f t="shared" si="30"/>
        <v>50</v>
      </c>
      <c r="O219" s="16">
        <f t="shared" si="31"/>
        <v>100</v>
      </c>
      <c r="P219" s="16">
        <f t="shared" si="32"/>
        <v>0</v>
      </c>
      <c r="Q219" s="16">
        <f t="shared" si="33"/>
        <v>33</v>
      </c>
      <c r="R219" s="17">
        <f t="shared" si="34"/>
        <v>57.45</v>
      </c>
      <c r="S219" s="17">
        <f t="shared" si="35"/>
        <v>38.25</v>
      </c>
      <c r="T219" s="17">
        <f t="shared" si="36"/>
        <v>37.35</v>
      </c>
      <c r="U219" s="17">
        <f t="shared" si="37"/>
        <v>45.75</v>
      </c>
      <c r="V219" s="16">
        <f t="shared" si="38"/>
        <v>44.35</v>
      </c>
      <c r="W219" s="16">
        <f t="shared" si="39"/>
        <v>44.7</v>
      </c>
    </row>
    <row r="220" spans="1:23" ht="13.5" x14ac:dyDescent="0.25">
      <c r="A220" s="3">
        <v>42326</v>
      </c>
      <c r="B220" s="2">
        <v>3.2054999999999998</v>
      </c>
      <c r="C220" s="2">
        <v>6.7129495755817601</v>
      </c>
      <c r="D220" s="2">
        <v>7.7429545437848635E-2</v>
      </c>
      <c r="E220" s="2">
        <v>-1.5104860611976993E-2</v>
      </c>
      <c r="F220" s="2">
        <v>3.2040199999999999</v>
      </c>
      <c r="G220" s="2">
        <v>3.2427599999999996</v>
      </c>
      <c r="H220" s="2">
        <v>3.3501099999999999</v>
      </c>
      <c r="I220" s="2">
        <v>3.5918639999999997</v>
      </c>
      <c r="J220" s="13">
        <v>3.8182089999999995</v>
      </c>
      <c r="K220" s="13" t="s">
        <v>55</v>
      </c>
      <c r="L220" s="13" t="s">
        <v>50</v>
      </c>
      <c r="M220" s="13" t="s">
        <v>47</v>
      </c>
      <c r="N220" s="16">
        <f t="shared" si="30"/>
        <v>50</v>
      </c>
      <c r="O220" s="16">
        <f t="shared" si="31"/>
        <v>100</v>
      </c>
      <c r="P220" s="16">
        <f t="shared" si="32"/>
        <v>0</v>
      </c>
      <c r="Q220" s="16">
        <f t="shared" si="33"/>
        <v>33</v>
      </c>
      <c r="R220" s="17">
        <f t="shared" si="34"/>
        <v>57.45</v>
      </c>
      <c r="S220" s="17">
        <f t="shared" si="35"/>
        <v>38.25</v>
      </c>
      <c r="T220" s="17">
        <f t="shared" si="36"/>
        <v>37.35</v>
      </c>
      <c r="U220" s="17">
        <f t="shared" si="37"/>
        <v>45.75</v>
      </c>
      <c r="V220" s="16">
        <f t="shared" si="38"/>
        <v>44.35</v>
      </c>
      <c r="W220" s="16">
        <f t="shared" si="39"/>
        <v>44.7</v>
      </c>
    </row>
    <row r="221" spans="1:23" ht="13.5" x14ac:dyDescent="0.25">
      <c r="A221" s="3">
        <v>42327</v>
      </c>
      <c r="B221" s="2">
        <v>3.2054999999999998</v>
      </c>
      <c r="C221" s="2">
        <v>6.7129495755817601</v>
      </c>
      <c r="D221" s="2">
        <v>6.8545372898234813E-2</v>
      </c>
      <c r="E221" s="2">
        <v>-1.4087525909026399E-2</v>
      </c>
      <c r="F221" s="2">
        <v>3.2040199999999999</v>
      </c>
      <c r="G221" s="2">
        <v>3.2313200000000002</v>
      </c>
      <c r="H221" s="2">
        <v>3.3333249999999999</v>
      </c>
      <c r="I221" s="2">
        <v>3.5791739999999992</v>
      </c>
      <c r="J221" s="13">
        <v>3.8153814999999991</v>
      </c>
      <c r="K221" s="13" t="s">
        <v>55</v>
      </c>
      <c r="L221" s="13" t="s">
        <v>50</v>
      </c>
      <c r="M221" s="13" t="s">
        <v>54</v>
      </c>
      <c r="N221" s="16">
        <f t="shared" si="30"/>
        <v>50</v>
      </c>
      <c r="O221" s="16">
        <f t="shared" si="31"/>
        <v>100</v>
      </c>
      <c r="P221" s="16">
        <f t="shared" si="32"/>
        <v>0</v>
      </c>
      <c r="Q221" s="16">
        <f t="shared" si="33"/>
        <v>33</v>
      </c>
      <c r="R221" s="17">
        <f t="shared" si="34"/>
        <v>57.45</v>
      </c>
      <c r="S221" s="17">
        <f t="shared" si="35"/>
        <v>38.25</v>
      </c>
      <c r="T221" s="17">
        <f t="shared" si="36"/>
        <v>37.35</v>
      </c>
      <c r="U221" s="17">
        <f t="shared" si="37"/>
        <v>45.75</v>
      </c>
      <c r="V221" s="16">
        <f t="shared" si="38"/>
        <v>44.35</v>
      </c>
      <c r="W221" s="16">
        <f t="shared" si="39"/>
        <v>44.7</v>
      </c>
    </row>
    <row r="222" spans="1:23" ht="13.5" x14ac:dyDescent="0.25">
      <c r="A222" s="3">
        <v>42328</v>
      </c>
      <c r="B222" s="2">
        <v>3.2054999999999998</v>
      </c>
      <c r="C222" s="2">
        <v>6.7129495755817601</v>
      </c>
      <c r="D222" s="2">
        <v>5.926124486408435E-2</v>
      </c>
      <c r="E222" s="2">
        <v>-1.2067040648475481E-2</v>
      </c>
      <c r="F222" s="2">
        <v>3.2040199999999999</v>
      </c>
      <c r="G222" s="2">
        <v>3.22173</v>
      </c>
      <c r="H222" s="2">
        <v>3.3165400000000007</v>
      </c>
      <c r="I222" s="2">
        <v>3.5664839999999991</v>
      </c>
      <c r="J222" s="13">
        <v>3.8122129999999999</v>
      </c>
      <c r="K222" s="13" t="s">
        <v>55</v>
      </c>
      <c r="L222" s="13" t="s">
        <v>50</v>
      </c>
      <c r="M222" s="13" t="s">
        <v>54</v>
      </c>
      <c r="N222" s="16">
        <f t="shared" si="30"/>
        <v>50</v>
      </c>
      <c r="O222" s="16">
        <f t="shared" si="31"/>
        <v>100</v>
      </c>
      <c r="P222" s="16">
        <f t="shared" si="32"/>
        <v>0</v>
      </c>
      <c r="Q222" s="16">
        <f t="shared" si="33"/>
        <v>33</v>
      </c>
      <c r="R222" s="17">
        <f t="shared" si="34"/>
        <v>57.45</v>
      </c>
      <c r="S222" s="17">
        <f t="shared" si="35"/>
        <v>38.25</v>
      </c>
      <c r="T222" s="17">
        <f t="shared" si="36"/>
        <v>37.35</v>
      </c>
      <c r="U222" s="17">
        <f t="shared" si="37"/>
        <v>45.75</v>
      </c>
      <c r="V222" s="16">
        <f t="shared" si="38"/>
        <v>44.35</v>
      </c>
      <c r="W222" s="16">
        <f t="shared" si="39"/>
        <v>44.7</v>
      </c>
    </row>
    <row r="223" spans="1:23" ht="13.5" x14ac:dyDescent="0.25">
      <c r="A223" s="3">
        <v>42331</v>
      </c>
      <c r="B223" s="2">
        <v>3.3014000000000001</v>
      </c>
      <c r="C223" s="2">
        <v>38.096598039927159</v>
      </c>
      <c r="D223" s="2">
        <v>4.2470418115230668E-2</v>
      </c>
      <c r="E223" s="2">
        <v>-9.7347325206973978E-3</v>
      </c>
      <c r="F223" s="2">
        <v>3.2231999999999998</v>
      </c>
      <c r="G223" s="2">
        <v>3.22357</v>
      </c>
      <c r="H223" s="2">
        <v>3.3045500000000003</v>
      </c>
      <c r="I223" s="2">
        <v>3.5557119999999993</v>
      </c>
      <c r="J223" s="13">
        <v>3.8094164999999998</v>
      </c>
      <c r="K223" s="13" t="s">
        <v>51</v>
      </c>
      <c r="L223" s="13" t="s">
        <v>48</v>
      </c>
      <c r="M223" s="13" t="s">
        <v>52</v>
      </c>
      <c r="N223" s="16">
        <f t="shared" si="30"/>
        <v>50</v>
      </c>
      <c r="O223" s="16">
        <f t="shared" si="31"/>
        <v>100</v>
      </c>
      <c r="P223" s="16">
        <f t="shared" si="32"/>
        <v>0</v>
      </c>
      <c r="Q223" s="16">
        <f t="shared" si="33"/>
        <v>67</v>
      </c>
      <c r="R223" s="17">
        <f t="shared" si="34"/>
        <v>62.55</v>
      </c>
      <c r="S223" s="17">
        <f t="shared" si="35"/>
        <v>46.75</v>
      </c>
      <c r="T223" s="17">
        <f t="shared" si="36"/>
        <v>52.650000000000006</v>
      </c>
      <c r="U223" s="17">
        <f t="shared" si="37"/>
        <v>54.25</v>
      </c>
      <c r="V223" s="16">
        <f t="shared" si="38"/>
        <v>53.983333333333327</v>
      </c>
      <c r="W223" s="16">
        <f t="shared" si="39"/>
        <v>54.05</v>
      </c>
    </row>
    <row r="224" spans="1:23" ht="13.5" x14ac:dyDescent="0.25">
      <c r="A224" s="3">
        <v>42332</v>
      </c>
      <c r="B224" s="2">
        <v>3.3715000000000002</v>
      </c>
      <c r="C224" s="2">
        <v>51.057903175276259</v>
      </c>
      <c r="D224" s="2">
        <v>2.2290477863390556E-2</v>
      </c>
      <c r="E224" s="2">
        <v>-7.5663151414795413E-3</v>
      </c>
      <c r="F224" s="2">
        <v>3.2578800000000001</v>
      </c>
      <c r="G224" s="2">
        <v>3.2331600000000003</v>
      </c>
      <c r="H224" s="2">
        <v>3.296065</v>
      </c>
      <c r="I224" s="2">
        <v>3.5462679999999995</v>
      </c>
      <c r="J224" s="13">
        <v>3.8069885000000001</v>
      </c>
      <c r="K224" s="13" t="s">
        <v>51</v>
      </c>
      <c r="L224" s="13" t="s">
        <v>48</v>
      </c>
      <c r="M224" s="13" t="s">
        <v>52</v>
      </c>
      <c r="N224" s="16">
        <f t="shared" si="30"/>
        <v>50</v>
      </c>
      <c r="O224" s="16">
        <f t="shared" si="31"/>
        <v>100</v>
      </c>
      <c r="P224" s="16">
        <f t="shared" si="32"/>
        <v>0</v>
      </c>
      <c r="Q224" s="16">
        <f t="shared" si="33"/>
        <v>67</v>
      </c>
      <c r="R224" s="17">
        <f t="shared" si="34"/>
        <v>62.55</v>
      </c>
      <c r="S224" s="17">
        <f t="shared" si="35"/>
        <v>46.75</v>
      </c>
      <c r="T224" s="17">
        <f t="shared" si="36"/>
        <v>52.650000000000006</v>
      </c>
      <c r="U224" s="17">
        <f t="shared" si="37"/>
        <v>54.25</v>
      </c>
      <c r="V224" s="16">
        <f t="shared" si="38"/>
        <v>53.983333333333327</v>
      </c>
      <c r="W224" s="16">
        <f t="shared" si="39"/>
        <v>54.05</v>
      </c>
    </row>
    <row r="225" spans="1:23" ht="13.5" x14ac:dyDescent="0.25">
      <c r="A225" s="3">
        <v>42333</v>
      </c>
      <c r="B225" s="2">
        <v>3.3752</v>
      </c>
      <c r="C225" s="2">
        <v>51.63353782661035</v>
      </c>
      <c r="D225" s="2">
        <v>-2.5256061272349584E-3</v>
      </c>
      <c r="E225" s="2">
        <v>-5.6651963159587209E-3</v>
      </c>
      <c r="F225" s="2">
        <v>3.29182</v>
      </c>
      <c r="G225" s="2">
        <v>3.2479200000000006</v>
      </c>
      <c r="H225" s="2">
        <v>3.2927450000000009</v>
      </c>
      <c r="I225" s="2">
        <v>3.5370460000000001</v>
      </c>
      <c r="J225" s="13">
        <v>3.8045969999999993</v>
      </c>
      <c r="K225" s="13" t="s">
        <v>51</v>
      </c>
      <c r="L225" s="13" t="s">
        <v>48</v>
      </c>
      <c r="M225" s="13" t="s">
        <v>52</v>
      </c>
      <c r="N225" s="16">
        <f t="shared" si="30"/>
        <v>50</v>
      </c>
      <c r="O225" s="16">
        <f t="shared" si="31"/>
        <v>100</v>
      </c>
      <c r="P225" s="16">
        <f t="shared" si="32"/>
        <v>0</v>
      </c>
      <c r="Q225" s="16">
        <f t="shared" si="33"/>
        <v>67</v>
      </c>
      <c r="R225" s="17">
        <f t="shared" si="34"/>
        <v>62.55</v>
      </c>
      <c r="S225" s="17">
        <f t="shared" si="35"/>
        <v>46.75</v>
      </c>
      <c r="T225" s="17">
        <f t="shared" si="36"/>
        <v>52.650000000000006</v>
      </c>
      <c r="U225" s="17">
        <f t="shared" si="37"/>
        <v>54.25</v>
      </c>
      <c r="V225" s="16">
        <f t="shared" si="38"/>
        <v>53.983333333333327</v>
      </c>
      <c r="W225" s="16">
        <f t="shared" si="39"/>
        <v>54.05</v>
      </c>
    </row>
    <row r="226" spans="1:23" ht="13.5" x14ac:dyDescent="0.25">
      <c r="A226" s="3">
        <v>42334</v>
      </c>
      <c r="B226" s="2">
        <v>3.3788999999999998</v>
      </c>
      <c r="C226" s="2">
        <v>52.238498319349226</v>
      </c>
      <c r="D226" s="2">
        <v>-2.729575049450883E-2</v>
      </c>
      <c r="E226" s="2">
        <v>-4.0288470378742327E-3</v>
      </c>
      <c r="F226" s="2">
        <v>3.3265000000000002</v>
      </c>
      <c r="G226" s="2">
        <v>3.2652600000000001</v>
      </c>
      <c r="H226" s="2">
        <v>3.2892400000000004</v>
      </c>
      <c r="I226" s="2">
        <v>3.5279719999999997</v>
      </c>
      <c r="J226" s="13">
        <v>3.8022955000000001</v>
      </c>
      <c r="K226" s="13" t="s">
        <v>51</v>
      </c>
      <c r="L226" s="13" t="s">
        <v>48</v>
      </c>
      <c r="M226" s="13" t="s">
        <v>52</v>
      </c>
      <c r="N226" s="16">
        <f t="shared" si="30"/>
        <v>50</v>
      </c>
      <c r="O226" s="16">
        <f t="shared" si="31"/>
        <v>100</v>
      </c>
      <c r="P226" s="16">
        <f t="shared" si="32"/>
        <v>0</v>
      </c>
      <c r="Q226" s="16">
        <f t="shared" si="33"/>
        <v>67</v>
      </c>
      <c r="R226" s="17">
        <f t="shared" si="34"/>
        <v>62.55</v>
      </c>
      <c r="S226" s="17">
        <f t="shared" si="35"/>
        <v>46.75</v>
      </c>
      <c r="T226" s="17">
        <f t="shared" si="36"/>
        <v>52.650000000000006</v>
      </c>
      <c r="U226" s="17">
        <f t="shared" si="37"/>
        <v>54.25</v>
      </c>
      <c r="V226" s="16">
        <f t="shared" si="38"/>
        <v>53.983333333333327</v>
      </c>
      <c r="W226" s="16">
        <f t="shared" si="39"/>
        <v>54.05</v>
      </c>
    </row>
    <row r="227" spans="1:23" ht="13.5" x14ac:dyDescent="0.25">
      <c r="A227" s="3">
        <v>42335</v>
      </c>
      <c r="B227" s="2">
        <v>3.3862999999999999</v>
      </c>
      <c r="C227" s="2">
        <v>53.491438335523064</v>
      </c>
      <c r="D227" s="2">
        <v>-4.8915712599985284E-2</v>
      </c>
      <c r="E227" s="2">
        <v>-2.6455320889135375E-3</v>
      </c>
      <c r="F227" s="2">
        <v>3.3626599999999995</v>
      </c>
      <c r="G227" s="2">
        <v>3.2833399999999999</v>
      </c>
      <c r="H227" s="2">
        <v>3.2879499999999999</v>
      </c>
      <c r="I227" s="2">
        <v>3.5190460000000003</v>
      </c>
      <c r="J227" s="13">
        <v>3.8000310000000002</v>
      </c>
      <c r="K227" s="13" t="s">
        <v>51</v>
      </c>
      <c r="L227" s="13" t="s">
        <v>48</v>
      </c>
      <c r="M227" s="13" t="s">
        <v>52</v>
      </c>
      <c r="N227" s="16">
        <f t="shared" si="30"/>
        <v>50</v>
      </c>
      <c r="O227" s="16">
        <f t="shared" si="31"/>
        <v>100</v>
      </c>
      <c r="P227" s="16">
        <f t="shared" si="32"/>
        <v>0</v>
      </c>
      <c r="Q227" s="16">
        <f t="shared" si="33"/>
        <v>67</v>
      </c>
      <c r="R227" s="17">
        <f t="shared" si="34"/>
        <v>62.55</v>
      </c>
      <c r="S227" s="17">
        <f t="shared" si="35"/>
        <v>46.75</v>
      </c>
      <c r="T227" s="17">
        <f t="shared" si="36"/>
        <v>52.650000000000006</v>
      </c>
      <c r="U227" s="17">
        <f t="shared" si="37"/>
        <v>54.25</v>
      </c>
      <c r="V227" s="16">
        <f t="shared" si="38"/>
        <v>53.983333333333327</v>
      </c>
      <c r="W227" s="16">
        <f t="shared" si="39"/>
        <v>54.05</v>
      </c>
    </row>
    <row r="228" spans="1:23" ht="13.5" x14ac:dyDescent="0.25">
      <c r="A228" s="3">
        <v>42338</v>
      </c>
      <c r="B228" s="2">
        <v>3.4784999999999999</v>
      </c>
      <c r="C228" s="2">
        <v>65.600042816440947</v>
      </c>
      <c r="D228" s="2">
        <v>-7.418701382108539E-2</v>
      </c>
      <c r="E228" s="2">
        <v>-1.4977844385197687E-3</v>
      </c>
      <c r="F228" s="2">
        <v>3.3980800000000002</v>
      </c>
      <c r="G228" s="2">
        <v>3.3106399999999994</v>
      </c>
      <c r="H228" s="2">
        <v>3.2921950000000004</v>
      </c>
      <c r="I228" s="2">
        <v>3.5119640000000003</v>
      </c>
      <c r="J228" s="13">
        <v>3.7979585000000005</v>
      </c>
      <c r="K228" s="13" t="s">
        <v>51</v>
      </c>
      <c r="L228" s="13" t="s">
        <v>48</v>
      </c>
      <c r="M228" s="13" t="s">
        <v>52</v>
      </c>
      <c r="N228" s="16">
        <f t="shared" si="30"/>
        <v>50</v>
      </c>
      <c r="O228" s="16">
        <f t="shared" si="31"/>
        <v>100</v>
      </c>
      <c r="P228" s="16">
        <f t="shared" si="32"/>
        <v>0</v>
      </c>
      <c r="Q228" s="16">
        <f t="shared" si="33"/>
        <v>67</v>
      </c>
      <c r="R228" s="17">
        <f t="shared" si="34"/>
        <v>62.55</v>
      </c>
      <c r="S228" s="17">
        <f t="shared" si="35"/>
        <v>46.75</v>
      </c>
      <c r="T228" s="17">
        <f t="shared" si="36"/>
        <v>52.650000000000006</v>
      </c>
      <c r="U228" s="17">
        <f t="shared" si="37"/>
        <v>54.25</v>
      </c>
      <c r="V228" s="16">
        <f t="shared" si="38"/>
        <v>53.983333333333327</v>
      </c>
      <c r="W228" s="16">
        <f t="shared" si="39"/>
        <v>54.05</v>
      </c>
    </row>
    <row r="229" spans="1:23" ht="13.5" x14ac:dyDescent="0.25">
      <c r="A229" s="3">
        <v>42339</v>
      </c>
      <c r="B229" s="2">
        <v>3.5817999999999999</v>
      </c>
      <c r="C229" s="2">
        <v>73.823102482104503</v>
      </c>
      <c r="D229" s="2">
        <v>-0.10504245479122254</v>
      </c>
      <c r="E229" s="2">
        <v>-5.6492321234581741E-4</v>
      </c>
      <c r="F229" s="2">
        <v>3.4401400000000004</v>
      </c>
      <c r="G229" s="2">
        <v>3.3490099999999998</v>
      </c>
      <c r="H229" s="2">
        <v>3.3016049999999999</v>
      </c>
      <c r="I229" s="2">
        <v>3.5076120000000004</v>
      </c>
      <c r="J229" s="13">
        <v>3.7960435000000006</v>
      </c>
      <c r="K229" s="13" t="s">
        <v>51</v>
      </c>
      <c r="L229" s="13" t="s">
        <v>48</v>
      </c>
      <c r="M229" s="13" t="s">
        <v>52</v>
      </c>
      <c r="N229" s="16">
        <f t="shared" si="30"/>
        <v>50</v>
      </c>
      <c r="O229" s="16">
        <f t="shared" si="31"/>
        <v>100</v>
      </c>
      <c r="P229" s="16">
        <f t="shared" si="32"/>
        <v>0</v>
      </c>
      <c r="Q229" s="16">
        <f t="shared" si="33"/>
        <v>67</v>
      </c>
      <c r="R229" s="17">
        <f t="shared" si="34"/>
        <v>62.55</v>
      </c>
      <c r="S229" s="17">
        <f t="shared" si="35"/>
        <v>46.75</v>
      </c>
      <c r="T229" s="17">
        <f t="shared" si="36"/>
        <v>52.650000000000006</v>
      </c>
      <c r="U229" s="17">
        <f t="shared" si="37"/>
        <v>54.25</v>
      </c>
      <c r="V229" s="16">
        <f t="shared" si="38"/>
        <v>53.983333333333327</v>
      </c>
      <c r="W229" s="16">
        <f t="shared" si="39"/>
        <v>54.05</v>
      </c>
    </row>
    <row r="230" spans="1:23" ht="13.5" x14ac:dyDescent="0.25">
      <c r="A230" s="3">
        <v>42340</v>
      </c>
      <c r="B230" s="2">
        <v>3.4748000000000001</v>
      </c>
      <c r="C230" s="2">
        <v>58.282104494735918</v>
      </c>
      <c r="D230" s="2">
        <v>-0.12332814267618808</v>
      </c>
      <c r="E230" s="2">
        <v>1.7515248300171635E-4</v>
      </c>
      <c r="F230" s="2">
        <v>3.4600599999999999</v>
      </c>
      <c r="G230" s="2">
        <v>3.3759399999999999</v>
      </c>
      <c r="H230" s="2">
        <v>3.3093499999999998</v>
      </c>
      <c r="I230" s="2">
        <v>3.5011200000000002</v>
      </c>
      <c r="J230" s="13">
        <v>3.7935935000000001</v>
      </c>
      <c r="K230" s="13" t="s">
        <v>51</v>
      </c>
      <c r="L230" s="13" t="s">
        <v>48</v>
      </c>
      <c r="M230" s="13" t="s">
        <v>52</v>
      </c>
      <c r="N230" s="16">
        <f t="shared" si="30"/>
        <v>50</v>
      </c>
      <c r="O230" s="16">
        <f t="shared" si="31"/>
        <v>100</v>
      </c>
      <c r="P230" s="16">
        <f t="shared" si="32"/>
        <v>0</v>
      </c>
      <c r="Q230" s="16">
        <f t="shared" si="33"/>
        <v>67</v>
      </c>
      <c r="R230" s="17">
        <f t="shared" si="34"/>
        <v>62.55</v>
      </c>
      <c r="S230" s="17">
        <f t="shared" si="35"/>
        <v>46.75</v>
      </c>
      <c r="T230" s="17">
        <f t="shared" si="36"/>
        <v>52.650000000000006</v>
      </c>
      <c r="U230" s="17">
        <f t="shared" si="37"/>
        <v>54.25</v>
      </c>
      <c r="V230" s="16">
        <f t="shared" si="38"/>
        <v>53.983333333333327</v>
      </c>
      <c r="W230" s="16">
        <f t="shared" si="39"/>
        <v>54.05</v>
      </c>
    </row>
    <row r="231" spans="1:23" ht="13.5" x14ac:dyDescent="0.25">
      <c r="A231" s="3">
        <v>42341</v>
      </c>
      <c r="B231" s="2">
        <v>3.4748000000000001</v>
      </c>
      <c r="C231" s="2">
        <v>58.282104494735918</v>
      </c>
      <c r="D231" s="2">
        <v>-0.13931803326781411</v>
      </c>
      <c r="E231" s="2">
        <v>6.7804774654699207E-4</v>
      </c>
      <c r="F231" s="2">
        <v>3.4792399999999999</v>
      </c>
      <c r="G231" s="2">
        <v>3.4028700000000001</v>
      </c>
      <c r="H231" s="2">
        <v>3.3170949999999997</v>
      </c>
      <c r="I231" s="2">
        <v>3.4939639999999996</v>
      </c>
      <c r="J231" s="13">
        <v>3.7911614999999999</v>
      </c>
      <c r="K231" s="13" t="s">
        <v>51</v>
      </c>
      <c r="L231" s="13" t="s">
        <v>48</v>
      </c>
      <c r="M231" s="13" t="s">
        <v>52</v>
      </c>
      <c r="N231" s="16">
        <f t="shared" si="30"/>
        <v>50</v>
      </c>
      <c r="O231" s="16">
        <f t="shared" si="31"/>
        <v>100</v>
      </c>
      <c r="P231" s="16">
        <f t="shared" si="32"/>
        <v>0</v>
      </c>
      <c r="Q231" s="16">
        <f t="shared" si="33"/>
        <v>67</v>
      </c>
      <c r="R231" s="17">
        <f t="shared" si="34"/>
        <v>62.55</v>
      </c>
      <c r="S231" s="17">
        <f t="shared" si="35"/>
        <v>46.75</v>
      </c>
      <c r="T231" s="17">
        <f t="shared" si="36"/>
        <v>52.650000000000006</v>
      </c>
      <c r="U231" s="17">
        <f t="shared" si="37"/>
        <v>54.25</v>
      </c>
      <c r="V231" s="16">
        <f t="shared" si="38"/>
        <v>53.983333333333327</v>
      </c>
      <c r="W231" s="16">
        <f t="shared" si="39"/>
        <v>54.05</v>
      </c>
    </row>
    <row r="232" spans="1:23" ht="13.5" x14ac:dyDescent="0.25">
      <c r="A232" s="3">
        <v>42342</v>
      </c>
      <c r="B232" s="2">
        <v>3.4748000000000001</v>
      </c>
      <c r="C232" s="2">
        <v>58.282104494735918</v>
      </c>
      <c r="D232" s="2">
        <v>-0.15332700130093624</v>
      </c>
      <c r="E232" s="2">
        <v>1.0503008276335881E-3</v>
      </c>
      <c r="F232" s="2">
        <v>3.4969399999999999</v>
      </c>
      <c r="G232" s="2">
        <v>3.4298000000000002</v>
      </c>
      <c r="H232" s="2">
        <v>3.3257649999999996</v>
      </c>
      <c r="I232" s="2">
        <v>3.4859959999999997</v>
      </c>
      <c r="J232" s="13">
        <v>3.7888014999999995</v>
      </c>
      <c r="K232" s="13" t="s">
        <v>51</v>
      </c>
      <c r="L232" s="13" t="s">
        <v>48</v>
      </c>
      <c r="M232" s="13" t="s">
        <v>52</v>
      </c>
      <c r="N232" s="16">
        <f t="shared" si="30"/>
        <v>50</v>
      </c>
      <c r="O232" s="16">
        <f t="shared" si="31"/>
        <v>100</v>
      </c>
      <c r="P232" s="16">
        <f t="shared" si="32"/>
        <v>0</v>
      </c>
      <c r="Q232" s="16">
        <f t="shared" si="33"/>
        <v>67</v>
      </c>
      <c r="R232" s="17">
        <f t="shared" si="34"/>
        <v>62.55</v>
      </c>
      <c r="S232" s="17">
        <f t="shared" si="35"/>
        <v>46.75</v>
      </c>
      <c r="T232" s="17">
        <f t="shared" si="36"/>
        <v>52.650000000000006</v>
      </c>
      <c r="U232" s="17">
        <f t="shared" si="37"/>
        <v>54.25</v>
      </c>
      <c r="V232" s="16">
        <f t="shared" si="38"/>
        <v>53.983333333333327</v>
      </c>
      <c r="W232" s="16">
        <f t="shared" si="39"/>
        <v>54.05</v>
      </c>
    </row>
    <row r="233" spans="1:23" ht="13.5" x14ac:dyDescent="0.25">
      <c r="A233" s="3">
        <v>42345</v>
      </c>
      <c r="B233" s="2">
        <v>3.4674</v>
      </c>
      <c r="C233" s="2">
        <v>57.241231897327118</v>
      </c>
      <c r="D233" s="2">
        <v>-0.15032232381918353</v>
      </c>
      <c r="E233" s="2">
        <v>1.241610952893977E-3</v>
      </c>
      <c r="F233" s="2">
        <v>3.49472</v>
      </c>
      <c r="G233" s="2">
        <v>3.4464000000000006</v>
      </c>
      <c r="H233" s="2">
        <v>3.3349850000000005</v>
      </c>
      <c r="I233" s="2">
        <v>3.4789879999999993</v>
      </c>
      <c r="J233" s="13">
        <v>3.7865120000000001</v>
      </c>
      <c r="K233" s="13" t="s">
        <v>51</v>
      </c>
      <c r="L233" s="13" t="s">
        <v>48</v>
      </c>
      <c r="M233" s="13" t="s">
        <v>53</v>
      </c>
      <c r="N233" s="16">
        <f t="shared" si="30"/>
        <v>50</v>
      </c>
      <c r="O233" s="16">
        <f t="shared" si="31"/>
        <v>100</v>
      </c>
      <c r="P233" s="16">
        <f t="shared" si="32"/>
        <v>0</v>
      </c>
      <c r="Q233" s="16">
        <f t="shared" si="33"/>
        <v>50</v>
      </c>
      <c r="R233" s="17">
        <f t="shared" si="34"/>
        <v>60</v>
      </c>
      <c r="S233" s="17">
        <f t="shared" si="35"/>
        <v>42.5</v>
      </c>
      <c r="T233" s="17">
        <f t="shared" si="36"/>
        <v>45</v>
      </c>
      <c r="U233" s="17">
        <f t="shared" si="37"/>
        <v>50</v>
      </c>
      <c r="V233" s="16">
        <f t="shared" si="38"/>
        <v>49.166666666666664</v>
      </c>
      <c r="W233" s="16">
        <f t="shared" si="39"/>
        <v>49.375</v>
      </c>
    </row>
    <row r="234" spans="1:23" ht="13.5" x14ac:dyDescent="0.25">
      <c r="A234" s="3">
        <v>42346</v>
      </c>
      <c r="B234" s="2">
        <v>3.4304999999999999</v>
      </c>
      <c r="C234" s="2">
        <v>52.231924241777087</v>
      </c>
      <c r="D234" s="2">
        <v>-0.13462894603354592</v>
      </c>
      <c r="E234" s="2">
        <v>1.2859101227444721E-3</v>
      </c>
      <c r="F234" s="2">
        <v>3.4644599999999999</v>
      </c>
      <c r="G234" s="2">
        <v>3.4523000000000001</v>
      </c>
      <c r="H234" s="2">
        <v>3.3427300000000004</v>
      </c>
      <c r="I234" s="2">
        <v>3.4712419999999993</v>
      </c>
      <c r="J234" s="13">
        <v>3.7841095000000009</v>
      </c>
      <c r="K234" s="13" t="s">
        <v>55</v>
      </c>
      <c r="L234" s="13" t="s">
        <v>50</v>
      </c>
      <c r="M234" s="13" t="s">
        <v>47</v>
      </c>
      <c r="N234" s="16">
        <f t="shared" si="30"/>
        <v>50</v>
      </c>
      <c r="O234" s="16">
        <f t="shared" si="31"/>
        <v>100</v>
      </c>
      <c r="P234" s="16">
        <f t="shared" si="32"/>
        <v>0</v>
      </c>
      <c r="Q234" s="16">
        <f t="shared" si="33"/>
        <v>33</v>
      </c>
      <c r="R234" s="17">
        <f t="shared" si="34"/>
        <v>57.45</v>
      </c>
      <c r="S234" s="17">
        <f t="shared" si="35"/>
        <v>38.25</v>
      </c>
      <c r="T234" s="17">
        <f t="shared" si="36"/>
        <v>37.35</v>
      </c>
      <c r="U234" s="17">
        <f t="shared" si="37"/>
        <v>45.75</v>
      </c>
      <c r="V234" s="16">
        <f t="shared" si="38"/>
        <v>44.35</v>
      </c>
      <c r="W234" s="16">
        <f t="shared" si="39"/>
        <v>44.7</v>
      </c>
    </row>
    <row r="235" spans="1:23" ht="13.5" x14ac:dyDescent="0.25">
      <c r="A235" s="3">
        <v>42347</v>
      </c>
      <c r="B235" s="2">
        <v>3.4304999999999999</v>
      </c>
      <c r="C235" s="2">
        <v>52.231924241777087</v>
      </c>
      <c r="D235" s="2">
        <v>-0.12090246547746464</v>
      </c>
      <c r="E235" s="2">
        <v>1.3536103096501247E-3</v>
      </c>
      <c r="F235" s="2">
        <v>3.4555999999999996</v>
      </c>
      <c r="G235" s="2">
        <v>3.4578300000000004</v>
      </c>
      <c r="H235" s="2">
        <v>3.352875</v>
      </c>
      <c r="I235" s="2">
        <v>3.4634959999999988</v>
      </c>
      <c r="J235" s="13">
        <v>3.7817070000000008</v>
      </c>
      <c r="K235" s="13" t="s">
        <v>55</v>
      </c>
      <c r="L235" s="13" t="s">
        <v>50</v>
      </c>
      <c r="M235" s="13" t="s">
        <v>47</v>
      </c>
      <c r="N235" s="16">
        <f t="shared" si="30"/>
        <v>50</v>
      </c>
      <c r="O235" s="16">
        <f t="shared" si="31"/>
        <v>100</v>
      </c>
      <c r="P235" s="16">
        <f t="shared" si="32"/>
        <v>0</v>
      </c>
      <c r="Q235" s="16">
        <f t="shared" si="33"/>
        <v>33</v>
      </c>
      <c r="R235" s="17">
        <f t="shared" si="34"/>
        <v>57.45</v>
      </c>
      <c r="S235" s="17">
        <f t="shared" si="35"/>
        <v>38.25</v>
      </c>
      <c r="T235" s="17">
        <f t="shared" si="36"/>
        <v>37.35</v>
      </c>
      <c r="U235" s="17">
        <f t="shared" si="37"/>
        <v>45.75</v>
      </c>
      <c r="V235" s="16">
        <f t="shared" si="38"/>
        <v>44.35</v>
      </c>
      <c r="W235" s="16">
        <f t="shared" si="39"/>
        <v>44.7</v>
      </c>
    </row>
    <row r="236" spans="1:23" ht="13.5" x14ac:dyDescent="0.25">
      <c r="A236" s="3">
        <v>42348</v>
      </c>
      <c r="B236" s="2">
        <v>3.4304999999999999</v>
      </c>
      <c r="C236" s="2">
        <v>52.231924241777087</v>
      </c>
      <c r="D236" s="2">
        <v>-0.10883126315600578</v>
      </c>
      <c r="E236" s="2">
        <v>1.3524206164001141E-3</v>
      </c>
      <c r="F236" s="2">
        <v>3.4467399999999997</v>
      </c>
      <c r="G236" s="2">
        <v>3.46299</v>
      </c>
      <c r="H236" s="2">
        <v>3.364125</v>
      </c>
      <c r="I236" s="2">
        <v>3.4557499999999988</v>
      </c>
      <c r="J236" s="13">
        <v>3.7793045000000007</v>
      </c>
      <c r="K236" s="13" t="s">
        <v>55</v>
      </c>
      <c r="L236" s="13" t="s">
        <v>50</v>
      </c>
      <c r="M236" s="13" t="s">
        <v>47</v>
      </c>
      <c r="N236" s="16">
        <f t="shared" si="30"/>
        <v>50</v>
      </c>
      <c r="O236" s="16">
        <f t="shared" si="31"/>
        <v>100</v>
      </c>
      <c r="P236" s="16">
        <f t="shared" si="32"/>
        <v>0</v>
      </c>
      <c r="Q236" s="16">
        <f t="shared" si="33"/>
        <v>33</v>
      </c>
      <c r="R236" s="17">
        <f t="shared" si="34"/>
        <v>57.45</v>
      </c>
      <c r="S236" s="17">
        <f t="shared" si="35"/>
        <v>38.25</v>
      </c>
      <c r="T236" s="17">
        <f t="shared" si="36"/>
        <v>37.35</v>
      </c>
      <c r="U236" s="17">
        <f t="shared" si="37"/>
        <v>45.75</v>
      </c>
      <c r="V236" s="16">
        <f t="shared" si="38"/>
        <v>44.35</v>
      </c>
      <c r="W236" s="16">
        <f t="shared" si="39"/>
        <v>44.7</v>
      </c>
    </row>
    <row r="237" spans="1:23" ht="13.5" x14ac:dyDescent="0.25">
      <c r="A237" s="3">
        <v>42349</v>
      </c>
      <c r="B237" s="2">
        <v>3.4268000000000001</v>
      </c>
      <c r="C237" s="2">
        <v>51.665684523052107</v>
      </c>
      <c r="D237" s="2">
        <v>-9.7309024720035886E-2</v>
      </c>
      <c r="E237" s="2">
        <v>4.7711177850184514E-4</v>
      </c>
      <c r="F237" s="2">
        <v>3.4371400000000003</v>
      </c>
      <c r="G237" s="2">
        <v>3.4670399999999999</v>
      </c>
      <c r="H237" s="2">
        <v>3.3751899999999999</v>
      </c>
      <c r="I237" s="2">
        <v>3.4482979999999985</v>
      </c>
      <c r="J237" s="13">
        <v>3.7767399999999998</v>
      </c>
      <c r="K237" s="13" t="s">
        <v>55</v>
      </c>
      <c r="L237" s="13" t="s">
        <v>50</v>
      </c>
      <c r="M237" s="13" t="s">
        <v>47</v>
      </c>
      <c r="N237" s="16">
        <f t="shared" si="30"/>
        <v>50</v>
      </c>
      <c r="O237" s="16">
        <f t="shared" si="31"/>
        <v>100</v>
      </c>
      <c r="P237" s="16">
        <f t="shared" si="32"/>
        <v>0</v>
      </c>
      <c r="Q237" s="16">
        <f t="shared" si="33"/>
        <v>33</v>
      </c>
      <c r="R237" s="17">
        <f t="shared" si="34"/>
        <v>57.45</v>
      </c>
      <c r="S237" s="17">
        <f t="shared" si="35"/>
        <v>38.25</v>
      </c>
      <c r="T237" s="17">
        <f t="shared" si="36"/>
        <v>37.35</v>
      </c>
      <c r="U237" s="17">
        <f t="shared" si="37"/>
        <v>45.75</v>
      </c>
      <c r="V237" s="16">
        <f t="shared" si="38"/>
        <v>44.35</v>
      </c>
      <c r="W237" s="16">
        <f t="shared" si="39"/>
        <v>44.7</v>
      </c>
    </row>
    <row r="238" spans="1:23" ht="13.5" x14ac:dyDescent="0.25">
      <c r="A238" s="3">
        <v>42352</v>
      </c>
      <c r="B238" s="2">
        <v>3.4121000000000001</v>
      </c>
      <c r="C238" s="2">
        <v>49.375471631688931</v>
      </c>
      <c r="D238" s="2">
        <v>-7.2360729367409338E-2</v>
      </c>
      <c r="E238" s="2">
        <v>-1.1126763147472326E-3</v>
      </c>
      <c r="F238" s="2">
        <v>3.4260799999999998</v>
      </c>
      <c r="G238" s="2">
        <v>3.4603999999999999</v>
      </c>
      <c r="H238" s="2">
        <v>3.3855200000000005</v>
      </c>
      <c r="I238" s="2">
        <v>3.4412899999999991</v>
      </c>
      <c r="J238" s="13">
        <v>3.7738869999999998</v>
      </c>
      <c r="K238" s="13" t="s">
        <v>55</v>
      </c>
      <c r="L238" s="13" t="s">
        <v>50</v>
      </c>
      <c r="M238" s="13" t="s">
        <v>47</v>
      </c>
      <c r="N238" s="16">
        <f t="shared" si="30"/>
        <v>50</v>
      </c>
      <c r="O238" s="16">
        <f t="shared" si="31"/>
        <v>100</v>
      </c>
      <c r="P238" s="16">
        <f t="shared" si="32"/>
        <v>0</v>
      </c>
      <c r="Q238" s="16">
        <f t="shared" si="33"/>
        <v>33</v>
      </c>
      <c r="R238" s="17">
        <f t="shared" si="34"/>
        <v>57.45</v>
      </c>
      <c r="S238" s="17">
        <f t="shared" si="35"/>
        <v>38.25</v>
      </c>
      <c r="T238" s="17">
        <f t="shared" si="36"/>
        <v>37.35</v>
      </c>
      <c r="U238" s="17">
        <f t="shared" si="37"/>
        <v>45.75</v>
      </c>
      <c r="V238" s="16">
        <f t="shared" si="38"/>
        <v>44.35</v>
      </c>
      <c r="W238" s="16">
        <f t="shared" si="39"/>
        <v>44.7</v>
      </c>
    </row>
    <row r="239" spans="1:23" ht="13.5" x14ac:dyDescent="0.25">
      <c r="A239" s="3">
        <v>42353</v>
      </c>
      <c r="B239" s="2">
        <v>3.4009999999999998</v>
      </c>
      <c r="C239" s="2">
        <v>47.65757917523451</v>
      </c>
      <c r="D239" s="2">
        <v>-3.4518495351905543E-2</v>
      </c>
      <c r="E239" s="2">
        <v>-3.4208780667130717E-3</v>
      </c>
      <c r="F239" s="2">
        <v>3.4201800000000007</v>
      </c>
      <c r="G239" s="2">
        <v>3.4423199999999996</v>
      </c>
      <c r="H239" s="2">
        <v>3.3956650000000002</v>
      </c>
      <c r="I239" s="2">
        <v>3.4355359999999995</v>
      </c>
      <c r="J239" s="13">
        <v>3.7711579999999993</v>
      </c>
      <c r="K239" s="13" t="s">
        <v>55</v>
      </c>
      <c r="L239" s="13" t="s">
        <v>50</v>
      </c>
      <c r="M239" s="13" t="s">
        <v>47</v>
      </c>
      <c r="N239" s="16">
        <f t="shared" si="30"/>
        <v>50</v>
      </c>
      <c r="O239" s="16">
        <f t="shared" si="31"/>
        <v>100</v>
      </c>
      <c r="P239" s="16">
        <f t="shared" si="32"/>
        <v>0</v>
      </c>
      <c r="Q239" s="16">
        <f t="shared" si="33"/>
        <v>33</v>
      </c>
      <c r="R239" s="17">
        <f t="shared" si="34"/>
        <v>57.45</v>
      </c>
      <c r="S239" s="17">
        <f t="shared" si="35"/>
        <v>38.25</v>
      </c>
      <c r="T239" s="17">
        <f t="shared" si="36"/>
        <v>37.35</v>
      </c>
      <c r="U239" s="17">
        <f t="shared" si="37"/>
        <v>45.75</v>
      </c>
      <c r="V239" s="16">
        <f t="shared" si="38"/>
        <v>44.35</v>
      </c>
      <c r="W239" s="16">
        <f t="shared" si="39"/>
        <v>44.7</v>
      </c>
    </row>
    <row r="240" spans="1:23" ht="13.5" x14ac:dyDescent="0.25">
      <c r="A240" s="3">
        <v>42354</v>
      </c>
      <c r="B240" s="2">
        <v>3.3936000000000002</v>
      </c>
      <c r="C240" s="2">
        <v>46.496143732202349</v>
      </c>
      <c r="D240" s="2">
        <v>-1.832963969472301E-2</v>
      </c>
      <c r="E240" s="2">
        <v>-5.6987760871350969E-3</v>
      </c>
      <c r="F240" s="2">
        <v>3.4127999999999998</v>
      </c>
      <c r="G240" s="2">
        <v>3.4341999999999997</v>
      </c>
      <c r="H240" s="2">
        <v>3.4050700000000007</v>
      </c>
      <c r="I240" s="2">
        <v>3.4296339999999996</v>
      </c>
      <c r="J240" s="13">
        <v>3.7683919999999991</v>
      </c>
      <c r="K240" s="13" t="s">
        <v>55</v>
      </c>
      <c r="L240" s="13" t="s">
        <v>50</v>
      </c>
      <c r="M240" s="13" t="s">
        <v>47</v>
      </c>
      <c r="N240" s="16">
        <f t="shared" si="30"/>
        <v>50</v>
      </c>
      <c r="O240" s="16">
        <f t="shared" si="31"/>
        <v>100</v>
      </c>
      <c r="P240" s="16">
        <f t="shared" si="32"/>
        <v>0</v>
      </c>
      <c r="Q240" s="16">
        <f t="shared" si="33"/>
        <v>33</v>
      </c>
      <c r="R240" s="17">
        <f t="shared" si="34"/>
        <v>57.45</v>
      </c>
      <c r="S240" s="17">
        <f t="shared" si="35"/>
        <v>38.25</v>
      </c>
      <c r="T240" s="17">
        <f t="shared" si="36"/>
        <v>37.35</v>
      </c>
      <c r="U240" s="17">
        <f t="shared" si="37"/>
        <v>45.75</v>
      </c>
      <c r="V240" s="16">
        <f t="shared" si="38"/>
        <v>44.35</v>
      </c>
      <c r="W240" s="16">
        <f t="shared" si="39"/>
        <v>44.7</v>
      </c>
    </row>
    <row r="241" spans="1:23" ht="13.5" x14ac:dyDescent="0.25">
      <c r="A241" s="3">
        <v>42355</v>
      </c>
      <c r="B241" s="2">
        <v>3.3567</v>
      </c>
      <c r="C241" s="2">
        <v>41.115349185506254</v>
      </c>
      <c r="D241" s="2">
        <v>-1.7784890836005651E-3</v>
      </c>
      <c r="E241" s="2">
        <v>-7.9248816135825371E-3</v>
      </c>
      <c r="F241" s="2">
        <v>3.3980400000000004</v>
      </c>
      <c r="G241" s="2">
        <v>3.42239</v>
      </c>
      <c r="H241" s="2">
        <v>3.4126300000000009</v>
      </c>
      <c r="I241" s="2">
        <v>3.4229940000000001</v>
      </c>
      <c r="J241" s="13">
        <v>3.7654769999999989</v>
      </c>
      <c r="K241" s="13" t="s">
        <v>55</v>
      </c>
      <c r="L241" s="13" t="s">
        <v>50</v>
      </c>
      <c r="M241" s="13" t="s">
        <v>47</v>
      </c>
      <c r="N241" s="16">
        <f t="shared" si="30"/>
        <v>50</v>
      </c>
      <c r="O241" s="16">
        <f t="shared" si="31"/>
        <v>100</v>
      </c>
      <c r="P241" s="16">
        <f t="shared" si="32"/>
        <v>0</v>
      </c>
      <c r="Q241" s="16">
        <f t="shared" si="33"/>
        <v>33</v>
      </c>
      <c r="R241" s="17">
        <f t="shared" si="34"/>
        <v>57.45</v>
      </c>
      <c r="S241" s="17">
        <f t="shared" si="35"/>
        <v>38.25</v>
      </c>
      <c r="T241" s="17">
        <f t="shared" si="36"/>
        <v>37.35</v>
      </c>
      <c r="U241" s="17">
        <f t="shared" si="37"/>
        <v>45.75</v>
      </c>
      <c r="V241" s="16">
        <f t="shared" si="38"/>
        <v>44.35</v>
      </c>
      <c r="W241" s="16">
        <f t="shared" si="39"/>
        <v>44.7</v>
      </c>
    </row>
    <row r="242" spans="1:23" ht="13.5" x14ac:dyDescent="0.25">
      <c r="A242" s="3">
        <v>42356</v>
      </c>
      <c r="B242" s="2">
        <v>3.3567</v>
      </c>
      <c r="C242" s="2">
        <v>41.115349185506254</v>
      </c>
      <c r="D242" s="2">
        <v>1.2555073236607761E-2</v>
      </c>
      <c r="E242" s="2">
        <v>-1.0705589431619986E-2</v>
      </c>
      <c r="F242" s="2">
        <v>3.3840200000000005</v>
      </c>
      <c r="G242" s="2">
        <v>3.4105800000000004</v>
      </c>
      <c r="H242" s="2">
        <v>3.4201900000000003</v>
      </c>
      <c r="I242" s="2">
        <v>3.4164279999999985</v>
      </c>
      <c r="J242" s="13">
        <v>3.7626159999999995</v>
      </c>
      <c r="K242" s="13" t="s">
        <v>55</v>
      </c>
      <c r="L242" s="13" t="s">
        <v>50</v>
      </c>
      <c r="M242" s="13" t="s">
        <v>47</v>
      </c>
      <c r="N242" s="16">
        <f t="shared" si="30"/>
        <v>50</v>
      </c>
      <c r="O242" s="16">
        <f t="shared" si="31"/>
        <v>100</v>
      </c>
      <c r="P242" s="16">
        <f t="shared" si="32"/>
        <v>0</v>
      </c>
      <c r="Q242" s="16">
        <f t="shared" si="33"/>
        <v>33</v>
      </c>
      <c r="R242" s="17">
        <f t="shared" si="34"/>
        <v>57.45</v>
      </c>
      <c r="S242" s="17">
        <f t="shared" si="35"/>
        <v>38.25</v>
      </c>
      <c r="T242" s="17">
        <f t="shared" si="36"/>
        <v>37.35</v>
      </c>
      <c r="U242" s="17">
        <f t="shared" si="37"/>
        <v>45.75</v>
      </c>
      <c r="V242" s="16">
        <f t="shared" si="38"/>
        <v>44.35</v>
      </c>
      <c r="W242" s="16">
        <f t="shared" si="39"/>
        <v>44.7</v>
      </c>
    </row>
    <row r="243" spans="1:23" ht="13.5" x14ac:dyDescent="0.25">
      <c r="A243" s="3">
        <v>42359</v>
      </c>
      <c r="B243" s="2">
        <v>3.3567</v>
      </c>
      <c r="C243" s="2">
        <v>41.115349185506254</v>
      </c>
      <c r="D243" s="2">
        <v>2.3849401855157382E-2</v>
      </c>
      <c r="E243" s="2">
        <v>-1.4998556533852767E-2</v>
      </c>
      <c r="F243" s="2">
        <v>3.3729399999999998</v>
      </c>
      <c r="G243" s="2">
        <v>3.3995099999999994</v>
      </c>
      <c r="H243" s="2">
        <v>3.4229550000000009</v>
      </c>
      <c r="I243" s="2">
        <v>3.4098619999999995</v>
      </c>
      <c r="J243" s="13">
        <v>3.7597549999999997</v>
      </c>
      <c r="K243" s="13" t="s">
        <v>55</v>
      </c>
      <c r="L243" s="13" t="s">
        <v>50</v>
      </c>
      <c r="M243" s="13" t="s">
        <v>47</v>
      </c>
      <c r="N243" s="16">
        <f t="shared" si="30"/>
        <v>50</v>
      </c>
      <c r="O243" s="16">
        <f t="shared" si="31"/>
        <v>100</v>
      </c>
      <c r="P243" s="16">
        <f t="shared" si="32"/>
        <v>0</v>
      </c>
      <c r="Q243" s="16">
        <f t="shared" si="33"/>
        <v>33</v>
      </c>
      <c r="R243" s="17">
        <f t="shared" si="34"/>
        <v>57.45</v>
      </c>
      <c r="S243" s="17">
        <f t="shared" si="35"/>
        <v>38.25</v>
      </c>
      <c r="T243" s="17">
        <f t="shared" si="36"/>
        <v>37.35</v>
      </c>
      <c r="U243" s="17">
        <f t="shared" si="37"/>
        <v>45.75</v>
      </c>
      <c r="V243" s="16">
        <f t="shared" si="38"/>
        <v>44.35</v>
      </c>
      <c r="W243" s="16">
        <f t="shared" si="39"/>
        <v>44.7</v>
      </c>
    </row>
    <row r="244" spans="1:23" ht="13.5" x14ac:dyDescent="0.25">
      <c r="A244" s="3">
        <v>42360</v>
      </c>
      <c r="B244" s="2">
        <v>3.3382999999999998</v>
      </c>
      <c r="C244" s="2">
        <v>38.351244761796934</v>
      </c>
      <c r="D244" s="2">
        <v>2.9374025110657787E-2</v>
      </c>
      <c r="E244" s="2">
        <v>-2.0362599427010977E-2</v>
      </c>
      <c r="F244" s="2">
        <v>3.3603999999999998</v>
      </c>
      <c r="G244" s="2">
        <v>3.3902900000000002</v>
      </c>
      <c r="H244" s="2">
        <v>3.4212950000000006</v>
      </c>
      <c r="I244" s="2">
        <v>3.4035179999999992</v>
      </c>
      <c r="J244" s="13">
        <v>3.7568019999999995</v>
      </c>
      <c r="K244" s="13" t="s">
        <v>55</v>
      </c>
      <c r="L244" s="13" t="s">
        <v>50</v>
      </c>
      <c r="M244" s="13" t="s">
        <v>47</v>
      </c>
      <c r="N244" s="16">
        <f t="shared" si="30"/>
        <v>50</v>
      </c>
      <c r="O244" s="16">
        <f t="shared" si="31"/>
        <v>100</v>
      </c>
      <c r="P244" s="16">
        <f t="shared" si="32"/>
        <v>0</v>
      </c>
      <c r="Q244" s="16">
        <f t="shared" si="33"/>
        <v>33</v>
      </c>
      <c r="R244" s="17">
        <f t="shared" si="34"/>
        <v>57.45</v>
      </c>
      <c r="S244" s="17">
        <f t="shared" si="35"/>
        <v>38.25</v>
      </c>
      <c r="T244" s="17">
        <f t="shared" si="36"/>
        <v>37.35</v>
      </c>
      <c r="U244" s="17">
        <f t="shared" si="37"/>
        <v>45.75</v>
      </c>
      <c r="V244" s="16">
        <f t="shared" si="38"/>
        <v>44.35</v>
      </c>
      <c r="W244" s="16">
        <f t="shared" si="39"/>
        <v>44.7</v>
      </c>
    </row>
    <row r="245" spans="1:23" ht="13.5" x14ac:dyDescent="0.25">
      <c r="A245" s="3">
        <v>42361</v>
      </c>
      <c r="B245" s="2">
        <v>3.3382999999999998</v>
      </c>
      <c r="C245" s="2">
        <v>38.351244761796934</v>
      </c>
      <c r="D245" s="2">
        <v>3.4418399169973579E-2</v>
      </c>
      <c r="E245" s="2">
        <v>-2.6452819543040695E-2</v>
      </c>
      <c r="F245" s="2">
        <v>3.3493400000000002</v>
      </c>
      <c r="G245" s="2">
        <v>3.3810699999999998</v>
      </c>
      <c r="H245" s="2">
        <v>3.4194500000000012</v>
      </c>
      <c r="I245" s="2">
        <v>3.3971740000000001</v>
      </c>
      <c r="J245" s="13">
        <v>3.7537775</v>
      </c>
      <c r="K245" s="13" t="s">
        <v>55</v>
      </c>
      <c r="L245" s="13" t="s">
        <v>50</v>
      </c>
      <c r="M245" s="13" t="s">
        <v>47</v>
      </c>
      <c r="N245" s="16">
        <f t="shared" si="30"/>
        <v>50</v>
      </c>
      <c r="O245" s="16">
        <f t="shared" si="31"/>
        <v>100</v>
      </c>
      <c r="P245" s="16">
        <f t="shared" si="32"/>
        <v>0</v>
      </c>
      <c r="Q245" s="16">
        <f t="shared" si="33"/>
        <v>33</v>
      </c>
      <c r="R245" s="17">
        <f t="shared" si="34"/>
        <v>57.45</v>
      </c>
      <c r="S245" s="17">
        <f t="shared" si="35"/>
        <v>38.25</v>
      </c>
      <c r="T245" s="17">
        <f t="shared" si="36"/>
        <v>37.35</v>
      </c>
      <c r="U245" s="17">
        <f t="shared" si="37"/>
        <v>45.75</v>
      </c>
      <c r="V245" s="16">
        <f t="shared" si="38"/>
        <v>44.35</v>
      </c>
      <c r="W245" s="16">
        <f t="shared" si="39"/>
        <v>44.7</v>
      </c>
    </row>
    <row r="246" spans="1:23" ht="13.5" x14ac:dyDescent="0.25">
      <c r="A246" s="3">
        <v>42363</v>
      </c>
      <c r="B246" s="2">
        <v>3.3420000000000001</v>
      </c>
      <c r="C246" s="2">
        <v>39.302882805608363</v>
      </c>
      <c r="D246" s="2">
        <v>3.8754949795705596E-2</v>
      </c>
      <c r="E246" s="2">
        <v>-3.2727816534461607E-2</v>
      </c>
      <c r="F246" s="2">
        <v>3.3464</v>
      </c>
      <c r="G246" s="2">
        <v>3.37222</v>
      </c>
      <c r="H246" s="2">
        <v>3.4176049999999996</v>
      </c>
      <c r="I246" s="2">
        <v>3.3909779999999996</v>
      </c>
      <c r="J246" s="13">
        <v>3.7508429999999997</v>
      </c>
      <c r="K246" s="13" t="s">
        <v>55</v>
      </c>
      <c r="L246" s="13" t="s">
        <v>54</v>
      </c>
      <c r="M246" s="13" t="s">
        <v>47</v>
      </c>
      <c r="N246" s="16">
        <f t="shared" si="30"/>
        <v>50</v>
      </c>
      <c r="O246" s="16">
        <f t="shared" si="31"/>
        <v>100</v>
      </c>
      <c r="P246" s="16">
        <f t="shared" si="32"/>
        <v>0</v>
      </c>
      <c r="Q246" s="16">
        <f t="shared" si="33"/>
        <v>16.5</v>
      </c>
      <c r="R246" s="17">
        <f t="shared" si="34"/>
        <v>54.975000000000001</v>
      </c>
      <c r="S246" s="17">
        <f t="shared" si="35"/>
        <v>34.125</v>
      </c>
      <c r="T246" s="17">
        <f t="shared" si="36"/>
        <v>29.925000000000001</v>
      </c>
      <c r="U246" s="17">
        <f t="shared" si="37"/>
        <v>41.625</v>
      </c>
      <c r="V246" s="16">
        <f t="shared" si="38"/>
        <v>39.674999999999997</v>
      </c>
      <c r="W246" s="16">
        <f t="shared" si="39"/>
        <v>40.162499999999994</v>
      </c>
    </row>
    <row r="247" spans="1:23" ht="13.5" x14ac:dyDescent="0.25">
      <c r="A247" s="3">
        <v>42366</v>
      </c>
      <c r="B247" s="2">
        <v>3.3567</v>
      </c>
      <c r="C247" s="2">
        <v>43.063332813566326</v>
      </c>
      <c r="D247" s="2">
        <v>4.1061307695687166E-2</v>
      </c>
      <c r="E247" s="2">
        <v>-3.6919989351285265E-2</v>
      </c>
      <c r="F247" s="2">
        <v>3.3464</v>
      </c>
      <c r="G247" s="2">
        <v>3.3652100000000003</v>
      </c>
      <c r="H247" s="2">
        <v>3.4161250000000001</v>
      </c>
      <c r="I247" s="2">
        <v>3.3856659999999992</v>
      </c>
      <c r="J247" s="13">
        <v>3.7478925000000003</v>
      </c>
      <c r="K247" s="13" t="s">
        <v>51</v>
      </c>
      <c r="L247" s="13" t="s">
        <v>48</v>
      </c>
      <c r="M247" s="13" t="s">
        <v>54</v>
      </c>
      <c r="N247" s="16">
        <f t="shared" si="30"/>
        <v>50</v>
      </c>
      <c r="O247" s="16">
        <f t="shared" si="31"/>
        <v>100</v>
      </c>
      <c r="P247" s="16">
        <f t="shared" si="32"/>
        <v>0</v>
      </c>
      <c r="Q247" s="16">
        <f t="shared" si="33"/>
        <v>33</v>
      </c>
      <c r="R247" s="17">
        <f t="shared" si="34"/>
        <v>57.45</v>
      </c>
      <c r="S247" s="17">
        <f t="shared" si="35"/>
        <v>38.25</v>
      </c>
      <c r="T247" s="17">
        <f t="shared" si="36"/>
        <v>37.35</v>
      </c>
      <c r="U247" s="17">
        <f t="shared" si="37"/>
        <v>45.75</v>
      </c>
      <c r="V247" s="16">
        <f t="shared" si="38"/>
        <v>44.35</v>
      </c>
      <c r="W247" s="16">
        <f t="shared" si="39"/>
        <v>44.7</v>
      </c>
    </row>
    <row r="248" spans="1:23" ht="13.5" x14ac:dyDescent="0.25">
      <c r="A248" s="3">
        <v>42367</v>
      </c>
      <c r="B248" s="2">
        <v>3.3567</v>
      </c>
      <c r="C248" s="2">
        <v>43.063332813566326</v>
      </c>
      <c r="D248" s="2">
        <v>4.0937670065237519E-2</v>
      </c>
      <c r="E248" s="2">
        <v>-3.9519303792832618E-2</v>
      </c>
      <c r="F248" s="2">
        <v>3.3464</v>
      </c>
      <c r="G248" s="2">
        <v>3.3596699999999999</v>
      </c>
      <c r="H248" s="2">
        <v>3.4100349999999997</v>
      </c>
      <c r="I248" s="2">
        <v>3.3805000000000001</v>
      </c>
      <c r="J248" s="13">
        <v>3.7449955000000004</v>
      </c>
      <c r="K248" s="13" t="s">
        <v>51</v>
      </c>
      <c r="L248" s="13" t="s">
        <v>48</v>
      </c>
      <c r="M248" s="13" t="s">
        <v>54</v>
      </c>
      <c r="N248" s="16">
        <f t="shared" si="30"/>
        <v>50</v>
      </c>
      <c r="O248" s="16">
        <f t="shared" si="31"/>
        <v>100</v>
      </c>
      <c r="P248" s="16">
        <f t="shared" si="32"/>
        <v>0</v>
      </c>
      <c r="Q248" s="16">
        <f t="shared" si="33"/>
        <v>33</v>
      </c>
      <c r="R248" s="17">
        <f t="shared" si="34"/>
        <v>57.45</v>
      </c>
      <c r="S248" s="17">
        <f t="shared" si="35"/>
        <v>38.25</v>
      </c>
      <c r="T248" s="17">
        <f t="shared" si="36"/>
        <v>37.35</v>
      </c>
      <c r="U248" s="17">
        <f t="shared" si="37"/>
        <v>45.75</v>
      </c>
      <c r="V248" s="16">
        <f t="shared" si="38"/>
        <v>44.35</v>
      </c>
      <c r="W248" s="16">
        <f t="shared" si="39"/>
        <v>44.7</v>
      </c>
    </row>
    <row r="249" spans="1:23" ht="13.5" x14ac:dyDescent="0.25">
      <c r="A249" s="3">
        <v>42368</v>
      </c>
      <c r="B249" s="2">
        <v>3.3199000000000001</v>
      </c>
      <c r="C249" s="2">
        <v>36.498205949026527</v>
      </c>
      <c r="D249" s="2">
        <v>4.2023849470836705E-2</v>
      </c>
      <c r="E249" s="2">
        <v>-3.994758783176032E-2</v>
      </c>
      <c r="F249" s="2">
        <v>3.3427199999999999</v>
      </c>
      <c r="G249" s="2">
        <v>3.3515600000000001</v>
      </c>
      <c r="H249" s="2">
        <v>3.3969399999999998</v>
      </c>
      <c r="I249" s="2">
        <v>3.375335999999999</v>
      </c>
      <c r="J249" s="13">
        <v>3.7418610000000005</v>
      </c>
      <c r="K249" s="13" t="s">
        <v>55</v>
      </c>
      <c r="L249" s="13" t="s">
        <v>50</v>
      </c>
      <c r="M249" s="13" t="s">
        <v>47</v>
      </c>
      <c r="N249" s="16">
        <f t="shared" si="30"/>
        <v>50</v>
      </c>
      <c r="O249" s="16">
        <f t="shared" si="31"/>
        <v>100</v>
      </c>
      <c r="P249" s="16">
        <f t="shared" si="32"/>
        <v>0</v>
      </c>
      <c r="Q249" s="16">
        <f t="shared" si="33"/>
        <v>33</v>
      </c>
      <c r="R249" s="17">
        <f t="shared" si="34"/>
        <v>57.45</v>
      </c>
      <c r="S249" s="17">
        <f t="shared" si="35"/>
        <v>38.25</v>
      </c>
      <c r="T249" s="17">
        <f t="shared" si="36"/>
        <v>37.35</v>
      </c>
      <c r="U249" s="17">
        <f t="shared" si="37"/>
        <v>45.75</v>
      </c>
      <c r="V249" s="16">
        <f t="shared" si="38"/>
        <v>44.35</v>
      </c>
      <c r="W249" s="16">
        <f t="shared" si="39"/>
        <v>44.7</v>
      </c>
    </row>
    <row r="250" spans="1:23" ht="13.5" x14ac:dyDescent="0.25">
      <c r="A250" s="3">
        <v>42369</v>
      </c>
      <c r="B250" s="2">
        <v>3.3199000000000001</v>
      </c>
      <c r="C250" s="2">
        <v>36.498205949026527</v>
      </c>
      <c r="D250" s="2">
        <v>4.2181695449915235E-2</v>
      </c>
      <c r="E250" s="2">
        <v>-4.0028791571092612E-2</v>
      </c>
      <c r="F250" s="2">
        <v>3.3390399999999998</v>
      </c>
      <c r="G250" s="2">
        <v>3.3441899999999998</v>
      </c>
      <c r="H250" s="2">
        <v>3.3891950000000008</v>
      </c>
      <c r="I250" s="2">
        <v>3.370909999999999</v>
      </c>
      <c r="J250" s="13">
        <v>3.7387620000000008</v>
      </c>
      <c r="K250" s="13" t="s">
        <v>55</v>
      </c>
      <c r="L250" s="13" t="s">
        <v>50</v>
      </c>
      <c r="M250" s="13" t="s">
        <v>47</v>
      </c>
      <c r="N250" s="16">
        <f t="shared" si="30"/>
        <v>50</v>
      </c>
      <c r="O250" s="16">
        <f t="shared" si="31"/>
        <v>100</v>
      </c>
      <c r="P250" s="16">
        <f t="shared" si="32"/>
        <v>0</v>
      </c>
      <c r="Q250" s="16">
        <f t="shared" si="33"/>
        <v>33</v>
      </c>
      <c r="R250" s="17">
        <f t="shared" si="34"/>
        <v>57.45</v>
      </c>
      <c r="S250" s="17">
        <f t="shared" si="35"/>
        <v>38.25</v>
      </c>
      <c r="T250" s="17">
        <f t="shared" si="36"/>
        <v>37.35</v>
      </c>
      <c r="U250" s="17">
        <f t="shared" si="37"/>
        <v>45.75</v>
      </c>
      <c r="V250" s="16">
        <f t="shared" si="38"/>
        <v>44.35</v>
      </c>
      <c r="W250" s="16">
        <f t="shared" si="39"/>
        <v>44.7</v>
      </c>
    </row>
    <row r="251" spans="1:23" ht="13.5" x14ac:dyDescent="0.25">
      <c r="A251" s="3">
        <v>42373</v>
      </c>
      <c r="B251" s="2">
        <v>3.3199000000000001</v>
      </c>
      <c r="C251" s="2">
        <v>36.498205949026527</v>
      </c>
      <c r="D251" s="2">
        <v>3.6987623832954952E-2</v>
      </c>
      <c r="E251" s="2">
        <v>-3.960995300851157E-2</v>
      </c>
      <c r="F251" s="2">
        <v>3.3346200000000001</v>
      </c>
      <c r="G251" s="2">
        <v>3.3405099999999996</v>
      </c>
      <c r="H251" s="2">
        <v>3.3814500000000001</v>
      </c>
      <c r="I251" s="2">
        <v>3.3664839999999985</v>
      </c>
      <c r="J251" s="13">
        <v>3.7356630000000002</v>
      </c>
      <c r="K251" s="13" t="s">
        <v>55</v>
      </c>
      <c r="L251" s="13" t="s">
        <v>50</v>
      </c>
      <c r="M251" s="13" t="s">
        <v>47</v>
      </c>
      <c r="N251" s="16">
        <f t="shared" si="30"/>
        <v>50</v>
      </c>
      <c r="O251" s="16">
        <f t="shared" si="31"/>
        <v>100</v>
      </c>
      <c r="P251" s="16">
        <f t="shared" si="32"/>
        <v>0</v>
      </c>
      <c r="Q251" s="16">
        <f t="shared" si="33"/>
        <v>33</v>
      </c>
      <c r="R251" s="17">
        <f t="shared" si="34"/>
        <v>57.45</v>
      </c>
      <c r="S251" s="17">
        <f t="shared" si="35"/>
        <v>38.25</v>
      </c>
      <c r="T251" s="17">
        <f t="shared" si="36"/>
        <v>37.35</v>
      </c>
      <c r="U251" s="17">
        <f t="shared" si="37"/>
        <v>45.75</v>
      </c>
      <c r="V251" s="16">
        <f t="shared" si="38"/>
        <v>44.35</v>
      </c>
      <c r="W251" s="16">
        <f t="shared" si="39"/>
        <v>44.7</v>
      </c>
    </row>
    <row r="252" spans="1:23" ht="13.5" x14ac:dyDescent="0.25">
      <c r="A252" s="3">
        <v>42374</v>
      </c>
      <c r="B252" s="2">
        <v>3.3567</v>
      </c>
      <c r="C252" s="2">
        <v>46.655522754012942</v>
      </c>
      <c r="D252" s="2">
        <v>3.0190130414163185E-2</v>
      </c>
      <c r="E252" s="2">
        <v>-3.7906240829758901E-2</v>
      </c>
      <c r="F252" s="2">
        <v>3.3346200000000001</v>
      </c>
      <c r="G252" s="2">
        <v>3.3405100000000005</v>
      </c>
      <c r="H252" s="2">
        <v>3.3755450000000002</v>
      </c>
      <c r="I252" s="2">
        <v>3.3627939999999983</v>
      </c>
      <c r="J252" s="13">
        <v>3.7327480000000004</v>
      </c>
      <c r="K252" s="13" t="s">
        <v>55</v>
      </c>
      <c r="L252" s="13" t="s">
        <v>50</v>
      </c>
      <c r="M252" s="13" t="s">
        <v>54</v>
      </c>
      <c r="N252" s="16">
        <f t="shared" si="30"/>
        <v>50</v>
      </c>
      <c r="O252" s="16">
        <f t="shared" si="31"/>
        <v>100</v>
      </c>
      <c r="P252" s="16">
        <f t="shared" si="32"/>
        <v>0</v>
      </c>
      <c r="Q252" s="16">
        <f t="shared" si="33"/>
        <v>33</v>
      </c>
      <c r="R252" s="17">
        <f t="shared" si="34"/>
        <v>57.45</v>
      </c>
      <c r="S252" s="17">
        <f t="shared" si="35"/>
        <v>38.25</v>
      </c>
      <c r="T252" s="17">
        <f t="shared" si="36"/>
        <v>37.35</v>
      </c>
      <c r="U252" s="17">
        <f t="shared" si="37"/>
        <v>45.75</v>
      </c>
      <c r="V252" s="16">
        <f t="shared" si="38"/>
        <v>44.35</v>
      </c>
      <c r="W252" s="16">
        <f t="shared" si="39"/>
        <v>44.7</v>
      </c>
    </row>
    <row r="253" spans="1:23" ht="13.5" x14ac:dyDescent="0.25">
      <c r="A253" s="3">
        <v>42375</v>
      </c>
      <c r="B253" s="2">
        <v>3.4304999999999999</v>
      </c>
      <c r="C253" s="2">
        <v>60.351967980328226</v>
      </c>
      <c r="D253" s="2">
        <v>1.905374519529035E-2</v>
      </c>
      <c r="E253" s="2">
        <v>-3.2747802485386487E-2</v>
      </c>
      <c r="F253" s="2">
        <v>3.34938</v>
      </c>
      <c r="G253" s="2">
        <v>3.3478900000000005</v>
      </c>
      <c r="H253" s="2">
        <v>3.3736999999999986</v>
      </c>
      <c r="I253" s="2">
        <v>3.3605799999999988</v>
      </c>
      <c r="J253" s="13">
        <v>3.7302019999999998</v>
      </c>
      <c r="K253" s="13" t="s">
        <v>55</v>
      </c>
      <c r="L253" s="13" t="s">
        <v>50</v>
      </c>
      <c r="M253" s="13" t="s">
        <v>49</v>
      </c>
      <c r="N253" s="16">
        <f t="shared" si="30"/>
        <v>50</v>
      </c>
      <c r="O253" s="16">
        <f t="shared" si="31"/>
        <v>100</v>
      </c>
      <c r="P253" s="16">
        <f t="shared" si="32"/>
        <v>0</v>
      </c>
      <c r="Q253" s="16">
        <f t="shared" si="33"/>
        <v>33</v>
      </c>
      <c r="R253" s="17">
        <f t="shared" si="34"/>
        <v>57.45</v>
      </c>
      <c r="S253" s="17">
        <f t="shared" si="35"/>
        <v>38.25</v>
      </c>
      <c r="T253" s="17">
        <f t="shared" si="36"/>
        <v>37.35</v>
      </c>
      <c r="U253" s="17">
        <f t="shared" si="37"/>
        <v>45.75</v>
      </c>
      <c r="V253" s="16">
        <f t="shared" si="38"/>
        <v>44.35</v>
      </c>
      <c r="W253" s="16">
        <f t="shared" si="39"/>
        <v>44.7</v>
      </c>
    </row>
    <row r="254" spans="1:23" ht="13.5" x14ac:dyDescent="0.25">
      <c r="A254" s="3">
        <v>42376</v>
      </c>
      <c r="B254" s="2">
        <v>3.4379</v>
      </c>
      <c r="C254" s="2">
        <v>61.421571864213789</v>
      </c>
      <c r="D254" s="2">
        <v>5.8915773435206376E-3</v>
      </c>
      <c r="E254" s="2">
        <v>-2.6095909061560486E-2</v>
      </c>
      <c r="F254" s="2">
        <v>3.3729800000000005</v>
      </c>
      <c r="G254" s="2">
        <v>3.35785</v>
      </c>
      <c r="H254" s="2">
        <v>3.3740699999999988</v>
      </c>
      <c r="I254" s="2">
        <v>3.3585139999999996</v>
      </c>
      <c r="J254" s="13">
        <v>3.7280159999999993</v>
      </c>
      <c r="K254" s="13" t="s">
        <v>51</v>
      </c>
      <c r="L254" s="13" t="s">
        <v>48</v>
      </c>
      <c r="M254" s="13" t="s">
        <v>52</v>
      </c>
      <c r="N254" s="16">
        <f t="shared" si="30"/>
        <v>50</v>
      </c>
      <c r="O254" s="16">
        <f t="shared" si="31"/>
        <v>100</v>
      </c>
      <c r="P254" s="16">
        <f t="shared" si="32"/>
        <v>0</v>
      </c>
      <c r="Q254" s="16">
        <f t="shared" si="33"/>
        <v>67</v>
      </c>
      <c r="R254" s="17">
        <f t="shared" si="34"/>
        <v>62.55</v>
      </c>
      <c r="S254" s="17">
        <f t="shared" si="35"/>
        <v>46.75</v>
      </c>
      <c r="T254" s="17">
        <f t="shared" si="36"/>
        <v>52.650000000000006</v>
      </c>
      <c r="U254" s="17">
        <f t="shared" si="37"/>
        <v>54.25</v>
      </c>
      <c r="V254" s="16">
        <f t="shared" si="38"/>
        <v>53.983333333333327</v>
      </c>
      <c r="W254" s="16">
        <f t="shared" si="39"/>
        <v>54.05</v>
      </c>
    </row>
    <row r="255" spans="1:23" ht="13.5" x14ac:dyDescent="0.25">
      <c r="A255" s="3">
        <v>42377</v>
      </c>
      <c r="B255" s="2">
        <v>3.4121000000000001</v>
      </c>
      <c r="C255" s="2">
        <v>55.772298995194888</v>
      </c>
      <c r="D255" s="2">
        <v>-3.7117345328638862E-3</v>
      </c>
      <c r="E255" s="2">
        <v>-1.836788456727681E-2</v>
      </c>
      <c r="F255" s="2">
        <v>3.3914200000000001</v>
      </c>
      <c r="G255" s="2">
        <v>3.3652299999999995</v>
      </c>
      <c r="H255" s="2">
        <v>3.3731499999999999</v>
      </c>
      <c r="I255" s="2">
        <v>3.3579239999999997</v>
      </c>
      <c r="J255" s="13">
        <v>3.7257009999999995</v>
      </c>
      <c r="K255" s="13" t="s">
        <v>51</v>
      </c>
      <c r="L255" s="13" t="s">
        <v>48</v>
      </c>
      <c r="M255" s="13" t="s">
        <v>52</v>
      </c>
      <c r="N255" s="16">
        <f t="shared" si="30"/>
        <v>50</v>
      </c>
      <c r="O255" s="16">
        <f t="shared" si="31"/>
        <v>100</v>
      </c>
      <c r="P255" s="16">
        <f t="shared" si="32"/>
        <v>0</v>
      </c>
      <c r="Q255" s="16">
        <f t="shared" si="33"/>
        <v>67</v>
      </c>
      <c r="R255" s="17">
        <f t="shared" si="34"/>
        <v>62.55</v>
      </c>
      <c r="S255" s="17">
        <f t="shared" si="35"/>
        <v>46.75</v>
      </c>
      <c r="T255" s="17">
        <f t="shared" si="36"/>
        <v>52.650000000000006</v>
      </c>
      <c r="U255" s="17">
        <f t="shared" si="37"/>
        <v>54.25</v>
      </c>
      <c r="V255" s="16">
        <f t="shared" si="38"/>
        <v>53.983333333333327</v>
      </c>
      <c r="W255" s="16">
        <f t="shared" si="39"/>
        <v>54.05</v>
      </c>
    </row>
    <row r="256" spans="1:23" ht="13.5" x14ac:dyDescent="0.25">
      <c r="A256" s="3">
        <v>42380</v>
      </c>
      <c r="B256" s="2">
        <v>3.4674</v>
      </c>
      <c r="C256" s="2">
        <v>63.517700550187101</v>
      </c>
      <c r="D256" s="2">
        <v>-1.5561489028231623E-2</v>
      </c>
      <c r="E256" s="2">
        <v>-1.046388431099976E-2</v>
      </c>
      <c r="F256" s="2">
        <v>3.4209200000000002</v>
      </c>
      <c r="G256" s="2">
        <v>3.3777699999999995</v>
      </c>
      <c r="H256" s="2">
        <v>3.3749949999999997</v>
      </c>
      <c r="I256" s="2">
        <v>3.3582919999999996</v>
      </c>
      <c r="J256" s="13">
        <v>3.7236624999999992</v>
      </c>
      <c r="K256" s="13" t="s">
        <v>51</v>
      </c>
      <c r="L256" s="13" t="s">
        <v>48</v>
      </c>
      <c r="M256" s="13" t="s">
        <v>52</v>
      </c>
      <c r="N256" s="16">
        <f t="shared" si="30"/>
        <v>50</v>
      </c>
      <c r="O256" s="16">
        <f t="shared" si="31"/>
        <v>100</v>
      </c>
      <c r="P256" s="16">
        <f t="shared" si="32"/>
        <v>0</v>
      </c>
      <c r="Q256" s="16">
        <f t="shared" si="33"/>
        <v>67</v>
      </c>
      <c r="R256" s="17">
        <f t="shared" si="34"/>
        <v>62.55</v>
      </c>
      <c r="S256" s="17">
        <f t="shared" si="35"/>
        <v>46.75</v>
      </c>
      <c r="T256" s="17">
        <f t="shared" si="36"/>
        <v>52.650000000000006</v>
      </c>
      <c r="U256" s="17">
        <f t="shared" si="37"/>
        <v>54.25</v>
      </c>
      <c r="V256" s="16">
        <f t="shared" si="38"/>
        <v>53.983333333333327</v>
      </c>
      <c r="W256" s="16">
        <f t="shared" si="39"/>
        <v>54.05</v>
      </c>
    </row>
    <row r="257" spans="1:23" ht="13.5" x14ac:dyDescent="0.25">
      <c r="A257" s="3">
        <v>42381</v>
      </c>
      <c r="B257" s="2">
        <v>3.5043000000000002</v>
      </c>
      <c r="C257" s="2">
        <v>67.595624712772192</v>
      </c>
      <c r="D257" s="2">
        <v>-2.6569000510035856E-2</v>
      </c>
      <c r="E257" s="2">
        <v>-3.6914733129226112E-3</v>
      </c>
      <c r="F257" s="2">
        <v>3.4504399999999995</v>
      </c>
      <c r="G257" s="2">
        <v>3.3925299999999998</v>
      </c>
      <c r="H257" s="2">
        <v>3.37887</v>
      </c>
      <c r="I257" s="2">
        <v>3.3601359999999993</v>
      </c>
      <c r="J257" s="13">
        <v>3.7216289999999987</v>
      </c>
      <c r="K257" s="13" t="s">
        <v>51</v>
      </c>
      <c r="L257" s="13" t="s">
        <v>48</v>
      </c>
      <c r="M257" s="13" t="s">
        <v>52</v>
      </c>
      <c r="N257" s="16">
        <f t="shared" si="30"/>
        <v>50</v>
      </c>
      <c r="O257" s="16">
        <f t="shared" si="31"/>
        <v>100</v>
      </c>
      <c r="P257" s="16">
        <f t="shared" si="32"/>
        <v>0</v>
      </c>
      <c r="Q257" s="16">
        <f t="shared" si="33"/>
        <v>67</v>
      </c>
      <c r="R257" s="17">
        <f t="shared" si="34"/>
        <v>62.55</v>
      </c>
      <c r="S257" s="17">
        <f t="shared" si="35"/>
        <v>46.75</v>
      </c>
      <c r="T257" s="17">
        <f t="shared" si="36"/>
        <v>52.650000000000006</v>
      </c>
      <c r="U257" s="17">
        <f t="shared" si="37"/>
        <v>54.25</v>
      </c>
      <c r="V257" s="16">
        <f t="shared" si="38"/>
        <v>53.983333333333327</v>
      </c>
      <c r="W257" s="16">
        <f t="shared" si="39"/>
        <v>54.05</v>
      </c>
    </row>
    <row r="258" spans="1:23" ht="13.5" x14ac:dyDescent="0.25">
      <c r="A258" s="3">
        <v>42382</v>
      </c>
      <c r="B258" s="2">
        <v>3.5781000000000001</v>
      </c>
      <c r="C258" s="2">
        <v>73.883297842850823</v>
      </c>
      <c r="D258" s="2">
        <v>-4.2039056508485828E-2</v>
      </c>
      <c r="E258" s="2">
        <v>2.1434766580370195E-3</v>
      </c>
      <c r="F258" s="2">
        <v>3.4799599999999997</v>
      </c>
      <c r="G258" s="2">
        <v>3.4146700000000001</v>
      </c>
      <c r="H258" s="2">
        <v>3.3871699999999998</v>
      </c>
      <c r="I258" s="2">
        <v>3.3638259999999995</v>
      </c>
      <c r="J258" s="13">
        <v>3.7199644999999975</v>
      </c>
      <c r="K258" s="13" t="s">
        <v>51</v>
      </c>
      <c r="L258" s="13" t="s">
        <v>48</v>
      </c>
      <c r="M258" s="13" t="s">
        <v>52</v>
      </c>
      <c r="N258" s="16">
        <f t="shared" ref="N258:N321" si="40">IF(D258&lt;30,50, IF(D258&gt;70, 0, 25))</f>
        <v>50</v>
      </c>
      <c r="O258" s="16">
        <f t="shared" ref="O258:O321" si="41">IF(F258-E258&gt;0.02, 100, IF(F258-E258&lt;0,0,45))</f>
        <v>100</v>
      </c>
      <c r="P258" s="16">
        <f t="shared" ref="P258:P321" si="42">IF(G258-J258&gt;10,100,IF(G258-J258&gt;5,75, IF(G258-J258&gt;0,50,0)))</f>
        <v>0</v>
      </c>
      <c r="Q258" s="16">
        <f t="shared" ref="Q258:Q321" si="43">IF(M258="confirmed bullish", 34, IF(M258="bullish divergence",17, 0))+IF(K258="bullish",33,IF(K258="bearish",0,16.5))+IF(L258="strong",33,IF(L258="weak",0,16.5))</f>
        <v>67</v>
      </c>
      <c r="R258" s="17">
        <f t="shared" si="34"/>
        <v>62.55</v>
      </c>
      <c r="S258" s="17">
        <f t="shared" si="35"/>
        <v>46.75</v>
      </c>
      <c r="T258" s="17">
        <f t="shared" si="36"/>
        <v>52.650000000000006</v>
      </c>
      <c r="U258" s="17">
        <f t="shared" si="37"/>
        <v>54.25</v>
      </c>
      <c r="V258" s="16">
        <f t="shared" si="38"/>
        <v>53.983333333333327</v>
      </c>
      <c r="W258" s="16">
        <f t="shared" si="39"/>
        <v>54.05</v>
      </c>
    </row>
    <row r="259" spans="1:23" ht="13.5" x14ac:dyDescent="0.25">
      <c r="A259" s="3">
        <v>42384</v>
      </c>
      <c r="B259" s="2">
        <v>3.5781000000000001</v>
      </c>
      <c r="C259" s="2">
        <v>73.883297842850823</v>
      </c>
      <c r="D259" s="2">
        <v>-6.1865008569852886E-2</v>
      </c>
      <c r="E259" s="2">
        <v>5.6029300855268147E-3</v>
      </c>
      <c r="F259" s="2">
        <v>3.508</v>
      </c>
      <c r="G259" s="2">
        <v>3.4404900000000005</v>
      </c>
      <c r="H259" s="2">
        <v>3.3960250000000003</v>
      </c>
      <c r="I259" s="2">
        <v>3.3675160000000002</v>
      </c>
      <c r="J259" s="13">
        <v>3.7182999999999975</v>
      </c>
      <c r="K259" s="13" t="s">
        <v>51</v>
      </c>
      <c r="L259" s="13" t="s">
        <v>48</v>
      </c>
      <c r="M259" s="13" t="s">
        <v>52</v>
      </c>
      <c r="N259" s="16">
        <f t="shared" si="40"/>
        <v>50</v>
      </c>
      <c r="O259" s="16">
        <f t="shared" si="41"/>
        <v>100</v>
      </c>
      <c r="P259" s="16">
        <f t="shared" si="42"/>
        <v>0</v>
      </c>
      <c r="Q259" s="16">
        <f t="shared" si="43"/>
        <v>67</v>
      </c>
      <c r="R259" s="17">
        <f t="shared" ref="R259:R322" si="44">0.35*N259+O259*0.35+P259*0.15+Q259*0.15</f>
        <v>62.55</v>
      </c>
      <c r="S259" s="17">
        <f t="shared" ref="S259:S322" si="45">N259*0.2+O259*0.2+P259*0.35+Q259*0.25</f>
        <v>46.75</v>
      </c>
      <c r="T259" s="17">
        <f t="shared" ref="T259:T322" si="46">N259*0.15+O259*0.15+P259*0.25+Q259*0.45</f>
        <v>52.650000000000006</v>
      </c>
      <c r="U259" s="17">
        <f t="shared" ref="U259:U322" si="47">0.25*SUM(N259:Q259)</f>
        <v>54.25</v>
      </c>
      <c r="V259" s="16">
        <f t="shared" ref="V259:V322" si="48">SUM(R259:T259)/3</f>
        <v>53.983333333333327</v>
      </c>
      <c r="W259" s="16">
        <f t="shared" ref="W259:W322" si="49">SUM(R259:U259)/4</f>
        <v>54.05</v>
      </c>
    </row>
    <row r="260" spans="1:23" ht="13.5" x14ac:dyDescent="0.25">
      <c r="A260" s="3">
        <v>42387</v>
      </c>
      <c r="B260" s="2">
        <v>3.5596000000000001</v>
      </c>
      <c r="C260" s="2">
        <v>69.937961731003938</v>
      </c>
      <c r="D260" s="2">
        <v>-7.8265227323689235E-2</v>
      </c>
      <c r="E260" s="2">
        <v>7.526356371427935E-3</v>
      </c>
      <c r="F260" s="2">
        <v>3.5375000000000001</v>
      </c>
      <c r="G260" s="2">
        <v>3.4644600000000003</v>
      </c>
      <c r="H260" s="2">
        <v>3.404325</v>
      </c>
      <c r="I260" s="2">
        <v>3.3723100000000001</v>
      </c>
      <c r="J260" s="13">
        <v>3.7165429999999979</v>
      </c>
      <c r="K260" s="13" t="s">
        <v>51</v>
      </c>
      <c r="L260" s="13" t="s">
        <v>48</v>
      </c>
      <c r="M260" s="13" t="s">
        <v>52</v>
      </c>
      <c r="N260" s="16">
        <f t="shared" si="40"/>
        <v>50</v>
      </c>
      <c r="O260" s="16">
        <f t="shared" si="41"/>
        <v>100</v>
      </c>
      <c r="P260" s="16">
        <f t="shared" si="42"/>
        <v>0</v>
      </c>
      <c r="Q260" s="16">
        <f t="shared" si="43"/>
        <v>67</v>
      </c>
      <c r="R260" s="17">
        <f t="shared" si="44"/>
        <v>62.55</v>
      </c>
      <c r="S260" s="17">
        <f t="shared" si="45"/>
        <v>46.75</v>
      </c>
      <c r="T260" s="17">
        <f t="shared" si="46"/>
        <v>52.650000000000006</v>
      </c>
      <c r="U260" s="17">
        <f t="shared" si="47"/>
        <v>54.25</v>
      </c>
      <c r="V260" s="16">
        <f t="shared" si="48"/>
        <v>53.983333333333327</v>
      </c>
      <c r="W260" s="16">
        <f t="shared" si="49"/>
        <v>54.05</v>
      </c>
    </row>
    <row r="261" spans="1:23" ht="13.5" x14ac:dyDescent="0.25">
      <c r="A261" s="3">
        <v>42388</v>
      </c>
      <c r="B261" s="2">
        <v>3.5781000000000001</v>
      </c>
      <c r="C261" s="2">
        <v>71.572734889648075</v>
      </c>
      <c r="D261" s="2">
        <v>-9.4324484440527101E-2</v>
      </c>
      <c r="E261" s="2">
        <v>8.4787909197017453E-3</v>
      </c>
      <c r="F261" s="2">
        <v>3.5596399999999995</v>
      </c>
      <c r="G261" s="2">
        <v>3.4902799999999998</v>
      </c>
      <c r="H261" s="2">
        <v>3.4153950000000002</v>
      </c>
      <c r="I261" s="2">
        <v>3.3774740000000003</v>
      </c>
      <c r="J261" s="13">
        <v>3.7148429999999979</v>
      </c>
      <c r="K261" s="13" t="s">
        <v>51</v>
      </c>
      <c r="L261" s="13" t="s">
        <v>48</v>
      </c>
      <c r="M261" s="13" t="s">
        <v>52</v>
      </c>
      <c r="N261" s="16">
        <f t="shared" si="40"/>
        <v>50</v>
      </c>
      <c r="O261" s="16">
        <f t="shared" si="41"/>
        <v>100</v>
      </c>
      <c r="P261" s="16">
        <f t="shared" si="42"/>
        <v>0</v>
      </c>
      <c r="Q261" s="16">
        <f t="shared" si="43"/>
        <v>67</v>
      </c>
      <c r="R261" s="17">
        <f t="shared" si="44"/>
        <v>62.55</v>
      </c>
      <c r="S261" s="17">
        <f t="shared" si="45"/>
        <v>46.75</v>
      </c>
      <c r="T261" s="17">
        <f t="shared" si="46"/>
        <v>52.650000000000006</v>
      </c>
      <c r="U261" s="17">
        <f t="shared" si="47"/>
        <v>54.25</v>
      </c>
      <c r="V261" s="16">
        <f t="shared" si="48"/>
        <v>53.983333333333327</v>
      </c>
      <c r="W261" s="16">
        <f t="shared" si="49"/>
        <v>54.05</v>
      </c>
    </row>
    <row r="262" spans="1:23" ht="13.5" x14ac:dyDescent="0.25">
      <c r="A262" s="3">
        <v>42389</v>
      </c>
      <c r="B262" s="2">
        <v>3.6150000000000002</v>
      </c>
      <c r="C262" s="2">
        <v>74.54600491217272</v>
      </c>
      <c r="D262" s="2">
        <v>-0.1058458456068192</v>
      </c>
      <c r="E262" s="2">
        <v>8.9543992266591724E-3</v>
      </c>
      <c r="F262" s="2">
        <v>3.5817800000000006</v>
      </c>
      <c r="G262" s="2">
        <v>3.5161099999999998</v>
      </c>
      <c r="H262" s="2">
        <v>3.4283100000000006</v>
      </c>
      <c r="I262" s="2">
        <v>3.3837460000000004</v>
      </c>
      <c r="J262" s="13">
        <v>3.7133989999999981</v>
      </c>
      <c r="K262" s="13" t="s">
        <v>51</v>
      </c>
      <c r="L262" s="13" t="s">
        <v>48</v>
      </c>
      <c r="M262" s="13" t="s">
        <v>52</v>
      </c>
      <c r="N262" s="16">
        <f t="shared" si="40"/>
        <v>50</v>
      </c>
      <c r="O262" s="16">
        <f t="shared" si="41"/>
        <v>100</v>
      </c>
      <c r="P262" s="16">
        <f t="shared" si="42"/>
        <v>0</v>
      </c>
      <c r="Q262" s="16">
        <f t="shared" si="43"/>
        <v>67</v>
      </c>
      <c r="R262" s="17">
        <f t="shared" si="44"/>
        <v>62.55</v>
      </c>
      <c r="S262" s="17">
        <f t="shared" si="45"/>
        <v>46.75</v>
      </c>
      <c r="T262" s="17">
        <f t="shared" si="46"/>
        <v>52.650000000000006</v>
      </c>
      <c r="U262" s="17">
        <f t="shared" si="47"/>
        <v>54.25</v>
      </c>
      <c r="V262" s="16">
        <f t="shared" si="48"/>
        <v>53.983333333333327</v>
      </c>
      <c r="W262" s="16">
        <f t="shared" si="49"/>
        <v>54.05</v>
      </c>
    </row>
    <row r="263" spans="1:23" ht="13.5" x14ac:dyDescent="0.25">
      <c r="A263" s="3">
        <v>42390</v>
      </c>
      <c r="B263" s="2">
        <v>3.6924000000000001</v>
      </c>
      <c r="C263" s="2">
        <v>79.410559630040268</v>
      </c>
      <c r="D263" s="2">
        <v>-0.11098940953360836</v>
      </c>
      <c r="E263" s="2">
        <v>8.828820965756351E-3</v>
      </c>
      <c r="F263" s="2">
        <v>3.6046400000000007</v>
      </c>
      <c r="G263" s="2">
        <v>3.5422999999999996</v>
      </c>
      <c r="H263" s="2">
        <v>3.4450950000000007</v>
      </c>
      <c r="I263" s="2">
        <v>3.3919340000000009</v>
      </c>
      <c r="J263" s="13">
        <v>3.7123239999999988</v>
      </c>
      <c r="K263" s="13" t="s">
        <v>51</v>
      </c>
      <c r="L263" s="13" t="s">
        <v>48</v>
      </c>
      <c r="M263" s="13" t="s">
        <v>52</v>
      </c>
      <c r="N263" s="16">
        <f t="shared" si="40"/>
        <v>50</v>
      </c>
      <c r="O263" s="16">
        <f t="shared" si="41"/>
        <v>100</v>
      </c>
      <c r="P263" s="16">
        <f t="shared" si="42"/>
        <v>0</v>
      </c>
      <c r="Q263" s="16">
        <f t="shared" si="43"/>
        <v>67</v>
      </c>
      <c r="R263" s="17">
        <f t="shared" si="44"/>
        <v>62.55</v>
      </c>
      <c r="S263" s="17">
        <f t="shared" si="45"/>
        <v>46.75</v>
      </c>
      <c r="T263" s="17">
        <f t="shared" si="46"/>
        <v>52.650000000000006</v>
      </c>
      <c r="U263" s="17">
        <f t="shared" si="47"/>
        <v>54.25</v>
      </c>
      <c r="V263" s="16">
        <f t="shared" si="48"/>
        <v>53.983333333333327</v>
      </c>
      <c r="W263" s="16">
        <f t="shared" si="49"/>
        <v>54.05</v>
      </c>
    </row>
    <row r="264" spans="1:23" ht="13.5" x14ac:dyDescent="0.25">
      <c r="A264" s="3">
        <v>42391</v>
      </c>
      <c r="B264" s="2">
        <v>3.6886999999999999</v>
      </c>
      <c r="C264" s="2">
        <v>78.636884066105267</v>
      </c>
      <c r="D264" s="2">
        <v>-0.11532651050720544</v>
      </c>
      <c r="E264" s="2">
        <v>9.7593866886106946E-3</v>
      </c>
      <c r="F264" s="2">
        <v>3.62676</v>
      </c>
      <c r="G264" s="2">
        <v>3.5673799999999991</v>
      </c>
      <c r="H264" s="2">
        <v>3.4626150000000004</v>
      </c>
      <c r="I264" s="2">
        <v>3.4001960000000016</v>
      </c>
      <c r="J264" s="13">
        <v>3.7112484999999986</v>
      </c>
      <c r="K264" s="13" t="s">
        <v>51</v>
      </c>
      <c r="L264" s="13" t="s">
        <v>48</v>
      </c>
      <c r="M264" s="13" t="s">
        <v>52</v>
      </c>
      <c r="N264" s="16">
        <f t="shared" si="40"/>
        <v>50</v>
      </c>
      <c r="O264" s="16">
        <f t="shared" si="41"/>
        <v>100</v>
      </c>
      <c r="P264" s="16">
        <f t="shared" si="42"/>
        <v>0</v>
      </c>
      <c r="Q264" s="16">
        <f t="shared" si="43"/>
        <v>67</v>
      </c>
      <c r="R264" s="17">
        <f t="shared" si="44"/>
        <v>62.55</v>
      </c>
      <c r="S264" s="17">
        <f t="shared" si="45"/>
        <v>46.75</v>
      </c>
      <c r="T264" s="17">
        <f t="shared" si="46"/>
        <v>52.650000000000006</v>
      </c>
      <c r="U264" s="17">
        <f t="shared" si="47"/>
        <v>54.25</v>
      </c>
      <c r="V264" s="16">
        <f t="shared" si="48"/>
        <v>53.983333333333327</v>
      </c>
      <c r="W264" s="16">
        <f t="shared" si="49"/>
        <v>54.05</v>
      </c>
    </row>
    <row r="265" spans="1:23" ht="13.5" x14ac:dyDescent="0.25">
      <c r="A265" s="3">
        <v>42394</v>
      </c>
      <c r="B265" s="2">
        <v>3.6886999999999999</v>
      </c>
      <c r="C265" s="2">
        <v>78.636884066105267</v>
      </c>
      <c r="D265" s="2">
        <v>-0.12423761228985608</v>
      </c>
      <c r="E265" s="2">
        <v>1.0886937476351513E-2</v>
      </c>
      <c r="F265" s="2">
        <v>3.6525800000000004</v>
      </c>
      <c r="G265" s="2">
        <v>3.5950399999999996</v>
      </c>
      <c r="H265" s="2">
        <v>3.4801349999999998</v>
      </c>
      <c r="I265" s="2">
        <v>3.4094180000000018</v>
      </c>
      <c r="J265" s="13">
        <v>3.7101549999999985</v>
      </c>
      <c r="K265" s="13" t="s">
        <v>51</v>
      </c>
      <c r="L265" s="13" t="s">
        <v>48</v>
      </c>
      <c r="M265" s="13" t="s">
        <v>52</v>
      </c>
      <c r="N265" s="16">
        <f t="shared" si="40"/>
        <v>50</v>
      </c>
      <c r="O265" s="16">
        <f t="shared" si="41"/>
        <v>100</v>
      </c>
      <c r="P265" s="16">
        <f t="shared" si="42"/>
        <v>0</v>
      </c>
      <c r="Q265" s="16">
        <f t="shared" si="43"/>
        <v>67</v>
      </c>
      <c r="R265" s="17">
        <f t="shared" si="44"/>
        <v>62.55</v>
      </c>
      <c r="S265" s="17">
        <f t="shared" si="45"/>
        <v>46.75</v>
      </c>
      <c r="T265" s="17">
        <f t="shared" si="46"/>
        <v>52.650000000000006</v>
      </c>
      <c r="U265" s="17">
        <f t="shared" si="47"/>
        <v>54.25</v>
      </c>
      <c r="V265" s="16">
        <f t="shared" si="48"/>
        <v>53.983333333333327</v>
      </c>
      <c r="W265" s="16">
        <f t="shared" si="49"/>
        <v>54.05</v>
      </c>
    </row>
    <row r="266" spans="1:23" ht="13.5" x14ac:dyDescent="0.25">
      <c r="A266" s="3">
        <v>42395</v>
      </c>
      <c r="B266" s="2">
        <v>3.6777000000000002</v>
      </c>
      <c r="C266" s="2">
        <v>76.081136574358311</v>
      </c>
      <c r="D266" s="2">
        <v>-0.12363306112481176</v>
      </c>
      <c r="E266" s="2">
        <v>1.2269531653834521E-2</v>
      </c>
      <c r="F266" s="2">
        <v>3.6725000000000003</v>
      </c>
      <c r="G266" s="2">
        <v>3.6160699999999997</v>
      </c>
      <c r="H266" s="2">
        <v>3.4969200000000003</v>
      </c>
      <c r="I266" s="2">
        <v>3.4188620000000007</v>
      </c>
      <c r="J266" s="13">
        <v>3.7090604999999988</v>
      </c>
      <c r="K266" s="13" t="s">
        <v>51</v>
      </c>
      <c r="L266" s="13" t="s">
        <v>54</v>
      </c>
      <c r="M266" s="13" t="s">
        <v>52</v>
      </c>
      <c r="N266" s="16">
        <f t="shared" si="40"/>
        <v>50</v>
      </c>
      <c r="O266" s="16">
        <f t="shared" si="41"/>
        <v>100</v>
      </c>
      <c r="P266" s="16">
        <f t="shared" si="42"/>
        <v>0</v>
      </c>
      <c r="Q266" s="16">
        <f t="shared" si="43"/>
        <v>83.5</v>
      </c>
      <c r="R266" s="17">
        <f t="shared" si="44"/>
        <v>65.025000000000006</v>
      </c>
      <c r="S266" s="17">
        <f t="shared" si="45"/>
        <v>50.875</v>
      </c>
      <c r="T266" s="17">
        <f t="shared" si="46"/>
        <v>60.075000000000003</v>
      </c>
      <c r="U266" s="17">
        <f t="shared" si="47"/>
        <v>58.375</v>
      </c>
      <c r="V266" s="16">
        <f t="shared" si="48"/>
        <v>58.658333333333339</v>
      </c>
      <c r="W266" s="16">
        <f t="shared" si="49"/>
        <v>58.587500000000006</v>
      </c>
    </row>
    <row r="267" spans="1:23" ht="13.5" x14ac:dyDescent="0.25">
      <c r="A267" s="3">
        <v>42396</v>
      </c>
      <c r="B267" s="2">
        <v>3.6518000000000002</v>
      </c>
      <c r="C267" s="2">
        <v>70.288605944897483</v>
      </c>
      <c r="D267" s="2">
        <v>-0.11655162575476474</v>
      </c>
      <c r="E267" s="2">
        <v>1.3807949727484232E-2</v>
      </c>
      <c r="F267" s="2">
        <v>3.6798600000000001</v>
      </c>
      <c r="G267" s="2">
        <v>3.6308200000000008</v>
      </c>
      <c r="H267" s="2">
        <v>3.5116749999999994</v>
      </c>
      <c r="I267" s="2">
        <v>3.4277880000000009</v>
      </c>
      <c r="J267" s="13">
        <v>3.7078364999999986</v>
      </c>
      <c r="K267" s="13" t="s">
        <v>55</v>
      </c>
      <c r="L267" s="13" t="s">
        <v>50</v>
      </c>
      <c r="M267" s="13" t="s">
        <v>49</v>
      </c>
      <c r="N267" s="16">
        <f t="shared" si="40"/>
        <v>50</v>
      </c>
      <c r="O267" s="16">
        <f t="shared" si="41"/>
        <v>100</v>
      </c>
      <c r="P267" s="16">
        <f t="shared" si="42"/>
        <v>0</v>
      </c>
      <c r="Q267" s="16">
        <f t="shared" si="43"/>
        <v>33</v>
      </c>
      <c r="R267" s="17">
        <f t="shared" si="44"/>
        <v>57.45</v>
      </c>
      <c r="S267" s="17">
        <f t="shared" si="45"/>
        <v>38.25</v>
      </c>
      <c r="T267" s="17">
        <f t="shared" si="46"/>
        <v>37.35</v>
      </c>
      <c r="U267" s="17">
        <f t="shared" si="47"/>
        <v>45.75</v>
      </c>
      <c r="V267" s="16">
        <f t="shared" si="48"/>
        <v>44.35</v>
      </c>
      <c r="W267" s="16">
        <f t="shared" si="49"/>
        <v>44.7</v>
      </c>
    </row>
    <row r="268" spans="1:23" ht="13.5" x14ac:dyDescent="0.25">
      <c r="A268" s="3">
        <v>42397</v>
      </c>
      <c r="B268" s="2">
        <v>3.6002000000000001</v>
      </c>
      <c r="C268" s="2">
        <v>60.419006103293945</v>
      </c>
      <c r="D268" s="2">
        <v>-9.6180112279602881E-2</v>
      </c>
      <c r="E268" s="2">
        <v>1.528986639036339E-2</v>
      </c>
      <c r="F268" s="2">
        <v>3.6614199999999997</v>
      </c>
      <c r="G268" s="2">
        <v>3.6330300000000006</v>
      </c>
      <c r="H268" s="2">
        <v>3.5238500000000004</v>
      </c>
      <c r="I268" s="2">
        <v>3.4356820000000017</v>
      </c>
      <c r="J268" s="13">
        <v>3.7064619999999984</v>
      </c>
      <c r="K268" s="13" t="s">
        <v>55</v>
      </c>
      <c r="L268" s="13" t="s">
        <v>50</v>
      </c>
      <c r="M268" s="13" t="s">
        <v>47</v>
      </c>
      <c r="N268" s="16">
        <f t="shared" si="40"/>
        <v>50</v>
      </c>
      <c r="O268" s="16">
        <f t="shared" si="41"/>
        <v>100</v>
      </c>
      <c r="P268" s="16">
        <f t="shared" si="42"/>
        <v>0</v>
      </c>
      <c r="Q268" s="16">
        <f t="shared" si="43"/>
        <v>33</v>
      </c>
      <c r="R268" s="17">
        <f t="shared" si="44"/>
        <v>57.45</v>
      </c>
      <c r="S268" s="17">
        <f t="shared" si="45"/>
        <v>38.25</v>
      </c>
      <c r="T268" s="17">
        <f t="shared" si="46"/>
        <v>37.35</v>
      </c>
      <c r="U268" s="17">
        <f t="shared" si="47"/>
        <v>45.75</v>
      </c>
      <c r="V268" s="16">
        <f t="shared" si="48"/>
        <v>44.35</v>
      </c>
      <c r="W268" s="16">
        <f t="shared" si="49"/>
        <v>44.7</v>
      </c>
    </row>
    <row r="269" spans="1:23" ht="13.5" x14ac:dyDescent="0.25">
      <c r="A269" s="3">
        <v>42398</v>
      </c>
      <c r="B269" s="2">
        <v>3.6703000000000001</v>
      </c>
      <c r="C269" s="2">
        <v>67.164467719658091</v>
      </c>
      <c r="D269" s="2">
        <v>-8.456789958789912E-2</v>
      </c>
      <c r="E269" s="2">
        <v>1.714611504732004E-2</v>
      </c>
      <c r="F269" s="2">
        <v>3.6577400000000004</v>
      </c>
      <c r="G269" s="2">
        <v>3.6422499999999998</v>
      </c>
      <c r="H269" s="2">
        <v>3.5413699999999997</v>
      </c>
      <c r="I269" s="2">
        <v>3.4451260000000015</v>
      </c>
      <c r="J269" s="13">
        <v>3.7054559999999985</v>
      </c>
      <c r="K269" s="13" t="s">
        <v>55</v>
      </c>
      <c r="L269" s="13" t="s">
        <v>50</v>
      </c>
      <c r="M269" s="13" t="s">
        <v>47</v>
      </c>
      <c r="N269" s="16">
        <f t="shared" si="40"/>
        <v>50</v>
      </c>
      <c r="O269" s="16">
        <f t="shared" si="41"/>
        <v>100</v>
      </c>
      <c r="P269" s="16">
        <f t="shared" si="42"/>
        <v>0</v>
      </c>
      <c r="Q269" s="16">
        <f t="shared" si="43"/>
        <v>33</v>
      </c>
      <c r="R269" s="17">
        <f t="shared" si="44"/>
        <v>57.45</v>
      </c>
      <c r="S269" s="17">
        <f t="shared" si="45"/>
        <v>38.25</v>
      </c>
      <c r="T269" s="17">
        <f t="shared" si="46"/>
        <v>37.35</v>
      </c>
      <c r="U269" s="17">
        <f t="shared" si="47"/>
        <v>45.75</v>
      </c>
      <c r="V269" s="16">
        <f t="shared" si="48"/>
        <v>44.35</v>
      </c>
      <c r="W269" s="16">
        <f t="shared" si="49"/>
        <v>44.7</v>
      </c>
    </row>
    <row r="270" spans="1:23" ht="13.5" x14ac:dyDescent="0.25">
      <c r="A270" s="3">
        <v>42401</v>
      </c>
      <c r="B270" s="2">
        <v>3.7772999999999999</v>
      </c>
      <c r="C270" s="2">
        <v>74.350049731686255</v>
      </c>
      <c r="D270" s="2">
        <v>-8.6329067426730965E-2</v>
      </c>
      <c r="E270" s="2">
        <v>1.9846697525847147E-2</v>
      </c>
      <c r="F270" s="2">
        <v>3.6754600000000002</v>
      </c>
      <c r="G270" s="2">
        <v>3.6640199999999998</v>
      </c>
      <c r="H270" s="2">
        <v>3.5642400000000003</v>
      </c>
      <c r="I270" s="2">
        <v>3.4565620000000012</v>
      </c>
      <c r="J270" s="13">
        <v>3.7050029999999987</v>
      </c>
      <c r="K270" s="13" t="s">
        <v>55</v>
      </c>
      <c r="L270" s="13" t="s">
        <v>50</v>
      </c>
      <c r="M270" s="13" t="s">
        <v>49</v>
      </c>
      <c r="N270" s="16">
        <f t="shared" si="40"/>
        <v>50</v>
      </c>
      <c r="O270" s="16">
        <f t="shared" si="41"/>
        <v>100</v>
      </c>
      <c r="P270" s="16">
        <f t="shared" si="42"/>
        <v>0</v>
      </c>
      <c r="Q270" s="16">
        <f t="shared" si="43"/>
        <v>33</v>
      </c>
      <c r="R270" s="17">
        <f t="shared" si="44"/>
        <v>57.45</v>
      </c>
      <c r="S270" s="17">
        <f t="shared" si="45"/>
        <v>38.25</v>
      </c>
      <c r="T270" s="17">
        <f t="shared" si="46"/>
        <v>37.35</v>
      </c>
      <c r="U270" s="17">
        <f t="shared" si="47"/>
        <v>45.75</v>
      </c>
      <c r="V270" s="16">
        <f t="shared" si="48"/>
        <v>44.35</v>
      </c>
      <c r="W270" s="16">
        <f t="shared" si="49"/>
        <v>44.7</v>
      </c>
    </row>
    <row r="271" spans="1:23" ht="13.5" x14ac:dyDescent="0.25">
      <c r="A271" s="3">
        <v>42402</v>
      </c>
      <c r="B271" s="2">
        <v>4.0023</v>
      </c>
      <c r="C271" s="2">
        <v>82.849333318551118</v>
      </c>
      <c r="D271" s="2">
        <v>-0.10302651724431477</v>
      </c>
      <c r="E271" s="2">
        <v>2.299749471981561E-2</v>
      </c>
      <c r="F271" s="2">
        <v>3.7403800000000005</v>
      </c>
      <c r="G271" s="2">
        <v>3.7064399999999997</v>
      </c>
      <c r="H271" s="2">
        <v>3.5983600000000004</v>
      </c>
      <c r="I271" s="2">
        <v>3.4724980000000012</v>
      </c>
      <c r="J271" s="13">
        <v>3.7056569999999986</v>
      </c>
      <c r="K271" s="13" t="s">
        <v>51</v>
      </c>
      <c r="L271" s="13" t="s">
        <v>48</v>
      </c>
      <c r="M271" s="13" t="s">
        <v>52</v>
      </c>
      <c r="N271" s="16">
        <f t="shared" si="40"/>
        <v>50</v>
      </c>
      <c r="O271" s="16">
        <f t="shared" si="41"/>
        <v>100</v>
      </c>
      <c r="P271" s="16">
        <f t="shared" si="42"/>
        <v>50</v>
      </c>
      <c r="Q271" s="16">
        <f t="shared" si="43"/>
        <v>67</v>
      </c>
      <c r="R271" s="17">
        <f t="shared" si="44"/>
        <v>70.05</v>
      </c>
      <c r="S271" s="17">
        <f t="shared" si="45"/>
        <v>64.25</v>
      </c>
      <c r="T271" s="17">
        <f t="shared" si="46"/>
        <v>65.150000000000006</v>
      </c>
      <c r="U271" s="17">
        <f t="shared" si="47"/>
        <v>66.75</v>
      </c>
      <c r="V271" s="16">
        <f t="shared" si="48"/>
        <v>66.483333333333334</v>
      </c>
      <c r="W271" s="16">
        <f t="shared" si="49"/>
        <v>66.550000000000011</v>
      </c>
    </row>
    <row r="272" spans="1:23" ht="13.5" x14ac:dyDescent="0.25">
      <c r="A272" s="3">
        <v>42403</v>
      </c>
      <c r="B272" s="2">
        <v>3.9468999999999999</v>
      </c>
      <c r="C272" s="2">
        <v>76.157850026367413</v>
      </c>
      <c r="D272" s="2">
        <v>-0.10998803471114682</v>
      </c>
      <c r="E272" s="2">
        <v>2.5894601239288936E-2</v>
      </c>
      <c r="F272" s="2">
        <v>3.7993999999999999</v>
      </c>
      <c r="G272" s="2">
        <v>3.7396300000000005</v>
      </c>
      <c r="H272" s="2">
        <v>3.6278700000000002</v>
      </c>
      <c r="I272" s="2">
        <v>3.4873260000000013</v>
      </c>
      <c r="J272" s="13">
        <v>3.7060519999999992</v>
      </c>
      <c r="K272" s="13" t="s">
        <v>51</v>
      </c>
      <c r="L272" s="13" t="s">
        <v>48</v>
      </c>
      <c r="M272" s="13" t="s">
        <v>52</v>
      </c>
      <c r="N272" s="16">
        <f t="shared" si="40"/>
        <v>50</v>
      </c>
      <c r="O272" s="16">
        <f t="shared" si="41"/>
        <v>100</v>
      </c>
      <c r="P272" s="16">
        <f t="shared" si="42"/>
        <v>50</v>
      </c>
      <c r="Q272" s="16">
        <f t="shared" si="43"/>
        <v>67</v>
      </c>
      <c r="R272" s="17">
        <f t="shared" si="44"/>
        <v>70.05</v>
      </c>
      <c r="S272" s="17">
        <f t="shared" si="45"/>
        <v>64.25</v>
      </c>
      <c r="T272" s="17">
        <f t="shared" si="46"/>
        <v>65.150000000000006</v>
      </c>
      <c r="U272" s="17">
        <f t="shared" si="47"/>
        <v>66.75</v>
      </c>
      <c r="V272" s="16">
        <f t="shared" si="48"/>
        <v>66.483333333333334</v>
      </c>
      <c r="W272" s="16">
        <f t="shared" si="49"/>
        <v>66.550000000000011</v>
      </c>
    </row>
    <row r="273" spans="1:23" ht="13.5" x14ac:dyDescent="0.25">
      <c r="A273" s="3">
        <v>42404</v>
      </c>
      <c r="B273" s="2">
        <v>3.8325999999999998</v>
      </c>
      <c r="C273" s="2">
        <v>64.570397024453015</v>
      </c>
      <c r="D273" s="2">
        <v>-9.7596767373637761E-2</v>
      </c>
      <c r="E273" s="2">
        <v>2.9137592689421375E-2</v>
      </c>
      <c r="F273" s="2">
        <v>3.8458799999999997</v>
      </c>
      <c r="G273" s="2">
        <v>3.7536499999999995</v>
      </c>
      <c r="H273" s="2">
        <v>3.6479749999999997</v>
      </c>
      <c r="I273" s="2">
        <v>3.4979500000000012</v>
      </c>
      <c r="J273" s="13">
        <v>3.7058934999999993</v>
      </c>
      <c r="K273" s="13" t="s">
        <v>51</v>
      </c>
      <c r="L273" s="13" t="s">
        <v>48</v>
      </c>
      <c r="M273" s="13" t="s">
        <v>52</v>
      </c>
      <c r="N273" s="16">
        <f t="shared" si="40"/>
        <v>50</v>
      </c>
      <c r="O273" s="16">
        <f t="shared" si="41"/>
        <v>100</v>
      </c>
      <c r="P273" s="16">
        <f t="shared" si="42"/>
        <v>50</v>
      </c>
      <c r="Q273" s="16">
        <f t="shared" si="43"/>
        <v>67</v>
      </c>
      <c r="R273" s="17">
        <f t="shared" si="44"/>
        <v>70.05</v>
      </c>
      <c r="S273" s="17">
        <f t="shared" si="45"/>
        <v>64.25</v>
      </c>
      <c r="T273" s="17">
        <f t="shared" si="46"/>
        <v>65.150000000000006</v>
      </c>
      <c r="U273" s="17">
        <f t="shared" si="47"/>
        <v>66.75</v>
      </c>
      <c r="V273" s="16">
        <f t="shared" si="48"/>
        <v>66.483333333333334</v>
      </c>
      <c r="W273" s="16">
        <f t="shared" si="49"/>
        <v>66.550000000000011</v>
      </c>
    </row>
    <row r="274" spans="1:23" ht="13.5" x14ac:dyDescent="0.25">
      <c r="A274" s="3">
        <v>42405</v>
      </c>
      <c r="B274" s="2">
        <v>3.7993999999999999</v>
      </c>
      <c r="C274" s="2">
        <v>61.636867870159385</v>
      </c>
      <c r="D274" s="2">
        <v>-8.6483987922613359E-2</v>
      </c>
      <c r="E274" s="2">
        <v>3.2453842167790355E-2</v>
      </c>
      <c r="F274" s="2">
        <v>3.8716999999999997</v>
      </c>
      <c r="G274" s="2">
        <v>3.7647199999999996</v>
      </c>
      <c r="H274" s="2">
        <v>3.6660499999999998</v>
      </c>
      <c r="I274" s="2">
        <v>3.5065080000000011</v>
      </c>
      <c r="J274" s="13">
        <v>3.7055509999999994</v>
      </c>
      <c r="K274" s="13" t="s">
        <v>51</v>
      </c>
      <c r="L274" s="13" t="s">
        <v>48</v>
      </c>
      <c r="M274" s="13" t="s">
        <v>52</v>
      </c>
      <c r="N274" s="16">
        <f t="shared" si="40"/>
        <v>50</v>
      </c>
      <c r="O274" s="16">
        <f t="shared" si="41"/>
        <v>100</v>
      </c>
      <c r="P274" s="16">
        <f t="shared" si="42"/>
        <v>50</v>
      </c>
      <c r="Q274" s="16">
        <f t="shared" si="43"/>
        <v>67</v>
      </c>
      <c r="R274" s="17">
        <f t="shared" si="44"/>
        <v>70.05</v>
      </c>
      <c r="S274" s="17">
        <f t="shared" si="45"/>
        <v>64.25</v>
      </c>
      <c r="T274" s="17">
        <f t="shared" si="46"/>
        <v>65.150000000000006</v>
      </c>
      <c r="U274" s="17">
        <f t="shared" si="47"/>
        <v>66.75</v>
      </c>
      <c r="V274" s="16">
        <f t="shared" si="48"/>
        <v>66.483333333333334</v>
      </c>
      <c r="W274" s="16">
        <f t="shared" si="49"/>
        <v>66.550000000000011</v>
      </c>
    </row>
    <row r="275" spans="1:23" ht="13.5" x14ac:dyDescent="0.25">
      <c r="A275" s="3">
        <v>42408</v>
      </c>
      <c r="B275" s="2">
        <v>3.8363</v>
      </c>
      <c r="C275" s="2">
        <v>63.615419077698881</v>
      </c>
      <c r="D275" s="2">
        <v>-8.0786693618561944E-2</v>
      </c>
      <c r="E275" s="2">
        <v>3.5358053760335392E-2</v>
      </c>
      <c r="F275" s="2">
        <v>3.8835000000000002</v>
      </c>
      <c r="G275" s="2">
        <v>3.7794800000000004</v>
      </c>
      <c r="H275" s="2">
        <v>3.6872599999999998</v>
      </c>
      <c r="I275" s="2">
        <v>3.5157300000000009</v>
      </c>
      <c r="J275" s="13">
        <v>3.7053929999999995</v>
      </c>
      <c r="K275" s="13" t="s">
        <v>51</v>
      </c>
      <c r="L275" s="13" t="s">
        <v>48</v>
      </c>
      <c r="M275" s="13" t="s">
        <v>52</v>
      </c>
      <c r="N275" s="16">
        <f t="shared" si="40"/>
        <v>50</v>
      </c>
      <c r="O275" s="16">
        <f t="shared" si="41"/>
        <v>100</v>
      </c>
      <c r="P275" s="16">
        <f t="shared" si="42"/>
        <v>50</v>
      </c>
      <c r="Q275" s="16">
        <f t="shared" si="43"/>
        <v>67</v>
      </c>
      <c r="R275" s="17">
        <f t="shared" si="44"/>
        <v>70.05</v>
      </c>
      <c r="S275" s="17">
        <f t="shared" si="45"/>
        <v>64.25</v>
      </c>
      <c r="T275" s="17">
        <f t="shared" si="46"/>
        <v>65.150000000000006</v>
      </c>
      <c r="U275" s="17">
        <f t="shared" si="47"/>
        <v>66.75</v>
      </c>
      <c r="V275" s="16">
        <f t="shared" si="48"/>
        <v>66.483333333333334</v>
      </c>
      <c r="W275" s="16">
        <f t="shared" si="49"/>
        <v>66.550000000000011</v>
      </c>
    </row>
    <row r="276" spans="1:23" ht="13.5" x14ac:dyDescent="0.25">
      <c r="A276" s="3">
        <v>42409</v>
      </c>
      <c r="B276" s="2">
        <v>3.7993999999999999</v>
      </c>
      <c r="C276" s="2">
        <v>60.268039334279258</v>
      </c>
      <c r="D276" s="2">
        <v>-7.6043381059905268E-2</v>
      </c>
      <c r="E276" s="2">
        <v>3.7814025264013375E-2</v>
      </c>
      <c r="F276" s="2">
        <v>3.8429199999999994</v>
      </c>
      <c r="G276" s="2">
        <v>3.7916499999999997</v>
      </c>
      <c r="H276" s="2">
        <v>3.7038599999999997</v>
      </c>
      <c r="I276" s="2">
        <v>3.5241400000000005</v>
      </c>
      <c r="J276" s="13">
        <v>3.7050144999999999</v>
      </c>
      <c r="K276" s="13" t="s">
        <v>55</v>
      </c>
      <c r="L276" s="13" t="s">
        <v>50</v>
      </c>
      <c r="M276" s="13" t="s">
        <v>47</v>
      </c>
      <c r="N276" s="16">
        <f t="shared" si="40"/>
        <v>50</v>
      </c>
      <c r="O276" s="16">
        <f t="shared" si="41"/>
        <v>100</v>
      </c>
      <c r="P276" s="16">
        <f t="shared" si="42"/>
        <v>50</v>
      </c>
      <c r="Q276" s="16">
        <f t="shared" si="43"/>
        <v>33</v>
      </c>
      <c r="R276" s="17">
        <f t="shared" si="44"/>
        <v>64.95</v>
      </c>
      <c r="S276" s="17">
        <f t="shared" si="45"/>
        <v>55.75</v>
      </c>
      <c r="T276" s="17">
        <f t="shared" si="46"/>
        <v>49.85</v>
      </c>
      <c r="U276" s="17">
        <f t="shared" si="47"/>
        <v>58.25</v>
      </c>
      <c r="V276" s="16">
        <f t="shared" si="48"/>
        <v>56.85</v>
      </c>
      <c r="W276" s="16">
        <f t="shared" si="49"/>
        <v>57.2</v>
      </c>
    </row>
    <row r="277" spans="1:23" ht="13.5" x14ac:dyDescent="0.25">
      <c r="A277" s="3">
        <v>42410</v>
      </c>
      <c r="B277" s="2">
        <v>3.7772999999999999</v>
      </c>
      <c r="C277" s="2">
        <v>58.28976953820144</v>
      </c>
      <c r="D277" s="2">
        <v>-7.5194992234064006E-2</v>
      </c>
      <c r="E277" s="2">
        <v>3.996853262116809E-2</v>
      </c>
      <c r="F277" s="2">
        <v>3.8089999999999997</v>
      </c>
      <c r="G277" s="2">
        <v>3.8041999999999994</v>
      </c>
      <c r="H277" s="2">
        <v>3.7175099999999999</v>
      </c>
      <c r="I277" s="2">
        <v>3.5319600000000002</v>
      </c>
      <c r="J277" s="13">
        <v>3.7045254999999999</v>
      </c>
      <c r="K277" s="13" t="s">
        <v>55</v>
      </c>
      <c r="L277" s="13" t="s">
        <v>50</v>
      </c>
      <c r="M277" s="13" t="s">
        <v>47</v>
      </c>
      <c r="N277" s="16">
        <f t="shared" si="40"/>
        <v>50</v>
      </c>
      <c r="O277" s="16">
        <f t="shared" si="41"/>
        <v>100</v>
      </c>
      <c r="P277" s="16">
        <f t="shared" si="42"/>
        <v>50</v>
      </c>
      <c r="Q277" s="16">
        <f t="shared" si="43"/>
        <v>33</v>
      </c>
      <c r="R277" s="17">
        <f t="shared" si="44"/>
        <v>64.95</v>
      </c>
      <c r="S277" s="17">
        <f t="shared" si="45"/>
        <v>55.75</v>
      </c>
      <c r="T277" s="17">
        <f t="shared" si="46"/>
        <v>49.85</v>
      </c>
      <c r="U277" s="17">
        <f t="shared" si="47"/>
        <v>58.25</v>
      </c>
      <c r="V277" s="16">
        <f t="shared" si="48"/>
        <v>56.85</v>
      </c>
      <c r="W277" s="16">
        <f t="shared" si="49"/>
        <v>57.2</v>
      </c>
    </row>
    <row r="278" spans="1:23" ht="13.5" x14ac:dyDescent="0.25">
      <c r="A278" s="3">
        <v>42411</v>
      </c>
      <c r="B278" s="2">
        <v>3.7625000000000002</v>
      </c>
      <c r="C278" s="2">
        <v>56.941788793695984</v>
      </c>
      <c r="D278" s="2">
        <v>-8.1945741817988527E-2</v>
      </c>
      <c r="E278" s="2">
        <v>4.1783724098825137E-2</v>
      </c>
      <c r="F278" s="2">
        <v>3.7949800000000002</v>
      </c>
      <c r="G278" s="2">
        <v>3.8204299999999995</v>
      </c>
      <c r="H278" s="2">
        <v>3.7267299999999999</v>
      </c>
      <c r="I278" s="2">
        <v>3.5376399999999997</v>
      </c>
      <c r="J278" s="13">
        <v>3.7042139999999999</v>
      </c>
      <c r="K278" s="13" t="s">
        <v>55</v>
      </c>
      <c r="L278" s="13" t="s">
        <v>50</v>
      </c>
      <c r="M278" s="13" t="s">
        <v>47</v>
      </c>
      <c r="N278" s="16">
        <f t="shared" si="40"/>
        <v>50</v>
      </c>
      <c r="O278" s="16">
        <f t="shared" si="41"/>
        <v>100</v>
      </c>
      <c r="P278" s="16">
        <f t="shared" si="42"/>
        <v>50</v>
      </c>
      <c r="Q278" s="16">
        <f t="shared" si="43"/>
        <v>33</v>
      </c>
      <c r="R278" s="17">
        <f t="shared" si="44"/>
        <v>64.95</v>
      </c>
      <c r="S278" s="17">
        <f t="shared" si="45"/>
        <v>55.75</v>
      </c>
      <c r="T278" s="17">
        <f t="shared" si="46"/>
        <v>49.85</v>
      </c>
      <c r="U278" s="17">
        <f t="shared" si="47"/>
        <v>58.25</v>
      </c>
      <c r="V278" s="16">
        <f t="shared" si="48"/>
        <v>56.85</v>
      </c>
      <c r="W278" s="16">
        <f t="shared" si="49"/>
        <v>57.2</v>
      </c>
    </row>
    <row r="279" spans="1:23" ht="13.5" x14ac:dyDescent="0.25">
      <c r="A279" s="3">
        <v>42412</v>
      </c>
      <c r="B279" s="2">
        <v>3.7551000000000001</v>
      </c>
      <c r="C279" s="2">
        <v>56.241458978042708</v>
      </c>
      <c r="D279" s="2">
        <v>-7.6817745146499306E-2</v>
      </c>
      <c r="E279" s="2">
        <v>4.3076305901389847E-2</v>
      </c>
      <c r="F279" s="2">
        <v>3.7861199999999995</v>
      </c>
      <c r="G279" s="2">
        <v>3.8289099999999996</v>
      </c>
      <c r="H279" s="2">
        <v>3.7355799999999997</v>
      </c>
      <c r="I279" s="2">
        <v>3.5411059999999996</v>
      </c>
      <c r="J279" s="13">
        <v>3.7037934999999993</v>
      </c>
      <c r="K279" s="13" t="s">
        <v>55</v>
      </c>
      <c r="L279" s="13" t="s">
        <v>50</v>
      </c>
      <c r="M279" s="13" t="s">
        <v>47</v>
      </c>
      <c r="N279" s="16">
        <f t="shared" si="40"/>
        <v>50</v>
      </c>
      <c r="O279" s="16">
        <f t="shared" si="41"/>
        <v>100</v>
      </c>
      <c r="P279" s="16">
        <f t="shared" si="42"/>
        <v>50</v>
      </c>
      <c r="Q279" s="16">
        <f t="shared" si="43"/>
        <v>33</v>
      </c>
      <c r="R279" s="17">
        <f t="shared" si="44"/>
        <v>64.95</v>
      </c>
      <c r="S279" s="17">
        <f t="shared" si="45"/>
        <v>55.75</v>
      </c>
      <c r="T279" s="17">
        <f t="shared" si="46"/>
        <v>49.85</v>
      </c>
      <c r="U279" s="17">
        <f t="shared" si="47"/>
        <v>58.25</v>
      </c>
      <c r="V279" s="16">
        <f t="shared" si="48"/>
        <v>56.85</v>
      </c>
      <c r="W279" s="16">
        <f t="shared" si="49"/>
        <v>57.2</v>
      </c>
    </row>
    <row r="280" spans="1:23" ht="13.5" x14ac:dyDescent="0.25">
      <c r="A280" s="3">
        <v>42415</v>
      </c>
      <c r="B280" s="2">
        <v>3.7551000000000001</v>
      </c>
      <c r="C280" s="2">
        <v>56.241458978042715</v>
      </c>
      <c r="D280" s="2">
        <v>-5.6429511342380945E-2</v>
      </c>
      <c r="E280" s="2">
        <v>4.1769176369456915E-2</v>
      </c>
      <c r="F280" s="2">
        <v>3.7698799999999997</v>
      </c>
      <c r="G280" s="2">
        <v>3.8266900000000001</v>
      </c>
      <c r="H280" s="2">
        <v>3.7453549999999991</v>
      </c>
      <c r="I280" s="2">
        <v>3.5467119999999999</v>
      </c>
      <c r="J280" s="13">
        <v>3.7033729999999991</v>
      </c>
      <c r="K280" s="13" t="s">
        <v>55</v>
      </c>
      <c r="L280" s="13" t="s">
        <v>50</v>
      </c>
      <c r="M280" s="13" t="s">
        <v>47</v>
      </c>
      <c r="N280" s="16">
        <f t="shared" si="40"/>
        <v>50</v>
      </c>
      <c r="O280" s="16">
        <f t="shared" si="41"/>
        <v>100</v>
      </c>
      <c r="P280" s="16">
        <f t="shared" si="42"/>
        <v>50</v>
      </c>
      <c r="Q280" s="16">
        <f t="shared" si="43"/>
        <v>33</v>
      </c>
      <c r="R280" s="17">
        <f t="shared" si="44"/>
        <v>64.95</v>
      </c>
      <c r="S280" s="17">
        <f t="shared" si="45"/>
        <v>55.75</v>
      </c>
      <c r="T280" s="17">
        <f t="shared" si="46"/>
        <v>49.85</v>
      </c>
      <c r="U280" s="17">
        <f t="shared" si="47"/>
        <v>58.25</v>
      </c>
      <c r="V280" s="16">
        <f t="shared" si="48"/>
        <v>56.85</v>
      </c>
      <c r="W280" s="16">
        <f t="shared" si="49"/>
        <v>57.2</v>
      </c>
    </row>
    <row r="281" spans="1:23" ht="13.5" x14ac:dyDescent="0.25">
      <c r="A281" s="3">
        <v>42416</v>
      </c>
      <c r="B281" s="2">
        <v>3.7071999999999998</v>
      </c>
      <c r="C281" s="2">
        <v>51.487589731823292</v>
      </c>
      <c r="D281" s="2">
        <v>-1.3962283181587765E-3</v>
      </c>
      <c r="E281" s="2">
        <v>3.7789737289668009E-2</v>
      </c>
      <c r="F281" s="2">
        <v>3.7514400000000001</v>
      </c>
      <c r="G281" s="2">
        <v>3.7971799999999996</v>
      </c>
      <c r="H281" s="2">
        <v>3.7518099999999999</v>
      </c>
      <c r="I281" s="2">
        <v>3.551359999999999</v>
      </c>
      <c r="J281" s="13">
        <v>3.7027129999999988</v>
      </c>
      <c r="K281" s="13" t="s">
        <v>55</v>
      </c>
      <c r="L281" s="13" t="s">
        <v>50</v>
      </c>
      <c r="M281" s="13" t="s">
        <v>47</v>
      </c>
      <c r="N281" s="16">
        <f t="shared" si="40"/>
        <v>50</v>
      </c>
      <c r="O281" s="16">
        <f t="shared" si="41"/>
        <v>100</v>
      </c>
      <c r="P281" s="16">
        <f t="shared" si="42"/>
        <v>50</v>
      </c>
      <c r="Q281" s="16">
        <f t="shared" si="43"/>
        <v>33</v>
      </c>
      <c r="R281" s="17">
        <f t="shared" si="44"/>
        <v>64.95</v>
      </c>
      <c r="S281" s="17">
        <f t="shared" si="45"/>
        <v>55.75</v>
      </c>
      <c r="T281" s="17">
        <f t="shared" si="46"/>
        <v>49.85</v>
      </c>
      <c r="U281" s="17">
        <f t="shared" si="47"/>
        <v>58.25</v>
      </c>
      <c r="V281" s="16">
        <f t="shared" si="48"/>
        <v>56.85</v>
      </c>
      <c r="W281" s="16">
        <f t="shared" si="49"/>
        <v>57.2</v>
      </c>
    </row>
    <row r="282" spans="1:23" ht="13.5" x14ac:dyDescent="0.25">
      <c r="A282" s="3">
        <v>42417</v>
      </c>
      <c r="B282" s="2">
        <v>3.7071999999999998</v>
      </c>
      <c r="C282" s="2">
        <v>51.487589731823292</v>
      </c>
      <c r="D282" s="2">
        <v>3.6576813690199383E-2</v>
      </c>
      <c r="E282" s="2">
        <v>3.2047682223292337E-2</v>
      </c>
      <c r="F282" s="2">
        <v>3.7374200000000002</v>
      </c>
      <c r="G282" s="2">
        <v>3.7732099999999997</v>
      </c>
      <c r="H282" s="2">
        <v>3.7564199999999999</v>
      </c>
      <c r="I282" s="2">
        <v>3.5560079999999994</v>
      </c>
      <c r="J282" s="13">
        <v>3.7018734999999983</v>
      </c>
      <c r="K282" s="13" t="s">
        <v>55</v>
      </c>
      <c r="L282" s="13" t="s">
        <v>50</v>
      </c>
      <c r="M282" s="13" t="s">
        <v>47</v>
      </c>
      <c r="N282" s="16">
        <f t="shared" si="40"/>
        <v>50</v>
      </c>
      <c r="O282" s="16">
        <f t="shared" si="41"/>
        <v>100</v>
      </c>
      <c r="P282" s="16">
        <f t="shared" si="42"/>
        <v>50</v>
      </c>
      <c r="Q282" s="16">
        <f t="shared" si="43"/>
        <v>33</v>
      </c>
      <c r="R282" s="17">
        <f t="shared" si="44"/>
        <v>64.95</v>
      </c>
      <c r="S282" s="17">
        <f t="shared" si="45"/>
        <v>55.75</v>
      </c>
      <c r="T282" s="17">
        <f t="shared" si="46"/>
        <v>49.85</v>
      </c>
      <c r="U282" s="17">
        <f t="shared" si="47"/>
        <v>58.25</v>
      </c>
      <c r="V282" s="16">
        <f t="shared" si="48"/>
        <v>56.85</v>
      </c>
      <c r="W282" s="16">
        <f t="shared" si="49"/>
        <v>57.2</v>
      </c>
    </row>
    <row r="283" spans="1:23" ht="13.5" x14ac:dyDescent="0.25">
      <c r="A283" s="3">
        <v>42418</v>
      </c>
      <c r="B283" s="2">
        <v>3.7625000000000002</v>
      </c>
      <c r="C283" s="2">
        <v>56.419772196121706</v>
      </c>
      <c r="D283" s="2">
        <v>4.696165499372551E-2</v>
      </c>
      <c r="E283" s="2">
        <v>2.5252066331827094E-2</v>
      </c>
      <c r="F283" s="2">
        <v>3.7374200000000002</v>
      </c>
      <c r="G283" s="2">
        <v>3.7662</v>
      </c>
      <c r="H283" s="2">
        <v>3.759925</v>
      </c>
      <c r="I283" s="2">
        <v>3.5619099999999988</v>
      </c>
      <c r="J283" s="13">
        <v>3.7012389999999984</v>
      </c>
      <c r="K283" s="13" t="s">
        <v>55</v>
      </c>
      <c r="L283" s="13" t="s">
        <v>50</v>
      </c>
      <c r="M283" s="13" t="s">
        <v>54</v>
      </c>
      <c r="N283" s="16">
        <f t="shared" si="40"/>
        <v>50</v>
      </c>
      <c r="O283" s="16">
        <f t="shared" si="41"/>
        <v>100</v>
      </c>
      <c r="P283" s="16">
        <f t="shared" si="42"/>
        <v>50</v>
      </c>
      <c r="Q283" s="16">
        <f t="shared" si="43"/>
        <v>33</v>
      </c>
      <c r="R283" s="17">
        <f t="shared" si="44"/>
        <v>64.95</v>
      </c>
      <c r="S283" s="17">
        <f t="shared" si="45"/>
        <v>55.75</v>
      </c>
      <c r="T283" s="17">
        <f t="shared" si="46"/>
        <v>49.85</v>
      </c>
      <c r="U283" s="17">
        <f t="shared" si="47"/>
        <v>58.25</v>
      </c>
      <c r="V283" s="16">
        <f t="shared" si="48"/>
        <v>56.85</v>
      </c>
      <c r="W283" s="16">
        <f t="shared" si="49"/>
        <v>57.2</v>
      </c>
    </row>
    <row r="284" spans="1:23" ht="13.5" x14ac:dyDescent="0.25">
      <c r="A284" s="3">
        <v>42419</v>
      </c>
      <c r="B284" s="2">
        <v>3.7513999999999998</v>
      </c>
      <c r="C284" s="2">
        <v>55.206497861157558</v>
      </c>
      <c r="D284" s="2">
        <v>5.1076141428183508E-2</v>
      </c>
      <c r="E284" s="2">
        <v>1.733888433727887E-2</v>
      </c>
      <c r="F284" s="2">
        <v>3.7366799999999998</v>
      </c>
      <c r="G284" s="2">
        <v>3.7613999999999996</v>
      </c>
      <c r="H284" s="2">
        <v>3.7630600000000003</v>
      </c>
      <c r="I284" s="2">
        <v>3.5683279999999984</v>
      </c>
      <c r="J284" s="13">
        <v>3.7006204999999981</v>
      </c>
      <c r="K284" s="13" t="s">
        <v>55</v>
      </c>
      <c r="L284" s="13" t="s">
        <v>50</v>
      </c>
      <c r="M284" s="13" t="s">
        <v>47</v>
      </c>
      <c r="N284" s="16">
        <f t="shared" si="40"/>
        <v>50</v>
      </c>
      <c r="O284" s="16">
        <f t="shared" si="41"/>
        <v>100</v>
      </c>
      <c r="P284" s="16">
        <f t="shared" si="42"/>
        <v>50</v>
      </c>
      <c r="Q284" s="16">
        <f t="shared" si="43"/>
        <v>33</v>
      </c>
      <c r="R284" s="17">
        <f t="shared" si="44"/>
        <v>64.95</v>
      </c>
      <c r="S284" s="17">
        <f t="shared" si="45"/>
        <v>55.75</v>
      </c>
      <c r="T284" s="17">
        <f t="shared" si="46"/>
        <v>49.85</v>
      </c>
      <c r="U284" s="17">
        <f t="shared" si="47"/>
        <v>58.25</v>
      </c>
      <c r="V284" s="16">
        <f t="shared" si="48"/>
        <v>56.85</v>
      </c>
      <c r="W284" s="16">
        <f t="shared" si="49"/>
        <v>57.2</v>
      </c>
    </row>
    <row r="285" spans="1:23" ht="13.5" x14ac:dyDescent="0.25">
      <c r="A285" s="3">
        <v>42422</v>
      </c>
      <c r="B285" s="2">
        <v>3.7071999999999998</v>
      </c>
      <c r="C285" s="2">
        <v>50.545350149669574</v>
      </c>
      <c r="D285" s="2">
        <v>6.3215683319247429E-2</v>
      </c>
      <c r="E285" s="2">
        <v>8.1175168685185383E-3</v>
      </c>
      <c r="F285" s="2">
        <v>3.7271000000000001</v>
      </c>
      <c r="G285" s="2">
        <v>3.7484899999999994</v>
      </c>
      <c r="H285" s="2">
        <v>3.7639850000000004</v>
      </c>
      <c r="I285" s="2">
        <v>3.5738619999999992</v>
      </c>
      <c r="J285" s="13">
        <v>3.6997809999999975</v>
      </c>
      <c r="K285" s="13" t="s">
        <v>55</v>
      </c>
      <c r="L285" s="13" t="s">
        <v>50</v>
      </c>
      <c r="M285" s="13" t="s">
        <v>47</v>
      </c>
      <c r="N285" s="16">
        <f t="shared" si="40"/>
        <v>50</v>
      </c>
      <c r="O285" s="16">
        <f t="shared" si="41"/>
        <v>100</v>
      </c>
      <c r="P285" s="16">
        <f t="shared" si="42"/>
        <v>50</v>
      </c>
      <c r="Q285" s="16">
        <f t="shared" si="43"/>
        <v>33</v>
      </c>
      <c r="R285" s="17">
        <f t="shared" si="44"/>
        <v>64.95</v>
      </c>
      <c r="S285" s="17">
        <f t="shared" si="45"/>
        <v>55.75</v>
      </c>
      <c r="T285" s="17">
        <f t="shared" si="46"/>
        <v>49.85</v>
      </c>
      <c r="U285" s="17">
        <f t="shared" si="47"/>
        <v>58.25</v>
      </c>
      <c r="V285" s="16">
        <f t="shared" si="48"/>
        <v>56.85</v>
      </c>
      <c r="W285" s="16">
        <f t="shared" si="49"/>
        <v>57.2</v>
      </c>
    </row>
    <row r="286" spans="1:23" ht="13.5" x14ac:dyDescent="0.25">
      <c r="A286" s="3">
        <v>42423</v>
      </c>
      <c r="B286" s="2">
        <v>3.7145999999999999</v>
      </c>
      <c r="C286" s="2">
        <v>51.28690373124229</v>
      </c>
      <c r="D286" s="2">
        <v>6.7252467612026745E-2</v>
      </c>
      <c r="E286" s="2">
        <v>-2.1400376555018481E-3</v>
      </c>
      <c r="F286" s="2">
        <v>3.72858</v>
      </c>
      <c r="G286" s="2">
        <v>3.7400099999999994</v>
      </c>
      <c r="H286" s="2">
        <v>3.7658300000000002</v>
      </c>
      <c r="I286" s="2">
        <v>3.5795439999999989</v>
      </c>
      <c r="J286" s="13">
        <v>3.6989784999999973</v>
      </c>
      <c r="K286" s="13" t="s">
        <v>51</v>
      </c>
      <c r="L286" s="13" t="s">
        <v>48</v>
      </c>
      <c r="M286" s="13" t="s">
        <v>52</v>
      </c>
      <c r="N286" s="16">
        <f t="shared" si="40"/>
        <v>50</v>
      </c>
      <c r="O286" s="16">
        <f t="shared" si="41"/>
        <v>100</v>
      </c>
      <c r="P286" s="16">
        <f t="shared" si="42"/>
        <v>50</v>
      </c>
      <c r="Q286" s="16">
        <f t="shared" si="43"/>
        <v>67</v>
      </c>
      <c r="R286" s="17">
        <f t="shared" si="44"/>
        <v>70.05</v>
      </c>
      <c r="S286" s="17">
        <f t="shared" si="45"/>
        <v>64.25</v>
      </c>
      <c r="T286" s="17">
        <f t="shared" si="46"/>
        <v>65.150000000000006</v>
      </c>
      <c r="U286" s="17">
        <f t="shared" si="47"/>
        <v>66.75</v>
      </c>
      <c r="V286" s="16">
        <f t="shared" si="48"/>
        <v>66.483333333333334</v>
      </c>
      <c r="W286" s="16">
        <f t="shared" si="49"/>
        <v>66.550000000000011</v>
      </c>
    </row>
    <row r="287" spans="1:23" ht="13.5" x14ac:dyDescent="0.25">
      <c r="A287" s="3">
        <v>42424</v>
      </c>
      <c r="B287" s="2">
        <v>3.7256</v>
      </c>
      <c r="C287" s="2">
        <v>52.428796167024771</v>
      </c>
      <c r="D287" s="2">
        <v>6.6400347412784999E-2</v>
      </c>
      <c r="E287" s="2">
        <v>-1.2282350352715535E-2</v>
      </c>
      <c r="F287" s="2">
        <v>3.7322600000000001</v>
      </c>
      <c r="G287" s="2">
        <v>3.7348399999999997</v>
      </c>
      <c r="H287" s="2">
        <v>3.76952</v>
      </c>
      <c r="I287" s="2">
        <v>3.5855199999999989</v>
      </c>
      <c r="J287" s="13">
        <v>3.6985719999999973</v>
      </c>
      <c r="K287" s="13" t="s">
        <v>51</v>
      </c>
      <c r="L287" s="13" t="s">
        <v>48</v>
      </c>
      <c r="M287" s="13" t="s">
        <v>52</v>
      </c>
      <c r="N287" s="16">
        <f t="shared" si="40"/>
        <v>50</v>
      </c>
      <c r="O287" s="16">
        <f t="shared" si="41"/>
        <v>100</v>
      </c>
      <c r="P287" s="16">
        <f t="shared" si="42"/>
        <v>50</v>
      </c>
      <c r="Q287" s="16">
        <f t="shared" si="43"/>
        <v>67</v>
      </c>
      <c r="R287" s="17">
        <f t="shared" si="44"/>
        <v>70.05</v>
      </c>
      <c r="S287" s="17">
        <f t="shared" si="45"/>
        <v>64.25</v>
      </c>
      <c r="T287" s="17">
        <f t="shared" si="46"/>
        <v>65.150000000000006</v>
      </c>
      <c r="U287" s="17">
        <f t="shared" si="47"/>
        <v>66.75</v>
      </c>
      <c r="V287" s="16">
        <f t="shared" si="48"/>
        <v>66.483333333333334</v>
      </c>
      <c r="W287" s="16">
        <f t="shared" si="49"/>
        <v>66.550000000000011</v>
      </c>
    </row>
    <row r="288" spans="1:23" ht="13.5" x14ac:dyDescent="0.25">
      <c r="A288" s="3">
        <v>42425</v>
      </c>
      <c r="B288" s="2">
        <v>3.6886999999999999</v>
      </c>
      <c r="C288" s="2">
        <v>48.335579312485756</v>
      </c>
      <c r="D288" s="2">
        <v>6.6021616801837713E-2</v>
      </c>
      <c r="E288" s="2">
        <v>-2.1813615654463728E-2</v>
      </c>
      <c r="F288" s="2">
        <v>3.7174999999999998</v>
      </c>
      <c r="G288" s="2">
        <v>3.7274599999999998</v>
      </c>
      <c r="H288" s="2">
        <v>3.7739449999999999</v>
      </c>
      <c r="I288" s="2">
        <v>3.591051999999999</v>
      </c>
      <c r="J288" s="13">
        <v>3.6976399999999985</v>
      </c>
      <c r="K288" s="13" t="s">
        <v>51</v>
      </c>
      <c r="L288" s="13" t="s">
        <v>48</v>
      </c>
      <c r="M288" s="13" t="s">
        <v>53</v>
      </c>
      <c r="N288" s="16">
        <f t="shared" si="40"/>
        <v>50</v>
      </c>
      <c r="O288" s="16">
        <f t="shared" si="41"/>
        <v>100</v>
      </c>
      <c r="P288" s="16">
        <f t="shared" si="42"/>
        <v>50</v>
      </c>
      <c r="Q288" s="16">
        <f t="shared" si="43"/>
        <v>50</v>
      </c>
      <c r="R288" s="17">
        <f t="shared" si="44"/>
        <v>67.5</v>
      </c>
      <c r="S288" s="17">
        <f t="shared" si="45"/>
        <v>60</v>
      </c>
      <c r="T288" s="17">
        <f t="shared" si="46"/>
        <v>57.5</v>
      </c>
      <c r="U288" s="17">
        <f t="shared" si="47"/>
        <v>62.5</v>
      </c>
      <c r="V288" s="16">
        <f t="shared" si="48"/>
        <v>61.666666666666664</v>
      </c>
      <c r="W288" s="16">
        <f t="shared" si="49"/>
        <v>61.875</v>
      </c>
    </row>
    <row r="289" spans="1:23" ht="13.5" x14ac:dyDescent="0.25">
      <c r="A289" s="3">
        <v>42426</v>
      </c>
      <c r="B289" s="2">
        <v>3.7587999999999999</v>
      </c>
      <c r="C289" s="2">
        <v>55.451121224280264</v>
      </c>
      <c r="D289" s="2">
        <v>5.9482478952213924E-2</v>
      </c>
      <c r="E289" s="2">
        <v>-3.0775147050006359E-2</v>
      </c>
      <c r="F289" s="2">
        <v>3.7189799999999997</v>
      </c>
      <c r="G289" s="2">
        <v>3.72783</v>
      </c>
      <c r="H289" s="2">
        <v>3.7783699999999998</v>
      </c>
      <c r="I289" s="2">
        <v>3.5982079999999992</v>
      </c>
      <c r="J289" s="13">
        <v>3.6970584999999976</v>
      </c>
      <c r="K289" s="13" t="s">
        <v>51</v>
      </c>
      <c r="L289" s="13" t="s">
        <v>48</v>
      </c>
      <c r="M289" s="13" t="s">
        <v>52</v>
      </c>
      <c r="N289" s="16">
        <f t="shared" si="40"/>
        <v>50</v>
      </c>
      <c r="O289" s="16">
        <f t="shared" si="41"/>
        <v>100</v>
      </c>
      <c r="P289" s="16">
        <f t="shared" si="42"/>
        <v>50</v>
      </c>
      <c r="Q289" s="16">
        <f t="shared" si="43"/>
        <v>67</v>
      </c>
      <c r="R289" s="17">
        <f t="shared" si="44"/>
        <v>70.05</v>
      </c>
      <c r="S289" s="17">
        <f t="shared" si="45"/>
        <v>64.25</v>
      </c>
      <c r="T289" s="17">
        <f t="shared" si="46"/>
        <v>65.150000000000006</v>
      </c>
      <c r="U289" s="17">
        <f t="shared" si="47"/>
        <v>66.75</v>
      </c>
      <c r="V289" s="16">
        <f t="shared" si="48"/>
        <v>66.483333333333334</v>
      </c>
      <c r="W289" s="16">
        <f t="shared" si="49"/>
        <v>66.550000000000011</v>
      </c>
    </row>
    <row r="290" spans="1:23" ht="13.5" x14ac:dyDescent="0.25">
      <c r="A290" s="3">
        <v>42429</v>
      </c>
      <c r="B290" s="2">
        <v>3.6886999999999999</v>
      </c>
      <c r="C290" s="2">
        <v>48.288890210119298</v>
      </c>
      <c r="D290" s="2">
        <v>5.8831787144648651E-2</v>
      </c>
      <c r="E290" s="2">
        <v>-3.8856753218531256E-2</v>
      </c>
      <c r="F290" s="2">
        <v>3.7152799999999999</v>
      </c>
      <c r="G290" s="2">
        <v>3.72119</v>
      </c>
      <c r="H290" s="2">
        <v>3.7739399999999996</v>
      </c>
      <c r="I290" s="2">
        <v>3.6041099999999995</v>
      </c>
      <c r="J290" s="13">
        <v>3.6961264999999979</v>
      </c>
      <c r="K290" s="13" t="s">
        <v>51</v>
      </c>
      <c r="L290" s="13" t="s">
        <v>48</v>
      </c>
      <c r="M290" s="13" t="s">
        <v>53</v>
      </c>
      <c r="N290" s="16">
        <f t="shared" si="40"/>
        <v>50</v>
      </c>
      <c r="O290" s="16">
        <f t="shared" si="41"/>
        <v>100</v>
      </c>
      <c r="P290" s="16">
        <f t="shared" si="42"/>
        <v>50</v>
      </c>
      <c r="Q290" s="16">
        <f t="shared" si="43"/>
        <v>50</v>
      </c>
      <c r="R290" s="17">
        <f t="shared" si="44"/>
        <v>67.5</v>
      </c>
      <c r="S290" s="17">
        <f t="shared" si="45"/>
        <v>60</v>
      </c>
      <c r="T290" s="17">
        <f t="shared" si="46"/>
        <v>57.5</v>
      </c>
      <c r="U290" s="17">
        <f t="shared" si="47"/>
        <v>62.5</v>
      </c>
      <c r="V290" s="16">
        <f t="shared" si="48"/>
        <v>61.666666666666664</v>
      </c>
      <c r="W290" s="16">
        <f t="shared" si="49"/>
        <v>61.875</v>
      </c>
    </row>
    <row r="291" spans="1:23" ht="13.5" x14ac:dyDescent="0.25">
      <c r="A291" s="3">
        <v>42430</v>
      </c>
      <c r="B291" s="2">
        <v>3.7256</v>
      </c>
      <c r="C291" s="2">
        <v>51.816869578772469</v>
      </c>
      <c r="D291" s="2">
        <v>4.8305669208298152E-2</v>
      </c>
      <c r="E291" s="2">
        <v>-4.4686249683296653E-2</v>
      </c>
      <c r="F291" s="2">
        <v>3.7174799999999997</v>
      </c>
      <c r="G291" s="2">
        <v>3.7230300000000001</v>
      </c>
      <c r="H291" s="2">
        <v>3.7601049999999994</v>
      </c>
      <c r="I291" s="2">
        <v>3.6114879999999996</v>
      </c>
      <c r="J291" s="13">
        <v>3.6953789999999982</v>
      </c>
      <c r="K291" s="13" t="s">
        <v>51</v>
      </c>
      <c r="L291" s="13" t="s">
        <v>48</v>
      </c>
      <c r="M291" s="13" t="s">
        <v>52</v>
      </c>
      <c r="N291" s="16">
        <f t="shared" si="40"/>
        <v>50</v>
      </c>
      <c r="O291" s="16">
        <f t="shared" si="41"/>
        <v>100</v>
      </c>
      <c r="P291" s="16">
        <f t="shared" si="42"/>
        <v>50</v>
      </c>
      <c r="Q291" s="16">
        <f t="shared" si="43"/>
        <v>67</v>
      </c>
      <c r="R291" s="17">
        <f t="shared" si="44"/>
        <v>70.05</v>
      </c>
      <c r="S291" s="17">
        <f t="shared" si="45"/>
        <v>64.25</v>
      </c>
      <c r="T291" s="17">
        <f t="shared" si="46"/>
        <v>65.150000000000006</v>
      </c>
      <c r="U291" s="17">
        <f t="shared" si="47"/>
        <v>66.75</v>
      </c>
      <c r="V291" s="16">
        <f t="shared" si="48"/>
        <v>66.483333333333334</v>
      </c>
      <c r="W291" s="16">
        <f t="shared" si="49"/>
        <v>66.550000000000011</v>
      </c>
    </row>
    <row r="292" spans="1:23" ht="13.5" x14ac:dyDescent="0.25">
      <c r="A292" s="3">
        <v>42431</v>
      </c>
      <c r="B292" s="2">
        <v>3.8732000000000002</v>
      </c>
      <c r="C292" s="2">
        <v>62.761070177005124</v>
      </c>
      <c r="D292" s="2">
        <v>2.8365198811347803E-2</v>
      </c>
      <c r="E292" s="2">
        <v>-4.8199176719214656E-2</v>
      </c>
      <c r="F292" s="2">
        <v>3.7469999999999999</v>
      </c>
      <c r="G292" s="2">
        <v>3.7396299999999996</v>
      </c>
      <c r="H292" s="2">
        <v>3.7564199999999994</v>
      </c>
      <c r="I292" s="2">
        <v>3.6218179999999993</v>
      </c>
      <c r="J292" s="13">
        <v>3.6953694999999978</v>
      </c>
      <c r="K292" s="13" t="s">
        <v>51</v>
      </c>
      <c r="L292" s="13" t="s">
        <v>48</v>
      </c>
      <c r="M292" s="13" t="s">
        <v>52</v>
      </c>
      <c r="N292" s="16">
        <f t="shared" si="40"/>
        <v>50</v>
      </c>
      <c r="O292" s="16">
        <f t="shared" si="41"/>
        <v>100</v>
      </c>
      <c r="P292" s="16">
        <f t="shared" si="42"/>
        <v>50</v>
      </c>
      <c r="Q292" s="16">
        <f t="shared" si="43"/>
        <v>67</v>
      </c>
      <c r="R292" s="17">
        <f t="shared" si="44"/>
        <v>70.05</v>
      </c>
      <c r="S292" s="17">
        <f t="shared" si="45"/>
        <v>64.25</v>
      </c>
      <c r="T292" s="17">
        <f t="shared" si="46"/>
        <v>65.150000000000006</v>
      </c>
      <c r="U292" s="17">
        <f t="shared" si="47"/>
        <v>66.75</v>
      </c>
      <c r="V292" s="16">
        <f t="shared" si="48"/>
        <v>66.483333333333334</v>
      </c>
      <c r="W292" s="16">
        <f t="shared" si="49"/>
        <v>66.550000000000011</v>
      </c>
    </row>
    <row r="293" spans="1:23" ht="13.5" x14ac:dyDescent="0.25">
      <c r="A293" s="3">
        <v>42432</v>
      </c>
      <c r="B293" s="2">
        <v>3.9100999999999999</v>
      </c>
      <c r="C293" s="2">
        <v>64.907087102271674</v>
      </c>
      <c r="D293" s="2">
        <v>1.6301694097938135E-2</v>
      </c>
      <c r="E293" s="2">
        <v>-4.9863663660595199E-2</v>
      </c>
      <c r="F293" s="2">
        <v>3.7912800000000004</v>
      </c>
      <c r="G293" s="2">
        <v>3.7543899999999999</v>
      </c>
      <c r="H293" s="2">
        <v>3.7602949999999993</v>
      </c>
      <c r="I293" s="2">
        <v>3.6328859999999996</v>
      </c>
      <c r="J293" s="13">
        <v>3.6955264999999975</v>
      </c>
      <c r="K293" s="13" t="s">
        <v>51</v>
      </c>
      <c r="L293" s="13" t="s">
        <v>48</v>
      </c>
      <c r="M293" s="13" t="s">
        <v>52</v>
      </c>
      <c r="N293" s="16">
        <f t="shared" si="40"/>
        <v>50</v>
      </c>
      <c r="O293" s="16">
        <f t="shared" si="41"/>
        <v>100</v>
      </c>
      <c r="P293" s="16">
        <f t="shared" si="42"/>
        <v>50</v>
      </c>
      <c r="Q293" s="16">
        <f t="shared" si="43"/>
        <v>67</v>
      </c>
      <c r="R293" s="17">
        <f t="shared" si="44"/>
        <v>70.05</v>
      </c>
      <c r="S293" s="17">
        <f t="shared" si="45"/>
        <v>64.25</v>
      </c>
      <c r="T293" s="17">
        <f t="shared" si="46"/>
        <v>65.150000000000006</v>
      </c>
      <c r="U293" s="17">
        <f t="shared" si="47"/>
        <v>66.75</v>
      </c>
      <c r="V293" s="16">
        <f t="shared" si="48"/>
        <v>66.483333333333334</v>
      </c>
      <c r="W293" s="16">
        <f t="shared" si="49"/>
        <v>66.550000000000011</v>
      </c>
    </row>
    <row r="294" spans="1:23" ht="13.5" x14ac:dyDescent="0.25">
      <c r="A294" s="3">
        <v>42433</v>
      </c>
      <c r="B294" s="2">
        <v>3.9100999999999999</v>
      </c>
      <c r="C294" s="2">
        <v>64.907087102271674</v>
      </c>
      <c r="D294" s="2">
        <v>3.2747124096776936E-3</v>
      </c>
      <c r="E294" s="2">
        <v>-4.9672041452550941E-2</v>
      </c>
      <c r="F294" s="2">
        <v>3.8215400000000002</v>
      </c>
      <c r="G294" s="2">
        <v>3.7702600000000004</v>
      </c>
      <c r="H294" s="2">
        <v>3.7658299999999998</v>
      </c>
      <c r="I294" s="2">
        <v>3.6443219999999998</v>
      </c>
      <c r="J294" s="13">
        <v>3.695701499999998</v>
      </c>
      <c r="K294" s="13" t="s">
        <v>51</v>
      </c>
      <c r="L294" s="13" t="s">
        <v>48</v>
      </c>
      <c r="M294" s="13" t="s">
        <v>52</v>
      </c>
      <c r="N294" s="16">
        <f t="shared" si="40"/>
        <v>50</v>
      </c>
      <c r="O294" s="16">
        <f t="shared" si="41"/>
        <v>100</v>
      </c>
      <c r="P294" s="16">
        <f t="shared" si="42"/>
        <v>50</v>
      </c>
      <c r="Q294" s="16">
        <f t="shared" si="43"/>
        <v>67</v>
      </c>
      <c r="R294" s="17">
        <f t="shared" si="44"/>
        <v>70.05</v>
      </c>
      <c r="S294" s="17">
        <f t="shared" si="45"/>
        <v>64.25</v>
      </c>
      <c r="T294" s="17">
        <f t="shared" si="46"/>
        <v>65.150000000000006</v>
      </c>
      <c r="U294" s="17">
        <f t="shared" si="47"/>
        <v>66.75</v>
      </c>
      <c r="V294" s="16">
        <f t="shared" si="48"/>
        <v>66.483333333333334</v>
      </c>
      <c r="W294" s="16">
        <f t="shared" si="49"/>
        <v>66.550000000000011</v>
      </c>
    </row>
    <row r="295" spans="1:23" ht="13.5" x14ac:dyDescent="0.25">
      <c r="A295" s="3">
        <v>42436</v>
      </c>
      <c r="B295" s="2">
        <v>3.9100999999999999</v>
      </c>
      <c r="C295" s="2">
        <v>64.907087102271674</v>
      </c>
      <c r="D295" s="2">
        <v>-1.5577477943343077E-2</v>
      </c>
      <c r="E295" s="2">
        <v>-4.6863451160724573E-2</v>
      </c>
      <c r="F295" s="2">
        <v>3.8658200000000003</v>
      </c>
      <c r="G295" s="2">
        <v>3.7905500000000005</v>
      </c>
      <c r="H295" s="2">
        <v>3.7695199999999991</v>
      </c>
      <c r="I295" s="2">
        <v>3.6557579999999996</v>
      </c>
      <c r="J295" s="13">
        <v>3.6958764999999985</v>
      </c>
      <c r="K295" s="13" t="s">
        <v>51</v>
      </c>
      <c r="L295" s="13" t="s">
        <v>48</v>
      </c>
      <c r="M295" s="13" t="s">
        <v>52</v>
      </c>
      <c r="N295" s="16">
        <f t="shared" si="40"/>
        <v>50</v>
      </c>
      <c r="O295" s="16">
        <f t="shared" si="41"/>
        <v>100</v>
      </c>
      <c r="P295" s="16">
        <f t="shared" si="42"/>
        <v>50</v>
      </c>
      <c r="Q295" s="16">
        <f t="shared" si="43"/>
        <v>67</v>
      </c>
      <c r="R295" s="17">
        <f t="shared" si="44"/>
        <v>70.05</v>
      </c>
      <c r="S295" s="17">
        <f t="shared" si="45"/>
        <v>64.25</v>
      </c>
      <c r="T295" s="17">
        <f t="shared" si="46"/>
        <v>65.150000000000006</v>
      </c>
      <c r="U295" s="17">
        <f t="shared" si="47"/>
        <v>66.75</v>
      </c>
      <c r="V295" s="16">
        <f t="shared" si="48"/>
        <v>66.483333333333334</v>
      </c>
      <c r="W295" s="16">
        <f t="shared" si="49"/>
        <v>66.550000000000011</v>
      </c>
    </row>
    <row r="296" spans="1:23" ht="13.5" x14ac:dyDescent="0.25">
      <c r="A296" s="3">
        <v>42437</v>
      </c>
      <c r="B296" s="2">
        <v>3.7993999999999999</v>
      </c>
      <c r="C296" s="2">
        <v>53.380649366786479</v>
      </c>
      <c r="D296" s="2">
        <v>-2.3143980608036685E-2</v>
      </c>
      <c r="E296" s="2">
        <v>-4.280612674356761E-2</v>
      </c>
      <c r="F296" s="2">
        <v>3.8805799999999997</v>
      </c>
      <c r="G296" s="2">
        <v>3.7990299999999997</v>
      </c>
      <c r="H296" s="2">
        <v>3.7695199999999991</v>
      </c>
      <c r="I296" s="2">
        <v>3.6649059999999998</v>
      </c>
      <c r="J296" s="13">
        <v>3.6954979999999993</v>
      </c>
      <c r="K296" s="13" t="s">
        <v>51</v>
      </c>
      <c r="L296" s="13" t="s">
        <v>48</v>
      </c>
      <c r="M296" s="13" t="s">
        <v>52</v>
      </c>
      <c r="N296" s="16">
        <f t="shared" si="40"/>
        <v>50</v>
      </c>
      <c r="O296" s="16">
        <f t="shared" si="41"/>
        <v>100</v>
      </c>
      <c r="P296" s="16">
        <f t="shared" si="42"/>
        <v>50</v>
      </c>
      <c r="Q296" s="16">
        <f t="shared" si="43"/>
        <v>67</v>
      </c>
      <c r="R296" s="17">
        <f t="shared" si="44"/>
        <v>70.05</v>
      </c>
      <c r="S296" s="17">
        <f t="shared" si="45"/>
        <v>64.25</v>
      </c>
      <c r="T296" s="17">
        <f t="shared" si="46"/>
        <v>65.150000000000006</v>
      </c>
      <c r="U296" s="17">
        <f t="shared" si="47"/>
        <v>66.75</v>
      </c>
      <c r="V296" s="16">
        <f t="shared" si="48"/>
        <v>66.483333333333334</v>
      </c>
      <c r="W296" s="16">
        <f t="shared" si="49"/>
        <v>66.550000000000011</v>
      </c>
    </row>
    <row r="297" spans="1:23" ht="13.5" x14ac:dyDescent="0.25">
      <c r="A297" s="3">
        <v>42438</v>
      </c>
      <c r="B297" s="2">
        <v>3.8252000000000002</v>
      </c>
      <c r="C297" s="2">
        <v>55.369891724296913</v>
      </c>
      <c r="D297" s="2">
        <v>-2.9993588329855658E-2</v>
      </c>
      <c r="E297" s="2">
        <v>-3.944911104523717E-2</v>
      </c>
      <c r="F297" s="2">
        <v>3.8709800000000003</v>
      </c>
      <c r="G297" s="2">
        <v>3.8089900000000001</v>
      </c>
      <c r="H297" s="2">
        <v>3.771914999999999</v>
      </c>
      <c r="I297" s="2">
        <v>3.6742759999999999</v>
      </c>
      <c r="J297" s="13">
        <v>3.6952484999999986</v>
      </c>
      <c r="K297" s="13" t="s">
        <v>51</v>
      </c>
      <c r="L297" s="13" t="s">
        <v>48</v>
      </c>
      <c r="M297" s="13" t="s">
        <v>53</v>
      </c>
      <c r="N297" s="16">
        <f t="shared" si="40"/>
        <v>50</v>
      </c>
      <c r="O297" s="16">
        <f t="shared" si="41"/>
        <v>100</v>
      </c>
      <c r="P297" s="16">
        <f t="shared" si="42"/>
        <v>50</v>
      </c>
      <c r="Q297" s="16">
        <f t="shared" si="43"/>
        <v>50</v>
      </c>
      <c r="R297" s="17">
        <f t="shared" si="44"/>
        <v>67.5</v>
      </c>
      <c r="S297" s="17">
        <f t="shared" si="45"/>
        <v>60</v>
      </c>
      <c r="T297" s="17">
        <f t="shared" si="46"/>
        <v>57.5</v>
      </c>
      <c r="U297" s="17">
        <f t="shared" si="47"/>
        <v>62.5</v>
      </c>
      <c r="V297" s="16">
        <f t="shared" si="48"/>
        <v>61.666666666666664</v>
      </c>
      <c r="W297" s="16">
        <f t="shared" si="49"/>
        <v>61.875</v>
      </c>
    </row>
    <row r="298" spans="1:23" ht="13.5" x14ac:dyDescent="0.25">
      <c r="A298" s="3">
        <v>42439</v>
      </c>
      <c r="B298" s="2">
        <v>3.7993999999999999</v>
      </c>
      <c r="C298" s="2">
        <v>52.937306835011896</v>
      </c>
      <c r="D298" s="2">
        <v>-3.9919137532649973E-2</v>
      </c>
      <c r="E298" s="2">
        <v>-3.7821775455610225E-2</v>
      </c>
      <c r="F298" s="2">
        <v>3.84884</v>
      </c>
      <c r="G298" s="2">
        <v>3.8200600000000002</v>
      </c>
      <c r="H298" s="2">
        <v>3.7737600000000002</v>
      </c>
      <c r="I298" s="2">
        <v>3.6831299999999998</v>
      </c>
      <c r="J298" s="13">
        <v>3.6947984999999983</v>
      </c>
      <c r="K298" s="13" t="s">
        <v>55</v>
      </c>
      <c r="L298" s="13" t="s">
        <v>50</v>
      </c>
      <c r="M298" s="13" t="s">
        <v>47</v>
      </c>
      <c r="N298" s="16">
        <f t="shared" si="40"/>
        <v>50</v>
      </c>
      <c r="O298" s="16">
        <f t="shared" si="41"/>
        <v>100</v>
      </c>
      <c r="P298" s="16">
        <f t="shared" si="42"/>
        <v>50</v>
      </c>
      <c r="Q298" s="16">
        <f t="shared" si="43"/>
        <v>33</v>
      </c>
      <c r="R298" s="17">
        <f t="shared" si="44"/>
        <v>64.95</v>
      </c>
      <c r="S298" s="17">
        <f t="shared" si="45"/>
        <v>55.75</v>
      </c>
      <c r="T298" s="17">
        <f t="shared" si="46"/>
        <v>49.85</v>
      </c>
      <c r="U298" s="17">
        <f t="shared" si="47"/>
        <v>58.25</v>
      </c>
      <c r="V298" s="16">
        <f t="shared" si="48"/>
        <v>56.85</v>
      </c>
      <c r="W298" s="16">
        <f t="shared" si="49"/>
        <v>57.2</v>
      </c>
    </row>
    <row r="299" spans="1:23" ht="13.5" x14ac:dyDescent="0.25">
      <c r="A299" s="3">
        <v>42440</v>
      </c>
      <c r="B299" s="2">
        <v>3.7993999999999999</v>
      </c>
      <c r="C299" s="2">
        <v>52.937306835011896</v>
      </c>
      <c r="D299" s="2">
        <v>-3.7717569101418658E-2</v>
      </c>
      <c r="E299" s="2">
        <v>-3.7092260887064264E-2</v>
      </c>
      <c r="F299" s="2">
        <v>3.8267000000000002</v>
      </c>
      <c r="G299" s="2">
        <v>3.8241199999999997</v>
      </c>
      <c r="H299" s="2">
        <v>3.7759750000000003</v>
      </c>
      <c r="I299" s="2">
        <v>3.6927199999999996</v>
      </c>
      <c r="J299" s="13">
        <v>3.6944199999999983</v>
      </c>
      <c r="K299" s="13" t="s">
        <v>55</v>
      </c>
      <c r="L299" s="13" t="s">
        <v>50</v>
      </c>
      <c r="M299" s="13" t="s">
        <v>47</v>
      </c>
      <c r="N299" s="16">
        <f t="shared" si="40"/>
        <v>50</v>
      </c>
      <c r="O299" s="16">
        <f t="shared" si="41"/>
        <v>100</v>
      </c>
      <c r="P299" s="16">
        <f t="shared" si="42"/>
        <v>50</v>
      </c>
      <c r="Q299" s="16">
        <f t="shared" si="43"/>
        <v>33</v>
      </c>
      <c r="R299" s="17">
        <f t="shared" si="44"/>
        <v>64.95</v>
      </c>
      <c r="S299" s="17">
        <f t="shared" si="45"/>
        <v>55.75</v>
      </c>
      <c r="T299" s="17">
        <f t="shared" si="46"/>
        <v>49.85</v>
      </c>
      <c r="U299" s="17">
        <f t="shared" si="47"/>
        <v>58.25</v>
      </c>
      <c r="V299" s="16">
        <f t="shared" si="48"/>
        <v>56.85</v>
      </c>
      <c r="W299" s="16">
        <f t="shared" si="49"/>
        <v>57.2</v>
      </c>
    </row>
    <row r="300" spans="1:23" ht="13.5" x14ac:dyDescent="0.25">
      <c r="A300" s="3">
        <v>42443</v>
      </c>
      <c r="B300" s="2">
        <v>3.8031000000000001</v>
      </c>
      <c r="C300" s="2">
        <v>53.278704535397999</v>
      </c>
      <c r="D300" s="2">
        <v>-4.7084231223942119E-2</v>
      </c>
      <c r="E300" s="2">
        <v>-3.6717703252961059E-2</v>
      </c>
      <c r="F300" s="2">
        <v>3.8052999999999999</v>
      </c>
      <c r="G300" s="2">
        <v>3.8355599999999996</v>
      </c>
      <c r="H300" s="2">
        <v>3.7783750000000005</v>
      </c>
      <c r="I300" s="2">
        <v>3.7023840000000003</v>
      </c>
      <c r="J300" s="13">
        <v>3.6940239999999984</v>
      </c>
      <c r="K300" s="13" t="s">
        <v>55</v>
      </c>
      <c r="L300" s="13" t="s">
        <v>50</v>
      </c>
      <c r="M300" s="13" t="s">
        <v>47</v>
      </c>
      <c r="N300" s="16">
        <f t="shared" si="40"/>
        <v>50</v>
      </c>
      <c r="O300" s="16">
        <f t="shared" si="41"/>
        <v>100</v>
      </c>
      <c r="P300" s="16">
        <f t="shared" si="42"/>
        <v>50</v>
      </c>
      <c r="Q300" s="16">
        <f t="shared" si="43"/>
        <v>33</v>
      </c>
      <c r="R300" s="17">
        <f t="shared" si="44"/>
        <v>64.95</v>
      </c>
      <c r="S300" s="17">
        <f t="shared" si="45"/>
        <v>55.75</v>
      </c>
      <c r="T300" s="17">
        <f t="shared" si="46"/>
        <v>49.85</v>
      </c>
      <c r="U300" s="17">
        <f t="shared" si="47"/>
        <v>58.25</v>
      </c>
      <c r="V300" s="16">
        <f t="shared" si="48"/>
        <v>56.85</v>
      </c>
      <c r="W300" s="16">
        <f t="shared" si="49"/>
        <v>57.2</v>
      </c>
    </row>
    <row r="301" spans="1:23" ht="13.5" x14ac:dyDescent="0.25">
      <c r="A301" s="3">
        <v>42444</v>
      </c>
      <c r="B301" s="2">
        <v>3.7993999999999999</v>
      </c>
      <c r="C301" s="2">
        <v>52.865711639247927</v>
      </c>
      <c r="D301" s="2">
        <v>-4.9238918286044875E-2</v>
      </c>
      <c r="E301" s="2">
        <v>-3.666362488792492E-2</v>
      </c>
      <c r="F301" s="2">
        <v>3.8052999999999999</v>
      </c>
      <c r="G301" s="2">
        <v>3.8429399999999996</v>
      </c>
      <c r="H301" s="2">
        <v>3.7829850000000009</v>
      </c>
      <c r="I301" s="2">
        <v>3.7119739999999997</v>
      </c>
      <c r="J301" s="13">
        <v>3.693537999999998</v>
      </c>
      <c r="K301" s="13" t="s">
        <v>55</v>
      </c>
      <c r="L301" s="13" t="s">
        <v>50</v>
      </c>
      <c r="M301" s="13" t="s">
        <v>54</v>
      </c>
      <c r="N301" s="16">
        <f t="shared" si="40"/>
        <v>50</v>
      </c>
      <c r="O301" s="16">
        <f t="shared" si="41"/>
        <v>100</v>
      </c>
      <c r="P301" s="16">
        <f t="shared" si="42"/>
        <v>50</v>
      </c>
      <c r="Q301" s="16">
        <f t="shared" si="43"/>
        <v>33</v>
      </c>
      <c r="R301" s="17">
        <f t="shared" si="44"/>
        <v>64.95</v>
      </c>
      <c r="S301" s="17">
        <f t="shared" si="45"/>
        <v>55.75</v>
      </c>
      <c r="T301" s="17">
        <f t="shared" si="46"/>
        <v>49.85</v>
      </c>
      <c r="U301" s="17">
        <f t="shared" si="47"/>
        <v>58.25</v>
      </c>
      <c r="V301" s="16">
        <f t="shared" si="48"/>
        <v>56.85</v>
      </c>
      <c r="W301" s="16">
        <f t="shared" si="49"/>
        <v>57.2</v>
      </c>
    </row>
    <row r="302" spans="1:23" ht="13.5" x14ac:dyDescent="0.25">
      <c r="A302" s="3">
        <v>42445</v>
      </c>
      <c r="B302" s="2">
        <v>3.7993999999999999</v>
      </c>
      <c r="C302" s="2">
        <v>52.86571163924792</v>
      </c>
      <c r="D302" s="2">
        <v>-2.8499269479589806E-2</v>
      </c>
      <c r="E302" s="2">
        <v>-3.6747123677307827E-2</v>
      </c>
      <c r="F302" s="2">
        <v>3.8001399999999999</v>
      </c>
      <c r="G302" s="2">
        <v>3.8355599999999996</v>
      </c>
      <c r="H302" s="2">
        <v>3.7875950000000005</v>
      </c>
      <c r="I302" s="2">
        <v>3.7208279999999996</v>
      </c>
      <c r="J302" s="13">
        <v>3.6928364999999985</v>
      </c>
      <c r="K302" s="13" t="s">
        <v>55</v>
      </c>
      <c r="L302" s="13" t="s">
        <v>50</v>
      </c>
      <c r="M302" s="13" t="s">
        <v>47</v>
      </c>
      <c r="N302" s="16">
        <f t="shared" si="40"/>
        <v>50</v>
      </c>
      <c r="O302" s="16">
        <f t="shared" si="41"/>
        <v>100</v>
      </c>
      <c r="P302" s="16">
        <f t="shared" si="42"/>
        <v>50</v>
      </c>
      <c r="Q302" s="16">
        <f t="shared" si="43"/>
        <v>33</v>
      </c>
      <c r="R302" s="17">
        <f t="shared" si="44"/>
        <v>64.95</v>
      </c>
      <c r="S302" s="17">
        <f t="shared" si="45"/>
        <v>55.75</v>
      </c>
      <c r="T302" s="17">
        <f t="shared" si="46"/>
        <v>49.85</v>
      </c>
      <c r="U302" s="17">
        <f t="shared" si="47"/>
        <v>58.25</v>
      </c>
      <c r="V302" s="16">
        <f t="shared" si="48"/>
        <v>56.85</v>
      </c>
      <c r="W302" s="16">
        <f t="shared" si="49"/>
        <v>57.2</v>
      </c>
    </row>
    <row r="303" spans="1:23" ht="13.5" x14ac:dyDescent="0.25">
      <c r="A303" s="3">
        <v>42446</v>
      </c>
      <c r="B303" s="2">
        <v>3.8068</v>
      </c>
      <c r="C303" s="2">
        <v>53.698215048980636</v>
      </c>
      <c r="D303" s="2">
        <v>-5.9556783123717594E-3</v>
      </c>
      <c r="E303" s="2">
        <v>-3.683236861286085E-2</v>
      </c>
      <c r="F303" s="2">
        <v>3.8016199999999998</v>
      </c>
      <c r="G303" s="2">
        <v>3.8252299999999999</v>
      </c>
      <c r="H303" s="2">
        <v>3.7898100000000001</v>
      </c>
      <c r="I303" s="2">
        <v>3.7283539999999999</v>
      </c>
      <c r="J303" s="13">
        <v>3.6924949999999983</v>
      </c>
      <c r="K303" s="13" t="s">
        <v>55</v>
      </c>
      <c r="L303" s="13" t="s">
        <v>54</v>
      </c>
      <c r="M303" s="13" t="s">
        <v>49</v>
      </c>
      <c r="N303" s="16">
        <f t="shared" si="40"/>
        <v>50</v>
      </c>
      <c r="O303" s="16">
        <f t="shared" si="41"/>
        <v>100</v>
      </c>
      <c r="P303" s="16">
        <f t="shared" si="42"/>
        <v>50</v>
      </c>
      <c r="Q303" s="16">
        <f t="shared" si="43"/>
        <v>16.5</v>
      </c>
      <c r="R303" s="17">
        <f t="shared" si="44"/>
        <v>62.475000000000001</v>
      </c>
      <c r="S303" s="17">
        <f t="shared" si="45"/>
        <v>51.625</v>
      </c>
      <c r="T303" s="17">
        <f t="shared" si="46"/>
        <v>42.424999999999997</v>
      </c>
      <c r="U303" s="17">
        <f t="shared" si="47"/>
        <v>54.125</v>
      </c>
      <c r="V303" s="16">
        <f t="shared" si="48"/>
        <v>52.17499999999999</v>
      </c>
      <c r="W303" s="16">
        <f t="shared" si="49"/>
        <v>52.662499999999994</v>
      </c>
    </row>
    <row r="304" spans="1:23" ht="13.5" x14ac:dyDescent="0.25">
      <c r="A304" s="3">
        <v>42447</v>
      </c>
      <c r="B304" s="2">
        <v>3.8178000000000001</v>
      </c>
      <c r="C304" s="2">
        <v>54.971376231505417</v>
      </c>
      <c r="D304" s="2">
        <v>1.2136943580034476E-2</v>
      </c>
      <c r="E304" s="2">
        <v>-3.580453591437676E-2</v>
      </c>
      <c r="F304" s="2">
        <v>3.8052999999999999</v>
      </c>
      <c r="G304" s="2">
        <v>3.8159999999999998</v>
      </c>
      <c r="H304" s="2">
        <v>3.7931300000000006</v>
      </c>
      <c r="I304" s="2">
        <v>3.7359519999999997</v>
      </c>
      <c r="J304" s="13">
        <v>3.6921189999999986</v>
      </c>
      <c r="K304" s="13" t="s">
        <v>51</v>
      </c>
      <c r="L304" s="13" t="s">
        <v>48</v>
      </c>
      <c r="M304" s="13" t="s">
        <v>52</v>
      </c>
      <c r="N304" s="16">
        <f t="shared" si="40"/>
        <v>50</v>
      </c>
      <c r="O304" s="16">
        <f t="shared" si="41"/>
        <v>100</v>
      </c>
      <c r="P304" s="16">
        <f t="shared" si="42"/>
        <v>50</v>
      </c>
      <c r="Q304" s="16">
        <f t="shared" si="43"/>
        <v>67</v>
      </c>
      <c r="R304" s="17">
        <f t="shared" si="44"/>
        <v>70.05</v>
      </c>
      <c r="S304" s="17">
        <f t="shared" si="45"/>
        <v>64.25</v>
      </c>
      <c r="T304" s="17">
        <f t="shared" si="46"/>
        <v>65.150000000000006</v>
      </c>
      <c r="U304" s="17">
        <f t="shared" si="47"/>
        <v>66.75</v>
      </c>
      <c r="V304" s="16">
        <f t="shared" si="48"/>
        <v>66.483333333333334</v>
      </c>
      <c r="W304" s="16">
        <f t="shared" si="49"/>
        <v>66.550000000000011</v>
      </c>
    </row>
    <row r="305" spans="1:23" ht="13.5" x14ac:dyDescent="0.25">
      <c r="A305" s="3">
        <v>42450</v>
      </c>
      <c r="B305" s="2">
        <v>3.8031000000000001</v>
      </c>
      <c r="C305" s="2">
        <v>52.87882182471192</v>
      </c>
      <c r="D305" s="2">
        <v>2.8314502685708121E-2</v>
      </c>
      <c r="E305" s="2">
        <v>-3.3754228610286978E-2</v>
      </c>
      <c r="F305" s="2">
        <v>3.8052999999999999</v>
      </c>
      <c r="G305" s="2">
        <v>3.8052999999999999</v>
      </c>
      <c r="H305" s="2">
        <v>3.7979250000000002</v>
      </c>
      <c r="I305" s="2">
        <v>3.7437719999999994</v>
      </c>
      <c r="J305" s="13">
        <v>3.6914719999999979</v>
      </c>
      <c r="K305" s="13" t="s">
        <v>51</v>
      </c>
      <c r="L305" s="13" t="s">
        <v>48</v>
      </c>
      <c r="M305" s="13" t="s">
        <v>54</v>
      </c>
      <c r="N305" s="16">
        <f t="shared" si="40"/>
        <v>50</v>
      </c>
      <c r="O305" s="16">
        <f t="shared" si="41"/>
        <v>100</v>
      </c>
      <c r="P305" s="16">
        <f t="shared" si="42"/>
        <v>50</v>
      </c>
      <c r="Q305" s="16">
        <f t="shared" si="43"/>
        <v>33</v>
      </c>
      <c r="R305" s="17">
        <f t="shared" si="44"/>
        <v>64.95</v>
      </c>
      <c r="S305" s="17">
        <f t="shared" si="45"/>
        <v>55.75</v>
      </c>
      <c r="T305" s="17">
        <f t="shared" si="46"/>
        <v>49.85</v>
      </c>
      <c r="U305" s="17">
        <f t="shared" si="47"/>
        <v>58.25</v>
      </c>
      <c r="V305" s="16">
        <f t="shared" si="48"/>
        <v>56.85</v>
      </c>
      <c r="W305" s="16">
        <f t="shared" si="49"/>
        <v>57.2</v>
      </c>
    </row>
    <row r="306" spans="1:23" ht="13.5" x14ac:dyDescent="0.25">
      <c r="A306" s="3">
        <v>42451</v>
      </c>
      <c r="B306" s="2">
        <v>3.7993999999999999</v>
      </c>
      <c r="C306" s="2">
        <v>52.338773328392982</v>
      </c>
      <c r="D306" s="2">
        <v>2.5129234148150825E-2</v>
      </c>
      <c r="E306" s="2">
        <v>-3.071548215598012E-2</v>
      </c>
      <c r="F306" s="2">
        <v>3.8052999999999999</v>
      </c>
      <c r="G306" s="2">
        <v>3.8052999999999999</v>
      </c>
      <c r="H306" s="2">
        <v>3.802165</v>
      </c>
      <c r="I306" s="2">
        <v>3.750411999999999</v>
      </c>
      <c r="J306" s="13">
        <v>3.6908064999999981</v>
      </c>
      <c r="K306" s="13" t="s">
        <v>51</v>
      </c>
      <c r="L306" s="13" t="s">
        <v>48</v>
      </c>
      <c r="M306" s="13" t="s">
        <v>54</v>
      </c>
      <c r="N306" s="16">
        <f t="shared" si="40"/>
        <v>50</v>
      </c>
      <c r="O306" s="16">
        <f t="shared" si="41"/>
        <v>100</v>
      </c>
      <c r="P306" s="16">
        <f t="shared" si="42"/>
        <v>50</v>
      </c>
      <c r="Q306" s="16">
        <f t="shared" si="43"/>
        <v>33</v>
      </c>
      <c r="R306" s="17">
        <f t="shared" si="44"/>
        <v>64.95</v>
      </c>
      <c r="S306" s="17">
        <f t="shared" si="45"/>
        <v>55.75</v>
      </c>
      <c r="T306" s="17">
        <f t="shared" si="46"/>
        <v>49.85</v>
      </c>
      <c r="U306" s="17">
        <f t="shared" si="47"/>
        <v>58.25</v>
      </c>
      <c r="V306" s="16">
        <f t="shared" si="48"/>
        <v>56.85</v>
      </c>
      <c r="W306" s="16">
        <f t="shared" si="49"/>
        <v>57.2</v>
      </c>
    </row>
    <row r="307" spans="1:23" ht="13.5" x14ac:dyDescent="0.25">
      <c r="A307" s="3">
        <v>42452</v>
      </c>
      <c r="B307" s="2">
        <v>3.7993999999999999</v>
      </c>
      <c r="C307" s="2">
        <v>52.338773328392982</v>
      </c>
      <c r="D307" s="2">
        <v>2.6316511115612951E-2</v>
      </c>
      <c r="E307" s="2">
        <v>-2.7146490505054143E-2</v>
      </c>
      <c r="F307" s="2">
        <v>3.8052999999999999</v>
      </c>
      <c r="G307" s="2">
        <v>3.8027199999999994</v>
      </c>
      <c r="H307" s="2">
        <v>3.8058550000000002</v>
      </c>
      <c r="I307" s="2">
        <v>3.7563139999999993</v>
      </c>
      <c r="J307" s="13">
        <v>3.6902484999999978</v>
      </c>
      <c r="K307" s="13" t="s">
        <v>51</v>
      </c>
      <c r="L307" s="13" t="s">
        <v>48</v>
      </c>
      <c r="M307" s="13" t="s">
        <v>54</v>
      </c>
      <c r="N307" s="16">
        <f t="shared" si="40"/>
        <v>50</v>
      </c>
      <c r="O307" s="16">
        <f t="shared" si="41"/>
        <v>100</v>
      </c>
      <c r="P307" s="16">
        <f t="shared" si="42"/>
        <v>50</v>
      </c>
      <c r="Q307" s="16">
        <f t="shared" si="43"/>
        <v>33</v>
      </c>
      <c r="R307" s="17">
        <f t="shared" si="44"/>
        <v>64.95</v>
      </c>
      <c r="S307" s="17">
        <f t="shared" si="45"/>
        <v>55.75</v>
      </c>
      <c r="T307" s="17">
        <f t="shared" si="46"/>
        <v>49.85</v>
      </c>
      <c r="U307" s="17">
        <f t="shared" si="47"/>
        <v>58.25</v>
      </c>
      <c r="V307" s="16">
        <f t="shared" si="48"/>
        <v>56.85</v>
      </c>
      <c r="W307" s="16">
        <f t="shared" si="49"/>
        <v>57.2</v>
      </c>
    </row>
    <row r="308" spans="1:23" ht="13.5" x14ac:dyDescent="0.25">
      <c r="A308" s="3">
        <v>42453</v>
      </c>
      <c r="B308" s="2">
        <v>3.8031000000000001</v>
      </c>
      <c r="C308" s="2">
        <v>52.896693104350923</v>
      </c>
      <c r="D308" s="2">
        <v>2.299752285803347E-2</v>
      </c>
      <c r="E308" s="2">
        <v>-2.1533790337651758E-2</v>
      </c>
      <c r="F308" s="2">
        <v>3.8045599999999999</v>
      </c>
      <c r="G308" s="2">
        <v>3.8030899999999996</v>
      </c>
      <c r="H308" s="2">
        <v>3.8115750000000004</v>
      </c>
      <c r="I308" s="2">
        <v>3.760813999999999</v>
      </c>
      <c r="J308" s="13">
        <v>3.6897989999999976</v>
      </c>
      <c r="K308" s="13" t="s">
        <v>51</v>
      </c>
      <c r="L308" s="13" t="s">
        <v>48</v>
      </c>
      <c r="M308" s="13" t="s">
        <v>53</v>
      </c>
      <c r="N308" s="16">
        <f t="shared" si="40"/>
        <v>50</v>
      </c>
      <c r="O308" s="16">
        <f t="shared" si="41"/>
        <v>100</v>
      </c>
      <c r="P308" s="16">
        <f t="shared" si="42"/>
        <v>50</v>
      </c>
      <c r="Q308" s="16">
        <f t="shared" si="43"/>
        <v>50</v>
      </c>
      <c r="R308" s="17">
        <f t="shared" si="44"/>
        <v>67.5</v>
      </c>
      <c r="S308" s="17">
        <f t="shared" si="45"/>
        <v>60</v>
      </c>
      <c r="T308" s="17">
        <f t="shared" si="46"/>
        <v>57.5</v>
      </c>
      <c r="U308" s="17">
        <f t="shared" si="47"/>
        <v>62.5</v>
      </c>
      <c r="V308" s="16">
        <f t="shared" si="48"/>
        <v>61.666666666666664</v>
      </c>
      <c r="W308" s="16">
        <f t="shared" si="49"/>
        <v>61.875</v>
      </c>
    </row>
    <row r="309" spans="1:23" ht="13.5" x14ac:dyDescent="0.25">
      <c r="A309" s="3">
        <v>42454</v>
      </c>
      <c r="B309" s="2">
        <v>3.8363</v>
      </c>
      <c r="C309" s="2">
        <v>57.683414991869604</v>
      </c>
      <c r="D309" s="2">
        <v>1.7633671398584738E-2</v>
      </c>
      <c r="E309" s="2">
        <v>-1.5296106629466674E-2</v>
      </c>
      <c r="F309" s="2">
        <v>3.8082599999999998</v>
      </c>
      <c r="G309" s="2">
        <v>3.8067799999999998</v>
      </c>
      <c r="H309" s="2">
        <v>3.8154499999999998</v>
      </c>
      <c r="I309" s="2">
        <v>3.7659779999999987</v>
      </c>
      <c r="J309" s="13">
        <v>3.6894434999999977</v>
      </c>
      <c r="K309" s="13" t="s">
        <v>55</v>
      </c>
      <c r="L309" s="13" t="s">
        <v>50</v>
      </c>
      <c r="M309" s="13" t="s">
        <v>49</v>
      </c>
      <c r="N309" s="16">
        <f t="shared" si="40"/>
        <v>50</v>
      </c>
      <c r="O309" s="16">
        <f t="shared" si="41"/>
        <v>100</v>
      </c>
      <c r="P309" s="16">
        <f t="shared" si="42"/>
        <v>50</v>
      </c>
      <c r="Q309" s="16">
        <f t="shared" si="43"/>
        <v>33</v>
      </c>
      <c r="R309" s="17">
        <f t="shared" si="44"/>
        <v>64.95</v>
      </c>
      <c r="S309" s="17">
        <f t="shared" si="45"/>
        <v>55.75</v>
      </c>
      <c r="T309" s="17">
        <f t="shared" si="46"/>
        <v>49.85</v>
      </c>
      <c r="U309" s="17">
        <f t="shared" si="47"/>
        <v>58.25</v>
      </c>
      <c r="V309" s="16">
        <f t="shared" si="48"/>
        <v>56.85</v>
      </c>
      <c r="W309" s="16">
        <f t="shared" si="49"/>
        <v>57.2</v>
      </c>
    </row>
    <row r="310" spans="1:23" ht="13.5" x14ac:dyDescent="0.25">
      <c r="A310" s="3">
        <v>42457</v>
      </c>
      <c r="B310" s="2">
        <v>3.7993999999999999</v>
      </c>
      <c r="C310" s="2">
        <v>51.427957983596052</v>
      </c>
      <c r="D310" s="2">
        <v>1.6112321435785226E-2</v>
      </c>
      <c r="E310" s="2">
        <v>-1.0259790773004783E-2</v>
      </c>
      <c r="F310" s="2">
        <v>3.8075199999999993</v>
      </c>
      <c r="G310" s="2">
        <v>3.8064099999999996</v>
      </c>
      <c r="H310" s="2">
        <v>3.8209849999999994</v>
      </c>
      <c r="I310" s="2">
        <v>3.7707739999999985</v>
      </c>
      <c r="J310" s="13">
        <v>3.6888854999999983</v>
      </c>
      <c r="K310" s="13" t="s">
        <v>55</v>
      </c>
      <c r="L310" s="13" t="s">
        <v>50</v>
      </c>
      <c r="M310" s="13" t="s">
        <v>47</v>
      </c>
      <c r="N310" s="16">
        <f t="shared" si="40"/>
        <v>50</v>
      </c>
      <c r="O310" s="16">
        <f t="shared" si="41"/>
        <v>100</v>
      </c>
      <c r="P310" s="16">
        <f t="shared" si="42"/>
        <v>50</v>
      </c>
      <c r="Q310" s="16">
        <f t="shared" si="43"/>
        <v>33</v>
      </c>
      <c r="R310" s="17">
        <f t="shared" si="44"/>
        <v>64.95</v>
      </c>
      <c r="S310" s="17">
        <f t="shared" si="45"/>
        <v>55.75</v>
      </c>
      <c r="T310" s="17">
        <f t="shared" si="46"/>
        <v>49.85</v>
      </c>
      <c r="U310" s="17">
        <f t="shared" si="47"/>
        <v>58.25</v>
      </c>
      <c r="V310" s="16">
        <f t="shared" si="48"/>
        <v>56.85</v>
      </c>
      <c r="W310" s="16">
        <f t="shared" si="49"/>
        <v>57.2</v>
      </c>
    </row>
    <row r="311" spans="1:23" ht="13.5" x14ac:dyDescent="0.25">
      <c r="A311" s="3">
        <v>42458</v>
      </c>
      <c r="B311" s="2">
        <v>3.7993999999999999</v>
      </c>
      <c r="C311" s="2">
        <v>51.427957983596052</v>
      </c>
      <c r="D311" s="2">
        <v>1.4209698855975894E-2</v>
      </c>
      <c r="E311" s="2">
        <v>-7.9137350490773688E-3</v>
      </c>
      <c r="F311" s="2">
        <v>3.8075200000000002</v>
      </c>
      <c r="G311" s="2">
        <v>3.8064099999999996</v>
      </c>
      <c r="H311" s="2">
        <v>3.824675</v>
      </c>
      <c r="I311" s="2">
        <v>3.7751999999999986</v>
      </c>
      <c r="J311" s="13">
        <v>3.6882199999999976</v>
      </c>
      <c r="K311" s="13" t="s">
        <v>51</v>
      </c>
      <c r="L311" s="13" t="s">
        <v>48</v>
      </c>
      <c r="M311" s="13" t="s">
        <v>54</v>
      </c>
      <c r="N311" s="16">
        <f t="shared" si="40"/>
        <v>50</v>
      </c>
      <c r="O311" s="16">
        <f t="shared" si="41"/>
        <v>100</v>
      </c>
      <c r="P311" s="16">
        <f t="shared" si="42"/>
        <v>50</v>
      </c>
      <c r="Q311" s="16">
        <f t="shared" si="43"/>
        <v>33</v>
      </c>
      <c r="R311" s="17">
        <f t="shared" si="44"/>
        <v>64.95</v>
      </c>
      <c r="S311" s="17">
        <f t="shared" si="45"/>
        <v>55.75</v>
      </c>
      <c r="T311" s="17">
        <f t="shared" si="46"/>
        <v>49.85</v>
      </c>
      <c r="U311" s="17">
        <f t="shared" si="47"/>
        <v>58.25</v>
      </c>
      <c r="V311" s="16">
        <f t="shared" si="48"/>
        <v>56.85</v>
      </c>
      <c r="W311" s="16">
        <f t="shared" si="49"/>
        <v>57.2</v>
      </c>
    </row>
    <row r="312" spans="1:23" ht="13.5" x14ac:dyDescent="0.25">
      <c r="A312" s="3">
        <v>42459</v>
      </c>
      <c r="B312" s="2">
        <v>3.7993999999999999</v>
      </c>
      <c r="C312" s="2">
        <v>51.427957983596052</v>
      </c>
      <c r="D312" s="2">
        <v>1.2557106249504901E-2</v>
      </c>
      <c r="E312" s="2">
        <v>-6.224470397624535E-3</v>
      </c>
      <c r="F312" s="2">
        <v>3.8075200000000002</v>
      </c>
      <c r="G312" s="2">
        <v>3.8064099999999996</v>
      </c>
      <c r="H312" s="2">
        <v>3.8209850000000003</v>
      </c>
      <c r="I312" s="2">
        <v>3.7788879999999985</v>
      </c>
      <c r="J312" s="13">
        <v>3.6876619999999987</v>
      </c>
      <c r="K312" s="13" t="s">
        <v>51</v>
      </c>
      <c r="L312" s="13" t="s">
        <v>48</v>
      </c>
      <c r="M312" s="13" t="s">
        <v>54</v>
      </c>
      <c r="N312" s="16">
        <f t="shared" si="40"/>
        <v>50</v>
      </c>
      <c r="O312" s="16">
        <f t="shared" si="41"/>
        <v>100</v>
      </c>
      <c r="P312" s="16">
        <f t="shared" si="42"/>
        <v>50</v>
      </c>
      <c r="Q312" s="16">
        <f t="shared" si="43"/>
        <v>33</v>
      </c>
      <c r="R312" s="17">
        <f t="shared" si="44"/>
        <v>64.95</v>
      </c>
      <c r="S312" s="17">
        <f t="shared" si="45"/>
        <v>55.75</v>
      </c>
      <c r="T312" s="17">
        <f t="shared" si="46"/>
        <v>49.85</v>
      </c>
      <c r="U312" s="17">
        <f t="shared" si="47"/>
        <v>58.25</v>
      </c>
      <c r="V312" s="16">
        <f t="shared" si="48"/>
        <v>56.85</v>
      </c>
      <c r="W312" s="16">
        <f t="shared" si="49"/>
        <v>57.2</v>
      </c>
    </row>
    <row r="313" spans="1:23" ht="13.5" x14ac:dyDescent="0.25">
      <c r="A313" s="3">
        <v>42460</v>
      </c>
      <c r="B313" s="2">
        <v>3.7993999999999999</v>
      </c>
      <c r="C313" s="2">
        <v>51.427957983596052</v>
      </c>
      <c r="D313" s="2">
        <v>1.2257700574924701E-2</v>
      </c>
      <c r="E313" s="2">
        <v>-5.144883607177516E-3</v>
      </c>
      <c r="F313" s="2">
        <v>3.8067799999999998</v>
      </c>
      <c r="G313" s="2">
        <v>3.8056700000000001</v>
      </c>
      <c r="H313" s="2">
        <v>3.8154500000000007</v>
      </c>
      <c r="I313" s="2">
        <v>3.7810279999999983</v>
      </c>
      <c r="J313" s="13">
        <v>3.6871039999999984</v>
      </c>
      <c r="K313" s="13" t="s">
        <v>51</v>
      </c>
      <c r="L313" s="13" t="s">
        <v>48</v>
      </c>
      <c r="M313" s="13" t="s">
        <v>53</v>
      </c>
      <c r="N313" s="16">
        <f t="shared" si="40"/>
        <v>50</v>
      </c>
      <c r="O313" s="16">
        <f t="shared" si="41"/>
        <v>100</v>
      </c>
      <c r="P313" s="16">
        <f t="shared" si="42"/>
        <v>50</v>
      </c>
      <c r="Q313" s="16">
        <f t="shared" si="43"/>
        <v>50</v>
      </c>
      <c r="R313" s="17">
        <f t="shared" si="44"/>
        <v>67.5</v>
      </c>
      <c r="S313" s="17">
        <f t="shared" si="45"/>
        <v>60</v>
      </c>
      <c r="T313" s="17">
        <f t="shared" si="46"/>
        <v>57.5</v>
      </c>
      <c r="U313" s="17">
        <f t="shared" si="47"/>
        <v>62.5</v>
      </c>
      <c r="V313" s="16">
        <f t="shared" si="48"/>
        <v>61.666666666666664</v>
      </c>
      <c r="W313" s="16">
        <f t="shared" si="49"/>
        <v>61.875</v>
      </c>
    </row>
    <row r="314" spans="1:23" ht="13.5" x14ac:dyDescent="0.25">
      <c r="A314" s="3">
        <v>42461</v>
      </c>
      <c r="B314" s="2">
        <v>3.7993999999999999</v>
      </c>
      <c r="C314" s="2">
        <v>51.427957983596052</v>
      </c>
      <c r="D314" s="2">
        <v>1.366007276065373E-2</v>
      </c>
      <c r="E314" s="2">
        <v>-5.2592501485817485E-3</v>
      </c>
      <c r="F314" s="2">
        <v>3.7993999999999999</v>
      </c>
      <c r="G314" s="2">
        <v>3.8038299999999992</v>
      </c>
      <c r="H314" s="2">
        <v>3.8099150000000011</v>
      </c>
      <c r="I314" s="2">
        <v>3.7832419999999987</v>
      </c>
      <c r="J314" s="13">
        <v>3.6865459999999981</v>
      </c>
      <c r="K314" s="13" t="s">
        <v>55</v>
      </c>
      <c r="L314" s="13" t="s">
        <v>54</v>
      </c>
      <c r="M314" s="13" t="s">
        <v>47</v>
      </c>
      <c r="N314" s="16">
        <f t="shared" si="40"/>
        <v>50</v>
      </c>
      <c r="O314" s="16">
        <f t="shared" si="41"/>
        <v>100</v>
      </c>
      <c r="P314" s="16">
        <f t="shared" si="42"/>
        <v>50</v>
      </c>
      <c r="Q314" s="16">
        <f t="shared" si="43"/>
        <v>16.5</v>
      </c>
      <c r="R314" s="17">
        <f t="shared" si="44"/>
        <v>62.475000000000001</v>
      </c>
      <c r="S314" s="17">
        <f t="shared" si="45"/>
        <v>51.625</v>
      </c>
      <c r="T314" s="17">
        <f t="shared" si="46"/>
        <v>42.424999999999997</v>
      </c>
      <c r="U314" s="17">
        <f t="shared" si="47"/>
        <v>54.125</v>
      </c>
      <c r="V314" s="16">
        <f t="shared" si="48"/>
        <v>52.17499999999999</v>
      </c>
      <c r="W314" s="16">
        <f t="shared" si="49"/>
        <v>52.662499999999994</v>
      </c>
    </row>
    <row r="315" spans="1:23" ht="13.5" x14ac:dyDescent="0.25">
      <c r="A315" s="3">
        <v>42464</v>
      </c>
      <c r="B315" s="2">
        <v>3.7993999999999999</v>
      </c>
      <c r="C315" s="2">
        <v>51.427957983596052</v>
      </c>
      <c r="D315" s="2">
        <v>1.255127521088939E-2</v>
      </c>
      <c r="E315" s="2">
        <v>-6.9363460020274367E-3</v>
      </c>
      <c r="F315" s="2">
        <v>3.7993999999999999</v>
      </c>
      <c r="G315" s="2">
        <v>3.803459999999999</v>
      </c>
      <c r="H315" s="2">
        <v>3.8043800000000005</v>
      </c>
      <c r="I315" s="2">
        <v>3.7854559999999986</v>
      </c>
      <c r="J315" s="13">
        <v>3.6859879999999974</v>
      </c>
      <c r="K315" s="13" t="s">
        <v>54</v>
      </c>
      <c r="L315" s="13" t="s">
        <v>54</v>
      </c>
      <c r="M315" s="13" t="s">
        <v>54</v>
      </c>
      <c r="N315" s="16">
        <f t="shared" si="40"/>
        <v>50</v>
      </c>
      <c r="O315" s="16">
        <f t="shared" si="41"/>
        <v>100</v>
      </c>
      <c r="P315" s="16">
        <f t="shared" si="42"/>
        <v>50</v>
      </c>
      <c r="Q315" s="16">
        <f t="shared" si="43"/>
        <v>33</v>
      </c>
      <c r="R315" s="17">
        <f t="shared" si="44"/>
        <v>64.95</v>
      </c>
      <c r="S315" s="17">
        <f t="shared" si="45"/>
        <v>55.75</v>
      </c>
      <c r="T315" s="17">
        <f t="shared" si="46"/>
        <v>49.85</v>
      </c>
      <c r="U315" s="17">
        <f t="shared" si="47"/>
        <v>58.25</v>
      </c>
      <c r="V315" s="16">
        <f t="shared" si="48"/>
        <v>56.85</v>
      </c>
      <c r="W315" s="16">
        <f t="shared" si="49"/>
        <v>57.2</v>
      </c>
    </row>
    <row r="316" spans="1:23" ht="13.5" x14ac:dyDescent="0.25">
      <c r="A316" s="3">
        <v>42465</v>
      </c>
      <c r="B316" s="2">
        <v>3.7919999999999998</v>
      </c>
      <c r="C316" s="2">
        <v>49.740504839277492</v>
      </c>
      <c r="D316" s="2">
        <v>1.1560607327616435E-2</v>
      </c>
      <c r="E316" s="2">
        <v>-8.9760424484762232E-3</v>
      </c>
      <c r="F316" s="2">
        <v>3.79792</v>
      </c>
      <c r="G316" s="2">
        <v>3.8027199999999999</v>
      </c>
      <c r="H316" s="2">
        <v>3.8040100000000003</v>
      </c>
      <c r="I316" s="2">
        <v>3.7877419999999984</v>
      </c>
      <c r="J316" s="13">
        <v>3.6852319999999978</v>
      </c>
      <c r="K316" s="13" t="s">
        <v>55</v>
      </c>
      <c r="L316" s="13" t="s">
        <v>54</v>
      </c>
      <c r="M316" s="13" t="s">
        <v>47</v>
      </c>
      <c r="N316" s="16">
        <f t="shared" si="40"/>
        <v>50</v>
      </c>
      <c r="O316" s="16">
        <f t="shared" si="41"/>
        <v>100</v>
      </c>
      <c r="P316" s="16">
        <f t="shared" si="42"/>
        <v>50</v>
      </c>
      <c r="Q316" s="16">
        <f t="shared" si="43"/>
        <v>16.5</v>
      </c>
      <c r="R316" s="17">
        <f t="shared" si="44"/>
        <v>62.475000000000001</v>
      </c>
      <c r="S316" s="17">
        <f t="shared" si="45"/>
        <v>51.625</v>
      </c>
      <c r="T316" s="17">
        <f t="shared" si="46"/>
        <v>42.424999999999997</v>
      </c>
      <c r="U316" s="17">
        <f t="shared" si="47"/>
        <v>54.125</v>
      </c>
      <c r="V316" s="16">
        <f t="shared" si="48"/>
        <v>52.17499999999999</v>
      </c>
      <c r="W316" s="16">
        <f t="shared" si="49"/>
        <v>52.662499999999994</v>
      </c>
    </row>
    <row r="317" spans="1:23" ht="13.5" x14ac:dyDescent="0.25">
      <c r="A317" s="3">
        <v>42466</v>
      </c>
      <c r="B317" s="2">
        <v>3.7625000000000002</v>
      </c>
      <c r="C317" s="2">
        <v>43.598886561650737</v>
      </c>
      <c r="D317" s="2">
        <v>1.2922213888270306E-2</v>
      </c>
      <c r="E317" s="2">
        <v>-9.8732342849171817E-3</v>
      </c>
      <c r="F317" s="2">
        <v>3.79054</v>
      </c>
      <c r="G317" s="2">
        <v>3.7990299999999997</v>
      </c>
      <c r="H317" s="2">
        <v>3.800875</v>
      </c>
      <c r="I317" s="2">
        <v>3.7899559999999983</v>
      </c>
      <c r="J317" s="13">
        <v>3.6843284999999986</v>
      </c>
      <c r="K317" s="13" t="s">
        <v>55</v>
      </c>
      <c r="L317" s="13" t="s">
        <v>50</v>
      </c>
      <c r="M317" s="13" t="s">
        <v>47</v>
      </c>
      <c r="N317" s="16">
        <f t="shared" si="40"/>
        <v>50</v>
      </c>
      <c r="O317" s="16">
        <f t="shared" si="41"/>
        <v>100</v>
      </c>
      <c r="P317" s="16">
        <f t="shared" si="42"/>
        <v>50</v>
      </c>
      <c r="Q317" s="16">
        <f t="shared" si="43"/>
        <v>33</v>
      </c>
      <c r="R317" s="17">
        <f t="shared" si="44"/>
        <v>64.95</v>
      </c>
      <c r="S317" s="17">
        <f t="shared" si="45"/>
        <v>55.75</v>
      </c>
      <c r="T317" s="17">
        <f t="shared" si="46"/>
        <v>49.85</v>
      </c>
      <c r="U317" s="17">
        <f t="shared" si="47"/>
        <v>58.25</v>
      </c>
      <c r="V317" s="16">
        <f t="shared" si="48"/>
        <v>56.85</v>
      </c>
      <c r="W317" s="16">
        <f t="shared" si="49"/>
        <v>57.2</v>
      </c>
    </row>
    <row r="318" spans="1:23" ht="13.5" x14ac:dyDescent="0.25">
      <c r="A318" s="3">
        <v>42467</v>
      </c>
      <c r="B318" s="2">
        <v>3.7587999999999999</v>
      </c>
      <c r="C318" s="2">
        <v>42.88368392135974</v>
      </c>
      <c r="D318" s="2">
        <v>1.5105555622249689E-2</v>
      </c>
      <c r="E318" s="2">
        <v>-9.3422838665997657E-3</v>
      </c>
      <c r="F318" s="2">
        <v>3.7824199999999997</v>
      </c>
      <c r="G318" s="2">
        <v>3.7946</v>
      </c>
      <c r="H318" s="2">
        <v>3.7988449999999991</v>
      </c>
      <c r="I318" s="2">
        <v>3.7931279999999985</v>
      </c>
      <c r="J318" s="13">
        <v>3.6834064999999985</v>
      </c>
      <c r="K318" s="13" t="s">
        <v>55</v>
      </c>
      <c r="L318" s="13" t="s">
        <v>50</v>
      </c>
      <c r="M318" s="13" t="s">
        <v>47</v>
      </c>
      <c r="N318" s="16">
        <f t="shared" si="40"/>
        <v>50</v>
      </c>
      <c r="O318" s="16">
        <f t="shared" si="41"/>
        <v>100</v>
      </c>
      <c r="P318" s="16">
        <f t="shared" si="42"/>
        <v>50</v>
      </c>
      <c r="Q318" s="16">
        <f t="shared" si="43"/>
        <v>33</v>
      </c>
      <c r="R318" s="17">
        <f t="shared" si="44"/>
        <v>64.95</v>
      </c>
      <c r="S318" s="17">
        <f t="shared" si="45"/>
        <v>55.75</v>
      </c>
      <c r="T318" s="17">
        <f t="shared" si="46"/>
        <v>49.85</v>
      </c>
      <c r="U318" s="17">
        <f t="shared" si="47"/>
        <v>58.25</v>
      </c>
      <c r="V318" s="16">
        <f t="shared" si="48"/>
        <v>56.85</v>
      </c>
      <c r="W318" s="16">
        <f t="shared" si="49"/>
        <v>57.2</v>
      </c>
    </row>
    <row r="319" spans="1:23" ht="13.5" x14ac:dyDescent="0.25">
      <c r="A319" s="3">
        <v>42468</v>
      </c>
      <c r="B319" s="2">
        <v>3.7587999999999999</v>
      </c>
      <c r="C319" s="2">
        <v>42.88368392135974</v>
      </c>
      <c r="D319" s="2">
        <v>2.2256543526395944E-2</v>
      </c>
      <c r="E319" s="2">
        <v>-8.8347646863363681E-3</v>
      </c>
      <c r="F319" s="2">
        <v>3.7743000000000002</v>
      </c>
      <c r="G319" s="2">
        <v>3.7868499999999998</v>
      </c>
      <c r="H319" s="2">
        <v>3.7968149999999987</v>
      </c>
      <c r="I319" s="2">
        <v>3.794897999999999</v>
      </c>
      <c r="J319" s="13">
        <v>3.6824844999999988</v>
      </c>
      <c r="K319" s="13" t="s">
        <v>55</v>
      </c>
      <c r="L319" s="13" t="s">
        <v>50</v>
      </c>
      <c r="M319" s="13" t="s">
        <v>47</v>
      </c>
      <c r="N319" s="16">
        <f t="shared" si="40"/>
        <v>50</v>
      </c>
      <c r="O319" s="16">
        <f t="shared" si="41"/>
        <v>100</v>
      </c>
      <c r="P319" s="16">
        <f t="shared" si="42"/>
        <v>50</v>
      </c>
      <c r="Q319" s="16">
        <f t="shared" si="43"/>
        <v>33</v>
      </c>
      <c r="R319" s="17">
        <f t="shared" si="44"/>
        <v>64.95</v>
      </c>
      <c r="S319" s="17">
        <f t="shared" si="45"/>
        <v>55.75</v>
      </c>
      <c r="T319" s="17">
        <f t="shared" si="46"/>
        <v>49.85</v>
      </c>
      <c r="U319" s="17">
        <f t="shared" si="47"/>
        <v>58.25</v>
      </c>
      <c r="V319" s="16">
        <f t="shared" si="48"/>
        <v>56.85</v>
      </c>
      <c r="W319" s="16">
        <f t="shared" si="49"/>
        <v>57.2</v>
      </c>
    </row>
    <row r="320" spans="1:23" ht="13.5" x14ac:dyDescent="0.25">
      <c r="A320" s="3">
        <v>42471</v>
      </c>
      <c r="B320" s="2">
        <v>3.7366999999999999</v>
      </c>
      <c r="C320" s="2">
        <v>38.50783128988089</v>
      </c>
      <c r="D320" s="2">
        <v>2.4448838396864403E-2</v>
      </c>
      <c r="E320" s="2">
        <v>-7.8262352882372682E-3</v>
      </c>
      <c r="F320" s="2">
        <v>3.7617599999999998</v>
      </c>
      <c r="G320" s="2">
        <v>3.7805799999999996</v>
      </c>
      <c r="H320" s="2">
        <v>3.7934949999999987</v>
      </c>
      <c r="I320" s="2">
        <v>3.7940859999999992</v>
      </c>
      <c r="J320" s="13">
        <v>3.6814519999999993</v>
      </c>
      <c r="K320" s="13" t="s">
        <v>55</v>
      </c>
      <c r="L320" s="13" t="s">
        <v>50</v>
      </c>
      <c r="M320" s="13" t="s">
        <v>47</v>
      </c>
      <c r="N320" s="16">
        <f t="shared" si="40"/>
        <v>50</v>
      </c>
      <c r="O320" s="16">
        <f t="shared" si="41"/>
        <v>100</v>
      </c>
      <c r="P320" s="16">
        <f t="shared" si="42"/>
        <v>50</v>
      </c>
      <c r="Q320" s="16">
        <f t="shared" si="43"/>
        <v>33</v>
      </c>
      <c r="R320" s="17">
        <f t="shared" si="44"/>
        <v>64.95</v>
      </c>
      <c r="S320" s="17">
        <f t="shared" si="45"/>
        <v>55.75</v>
      </c>
      <c r="T320" s="17">
        <f t="shared" si="46"/>
        <v>49.85</v>
      </c>
      <c r="U320" s="17">
        <f t="shared" si="47"/>
        <v>58.25</v>
      </c>
      <c r="V320" s="16">
        <f t="shared" si="48"/>
        <v>56.85</v>
      </c>
      <c r="W320" s="16">
        <f t="shared" si="49"/>
        <v>57.2</v>
      </c>
    </row>
    <row r="321" spans="1:23" ht="13.5" x14ac:dyDescent="0.25">
      <c r="A321" s="3">
        <v>42472</v>
      </c>
      <c r="B321" s="2">
        <v>3.7441</v>
      </c>
      <c r="C321" s="2">
        <v>40.690166382592572</v>
      </c>
      <c r="D321" s="2">
        <v>2.6054210863506899E-2</v>
      </c>
      <c r="E321" s="2">
        <v>-2.972445789769418E-3</v>
      </c>
      <c r="F321" s="2">
        <v>3.7521800000000001</v>
      </c>
      <c r="G321" s="2">
        <v>3.7750500000000002</v>
      </c>
      <c r="H321" s="2">
        <v>3.790729999999999</v>
      </c>
      <c r="I321" s="2">
        <v>3.788921999999999</v>
      </c>
      <c r="J321" s="13">
        <v>3.6804564999999996</v>
      </c>
      <c r="K321" s="13" t="s">
        <v>55</v>
      </c>
      <c r="L321" s="13" t="s">
        <v>50</v>
      </c>
      <c r="M321" s="13" t="s">
        <v>47</v>
      </c>
      <c r="N321" s="16">
        <f t="shared" si="40"/>
        <v>50</v>
      </c>
      <c r="O321" s="16">
        <f t="shared" si="41"/>
        <v>100</v>
      </c>
      <c r="P321" s="16">
        <f t="shared" si="42"/>
        <v>50</v>
      </c>
      <c r="Q321" s="16">
        <f t="shared" si="43"/>
        <v>33</v>
      </c>
      <c r="R321" s="17">
        <f t="shared" si="44"/>
        <v>64.95</v>
      </c>
      <c r="S321" s="17">
        <f t="shared" si="45"/>
        <v>55.75</v>
      </c>
      <c r="T321" s="17">
        <f t="shared" si="46"/>
        <v>49.85</v>
      </c>
      <c r="U321" s="17">
        <f t="shared" si="47"/>
        <v>58.25</v>
      </c>
      <c r="V321" s="16">
        <f t="shared" si="48"/>
        <v>56.85</v>
      </c>
      <c r="W321" s="16">
        <f t="shared" si="49"/>
        <v>57.2</v>
      </c>
    </row>
    <row r="322" spans="1:23" ht="13.5" x14ac:dyDescent="0.25">
      <c r="A322" s="3">
        <v>42473</v>
      </c>
      <c r="B322" s="2">
        <v>3.7441</v>
      </c>
      <c r="C322" s="2">
        <v>40.690166382592572</v>
      </c>
      <c r="D322" s="2">
        <v>2.7645266660864642E-2</v>
      </c>
      <c r="E322" s="2">
        <v>1.4509888709239773E-3</v>
      </c>
      <c r="F322" s="2">
        <v>3.7484999999999999</v>
      </c>
      <c r="G322" s="2">
        <v>3.7695200000000009</v>
      </c>
      <c r="H322" s="2">
        <v>3.7879649999999998</v>
      </c>
      <c r="I322" s="2">
        <v>3.7848659999999996</v>
      </c>
      <c r="J322" s="13">
        <v>3.6795144999999989</v>
      </c>
      <c r="K322" s="13" t="s">
        <v>55</v>
      </c>
      <c r="L322" s="13" t="s">
        <v>54</v>
      </c>
      <c r="M322" s="13" t="s">
        <v>47</v>
      </c>
      <c r="N322" s="16">
        <f t="shared" ref="N322:N385" si="50">IF(D322&lt;30,50, IF(D322&gt;70, 0, 25))</f>
        <v>50</v>
      </c>
      <c r="O322" s="16">
        <f t="shared" ref="O322:O385" si="51">IF(F322-E322&gt;0.02, 100, IF(F322-E322&lt;0,0,45))</f>
        <v>100</v>
      </c>
      <c r="P322" s="16">
        <f t="shared" ref="P322:P385" si="52">IF(G322-J322&gt;10,100,IF(G322-J322&gt;5,75, IF(G322-J322&gt;0,50,0)))</f>
        <v>50</v>
      </c>
      <c r="Q322" s="16">
        <f t="shared" ref="Q322:Q385" si="53">IF(M322="confirmed bullish", 34, IF(M322="bullish divergence",17, 0))+IF(K322="bullish",33,IF(K322="bearish",0,16.5))+IF(L322="strong",33,IF(L322="weak",0,16.5))</f>
        <v>16.5</v>
      </c>
      <c r="R322" s="17">
        <f t="shared" si="44"/>
        <v>62.475000000000001</v>
      </c>
      <c r="S322" s="17">
        <f t="shared" si="45"/>
        <v>51.625</v>
      </c>
      <c r="T322" s="17">
        <f t="shared" si="46"/>
        <v>42.424999999999997</v>
      </c>
      <c r="U322" s="17">
        <f t="shared" si="47"/>
        <v>54.125</v>
      </c>
      <c r="V322" s="16">
        <f t="shared" si="48"/>
        <v>52.17499999999999</v>
      </c>
      <c r="W322" s="16">
        <f t="shared" si="49"/>
        <v>52.662499999999994</v>
      </c>
    </row>
    <row r="323" spans="1:23" ht="13.5" x14ac:dyDescent="0.25">
      <c r="A323" s="3">
        <v>42474</v>
      </c>
      <c r="B323" s="2">
        <v>3.7330000000000001</v>
      </c>
      <c r="C323" s="2">
        <v>38.324062583913339</v>
      </c>
      <c r="D323" s="2">
        <v>3.0029196226762256E-2</v>
      </c>
      <c r="E323" s="2">
        <v>5.6221441778741381E-3</v>
      </c>
      <c r="F323" s="2">
        <v>3.7433399999999999</v>
      </c>
      <c r="G323" s="2">
        <v>3.76288</v>
      </c>
      <c r="H323" s="2">
        <v>3.7842750000000009</v>
      </c>
      <c r="I323" s="2">
        <v>3.7828740000000001</v>
      </c>
      <c r="J323" s="13">
        <v>3.6785184999999991</v>
      </c>
      <c r="K323" s="13" t="s">
        <v>55</v>
      </c>
      <c r="L323" s="13" t="s">
        <v>50</v>
      </c>
      <c r="M323" s="13" t="s">
        <v>47</v>
      </c>
      <c r="N323" s="16">
        <f t="shared" si="50"/>
        <v>50</v>
      </c>
      <c r="O323" s="16">
        <f t="shared" si="51"/>
        <v>100</v>
      </c>
      <c r="P323" s="16">
        <f t="shared" si="52"/>
        <v>50</v>
      </c>
      <c r="Q323" s="16">
        <f t="shared" si="53"/>
        <v>33</v>
      </c>
      <c r="R323" s="17">
        <f t="shared" ref="R323:R386" si="54">0.35*N323+O323*0.35+P323*0.15+Q323*0.15</f>
        <v>64.95</v>
      </c>
      <c r="S323" s="17">
        <f t="shared" ref="S323:S386" si="55">N323*0.2+O323*0.2+P323*0.35+Q323*0.25</f>
        <v>55.75</v>
      </c>
      <c r="T323" s="17">
        <f t="shared" ref="T323:T386" si="56">N323*0.15+O323*0.15+P323*0.25+Q323*0.45</f>
        <v>49.85</v>
      </c>
      <c r="U323" s="17">
        <f t="shared" ref="U323:U386" si="57">0.25*SUM(N323:Q323)</f>
        <v>58.25</v>
      </c>
      <c r="V323" s="16">
        <f t="shared" ref="V323:V386" si="58">SUM(R323:T323)/3</f>
        <v>56.85</v>
      </c>
      <c r="W323" s="16">
        <f t="shared" ref="W323:W386" si="59">SUM(R323:U323)/4</f>
        <v>57.2</v>
      </c>
    </row>
    <row r="324" spans="1:23" ht="13.5" x14ac:dyDescent="0.25">
      <c r="A324" s="3">
        <v>42475</v>
      </c>
      <c r="B324" s="2">
        <v>3.7256</v>
      </c>
      <c r="C324" s="2">
        <v>36.788220606301039</v>
      </c>
      <c r="D324" s="2">
        <v>3.2859577553585151E-2</v>
      </c>
      <c r="E324" s="2">
        <v>1.0980910793047225E-2</v>
      </c>
      <c r="F324" s="2">
        <v>3.7367000000000004</v>
      </c>
      <c r="G324" s="2">
        <v>3.7555000000000001</v>
      </c>
      <c r="H324" s="2">
        <v>3.7796650000000001</v>
      </c>
      <c r="I324" s="2">
        <v>3.7813980000000003</v>
      </c>
      <c r="J324" s="13">
        <v>3.6778544999999987</v>
      </c>
      <c r="K324" s="13" t="s">
        <v>55</v>
      </c>
      <c r="L324" s="13" t="s">
        <v>50</v>
      </c>
      <c r="M324" s="13" t="s">
        <v>47</v>
      </c>
      <c r="N324" s="16">
        <f t="shared" si="50"/>
        <v>50</v>
      </c>
      <c r="O324" s="16">
        <f t="shared" si="51"/>
        <v>100</v>
      </c>
      <c r="P324" s="16">
        <f t="shared" si="52"/>
        <v>50</v>
      </c>
      <c r="Q324" s="16">
        <f t="shared" si="53"/>
        <v>33</v>
      </c>
      <c r="R324" s="17">
        <f t="shared" si="54"/>
        <v>64.95</v>
      </c>
      <c r="S324" s="17">
        <f t="shared" si="55"/>
        <v>55.75</v>
      </c>
      <c r="T324" s="17">
        <f t="shared" si="56"/>
        <v>49.85</v>
      </c>
      <c r="U324" s="17">
        <f t="shared" si="57"/>
        <v>58.25</v>
      </c>
      <c r="V324" s="16">
        <f t="shared" si="58"/>
        <v>56.85</v>
      </c>
      <c r="W324" s="16">
        <f t="shared" si="59"/>
        <v>57.2</v>
      </c>
    </row>
    <row r="325" spans="1:23" ht="13.5" x14ac:dyDescent="0.25">
      <c r="A325" s="3">
        <v>42478</v>
      </c>
      <c r="B325" s="2">
        <v>3.7071999999999998</v>
      </c>
      <c r="C325" s="2">
        <v>33.223013213421666</v>
      </c>
      <c r="D325" s="2">
        <v>3.6906633264872646E-2</v>
      </c>
      <c r="E325" s="2">
        <v>1.6860271292708732E-2</v>
      </c>
      <c r="F325" s="2">
        <v>3.7307999999999999</v>
      </c>
      <c r="G325" s="2">
        <v>3.7462800000000001</v>
      </c>
      <c r="H325" s="2">
        <v>3.7748699999999999</v>
      </c>
      <c r="I325" s="2">
        <v>3.7788160000000004</v>
      </c>
      <c r="J325" s="13">
        <v>3.6770059999999982</v>
      </c>
      <c r="K325" s="13" t="s">
        <v>55</v>
      </c>
      <c r="L325" s="13" t="s">
        <v>50</v>
      </c>
      <c r="M325" s="13" t="s">
        <v>47</v>
      </c>
      <c r="N325" s="16">
        <f t="shared" si="50"/>
        <v>50</v>
      </c>
      <c r="O325" s="16">
        <f t="shared" si="51"/>
        <v>100</v>
      </c>
      <c r="P325" s="16">
        <f t="shared" si="52"/>
        <v>50</v>
      </c>
      <c r="Q325" s="16">
        <f t="shared" si="53"/>
        <v>33</v>
      </c>
      <c r="R325" s="17">
        <f t="shared" si="54"/>
        <v>64.95</v>
      </c>
      <c r="S325" s="17">
        <f t="shared" si="55"/>
        <v>55.75</v>
      </c>
      <c r="T325" s="17">
        <f t="shared" si="56"/>
        <v>49.85</v>
      </c>
      <c r="U325" s="17">
        <f t="shared" si="57"/>
        <v>58.25</v>
      </c>
      <c r="V325" s="16">
        <f t="shared" si="58"/>
        <v>56.85</v>
      </c>
      <c r="W325" s="16">
        <f t="shared" si="59"/>
        <v>57.2</v>
      </c>
    </row>
    <row r="326" spans="1:23" ht="13.5" x14ac:dyDescent="0.25">
      <c r="A326" s="3">
        <v>42479</v>
      </c>
      <c r="B326" s="2">
        <v>3.7071999999999998</v>
      </c>
      <c r="C326" s="2">
        <v>33.223013213421666</v>
      </c>
      <c r="D326" s="2">
        <v>3.9569065708019213E-2</v>
      </c>
      <c r="E326" s="2">
        <v>2.2584253457212183E-2</v>
      </c>
      <c r="F326" s="2">
        <v>3.72342</v>
      </c>
      <c r="G326" s="2">
        <v>3.7378</v>
      </c>
      <c r="H326" s="2">
        <v>3.7702600000000004</v>
      </c>
      <c r="I326" s="2">
        <v>3.7769719999999993</v>
      </c>
      <c r="J326" s="13">
        <v>3.6761574999999982</v>
      </c>
      <c r="K326" s="13" t="s">
        <v>55</v>
      </c>
      <c r="L326" s="13" t="s">
        <v>50</v>
      </c>
      <c r="M326" s="13" t="s">
        <v>47</v>
      </c>
      <c r="N326" s="16">
        <f t="shared" si="50"/>
        <v>50</v>
      </c>
      <c r="O326" s="16">
        <f t="shared" si="51"/>
        <v>100</v>
      </c>
      <c r="P326" s="16">
        <f t="shared" si="52"/>
        <v>50</v>
      </c>
      <c r="Q326" s="16">
        <f t="shared" si="53"/>
        <v>33</v>
      </c>
      <c r="R326" s="17">
        <f t="shared" si="54"/>
        <v>64.95</v>
      </c>
      <c r="S326" s="17">
        <f t="shared" si="55"/>
        <v>55.75</v>
      </c>
      <c r="T326" s="17">
        <f t="shared" si="56"/>
        <v>49.85</v>
      </c>
      <c r="U326" s="17">
        <f t="shared" si="57"/>
        <v>58.25</v>
      </c>
      <c r="V326" s="16">
        <f t="shared" si="58"/>
        <v>56.85</v>
      </c>
      <c r="W326" s="16">
        <f t="shared" si="59"/>
        <v>57.2</v>
      </c>
    </row>
    <row r="327" spans="1:23" ht="13.5" x14ac:dyDescent="0.25">
      <c r="A327" s="3">
        <v>42480</v>
      </c>
      <c r="B327" s="2">
        <v>3.7071999999999998</v>
      </c>
      <c r="C327" s="2">
        <v>33.22301321342168</v>
      </c>
      <c r="D327" s="2">
        <v>3.7632007756547292E-2</v>
      </c>
      <c r="E327" s="2">
        <v>2.5104441011096258E-2</v>
      </c>
      <c r="F327" s="2">
        <v>3.7160400000000005</v>
      </c>
      <c r="G327" s="2">
        <v>3.7322699999999998</v>
      </c>
      <c r="H327" s="2">
        <v>3.7656499999999999</v>
      </c>
      <c r="I327" s="2">
        <v>3.7755700000000001</v>
      </c>
      <c r="J327" s="13">
        <v>3.6751429999999976</v>
      </c>
      <c r="K327" s="13" t="s">
        <v>55</v>
      </c>
      <c r="L327" s="13" t="s">
        <v>50</v>
      </c>
      <c r="M327" s="13" t="s">
        <v>47</v>
      </c>
      <c r="N327" s="16">
        <f t="shared" si="50"/>
        <v>50</v>
      </c>
      <c r="O327" s="16">
        <f t="shared" si="51"/>
        <v>100</v>
      </c>
      <c r="P327" s="16">
        <f t="shared" si="52"/>
        <v>50</v>
      </c>
      <c r="Q327" s="16">
        <f t="shared" si="53"/>
        <v>33</v>
      </c>
      <c r="R327" s="17">
        <f t="shared" si="54"/>
        <v>64.95</v>
      </c>
      <c r="S327" s="17">
        <f t="shared" si="55"/>
        <v>55.75</v>
      </c>
      <c r="T327" s="17">
        <f t="shared" si="56"/>
        <v>49.85</v>
      </c>
      <c r="U327" s="17">
        <f t="shared" si="57"/>
        <v>58.25</v>
      </c>
      <c r="V327" s="16">
        <f t="shared" si="58"/>
        <v>56.85</v>
      </c>
      <c r="W327" s="16">
        <f t="shared" si="59"/>
        <v>57.2</v>
      </c>
    </row>
    <row r="328" spans="1:23" ht="13.5" x14ac:dyDescent="0.25">
      <c r="A328" s="3">
        <v>42481</v>
      </c>
      <c r="B328" s="2">
        <v>3.8732000000000002</v>
      </c>
      <c r="C328" s="2">
        <v>68.079745724703002</v>
      </c>
      <c r="D328" s="2">
        <v>2.3450187335803285E-2</v>
      </c>
      <c r="E328" s="2">
        <v>2.5946993755474372E-2</v>
      </c>
      <c r="F328" s="2">
        <v>3.7440800000000003</v>
      </c>
      <c r="G328" s="2">
        <v>3.7437099999999992</v>
      </c>
      <c r="H328" s="2">
        <v>3.769155</v>
      </c>
      <c r="I328" s="2">
        <v>3.7777840000000005</v>
      </c>
      <c r="J328" s="13">
        <v>3.6749404999999986</v>
      </c>
      <c r="K328" s="13" t="s">
        <v>55</v>
      </c>
      <c r="L328" s="13" t="s">
        <v>50</v>
      </c>
      <c r="M328" s="13" t="s">
        <v>49</v>
      </c>
      <c r="N328" s="16">
        <f t="shared" si="50"/>
        <v>50</v>
      </c>
      <c r="O328" s="16">
        <f t="shared" si="51"/>
        <v>100</v>
      </c>
      <c r="P328" s="16">
        <f t="shared" si="52"/>
        <v>50</v>
      </c>
      <c r="Q328" s="16">
        <f t="shared" si="53"/>
        <v>33</v>
      </c>
      <c r="R328" s="17">
        <f t="shared" si="54"/>
        <v>64.95</v>
      </c>
      <c r="S328" s="17">
        <f t="shared" si="55"/>
        <v>55.75</v>
      </c>
      <c r="T328" s="17">
        <f t="shared" si="56"/>
        <v>49.85</v>
      </c>
      <c r="U328" s="17">
        <f t="shared" si="57"/>
        <v>58.25</v>
      </c>
      <c r="V328" s="16">
        <f t="shared" si="58"/>
        <v>56.85</v>
      </c>
      <c r="W328" s="16">
        <f t="shared" si="59"/>
        <v>57.2</v>
      </c>
    </row>
    <row r="329" spans="1:23" ht="13.5" x14ac:dyDescent="0.25">
      <c r="A329" s="3">
        <v>42482</v>
      </c>
      <c r="B329" s="2">
        <v>3.9468999999999999</v>
      </c>
      <c r="C329" s="2">
        <v>74.455144902794288</v>
      </c>
      <c r="D329" s="2">
        <v>5.3088729054677763E-3</v>
      </c>
      <c r="E329" s="2">
        <v>2.6671084324375989E-2</v>
      </c>
      <c r="F329" s="2">
        <v>3.7883400000000003</v>
      </c>
      <c r="G329" s="2">
        <v>3.7625199999999999</v>
      </c>
      <c r="H329" s="2">
        <v>3.7746849999999994</v>
      </c>
      <c r="I329" s="2">
        <v>3.7816200000000011</v>
      </c>
      <c r="J329" s="13">
        <v>3.6749404999999977</v>
      </c>
      <c r="K329" s="13" t="s">
        <v>51</v>
      </c>
      <c r="L329" s="13" t="s">
        <v>48</v>
      </c>
      <c r="M329" s="13" t="s">
        <v>52</v>
      </c>
      <c r="N329" s="16">
        <f t="shared" si="50"/>
        <v>50</v>
      </c>
      <c r="O329" s="16">
        <f t="shared" si="51"/>
        <v>100</v>
      </c>
      <c r="P329" s="16">
        <f t="shared" si="52"/>
        <v>50</v>
      </c>
      <c r="Q329" s="16">
        <f t="shared" si="53"/>
        <v>67</v>
      </c>
      <c r="R329" s="17">
        <f t="shared" si="54"/>
        <v>70.05</v>
      </c>
      <c r="S329" s="17">
        <f t="shared" si="55"/>
        <v>64.25</v>
      </c>
      <c r="T329" s="17">
        <f t="shared" si="56"/>
        <v>65.150000000000006</v>
      </c>
      <c r="U329" s="17">
        <f t="shared" si="57"/>
        <v>66.75</v>
      </c>
      <c r="V329" s="16">
        <f t="shared" si="58"/>
        <v>66.483333333333334</v>
      </c>
      <c r="W329" s="16">
        <f t="shared" si="59"/>
        <v>66.550000000000011</v>
      </c>
    </row>
    <row r="330" spans="1:23" ht="13.5" x14ac:dyDescent="0.25">
      <c r="A330" s="3">
        <v>42485</v>
      </c>
      <c r="B330" s="2">
        <v>3.9100999999999999</v>
      </c>
      <c r="C330" s="2">
        <v>67.234166000344914</v>
      </c>
      <c r="D330" s="2">
        <v>-1.1782571424914234E-2</v>
      </c>
      <c r="E330" s="2">
        <v>2.5347534401733061E-2</v>
      </c>
      <c r="F330" s="2">
        <v>3.8289199999999992</v>
      </c>
      <c r="G330" s="2">
        <v>3.7798600000000002</v>
      </c>
      <c r="H330" s="2">
        <v>3.7802199999999999</v>
      </c>
      <c r="I330" s="2">
        <v>3.7847200000000014</v>
      </c>
      <c r="J330" s="13">
        <v>3.6747564999999986</v>
      </c>
      <c r="K330" s="13" t="s">
        <v>51</v>
      </c>
      <c r="L330" s="13" t="s">
        <v>48</v>
      </c>
      <c r="M330" s="13" t="s">
        <v>52</v>
      </c>
      <c r="N330" s="16">
        <f t="shared" si="50"/>
        <v>50</v>
      </c>
      <c r="O330" s="16">
        <f t="shared" si="51"/>
        <v>100</v>
      </c>
      <c r="P330" s="16">
        <f t="shared" si="52"/>
        <v>50</v>
      </c>
      <c r="Q330" s="16">
        <f t="shared" si="53"/>
        <v>67</v>
      </c>
      <c r="R330" s="17">
        <f t="shared" si="54"/>
        <v>70.05</v>
      </c>
      <c r="S330" s="17">
        <f t="shared" si="55"/>
        <v>64.25</v>
      </c>
      <c r="T330" s="17">
        <f t="shared" si="56"/>
        <v>65.150000000000006</v>
      </c>
      <c r="U330" s="17">
        <f t="shared" si="57"/>
        <v>66.75</v>
      </c>
      <c r="V330" s="16">
        <f t="shared" si="58"/>
        <v>66.483333333333334</v>
      </c>
      <c r="W330" s="16">
        <f t="shared" si="59"/>
        <v>66.550000000000011</v>
      </c>
    </row>
    <row r="331" spans="1:23" ht="13.5" x14ac:dyDescent="0.25">
      <c r="A331" s="3">
        <v>42486</v>
      </c>
      <c r="B331" s="2">
        <v>3.8732000000000002</v>
      </c>
      <c r="C331" s="2">
        <v>60.860356412458799</v>
      </c>
      <c r="D331" s="2">
        <v>-2.3143303348434507E-2</v>
      </c>
      <c r="E331" s="2">
        <v>2.2644139416171223E-2</v>
      </c>
      <c r="F331" s="2">
        <v>3.86212</v>
      </c>
      <c r="G331" s="2">
        <v>3.79277</v>
      </c>
      <c r="H331" s="2">
        <v>3.7839100000000001</v>
      </c>
      <c r="I331" s="2">
        <v>3.7880400000000014</v>
      </c>
      <c r="J331" s="13">
        <v>3.6743694999999992</v>
      </c>
      <c r="K331" s="13" t="s">
        <v>55</v>
      </c>
      <c r="L331" s="13" t="s">
        <v>50</v>
      </c>
      <c r="M331" s="13" t="s">
        <v>49</v>
      </c>
      <c r="N331" s="16">
        <f t="shared" si="50"/>
        <v>50</v>
      </c>
      <c r="O331" s="16">
        <f t="shared" si="51"/>
        <v>100</v>
      </c>
      <c r="P331" s="16">
        <f t="shared" si="52"/>
        <v>50</v>
      </c>
      <c r="Q331" s="16">
        <f t="shared" si="53"/>
        <v>33</v>
      </c>
      <c r="R331" s="17">
        <f t="shared" si="54"/>
        <v>64.95</v>
      </c>
      <c r="S331" s="17">
        <f t="shared" si="55"/>
        <v>55.75</v>
      </c>
      <c r="T331" s="17">
        <f t="shared" si="56"/>
        <v>49.85</v>
      </c>
      <c r="U331" s="17">
        <f t="shared" si="57"/>
        <v>58.25</v>
      </c>
      <c r="V331" s="16">
        <f t="shared" si="58"/>
        <v>56.85</v>
      </c>
      <c r="W331" s="16">
        <f t="shared" si="59"/>
        <v>57.2</v>
      </c>
    </row>
    <row r="332" spans="1:23" ht="13.5" x14ac:dyDescent="0.25">
      <c r="A332" s="3">
        <v>42487</v>
      </c>
      <c r="B332" s="2">
        <v>3.851</v>
      </c>
      <c r="C332" s="2">
        <v>57.338537921174996</v>
      </c>
      <c r="D332" s="2">
        <v>-3.1607200971153215E-2</v>
      </c>
      <c r="E332" s="2">
        <v>1.9057955947302356E-2</v>
      </c>
      <c r="F332" s="2">
        <v>3.8908800000000001</v>
      </c>
      <c r="G332" s="2">
        <v>3.8034599999999998</v>
      </c>
      <c r="H332" s="2">
        <v>3.7864899999999997</v>
      </c>
      <c r="I332" s="2">
        <v>3.7909160000000015</v>
      </c>
      <c r="J332" s="13">
        <v>3.6738529999999985</v>
      </c>
      <c r="K332" s="13" t="s">
        <v>55</v>
      </c>
      <c r="L332" s="13" t="s">
        <v>50</v>
      </c>
      <c r="M332" s="13" t="s">
        <v>49</v>
      </c>
      <c r="N332" s="16">
        <f t="shared" si="50"/>
        <v>50</v>
      </c>
      <c r="O332" s="16">
        <f t="shared" si="51"/>
        <v>100</v>
      </c>
      <c r="P332" s="16">
        <f t="shared" si="52"/>
        <v>50</v>
      </c>
      <c r="Q332" s="16">
        <f t="shared" si="53"/>
        <v>33</v>
      </c>
      <c r="R332" s="17">
        <f t="shared" si="54"/>
        <v>64.95</v>
      </c>
      <c r="S332" s="17">
        <f t="shared" si="55"/>
        <v>55.75</v>
      </c>
      <c r="T332" s="17">
        <f t="shared" si="56"/>
        <v>49.85</v>
      </c>
      <c r="U332" s="17">
        <f t="shared" si="57"/>
        <v>58.25</v>
      </c>
      <c r="V332" s="16">
        <f t="shared" si="58"/>
        <v>56.85</v>
      </c>
      <c r="W332" s="16">
        <f t="shared" si="59"/>
        <v>57.2</v>
      </c>
    </row>
    <row r="333" spans="1:23" ht="13.5" x14ac:dyDescent="0.25">
      <c r="A333" s="3">
        <v>42488</v>
      </c>
      <c r="B333" s="2">
        <v>3.8437000000000001</v>
      </c>
      <c r="C333" s="2">
        <v>56.187143812360631</v>
      </c>
      <c r="D333" s="2">
        <v>-4.0263448955093484E-2</v>
      </c>
      <c r="E333" s="2">
        <v>1.4885350668581005E-2</v>
      </c>
      <c r="F333" s="2">
        <v>3.8849800000000001</v>
      </c>
      <c r="G333" s="2">
        <v>3.81453</v>
      </c>
      <c r="H333" s="2">
        <v>3.7887049999999993</v>
      </c>
      <c r="I333" s="2">
        <v>3.792540000000002</v>
      </c>
      <c r="J333" s="13">
        <v>3.6734844999999985</v>
      </c>
      <c r="K333" s="13" t="s">
        <v>55</v>
      </c>
      <c r="L333" s="13" t="s">
        <v>50</v>
      </c>
      <c r="M333" s="13" t="s">
        <v>47</v>
      </c>
      <c r="N333" s="16">
        <f t="shared" si="50"/>
        <v>50</v>
      </c>
      <c r="O333" s="16">
        <f t="shared" si="51"/>
        <v>100</v>
      </c>
      <c r="P333" s="16">
        <f t="shared" si="52"/>
        <v>50</v>
      </c>
      <c r="Q333" s="16">
        <f t="shared" si="53"/>
        <v>33</v>
      </c>
      <c r="R333" s="17">
        <f t="shared" si="54"/>
        <v>64.95</v>
      </c>
      <c r="S333" s="17">
        <f t="shared" si="55"/>
        <v>55.75</v>
      </c>
      <c r="T333" s="17">
        <f t="shared" si="56"/>
        <v>49.85</v>
      </c>
      <c r="U333" s="17">
        <f t="shared" si="57"/>
        <v>58.25</v>
      </c>
      <c r="V333" s="16">
        <f t="shared" si="58"/>
        <v>56.85</v>
      </c>
      <c r="W333" s="16">
        <f t="shared" si="59"/>
        <v>57.2</v>
      </c>
    </row>
    <row r="334" spans="1:23" ht="13.5" x14ac:dyDescent="0.25">
      <c r="A334" s="3">
        <v>42489</v>
      </c>
      <c r="B334" s="2">
        <v>3.8437000000000001</v>
      </c>
      <c r="C334" s="2">
        <v>56.187143812360645</v>
      </c>
      <c r="D334" s="2">
        <v>-4.898656690313663E-2</v>
      </c>
      <c r="E334" s="2">
        <v>1.0480878889649074E-2</v>
      </c>
      <c r="F334" s="2">
        <v>3.8643399999999999</v>
      </c>
      <c r="G334" s="2">
        <v>3.8263399999999996</v>
      </c>
      <c r="H334" s="2">
        <v>3.7909199999999998</v>
      </c>
      <c r="I334" s="2">
        <v>3.7943860000000025</v>
      </c>
      <c r="J334" s="13">
        <v>3.6731524999999983</v>
      </c>
      <c r="K334" s="13" t="s">
        <v>55</v>
      </c>
      <c r="L334" s="13" t="s">
        <v>50</v>
      </c>
      <c r="M334" s="13" t="s">
        <v>47</v>
      </c>
      <c r="N334" s="16">
        <f t="shared" si="50"/>
        <v>50</v>
      </c>
      <c r="O334" s="16">
        <f t="shared" si="51"/>
        <v>100</v>
      </c>
      <c r="P334" s="16">
        <f t="shared" si="52"/>
        <v>50</v>
      </c>
      <c r="Q334" s="16">
        <f t="shared" si="53"/>
        <v>33</v>
      </c>
      <c r="R334" s="17">
        <f t="shared" si="54"/>
        <v>64.95</v>
      </c>
      <c r="S334" s="17">
        <f t="shared" si="55"/>
        <v>55.75</v>
      </c>
      <c r="T334" s="17">
        <f t="shared" si="56"/>
        <v>49.85</v>
      </c>
      <c r="U334" s="17">
        <f t="shared" si="57"/>
        <v>58.25</v>
      </c>
      <c r="V334" s="16">
        <f t="shared" si="58"/>
        <v>56.85</v>
      </c>
      <c r="W334" s="16">
        <f t="shared" si="59"/>
        <v>57.2</v>
      </c>
    </row>
    <row r="335" spans="1:23" ht="13.5" x14ac:dyDescent="0.25">
      <c r="A335" s="3">
        <v>42492</v>
      </c>
      <c r="B335" s="2">
        <v>3.8732000000000002</v>
      </c>
      <c r="C335" s="2">
        <v>59.955792179367364</v>
      </c>
      <c r="D335" s="2">
        <v>-6.1624490458975334E-2</v>
      </c>
      <c r="E335" s="2">
        <v>6.0300451379942761E-3</v>
      </c>
      <c r="F335" s="2">
        <v>3.8569599999999999</v>
      </c>
      <c r="G335" s="2">
        <v>3.8429399999999996</v>
      </c>
      <c r="H335" s="2">
        <v>3.7946099999999996</v>
      </c>
      <c r="I335" s="2">
        <v>3.7977060000000011</v>
      </c>
      <c r="J335" s="13">
        <v>3.6731524999999983</v>
      </c>
      <c r="K335" s="13" t="s">
        <v>55</v>
      </c>
      <c r="L335" s="13" t="s">
        <v>50</v>
      </c>
      <c r="M335" s="13" t="s">
        <v>47</v>
      </c>
      <c r="N335" s="16">
        <f t="shared" si="50"/>
        <v>50</v>
      </c>
      <c r="O335" s="16">
        <f t="shared" si="51"/>
        <v>100</v>
      </c>
      <c r="P335" s="16">
        <f t="shared" si="52"/>
        <v>50</v>
      </c>
      <c r="Q335" s="16">
        <f t="shared" si="53"/>
        <v>33</v>
      </c>
      <c r="R335" s="17">
        <f t="shared" si="54"/>
        <v>64.95</v>
      </c>
      <c r="S335" s="17">
        <f t="shared" si="55"/>
        <v>55.75</v>
      </c>
      <c r="T335" s="17">
        <f t="shared" si="56"/>
        <v>49.85</v>
      </c>
      <c r="U335" s="17">
        <f t="shared" si="57"/>
        <v>58.25</v>
      </c>
      <c r="V335" s="16">
        <f t="shared" si="58"/>
        <v>56.85</v>
      </c>
      <c r="W335" s="16">
        <f t="shared" si="59"/>
        <v>57.2</v>
      </c>
    </row>
    <row r="336" spans="1:23" ht="13.5" x14ac:dyDescent="0.25">
      <c r="A336" s="3">
        <v>42493</v>
      </c>
      <c r="B336" s="2">
        <v>3.8546999999999998</v>
      </c>
      <c r="C336" s="2">
        <v>56.664048231170369</v>
      </c>
      <c r="D336" s="2">
        <v>-7.1345091644216208E-2</v>
      </c>
      <c r="E336" s="2">
        <v>2.0398144373965001E-3</v>
      </c>
      <c r="F336" s="2">
        <v>3.8532600000000001</v>
      </c>
      <c r="G336" s="2">
        <v>3.8576899999999994</v>
      </c>
      <c r="H336" s="2">
        <v>3.797744999999999</v>
      </c>
      <c r="I336" s="2">
        <v>3.8005080000000011</v>
      </c>
      <c r="J336" s="13">
        <v>3.6730969999999989</v>
      </c>
      <c r="K336" s="13" t="s">
        <v>55</v>
      </c>
      <c r="L336" s="13" t="s">
        <v>50</v>
      </c>
      <c r="M336" s="13" t="s">
        <v>47</v>
      </c>
      <c r="N336" s="16">
        <f t="shared" si="50"/>
        <v>50</v>
      </c>
      <c r="O336" s="16">
        <f t="shared" si="51"/>
        <v>100</v>
      </c>
      <c r="P336" s="16">
        <f t="shared" si="52"/>
        <v>50</v>
      </c>
      <c r="Q336" s="16">
        <f t="shared" si="53"/>
        <v>33</v>
      </c>
      <c r="R336" s="17">
        <f t="shared" si="54"/>
        <v>64.95</v>
      </c>
      <c r="S336" s="17">
        <f t="shared" si="55"/>
        <v>55.75</v>
      </c>
      <c r="T336" s="17">
        <f t="shared" si="56"/>
        <v>49.85</v>
      </c>
      <c r="U336" s="17">
        <f t="shared" si="57"/>
        <v>58.25</v>
      </c>
      <c r="V336" s="16">
        <f t="shared" si="58"/>
        <v>56.85</v>
      </c>
      <c r="W336" s="16">
        <f t="shared" si="59"/>
        <v>57.2</v>
      </c>
    </row>
    <row r="337" spans="1:23" ht="13.5" x14ac:dyDescent="0.25">
      <c r="A337" s="3">
        <v>42494</v>
      </c>
      <c r="B337" s="2">
        <v>3.9285000000000001</v>
      </c>
      <c r="C337" s="2">
        <v>64.934731440983597</v>
      </c>
      <c r="D337" s="2">
        <v>-8.529547614383004E-2</v>
      </c>
      <c r="E337" s="2">
        <v>-1.9163391561537971E-3</v>
      </c>
      <c r="F337" s="2">
        <v>3.8687600000000004</v>
      </c>
      <c r="G337" s="2">
        <v>3.8798199999999996</v>
      </c>
      <c r="H337" s="2">
        <v>3.8060449999999988</v>
      </c>
      <c r="I337" s="2">
        <v>3.8045660000000017</v>
      </c>
      <c r="J337" s="13">
        <v>3.6734104999999988</v>
      </c>
      <c r="K337" s="13" t="s">
        <v>55</v>
      </c>
      <c r="L337" s="13" t="s">
        <v>50</v>
      </c>
      <c r="M337" s="13" t="s">
        <v>49</v>
      </c>
      <c r="N337" s="16">
        <f t="shared" si="50"/>
        <v>50</v>
      </c>
      <c r="O337" s="16">
        <f t="shared" si="51"/>
        <v>100</v>
      </c>
      <c r="P337" s="16">
        <f t="shared" si="52"/>
        <v>50</v>
      </c>
      <c r="Q337" s="16">
        <f t="shared" si="53"/>
        <v>33</v>
      </c>
      <c r="R337" s="17">
        <f t="shared" si="54"/>
        <v>64.95</v>
      </c>
      <c r="S337" s="17">
        <f t="shared" si="55"/>
        <v>55.75</v>
      </c>
      <c r="T337" s="17">
        <f t="shared" si="56"/>
        <v>49.85</v>
      </c>
      <c r="U337" s="17">
        <f t="shared" si="57"/>
        <v>58.25</v>
      </c>
      <c r="V337" s="16">
        <f t="shared" si="58"/>
        <v>56.85</v>
      </c>
      <c r="W337" s="16">
        <f t="shared" si="59"/>
        <v>57.2</v>
      </c>
    </row>
    <row r="338" spans="1:23" ht="13.5" x14ac:dyDescent="0.25">
      <c r="A338" s="3">
        <v>42495</v>
      </c>
      <c r="B338" s="2">
        <v>3.9100999999999999</v>
      </c>
      <c r="C338" s="2">
        <v>61.76944587629621</v>
      </c>
      <c r="D338" s="2">
        <v>-7.0873749171802558E-2</v>
      </c>
      <c r="E338" s="2">
        <v>-6.7371558237876413E-3</v>
      </c>
      <c r="F338" s="2">
        <v>3.8820399999999999</v>
      </c>
      <c r="G338" s="2">
        <v>3.8835100000000002</v>
      </c>
      <c r="H338" s="2">
        <v>3.8136099999999993</v>
      </c>
      <c r="I338" s="2">
        <v>3.808994000000002</v>
      </c>
      <c r="J338" s="13">
        <v>3.6735949999999993</v>
      </c>
      <c r="K338" s="13" t="s">
        <v>55</v>
      </c>
      <c r="L338" s="13" t="s">
        <v>54</v>
      </c>
      <c r="M338" s="13" t="s">
        <v>49</v>
      </c>
      <c r="N338" s="16">
        <f t="shared" si="50"/>
        <v>50</v>
      </c>
      <c r="O338" s="16">
        <f t="shared" si="51"/>
        <v>100</v>
      </c>
      <c r="P338" s="16">
        <f t="shared" si="52"/>
        <v>50</v>
      </c>
      <c r="Q338" s="16">
        <f t="shared" si="53"/>
        <v>16.5</v>
      </c>
      <c r="R338" s="17">
        <f t="shared" si="54"/>
        <v>62.475000000000001</v>
      </c>
      <c r="S338" s="17">
        <f t="shared" si="55"/>
        <v>51.625</v>
      </c>
      <c r="T338" s="17">
        <f t="shared" si="56"/>
        <v>42.424999999999997</v>
      </c>
      <c r="U338" s="17">
        <f t="shared" si="57"/>
        <v>54.125</v>
      </c>
      <c r="V338" s="16">
        <f t="shared" si="58"/>
        <v>52.17499999999999</v>
      </c>
      <c r="W338" s="16">
        <f t="shared" si="59"/>
        <v>52.662499999999994</v>
      </c>
    </row>
    <row r="339" spans="1:23" ht="13.5" x14ac:dyDescent="0.25">
      <c r="A339" s="3">
        <v>42496</v>
      </c>
      <c r="B339" s="2">
        <v>3.8732000000000002</v>
      </c>
      <c r="C339" s="2">
        <v>55.885995847464415</v>
      </c>
      <c r="D339" s="2">
        <v>-4.5115715228798425E-2</v>
      </c>
      <c r="E339" s="2">
        <v>-1.1447810454255868E-2</v>
      </c>
      <c r="F339" s="2">
        <v>3.8879399999999995</v>
      </c>
      <c r="G339" s="2">
        <v>3.8761399999999995</v>
      </c>
      <c r="H339" s="2">
        <v>3.8193299999999994</v>
      </c>
      <c r="I339" s="2">
        <v>3.8112820000000016</v>
      </c>
      <c r="J339" s="13">
        <v>3.6735949999999993</v>
      </c>
      <c r="K339" s="13" t="s">
        <v>55</v>
      </c>
      <c r="L339" s="13" t="s">
        <v>50</v>
      </c>
      <c r="M339" s="13" t="s">
        <v>49</v>
      </c>
      <c r="N339" s="16">
        <f t="shared" si="50"/>
        <v>50</v>
      </c>
      <c r="O339" s="16">
        <f t="shared" si="51"/>
        <v>100</v>
      </c>
      <c r="P339" s="16">
        <f t="shared" si="52"/>
        <v>50</v>
      </c>
      <c r="Q339" s="16">
        <f t="shared" si="53"/>
        <v>33</v>
      </c>
      <c r="R339" s="17">
        <f t="shared" si="54"/>
        <v>64.95</v>
      </c>
      <c r="S339" s="17">
        <f t="shared" si="55"/>
        <v>55.75</v>
      </c>
      <c r="T339" s="17">
        <f t="shared" si="56"/>
        <v>49.85</v>
      </c>
      <c r="U339" s="17">
        <f t="shared" si="57"/>
        <v>58.25</v>
      </c>
      <c r="V339" s="16">
        <f t="shared" si="58"/>
        <v>56.85</v>
      </c>
      <c r="W339" s="16">
        <f t="shared" si="59"/>
        <v>57.2</v>
      </c>
    </row>
    <row r="340" spans="1:23" ht="13.5" x14ac:dyDescent="0.25">
      <c r="A340" s="3">
        <v>42499</v>
      </c>
      <c r="B340" s="2">
        <v>3.8732000000000002</v>
      </c>
      <c r="C340" s="2">
        <v>55.885995847464415</v>
      </c>
      <c r="D340" s="2">
        <v>-2.9242432621273018E-2</v>
      </c>
      <c r="E340" s="2">
        <v>-1.392521738745792E-2</v>
      </c>
      <c r="F340" s="2">
        <v>3.8879400000000004</v>
      </c>
      <c r="G340" s="2">
        <v>3.8724499999999997</v>
      </c>
      <c r="H340" s="2">
        <v>3.8261549999999991</v>
      </c>
      <c r="I340" s="2">
        <v>3.8149720000000009</v>
      </c>
      <c r="J340" s="13">
        <v>3.6735765000000002</v>
      </c>
      <c r="K340" s="13" t="s">
        <v>55</v>
      </c>
      <c r="L340" s="13" t="s">
        <v>50</v>
      </c>
      <c r="M340" s="13" t="s">
        <v>54</v>
      </c>
      <c r="N340" s="16">
        <f t="shared" si="50"/>
        <v>50</v>
      </c>
      <c r="O340" s="16">
        <f t="shared" si="51"/>
        <v>100</v>
      </c>
      <c r="P340" s="16">
        <f t="shared" si="52"/>
        <v>50</v>
      </c>
      <c r="Q340" s="16">
        <f t="shared" si="53"/>
        <v>33</v>
      </c>
      <c r="R340" s="17">
        <f t="shared" si="54"/>
        <v>64.95</v>
      </c>
      <c r="S340" s="17">
        <f t="shared" si="55"/>
        <v>55.75</v>
      </c>
      <c r="T340" s="17">
        <f t="shared" si="56"/>
        <v>49.85</v>
      </c>
      <c r="U340" s="17">
        <f t="shared" si="57"/>
        <v>58.25</v>
      </c>
      <c r="V340" s="16">
        <f t="shared" si="58"/>
        <v>56.85</v>
      </c>
      <c r="W340" s="16">
        <f t="shared" si="59"/>
        <v>57.2</v>
      </c>
    </row>
    <row r="341" spans="1:23" ht="13.5" x14ac:dyDescent="0.25">
      <c r="A341" s="3">
        <v>42500</v>
      </c>
      <c r="B341" s="2">
        <v>3.8769</v>
      </c>
      <c r="C341" s="2">
        <v>56.369272201010801</v>
      </c>
      <c r="D341" s="2">
        <v>-2.2003337329094208E-2</v>
      </c>
      <c r="E341" s="2">
        <v>-1.5138353793937957E-2</v>
      </c>
      <c r="F341" s="2">
        <v>3.8923800000000002</v>
      </c>
      <c r="G341" s="2">
        <v>3.8728199999999999</v>
      </c>
      <c r="H341" s="2">
        <v>3.832795</v>
      </c>
      <c r="I341" s="2">
        <v>3.8179980000000011</v>
      </c>
      <c r="J341" s="13">
        <v>3.6735950000000002</v>
      </c>
      <c r="K341" s="13" t="s">
        <v>51</v>
      </c>
      <c r="L341" s="13" t="s">
        <v>48</v>
      </c>
      <c r="M341" s="13" t="s">
        <v>52</v>
      </c>
      <c r="N341" s="16">
        <f t="shared" si="50"/>
        <v>50</v>
      </c>
      <c r="O341" s="16">
        <f t="shared" si="51"/>
        <v>100</v>
      </c>
      <c r="P341" s="16">
        <f t="shared" si="52"/>
        <v>50</v>
      </c>
      <c r="Q341" s="16">
        <f t="shared" si="53"/>
        <v>67</v>
      </c>
      <c r="R341" s="17">
        <f t="shared" si="54"/>
        <v>70.05</v>
      </c>
      <c r="S341" s="17">
        <f t="shared" si="55"/>
        <v>64.25</v>
      </c>
      <c r="T341" s="17">
        <f t="shared" si="56"/>
        <v>65.150000000000006</v>
      </c>
      <c r="U341" s="17">
        <f t="shared" si="57"/>
        <v>66.75</v>
      </c>
      <c r="V341" s="16">
        <f t="shared" si="58"/>
        <v>66.483333333333334</v>
      </c>
      <c r="W341" s="16">
        <f t="shared" si="59"/>
        <v>66.550000000000011</v>
      </c>
    </row>
    <row r="342" spans="1:23" ht="13.5" x14ac:dyDescent="0.25">
      <c r="A342" s="3">
        <v>42501</v>
      </c>
      <c r="B342" s="2">
        <v>3.9100999999999999</v>
      </c>
      <c r="C342" s="2">
        <v>60.545956313116022</v>
      </c>
      <c r="D342" s="2">
        <v>-2.1997740307254876E-2</v>
      </c>
      <c r="E342" s="2">
        <v>-1.5812083052858965E-2</v>
      </c>
      <c r="F342" s="2">
        <v>3.8887</v>
      </c>
      <c r="G342" s="2">
        <v>3.87873</v>
      </c>
      <c r="H342" s="2">
        <v>3.8410950000000001</v>
      </c>
      <c r="I342" s="2">
        <v>3.8187360000000012</v>
      </c>
      <c r="J342" s="13">
        <v>3.6737794999999993</v>
      </c>
      <c r="K342" s="13" t="s">
        <v>51</v>
      </c>
      <c r="L342" s="13" t="s">
        <v>48</v>
      </c>
      <c r="M342" s="13" t="s">
        <v>53</v>
      </c>
      <c r="N342" s="16">
        <f t="shared" si="50"/>
        <v>50</v>
      </c>
      <c r="O342" s="16">
        <f t="shared" si="51"/>
        <v>100</v>
      </c>
      <c r="P342" s="16">
        <f t="shared" si="52"/>
        <v>50</v>
      </c>
      <c r="Q342" s="16">
        <f t="shared" si="53"/>
        <v>50</v>
      </c>
      <c r="R342" s="17">
        <f t="shared" si="54"/>
        <v>67.5</v>
      </c>
      <c r="S342" s="17">
        <f t="shared" si="55"/>
        <v>60</v>
      </c>
      <c r="T342" s="17">
        <f t="shared" si="56"/>
        <v>57.5</v>
      </c>
      <c r="U342" s="17">
        <f t="shared" si="57"/>
        <v>62.5</v>
      </c>
      <c r="V342" s="16">
        <f t="shared" si="58"/>
        <v>61.666666666666664</v>
      </c>
      <c r="W342" s="16">
        <f t="shared" si="59"/>
        <v>61.875</v>
      </c>
    </row>
    <row r="343" spans="1:23" ht="13.5" x14ac:dyDescent="0.25">
      <c r="A343" s="3">
        <v>42502</v>
      </c>
      <c r="B343" s="2">
        <v>3.9100999999999999</v>
      </c>
      <c r="C343" s="2">
        <v>60.545956313116022</v>
      </c>
      <c r="D343" s="2">
        <v>-2.3539249873537837E-2</v>
      </c>
      <c r="E343" s="2">
        <v>-1.5985767134374114E-2</v>
      </c>
      <c r="F343" s="2">
        <v>3.8887</v>
      </c>
      <c r="G343" s="2">
        <v>3.8853700000000004</v>
      </c>
      <c r="H343" s="2">
        <v>3.8499499999999998</v>
      </c>
      <c r="I343" s="2">
        <v>3.8187360000000012</v>
      </c>
      <c r="J343" s="13">
        <v>3.6739269999999999</v>
      </c>
      <c r="K343" s="13" t="s">
        <v>51</v>
      </c>
      <c r="L343" s="13" t="s">
        <v>48</v>
      </c>
      <c r="M343" s="13" t="s">
        <v>54</v>
      </c>
      <c r="N343" s="16">
        <f t="shared" si="50"/>
        <v>50</v>
      </c>
      <c r="O343" s="16">
        <f t="shared" si="51"/>
        <v>100</v>
      </c>
      <c r="P343" s="16">
        <f t="shared" si="52"/>
        <v>50</v>
      </c>
      <c r="Q343" s="16">
        <f t="shared" si="53"/>
        <v>33</v>
      </c>
      <c r="R343" s="17">
        <f t="shared" si="54"/>
        <v>64.95</v>
      </c>
      <c r="S343" s="17">
        <f t="shared" si="55"/>
        <v>55.75</v>
      </c>
      <c r="T343" s="17">
        <f t="shared" si="56"/>
        <v>49.85</v>
      </c>
      <c r="U343" s="17">
        <f t="shared" si="57"/>
        <v>58.25</v>
      </c>
      <c r="V343" s="16">
        <f t="shared" si="58"/>
        <v>56.85</v>
      </c>
      <c r="W343" s="16">
        <f t="shared" si="59"/>
        <v>57.2</v>
      </c>
    </row>
    <row r="344" spans="1:23" ht="13.5" x14ac:dyDescent="0.25">
      <c r="A344" s="3">
        <v>42503</v>
      </c>
      <c r="B344" s="2">
        <v>3.899</v>
      </c>
      <c r="C344" s="2">
        <v>58.379000335329131</v>
      </c>
      <c r="D344" s="2">
        <v>-2.4413204663376931E-2</v>
      </c>
      <c r="E344" s="2">
        <v>-1.5637302099545509E-2</v>
      </c>
      <c r="F344" s="2">
        <v>3.8938600000000001</v>
      </c>
      <c r="G344" s="2">
        <v>3.8908999999999998</v>
      </c>
      <c r="H344" s="2">
        <v>3.8586199999999997</v>
      </c>
      <c r="I344" s="2">
        <v>3.8185140000000013</v>
      </c>
      <c r="J344" s="13">
        <v>3.6738899999999997</v>
      </c>
      <c r="K344" s="13" t="s">
        <v>51</v>
      </c>
      <c r="L344" s="13" t="s">
        <v>48</v>
      </c>
      <c r="M344" s="13" t="s">
        <v>52</v>
      </c>
      <c r="N344" s="16">
        <f t="shared" si="50"/>
        <v>50</v>
      </c>
      <c r="O344" s="16">
        <f t="shared" si="51"/>
        <v>100</v>
      </c>
      <c r="P344" s="16">
        <f t="shared" si="52"/>
        <v>50</v>
      </c>
      <c r="Q344" s="16">
        <f t="shared" si="53"/>
        <v>67</v>
      </c>
      <c r="R344" s="17">
        <f t="shared" si="54"/>
        <v>70.05</v>
      </c>
      <c r="S344" s="17">
        <f t="shared" si="55"/>
        <v>64.25</v>
      </c>
      <c r="T344" s="17">
        <f t="shared" si="56"/>
        <v>65.150000000000006</v>
      </c>
      <c r="U344" s="17">
        <f t="shared" si="57"/>
        <v>66.75</v>
      </c>
      <c r="V344" s="16">
        <f t="shared" si="58"/>
        <v>66.483333333333334</v>
      </c>
      <c r="W344" s="16">
        <f t="shared" si="59"/>
        <v>66.550000000000011</v>
      </c>
    </row>
    <row r="345" spans="1:23" ht="13.5" x14ac:dyDescent="0.25">
      <c r="A345" s="3">
        <v>42506</v>
      </c>
      <c r="B345" s="2">
        <v>3.899</v>
      </c>
      <c r="C345" s="2">
        <v>58.379000335329131</v>
      </c>
      <c r="D345" s="2">
        <v>-2.0911451810249559E-2</v>
      </c>
      <c r="E345" s="2">
        <v>-1.4944190652653074E-2</v>
      </c>
      <c r="F345" s="2">
        <v>3.8990200000000002</v>
      </c>
      <c r="G345" s="2">
        <v>3.8934800000000003</v>
      </c>
      <c r="H345" s="2">
        <v>3.868209999999999</v>
      </c>
      <c r="I345" s="2">
        <v>3.8182920000000014</v>
      </c>
      <c r="J345" s="13">
        <v>3.6739639999999998</v>
      </c>
      <c r="K345" s="13" t="s">
        <v>51</v>
      </c>
      <c r="L345" s="13" t="s">
        <v>48</v>
      </c>
      <c r="M345" s="13" t="s">
        <v>52</v>
      </c>
      <c r="N345" s="16">
        <f t="shared" si="50"/>
        <v>50</v>
      </c>
      <c r="O345" s="16">
        <f t="shared" si="51"/>
        <v>100</v>
      </c>
      <c r="P345" s="16">
        <f t="shared" si="52"/>
        <v>50</v>
      </c>
      <c r="Q345" s="16">
        <f t="shared" si="53"/>
        <v>67</v>
      </c>
      <c r="R345" s="17">
        <f t="shared" si="54"/>
        <v>70.05</v>
      </c>
      <c r="S345" s="17">
        <f t="shared" si="55"/>
        <v>64.25</v>
      </c>
      <c r="T345" s="17">
        <f t="shared" si="56"/>
        <v>65.150000000000006</v>
      </c>
      <c r="U345" s="17">
        <f t="shared" si="57"/>
        <v>66.75</v>
      </c>
      <c r="V345" s="16">
        <f t="shared" si="58"/>
        <v>66.483333333333334</v>
      </c>
      <c r="W345" s="16">
        <f t="shared" si="59"/>
        <v>66.550000000000011</v>
      </c>
    </row>
    <row r="346" spans="1:23" ht="13.5" x14ac:dyDescent="0.25">
      <c r="A346" s="3">
        <v>42507</v>
      </c>
      <c r="B346" s="2">
        <v>3.9468999999999999</v>
      </c>
      <c r="C346" s="2">
        <v>64.701676341053826</v>
      </c>
      <c r="D346" s="2">
        <v>-2.4617925195289381E-2</v>
      </c>
      <c r="E346" s="2">
        <v>-1.3308103956320944E-2</v>
      </c>
      <c r="F346" s="2">
        <v>3.9130200000000004</v>
      </c>
      <c r="G346" s="2">
        <v>3.9027000000000003</v>
      </c>
      <c r="H346" s="2">
        <v>3.8801949999999992</v>
      </c>
      <c r="I346" s="2">
        <v>3.8212420000000007</v>
      </c>
      <c r="J346" s="13">
        <v>3.6741849999999996</v>
      </c>
      <c r="K346" s="13" t="s">
        <v>51</v>
      </c>
      <c r="L346" s="13" t="s">
        <v>48</v>
      </c>
      <c r="M346" s="13" t="s">
        <v>52</v>
      </c>
      <c r="N346" s="16">
        <f t="shared" si="50"/>
        <v>50</v>
      </c>
      <c r="O346" s="16">
        <f t="shared" si="51"/>
        <v>100</v>
      </c>
      <c r="P346" s="16">
        <f t="shared" si="52"/>
        <v>50</v>
      </c>
      <c r="Q346" s="16">
        <f t="shared" si="53"/>
        <v>67</v>
      </c>
      <c r="R346" s="17">
        <f t="shared" si="54"/>
        <v>70.05</v>
      </c>
      <c r="S346" s="17">
        <f t="shared" si="55"/>
        <v>64.25</v>
      </c>
      <c r="T346" s="17">
        <f t="shared" si="56"/>
        <v>65.150000000000006</v>
      </c>
      <c r="U346" s="17">
        <f t="shared" si="57"/>
        <v>66.75</v>
      </c>
      <c r="V346" s="16">
        <f t="shared" si="58"/>
        <v>66.483333333333334</v>
      </c>
      <c r="W346" s="16">
        <f t="shared" si="59"/>
        <v>66.550000000000011</v>
      </c>
    </row>
    <row r="347" spans="1:23" ht="13.5" x14ac:dyDescent="0.25">
      <c r="A347" s="3">
        <v>42508</v>
      </c>
      <c r="B347" s="2">
        <v>3.9468999999999999</v>
      </c>
      <c r="C347" s="2">
        <v>64.701676341053826</v>
      </c>
      <c r="D347" s="2">
        <v>-1.6938177275360289E-2</v>
      </c>
      <c r="E347" s="2">
        <v>-1.0353165286116154E-2</v>
      </c>
      <c r="F347" s="2">
        <v>3.9203800000000002</v>
      </c>
      <c r="G347" s="2">
        <v>3.9045399999999999</v>
      </c>
      <c r="H347" s="2">
        <v>3.8921799999999989</v>
      </c>
      <c r="I347" s="2">
        <v>3.8236760000000007</v>
      </c>
      <c r="J347" s="13">
        <v>3.67448</v>
      </c>
      <c r="K347" s="13" t="s">
        <v>51</v>
      </c>
      <c r="L347" s="13" t="s">
        <v>48</v>
      </c>
      <c r="M347" s="13" t="s">
        <v>52</v>
      </c>
      <c r="N347" s="16">
        <f t="shared" si="50"/>
        <v>50</v>
      </c>
      <c r="O347" s="16">
        <f t="shared" si="51"/>
        <v>100</v>
      </c>
      <c r="P347" s="16">
        <f t="shared" si="52"/>
        <v>50</v>
      </c>
      <c r="Q347" s="16">
        <f t="shared" si="53"/>
        <v>67</v>
      </c>
      <c r="R347" s="17">
        <f t="shared" si="54"/>
        <v>70.05</v>
      </c>
      <c r="S347" s="17">
        <f t="shared" si="55"/>
        <v>64.25</v>
      </c>
      <c r="T347" s="17">
        <f t="shared" si="56"/>
        <v>65.150000000000006</v>
      </c>
      <c r="U347" s="17">
        <f t="shared" si="57"/>
        <v>66.75</v>
      </c>
      <c r="V347" s="16">
        <f t="shared" si="58"/>
        <v>66.483333333333334</v>
      </c>
      <c r="W347" s="16">
        <f t="shared" si="59"/>
        <v>66.550000000000011</v>
      </c>
    </row>
    <row r="348" spans="1:23" ht="13.5" x14ac:dyDescent="0.25">
      <c r="A348" s="3">
        <v>42509</v>
      </c>
      <c r="B348" s="2">
        <v>3.9321999999999999</v>
      </c>
      <c r="C348" s="2">
        <v>61.382834563082419</v>
      </c>
      <c r="D348" s="2">
        <v>-1.2679820047206913E-2</v>
      </c>
      <c r="E348" s="2">
        <v>-5.8656366018113408E-3</v>
      </c>
      <c r="F348" s="2">
        <v>3.9247999999999998</v>
      </c>
      <c r="G348" s="2">
        <v>3.9067500000000002</v>
      </c>
      <c r="H348" s="2">
        <v>3.8951299999999995</v>
      </c>
      <c r="I348" s="2">
        <v>3.8263320000000003</v>
      </c>
      <c r="J348" s="13">
        <v>3.6747749999999995</v>
      </c>
      <c r="K348" s="13" t="s">
        <v>51</v>
      </c>
      <c r="L348" s="13" t="s">
        <v>54</v>
      </c>
      <c r="M348" s="13" t="s">
        <v>52</v>
      </c>
      <c r="N348" s="16">
        <f t="shared" si="50"/>
        <v>50</v>
      </c>
      <c r="O348" s="16">
        <f t="shared" si="51"/>
        <v>100</v>
      </c>
      <c r="P348" s="16">
        <f t="shared" si="52"/>
        <v>50</v>
      </c>
      <c r="Q348" s="16">
        <f t="shared" si="53"/>
        <v>83.5</v>
      </c>
      <c r="R348" s="17">
        <f t="shared" si="54"/>
        <v>72.525000000000006</v>
      </c>
      <c r="S348" s="17">
        <f t="shared" si="55"/>
        <v>68.375</v>
      </c>
      <c r="T348" s="17">
        <f t="shared" si="56"/>
        <v>72.575000000000003</v>
      </c>
      <c r="U348" s="17">
        <f t="shared" si="57"/>
        <v>70.875</v>
      </c>
      <c r="V348" s="16">
        <f t="shared" si="58"/>
        <v>71.158333333333346</v>
      </c>
      <c r="W348" s="16">
        <f t="shared" si="59"/>
        <v>71.087500000000006</v>
      </c>
    </row>
    <row r="349" spans="1:23" ht="13.5" x14ac:dyDescent="0.25">
      <c r="A349" s="3">
        <v>42510</v>
      </c>
      <c r="B349" s="2">
        <v>3.9468999999999999</v>
      </c>
      <c r="C349" s="2">
        <v>63.404385739467351</v>
      </c>
      <c r="D349" s="2">
        <v>-1.621666472546579E-2</v>
      </c>
      <c r="E349" s="2">
        <v>-1.2065643716596772E-3</v>
      </c>
      <c r="F349" s="2">
        <v>3.93438</v>
      </c>
      <c r="G349" s="2">
        <v>3.9141199999999996</v>
      </c>
      <c r="H349" s="2">
        <v>3.8951299999999995</v>
      </c>
      <c r="I349" s="2">
        <v>3.8292820000000001</v>
      </c>
      <c r="J349" s="13">
        <v>3.6751434999999999</v>
      </c>
      <c r="K349" s="13" t="s">
        <v>51</v>
      </c>
      <c r="L349" s="13" t="s">
        <v>48</v>
      </c>
      <c r="M349" s="13" t="s">
        <v>52</v>
      </c>
      <c r="N349" s="16">
        <f t="shared" si="50"/>
        <v>50</v>
      </c>
      <c r="O349" s="16">
        <f t="shared" si="51"/>
        <v>100</v>
      </c>
      <c r="P349" s="16">
        <f t="shared" si="52"/>
        <v>50</v>
      </c>
      <c r="Q349" s="16">
        <f t="shared" si="53"/>
        <v>67</v>
      </c>
      <c r="R349" s="17">
        <f t="shared" si="54"/>
        <v>70.05</v>
      </c>
      <c r="S349" s="17">
        <f t="shared" si="55"/>
        <v>64.25</v>
      </c>
      <c r="T349" s="17">
        <f t="shared" si="56"/>
        <v>65.150000000000006</v>
      </c>
      <c r="U349" s="17">
        <f t="shared" si="57"/>
        <v>66.75</v>
      </c>
      <c r="V349" s="16">
        <f t="shared" si="58"/>
        <v>66.483333333333334</v>
      </c>
      <c r="W349" s="16">
        <f t="shared" si="59"/>
        <v>66.550000000000011</v>
      </c>
    </row>
    <row r="350" spans="1:23" ht="13.5" x14ac:dyDescent="0.25">
      <c r="A350" s="3">
        <v>42513</v>
      </c>
      <c r="B350" s="2">
        <v>3.9948999999999999</v>
      </c>
      <c r="C350" s="2">
        <v>69.09370028533607</v>
      </c>
      <c r="D350" s="2">
        <v>-2.3198333180221908E-2</v>
      </c>
      <c r="E350" s="2">
        <v>1.5899947603405561E-3</v>
      </c>
      <c r="F350" s="2">
        <v>3.9535600000000004</v>
      </c>
      <c r="G350" s="2">
        <v>3.9262900000000003</v>
      </c>
      <c r="H350" s="2">
        <v>3.8993699999999998</v>
      </c>
      <c r="I350" s="2">
        <v>3.8331180000000002</v>
      </c>
      <c r="J350" s="13">
        <v>3.675567500000001</v>
      </c>
      <c r="K350" s="13" t="s">
        <v>51</v>
      </c>
      <c r="L350" s="13" t="s">
        <v>48</v>
      </c>
      <c r="M350" s="13" t="s">
        <v>52</v>
      </c>
      <c r="N350" s="16">
        <f t="shared" si="50"/>
        <v>50</v>
      </c>
      <c r="O350" s="16">
        <f t="shared" si="51"/>
        <v>100</v>
      </c>
      <c r="P350" s="16">
        <f t="shared" si="52"/>
        <v>50</v>
      </c>
      <c r="Q350" s="16">
        <f t="shared" si="53"/>
        <v>67</v>
      </c>
      <c r="R350" s="17">
        <f t="shared" si="54"/>
        <v>70.05</v>
      </c>
      <c r="S350" s="17">
        <f t="shared" si="55"/>
        <v>64.25</v>
      </c>
      <c r="T350" s="17">
        <f t="shared" si="56"/>
        <v>65.150000000000006</v>
      </c>
      <c r="U350" s="17">
        <f t="shared" si="57"/>
        <v>66.75</v>
      </c>
      <c r="V350" s="16">
        <f t="shared" si="58"/>
        <v>66.483333333333334</v>
      </c>
      <c r="W350" s="16">
        <f t="shared" si="59"/>
        <v>66.550000000000011</v>
      </c>
    </row>
    <row r="351" spans="1:23" ht="13.5" x14ac:dyDescent="0.25">
      <c r="A351" s="3">
        <v>42514</v>
      </c>
      <c r="B351" s="2">
        <v>4.0133000000000001</v>
      </c>
      <c r="C351" s="2">
        <v>70.95760860598358</v>
      </c>
      <c r="D351" s="2">
        <v>-3.0584559654116994E-2</v>
      </c>
      <c r="E351" s="2">
        <v>4.1492844751602346E-3</v>
      </c>
      <c r="F351" s="2">
        <v>3.9668399999999999</v>
      </c>
      <c r="G351" s="2">
        <v>3.9399300000000004</v>
      </c>
      <c r="H351" s="2">
        <v>3.9063749999999997</v>
      </c>
      <c r="I351" s="2">
        <v>3.837396</v>
      </c>
      <c r="J351" s="13">
        <v>3.6760835000000003</v>
      </c>
      <c r="K351" s="13" t="s">
        <v>51</v>
      </c>
      <c r="L351" s="13" t="s">
        <v>48</v>
      </c>
      <c r="M351" s="13" t="s">
        <v>52</v>
      </c>
      <c r="N351" s="16">
        <f t="shared" si="50"/>
        <v>50</v>
      </c>
      <c r="O351" s="16">
        <f t="shared" si="51"/>
        <v>100</v>
      </c>
      <c r="P351" s="16">
        <f t="shared" si="52"/>
        <v>50</v>
      </c>
      <c r="Q351" s="16">
        <f t="shared" si="53"/>
        <v>67</v>
      </c>
      <c r="R351" s="17">
        <f t="shared" si="54"/>
        <v>70.05</v>
      </c>
      <c r="S351" s="17">
        <f t="shared" si="55"/>
        <v>64.25</v>
      </c>
      <c r="T351" s="17">
        <f t="shared" si="56"/>
        <v>65.150000000000006</v>
      </c>
      <c r="U351" s="17">
        <f t="shared" si="57"/>
        <v>66.75</v>
      </c>
      <c r="V351" s="16">
        <f t="shared" si="58"/>
        <v>66.483333333333334</v>
      </c>
      <c r="W351" s="16">
        <f t="shared" si="59"/>
        <v>66.550000000000011</v>
      </c>
    </row>
    <row r="352" spans="1:23" ht="13.5" x14ac:dyDescent="0.25">
      <c r="A352" s="3">
        <v>42515</v>
      </c>
      <c r="B352" s="2">
        <v>4.0206999999999997</v>
      </c>
      <c r="C352" s="2">
        <v>71.696890826791503</v>
      </c>
      <c r="D352" s="2">
        <v>-3.3017819032192364E-2</v>
      </c>
      <c r="E352" s="2">
        <v>7.1127632779783524E-3</v>
      </c>
      <c r="F352" s="2">
        <v>3.9816000000000003</v>
      </c>
      <c r="G352" s="2">
        <v>3.95099</v>
      </c>
      <c r="H352" s="2">
        <v>3.9148600000000009</v>
      </c>
      <c r="I352" s="2">
        <v>3.8418219999999996</v>
      </c>
      <c r="J352" s="13">
        <v>3.6768210000000003</v>
      </c>
      <c r="K352" s="13" t="s">
        <v>51</v>
      </c>
      <c r="L352" s="13" t="s">
        <v>48</v>
      </c>
      <c r="M352" s="13" t="s">
        <v>52</v>
      </c>
      <c r="N352" s="16">
        <f t="shared" si="50"/>
        <v>50</v>
      </c>
      <c r="O352" s="16">
        <f t="shared" si="51"/>
        <v>100</v>
      </c>
      <c r="P352" s="16">
        <f t="shared" si="52"/>
        <v>50</v>
      </c>
      <c r="Q352" s="16">
        <f t="shared" si="53"/>
        <v>67</v>
      </c>
      <c r="R352" s="17">
        <f t="shared" si="54"/>
        <v>70.05</v>
      </c>
      <c r="S352" s="17">
        <f t="shared" si="55"/>
        <v>64.25</v>
      </c>
      <c r="T352" s="17">
        <f t="shared" si="56"/>
        <v>65.150000000000006</v>
      </c>
      <c r="U352" s="17">
        <f t="shared" si="57"/>
        <v>66.75</v>
      </c>
      <c r="V352" s="16">
        <f t="shared" si="58"/>
        <v>66.483333333333334</v>
      </c>
      <c r="W352" s="16">
        <f t="shared" si="59"/>
        <v>66.550000000000011</v>
      </c>
    </row>
    <row r="353" spans="1:23" ht="13.5" x14ac:dyDescent="0.25">
      <c r="A353" s="3">
        <v>42516</v>
      </c>
      <c r="B353" s="2">
        <v>3.9542999999999999</v>
      </c>
      <c r="C353" s="2">
        <v>57.542592224270713</v>
      </c>
      <c r="D353" s="2">
        <v>-3.0889827729748021E-2</v>
      </c>
      <c r="E353" s="2">
        <v>1.029841694907405E-2</v>
      </c>
      <c r="F353" s="2">
        <v>3.9860199999999999</v>
      </c>
      <c r="G353" s="2">
        <v>3.9554100000000005</v>
      </c>
      <c r="H353" s="2">
        <v>3.9203900000000003</v>
      </c>
      <c r="I353" s="2">
        <v>3.8447719999999999</v>
      </c>
      <c r="J353" s="13">
        <v>3.6772265000000006</v>
      </c>
      <c r="K353" s="13" t="s">
        <v>51</v>
      </c>
      <c r="L353" s="13" t="s">
        <v>48</v>
      </c>
      <c r="M353" s="13" t="s">
        <v>52</v>
      </c>
      <c r="N353" s="16">
        <f t="shared" si="50"/>
        <v>50</v>
      </c>
      <c r="O353" s="16">
        <f t="shared" si="51"/>
        <v>100</v>
      </c>
      <c r="P353" s="16">
        <f t="shared" si="52"/>
        <v>50</v>
      </c>
      <c r="Q353" s="16">
        <f t="shared" si="53"/>
        <v>67</v>
      </c>
      <c r="R353" s="17">
        <f t="shared" si="54"/>
        <v>70.05</v>
      </c>
      <c r="S353" s="17">
        <f t="shared" si="55"/>
        <v>64.25</v>
      </c>
      <c r="T353" s="17">
        <f t="shared" si="56"/>
        <v>65.150000000000006</v>
      </c>
      <c r="U353" s="17">
        <f t="shared" si="57"/>
        <v>66.75</v>
      </c>
      <c r="V353" s="16">
        <f t="shared" si="58"/>
        <v>66.483333333333334</v>
      </c>
      <c r="W353" s="16">
        <f t="shared" si="59"/>
        <v>66.550000000000011</v>
      </c>
    </row>
    <row r="354" spans="1:23" ht="13.5" x14ac:dyDescent="0.25">
      <c r="A354" s="3">
        <v>42517</v>
      </c>
      <c r="B354" s="2">
        <v>3.9432999999999998</v>
      </c>
      <c r="C354" s="2">
        <v>55.584857619735651</v>
      </c>
      <c r="D354" s="2">
        <v>-3.0267158444587938E-2</v>
      </c>
      <c r="E354" s="2">
        <v>1.2282542728185745E-2</v>
      </c>
      <c r="F354" s="2">
        <v>3.9853000000000001</v>
      </c>
      <c r="G354" s="2">
        <v>3.9598400000000007</v>
      </c>
      <c r="H354" s="2">
        <v>3.92537</v>
      </c>
      <c r="I354" s="2">
        <v>3.847281999999999</v>
      </c>
      <c r="J354" s="13">
        <v>3.6775769999999994</v>
      </c>
      <c r="K354" s="13" t="s">
        <v>51</v>
      </c>
      <c r="L354" s="13" t="s">
        <v>48</v>
      </c>
      <c r="M354" s="13" t="s">
        <v>53</v>
      </c>
      <c r="N354" s="16">
        <f t="shared" si="50"/>
        <v>50</v>
      </c>
      <c r="O354" s="16">
        <f t="shared" si="51"/>
        <v>100</v>
      </c>
      <c r="P354" s="16">
        <f t="shared" si="52"/>
        <v>50</v>
      </c>
      <c r="Q354" s="16">
        <f t="shared" si="53"/>
        <v>50</v>
      </c>
      <c r="R354" s="17">
        <f t="shared" si="54"/>
        <v>67.5</v>
      </c>
      <c r="S354" s="17">
        <f t="shared" si="55"/>
        <v>60</v>
      </c>
      <c r="T354" s="17">
        <f t="shared" si="56"/>
        <v>57.5</v>
      </c>
      <c r="U354" s="17">
        <f t="shared" si="57"/>
        <v>62.5</v>
      </c>
      <c r="V354" s="16">
        <f t="shared" si="58"/>
        <v>61.666666666666664</v>
      </c>
      <c r="W354" s="16">
        <f t="shared" si="59"/>
        <v>61.875</v>
      </c>
    </row>
    <row r="355" spans="1:23" ht="13.5" x14ac:dyDescent="0.25">
      <c r="A355" s="3">
        <v>42520</v>
      </c>
      <c r="B355" s="2">
        <v>3.8915999999999999</v>
      </c>
      <c r="C355" s="2">
        <v>47.419039714640753</v>
      </c>
      <c r="D355" s="2">
        <v>-2.6109600931205623E-2</v>
      </c>
      <c r="E355" s="2">
        <v>1.3522309291472117E-2</v>
      </c>
      <c r="F355" s="2">
        <v>3.9646400000000002</v>
      </c>
      <c r="G355" s="2">
        <v>3.9590999999999994</v>
      </c>
      <c r="H355" s="2">
        <v>3.9262900000000003</v>
      </c>
      <c r="I355" s="2">
        <v>3.849051999999999</v>
      </c>
      <c r="J355" s="13">
        <v>3.6777615000000003</v>
      </c>
      <c r="K355" s="13" t="s">
        <v>55</v>
      </c>
      <c r="L355" s="13" t="s">
        <v>54</v>
      </c>
      <c r="M355" s="13" t="s">
        <v>47</v>
      </c>
      <c r="N355" s="16">
        <f t="shared" si="50"/>
        <v>50</v>
      </c>
      <c r="O355" s="16">
        <f t="shared" si="51"/>
        <v>100</v>
      </c>
      <c r="P355" s="16">
        <f t="shared" si="52"/>
        <v>50</v>
      </c>
      <c r="Q355" s="16">
        <f t="shared" si="53"/>
        <v>16.5</v>
      </c>
      <c r="R355" s="17">
        <f t="shared" si="54"/>
        <v>62.475000000000001</v>
      </c>
      <c r="S355" s="17">
        <f t="shared" si="55"/>
        <v>51.625</v>
      </c>
      <c r="T355" s="17">
        <f t="shared" si="56"/>
        <v>42.424999999999997</v>
      </c>
      <c r="U355" s="17">
        <f t="shared" si="57"/>
        <v>54.125</v>
      </c>
      <c r="V355" s="16">
        <f t="shared" si="58"/>
        <v>52.17499999999999</v>
      </c>
      <c r="W355" s="16">
        <f t="shared" si="59"/>
        <v>52.662499999999994</v>
      </c>
    </row>
    <row r="356" spans="1:23" ht="13.5" x14ac:dyDescent="0.25">
      <c r="A356" s="3">
        <v>42521</v>
      </c>
      <c r="B356" s="2">
        <v>3.7810000000000001</v>
      </c>
      <c r="C356" s="2">
        <v>35.42836603978553</v>
      </c>
      <c r="D356" s="2">
        <v>-6.908556145151401E-3</v>
      </c>
      <c r="E356" s="2">
        <v>1.4502849132025717E-2</v>
      </c>
      <c r="F356" s="2">
        <v>3.9181799999999996</v>
      </c>
      <c r="G356" s="2">
        <v>3.94251</v>
      </c>
      <c r="H356" s="2">
        <v>3.9226049999999999</v>
      </c>
      <c r="I356" s="2">
        <v>3.8486839999999995</v>
      </c>
      <c r="J356" s="13">
        <v>3.6774294999999997</v>
      </c>
      <c r="K356" s="13" t="s">
        <v>55</v>
      </c>
      <c r="L356" s="13" t="s">
        <v>50</v>
      </c>
      <c r="M356" s="13" t="s">
        <v>47</v>
      </c>
      <c r="N356" s="16">
        <f t="shared" si="50"/>
        <v>50</v>
      </c>
      <c r="O356" s="16">
        <f t="shared" si="51"/>
        <v>100</v>
      </c>
      <c r="P356" s="16">
        <f t="shared" si="52"/>
        <v>50</v>
      </c>
      <c r="Q356" s="16">
        <f t="shared" si="53"/>
        <v>33</v>
      </c>
      <c r="R356" s="17">
        <f t="shared" si="54"/>
        <v>64.95</v>
      </c>
      <c r="S356" s="17">
        <f t="shared" si="55"/>
        <v>55.75</v>
      </c>
      <c r="T356" s="17">
        <f t="shared" si="56"/>
        <v>49.85</v>
      </c>
      <c r="U356" s="17">
        <f t="shared" si="57"/>
        <v>58.25</v>
      </c>
      <c r="V356" s="16">
        <f t="shared" si="58"/>
        <v>56.85</v>
      </c>
      <c r="W356" s="16">
        <f t="shared" si="59"/>
        <v>57.2</v>
      </c>
    </row>
    <row r="357" spans="1:23" ht="13.5" x14ac:dyDescent="0.25">
      <c r="A357" s="3">
        <v>42522</v>
      </c>
      <c r="B357" s="2">
        <v>3.8732000000000002</v>
      </c>
      <c r="C357" s="2">
        <v>47.37495198007057</v>
      </c>
      <c r="D357" s="2">
        <v>3.2746961076846048E-3</v>
      </c>
      <c r="E357" s="2">
        <v>1.5581411504280149E-2</v>
      </c>
      <c r="F357" s="2">
        <v>3.8886799999999999</v>
      </c>
      <c r="G357" s="2">
        <v>3.9351399999999996</v>
      </c>
      <c r="H357" s="2">
        <v>3.9198399999999998</v>
      </c>
      <c r="I357" s="2">
        <v>3.8501599999999989</v>
      </c>
      <c r="J357" s="13">
        <v>3.6775405000000001</v>
      </c>
      <c r="K357" s="13" t="s">
        <v>55</v>
      </c>
      <c r="L357" s="13" t="s">
        <v>50</v>
      </c>
      <c r="M357" s="13" t="s">
        <v>47</v>
      </c>
      <c r="N357" s="16">
        <f t="shared" si="50"/>
        <v>50</v>
      </c>
      <c r="O357" s="16">
        <f t="shared" si="51"/>
        <v>100</v>
      </c>
      <c r="P357" s="16">
        <f t="shared" si="52"/>
        <v>50</v>
      </c>
      <c r="Q357" s="16">
        <f t="shared" si="53"/>
        <v>33</v>
      </c>
      <c r="R357" s="17">
        <f t="shared" si="54"/>
        <v>64.95</v>
      </c>
      <c r="S357" s="17">
        <f t="shared" si="55"/>
        <v>55.75</v>
      </c>
      <c r="T357" s="17">
        <f t="shared" si="56"/>
        <v>49.85</v>
      </c>
      <c r="U357" s="17">
        <f t="shared" si="57"/>
        <v>58.25</v>
      </c>
      <c r="V357" s="16">
        <f t="shared" si="58"/>
        <v>56.85</v>
      </c>
      <c r="W357" s="16">
        <f t="shared" si="59"/>
        <v>57.2</v>
      </c>
    </row>
    <row r="358" spans="1:23" ht="13.5" x14ac:dyDescent="0.25">
      <c r="A358" s="3">
        <v>42523</v>
      </c>
      <c r="B358" s="2">
        <v>3.9468999999999999</v>
      </c>
      <c r="C358" s="2">
        <v>54.604858179970776</v>
      </c>
      <c r="D358" s="2">
        <v>4.3347974897338659E-3</v>
      </c>
      <c r="E358" s="2">
        <v>1.6737393478019759E-2</v>
      </c>
      <c r="F358" s="2">
        <v>3.8872</v>
      </c>
      <c r="G358" s="2">
        <v>3.9366099999999995</v>
      </c>
      <c r="H358" s="2">
        <v>3.9216800000000007</v>
      </c>
      <c r="I358" s="2">
        <v>3.8530359999999995</v>
      </c>
      <c r="J358" s="13">
        <v>3.6780199999999996</v>
      </c>
      <c r="K358" s="13" t="s">
        <v>55</v>
      </c>
      <c r="L358" s="13" t="s">
        <v>50</v>
      </c>
      <c r="M358" s="13" t="s">
        <v>47</v>
      </c>
      <c r="N358" s="16">
        <f t="shared" si="50"/>
        <v>50</v>
      </c>
      <c r="O358" s="16">
        <f t="shared" si="51"/>
        <v>100</v>
      </c>
      <c r="P358" s="16">
        <f t="shared" si="52"/>
        <v>50</v>
      </c>
      <c r="Q358" s="16">
        <f t="shared" si="53"/>
        <v>33</v>
      </c>
      <c r="R358" s="17">
        <f t="shared" si="54"/>
        <v>64.95</v>
      </c>
      <c r="S358" s="17">
        <f t="shared" si="55"/>
        <v>55.75</v>
      </c>
      <c r="T358" s="17">
        <f t="shared" si="56"/>
        <v>49.85</v>
      </c>
      <c r="U358" s="17">
        <f t="shared" si="57"/>
        <v>58.25</v>
      </c>
      <c r="V358" s="16">
        <f t="shared" si="58"/>
        <v>56.85</v>
      </c>
      <c r="W358" s="16">
        <f t="shared" si="59"/>
        <v>57.2</v>
      </c>
    </row>
    <row r="359" spans="1:23" ht="13.5" x14ac:dyDescent="0.25">
      <c r="A359" s="3">
        <v>42524</v>
      </c>
      <c r="B359" s="2">
        <v>3.3113000000000001</v>
      </c>
      <c r="C359" s="2">
        <v>23.991881847112154</v>
      </c>
      <c r="D359" s="2">
        <v>5.4291460424504834E-2</v>
      </c>
      <c r="E359" s="2">
        <v>1.802229946665242E-2</v>
      </c>
      <c r="F359" s="2">
        <v>3.7607999999999997</v>
      </c>
      <c r="G359" s="2">
        <v>3.8730500000000005</v>
      </c>
      <c r="H359" s="2">
        <v>3.8935849999999994</v>
      </c>
      <c r="I359" s="2">
        <v>3.8425359999999991</v>
      </c>
      <c r="J359" s="13">
        <v>3.6752104999999995</v>
      </c>
      <c r="K359" s="13" t="s">
        <v>55</v>
      </c>
      <c r="L359" s="13" t="s">
        <v>50</v>
      </c>
      <c r="M359" s="13" t="s">
        <v>47</v>
      </c>
      <c r="N359" s="16">
        <f t="shared" si="50"/>
        <v>50</v>
      </c>
      <c r="O359" s="16">
        <f t="shared" si="51"/>
        <v>100</v>
      </c>
      <c r="P359" s="16">
        <f t="shared" si="52"/>
        <v>50</v>
      </c>
      <c r="Q359" s="16">
        <f t="shared" si="53"/>
        <v>33</v>
      </c>
      <c r="R359" s="17">
        <f t="shared" si="54"/>
        <v>64.95</v>
      </c>
      <c r="S359" s="17">
        <f t="shared" si="55"/>
        <v>55.75</v>
      </c>
      <c r="T359" s="17">
        <f t="shared" si="56"/>
        <v>49.85</v>
      </c>
      <c r="U359" s="17">
        <f t="shared" si="57"/>
        <v>58.25</v>
      </c>
      <c r="V359" s="16">
        <f t="shared" si="58"/>
        <v>56.85</v>
      </c>
      <c r="W359" s="16">
        <f t="shared" si="59"/>
        <v>57.2</v>
      </c>
    </row>
    <row r="360" spans="1:23" ht="13.5" x14ac:dyDescent="0.25">
      <c r="A360" s="3">
        <v>42527</v>
      </c>
      <c r="B360" s="2">
        <v>3.9546999999999999</v>
      </c>
      <c r="C360" s="2">
        <v>52.824028406665377</v>
      </c>
      <c r="D360" s="2">
        <v>5.9781250924117124E-2</v>
      </c>
      <c r="E360" s="2">
        <v>1.8879693129109459E-2</v>
      </c>
      <c r="F360" s="2">
        <v>3.7734200000000002</v>
      </c>
      <c r="G360" s="2">
        <v>3.86903</v>
      </c>
      <c r="H360" s="2">
        <v>3.8976599999999997</v>
      </c>
      <c r="I360" s="2">
        <v>3.8456419999999993</v>
      </c>
      <c r="J360" s="13">
        <v>3.6756179999999996</v>
      </c>
      <c r="K360" s="13" t="s">
        <v>55</v>
      </c>
      <c r="L360" s="13" t="s">
        <v>50</v>
      </c>
      <c r="M360" s="13" t="s">
        <v>47</v>
      </c>
      <c r="N360" s="16">
        <f t="shared" si="50"/>
        <v>50</v>
      </c>
      <c r="O360" s="16">
        <f t="shared" si="51"/>
        <v>100</v>
      </c>
      <c r="P360" s="16">
        <f t="shared" si="52"/>
        <v>50</v>
      </c>
      <c r="Q360" s="16">
        <f t="shared" si="53"/>
        <v>33</v>
      </c>
      <c r="R360" s="17">
        <f t="shared" si="54"/>
        <v>64.95</v>
      </c>
      <c r="S360" s="17">
        <f t="shared" si="55"/>
        <v>55.75</v>
      </c>
      <c r="T360" s="17">
        <f t="shared" si="56"/>
        <v>49.85</v>
      </c>
      <c r="U360" s="17">
        <f t="shared" si="57"/>
        <v>58.25</v>
      </c>
      <c r="V360" s="16">
        <f t="shared" si="58"/>
        <v>56.85</v>
      </c>
      <c r="W360" s="16">
        <f t="shared" si="59"/>
        <v>57.2</v>
      </c>
    </row>
    <row r="361" spans="1:23" ht="13.5" x14ac:dyDescent="0.25">
      <c r="A361" s="3">
        <v>42528</v>
      </c>
      <c r="B361" s="2">
        <v>3.9683000000000002</v>
      </c>
      <c r="C361" s="2">
        <v>53.227902852350098</v>
      </c>
      <c r="D361" s="2">
        <v>6.5682582501601416E-2</v>
      </c>
      <c r="E361" s="2">
        <v>1.8818874513358119E-2</v>
      </c>
      <c r="F361" s="2">
        <v>3.8108799999999996</v>
      </c>
      <c r="G361" s="2">
        <v>3.8645299999999998</v>
      </c>
      <c r="H361" s="2">
        <v>3.9022300000000003</v>
      </c>
      <c r="I361" s="2">
        <v>3.8490199999999994</v>
      </c>
      <c r="J361" s="13">
        <v>3.6761304999999993</v>
      </c>
      <c r="K361" s="13" t="s">
        <v>51</v>
      </c>
      <c r="L361" s="13" t="s">
        <v>48</v>
      </c>
      <c r="M361" s="13" t="s">
        <v>53</v>
      </c>
      <c r="N361" s="16">
        <f t="shared" si="50"/>
        <v>50</v>
      </c>
      <c r="O361" s="16">
        <f t="shared" si="51"/>
        <v>100</v>
      </c>
      <c r="P361" s="16">
        <f t="shared" si="52"/>
        <v>50</v>
      </c>
      <c r="Q361" s="16">
        <f t="shared" si="53"/>
        <v>50</v>
      </c>
      <c r="R361" s="17">
        <f t="shared" si="54"/>
        <v>67.5</v>
      </c>
      <c r="S361" s="17">
        <f t="shared" si="55"/>
        <v>60</v>
      </c>
      <c r="T361" s="17">
        <f t="shared" si="56"/>
        <v>57.5</v>
      </c>
      <c r="U361" s="17">
        <f t="shared" si="57"/>
        <v>62.5</v>
      </c>
      <c r="V361" s="16">
        <f t="shared" si="58"/>
        <v>61.666666666666664</v>
      </c>
      <c r="W361" s="16">
        <f t="shared" si="59"/>
        <v>61.875</v>
      </c>
    </row>
    <row r="362" spans="1:23" ht="13.5" x14ac:dyDescent="0.25">
      <c r="A362" s="3">
        <v>42529</v>
      </c>
      <c r="B362" s="2">
        <v>3.9683000000000002</v>
      </c>
      <c r="C362" s="2">
        <v>53.227902852350098</v>
      </c>
      <c r="D362" s="2">
        <v>7.1208895475395551E-2</v>
      </c>
      <c r="E362" s="2">
        <v>1.8489159207331296E-2</v>
      </c>
      <c r="F362" s="2">
        <v>3.8298999999999999</v>
      </c>
      <c r="G362" s="2">
        <v>3.8592900000000001</v>
      </c>
      <c r="H362" s="2">
        <v>3.9051400000000003</v>
      </c>
      <c r="I362" s="2">
        <v>3.8523979999999995</v>
      </c>
      <c r="J362" s="13">
        <v>3.676642999999999</v>
      </c>
      <c r="K362" s="13" t="s">
        <v>51</v>
      </c>
      <c r="L362" s="13" t="s">
        <v>48</v>
      </c>
      <c r="M362" s="13" t="s">
        <v>53</v>
      </c>
      <c r="N362" s="16">
        <f t="shared" si="50"/>
        <v>50</v>
      </c>
      <c r="O362" s="16">
        <f t="shared" si="51"/>
        <v>100</v>
      </c>
      <c r="P362" s="16">
        <f t="shared" si="52"/>
        <v>50</v>
      </c>
      <c r="Q362" s="16">
        <f t="shared" si="53"/>
        <v>50</v>
      </c>
      <c r="R362" s="17">
        <f t="shared" si="54"/>
        <v>67.5</v>
      </c>
      <c r="S362" s="17">
        <f t="shared" si="55"/>
        <v>60</v>
      </c>
      <c r="T362" s="17">
        <f t="shared" si="56"/>
        <v>57.5</v>
      </c>
      <c r="U362" s="17">
        <f t="shared" si="57"/>
        <v>62.5</v>
      </c>
      <c r="V362" s="16">
        <f t="shared" si="58"/>
        <v>61.666666666666664</v>
      </c>
      <c r="W362" s="16">
        <f t="shared" si="59"/>
        <v>61.875</v>
      </c>
    </row>
    <row r="363" spans="1:23" ht="13.5" x14ac:dyDescent="0.25">
      <c r="A363" s="3">
        <v>42530</v>
      </c>
      <c r="B363" s="2">
        <v>3.9683000000000002</v>
      </c>
      <c r="C363" s="2">
        <v>53.227902852350098</v>
      </c>
      <c r="D363" s="2">
        <v>6.5108896859702448E-2</v>
      </c>
      <c r="E363" s="2">
        <v>1.8041717868268671E-2</v>
      </c>
      <c r="F363" s="2">
        <v>3.8341799999999999</v>
      </c>
      <c r="G363" s="2">
        <v>3.8606899999999995</v>
      </c>
      <c r="H363" s="2">
        <v>3.9080500000000002</v>
      </c>
      <c r="I363" s="2">
        <v>3.8557759999999992</v>
      </c>
      <c r="J363" s="13">
        <v>3.6772659999999995</v>
      </c>
      <c r="K363" s="13" t="s">
        <v>55</v>
      </c>
      <c r="L363" s="13" t="s">
        <v>54</v>
      </c>
      <c r="M363" s="13" t="s">
        <v>47</v>
      </c>
      <c r="N363" s="16">
        <f t="shared" si="50"/>
        <v>50</v>
      </c>
      <c r="O363" s="16">
        <f t="shared" si="51"/>
        <v>100</v>
      </c>
      <c r="P363" s="16">
        <f t="shared" si="52"/>
        <v>50</v>
      </c>
      <c r="Q363" s="16">
        <f t="shared" si="53"/>
        <v>16.5</v>
      </c>
      <c r="R363" s="17">
        <f t="shared" si="54"/>
        <v>62.475000000000001</v>
      </c>
      <c r="S363" s="17">
        <f t="shared" si="55"/>
        <v>51.625</v>
      </c>
      <c r="T363" s="17">
        <f t="shared" si="56"/>
        <v>42.424999999999997</v>
      </c>
      <c r="U363" s="17">
        <f t="shared" si="57"/>
        <v>54.125</v>
      </c>
      <c r="V363" s="16">
        <f t="shared" si="58"/>
        <v>52.17499999999999</v>
      </c>
      <c r="W363" s="16">
        <f t="shared" si="59"/>
        <v>52.662499999999994</v>
      </c>
    </row>
    <row r="364" spans="1:23" ht="13.5" x14ac:dyDescent="0.25">
      <c r="A364" s="3">
        <v>42531</v>
      </c>
      <c r="B364" s="2">
        <v>3.9683000000000002</v>
      </c>
      <c r="C364" s="2">
        <v>53.227902852350098</v>
      </c>
      <c r="D364" s="2">
        <v>5.7735862082624489E-2</v>
      </c>
      <c r="E364" s="2">
        <v>1.8744646384124125E-2</v>
      </c>
      <c r="F364" s="2">
        <v>3.9655800000000001</v>
      </c>
      <c r="G364" s="2">
        <v>3.8631899999999995</v>
      </c>
      <c r="H364" s="2">
        <v>3.9115150000000001</v>
      </c>
      <c r="I364" s="2">
        <v>3.8591539999999993</v>
      </c>
      <c r="J364" s="13">
        <v>3.6778889999999991</v>
      </c>
      <c r="K364" s="13" t="s">
        <v>51</v>
      </c>
      <c r="L364" s="13" t="s">
        <v>48</v>
      </c>
      <c r="M364" s="13" t="s">
        <v>52</v>
      </c>
      <c r="N364" s="16">
        <f t="shared" si="50"/>
        <v>50</v>
      </c>
      <c r="O364" s="16">
        <f t="shared" si="51"/>
        <v>100</v>
      </c>
      <c r="P364" s="16">
        <f t="shared" si="52"/>
        <v>50</v>
      </c>
      <c r="Q364" s="16">
        <f t="shared" si="53"/>
        <v>67</v>
      </c>
      <c r="R364" s="17">
        <f t="shared" si="54"/>
        <v>70.05</v>
      </c>
      <c r="S364" s="17">
        <f t="shared" si="55"/>
        <v>64.25</v>
      </c>
      <c r="T364" s="17">
        <f t="shared" si="56"/>
        <v>65.150000000000006</v>
      </c>
      <c r="U364" s="17">
        <f t="shared" si="57"/>
        <v>66.75</v>
      </c>
      <c r="V364" s="16">
        <f t="shared" si="58"/>
        <v>66.483333333333334</v>
      </c>
      <c r="W364" s="16">
        <f t="shared" si="59"/>
        <v>66.550000000000011</v>
      </c>
    </row>
    <row r="365" spans="1:23" ht="13.5" x14ac:dyDescent="0.25">
      <c r="A365" s="3">
        <v>42534</v>
      </c>
      <c r="B365" s="2">
        <v>3.9729000000000001</v>
      </c>
      <c r="C365" s="2">
        <v>53.409363235930719</v>
      </c>
      <c r="D365" s="2">
        <v>4.2721822162319345E-2</v>
      </c>
      <c r="E365" s="2">
        <v>1.995877651332132E-2</v>
      </c>
      <c r="F365" s="2">
        <v>3.96922</v>
      </c>
      <c r="G365" s="2">
        <v>3.8713199999999999</v>
      </c>
      <c r="H365" s="2">
        <v>3.9152099999999996</v>
      </c>
      <c r="I365" s="2">
        <v>3.8626239999999994</v>
      </c>
      <c r="J365" s="13">
        <v>3.678387499999999</v>
      </c>
      <c r="K365" s="13" t="s">
        <v>51</v>
      </c>
      <c r="L365" s="13" t="s">
        <v>48</v>
      </c>
      <c r="M365" s="13" t="s">
        <v>52</v>
      </c>
      <c r="N365" s="16">
        <f t="shared" si="50"/>
        <v>50</v>
      </c>
      <c r="O365" s="16">
        <f t="shared" si="51"/>
        <v>100</v>
      </c>
      <c r="P365" s="16">
        <f t="shared" si="52"/>
        <v>50</v>
      </c>
      <c r="Q365" s="16">
        <f t="shared" si="53"/>
        <v>67</v>
      </c>
      <c r="R365" s="17">
        <f t="shared" si="54"/>
        <v>70.05</v>
      </c>
      <c r="S365" s="17">
        <f t="shared" si="55"/>
        <v>64.25</v>
      </c>
      <c r="T365" s="17">
        <f t="shared" si="56"/>
        <v>65.150000000000006</v>
      </c>
      <c r="U365" s="17">
        <f t="shared" si="57"/>
        <v>66.75</v>
      </c>
      <c r="V365" s="16">
        <f t="shared" si="58"/>
        <v>66.483333333333334</v>
      </c>
      <c r="W365" s="16">
        <f t="shared" si="59"/>
        <v>66.550000000000011</v>
      </c>
    </row>
    <row r="366" spans="1:23" ht="13.5" x14ac:dyDescent="0.25">
      <c r="A366" s="3">
        <v>42535</v>
      </c>
      <c r="B366" s="2">
        <v>3.9502000000000002</v>
      </c>
      <c r="C366" s="2">
        <v>52.330411932964573</v>
      </c>
      <c r="D366" s="2">
        <v>1.4211428240002988E-2</v>
      </c>
      <c r="E366" s="2">
        <v>2.0939964589376976E-2</v>
      </c>
      <c r="F366" s="2">
        <v>3.9655999999999998</v>
      </c>
      <c r="G366" s="2">
        <v>3.8882399999999997</v>
      </c>
      <c r="H366" s="2">
        <v>3.9153749999999996</v>
      </c>
      <c r="I366" s="2">
        <v>3.8657879999999989</v>
      </c>
      <c r="J366" s="13">
        <v>3.6787724999999991</v>
      </c>
      <c r="K366" s="13" t="s">
        <v>51</v>
      </c>
      <c r="L366" s="13" t="s">
        <v>54</v>
      </c>
      <c r="M366" s="13" t="s">
        <v>53</v>
      </c>
      <c r="N366" s="16">
        <f t="shared" si="50"/>
        <v>50</v>
      </c>
      <c r="O366" s="16">
        <f t="shared" si="51"/>
        <v>100</v>
      </c>
      <c r="P366" s="16">
        <f t="shared" si="52"/>
        <v>50</v>
      </c>
      <c r="Q366" s="16">
        <f t="shared" si="53"/>
        <v>66.5</v>
      </c>
      <c r="R366" s="17">
        <f t="shared" si="54"/>
        <v>69.974999999999994</v>
      </c>
      <c r="S366" s="17">
        <f t="shared" si="55"/>
        <v>64.125</v>
      </c>
      <c r="T366" s="17">
        <f t="shared" si="56"/>
        <v>64.924999999999997</v>
      </c>
      <c r="U366" s="17">
        <f t="shared" si="57"/>
        <v>66.625</v>
      </c>
      <c r="V366" s="16">
        <f t="shared" si="58"/>
        <v>66.341666666666654</v>
      </c>
      <c r="W366" s="16">
        <f t="shared" si="59"/>
        <v>66.412499999999994</v>
      </c>
    </row>
    <row r="367" spans="1:23" ht="13.5" x14ac:dyDescent="0.25">
      <c r="A367" s="3">
        <v>42536</v>
      </c>
      <c r="B367" s="2">
        <v>3.8731</v>
      </c>
      <c r="C367" s="2">
        <v>48.72967678015636</v>
      </c>
      <c r="D367" s="2">
        <v>9.6797927938578887E-3</v>
      </c>
      <c r="E367" s="2">
        <v>2.1191542739614728E-2</v>
      </c>
      <c r="F367" s="2">
        <v>3.9465600000000003</v>
      </c>
      <c r="G367" s="2">
        <v>3.8882300000000001</v>
      </c>
      <c r="H367" s="2">
        <v>3.9116849999999994</v>
      </c>
      <c r="I367" s="2">
        <v>3.867999999999999</v>
      </c>
      <c r="J367" s="13">
        <v>3.6789564999999982</v>
      </c>
      <c r="K367" s="13" t="s">
        <v>55</v>
      </c>
      <c r="L367" s="13" t="s">
        <v>50</v>
      </c>
      <c r="M367" s="13" t="s">
        <v>47</v>
      </c>
      <c r="N367" s="16">
        <f t="shared" si="50"/>
        <v>50</v>
      </c>
      <c r="O367" s="16">
        <f t="shared" si="51"/>
        <v>100</v>
      </c>
      <c r="P367" s="16">
        <f t="shared" si="52"/>
        <v>50</v>
      </c>
      <c r="Q367" s="16">
        <f t="shared" si="53"/>
        <v>33</v>
      </c>
      <c r="R367" s="17">
        <f t="shared" si="54"/>
        <v>64.95</v>
      </c>
      <c r="S367" s="17">
        <f t="shared" si="55"/>
        <v>55.75</v>
      </c>
      <c r="T367" s="17">
        <f t="shared" si="56"/>
        <v>49.85</v>
      </c>
      <c r="U367" s="17">
        <f t="shared" si="57"/>
        <v>58.25</v>
      </c>
      <c r="V367" s="16">
        <f t="shared" si="58"/>
        <v>56.85</v>
      </c>
      <c r="W367" s="16">
        <f t="shared" si="59"/>
        <v>57.2</v>
      </c>
    </row>
    <row r="368" spans="1:23" ht="13.5" x14ac:dyDescent="0.25">
      <c r="A368" s="3">
        <v>42537</v>
      </c>
      <c r="B368" s="2">
        <v>3.8096000000000001</v>
      </c>
      <c r="C368" s="2">
        <v>45.926780313060213</v>
      </c>
      <c r="D368" s="2">
        <v>2.2062359976577461E-2</v>
      </c>
      <c r="E368" s="2">
        <v>2.1049455773510552E-2</v>
      </c>
      <c r="F368" s="2">
        <v>3.9148200000000002</v>
      </c>
      <c r="G368" s="2">
        <v>3.8744999999999998</v>
      </c>
      <c r="H368" s="2">
        <v>3.9055549999999997</v>
      </c>
      <c r="I368" s="2">
        <v>3.8690159999999993</v>
      </c>
      <c r="J368" s="13">
        <v>3.6788044999999987</v>
      </c>
      <c r="K368" s="13" t="s">
        <v>55</v>
      </c>
      <c r="L368" s="13" t="s">
        <v>50</v>
      </c>
      <c r="M368" s="13" t="s">
        <v>47</v>
      </c>
      <c r="N368" s="16">
        <f t="shared" si="50"/>
        <v>50</v>
      </c>
      <c r="O368" s="16">
        <f t="shared" si="51"/>
        <v>100</v>
      </c>
      <c r="P368" s="16">
        <f t="shared" si="52"/>
        <v>50</v>
      </c>
      <c r="Q368" s="16">
        <f t="shared" si="53"/>
        <v>33</v>
      </c>
      <c r="R368" s="17">
        <f t="shared" si="54"/>
        <v>64.95</v>
      </c>
      <c r="S368" s="17">
        <f t="shared" si="55"/>
        <v>55.75</v>
      </c>
      <c r="T368" s="17">
        <f t="shared" si="56"/>
        <v>49.85</v>
      </c>
      <c r="U368" s="17">
        <f t="shared" si="57"/>
        <v>58.25</v>
      </c>
      <c r="V368" s="16">
        <f t="shared" si="58"/>
        <v>56.85</v>
      </c>
      <c r="W368" s="16">
        <f t="shared" si="59"/>
        <v>57.2</v>
      </c>
    </row>
    <row r="369" spans="1:23" ht="13.5" x14ac:dyDescent="0.25">
      <c r="A369" s="3">
        <v>42538</v>
      </c>
      <c r="B369" s="2">
        <v>3.7597</v>
      </c>
      <c r="C369" s="2">
        <v>43.794966707361191</v>
      </c>
      <c r="D369" s="2">
        <v>-6.1011268127862284E-2</v>
      </c>
      <c r="E369" s="2">
        <v>2.0747734932655047E-2</v>
      </c>
      <c r="F369" s="2">
        <v>3.8730999999999995</v>
      </c>
      <c r="G369" s="2">
        <v>3.9193400000000005</v>
      </c>
      <c r="H369" s="2">
        <v>3.8961950000000001</v>
      </c>
      <c r="I369" s="2">
        <v>3.8690339999999996</v>
      </c>
      <c r="J369" s="13">
        <v>3.678402999999999</v>
      </c>
      <c r="K369" s="13" t="s">
        <v>55</v>
      </c>
      <c r="L369" s="13" t="s">
        <v>50</v>
      </c>
      <c r="M369" s="13" t="s">
        <v>47</v>
      </c>
      <c r="N369" s="16">
        <f t="shared" si="50"/>
        <v>50</v>
      </c>
      <c r="O369" s="16">
        <f t="shared" si="51"/>
        <v>100</v>
      </c>
      <c r="P369" s="16">
        <f t="shared" si="52"/>
        <v>50</v>
      </c>
      <c r="Q369" s="16">
        <f t="shared" si="53"/>
        <v>33</v>
      </c>
      <c r="R369" s="17">
        <f t="shared" si="54"/>
        <v>64.95</v>
      </c>
      <c r="S369" s="17">
        <f t="shared" si="55"/>
        <v>55.75</v>
      </c>
      <c r="T369" s="17">
        <f t="shared" si="56"/>
        <v>49.85</v>
      </c>
      <c r="U369" s="17">
        <f t="shared" si="57"/>
        <v>58.25</v>
      </c>
      <c r="V369" s="16">
        <f t="shared" si="58"/>
        <v>56.85</v>
      </c>
      <c r="W369" s="16">
        <f t="shared" si="59"/>
        <v>57.2</v>
      </c>
    </row>
    <row r="370" spans="1:23" ht="13.5" x14ac:dyDescent="0.25">
      <c r="A370" s="3">
        <v>42541</v>
      </c>
      <c r="B370" s="2">
        <v>3.7597</v>
      </c>
      <c r="C370" s="2">
        <v>43.794966707361191</v>
      </c>
      <c r="D370" s="2">
        <v>-3.1527515011650742E-2</v>
      </c>
      <c r="E370" s="2">
        <v>2.0174316151857424E-2</v>
      </c>
      <c r="F370" s="2">
        <v>3.83046</v>
      </c>
      <c r="G370" s="2">
        <v>3.8998400000000002</v>
      </c>
      <c r="H370" s="2">
        <v>3.8844349999999999</v>
      </c>
      <c r="I370" s="2">
        <v>3.8694940000000004</v>
      </c>
      <c r="J370" s="13">
        <v>3.6780014999999979</v>
      </c>
      <c r="K370" s="13" t="s">
        <v>55</v>
      </c>
      <c r="L370" s="13" t="s">
        <v>50</v>
      </c>
      <c r="M370" s="13" t="s">
        <v>47</v>
      </c>
      <c r="N370" s="16">
        <f t="shared" si="50"/>
        <v>50</v>
      </c>
      <c r="O370" s="16">
        <f t="shared" si="51"/>
        <v>100</v>
      </c>
      <c r="P370" s="16">
        <f t="shared" si="52"/>
        <v>50</v>
      </c>
      <c r="Q370" s="16">
        <f t="shared" si="53"/>
        <v>33</v>
      </c>
      <c r="R370" s="17">
        <f t="shared" si="54"/>
        <v>64.95</v>
      </c>
      <c r="S370" s="17">
        <f t="shared" si="55"/>
        <v>55.75</v>
      </c>
      <c r="T370" s="17">
        <f t="shared" si="56"/>
        <v>49.85</v>
      </c>
      <c r="U370" s="17">
        <f t="shared" si="57"/>
        <v>58.25</v>
      </c>
      <c r="V370" s="16">
        <f t="shared" si="58"/>
        <v>56.85</v>
      </c>
      <c r="W370" s="16">
        <f t="shared" si="59"/>
        <v>57.2</v>
      </c>
    </row>
    <row r="371" spans="1:23" ht="13.5" x14ac:dyDescent="0.25">
      <c r="A371" s="3">
        <v>42542</v>
      </c>
      <c r="B371" s="2">
        <v>3.7597</v>
      </c>
      <c r="C371" s="2">
        <v>43.794966707361191</v>
      </c>
      <c r="D371" s="2">
        <v>-3.7538906042295928E-3</v>
      </c>
      <c r="E371" s="2">
        <v>1.9356446960398562E-2</v>
      </c>
      <c r="F371" s="2">
        <v>3.79236</v>
      </c>
      <c r="G371" s="2">
        <v>3.8789799999999999</v>
      </c>
      <c r="H371" s="2">
        <v>3.8717549999999994</v>
      </c>
      <c r="I371" s="2">
        <v>3.8698060000000005</v>
      </c>
      <c r="J371" s="13">
        <v>3.6775999999999982</v>
      </c>
      <c r="K371" s="13" t="s">
        <v>55</v>
      </c>
      <c r="L371" s="13" t="s">
        <v>50</v>
      </c>
      <c r="M371" s="13" t="s">
        <v>47</v>
      </c>
      <c r="N371" s="16">
        <f t="shared" si="50"/>
        <v>50</v>
      </c>
      <c r="O371" s="16">
        <f t="shared" si="51"/>
        <v>100</v>
      </c>
      <c r="P371" s="16">
        <f t="shared" si="52"/>
        <v>50</v>
      </c>
      <c r="Q371" s="16">
        <f t="shared" si="53"/>
        <v>33</v>
      </c>
      <c r="R371" s="17">
        <f t="shared" si="54"/>
        <v>64.95</v>
      </c>
      <c r="S371" s="17">
        <f t="shared" si="55"/>
        <v>55.75</v>
      </c>
      <c r="T371" s="17">
        <f t="shared" si="56"/>
        <v>49.85</v>
      </c>
      <c r="U371" s="17">
        <f t="shared" si="57"/>
        <v>58.25</v>
      </c>
      <c r="V371" s="16">
        <f t="shared" si="58"/>
        <v>56.85</v>
      </c>
      <c r="W371" s="16">
        <f t="shared" si="59"/>
        <v>57.2</v>
      </c>
    </row>
    <row r="372" spans="1:23" ht="13.5" x14ac:dyDescent="0.25">
      <c r="A372" s="3">
        <v>42543</v>
      </c>
      <c r="B372" s="2">
        <v>3.7505999999999999</v>
      </c>
      <c r="C372" s="2">
        <v>43.336788059556937</v>
      </c>
      <c r="D372" s="2">
        <v>2.1100132969724683E-2</v>
      </c>
      <c r="E372" s="2">
        <v>1.8670157669820272E-2</v>
      </c>
      <c r="F372" s="2">
        <v>3.7678600000000002</v>
      </c>
      <c r="G372" s="2">
        <v>3.8572099999999998</v>
      </c>
      <c r="H372" s="2">
        <v>3.8582500000000004</v>
      </c>
      <c r="I372" s="2">
        <v>3.869936</v>
      </c>
      <c r="J372" s="13">
        <v>3.6771529999999983</v>
      </c>
      <c r="K372" s="13" t="s">
        <v>55</v>
      </c>
      <c r="L372" s="13" t="s">
        <v>50</v>
      </c>
      <c r="M372" s="13" t="s">
        <v>47</v>
      </c>
      <c r="N372" s="16">
        <f t="shared" si="50"/>
        <v>50</v>
      </c>
      <c r="O372" s="16">
        <f t="shared" si="51"/>
        <v>100</v>
      </c>
      <c r="P372" s="16">
        <f t="shared" si="52"/>
        <v>50</v>
      </c>
      <c r="Q372" s="16">
        <f t="shared" si="53"/>
        <v>33</v>
      </c>
      <c r="R372" s="17">
        <f t="shared" si="54"/>
        <v>64.95</v>
      </c>
      <c r="S372" s="17">
        <f t="shared" si="55"/>
        <v>55.75</v>
      </c>
      <c r="T372" s="17">
        <f t="shared" si="56"/>
        <v>49.85</v>
      </c>
      <c r="U372" s="17">
        <f t="shared" si="57"/>
        <v>58.25</v>
      </c>
      <c r="V372" s="16">
        <f t="shared" si="58"/>
        <v>56.85</v>
      </c>
      <c r="W372" s="16">
        <f t="shared" si="59"/>
        <v>57.2</v>
      </c>
    </row>
    <row r="373" spans="1:23" ht="13.5" x14ac:dyDescent="0.25">
      <c r="A373" s="3">
        <v>42544</v>
      </c>
      <c r="B373" s="2">
        <v>3.7370000000000001</v>
      </c>
      <c r="C373" s="2">
        <v>42.619162731077132</v>
      </c>
      <c r="D373" s="2">
        <v>4.3820520294393095E-2</v>
      </c>
      <c r="E373" s="2">
        <v>1.8167797652759086E-2</v>
      </c>
      <c r="F373" s="2">
        <v>3.7533400000000001</v>
      </c>
      <c r="G373" s="2">
        <v>3.8340800000000002</v>
      </c>
      <c r="H373" s="2">
        <v>3.8473850000000001</v>
      </c>
      <c r="I373" s="2">
        <v>3.8700159999999992</v>
      </c>
      <c r="J373" s="13">
        <v>3.6766379999999974</v>
      </c>
      <c r="K373" s="13" t="s">
        <v>55</v>
      </c>
      <c r="L373" s="13" t="s">
        <v>50</v>
      </c>
      <c r="M373" s="13" t="s">
        <v>47</v>
      </c>
      <c r="N373" s="16">
        <f t="shared" si="50"/>
        <v>50</v>
      </c>
      <c r="O373" s="16">
        <f t="shared" si="51"/>
        <v>100</v>
      </c>
      <c r="P373" s="16">
        <f t="shared" si="52"/>
        <v>50</v>
      </c>
      <c r="Q373" s="16">
        <f t="shared" si="53"/>
        <v>33</v>
      </c>
      <c r="R373" s="17">
        <f t="shared" si="54"/>
        <v>64.95</v>
      </c>
      <c r="S373" s="17">
        <f t="shared" si="55"/>
        <v>55.75</v>
      </c>
      <c r="T373" s="17">
        <f t="shared" si="56"/>
        <v>49.85</v>
      </c>
      <c r="U373" s="17">
        <f t="shared" si="57"/>
        <v>58.25</v>
      </c>
      <c r="V373" s="16">
        <f t="shared" si="58"/>
        <v>56.85</v>
      </c>
      <c r="W373" s="16">
        <f t="shared" si="59"/>
        <v>57.2</v>
      </c>
    </row>
    <row r="374" spans="1:23" ht="13.5" x14ac:dyDescent="0.25">
      <c r="A374" s="3">
        <v>42545</v>
      </c>
      <c r="B374" s="2">
        <v>3.6191</v>
      </c>
      <c r="C374" s="2">
        <v>36.912592495147919</v>
      </c>
      <c r="D374" s="2">
        <v>7.2491245175037466E-2</v>
      </c>
      <c r="E374" s="2">
        <v>1.7873681585457105E-2</v>
      </c>
      <c r="F374" s="2">
        <v>3.7252200000000002</v>
      </c>
      <c r="G374" s="2">
        <v>3.7991599999999996</v>
      </c>
      <c r="H374" s="2">
        <v>3.8311750000000004</v>
      </c>
      <c r="I374" s="2">
        <v>3.8678859999999999</v>
      </c>
      <c r="J374" s="13">
        <v>3.6755149999999981</v>
      </c>
      <c r="K374" s="13" t="s">
        <v>55</v>
      </c>
      <c r="L374" s="13" t="s">
        <v>50</v>
      </c>
      <c r="M374" s="13" t="s">
        <v>47</v>
      </c>
      <c r="N374" s="16">
        <f t="shared" si="50"/>
        <v>50</v>
      </c>
      <c r="O374" s="16">
        <f t="shared" si="51"/>
        <v>100</v>
      </c>
      <c r="P374" s="16">
        <f t="shared" si="52"/>
        <v>50</v>
      </c>
      <c r="Q374" s="16">
        <f t="shared" si="53"/>
        <v>33</v>
      </c>
      <c r="R374" s="17">
        <f t="shared" si="54"/>
        <v>64.95</v>
      </c>
      <c r="S374" s="17">
        <f t="shared" si="55"/>
        <v>55.75</v>
      </c>
      <c r="T374" s="17">
        <f t="shared" si="56"/>
        <v>49.85</v>
      </c>
      <c r="U374" s="17">
        <f t="shared" si="57"/>
        <v>58.25</v>
      </c>
      <c r="V374" s="16">
        <f t="shared" si="58"/>
        <v>56.85</v>
      </c>
      <c r="W374" s="16">
        <f t="shared" si="59"/>
        <v>57.2</v>
      </c>
    </row>
    <row r="375" spans="1:23" ht="13.5" x14ac:dyDescent="0.25">
      <c r="A375" s="3">
        <v>42548</v>
      </c>
      <c r="B375" s="2">
        <v>3.6326999999999998</v>
      </c>
      <c r="C375" s="2">
        <v>37.944779443980082</v>
      </c>
      <c r="D375" s="2">
        <v>9.7807724837365217E-2</v>
      </c>
      <c r="E375" s="2">
        <v>1.7933544034727869E-2</v>
      </c>
      <c r="F375" s="2">
        <v>3.6998199999999999</v>
      </c>
      <c r="G375" s="2">
        <v>3.7651400000000002</v>
      </c>
      <c r="H375" s="2">
        <v>3.8182300000000007</v>
      </c>
      <c r="I375" s="2">
        <v>3.8663959999999999</v>
      </c>
      <c r="J375" s="13">
        <v>3.674496999999997</v>
      </c>
      <c r="K375" s="13" t="s">
        <v>55</v>
      </c>
      <c r="L375" s="13" t="s">
        <v>50</v>
      </c>
      <c r="M375" s="13" t="s">
        <v>47</v>
      </c>
      <c r="N375" s="16">
        <f t="shared" si="50"/>
        <v>50</v>
      </c>
      <c r="O375" s="16">
        <f t="shared" si="51"/>
        <v>100</v>
      </c>
      <c r="P375" s="16">
        <f t="shared" si="52"/>
        <v>50</v>
      </c>
      <c r="Q375" s="16">
        <f t="shared" si="53"/>
        <v>33</v>
      </c>
      <c r="R375" s="17">
        <f t="shared" si="54"/>
        <v>64.95</v>
      </c>
      <c r="S375" s="17">
        <f t="shared" si="55"/>
        <v>55.75</v>
      </c>
      <c r="T375" s="17">
        <f t="shared" si="56"/>
        <v>49.85</v>
      </c>
      <c r="U375" s="17">
        <f t="shared" si="57"/>
        <v>58.25</v>
      </c>
      <c r="V375" s="16">
        <f t="shared" si="58"/>
        <v>56.85</v>
      </c>
      <c r="W375" s="16">
        <f t="shared" si="59"/>
        <v>57.2</v>
      </c>
    </row>
    <row r="376" spans="1:23" ht="13.5" x14ac:dyDescent="0.25">
      <c r="A376" s="3">
        <v>42549</v>
      </c>
      <c r="B376" s="2">
        <v>3.6326999999999998</v>
      </c>
      <c r="C376" s="2">
        <v>37.944779443980075</v>
      </c>
      <c r="D376" s="2">
        <v>0.11691257101340735</v>
      </c>
      <c r="E376" s="2">
        <v>1.8370577336852156E-2</v>
      </c>
      <c r="F376" s="2">
        <v>3.67442</v>
      </c>
      <c r="G376" s="2">
        <v>3.73339</v>
      </c>
      <c r="H376" s="2">
        <v>3.8108150000000003</v>
      </c>
      <c r="I376" s="2">
        <v>3.8649059999999995</v>
      </c>
      <c r="J376" s="13">
        <v>3.6734974999999976</v>
      </c>
      <c r="K376" s="13" t="s">
        <v>55</v>
      </c>
      <c r="L376" s="13" t="s">
        <v>50</v>
      </c>
      <c r="M376" s="13" t="s">
        <v>47</v>
      </c>
      <c r="N376" s="16">
        <f t="shared" si="50"/>
        <v>50</v>
      </c>
      <c r="O376" s="16">
        <f t="shared" si="51"/>
        <v>100</v>
      </c>
      <c r="P376" s="16">
        <f t="shared" si="52"/>
        <v>50</v>
      </c>
      <c r="Q376" s="16">
        <f t="shared" si="53"/>
        <v>33</v>
      </c>
      <c r="R376" s="17">
        <f t="shared" si="54"/>
        <v>64.95</v>
      </c>
      <c r="S376" s="17">
        <f t="shared" si="55"/>
        <v>55.75</v>
      </c>
      <c r="T376" s="17">
        <f t="shared" si="56"/>
        <v>49.85</v>
      </c>
      <c r="U376" s="17">
        <f t="shared" si="57"/>
        <v>58.25</v>
      </c>
      <c r="V376" s="16">
        <f t="shared" si="58"/>
        <v>56.85</v>
      </c>
      <c r="W376" s="16">
        <f t="shared" si="59"/>
        <v>57.2</v>
      </c>
    </row>
    <row r="377" spans="1:23" ht="13.5" x14ac:dyDescent="0.25">
      <c r="A377" s="3">
        <v>42550</v>
      </c>
      <c r="B377" s="2">
        <v>3.6282000000000001</v>
      </c>
      <c r="C377" s="2">
        <v>37.708028087221095</v>
      </c>
      <c r="D377" s="2">
        <v>0.12263844683778835</v>
      </c>
      <c r="E377" s="2">
        <v>1.9119632613333205E-2</v>
      </c>
      <c r="F377" s="2">
        <v>3.64994</v>
      </c>
      <c r="G377" s="2">
        <v>3.7089000000000008</v>
      </c>
      <c r="H377" s="2">
        <v>3.7985650000000009</v>
      </c>
      <c r="I377" s="2">
        <v>3.8633259999999994</v>
      </c>
      <c r="J377" s="13">
        <v>3.6724754999999978</v>
      </c>
      <c r="K377" s="13" t="s">
        <v>55</v>
      </c>
      <c r="L377" s="13" t="s">
        <v>50</v>
      </c>
      <c r="M377" s="13" t="s">
        <v>47</v>
      </c>
      <c r="N377" s="16">
        <f t="shared" si="50"/>
        <v>50</v>
      </c>
      <c r="O377" s="16">
        <f t="shared" si="51"/>
        <v>100</v>
      </c>
      <c r="P377" s="16">
        <f t="shared" si="52"/>
        <v>50</v>
      </c>
      <c r="Q377" s="16">
        <f t="shared" si="53"/>
        <v>33</v>
      </c>
      <c r="R377" s="17">
        <f t="shared" si="54"/>
        <v>64.95</v>
      </c>
      <c r="S377" s="17">
        <f t="shared" si="55"/>
        <v>55.75</v>
      </c>
      <c r="T377" s="17">
        <f t="shared" si="56"/>
        <v>49.85</v>
      </c>
      <c r="U377" s="17">
        <f t="shared" si="57"/>
        <v>58.25</v>
      </c>
      <c r="V377" s="16">
        <f t="shared" si="58"/>
        <v>56.85</v>
      </c>
      <c r="W377" s="16">
        <f t="shared" si="59"/>
        <v>57.2</v>
      </c>
    </row>
    <row r="378" spans="1:23" ht="13.5" x14ac:dyDescent="0.25">
      <c r="A378" s="3">
        <v>42551</v>
      </c>
      <c r="B378" s="2">
        <v>3.6055000000000001</v>
      </c>
      <c r="C378" s="2">
        <v>36.471808090053621</v>
      </c>
      <c r="D378" s="2">
        <v>0.120430076650762</v>
      </c>
      <c r="E378" s="2">
        <v>1.9974119545599349E-2</v>
      </c>
      <c r="F378" s="2">
        <v>3.6236399999999995</v>
      </c>
      <c r="G378" s="2">
        <v>3.6884900000000003</v>
      </c>
      <c r="H378" s="2">
        <v>3.7814950000000009</v>
      </c>
      <c r="I378" s="2">
        <v>3.8579720000000002</v>
      </c>
      <c r="J378" s="13">
        <v>3.6713399999999967</v>
      </c>
      <c r="K378" s="13" t="s">
        <v>55</v>
      </c>
      <c r="L378" s="13" t="s">
        <v>50</v>
      </c>
      <c r="M378" s="13" t="s">
        <v>47</v>
      </c>
      <c r="N378" s="16">
        <f t="shared" si="50"/>
        <v>50</v>
      </c>
      <c r="O378" s="16">
        <f t="shared" si="51"/>
        <v>100</v>
      </c>
      <c r="P378" s="16">
        <f t="shared" si="52"/>
        <v>50</v>
      </c>
      <c r="Q378" s="16">
        <f t="shared" si="53"/>
        <v>33</v>
      </c>
      <c r="R378" s="17">
        <f t="shared" si="54"/>
        <v>64.95</v>
      </c>
      <c r="S378" s="17">
        <f t="shared" si="55"/>
        <v>55.75</v>
      </c>
      <c r="T378" s="17">
        <f t="shared" si="56"/>
        <v>49.85</v>
      </c>
      <c r="U378" s="17">
        <f t="shared" si="57"/>
        <v>58.25</v>
      </c>
      <c r="V378" s="16">
        <f t="shared" si="58"/>
        <v>56.85</v>
      </c>
      <c r="W378" s="16">
        <f t="shared" si="59"/>
        <v>57.2</v>
      </c>
    </row>
    <row r="379" spans="1:23" ht="13.5" x14ac:dyDescent="0.25">
      <c r="A379" s="3">
        <v>42552</v>
      </c>
      <c r="B379" s="2">
        <v>3.6509</v>
      </c>
      <c r="C379" s="2">
        <v>40.661780221876718</v>
      </c>
      <c r="D379" s="2">
        <v>0.10861348944838189</v>
      </c>
      <c r="E379" s="2">
        <v>2.0496905933941087E-2</v>
      </c>
      <c r="F379" s="2">
        <v>3.63</v>
      </c>
      <c r="G379" s="2">
        <v>3.67761</v>
      </c>
      <c r="H379" s="2">
        <v>3.7984750000000007</v>
      </c>
      <c r="I379" s="2">
        <v>3.8520520000000005</v>
      </c>
      <c r="J379" s="13">
        <v>3.6705974999999973</v>
      </c>
      <c r="K379" s="13" t="s">
        <v>55</v>
      </c>
      <c r="L379" s="13" t="s">
        <v>50</v>
      </c>
      <c r="M379" s="13" t="s">
        <v>49</v>
      </c>
      <c r="N379" s="16">
        <f t="shared" si="50"/>
        <v>50</v>
      </c>
      <c r="O379" s="16">
        <f t="shared" si="51"/>
        <v>100</v>
      </c>
      <c r="P379" s="16">
        <f t="shared" si="52"/>
        <v>50</v>
      </c>
      <c r="Q379" s="16">
        <f t="shared" si="53"/>
        <v>33</v>
      </c>
      <c r="R379" s="17">
        <f t="shared" si="54"/>
        <v>64.95</v>
      </c>
      <c r="S379" s="17">
        <f t="shared" si="55"/>
        <v>55.75</v>
      </c>
      <c r="T379" s="17">
        <f t="shared" si="56"/>
        <v>49.85</v>
      </c>
      <c r="U379" s="17">
        <f t="shared" si="57"/>
        <v>58.25</v>
      </c>
      <c r="V379" s="16">
        <f t="shared" si="58"/>
        <v>56.85</v>
      </c>
      <c r="W379" s="16">
        <f t="shared" si="59"/>
        <v>57.2</v>
      </c>
    </row>
    <row r="380" spans="1:23" ht="13.5" x14ac:dyDescent="0.25">
      <c r="A380" s="3">
        <v>42555</v>
      </c>
      <c r="B380" s="2">
        <v>3.7551999999999999</v>
      </c>
      <c r="C380" s="2">
        <v>48.986059621935425</v>
      </c>
      <c r="D380" s="2">
        <v>9.1631679082432971E-2</v>
      </c>
      <c r="E380" s="2">
        <v>2.053857860730849E-2</v>
      </c>
      <c r="F380" s="2">
        <v>3.6544999999999996</v>
      </c>
      <c r="G380" s="2">
        <v>3.6771599999999998</v>
      </c>
      <c r="H380" s="2">
        <v>3.7885000000000004</v>
      </c>
      <c r="I380" s="2">
        <v>3.8489540000000004</v>
      </c>
      <c r="J380" s="13">
        <v>3.6703764999999975</v>
      </c>
      <c r="K380" s="13" t="s">
        <v>51</v>
      </c>
      <c r="L380" s="13" t="s">
        <v>48</v>
      </c>
      <c r="M380" s="13" t="s">
        <v>52</v>
      </c>
      <c r="N380" s="16">
        <f t="shared" si="50"/>
        <v>50</v>
      </c>
      <c r="O380" s="16">
        <f t="shared" si="51"/>
        <v>100</v>
      </c>
      <c r="P380" s="16">
        <f t="shared" si="52"/>
        <v>50</v>
      </c>
      <c r="Q380" s="16">
        <f t="shared" si="53"/>
        <v>67</v>
      </c>
      <c r="R380" s="17">
        <f t="shared" si="54"/>
        <v>70.05</v>
      </c>
      <c r="S380" s="17">
        <f t="shared" si="55"/>
        <v>64.25</v>
      </c>
      <c r="T380" s="17">
        <f t="shared" si="56"/>
        <v>65.150000000000006</v>
      </c>
      <c r="U380" s="17">
        <f t="shared" si="57"/>
        <v>66.75</v>
      </c>
      <c r="V380" s="16">
        <f t="shared" si="58"/>
        <v>66.483333333333334</v>
      </c>
      <c r="W380" s="16">
        <f t="shared" si="59"/>
        <v>66.550000000000011</v>
      </c>
    </row>
    <row r="381" spans="1:23" ht="13.5" x14ac:dyDescent="0.25">
      <c r="A381" s="3">
        <v>42559</v>
      </c>
      <c r="B381" s="2">
        <v>3.7551999999999999</v>
      </c>
      <c r="C381" s="2">
        <v>48.986059621935425</v>
      </c>
      <c r="D381" s="2">
        <v>7.7333888293356967E-2</v>
      </c>
      <c r="E381" s="2">
        <v>2.0456824906401955E-2</v>
      </c>
      <c r="F381" s="2">
        <v>3.6789999999999998</v>
      </c>
      <c r="G381" s="2">
        <v>3.6767099999999999</v>
      </c>
      <c r="H381" s="2">
        <v>3.7778450000000006</v>
      </c>
      <c r="I381" s="2">
        <v>3.8465940000000005</v>
      </c>
      <c r="J381" s="13">
        <v>3.6699894999999976</v>
      </c>
      <c r="K381" s="13" t="s">
        <v>51</v>
      </c>
      <c r="L381" s="13" t="s">
        <v>48</v>
      </c>
      <c r="M381" s="13" t="s">
        <v>52</v>
      </c>
      <c r="N381" s="16">
        <f t="shared" si="50"/>
        <v>50</v>
      </c>
      <c r="O381" s="16">
        <f t="shared" si="51"/>
        <v>100</v>
      </c>
      <c r="P381" s="16">
        <f t="shared" si="52"/>
        <v>50</v>
      </c>
      <c r="Q381" s="16">
        <f t="shared" si="53"/>
        <v>67</v>
      </c>
      <c r="R381" s="17">
        <f t="shared" si="54"/>
        <v>70.05</v>
      </c>
      <c r="S381" s="17">
        <f t="shared" si="55"/>
        <v>64.25</v>
      </c>
      <c r="T381" s="17">
        <f t="shared" si="56"/>
        <v>65.150000000000006</v>
      </c>
      <c r="U381" s="17">
        <f t="shared" si="57"/>
        <v>66.75</v>
      </c>
      <c r="V381" s="16">
        <f t="shared" si="58"/>
        <v>66.483333333333334</v>
      </c>
      <c r="W381" s="16">
        <f t="shared" si="59"/>
        <v>66.550000000000011</v>
      </c>
    </row>
    <row r="382" spans="1:23" ht="13.5" x14ac:dyDescent="0.25">
      <c r="A382" s="3">
        <v>42562</v>
      </c>
      <c r="B382" s="2">
        <v>3.7416</v>
      </c>
      <c r="C382" s="2">
        <v>47.96842571710863</v>
      </c>
      <c r="D382" s="2">
        <v>6.4909307039313635E-2</v>
      </c>
      <c r="E382" s="2">
        <v>1.9926481478519047E-2</v>
      </c>
      <c r="F382" s="2">
        <v>3.7016800000000005</v>
      </c>
      <c r="G382" s="2">
        <v>3.6758099999999998</v>
      </c>
      <c r="H382" s="2">
        <v>3.7665100000000011</v>
      </c>
      <c r="I382" s="2">
        <v>3.8444060000000007</v>
      </c>
      <c r="J382" s="13">
        <v>3.6693314999999971</v>
      </c>
      <c r="K382" s="13" t="s">
        <v>51</v>
      </c>
      <c r="L382" s="13" t="s">
        <v>54</v>
      </c>
      <c r="M382" s="13" t="s">
        <v>52</v>
      </c>
      <c r="N382" s="16">
        <f t="shared" si="50"/>
        <v>50</v>
      </c>
      <c r="O382" s="16">
        <f t="shared" si="51"/>
        <v>100</v>
      </c>
      <c r="P382" s="16">
        <f t="shared" si="52"/>
        <v>50</v>
      </c>
      <c r="Q382" s="16">
        <f t="shared" si="53"/>
        <v>83.5</v>
      </c>
      <c r="R382" s="17">
        <f t="shared" si="54"/>
        <v>72.525000000000006</v>
      </c>
      <c r="S382" s="17">
        <f t="shared" si="55"/>
        <v>68.375</v>
      </c>
      <c r="T382" s="17">
        <f t="shared" si="56"/>
        <v>72.575000000000003</v>
      </c>
      <c r="U382" s="17">
        <f t="shared" si="57"/>
        <v>70.875</v>
      </c>
      <c r="V382" s="16">
        <f t="shared" si="58"/>
        <v>71.158333333333346</v>
      </c>
      <c r="W382" s="16">
        <f t="shared" si="59"/>
        <v>71.087500000000006</v>
      </c>
    </row>
    <row r="383" spans="1:23" ht="13.5" x14ac:dyDescent="0.25">
      <c r="A383" s="3">
        <v>42563</v>
      </c>
      <c r="B383" s="2">
        <v>3.6825999999999999</v>
      </c>
      <c r="C383" s="2">
        <v>43.724732245108719</v>
      </c>
      <c r="D383" s="2">
        <v>5.6815868084842958E-2</v>
      </c>
      <c r="E383" s="2">
        <v>1.9734506694383744E-2</v>
      </c>
      <c r="F383" s="2">
        <v>3.7170999999999998</v>
      </c>
      <c r="G383" s="2">
        <v>3.6703699999999997</v>
      </c>
      <c r="H383" s="2">
        <v>3.7522250000000001</v>
      </c>
      <c r="I383" s="2">
        <v>3.8411840000000006</v>
      </c>
      <c r="J383" s="13">
        <v>3.6686554999999972</v>
      </c>
      <c r="K383" s="13" t="s">
        <v>51</v>
      </c>
      <c r="L383" s="13" t="s">
        <v>48</v>
      </c>
      <c r="M383" s="13" t="s">
        <v>52</v>
      </c>
      <c r="N383" s="16">
        <f t="shared" si="50"/>
        <v>50</v>
      </c>
      <c r="O383" s="16">
        <f t="shared" si="51"/>
        <v>100</v>
      </c>
      <c r="P383" s="16">
        <f t="shared" si="52"/>
        <v>50</v>
      </c>
      <c r="Q383" s="16">
        <f t="shared" si="53"/>
        <v>67</v>
      </c>
      <c r="R383" s="17">
        <f t="shared" si="54"/>
        <v>70.05</v>
      </c>
      <c r="S383" s="17">
        <f t="shared" si="55"/>
        <v>64.25</v>
      </c>
      <c r="T383" s="17">
        <f t="shared" si="56"/>
        <v>65.150000000000006</v>
      </c>
      <c r="U383" s="17">
        <f t="shared" si="57"/>
        <v>66.75</v>
      </c>
      <c r="V383" s="16">
        <f t="shared" si="58"/>
        <v>66.483333333333334</v>
      </c>
      <c r="W383" s="16">
        <f t="shared" si="59"/>
        <v>66.550000000000011</v>
      </c>
    </row>
    <row r="384" spans="1:23" ht="13.5" x14ac:dyDescent="0.25">
      <c r="A384" s="3">
        <v>42564</v>
      </c>
      <c r="B384" s="2">
        <v>3.6735000000000002</v>
      </c>
      <c r="C384" s="2">
        <v>43.091512651531168</v>
      </c>
      <c r="D384" s="2">
        <v>3.2982935934361635E-2</v>
      </c>
      <c r="E384" s="2">
        <v>1.9881750805681653E-2</v>
      </c>
      <c r="F384" s="2">
        <v>3.7216200000000002</v>
      </c>
      <c r="G384" s="2">
        <v>3.6758099999999994</v>
      </c>
      <c r="H384" s="2">
        <v>3.7374850000000004</v>
      </c>
      <c r="I384" s="2">
        <v>3.8377800000000004</v>
      </c>
      <c r="J384" s="13">
        <v>3.6679339999999967</v>
      </c>
      <c r="K384" s="13" t="s">
        <v>55</v>
      </c>
      <c r="L384" s="13" t="s">
        <v>50</v>
      </c>
      <c r="M384" s="13" t="s">
        <v>49</v>
      </c>
      <c r="N384" s="16">
        <f t="shared" si="50"/>
        <v>50</v>
      </c>
      <c r="O384" s="16">
        <f t="shared" si="51"/>
        <v>100</v>
      </c>
      <c r="P384" s="16">
        <f t="shared" si="52"/>
        <v>50</v>
      </c>
      <c r="Q384" s="16">
        <f t="shared" si="53"/>
        <v>33</v>
      </c>
      <c r="R384" s="17">
        <f t="shared" si="54"/>
        <v>64.95</v>
      </c>
      <c r="S384" s="17">
        <f t="shared" si="55"/>
        <v>55.75</v>
      </c>
      <c r="T384" s="17">
        <f t="shared" si="56"/>
        <v>49.85</v>
      </c>
      <c r="U384" s="17">
        <f t="shared" si="57"/>
        <v>58.25</v>
      </c>
      <c r="V384" s="16">
        <f t="shared" si="58"/>
        <v>56.85</v>
      </c>
      <c r="W384" s="16">
        <f t="shared" si="59"/>
        <v>57.2</v>
      </c>
    </row>
    <row r="385" spans="1:23" ht="13.5" x14ac:dyDescent="0.25">
      <c r="A385" s="3">
        <v>42565</v>
      </c>
      <c r="B385" s="2">
        <v>3.6735000000000002</v>
      </c>
      <c r="C385" s="2">
        <v>43.091512651531175</v>
      </c>
      <c r="D385" s="2">
        <v>1.5406901503820958E-2</v>
      </c>
      <c r="E385" s="2">
        <v>2.00583210272442E-2</v>
      </c>
      <c r="F385" s="2">
        <v>3.7052800000000006</v>
      </c>
      <c r="G385" s="2">
        <v>3.679889999999999</v>
      </c>
      <c r="H385" s="2">
        <v>3.7225150000000005</v>
      </c>
      <c r="I385" s="2">
        <v>3.8337859999999999</v>
      </c>
      <c r="J385" s="13">
        <v>3.6672124999999975</v>
      </c>
      <c r="K385" s="13" t="s">
        <v>55</v>
      </c>
      <c r="L385" s="13" t="s">
        <v>50</v>
      </c>
      <c r="M385" s="13" t="s">
        <v>47</v>
      </c>
      <c r="N385" s="16">
        <f t="shared" si="50"/>
        <v>50</v>
      </c>
      <c r="O385" s="16">
        <f t="shared" si="51"/>
        <v>100</v>
      </c>
      <c r="P385" s="16">
        <f t="shared" si="52"/>
        <v>50</v>
      </c>
      <c r="Q385" s="16">
        <f t="shared" si="53"/>
        <v>33</v>
      </c>
      <c r="R385" s="17">
        <f t="shared" si="54"/>
        <v>64.95</v>
      </c>
      <c r="S385" s="17">
        <f t="shared" si="55"/>
        <v>55.75</v>
      </c>
      <c r="T385" s="17">
        <f t="shared" si="56"/>
        <v>49.85</v>
      </c>
      <c r="U385" s="17">
        <f t="shared" si="57"/>
        <v>58.25</v>
      </c>
      <c r="V385" s="16">
        <f t="shared" si="58"/>
        <v>56.85</v>
      </c>
      <c r="W385" s="16">
        <f t="shared" si="59"/>
        <v>57.2</v>
      </c>
    </row>
    <row r="386" spans="1:23" ht="13.5" x14ac:dyDescent="0.25">
      <c r="A386" s="3">
        <v>42566</v>
      </c>
      <c r="B386" s="2">
        <v>3.6735000000000002</v>
      </c>
      <c r="C386" s="2">
        <v>43.091512651531168</v>
      </c>
      <c r="D386" s="2">
        <v>9.9596966788384478E-4</v>
      </c>
      <c r="E386" s="2">
        <v>2.0194082688577857E-2</v>
      </c>
      <c r="F386" s="2">
        <v>3.6889400000000001</v>
      </c>
      <c r="G386" s="2">
        <v>3.68397</v>
      </c>
      <c r="H386" s="2">
        <v>3.7086800000000002</v>
      </c>
      <c r="I386" s="2">
        <v>3.8301619999999996</v>
      </c>
      <c r="J386" s="13">
        <v>3.6664909999999975</v>
      </c>
      <c r="K386" s="13" t="s">
        <v>55</v>
      </c>
      <c r="L386" s="13" t="s">
        <v>50</v>
      </c>
      <c r="M386" s="13" t="s">
        <v>47</v>
      </c>
      <c r="N386" s="16">
        <f t="shared" ref="N386:N449" si="60">IF(D386&lt;30,50, IF(D386&gt;70, 0, 25))</f>
        <v>50</v>
      </c>
      <c r="O386" s="16">
        <f t="shared" ref="O386:O449" si="61">IF(F386-E386&gt;0.02, 100, IF(F386-E386&lt;0,0,45))</f>
        <v>100</v>
      </c>
      <c r="P386" s="16">
        <f t="shared" ref="P386:P449" si="62">IF(G386-J386&gt;10,100,IF(G386-J386&gt;5,75, IF(G386-J386&gt;0,50,0)))</f>
        <v>50</v>
      </c>
      <c r="Q386" s="16">
        <f t="shared" ref="Q386:Q449" si="63">IF(M386="confirmed bullish", 34, IF(M386="bullish divergence",17, 0))+IF(K386="bullish",33,IF(K386="bearish",0,16.5))+IF(L386="strong",33,IF(L386="weak",0,16.5))</f>
        <v>33</v>
      </c>
      <c r="R386" s="17">
        <f t="shared" si="54"/>
        <v>64.95</v>
      </c>
      <c r="S386" s="17">
        <f t="shared" si="55"/>
        <v>55.75</v>
      </c>
      <c r="T386" s="17">
        <f t="shared" si="56"/>
        <v>49.85</v>
      </c>
      <c r="U386" s="17">
        <f t="shared" si="57"/>
        <v>58.25</v>
      </c>
      <c r="V386" s="16">
        <f t="shared" si="58"/>
        <v>56.85</v>
      </c>
      <c r="W386" s="16">
        <f t="shared" si="59"/>
        <v>57.2</v>
      </c>
    </row>
    <row r="387" spans="1:23" ht="13.5" x14ac:dyDescent="0.25">
      <c r="A387" s="3">
        <v>42569</v>
      </c>
      <c r="B387" s="2">
        <v>3.6735000000000002</v>
      </c>
      <c r="C387" s="2">
        <v>43.091512651531168</v>
      </c>
      <c r="D387" s="2">
        <v>-1.146326148184329E-2</v>
      </c>
      <c r="E387" s="2">
        <v>1.9819328213245453E-2</v>
      </c>
      <c r="F387" s="2">
        <v>3.6753200000000001</v>
      </c>
      <c r="G387" s="2">
        <v>3.6884999999999999</v>
      </c>
      <c r="H387" s="2">
        <v>3.698700000000001</v>
      </c>
      <c r="I387" s="2">
        <v>3.8250619999999991</v>
      </c>
      <c r="J387" s="13">
        <v>3.665861499999997</v>
      </c>
      <c r="K387" s="13" t="s">
        <v>55</v>
      </c>
      <c r="L387" s="13" t="s">
        <v>50</v>
      </c>
      <c r="M387" s="13" t="s">
        <v>47</v>
      </c>
      <c r="N387" s="16">
        <f t="shared" si="60"/>
        <v>50</v>
      </c>
      <c r="O387" s="16">
        <f t="shared" si="61"/>
        <v>100</v>
      </c>
      <c r="P387" s="16">
        <f t="shared" si="62"/>
        <v>50</v>
      </c>
      <c r="Q387" s="16">
        <f t="shared" si="63"/>
        <v>33</v>
      </c>
      <c r="R387" s="17">
        <f t="shared" ref="R387:R450" si="64">0.35*N387+O387*0.35+P387*0.15+Q387*0.15</f>
        <v>64.95</v>
      </c>
      <c r="S387" s="17">
        <f t="shared" ref="S387:S450" si="65">N387*0.2+O387*0.2+P387*0.35+Q387*0.25</f>
        <v>55.75</v>
      </c>
      <c r="T387" s="17">
        <f t="shared" ref="T387:T450" si="66">N387*0.15+O387*0.15+P387*0.25+Q387*0.45</f>
        <v>49.85</v>
      </c>
      <c r="U387" s="17">
        <f t="shared" ref="U387:U450" si="67">0.25*SUM(N387:Q387)</f>
        <v>58.25</v>
      </c>
      <c r="V387" s="16">
        <f t="shared" ref="V387:V450" si="68">SUM(R387:T387)/3</f>
        <v>56.85</v>
      </c>
      <c r="W387" s="16">
        <f t="shared" ref="W387:W450" si="69">SUM(R387:U387)/4</f>
        <v>57.2</v>
      </c>
    </row>
    <row r="388" spans="1:23" ht="13.5" x14ac:dyDescent="0.25">
      <c r="A388" s="3">
        <v>42570</v>
      </c>
      <c r="B388" s="2">
        <v>3.6282000000000001</v>
      </c>
      <c r="C388" s="2">
        <v>39.282424578088829</v>
      </c>
      <c r="D388" s="2">
        <v>-2.174712336289053E-2</v>
      </c>
      <c r="E388" s="2">
        <v>1.9142369947910215E-2</v>
      </c>
      <c r="F388" s="2">
        <v>3.6644400000000004</v>
      </c>
      <c r="G388" s="2">
        <v>3.6907699999999997</v>
      </c>
      <c r="H388" s="2">
        <v>3.6896300000000002</v>
      </c>
      <c r="I388" s="2">
        <v>3.8194239999999993</v>
      </c>
      <c r="J388" s="13">
        <v>3.6651899999999968</v>
      </c>
      <c r="K388" s="13" t="s">
        <v>55</v>
      </c>
      <c r="L388" s="13" t="s">
        <v>50</v>
      </c>
      <c r="M388" s="13" t="s">
        <v>47</v>
      </c>
      <c r="N388" s="16">
        <f t="shared" si="60"/>
        <v>50</v>
      </c>
      <c r="O388" s="16">
        <f t="shared" si="61"/>
        <v>100</v>
      </c>
      <c r="P388" s="16">
        <f t="shared" si="62"/>
        <v>50</v>
      </c>
      <c r="Q388" s="16">
        <f t="shared" si="63"/>
        <v>33</v>
      </c>
      <c r="R388" s="17">
        <f t="shared" si="64"/>
        <v>64.95</v>
      </c>
      <c r="S388" s="17">
        <f t="shared" si="65"/>
        <v>55.75</v>
      </c>
      <c r="T388" s="17">
        <f t="shared" si="66"/>
        <v>49.85</v>
      </c>
      <c r="U388" s="17">
        <f t="shared" si="67"/>
        <v>58.25</v>
      </c>
      <c r="V388" s="16">
        <f t="shared" si="68"/>
        <v>56.85</v>
      </c>
      <c r="W388" s="16">
        <f t="shared" si="69"/>
        <v>57.2</v>
      </c>
    </row>
    <row r="389" spans="1:23" ht="13.5" x14ac:dyDescent="0.25">
      <c r="A389" s="3">
        <v>42571</v>
      </c>
      <c r="B389" s="2">
        <v>3.5874000000000001</v>
      </c>
      <c r="C389" s="2">
        <v>36.180373363485742</v>
      </c>
      <c r="D389" s="2">
        <v>-1.9808301493478897E-2</v>
      </c>
      <c r="E389" s="2">
        <v>1.8311158982641219E-2</v>
      </c>
      <c r="F389" s="2">
        <v>3.6472199999999999</v>
      </c>
      <c r="G389" s="2">
        <v>3.6844200000000007</v>
      </c>
      <c r="H389" s="2">
        <v>3.6810149999999999</v>
      </c>
      <c r="I389" s="2">
        <v>3.8137079999999988</v>
      </c>
      <c r="J389" s="13">
        <v>3.6646834999999971</v>
      </c>
      <c r="K389" s="13" t="s">
        <v>55</v>
      </c>
      <c r="L389" s="13" t="s">
        <v>50</v>
      </c>
      <c r="M389" s="13" t="s">
        <v>47</v>
      </c>
      <c r="N389" s="16">
        <f t="shared" si="60"/>
        <v>50</v>
      </c>
      <c r="O389" s="16">
        <f t="shared" si="61"/>
        <v>100</v>
      </c>
      <c r="P389" s="16">
        <f t="shared" si="62"/>
        <v>50</v>
      </c>
      <c r="Q389" s="16">
        <f t="shared" si="63"/>
        <v>33</v>
      </c>
      <c r="R389" s="17">
        <f t="shared" si="64"/>
        <v>64.95</v>
      </c>
      <c r="S389" s="17">
        <f t="shared" si="65"/>
        <v>55.75</v>
      </c>
      <c r="T389" s="17">
        <f t="shared" si="66"/>
        <v>49.85</v>
      </c>
      <c r="U389" s="17">
        <f t="shared" si="67"/>
        <v>58.25</v>
      </c>
      <c r="V389" s="16">
        <f t="shared" si="68"/>
        <v>56.85</v>
      </c>
      <c r="W389" s="16">
        <f t="shared" si="69"/>
        <v>57.2</v>
      </c>
    </row>
    <row r="390" spans="1:23" ht="13.5" x14ac:dyDescent="0.25">
      <c r="A390" s="3">
        <v>42572</v>
      </c>
      <c r="B390" s="2">
        <v>3.6917</v>
      </c>
      <c r="C390" s="2">
        <v>47.577109007704735</v>
      </c>
      <c r="D390" s="2">
        <v>-9.0196712368917353E-3</v>
      </c>
      <c r="E390" s="2">
        <v>1.7697582662926054E-2</v>
      </c>
      <c r="F390" s="2">
        <v>3.6508600000000002</v>
      </c>
      <c r="G390" s="2">
        <v>3.6780700000000004</v>
      </c>
      <c r="H390" s="2">
        <v>3.6776149999999994</v>
      </c>
      <c r="I390" s="2">
        <v>3.810077999999999</v>
      </c>
      <c r="J390" s="13">
        <v>3.6646984999999974</v>
      </c>
      <c r="K390" s="13" t="s">
        <v>55</v>
      </c>
      <c r="L390" s="13" t="s">
        <v>50</v>
      </c>
      <c r="M390" s="13" t="s">
        <v>49</v>
      </c>
      <c r="N390" s="16">
        <f t="shared" si="60"/>
        <v>50</v>
      </c>
      <c r="O390" s="16">
        <f t="shared" si="61"/>
        <v>100</v>
      </c>
      <c r="P390" s="16">
        <f t="shared" si="62"/>
        <v>50</v>
      </c>
      <c r="Q390" s="16">
        <f t="shared" si="63"/>
        <v>33</v>
      </c>
      <c r="R390" s="17">
        <f t="shared" si="64"/>
        <v>64.95</v>
      </c>
      <c r="S390" s="17">
        <f t="shared" si="65"/>
        <v>55.75</v>
      </c>
      <c r="T390" s="17">
        <f t="shared" si="66"/>
        <v>49.85</v>
      </c>
      <c r="U390" s="17">
        <f t="shared" si="67"/>
        <v>58.25</v>
      </c>
      <c r="V390" s="16">
        <f t="shared" si="68"/>
        <v>56.85</v>
      </c>
      <c r="W390" s="16">
        <f t="shared" si="69"/>
        <v>57.2</v>
      </c>
    </row>
    <row r="391" spans="1:23" ht="13.5" x14ac:dyDescent="0.25">
      <c r="A391" s="3">
        <v>42573</v>
      </c>
      <c r="B391" s="2">
        <v>3.6282000000000001</v>
      </c>
      <c r="C391" s="2">
        <v>42.590420472287043</v>
      </c>
      <c r="D391" s="2">
        <v>4.9630980095733968E-3</v>
      </c>
      <c r="E391" s="2">
        <v>1.6466488850829967E-2</v>
      </c>
      <c r="F391" s="2">
        <v>3.6417999999999999</v>
      </c>
      <c r="G391" s="2">
        <v>3.6653700000000002</v>
      </c>
      <c r="H391" s="2">
        <v>3.6710399999999992</v>
      </c>
      <c r="I391" s="2">
        <v>3.8051039999999987</v>
      </c>
      <c r="J391" s="13">
        <v>3.6643959999999964</v>
      </c>
      <c r="K391" s="13" t="s">
        <v>55</v>
      </c>
      <c r="L391" s="13" t="s">
        <v>50</v>
      </c>
      <c r="M391" s="13" t="s">
        <v>47</v>
      </c>
      <c r="N391" s="16">
        <f t="shared" si="60"/>
        <v>50</v>
      </c>
      <c r="O391" s="16">
        <f t="shared" si="61"/>
        <v>100</v>
      </c>
      <c r="P391" s="16">
        <f t="shared" si="62"/>
        <v>50</v>
      </c>
      <c r="Q391" s="16">
        <f t="shared" si="63"/>
        <v>33</v>
      </c>
      <c r="R391" s="17">
        <f t="shared" si="64"/>
        <v>64.95</v>
      </c>
      <c r="S391" s="17">
        <f t="shared" si="65"/>
        <v>55.75</v>
      </c>
      <c r="T391" s="17">
        <f t="shared" si="66"/>
        <v>49.85</v>
      </c>
      <c r="U391" s="17">
        <f t="shared" si="67"/>
        <v>58.25</v>
      </c>
      <c r="V391" s="16">
        <f t="shared" si="68"/>
        <v>56.85</v>
      </c>
      <c r="W391" s="16">
        <f t="shared" si="69"/>
        <v>57.2</v>
      </c>
    </row>
    <row r="392" spans="1:23" ht="13.5" x14ac:dyDescent="0.25">
      <c r="A392" s="3">
        <v>42577</v>
      </c>
      <c r="B392" s="2">
        <v>3.6735000000000002</v>
      </c>
      <c r="C392" s="2">
        <v>46.868742306426604</v>
      </c>
      <c r="D392" s="2">
        <v>1.1861129778061752E-2</v>
      </c>
      <c r="E392" s="2">
        <v>1.5436834032289641E-2</v>
      </c>
      <c r="F392" s="2">
        <v>3.6417999999999999</v>
      </c>
      <c r="G392" s="2">
        <v>3.65856</v>
      </c>
      <c r="H392" s="2">
        <v>3.6671849999999999</v>
      </c>
      <c r="I392" s="2">
        <v>3.8003719999999985</v>
      </c>
      <c r="J392" s="13">
        <v>3.6643384999999968</v>
      </c>
      <c r="K392" s="13" t="s">
        <v>55</v>
      </c>
      <c r="L392" s="13" t="s">
        <v>50</v>
      </c>
      <c r="M392" s="13" t="s">
        <v>54</v>
      </c>
      <c r="N392" s="16">
        <f t="shared" si="60"/>
        <v>50</v>
      </c>
      <c r="O392" s="16">
        <f t="shared" si="61"/>
        <v>100</v>
      </c>
      <c r="P392" s="16">
        <f t="shared" si="62"/>
        <v>0</v>
      </c>
      <c r="Q392" s="16">
        <f t="shared" si="63"/>
        <v>33</v>
      </c>
      <c r="R392" s="17">
        <f t="shared" si="64"/>
        <v>57.45</v>
      </c>
      <c r="S392" s="17">
        <f t="shared" si="65"/>
        <v>38.25</v>
      </c>
      <c r="T392" s="17">
        <f t="shared" si="66"/>
        <v>37.35</v>
      </c>
      <c r="U392" s="17">
        <f t="shared" si="67"/>
        <v>45.75</v>
      </c>
      <c r="V392" s="16">
        <f t="shared" si="68"/>
        <v>44.35</v>
      </c>
      <c r="W392" s="16">
        <f t="shared" si="69"/>
        <v>44.7</v>
      </c>
    </row>
    <row r="393" spans="1:23" ht="13.5" x14ac:dyDescent="0.25">
      <c r="A393" s="3">
        <v>42578</v>
      </c>
      <c r="B393" s="2">
        <v>3.6735000000000002</v>
      </c>
      <c r="C393" s="2">
        <v>46.868742306426604</v>
      </c>
      <c r="D393" s="2">
        <v>8.8295463513441419E-3</v>
      </c>
      <c r="E393" s="2">
        <v>1.2910976250836516E-2</v>
      </c>
      <c r="F393" s="2">
        <v>3.6508600000000002</v>
      </c>
      <c r="G393" s="2">
        <v>3.6576499999999994</v>
      </c>
      <c r="H393" s="2">
        <v>3.6640099999999998</v>
      </c>
      <c r="I393" s="2">
        <v>3.7956399999999983</v>
      </c>
      <c r="J393" s="13">
        <v>3.6642809999999968</v>
      </c>
      <c r="K393" s="13" t="s">
        <v>51</v>
      </c>
      <c r="L393" s="13" t="s">
        <v>48</v>
      </c>
      <c r="M393" s="13" t="s">
        <v>52</v>
      </c>
      <c r="N393" s="16">
        <f t="shared" si="60"/>
        <v>50</v>
      </c>
      <c r="O393" s="16">
        <f t="shared" si="61"/>
        <v>100</v>
      </c>
      <c r="P393" s="16">
        <f t="shared" si="62"/>
        <v>0</v>
      </c>
      <c r="Q393" s="16">
        <f t="shared" si="63"/>
        <v>67</v>
      </c>
      <c r="R393" s="17">
        <f t="shared" si="64"/>
        <v>62.55</v>
      </c>
      <c r="S393" s="17">
        <f t="shared" si="65"/>
        <v>46.75</v>
      </c>
      <c r="T393" s="17">
        <f t="shared" si="66"/>
        <v>52.650000000000006</v>
      </c>
      <c r="U393" s="17">
        <f t="shared" si="67"/>
        <v>54.25</v>
      </c>
      <c r="V393" s="16">
        <f t="shared" si="68"/>
        <v>53.983333333333327</v>
      </c>
      <c r="W393" s="16">
        <f t="shared" si="69"/>
        <v>54.05</v>
      </c>
    </row>
    <row r="394" spans="1:23" ht="13.5" x14ac:dyDescent="0.25">
      <c r="A394" s="3">
        <v>42579</v>
      </c>
      <c r="B394" s="2">
        <v>3.6962000000000002</v>
      </c>
      <c r="C394" s="2">
        <v>49.074322836835343</v>
      </c>
      <c r="D394" s="2">
        <v>3.3759747623052228E-3</v>
      </c>
      <c r="E394" s="2">
        <v>9.6742989546746046E-3</v>
      </c>
      <c r="F394" s="2">
        <v>3.6726200000000007</v>
      </c>
      <c r="G394" s="2">
        <v>3.6599199999999996</v>
      </c>
      <c r="H394" s="2">
        <v>3.6678649999999999</v>
      </c>
      <c r="I394" s="2">
        <v>3.7915839999999985</v>
      </c>
      <c r="J394" s="13">
        <v>3.6644844999999977</v>
      </c>
      <c r="K394" s="13" t="s">
        <v>51</v>
      </c>
      <c r="L394" s="13" t="s">
        <v>48</v>
      </c>
      <c r="M394" s="13" t="s">
        <v>52</v>
      </c>
      <c r="N394" s="16">
        <f t="shared" si="60"/>
        <v>50</v>
      </c>
      <c r="O394" s="16">
        <f t="shared" si="61"/>
        <v>100</v>
      </c>
      <c r="P394" s="16">
        <f t="shared" si="62"/>
        <v>0</v>
      </c>
      <c r="Q394" s="16">
        <f t="shared" si="63"/>
        <v>67</v>
      </c>
      <c r="R394" s="17">
        <f t="shared" si="64"/>
        <v>62.55</v>
      </c>
      <c r="S394" s="17">
        <f t="shared" si="65"/>
        <v>46.75</v>
      </c>
      <c r="T394" s="17">
        <f t="shared" si="66"/>
        <v>52.650000000000006</v>
      </c>
      <c r="U394" s="17">
        <f t="shared" si="67"/>
        <v>54.25</v>
      </c>
      <c r="V394" s="16">
        <f t="shared" si="68"/>
        <v>53.983333333333327</v>
      </c>
      <c r="W394" s="16">
        <f t="shared" si="69"/>
        <v>54.05</v>
      </c>
    </row>
    <row r="395" spans="1:23" ht="13.5" x14ac:dyDescent="0.25">
      <c r="A395" s="3">
        <v>42580</v>
      </c>
      <c r="B395" s="2">
        <v>3.6962000000000002</v>
      </c>
      <c r="C395" s="2">
        <v>49.074322836835343</v>
      </c>
      <c r="D395" s="2">
        <v>-1.1939286167121921E-3</v>
      </c>
      <c r="E395" s="2">
        <v>6.0856989515318512E-3</v>
      </c>
      <c r="F395" s="2">
        <v>3.6735200000000008</v>
      </c>
      <c r="G395" s="2">
        <v>3.6621899999999998</v>
      </c>
      <c r="H395" s="2">
        <v>3.6710399999999992</v>
      </c>
      <c r="I395" s="2">
        <v>3.7875279999999987</v>
      </c>
      <c r="J395" s="13">
        <v>3.6646879999999968</v>
      </c>
      <c r="K395" s="13" t="s">
        <v>51</v>
      </c>
      <c r="L395" s="13" t="s">
        <v>48</v>
      </c>
      <c r="M395" s="13" t="s">
        <v>52</v>
      </c>
      <c r="N395" s="16">
        <f t="shared" si="60"/>
        <v>50</v>
      </c>
      <c r="O395" s="16">
        <f t="shared" si="61"/>
        <v>100</v>
      </c>
      <c r="P395" s="16">
        <f t="shared" si="62"/>
        <v>0</v>
      </c>
      <c r="Q395" s="16">
        <f t="shared" si="63"/>
        <v>67</v>
      </c>
      <c r="R395" s="17">
        <f t="shared" si="64"/>
        <v>62.55</v>
      </c>
      <c r="S395" s="17">
        <f t="shared" si="65"/>
        <v>46.75</v>
      </c>
      <c r="T395" s="17">
        <f t="shared" si="66"/>
        <v>52.650000000000006</v>
      </c>
      <c r="U395" s="17">
        <f t="shared" si="67"/>
        <v>54.25</v>
      </c>
      <c r="V395" s="16">
        <f t="shared" si="68"/>
        <v>53.983333333333327</v>
      </c>
      <c r="W395" s="16">
        <f t="shared" si="69"/>
        <v>54.05</v>
      </c>
    </row>
    <row r="396" spans="1:23" ht="13.5" x14ac:dyDescent="0.25">
      <c r="A396" s="3">
        <v>42583</v>
      </c>
      <c r="B396" s="2">
        <v>3.7052999999999998</v>
      </c>
      <c r="C396" s="2">
        <v>50.038579181967187</v>
      </c>
      <c r="D396" s="2">
        <v>-5.6934947556372961E-3</v>
      </c>
      <c r="E396" s="2">
        <v>2.186382952266073E-3</v>
      </c>
      <c r="F396" s="2">
        <v>3.6889400000000001</v>
      </c>
      <c r="G396" s="2">
        <v>3.6653700000000002</v>
      </c>
      <c r="H396" s="2">
        <v>3.6746699999999999</v>
      </c>
      <c r="I396" s="2">
        <v>3.7826959999999987</v>
      </c>
      <c r="J396" s="13">
        <v>3.6649554999999965</v>
      </c>
      <c r="K396" s="13" t="s">
        <v>51</v>
      </c>
      <c r="L396" s="13" t="s">
        <v>48</v>
      </c>
      <c r="M396" s="13" t="s">
        <v>52</v>
      </c>
      <c r="N396" s="16">
        <f t="shared" si="60"/>
        <v>50</v>
      </c>
      <c r="O396" s="16">
        <f t="shared" si="61"/>
        <v>100</v>
      </c>
      <c r="P396" s="16">
        <f t="shared" si="62"/>
        <v>50</v>
      </c>
      <c r="Q396" s="16">
        <f t="shared" si="63"/>
        <v>67</v>
      </c>
      <c r="R396" s="17">
        <f t="shared" si="64"/>
        <v>70.05</v>
      </c>
      <c r="S396" s="17">
        <f t="shared" si="65"/>
        <v>64.25</v>
      </c>
      <c r="T396" s="17">
        <f t="shared" si="66"/>
        <v>65.150000000000006</v>
      </c>
      <c r="U396" s="17">
        <f t="shared" si="67"/>
        <v>66.75</v>
      </c>
      <c r="V396" s="16">
        <f t="shared" si="68"/>
        <v>66.483333333333334</v>
      </c>
      <c r="W396" s="16">
        <f t="shared" si="69"/>
        <v>66.550000000000011</v>
      </c>
    </row>
    <row r="397" spans="1:23" ht="13.5" x14ac:dyDescent="0.25">
      <c r="A397" s="3">
        <v>42584</v>
      </c>
      <c r="B397" s="2">
        <v>3.7052999999999998</v>
      </c>
      <c r="C397" s="2">
        <v>50.038579181967187</v>
      </c>
      <c r="D397" s="2">
        <v>-9.5163058929075284E-3</v>
      </c>
      <c r="E397" s="2">
        <v>-1.4714493180036587E-3</v>
      </c>
      <c r="F397" s="2">
        <v>3.6952999999999996</v>
      </c>
      <c r="G397" s="2">
        <v>3.6685500000000006</v>
      </c>
      <c r="H397" s="2">
        <v>3.6785249999999992</v>
      </c>
      <c r="I397" s="2">
        <v>3.7778639999999983</v>
      </c>
      <c r="J397" s="13">
        <v>3.6653704999999963</v>
      </c>
      <c r="K397" s="13" t="s">
        <v>51</v>
      </c>
      <c r="L397" s="13" t="s">
        <v>48</v>
      </c>
      <c r="M397" s="13" t="s">
        <v>52</v>
      </c>
      <c r="N397" s="16">
        <f t="shared" si="60"/>
        <v>50</v>
      </c>
      <c r="O397" s="16">
        <f t="shared" si="61"/>
        <v>100</v>
      </c>
      <c r="P397" s="16">
        <f t="shared" si="62"/>
        <v>50</v>
      </c>
      <c r="Q397" s="16">
        <f t="shared" si="63"/>
        <v>67</v>
      </c>
      <c r="R397" s="17">
        <f t="shared" si="64"/>
        <v>70.05</v>
      </c>
      <c r="S397" s="17">
        <f t="shared" si="65"/>
        <v>64.25</v>
      </c>
      <c r="T397" s="17">
        <f t="shared" si="66"/>
        <v>65.150000000000006</v>
      </c>
      <c r="U397" s="17">
        <f t="shared" si="67"/>
        <v>66.75</v>
      </c>
      <c r="V397" s="16">
        <f t="shared" si="68"/>
        <v>66.483333333333334</v>
      </c>
      <c r="W397" s="16">
        <f t="shared" si="69"/>
        <v>66.550000000000011</v>
      </c>
    </row>
    <row r="398" spans="1:23" ht="13.5" x14ac:dyDescent="0.25">
      <c r="A398" s="3">
        <v>42585</v>
      </c>
      <c r="B398" s="2">
        <v>3.7052999999999998</v>
      </c>
      <c r="C398" s="2">
        <v>50.038579181967172</v>
      </c>
      <c r="D398" s="2">
        <v>-1.9734561844980902E-2</v>
      </c>
      <c r="E398" s="2">
        <v>-4.8428779027848545E-3</v>
      </c>
      <c r="F398" s="2">
        <v>3.7016599999999995</v>
      </c>
      <c r="G398" s="2">
        <v>3.6762600000000005</v>
      </c>
      <c r="H398" s="2">
        <v>3.6835149999999985</v>
      </c>
      <c r="I398" s="2">
        <v>3.7733259999999986</v>
      </c>
      <c r="J398" s="13">
        <v>3.6658219999999959</v>
      </c>
      <c r="K398" s="13" t="s">
        <v>51</v>
      </c>
      <c r="L398" s="13" t="s">
        <v>48</v>
      </c>
      <c r="M398" s="13" t="s">
        <v>52</v>
      </c>
      <c r="N398" s="16">
        <f t="shared" si="60"/>
        <v>50</v>
      </c>
      <c r="O398" s="16">
        <f t="shared" si="61"/>
        <v>100</v>
      </c>
      <c r="P398" s="16">
        <f t="shared" si="62"/>
        <v>50</v>
      </c>
      <c r="Q398" s="16">
        <f t="shared" si="63"/>
        <v>67</v>
      </c>
      <c r="R398" s="17">
        <f t="shared" si="64"/>
        <v>70.05</v>
      </c>
      <c r="S398" s="17">
        <f t="shared" si="65"/>
        <v>64.25</v>
      </c>
      <c r="T398" s="17">
        <f t="shared" si="66"/>
        <v>65.150000000000006</v>
      </c>
      <c r="U398" s="17">
        <f t="shared" si="67"/>
        <v>66.75</v>
      </c>
      <c r="V398" s="16">
        <f t="shared" si="68"/>
        <v>66.483333333333334</v>
      </c>
      <c r="W398" s="16">
        <f t="shared" si="69"/>
        <v>66.550000000000011</v>
      </c>
    </row>
    <row r="399" spans="1:23" ht="13.5" x14ac:dyDescent="0.25">
      <c r="A399" s="3">
        <v>42586</v>
      </c>
      <c r="B399" s="2">
        <v>3.7370000000000001</v>
      </c>
      <c r="C399" s="2">
        <v>53.841192728963868</v>
      </c>
      <c r="D399" s="2">
        <v>-3.7019126344810083E-2</v>
      </c>
      <c r="E399" s="2">
        <v>-7.8948836981367655E-3</v>
      </c>
      <c r="F399" s="2">
        <v>3.7098199999999997</v>
      </c>
      <c r="G399" s="2">
        <v>3.6912200000000004</v>
      </c>
      <c r="H399" s="2">
        <v>3.6878199999999994</v>
      </c>
      <c r="I399" s="2">
        <v>3.7691279999999989</v>
      </c>
      <c r="J399" s="13">
        <v>3.6666164999999959</v>
      </c>
      <c r="K399" s="13" t="s">
        <v>51</v>
      </c>
      <c r="L399" s="13" t="s">
        <v>48</v>
      </c>
      <c r="M399" s="13" t="s">
        <v>52</v>
      </c>
      <c r="N399" s="16">
        <f t="shared" si="60"/>
        <v>50</v>
      </c>
      <c r="O399" s="16">
        <f t="shared" si="61"/>
        <v>100</v>
      </c>
      <c r="P399" s="16">
        <f t="shared" si="62"/>
        <v>50</v>
      </c>
      <c r="Q399" s="16">
        <f t="shared" si="63"/>
        <v>67</v>
      </c>
      <c r="R399" s="17">
        <f t="shared" si="64"/>
        <v>70.05</v>
      </c>
      <c r="S399" s="17">
        <f t="shared" si="65"/>
        <v>64.25</v>
      </c>
      <c r="T399" s="17">
        <f t="shared" si="66"/>
        <v>65.150000000000006</v>
      </c>
      <c r="U399" s="17">
        <f t="shared" si="67"/>
        <v>66.75</v>
      </c>
      <c r="V399" s="16">
        <f t="shared" si="68"/>
        <v>66.483333333333334</v>
      </c>
      <c r="W399" s="16">
        <f t="shared" si="69"/>
        <v>66.550000000000011</v>
      </c>
    </row>
    <row r="400" spans="1:23" ht="13.5" x14ac:dyDescent="0.25">
      <c r="A400" s="3">
        <v>42587</v>
      </c>
      <c r="B400" s="2">
        <v>3.7189000000000001</v>
      </c>
      <c r="C400" s="2">
        <v>51.434048479022756</v>
      </c>
      <c r="D400" s="2">
        <v>-3.4457242390604659E-2</v>
      </c>
      <c r="E400" s="2">
        <v>-1.1983625028339277E-2</v>
      </c>
      <c r="F400" s="2">
        <v>3.7143600000000001</v>
      </c>
      <c r="G400" s="2">
        <v>3.6939400000000004</v>
      </c>
      <c r="H400" s="2">
        <v>3.6860049999999993</v>
      </c>
      <c r="I400" s="2">
        <v>3.7636079999999987</v>
      </c>
      <c r="J400" s="13">
        <v>3.6675049999999954</v>
      </c>
      <c r="K400" s="13" t="s">
        <v>51</v>
      </c>
      <c r="L400" s="13" t="s">
        <v>48</v>
      </c>
      <c r="M400" s="13" t="s">
        <v>52</v>
      </c>
      <c r="N400" s="16">
        <f t="shared" si="60"/>
        <v>50</v>
      </c>
      <c r="O400" s="16">
        <f t="shared" si="61"/>
        <v>100</v>
      </c>
      <c r="P400" s="16">
        <f t="shared" si="62"/>
        <v>50</v>
      </c>
      <c r="Q400" s="16">
        <f t="shared" si="63"/>
        <v>67</v>
      </c>
      <c r="R400" s="17">
        <f t="shared" si="64"/>
        <v>70.05</v>
      </c>
      <c r="S400" s="17">
        <f t="shared" si="65"/>
        <v>64.25</v>
      </c>
      <c r="T400" s="17">
        <f t="shared" si="66"/>
        <v>65.150000000000006</v>
      </c>
      <c r="U400" s="17">
        <f t="shared" si="67"/>
        <v>66.75</v>
      </c>
      <c r="V400" s="16">
        <f t="shared" si="68"/>
        <v>66.483333333333334</v>
      </c>
      <c r="W400" s="16">
        <f t="shared" si="69"/>
        <v>66.550000000000011</v>
      </c>
    </row>
    <row r="401" spans="1:23" ht="13.5" x14ac:dyDescent="0.25">
      <c r="A401" s="3">
        <v>42590</v>
      </c>
      <c r="B401" s="2">
        <v>3.7189000000000001</v>
      </c>
      <c r="C401" s="2">
        <v>51.434048479022756</v>
      </c>
      <c r="D401" s="2">
        <v>-4.2136595504653318E-2</v>
      </c>
      <c r="E401" s="2">
        <v>-1.4336360880389969E-2</v>
      </c>
      <c r="F401" s="2">
        <v>3.7170800000000002</v>
      </c>
      <c r="G401" s="2">
        <v>3.7030099999999999</v>
      </c>
      <c r="H401" s="2">
        <v>3.6841900000000001</v>
      </c>
      <c r="I401" s="2">
        <v>3.7577199999999982</v>
      </c>
      <c r="J401" s="13">
        <v>3.6683934999999952</v>
      </c>
      <c r="K401" s="13" t="s">
        <v>51</v>
      </c>
      <c r="L401" s="13" t="s">
        <v>48</v>
      </c>
      <c r="M401" s="13" t="s">
        <v>52</v>
      </c>
      <c r="N401" s="16">
        <f t="shared" si="60"/>
        <v>50</v>
      </c>
      <c r="O401" s="16">
        <f t="shared" si="61"/>
        <v>100</v>
      </c>
      <c r="P401" s="16">
        <f t="shared" si="62"/>
        <v>50</v>
      </c>
      <c r="Q401" s="16">
        <f t="shared" si="63"/>
        <v>67</v>
      </c>
      <c r="R401" s="17">
        <f t="shared" si="64"/>
        <v>70.05</v>
      </c>
      <c r="S401" s="17">
        <f t="shared" si="65"/>
        <v>64.25</v>
      </c>
      <c r="T401" s="17">
        <f t="shared" si="66"/>
        <v>65.150000000000006</v>
      </c>
      <c r="U401" s="17">
        <f t="shared" si="67"/>
        <v>66.75</v>
      </c>
      <c r="V401" s="16">
        <f t="shared" si="68"/>
        <v>66.483333333333334</v>
      </c>
      <c r="W401" s="16">
        <f t="shared" si="69"/>
        <v>66.550000000000011</v>
      </c>
    </row>
    <row r="402" spans="1:23" ht="13.5" x14ac:dyDescent="0.25">
      <c r="A402" s="3">
        <v>42591</v>
      </c>
      <c r="B402" s="2">
        <v>3.7189000000000001</v>
      </c>
      <c r="C402" s="2">
        <v>51.434048479022756</v>
      </c>
      <c r="D402" s="2">
        <v>-4.1737381044097077E-2</v>
      </c>
      <c r="E402" s="2">
        <v>-1.7048980967268475E-2</v>
      </c>
      <c r="F402" s="2">
        <v>3.7198000000000002</v>
      </c>
      <c r="G402" s="2">
        <v>3.7075499999999999</v>
      </c>
      <c r="H402" s="2">
        <v>3.6830550000000004</v>
      </c>
      <c r="I402" s="2">
        <v>3.7516839999999991</v>
      </c>
      <c r="J402" s="13">
        <v>3.6692819999999942</v>
      </c>
      <c r="K402" s="13" t="s">
        <v>51</v>
      </c>
      <c r="L402" s="13" t="s">
        <v>48</v>
      </c>
      <c r="M402" s="13" t="s">
        <v>52</v>
      </c>
      <c r="N402" s="16">
        <f t="shared" si="60"/>
        <v>50</v>
      </c>
      <c r="O402" s="16">
        <f t="shared" si="61"/>
        <v>100</v>
      </c>
      <c r="P402" s="16">
        <f t="shared" si="62"/>
        <v>50</v>
      </c>
      <c r="Q402" s="16">
        <f t="shared" si="63"/>
        <v>67</v>
      </c>
      <c r="R402" s="17">
        <f t="shared" si="64"/>
        <v>70.05</v>
      </c>
      <c r="S402" s="17">
        <f t="shared" si="65"/>
        <v>64.25</v>
      </c>
      <c r="T402" s="17">
        <f t="shared" si="66"/>
        <v>65.150000000000006</v>
      </c>
      <c r="U402" s="17">
        <f t="shared" si="67"/>
        <v>66.75</v>
      </c>
      <c r="V402" s="16">
        <f t="shared" si="68"/>
        <v>66.483333333333334</v>
      </c>
      <c r="W402" s="16">
        <f t="shared" si="69"/>
        <v>66.550000000000011</v>
      </c>
    </row>
    <row r="403" spans="1:23" ht="13.5" x14ac:dyDescent="0.25">
      <c r="A403" s="3">
        <v>42592</v>
      </c>
      <c r="B403" s="2">
        <v>3.6962000000000002</v>
      </c>
      <c r="C403" s="2">
        <v>48.067822802661951</v>
      </c>
      <c r="D403" s="2">
        <v>-3.9784863947717408E-2</v>
      </c>
      <c r="E403" s="2">
        <v>-1.9450213980898388E-2</v>
      </c>
      <c r="F403" s="2">
        <v>3.7179799999999998</v>
      </c>
      <c r="G403" s="2">
        <v>3.7098199999999997</v>
      </c>
      <c r="H403" s="2">
        <v>3.683735</v>
      </c>
      <c r="I403" s="2">
        <v>3.7465219999999988</v>
      </c>
      <c r="J403" s="13">
        <v>3.6700569999999946</v>
      </c>
      <c r="K403" s="13" t="s">
        <v>51</v>
      </c>
      <c r="L403" s="13" t="s">
        <v>48</v>
      </c>
      <c r="M403" s="13" t="s">
        <v>53</v>
      </c>
      <c r="N403" s="16">
        <f t="shared" si="60"/>
        <v>50</v>
      </c>
      <c r="O403" s="16">
        <f t="shared" si="61"/>
        <v>100</v>
      </c>
      <c r="P403" s="16">
        <f t="shared" si="62"/>
        <v>50</v>
      </c>
      <c r="Q403" s="16">
        <f t="shared" si="63"/>
        <v>50</v>
      </c>
      <c r="R403" s="17">
        <f t="shared" si="64"/>
        <v>67.5</v>
      </c>
      <c r="S403" s="17">
        <f t="shared" si="65"/>
        <v>60</v>
      </c>
      <c r="T403" s="17">
        <f t="shared" si="66"/>
        <v>57.5</v>
      </c>
      <c r="U403" s="17">
        <f t="shared" si="67"/>
        <v>62.5</v>
      </c>
      <c r="V403" s="16">
        <f t="shared" si="68"/>
        <v>61.666666666666664</v>
      </c>
      <c r="W403" s="16">
        <f t="shared" si="69"/>
        <v>61.875</v>
      </c>
    </row>
    <row r="404" spans="1:23" ht="13.5" x14ac:dyDescent="0.25">
      <c r="A404" s="3">
        <v>42593</v>
      </c>
      <c r="B404" s="2">
        <v>3.6962000000000002</v>
      </c>
      <c r="C404" s="2">
        <v>48.067822802661951</v>
      </c>
      <c r="D404" s="2">
        <v>-3.456810708932645E-2</v>
      </c>
      <c r="E404" s="2">
        <v>-2.205267772173565E-2</v>
      </c>
      <c r="F404" s="2">
        <v>3.7098200000000006</v>
      </c>
      <c r="G404" s="2">
        <v>3.7098199999999997</v>
      </c>
      <c r="H404" s="2">
        <v>3.6848700000000001</v>
      </c>
      <c r="I404" s="2">
        <v>3.7415799999999995</v>
      </c>
      <c r="J404" s="13">
        <v>3.6708319999999945</v>
      </c>
      <c r="K404" s="13" t="s">
        <v>55</v>
      </c>
      <c r="L404" s="13" t="s">
        <v>50</v>
      </c>
      <c r="M404" s="13" t="s">
        <v>47</v>
      </c>
      <c r="N404" s="16">
        <f t="shared" si="60"/>
        <v>50</v>
      </c>
      <c r="O404" s="16">
        <f t="shared" si="61"/>
        <v>100</v>
      </c>
      <c r="P404" s="16">
        <f t="shared" si="62"/>
        <v>50</v>
      </c>
      <c r="Q404" s="16">
        <f t="shared" si="63"/>
        <v>33</v>
      </c>
      <c r="R404" s="17">
        <f t="shared" si="64"/>
        <v>64.95</v>
      </c>
      <c r="S404" s="17">
        <f t="shared" si="65"/>
        <v>55.75</v>
      </c>
      <c r="T404" s="17">
        <f t="shared" si="66"/>
        <v>49.85</v>
      </c>
      <c r="U404" s="17">
        <f t="shared" si="67"/>
        <v>58.25</v>
      </c>
      <c r="V404" s="16">
        <f t="shared" si="68"/>
        <v>56.85</v>
      </c>
      <c r="W404" s="16">
        <f t="shared" si="69"/>
        <v>57.2</v>
      </c>
    </row>
    <row r="405" spans="1:23" ht="13.5" x14ac:dyDescent="0.25">
      <c r="A405" s="3">
        <v>42594</v>
      </c>
      <c r="B405" s="2">
        <v>3.6735000000000002</v>
      </c>
      <c r="C405" s="2">
        <v>44.67670395591297</v>
      </c>
      <c r="D405" s="2">
        <v>-2.8405484398685843E-2</v>
      </c>
      <c r="E405" s="2">
        <v>-2.4687002673333115E-2</v>
      </c>
      <c r="F405" s="2">
        <v>3.7007400000000006</v>
      </c>
      <c r="G405" s="2">
        <v>3.7075499999999999</v>
      </c>
      <c r="H405" s="2">
        <v>3.6848700000000001</v>
      </c>
      <c r="I405" s="2">
        <v>3.7372179999999999</v>
      </c>
      <c r="J405" s="13">
        <v>3.6719914999999945</v>
      </c>
      <c r="K405" s="13" t="s">
        <v>55</v>
      </c>
      <c r="L405" s="13" t="s">
        <v>50</v>
      </c>
      <c r="M405" s="13" t="s">
        <v>47</v>
      </c>
      <c r="N405" s="16">
        <f t="shared" si="60"/>
        <v>50</v>
      </c>
      <c r="O405" s="16">
        <f t="shared" si="61"/>
        <v>100</v>
      </c>
      <c r="P405" s="16">
        <f t="shared" si="62"/>
        <v>50</v>
      </c>
      <c r="Q405" s="16">
        <f t="shared" si="63"/>
        <v>33</v>
      </c>
      <c r="R405" s="17">
        <f t="shared" si="64"/>
        <v>64.95</v>
      </c>
      <c r="S405" s="17">
        <f t="shared" si="65"/>
        <v>55.75</v>
      </c>
      <c r="T405" s="17">
        <f t="shared" si="66"/>
        <v>49.85</v>
      </c>
      <c r="U405" s="17">
        <f t="shared" si="67"/>
        <v>58.25</v>
      </c>
      <c r="V405" s="16">
        <f t="shared" si="68"/>
        <v>56.85</v>
      </c>
      <c r="W405" s="16">
        <f t="shared" si="69"/>
        <v>57.2</v>
      </c>
    </row>
    <row r="406" spans="1:23" ht="13.5" x14ac:dyDescent="0.25">
      <c r="A406" s="3">
        <v>42597</v>
      </c>
      <c r="B406" s="2">
        <v>3.6509</v>
      </c>
      <c r="C406" s="2">
        <v>41.5349678509779</v>
      </c>
      <c r="D406" s="2">
        <v>-1.9920746001189649E-2</v>
      </c>
      <c r="E406" s="2">
        <v>-2.6228758636666155E-2</v>
      </c>
      <c r="F406" s="2">
        <v>3.6871400000000003</v>
      </c>
      <c r="G406" s="2">
        <v>3.7021100000000002</v>
      </c>
      <c r="H406" s="2">
        <v>3.6837400000000002</v>
      </c>
      <c r="I406" s="2">
        <v>3.7346159999999999</v>
      </c>
      <c r="J406" s="13">
        <v>3.673000999999994</v>
      </c>
      <c r="K406" s="13" t="s">
        <v>55</v>
      </c>
      <c r="L406" s="13" t="s">
        <v>50</v>
      </c>
      <c r="M406" s="13" t="s">
        <v>47</v>
      </c>
      <c r="N406" s="16">
        <f t="shared" si="60"/>
        <v>50</v>
      </c>
      <c r="O406" s="16">
        <f t="shared" si="61"/>
        <v>100</v>
      </c>
      <c r="P406" s="16">
        <f t="shared" si="62"/>
        <v>50</v>
      </c>
      <c r="Q406" s="16">
        <f t="shared" si="63"/>
        <v>33</v>
      </c>
      <c r="R406" s="17">
        <f t="shared" si="64"/>
        <v>64.95</v>
      </c>
      <c r="S406" s="17">
        <f t="shared" si="65"/>
        <v>55.75</v>
      </c>
      <c r="T406" s="17">
        <f t="shared" si="66"/>
        <v>49.85</v>
      </c>
      <c r="U406" s="17">
        <f t="shared" si="67"/>
        <v>58.25</v>
      </c>
      <c r="V406" s="16">
        <f t="shared" si="68"/>
        <v>56.85</v>
      </c>
      <c r="W406" s="16">
        <f t="shared" si="69"/>
        <v>57.2</v>
      </c>
    </row>
    <row r="407" spans="1:23" ht="13.5" x14ac:dyDescent="0.25">
      <c r="A407" s="3">
        <v>42598</v>
      </c>
      <c r="B407" s="2">
        <v>3.6326999999999998</v>
      </c>
      <c r="C407" s="2">
        <v>39.147485956268802</v>
      </c>
      <c r="D407" s="2">
        <v>-1.1078050721087251E-2</v>
      </c>
      <c r="E407" s="2">
        <v>-2.507525393318211E-2</v>
      </c>
      <c r="F407" s="2">
        <v>3.6698999999999997</v>
      </c>
      <c r="G407" s="2">
        <v>3.6948500000000002</v>
      </c>
      <c r="H407" s="2">
        <v>3.6816999999999993</v>
      </c>
      <c r="I407" s="2">
        <v>3.7298060000000004</v>
      </c>
      <c r="J407" s="13">
        <v>3.674103999999994</v>
      </c>
      <c r="K407" s="13" t="s">
        <v>55</v>
      </c>
      <c r="L407" s="13" t="s">
        <v>50</v>
      </c>
      <c r="M407" s="13" t="s">
        <v>47</v>
      </c>
      <c r="N407" s="16">
        <f t="shared" si="60"/>
        <v>50</v>
      </c>
      <c r="O407" s="16">
        <f t="shared" si="61"/>
        <v>100</v>
      </c>
      <c r="P407" s="16">
        <f t="shared" si="62"/>
        <v>50</v>
      </c>
      <c r="Q407" s="16">
        <f t="shared" si="63"/>
        <v>33</v>
      </c>
      <c r="R407" s="17">
        <f t="shared" si="64"/>
        <v>64.95</v>
      </c>
      <c r="S407" s="17">
        <f t="shared" si="65"/>
        <v>55.75</v>
      </c>
      <c r="T407" s="17">
        <f t="shared" si="66"/>
        <v>49.85</v>
      </c>
      <c r="U407" s="17">
        <f t="shared" si="67"/>
        <v>58.25</v>
      </c>
      <c r="V407" s="16">
        <f t="shared" si="68"/>
        <v>56.85</v>
      </c>
      <c r="W407" s="16">
        <f t="shared" si="69"/>
        <v>57.2</v>
      </c>
    </row>
    <row r="408" spans="1:23" ht="13.5" x14ac:dyDescent="0.25">
      <c r="A408" s="3">
        <v>42599</v>
      </c>
      <c r="B408" s="2">
        <v>3.6598999999999999</v>
      </c>
      <c r="C408" s="2">
        <v>44.300482386246152</v>
      </c>
      <c r="D408" s="2">
        <v>-5.2112319036727861E-3</v>
      </c>
      <c r="E408" s="2">
        <v>-2.2250657881258733E-2</v>
      </c>
      <c r="F408" s="2">
        <v>3.6626399999999997</v>
      </c>
      <c r="G408" s="2">
        <v>3.6903100000000002</v>
      </c>
      <c r="H408" s="2">
        <v>3.6832849999999993</v>
      </c>
      <c r="I408" s="2">
        <v>3.7240660000000001</v>
      </c>
      <c r="J408" s="13">
        <v>3.6754354999999941</v>
      </c>
      <c r="K408" s="13" t="s">
        <v>51</v>
      </c>
      <c r="L408" s="13" t="s">
        <v>54</v>
      </c>
      <c r="M408" s="13" t="s">
        <v>53</v>
      </c>
      <c r="N408" s="16">
        <f t="shared" si="60"/>
        <v>50</v>
      </c>
      <c r="O408" s="16">
        <f t="shared" si="61"/>
        <v>100</v>
      </c>
      <c r="P408" s="16">
        <f t="shared" si="62"/>
        <v>50</v>
      </c>
      <c r="Q408" s="16">
        <f t="shared" si="63"/>
        <v>66.5</v>
      </c>
      <c r="R408" s="17">
        <f t="shared" si="64"/>
        <v>69.974999999999994</v>
      </c>
      <c r="S408" s="17">
        <f t="shared" si="65"/>
        <v>64.125</v>
      </c>
      <c r="T408" s="17">
        <f t="shared" si="66"/>
        <v>64.924999999999997</v>
      </c>
      <c r="U408" s="17">
        <f t="shared" si="67"/>
        <v>66.625</v>
      </c>
      <c r="V408" s="16">
        <f t="shared" si="68"/>
        <v>66.341666666666654</v>
      </c>
      <c r="W408" s="16">
        <f t="shared" si="69"/>
        <v>66.412499999999994</v>
      </c>
    </row>
    <row r="409" spans="1:23" ht="13.5" x14ac:dyDescent="0.25">
      <c r="A409" s="3">
        <v>42600</v>
      </c>
      <c r="B409" s="2">
        <v>3.6598999999999999</v>
      </c>
      <c r="C409" s="2">
        <v>44.300482386246152</v>
      </c>
      <c r="D409" s="2">
        <v>4.8389678182751972E-3</v>
      </c>
      <c r="E409" s="2">
        <v>-1.8504728337579518E-2</v>
      </c>
      <c r="F409" s="2">
        <v>3.6553800000000001</v>
      </c>
      <c r="G409" s="2">
        <v>3.6825999999999999</v>
      </c>
      <c r="H409" s="2">
        <v>3.6869099999999988</v>
      </c>
      <c r="I409" s="2">
        <v>3.7310379999999999</v>
      </c>
      <c r="J409" s="13">
        <v>3.6767669999999941</v>
      </c>
      <c r="K409" s="13" t="s">
        <v>51</v>
      </c>
      <c r="L409" s="13" t="s">
        <v>54</v>
      </c>
      <c r="M409" s="13" t="s">
        <v>53</v>
      </c>
      <c r="N409" s="16">
        <f t="shared" si="60"/>
        <v>50</v>
      </c>
      <c r="O409" s="16">
        <f t="shared" si="61"/>
        <v>100</v>
      </c>
      <c r="P409" s="16">
        <f t="shared" si="62"/>
        <v>50</v>
      </c>
      <c r="Q409" s="16">
        <f t="shared" si="63"/>
        <v>66.5</v>
      </c>
      <c r="R409" s="17">
        <f t="shared" si="64"/>
        <v>69.974999999999994</v>
      </c>
      <c r="S409" s="17">
        <f t="shared" si="65"/>
        <v>64.125</v>
      </c>
      <c r="T409" s="17">
        <f t="shared" si="66"/>
        <v>64.924999999999997</v>
      </c>
      <c r="U409" s="17">
        <f t="shared" si="67"/>
        <v>66.625</v>
      </c>
      <c r="V409" s="16">
        <f t="shared" si="68"/>
        <v>66.341666666666654</v>
      </c>
      <c r="W409" s="16">
        <f t="shared" si="69"/>
        <v>66.412499999999994</v>
      </c>
    </row>
    <row r="410" spans="1:23" ht="13.5" x14ac:dyDescent="0.25">
      <c r="A410" s="3">
        <v>42601</v>
      </c>
      <c r="B410" s="2">
        <v>3.6781000000000001</v>
      </c>
      <c r="C410" s="2">
        <v>47.734987932377997</v>
      </c>
      <c r="D410" s="2">
        <v>9.4037799329833582E-3</v>
      </c>
      <c r="E410" s="2">
        <v>-1.3865545098023868E-2</v>
      </c>
      <c r="F410" s="2">
        <v>3.6563000000000003</v>
      </c>
      <c r="G410" s="2">
        <v>3.6785200000000002</v>
      </c>
      <c r="H410" s="2">
        <v>3.6862299999999992</v>
      </c>
      <c r="I410" s="2">
        <v>3.7255059999999998</v>
      </c>
      <c r="J410" s="13">
        <v>3.678557999999994</v>
      </c>
      <c r="K410" s="13" t="s">
        <v>51</v>
      </c>
      <c r="L410" s="13" t="s">
        <v>48</v>
      </c>
      <c r="M410" s="13" t="s">
        <v>52</v>
      </c>
      <c r="N410" s="16">
        <f t="shared" si="60"/>
        <v>50</v>
      </c>
      <c r="O410" s="16">
        <f t="shared" si="61"/>
        <v>100</v>
      </c>
      <c r="P410" s="16">
        <f t="shared" si="62"/>
        <v>0</v>
      </c>
      <c r="Q410" s="16">
        <f t="shared" si="63"/>
        <v>67</v>
      </c>
      <c r="R410" s="17">
        <f t="shared" si="64"/>
        <v>62.55</v>
      </c>
      <c r="S410" s="17">
        <f t="shared" si="65"/>
        <v>46.75</v>
      </c>
      <c r="T410" s="17">
        <f t="shared" si="66"/>
        <v>52.650000000000006</v>
      </c>
      <c r="U410" s="17">
        <f t="shared" si="67"/>
        <v>54.25</v>
      </c>
      <c r="V410" s="16">
        <f t="shared" si="68"/>
        <v>53.983333333333327</v>
      </c>
      <c r="W410" s="16">
        <f t="shared" si="69"/>
        <v>54.05</v>
      </c>
    </row>
    <row r="411" spans="1:23" ht="13.5" x14ac:dyDescent="0.25">
      <c r="A411" s="3">
        <v>42604</v>
      </c>
      <c r="B411" s="2">
        <v>3.6735000000000002</v>
      </c>
      <c r="C411" s="2">
        <v>46.947049617393496</v>
      </c>
      <c r="D411" s="2">
        <v>1.367873210338999E-2</v>
      </c>
      <c r="E411" s="2">
        <v>-1.121768015600841E-2</v>
      </c>
      <c r="F411" s="2">
        <v>3.6608200000000002</v>
      </c>
      <c r="G411" s="2">
        <v>3.6739799999999994</v>
      </c>
      <c r="H411" s="2">
        <v>3.6884949999999996</v>
      </c>
      <c r="I411" s="2">
        <v>3.7196100000000003</v>
      </c>
      <c r="J411" s="13">
        <v>3.6803259999999942</v>
      </c>
      <c r="K411" s="13" t="s">
        <v>51</v>
      </c>
      <c r="L411" s="13" t="s">
        <v>48</v>
      </c>
      <c r="M411" s="13" t="s">
        <v>52</v>
      </c>
      <c r="N411" s="16">
        <f t="shared" si="60"/>
        <v>50</v>
      </c>
      <c r="O411" s="16">
        <f t="shared" si="61"/>
        <v>100</v>
      </c>
      <c r="P411" s="16">
        <f t="shared" si="62"/>
        <v>0</v>
      </c>
      <c r="Q411" s="16">
        <f t="shared" si="63"/>
        <v>67</v>
      </c>
      <c r="R411" s="17">
        <f t="shared" si="64"/>
        <v>62.55</v>
      </c>
      <c r="S411" s="17">
        <f t="shared" si="65"/>
        <v>46.75</v>
      </c>
      <c r="T411" s="17">
        <f t="shared" si="66"/>
        <v>52.650000000000006</v>
      </c>
      <c r="U411" s="17">
        <f t="shared" si="67"/>
        <v>54.25</v>
      </c>
      <c r="V411" s="16">
        <f t="shared" si="68"/>
        <v>53.983333333333327</v>
      </c>
      <c r="W411" s="16">
        <f t="shared" si="69"/>
        <v>54.05</v>
      </c>
    </row>
    <row r="412" spans="1:23" ht="13.5" x14ac:dyDescent="0.25">
      <c r="A412" s="3">
        <v>42605</v>
      </c>
      <c r="B412" s="2">
        <v>3.6509</v>
      </c>
      <c r="C412" s="2">
        <v>43.176232763995174</v>
      </c>
      <c r="D412" s="2">
        <v>1.9063623608940983E-2</v>
      </c>
      <c r="E412" s="2">
        <v>-8.9529394198821586E-3</v>
      </c>
      <c r="F412" s="2">
        <v>3.6644599999999996</v>
      </c>
      <c r="G412" s="2">
        <v>3.6671799999999997</v>
      </c>
      <c r="H412" s="2">
        <v>3.6873649999999998</v>
      </c>
      <c r="I412" s="2">
        <v>3.7132620000000003</v>
      </c>
      <c r="J412" s="13">
        <v>3.6820734999999938</v>
      </c>
      <c r="K412" s="13" t="s">
        <v>51</v>
      </c>
      <c r="L412" s="13" t="s">
        <v>54</v>
      </c>
      <c r="M412" s="13" t="s">
        <v>52</v>
      </c>
      <c r="N412" s="16">
        <f t="shared" si="60"/>
        <v>50</v>
      </c>
      <c r="O412" s="16">
        <f t="shared" si="61"/>
        <v>100</v>
      </c>
      <c r="P412" s="16">
        <f t="shared" si="62"/>
        <v>0</v>
      </c>
      <c r="Q412" s="16">
        <f t="shared" si="63"/>
        <v>83.5</v>
      </c>
      <c r="R412" s="17">
        <f t="shared" si="64"/>
        <v>65.025000000000006</v>
      </c>
      <c r="S412" s="17">
        <f t="shared" si="65"/>
        <v>50.875</v>
      </c>
      <c r="T412" s="17">
        <f t="shared" si="66"/>
        <v>60.075000000000003</v>
      </c>
      <c r="U412" s="17">
        <f t="shared" si="67"/>
        <v>58.375</v>
      </c>
      <c r="V412" s="16">
        <f t="shared" si="68"/>
        <v>58.658333333333339</v>
      </c>
      <c r="W412" s="16">
        <f t="shared" si="69"/>
        <v>58.587500000000006</v>
      </c>
    </row>
    <row r="413" spans="1:23" ht="13.5" x14ac:dyDescent="0.25">
      <c r="A413" s="3">
        <v>42606</v>
      </c>
      <c r="B413" s="2">
        <v>3.6509</v>
      </c>
      <c r="C413" s="2">
        <v>43.176232763995181</v>
      </c>
      <c r="D413" s="2">
        <v>2.0347927510908637E-2</v>
      </c>
      <c r="E413" s="2">
        <v>-5.7461935649650922E-3</v>
      </c>
      <c r="F413" s="2">
        <v>3.6626599999999998</v>
      </c>
      <c r="G413" s="2">
        <v>3.6626500000000002</v>
      </c>
      <c r="H413" s="2">
        <v>3.6862350000000008</v>
      </c>
      <c r="I413" s="2">
        <v>3.7069139999999998</v>
      </c>
      <c r="J413" s="13">
        <v>3.6839129999999942</v>
      </c>
      <c r="K413" s="13" t="s">
        <v>55</v>
      </c>
      <c r="L413" s="13" t="s">
        <v>50</v>
      </c>
      <c r="M413" s="13" t="s">
        <v>47</v>
      </c>
      <c r="N413" s="16">
        <f t="shared" si="60"/>
        <v>50</v>
      </c>
      <c r="O413" s="16">
        <f t="shared" si="61"/>
        <v>100</v>
      </c>
      <c r="P413" s="16">
        <f t="shared" si="62"/>
        <v>0</v>
      </c>
      <c r="Q413" s="16">
        <f t="shared" si="63"/>
        <v>33</v>
      </c>
      <c r="R413" s="17">
        <f t="shared" si="64"/>
        <v>57.45</v>
      </c>
      <c r="S413" s="17">
        <f t="shared" si="65"/>
        <v>38.25</v>
      </c>
      <c r="T413" s="17">
        <f t="shared" si="66"/>
        <v>37.35</v>
      </c>
      <c r="U413" s="17">
        <f t="shared" si="67"/>
        <v>45.75</v>
      </c>
      <c r="V413" s="16">
        <f t="shared" si="68"/>
        <v>44.35</v>
      </c>
      <c r="W413" s="16">
        <f t="shared" si="69"/>
        <v>44.7</v>
      </c>
    </row>
    <row r="414" spans="1:23" ht="13.5" x14ac:dyDescent="0.25">
      <c r="A414" s="3">
        <v>42607</v>
      </c>
      <c r="B414" s="2">
        <v>3.7098</v>
      </c>
      <c r="C414" s="2">
        <v>54.276693122086925</v>
      </c>
      <c r="D414" s="2">
        <v>1.7275539656200767E-2</v>
      </c>
      <c r="E414" s="2">
        <v>-1.9959891423686092E-3</v>
      </c>
      <c r="F414" s="2">
        <v>3.6726400000000003</v>
      </c>
      <c r="G414" s="2">
        <v>3.6640100000000002</v>
      </c>
      <c r="H414" s="2">
        <v>3.6869150000000004</v>
      </c>
      <c r="I414" s="2">
        <v>3.7017439999999997</v>
      </c>
      <c r="J414" s="13">
        <v>3.6860839999999939</v>
      </c>
      <c r="K414" s="13" t="s">
        <v>55</v>
      </c>
      <c r="L414" s="13" t="s">
        <v>54</v>
      </c>
      <c r="M414" s="13" t="s">
        <v>49</v>
      </c>
      <c r="N414" s="16">
        <f t="shared" si="60"/>
        <v>50</v>
      </c>
      <c r="O414" s="16">
        <f t="shared" si="61"/>
        <v>100</v>
      </c>
      <c r="P414" s="16">
        <f t="shared" si="62"/>
        <v>0</v>
      </c>
      <c r="Q414" s="16">
        <f t="shared" si="63"/>
        <v>16.5</v>
      </c>
      <c r="R414" s="17">
        <f t="shared" si="64"/>
        <v>54.975000000000001</v>
      </c>
      <c r="S414" s="17">
        <f t="shared" si="65"/>
        <v>34.125</v>
      </c>
      <c r="T414" s="17">
        <f t="shared" si="66"/>
        <v>29.925000000000001</v>
      </c>
      <c r="U414" s="17">
        <f t="shared" si="67"/>
        <v>41.625</v>
      </c>
      <c r="V414" s="16">
        <f t="shared" si="68"/>
        <v>39.674999999999997</v>
      </c>
      <c r="W414" s="16">
        <f t="shared" si="69"/>
        <v>40.162499999999994</v>
      </c>
    </row>
    <row r="415" spans="1:23" ht="13.5" x14ac:dyDescent="0.25">
      <c r="A415" s="3">
        <v>42608</v>
      </c>
      <c r="B415" s="2">
        <v>3.7052999999999998</v>
      </c>
      <c r="C415" s="2">
        <v>53.418111865857099</v>
      </c>
      <c r="D415" s="2">
        <v>1.1357565813837844E-2</v>
      </c>
      <c r="E415" s="2">
        <v>1.8662207355771047E-3</v>
      </c>
      <c r="F415" s="2">
        <v>3.67808</v>
      </c>
      <c r="G415" s="2">
        <v>3.6671900000000002</v>
      </c>
      <c r="H415" s="2">
        <v>3.68737</v>
      </c>
      <c r="I415" s="2">
        <v>3.6963920000000003</v>
      </c>
      <c r="J415" s="13">
        <v>3.6884724999999934</v>
      </c>
      <c r="K415" s="13" t="s">
        <v>55</v>
      </c>
      <c r="L415" s="13" t="s">
        <v>54</v>
      </c>
      <c r="M415" s="13" t="s">
        <v>49</v>
      </c>
      <c r="N415" s="16">
        <f t="shared" si="60"/>
        <v>50</v>
      </c>
      <c r="O415" s="16">
        <f t="shared" si="61"/>
        <v>100</v>
      </c>
      <c r="P415" s="16">
        <f t="shared" si="62"/>
        <v>0</v>
      </c>
      <c r="Q415" s="16">
        <f t="shared" si="63"/>
        <v>16.5</v>
      </c>
      <c r="R415" s="17">
        <f t="shared" si="64"/>
        <v>54.975000000000001</v>
      </c>
      <c r="S415" s="17">
        <f t="shared" si="65"/>
        <v>34.125</v>
      </c>
      <c r="T415" s="17">
        <f t="shared" si="66"/>
        <v>29.925000000000001</v>
      </c>
      <c r="U415" s="17">
        <f t="shared" si="67"/>
        <v>41.625</v>
      </c>
      <c r="V415" s="16">
        <f t="shared" si="68"/>
        <v>39.674999999999997</v>
      </c>
      <c r="W415" s="16">
        <f t="shared" si="69"/>
        <v>40.162499999999994</v>
      </c>
    </row>
    <row r="416" spans="1:23" ht="13.5" x14ac:dyDescent="0.25">
      <c r="A416" s="3">
        <v>42611</v>
      </c>
      <c r="B416" s="2">
        <v>3.7052999999999998</v>
      </c>
      <c r="C416" s="2">
        <v>53.418111865857092</v>
      </c>
      <c r="D416" s="2">
        <v>2.7522294323416574E-3</v>
      </c>
      <c r="E416" s="2">
        <v>4.4450219577797413E-3</v>
      </c>
      <c r="F416" s="2">
        <v>3.6844399999999999</v>
      </c>
      <c r="G416" s="2">
        <v>3.6726300000000003</v>
      </c>
      <c r="H416" s="2">
        <v>3.6873699999999991</v>
      </c>
      <c r="I416" s="2">
        <v>3.6914940000000001</v>
      </c>
      <c r="J416" s="13">
        <v>3.6909714999999932</v>
      </c>
      <c r="K416" s="13" t="s">
        <v>55</v>
      </c>
      <c r="L416" s="13" t="s">
        <v>54</v>
      </c>
      <c r="M416" s="13" t="s">
        <v>49</v>
      </c>
      <c r="N416" s="16">
        <f t="shared" si="60"/>
        <v>50</v>
      </c>
      <c r="O416" s="16">
        <f t="shared" si="61"/>
        <v>100</v>
      </c>
      <c r="P416" s="16">
        <f t="shared" si="62"/>
        <v>0</v>
      </c>
      <c r="Q416" s="16">
        <f t="shared" si="63"/>
        <v>16.5</v>
      </c>
      <c r="R416" s="17">
        <f t="shared" si="64"/>
        <v>54.975000000000001</v>
      </c>
      <c r="S416" s="17">
        <f t="shared" si="65"/>
        <v>34.125</v>
      </c>
      <c r="T416" s="17">
        <f t="shared" si="66"/>
        <v>29.925000000000001</v>
      </c>
      <c r="U416" s="17">
        <f t="shared" si="67"/>
        <v>41.625</v>
      </c>
      <c r="V416" s="16">
        <f t="shared" si="68"/>
        <v>39.674999999999997</v>
      </c>
      <c r="W416" s="16">
        <f t="shared" si="69"/>
        <v>40.162499999999994</v>
      </c>
    </row>
    <row r="417" spans="1:23" ht="13.5" x14ac:dyDescent="0.25">
      <c r="A417" s="3">
        <v>42612</v>
      </c>
      <c r="B417" s="2">
        <v>3.7052999999999998</v>
      </c>
      <c r="C417" s="2">
        <v>53.418111865857092</v>
      </c>
      <c r="D417" s="2">
        <v>-7.4411506891425283E-3</v>
      </c>
      <c r="E417" s="2">
        <v>5.7228663015828334E-3</v>
      </c>
      <c r="F417" s="2">
        <v>3.6953199999999997</v>
      </c>
      <c r="G417" s="2">
        <v>3.6798900000000003</v>
      </c>
      <c r="H417" s="2">
        <v>3.6873699999999991</v>
      </c>
      <c r="I417" s="2">
        <v>3.6881380000000004</v>
      </c>
      <c r="J417" s="13">
        <v>3.6934704999999934</v>
      </c>
      <c r="K417" s="13" t="s">
        <v>51</v>
      </c>
      <c r="L417" s="13" t="s">
        <v>54</v>
      </c>
      <c r="M417" s="13" t="s">
        <v>52</v>
      </c>
      <c r="N417" s="16">
        <f t="shared" si="60"/>
        <v>50</v>
      </c>
      <c r="O417" s="16">
        <f t="shared" si="61"/>
        <v>100</v>
      </c>
      <c r="P417" s="16">
        <f t="shared" si="62"/>
        <v>0</v>
      </c>
      <c r="Q417" s="16">
        <f t="shared" si="63"/>
        <v>83.5</v>
      </c>
      <c r="R417" s="17">
        <f t="shared" si="64"/>
        <v>65.025000000000006</v>
      </c>
      <c r="S417" s="17">
        <f t="shared" si="65"/>
        <v>50.875</v>
      </c>
      <c r="T417" s="17">
        <f t="shared" si="66"/>
        <v>60.075000000000003</v>
      </c>
      <c r="U417" s="17">
        <f t="shared" si="67"/>
        <v>58.375</v>
      </c>
      <c r="V417" s="16">
        <f t="shared" si="68"/>
        <v>58.658333333333339</v>
      </c>
      <c r="W417" s="16">
        <f t="shared" si="69"/>
        <v>58.587500000000006</v>
      </c>
    </row>
    <row r="418" spans="1:23" ht="13.5" x14ac:dyDescent="0.25">
      <c r="A418" s="3">
        <v>42613</v>
      </c>
      <c r="B418" s="2">
        <v>3.6962000000000002</v>
      </c>
      <c r="C418" s="2">
        <v>51.365883371611041</v>
      </c>
      <c r="D418" s="2">
        <v>-1.1311278696696458E-2</v>
      </c>
      <c r="E418" s="2">
        <v>6.0836133741176681E-3</v>
      </c>
      <c r="F418" s="2">
        <v>3.7043799999999996</v>
      </c>
      <c r="G418" s="2">
        <v>3.6835200000000001</v>
      </c>
      <c r="H418" s="2">
        <v>3.6869149999999999</v>
      </c>
      <c r="I418" s="2">
        <v>3.68587</v>
      </c>
      <c r="J418" s="13">
        <v>3.6959239999999935</v>
      </c>
      <c r="K418" s="13" t="s">
        <v>51</v>
      </c>
      <c r="L418" s="13" t="s">
        <v>54</v>
      </c>
      <c r="M418" s="13" t="s">
        <v>52</v>
      </c>
      <c r="N418" s="16">
        <f t="shared" si="60"/>
        <v>50</v>
      </c>
      <c r="O418" s="16">
        <f t="shared" si="61"/>
        <v>100</v>
      </c>
      <c r="P418" s="16">
        <f t="shared" si="62"/>
        <v>0</v>
      </c>
      <c r="Q418" s="16">
        <f t="shared" si="63"/>
        <v>83.5</v>
      </c>
      <c r="R418" s="17">
        <f t="shared" si="64"/>
        <v>65.025000000000006</v>
      </c>
      <c r="S418" s="17">
        <f t="shared" si="65"/>
        <v>50.875</v>
      </c>
      <c r="T418" s="17">
        <f t="shared" si="66"/>
        <v>60.075000000000003</v>
      </c>
      <c r="U418" s="17">
        <f t="shared" si="67"/>
        <v>58.375</v>
      </c>
      <c r="V418" s="16">
        <f t="shared" si="68"/>
        <v>58.658333333333339</v>
      </c>
      <c r="W418" s="16">
        <f t="shared" si="69"/>
        <v>58.587500000000006</v>
      </c>
    </row>
    <row r="419" spans="1:23" ht="13.5" x14ac:dyDescent="0.25">
      <c r="A419" s="3">
        <v>42614</v>
      </c>
      <c r="B419" s="2">
        <v>3.6781000000000001</v>
      </c>
      <c r="C419" s="2">
        <v>47.460269986842917</v>
      </c>
      <c r="D419" s="2">
        <v>-1.3287461281570323E-2</v>
      </c>
      <c r="E419" s="2">
        <v>4.9025198867865601E-3</v>
      </c>
      <c r="F419" s="2">
        <v>3.6980400000000002</v>
      </c>
      <c r="G419" s="2">
        <v>3.6853400000000009</v>
      </c>
      <c r="H419" s="2">
        <v>3.68397</v>
      </c>
      <c r="I419" s="2">
        <v>3.6842379999999997</v>
      </c>
      <c r="J419" s="13">
        <v>3.6983239999999933</v>
      </c>
      <c r="K419" s="13" t="s">
        <v>55</v>
      </c>
      <c r="L419" s="13" t="s">
        <v>50</v>
      </c>
      <c r="M419" s="13" t="s">
        <v>47</v>
      </c>
      <c r="N419" s="16">
        <f t="shared" si="60"/>
        <v>50</v>
      </c>
      <c r="O419" s="16">
        <f t="shared" si="61"/>
        <v>100</v>
      </c>
      <c r="P419" s="16">
        <f t="shared" si="62"/>
        <v>0</v>
      </c>
      <c r="Q419" s="16">
        <f t="shared" si="63"/>
        <v>33</v>
      </c>
      <c r="R419" s="17">
        <f t="shared" si="64"/>
        <v>57.45</v>
      </c>
      <c r="S419" s="17">
        <f t="shared" si="65"/>
        <v>38.25</v>
      </c>
      <c r="T419" s="17">
        <f t="shared" si="66"/>
        <v>37.35</v>
      </c>
      <c r="U419" s="17">
        <f t="shared" si="67"/>
        <v>45.75</v>
      </c>
      <c r="V419" s="16">
        <f t="shared" si="68"/>
        <v>44.35</v>
      </c>
      <c r="W419" s="16">
        <f t="shared" si="69"/>
        <v>44.7</v>
      </c>
    </row>
    <row r="420" spans="1:23" ht="13.5" x14ac:dyDescent="0.25">
      <c r="A420" s="3">
        <v>42615</v>
      </c>
      <c r="B420" s="2">
        <v>3.6735000000000002</v>
      </c>
      <c r="C420" s="2">
        <v>46.492741883831727</v>
      </c>
      <c r="D420" s="2">
        <v>-1.1750995087023153E-2</v>
      </c>
      <c r="E420" s="2">
        <v>2.4991049780507518E-3</v>
      </c>
      <c r="F420" s="2">
        <v>3.6916800000000003</v>
      </c>
      <c r="G420" s="2">
        <v>3.6848799999999997</v>
      </c>
      <c r="H420" s="2">
        <v>3.6817000000000006</v>
      </c>
      <c r="I420" s="2">
        <v>3.6825139999999998</v>
      </c>
      <c r="J420" s="13">
        <v>3.7006639999999935</v>
      </c>
      <c r="K420" s="13" t="s">
        <v>55</v>
      </c>
      <c r="L420" s="13" t="s">
        <v>50</v>
      </c>
      <c r="M420" s="13" t="s">
        <v>47</v>
      </c>
      <c r="N420" s="16">
        <f t="shared" si="60"/>
        <v>50</v>
      </c>
      <c r="O420" s="16">
        <f t="shared" si="61"/>
        <v>100</v>
      </c>
      <c r="P420" s="16">
        <f t="shared" si="62"/>
        <v>0</v>
      </c>
      <c r="Q420" s="16">
        <f t="shared" si="63"/>
        <v>33</v>
      </c>
      <c r="R420" s="17">
        <f t="shared" si="64"/>
        <v>57.45</v>
      </c>
      <c r="S420" s="17">
        <f t="shared" si="65"/>
        <v>38.25</v>
      </c>
      <c r="T420" s="17">
        <f t="shared" si="66"/>
        <v>37.35</v>
      </c>
      <c r="U420" s="17">
        <f t="shared" si="67"/>
        <v>45.75</v>
      </c>
      <c r="V420" s="16">
        <f t="shared" si="68"/>
        <v>44.35</v>
      </c>
      <c r="W420" s="16">
        <f t="shared" si="69"/>
        <v>44.7</v>
      </c>
    </row>
    <row r="421" spans="1:23" ht="13.5" x14ac:dyDescent="0.25">
      <c r="A421" s="3">
        <v>42618</v>
      </c>
      <c r="B421" s="2">
        <v>3.6509</v>
      </c>
      <c r="C421" s="2">
        <v>41.966183275715807</v>
      </c>
      <c r="D421" s="2">
        <v>-9.3944931387368591E-3</v>
      </c>
      <c r="E421" s="2">
        <v>-5.1253546450469442E-4</v>
      </c>
      <c r="F421" s="2">
        <v>3.6808000000000005</v>
      </c>
      <c r="G421" s="2">
        <v>3.68262</v>
      </c>
      <c r="H421" s="2">
        <v>3.6783000000000001</v>
      </c>
      <c r="I421" s="2">
        <v>3.6803379999999999</v>
      </c>
      <c r="J421" s="13">
        <v>3.7028909999999935</v>
      </c>
      <c r="K421" s="13" t="s">
        <v>55</v>
      </c>
      <c r="L421" s="13" t="s">
        <v>50</v>
      </c>
      <c r="M421" s="13" t="s">
        <v>47</v>
      </c>
      <c r="N421" s="16">
        <f t="shared" si="60"/>
        <v>50</v>
      </c>
      <c r="O421" s="16">
        <f t="shared" si="61"/>
        <v>100</v>
      </c>
      <c r="P421" s="16">
        <f t="shared" si="62"/>
        <v>0</v>
      </c>
      <c r="Q421" s="16">
        <f t="shared" si="63"/>
        <v>33</v>
      </c>
      <c r="R421" s="17">
        <f t="shared" si="64"/>
        <v>57.45</v>
      </c>
      <c r="S421" s="17">
        <f t="shared" si="65"/>
        <v>38.25</v>
      </c>
      <c r="T421" s="17">
        <f t="shared" si="66"/>
        <v>37.35</v>
      </c>
      <c r="U421" s="17">
        <f t="shared" si="67"/>
        <v>45.75</v>
      </c>
      <c r="V421" s="16">
        <f t="shared" si="68"/>
        <v>44.35</v>
      </c>
      <c r="W421" s="16">
        <f t="shared" si="69"/>
        <v>44.7</v>
      </c>
    </row>
    <row r="422" spans="1:23" ht="13.5" x14ac:dyDescent="0.25">
      <c r="A422" s="3">
        <v>42619</v>
      </c>
      <c r="B422" s="2">
        <v>3.6509</v>
      </c>
      <c r="C422" s="2">
        <v>41.966183275715807</v>
      </c>
      <c r="D422" s="2">
        <v>-1.0660544397044891E-2</v>
      </c>
      <c r="E422" s="2">
        <v>-4.2378665193841605E-3</v>
      </c>
      <c r="F422" s="2">
        <v>3.6699200000000003</v>
      </c>
      <c r="G422" s="2">
        <v>3.68262</v>
      </c>
      <c r="H422" s="2">
        <v>3.6749000000000009</v>
      </c>
      <c r="I422" s="2">
        <v>3.6783440000000001</v>
      </c>
      <c r="J422" s="13">
        <v>3.7051179999999935</v>
      </c>
      <c r="K422" s="13" t="s">
        <v>55</v>
      </c>
      <c r="L422" s="13" t="s">
        <v>50</v>
      </c>
      <c r="M422" s="13" t="s">
        <v>47</v>
      </c>
      <c r="N422" s="16">
        <f t="shared" si="60"/>
        <v>50</v>
      </c>
      <c r="O422" s="16">
        <f t="shared" si="61"/>
        <v>100</v>
      </c>
      <c r="P422" s="16">
        <f t="shared" si="62"/>
        <v>0</v>
      </c>
      <c r="Q422" s="16">
        <f t="shared" si="63"/>
        <v>33</v>
      </c>
      <c r="R422" s="17">
        <f t="shared" si="64"/>
        <v>57.45</v>
      </c>
      <c r="S422" s="17">
        <f t="shared" si="65"/>
        <v>38.25</v>
      </c>
      <c r="T422" s="17">
        <f t="shared" si="66"/>
        <v>37.35</v>
      </c>
      <c r="U422" s="17">
        <f t="shared" si="67"/>
        <v>45.75</v>
      </c>
      <c r="V422" s="16">
        <f t="shared" si="68"/>
        <v>44.35</v>
      </c>
      <c r="W422" s="16">
        <f t="shared" si="69"/>
        <v>44.7</v>
      </c>
    </row>
    <row r="423" spans="1:23" ht="13.5" x14ac:dyDescent="0.25">
      <c r="A423" s="3">
        <v>42620</v>
      </c>
      <c r="B423" s="2">
        <v>3.6372</v>
      </c>
      <c r="C423" s="2">
        <v>39.277681500900492</v>
      </c>
      <c r="D423" s="2">
        <v>-1.051616239831743E-2</v>
      </c>
      <c r="E423" s="2">
        <v>-8.314182047443169E-3</v>
      </c>
      <c r="F423" s="2">
        <v>3.6581200000000003</v>
      </c>
      <c r="G423" s="2">
        <v>3.6812499999999999</v>
      </c>
      <c r="H423" s="2">
        <v>3.6719500000000012</v>
      </c>
      <c r="I423" s="2">
        <v>3.6763479999999999</v>
      </c>
      <c r="J423" s="13">
        <v>3.7067969999999932</v>
      </c>
      <c r="K423" s="13" t="s">
        <v>55</v>
      </c>
      <c r="L423" s="13" t="s">
        <v>50</v>
      </c>
      <c r="M423" s="13" t="s">
        <v>47</v>
      </c>
      <c r="N423" s="16">
        <f t="shared" si="60"/>
        <v>50</v>
      </c>
      <c r="O423" s="16">
        <f t="shared" si="61"/>
        <v>100</v>
      </c>
      <c r="P423" s="16">
        <f t="shared" si="62"/>
        <v>0</v>
      </c>
      <c r="Q423" s="16">
        <f t="shared" si="63"/>
        <v>33</v>
      </c>
      <c r="R423" s="17">
        <f t="shared" si="64"/>
        <v>57.45</v>
      </c>
      <c r="S423" s="17">
        <f t="shared" si="65"/>
        <v>38.25</v>
      </c>
      <c r="T423" s="17">
        <f t="shared" si="66"/>
        <v>37.35</v>
      </c>
      <c r="U423" s="17">
        <f t="shared" si="67"/>
        <v>45.75</v>
      </c>
      <c r="V423" s="16">
        <f t="shared" si="68"/>
        <v>44.35</v>
      </c>
      <c r="W423" s="16">
        <f t="shared" si="69"/>
        <v>44.7</v>
      </c>
    </row>
    <row r="424" spans="1:23" ht="13.5" x14ac:dyDescent="0.25">
      <c r="A424" s="3">
        <v>42621</v>
      </c>
      <c r="B424" s="2">
        <v>3.6282000000000001</v>
      </c>
      <c r="C424" s="2">
        <v>37.574688477324059</v>
      </c>
      <c r="D424" s="2">
        <v>-3.9886980788050863E-4</v>
      </c>
      <c r="E424" s="2">
        <v>-1.0556882284178042E-2</v>
      </c>
      <c r="F424" s="2">
        <v>3.6481400000000002</v>
      </c>
      <c r="G424" s="2">
        <v>3.6730899999999997</v>
      </c>
      <c r="H424" s="2">
        <v>3.6685500000000011</v>
      </c>
      <c r="I424" s="2">
        <v>3.6765299999999996</v>
      </c>
      <c r="J424" s="13">
        <v>3.7080804999999937</v>
      </c>
      <c r="K424" s="13" t="s">
        <v>55</v>
      </c>
      <c r="L424" s="13" t="s">
        <v>50</v>
      </c>
      <c r="M424" s="13" t="s">
        <v>47</v>
      </c>
      <c r="N424" s="16">
        <f t="shared" si="60"/>
        <v>50</v>
      </c>
      <c r="O424" s="16">
        <f t="shared" si="61"/>
        <v>100</v>
      </c>
      <c r="P424" s="16">
        <f t="shared" si="62"/>
        <v>0</v>
      </c>
      <c r="Q424" s="16">
        <f t="shared" si="63"/>
        <v>33</v>
      </c>
      <c r="R424" s="17">
        <f t="shared" si="64"/>
        <v>57.45</v>
      </c>
      <c r="S424" s="17">
        <f t="shared" si="65"/>
        <v>38.25</v>
      </c>
      <c r="T424" s="17">
        <f t="shared" si="66"/>
        <v>37.35</v>
      </c>
      <c r="U424" s="17">
        <f t="shared" si="67"/>
        <v>45.75</v>
      </c>
      <c r="V424" s="16">
        <f t="shared" si="68"/>
        <v>44.35</v>
      </c>
      <c r="W424" s="16">
        <f t="shared" si="69"/>
        <v>44.7</v>
      </c>
    </row>
    <row r="425" spans="1:23" ht="13.5" x14ac:dyDescent="0.25">
      <c r="A425" s="3">
        <v>42622</v>
      </c>
      <c r="B425" s="2">
        <v>3.6282000000000001</v>
      </c>
      <c r="C425" s="2">
        <v>37.574688477324059</v>
      </c>
      <c r="D425" s="2">
        <v>7.7699362935490512E-3</v>
      </c>
      <c r="E425" s="2">
        <v>-1.1482469830672037E-2</v>
      </c>
      <c r="F425" s="2">
        <v>3.6390799999999999</v>
      </c>
      <c r="G425" s="2">
        <v>3.6653800000000003</v>
      </c>
      <c r="H425" s="2">
        <v>3.6662850000000007</v>
      </c>
      <c r="I425" s="2">
        <v>3.6764399999999995</v>
      </c>
      <c r="J425" s="13">
        <v>3.7093454999999933</v>
      </c>
      <c r="K425" s="13" t="s">
        <v>55</v>
      </c>
      <c r="L425" s="13" t="s">
        <v>50</v>
      </c>
      <c r="M425" s="13" t="s">
        <v>47</v>
      </c>
      <c r="N425" s="16">
        <f t="shared" si="60"/>
        <v>50</v>
      </c>
      <c r="O425" s="16">
        <f t="shared" si="61"/>
        <v>100</v>
      </c>
      <c r="P425" s="16">
        <f t="shared" si="62"/>
        <v>0</v>
      </c>
      <c r="Q425" s="16">
        <f t="shared" si="63"/>
        <v>33</v>
      </c>
      <c r="R425" s="17">
        <f t="shared" si="64"/>
        <v>57.45</v>
      </c>
      <c r="S425" s="17">
        <f t="shared" si="65"/>
        <v>38.25</v>
      </c>
      <c r="T425" s="17">
        <f t="shared" si="66"/>
        <v>37.35</v>
      </c>
      <c r="U425" s="17">
        <f t="shared" si="67"/>
        <v>45.75</v>
      </c>
      <c r="V425" s="16">
        <f t="shared" si="68"/>
        <v>44.35</v>
      </c>
      <c r="W425" s="16">
        <f t="shared" si="69"/>
        <v>44.7</v>
      </c>
    </row>
    <row r="426" spans="1:23" ht="13.5" x14ac:dyDescent="0.25">
      <c r="A426" s="3">
        <v>42627</v>
      </c>
      <c r="B426" s="2">
        <v>3.6282000000000001</v>
      </c>
      <c r="C426" s="2">
        <v>37.574688477324059</v>
      </c>
      <c r="D426" s="2">
        <v>1.496008425001305E-2</v>
      </c>
      <c r="E426" s="2">
        <v>-1.1566058577812574E-2</v>
      </c>
      <c r="F426" s="2">
        <v>3.6345399999999999</v>
      </c>
      <c r="G426" s="2">
        <v>3.6576700000000004</v>
      </c>
      <c r="H426" s="2">
        <v>3.6651500000000006</v>
      </c>
      <c r="I426" s="2">
        <v>3.6763499999999993</v>
      </c>
      <c r="J426" s="13">
        <v>3.7105919999999935</v>
      </c>
      <c r="K426" s="13" t="s">
        <v>55</v>
      </c>
      <c r="L426" s="13" t="s">
        <v>50</v>
      </c>
      <c r="M426" s="13" t="s">
        <v>47</v>
      </c>
      <c r="N426" s="16">
        <f t="shared" si="60"/>
        <v>50</v>
      </c>
      <c r="O426" s="16">
        <f t="shared" si="61"/>
        <v>100</v>
      </c>
      <c r="P426" s="16">
        <f t="shared" si="62"/>
        <v>0</v>
      </c>
      <c r="Q426" s="16">
        <f t="shared" si="63"/>
        <v>33</v>
      </c>
      <c r="R426" s="17">
        <f t="shared" si="64"/>
        <v>57.45</v>
      </c>
      <c r="S426" s="17">
        <f t="shared" si="65"/>
        <v>38.25</v>
      </c>
      <c r="T426" s="17">
        <f t="shared" si="66"/>
        <v>37.35</v>
      </c>
      <c r="U426" s="17">
        <f t="shared" si="67"/>
        <v>45.75</v>
      </c>
      <c r="V426" s="16">
        <f t="shared" si="68"/>
        <v>44.35</v>
      </c>
      <c r="W426" s="16">
        <f t="shared" si="69"/>
        <v>44.7</v>
      </c>
    </row>
    <row r="427" spans="1:23" ht="13.5" x14ac:dyDescent="0.25">
      <c r="A427" s="3">
        <v>42628</v>
      </c>
      <c r="B427" s="2">
        <v>3.6372</v>
      </c>
      <c r="C427" s="2">
        <v>40.781535317039385</v>
      </c>
      <c r="D427" s="2">
        <v>2.0634871574878311E-2</v>
      </c>
      <c r="E427" s="2">
        <v>-1.0870870642139971E-2</v>
      </c>
      <c r="F427" s="2">
        <v>3.6317999999999997</v>
      </c>
      <c r="G427" s="2">
        <v>3.6508600000000002</v>
      </c>
      <c r="H427" s="2">
        <v>3.665375</v>
      </c>
      <c r="I427" s="2">
        <v>3.6765299999999996</v>
      </c>
      <c r="J427" s="13">
        <v>3.7118464999999934</v>
      </c>
      <c r="K427" s="13" t="s">
        <v>55</v>
      </c>
      <c r="L427" s="13" t="s">
        <v>50</v>
      </c>
      <c r="M427" s="13" t="s">
        <v>47</v>
      </c>
      <c r="N427" s="16">
        <f t="shared" si="60"/>
        <v>50</v>
      </c>
      <c r="O427" s="16">
        <f t="shared" si="61"/>
        <v>100</v>
      </c>
      <c r="P427" s="16">
        <f t="shared" si="62"/>
        <v>0</v>
      </c>
      <c r="Q427" s="16">
        <f t="shared" si="63"/>
        <v>33</v>
      </c>
      <c r="R427" s="17">
        <f t="shared" si="64"/>
        <v>57.45</v>
      </c>
      <c r="S427" s="17">
        <f t="shared" si="65"/>
        <v>38.25</v>
      </c>
      <c r="T427" s="17">
        <f t="shared" si="66"/>
        <v>37.35</v>
      </c>
      <c r="U427" s="17">
        <f t="shared" si="67"/>
        <v>45.75</v>
      </c>
      <c r="V427" s="16">
        <f t="shared" si="68"/>
        <v>44.35</v>
      </c>
      <c r="W427" s="16">
        <f t="shared" si="69"/>
        <v>44.7</v>
      </c>
    </row>
    <row r="428" spans="1:23" ht="13.5" x14ac:dyDescent="0.25">
      <c r="A428" s="3">
        <v>42629</v>
      </c>
      <c r="B428" s="2">
        <v>3.6326999999999998</v>
      </c>
      <c r="C428" s="2">
        <v>39.683829998955019</v>
      </c>
      <c r="D428" s="2">
        <v>2.455517649806449E-2</v>
      </c>
      <c r="E428" s="2">
        <v>-9.6128447898969575E-3</v>
      </c>
      <c r="F428" s="2">
        <v>3.6308999999999996</v>
      </c>
      <c r="G428" s="2">
        <v>3.6445099999999995</v>
      </c>
      <c r="H428" s="2">
        <v>3.6640150000000005</v>
      </c>
      <c r="I428" s="2">
        <v>3.6770739999999993</v>
      </c>
      <c r="J428" s="13">
        <v>3.7126174999999932</v>
      </c>
      <c r="K428" s="13" t="s">
        <v>55</v>
      </c>
      <c r="L428" s="13" t="s">
        <v>50</v>
      </c>
      <c r="M428" s="13" t="s">
        <v>47</v>
      </c>
      <c r="N428" s="16">
        <f t="shared" si="60"/>
        <v>50</v>
      </c>
      <c r="O428" s="16">
        <f t="shared" si="61"/>
        <v>100</v>
      </c>
      <c r="P428" s="16">
        <f t="shared" si="62"/>
        <v>0</v>
      </c>
      <c r="Q428" s="16">
        <f t="shared" si="63"/>
        <v>33</v>
      </c>
      <c r="R428" s="17">
        <f t="shared" si="64"/>
        <v>57.45</v>
      </c>
      <c r="S428" s="17">
        <f t="shared" si="65"/>
        <v>38.25</v>
      </c>
      <c r="T428" s="17">
        <f t="shared" si="66"/>
        <v>37.35</v>
      </c>
      <c r="U428" s="17">
        <f t="shared" si="67"/>
        <v>45.75</v>
      </c>
      <c r="V428" s="16">
        <f t="shared" si="68"/>
        <v>44.35</v>
      </c>
      <c r="W428" s="16">
        <f t="shared" si="69"/>
        <v>44.7</v>
      </c>
    </row>
    <row r="429" spans="1:23" ht="13.5" x14ac:dyDescent="0.25">
      <c r="A429" s="3">
        <v>42632</v>
      </c>
      <c r="B429" s="2">
        <v>3.6372</v>
      </c>
      <c r="C429" s="2">
        <v>41.382975800552096</v>
      </c>
      <c r="D429" s="2">
        <v>2.4952507403716684E-2</v>
      </c>
      <c r="E429" s="2">
        <v>-6.0643148299726682E-3</v>
      </c>
      <c r="F429" s="2">
        <v>3.6326999999999998</v>
      </c>
      <c r="G429" s="2">
        <v>3.6404199999999998</v>
      </c>
      <c r="H429" s="2">
        <v>3.6628799999999999</v>
      </c>
      <c r="I429" s="2">
        <v>3.6768000000000001</v>
      </c>
      <c r="J429" s="13">
        <v>3.7128944999999929</v>
      </c>
      <c r="K429" s="13" t="s">
        <v>51</v>
      </c>
      <c r="L429" s="13" t="s">
        <v>54</v>
      </c>
      <c r="M429" s="13" t="s">
        <v>52</v>
      </c>
      <c r="N429" s="16">
        <f t="shared" si="60"/>
        <v>50</v>
      </c>
      <c r="O429" s="16">
        <f t="shared" si="61"/>
        <v>100</v>
      </c>
      <c r="P429" s="16">
        <f t="shared" si="62"/>
        <v>0</v>
      </c>
      <c r="Q429" s="16">
        <f t="shared" si="63"/>
        <v>83.5</v>
      </c>
      <c r="R429" s="17">
        <f t="shared" si="64"/>
        <v>65.025000000000006</v>
      </c>
      <c r="S429" s="17">
        <f t="shared" si="65"/>
        <v>50.875</v>
      </c>
      <c r="T429" s="17">
        <f t="shared" si="66"/>
        <v>60.075000000000003</v>
      </c>
      <c r="U429" s="17">
        <f t="shared" si="67"/>
        <v>58.375</v>
      </c>
      <c r="V429" s="16">
        <f t="shared" si="68"/>
        <v>58.658333333333339</v>
      </c>
      <c r="W429" s="16">
        <f t="shared" si="69"/>
        <v>58.587500000000006</v>
      </c>
    </row>
    <row r="430" spans="1:23" ht="13.5" x14ac:dyDescent="0.25">
      <c r="A430" s="3">
        <v>42633</v>
      </c>
      <c r="B430" s="2">
        <v>3.6282000000000001</v>
      </c>
      <c r="C430" s="2">
        <v>39.015689136880823</v>
      </c>
      <c r="D430" s="2">
        <v>2.540451871266125E-2</v>
      </c>
      <c r="E430" s="2">
        <v>-9.5444753588523395E-4</v>
      </c>
      <c r="F430" s="2">
        <v>3.6326999999999998</v>
      </c>
      <c r="G430" s="2">
        <v>3.6358899999999998</v>
      </c>
      <c r="H430" s="2">
        <v>3.6603850000000002</v>
      </c>
      <c r="I430" s="2">
        <v>3.6742599999999999</v>
      </c>
      <c r="J430" s="13">
        <v>3.7136614999999931</v>
      </c>
      <c r="K430" s="13" t="s">
        <v>55</v>
      </c>
      <c r="L430" s="13" t="s">
        <v>50</v>
      </c>
      <c r="M430" s="13" t="s">
        <v>54</v>
      </c>
      <c r="N430" s="16">
        <f t="shared" si="60"/>
        <v>50</v>
      </c>
      <c r="O430" s="16">
        <f t="shared" si="61"/>
        <v>100</v>
      </c>
      <c r="P430" s="16">
        <f t="shared" si="62"/>
        <v>0</v>
      </c>
      <c r="Q430" s="16">
        <f t="shared" si="63"/>
        <v>33</v>
      </c>
      <c r="R430" s="17">
        <f t="shared" si="64"/>
        <v>57.45</v>
      </c>
      <c r="S430" s="17">
        <f t="shared" si="65"/>
        <v>38.25</v>
      </c>
      <c r="T430" s="17">
        <f t="shared" si="66"/>
        <v>37.35</v>
      </c>
      <c r="U430" s="17">
        <f t="shared" si="67"/>
        <v>45.75</v>
      </c>
      <c r="V430" s="16">
        <f t="shared" si="68"/>
        <v>44.35</v>
      </c>
      <c r="W430" s="16">
        <f t="shared" si="69"/>
        <v>44.7</v>
      </c>
    </row>
    <row r="431" spans="1:23" ht="13.5" x14ac:dyDescent="0.25">
      <c r="A431" s="3">
        <v>42634</v>
      </c>
      <c r="B431" s="2">
        <v>3.6282000000000001</v>
      </c>
      <c r="C431" s="2">
        <v>39.015689136880816</v>
      </c>
      <c r="D431" s="2">
        <v>2.2508464681632923E-2</v>
      </c>
      <c r="E431" s="2">
        <v>4.5980300525992803E-3</v>
      </c>
      <c r="F431" s="2">
        <v>3.6326999999999998</v>
      </c>
      <c r="G431" s="2">
        <v>3.6336199999999996</v>
      </c>
      <c r="H431" s="2">
        <v>3.6581200000000011</v>
      </c>
      <c r="I431" s="2">
        <v>3.6717199999999997</v>
      </c>
      <c r="J431" s="13">
        <v>3.7144284999999928</v>
      </c>
      <c r="K431" s="13" t="s">
        <v>55</v>
      </c>
      <c r="L431" s="13" t="s">
        <v>50</v>
      </c>
      <c r="M431" s="13" t="s">
        <v>54</v>
      </c>
      <c r="N431" s="16">
        <f t="shared" si="60"/>
        <v>50</v>
      </c>
      <c r="O431" s="16">
        <f t="shared" si="61"/>
        <v>100</v>
      </c>
      <c r="P431" s="16">
        <f t="shared" si="62"/>
        <v>0</v>
      </c>
      <c r="Q431" s="16">
        <f t="shared" si="63"/>
        <v>33</v>
      </c>
      <c r="R431" s="17">
        <f t="shared" si="64"/>
        <v>57.45</v>
      </c>
      <c r="S431" s="17">
        <f t="shared" si="65"/>
        <v>38.25</v>
      </c>
      <c r="T431" s="17">
        <f t="shared" si="66"/>
        <v>37.35</v>
      </c>
      <c r="U431" s="17">
        <f t="shared" si="67"/>
        <v>45.75</v>
      </c>
      <c r="V431" s="16">
        <f t="shared" si="68"/>
        <v>44.35</v>
      </c>
      <c r="W431" s="16">
        <f t="shared" si="69"/>
        <v>44.7</v>
      </c>
    </row>
    <row r="432" spans="1:23" ht="13.5" x14ac:dyDescent="0.25">
      <c r="A432" s="3">
        <v>42635</v>
      </c>
      <c r="B432" s="2">
        <v>3.6282000000000001</v>
      </c>
      <c r="C432" s="2">
        <v>39.015689136880816</v>
      </c>
      <c r="D432" s="2">
        <v>2.0241659219355501E-2</v>
      </c>
      <c r="E432" s="2">
        <v>1.1260394402044309E-2</v>
      </c>
      <c r="F432" s="2">
        <v>3.6308999999999996</v>
      </c>
      <c r="G432" s="2">
        <v>3.6313499999999999</v>
      </c>
      <c r="H432" s="2">
        <v>3.656985000000001</v>
      </c>
      <c r="I432" s="2">
        <v>3.6694519999999993</v>
      </c>
      <c r="J432" s="13">
        <v>3.715195499999993</v>
      </c>
      <c r="K432" s="13" t="s">
        <v>55</v>
      </c>
      <c r="L432" s="13" t="s">
        <v>50</v>
      </c>
      <c r="M432" s="13" t="s">
        <v>47</v>
      </c>
      <c r="N432" s="16">
        <f t="shared" si="60"/>
        <v>50</v>
      </c>
      <c r="O432" s="16">
        <f t="shared" si="61"/>
        <v>100</v>
      </c>
      <c r="P432" s="16">
        <f t="shared" si="62"/>
        <v>0</v>
      </c>
      <c r="Q432" s="16">
        <f t="shared" si="63"/>
        <v>33</v>
      </c>
      <c r="R432" s="17">
        <f t="shared" si="64"/>
        <v>57.45</v>
      </c>
      <c r="S432" s="17">
        <f t="shared" si="65"/>
        <v>38.25</v>
      </c>
      <c r="T432" s="17">
        <f t="shared" si="66"/>
        <v>37.35</v>
      </c>
      <c r="U432" s="17">
        <f t="shared" si="67"/>
        <v>45.75</v>
      </c>
      <c r="V432" s="16">
        <f t="shared" si="68"/>
        <v>44.35</v>
      </c>
      <c r="W432" s="16">
        <f t="shared" si="69"/>
        <v>44.7</v>
      </c>
    </row>
    <row r="433" spans="1:23" ht="13.5" x14ac:dyDescent="0.25">
      <c r="A433" s="3">
        <v>42636</v>
      </c>
      <c r="B433" s="2">
        <v>3.6282000000000001</v>
      </c>
      <c r="C433" s="2">
        <v>39.015689136880816</v>
      </c>
      <c r="D433" s="2">
        <v>1.6385995005669951E-2</v>
      </c>
      <c r="E433" s="2">
        <v>1.9183896266759703E-2</v>
      </c>
      <c r="F433" s="2">
        <v>3.63</v>
      </c>
      <c r="G433" s="2">
        <v>3.6304499999999997</v>
      </c>
      <c r="H433" s="2">
        <v>3.6558500000000009</v>
      </c>
      <c r="I433" s="2">
        <v>3.6683639999999991</v>
      </c>
      <c r="J433" s="13">
        <v>3.7159994999999935</v>
      </c>
      <c r="K433" s="13" t="s">
        <v>55</v>
      </c>
      <c r="L433" s="13" t="s">
        <v>50</v>
      </c>
      <c r="M433" s="13" t="s">
        <v>47</v>
      </c>
      <c r="N433" s="16">
        <f t="shared" si="60"/>
        <v>50</v>
      </c>
      <c r="O433" s="16">
        <f t="shared" si="61"/>
        <v>100</v>
      </c>
      <c r="P433" s="16">
        <f t="shared" si="62"/>
        <v>0</v>
      </c>
      <c r="Q433" s="16">
        <f t="shared" si="63"/>
        <v>33</v>
      </c>
      <c r="R433" s="17">
        <f t="shared" si="64"/>
        <v>57.45</v>
      </c>
      <c r="S433" s="17">
        <f t="shared" si="65"/>
        <v>38.25</v>
      </c>
      <c r="T433" s="17">
        <f t="shared" si="66"/>
        <v>37.35</v>
      </c>
      <c r="U433" s="17">
        <f t="shared" si="67"/>
        <v>45.75</v>
      </c>
      <c r="V433" s="16">
        <f t="shared" si="68"/>
        <v>44.35</v>
      </c>
      <c r="W433" s="16">
        <f t="shared" si="69"/>
        <v>44.7</v>
      </c>
    </row>
    <row r="434" spans="1:23" ht="13.5" x14ac:dyDescent="0.25">
      <c r="A434" s="3">
        <v>42639</v>
      </c>
      <c r="B434" s="2">
        <v>3.6191</v>
      </c>
      <c r="C434" s="2">
        <v>36.199454853267753</v>
      </c>
      <c r="D434" s="2">
        <v>1.2570463271236232E-2</v>
      </c>
      <c r="E434" s="2">
        <v>2.3532100986276606E-2</v>
      </c>
      <c r="F434" s="2">
        <v>3.6263800000000002</v>
      </c>
      <c r="G434" s="2">
        <v>3.62954</v>
      </c>
      <c r="H434" s="2">
        <v>3.6513150000000003</v>
      </c>
      <c r="I434" s="2">
        <v>3.6672759999999993</v>
      </c>
      <c r="J434" s="13">
        <v>3.7169424999999934</v>
      </c>
      <c r="K434" s="13" t="s">
        <v>55</v>
      </c>
      <c r="L434" s="13" t="s">
        <v>50</v>
      </c>
      <c r="M434" s="13" t="s">
        <v>47</v>
      </c>
      <c r="N434" s="16">
        <f t="shared" si="60"/>
        <v>50</v>
      </c>
      <c r="O434" s="16">
        <f t="shared" si="61"/>
        <v>100</v>
      </c>
      <c r="P434" s="16">
        <f t="shared" si="62"/>
        <v>0</v>
      </c>
      <c r="Q434" s="16">
        <f t="shared" si="63"/>
        <v>33</v>
      </c>
      <c r="R434" s="17">
        <f t="shared" si="64"/>
        <v>57.45</v>
      </c>
      <c r="S434" s="17">
        <f t="shared" si="65"/>
        <v>38.25</v>
      </c>
      <c r="T434" s="17">
        <f t="shared" si="66"/>
        <v>37.35</v>
      </c>
      <c r="U434" s="17">
        <f t="shared" si="67"/>
        <v>45.75</v>
      </c>
      <c r="V434" s="16">
        <f t="shared" si="68"/>
        <v>44.35</v>
      </c>
      <c r="W434" s="16">
        <f t="shared" si="69"/>
        <v>44.7</v>
      </c>
    </row>
    <row r="435" spans="1:23" ht="13.5" x14ac:dyDescent="0.25">
      <c r="A435" s="3">
        <v>42640</v>
      </c>
      <c r="B435" s="2">
        <v>3.6145999999999998</v>
      </c>
      <c r="C435" s="2">
        <v>34.85945159554602</v>
      </c>
      <c r="D435" s="2">
        <v>9.8748704505688956E-3</v>
      </c>
      <c r="E435" s="2">
        <v>2.537546804319572E-2</v>
      </c>
      <c r="F435" s="2">
        <v>3.6236600000000001</v>
      </c>
      <c r="G435" s="2">
        <v>3.6281800000000004</v>
      </c>
      <c r="H435" s="2">
        <v>3.6467800000000006</v>
      </c>
      <c r="I435" s="2">
        <v>3.666097999999999</v>
      </c>
      <c r="J435" s="13">
        <v>3.7178629999999941</v>
      </c>
      <c r="K435" s="13" t="s">
        <v>55</v>
      </c>
      <c r="L435" s="13" t="s">
        <v>50</v>
      </c>
      <c r="M435" s="13" t="s">
        <v>47</v>
      </c>
      <c r="N435" s="16">
        <f t="shared" si="60"/>
        <v>50</v>
      </c>
      <c r="O435" s="16">
        <f t="shared" si="61"/>
        <v>100</v>
      </c>
      <c r="P435" s="16">
        <f t="shared" si="62"/>
        <v>0</v>
      </c>
      <c r="Q435" s="16">
        <f t="shared" si="63"/>
        <v>33</v>
      </c>
      <c r="R435" s="17">
        <f t="shared" si="64"/>
        <v>57.45</v>
      </c>
      <c r="S435" s="17">
        <f t="shared" si="65"/>
        <v>38.25</v>
      </c>
      <c r="T435" s="17">
        <f t="shared" si="66"/>
        <v>37.35</v>
      </c>
      <c r="U435" s="17">
        <f t="shared" si="67"/>
        <v>45.75</v>
      </c>
      <c r="V435" s="16">
        <f t="shared" si="68"/>
        <v>44.35</v>
      </c>
      <c r="W435" s="16">
        <f t="shared" si="69"/>
        <v>44.7</v>
      </c>
    </row>
    <row r="436" spans="1:23" ht="13.5" x14ac:dyDescent="0.25">
      <c r="A436" s="3">
        <v>42641</v>
      </c>
      <c r="B436" s="2">
        <v>3.6191</v>
      </c>
      <c r="C436" s="2">
        <v>37.356707691124662</v>
      </c>
      <c r="D436" s="2">
        <v>7.4720570389286145E-3</v>
      </c>
      <c r="E436" s="2">
        <v>2.5284012837854541E-2</v>
      </c>
      <c r="F436" s="2">
        <v>3.6218400000000002</v>
      </c>
      <c r="G436" s="2">
        <v>3.6272700000000002</v>
      </c>
      <c r="H436" s="2">
        <v>3.6424700000000003</v>
      </c>
      <c r="I436" s="2">
        <v>3.6650099999999992</v>
      </c>
      <c r="J436" s="13">
        <v>3.7188059999999945</v>
      </c>
      <c r="K436" s="13" t="s">
        <v>55</v>
      </c>
      <c r="L436" s="13" t="s">
        <v>50</v>
      </c>
      <c r="M436" s="13" t="s">
        <v>47</v>
      </c>
      <c r="N436" s="16">
        <f t="shared" si="60"/>
        <v>50</v>
      </c>
      <c r="O436" s="16">
        <f t="shared" si="61"/>
        <v>100</v>
      </c>
      <c r="P436" s="16">
        <f t="shared" si="62"/>
        <v>0</v>
      </c>
      <c r="Q436" s="16">
        <f t="shared" si="63"/>
        <v>33</v>
      </c>
      <c r="R436" s="17">
        <f t="shared" si="64"/>
        <v>57.45</v>
      </c>
      <c r="S436" s="17">
        <f t="shared" si="65"/>
        <v>38.25</v>
      </c>
      <c r="T436" s="17">
        <f t="shared" si="66"/>
        <v>37.35</v>
      </c>
      <c r="U436" s="17">
        <f t="shared" si="67"/>
        <v>45.75</v>
      </c>
      <c r="V436" s="16">
        <f t="shared" si="68"/>
        <v>44.35</v>
      </c>
      <c r="W436" s="16">
        <f t="shared" si="69"/>
        <v>44.7</v>
      </c>
    </row>
    <row r="437" spans="1:23" ht="13.5" x14ac:dyDescent="0.25">
      <c r="A437" s="3">
        <v>42642</v>
      </c>
      <c r="B437" s="2">
        <v>3.6236000000000002</v>
      </c>
      <c r="C437" s="2">
        <v>39.840419235244106</v>
      </c>
      <c r="D437" s="2">
        <v>6.6593450265157728E-3</v>
      </c>
      <c r="E437" s="2">
        <v>2.2982058110606485E-2</v>
      </c>
      <c r="F437" s="2">
        <v>3.6209200000000004</v>
      </c>
      <c r="G437" s="2">
        <v>3.6259100000000002</v>
      </c>
      <c r="H437" s="2">
        <v>3.6383850000000004</v>
      </c>
      <c r="I437" s="2">
        <v>3.6640119999999992</v>
      </c>
      <c r="J437" s="13">
        <v>3.7197899999999948</v>
      </c>
      <c r="K437" s="13" t="s">
        <v>55</v>
      </c>
      <c r="L437" s="13" t="s">
        <v>50</v>
      </c>
      <c r="M437" s="13" t="s">
        <v>47</v>
      </c>
      <c r="N437" s="16">
        <f t="shared" si="60"/>
        <v>50</v>
      </c>
      <c r="O437" s="16">
        <f t="shared" si="61"/>
        <v>100</v>
      </c>
      <c r="P437" s="16">
        <f t="shared" si="62"/>
        <v>0</v>
      </c>
      <c r="Q437" s="16">
        <f t="shared" si="63"/>
        <v>33</v>
      </c>
      <c r="R437" s="17">
        <f t="shared" si="64"/>
        <v>57.45</v>
      </c>
      <c r="S437" s="17">
        <f t="shared" si="65"/>
        <v>38.25</v>
      </c>
      <c r="T437" s="17">
        <f t="shared" si="66"/>
        <v>37.35</v>
      </c>
      <c r="U437" s="17">
        <f t="shared" si="67"/>
        <v>45.75</v>
      </c>
      <c r="V437" s="16">
        <f t="shared" si="68"/>
        <v>44.35</v>
      </c>
      <c r="W437" s="16">
        <f t="shared" si="69"/>
        <v>44.7</v>
      </c>
    </row>
    <row r="438" spans="1:23" ht="13.5" x14ac:dyDescent="0.25">
      <c r="A438" s="3">
        <v>42643</v>
      </c>
      <c r="B438" s="2">
        <v>3.6236000000000002</v>
      </c>
      <c r="C438" s="2">
        <v>39.840419235244113</v>
      </c>
      <c r="D438" s="2">
        <v>5.4093929367167171E-3</v>
      </c>
      <c r="E438" s="2">
        <v>1.9751614567613089E-2</v>
      </c>
      <c r="F438" s="2">
        <v>3.62</v>
      </c>
      <c r="G438" s="2">
        <v>3.625</v>
      </c>
      <c r="H438" s="2">
        <v>3.6347549999999997</v>
      </c>
      <c r="I438" s="2">
        <v>3.6639199999999992</v>
      </c>
      <c r="J438" s="13">
        <v>3.7208474999999948</v>
      </c>
      <c r="K438" s="13" t="s">
        <v>55</v>
      </c>
      <c r="L438" s="13" t="s">
        <v>50</v>
      </c>
      <c r="M438" s="13" t="s">
        <v>47</v>
      </c>
      <c r="N438" s="16">
        <f t="shared" si="60"/>
        <v>50</v>
      </c>
      <c r="O438" s="16">
        <f t="shared" si="61"/>
        <v>100</v>
      </c>
      <c r="P438" s="16">
        <f t="shared" si="62"/>
        <v>0</v>
      </c>
      <c r="Q438" s="16">
        <f t="shared" si="63"/>
        <v>33</v>
      </c>
      <c r="R438" s="17">
        <f t="shared" si="64"/>
        <v>57.45</v>
      </c>
      <c r="S438" s="17">
        <f t="shared" si="65"/>
        <v>38.25</v>
      </c>
      <c r="T438" s="17">
        <f t="shared" si="66"/>
        <v>37.35</v>
      </c>
      <c r="U438" s="17">
        <f t="shared" si="67"/>
        <v>45.75</v>
      </c>
      <c r="V438" s="16">
        <f t="shared" si="68"/>
        <v>44.35</v>
      </c>
      <c r="W438" s="16">
        <f t="shared" si="69"/>
        <v>44.7</v>
      </c>
    </row>
    <row r="439" spans="1:23" ht="13.5" x14ac:dyDescent="0.25">
      <c r="A439" s="3">
        <v>42647</v>
      </c>
      <c r="B439" s="2">
        <v>3.6191</v>
      </c>
      <c r="C439" s="2">
        <v>38.08897916621703</v>
      </c>
      <c r="D439" s="2">
        <v>5.4977849696467018E-3</v>
      </c>
      <c r="E439" s="2">
        <v>1.5977157719984352E-2</v>
      </c>
      <c r="F439" s="2">
        <v>3.62</v>
      </c>
      <c r="G439" s="2">
        <v>3.6231900000000001</v>
      </c>
      <c r="H439" s="2">
        <v>3.6318049999999999</v>
      </c>
      <c r="I439" s="2">
        <v>3.6645539999999994</v>
      </c>
      <c r="J439" s="13">
        <v>3.7219379999999949</v>
      </c>
      <c r="K439" s="13" t="s">
        <v>55</v>
      </c>
      <c r="L439" s="13" t="s">
        <v>50</v>
      </c>
      <c r="M439" s="13" t="s">
        <v>54</v>
      </c>
      <c r="N439" s="16">
        <f t="shared" si="60"/>
        <v>50</v>
      </c>
      <c r="O439" s="16">
        <f t="shared" si="61"/>
        <v>100</v>
      </c>
      <c r="P439" s="16">
        <f t="shared" si="62"/>
        <v>0</v>
      </c>
      <c r="Q439" s="16">
        <f t="shared" si="63"/>
        <v>33</v>
      </c>
      <c r="R439" s="17">
        <f t="shared" si="64"/>
        <v>57.45</v>
      </c>
      <c r="S439" s="17">
        <f t="shared" si="65"/>
        <v>38.25</v>
      </c>
      <c r="T439" s="17">
        <f t="shared" si="66"/>
        <v>37.35</v>
      </c>
      <c r="U439" s="17">
        <f t="shared" si="67"/>
        <v>45.75</v>
      </c>
      <c r="V439" s="16">
        <f t="shared" si="68"/>
        <v>44.35</v>
      </c>
      <c r="W439" s="16">
        <f t="shared" si="69"/>
        <v>44.7</v>
      </c>
    </row>
    <row r="440" spans="1:23" ht="13.5" x14ac:dyDescent="0.25">
      <c r="A440" s="3">
        <v>42648</v>
      </c>
      <c r="B440" s="2">
        <v>3.6145999999999998</v>
      </c>
      <c r="C440" s="2">
        <v>36.367243601914673</v>
      </c>
      <c r="D440" s="2">
        <v>4.6593709217184198E-3</v>
      </c>
      <c r="E440" s="2">
        <v>1.1789097888881658E-2</v>
      </c>
      <c r="F440" s="2">
        <v>3.62</v>
      </c>
      <c r="G440" s="2">
        <v>3.6218300000000005</v>
      </c>
      <c r="H440" s="2">
        <v>3.6288600000000004</v>
      </c>
      <c r="I440" s="2">
        <v>3.6630120000000002</v>
      </c>
      <c r="J440" s="13">
        <v>3.7230429999999952</v>
      </c>
      <c r="K440" s="13" t="s">
        <v>55</v>
      </c>
      <c r="L440" s="13" t="s">
        <v>50</v>
      </c>
      <c r="M440" s="13" t="s">
        <v>54</v>
      </c>
      <c r="N440" s="16">
        <f t="shared" si="60"/>
        <v>50</v>
      </c>
      <c r="O440" s="16">
        <f t="shared" si="61"/>
        <v>100</v>
      </c>
      <c r="P440" s="16">
        <f t="shared" si="62"/>
        <v>0</v>
      </c>
      <c r="Q440" s="16">
        <f t="shared" si="63"/>
        <v>33</v>
      </c>
      <c r="R440" s="17">
        <f t="shared" si="64"/>
        <v>57.45</v>
      </c>
      <c r="S440" s="17">
        <f t="shared" si="65"/>
        <v>38.25</v>
      </c>
      <c r="T440" s="17">
        <f t="shared" si="66"/>
        <v>37.35</v>
      </c>
      <c r="U440" s="17">
        <f t="shared" si="67"/>
        <v>45.75</v>
      </c>
      <c r="V440" s="16">
        <f t="shared" si="68"/>
        <v>44.35</v>
      </c>
      <c r="W440" s="16">
        <f t="shared" si="69"/>
        <v>44.7</v>
      </c>
    </row>
    <row r="441" spans="1:23" ht="13.5" x14ac:dyDescent="0.25">
      <c r="A441" s="3">
        <v>42649</v>
      </c>
      <c r="B441" s="2">
        <v>3.5828000000000002</v>
      </c>
      <c r="C441" s="2">
        <v>27.058834005238495</v>
      </c>
      <c r="D441" s="2">
        <v>6.4599368850597472E-3</v>
      </c>
      <c r="E441" s="2">
        <v>7.5848453689382183E-3</v>
      </c>
      <c r="F441" s="2">
        <v>3.6127400000000001</v>
      </c>
      <c r="G441" s="2">
        <v>3.6172899999999997</v>
      </c>
      <c r="H441" s="2">
        <v>3.625455000000001</v>
      </c>
      <c r="I441" s="2">
        <v>3.6621039999999998</v>
      </c>
      <c r="J441" s="13">
        <v>3.7241734999999947</v>
      </c>
      <c r="K441" s="13" t="s">
        <v>55</v>
      </c>
      <c r="L441" s="13" t="s">
        <v>50</v>
      </c>
      <c r="M441" s="13" t="s">
        <v>47</v>
      </c>
      <c r="N441" s="16">
        <f t="shared" si="60"/>
        <v>50</v>
      </c>
      <c r="O441" s="16">
        <f t="shared" si="61"/>
        <v>100</v>
      </c>
      <c r="P441" s="16">
        <f t="shared" si="62"/>
        <v>0</v>
      </c>
      <c r="Q441" s="16">
        <f t="shared" si="63"/>
        <v>33</v>
      </c>
      <c r="R441" s="17">
        <f t="shared" si="64"/>
        <v>57.45</v>
      </c>
      <c r="S441" s="17">
        <f t="shared" si="65"/>
        <v>38.25</v>
      </c>
      <c r="T441" s="17">
        <f t="shared" si="66"/>
        <v>37.35</v>
      </c>
      <c r="U441" s="17">
        <f t="shared" si="67"/>
        <v>45.75</v>
      </c>
      <c r="V441" s="16">
        <f t="shared" si="68"/>
        <v>44.35</v>
      </c>
      <c r="W441" s="16">
        <f t="shared" si="69"/>
        <v>44.7</v>
      </c>
    </row>
    <row r="442" spans="1:23" ht="13.5" x14ac:dyDescent="0.25">
      <c r="A442" s="3">
        <v>42650</v>
      </c>
      <c r="B442" s="2">
        <v>3.5828000000000002</v>
      </c>
      <c r="C442" s="2">
        <v>27.058834005238495</v>
      </c>
      <c r="D442" s="2">
        <v>8.3143981169073733E-3</v>
      </c>
      <c r="E442" s="2">
        <v>3.050245209470147E-3</v>
      </c>
      <c r="F442" s="2">
        <v>3.6045799999999999</v>
      </c>
      <c r="G442" s="2">
        <v>3.6127499999999997</v>
      </c>
      <c r="H442" s="2">
        <v>3.6220500000000015</v>
      </c>
      <c r="I442" s="2">
        <v>3.6602899999999998</v>
      </c>
      <c r="J442" s="13">
        <v>3.7253039999999955</v>
      </c>
      <c r="K442" s="13" t="s">
        <v>55</v>
      </c>
      <c r="L442" s="13" t="s">
        <v>50</v>
      </c>
      <c r="M442" s="13" t="s">
        <v>47</v>
      </c>
      <c r="N442" s="16">
        <f t="shared" si="60"/>
        <v>50</v>
      </c>
      <c r="O442" s="16">
        <f t="shared" si="61"/>
        <v>100</v>
      </c>
      <c r="P442" s="16">
        <f t="shared" si="62"/>
        <v>0</v>
      </c>
      <c r="Q442" s="16">
        <f t="shared" si="63"/>
        <v>33</v>
      </c>
      <c r="R442" s="17">
        <f t="shared" si="64"/>
        <v>57.45</v>
      </c>
      <c r="S442" s="17">
        <f t="shared" si="65"/>
        <v>38.25</v>
      </c>
      <c r="T442" s="17">
        <f t="shared" si="66"/>
        <v>37.35</v>
      </c>
      <c r="U442" s="17">
        <f t="shared" si="67"/>
        <v>45.75</v>
      </c>
      <c r="V442" s="16">
        <f t="shared" si="68"/>
        <v>44.35</v>
      </c>
      <c r="W442" s="16">
        <f t="shared" si="69"/>
        <v>44.7</v>
      </c>
    </row>
    <row r="443" spans="1:23" ht="13.5" x14ac:dyDescent="0.25">
      <c r="A443" s="3">
        <v>42653</v>
      </c>
      <c r="B443" s="2">
        <v>3.6282000000000001</v>
      </c>
      <c r="C443" s="2">
        <v>48.77015474747904</v>
      </c>
      <c r="D443" s="2">
        <v>6.826988562179892E-3</v>
      </c>
      <c r="E443" s="2">
        <v>-1.4347823970885373E-3</v>
      </c>
      <c r="F443" s="2">
        <v>3.6055000000000001</v>
      </c>
      <c r="G443" s="2">
        <v>3.6127499999999997</v>
      </c>
      <c r="H443" s="2">
        <v>3.6216000000000017</v>
      </c>
      <c r="I443" s="2">
        <v>3.6593840000000002</v>
      </c>
      <c r="J443" s="13">
        <v>3.7266614999999952</v>
      </c>
      <c r="K443" s="13" t="s">
        <v>55</v>
      </c>
      <c r="L443" s="13" t="s">
        <v>50</v>
      </c>
      <c r="M443" s="13" t="s">
        <v>49</v>
      </c>
      <c r="N443" s="16">
        <f t="shared" si="60"/>
        <v>50</v>
      </c>
      <c r="O443" s="16">
        <f t="shared" si="61"/>
        <v>100</v>
      </c>
      <c r="P443" s="16">
        <f t="shared" si="62"/>
        <v>0</v>
      </c>
      <c r="Q443" s="16">
        <f t="shared" si="63"/>
        <v>33</v>
      </c>
      <c r="R443" s="17">
        <f t="shared" si="64"/>
        <v>57.45</v>
      </c>
      <c r="S443" s="17">
        <f t="shared" si="65"/>
        <v>38.25</v>
      </c>
      <c r="T443" s="17">
        <f t="shared" si="66"/>
        <v>37.35</v>
      </c>
      <c r="U443" s="17">
        <f t="shared" si="67"/>
        <v>45.75</v>
      </c>
      <c r="V443" s="16">
        <f t="shared" si="68"/>
        <v>44.35</v>
      </c>
      <c r="W443" s="16">
        <f t="shared" si="69"/>
        <v>44.7</v>
      </c>
    </row>
    <row r="444" spans="1:23" ht="13.5" x14ac:dyDescent="0.25">
      <c r="A444" s="3">
        <v>42654</v>
      </c>
      <c r="B444" s="2">
        <v>3.6236000000000002</v>
      </c>
      <c r="C444" s="2">
        <v>47.235985802424956</v>
      </c>
      <c r="D444" s="2">
        <v>4.5245794972261777E-3</v>
      </c>
      <c r="E444" s="2">
        <v>-5.7583903582955611E-3</v>
      </c>
      <c r="F444" s="2">
        <v>3.6063999999999998</v>
      </c>
      <c r="G444" s="2">
        <v>3.6132000000000004</v>
      </c>
      <c r="H444" s="2">
        <v>3.6213700000000011</v>
      </c>
      <c r="I444" s="2">
        <v>3.6579320000000002</v>
      </c>
      <c r="J444" s="13">
        <v>3.7280879999999956</v>
      </c>
      <c r="K444" s="13" t="s">
        <v>55</v>
      </c>
      <c r="L444" s="13" t="s">
        <v>50</v>
      </c>
      <c r="M444" s="13" t="s">
        <v>49</v>
      </c>
      <c r="N444" s="16">
        <f t="shared" si="60"/>
        <v>50</v>
      </c>
      <c r="O444" s="16">
        <f t="shared" si="61"/>
        <v>100</v>
      </c>
      <c r="P444" s="16">
        <f t="shared" si="62"/>
        <v>0</v>
      </c>
      <c r="Q444" s="16">
        <f t="shared" si="63"/>
        <v>33</v>
      </c>
      <c r="R444" s="17">
        <f t="shared" si="64"/>
        <v>57.45</v>
      </c>
      <c r="S444" s="17">
        <f t="shared" si="65"/>
        <v>38.25</v>
      </c>
      <c r="T444" s="17">
        <f t="shared" si="66"/>
        <v>37.35</v>
      </c>
      <c r="U444" s="17">
        <f t="shared" si="67"/>
        <v>45.75</v>
      </c>
      <c r="V444" s="16">
        <f t="shared" si="68"/>
        <v>44.35</v>
      </c>
      <c r="W444" s="16">
        <f t="shared" si="69"/>
        <v>44.7</v>
      </c>
    </row>
    <row r="445" spans="1:23" ht="13.5" x14ac:dyDescent="0.25">
      <c r="A445" s="3">
        <v>42655</v>
      </c>
      <c r="B445" s="2">
        <v>3.61</v>
      </c>
      <c r="C445" s="2">
        <v>42.935645625354034</v>
      </c>
      <c r="D445" s="2">
        <v>2.9329532554847049E-3</v>
      </c>
      <c r="E445" s="2">
        <v>-9.5567748985618817E-3</v>
      </c>
      <c r="F445" s="2">
        <v>3.60548</v>
      </c>
      <c r="G445" s="2">
        <v>3.6127400000000001</v>
      </c>
      <c r="H445" s="2">
        <v>3.6204600000000005</v>
      </c>
      <c r="I445" s="2">
        <v>3.6562080000000003</v>
      </c>
      <c r="J445" s="13">
        <v>3.7294464999999959</v>
      </c>
      <c r="K445" s="13" t="s">
        <v>55</v>
      </c>
      <c r="L445" s="13" t="s">
        <v>50</v>
      </c>
      <c r="M445" s="13" t="s">
        <v>47</v>
      </c>
      <c r="N445" s="16">
        <f t="shared" si="60"/>
        <v>50</v>
      </c>
      <c r="O445" s="16">
        <f t="shared" si="61"/>
        <v>100</v>
      </c>
      <c r="P445" s="16">
        <f t="shared" si="62"/>
        <v>0</v>
      </c>
      <c r="Q445" s="16">
        <f t="shared" si="63"/>
        <v>33</v>
      </c>
      <c r="R445" s="17">
        <f t="shared" si="64"/>
        <v>57.45</v>
      </c>
      <c r="S445" s="17">
        <f t="shared" si="65"/>
        <v>38.25</v>
      </c>
      <c r="T445" s="17">
        <f t="shared" si="66"/>
        <v>37.35</v>
      </c>
      <c r="U445" s="17">
        <f t="shared" si="67"/>
        <v>45.75</v>
      </c>
      <c r="V445" s="16">
        <f t="shared" si="68"/>
        <v>44.35</v>
      </c>
      <c r="W445" s="16">
        <f t="shared" si="69"/>
        <v>44.7</v>
      </c>
    </row>
    <row r="446" spans="1:23" ht="13.5" x14ac:dyDescent="0.25">
      <c r="A446" s="3">
        <v>42656</v>
      </c>
      <c r="B446" s="2">
        <v>3.601</v>
      </c>
      <c r="C446" s="2">
        <v>40.31966214560191</v>
      </c>
      <c r="D446" s="2">
        <v>3.0639246814079257E-3</v>
      </c>
      <c r="E446" s="2">
        <v>-1.2595259586786334E-2</v>
      </c>
      <c r="F446" s="2">
        <v>3.6091199999999999</v>
      </c>
      <c r="G446" s="2">
        <v>3.6109299999999998</v>
      </c>
      <c r="H446" s="2">
        <v>3.6191000000000004</v>
      </c>
      <c r="I446" s="2">
        <v>3.654122000000001</v>
      </c>
      <c r="J446" s="13">
        <v>3.7307414999999957</v>
      </c>
      <c r="K446" s="13" t="s">
        <v>55</v>
      </c>
      <c r="L446" s="13" t="s">
        <v>50</v>
      </c>
      <c r="M446" s="13" t="s">
        <v>49</v>
      </c>
      <c r="N446" s="16">
        <f t="shared" si="60"/>
        <v>50</v>
      </c>
      <c r="O446" s="16">
        <f t="shared" si="61"/>
        <v>100</v>
      </c>
      <c r="P446" s="16">
        <f t="shared" si="62"/>
        <v>0</v>
      </c>
      <c r="Q446" s="16">
        <f t="shared" si="63"/>
        <v>33</v>
      </c>
      <c r="R446" s="17">
        <f t="shared" si="64"/>
        <v>57.45</v>
      </c>
      <c r="S446" s="17">
        <f t="shared" si="65"/>
        <v>38.25</v>
      </c>
      <c r="T446" s="17">
        <f t="shared" si="66"/>
        <v>37.35</v>
      </c>
      <c r="U446" s="17">
        <f t="shared" si="67"/>
        <v>45.75</v>
      </c>
      <c r="V446" s="16">
        <f t="shared" si="68"/>
        <v>44.35</v>
      </c>
      <c r="W446" s="16">
        <f t="shared" si="69"/>
        <v>44.7</v>
      </c>
    </row>
    <row r="447" spans="1:23" ht="13.5" x14ac:dyDescent="0.25">
      <c r="A447" s="3">
        <v>42657</v>
      </c>
      <c r="B447" s="2">
        <v>3.5828000000000002</v>
      </c>
      <c r="C447" s="2">
        <v>35.59645194969751</v>
      </c>
      <c r="D447" s="2">
        <v>5.3783447480841851E-3</v>
      </c>
      <c r="E447" s="2">
        <v>-1.3219378766800035E-2</v>
      </c>
      <c r="F447" s="2">
        <v>3.6091199999999999</v>
      </c>
      <c r="G447" s="2">
        <v>3.6068500000000001</v>
      </c>
      <c r="H447" s="2">
        <v>3.6163800000000008</v>
      </c>
      <c r="I447" s="2">
        <v>3.6516720000000009</v>
      </c>
      <c r="J447" s="13">
        <v>3.731871999999997</v>
      </c>
      <c r="K447" s="13" t="s">
        <v>55</v>
      </c>
      <c r="L447" s="13" t="s">
        <v>50</v>
      </c>
      <c r="M447" s="13" t="s">
        <v>54</v>
      </c>
      <c r="N447" s="16">
        <f t="shared" si="60"/>
        <v>50</v>
      </c>
      <c r="O447" s="16">
        <f t="shared" si="61"/>
        <v>100</v>
      </c>
      <c r="P447" s="16">
        <f t="shared" si="62"/>
        <v>0</v>
      </c>
      <c r="Q447" s="16">
        <f t="shared" si="63"/>
        <v>33</v>
      </c>
      <c r="R447" s="17">
        <f t="shared" si="64"/>
        <v>57.45</v>
      </c>
      <c r="S447" s="17">
        <f t="shared" si="65"/>
        <v>38.25</v>
      </c>
      <c r="T447" s="17">
        <f t="shared" si="66"/>
        <v>37.35</v>
      </c>
      <c r="U447" s="17">
        <f t="shared" si="67"/>
        <v>45.75</v>
      </c>
      <c r="V447" s="16">
        <f t="shared" si="68"/>
        <v>44.35</v>
      </c>
      <c r="W447" s="16">
        <f t="shared" si="69"/>
        <v>44.7</v>
      </c>
    </row>
    <row r="448" spans="1:23" ht="13.5" x14ac:dyDescent="0.25">
      <c r="A448" s="3">
        <v>42660</v>
      </c>
      <c r="B448" s="2">
        <v>3.5874000000000001</v>
      </c>
      <c r="C448" s="2">
        <v>37.58652882369951</v>
      </c>
      <c r="D448" s="2">
        <v>7.2545616692907267E-3</v>
      </c>
      <c r="E448" s="2">
        <v>-1.3379510175497183E-2</v>
      </c>
      <c r="F448" s="2">
        <v>3.6009599999999997</v>
      </c>
      <c r="G448" s="2">
        <v>3.6032299999999999</v>
      </c>
      <c r="H448" s="2">
        <v>3.6141150000000009</v>
      </c>
      <c r="I448" s="2">
        <v>3.6493140000000017</v>
      </c>
      <c r="J448" s="13">
        <v>3.7330254999999966</v>
      </c>
      <c r="K448" s="13" t="s">
        <v>55</v>
      </c>
      <c r="L448" s="13" t="s">
        <v>50</v>
      </c>
      <c r="M448" s="13" t="s">
        <v>47</v>
      </c>
      <c r="N448" s="16">
        <f t="shared" si="60"/>
        <v>50</v>
      </c>
      <c r="O448" s="16">
        <f t="shared" si="61"/>
        <v>100</v>
      </c>
      <c r="P448" s="16">
        <f t="shared" si="62"/>
        <v>0</v>
      </c>
      <c r="Q448" s="16">
        <f t="shared" si="63"/>
        <v>33</v>
      </c>
      <c r="R448" s="17">
        <f t="shared" si="64"/>
        <v>57.45</v>
      </c>
      <c r="S448" s="17">
        <f t="shared" si="65"/>
        <v>38.25</v>
      </c>
      <c r="T448" s="17">
        <f t="shared" si="66"/>
        <v>37.35</v>
      </c>
      <c r="U448" s="17">
        <f t="shared" si="67"/>
        <v>45.75</v>
      </c>
      <c r="V448" s="16">
        <f t="shared" si="68"/>
        <v>44.35</v>
      </c>
      <c r="W448" s="16">
        <f t="shared" si="69"/>
        <v>44.7</v>
      </c>
    </row>
    <row r="449" spans="1:23" ht="13.5" x14ac:dyDescent="0.25">
      <c r="A449" s="3">
        <v>42661</v>
      </c>
      <c r="B449" s="2">
        <v>3.6055000000000001</v>
      </c>
      <c r="C449" s="2">
        <v>44.8126468551851</v>
      </c>
      <c r="D449" s="2">
        <v>7.0213463036346013E-3</v>
      </c>
      <c r="E449" s="2">
        <v>-1.3242298747299742E-2</v>
      </c>
      <c r="F449" s="2">
        <v>3.5973400000000004</v>
      </c>
      <c r="G449" s="2">
        <v>3.6018699999999995</v>
      </c>
      <c r="H449" s="2">
        <v>3.6125300000000009</v>
      </c>
      <c r="I449" s="2">
        <v>3.6466840000000018</v>
      </c>
      <c r="J449" s="13">
        <v>3.7344534999999963</v>
      </c>
      <c r="K449" s="13" t="s">
        <v>55</v>
      </c>
      <c r="L449" s="13" t="s">
        <v>50</v>
      </c>
      <c r="M449" s="13" t="s">
        <v>47</v>
      </c>
      <c r="N449" s="16">
        <f t="shared" si="60"/>
        <v>50</v>
      </c>
      <c r="O449" s="16">
        <f t="shared" si="61"/>
        <v>100</v>
      </c>
      <c r="P449" s="16">
        <f t="shared" si="62"/>
        <v>0</v>
      </c>
      <c r="Q449" s="16">
        <f t="shared" si="63"/>
        <v>33</v>
      </c>
      <c r="R449" s="17">
        <f t="shared" si="64"/>
        <v>57.45</v>
      </c>
      <c r="S449" s="17">
        <f t="shared" si="65"/>
        <v>38.25</v>
      </c>
      <c r="T449" s="17">
        <f t="shared" si="66"/>
        <v>37.35</v>
      </c>
      <c r="U449" s="17">
        <f t="shared" si="67"/>
        <v>45.75</v>
      </c>
      <c r="V449" s="16">
        <f t="shared" si="68"/>
        <v>44.35</v>
      </c>
      <c r="W449" s="16">
        <f t="shared" si="69"/>
        <v>44.7</v>
      </c>
    </row>
    <row r="450" spans="1:23" ht="13.5" x14ac:dyDescent="0.25">
      <c r="A450" s="3">
        <v>42662</v>
      </c>
      <c r="B450" s="2">
        <v>3.6055000000000001</v>
      </c>
      <c r="C450" s="2">
        <v>44.8126468551851</v>
      </c>
      <c r="D450" s="2">
        <v>6.2212904324949747E-3</v>
      </c>
      <c r="E450" s="2">
        <v>-1.2928094234099846E-2</v>
      </c>
      <c r="F450" s="2">
        <v>3.5964399999999999</v>
      </c>
      <c r="G450" s="2">
        <v>3.6009599999999997</v>
      </c>
      <c r="H450" s="2">
        <v>3.6113950000000008</v>
      </c>
      <c r="I450" s="2">
        <v>3.6444160000000023</v>
      </c>
      <c r="J450" s="13">
        <v>3.7358814999999965</v>
      </c>
      <c r="K450" s="13" t="s">
        <v>55</v>
      </c>
      <c r="L450" s="13" t="s">
        <v>50</v>
      </c>
      <c r="M450" s="13" t="s">
        <v>47</v>
      </c>
      <c r="N450" s="16">
        <f t="shared" ref="N450:N513" si="70">IF(D450&lt;30,50, IF(D450&gt;70, 0, 25))</f>
        <v>50</v>
      </c>
      <c r="O450" s="16">
        <f t="shared" ref="O450:O513" si="71">IF(F450-E450&gt;0.02, 100, IF(F450-E450&lt;0,0,45))</f>
        <v>100</v>
      </c>
      <c r="P450" s="16">
        <f t="shared" ref="P450:P513" si="72">IF(G450-J450&gt;10,100,IF(G450-J450&gt;5,75, IF(G450-J450&gt;0,50,0)))</f>
        <v>0</v>
      </c>
      <c r="Q450" s="16">
        <f t="shared" ref="Q450:Q513" si="73">IF(M450="confirmed bullish", 34, IF(M450="bullish divergence",17, 0))+IF(K450="bullish",33,IF(K450="bearish",0,16.5))+IF(L450="strong",33,IF(L450="weak",0,16.5))</f>
        <v>33</v>
      </c>
      <c r="R450" s="17">
        <f t="shared" si="64"/>
        <v>57.45</v>
      </c>
      <c r="S450" s="17">
        <f t="shared" si="65"/>
        <v>38.25</v>
      </c>
      <c r="T450" s="17">
        <f t="shared" si="66"/>
        <v>37.35</v>
      </c>
      <c r="U450" s="17">
        <f t="shared" si="67"/>
        <v>45.75</v>
      </c>
      <c r="V450" s="16">
        <f t="shared" si="68"/>
        <v>44.35</v>
      </c>
      <c r="W450" s="16">
        <f t="shared" si="69"/>
        <v>44.7</v>
      </c>
    </row>
    <row r="451" spans="1:23" ht="13.5" x14ac:dyDescent="0.25">
      <c r="A451" s="3">
        <v>42663</v>
      </c>
      <c r="B451" s="2">
        <v>3.5419999999999998</v>
      </c>
      <c r="C451" s="2">
        <v>30.462490386780232</v>
      </c>
      <c r="D451" s="2">
        <v>5.4386678504627639E-3</v>
      </c>
      <c r="E451" s="2">
        <v>-1.2522323934447096E-2</v>
      </c>
      <c r="F451" s="2">
        <v>3.5846400000000003</v>
      </c>
      <c r="G451" s="2">
        <v>3.5968800000000001</v>
      </c>
      <c r="H451" s="2">
        <v>3.6070850000000005</v>
      </c>
      <c r="I451" s="2">
        <v>3.6408780000000021</v>
      </c>
      <c r="J451" s="13">
        <v>3.7369919999999968</v>
      </c>
      <c r="K451" s="13" t="s">
        <v>55</v>
      </c>
      <c r="L451" s="13" t="s">
        <v>50</v>
      </c>
      <c r="M451" s="13" t="s">
        <v>47</v>
      </c>
      <c r="N451" s="16">
        <f t="shared" si="70"/>
        <v>50</v>
      </c>
      <c r="O451" s="16">
        <f t="shared" si="71"/>
        <v>100</v>
      </c>
      <c r="P451" s="16">
        <f t="shared" si="72"/>
        <v>0</v>
      </c>
      <c r="Q451" s="16">
        <f t="shared" si="73"/>
        <v>33</v>
      </c>
      <c r="R451" s="17">
        <f t="shared" ref="R451:R514" si="74">0.35*N451+O451*0.35+P451*0.15+Q451*0.15</f>
        <v>57.45</v>
      </c>
      <c r="S451" s="17">
        <f t="shared" ref="S451:S514" si="75">N451*0.2+O451*0.2+P451*0.35+Q451*0.25</f>
        <v>38.25</v>
      </c>
      <c r="T451" s="17">
        <f t="shared" ref="T451:T514" si="76">N451*0.15+O451*0.15+P451*0.25+Q451*0.45</f>
        <v>37.35</v>
      </c>
      <c r="U451" s="17">
        <f t="shared" ref="U451:U514" si="77">0.25*SUM(N451:Q451)</f>
        <v>45.75</v>
      </c>
      <c r="V451" s="16">
        <f t="shared" ref="V451:V514" si="78">SUM(R451:T451)/3</f>
        <v>44.35</v>
      </c>
      <c r="W451" s="16">
        <f t="shared" ref="W451:W514" si="79">SUM(R451:U451)/4</f>
        <v>44.7</v>
      </c>
    </row>
    <row r="452" spans="1:23" ht="13.5" x14ac:dyDescent="0.25">
      <c r="A452" s="3">
        <v>42664</v>
      </c>
      <c r="B452" s="2">
        <v>3.5918999999999999</v>
      </c>
      <c r="C452" s="2">
        <v>45.289087920569933</v>
      </c>
      <c r="D452" s="2">
        <v>1.5321838576971558E-3</v>
      </c>
      <c r="E452" s="2">
        <v>-1.2155367997604676E-2</v>
      </c>
      <c r="F452" s="2">
        <v>3.5864600000000002</v>
      </c>
      <c r="G452" s="2">
        <v>3.5977899999999998</v>
      </c>
      <c r="H452" s="2">
        <v>3.60527</v>
      </c>
      <c r="I452" s="2">
        <v>3.6383380000000018</v>
      </c>
      <c r="J452" s="13">
        <v>3.7381679999999973</v>
      </c>
      <c r="K452" s="13" t="s">
        <v>55</v>
      </c>
      <c r="L452" s="13" t="s">
        <v>50</v>
      </c>
      <c r="M452" s="13" t="s">
        <v>49</v>
      </c>
      <c r="N452" s="16">
        <f t="shared" si="70"/>
        <v>50</v>
      </c>
      <c r="O452" s="16">
        <f t="shared" si="71"/>
        <v>100</v>
      </c>
      <c r="P452" s="16">
        <f t="shared" si="72"/>
        <v>0</v>
      </c>
      <c r="Q452" s="16">
        <f t="shared" si="73"/>
        <v>33</v>
      </c>
      <c r="R452" s="17">
        <f t="shared" si="74"/>
        <v>57.45</v>
      </c>
      <c r="S452" s="17">
        <f t="shared" si="75"/>
        <v>38.25</v>
      </c>
      <c r="T452" s="17">
        <f t="shared" si="76"/>
        <v>37.35</v>
      </c>
      <c r="U452" s="17">
        <f t="shared" si="77"/>
        <v>45.75</v>
      </c>
      <c r="V452" s="16">
        <f t="shared" si="78"/>
        <v>44.35</v>
      </c>
      <c r="W452" s="16">
        <f t="shared" si="79"/>
        <v>44.7</v>
      </c>
    </row>
    <row r="453" spans="1:23" ht="13.5" x14ac:dyDescent="0.25">
      <c r="A453" s="3">
        <v>42667</v>
      </c>
      <c r="B453" s="2">
        <v>3.5918999999999999</v>
      </c>
      <c r="C453" s="2">
        <v>45.289087920569933</v>
      </c>
      <c r="D453" s="2">
        <v>5.3349991470379443E-3</v>
      </c>
      <c r="E453" s="2">
        <v>-1.1847576888848041E-2</v>
      </c>
      <c r="F453" s="2">
        <v>3.5873599999999994</v>
      </c>
      <c r="G453" s="2">
        <v>3.59416</v>
      </c>
      <c r="H453" s="2">
        <v>3.6034549999999994</v>
      </c>
      <c r="I453" s="2">
        <v>3.6362520000000016</v>
      </c>
      <c r="J453" s="13">
        <v>3.7389749999999968</v>
      </c>
      <c r="K453" s="13" t="s">
        <v>55</v>
      </c>
      <c r="L453" s="13" t="s">
        <v>50</v>
      </c>
      <c r="M453" s="13" t="s">
        <v>49</v>
      </c>
      <c r="N453" s="16">
        <f t="shared" si="70"/>
        <v>50</v>
      </c>
      <c r="O453" s="16">
        <f t="shared" si="71"/>
        <v>100</v>
      </c>
      <c r="P453" s="16">
        <f t="shared" si="72"/>
        <v>0</v>
      </c>
      <c r="Q453" s="16">
        <f t="shared" si="73"/>
        <v>33</v>
      </c>
      <c r="R453" s="17">
        <f t="shared" si="74"/>
        <v>57.45</v>
      </c>
      <c r="S453" s="17">
        <f t="shared" si="75"/>
        <v>38.25</v>
      </c>
      <c r="T453" s="17">
        <f t="shared" si="76"/>
        <v>37.35</v>
      </c>
      <c r="U453" s="17">
        <f t="shared" si="77"/>
        <v>45.75</v>
      </c>
      <c r="V453" s="16">
        <f t="shared" si="78"/>
        <v>44.35</v>
      </c>
      <c r="W453" s="16">
        <f t="shared" si="79"/>
        <v>44.7</v>
      </c>
    </row>
    <row r="454" spans="1:23" ht="13.5" x14ac:dyDescent="0.25">
      <c r="A454" s="3">
        <v>42668</v>
      </c>
      <c r="B454" s="2">
        <v>3.601</v>
      </c>
      <c r="C454" s="2">
        <v>47.649841101475857</v>
      </c>
      <c r="D454" s="2">
        <v>7.2855239560998264E-3</v>
      </c>
      <c r="E454" s="2">
        <v>-1.2381157737552655E-2</v>
      </c>
      <c r="F454" s="2">
        <v>3.5864599999999998</v>
      </c>
      <c r="G454" s="2">
        <v>3.5918999999999999</v>
      </c>
      <c r="H454" s="2">
        <v>3.6025499999999999</v>
      </c>
      <c r="I454" s="2">
        <v>3.6343480000000015</v>
      </c>
      <c r="J454" s="13">
        <v>3.7397904999999967</v>
      </c>
      <c r="K454" s="13" t="s">
        <v>55</v>
      </c>
      <c r="L454" s="13" t="s">
        <v>50</v>
      </c>
      <c r="M454" s="13" t="s">
        <v>47</v>
      </c>
      <c r="N454" s="16">
        <f t="shared" si="70"/>
        <v>50</v>
      </c>
      <c r="O454" s="16">
        <f t="shared" si="71"/>
        <v>100</v>
      </c>
      <c r="P454" s="16">
        <f t="shared" si="72"/>
        <v>0</v>
      </c>
      <c r="Q454" s="16">
        <f t="shared" si="73"/>
        <v>33</v>
      </c>
      <c r="R454" s="17">
        <f t="shared" si="74"/>
        <v>57.45</v>
      </c>
      <c r="S454" s="17">
        <f t="shared" si="75"/>
        <v>38.25</v>
      </c>
      <c r="T454" s="17">
        <f t="shared" si="76"/>
        <v>37.35</v>
      </c>
      <c r="U454" s="17">
        <f t="shared" si="77"/>
        <v>45.75</v>
      </c>
      <c r="V454" s="16">
        <f t="shared" si="78"/>
        <v>44.35</v>
      </c>
      <c r="W454" s="16">
        <f t="shared" si="79"/>
        <v>44.7</v>
      </c>
    </row>
    <row r="455" spans="1:23" ht="13.5" x14ac:dyDescent="0.25">
      <c r="A455" s="3">
        <v>42669</v>
      </c>
      <c r="B455" s="2">
        <v>3.6282000000000001</v>
      </c>
      <c r="C455" s="2">
        <v>54.034282013254625</v>
      </c>
      <c r="D455" s="2">
        <v>4.8811143454661199E-3</v>
      </c>
      <c r="E455" s="2">
        <v>-1.3196844047326456E-2</v>
      </c>
      <c r="F455" s="2">
        <v>3.5909999999999997</v>
      </c>
      <c r="G455" s="2">
        <v>3.5937199999999998</v>
      </c>
      <c r="H455" s="2">
        <v>3.6032300000000008</v>
      </c>
      <c r="I455" s="2">
        <v>3.6334420000000009</v>
      </c>
      <c r="J455" s="13">
        <v>3.7408709999999972</v>
      </c>
      <c r="K455" s="13" t="s">
        <v>55</v>
      </c>
      <c r="L455" s="13" t="s">
        <v>50</v>
      </c>
      <c r="M455" s="13" t="s">
        <v>49</v>
      </c>
      <c r="N455" s="16">
        <f t="shared" si="70"/>
        <v>50</v>
      </c>
      <c r="O455" s="16">
        <f t="shared" si="71"/>
        <v>100</v>
      </c>
      <c r="P455" s="16">
        <f t="shared" si="72"/>
        <v>0</v>
      </c>
      <c r="Q455" s="16">
        <f t="shared" si="73"/>
        <v>33</v>
      </c>
      <c r="R455" s="17">
        <f t="shared" si="74"/>
        <v>57.45</v>
      </c>
      <c r="S455" s="17">
        <f t="shared" si="75"/>
        <v>38.25</v>
      </c>
      <c r="T455" s="17">
        <f t="shared" si="76"/>
        <v>37.35</v>
      </c>
      <c r="U455" s="17">
        <f t="shared" si="77"/>
        <v>45.75</v>
      </c>
      <c r="V455" s="16">
        <f t="shared" si="78"/>
        <v>44.35</v>
      </c>
      <c r="W455" s="16">
        <f t="shared" si="79"/>
        <v>44.7</v>
      </c>
    </row>
    <row r="456" spans="1:23" ht="13.5" x14ac:dyDescent="0.25">
      <c r="A456" s="3">
        <v>42670</v>
      </c>
      <c r="B456" s="2">
        <v>3.6191</v>
      </c>
      <c r="C456" s="2">
        <v>51.759939851828079</v>
      </c>
      <c r="D456" s="2">
        <v>2.0237436893233429E-3</v>
      </c>
      <c r="E456" s="2">
        <v>-1.393223718928693E-2</v>
      </c>
      <c r="F456" s="2">
        <v>3.60642</v>
      </c>
      <c r="G456" s="2">
        <v>3.5955300000000001</v>
      </c>
      <c r="H456" s="2">
        <v>3.6032300000000008</v>
      </c>
      <c r="I456" s="2">
        <v>3.6328060000000018</v>
      </c>
      <c r="J456" s="13">
        <v>3.7416294999999975</v>
      </c>
      <c r="K456" s="13" t="s">
        <v>51</v>
      </c>
      <c r="L456" s="13" t="s">
        <v>54</v>
      </c>
      <c r="M456" s="13" t="s">
        <v>52</v>
      </c>
      <c r="N456" s="16">
        <f t="shared" si="70"/>
        <v>50</v>
      </c>
      <c r="O456" s="16">
        <f t="shared" si="71"/>
        <v>100</v>
      </c>
      <c r="P456" s="16">
        <f t="shared" si="72"/>
        <v>0</v>
      </c>
      <c r="Q456" s="16">
        <f t="shared" si="73"/>
        <v>83.5</v>
      </c>
      <c r="R456" s="17">
        <f t="shared" si="74"/>
        <v>65.025000000000006</v>
      </c>
      <c r="S456" s="17">
        <f t="shared" si="75"/>
        <v>50.875</v>
      </c>
      <c r="T456" s="17">
        <f t="shared" si="76"/>
        <v>60.075000000000003</v>
      </c>
      <c r="U456" s="17">
        <f t="shared" si="77"/>
        <v>58.375</v>
      </c>
      <c r="V456" s="16">
        <f t="shared" si="78"/>
        <v>58.658333333333339</v>
      </c>
      <c r="W456" s="16">
        <f t="shared" si="79"/>
        <v>58.587500000000006</v>
      </c>
    </row>
    <row r="457" spans="1:23" ht="13.5" x14ac:dyDescent="0.25">
      <c r="A457" s="3">
        <v>42671</v>
      </c>
      <c r="B457" s="2">
        <v>3.6191</v>
      </c>
      <c r="C457" s="2">
        <v>51.759939851828079</v>
      </c>
      <c r="D457" s="2">
        <v>-3.2442674365924518E-3</v>
      </c>
      <c r="E457" s="2">
        <v>-1.4699135970898601E-2</v>
      </c>
      <c r="F457" s="2">
        <v>3.6118600000000001</v>
      </c>
      <c r="G457" s="2">
        <v>3.5991600000000004</v>
      </c>
      <c r="H457" s="2">
        <v>3.6030050000000009</v>
      </c>
      <c r="I457" s="2">
        <v>3.6325340000000015</v>
      </c>
      <c r="J457" s="13">
        <v>3.7422034999999969</v>
      </c>
      <c r="K457" s="13" t="s">
        <v>55</v>
      </c>
      <c r="L457" s="13" t="s">
        <v>54</v>
      </c>
      <c r="M457" s="13" t="s">
        <v>49</v>
      </c>
      <c r="N457" s="16">
        <f t="shared" si="70"/>
        <v>50</v>
      </c>
      <c r="O457" s="16">
        <f t="shared" si="71"/>
        <v>100</v>
      </c>
      <c r="P457" s="16">
        <f t="shared" si="72"/>
        <v>0</v>
      </c>
      <c r="Q457" s="16">
        <f t="shared" si="73"/>
        <v>16.5</v>
      </c>
      <c r="R457" s="17">
        <f t="shared" si="74"/>
        <v>54.975000000000001</v>
      </c>
      <c r="S457" s="17">
        <f t="shared" si="75"/>
        <v>34.125</v>
      </c>
      <c r="T457" s="17">
        <f t="shared" si="76"/>
        <v>29.925000000000001</v>
      </c>
      <c r="U457" s="17">
        <f t="shared" si="77"/>
        <v>41.625</v>
      </c>
      <c r="V457" s="16">
        <f t="shared" si="78"/>
        <v>39.674999999999997</v>
      </c>
      <c r="W457" s="16">
        <f t="shared" si="79"/>
        <v>40.162499999999994</v>
      </c>
    </row>
    <row r="458" spans="1:23" ht="13.5" x14ac:dyDescent="0.25">
      <c r="A458" s="3">
        <v>42674</v>
      </c>
      <c r="B458" s="2">
        <v>3.5918999999999999</v>
      </c>
      <c r="C458" s="2">
        <v>45.169312239020833</v>
      </c>
      <c r="D458" s="2">
        <v>-5.025822963317772E-3</v>
      </c>
      <c r="E458" s="2">
        <v>-1.6081593141014174E-2</v>
      </c>
      <c r="F458" s="2">
        <v>3.6118600000000001</v>
      </c>
      <c r="G458" s="2">
        <v>3.5996099999999998</v>
      </c>
      <c r="H458" s="2">
        <v>3.6014200000000001</v>
      </c>
      <c r="I458" s="2">
        <v>3.6311740000000019</v>
      </c>
      <c r="J458" s="13">
        <v>3.7422724999999972</v>
      </c>
      <c r="K458" s="13" t="s">
        <v>55</v>
      </c>
      <c r="L458" s="13" t="s">
        <v>50</v>
      </c>
      <c r="M458" s="13" t="s">
        <v>54</v>
      </c>
      <c r="N458" s="16">
        <f t="shared" si="70"/>
        <v>50</v>
      </c>
      <c r="O458" s="16">
        <f t="shared" si="71"/>
        <v>100</v>
      </c>
      <c r="P458" s="16">
        <f t="shared" si="72"/>
        <v>0</v>
      </c>
      <c r="Q458" s="16">
        <f t="shared" si="73"/>
        <v>33</v>
      </c>
      <c r="R458" s="17">
        <f t="shared" si="74"/>
        <v>57.45</v>
      </c>
      <c r="S458" s="17">
        <f t="shared" si="75"/>
        <v>38.25</v>
      </c>
      <c r="T458" s="17">
        <f t="shared" si="76"/>
        <v>37.35</v>
      </c>
      <c r="U458" s="17">
        <f t="shared" si="77"/>
        <v>45.75</v>
      </c>
      <c r="V458" s="16">
        <f t="shared" si="78"/>
        <v>44.35</v>
      </c>
      <c r="W458" s="16">
        <f t="shared" si="79"/>
        <v>44.7</v>
      </c>
    </row>
    <row r="459" spans="1:23" ht="13.5" x14ac:dyDescent="0.25">
      <c r="A459" s="3">
        <v>42675</v>
      </c>
      <c r="B459" s="2">
        <v>3.5828000000000002</v>
      </c>
      <c r="C459" s="2">
        <v>43.18799846157787</v>
      </c>
      <c r="D459" s="2">
        <v>-2.9569468322527825E-3</v>
      </c>
      <c r="E459" s="2">
        <v>-1.7935162445112483E-2</v>
      </c>
      <c r="F459" s="2">
        <v>3.6082200000000002</v>
      </c>
      <c r="G459" s="2">
        <v>3.59734</v>
      </c>
      <c r="H459" s="2">
        <v>3.5996050000000004</v>
      </c>
      <c r="I459" s="2">
        <v>3.6296320000000013</v>
      </c>
      <c r="J459" s="13">
        <v>3.7422959999999974</v>
      </c>
      <c r="K459" s="13" t="s">
        <v>55</v>
      </c>
      <c r="L459" s="13" t="s">
        <v>50</v>
      </c>
      <c r="M459" s="13" t="s">
        <v>47</v>
      </c>
      <c r="N459" s="16">
        <f t="shared" si="70"/>
        <v>50</v>
      </c>
      <c r="O459" s="16">
        <f t="shared" si="71"/>
        <v>100</v>
      </c>
      <c r="P459" s="16">
        <f t="shared" si="72"/>
        <v>0</v>
      </c>
      <c r="Q459" s="16">
        <f t="shared" si="73"/>
        <v>33</v>
      </c>
      <c r="R459" s="17">
        <f t="shared" si="74"/>
        <v>57.45</v>
      </c>
      <c r="S459" s="17">
        <f t="shared" si="75"/>
        <v>38.25</v>
      </c>
      <c r="T459" s="17">
        <f t="shared" si="76"/>
        <v>37.35</v>
      </c>
      <c r="U459" s="17">
        <f t="shared" si="77"/>
        <v>45.75</v>
      </c>
      <c r="V459" s="16">
        <f t="shared" si="78"/>
        <v>44.35</v>
      </c>
      <c r="W459" s="16">
        <f t="shared" si="79"/>
        <v>44.7</v>
      </c>
    </row>
    <row r="460" spans="1:23" ht="13.5" x14ac:dyDescent="0.25">
      <c r="A460" s="3">
        <v>42676</v>
      </c>
      <c r="B460" s="2">
        <v>3.5828000000000002</v>
      </c>
      <c r="C460" s="2">
        <v>43.18799846157787</v>
      </c>
      <c r="D460" s="2">
        <v>-1.0436456260651816E-3</v>
      </c>
      <c r="E460" s="2">
        <v>-2.0211497744437847E-2</v>
      </c>
      <c r="F460" s="2">
        <v>3.5991399999999998</v>
      </c>
      <c r="G460" s="2">
        <v>3.5950699999999998</v>
      </c>
      <c r="H460" s="2">
        <v>3.5980150000000011</v>
      </c>
      <c r="I460" s="2">
        <v>3.6277260000000013</v>
      </c>
      <c r="J460" s="13">
        <v>3.7424119999999976</v>
      </c>
      <c r="K460" s="13" t="s">
        <v>55</v>
      </c>
      <c r="L460" s="13" t="s">
        <v>50</v>
      </c>
      <c r="M460" s="13" t="s">
        <v>47</v>
      </c>
      <c r="N460" s="16">
        <f t="shared" si="70"/>
        <v>50</v>
      </c>
      <c r="O460" s="16">
        <f t="shared" si="71"/>
        <v>100</v>
      </c>
      <c r="P460" s="16">
        <f t="shared" si="72"/>
        <v>0</v>
      </c>
      <c r="Q460" s="16">
        <f t="shared" si="73"/>
        <v>33</v>
      </c>
      <c r="R460" s="17">
        <f t="shared" si="74"/>
        <v>57.45</v>
      </c>
      <c r="S460" s="17">
        <f t="shared" si="75"/>
        <v>38.25</v>
      </c>
      <c r="T460" s="17">
        <f t="shared" si="76"/>
        <v>37.35</v>
      </c>
      <c r="U460" s="17">
        <f t="shared" si="77"/>
        <v>45.75</v>
      </c>
      <c r="V460" s="16">
        <f t="shared" si="78"/>
        <v>44.35</v>
      </c>
      <c r="W460" s="16">
        <f t="shared" si="79"/>
        <v>44.7</v>
      </c>
    </row>
    <row r="461" spans="1:23" ht="13.5" x14ac:dyDescent="0.25">
      <c r="A461" s="3">
        <v>42677</v>
      </c>
      <c r="B461" s="2">
        <v>3.5556000000000001</v>
      </c>
      <c r="C461" s="2">
        <v>37.487724377166145</v>
      </c>
      <c r="D461" s="2">
        <v>-7.028453562800685E-3</v>
      </c>
      <c r="E461" s="2">
        <v>-2.2932034614266943E-2</v>
      </c>
      <c r="F461" s="2">
        <v>3.5864400000000005</v>
      </c>
      <c r="G461" s="2">
        <v>3.5964299999999993</v>
      </c>
      <c r="H461" s="2">
        <v>3.596655000000001</v>
      </c>
      <c r="I461" s="2">
        <v>3.6253680000000013</v>
      </c>
      <c r="J461" s="13">
        <v>3.7422994999999979</v>
      </c>
      <c r="K461" s="13" t="s">
        <v>55</v>
      </c>
      <c r="L461" s="13" t="s">
        <v>50</v>
      </c>
      <c r="M461" s="13" t="s">
        <v>47</v>
      </c>
      <c r="N461" s="16">
        <f t="shared" si="70"/>
        <v>50</v>
      </c>
      <c r="O461" s="16">
        <f t="shared" si="71"/>
        <v>100</v>
      </c>
      <c r="P461" s="16">
        <f t="shared" si="72"/>
        <v>0</v>
      </c>
      <c r="Q461" s="16">
        <f t="shared" si="73"/>
        <v>33</v>
      </c>
      <c r="R461" s="17">
        <f t="shared" si="74"/>
        <v>57.45</v>
      </c>
      <c r="S461" s="17">
        <f t="shared" si="75"/>
        <v>38.25</v>
      </c>
      <c r="T461" s="17">
        <f t="shared" si="76"/>
        <v>37.35</v>
      </c>
      <c r="U461" s="17">
        <f t="shared" si="77"/>
        <v>45.75</v>
      </c>
      <c r="V461" s="16">
        <f t="shared" si="78"/>
        <v>44.35</v>
      </c>
      <c r="W461" s="16">
        <f t="shared" si="79"/>
        <v>44.7</v>
      </c>
    </row>
    <row r="462" spans="1:23" ht="13.5" x14ac:dyDescent="0.25">
      <c r="A462" s="3">
        <v>42678</v>
      </c>
      <c r="B462" s="2">
        <v>3.5556000000000001</v>
      </c>
      <c r="C462" s="2">
        <v>37.487724377166145</v>
      </c>
      <c r="D462" s="2">
        <v>-4.1153719911513065E-3</v>
      </c>
      <c r="E462" s="2">
        <v>-2.5675935698952289E-2</v>
      </c>
      <c r="F462" s="2">
        <v>3.5737399999999999</v>
      </c>
      <c r="G462" s="2">
        <v>3.5927999999999995</v>
      </c>
      <c r="H462" s="2">
        <v>3.5952950000000001</v>
      </c>
      <c r="I462" s="2">
        <v>3.6234620000000013</v>
      </c>
      <c r="J462" s="13">
        <v>3.7420024999999981</v>
      </c>
      <c r="K462" s="13" t="s">
        <v>55</v>
      </c>
      <c r="L462" s="13" t="s">
        <v>50</v>
      </c>
      <c r="M462" s="13" t="s">
        <v>47</v>
      </c>
      <c r="N462" s="16">
        <f t="shared" si="70"/>
        <v>50</v>
      </c>
      <c r="O462" s="16">
        <f t="shared" si="71"/>
        <v>100</v>
      </c>
      <c r="P462" s="16">
        <f t="shared" si="72"/>
        <v>0</v>
      </c>
      <c r="Q462" s="16">
        <f t="shared" si="73"/>
        <v>33</v>
      </c>
      <c r="R462" s="17">
        <f t="shared" si="74"/>
        <v>57.45</v>
      </c>
      <c r="S462" s="17">
        <f t="shared" si="75"/>
        <v>38.25</v>
      </c>
      <c r="T462" s="17">
        <f t="shared" si="76"/>
        <v>37.35</v>
      </c>
      <c r="U462" s="17">
        <f t="shared" si="77"/>
        <v>45.75</v>
      </c>
      <c r="V462" s="16">
        <f t="shared" si="78"/>
        <v>44.35</v>
      </c>
      <c r="W462" s="16">
        <f t="shared" si="79"/>
        <v>44.7</v>
      </c>
    </row>
    <row r="463" spans="1:23" ht="13.5" x14ac:dyDescent="0.25">
      <c r="A463" s="3">
        <v>42681</v>
      </c>
      <c r="B463" s="2">
        <v>3.6145999999999998</v>
      </c>
      <c r="C463" s="2">
        <v>53.070129496583505</v>
      </c>
      <c r="D463" s="2">
        <v>-5.7428394550598227E-3</v>
      </c>
      <c r="E463" s="2">
        <v>-2.86369068655494E-2</v>
      </c>
      <c r="F463" s="2">
        <v>3.5782800000000003</v>
      </c>
      <c r="G463" s="2">
        <v>3.5950699999999998</v>
      </c>
      <c r="H463" s="2">
        <v>3.5946150000000001</v>
      </c>
      <c r="I463" s="2">
        <v>3.6227360000000011</v>
      </c>
      <c r="J463" s="13">
        <v>3.7416134999999984</v>
      </c>
      <c r="K463" s="13" t="s">
        <v>55</v>
      </c>
      <c r="L463" s="13" t="s">
        <v>54</v>
      </c>
      <c r="M463" s="13" t="s">
        <v>49</v>
      </c>
      <c r="N463" s="16">
        <f t="shared" si="70"/>
        <v>50</v>
      </c>
      <c r="O463" s="16">
        <f t="shared" si="71"/>
        <v>100</v>
      </c>
      <c r="P463" s="16">
        <f t="shared" si="72"/>
        <v>0</v>
      </c>
      <c r="Q463" s="16">
        <f t="shared" si="73"/>
        <v>16.5</v>
      </c>
      <c r="R463" s="17">
        <f t="shared" si="74"/>
        <v>54.975000000000001</v>
      </c>
      <c r="S463" s="17">
        <f t="shared" si="75"/>
        <v>34.125</v>
      </c>
      <c r="T463" s="17">
        <f t="shared" si="76"/>
        <v>29.925000000000001</v>
      </c>
      <c r="U463" s="17">
        <f t="shared" si="77"/>
        <v>41.625</v>
      </c>
      <c r="V463" s="16">
        <f t="shared" si="78"/>
        <v>39.674999999999997</v>
      </c>
      <c r="W463" s="16">
        <f t="shared" si="79"/>
        <v>40.162499999999994</v>
      </c>
    </row>
    <row r="464" spans="1:23" ht="13.5" x14ac:dyDescent="0.25">
      <c r="A464" s="3">
        <v>42682</v>
      </c>
      <c r="B464" s="2">
        <v>3.5828000000000002</v>
      </c>
      <c r="C464" s="2">
        <v>46.362138997278798</v>
      </c>
      <c r="D464" s="2">
        <v>-3.4556092406852201E-3</v>
      </c>
      <c r="E464" s="2">
        <v>-3.0277889493863765E-2</v>
      </c>
      <c r="F464" s="2">
        <v>3.5782800000000003</v>
      </c>
      <c r="G464" s="2">
        <v>3.5932499999999998</v>
      </c>
      <c r="H464" s="2">
        <v>3.5925750000000001</v>
      </c>
      <c r="I464" s="2">
        <v>3.6201960000000004</v>
      </c>
      <c r="J464" s="13">
        <v>3.741083999999999</v>
      </c>
      <c r="K464" s="13" t="s">
        <v>51</v>
      </c>
      <c r="L464" s="13" t="s">
        <v>54</v>
      </c>
      <c r="M464" s="13" t="s">
        <v>54</v>
      </c>
      <c r="N464" s="16">
        <f t="shared" si="70"/>
        <v>50</v>
      </c>
      <c r="O464" s="16">
        <f t="shared" si="71"/>
        <v>100</v>
      </c>
      <c r="P464" s="16">
        <f t="shared" si="72"/>
        <v>0</v>
      </c>
      <c r="Q464" s="16">
        <f t="shared" si="73"/>
        <v>49.5</v>
      </c>
      <c r="R464" s="17">
        <f t="shared" si="74"/>
        <v>59.924999999999997</v>
      </c>
      <c r="S464" s="17">
        <f t="shared" si="75"/>
        <v>42.375</v>
      </c>
      <c r="T464" s="17">
        <f t="shared" si="76"/>
        <v>44.775000000000006</v>
      </c>
      <c r="U464" s="17">
        <f t="shared" si="77"/>
        <v>49.875</v>
      </c>
      <c r="V464" s="16">
        <f t="shared" si="78"/>
        <v>49.024999999999999</v>
      </c>
      <c r="W464" s="16">
        <f t="shared" si="79"/>
        <v>49.237499999999997</v>
      </c>
    </row>
    <row r="465" spans="1:23" ht="13.5" x14ac:dyDescent="0.25">
      <c r="A465" s="3">
        <v>42683</v>
      </c>
      <c r="B465" s="2">
        <v>3.5828000000000002</v>
      </c>
      <c r="C465" s="2">
        <v>46.362138997278798</v>
      </c>
      <c r="D465" s="2">
        <v>2.7677831978212275E-3</v>
      </c>
      <c r="E465" s="2">
        <v>-3.1795413802012083E-2</v>
      </c>
      <c r="F465" s="2">
        <v>3.5782800000000003</v>
      </c>
      <c r="G465" s="2">
        <v>3.5887099999999998</v>
      </c>
      <c r="H465" s="2">
        <v>3.5912150000000005</v>
      </c>
      <c r="I465" s="2">
        <v>3.6177460000000004</v>
      </c>
      <c r="J465" s="13">
        <v>3.7405544999999991</v>
      </c>
      <c r="K465" s="13" t="s">
        <v>51</v>
      </c>
      <c r="L465" s="13" t="s">
        <v>54</v>
      </c>
      <c r="M465" s="13" t="s">
        <v>54</v>
      </c>
      <c r="N465" s="16">
        <f t="shared" si="70"/>
        <v>50</v>
      </c>
      <c r="O465" s="16">
        <f t="shared" si="71"/>
        <v>100</v>
      </c>
      <c r="P465" s="16">
        <f t="shared" si="72"/>
        <v>0</v>
      </c>
      <c r="Q465" s="16">
        <f t="shared" si="73"/>
        <v>49.5</v>
      </c>
      <c r="R465" s="17">
        <f t="shared" si="74"/>
        <v>59.924999999999997</v>
      </c>
      <c r="S465" s="17">
        <f t="shared" si="75"/>
        <v>42.375</v>
      </c>
      <c r="T465" s="17">
        <f t="shared" si="76"/>
        <v>44.775000000000006</v>
      </c>
      <c r="U465" s="17">
        <f t="shared" si="77"/>
        <v>49.875</v>
      </c>
      <c r="V465" s="16">
        <f t="shared" si="78"/>
        <v>49.024999999999999</v>
      </c>
      <c r="W465" s="16">
        <f t="shared" si="79"/>
        <v>49.237499999999997</v>
      </c>
    </row>
    <row r="466" spans="1:23" ht="13.5" x14ac:dyDescent="0.25">
      <c r="A466" s="3">
        <v>42684</v>
      </c>
      <c r="B466" s="2">
        <v>3.5647000000000002</v>
      </c>
      <c r="C466" s="2">
        <v>42.791692139053147</v>
      </c>
      <c r="D466" s="2">
        <v>8.0702384337132393E-3</v>
      </c>
      <c r="E466" s="2">
        <v>-3.3477611589510632E-2</v>
      </c>
      <c r="F466" s="2">
        <v>3.5801000000000003</v>
      </c>
      <c r="G466" s="2">
        <v>3.5832700000000002</v>
      </c>
      <c r="H466" s="2">
        <v>3.5894000000000004</v>
      </c>
      <c r="I466" s="2">
        <v>3.6149339999999999</v>
      </c>
      <c r="J466" s="13">
        <v>3.7399894999999992</v>
      </c>
      <c r="K466" s="13" t="s">
        <v>51</v>
      </c>
      <c r="L466" s="13" t="s">
        <v>48</v>
      </c>
      <c r="M466" s="13" t="s">
        <v>52</v>
      </c>
      <c r="N466" s="16">
        <f t="shared" si="70"/>
        <v>50</v>
      </c>
      <c r="O466" s="16">
        <f t="shared" si="71"/>
        <v>100</v>
      </c>
      <c r="P466" s="16">
        <f t="shared" si="72"/>
        <v>0</v>
      </c>
      <c r="Q466" s="16">
        <f t="shared" si="73"/>
        <v>67</v>
      </c>
      <c r="R466" s="17">
        <f t="shared" si="74"/>
        <v>62.55</v>
      </c>
      <c r="S466" s="17">
        <f t="shared" si="75"/>
        <v>46.75</v>
      </c>
      <c r="T466" s="17">
        <f t="shared" si="76"/>
        <v>52.650000000000006</v>
      </c>
      <c r="U466" s="17">
        <f t="shared" si="77"/>
        <v>54.25</v>
      </c>
      <c r="V466" s="16">
        <f t="shared" si="78"/>
        <v>53.983333333333327</v>
      </c>
      <c r="W466" s="16">
        <f t="shared" si="79"/>
        <v>54.05</v>
      </c>
    </row>
    <row r="467" spans="1:23" ht="13.5" x14ac:dyDescent="0.25">
      <c r="A467" s="3">
        <v>42685</v>
      </c>
      <c r="B467" s="2">
        <v>3.5828000000000002</v>
      </c>
      <c r="C467" s="2">
        <v>47.172962454085727</v>
      </c>
      <c r="D467" s="2">
        <v>1.1411817454042072E-2</v>
      </c>
      <c r="E467" s="2">
        <v>-3.4877682986397984E-2</v>
      </c>
      <c r="F467" s="2">
        <v>3.5855400000000004</v>
      </c>
      <c r="G467" s="2">
        <v>3.5796399999999999</v>
      </c>
      <c r="H467" s="2">
        <v>3.5894000000000004</v>
      </c>
      <c r="I467" s="2">
        <v>3.6124839999999994</v>
      </c>
      <c r="J467" s="13">
        <v>3.7396444999999998</v>
      </c>
      <c r="K467" s="13" t="s">
        <v>51</v>
      </c>
      <c r="L467" s="13" t="s">
        <v>48</v>
      </c>
      <c r="M467" s="13" t="s">
        <v>52</v>
      </c>
      <c r="N467" s="16">
        <f t="shared" si="70"/>
        <v>50</v>
      </c>
      <c r="O467" s="16">
        <f t="shared" si="71"/>
        <v>100</v>
      </c>
      <c r="P467" s="16">
        <f t="shared" si="72"/>
        <v>0</v>
      </c>
      <c r="Q467" s="16">
        <f t="shared" si="73"/>
        <v>67</v>
      </c>
      <c r="R467" s="17">
        <f t="shared" si="74"/>
        <v>62.55</v>
      </c>
      <c r="S467" s="17">
        <f t="shared" si="75"/>
        <v>46.75</v>
      </c>
      <c r="T467" s="17">
        <f t="shared" si="76"/>
        <v>52.650000000000006</v>
      </c>
      <c r="U467" s="17">
        <f t="shared" si="77"/>
        <v>54.25</v>
      </c>
      <c r="V467" s="16">
        <f t="shared" si="78"/>
        <v>53.983333333333327</v>
      </c>
      <c r="W467" s="16">
        <f t="shared" si="79"/>
        <v>54.05</v>
      </c>
    </row>
    <row r="468" spans="1:23" ht="13.5" x14ac:dyDescent="0.25">
      <c r="A468" s="3">
        <v>42688</v>
      </c>
      <c r="B468" s="2">
        <v>3.6145999999999998</v>
      </c>
      <c r="C468" s="2">
        <v>53.858897361154661</v>
      </c>
      <c r="D468" s="2">
        <v>7.7733187667887726E-3</v>
      </c>
      <c r="E468" s="2">
        <v>-3.4965585534207526E-2</v>
      </c>
      <c r="F468" s="2">
        <v>3.5855400000000004</v>
      </c>
      <c r="G468" s="2">
        <v>3.5819099999999997</v>
      </c>
      <c r="H468" s="2">
        <v>3.5907599999999995</v>
      </c>
      <c r="I468" s="2">
        <v>3.6108519999999995</v>
      </c>
      <c r="J468" s="13">
        <v>3.7397165000000001</v>
      </c>
      <c r="K468" s="13" t="s">
        <v>51</v>
      </c>
      <c r="L468" s="13" t="s">
        <v>54</v>
      </c>
      <c r="M468" s="13" t="s">
        <v>54</v>
      </c>
      <c r="N468" s="16">
        <f t="shared" si="70"/>
        <v>50</v>
      </c>
      <c r="O468" s="16">
        <f t="shared" si="71"/>
        <v>100</v>
      </c>
      <c r="P468" s="16">
        <f t="shared" si="72"/>
        <v>0</v>
      </c>
      <c r="Q468" s="16">
        <f t="shared" si="73"/>
        <v>49.5</v>
      </c>
      <c r="R468" s="17">
        <f t="shared" si="74"/>
        <v>59.924999999999997</v>
      </c>
      <c r="S468" s="17">
        <f t="shared" si="75"/>
        <v>42.375</v>
      </c>
      <c r="T468" s="17">
        <f t="shared" si="76"/>
        <v>44.775000000000006</v>
      </c>
      <c r="U468" s="17">
        <f t="shared" si="77"/>
        <v>49.875</v>
      </c>
      <c r="V468" s="16">
        <f t="shared" si="78"/>
        <v>49.024999999999999</v>
      </c>
      <c r="W468" s="16">
        <f t="shared" si="79"/>
        <v>49.237499999999997</v>
      </c>
    </row>
    <row r="469" spans="1:23" ht="13.5" x14ac:dyDescent="0.25">
      <c r="A469" s="3">
        <v>42689</v>
      </c>
      <c r="B469" s="2">
        <v>3.6055000000000001</v>
      </c>
      <c r="C469" s="2">
        <v>51.837064536939081</v>
      </c>
      <c r="D469" s="2">
        <v>3.8494429432511801E-3</v>
      </c>
      <c r="E469" s="2">
        <v>-3.4313695996250129E-2</v>
      </c>
      <c r="F469" s="2">
        <v>3.5900800000000004</v>
      </c>
      <c r="G469" s="2">
        <v>3.5841799999999999</v>
      </c>
      <c r="H469" s="2">
        <v>3.5907600000000004</v>
      </c>
      <c r="I469" s="2">
        <v>3.6093999999999995</v>
      </c>
      <c r="J469" s="13">
        <v>3.7393925000000001</v>
      </c>
      <c r="K469" s="13" t="s">
        <v>51</v>
      </c>
      <c r="L469" s="13" t="s">
        <v>54</v>
      </c>
      <c r="M469" s="13" t="s">
        <v>52</v>
      </c>
      <c r="N469" s="16">
        <f t="shared" si="70"/>
        <v>50</v>
      </c>
      <c r="O469" s="16">
        <f t="shared" si="71"/>
        <v>100</v>
      </c>
      <c r="P469" s="16">
        <f t="shared" si="72"/>
        <v>0</v>
      </c>
      <c r="Q469" s="16">
        <f t="shared" si="73"/>
        <v>83.5</v>
      </c>
      <c r="R469" s="17">
        <f t="shared" si="74"/>
        <v>65.025000000000006</v>
      </c>
      <c r="S469" s="17">
        <f t="shared" si="75"/>
        <v>50.875</v>
      </c>
      <c r="T469" s="17">
        <f t="shared" si="76"/>
        <v>60.075000000000003</v>
      </c>
      <c r="U469" s="17">
        <f t="shared" si="77"/>
        <v>58.375</v>
      </c>
      <c r="V469" s="16">
        <f t="shared" si="78"/>
        <v>58.658333333333339</v>
      </c>
      <c r="W469" s="16">
        <f t="shared" si="79"/>
        <v>58.587500000000006</v>
      </c>
    </row>
    <row r="470" spans="1:23" ht="13.5" x14ac:dyDescent="0.25">
      <c r="A470" s="3">
        <v>42690</v>
      </c>
      <c r="B470" s="2">
        <v>3.6055000000000001</v>
      </c>
      <c r="C470" s="2">
        <v>51.837064536939081</v>
      </c>
      <c r="D470" s="2">
        <v>4.7262350380439244E-4</v>
      </c>
      <c r="E470" s="2">
        <v>-3.3395907745565459E-2</v>
      </c>
      <c r="F470" s="2">
        <v>3.5946199999999999</v>
      </c>
      <c r="G470" s="2">
        <v>3.5864500000000001</v>
      </c>
      <c r="H470" s="2">
        <v>3.5907600000000004</v>
      </c>
      <c r="I470" s="2">
        <v>3.6080399999999999</v>
      </c>
      <c r="J470" s="13">
        <v>3.7385335000000004</v>
      </c>
      <c r="K470" s="13" t="s">
        <v>51</v>
      </c>
      <c r="L470" s="13" t="s">
        <v>54</v>
      </c>
      <c r="M470" s="13" t="s">
        <v>52</v>
      </c>
      <c r="N470" s="16">
        <f t="shared" si="70"/>
        <v>50</v>
      </c>
      <c r="O470" s="16">
        <f t="shared" si="71"/>
        <v>100</v>
      </c>
      <c r="P470" s="16">
        <f t="shared" si="72"/>
        <v>0</v>
      </c>
      <c r="Q470" s="16">
        <f t="shared" si="73"/>
        <v>83.5</v>
      </c>
      <c r="R470" s="17">
        <f t="shared" si="74"/>
        <v>65.025000000000006</v>
      </c>
      <c r="S470" s="17">
        <f t="shared" si="75"/>
        <v>50.875</v>
      </c>
      <c r="T470" s="17">
        <f t="shared" si="76"/>
        <v>60.075000000000003</v>
      </c>
      <c r="U470" s="17">
        <f t="shared" si="77"/>
        <v>58.375</v>
      </c>
      <c r="V470" s="16">
        <f t="shared" si="78"/>
        <v>58.658333333333339</v>
      </c>
      <c r="W470" s="16">
        <f t="shared" si="79"/>
        <v>58.587500000000006</v>
      </c>
    </row>
    <row r="471" spans="1:23" ht="13.5" x14ac:dyDescent="0.25">
      <c r="A471" s="3">
        <v>42691</v>
      </c>
      <c r="B471" s="2">
        <v>3.6055000000000001</v>
      </c>
      <c r="C471" s="2">
        <v>51.837064536939081</v>
      </c>
      <c r="D471" s="2">
        <v>-6.6217236183128136E-3</v>
      </c>
      <c r="E471" s="2">
        <v>-3.2626475223701601E-2</v>
      </c>
      <c r="F471" s="2">
        <v>3.6027800000000001</v>
      </c>
      <c r="G471" s="2">
        <v>3.59144</v>
      </c>
      <c r="H471" s="2">
        <v>3.5939350000000005</v>
      </c>
      <c r="I471" s="2">
        <v>3.6071320000000004</v>
      </c>
      <c r="J471" s="13">
        <v>3.7365495000000006</v>
      </c>
      <c r="K471" s="13" t="s">
        <v>51</v>
      </c>
      <c r="L471" s="13" t="s">
        <v>48</v>
      </c>
      <c r="M471" s="13" t="s">
        <v>52</v>
      </c>
      <c r="N471" s="16">
        <f t="shared" si="70"/>
        <v>50</v>
      </c>
      <c r="O471" s="16">
        <f t="shared" si="71"/>
        <v>100</v>
      </c>
      <c r="P471" s="16">
        <f t="shared" si="72"/>
        <v>0</v>
      </c>
      <c r="Q471" s="16">
        <f t="shared" si="73"/>
        <v>67</v>
      </c>
      <c r="R471" s="17">
        <f t="shared" si="74"/>
        <v>62.55</v>
      </c>
      <c r="S471" s="17">
        <f t="shared" si="75"/>
        <v>46.75</v>
      </c>
      <c r="T471" s="17">
        <f t="shared" si="76"/>
        <v>52.650000000000006</v>
      </c>
      <c r="U471" s="17">
        <f t="shared" si="77"/>
        <v>54.25</v>
      </c>
      <c r="V471" s="16">
        <f t="shared" si="78"/>
        <v>53.983333333333327</v>
      </c>
      <c r="W471" s="16">
        <f t="shared" si="79"/>
        <v>54.05</v>
      </c>
    </row>
    <row r="472" spans="1:23" ht="13.5" x14ac:dyDescent="0.25">
      <c r="A472" s="3">
        <v>42692</v>
      </c>
      <c r="B472" s="2">
        <v>3.5828000000000002</v>
      </c>
      <c r="C472" s="2">
        <v>46.409184539711525</v>
      </c>
      <c r="D472" s="2">
        <v>-1.0991691037427032E-2</v>
      </c>
      <c r="E472" s="2">
        <v>-3.2679876429940122E-2</v>
      </c>
      <c r="F472" s="2">
        <v>3.6027800000000001</v>
      </c>
      <c r="G472" s="2">
        <v>3.59416</v>
      </c>
      <c r="H472" s="2">
        <v>3.5934800000000009</v>
      </c>
      <c r="I472" s="2">
        <v>3.6057700000000001</v>
      </c>
      <c r="J472" s="13">
        <v>3.7347290000000011</v>
      </c>
      <c r="K472" s="13" t="s">
        <v>55</v>
      </c>
      <c r="L472" s="13" t="s">
        <v>50</v>
      </c>
      <c r="M472" s="13" t="s">
        <v>54</v>
      </c>
      <c r="N472" s="16">
        <f t="shared" si="70"/>
        <v>50</v>
      </c>
      <c r="O472" s="16">
        <f t="shared" si="71"/>
        <v>100</v>
      </c>
      <c r="P472" s="16">
        <f t="shared" si="72"/>
        <v>0</v>
      </c>
      <c r="Q472" s="16">
        <f t="shared" si="73"/>
        <v>33</v>
      </c>
      <c r="R472" s="17">
        <f t="shared" si="74"/>
        <v>57.45</v>
      </c>
      <c r="S472" s="17">
        <f t="shared" si="75"/>
        <v>38.25</v>
      </c>
      <c r="T472" s="17">
        <f t="shared" si="76"/>
        <v>37.35</v>
      </c>
      <c r="U472" s="17">
        <f t="shared" si="77"/>
        <v>45.75</v>
      </c>
      <c r="V472" s="16">
        <f t="shared" si="78"/>
        <v>44.35</v>
      </c>
      <c r="W472" s="16">
        <f t="shared" si="79"/>
        <v>44.7</v>
      </c>
    </row>
    <row r="473" spans="1:23" ht="13.5" x14ac:dyDescent="0.25">
      <c r="A473" s="3">
        <v>42695</v>
      </c>
      <c r="B473" s="2">
        <v>3.5691999999999999</v>
      </c>
      <c r="C473" s="2">
        <v>43.472215642421176</v>
      </c>
      <c r="D473" s="2">
        <v>-4.515834274198216E-3</v>
      </c>
      <c r="E473" s="2">
        <v>-3.3275434151403119E-2</v>
      </c>
      <c r="F473" s="2">
        <v>3.5937000000000006</v>
      </c>
      <c r="G473" s="2">
        <v>3.58962</v>
      </c>
      <c r="H473" s="2">
        <v>3.5923450000000003</v>
      </c>
      <c r="I473" s="2">
        <v>3.6044099999999997</v>
      </c>
      <c r="J473" s="13">
        <v>3.7334120000000013</v>
      </c>
      <c r="K473" s="13" t="s">
        <v>55</v>
      </c>
      <c r="L473" s="13" t="s">
        <v>50</v>
      </c>
      <c r="M473" s="13" t="s">
        <v>47</v>
      </c>
      <c r="N473" s="16">
        <f t="shared" si="70"/>
        <v>50</v>
      </c>
      <c r="O473" s="16">
        <f t="shared" si="71"/>
        <v>100</v>
      </c>
      <c r="P473" s="16">
        <f t="shared" si="72"/>
        <v>0</v>
      </c>
      <c r="Q473" s="16">
        <f t="shared" si="73"/>
        <v>33</v>
      </c>
      <c r="R473" s="17">
        <f t="shared" si="74"/>
        <v>57.45</v>
      </c>
      <c r="S473" s="17">
        <f t="shared" si="75"/>
        <v>38.25</v>
      </c>
      <c r="T473" s="17">
        <f t="shared" si="76"/>
        <v>37.35</v>
      </c>
      <c r="U473" s="17">
        <f t="shared" si="77"/>
        <v>45.75</v>
      </c>
      <c r="V473" s="16">
        <f t="shared" si="78"/>
        <v>44.35</v>
      </c>
      <c r="W473" s="16">
        <f t="shared" si="79"/>
        <v>44.7</v>
      </c>
    </row>
    <row r="474" spans="1:23" ht="13.5" x14ac:dyDescent="0.25">
      <c r="A474" s="3">
        <v>42696</v>
      </c>
      <c r="B474" s="2">
        <v>3.5691999999999999</v>
      </c>
      <c r="C474" s="2">
        <v>43.472215642421169</v>
      </c>
      <c r="D474" s="2">
        <v>-3.7656235990279896E-3</v>
      </c>
      <c r="E474" s="2">
        <v>-3.4081521285838537E-2</v>
      </c>
      <c r="F474" s="2">
        <v>3.5864400000000005</v>
      </c>
      <c r="G474" s="2">
        <v>3.5882600000000004</v>
      </c>
      <c r="H474" s="2">
        <v>3.5907549999999993</v>
      </c>
      <c r="I474" s="2">
        <v>3.6032299999999999</v>
      </c>
      <c r="J474" s="13">
        <v>3.7322610000000016</v>
      </c>
      <c r="K474" s="13" t="s">
        <v>55</v>
      </c>
      <c r="L474" s="13" t="s">
        <v>50</v>
      </c>
      <c r="M474" s="13" t="s">
        <v>47</v>
      </c>
      <c r="N474" s="16">
        <f t="shared" si="70"/>
        <v>50</v>
      </c>
      <c r="O474" s="16">
        <f t="shared" si="71"/>
        <v>100</v>
      </c>
      <c r="P474" s="16">
        <f t="shared" si="72"/>
        <v>0</v>
      </c>
      <c r="Q474" s="16">
        <f t="shared" si="73"/>
        <v>33</v>
      </c>
      <c r="R474" s="17">
        <f t="shared" si="74"/>
        <v>57.45</v>
      </c>
      <c r="S474" s="17">
        <f t="shared" si="75"/>
        <v>38.25</v>
      </c>
      <c r="T474" s="17">
        <f t="shared" si="76"/>
        <v>37.35</v>
      </c>
      <c r="U474" s="17">
        <f t="shared" si="77"/>
        <v>45.75</v>
      </c>
      <c r="V474" s="16">
        <f t="shared" si="78"/>
        <v>44.35</v>
      </c>
      <c r="W474" s="16">
        <f t="shared" si="79"/>
        <v>44.7</v>
      </c>
    </row>
    <row r="475" spans="1:23" ht="13.5" x14ac:dyDescent="0.25">
      <c r="A475" s="3">
        <v>42697</v>
      </c>
      <c r="B475" s="2">
        <v>3.5600999999999998</v>
      </c>
      <c r="C475" s="2">
        <v>41.437245064789408</v>
      </c>
      <c r="D475" s="2">
        <v>-2.3058787840195549E-3</v>
      </c>
      <c r="E475" s="2">
        <v>-3.5148062125549384E-2</v>
      </c>
      <c r="F475" s="2">
        <v>3.5773600000000001</v>
      </c>
      <c r="G475" s="2">
        <v>3.5859899999999998</v>
      </c>
      <c r="H475" s="2">
        <v>3.5873499999999998</v>
      </c>
      <c r="I475" s="2">
        <v>3.6018680000000001</v>
      </c>
      <c r="J475" s="13">
        <v>3.7308800000000013</v>
      </c>
      <c r="K475" s="13" t="s">
        <v>55</v>
      </c>
      <c r="L475" s="13" t="s">
        <v>50</v>
      </c>
      <c r="M475" s="13" t="s">
        <v>47</v>
      </c>
      <c r="N475" s="16">
        <f t="shared" si="70"/>
        <v>50</v>
      </c>
      <c r="O475" s="16">
        <f t="shared" si="71"/>
        <v>100</v>
      </c>
      <c r="P475" s="16">
        <f t="shared" si="72"/>
        <v>0</v>
      </c>
      <c r="Q475" s="16">
        <f t="shared" si="73"/>
        <v>33</v>
      </c>
      <c r="R475" s="17">
        <f t="shared" si="74"/>
        <v>57.45</v>
      </c>
      <c r="S475" s="17">
        <f t="shared" si="75"/>
        <v>38.25</v>
      </c>
      <c r="T475" s="17">
        <f t="shared" si="76"/>
        <v>37.35</v>
      </c>
      <c r="U475" s="17">
        <f t="shared" si="77"/>
        <v>45.75</v>
      </c>
      <c r="V475" s="16">
        <f t="shared" si="78"/>
        <v>44.35</v>
      </c>
      <c r="W475" s="16">
        <f t="shared" si="79"/>
        <v>44.7</v>
      </c>
    </row>
    <row r="476" spans="1:23" ht="13.5" x14ac:dyDescent="0.25">
      <c r="A476" s="3">
        <v>42698</v>
      </c>
      <c r="B476" s="2">
        <v>3.5600999999999998</v>
      </c>
      <c r="C476" s="2">
        <v>41.437245064789408</v>
      </c>
      <c r="D476" s="2">
        <v>-3.661852176431335E-3</v>
      </c>
      <c r="E476" s="2">
        <v>-3.6755563119133285E-2</v>
      </c>
      <c r="F476" s="2">
        <v>3.5682800000000001</v>
      </c>
      <c r="G476" s="2">
        <v>3.5855299999999994</v>
      </c>
      <c r="H476" s="2">
        <v>3.5844000000000009</v>
      </c>
      <c r="I476" s="2">
        <v>3.6005060000000002</v>
      </c>
      <c r="J476" s="13">
        <v>3.7296835000000015</v>
      </c>
      <c r="K476" s="13" t="s">
        <v>55</v>
      </c>
      <c r="L476" s="13" t="s">
        <v>50</v>
      </c>
      <c r="M476" s="13" t="s">
        <v>47</v>
      </c>
      <c r="N476" s="16">
        <f t="shared" si="70"/>
        <v>50</v>
      </c>
      <c r="O476" s="16">
        <f t="shared" si="71"/>
        <v>100</v>
      </c>
      <c r="P476" s="16">
        <f t="shared" si="72"/>
        <v>0</v>
      </c>
      <c r="Q476" s="16">
        <f t="shared" si="73"/>
        <v>33</v>
      </c>
      <c r="R476" s="17">
        <f t="shared" si="74"/>
        <v>57.45</v>
      </c>
      <c r="S476" s="17">
        <f t="shared" si="75"/>
        <v>38.25</v>
      </c>
      <c r="T476" s="17">
        <f t="shared" si="76"/>
        <v>37.35</v>
      </c>
      <c r="U476" s="17">
        <f t="shared" si="77"/>
        <v>45.75</v>
      </c>
      <c r="V476" s="16">
        <f t="shared" si="78"/>
        <v>44.35</v>
      </c>
      <c r="W476" s="16">
        <f t="shared" si="79"/>
        <v>44.7</v>
      </c>
    </row>
    <row r="477" spans="1:23" ht="13.5" x14ac:dyDescent="0.25">
      <c r="A477" s="3">
        <v>42699</v>
      </c>
      <c r="B477" s="2">
        <v>3.5647000000000002</v>
      </c>
      <c r="C477" s="2">
        <v>43.001458136430131</v>
      </c>
      <c r="D477" s="2">
        <v>-2.1861976869943511E-3</v>
      </c>
      <c r="E477" s="2">
        <v>-4.2438929540280841E-2</v>
      </c>
      <c r="F477" s="2">
        <v>3.5646599999999999</v>
      </c>
      <c r="G477" s="2">
        <v>3.5837199999999996</v>
      </c>
      <c r="H477" s="2">
        <v>3.5816800000000009</v>
      </c>
      <c r="I477" s="2">
        <v>3.599056</v>
      </c>
      <c r="J477" s="13">
        <v>3.7286205000000017</v>
      </c>
      <c r="K477" s="13" t="s">
        <v>51</v>
      </c>
      <c r="L477" s="13" t="s">
        <v>48</v>
      </c>
      <c r="M477" s="13" t="s">
        <v>53</v>
      </c>
      <c r="N477" s="16">
        <f t="shared" si="70"/>
        <v>50</v>
      </c>
      <c r="O477" s="16">
        <f t="shared" si="71"/>
        <v>100</v>
      </c>
      <c r="P477" s="16">
        <f t="shared" si="72"/>
        <v>0</v>
      </c>
      <c r="Q477" s="16">
        <f t="shared" si="73"/>
        <v>50</v>
      </c>
      <c r="R477" s="17">
        <f t="shared" si="74"/>
        <v>60</v>
      </c>
      <c r="S477" s="17">
        <f t="shared" si="75"/>
        <v>42.5</v>
      </c>
      <c r="T477" s="17">
        <f t="shared" si="76"/>
        <v>45</v>
      </c>
      <c r="U477" s="17">
        <f t="shared" si="77"/>
        <v>50</v>
      </c>
      <c r="V477" s="16">
        <f t="shared" si="78"/>
        <v>49.166666666666664</v>
      </c>
      <c r="W477" s="16">
        <f t="shared" si="79"/>
        <v>49.375</v>
      </c>
    </row>
    <row r="478" spans="1:23" ht="13.5" x14ac:dyDescent="0.25">
      <c r="A478" s="3">
        <v>42702</v>
      </c>
      <c r="B478" s="2">
        <v>3.5647000000000002</v>
      </c>
      <c r="C478" s="2">
        <v>43.001458136430124</v>
      </c>
      <c r="D478" s="2">
        <v>4.0934313025871027E-3</v>
      </c>
      <c r="E478" s="2">
        <v>-5.3966185728615383E-2</v>
      </c>
      <c r="F478" s="2">
        <v>3.5637599999999998</v>
      </c>
      <c r="G478" s="2">
        <v>3.5787300000000002</v>
      </c>
      <c r="H478" s="2">
        <v>3.5803200000000004</v>
      </c>
      <c r="I478" s="2">
        <v>3.5976959999999996</v>
      </c>
      <c r="J478" s="13">
        <v>3.7276315000000015</v>
      </c>
      <c r="K478" s="13" t="s">
        <v>51</v>
      </c>
      <c r="L478" s="13" t="s">
        <v>48</v>
      </c>
      <c r="M478" s="13" t="s">
        <v>53</v>
      </c>
      <c r="N478" s="16">
        <f t="shared" si="70"/>
        <v>50</v>
      </c>
      <c r="O478" s="16">
        <f t="shared" si="71"/>
        <v>100</v>
      </c>
      <c r="P478" s="16">
        <f t="shared" si="72"/>
        <v>0</v>
      </c>
      <c r="Q478" s="16">
        <f t="shared" si="73"/>
        <v>50</v>
      </c>
      <c r="R478" s="17">
        <f t="shared" si="74"/>
        <v>60</v>
      </c>
      <c r="S478" s="17">
        <f t="shared" si="75"/>
        <v>42.5</v>
      </c>
      <c r="T478" s="17">
        <f t="shared" si="76"/>
        <v>45</v>
      </c>
      <c r="U478" s="17">
        <f t="shared" si="77"/>
        <v>50</v>
      </c>
      <c r="V478" s="16">
        <f t="shared" si="78"/>
        <v>49.166666666666664</v>
      </c>
      <c r="W478" s="16">
        <f t="shared" si="79"/>
        <v>49.375</v>
      </c>
    </row>
    <row r="479" spans="1:23" ht="13.5" x14ac:dyDescent="0.25">
      <c r="A479" s="3">
        <v>42703</v>
      </c>
      <c r="B479" s="2">
        <v>3.5828000000000002</v>
      </c>
      <c r="C479" s="2">
        <v>49.194134401415965</v>
      </c>
      <c r="D479" s="2">
        <v>6.79463998328389E-3</v>
      </c>
      <c r="E479" s="2">
        <v>-7.2190026778297278E-2</v>
      </c>
      <c r="F479" s="2">
        <v>3.5664799999999999</v>
      </c>
      <c r="G479" s="2">
        <v>3.57646</v>
      </c>
      <c r="H479" s="2">
        <v>3.5803200000000004</v>
      </c>
      <c r="I479" s="2">
        <v>3.5966079999999998</v>
      </c>
      <c r="J479" s="13">
        <v>3.7267700000000019</v>
      </c>
      <c r="K479" s="13" t="s">
        <v>51</v>
      </c>
      <c r="L479" s="13" t="s">
        <v>48</v>
      </c>
      <c r="M479" s="13" t="s">
        <v>52</v>
      </c>
      <c r="N479" s="16">
        <f t="shared" si="70"/>
        <v>50</v>
      </c>
      <c r="O479" s="16">
        <f t="shared" si="71"/>
        <v>100</v>
      </c>
      <c r="P479" s="16">
        <f t="shared" si="72"/>
        <v>0</v>
      </c>
      <c r="Q479" s="16">
        <f t="shared" si="73"/>
        <v>67</v>
      </c>
      <c r="R479" s="17">
        <f t="shared" si="74"/>
        <v>62.55</v>
      </c>
      <c r="S479" s="17">
        <f t="shared" si="75"/>
        <v>46.75</v>
      </c>
      <c r="T479" s="17">
        <f t="shared" si="76"/>
        <v>52.650000000000006</v>
      </c>
      <c r="U479" s="17">
        <f t="shared" si="77"/>
        <v>54.25</v>
      </c>
      <c r="V479" s="16">
        <f t="shared" si="78"/>
        <v>53.983333333333327</v>
      </c>
      <c r="W479" s="16">
        <f t="shared" si="79"/>
        <v>54.05</v>
      </c>
    </row>
    <row r="480" spans="1:23" ht="13.5" x14ac:dyDescent="0.25">
      <c r="A480" s="3">
        <v>42704</v>
      </c>
      <c r="B480" s="2">
        <v>3.5647000000000002</v>
      </c>
      <c r="C480" s="2">
        <v>44.041159161305927</v>
      </c>
      <c r="D480" s="2">
        <v>1.0432969975473494E-2</v>
      </c>
      <c r="E480" s="2">
        <v>-9.5164346382849763E-2</v>
      </c>
      <c r="F480" s="2">
        <v>3.5674000000000006</v>
      </c>
      <c r="G480" s="2">
        <v>3.5723800000000003</v>
      </c>
      <c r="H480" s="2">
        <v>3.579415</v>
      </c>
      <c r="I480" s="2">
        <v>3.5953379999999999</v>
      </c>
      <c r="J480" s="13">
        <v>3.7258180000000021</v>
      </c>
      <c r="K480" s="13" t="s">
        <v>51</v>
      </c>
      <c r="L480" s="13" t="s">
        <v>48</v>
      </c>
      <c r="M480" s="13" t="s">
        <v>52</v>
      </c>
      <c r="N480" s="16">
        <f t="shared" si="70"/>
        <v>50</v>
      </c>
      <c r="O480" s="16">
        <f t="shared" si="71"/>
        <v>100</v>
      </c>
      <c r="P480" s="16">
        <f t="shared" si="72"/>
        <v>0</v>
      </c>
      <c r="Q480" s="16">
        <f t="shared" si="73"/>
        <v>67</v>
      </c>
      <c r="R480" s="17">
        <f t="shared" si="74"/>
        <v>62.55</v>
      </c>
      <c r="S480" s="17">
        <f t="shared" si="75"/>
        <v>46.75</v>
      </c>
      <c r="T480" s="17">
        <f t="shared" si="76"/>
        <v>52.650000000000006</v>
      </c>
      <c r="U480" s="17">
        <f t="shared" si="77"/>
        <v>54.25</v>
      </c>
      <c r="V480" s="16">
        <f t="shared" si="78"/>
        <v>53.983333333333327</v>
      </c>
      <c r="W480" s="16">
        <f t="shared" si="79"/>
        <v>54.05</v>
      </c>
    </row>
    <row r="481" spans="1:23" ht="13.5" x14ac:dyDescent="0.25">
      <c r="A481" s="3">
        <v>42705</v>
      </c>
      <c r="B481" s="2">
        <v>3.5600999999999998</v>
      </c>
      <c r="C481" s="2">
        <v>42.813742909265116</v>
      </c>
      <c r="D481" s="2">
        <v>1.397031717761088E-2</v>
      </c>
      <c r="E481" s="2">
        <v>-0.12034301448951493</v>
      </c>
      <c r="F481" s="2">
        <v>3.5674000000000001</v>
      </c>
      <c r="G481" s="2">
        <v>3.5678400000000003</v>
      </c>
      <c r="H481" s="2">
        <v>3.5796400000000004</v>
      </c>
      <c r="I481" s="2">
        <v>3.5939760000000001</v>
      </c>
      <c r="J481" s="13">
        <v>3.7250825000000027</v>
      </c>
      <c r="K481" s="13" t="s">
        <v>51</v>
      </c>
      <c r="L481" s="13" t="s">
        <v>48</v>
      </c>
      <c r="M481" s="13" t="s">
        <v>54</v>
      </c>
      <c r="N481" s="16">
        <f t="shared" si="70"/>
        <v>50</v>
      </c>
      <c r="O481" s="16">
        <f t="shared" si="71"/>
        <v>100</v>
      </c>
      <c r="P481" s="16">
        <f t="shared" si="72"/>
        <v>0</v>
      </c>
      <c r="Q481" s="16">
        <f t="shared" si="73"/>
        <v>33</v>
      </c>
      <c r="R481" s="17">
        <f t="shared" si="74"/>
        <v>57.45</v>
      </c>
      <c r="S481" s="17">
        <f t="shared" si="75"/>
        <v>38.25</v>
      </c>
      <c r="T481" s="17">
        <f t="shared" si="76"/>
        <v>37.35</v>
      </c>
      <c r="U481" s="17">
        <f t="shared" si="77"/>
        <v>45.75</v>
      </c>
      <c r="V481" s="16">
        <f t="shared" si="78"/>
        <v>44.35</v>
      </c>
      <c r="W481" s="16">
        <f t="shared" si="79"/>
        <v>44.7</v>
      </c>
    </row>
    <row r="482" spans="1:23" ht="13.5" x14ac:dyDescent="0.25">
      <c r="A482" s="3">
        <v>42706</v>
      </c>
      <c r="B482" s="2">
        <v>3.5600999999999998</v>
      </c>
      <c r="C482" s="2">
        <v>42.813742909265116</v>
      </c>
      <c r="D482" s="2">
        <v>1.3607608379540448E-2</v>
      </c>
      <c r="E482" s="2">
        <v>-0.14638047110247768</v>
      </c>
      <c r="F482" s="2">
        <v>3.5664799999999999</v>
      </c>
      <c r="G482" s="2">
        <v>3.5655699999999997</v>
      </c>
      <c r="H482" s="2">
        <v>3.5798650000000007</v>
      </c>
      <c r="I482" s="2">
        <v>3.5926140000000002</v>
      </c>
      <c r="J482" s="13">
        <v>3.724347000000003</v>
      </c>
      <c r="K482" s="13" t="s">
        <v>55</v>
      </c>
      <c r="L482" s="13" t="s">
        <v>54</v>
      </c>
      <c r="M482" s="13" t="s">
        <v>47</v>
      </c>
      <c r="N482" s="16">
        <f t="shared" si="70"/>
        <v>50</v>
      </c>
      <c r="O482" s="16">
        <f t="shared" si="71"/>
        <v>100</v>
      </c>
      <c r="P482" s="16">
        <f t="shared" si="72"/>
        <v>0</v>
      </c>
      <c r="Q482" s="16">
        <f t="shared" si="73"/>
        <v>16.5</v>
      </c>
      <c r="R482" s="17">
        <f t="shared" si="74"/>
        <v>54.975000000000001</v>
      </c>
      <c r="S482" s="17">
        <f t="shared" si="75"/>
        <v>34.125</v>
      </c>
      <c r="T482" s="17">
        <f t="shared" si="76"/>
        <v>29.925000000000001</v>
      </c>
      <c r="U482" s="17">
        <f t="shared" si="77"/>
        <v>41.625</v>
      </c>
      <c r="V482" s="16">
        <f t="shared" si="78"/>
        <v>39.674999999999997</v>
      </c>
      <c r="W482" s="16">
        <f t="shared" si="79"/>
        <v>40.162499999999994</v>
      </c>
    </row>
    <row r="483" spans="1:23" ht="13.5" x14ac:dyDescent="0.25">
      <c r="A483" s="3">
        <v>42709</v>
      </c>
      <c r="B483" s="2">
        <v>3.5556000000000001</v>
      </c>
      <c r="C483" s="2">
        <v>41.501480269680471</v>
      </c>
      <c r="D483" s="2">
        <v>1.1668077459348059E-2</v>
      </c>
      <c r="E483" s="2">
        <v>-0.17235245732462848</v>
      </c>
      <c r="F483" s="2">
        <v>3.5646600000000008</v>
      </c>
      <c r="G483" s="2">
        <v>3.5642099999999992</v>
      </c>
      <c r="H483" s="2">
        <v>3.5769150000000005</v>
      </c>
      <c r="I483" s="2">
        <v>3.5911619999999997</v>
      </c>
      <c r="J483" s="13">
        <v>3.7233125000000031</v>
      </c>
      <c r="K483" s="13" t="s">
        <v>55</v>
      </c>
      <c r="L483" s="13" t="s">
        <v>50</v>
      </c>
      <c r="M483" s="13" t="s">
        <v>47</v>
      </c>
      <c r="N483" s="16">
        <f t="shared" si="70"/>
        <v>50</v>
      </c>
      <c r="O483" s="16">
        <f t="shared" si="71"/>
        <v>100</v>
      </c>
      <c r="P483" s="16">
        <f t="shared" si="72"/>
        <v>0</v>
      </c>
      <c r="Q483" s="16">
        <f t="shared" si="73"/>
        <v>33</v>
      </c>
      <c r="R483" s="17">
        <f t="shared" si="74"/>
        <v>57.45</v>
      </c>
      <c r="S483" s="17">
        <f t="shared" si="75"/>
        <v>38.25</v>
      </c>
      <c r="T483" s="17">
        <f t="shared" si="76"/>
        <v>37.35</v>
      </c>
      <c r="U483" s="17">
        <f t="shared" si="77"/>
        <v>45.75</v>
      </c>
      <c r="V483" s="16">
        <f t="shared" si="78"/>
        <v>44.35</v>
      </c>
      <c r="W483" s="16">
        <f t="shared" si="79"/>
        <v>44.7</v>
      </c>
    </row>
    <row r="484" spans="1:23" ht="13.5" x14ac:dyDescent="0.25">
      <c r="A484" s="3">
        <v>42710</v>
      </c>
      <c r="B484" s="2">
        <v>3.5465</v>
      </c>
      <c r="C484" s="2">
        <v>38.904599118258965</v>
      </c>
      <c r="D484" s="2">
        <v>1.0844592237438277E-2</v>
      </c>
      <c r="E484" s="2">
        <v>-0.19838777688488218</v>
      </c>
      <c r="F484" s="2">
        <v>3.5573999999999999</v>
      </c>
      <c r="G484" s="2">
        <v>3.5619399999999999</v>
      </c>
      <c r="H484" s="2">
        <v>3.5750999999999999</v>
      </c>
      <c r="I484" s="2">
        <v>3.5897100000000002</v>
      </c>
      <c r="J484" s="13">
        <v>3.7222880000000034</v>
      </c>
      <c r="K484" s="13" t="s">
        <v>55</v>
      </c>
      <c r="L484" s="13" t="s">
        <v>50</v>
      </c>
      <c r="M484" s="13" t="s">
        <v>47</v>
      </c>
      <c r="N484" s="16">
        <f t="shared" si="70"/>
        <v>50</v>
      </c>
      <c r="O484" s="16">
        <f t="shared" si="71"/>
        <v>100</v>
      </c>
      <c r="P484" s="16">
        <f t="shared" si="72"/>
        <v>0</v>
      </c>
      <c r="Q484" s="16">
        <f t="shared" si="73"/>
        <v>33</v>
      </c>
      <c r="R484" s="17">
        <f t="shared" si="74"/>
        <v>57.45</v>
      </c>
      <c r="S484" s="17">
        <f t="shared" si="75"/>
        <v>38.25</v>
      </c>
      <c r="T484" s="17">
        <f t="shared" si="76"/>
        <v>37.35</v>
      </c>
      <c r="U484" s="17">
        <f t="shared" si="77"/>
        <v>45.75</v>
      </c>
      <c r="V484" s="16">
        <f t="shared" si="78"/>
        <v>44.35</v>
      </c>
      <c r="W484" s="16">
        <f t="shared" si="79"/>
        <v>44.7</v>
      </c>
    </row>
    <row r="485" spans="1:23" ht="13.5" x14ac:dyDescent="0.25">
      <c r="A485" s="3">
        <v>42711</v>
      </c>
      <c r="B485" s="2">
        <v>3.5375000000000001</v>
      </c>
      <c r="C485" s="2">
        <v>36.473767310655383</v>
      </c>
      <c r="D485" s="2">
        <v>9.6011825366555392E-3</v>
      </c>
      <c r="E485" s="2">
        <v>-0.2258115102142699</v>
      </c>
      <c r="F485" s="2">
        <v>3.5519599999999998</v>
      </c>
      <c r="G485" s="2">
        <v>3.5596800000000002</v>
      </c>
      <c r="H485" s="2">
        <v>3.5728349999999991</v>
      </c>
      <c r="I485" s="2">
        <v>3.588168</v>
      </c>
      <c r="J485" s="13">
        <v>3.7214395000000029</v>
      </c>
      <c r="K485" s="13" t="s">
        <v>55</v>
      </c>
      <c r="L485" s="13" t="s">
        <v>50</v>
      </c>
      <c r="M485" s="13" t="s">
        <v>47</v>
      </c>
      <c r="N485" s="16">
        <f t="shared" si="70"/>
        <v>50</v>
      </c>
      <c r="O485" s="16">
        <f t="shared" si="71"/>
        <v>100</v>
      </c>
      <c r="P485" s="16">
        <f t="shared" si="72"/>
        <v>0</v>
      </c>
      <c r="Q485" s="16">
        <f t="shared" si="73"/>
        <v>33</v>
      </c>
      <c r="R485" s="17">
        <f t="shared" si="74"/>
        <v>57.45</v>
      </c>
      <c r="S485" s="17">
        <f t="shared" si="75"/>
        <v>38.25</v>
      </c>
      <c r="T485" s="17">
        <f t="shared" si="76"/>
        <v>37.35</v>
      </c>
      <c r="U485" s="17">
        <f t="shared" si="77"/>
        <v>45.75</v>
      </c>
      <c r="V485" s="16">
        <f t="shared" si="78"/>
        <v>44.35</v>
      </c>
      <c r="W485" s="16">
        <f t="shared" si="79"/>
        <v>44.7</v>
      </c>
    </row>
    <row r="486" spans="1:23" ht="13.5" x14ac:dyDescent="0.25">
      <c r="A486" s="3">
        <v>42712</v>
      </c>
      <c r="B486" s="2">
        <v>3.5600999999999998</v>
      </c>
      <c r="C486" s="2">
        <v>45.656142640960709</v>
      </c>
      <c r="D486" s="2">
        <v>7.1010617450255609E-3</v>
      </c>
      <c r="E486" s="2">
        <v>-0.25381668265413443</v>
      </c>
      <c r="F486" s="2">
        <v>3.5519599999999998</v>
      </c>
      <c r="G486" s="2">
        <v>3.5596800000000002</v>
      </c>
      <c r="H486" s="2">
        <v>3.5726049999999994</v>
      </c>
      <c r="I486" s="2">
        <v>3.5869880000000007</v>
      </c>
      <c r="J486" s="13">
        <v>3.7206670000000037</v>
      </c>
      <c r="K486" s="13" t="s">
        <v>55</v>
      </c>
      <c r="L486" s="13" t="s">
        <v>50</v>
      </c>
      <c r="M486" s="13" t="s">
        <v>54</v>
      </c>
      <c r="N486" s="16">
        <f t="shared" si="70"/>
        <v>50</v>
      </c>
      <c r="O486" s="16">
        <f t="shared" si="71"/>
        <v>100</v>
      </c>
      <c r="P486" s="16">
        <f t="shared" si="72"/>
        <v>0</v>
      </c>
      <c r="Q486" s="16">
        <f t="shared" si="73"/>
        <v>33</v>
      </c>
      <c r="R486" s="17">
        <f t="shared" si="74"/>
        <v>57.45</v>
      </c>
      <c r="S486" s="17">
        <f t="shared" si="75"/>
        <v>38.25</v>
      </c>
      <c r="T486" s="17">
        <f t="shared" si="76"/>
        <v>37.35</v>
      </c>
      <c r="U486" s="17">
        <f t="shared" si="77"/>
        <v>45.75</v>
      </c>
      <c r="V486" s="16">
        <f t="shared" si="78"/>
        <v>44.35</v>
      </c>
      <c r="W486" s="16">
        <f t="shared" si="79"/>
        <v>44.7</v>
      </c>
    </row>
    <row r="487" spans="1:23" ht="13.5" x14ac:dyDescent="0.25">
      <c r="A487" s="3">
        <v>42713</v>
      </c>
      <c r="B487" s="2">
        <v>3.5375000000000001</v>
      </c>
      <c r="C487" s="2">
        <v>39.50643506660986</v>
      </c>
      <c r="D487" s="2">
        <v>7.4431202502158733E-3</v>
      </c>
      <c r="E487" s="2">
        <v>-0.27499851630564592</v>
      </c>
      <c r="F487" s="2">
        <v>3.5474400000000004</v>
      </c>
      <c r="G487" s="2">
        <v>3.5569600000000001</v>
      </c>
      <c r="H487" s="2">
        <v>3.5703399999999994</v>
      </c>
      <c r="I487" s="2">
        <v>3.5852660000000007</v>
      </c>
      <c r="J487" s="13">
        <v>3.7197265000000033</v>
      </c>
      <c r="K487" s="13" t="s">
        <v>55</v>
      </c>
      <c r="L487" s="13" t="s">
        <v>50</v>
      </c>
      <c r="M487" s="13" t="s">
        <v>47</v>
      </c>
      <c r="N487" s="16">
        <f t="shared" si="70"/>
        <v>50</v>
      </c>
      <c r="O487" s="16">
        <f t="shared" si="71"/>
        <v>100</v>
      </c>
      <c r="P487" s="16">
        <f t="shared" si="72"/>
        <v>0</v>
      </c>
      <c r="Q487" s="16">
        <f t="shared" si="73"/>
        <v>33</v>
      </c>
      <c r="R487" s="17">
        <f t="shared" si="74"/>
        <v>57.45</v>
      </c>
      <c r="S487" s="17">
        <f t="shared" si="75"/>
        <v>38.25</v>
      </c>
      <c r="T487" s="17">
        <f t="shared" si="76"/>
        <v>37.35</v>
      </c>
      <c r="U487" s="17">
        <f t="shared" si="77"/>
        <v>45.75</v>
      </c>
      <c r="V487" s="16">
        <f t="shared" si="78"/>
        <v>44.35</v>
      </c>
      <c r="W487" s="16">
        <f t="shared" si="79"/>
        <v>44.7</v>
      </c>
    </row>
    <row r="488" spans="1:23" ht="13.5" x14ac:dyDescent="0.25">
      <c r="A488" s="3">
        <v>42717</v>
      </c>
      <c r="B488" s="2">
        <v>3.5329000000000002</v>
      </c>
      <c r="C488" s="2">
        <v>38.373460172537804</v>
      </c>
      <c r="D488" s="2">
        <v>8.2770051730833849E-3</v>
      </c>
      <c r="E488" s="2">
        <v>-0.28592109330282678</v>
      </c>
      <c r="F488" s="2">
        <v>3.5429000000000004</v>
      </c>
      <c r="G488" s="2">
        <v>3.5537800000000006</v>
      </c>
      <c r="H488" s="2">
        <v>3.5662549999999995</v>
      </c>
      <c r="I488" s="2">
        <v>3.5834520000000007</v>
      </c>
      <c r="J488" s="13">
        <v>3.7189475000000041</v>
      </c>
      <c r="K488" s="13" t="s">
        <v>55</v>
      </c>
      <c r="L488" s="13" t="s">
        <v>50</v>
      </c>
      <c r="M488" s="13" t="s">
        <v>47</v>
      </c>
      <c r="N488" s="16">
        <f t="shared" si="70"/>
        <v>50</v>
      </c>
      <c r="O488" s="16">
        <f t="shared" si="71"/>
        <v>100</v>
      </c>
      <c r="P488" s="16">
        <f t="shared" si="72"/>
        <v>0</v>
      </c>
      <c r="Q488" s="16">
        <f t="shared" si="73"/>
        <v>33</v>
      </c>
      <c r="R488" s="17">
        <f t="shared" si="74"/>
        <v>57.45</v>
      </c>
      <c r="S488" s="17">
        <f t="shared" si="75"/>
        <v>38.25</v>
      </c>
      <c r="T488" s="17">
        <f t="shared" si="76"/>
        <v>37.35</v>
      </c>
      <c r="U488" s="17">
        <f t="shared" si="77"/>
        <v>45.75</v>
      </c>
      <c r="V488" s="16">
        <f t="shared" si="78"/>
        <v>44.35</v>
      </c>
      <c r="W488" s="16">
        <f t="shared" si="79"/>
        <v>44.7</v>
      </c>
    </row>
    <row r="489" spans="1:23" ht="13.5" x14ac:dyDescent="0.25">
      <c r="A489" s="3">
        <v>42718</v>
      </c>
      <c r="B489" s="2">
        <v>3.5375000000000001</v>
      </c>
      <c r="C489" s="2">
        <v>40.219729288479655</v>
      </c>
      <c r="D489" s="2">
        <v>1.1642276777346527E-2</v>
      </c>
      <c r="E489" s="2">
        <v>-0.28496871658108147</v>
      </c>
      <c r="F489" s="2">
        <v>3.5411000000000001</v>
      </c>
      <c r="G489" s="2">
        <v>3.5492499999999998</v>
      </c>
      <c r="H489" s="2">
        <v>3.5628549999999999</v>
      </c>
      <c r="I489" s="2">
        <v>3.58182</v>
      </c>
      <c r="J489" s="13">
        <v>3.7178410000000035</v>
      </c>
      <c r="K489" s="13" t="s">
        <v>55</v>
      </c>
      <c r="L489" s="13" t="s">
        <v>50</v>
      </c>
      <c r="M489" s="13" t="s">
        <v>47</v>
      </c>
      <c r="N489" s="16">
        <f t="shared" si="70"/>
        <v>50</v>
      </c>
      <c r="O489" s="16">
        <f t="shared" si="71"/>
        <v>100</v>
      </c>
      <c r="P489" s="16">
        <f t="shared" si="72"/>
        <v>0</v>
      </c>
      <c r="Q489" s="16">
        <f t="shared" si="73"/>
        <v>33</v>
      </c>
      <c r="R489" s="17">
        <f t="shared" si="74"/>
        <v>57.45</v>
      </c>
      <c r="S489" s="17">
        <f t="shared" si="75"/>
        <v>38.25</v>
      </c>
      <c r="T489" s="17">
        <f t="shared" si="76"/>
        <v>37.35</v>
      </c>
      <c r="U489" s="17">
        <f t="shared" si="77"/>
        <v>45.75</v>
      </c>
      <c r="V489" s="16">
        <f t="shared" si="78"/>
        <v>44.35</v>
      </c>
      <c r="W489" s="16">
        <f t="shared" si="79"/>
        <v>44.7</v>
      </c>
    </row>
    <row r="490" spans="1:23" ht="13.5" x14ac:dyDescent="0.25">
      <c r="A490" s="3">
        <v>42719</v>
      </c>
      <c r="B490" s="2">
        <v>3.5329000000000002</v>
      </c>
      <c r="C490" s="2">
        <v>38.962656391479548</v>
      </c>
      <c r="D490" s="2">
        <v>1.2218574737639543E-2</v>
      </c>
      <c r="E490" s="2">
        <v>-0.27539690664067945</v>
      </c>
      <c r="F490" s="2">
        <v>3.5401800000000003</v>
      </c>
      <c r="G490" s="2">
        <v>3.5460700000000003</v>
      </c>
      <c r="H490" s="2">
        <v>3.5592250000000001</v>
      </c>
      <c r="I490" s="2">
        <v>3.5801860000000003</v>
      </c>
      <c r="J490" s="13">
        <v>3.7170620000000043</v>
      </c>
      <c r="K490" s="13" t="s">
        <v>55</v>
      </c>
      <c r="L490" s="13" t="s">
        <v>50</v>
      </c>
      <c r="M490" s="13" t="s">
        <v>47</v>
      </c>
      <c r="N490" s="16">
        <f t="shared" si="70"/>
        <v>50</v>
      </c>
      <c r="O490" s="16">
        <f t="shared" si="71"/>
        <v>100</v>
      </c>
      <c r="P490" s="16">
        <f t="shared" si="72"/>
        <v>0</v>
      </c>
      <c r="Q490" s="16">
        <f t="shared" si="73"/>
        <v>33</v>
      </c>
      <c r="R490" s="17">
        <f t="shared" si="74"/>
        <v>57.45</v>
      </c>
      <c r="S490" s="17">
        <f t="shared" si="75"/>
        <v>38.25</v>
      </c>
      <c r="T490" s="17">
        <f t="shared" si="76"/>
        <v>37.35</v>
      </c>
      <c r="U490" s="17">
        <f t="shared" si="77"/>
        <v>45.75</v>
      </c>
      <c r="V490" s="16">
        <f t="shared" si="78"/>
        <v>44.35</v>
      </c>
      <c r="W490" s="16">
        <f t="shared" si="79"/>
        <v>44.7</v>
      </c>
    </row>
    <row r="491" spans="1:23" ht="13.5" x14ac:dyDescent="0.25">
      <c r="A491" s="3">
        <v>42720</v>
      </c>
      <c r="B491" s="2">
        <v>3.5329000000000002</v>
      </c>
      <c r="C491" s="2">
        <v>38.962656391479548</v>
      </c>
      <c r="D491" s="2">
        <v>1.2185548071343533E-2</v>
      </c>
      <c r="E491" s="2">
        <v>-0.26093349689824419</v>
      </c>
      <c r="F491" s="2">
        <v>3.5347400000000002</v>
      </c>
      <c r="G491" s="2">
        <v>3.5433500000000002</v>
      </c>
      <c r="H491" s="2">
        <v>3.5555949999999994</v>
      </c>
      <c r="I491" s="2">
        <v>3.5791880000000016</v>
      </c>
      <c r="J491" s="13">
        <v>3.7160985000000037</v>
      </c>
      <c r="K491" s="13" t="s">
        <v>55</v>
      </c>
      <c r="L491" s="13" t="s">
        <v>50</v>
      </c>
      <c r="M491" s="13" t="s">
        <v>47</v>
      </c>
      <c r="N491" s="16">
        <f t="shared" si="70"/>
        <v>50</v>
      </c>
      <c r="O491" s="16">
        <f t="shared" si="71"/>
        <v>100</v>
      </c>
      <c r="P491" s="16">
        <f t="shared" si="72"/>
        <v>0</v>
      </c>
      <c r="Q491" s="16">
        <f t="shared" si="73"/>
        <v>33</v>
      </c>
      <c r="R491" s="17">
        <f t="shared" si="74"/>
        <v>57.45</v>
      </c>
      <c r="S491" s="17">
        <f t="shared" si="75"/>
        <v>38.25</v>
      </c>
      <c r="T491" s="17">
        <f t="shared" si="76"/>
        <v>37.35</v>
      </c>
      <c r="U491" s="17">
        <f t="shared" si="77"/>
        <v>45.75</v>
      </c>
      <c r="V491" s="16">
        <f t="shared" si="78"/>
        <v>44.35</v>
      </c>
      <c r="W491" s="16">
        <f t="shared" si="79"/>
        <v>44.7</v>
      </c>
    </row>
    <row r="492" spans="1:23" ht="13.5" x14ac:dyDescent="0.25">
      <c r="A492" s="3">
        <v>42723</v>
      </c>
      <c r="B492" s="2">
        <v>3.5238999999999998</v>
      </c>
      <c r="C492" s="2">
        <v>36.38237866230812</v>
      </c>
      <c r="D492" s="2">
        <v>1.2997444010041992E-2</v>
      </c>
      <c r="E492" s="2">
        <v>-0.24412942614525318</v>
      </c>
      <c r="F492" s="2">
        <v>3.5320200000000002</v>
      </c>
      <c r="G492" s="2">
        <v>3.5397300000000009</v>
      </c>
      <c r="H492" s="2">
        <v>3.5526499999999999</v>
      </c>
      <c r="I492" s="2">
        <v>3.5780100000000008</v>
      </c>
      <c r="J492" s="13">
        <v>3.7143520000000039</v>
      </c>
      <c r="K492" s="13" t="s">
        <v>55</v>
      </c>
      <c r="L492" s="13" t="s">
        <v>50</v>
      </c>
      <c r="M492" s="13" t="s">
        <v>47</v>
      </c>
      <c r="N492" s="16">
        <f t="shared" si="70"/>
        <v>50</v>
      </c>
      <c r="O492" s="16">
        <f t="shared" si="71"/>
        <v>100</v>
      </c>
      <c r="P492" s="16">
        <f t="shared" si="72"/>
        <v>0</v>
      </c>
      <c r="Q492" s="16">
        <f t="shared" si="73"/>
        <v>33</v>
      </c>
      <c r="R492" s="17">
        <f t="shared" si="74"/>
        <v>57.45</v>
      </c>
      <c r="S492" s="17">
        <f t="shared" si="75"/>
        <v>38.25</v>
      </c>
      <c r="T492" s="17">
        <f t="shared" si="76"/>
        <v>37.35</v>
      </c>
      <c r="U492" s="17">
        <f t="shared" si="77"/>
        <v>45.75</v>
      </c>
      <c r="V492" s="16">
        <f t="shared" si="78"/>
        <v>44.35</v>
      </c>
      <c r="W492" s="16">
        <f t="shared" si="79"/>
        <v>44.7</v>
      </c>
    </row>
    <row r="493" spans="1:23" ht="13.5" x14ac:dyDescent="0.25">
      <c r="A493" s="3">
        <v>42724</v>
      </c>
      <c r="B493" s="2">
        <v>3.5238999999999998</v>
      </c>
      <c r="C493" s="2">
        <v>36.38237866230812</v>
      </c>
      <c r="D493" s="2">
        <v>1.3205653716884758E-2</v>
      </c>
      <c r="E493" s="2">
        <v>-0.22575699624302162</v>
      </c>
      <c r="F493" s="2">
        <v>3.5302199999999999</v>
      </c>
      <c r="G493" s="2">
        <v>3.5365600000000006</v>
      </c>
      <c r="H493" s="2">
        <v>3.5503849999999995</v>
      </c>
      <c r="I493" s="2">
        <v>3.5759240000000019</v>
      </c>
      <c r="J493" s="13">
        <v>3.712421000000004</v>
      </c>
      <c r="K493" s="13" t="s">
        <v>55</v>
      </c>
      <c r="L493" s="13" t="s">
        <v>54</v>
      </c>
      <c r="M493" s="13" t="s">
        <v>47</v>
      </c>
      <c r="N493" s="16">
        <f t="shared" si="70"/>
        <v>50</v>
      </c>
      <c r="O493" s="16">
        <f t="shared" si="71"/>
        <v>100</v>
      </c>
      <c r="P493" s="16">
        <f t="shared" si="72"/>
        <v>0</v>
      </c>
      <c r="Q493" s="16">
        <f t="shared" si="73"/>
        <v>16.5</v>
      </c>
      <c r="R493" s="17">
        <f t="shared" si="74"/>
        <v>54.975000000000001</v>
      </c>
      <c r="S493" s="17">
        <f t="shared" si="75"/>
        <v>34.125</v>
      </c>
      <c r="T493" s="17">
        <f t="shared" si="76"/>
        <v>29.925000000000001</v>
      </c>
      <c r="U493" s="17">
        <f t="shared" si="77"/>
        <v>41.625</v>
      </c>
      <c r="V493" s="16">
        <f t="shared" si="78"/>
        <v>39.674999999999997</v>
      </c>
      <c r="W493" s="16">
        <f t="shared" si="79"/>
        <v>40.162499999999994</v>
      </c>
    </row>
    <row r="494" spans="1:23" ht="13.5" x14ac:dyDescent="0.25">
      <c r="A494" s="3">
        <v>42725</v>
      </c>
      <c r="B494" s="2">
        <v>3.5465</v>
      </c>
      <c r="C494" s="2">
        <v>46.668209077963652</v>
      </c>
      <c r="D494" s="2">
        <v>1.0505468687010744E-2</v>
      </c>
      <c r="E494" s="2">
        <v>-0.2070380367122252</v>
      </c>
      <c r="F494" s="2">
        <v>3.5320200000000002</v>
      </c>
      <c r="G494" s="2">
        <v>3.5365600000000006</v>
      </c>
      <c r="H494" s="2">
        <v>3.5492499999999993</v>
      </c>
      <c r="I494" s="2">
        <v>3.5743820000000017</v>
      </c>
      <c r="J494" s="13">
        <v>3.7106030000000043</v>
      </c>
      <c r="K494" s="13" t="s">
        <v>51</v>
      </c>
      <c r="L494" s="13" t="s">
        <v>54</v>
      </c>
      <c r="M494" s="13" t="s">
        <v>52</v>
      </c>
      <c r="N494" s="16">
        <f t="shared" si="70"/>
        <v>50</v>
      </c>
      <c r="O494" s="16">
        <f t="shared" si="71"/>
        <v>100</v>
      </c>
      <c r="P494" s="16">
        <f t="shared" si="72"/>
        <v>0</v>
      </c>
      <c r="Q494" s="16">
        <f t="shared" si="73"/>
        <v>83.5</v>
      </c>
      <c r="R494" s="17">
        <f t="shared" si="74"/>
        <v>65.025000000000006</v>
      </c>
      <c r="S494" s="17">
        <f t="shared" si="75"/>
        <v>50.875</v>
      </c>
      <c r="T494" s="17">
        <f t="shared" si="76"/>
        <v>60.075000000000003</v>
      </c>
      <c r="U494" s="17">
        <f t="shared" si="77"/>
        <v>58.375</v>
      </c>
      <c r="V494" s="16">
        <f t="shared" si="78"/>
        <v>58.658333333333339</v>
      </c>
      <c r="W494" s="16">
        <f t="shared" si="79"/>
        <v>58.587500000000006</v>
      </c>
    </row>
    <row r="495" spans="1:23" ht="13.5" x14ac:dyDescent="0.25">
      <c r="A495" s="3">
        <v>42726</v>
      </c>
      <c r="B495" s="2">
        <v>3.5329000000000002</v>
      </c>
      <c r="C495" s="2">
        <v>42.242095633801718</v>
      </c>
      <c r="D495" s="2">
        <v>7.8930106871144545E-3</v>
      </c>
      <c r="E495" s="2">
        <v>-0.18618529344271845</v>
      </c>
      <c r="F495" s="2">
        <v>3.5320200000000002</v>
      </c>
      <c r="G495" s="2">
        <v>3.5361000000000002</v>
      </c>
      <c r="H495" s="2">
        <v>3.5478899999999998</v>
      </c>
      <c r="I495" s="2">
        <v>3.572840000000002</v>
      </c>
      <c r="J495" s="13">
        <v>3.7087170000000049</v>
      </c>
      <c r="K495" s="13" t="s">
        <v>51</v>
      </c>
      <c r="L495" s="13" t="s">
        <v>54</v>
      </c>
      <c r="M495" s="13" t="s">
        <v>54</v>
      </c>
      <c r="N495" s="16">
        <f t="shared" si="70"/>
        <v>50</v>
      </c>
      <c r="O495" s="16">
        <f t="shared" si="71"/>
        <v>100</v>
      </c>
      <c r="P495" s="16">
        <f t="shared" si="72"/>
        <v>0</v>
      </c>
      <c r="Q495" s="16">
        <f t="shared" si="73"/>
        <v>49.5</v>
      </c>
      <c r="R495" s="17">
        <f t="shared" si="74"/>
        <v>59.924999999999997</v>
      </c>
      <c r="S495" s="17">
        <f t="shared" si="75"/>
        <v>42.375</v>
      </c>
      <c r="T495" s="17">
        <f t="shared" si="76"/>
        <v>44.775000000000006</v>
      </c>
      <c r="U495" s="17">
        <f t="shared" si="77"/>
        <v>49.875</v>
      </c>
      <c r="V495" s="16">
        <f t="shared" si="78"/>
        <v>49.024999999999999</v>
      </c>
      <c r="W495" s="16">
        <f t="shared" si="79"/>
        <v>49.237499999999997</v>
      </c>
    </row>
    <row r="496" spans="1:23" ht="13.5" x14ac:dyDescent="0.25">
      <c r="A496" s="3">
        <v>42727</v>
      </c>
      <c r="B496" s="2">
        <v>3.5465</v>
      </c>
      <c r="C496" s="2">
        <v>47.594657024751591</v>
      </c>
      <c r="D496" s="2">
        <v>8.2782015910467521E-3</v>
      </c>
      <c r="E496" s="2">
        <v>-0.16242847558315021</v>
      </c>
      <c r="F496" s="2">
        <v>3.5347400000000002</v>
      </c>
      <c r="G496" s="2">
        <v>3.5347400000000002</v>
      </c>
      <c r="H496" s="2">
        <v>3.5472099999999998</v>
      </c>
      <c r="I496" s="2">
        <v>3.5717500000000024</v>
      </c>
      <c r="J496" s="13">
        <v>3.7074525000000045</v>
      </c>
      <c r="K496" s="13" t="s">
        <v>51</v>
      </c>
      <c r="L496" s="13" t="s">
        <v>48</v>
      </c>
      <c r="M496" s="13" t="s">
        <v>52</v>
      </c>
      <c r="N496" s="16">
        <f t="shared" si="70"/>
        <v>50</v>
      </c>
      <c r="O496" s="16">
        <f t="shared" si="71"/>
        <v>100</v>
      </c>
      <c r="P496" s="16">
        <f t="shared" si="72"/>
        <v>0</v>
      </c>
      <c r="Q496" s="16">
        <f t="shared" si="73"/>
        <v>67</v>
      </c>
      <c r="R496" s="17">
        <f t="shared" si="74"/>
        <v>62.55</v>
      </c>
      <c r="S496" s="17">
        <f t="shared" si="75"/>
        <v>46.75</v>
      </c>
      <c r="T496" s="17">
        <f t="shared" si="76"/>
        <v>52.650000000000006</v>
      </c>
      <c r="U496" s="17">
        <f t="shared" si="77"/>
        <v>54.25</v>
      </c>
      <c r="V496" s="16">
        <f t="shared" si="78"/>
        <v>53.983333333333327</v>
      </c>
      <c r="W496" s="16">
        <f t="shared" si="79"/>
        <v>54.05</v>
      </c>
    </row>
    <row r="497" spans="1:23" ht="13.5" x14ac:dyDescent="0.25">
      <c r="A497" s="3">
        <v>42730</v>
      </c>
      <c r="B497" s="2">
        <v>3.5465</v>
      </c>
      <c r="C497" s="2">
        <v>47.594657024751591</v>
      </c>
      <c r="D497" s="2">
        <v>5.1637135346860319E-3</v>
      </c>
      <c r="E497" s="2">
        <v>-0.13707304307496651</v>
      </c>
      <c r="F497" s="2">
        <v>3.5392600000000001</v>
      </c>
      <c r="G497" s="2">
        <v>3.5356399999999999</v>
      </c>
      <c r="H497" s="2">
        <v>3.5462999999999996</v>
      </c>
      <c r="I497" s="2">
        <v>3.5710240000000026</v>
      </c>
      <c r="J497" s="13">
        <v>3.7060590000000047</v>
      </c>
      <c r="K497" s="13" t="s">
        <v>51</v>
      </c>
      <c r="L497" s="13" t="s">
        <v>48</v>
      </c>
      <c r="M497" s="13" t="s">
        <v>52</v>
      </c>
      <c r="N497" s="16">
        <f t="shared" si="70"/>
        <v>50</v>
      </c>
      <c r="O497" s="16">
        <f t="shared" si="71"/>
        <v>100</v>
      </c>
      <c r="P497" s="16">
        <f t="shared" si="72"/>
        <v>0</v>
      </c>
      <c r="Q497" s="16">
        <f t="shared" si="73"/>
        <v>67</v>
      </c>
      <c r="R497" s="17">
        <f t="shared" si="74"/>
        <v>62.55</v>
      </c>
      <c r="S497" s="17">
        <f t="shared" si="75"/>
        <v>46.75</v>
      </c>
      <c r="T497" s="17">
        <f t="shared" si="76"/>
        <v>52.650000000000006</v>
      </c>
      <c r="U497" s="17">
        <f t="shared" si="77"/>
        <v>54.25</v>
      </c>
      <c r="V497" s="16">
        <f t="shared" si="78"/>
        <v>53.983333333333327</v>
      </c>
      <c r="W497" s="16">
        <f t="shared" si="79"/>
        <v>54.05</v>
      </c>
    </row>
    <row r="498" spans="1:23" ht="13.5" x14ac:dyDescent="0.25">
      <c r="A498" s="3">
        <v>42731</v>
      </c>
      <c r="B498" s="2">
        <v>3.5465</v>
      </c>
      <c r="C498" s="2">
        <v>47.594657024751591</v>
      </c>
      <c r="D498" s="2">
        <v>1.8544854160591484E-3</v>
      </c>
      <c r="E498" s="2">
        <v>-0.11146173108243861</v>
      </c>
      <c r="F498" s="2">
        <v>3.5437799999999995</v>
      </c>
      <c r="G498" s="2">
        <v>3.5370000000000004</v>
      </c>
      <c r="H498" s="2">
        <v>3.5453899999999998</v>
      </c>
      <c r="I498" s="2">
        <v>3.5702060000000024</v>
      </c>
      <c r="J498" s="13">
        <v>3.7047945000000051</v>
      </c>
      <c r="K498" s="13" t="s">
        <v>51</v>
      </c>
      <c r="L498" s="13" t="s">
        <v>48</v>
      </c>
      <c r="M498" s="13" t="s">
        <v>52</v>
      </c>
      <c r="N498" s="16">
        <f t="shared" si="70"/>
        <v>50</v>
      </c>
      <c r="O498" s="16">
        <f t="shared" si="71"/>
        <v>100</v>
      </c>
      <c r="P498" s="16">
        <f t="shared" si="72"/>
        <v>0</v>
      </c>
      <c r="Q498" s="16">
        <f t="shared" si="73"/>
        <v>67</v>
      </c>
      <c r="R498" s="17">
        <f t="shared" si="74"/>
        <v>62.55</v>
      </c>
      <c r="S498" s="17">
        <f t="shared" si="75"/>
        <v>46.75</v>
      </c>
      <c r="T498" s="17">
        <f t="shared" si="76"/>
        <v>52.650000000000006</v>
      </c>
      <c r="U498" s="17">
        <f t="shared" si="77"/>
        <v>54.25</v>
      </c>
      <c r="V498" s="16">
        <f t="shared" si="78"/>
        <v>53.983333333333327</v>
      </c>
      <c r="W498" s="16">
        <f t="shared" si="79"/>
        <v>54.05</v>
      </c>
    </row>
    <row r="499" spans="1:23" ht="13.5" x14ac:dyDescent="0.25">
      <c r="A499" s="3">
        <v>42732</v>
      </c>
      <c r="B499" s="2">
        <v>3.5375000000000001</v>
      </c>
      <c r="C499" s="2">
        <v>44.208452440973801</v>
      </c>
      <c r="D499" s="2">
        <v>4.6002480555662473E-4</v>
      </c>
      <c r="E499" s="2">
        <v>-8.6628610740169504E-2</v>
      </c>
      <c r="F499" s="2">
        <v>3.5419800000000001</v>
      </c>
      <c r="G499" s="2">
        <v>3.5370000000000004</v>
      </c>
      <c r="H499" s="2">
        <v>3.543124999999999</v>
      </c>
      <c r="I499" s="2">
        <v>3.568846000000002</v>
      </c>
      <c r="J499" s="13">
        <v>3.703485000000005</v>
      </c>
      <c r="K499" s="13" t="s">
        <v>55</v>
      </c>
      <c r="L499" s="13" t="s">
        <v>50</v>
      </c>
      <c r="M499" s="13" t="s">
        <v>47</v>
      </c>
      <c r="N499" s="16">
        <f t="shared" si="70"/>
        <v>50</v>
      </c>
      <c r="O499" s="16">
        <f t="shared" si="71"/>
        <v>100</v>
      </c>
      <c r="P499" s="16">
        <f t="shared" si="72"/>
        <v>0</v>
      </c>
      <c r="Q499" s="16">
        <f t="shared" si="73"/>
        <v>33</v>
      </c>
      <c r="R499" s="17">
        <f t="shared" si="74"/>
        <v>57.45</v>
      </c>
      <c r="S499" s="17">
        <f t="shared" si="75"/>
        <v>38.25</v>
      </c>
      <c r="T499" s="17">
        <f t="shared" si="76"/>
        <v>37.35</v>
      </c>
      <c r="U499" s="17">
        <f t="shared" si="77"/>
        <v>45.75</v>
      </c>
      <c r="V499" s="16">
        <f t="shared" si="78"/>
        <v>44.35</v>
      </c>
      <c r="W499" s="16">
        <f t="shared" si="79"/>
        <v>44.7</v>
      </c>
    </row>
    <row r="500" spans="1:23" ht="13.5" x14ac:dyDescent="0.25">
      <c r="A500" s="3">
        <v>42733</v>
      </c>
      <c r="B500" s="2">
        <v>3.5556000000000001</v>
      </c>
      <c r="C500" s="2">
        <v>51.657560924438478</v>
      </c>
      <c r="D500" s="2">
        <v>-2.6861768101436034E-3</v>
      </c>
      <c r="E500" s="2">
        <v>-6.3392951049645804E-2</v>
      </c>
      <c r="F500" s="2">
        <v>3.5465199999999997</v>
      </c>
      <c r="G500" s="2">
        <v>3.5392700000000006</v>
      </c>
      <c r="H500" s="2">
        <v>3.5426699999999998</v>
      </c>
      <c r="I500" s="2">
        <v>3.5678480000000019</v>
      </c>
      <c r="J500" s="13">
        <v>3.7022475000000048</v>
      </c>
      <c r="K500" s="13" t="s">
        <v>51</v>
      </c>
      <c r="L500" s="13" t="s">
        <v>54</v>
      </c>
      <c r="M500" s="13" t="s">
        <v>52</v>
      </c>
      <c r="N500" s="16">
        <f t="shared" si="70"/>
        <v>50</v>
      </c>
      <c r="O500" s="16">
        <f t="shared" si="71"/>
        <v>100</v>
      </c>
      <c r="P500" s="16">
        <f t="shared" si="72"/>
        <v>0</v>
      </c>
      <c r="Q500" s="16">
        <f t="shared" si="73"/>
        <v>83.5</v>
      </c>
      <c r="R500" s="17">
        <f t="shared" si="74"/>
        <v>65.025000000000006</v>
      </c>
      <c r="S500" s="17">
        <f t="shared" si="75"/>
        <v>50.875</v>
      </c>
      <c r="T500" s="17">
        <f t="shared" si="76"/>
        <v>60.075000000000003</v>
      </c>
      <c r="U500" s="17">
        <f t="shared" si="77"/>
        <v>58.375</v>
      </c>
      <c r="V500" s="16">
        <f t="shared" si="78"/>
        <v>58.658333333333339</v>
      </c>
      <c r="W500" s="16">
        <f t="shared" si="79"/>
        <v>58.587500000000006</v>
      </c>
    </row>
    <row r="501" spans="1:23" ht="13.5" x14ac:dyDescent="0.25">
      <c r="A501" s="3">
        <v>42734</v>
      </c>
      <c r="B501" s="2">
        <v>3.5556000000000001</v>
      </c>
      <c r="C501" s="2">
        <v>51.657560924438478</v>
      </c>
      <c r="D501" s="2">
        <v>-5.3792273431265691E-3</v>
      </c>
      <c r="E501" s="2">
        <v>-4.2366018199150077E-2</v>
      </c>
      <c r="F501" s="2">
        <v>3.5483400000000005</v>
      </c>
      <c r="G501" s="2">
        <v>3.5415399999999999</v>
      </c>
      <c r="H501" s="2">
        <v>3.5424449999999998</v>
      </c>
      <c r="I501" s="2">
        <v>3.5681200000000017</v>
      </c>
      <c r="J501" s="13">
        <v>3.7010285000000049</v>
      </c>
      <c r="K501" s="13" t="s">
        <v>51</v>
      </c>
      <c r="L501" s="13" t="s">
        <v>54</v>
      </c>
      <c r="M501" s="13" t="s">
        <v>52</v>
      </c>
      <c r="N501" s="16">
        <f t="shared" si="70"/>
        <v>50</v>
      </c>
      <c r="O501" s="16">
        <f t="shared" si="71"/>
        <v>100</v>
      </c>
      <c r="P501" s="16">
        <f t="shared" si="72"/>
        <v>0</v>
      </c>
      <c r="Q501" s="16">
        <f t="shared" si="73"/>
        <v>83.5</v>
      </c>
      <c r="R501" s="17">
        <f t="shared" si="74"/>
        <v>65.025000000000006</v>
      </c>
      <c r="S501" s="17">
        <f t="shared" si="75"/>
        <v>50.875</v>
      </c>
      <c r="T501" s="17">
        <f t="shared" si="76"/>
        <v>60.075000000000003</v>
      </c>
      <c r="U501" s="17">
        <f t="shared" si="77"/>
        <v>58.375</v>
      </c>
      <c r="V501" s="16">
        <f t="shared" si="78"/>
        <v>58.658333333333339</v>
      </c>
      <c r="W501" s="16">
        <f t="shared" si="79"/>
        <v>58.587500000000006</v>
      </c>
    </row>
    <row r="502" spans="1:23" ht="13.5" x14ac:dyDescent="0.25">
      <c r="A502" s="3">
        <v>42737</v>
      </c>
      <c r="B502" s="2">
        <v>3.5375000000000001</v>
      </c>
      <c r="C502" s="2">
        <v>44.731052390403569</v>
      </c>
      <c r="D502" s="2">
        <v>-7.7304295858549033E-3</v>
      </c>
      <c r="E502" s="2">
        <v>-2.3798808011605908E-2</v>
      </c>
      <c r="F502" s="2">
        <v>3.5465400000000002</v>
      </c>
      <c r="G502" s="2">
        <v>3.5429000000000004</v>
      </c>
      <c r="H502" s="2">
        <v>3.541315</v>
      </c>
      <c r="I502" s="2">
        <v>3.5670320000000015</v>
      </c>
      <c r="J502" s="13">
        <v>3.6997190000000053</v>
      </c>
      <c r="K502" s="13" t="s">
        <v>55</v>
      </c>
      <c r="L502" s="13" t="s">
        <v>54</v>
      </c>
      <c r="M502" s="13" t="s">
        <v>47</v>
      </c>
      <c r="N502" s="16">
        <f t="shared" si="70"/>
        <v>50</v>
      </c>
      <c r="O502" s="16">
        <f t="shared" si="71"/>
        <v>100</v>
      </c>
      <c r="P502" s="16">
        <f t="shared" si="72"/>
        <v>0</v>
      </c>
      <c r="Q502" s="16">
        <f t="shared" si="73"/>
        <v>16.5</v>
      </c>
      <c r="R502" s="17">
        <f t="shared" si="74"/>
        <v>54.975000000000001</v>
      </c>
      <c r="S502" s="17">
        <f t="shared" si="75"/>
        <v>34.125</v>
      </c>
      <c r="T502" s="17">
        <f t="shared" si="76"/>
        <v>29.925000000000001</v>
      </c>
      <c r="U502" s="17">
        <f t="shared" si="77"/>
        <v>41.625</v>
      </c>
      <c r="V502" s="16">
        <f t="shared" si="78"/>
        <v>39.674999999999997</v>
      </c>
      <c r="W502" s="16">
        <f t="shared" si="79"/>
        <v>40.162499999999994</v>
      </c>
    </row>
    <row r="503" spans="1:23" ht="13.5" x14ac:dyDescent="0.25">
      <c r="A503" s="3">
        <v>42738</v>
      </c>
      <c r="B503" s="2">
        <v>3.5375000000000001</v>
      </c>
      <c r="C503" s="2">
        <v>44.731052390403569</v>
      </c>
      <c r="D503" s="2">
        <v>-9.6394292964157025E-3</v>
      </c>
      <c r="E503" s="2">
        <v>-9.453867359363306E-3</v>
      </c>
      <c r="F503" s="2">
        <v>3.54474</v>
      </c>
      <c r="G503" s="2">
        <v>3.54426</v>
      </c>
      <c r="H503" s="2">
        <v>3.5404100000000001</v>
      </c>
      <c r="I503" s="2">
        <v>3.5659440000000013</v>
      </c>
      <c r="J503" s="13">
        <v>3.6983725000000054</v>
      </c>
      <c r="K503" s="13" t="s">
        <v>55</v>
      </c>
      <c r="L503" s="13" t="s">
        <v>54</v>
      </c>
      <c r="M503" s="13" t="s">
        <v>47</v>
      </c>
      <c r="N503" s="16">
        <f t="shared" si="70"/>
        <v>50</v>
      </c>
      <c r="O503" s="16">
        <f t="shared" si="71"/>
        <v>100</v>
      </c>
      <c r="P503" s="16">
        <f t="shared" si="72"/>
        <v>0</v>
      </c>
      <c r="Q503" s="16">
        <f t="shared" si="73"/>
        <v>16.5</v>
      </c>
      <c r="R503" s="17">
        <f t="shared" si="74"/>
        <v>54.975000000000001</v>
      </c>
      <c r="S503" s="17">
        <f t="shared" si="75"/>
        <v>34.125</v>
      </c>
      <c r="T503" s="17">
        <f t="shared" si="76"/>
        <v>29.925000000000001</v>
      </c>
      <c r="U503" s="17">
        <f t="shared" si="77"/>
        <v>41.625</v>
      </c>
      <c r="V503" s="16">
        <f t="shared" si="78"/>
        <v>39.674999999999997</v>
      </c>
      <c r="W503" s="16">
        <f t="shared" si="79"/>
        <v>40.162499999999994</v>
      </c>
    </row>
    <row r="504" spans="1:23" ht="13.5" x14ac:dyDescent="0.25">
      <c r="A504" s="3">
        <v>42739</v>
      </c>
      <c r="B504" s="2">
        <v>3.5375000000000001</v>
      </c>
      <c r="C504" s="2">
        <v>44.731052390403562</v>
      </c>
      <c r="D504" s="2">
        <v>-7.7032959722522776E-3</v>
      </c>
      <c r="E504" s="2">
        <v>2.1030302390896548E-3</v>
      </c>
      <c r="F504" s="2">
        <v>3.54474</v>
      </c>
      <c r="G504" s="2">
        <v>3.5433600000000007</v>
      </c>
      <c r="H504" s="2">
        <v>3.5399599999999998</v>
      </c>
      <c r="I504" s="2">
        <v>3.5646740000000006</v>
      </c>
      <c r="J504" s="13">
        <v>3.6969710000000049</v>
      </c>
      <c r="K504" s="13" t="s">
        <v>51</v>
      </c>
      <c r="L504" s="13" t="s">
        <v>48</v>
      </c>
      <c r="M504" s="13" t="s">
        <v>54</v>
      </c>
      <c r="N504" s="16">
        <f t="shared" si="70"/>
        <v>50</v>
      </c>
      <c r="O504" s="16">
        <f t="shared" si="71"/>
        <v>100</v>
      </c>
      <c r="P504" s="16">
        <f t="shared" si="72"/>
        <v>0</v>
      </c>
      <c r="Q504" s="16">
        <f t="shared" si="73"/>
        <v>33</v>
      </c>
      <c r="R504" s="17">
        <f t="shared" si="74"/>
        <v>57.45</v>
      </c>
      <c r="S504" s="17">
        <f t="shared" si="75"/>
        <v>38.25</v>
      </c>
      <c r="T504" s="17">
        <f t="shared" si="76"/>
        <v>37.35</v>
      </c>
      <c r="U504" s="17">
        <f t="shared" si="77"/>
        <v>45.75</v>
      </c>
      <c r="V504" s="16">
        <f t="shared" si="78"/>
        <v>44.35</v>
      </c>
      <c r="W504" s="16">
        <f t="shared" si="79"/>
        <v>44.7</v>
      </c>
    </row>
    <row r="505" spans="1:23" ht="13.5" x14ac:dyDescent="0.25">
      <c r="A505" s="3">
        <v>42740</v>
      </c>
      <c r="B505" s="2">
        <v>3.5375000000000001</v>
      </c>
      <c r="C505" s="2">
        <v>44.731052390403562</v>
      </c>
      <c r="D505" s="2">
        <v>-8.0883391402468696E-3</v>
      </c>
      <c r="E505" s="2">
        <v>1.1944660567353093E-2</v>
      </c>
      <c r="F505" s="2">
        <v>3.5411200000000003</v>
      </c>
      <c r="G505" s="2">
        <v>3.5438200000000002</v>
      </c>
      <c r="H505" s="2">
        <v>3.5399599999999998</v>
      </c>
      <c r="I505" s="2">
        <v>3.5628600000000006</v>
      </c>
      <c r="J505" s="13">
        <v>3.6956430000000053</v>
      </c>
      <c r="K505" s="13" t="s">
        <v>55</v>
      </c>
      <c r="L505" s="13" t="s">
        <v>54</v>
      </c>
      <c r="M505" s="13" t="s">
        <v>47</v>
      </c>
      <c r="N505" s="16">
        <f t="shared" si="70"/>
        <v>50</v>
      </c>
      <c r="O505" s="16">
        <f t="shared" si="71"/>
        <v>100</v>
      </c>
      <c r="P505" s="16">
        <f t="shared" si="72"/>
        <v>0</v>
      </c>
      <c r="Q505" s="16">
        <f t="shared" si="73"/>
        <v>16.5</v>
      </c>
      <c r="R505" s="17">
        <f t="shared" si="74"/>
        <v>54.975000000000001</v>
      </c>
      <c r="S505" s="17">
        <f t="shared" si="75"/>
        <v>34.125</v>
      </c>
      <c r="T505" s="17">
        <f t="shared" si="76"/>
        <v>29.925000000000001</v>
      </c>
      <c r="U505" s="17">
        <f t="shared" si="77"/>
        <v>41.625</v>
      </c>
      <c r="V505" s="16">
        <f t="shared" si="78"/>
        <v>39.674999999999997</v>
      </c>
      <c r="W505" s="16">
        <f t="shared" si="79"/>
        <v>40.162499999999994</v>
      </c>
    </row>
    <row r="506" spans="1:23" ht="13.5" x14ac:dyDescent="0.25">
      <c r="A506" s="3">
        <v>42741</v>
      </c>
      <c r="B506" s="2">
        <v>3.5419999999999998</v>
      </c>
      <c r="C506" s="2">
        <v>47.102890749926566</v>
      </c>
      <c r="D506" s="2">
        <v>-6.591283626393718E-3</v>
      </c>
      <c r="E506" s="2">
        <v>2.0497628428563612E-2</v>
      </c>
      <c r="F506" s="2">
        <v>3.5384000000000002</v>
      </c>
      <c r="G506" s="2">
        <v>3.5433700000000008</v>
      </c>
      <c r="H506" s="2">
        <v>3.5390550000000003</v>
      </c>
      <c r="I506" s="2">
        <v>3.5613180000000004</v>
      </c>
      <c r="J506" s="13">
        <v>3.6943560000000053</v>
      </c>
      <c r="K506" s="13" t="s">
        <v>51</v>
      </c>
      <c r="L506" s="13" t="s">
        <v>54</v>
      </c>
      <c r="M506" s="13" t="s">
        <v>53</v>
      </c>
      <c r="N506" s="16">
        <f t="shared" si="70"/>
        <v>50</v>
      </c>
      <c r="O506" s="16">
        <f t="shared" si="71"/>
        <v>100</v>
      </c>
      <c r="P506" s="16">
        <f t="shared" si="72"/>
        <v>0</v>
      </c>
      <c r="Q506" s="16">
        <f t="shared" si="73"/>
        <v>66.5</v>
      </c>
      <c r="R506" s="17">
        <f t="shared" si="74"/>
        <v>62.475000000000001</v>
      </c>
      <c r="S506" s="17">
        <f t="shared" si="75"/>
        <v>46.625</v>
      </c>
      <c r="T506" s="17">
        <f t="shared" si="76"/>
        <v>52.424999999999997</v>
      </c>
      <c r="U506" s="17">
        <f t="shared" si="77"/>
        <v>54.125</v>
      </c>
      <c r="V506" s="16">
        <f t="shared" si="78"/>
        <v>53.841666666666661</v>
      </c>
      <c r="W506" s="16">
        <f t="shared" si="79"/>
        <v>53.912499999999994</v>
      </c>
    </row>
    <row r="507" spans="1:23" ht="13.5" x14ac:dyDescent="0.25">
      <c r="A507" s="3">
        <v>42744</v>
      </c>
      <c r="B507" s="2">
        <v>3.5375000000000001</v>
      </c>
      <c r="C507" s="2">
        <v>45.022164494950623</v>
      </c>
      <c r="D507" s="2">
        <v>-4.9586471568345836E-3</v>
      </c>
      <c r="E507" s="2">
        <v>2.7045586448917185E-2</v>
      </c>
      <c r="F507" s="2">
        <v>3.5384000000000002</v>
      </c>
      <c r="G507" s="2">
        <v>3.5424700000000007</v>
      </c>
      <c r="H507" s="2">
        <v>3.5390549999999998</v>
      </c>
      <c r="I507" s="2">
        <v>3.5596860000000006</v>
      </c>
      <c r="J507" s="13">
        <v>3.6930465000000048</v>
      </c>
      <c r="K507" s="13" t="s">
        <v>55</v>
      </c>
      <c r="L507" s="13" t="s">
        <v>54</v>
      </c>
      <c r="M507" s="13" t="s">
        <v>54</v>
      </c>
      <c r="N507" s="16">
        <f t="shared" si="70"/>
        <v>50</v>
      </c>
      <c r="O507" s="16">
        <f t="shared" si="71"/>
        <v>100</v>
      </c>
      <c r="P507" s="16">
        <f t="shared" si="72"/>
        <v>0</v>
      </c>
      <c r="Q507" s="16">
        <f t="shared" si="73"/>
        <v>16.5</v>
      </c>
      <c r="R507" s="17">
        <f t="shared" si="74"/>
        <v>54.975000000000001</v>
      </c>
      <c r="S507" s="17">
        <f t="shared" si="75"/>
        <v>34.125</v>
      </c>
      <c r="T507" s="17">
        <f t="shared" si="76"/>
        <v>29.925000000000001</v>
      </c>
      <c r="U507" s="17">
        <f t="shared" si="77"/>
        <v>41.625</v>
      </c>
      <c r="V507" s="16">
        <f t="shared" si="78"/>
        <v>39.674999999999997</v>
      </c>
      <c r="W507" s="16">
        <f t="shared" si="79"/>
        <v>40.162499999999994</v>
      </c>
    </row>
    <row r="508" spans="1:23" ht="13.5" x14ac:dyDescent="0.25">
      <c r="A508" s="3">
        <v>42745</v>
      </c>
      <c r="B508" s="2">
        <v>3.5419999999999998</v>
      </c>
      <c r="C508" s="2">
        <v>47.518803753235524</v>
      </c>
      <c r="D508" s="2">
        <v>-3.8537764509767314E-3</v>
      </c>
      <c r="E508" s="2">
        <v>3.1052059962939714E-2</v>
      </c>
      <c r="F508" s="2">
        <v>3.5392999999999999</v>
      </c>
      <c r="G508" s="2">
        <v>3.5420200000000008</v>
      </c>
      <c r="H508" s="2">
        <v>3.5395100000000008</v>
      </c>
      <c r="I508" s="2">
        <v>3.5586880000000001</v>
      </c>
      <c r="J508" s="13">
        <v>3.6917410000000057</v>
      </c>
      <c r="K508" s="13" t="s">
        <v>51</v>
      </c>
      <c r="L508" s="13" t="s">
        <v>54</v>
      </c>
      <c r="M508" s="13" t="s">
        <v>52</v>
      </c>
      <c r="N508" s="16">
        <f t="shared" si="70"/>
        <v>50</v>
      </c>
      <c r="O508" s="16">
        <f t="shared" si="71"/>
        <v>100</v>
      </c>
      <c r="P508" s="16">
        <f t="shared" si="72"/>
        <v>0</v>
      </c>
      <c r="Q508" s="16">
        <f t="shared" si="73"/>
        <v>83.5</v>
      </c>
      <c r="R508" s="17">
        <f t="shared" si="74"/>
        <v>65.025000000000006</v>
      </c>
      <c r="S508" s="17">
        <f t="shared" si="75"/>
        <v>50.875</v>
      </c>
      <c r="T508" s="17">
        <f t="shared" si="76"/>
        <v>60.075000000000003</v>
      </c>
      <c r="U508" s="17">
        <f t="shared" si="77"/>
        <v>58.375</v>
      </c>
      <c r="V508" s="16">
        <f t="shared" si="78"/>
        <v>58.658333333333339</v>
      </c>
      <c r="W508" s="16">
        <f t="shared" si="79"/>
        <v>58.587500000000006</v>
      </c>
    </row>
    <row r="509" spans="1:23" ht="13.5" x14ac:dyDescent="0.25">
      <c r="A509" s="3">
        <v>42746</v>
      </c>
      <c r="B509" s="2">
        <v>3.5375000000000001</v>
      </c>
      <c r="C509" s="2">
        <v>45.303250443775887</v>
      </c>
      <c r="D509" s="2">
        <v>-3.9442193287118066E-3</v>
      </c>
      <c r="E509" s="2">
        <v>3.3897600850121209E-2</v>
      </c>
      <c r="F509" s="2">
        <v>3.5392999999999999</v>
      </c>
      <c r="G509" s="2">
        <v>3.5420200000000008</v>
      </c>
      <c r="H509" s="2">
        <v>3.5395099999999999</v>
      </c>
      <c r="I509" s="2">
        <v>3.5577819999999996</v>
      </c>
      <c r="J509" s="13">
        <v>3.6902470000000056</v>
      </c>
      <c r="K509" s="13" t="s">
        <v>55</v>
      </c>
      <c r="L509" s="13" t="s">
        <v>50</v>
      </c>
      <c r="M509" s="13" t="s">
        <v>54</v>
      </c>
      <c r="N509" s="16">
        <f t="shared" si="70"/>
        <v>50</v>
      </c>
      <c r="O509" s="16">
        <f t="shared" si="71"/>
        <v>100</v>
      </c>
      <c r="P509" s="16">
        <f t="shared" si="72"/>
        <v>0</v>
      </c>
      <c r="Q509" s="16">
        <f t="shared" si="73"/>
        <v>33</v>
      </c>
      <c r="R509" s="17">
        <f t="shared" si="74"/>
        <v>57.45</v>
      </c>
      <c r="S509" s="17">
        <f t="shared" si="75"/>
        <v>38.25</v>
      </c>
      <c r="T509" s="17">
        <f t="shared" si="76"/>
        <v>37.35</v>
      </c>
      <c r="U509" s="17">
        <f t="shared" si="77"/>
        <v>45.75</v>
      </c>
      <c r="V509" s="16">
        <f t="shared" si="78"/>
        <v>44.35</v>
      </c>
      <c r="W509" s="16">
        <f t="shared" si="79"/>
        <v>44.7</v>
      </c>
    </row>
    <row r="510" spans="1:23" ht="13.5" x14ac:dyDescent="0.25">
      <c r="A510" s="3">
        <v>42747</v>
      </c>
      <c r="B510" s="2">
        <v>3.5375000000000001</v>
      </c>
      <c r="C510" s="2">
        <v>45.303250443775887</v>
      </c>
      <c r="D510" s="2">
        <v>-1.1855153801714202E-3</v>
      </c>
      <c r="E510" s="2">
        <v>3.7207867632148194E-2</v>
      </c>
      <c r="F510" s="2">
        <v>3.5392999999999999</v>
      </c>
      <c r="G510" s="2">
        <v>3.5402100000000005</v>
      </c>
      <c r="H510" s="2">
        <v>3.5397400000000006</v>
      </c>
      <c r="I510" s="2">
        <v>3.556875999999999</v>
      </c>
      <c r="J510" s="13">
        <v>3.688937500000006</v>
      </c>
      <c r="K510" s="13" t="s">
        <v>55</v>
      </c>
      <c r="L510" s="13" t="s">
        <v>50</v>
      </c>
      <c r="M510" s="13" t="s">
        <v>54</v>
      </c>
      <c r="N510" s="16">
        <f t="shared" si="70"/>
        <v>50</v>
      </c>
      <c r="O510" s="16">
        <f t="shared" si="71"/>
        <v>100</v>
      </c>
      <c r="P510" s="16">
        <f t="shared" si="72"/>
        <v>0</v>
      </c>
      <c r="Q510" s="16">
        <f t="shared" si="73"/>
        <v>33</v>
      </c>
      <c r="R510" s="17">
        <f t="shared" si="74"/>
        <v>57.45</v>
      </c>
      <c r="S510" s="17">
        <f t="shared" si="75"/>
        <v>38.25</v>
      </c>
      <c r="T510" s="17">
        <f t="shared" si="76"/>
        <v>37.35</v>
      </c>
      <c r="U510" s="17">
        <f t="shared" si="77"/>
        <v>45.75</v>
      </c>
      <c r="V510" s="16">
        <f t="shared" si="78"/>
        <v>44.35</v>
      </c>
      <c r="W510" s="16">
        <f t="shared" si="79"/>
        <v>44.7</v>
      </c>
    </row>
    <row r="511" spans="1:23" ht="13.5" x14ac:dyDescent="0.25">
      <c r="A511" s="3">
        <v>42748</v>
      </c>
      <c r="B511" s="2">
        <v>3.5329000000000002</v>
      </c>
      <c r="C511" s="2">
        <v>42.930265595973559</v>
      </c>
      <c r="D511" s="2">
        <v>1.5363810510802267E-3</v>
      </c>
      <c r="E511" s="2">
        <v>3.9978887958252218E-2</v>
      </c>
      <c r="F511" s="2">
        <v>3.53748</v>
      </c>
      <c r="G511" s="2">
        <v>3.5379400000000003</v>
      </c>
      <c r="H511" s="2">
        <v>3.5397400000000006</v>
      </c>
      <c r="I511" s="2">
        <v>3.5564219999999991</v>
      </c>
      <c r="J511" s="13">
        <v>3.6876050000000062</v>
      </c>
      <c r="K511" s="13" t="s">
        <v>55</v>
      </c>
      <c r="L511" s="13" t="s">
        <v>50</v>
      </c>
      <c r="M511" s="13" t="s">
        <v>47</v>
      </c>
      <c r="N511" s="16">
        <f t="shared" si="70"/>
        <v>50</v>
      </c>
      <c r="O511" s="16">
        <f t="shared" si="71"/>
        <v>100</v>
      </c>
      <c r="P511" s="16">
        <f t="shared" si="72"/>
        <v>0</v>
      </c>
      <c r="Q511" s="16">
        <f t="shared" si="73"/>
        <v>33</v>
      </c>
      <c r="R511" s="17">
        <f t="shared" si="74"/>
        <v>57.45</v>
      </c>
      <c r="S511" s="17">
        <f t="shared" si="75"/>
        <v>38.25</v>
      </c>
      <c r="T511" s="17">
        <f t="shared" si="76"/>
        <v>37.35</v>
      </c>
      <c r="U511" s="17">
        <f t="shared" si="77"/>
        <v>45.75</v>
      </c>
      <c r="V511" s="16">
        <f t="shared" si="78"/>
        <v>44.35</v>
      </c>
      <c r="W511" s="16">
        <f t="shared" si="79"/>
        <v>44.7</v>
      </c>
    </row>
    <row r="512" spans="1:23" ht="13.5" x14ac:dyDescent="0.25">
      <c r="A512" s="3">
        <v>42751</v>
      </c>
      <c r="B512" s="2">
        <v>3.5375000000000001</v>
      </c>
      <c r="C512" s="2">
        <v>45.977626865899637</v>
      </c>
      <c r="D512" s="2">
        <v>7.8474570746145389E-4</v>
      </c>
      <c r="E512" s="2">
        <v>4.2360950721193821E-2</v>
      </c>
      <c r="F512" s="2">
        <v>3.53748</v>
      </c>
      <c r="G512" s="2">
        <v>3.5379400000000003</v>
      </c>
      <c r="H512" s="2">
        <v>3.5404200000000001</v>
      </c>
      <c r="I512" s="2">
        <v>3.5560599999999987</v>
      </c>
      <c r="J512" s="13">
        <v>3.6862955000000062</v>
      </c>
      <c r="K512" s="13" t="s">
        <v>55</v>
      </c>
      <c r="L512" s="13" t="s">
        <v>54</v>
      </c>
      <c r="M512" s="13" t="s">
        <v>54</v>
      </c>
      <c r="N512" s="16">
        <f t="shared" si="70"/>
        <v>50</v>
      </c>
      <c r="O512" s="16">
        <f t="shared" si="71"/>
        <v>100</v>
      </c>
      <c r="P512" s="16">
        <f t="shared" si="72"/>
        <v>0</v>
      </c>
      <c r="Q512" s="16">
        <f t="shared" si="73"/>
        <v>16.5</v>
      </c>
      <c r="R512" s="17">
        <f t="shared" si="74"/>
        <v>54.975000000000001</v>
      </c>
      <c r="S512" s="17">
        <f t="shared" si="75"/>
        <v>34.125</v>
      </c>
      <c r="T512" s="17">
        <f t="shared" si="76"/>
        <v>29.925000000000001</v>
      </c>
      <c r="U512" s="17">
        <f t="shared" si="77"/>
        <v>41.625</v>
      </c>
      <c r="V512" s="16">
        <f t="shared" si="78"/>
        <v>39.674999999999997</v>
      </c>
      <c r="W512" s="16">
        <f t="shared" si="79"/>
        <v>40.162499999999994</v>
      </c>
    </row>
    <row r="513" spans="1:23" ht="13.5" x14ac:dyDescent="0.25">
      <c r="A513" s="3">
        <v>42752</v>
      </c>
      <c r="B513" s="2">
        <v>3.5375000000000001</v>
      </c>
      <c r="C513" s="2">
        <v>45.977626865899644</v>
      </c>
      <c r="D513" s="2">
        <v>1.8691464670661517E-4</v>
      </c>
      <c r="E513" s="2">
        <v>4.1244867104332603E-2</v>
      </c>
      <c r="F513" s="2">
        <v>3.5365799999999998</v>
      </c>
      <c r="G513" s="2">
        <v>3.5379400000000003</v>
      </c>
      <c r="H513" s="2">
        <v>3.5411000000000001</v>
      </c>
      <c r="I513" s="2">
        <v>3.5545179999999981</v>
      </c>
      <c r="J513" s="13">
        <v>3.6849860000000065</v>
      </c>
      <c r="K513" s="13" t="s">
        <v>55</v>
      </c>
      <c r="L513" s="13" t="s">
        <v>50</v>
      </c>
      <c r="M513" s="13" t="s">
        <v>47</v>
      </c>
      <c r="N513" s="16">
        <f t="shared" si="70"/>
        <v>50</v>
      </c>
      <c r="O513" s="16">
        <f t="shared" si="71"/>
        <v>100</v>
      </c>
      <c r="P513" s="16">
        <f t="shared" si="72"/>
        <v>0</v>
      </c>
      <c r="Q513" s="16">
        <f t="shared" si="73"/>
        <v>33</v>
      </c>
      <c r="R513" s="17">
        <f t="shared" si="74"/>
        <v>57.45</v>
      </c>
      <c r="S513" s="17">
        <f t="shared" si="75"/>
        <v>38.25</v>
      </c>
      <c r="T513" s="17">
        <f t="shared" si="76"/>
        <v>37.35</v>
      </c>
      <c r="U513" s="17">
        <f t="shared" si="77"/>
        <v>45.75</v>
      </c>
      <c r="V513" s="16">
        <f t="shared" si="78"/>
        <v>44.35</v>
      </c>
      <c r="W513" s="16">
        <f t="shared" si="79"/>
        <v>44.7</v>
      </c>
    </row>
    <row r="514" spans="1:23" ht="13.5" x14ac:dyDescent="0.25">
      <c r="A514" s="3">
        <v>42753</v>
      </c>
      <c r="B514" s="2">
        <v>3.5375000000000001</v>
      </c>
      <c r="C514" s="2">
        <v>45.977626865899637</v>
      </c>
      <c r="D514" s="2">
        <v>-2.8360159344797964E-4</v>
      </c>
      <c r="E514" s="2">
        <v>3.5573991012571492E-2</v>
      </c>
      <c r="F514" s="2">
        <v>3.5365799999999998</v>
      </c>
      <c r="G514" s="2">
        <v>3.5379400000000003</v>
      </c>
      <c r="H514" s="2">
        <v>3.5406500000000003</v>
      </c>
      <c r="I514" s="2">
        <v>3.5536119999999984</v>
      </c>
      <c r="J514" s="13">
        <v>3.6836765000000065</v>
      </c>
      <c r="K514" s="13" t="s">
        <v>51</v>
      </c>
      <c r="L514" s="13" t="s">
        <v>54</v>
      </c>
      <c r="M514" s="13" t="s">
        <v>54</v>
      </c>
      <c r="N514" s="16">
        <f t="shared" ref="N514:N577" si="80">IF(D514&lt;30,50, IF(D514&gt;70, 0, 25))</f>
        <v>50</v>
      </c>
      <c r="O514" s="16">
        <f t="shared" ref="O514:O577" si="81">IF(F514-E514&gt;0.02, 100, IF(F514-E514&lt;0,0,45))</f>
        <v>100</v>
      </c>
      <c r="P514" s="16">
        <f t="shared" ref="P514:P577" si="82">IF(G514-J514&gt;10,100,IF(G514-J514&gt;5,75, IF(G514-J514&gt;0,50,0)))</f>
        <v>0</v>
      </c>
      <c r="Q514" s="16">
        <f t="shared" ref="Q514:Q577" si="83">IF(M514="confirmed bullish", 34, IF(M514="bullish divergence",17, 0))+IF(K514="bullish",33,IF(K514="bearish",0,16.5))+IF(L514="strong",33,IF(L514="weak",0,16.5))</f>
        <v>49.5</v>
      </c>
      <c r="R514" s="17">
        <f t="shared" si="74"/>
        <v>59.924999999999997</v>
      </c>
      <c r="S514" s="17">
        <f t="shared" si="75"/>
        <v>42.375</v>
      </c>
      <c r="T514" s="17">
        <f t="shared" si="76"/>
        <v>44.775000000000006</v>
      </c>
      <c r="U514" s="17">
        <f t="shared" si="77"/>
        <v>49.875</v>
      </c>
      <c r="V514" s="16">
        <f t="shared" si="78"/>
        <v>49.024999999999999</v>
      </c>
      <c r="W514" s="16">
        <f t="shared" si="79"/>
        <v>49.237499999999997</v>
      </c>
    </row>
    <row r="515" spans="1:23" ht="13.5" x14ac:dyDescent="0.25">
      <c r="A515" s="3">
        <v>42754</v>
      </c>
      <c r="B515" s="2">
        <v>3.5375000000000001</v>
      </c>
      <c r="C515" s="2">
        <v>45.977626865899637</v>
      </c>
      <c r="D515" s="2">
        <v>-6.4900774635079372E-4</v>
      </c>
      <c r="E515" s="2">
        <v>2.5459669287762908E-2</v>
      </c>
      <c r="F515" s="2">
        <v>3.5365799999999998</v>
      </c>
      <c r="G515" s="2">
        <v>3.5379400000000003</v>
      </c>
      <c r="H515" s="2">
        <v>3.54088</v>
      </c>
      <c r="I515" s="2">
        <v>3.5527059999999979</v>
      </c>
      <c r="J515" s="13">
        <v>3.6823670000000059</v>
      </c>
      <c r="K515" s="13" t="s">
        <v>51</v>
      </c>
      <c r="L515" s="13" t="s">
        <v>54</v>
      </c>
      <c r="M515" s="13" t="s">
        <v>54</v>
      </c>
      <c r="N515" s="16">
        <f t="shared" si="80"/>
        <v>50</v>
      </c>
      <c r="O515" s="16">
        <f t="shared" si="81"/>
        <v>100</v>
      </c>
      <c r="P515" s="16">
        <f t="shared" si="82"/>
        <v>0</v>
      </c>
      <c r="Q515" s="16">
        <f t="shared" si="83"/>
        <v>49.5</v>
      </c>
      <c r="R515" s="17">
        <f t="shared" ref="R515:R578" si="84">0.35*N515+O515*0.35+P515*0.15+Q515*0.15</f>
        <v>59.924999999999997</v>
      </c>
      <c r="S515" s="17">
        <f t="shared" ref="S515:S578" si="85">N515*0.2+O515*0.2+P515*0.35+Q515*0.25</f>
        <v>42.375</v>
      </c>
      <c r="T515" s="17">
        <f t="shared" ref="T515:T578" si="86">N515*0.15+O515*0.15+P515*0.25+Q515*0.45</f>
        <v>44.775000000000006</v>
      </c>
      <c r="U515" s="17">
        <f t="shared" ref="U515:U578" si="87">0.25*SUM(N515:Q515)</f>
        <v>49.875</v>
      </c>
      <c r="V515" s="16">
        <f t="shared" ref="V515:V578" si="88">SUM(R515:T515)/3</f>
        <v>49.024999999999999</v>
      </c>
      <c r="W515" s="16">
        <f t="shared" ref="W515:W578" si="89">SUM(R515:U515)/4</f>
        <v>49.237499999999997</v>
      </c>
    </row>
    <row r="516" spans="1:23" ht="13.5" x14ac:dyDescent="0.25">
      <c r="A516" s="3">
        <v>42755</v>
      </c>
      <c r="B516" s="2">
        <v>3.5556000000000001</v>
      </c>
      <c r="C516" s="2">
        <v>57.880691704015</v>
      </c>
      <c r="D516" s="2">
        <v>-1.5763315670427325E-3</v>
      </c>
      <c r="E516" s="2">
        <v>1.1188133161346965E-2</v>
      </c>
      <c r="F516" s="2">
        <v>3.5411200000000003</v>
      </c>
      <c r="G516" s="2">
        <v>3.5393000000000008</v>
      </c>
      <c r="H516" s="2">
        <v>3.541335000000001</v>
      </c>
      <c r="I516" s="2">
        <v>3.5525239999999978</v>
      </c>
      <c r="J516" s="13">
        <v>3.6811850000000068</v>
      </c>
      <c r="K516" s="13" t="s">
        <v>51</v>
      </c>
      <c r="L516" s="13" t="s">
        <v>48</v>
      </c>
      <c r="M516" s="13" t="s">
        <v>52</v>
      </c>
      <c r="N516" s="16">
        <f t="shared" si="80"/>
        <v>50</v>
      </c>
      <c r="O516" s="16">
        <f t="shared" si="81"/>
        <v>100</v>
      </c>
      <c r="P516" s="16">
        <f t="shared" si="82"/>
        <v>0</v>
      </c>
      <c r="Q516" s="16">
        <f t="shared" si="83"/>
        <v>67</v>
      </c>
      <c r="R516" s="17">
        <f t="shared" si="84"/>
        <v>62.55</v>
      </c>
      <c r="S516" s="17">
        <f t="shared" si="85"/>
        <v>46.75</v>
      </c>
      <c r="T516" s="17">
        <f t="shared" si="86"/>
        <v>52.650000000000006</v>
      </c>
      <c r="U516" s="17">
        <f t="shared" si="87"/>
        <v>54.25</v>
      </c>
      <c r="V516" s="16">
        <f t="shared" si="88"/>
        <v>53.983333333333327</v>
      </c>
      <c r="W516" s="16">
        <f t="shared" si="89"/>
        <v>54.05</v>
      </c>
    </row>
    <row r="517" spans="1:23" ht="13.5" x14ac:dyDescent="0.25">
      <c r="A517" s="3">
        <v>42758</v>
      </c>
      <c r="B517" s="2">
        <v>3.6917</v>
      </c>
      <c r="C517" s="2">
        <v>84.87215524697055</v>
      </c>
      <c r="D517" s="2">
        <v>-1.3213678360268322E-2</v>
      </c>
      <c r="E517" s="2">
        <v>-4.4373101165123292E-3</v>
      </c>
      <c r="F517" s="2">
        <v>3.5719599999999998</v>
      </c>
      <c r="G517" s="2">
        <v>3.5547200000000005</v>
      </c>
      <c r="H517" s="2">
        <v>3.5485950000000011</v>
      </c>
      <c r="I517" s="2">
        <v>3.554701999999998</v>
      </c>
      <c r="J517" s="13">
        <v>3.6808310000000066</v>
      </c>
      <c r="K517" s="13" t="s">
        <v>51</v>
      </c>
      <c r="L517" s="13" t="s">
        <v>48</v>
      </c>
      <c r="M517" s="13" t="s">
        <v>52</v>
      </c>
      <c r="N517" s="16">
        <f t="shared" si="80"/>
        <v>50</v>
      </c>
      <c r="O517" s="16">
        <f t="shared" si="81"/>
        <v>100</v>
      </c>
      <c r="P517" s="16">
        <f t="shared" si="82"/>
        <v>0</v>
      </c>
      <c r="Q517" s="16">
        <f t="shared" si="83"/>
        <v>67</v>
      </c>
      <c r="R517" s="17">
        <f t="shared" si="84"/>
        <v>62.55</v>
      </c>
      <c r="S517" s="17">
        <f t="shared" si="85"/>
        <v>46.75</v>
      </c>
      <c r="T517" s="17">
        <f t="shared" si="86"/>
        <v>52.650000000000006</v>
      </c>
      <c r="U517" s="17">
        <f t="shared" si="87"/>
        <v>54.25</v>
      </c>
      <c r="V517" s="16">
        <f t="shared" si="88"/>
        <v>53.983333333333327</v>
      </c>
      <c r="W517" s="16">
        <f t="shared" si="89"/>
        <v>54.05</v>
      </c>
    </row>
    <row r="518" spans="1:23" ht="13.5" x14ac:dyDescent="0.25">
      <c r="A518" s="3">
        <v>42759</v>
      </c>
      <c r="B518" s="2">
        <v>3.6917</v>
      </c>
      <c r="C518" s="2">
        <v>84.87215524697055</v>
      </c>
      <c r="D518" s="2">
        <v>-2.3245631792450538E-2</v>
      </c>
      <c r="E518" s="2">
        <v>-1.7018313419761146E-2</v>
      </c>
      <c r="F518" s="2">
        <v>3.6028000000000007</v>
      </c>
      <c r="G518" s="2">
        <v>3.56969</v>
      </c>
      <c r="H518" s="2">
        <v>3.5558550000000002</v>
      </c>
      <c r="I518" s="2">
        <v>3.5562439999999982</v>
      </c>
      <c r="J518" s="13">
        <v>3.6804955000000064</v>
      </c>
      <c r="K518" s="13" t="s">
        <v>51</v>
      </c>
      <c r="L518" s="13" t="s">
        <v>48</v>
      </c>
      <c r="M518" s="13" t="s">
        <v>52</v>
      </c>
      <c r="N518" s="16">
        <f t="shared" si="80"/>
        <v>50</v>
      </c>
      <c r="O518" s="16">
        <f t="shared" si="81"/>
        <v>100</v>
      </c>
      <c r="P518" s="16">
        <f t="shared" si="82"/>
        <v>0</v>
      </c>
      <c r="Q518" s="16">
        <f t="shared" si="83"/>
        <v>67</v>
      </c>
      <c r="R518" s="17">
        <f t="shared" si="84"/>
        <v>62.55</v>
      </c>
      <c r="S518" s="17">
        <f t="shared" si="85"/>
        <v>46.75</v>
      </c>
      <c r="T518" s="17">
        <f t="shared" si="86"/>
        <v>52.650000000000006</v>
      </c>
      <c r="U518" s="17">
        <f t="shared" si="87"/>
        <v>54.25</v>
      </c>
      <c r="V518" s="16">
        <f t="shared" si="88"/>
        <v>53.983333333333327</v>
      </c>
      <c r="W518" s="16">
        <f t="shared" si="89"/>
        <v>54.05</v>
      </c>
    </row>
    <row r="519" spans="1:23" ht="13.5" x14ac:dyDescent="0.25">
      <c r="A519" s="3">
        <v>42760</v>
      </c>
      <c r="B519" s="2">
        <v>3.7189000000000001</v>
      </c>
      <c r="C519" s="2">
        <v>86.828559598016099</v>
      </c>
      <c r="D519" s="2">
        <v>-3.5253622295813081E-2</v>
      </c>
      <c r="E519" s="2">
        <v>-2.9758285651984483E-2</v>
      </c>
      <c r="F519" s="2">
        <v>3.6390800000000008</v>
      </c>
      <c r="G519" s="2">
        <v>3.5878300000000003</v>
      </c>
      <c r="H519" s="2">
        <v>3.564925000000001</v>
      </c>
      <c r="I519" s="2">
        <v>3.5585119999999977</v>
      </c>
      <c r="J519" s="13">
        <v>3.6802960000000065</v>
      </c>
      <c r="K519" s="13" t="s">
        <v>51</v>
      </c>
      <c r="L519" s="13" t="s">
        <v>48</v>
      </c>
      <c r="M519" s="13" t="s">
        <v>52</v>
      </c>
      <c r="N519" s="16">
        <f t="shared" si="80"/>
        <v>50</v>
      </c>
      <c r="O519" s="16">
        <f t="shared" si="81"/>
        <v>100</v>
      </c>
      <c r="P519" s="16">
        <f t="shared" si="82"/>
        <v>0</v>
      </c>
      <c r="Q519" s="16">
        <f t="shared" si="83"/>
        <v>67</v>
      </c>
      <c r="R519" s="17">
        <f t="shared" si="84"/>
        <v>62.55</v>
      </c>
      <c r="S519" s="17">
        <f t="shared" si="85"/>
        <v>46.75</v>
      </c>
      <c r="T519" s="17">
        <f t="shared" si="86"/>
        <v>52.650000000000006</v>
      </c>
      <c r="U519" s="17">
        <f t="shared" si="87"/>
        <v>54.25</v>
      </c>
      <c r="V519" s="16">
        <f t="shared" si="88"/>
        <v>53.983333333333327</v>
      </c>
      <c r="W519" s="16">
        <f t="shared" si="89"/>
        <v>54.05</v>
      </c>
    </row>
    <row r="520" spans="1:23" ht="13.5" x14ac:dyDescent="0.25">
      <c r="A520" s="3">
        <v>42761</v>
      </c>
      <c r="B520" s="2">
        <v>3.6417999999999999</v>
      </c>
      <c r="C520" s="2">
        <v>62.252651581236371</v>
      </c>
      <c r="D520" s="2">
        <v>-4.0615966738096088E-2</v>
      </c>
      <c r="E520" s="2">
        <v>-4.8564899043124957E-2</v>
      </c>
      <c r="F520" s="2">
        <v>3.6599400000000002</v>
      </c>
      <c r="G520" s="2">
        <v>3.5982600000000007</v>
      </c>
      <c r="H520" s="2">
        <v>3.5692350000000004</v>
      </c>
      <c r="I520" s="2">
        <v>3.5592379999999979</v>
      </c>
      <c r="J520" s="13">
        <v>3.6798215000000063</v>
      </c>
      <c r="K520" s="13" t="s">
        <v>51</v>
      </c>
      <c r="L520" s="13" t="s">
        <v>48</v>
      </c>
      <c r="M520" s="13" t="s">
        <v>52</v>
      </c>
      <c r="N520" s="16">
        <f t="shared" si="80"/>
        <v>50</v>
      </c>
      <c r="O520" s="16">
        <f t="shared" si="81"/>
        <v>100</v>
      </c>
      <c r="P520" s="16">
        <f t="shared" si="82"/>
        <v>0</v>
      </c>
      <c r="Q520" s="16">
        <f t="shared" si="83"/>
        <v>67</v>
      </c>
      <c r="R520" s="17">
        <f t="shared" si="84"/>
        <v>62.55</v>
      </c>
      <c r="S520" s="17">
        <f t="shared" si="85"/>
        <v>46.75</v>
      </c>
      <c r="T520" s="17">
        <f t="shared" si="86"/>
        <v>52.650000000000006</v>
      </c>
      <c r="U520" s="17">
        <f t="shared" si="87"/>
        <v>54.25</v>
      </c>
      <c r="V520" s="16">
        <f t="shared" si="88"/>
        <v>53.983333333333327</v>
      </c>
      <c r="W520" s="16">
        <f t="shared" si="89"/>
        <v>54.05</v>
      </c>
    </row>
    <row r="521" spans="1:23" ht="13.5" x14ac:dyDescent="0.25">
      <c r="A521" s="3">
        <v>42762</v>
      </c>
      <c r="B521" s="2">
        <v>3.6282000000000001</v>
      </c>
      <c r="C521" s="2">
        <v>59.076293683811564</v>
      </c>
      <c r="D521" s="2">
        <v>-4.5243262620362934E-2</v>
      </c>
      <c r="E521" s="2">
        <v>-6.9417003742898636E-2</v>
      </c>
      <c r="F521" s="2">
        <v>3.6744599999999998</v>
      </c>
      <c r="G521" s="2">
        <v>3.6077900000000005</v>
      </c>
      <c r="H521" s="2">
        <v>3.5728650000000011</v>
      </c>
      <c r="I521" s="2">
        <v>3.559691999999997</v>
      </c>
      <c r="J521" s="13">
        <v>3.6792420000000061</v>
      </c>
      <c r="K521" s="13" t="s">
        <v>51</v>
      </c>
      <c r="L521" s="13" t="s">
        <v>48</v>
      </c>
      <c r="M521" s="13" t="s">
        <v>52</v>
      </c>
      <c r="N521" s="16">
        <f t="shared" si="80"/>
        <v>50</v>
      </c>
      <c r="O521" s="16">
        <f t="shared" si="81"/>
        <v>100</v>
      </c>
      <c r="P521" s="16">
        <f t="shared" si="82"/>
        <v>0</v>
      </c>
      <c r="Q521" s="16">
        <f t="shared" si="83"/>
        <v>67</v>
      </c>
      <c r="R521" s="17">
        <f t="shared" si="84"/>
        <v>62.55</v>
      </c>
      <c r="S521" s="17">
        <f t="shared" si="85"/>
        <v>46.75</v>
      </c>
      <c r="T521" s="17">
        <f t="shared" si="86"/>
        <v>52.650000000000006</v>
      </c>
      <c r="U521" s="17">
        <f t="shared" si="87"/>
        <v>54.25</v>
      </c>
      <c r="V521" s="16">
        <f t="shared" si="88"/>
        <v>53.983333333333327</v>
      </c>
      <c r="W521" s="16">
        <f t="shared" si="89"/>
        <v>54.05</v>
      </c>
    </row>
    <row r="522" spans="1:23" ht="13.5" x14ac:dyDescent="0.25">
      <c r="A522" s="3">
        <v>42765</v>
      </c>
      <c r="B522" s="2">
        <v>3.6236000000000002</v>
      </c>
      <c r="C522" s="2">
        <v>57.998362794431621</v>
      </c>
      <c r="D522" s="2">
        <v>-4.8390650988288098E-2</v>
      </c>
      <c r="E522" s="2">
        <v>-9.2322885532214308E-2</v>
      </c>
      <c r="F522" s="2">
        <v>3.6608400000000003</v>
      </c>
      <c r="G522" s="2">
        <v>3.6164000000000009</v>
      </c>
      <c r="H522" s="2">
        <v>3.5771700000000002</v>
      </c>
      <c r="I522" s="2">
        <v>3.5605079999999982</v>
      </c>
      <c r="J522" s="13">
        <v>3.6786395000000063</v>
      </c>
      <c r="K522" s="13" t="s">
        <v>51</v>
      </c>
      <c r="L522" s="13" t="s">
        <v>48</v>
      </c>
      <c r="M522" s="13" t="s">
        <v>53</v>
      </c>
      <c r="N522" s="16">
        <f t="shared" si="80"/>
        <v>50</v>
      </c>
      <c r="O522" s="16">
        <f t="shared" si="81"/>
        <v>100</v>
      </c>
      <c r="P522" s="16">
        <f t="shared" si="82"/>
        <v>0</v>
      </c>
      <c r="Q522" s="16">
        <f t="shared" si="83"/>
        <v>50</v>
      </c>
      <c r="R522" s="17">
        <f t="shared" si="84"/>
        <v>60</v>
      </c>
      <c r="S522" s="17">
        <f t="shared" si="85"/>
        <v>42.5</v>
      </c>
      <c r="T522" s="17">
        <f t="shared" si="86"/>
        <v>45</v>
      </c>
      <c r="U522" s="17">
        <f t="shared" si="87"/>
        <v>50</v>
      </c>
      <c r="V522" s="16">
        <f t="shared" si="88"/>
        <v>49.166666666666664</v>
      </c>
      <c r="W522" s="16">
        <f t="shared" si="89"/>
        <v>49.375</v>
      </c>
    </row>
    <row r="523" spans="1:23" ht="13.5" x14ac:dyDescent="0.25">
      <c r="A523" s="3">
        <v>42766</v>
      </c>
      <c r="B523" s="2">
        <v>3.6191</v>
      </c>
      <c r="C523" s="2">
        <v>56.904498016234719</v>
      </c>
      <c r="D523" s="2">
        <v>-5.0952956393491178E-2</v>
      </c>
      <c r="E523" s="2">
        <v>-0.11303897936241315</v>
      </c>
      <c r="F523" s="2">
        <v>3.6463200000000002</v>
      </c>
      <c r="G523" s="2">
        <v>3.6245600000000011</v>
      </c>
      <c r="H523" s="2">
        <v>3.5812499999999998</v>
      </c>
      <c r="I523" s="2">
        <v>3.5615059999999978</v>
      </c>
      <c r="J523" s="13">
        <v>3.6780700000000057</v>
      </c>
      <c r="K523" s="13" t="s">
        <v>55</v>
      </c>
      <c r="L523" s="13" t="s">
        <v>50</v>
      </c>
      <c r="M523" s="13" t="s">
        <v>47</v>
      </c>
      <c r="N523" s="16">
        <f t="shared" si="80"/>
        <v>50</v>
      </c>
      <c r="O523" s="16">
        <f t="shared" si="81"/>
        <v>100</v>
      </c>
      <c r="P523" s="16">
        <f t="shared" si="82"/>
        <v>0</v>
      </c>
      <c r="Q523" s="16">
        <f t="shared" si="83"/>
        <v>33</v>
      </c>
      <c r="R523" s="17">
        <f t="shared" si="84"/>
        <v>57.45</v>
      </c>
      <c r="S523" s="17">
        <f t="shared" si="85"/>
        <v>38.25</v>
      </c>
      <c r="T523" s="17">
        <f t="shared" si="86"/>
        <v>37.35</v>
      </c>
      <c r="U523" s="17">
        <f t="shared" si="87"/>
        <v>45.75</v>
      </c>
      <c r="V523" s="16">
        <f t="shared" si="88"/>
        <v>44.35</v>
      </c>
      <c r="W523" s="16">
        <f t="shared" si="89"/>
        <v>44.7</v>
      </c>
    </row>
    <row r="524" spans="1:23" ht="13.5" x14ac:dyDescent="0.25">
      <c r="A524" s="3">
        <v>42767</v>
      </c>
      <c r="B524" s="2">
        <v>3.6236000000000002</v>
      </c>
      <c r="C524" s="2">
        <v>57.762388671314717</v>
      </c>
      <c r="D524" s="2">
        <v>-5.3643048019864636E-2</v>
      </c>
      <c r="E524" s="2">
        <v>-0.12897501432944608</v>
      </c>
      <c r="F524" s="2">
        <v>3.6272599999999997</v>
      </c>
      <c r="G524" s="2">
        <v>3.6331700000000007</v>
      </c>
      <c r="H524" s="2">
        <v>3.5855550000000003</v>
      </c>
      <c r="I524" s="2">
        <v>3.562593999999998</v>
      </c>
      <c r="J524" s="13">
        <v>3.6775600000000059</v>
      </c>
      <c r="K524" s="13" t="s">
        <v>55</v>
      </c>
      <c r="L524" s="13" t="s">
        <v>50</v>
      </c>
      <c r="M524" s="13" t="s">
        <v>47</v>
      </c>
      <c r="N524" s="16">
        <f t="shared" si="80"/>
        <v>50</v>
      </c>
      <c r="O524" s="16">
        <f t="shared" si="81"/>
        <v>100</v>
      </c>
      <c r="P524" s="16">
        <f t="shared" si="82"/>
        <v>0</v>
      </c>
      <c r="Q524" s="16">
        <f t="shared" si="83"/>
        <v>33</v>
      </c>
      <c r="R524" s="17">
        <f t="shared" si="84"/>
        <v>57.45</v>
      </c>
      <c r="S524" s="17">
        <f t="shared" si="85"/>
        <v>38.25</v>
      </c>
      <c r="T524" s="17">
        <f t="shared" si="86"/>
        <v>37.35</v>
      </c>
      <c r="U524" s="17">
        <f t="shared" si="87"/>
        <v>45.75</v>
      </c>
      <c r="V524" s="16">
        <f t="shared" si="88"/>
        <v>44.35</v>
      </c>
      <c r="W524" s="16">
        <f t="shared" si="89"/>
        <v>44.7</v>
      </c>
    </row>
    <row r="525" spans="1:23" ht="13.5" x14ac:dyDescent="0.25">
      <c r="A525" s="3">
        <v>42768</v>
      </c>
      <c r="B525" s="2">
        <v>3.6236000000000002</v>
      </c>
      <c r="C525" s="2">
        <v>57.762388671314717</v>
      </c>
      <c r="D525" s="2">
        <v>-5.6120549459104385E-2</v>
      </c>
      <c r="E525" s="2">
        <v>-0.13713573304361987</v>
      </c>
      <c r="F525" s="2">
        <v>3.6236200000000003</v>
      </c>
      <c r="G525" s="2">
        <v>3.6417800000000007</v>
      </c>
      <c r="H525" s="2">
        <v>3.5898599999999994</v>
      </c>
      <c r="I525" s="2">
        <v>3.5638639999999979</v>
      </c>
      <c r="J525" s="13">
        <v>3.6771420000000061</v>
      </c>
      <c r="K525" s="13" t="s">
        <v>55</v>
      </c>
      <c r="L525" s="13" t="s">
        <v>50</v>
      </c>
      <c r="M525" s="13" t="s">
        <v>47</v>
      </c>
      <c r="N525" s="16">
        <f t="shared" si="80"/>
        <v>50</v>
      </c>
      <c r="O525" s="16">
        <f t="shared" si="81"/>
        <v>100</v>
      </c>
      <c r="P525" s="16">
        <f t="shared" si="82"/>
        <v>0</v>
      </c>
      <c r="Q525" s="16">
        <f t="shared" si="83"/>
        <v>33</v>
      </c>
      <c r="R525" s="17">
        <f t="shared" si="84"/>
        <v>57.45</v>
      </c>
      <c r="S525" s="17">
        <f t="shared" si="85"/>
        <v>38.25</v>
      </c>
      <c r="T525" s="17">
        <f t="shared" si="86"/>
        <v>37.35</v>
      </c>
      <c r="U525" s="17">
        <f t="shared" si="87"/>
        <v>45.75</v>
      </c>
      <c r="V525" s="16">
        <f t="shared" si="88"/>
        <v>44.35</v>
      </c>
      <c r="W525" s="16">
        <f t="shared" si="89"/>
        <v>44.7</v>
      </c>
    </row>
    <row r="526" spans="1:23" ht="13.5" x14ac:dyDescent="0.25">
      <c r="A526" s="3">
        <v>42769</v>
      </c>
      <c r="B526" s="2">
        <v>3.6282000000000001</v>
      </c>
      <c r="C526" s="2">
        <v>58.736219880328214</v>
      </c>
      <c r="D526" s="2">
        <v>-5.5959383356410264E-2</v>
      </c>
      <c r="E526" s="2">
        <v>-0.13768723413270903</v>
      </c>
      <c r="F526" s="2">
        <v>3.6236200000000003</v>
      </c>
      <c r="G526" s="2">
        <v>3.6490400000000003</v>
      </c>
      <c r="H526" s="2">
        <v>3.5941700000000005</v>
      </c>
      <c r="I526" s="2">
        <v>3.5652259999999982</v>
      </c>
      <c r="J526" s="13">
        <v>3.676747000000006</v>
      </c>
      <c r="K526" s="13" t="s">
        <v>55</v>
      </c>
      <c r="L526" s="13" t="s">
        <v>50</v>
      </c>
      <c r="M526" s="13" t="s">
        <v>54</v>
      </c>
      <c r="N526" s="16">
        <f t="shared" si="80"/>
        <v>50</v>
      </c>
      <c r="O526" s="16">
        <f t="shared" si="81"/>
        <v>100</v>
      </c>
      <c r="P526" s="16">
        <f t="shared" si="82"/>
        <v>0</v>
      </c>
      <c r="Q526" s="16">
        <f t="shared" si="83"/>
        <v>33</v>
      </c>
      <c r="R526" s="17">
        <f t="shared" si="84"/>
        <v>57.45</v>
      </c>
      <c r="S526" s="17">
        <f t="shared" si="85"/>
        <v>38.25</v>
      </c>
      <c r="T526" s="17">
        <f t="shared" si="86"/>
        <v>37.35</v>
      </c>
      <c r="U526" s="17">
        <f t="shared" si="87"/>
        <v>45.75</v>
      </c>
      <c r="V526" s="16">
        <f t="shared" si="88"/>
        <v>44.35</v>
      </c>
      <c r="W526" s="16">
        <f t="shared" si="89"/>
        <v>44.7</v>
      </c>
    </row>
    <row r="527" spans="1:23" ht="13.5" x14ac:dyDescent="0.25">
      <c r="A527" s="3">
        <v>42772</v>
      </c>
      <c r="B527" s="2">
        <v>3.6282000000000001</v>
      </c>
      <c r="C527" s="2">
        <v>58.736219880328214</v>
      </c>
      <c r="D527" s="2">
        <v>-3.5084288736277891E-2</v>
      </c>
      <c r="E527" s="2">
        <v>-0.13221946090594616</v>
      </c>
      <c r="F527" s="2">
        <v>3.6245400000000005</v>
      </c>
      <c r="G527" s="2">
        <v>3.6426900000000004</v>
      </c>
      <c r="H527" s="2">
        <v>3.5987050000000012</v>
      </c>
      <c r="I527" s="2">
        <v>3.5664959999999981</v>
      </c>
      <c r="J527" s="13">
        <v>3.6763520000000063</v>
      </c>
      <c r="K527" s="13" t="s">
        <v>55</v>
      </c>
      <c r="L527" s="13" t="s">
        <v>50</v>
      </c>
      <c r="M527" s="13" t="s">
        <v>49</v>
      </c>
      <c r="N527" s="16">
        <f t="shared" si="80"/>
        <v>50</v>
      </c>
      <c r="O527" s="16">
        <f t="shared" si="81"/>
        <v>100</v>
      </c>
      <c r="P527" s="16">
        <f t="shared" si="82"/>
        <v>0</v>
      </c>
      <c r="Q527" s="16">
        <f t="shared" si="83"/>
        <v>33</v>
      </c>
      <c r="R527" s="17">
        <f t="shared" si="84"/>
        <v>57.45</v>
      </c>
      <c r="S527" s="17">
        <f t="shared" si="85"/>
        <v>38.25</v>
      </c>
      <c r="T527" s="17">
        <f t="shared" si="86"/>
        <v>37.35</v>
      </c>
      <c r="U527" s="17">
        <f t="shared" si="87"/>
        <v>45.75</v>
      </c>
      <c r="V527" s="16">
        <f t="shared" si="88"/>
        <v>44.35</v>
      </c>
      <c r="W527" s="16">
        <f t="shared" si="89"/>
        <v>44.7</v>
      </c>
    </row>
    <row r="528" spans="1:23" ht="13.5" x14ac:dyDescent="0.25">
      <c r="A528" s="3">
        <v>42773</v>
      </c>
      <c r="B528" s="2">
        <v>3.6282000000000001</v>
      </c>
      <c r="C528" s="2">
        <v>58.736219880328214</v>
      </c>
      <c r="D528" s="2">
        <v>-1.7605689945732195E-2</v>
      </c>
      <c r="E528" s="2">
        <v>-0.12883906975656317</v>
      </c>
      <c r="F528" s="2">
        <v>3.6263600000000005</v>
      </c>
      <c r="G528" s="2">
        <v>3.6363399999999997</v>
      </c>
      <c r="H528" s="2">
        <v>3.6030150000000014</v>
      </c>
      <c r="I528" s="2">
        <v>3.567765999999998</v>
      </c>
      <c r="J528" s="13">
        <v>3.675127000000006</v>
      </c>
      <c r="K528" s="13" t="s">
        <v>51</v>
      </c>
      <c r="L528" s="13" t="s">
        <v>54</v>
      </c>
      <c r="M528" s="13" t="s">
        <v>52</v>
      </c>
      <c r="N528" s="16">
        <f t="shared" si="80"/>
        <v>50</v>
      </c>
      <c r="O528" s="16">
        <f t="shared" si="81"/>
        <v>100</v>
      </c>
      <c r="P528" s="16">
        <f t="shared" si="82"/>
        <v>0</v>
      </c>
      <c r="Q528" s="16">
        <f t="shared" si="83"/>
        <v>83.5</v>
      </c>
      <c r="R528" s="17">
        <f t="shared" si="84"/>
        <v>65.025000000000006</v>
      </c>
      <c r="S528" s="17">
        <f t="shared" si="85"/>
        <v>50.875</v>
      </c>
      <c r="T528" s="17">
        <f t="shared" si="86"/>
        <v>60.075000000000003</v>
      </c>
      <c r="U528" s="17">
        <f t="shared" si="87"/>
        <v>58.375</v>
      </c>
      <c r="V528" s="16">
        <f t="shared" si="88"/>
        <v>58.658333333333339</v>
      </c>
      <c r="W528" s="16">
        <f t="shared" si="89"/>
        <v>58.587500000000006</v>
      </c>
    </row>
    <row r="529" spans="1:23" ht="13.5" x14ac:dyDescent="0.25">
      <c r="A529" s="3">
        <v>42774</v>
      </c>
      <c r="B529" s="2">
        <v>3.6282000000000001</v>
      </c>
      <c r="C529" s="2">
        <v>58.736219880328214</v>
      </c>
      <c r="D529" s="2">
        <v>1.1972656872676346E-3</v>
      </c>
      <c r="E529" s="2">
        <v>-0.12378879826064738</v>
      </c>
      <c r="F529" s="2">
        <v>3.6272800000000003</v>
      </c>
      <c r="G529" s="2">
        <v>3.6272700000000002</v>
      </c>
      <c r="H529" s="2">
        <v>3.6075500000000011</v>
      </c>
      <c r="I529" s="2">
        <v>3.5686739999999979</v>
      </c>
      <c r="J529" s="13">
        <v>3.6735335000000062</v>
      </c>
      <c r="K529" s="13" t="s">
        <v>51</v>
      </c>
      <c r="L529" s="13" t="s">
        <v>54</v>
      </c>
      <c r="M529" s="13" t="s">
        <v>52</v>
      </c>
      <c r="N529" s="16">
        <f t="shared" si="80"/>
        <v>50</v>
      </c>
      <c r="O529" s="16">
        <f t="shared" si="81"/>
        <v>100</v>
      </c>
      <c r="P529" s="16">
        <f t="shared" si="82"/>
        <v>0</v>
      </c>
      <c r="Q529" s="16">
        <f t="shared" si="83"/>
        <v>83.5</v>
      </c>
      <c r="R529" s="17">
        <f t="shared" si="84"/>
        <v>65.025000000000006</v>
      </c>
      <c r="S529" s="17">
        <f t="shared" si="85"/>
        <v>50.875</v>
      </c>
      <c r="T529" s="17">
        <f t="shared" si="86"/>
        <v>60.075000000000003</v>
      </c>
      <c r="U529" s="17">
        <f t="shared" si="87"/>
        <v>58.375</v>
      </c>
      <c r="V529" s="16">
        <f t="shared" si="88"/>
        <v>58.658333333333339</v>
      </c>
      <c r="W529" s="16">
        <f t="shared" si="89"/>
        <v>58.587500000000006</v>
      </c>
    </row>
    <row r="530" spans="1:23" ht="13.5" x14ac:dyDescent="0.25">
      <c r="A530" s="3">
        <v>42775</v>
      </c>
      <c r="B530" s="2">
        <v>3.6282000000000001</v>
      </c>
      <c r="C530" s="2">
        <v>58.736219880328214</v>
      </c>
      <c r="D530" s="2">
        <v>5.0873618021567424E-3</v>
      </c>
      <c r="E530" s="2">
        <v>-0.1133567611826207</v>
      </c>
      <c r="F530" s="2">
        <v>3.6282000000000005</v>
      </c>
      <c r="G530" s="2">
        <v>3.6259100000000002</v>
      </c>
      <c r="H530" s="2">
        <v>3.6120850000000018</v>
      </c>
      <c r="I530" s="2">
        <v>3.5699439999999982</v>
      </c>
      <c r="J530" s="13">
        <v>3.6721240000000064</v>
      </c>
      <c r="K530" s="13" t="s">
        <v>51</v>
      </c>
      <c r="L530" s="13" t="s">
        <v>54</v>
      </c>
      <c r="M530" s="13" t="s">
        <v>52</v>
      </c>
      <c r="N530" s="16">
        <f t="shared" si="80"/>
        <v>50</v>
      </c>
      <c r="O530" s="16">
        <f t="shared" si="81"/>
        <v>100</v>
      </c>
      <c r="P530" s="16">
        <f t="shared" si="82"/>
        <v>0</v>
      </c>
      <c r="Q530" s="16">
        <f t="shared" si="83"/>
        <v>83.5</v>
      </c>
      <c r="R530" s="17">
        <f t="shared" si="84"/>
        <v>65.025000000000006</v>
      </c>
      <c r="S530" s="17">
        <f t="shared" si="85"/>
        <v>50.875</v>
      </c>
      <c r="T530" s="17">
        <f t="shared" si="86"/>
        <v>60.075000000000003</v>
      </c>
      <c r="U530" s="17">
        <f t="shared" si="87"/>
        <v>58.375</v>
      </c>
      <c r="V530" s="16">
        <f t="shared" si="88"/>
        <v>58.658333333333339</v>
      </c>
      <c r="W530" s="16">
        <f t="shared" si="89"/>
        <v>58.587500000000006</v>
      </c>
    </row>
    <row r="531" spans="1:23" ht="13.5" x14ac:dyDescent="0.25">
      <c r="A531" s="3">
        <v>42776</v>
      </c>
      <c r="B531" s="2">
        <v>3.6282000000000001</v>
      </c>
      <c r="C531" s="2">
        <v>58.736219880328214</v>
      </c>
      <c r="D531" s="2">
        <v>6.1398603331705992E-3</v>
      </c>
      <c r="E531" s="2">
        <v>-0.10048915614227256</v>
      </c>
      <c r="F531" s="2">
        <v>3.6282000000000005</v>
      </c>
      <c r="G531" s="2">
        <v>3.6259100000000002</v>
      </c>
      <c r="H531" s="2">
        <v>3.6168500000000017</v>
      </c>
      <c r="I531" s="2">
        <v>3.5713059999999981</v>
      </c>
      <c r="J531" s="13">
        <v>3.6708990000000057</v>
      </c>
      <c r="K531" s="13" t="s">
        <v>54</v>
      </c>
      <c r="L531" s="13" t="s">
        <v>54</v>
      </c>
      <c r="M531" s="13" t="s">
        <v>54</v>
      </c>
      <c r="N531" s="16">
        <f t="shared" si="80"/>
        <v>50</v>
      </c>
      <c r="O531" s="16">
        <f t="shared" si="81"/>
        <v>100</v>
      </c>
      <c r="P531" s="16">
        <f t="shared" si="82"/>
        <v>0</v>
      </c>
      <c r="Q531" s="16">
        <f t="shared" si="83"/>
        <v>33</v>
      </c>
      <c r="R531" s="17">
        <f t="shared" si="84"/>
        <v>57.45</v>
      </c>
      <c r="S531" s="17">
        <f t="shared" si="85"/>
        <v>38.25</v>
      </c>
      <c r="T531" s="17">
        <f t="shared" si="86"/>
        <v>37.35</v>
      </c>
      <c r="U531" s="17">
        <f t="shared" si="87"/>
        <v>45.75</v>
      </c>
      <c r="V531" s="16">
        <f t="shared" si="88"/>
        <v>44.35</v>
      </c>
      <c r="W531" s="16">
        <f t="shared" si="89"/>
        <v>44.7</v>
      </c>
    </row>
    <row r="532" spans="1:23" ht="13.5" x14ac:dyDescent="0.25">
      <c r="A532" s="3">
        <v>42779</v>
      </c>
      <c r="B532" s="2">
        <v>3.6282000000000001</v>
      </c>
      <c r="C532" s="2">
        <v>58.736219880328214</v>
      </c>
      <c r="D532" s="2">
        <v>6.1868052183444711E-3</v>
      </c>
      <c r="E532" s="2">
        <v>-8.4587669780322977E-2</v>
      </c>
      <c r="F532" s="2">
        <v>3.6282000000000005</v>
      </c>
      <c r="G532" s="2">
        <v>3.6263700000000001</v>
      </c>
      <c r="H532" s="2">
        <v>3.6213850000000014</v>
      </c>
      <c r="I532" s="2">
        <v>3.5726679999999984</v>
      </c>
      <c r="J532" s="13">
        <v>3.6697850000000058</v>
      </c>
      <c r="K532" s="13" t="s">
        <v>54</v>
      </c>
      <c r="L532" s="13" t="s">
        <v>54</v>
      </c>
      <c r="M532" s="13" t="s">
        <v>54</v>
      </c>
      <c r="N532" s="16">
        <f t="shared" si="80"/>
        <v>50</v>
      </c>
      <c r="O532" s="16">
        <f t="shared" si="81"/>
        <v>100</v>
      </c>
      <c r="P532" s="16">
        <f t="shared" si="82"/>
        <v>0</v>
      </c>
      <c r="Q532" s="16">
        <f t="shared" si="83"/>
        <v>33</v>
      </c>
      <c r="R532" s="17">
        <f t="shared" si="84"/>
        <v>57.45</v>
      </c>
      <c r="S532" s="17">
        <f t="shared" si="85"/>
        <v>38.25</v>
      </c>
      <c r="T532" s="17">
        <f t="shared" si="86"/>
        <v>37.35</v>
      </c>
      <c r="U532" s="17">
        <f t="shared" si="87"/>
        <v>45.75</v>
      </c>
      <c r="V532" s="16">
        <f t="shared" si="88"/>
        <v>44.35</v>
      </c>
      <c r="W532" s="16">
        <f t="shared" si="89"/>
        <v>44.7</v>
      </c>
    </row>
    <row r="533" spans="1:23" ht="13.5" x14ac:dyDescent="0.25">
      <c r="A533" s="3">
        <v>42780</v>
      </c>
      <c r="B533" s="2">
        <v>3.6282000000000001</v>
      </c>
      <c r="C533" s="2">
        <v>58.736219880328214</v>
      </c>
      <c r="D533" s="2">
        <v>5.408351151534152E-3</v>
      </c>
      <c r="E533" s="2">
        <v>-6.0719640177585028E-2</v>
      </c>
      <c r="F533" s="2">
        <v>3.6282000000000005</v>
      </c>
      <c r="G533" s="2">
        <v>3.6272800000000003</v>
      </c>
      <c r="H533" s="2">
        <v>3.6259200000000016</v>
      </c>
      <c r="I533" s="2">
        <v>3.574119999999998</v>
      </c>
      <c r="J533" s="13">
        <v>3.6687075000000053</v>
      </c>
      <c r="K533" s="13" t="s">
        <v>54</v>
      </c>
      <c r="L533" s="13" t="s">
        <v>54</v>
      </c>
      <c r="M533" s="13" t="s">
        <v>54</v>
      </c>
      <c r="N533" s="16">
        <f t="shared" si="80"/>
        <v>50</v>
      </c>
      <c r="O533" s="16">
        <f t="shared" si="81"/>
        <v>100</v>
      </c>
      <c r="P533" s="16">
        <f t="shared" si="82"/>
        <v>0</v>
      </c>
      <c r="Q533" s="16">
        <f t="shared" si="83"/>
        <v>33</v>
      </c>
      <c r="R533" s="17">
        <f t="shared" si="84"/>
        <v>57.45</v>
      </c>
      <c r="S533" s="17">
        <f t="shared" si="85"/>
        <v>38.25</v>
      </c>
      <c r="T533" s="17">
        <f t="shared" si="86"/>
        <v>37.35</v>
      </c>
      <c r="U533" s="17">
        <f t="shared" si="87"/>
        <v>45.75</v>
      </c>
      <c r="V533" s="16">
        <f t="shared" si="88"/>
        <v>44.35</v>
      </c>
      <c r="W533" s="16">
        <f t="shared" si="89"/>
        <v>44.7</v>
      </c>
    </row>
    <row r="534" spans="1:23" ht="13.5" x14ac:dyDescent="0.25">
      <c r="A534" s="3">
        <v>42781</v>
      </c>
      <c r="B534" s="2">
        <v>3.6282000000000001</v>
      </c>
      <c r="C534" s="2">
        <v>58.736219880328214</v>
      </c>
      <c r="D534" s="2">
        <v>5.325421598887381E-3</v>
      </c>
      <c r="E534" s="2">
        <v>-3.1046928294433503E-2</v>
      </c>
      <c r="F534" s="2">
        <v>3.6282000000000005</v>
      </c>
      <c r="G534" s="2">
        <v>3.6277400000000002</v>
      </c>
      <c r="H534" s="2">
        <v>3.6304550000000013</v>
      </c>
      <c r="I534" s="2">
        <v>3.5757539999999981</v>
      </c>
      <c r="J534" s="13">
        <v>3.6676300000000048</v>
      </c>
      <c r="K534" s="13" t="s">
        <v>54</v>
      </c>
      <c r="L534" s="13" t="s">
        <v>54</v>
      </c>
      <c r="M534" s="13" t="s">
        <v>54</v>
      </c>
      <c r="N534" s="16">
        <f t="shared" si="80"/>
        <v>50</v>
      </c>
      <c r="O534" s="16">
        <f t="shared" si="81"/>
        <v>100</v>
      </c>
      <c r="P534" s="16">
        <f t="shared" si="82"/>
        <v>0</v>
      </c>
      <c r="Q534" s="16">
        <f t="shared" si="83"/>
        <v>33</v>
      </c>
      <c r="R534" s="17">
        <f t="shared" si="84"/>
        <v>57.45</v>
      </c>
      <c r="S534" s="17">
        <f t="shared" si="85"/>
        <v>38.25</v>
      </c>
      <c r="T534" s="17">
        <f t="shared" si="86"/>
        <v>37.35</v>
      </c>
      <c r="U534" s="17">
        <f t="shared" si="87"/>
        <v>45.75</v>
      </c>
      <c r="V534" s="16">
        <f t="shared" si="88"/>
        <v>44.35</v>
      </c>
      <c r="W534" s="16">
        <f t="shared" si="89"/>
        <v>44.7</v>
      </c>
    </row>
    <row r="535" spans="1:23" ht="13.5" x14ac:dyDescent="0.25">
      <c r="A535" s="3">
        <v>42782</v>
      </c>
      <c r="B535" s="2">
        <v>3.6236000000000002</v>
      </c>
      <c r="C535" s="2">
        <v>56.211174714605107</v>
      </c>
      <c r="D535" s="2">
        <v>5.4880788257438695E-3</v>
      </c>
      <c r="E535" s="2">
        <v>-3.4351573067905559E-3</v>
      </c>
      <c r="F535" s="2">
        <v>3.6272800000000003</v>
      </c>
      <c r="G535" s="2">
        <v>3.6277400000000006</v>
      </c>
      <c r="H535" s="2">
        <v>3.6347600000000009</v>
      </c>
      <c r="I535" s="2">
        <v>3.5774759999999985</v>
      </c>
      <c r="J535" s="13">
        <v>3.6663820000000049</v>
      </c>
      <c r="K535" s="13" t="s">
        <v>55</v>
      </c>
      <c r="L535" s="13" t="s">
        <v>50</v>
      </c>
      <c r="M535" s="13" t="s">
        <v>47</v>
      </c>
      <c r="N535" s="16">
        <f t="shared" si="80"/>
        <v>50</v>
      </c>
      <c r="O535" s="16">
        <f t="shared" si="81"/>
        <v>100</v>
      </c>
      <c r="P535" s="16">
        <f t="shared" si="82"/>
        <v>0</v>
      </c>
      <c r="Q535" s="16">
        <f t="shared" si="83"/>
        <v>33</v>
      </c>
      <c r="R535" s="17">
        <f t="shared" si="84"/>
        <v>57.45</v>
      </c>
      <c r="S535" s="17">
        <f t="shared" si="85"/>
        <v>38.25</v>
      </c>
      <c r="T535" s="17">
        <f t="shared" si="86"/>
        <v>37.35</v>
      </c>
      <c r="U535" s="17">
        <f t="shared" si="87"/>
        <v>45.75</v>
      </c>
      <c r="V535" s="16">
        <f t="shared" si="88"/>
        <v>44.35</v>
      </c>
      <c r="W535" s="16">
        <f t="shared" si="89"/>
        <v>44.7</v>
      </c>
    </row>
    <row r="536" spans="1:23" ht="13.5" x14ac:dyDescent="0.25">
      <c r="A536" s="3">
        <v>42783</v>
      </c>
      <c r="B536" s="2">
        <v>3.6191</v>
      </c>
      <c r="C536" s="2">
        <v>53.775673333072199</v>
      </c>
      <c r="D536" s="2">
        <v>6.5940002561784006E-3</v>
      </c>
      <c r="E536" s="2">
        <v>2.0350529756809628E-2</v>
      </c>
      <c r="F536" s="2">
        <v>3.6254600000000003</v>
      </c>
      <c r="G536" s="2">
        <v>3.6268300000000004</v>
      </c>
      <c r="H536" s="2">
        <v>3.6379350000000001</v>
      </c>
      <c r="I536" s="2">
        <v>3.5786559999999992</v>
      </c>
      <c r="J536" s="13">
        <v>3.665204000000005</v>
      </c>
      <c r="K536" s="13" t="s">
        <v>55</v>
      </c>
      <c r="L536" s="13" t="s">
        <v>50</v>
      </c>
      <c r="M536" s="13" t="s">
        <v>47</v>
      </c>
      <c r="N536" s="16">
        <f t="shared" si="80"/>
        <v>50</v>
      </c>
      <c r="O536" s="16">
        <f t="shared" si="81"/>
        <v>100</v>
      </c>
      <c r="P536" s="16">
        <f t="shared" si="82"/>
        <v>0</v>
      </c>
      <c r="Q536" s="16">
        <f t="shared" si="83"/>
        <v>33</v>
      </c>
      <c r="R536" s="17">
        <f t="shared" si="84"/>
        <v>57.45</v>
      </c>
      <c r="S536" s="17">
        <f t="shared" si="85"/>
        <v>38.25</v>
      </c>
      <c r="T536" s="17">
        <f t="shared" si="86"/>
        <v>37.35</v>
      </c>
      <c r="U536" s="17">
        <f t="shared" si="87"/>
        <v>45.75</v>
      </c>
      <c r="V536" s="16">
        <f t="shared" si="88"/>
        <v>44.35</v>
      </c>
      <c r="W536" s="16">
        <f t="shared" si="89"/>
        <v>44.7</v>
      </c>
    </row>
    <row r="537" spans="1:23" ht="13.5" x14ac:dyDescent="0.25">
      <c r="A537" s="3">
        <v>42786</v>
      </c>
      <c r="B537" s="2">
        <v>3.6282000000000001</v>
      </c>
      <c r="C537" s="2">
        <v>57.761243043673666</v>
      </c>
      <c r="D537" s="2">
        <v>6.8149472429159808E-3</v>
      </c>
      <c r="E537" s="2">
        <v>3.8394463176349453E-2</v>
      </c>
      <c r="F537" s="2">
        <v>3.6254600000000003</v>
      </c>
      <c r="G537" s="2">
        <v>3.6268300000000004</v>
      </c>
      <c r="H537" s="2">
        <v>3.6347600000000009</v>
      </c>
      <c r="I537" s="2">
        <v>3.5804699999999987</v>
      </c>
      <c r="J537" s="13">
        <v>3.6637025000000052</v>
      </c>
      <c r="K537" s="13" t="s">
        <v>55</v>
      </c>
      <c r="L537" s="13" t="s">
        <v>54</v>
      </c>
      <c r="M537" s="13" t="s">
        <v>54</v>
      </c>
      <c r="N537" s="16">
        <f t="shared" si="80"/>
        <v>50</v>
      </c>
      <c r="O537" s="16">
        <f t="shared" si="81"/>
        <v>100</v>
      </c>
      <c r="P537" s="16">
        <f t="shared" si="82"/>
        <v>0</v>
      </c>
      <c r="Q537" s="16">
        <f t="shared" si="83"/>
        <v>16.5</v>
      </c>
      <c r="R537" s="17">
        <f t="shared" si="84"/>
        <v>54.975000000000001</v>
      </c>
      <c r="S537" s="17">
        <f t="shared" si="85"/>
        <v>34.125</v>
      </c>
      <c r="T537" s="17">
        <f t="shared" si="86"/>
        <v>29.925000000000001</v>
      </c>
      <c r="U537" s="17">
        <f t="shared" si="87"/>
        <v>41.625</v>
      </c>
      <c r="V537" s="16">
        <f t="shared" si="88"/>
        <v>39.674999999999997</v>
      </c>
      <c r="W537" s="16">
        <f t="shared" si="89"/>
        <v>40.162499999999994</v>
      </c>
    </row>
    <row r="538" spans="1:23" ht="13.5" x14ac:dyDescent="0.25">
      <c r="A538" s="3">
        <v>42787</v>
      </c>
      <c r="B538" s="2">
        <v>3.6282000000000001</v>
      </c>
      <c r="C538" s="2">
        <v>57.761243043673659</v>
      </c>
      <c r="D538" s="2">
        <v>6.9103906400131976E-3</v>
      </c>
      <c r="E538" s="2">
        <v>5.541289874074995E-2</v>
      </c>
      <c r="F538" s="2">
        <v>3.6254600000000003</v>
      </c>
      <c r="G538" s="2">
        <v>3.6268300000000004</v>
      </c>
      <c r="H538" s="2">
        <v>3.6315850000000003</v>
      </c>
      <c r="I538" s="2">
        <v>3.5823759999999987</v>
      </c>
      <c r="J538" s="13">
        <v>3.6622930000000049</v>
      </c>
      <c r="K538" s="13" t="s">
        <v>55</v>
      </c>
      <c r="L538" s="13" t="s">
        <v>54</v>
      </c>
      <c r="M538" s="13" t="s">
        <v>54</v>
      </c>
      <c r="N538" s="16">
        <f t="shared" si="80"/>
        <v>50</v>
      </c>
      <c r="O538" s="16">
        <f t="shared" si="81"/>
        <v>100</v>
      </c>
      <c r="P538" s="16">
        <f t="shared" si="82"/>
        <v>0</v>
      </c>
      <c r="Q538" s="16">
        <f t="shared" si="83"/>
        <v>16.5</v>
      </c>
      <c r="R538" s="17">
        <f t="shared" si="84"/>
        <v>54.975000000000001</v>
      </c>
      <c r="S538" s="17">
        <f t="shared" si="85"/>
        <v>34.125</v>
      </c>
      <c r="T538" s="17">
        <f t="shared" si="86"/>
        <v>29.925000000000001</v>
      </c>
      <c r="U538" s="17">
        <f t="shared" si="87"/>
        <v>41.625</v>
      </c>
      <c r="V538" s="16">
        <f t="shared" si="88"/>
        <v>39.674999999999997</v>
      </c>
      <c r="W538" s="16">
        <f t="shared" si="89"/>
        <v>40.162499999999994</v>
      </c>
    </row>
    <row r="539" spans="1:23" ht="13.5" x14ac:dyDescent="0.25">
      <c r="A539" s="3">
        <v>42788</v>
      </c>
      <c r="B539" s="2">
        <v>3.6282000000000001</v>
      </c>
      <c r="C539" s="2">
        <v>57.761243043673659</v>
      </c>
      <c r="D539" s="2">
        <v>6.9064173398469819E-3</v>
      </c>
      <c r="E539" s="2">
        <v>6.8503701651280918E-2</v>
      </c>
      <c r="F539" s="2">
        <v>3.6254600000000003</v>
      </c>
      <c r="G539" s="2">
        <v>3.6268300000000004</v>
      </c>
      <c r="H539" s="2">
        <v>3.6270500000000014</v>
      </c>
      <c r="I539" s="2">
        <v>3.5841899999999982</v>
      </c>
      <c r="J539" s="13">
        <v>3.6610680000000047</v>
      </c>
      <c r="K539" s="13" t="s">
        <v>55</v>
      </c>
      <c r="L539" s="13" t="s">
        <v>54</v>
      </c>
      <c r="M539" s="13" t="s">
        <v>54</v>
      </c>
      <c r="N539" s="16">
        <f t="shared" si="80"/>
        <v>50</v>
      </c>
      <c r="O539" s="16">
        <f t="shared" si="81"/>
        <v>100</v>
      </c>
      <c r="P539" s="16">
        <f t="shared" si="82"/>
        <v>0</v>
      </c>
      <c r="Q539" s="16">
        <f t="shared" si="83"/>
        <v>16.5</v>
      </c>
      <c r="R539" s="17">
        <f t="shared" si="84"/>
        <v>54.975000000000001</v>
      </c>
      <c r="S539" s="17">
        <f t="shared" si="85"/>
        <v>34.125</v>
      </c>
      <c r="T539" s="17">
        <f t="shared" si="86"/>
        <v>29.925000000000001</v>
      </c>
      <c r="U539" s="17">
        <f t="shared" si="87"/>
        <v>41.625</v>
      </c>
      <c r="V539" s="16">
        <f t="shared" si="88"/>
        <v>39.674999999999997</v>
      </c>
      <c r="W539" s="16">
        <f t="shared" si="89"/>
        <v>40.162499999999994</v>
      </c>
    </row>
    <row r="540" spans="1:23" ht="13.5" x14ac:dyDescent="0.25">
      <c r="A540" s="3">
        <v>42789</v>
      </c>
      <c r="B540" s="2">
        <v>3.6735000000000002</v>
      </c>
      <c r="C540" s="2">
        <v>72.502265111146286</v>
      </c>
      <c r="D540" s="2">
        <v>3.4690431891197804E-3</v>
      </c>
      <c r="E540" s="2">
        <v>7.9014695676552449E-2</v>
      </c>
      <c r="F540" s="2">
        <v>3.63544</v>
      </c>
      <c r="G540" s="2">
        <v>3.6313599999999999</v>
      </c>
      <c r="H540" s="2">
        <v>3.6286350000000014</v>
      </c>
      <c r="I540" s="2">
        <v>3.5870019999999982</v>
      </c>
      <c r="J540" s="13">
        <v>3.6600695000000045</v>
      </c>
      <c r="K540" s="13" t="s">
        <v>51</v>
      </c>
      <c r="L540" s="13" t="s">
        <v>48</v>
      </c>
      <c r="M540" s="13" t="s">
        <v>52</v>
      </c>
      <c r="N540" s="16">
        <f t="shared" si="80"/>
        <v>50</v>
      </c>
      <c r="O540" s="16">
        <f t="shared" si="81"/>
        <v>100</v>
      </c>
      <c r="P540" s="16">
        <f t="shared" si="82"/>
        <v>0</v>
      </c>
      <c r="Q540" s="16">
        <f t="shared" si="83"/>
        <v>67</v>
      </c>
      <c r="R540" s="17">
        <f t="shared" si="84"/>
        <v>62.55</v>
      </c>
      <c r="S540" s="17">
        <f t="shared" si="85"/>
        <v>46.75</v>
      </c>
      <c r="T540" s="17">
        <f t="shared" si="86"/>
        <v>52.650000000000006</v>
      </c>
      <c r="U540" s="17">
        <f t="shared" si="87"/>
        <v>54.25</v>
      </c>
      <c r="V540" s="16">
        <f t="shared" si="88"/>
        <v>53.983333333333327</v>
      </c>
      <c r="W540" s="16">
        <f t="shared" si="89"/>
        <v>54.05</v>
      </c>
    </row>
    <row r="541" spans="1:23" ht="13.5" x14ac:dyDescent="0.25">
      <c r="A541" s="3">
        <v>42790</v>
      </c>
      <c r="B541" s="2">
        <v>3.6917</v>
      </c>
      <c r="C541" s="2">
        <v>76.109681518176785</v>
      </c>
      <c r="D541" s="2">
        <v>-1.1279769368242043E-3</v>
      </c>
      <c r="E541" s="2">
        <v>8.7178988843239005E-2</v>
      </c>
      <c r="F541" s="2">
        <v>3.6499600000000001</v>
      </c>
      <c r="G541" s="2">
        <v>3.6377099999999998</v>
      </c>
      <c r="H541" s="2">
        <v>3.6318100000000006</v>
      </c>
      <c r="I541" s="2">
        <v>3.5901779999999985</v>
      </c>
      <c r="J541" s="13">
        <v>3.6591435000000048</v>
      </c>
      <c r="K541" s="13" t="s">
        <v>51</v>
      </c>
      <c r="L541" s="13" t="s">
        <v>48</v>
      </c>
      <c r="M541" s="13" t="s">
        <v>52</v>
      </c>
      <c r="N541" s="16">
        <f t="shared" si="80"/>
        <v>50</v>
      </c>
      <c r="O541" s="16">
        <f t="shared" si="81"/>
        <v>100</v>
      </c>
      <c r="P541" s="16">
        <f t="shared" si="82"/>
        <v>0</v>
      </c>
      <c r="Q541" s="16">
        <f t="shared" si="83"/>
        <v>67</v>
      </c>
      <c r="R541" s="17">
        <f t="shared" si="84"/>
        <v>62.55</v>
      </c>
      <c r="S541" s="17">
        <f t="shared" si="85"/>
        <v>46.75</v>
      </c>
      <c r="T541" s="17">
        <f t="shared" si="86"/>
        <v>52.650000000000006</v>
      </c>
      <c r="U541" s="17">
        <f t="shared" si="87"/>
        <v>54.25</v>
      </c>
      <c r="V541" s="16">
        <f t="shared" si="88"/>
        <v>53.983333333333327</v>
      </c>
      <c r="W541" s="16">
        <f t="shared" si="89"/>
        <v>54.05</v>
      </c>
    </row>
    <row r="542" spans="1:23" ht="13.5" x14ac:dyDescent="0.25">
      <c r="A542" s="3">
        <v>42793</v>
      </c>
      <c r="B542" s="2">
        <v>3.6917</v>
      </c>
      <c r="C542" s="2">
        <v>76.109681518176785</v>
      </c>
      <c r="D542" s="2">
        <v>-5.4404231672724457E-3</v>
      </c>
      <c r="E542" s="2">
        <v>9.2686528806990298E-2</v>
      </c>
      <c r="F542" s="2">
        <v>3.6626600000000002</v>
      </c>
      <c r="G542" s="2">
        <v>3.6440599999999996</v>
      </c>
      <c r="H542" s="2">
        <v>3.6352150000000001</v>
      </c>
      <c r="I542" s="2">
        <v>3.5935339999999987</v>
      </c>
      <c r="J542" s="13">
        <v>3.6580515000000045</v>
      </c>
      <c r="K542" s="13" t="s">
        <v>51</v>
      </c>
      <c r="L542" s="13" t="s">
        <v>48</v>
      </c>
      <c r="M542" s="13" t="s">
        <v>52</v>
      </c>
      <c r="N542" s="16">
        <f t="shared" si="80"/>
        <v>50</v>
      </c>
      <c r="O542" s="16">
        <f t="shared" si="81"/>
        <v>100</v>
      </c>
      <c r="P542" s="16">
        <f t="shared" si="82"/>
        <v>0</v>
      </c>
      <c r="Q542" s="16">
        <f t="shared" si="83"/>
        <v>67</v>
      </c>
      <c r="R542" s="17">
        <f t="shared" si="84"/>
        <v>62.55</v>
      </c>
      <c r="S542" s="17">
        <f t="shared" si="85"/>
        <v>46.75</v>
      </c>
      <c r="T542" s="17">
        <f t="shared" si="86"/>
        <v>52.650000000000006</v>
      </c>
      <c r="U542" s="17">
        <f t="shared" si="87"/>
        <v>54.25</v>
      </c>
      <c r="V542" s="16">
        <f t="shared" si="88"/>
        <v>53.983333333333327</v>
      </c>
      <c r="W542" s="16">
        <f t="shared" si="89"/>
        <v>54.05</v>
      </c>
    </row>
    <row r="543" spans="1:23" ht="13.5" x14ac:dyDescent="0.25">
      <c r="A543" s="3">
        <v>42794</v>
      </c>
      <c r="B543" s="2">
        <v>3.6825999999999999</v>
      </c>
      <c r="C543" s="2">
        <v>70.729012001514491</v>
      </c>
      <c r="D543" s="2">
        <v>-8.8066938815294371E-3</v>
      </c>
      <c r="E543" s="2">
        <v>9.469044010115639E-2</v>
      </c>
      <c r="F543" s="2">
        <v>3.6735400000000005</v>
      </c>
      <c r="G543" s="2">
        <v>3.6495000000000006</v>
      </c>
      <c r="H543" s="2">
        <v>3.6383899999999998</v>
      </c>
      <c r="I543" s="2">
        <v>3.5967079999999991</v>
      </c>
      <c r="J543" s="13">
        <v>3.6569140000000044</v>
      </c>
      <c r="K543" s="13" t="s">
        <v>51</v>
      </c>
      <c r="L543" s="13" t="s">
        <v>54</v>
      </c>
      <c r="M543" s="13" t="s">
        <v>52</v>
      </c>
      <c r="N543" s="16">
        <f t="shared" si="80"/>
        <v>50</v>
      </c>
      <c r="O543" s="16">
        <f t="shared" si="81"/>
        <v>100</v>
      </c>
      <c r="P543" s="16">
        <f t="shared" si="82"/>
        <v>0</v>
      </c>
      <c r="Q543" s="16">
        <f t="shared" si="83"/>
        <v>83.5</v>
      </c>
      <c r="R543" s="17">
        <f t="shared" si="84"/>
        <v>65.025000000000006</v>
      </c>
      <c r="S543" s="17">
        <f t="shared" si="85"/>
        <v>50.875</v>
      </c>
      <c r="T543" s="17">
        <f t="shared" si="86"/>
        <v>60.075000000000003</v>
      </c>
      <c r="U543" s="17">
        <f t="shared" si="87"/>
        <v>58.375</v>
      </c>
      <c r="V543" s="16">
        <f t="shared" si="88"/>
        <v>58.658333333333339</v>
      </c>
      <c r="W543" s="16">
        <f t="shared" si="89"/>
        <v>58.587500000000006</v>
      </c>
    </row>
    <row r="544" spans="1:23" ht="13.5" x14ac:dyDescent="0.25">
      <c r="A544" s="3">
        <v>42795</v>
      </c>
      <c r="B544" s="2">
        <v>3.6735000000000002</v>
      </c>
      <c r="C544" s="2">
        <v>65.725071209767577</v>
      </c>
      <c r="D544" s="2">
        <v>-1.1289593228807071E-2</v>
      </c>
      <c r="E544" s="2">
        <v>9.4804600320672033E-2</v>
      </c>
      <c r="F544" s="2">
        <v>3.6825999999999999</v>
      </c>
      <c r="G544" s="2">
        <v>3.6540300000000001</v>
      </c>
      <c r="H544" s="2">
        <v>3.6408849999999999</v>
      </c>
      <c r="I544" s="2">
        <v>3.5992479999999993</v>
      </c>
      <c r="J544" s="13">
        <v>3.6557865000000036</v>
      </c>
      <c r="K544" s="13" t="s">
        <v>55</v>
      </c>
      <c r="L544" s="13" t="s">
        <v>50</v>
      </c>
      <c r="M544" s="13" t="s">
        <v>49</v>
      </c>
      <c r="N544" s="16">
        <f t="shared" si="80"/>
        <v>50</v>
      </c>
      <c r="O544" s="16">
        <f t="shared" si="81"/>
        <v>100</v>
      </c>
      <c r="P544" s="16">
        <f t="shared" si="82"/>
        <v>0</v>
      </c>
      <c r="Q544" s="16">
        <f t="shared" si="83"/>
        <v>33</v>
      </c>
      <c r="R544" s="17">
        <f t="shared" si="84"/>
        <v>57.45</v>
      </c>
      <c r="S544" s="17">
        <f t="shared" si="85"/>
        <v>38.25</v>
      </c>
      <c r="T544" s="17">
        <f t="shared" si="86"/>
        <v>37.35</v>
      </c>
      <c r="U544" s="17">
        <f t="shared" si="87"/>
        <v>45.75</v>
      </c>
      <c r="V544" s="16">
        <f t="shared" si="88"/>
        <v>44.35</v>
      </c>
      <c r="W544" s="16">
        <f t="shared" si="89"/>
        <v>44.7</v>
      </c>
    </row>
    <row r="545" spans="1:23" ht="13.5" x14ac:dyDescent="0.25">
      <c r="A545" s="3">
        <v>42796</v>
      </c>
      <c r="B545" s="2">
        <v>3.6735000000000002</v>
      </c>
      <c r="C545" s="2">
        <v>65.725071209767577</v>
      </c>
      <c r="D545" s="2">
        <v>-1.4330160031047257E-2</v>
      </c>
      <c r="E545" s="2">
        <v>9.3394289130732389E-2</v>
      </c>
      <c r="F545" s="2">
        <v>3.6825999999999999</v>
      </c>
      <c r="G545" s="2">
        <v>3.6590199999999995</v>
      </c>
      <c r="H545" s="2">
        <v>3.6433800000000005</v>
      </c>
      <c r="I545" s="2">
        <v>3.6020599999999998</v>
      </c>
      <c r="J545" s="13">
        <v>3.6546590000000037</v>
      </c>
      <c r="K545" s="13" t="s">
        <v>55</v>
      </c>
      <c r="L545" s="13" t="s">
        <v>50</v>
      </c>
      <c r="M545" s="13" t="s">
        <v>54</v>
      </c>
      <c r="N545" s="16">
        <f t="shared" si="80"/>
        <v>50</v>
      </c>
      <c r="O545" s="16">
        <f t="shared" si="81"/>
        <v>100</v>
      </c>
      <c r="P545" s="16">
        <f t="shared" si="82"/>
        <v>50</v>
      </c>
      <c r="Q545" s="16">
        <f t="shared" si="83"/>
        <v>33</v>
      </c>
      <c r="R545" s="17">
        <f t="shared" si="84"/>
        <v>64.95</v>
      </c>
      <c r="S545" s="17">
        <f t="shared" si="85"/>
        <v>55.75</v>
      </c>
      <c r="T545" s="17">
        <f t="shared" si="86"/>
        <v>49.85</v>
      </c>
      <c r="U545" s="17">
        <f t="shared" si="87"/>
        <v>58.25</v>
      </c>
      <c r="V545" s="16">
        <f t="shared" si="88"/>
        <v>56.85</v>
      </c>
      <c r="W545" s="16">
        <f t="shared" si="89"/>
        <v>57.2</v>
      </c>
    </row>
    <row r="546" spans="1:23" ht="13.5" x14ac:dyDescent="0.25">
      <c r="A546" s="3">
        <v>42797</v>
      </c>
      <c r="B546" s="2">
        <v>3.6735000000000002</v>
      </c>
      <c r="C546" s="2">
        <v>65.725071209767577</v>
      </c>
      <c r="D546" s="2">
        <v>-1.7810032482590277E-2</v>
      </c>
      <c r="E546" s="2">
        <v>9.0929877041961538E-2</v>
      </c>
      <c r="F546" s="2">
        <v>3.67896</v>
      </c>
      <c r="G546" s="2">
        <v>3.6644599999999996</v>
      </c>
      <c r="H546" s="2">
        <v>3.6456450000000005</v>
      </c>
      <c r="I546" s="2">
        <v>3.6045999999999996</v>
      </c>
      <c r="J546" s="13">
        <v>3.6532920000000035</v>
      </c>
      <c r="K546" s="13" t="s">
        <v>55</v>
      </c>
      <c r="L546" s="13" t="s">
        <v>50</v>
      </c>
      <c r="M546" s="13" t="s">
        <v>47</v>
      </c>
      <c r="N546" s="16">
        <f t="shared" si="80"/>
        <v>50</v>
      </c>
      <c r="O546" s="16">
        <f t="shared" si="81"/>
        <v>100</v>
      </c>
      <c r="P546" s="16">
        <f t="shared" si="82"/>
        <v>50</v>
      </c>
      <c r="Q546" s="16">
        <f t="shared" si="83"/>
        <v>33</v>
      </c>
      <c r="R546" s="17">
        <f t="shared" si="84"/>
        <v>64.95</v>
      </c>
      <c r="S546" s="17">
        <f t="shared" si="85"/>
        <v>55.75</v>
      </c>
      <c r="T546" s="17">
        <f t="shared" si="86"/>
        <v>49.85</v>
      </c>
      <c r="U546" s="17">
        <f t="shared" si="87"/>
        <v>58.25</v>
      </c>
      <c r="V546" s="16">
        <f t="shared" si="88"/>
        <v>56.85</v>
      </c>
      <c r="W546" s="16">
        <f t="shared" si="89"/>
        <v>57.2</v>
      </c>
    </row>
    <row r="547" spans="1:23" ht="13.5" x14ac:dyDescent="0.25">
      <c r="A547" s="3">
        <v>42800</v>
      </c>
      <c r="B547" s="2">
        <v>3.6735000000000002</v>
      </c>
      <c r="C547" s="2">
        <v>65.725071209767592</v>
      </c>
      <c r="D547" s="2">
        <v>-1.9553407964767455E-2</v>
      </c>
      <c r="E547" s="2">
        <v>8.7867342682697483E-2</v>
      </c>
      <c r="F547" s="2">
        <v>3.6753200000000001</v>
      </c>
      <c r="G547" s="2">
        <v>3.66899</v>
      </c>
      <c r="H547" s="2">
        <v>3.6479100000000004</v>
      </c>
      <c r="I547" s="2">
        <v>3.6071399999999998</v>
      </c>
      <c r="J547" s="13">
        <v>3.6519250000000034</v>
      </c>
      <c r="K547" s="13" t="s">
        <v>55</v>
      </c>
      <c r="L547" s="13" t="s">
        <v>50</v>
      </c>
      <c r="M547" s="13" t="s">
        <v>47</v>
      </c>
      <c r="N547" s="16">
        <f t="shared" si="80"/>
        <v>50</v>
      </c>
      <c r="O547" s="16">
        <f t="shared" si="81"/>
        <v>100</v>
      </c>
      <c r="P547" s="16">
        <f t="shared" si="82"/>
        <v>50</v>
      </c>
      <c r="Q547" s="16">
        <f t="shared" si="83"/>
        <v>33</v>
      </c>
      <c r="R547" s="17">
        <f t="shared" si="84"/>
        <v>64.95</v>
      </c>
      <c r="S547" s="17">
        <f t="shared" si="85"/>
        <v>55.75</v>
      </c>
      <c r="T547" s="17">
        <f t="shared" si="86"/>
        <v>49.85</v>
      </c>
      <c r="U547" s="17">
        <f t="shared" si="87"/>
        <v>58.25</v>
      </c>
      <c r="V547" s="16">
        <f t="shared" si="88"/>
        <v>56.85</v>
      </c>
      <c r="W547" s="16">
        <f t="shared" si="89"/>
        <v>57.2</v>
      </c>
    </row>
    <row r="548" spans="1:23" ht="13.5" x14ac:dyDescent="0.25">
      <c r="A548" s="3">
        <v>42801</v>
      </c>
      <c r="B548" s="2">
        <v>3.6735000000000002</v>
      </c>
      <c r="C548" s="2">
        <v>65.725071209767592</v>
      </c>
      <c r="D548" s="2">
        <v>-2.1212708892800691E-2</v>
      </c>
      <c r="E548" s="2">
        <v>8.1807970313620818E-2</v>
      </c>
      <c r="F548" s="2">
        <v>3.6734999999999998</v>
      </c>
      <c r="G548" s="2">
        <v>3.6735199999999999</v>
      </c>
      <c r="H548" s="2">
        <v>3.6501749999999999</v>
      </c>
      <c r="I548" s="2">
        <v>3.60968</v>
      </c>
      <c r="J548" s="13">
        <v>3.6506315000000029</v>
      </c>
      <c r="K548" s="13" t="s">
        <v>55</v>
      </c>
      <c r="L548" s="13" t="s">
        <v>50</v>
      </c>
      <c r="M548" s="13" t="s">
        <v>47</v>
      </c>
      <c r="N548" s="16">
        <f t="shared" si="80"/>
        <v>50</v>
      </c>
      <c r="O548" s="16">
        <f t="shared" si="81"/>
        <v>100</v>
      </c>
      <c r="P548" s="16">
        <f t="shared" si="82"/>
        <v>50</v>
      </c>
      <c r="Q548" s="16">
        <f t="shared" si="83"/>
        <v>33</v>
      </c>
      <c r="R548" s="17">
        <f t="shared" si="84"/>
        <v>64.95</v>
      </c>
      <c r="S548" s="17">
        <f t="shared" si="85"/>
        <v>55.75</v>
      </c>
      <c r="T548" s="17">
        <f t="shared" si="86"/>
        <v>49.85</v>
      </c>
      <c r="U548" s="17">
        <f t="shared" si="87"/>
        <v>58.25</v>
      </c>
      <c r="V548" s="16">
        <f t="shared" si="88"/>
        <v>56.85</v>
      </c>
      <c r="W548" s="16">
        <f t="shared" si="89"/>
        <v>57.2</v>
      </c>
    </row>
    <row r="549" spans="1:23" ht="13.5" x14ac:dyDescent="0.25">
      <c r="A549" s="3">
        <v>42802</v>
      </c>
      <c r="B549" s="2">
        <v>3.6735000000000002</v>
      </c>
      <c r="C549" s="2">
        <v>65.725071209767592</v>
      </c>
      <c r="D549" s="2">
        <v>-2.2787230031370065E-2</v>
      </c>
      <c r="E549" s="2">
        <v>7.4182164078963858E-2</v>
      </c>
      <c r="F549" s="2">
        <v>3.6734999999999998</v>
      </c>
      <c r="G549" s="2">
        <v>3.6780499999999998</v>
      </c>
      <c r="H549" s="2">
        <v>3.6524399999999999</v>
      </c>
      <c r="I549" s="2">
        <v>3.6124000000000001</v>
      </c>
      <c r="J549" s="13">
        <v>3.6492645000000028</v>
      </c>
      <c r="K549" s="13" t="s">
        <v>54</v>
      </c>
      <c r="L549" s="13" t="s">
        <v>54</v>
      </c>
      <c r="M549" s="13" t="s">
        <v>54</v>
      </c>
      <c r="N549" s="16">
        <f t="shared" si="80"/>
        <v>50</v>
      </c>
      <c r="O549" s="16">
        <f t="shared" si="81"/>
        <v>100</v>
      </c>
      <c r="P549" s="16">
        <f t="shared" si="82"/>
        <v>50</v>
      </c>
      <c r="Q549" s="16">
        <f t="shared" si="83"/>
        <v>33</v>
      </c>
      <c r="R549" s="17">
        <f t="shared" si="84"/>
        <v>64.95</v>
      </c>
      <c r="S549" s="17">
        <f t="shared" si="85"/>
        <v>55.75</v>
      </c>
      <c r="T549" s="17">
        <f t="shared" si="86"/>
        <v>49.85</v>
      </c>
      <c r="U549" s="17">
        <f t="shared" si="87"/>
        <v>58.25</v>
      </c>
      <c r="V549" s="16">
        <f t="shared" si="88"/>
        <v>56.85</v>
      </c>
      <c r="W549" s="16">
        <f t="shared" si="89"/>
        <v>57.2</v>
      </c>
    </row>
    <row r="550" spans="1:23" ht="13.5" x14ac:dyDescent="0.25">
      <c r="A550" s="3">
        <v>42803</v>
      </c>
      <c r="B550" s="2">
        <v>3.6735000000000002</v>
      </c>
      <c r="C550" s="2">
        <v>65.725071209767592</v>
      </c>
      <c r="D550" s="2">
        <v>-1.7308154227897887E-2</v>
      </c>
      <c r="E550" s="2">
        <v>6.6649331214753832E-2</v>
      </c>
      <c r="F550" s="2">
        <v>3.6734999999999998</v>
      </c>
      <c r="G550" s="2">
        <v>3.6780499999999998</v>
      </c>
      <c r="H550" s="2">
        <v>3.6547049999999999</v>
      </c>
      <c r="I550" s="2">
        <v>3.6147579999999992</v>
      </c>
      <c r="J550" s="13">
        <v>3.6476575000000029</v>
      </c>
      <c r="K550" s="13" t="s">
        <v>54</v>
      </c>
      <c r="L550" s="13" t="s">
        <v>54</v>
      </c>
      <c r="M550" s="13" t="s">
        <v>54</v>
      </c>
      <c r="N550" s="16">
        <f t="shared" si="80"/>
        <v>50</v>
      </c>
      <c r="O550" s="16">
        <f t="shared" si="81"/>
        <v>100</v>
      </c>
      <c r="P550" s="16">
        <f t="shared" si="82"/>
        <v>50</v>
      </c>
      <c r="Q550" s="16">
        <f t="shared" si="83"/>
        <v>33</v>
      </c>
      <c r="R550" s="17">
        <f t="shared" si="84"/>
        <v>64.95</v>
      </c>
      <c r="S550" s="17">
        <f t="shared" si="85"/>
        <v>55.75</v>
      </c>
      <c r="T550" s="17">
        <f t="shared" si="86"/>
        <v>49.85</v>
      </c>
      <c r="U550" s="17">
        <f t="shared" si="87"/>
        <v>58.25</v>
      </c>
      <c r="V550" s="16">
        <f t="shared" si="88"/>
        <v>56.85</v>
      </c>
      <c r="W550" s="16">
        <f t="shared" si="89"/>
        <v>57.2</v>
      </c>
    </row>
    <row r="551" spans="1:23" ht="13.5" x14ac:dyDescent="0.25">
      <c r="A551" s="3">
        <v>42804</v>
      </c>
      <c r="B551" s="2">
        <v>3.6735000000000002</v>
      </c>
      <c r="C551" s="2">
        <v>65.725071209767592</v>
      </c>
      <c r="D551" s="2">
        <v>-1.0018187097224018E-2</v>
      </c>
      <c r="E551" s="2">
        <v>5.9027435106179048E-2</v>
      </c>
      <c r="F551" s="2">
        <v>3.6734999999999998</v>
      </c>
      <c r="G551" s="2">
        <v>3.6762299999999994</v>
      </c>
      <c r="H551" s="2">
        <v>3.6569699999999998</v>
      </c>
      <c r="I551" s="2">
        <v>3.6171159999999993</v>
      </c>
      <c r="J551" s="13">
        <v>3.6459585000000025</v>
      </c>
      <c r="K551" s="13" t="s">
        <v>54</v>
      </c>
      <c r="L551" s="13" t="s">
        <v>54</v>
      </c>
      <c r="M551" s="13" t="s">
        <v>54</v>
      </c>
      <c r="N551" s="16">
        <f t="shared" si="80"/>
        <v>50</v>
      </c>
      <c r="O551" s="16">
        <f t="shared" si="81"/>
        <v>100</v>
      </c>
      <c r="P551" s="16">
        <f t="shared" si="82"/>
        <v>50</v>
      </c>
      <c r="Q551" s="16">
        <f t="shared" si="83"/>
        <v>33</v>
      </c>
      <c r="R551" s="17">
        <f t="shared" si="84"/>
        <v>64.95</v>
      </c>
      <c r="S551" s="17">
        <f t="shared" si="85"/>
        <v>55.75</v>
      </c>
      <c r="T551" s="17">
        <f t="shared" si="86"/>
        <v>49.85</v>
      </c>
      <c r="U551" s="17">
        <f t="shared" si="87"/>
        <v>58.25</v>
      </c>
      <c r="V551" s="16">
        <f t="shared" si="88"/>
        <v>56.85</v>
      </c>
      <c r="W551" s="16">
        <f t="shared" si="89"/>
        <v>57.2</v>
      </c>
    </row>
    <row r="552" spans="1:23" ht="13.5" x14ac:dyDescent="0.25">
      <c r="A552" s="3">
        <v>42807</v>
      </c>
      <c r="B552" s="2">
        <v>3.6735000000000002</v>
      </c>
      <c r="C552" s="2">
        <v>65.725071209767592</v>
      </c>
      <c r="D552" s="2">
        <v>-3.9850996062718025E-3</v>
      </c>
      <c r="E552" s="2">
        <v>5.3298037648751184E-2</v>
      </c>
      <c r="F552" s="2">
        <v>3.6734999999999998</v>
      </c>
      <c r="G552" s="2">
        <v>3.6744099999999995</v>
      </c>
      <c r="H552" s="2">
        <v>3.6592349999999998</v>
      </c>
      <c r="I552" s="2">
        <v>3.6198359999999989</v>
      </c>
      <c r="J552" s="13">
        <v>3.6442225000000024</v>
      </c>
      <c r="K552" s="13" t="s">
        <v>54</v>
      </c>
      <c r="L552" s="13" t="s">
        <v>54</v>
      </c>
      <c r="M552" s="13" t="s">
        <v>54</v>
      </c>
      <c r="N552" s="16">
        <f t="shared" si="80"/>
        <v>50</v>
      </c>
      <c r="O552" s="16">
        <f t="shared" si="81"/>
        <v>100</v>
      </c>
      <c r="P552" s="16">
        <f t="shared" si="82"/>
        <v>50</v>
      </c>
      <c r="Q552" s="16">
        <f t="shared" si="83"/>
        <v>33</v>
      </c>
      <c r="R552" s="17">
        <f t="shared" si="84"/>
        <v>64.95</v>
      </c>
      <c r="S552" s="17">
        <f t="shared" si="85"/>
        <v>55.75</v>
      </c>
      <c r="T552" s="17">
        <f t="shared" si="86"/>
        <v>49.85</v>
      </c>
      <c r="U552" s="17">
        <f t="shared" si="87"/>
        <v>58.25</v>
      </c>
      <c r="V552" s="16">
        <f t="shared" si="88"/>
        <v>56.85</v>
      </c>
      <c r="W552" s="16">
        <f t="shared" si="89"/>
        <v>57.2</v>
      </c>
    </row>
    <row r="553" spans="1:23" ht="13.5" x14ac:dyDescent="0.25">
      <c r="A553" s="3">
        <v>42808</v>
      </c>
      <c r="B553" s="2">
        <v>3.6735000000000002</v>
      </c>
      <c r="C553" s="2">
        <v>65.725071209767592</v>
      </c>
      <c r="D553" s="2">
        <v>-4.0550000958505805E-4</v>
      </c>
      <c r="E553" s="2">
        <v>5.192582590742037E-2</v>
      </c>
      <c r="F553" s="2">
        <v>3.6734999999999998</v>
      </c>
      <c r="G553" s="2">
        <v>3.6734999999999998</v>
      </c>
      <c r="H553" s="2">
        <v>3.6614999999999993</v>
      </c>
      <c r="I553" s="2">
        <v>3.622555999999999</v>
      </c>
      <c r="J553" s="13">
        <v>3.6428185000000024</v>
      </c>
      <c r="K553" s="13" t="s">
        <v>54</v>
      </c>
      <c r="L553" s="13" t="s">
        <v>54</v>
      </c>
      <c r="M553" s="13" t="s">
        <v>54</v>
      </c>
      <c r="N553" s="16">
        <f t="shared" si="80"/>
        <v>50</v>
      </c>
      <c r="O553" s="16">
        <f t="shared" si="81"/>
        <v>100</v>
      </c>
      <c r="P553" s="16">
        <f t="shared" si="82"/>
        <v>50</v>
      </c>
      <c r="Q553" s="16">
        <f t="shared" si="83"/>
        <v>33</v>
      </c>
      <c r="R553" s="17">
        <f t="shared" si="84"/>
        <v>64.95</v>
      </c>
      <c r="S553" s="17">
        <f t="shared" si="85"/>
        <v>55.75</v>
      </c>
      <c r="T553" s="17">
        <f t="shared" si="86"/>
        <v>49.85</v>
      </c>
      <c r="U553" s="17">
        <f t="shared" si="87"/>
        <v>58.25</v>
      </c>
      <c r="V553" s="16">
        <f t="shared" si="88"/>
        <v>56.85</v>
      </c>
      <c r="W553" s="16">
        <f t="shared" si="89"/>
        <v>57.2</v>
      </c>
    </row>
    <row r="554" spans="1:23" ht="13.5" x14ac:dyDescent="0.25">
      <c r="A554" s="3">
        <v>42809</v>
      </c>
      <c r="B554" s="2">
        <v>3.6735000000000002</v>
      </c>
      <c r="C554" s="2">
        <v>65.725071209767592</v>
      </c>
      <c r="D554" s="2">
        <v>1.1073543753918891E-3</v>
      </c>
      <c r="E554" s="2">
        <v>5.2492670840892625E-2</v>
      </c>
      <c r="F554" s="2">
        <v>3.6734999999999998</v>
      </c>
      <c r="G554" s="2">
        <v>3.6734999999999998</v>
      </c>
      <c r="H554" s="2">
        <v>3.6637649999999993</v>
      </c>
      <c r="I554" s="2">
        <v>3.6252759999999995</v>
      </c>
      <c r="J554" s="13">
        <v>3.6414695000000021</v>
      </c>
      <c r="K554" s="13" t="s">
        <v>54</v>
      </c>
      <c r="L554" s="13" t="s">
        <v>54</v>
      </c>
      <c r="M554" s="13" t="s">
        <v>54</v>
      </c>
      <c r="N554" s="16">
        <f t="shared" si="80"/>
        <v>50</v>
      </c>
      <c r="O554" s="16">
        <f t="shared" si="81"/>
        <v>100</v>
      </c>
      <c r="P554" s="16">
        <f t="shared" si="82"/>
        <v>50</v>
      </c>
      <c r="Q554" s="16">
        <f t="shared" si="83"/>
        <v>33</v>
      </c>
      <c r="R554" s="17">
        <f t="shared" si="84"/>
        <v>64.95</v>
      </c>
      <c r="S554" s="17">
        <f t="shared" si="85"/>
        <v>55.75</v>
      </c>
      <c r="T554" s="17">
        <f t="shared" si="86"/>
        <v>49.85</v>
      </c>
      <c r="U554" s="17">
        <f t="shared" si="87"/>
        <v>58.25</v>
      </c>
      <c r="V554" s="16">
        <f t="shared" si="88"/>
        <v>56.85</v>
      </c>
      <c r="W554" s="16">
        <f t="shared" si="89"/>
        <v>57.2</v>
      </c>
    </row>
    <row r="555" spans="1:23" ht="13.5" x14ac:dyDescent="0.25">
      <c r="A555" s="3">
        <v>42810</v>
      </c>
      <c r="B555" s="2">
        <v>3.6781000000000001</v>
      </c>
      <c r="C555" s="2">
        <v>68.287724936447134</v>
      </c>
      <c r="D555" s="2">
        <v>1.9392789861245596E-3</v>
      </c>
      <c r="E555" s="2">
        <v>5.4585465589202568E-2</v>
      </c>
      <c r="F555" s="2">
        <v>3.67442</v>
      </c>
      <c r="G555" s="2">
        <v>3.6739600000000001</v>
      </c>
      <c r="H555" s="2">
        <v>3.6664899999999987</v>
      </c>
      <c r="I555" s="2">
        <v>3.6280879999999995</v>
      </c>
      <c r="J555" s="13">
        <v>3.6404020000000026</v>
      </c>
      <c r="K555" s="13" t="s">
        <v>51</v>
      </c>
      <c r="L555" s="13" t="s">
        <v>54</v>
      </c>
      <c r="M555" s="13" t="s">
        <v>52</v>
      </c>
      <c r="N555" s="16">
        <f t="shared" si="80"/>
        <v>50</v>
      </c>
      <c r="O555" s="16">
        <f t="shared" si="81"/>
        <v>100</v>
      </c>
      <c r="P555" s="16">
        <f t="shared" si="82"/>
        <v>50</v>
      </c>
      <c r="Q555" s="16">
        <f t="shared" si="83"/>
        <v>83.5</v>
      </c>
      <c r="R555" s="17">
        <f t="shared" si="84"/>
        <v>72.525000000000006</v>
      </c>
      <c r="S555" s="17">
        <f t="shared" si="85"/>
        <v>68.375</v>
      </c>
      <c r="T555" s="17">
        <f t="shared" si="86"/>
        <v>72.575000000000003</v>
      </c>
      <c r="U555" s="17">
        <f t="shared" si="87"/>
        <v>70.875</v>
      </c>
      <c r="V555" s="16">
        <f t="shared" si="88"/>
        <v>71.158333333333346</v>
      </c>
      <c r="W555" s="16">
        <f t="shared" si="89"/>
        <v>71.087500000000006</v>
      </c>
    </row>
    <row r="556" spans="1:23" ht="13.5" x14ac:dyDescent="0.25">
      <c r="A556" s="3">
        <v>42811</v>
      </c>
      <c r="B556" s="2">
        <v>3.6781000000000001</v>
      </c>
      <c r="C556" s="2">
        <v>68.287724936447134</v>
      </c>
      <c r="D556" s="2">
        <v>2.5165500744637193E-3</v>
      </c>
      <c r="E556" s="2">
        <v>5.6953739435586702E-2</v>
      </c>
      <c r="F556" s="2">
        <v>3.6753399999999998</v>
      </c>
      <c r="G556" s="2">
        <v>3.67442</v>
      </c>
      <c r="H556" s="2">
        <v>3.6694399999999989</v>
      </c>
      <c r="I556" s="2">
        <v>3.6308099999999994</v>
      </c>
      <c r="J556" s="13">
        <v>3.6398875000000022</v>
      </c>
      <c r="K556" s="13" t="s">
        <v>51</v>
      </c>
      <c r="L556" s="13" t="s">
        <v>54</v>
      </c>
      <c r="M556" s="13" t="s">
        <v>52</v>
      </c>
      <c r="N556" s="16">
        <f t="shared" si="80"/>
        <v>50</v>
      </c>
      <c r="O556" s="16">
        <f t="shared" si="81"/>
        <v>100</v>
      </c>
      <c r="P556" s="16">
        <f t="shared" si="82"/>
        <v>50</v>
      </c>
      <c r="Q556" s="16">
        <f t="shared" si="83"/>
        <v>83.5</v>
      </c>
      <c r="R556" s="17">
        <f t="shared" si="84"/>
        <v>72.525000000000006</v>
      </c>
      <c r="S556" s="17">
        <f t="shared" si="85"/>
        <v>68.375</v>
      </c>
      <c r="T556" s="17">
        <f t="shared" si="86"/>
        <v>72.575000000000003</v>
      </c>
      <c r="U556" s="17">
        <f t="shared" si="87"/>
        <v>70.875</v>
      </c>
      <c r="V556" s="16">
        <f t="shared" si="88"/>
        <v>71.158333333333346</v>
      </c>
      <c r="W556" s="16">
        <f t="shared" si="89"/>
        <v>71.087500000000006</v>
      </c>
    </row>
    <row r="557" spans="1:23" ht="13.5" x14ac:dyDescent="0.25">
      <c r="A557" s="3">
        <v>42815</v>
      </c>
      <c r="B557" s="2">
        <v>3.6781000000000001</v>
      </c>
      <c r="C557" s="2">
        <v>68.28772493644712</v>
      </c>
      <c r="D557" s="2">
        <v>2.887727706929244E-3</v>
      </c>
      <c r="E557" s="2">
        <v>5.7418042259903435E-2</v>
      </c>
      <c r="F557" s="2">
        <v>3.6762600000000001</v>
      </c>
      <c r="G557" s="2">
        <v>3.6748800000000004</v>
      </c>
      <c r="H557" s="2">
        <v>3.6719349999999991</v>
      </c>
      <c r="I557" s="2">
        <v>3.6336219999999999</v>
      </c>
      <c r="J557" s="13">
        <v>3.6389120000000013</v>
      </c>
      <c r="K557" s="13" t="s">
        <v>51</v>
      </c>
      <c r="L557" s="13" t="s">
        <v>54</v>
      </c>
      <c r="M557" s="13" t="s">
        <v>52</v>
      </c>
      <c r="N557" s="16">
        <f t="shared" si="80"/>
        <v>50</v>
      </c>
      <c r="O557" s="16">
        <f t="shared" si="81"/>
        <v>100</v>
      </c>
      <c r="P557" s="16">
        <f t="shared" si="82"/>
        <v>50</v>
      </c>
      <c r="Q557" s="16">
        <f t="shared" si="83"/>
        <v>83.5</v>
      </c>
      <c r="R557" s="17">
        <f t="shared" si="84"/>
        <v>72.525000000000006</v>
      </c>
      <c r="S557" s="17">
        <f t="shared" si="85"/>
        <v>68.375</v>
      </c>
      <c r="T557" s="17">
        <f t="shared" si="86"/>
        <v>72.575000000000003</v>
      </c>
      <c r="U557" s="17">
        <f t="shared" si="87"/>
        <v>70.875</v>
      </c>
      <c r="V557" s="16">
        <f t="shared" si="88"/>
        <v>71.158333333333346</v>
      </c>
      <c r="W557" s="16">
        <f t="shared" si="89"/>
        <v>71.087500000000006</v>
      </c>
    </row>
    <row r="558" spans="1:23" ht="13.5" x14ac:dyDescent="0.25">
      <c r="A558" s="3">
        <v>42816</v>
      </c>
      <c r="B558" s="2">
        <v>3.6781000000000001</v>
      </c>
      <c r="C558" s="2">
        <v>68.28772493644712</v>
      </c>
      <c r="D558" s="2">
        <v>3.0932061630553065E-3</v>
      </c>
      <c r="E558" s="2">
        <v>5.5689777475587218E-2</v>
      </c>
      <c r="F558" s="2">
        <v>3.6771799999999999</v>
      </c>
      <c r="G558" s="2">
        <v>3.6753399999999998</v>
      </c>
      <c r="H558" s="2">
        <v>3.6744299999999988</v>
      </c>
      <c r="I558" s="2">
        <v>3.6363439999999998</v>
      </c>
      <c r="J558" s="13">
        <v>3.6375680000000012</v>
      </c>
      <c r="K558" s="13" t="s">
        <v>51</v>
      </c>
      <c r="L558" s="13" t="s">
        <v>54</v>
      </c>
      <c r="M558" s="13" t="s">
        <v>52</v>
      </c>
      <c r="N558" s="16">
        <f t="shared" si="80"/>
        <v>50</v>
      </c>
      <c r="O558" s="16">
        <f t="shared" si="81"/>
        <v>100</v>
      </c>
      <c r="P558" s="16">
        <f t="shared" si="82"/>
        <v>50</v>
      </c>
      <c r="Q558" s="16">
        <f t="shared" si="83"/>
        <v>83.5</v>
      </c>
      <c r="R558" s="17">
        <f t="shared" si="84"/>
        <v>72.525000000000006</v>
      </c>
      <c r="S558" s="17">
        <f t="shared" si="85"/>
        <v>68.375</v>
      </c>
      <c r="T558" s="17">
        <f t="shared" si="86"/>
        <v>72.575000000000003</v>
      </c>
      <c r="U558" s="17">
        <f t="shared" si="87"/>
        <v>70.875</v>
      </c>
      <c r="V558" s="16">
        <f t="shared" si="88"/>
        <v>71.158333333333346</v>
      </c>
      <c r="W558" s="16">
        <f t="shared" si="89"/>
        <v>71.087500000000006</v>
      </c>
    </row>
    <row r="559" spans="1:23" ht="13.5" x14ac:dyDescent="0.25">
      <c r="A559" s="3">
        <v>42817</v>
      </c>
      <c r="B559" s="2">
        <v>3.6781000000000001</v>
      </c>
      <c r="C559" s="2">
        <v>68.28772493644712</v>
      </c>
      <c r="D559" s="2">
        <v>3.1665216923499884E-3</v>
      </c>
      <c r="E559" s="2">
        <v>5.2203345671760187E-2</v>
      </c>
      <c r="F559" s="2">
        <v>3.6780999999999997</v>
      </c>
      <c r="G559" s="2">
        <v>3.6758000000000002</v>
      </c>
      <c r="H559" s="2">
        <v>3.6769249999999993</v>
      </c>
      <c r="I559" s="2">
        <v>3.6391559999999998</v>
      </c>
      <c r="J559" s="13">
        <v>3.6394020000000005</v>
      </c>
      <c r="K559" s="13" t="s">
        <v>51</v>
      </c>
      <c r="L559" s="13" t="s">
        <v>54</v>
      </c>
      <c r="M559" s="13" t="s">
        <v>52</v>
      </c>
      <c r="N559" s="16">
        <f t="shared" si="80"/>
        <v>50</v>
      </c>
      <c r="O559" s="16">
        <f t="shared" si="81"/>
        <v>100</v>
      </c>
      <c r="P559" s="16">
        <f t="shared" si="82"/>
        <v>50</v>
      </c>
      <c r="Q559" s="16">
        <f t="shared" si="83"/>
        <v>83.5</v>
      </c>
      <c r="R559" s="17">
        <f t="shared" si="84"/>
        <v>72.525000000000006</v>
      </c>
      <c r="S559" s="17">
        <f t="shared" si="85"/>
        <v>68.375</v>
      </c>
      <c r="T559" s="17">
        <f t="shared" si="86"/>
        <v>72.575000000000003</v>
      </c>
      <c r="U559" s="17">
        <f t="shared" si="87"/>
        <v>70.875</v>
      </c>
      <c r="V559" s="16">
        <f t="shared" si="88"/>
        <v>71.158333333333346</v>
      </c>
      <c r="W559" s="16">
        <f t="shared" si="89"/>
        <v>71.087500000000006</v>
      </c>
    </row>
    <row r="560" spans="1:23" ht="13.5" x14ac:dyDescent="0.25">
      <c r="A560" s="3">
        <v>42818</v>
      </c>
      <c r="B560" s="2">
        <v>3.6781000000000001</v>
      </c>
      <c r="C560" s="2">
        <v>68.28772493644712</v>
      </c>
      <c r="D560" s="2">
        <v>3.135455264391851E-3</v>
      </c>
      <c r="E560" s="2">
        <v>4.5983326757849663E-2</v>
      </c>
      <c r="F560" s="2">
        <v>3.6780999999999997</v>
      </c>
      <c r="G560" s="2">
        <v>3.6762600000000001</v>
      </c>
      <c r="H560" s="2">
        <v>3.6771549999999991</v>
      </c>
      <c r="I560" s="2">
        <v>3.6419679999999999</v>
      </c>
      <c r="J560" s="13">
        <v>3.6380190000000012</v>
      </c>
      <c r="K560" s="13" t="s">
        <v>54</v>
      </c>
      <c r="L560" s="13" t="s">
        <v>54</v>
      </c>
      <c r="M560" s="13" t="s">
        <v>54</v>
      </c>
      <c r="N560" s="16">
        <f t="shared" si="80"/>
        <v>50</v>
      </c>
      <c r="O560" s="16">
        <f t="shared" si="81"/>
        <v>100</v>
      </c>
      <c r="P560" s="16">
        <f t="shared" si="82"/>
        <v>50</v>
      </c>
      <c r="Q560" s="16">
        <f t="shared" si="83"/>
        <v>33</v>
      </c>
      <c r="R560" s="17">
        <f t="shared" si="84"/>
        <v>64.95</v>
      </c>
      <c r="S560" s="17">
        <f t="shared" si="85"/>
        <v>55.75</v>
      </c>
      <c r="T560" s="17">
        <f t="shared" si="86"/>
        <v>49.85</v>
      </c>
      <c r="U560" s="17">
        <f t="shared" si="87"/>
        <v>58.25</v>
      </c>
      <c r="V560" s="16">
        <f t="shared" si="88"/>
        <v>56.85</v>
      </c>
      <c r="W560" s="16">
        <f t="shared" si="89"/>
        <v>57.2</v>
      </c>
    </row>
    <row r="561" spans="1:23" ht="13.5" x14ac:dyDescent="0.25">
      <c r="A561" s="3">
        <v>42821</v>
      </c>
      <c r="B561" s="2">
        <v>3.6825999999999999</v>
      </c>
      <c r="C561" s="2">
        <v>71.535458146356234</v>
      </c>
      <c r="D561" s="2">
        <v>2.6896288007280944E-3</v>
      </c>
      <c r="E561" s="2">
        <v>3.9274853491777416E-2</v>
      </c>
      <c r="F561" s="2">
        <v>3.6789999999999998</v>
      </c>
      <c r="G561" s="2">
        <v>3.6771700000000003</v>
      </c>
      <c r="H561" s="2">
        <v>3.676699999999999</v>
      </c>
      <c r="I561" s="2">
        <v>3.6449620000000005</v>
      </c>
      <c r="J561" s="13">
        <v>3.6365905000000009</v>
      </c>
      <c r="K561" s="13" t="s">
        <v>51</v>
      </c>
      <c r="L561" s="13" t="s">
        <v>48</v>
      </c>
      <c r="M561" s="13" t="s">
        <v>52</v>
      </c>
      <c r="N561" s="16">
        <f t="shared" si="80"/>
        <v>50</v>
      </c>
      <c r="O561" s="16">
        <f t="shared" si="81"/>
        <v>100</v>
      </c>
      <c r="P561" s="16">
        <f t="shared" si="82"/>
        <v>50</v>
      </c>
      <c r="Q561" s="16">
        <f t="shared" si="83"/>
        <v>67</v>
      </c>
      <c r="R561" s="17">
        <f t="shared" si="84"/>
        <v>70.05</v>
      </c>
      <c r="S561" s="17">
        <f t="shared" si="85"/>
        <v>64.25</v>
      </c>
      <c r="T561" s="17">
        <f t="shared" si="86"/>
        <v>65.150000000000006</v>
      </c>
      <c r="U561" s="17">
        <f t="shared" si="87"/>
        <v>66.75</v>
      </c>
      <c r="V561" s="16">
        <f t="shared" si="88"/>
        <v>66.483333333333334</v>
      </c>
      <c r="W561" s="16">
        <f t="shared" si="89"/>
        <v>66.550000000000011</v>
      </c>
    </row>
    <row r="562" spans="1:23" ht="13.5" x14ac:dyDescent="0.25">
      <c r="A562" s="3">
        <v>42822</v>
      </c>
      <c r="B562" s="2">
        <v>3.6781000000000001</v>
      </c>
      <c r="C562" s="2">
        <v>64.429503747610624</v>
      </c>
      <c r="D562" s="2">
        <v>2.5393131519799717E-3</v>
      </c>
      <c r="E562" s="2">
        <v>3.3046596943160297E-2</v>
      </c>
      <c r="F562" s="2">
        <v>3.6789999999999998</v>
      </c>
      <c r="G562" s="2">
        <v>3.6776299999999997</v>
      </c>
      <c r="H562" s="2">
        <v>3.676019999999999</v>
      </c>
      <c r="I562" s="2">
        <v>3.6477740000000005</v>
      </c>
      <c r="J562" s="13">
        <v>3.6351395000000006</v>
      </c>
      <c r="K562" s="13" t="s">
        <v>51</v>
      </c>
      <c r="L562" s="13" t="s">
        <v>48</v>
      </c>
      <c r="M562" s="13" t="s">
        <v>54</v>
      </c>
      <c r="N562" s="16">
        <f t="shared" si="80"/>
        <v>50</v>
      </c>
      <c r="O562" s="16">
        <f t="shared" si="81"/>
        <v>100</v>
      </c>
      <c r="P562" s="16">
        <f t="shared" si="82"/>
        <v>50</v>
      </c>
      <c r="Q562" s="16">
        <f t="shared" si="83"/>
        <v>33</v>
      </c>
      <c r="R562" s="17">
        <f t="shared" si="84"/>
        <v>64.95</v>
      </c>
      <c r="S562" s="17">
        <f t="shared" si="85"/>
        <v>55.75</v>
      </c>
      <c r="T562" s="17">
        <f t="shared" si="86"/>
        <v>49.85</v>
      </c>
      <c r="U562" s="17">
        <f t="shared" si="87"/>
        <v>58.25</v>
      </c>
      <c r="V562" s="16">
        <f t="shared" si="88"/>
        <v>56.85</v>
      </c>
      <c r="W562" s="16">
        <f t="shared" si="89"/>
        <v>57.2</v>
      </c>
    </row>
    <row r="563" spans="1:23" ht="13.5" x14ac:dyDescent="0.25">
      <c r="A563" s="3">
        <v>42823</v>
      </c>
      <c r="B563" s="2">
        <v>3.6825999999999999</v>
      </c>
      <c r="C563" s="2">
        <v>67.866962656498671</v>
      </c>
      <c r="D563" s="2">
        <v>2.006851453935532E-3</v>
      </c>
      <c r="E563" s="2">
        <v>2.5374950995056388E-2</v>
      </c>
      <c r="F563" s="2">
        <v>3.6798999999999999</v>
      </c>
      <c r="G563" s="2">
        <v>3.6785400000000004</v>
      </c>
      <c r="H563" s="2">
        <v>3.6760199999999998</v>
      </c>
      <c r="I563" s="2">
        <v>3.6506760000000007</v>
      </c>
      <c r="J563" s="13">
        <v>3.6337110000000008</v>
      </c>
      <c r="K563" s="13" t="s">
        <v>51</v>
      </c>
      <c r="L563" s="13" t="s">
        <v>48</v>
      </c>
      <c r="M563" s="13" t="s">
        <v>52</v>
      </c>
      <c r="N563" s="16">
        <f t="shared" si="80"/>
        <v>50</v>
      </c>
      <c r="O563" s="16">
        <f t="shared" si="81"/>
        <v>100</v>
      </c>
      <c r="P563" s="16">
        <f t="shared" si="82"/>
        <v>50</v>
      </c>
      <c r="Q563" s="16">
        <f t="shared" si="83"/>
        <v>67</v>
      </c>
      <c r="R563" s="17">
        <f t="shared" si="84"/>
        <v>70.05</v>
      </c>
      <c r="S563" s="17">
        <f t="shared" si="85"/>
        <v>64.25</v>
      </c>
      <c r="T563" s="17">
        <f t="shared" si="86"/>
        <v>65.150000000000006</v>
      </c>
      <c r="U563" s="17">
        <f t="shared" si="87"/>
        <v>66.75</v>
      </c>
      <c r="V563" s="16">
        <f t="shared" si="88"/>
        <v>66.483333333333334</v>
      </c>
      <c r="W563" s="16">
        <f t="shared" si="89"/>
        <v>66.550000000000011</v>
      </c>
    </row>
    <row r="564" spans="1:23" ht="13.5" x14ac:dyDescent="0.25">
      <c r="A564" s="3">
        <v>42824</v>
      </c>
      <c r="B564" s="2">
        <v>3.6825999999999999</v>
      </c>
      <c r="C564" s="2">
        <v>67.866962656498671</v>
      </c>
      <c r="D564" s="2">
        <v>1.4631068021464522E-3</v>
      </c>
      <c r="E564" s="2">
        <v>1.7211318314080612E-2</v>
      </c>
      <c r="F564" s="2">
        <v>3.6808000000000001</v>
      </c>
      <c r="G564" s="2">
        <v>3.6794500000000001</v>
      </c>
      <c r="H564" s="2">
        <v>3.676474999999999</v>
      </c>
      <c r="I564" s="2">
        <v>3.6535780000000013</v>
      </c>
      <c r="J564" s="13">
        <v>3.6322825000000001</v>
      </c>
      <c r="K564" s="13" t="s">
        <v>51</v>
      </c>
      <c r="L564" s="13" t="s">
        <v>48</v>
      </c>
      <c r="M564" s="13" t="s">
        <v>52</v>
      </c>
      <c r="N564" s="16">
        <f t="shared" si="80"/>
        <v>50</v>
      </c>
      <c r="O564" s="16">
        <f t="shared" si="81"/>
        <v>100</v>
      </c>
      <c r="P564" s="16">
        <f t="shared" si="82"/>
        <v>50</v>
      </c>
      <c r="Q564" s="16">
        <f t="shared" si="83"/>
        <v>67</v>
      </c>
      <c r="R564" s="17">
        <f t="shared" si="84"/>
        <v>70.05</v>
      </c>
      <c r="S564" s="17">
        <f t="shared" si="85"/>
        <v>64.25</v>
      </c>
      <c r="T564" s="17">
        <f t="shared" si="86"/>
        <v>65.150000000000006</v>
      </c>
      <c r="U564" s="17">
        <f t="shared" si="87"/>
        <v>66.75</v>
      </c>
      <c r="V564" s="16">
        <f t="shared" si="88"/>
        <v>66.483333333333334</v>
      </c>
      <c r="W564" s="16">
        <f t="shared" si="89"/>
        <v>66.550000000000011</v>
      </c>
    </row>
    <row r="565" spans="1:23" ht="13.5" x14ac:dyDescent="0.25">
      <c r="A565" s="3">
        <v>42825</v>
      </c>
      <c r="B565" s="2">
        <v>3.6825999999999999</v>
      </c>
      <c r="C565" s="2">
        <v>67.866962656498657</v>
      </c>
      <c r="D565" s="2">
        <v>1.6244110572727344E-3</v>
      </c>
      <c r="E565" s="2">
        <v>1.0288268839506187E-2</v>
      </c>
      <c r="F565" s="2">
        <v>3.6817000000000002</v>
      </c>
      <c r="G565" s="2">
        <v>3.6798999999999999</v>
      </c>
      <c r="H565" s="2">
        <v>3.6769299999999996</v>
      </c>
      <c r="I565" s="2">
        <v>3.6564800000000015</v>
      </c>
      <c r="J565" s="13">
        <v>3.6308310000000001</v>
      </c>
      <c r="K565" s="13" t="s">
        <v>51</v>
      </c>
      <c r="L565" s="13" t="s">
        <v>48</v>
      </c>
      <c r="M565" s="13" t="s">
        <v>52</v>
      </c>
      <c r="N565" s="16">
        <f t="shared" si="80"/>
        <v>50</v>
      </c>
      <c r="O565" s="16">
        <f t="shared" si="81"/>
        <v>100</v>
      </c>
      <c r="P565" s="16">
        <f t="shared" si="82"/>
        <v>50</v>
      </c>
      <c r="Q565" s="16">
        <f t="shared" si="83"/>
        <v>67</v>
      </c>
      <c r="R565" s="17">
        <f t="shared" si="84"/>
        <v>70.05</v>
      </c>
      <c r="S565" s="17">
        <f t="shared" si="85"/>
        <v>64.25</v>
      </c>
      <c r="T565" s="17">
        <f t="shared" si="86"/>
        <v>65.150000000000006</v>
      </c>
      <c r="U565" s="17">
        <f t="shared" si="87"/>
        <v>66.75</v>
      </c>
      <c r="V565" s="16">
        <f t="shared" si="88"/>
        <v>66.483333333333334</v>
      </c>
      <c r="W565" s="16">
        <f t="shared" si="89"/>
        <v>66.550000000000011</v>
      </c>
    </row>
    <row r="566" spans="1:23" ht="13.5" x14ac:dyDescent="0.25">
      <c r="A566" s="3">
        <v>42828</v>
      </c>
      <c r="B566" s="2">
        <v>3.6871</v>
      </c>
      <c r="C566" s="2">
        <v>71.32766824543441</v>
      </c>
      <c r="D566" s="2">
        <v>1.347661843400072E-3</v>
      </c>
      <c r="E566" s="2">
        <v>4.4544552642730908E-3</v>
      </c>
      <c r="F566" s="2">
        <v>3.6825999999999999</v>
      </c>
      <c r="G566" s="2">
        <v>3.6808000000000001</v>
      </c>
      <c r="H566" s="2">
        <v>3.67761</v>
      </c>
      <c r="I566" s="2">
        <v>3.659110000000001</v>
      </c>
      <c r="J566" s="13">
        <v>3.6295155000000001</v>
      </c>
      <c r="K566" s="13" t="s">
        <v>51</v>
      </c>
      <c r="L566" s="13" t="s">
        <v>54</v>
      </c>
      <c r="M566" s="13" t="s">
        <v>52</v>
      </c>
      <c r="N566" s="16">
        <f t="shared" si="80"/>
        <v>50</v>
      </c>
      <c r="O566" s="16">
        <f t="shared" si="81"/>
        <v>100</v>
      </c>
      <c r="P566" s="16">
        <f t="shared" si="82"/>
        <v>50</v>
      </c>
      <c r="Q566" s="16">
        <f t="shared" si="83"/>
        <v>83.5</v>
      </c>
      <c r="R566" s="17">
        <f t="shared" si="84"/>
        <v>72.525000000000006</v>
      </c>
      <c r="S566" s="17">
        <f t="shared" si="85"/>
        <v>68.375</v>
      </c>
      <c r="T566" s="17">
        <f t="shared" si="86"/>
        <v>72.575000000000003</v>
      </c>
      <c r="U566" s="17">
        <f t="shared" si="87"/>
        <v>70.875</v>
      </c>
      <c r="V566" s="16">
        <f t="shared" si="88"/>
        <v>71.158333333333346</v>
      </c>
      <c r="W566" s="16">
        <f t="shared" si="89"/>
        <v>71.087500000000006</v>
      </c>
    </row>
    <row r="567" spans="1:23" ht="13.5" x14ac:dyDescent="0.25">
      <c r="A567" s="3">
        <v>42829</v>
      </c>
      <c r="B567" s="2">
        <v>3.7416</v>
      </c>
      <c r="C567" s="2">
        <v>88.076512565091591</v>
      </c>
      <c r="D567" s="2">
        <v>-3.0241235730912308E-3</v>
      </c>
      <c r="E567" s="2">
        <v>-2.2436018909371153E-3</v>
      </c>
      <c r="F567" s="2">
        <v>3.6953000000000005</v>
      </c>
      <c r="G567" s="2">
        <v>3.6871499999999999</v>
      </c>
      <c r="H567" s="2">
        <v>3.6810150000000008</v>
      </c>
      <c r="I567" s="2">
        <v>3.6601080000000015</v>
      </c>
      <c r="J567" s="13">
        <v>3.6288579999999997</v>
      </c>
      <c r="K567" s="13" t="s">
        <v>51</v>
      </c>
      <c r="L567" s="13" t="s">
        <v>48</v>
      </c>
      <c r="M567" s="13" t="s">
        <v>52</v>
      </c>
      <c r="N567" s="16">
        <f t="shared" si="80"/>
        <v>50</v>
      </c>
      <c r="O567" s="16">
        <f t="shared" si="81"/>
        <v>100</v>
      </c>
      <c r="P567" s="16">
        <f t="shared" si="82"/>
        <v>50</v>
      </c>
      <c r="Q567" s="16">
        <f t="shared" si="83"/>
        <v>67</v>
      </c>
      <c r="R567" s="17">
        <f t="shared" si="84"/>
        <v>70.05</v>
      </c>
      <c r="S567" s="17">
        <f t="shared" si="85"/>
        <v>64.25</v>
      </c>
      <c r="T567" s="17">
        <f t="shared" si="86"/>
        <v>65.150000000000006</v>
      </c>
      <c r="U567" s="17">
        <f t="shared" si="87"/>
        <v>66.75</v>
      </c>
      <c r="V567" s="16">
        <f t="shared" si="88"/>
        <v>66.483333333333334</v>
      </c>
      <c r="W567" s="16">
        <f t="shared" si="89"/>
        <v>66.550000000000011</v>
      </c>
    </row>
    <row r="568" spans="1:23" ht="13.5" x14ac:dyDescent="0.25">
      <c r="A568" s="3">
        <v>42830</v>
      </c>
      <c r="B568" s="2">
        <v>3.7461000000000002</v>
      </c>
      <c r="C568" s="2">
        <v>88.665266523795481</v>
      </c>
      <c r="D568" s="2">
        <v>-7.4718286877435425E-3</v>
      </c>
      <c r="E568" s="2">
        <v>-9.4341218792708646E-3</v>
      </c>
      <c r="F568" s="2">
        <v>3.7079999999999997</v>
      </c>
      <c r="G568" s="2">
        <v>3.6939500000000001</v>
      </c>
      <c r="H568" s="2">
        <v>3.6846450000000006</v>
      </c>
      <c r="I568" s="2">
        <v>3.6611960000000017</v>
      </c>
      <c r="J568" s="13">
        <v>3.6285404999999993</v>
      </c>
      <c r="K568" s="13" t="s">
        <v>51</v>
      </c>
      <c r="L568" s="13" t="s">
        <v>48</v>
      </c>
      <c r="M568" s="13" t="s">
        <v>52</v>
      </c>
      <c r="N568" s="16">
        <f t="shared" si="80"/>
        <v>50</v>
      </c>
      <c r="O568" s="16">
        <f t="shared" si="81"/>
        <v>100</v>
      </c>
      <c r="P568" s="16">
        <f t="shared" si="82"/>
        <v>50</v>
      </c>
      <c r="Q568" s="16">
        <f t="shared" si="83"/>
        <v>67</v>
      </c>
      <c r="R568" s="17">
        <f t="shared" si="84"/>
        <v>70.05</v>
      </c>
      <c r="S568" s="17">
        <f t="shared" si="85"/>
        <v>64.25</v>
      </c>
      <c r="T568" s="17">
        <f t="shared" si="86"/>
        <v>65.150000000000006</v>
      </c>
      <c r="U568" s="17">
        <f t="shared" si="87"/>
        <v>66.75</v>
      </c>
      <c r="V568" s="16">
        <f t="shared" si="88"/>
        <v>66.483333333333334</v>
      </c>
      <c r="W568" s="16">
        <f t="shared" si="89"/>
        <v>66.550000000000011</v>
      </c>
    </row>
    <row r="569" spans="1:23" ht="13.5" x14ac:dyDescent="0.25">
      <c r="A569" s="3">
        <v>42831</v>
      </c>
      <c r="B569" s="2">
        <v>3.7597</v>
      </c>
      <c r="C569" s="2">
        <v>90.234651113483579</v>
      </c>
      <c r="D569" s="2">
        <v>-1.2653685074576426E-2</v>
      </c>
      <c r="E569" s="2">
        <v>-1.7385579069879517E-2</v>
      </c>
      <c r="F569" s="2">
        <v>3.72342</v>
      </c>
      <c r="G569" s="2">
        <v>3.7021100000000002</v>
      </c>
      <c r="H569" s="2">
        <v>3.688955</v>
      </c>
      <c r="I569" s="2">
        <v>3.662012000000002</v>
      </c>
      <c r="J569" s="13">
        <v>3.6285404999999984</v>
      </c>
      <c r="K569" s="13" t="s">
        <v>51</v>
      </c>
      <c r="L569" s="13" t="s">
        <v>48</v>
      </c>
      <c r="M569" s="13" t="s">
        <v>52</v>
      </c>
      <c r="N569" s="16">
        <f t="shared" si="80"/>
        <v>50</v>
      </c>
      <c r="O569" s="16">
        <f t="shared" si="81"/>
        <v>100</v>
      </c>
      <c r="P569" s="16">
        <f t="shared" si="82"/>
        <v>50</v>
      </c>
      <c r="Q569" s="16">
        <f t="shared" si="83"/>
        <v>67</v>
      </c>
      <c r="R569" s="17">
        <f t="shared" si="84"/>
        <v>70.05</v>
      </c>
      <c r="S569" s="17">
        <f t="shared" si="85"/>
        <v>64.25</v>
      </c>
      <c r="T569" s="17">
        <f t="shared" si="86"/>
        <v>65.150000000000006</v>
      </c>
      <c r="U569" s="17">
        <f t="shared" si="87"/>
        <v>66.75</v>
      </c>
      <c r="V569" s="16">
        <f t="shared" si="88"/>
        <v>66.483333333333334</v>
      </c>
      <c r="W569" s="16">
        <f t="shared" si="89"/>
        <v>66.550000000000011</v>
      </c>
    </row>
    <row r="570" spans="1:23" ht="13.5" x14ac:dyDescent="0.25">
      <c r="A570" s="3">
        <v>42832</v>
      </c>
      <c r="B570" s="2">
        <v>3.7233999999999998</v>
      </c>
      <c r="C570" s="2">
        <v>64.546063280829017</v>
      </c>
      <c r="D570" s="2">
        <v>-1.4810368168823196E-2</v>
      </c>
      <c r="E570" s="2">
        <v>-2.5204474747489179E-2</v>
      </c>
      <c r="F570" s="2">
        <v>3.7315800000000001</v>
      </c>
      <c r="G570" s="2">
        <v>3.7066400000000002</v>
      </c>
      <c r="H570" s="2">
        <v>3.6914499999999997</v>
      </c>
      <c r="I570" s="2">
        <v>3.6636440000000023</v>
      </c>
      <c r="J570" s="13">
        <v>3.6283589999999988</v>
      </c>
      <c r="K570" s="13" t="s">
        <v>51</v>
      </c>
      <c r="L570" s="13" t="s">
        <v>48</v>
      </c>
      <c r="M570" s="13" t="s">
        <v>52</v>
      </c>
      <c r="N570" s="16">
        <f t="shared" si="80"/>
        <v>50</v>
      </c>
      <c r="O570" s="16">
        <f t="shared" si="81"/>
        <v>100</v>
      </c>
      <c r="P570" s="16">
        <f t="shared" si="82"/>
        <v>50</v>
      </c>
      <c r="Q570" s="16">
        <f t="shared" si="83"/>
        <v>67</v>
      </c>
      <c r="R570" s="17">
        <f t="shared" si="84"/>
        <v>70.05</v>
      </c>
      <c r="S570" s="17">
        <f t="shared" si="85"/>
        <v>64.25</v>
      </c>
      <c r="T570" s="17">
        <f t="shared" si="86"/>
        <v>65.150000000000006</v>
      </c>
      <c r="U570" s="17">
        <f t="shared" si="87"/>
        <v>66.75</v>
      </c>
      <c r="V570" s="16">
        <f t="shared" si="88"/>
        <v>66.483333333333334</v>
      </c>
      <c r="W570" s="16">
        <f t="shared" si="89"/>
        <v>66.550000000000011</v>
      </c>
    </row>
    <row r="571" spans="1:23" ht="13.5" x14ac:dyDescent="0.25">
      <c r="A571" s="3">
        <v>42835</v>
      </c>
      <c r="B571" s="2">
        <v>3.7324999999999999</v>
      </c>
      <c r="C571" s="2">
        <v>67.076482979944672</v>
      </c>
      <c r="D571" s="2">
        <v>-1.6829303719372302E-2</v>
      </c>
      <c r="E571" s="2">
        <v>-3.2779966456079515E-2</v>
      </c>
      <c r="F571" s="2">
        <v>3.7406599999999997</v>
      </c>
      <c r="G571" s="2">
        <v>3.7116300000000004</v>
      </c>
      <c r="H571" s="2">
        <v>3.6944000000000004</v>
      </c>
      <c r="I571" s="2">
        <v>3.6657300000000017</v>
      </c>
      <c r="J571" s="13">
        <v>3.628222999999998</v>
      </c>
      <c r="K571" s="13" t="s">
        <v>51</v>
      </c>
      <c r="L571" s="13" t="s">
        <v>48</v>
      </c>
      <c r="M571" s="13" t="s">
        <v>52</v>
      </c>
      <c r="N571" s="16">
        <f t="shared" si="80"/>
        <v>50</v>
      </c>
      <c r="O571" s="16">
        <f t="shared" si="81"/>
        <v>100</v>
      </c>
      <c r="P571" s="16">
        <f t="shared" si="82"/>
        <v>50</v>
      </c>
      <c r="Q571" s="16">
        <f t="shared" si="83"/>
        <v>67</v>
      </c>
      <c r="R571" s="17">
        <f t="shared" si="84"/>
        <v>70.05</v>
      </c>
      <c r="S571" s="17">
        <f t="shared" si="85"/>
        <v>64.25</v>
      </c>
      <c r="T571" s="17">
        <f t="shared" si="86"/>
        <v>65.150000000000006</v>
      </c>
      <c r="U571" s="17">
        <f t="shared" si="87"/>
        <v>66.75</v>
      </c>
      <c r="V571" s="16">
        <f t="shared" si="88"/>
        <v>66.483333333333334</v>
      </c>
      <c r="W571" s="16">
        <f t="shared" si="89"/>
        <v>66.550000000000011</v>
      </c>
    </row>
    <row r="572" spans="1:23" ht="13.5" x14ac:dyDescent="0.25">
      <c r="A572" s="3">
        <v>42836</v>
      </c>
      <c r="B572" s="2">
        <v>3.7642000000000002</v>
      </c>
      <c r="C572" s="2">
        <v>74.029975695258187</v>
      </c>
      <c r="D572" s="2">
        <v>-2.182842070376978E-2</v>
      </c>
      <c r="E572" s="2">
        <v>-3.8768444222256282E-2</v>
      </c>
      <c r="F572" s="2">
        <v>3.74518</v>
      </c>
      <c r="G572" s="2">
        <v>3.7202400000000004</v>
      </c>
      <c r="H572" s="2">
        <v>3.6989350000000001</v>
      </c>
      <c r="I572" s="2">
        <v>3.6685420000000009</v>
      </c>
      <c r="J572" s="13">
        <v>3.6282909999999982</v>
      </c>
      <c r="K572" s="13" t="s">
        <v>51</v>
      </c>
      <c r="L572" s="13" t="s">
        <v>48</v>
      </c>
      <c r="M572" s="13" t="s">
        <v>52</v>
      </c>
      <c r="N572" s="16">
        <f t="shared" si="80"/>
        <v>50</v>
      </c>
      <c r="O572" s="16">
        <f t="shared" si="81"/>
        <v>100</v>
      </c>
      <c r="P572" s="16">
        <f t="shared" si="82"/>
        <v>50</v>
      </c>
      <c r="Q572" s="16">
        <f t="shared" si="83"/>
        <v>67</v>
      </c>
      <c r="R572" s="17">
        <f t="shared" si="84"/>
        <v>70.05</v>
      </c>
      <c r="S572" s="17">
        <f t="shared" si="85"/>
        <v>64.25</v>
      </c>
      <c r="T572" s="17">
        <f t="shared" si="86"/>
        <v>65.150000000000006</v>
      </c>
      <c r="U572" s="17">
        <f t="shared" si="87"/>
        <v>66.75</v>
      </c>
      <c r="V572" s="16">
        <f t="shared" si="88"/>
        <v>66.483333333333334</v>
      </c>
      <c r="W572" s="16">
        <f t="shared" si="89"/>
        <v>66.550000000000011</v>
      </c>
    </row>
    <row r="573" spans="1:23" ht="13.5" x14ac:dyDescent="0.25">
      <c r="A573" s="3">
        <v>42837</v>
      </c>
      <c r="B573" s="2">
        <v>3.8504</v>
      </c>
      <c r="C573" s="2">
        <v>83.954119128553202</v>
      </c>
      <c r="D573" s="2">
        <v>-3.2170424942783882E-2</v>
      </c>
      <c r="E573" s="2">
        <v>-3.9689953858500049E-2</v>
      </c>
      <c r="F573" s="2">
        <v>3.7660400000000003</v>
      </c>
      <c r="G573" s="2">
        <v>3.7370200000000002</v>
      </c>
      <c r="H573" s="2">
        <v>3.7077799999999996</v>
      </c>
      <c r="I573" s="2">
        <v>3.6731680000000013</v>
      </c>
      <c r="J573" s="13">
        <v>3.6288579999999979</v>
      </c>
      <c r="K573" s="13" t="s">
        <v>51</v>
      </c>
      <c r="L573" s="13" t="s">
        <v>48</v>
      </c>
      <c r="M573" s="13" t="s">
        <v>52</v>
      </c>
      <c r="N573" s="16">
        <f t="shared" si="80"/>
        <v>50</v>
      </c>
      <c r="O573" s="16">
        <f t="shared" si="81"/>
        <v>100</v>
      </c>
      <c r="P573" s="16">
        <f t="shared" si="82"/>
        <v>50</v>
      </c>
      <c r="Q573" s="16">
        <f t="shared" si="83"/>
        <v>67</v>
      </c>
      <c r="R573" s="17">
        <f t="shared" si="84"/>
        <v>70.05</v>
      </c>
      <c r="S573" s="17">
        <f t="shared" si="85"/>
        <v>64.25</v>
      </c>
      <c r="T573" s="17">
        <f t="shared" si="86"/>
        <v>65.150000000000006</v>
      </c>
      <c r="U573" s="17">
        <f t="shared" si="87"/>
        <v>66.75</v>
      </c>
      <c r="V573" s="16">
        <f t="shared" si="88"/>
        <v>66.483333333333334</v>
      </c>
      <c r="W573" s="16">
        <f t="shared" si="89"/>
        <v>66.550000000000011</v>
      </c>
    </row>
    <row r="574" spans="1:23" ht="13.5" x14ac:dyDescent="0.25">
      <c r="A574" s="3">
        <v>42838</v>
      </c>
      <c r="B574" s="2">
        <v>3.8504</v>
      </c>
      <c r="C574" s="2">
        <v>83.954119128553202</v>
      </c>
      <c r="D574" s="2">
        <v>-4.1818770999643817E-2</v>
      </c>
      <c r="E574" s="2">
        <v>-3.7157330363749713E-2</v>
      </c>
      <c r="F574" s="2">
        <v>3.7841800000000001</v>
      </c>
      <c r="G574" s="2">
        <v>3.7537999999999996</v>
      </c>
      <c r="H574" s="2">
        <v>3.7166249999999992</v>
      </c>
      <c r="I574" s="2">
        <v>3.6777040000000016</v>
      </c>
      <c r="J574" s="13">
        <v>3.6300144999999979</v>
      </c>
      <c r="K574" s="13" t="s">
        <v>51</v>
      </c>
      <c r="L574" s="13" t="s">
        <v>48</v>
      </c>
      <c r="M574" s="13" t="s">
        <v>52</v>
      </c>
      <c r="N574" s="16">
        <f t="shared" si="80"/>
        <v>50</v>
      </c>
      <c r="O574" s="16">
        <f t="shared" si="81"/>
        <v>100</v>
      </c>
      <c r="P574" s="16">
        <f t="shared" si="82"/>
        <v>50</v>
      </c>
      <c r="Q574" s="16">
        <f t="shared" si="83"/>
        <v>67</v>
      </c>
      <c r="R574" s="17">
        <f t="shared" si="84"/>
        <v>70.05</v>
      </c>
      <c r="S574" s="17">
        <f t="shared" si="85"/>
        <v>64.25</v>
      </c>
      <c r="T574" s="17">
        <f t="shared" si="86"/>
        <v>65.150000000000006</v>
      </c>
      <c r="U574" s="17">
        <f t="shared" si="87"/>
        <v>66.75</v>
      </c>
      <c r="V574" s="16">
        <f t="shared" si="88"/>
        <v>66.483333333333334</v>
      </c>
      <c r="W574" s="16">
        <f t="shared" si="89"/>
        <v>66.550000000000011</v>
      </c>
    </row>
    <row r="575" spans="1:23" ht="13.5" x14ac:dyDescent="0.25">
      <c r="A575" s="3">
        <v>42839</v>
      </c>
      <c r="B575" s="2">
        <v>3.8504</v>
      </c>
      <c r="C575" s="2">
        <v>83.954119128553202</v>
      </c>
      <c r="D575" s="2">
        <v>-5.0813700007159568E-2</v>
      </c>
      <c r="E575" s="2">
        <v>-3.659087529975065E-2</v>
      </c>
      <c r="F575" s="2">
        <v>3.8095800000000004</v>
      </c>
      <c r="G575" s="2">
        <v>3.7705799999999998</v>
      </c>
      <c r="H575" s="2">
        <v>3.7252399999999994</v>
      </c>
      <c r="I575" s="2">
        <v>3.6822400000000015</v>
      </c>
      <c r="J575" s="13">
        <v>3.6311029999999982</v>
      </c>
      <c r="K575" s="13" t="s">
        <v>51</v>
      </c>
      <c r="L575" s="13" t="s">
        <v>48</v>
      </c>
      <c r="M575" s="13" t="s">
        <v>52</v>
      </c>
      <c r="N575" s="16">
        <f t="shared" si="80"/>
        <v>50</v>
      </c>
      <c r="O575" s="16">
        <f t="shared" si="81"/>
        <v>100</v>
      </c>
      <c r="P575" s="16">
        <f t="shared" si="82"/>
        <v>50</v>
      </c>
      <c r="Q575" s="16">
        <f t="shared" si="83"/>
        <v>67</v>
      </c>
      <c r="R575" s="17">
        <f t="shared" si="84"/>
        <v>70.05</v>
      </c>
      <c r="S575" s="17">
        <f t="shared" si="85"/>
        <v>64.25</v>
      </c>
      <c r="T575" s="17">
        <f t="shared" si="86"/>
        <v>65.150000000000006</v>
      </c>
      <c r="U575" s="17">
        <f t="shared" si="87"/>
        <v>66.75</v>
      </c>
      <c r="V575" s="16">
        <f t="shared" si="88"/>
        <v>66.483333333333334</v>
      </c>
      <c r="W575" s="16">
        <f t="shared" si="89"/>
        <v>66.550000000000011</v>
      </c>
    </row>
    <row r="576" spans="1:23" ht="13.5" x14ac:dyDescent="0.25">
      <c r="A576" s="3">
        <v>42842</v>
      </c>
      <c r="B576" s="2">
        <v>3.8412999999999999</v>
      </c>
      <c r="C576" s="2">
        <v>79.926930360152284</v>
      </c>
      <c r="D576" s="2">
        <v>-5.7827804500145241E-2</v>
      </c>
      <c r="E576" s="2">
        <v>-3.7865865044022465E-2</v>
      </c>
      <c r="F576" s="2">
        <v>3.83134</v>
      </c>
      <c r="G576" s="2">
        <v>3.7859999999999991</v>
      </c>
      <c r="H576" s="2">
        <v>3.7333999999999996</v>
      </c>
      <c r="I576" s="2">
        <v>3.6865020000000017</v>
      </c>
      <c r="J576" s="13">
        <v>3.6321459999999992</v>
      </c>
      <c r="K576" s="13" t="s">
        <v>51</v>
      </c>
      <c r="L576" s="13" t="s">
        <v>48</v>
      </c>
      <c r="M576" s="13" t="s">
        <v>52</v>
      </c>
      <c r="N576" s="16">
        <f t="shared" si="80"/>
        <v>50</v>
      </c>
      <c r="O576" s="16">
        <f t="shared" si="81"/>
        <v>100</v>
      </c>
      <c r="P576" s="16">
        <f t="shared" si="82"/>
        <v>50</v>
      </c>
      <c r="Q576" s="16">
        <f t="shared" si="83"/>
        <v>67</v>
      </c>
      <c r="R576" s="17">
        <f t="shared" si="84"/>
        <v>70.05</v>
      </c>
      <c r="S576" s="17">
        <f t="shared" si="85"/>
        <v>64.25</v>
      </c>
      <c r="T576" s="17">
        <f t="shared" si="86"/>
        <v>65.150000000000006</v>
      </c>
      <c r="U576" s="17">
        <f t="shared" si="87"/>
        <v>66.75</v>
      </c>
      <c r="V576" s="16">
        <f t="shared" si="88"/>
        <v>66.483333333333334</v>
      </c>
      <c r="W576" s="16">
        <f t="shared" si="89"/>
        <v>66.550000000000011</v>
      </c>
    </row>
    <row r="577" spans="1:23" ht="13.5" x14ac:dyDescent="0.25">
      <c r="A577" s="3">
        <v>42843</v>
      </c>
      <c r="B577" s="2">
        <v>3.8096000000000001</v>
      </c>
      <c r="C577" s="2">
        <v>67.737302937123388</v>
      </c>
      <c r="D577" s="2">
        <v>-5.3688680618579898E-2</v>
      </c>
      <c r="E577" s="2">
        <v>-3.6198533860914865E-2</v>
      </c>
      <c r="F577" s="2">
        <v>3.8404200000000004</v>
      </c>
      <c r="G577" s="2">
        <v>3.7928000000000006</v>
      </c>
      <c r="H577" s="2">
        <v>3.7399750000000003</v>
      </c>
      <c r="I577" s="2">
        <v>3.6901300000000008</v>
      </c>
      <c r="J577" s="13">
        <v>3.6330529999999994</v>
      </c>
      <c r="K577" s="13" t="s">
        <v>51</v>
      </c>
      <c r="L577" s="13" t="s">
        <v>48</v>
      </c>
      <c r="M577" s="13" t="s">
        <v>52</v>
      </c>
      <c r="N577" s="16">
        <f t="shared" si="80"/>
        <v>50</v>
      </c>
      <c r="O577" s="16">
        <f t="shared" si="81"/>
        <v>100</v>
      </c>
      <c r="P577" s="16">
        <f t="shared" si="82"/>
        <v>50</v>
      </c>
      <c r="Q577" s="16">
        <f t="shared" si="83"/>
        <v>67</v>
      </c>
      <c r="R577" s="17">
        <f t="shared" si="84"/>
        <v>70.05</v>
      </c>
      <c r="S577" s="17">
        <f t="shared" si="85"/>
        <v>64.25</v>
      </c>
      <c r="T577" s="17">
        <f t="shared" si="86"/>
        <v>65.150000000000006</v>
      </c>
      <c r="U577" s="17">
        <f t="shared" si="87"/>
        <v>66.75</v>
      </c>
      <c r="V577" s="16">
        <f t="shared" si="88"/>
        <v>66.483333333333334</v>
      </c>
      <c r="W577" s="16">
        <f t="shared" si="89"/>
        <v>66.550000000000011</v>
      </c>
    </row>
    <row r="578" spans="1:23" ht="13.5" x14ac:dyDescent="0.25">
      <c r="A578" s="3">
        <v>42844</v>
      </c>
      <c r="B578" s="2">
        <v>3.8096000000000001</v>
      </c>
      <c r="C578" s="2">
        <v>67.737302937123388</v>
      </c>
      <c r="D578" s="2">
        <v>-4.9916561559022021E-2</v>
      </c>
      <c r="E578" s="2">
        <v>-3.262216980788403E-2</v>
      </c>
      <c r="F578" s="2">
        <v>3.8322600000000002</v>
      </c>
      <c r="G578" s="2">
        <v>3.7991500000000009</v>
      </c>
      <c r="H578" s="2">
        <v>3.7465500000000005</v>
      </c>
      <c r="I578" s="2">
        <v>3.6937580000000003</v>
      </c>
      <c r="J578" s="13">
        <v>3.6340735</v>
      </c>
      <c r="K578" s="13" t="s">
        <v>55</v>
      </c>
      <c r="L578" s="13" t="s">
        <v>50</v>
      </c>
      <c r="M578" s="13" t="s">
        <v>47</v>
      </c>
      <c r="N578" s="16">
        <f t="shared" ref="N578:N641" si="90">IF(D578&lt;30,50, IF(D578&gt;70, 0, 25))</f>
        <v>50</v>
      </c>
      <c r="O578" s="16">
        <f t="shared" ref="O578:O641" si="91">IF(F578-E578&gt;0.02, 100, IF(F578-E578&lt;0,0,45))</f>
        <v>100</v>
      </c>
      <c r="P578" s="16">
        <f t="shared" ref="P578:P641" si="92">IF(G578-J578&gt;10,100,IF(G578-J578&gt;5,75, IF(G578-J578&gt;0,50,0)))</f>
        <v>50</v>
      </c>
      <c r="Q578" s="16">
        <f t="shared" ref="Q578:Q641" si="93">IF(M578="confirmed bullish", 34, IF(M578="bullish divergence",17, 0))+IF(K578="bullish",33,IF(K578="bearish",0,16.5))+IF(L578="strong",33,IF(L578="weak",0,16.5))</f>
        <v>33</v>
      </c>
      <c r="R578" s="17">
        <f t="shared" si="84"/>
        <v>64.95</v>
      </c>
      <c r="S578" s="17">
        <f t="shared" si="85"/>
        <v>55.75</v>
      </c>
      <c r="T578" s="17">
        <f t="shared" si="86"/>
        <v>49.85</v>
      </c>
      <c r="U578" s="17">
        <f t="shared" si="87"/>
        <v>58.25</v>
      </c>
      <c r="V578" s="16">
        <f t="shared" si="88"/>
        <v>56.85</v>
      </c>
      <c r="W578" s="16">
        <f t="shared" si="89"/>
        <v>57.2</v>
      </c>
    </row>
    <row r="579" spans="1:23" ht="13.5" x14ac:dyDescent="0.25">
      <c r="A579" s="3">
        <v>42845</v>
      </c>
      <c r="B579" s="2">
        <v>3.7642000000000002</v>
      </c>
      <c r="C579" s="2">
        <v>54.046451949535587</v>
      </c>
      <c r="D579" s="2">
        <v>-4.1660723987471115E-2</v>
      </c>
      <c r="E579" s="2">
        <v>-2.6763412966666168E-2</v>
      </c>
      <c r="F579" s="2">
        <v>3.8150199999999996</v>
      </c>
      <c r="G579" s="2">
        <v>3.7996000000000003</v>
      </c>
      <c r="H579" s="2">
        <v>3.7508550000000005</v>
      </c>
      <c r="I579" s="2">
        <v>3.6964779999999995</v>
      </c>
      <c r="J579" s="13">
        <v>3.6346400000000001</v>
      </c>
      <c r="K579" s="13" t="s">
        <v>55</v>
      </c>
      <c r="L579" s="13" t="s">
        <v>50</v>
      </c>
      <c r="M579" s="13" t="s">
        <v>47</v>
      </c>
      <c r="N579" s="16">
        <f t="shared" si="90"/>
        <v>50</v>
      </c>
      <c r="O579" s="16">
        <f t="shared" si="91"/>
        <v>100</v>
      </c>
      <c r="P579" s="16">
        <f t="shared" si="92"/>
        <v>50</v>
      </c>
      <c r="Q579" s="16">
        <f t="shared" si="93"/>
        <v>33</v>
      </c>
      <c r="R579" s="17">
        <f t="shared" ref="R579:R642" si="94">0.35*N579+O579*0.35+P579*0.15+Q579*0.15</f>
        <v>64.95</v>
      </c>
      <c r="S579" s="17">
        <f t="shared" ref="S579:S642" si="95">N579*0.2+O579*0.2+P579*0.35+Q579*0.25</f>
        <v>55.75</v>
      </c>
      <c r="T579" s="17">
        <f t="shared" ref="T579:T642" si="96">N579*0.15+O579*0.15+P579*0.25+Q579*0.45</f>
        <v>49.85</v>
      </c>
      <c r="U579" s="17">
        <f t="shared" ref="U579:U642" si="97">0.25*SUM(N579:Q579)</f>
        <v>58.25</v>
      </c>
      <c r="V579" s="16">
        <f t="shared" ref="V579:V642" si="98">SUM(R579:T579)/3</f>
        <v>56.85</v>
      </c>
      <c r="W579" s="16">
        <f t="shared" ref="W579:W642" si="99">SUM(R579:U579)/4</f>
        <v>57.2</v>
      </c>
    </row>
    <row r="580" spans="1:23" ht="13.5" x14ac:dyDescent="0.25">
      <c r="A580" s="3">
        <v>42846</v>
      </c>
      <c r="B580" s="2">
        <v>3.7642000000000002</v>
      </c>
      <c r="C580" s="2">
        <v>54.04645194953558</v>
      </c>
      <c r="D580" s="2">
        <v>-4.0353606528421793E-2</v>
      </c>
      <c r="E580" s="2">
        <v>-2.0696063481869847E-2</v>
      </c>
      <c r="F580" s="2">
        <v>3.7977800000000004</v>
      </c>
      <c r="G580" s="2">
        <v>3.8036800000000008</v>
      </c>
      <c r="H580" s="2">
        <v>3.7551600000000009</v>
      </c>
      <c r="I580" s="2">
        <v>3.6991979999999991</v>
      </c>
      <c r="J580" s="13">
        <v>3.6346849999999993</v>
      </c>
      <c r="K580" s="13" t="s">
        <v>55</v>
      </c>
      <c r="L580" s="13" t="s">
        <v>50</v>
      </c>
      <c r="M580" s="13" t="s">
        <v>47</v>
      </c>
      <c r="N580" s="16">
        <f t="shared" si="90"/>
        <v>50</v>
      </c>
      <c r="O580" s="16">
        <f t="shared" si="91"/>
        <v>100</v>
      </c>
      <c r="P580" s="16">
        <f t="shared" si="92"/>
        <v>50</v>
      </c>
      <c r="Q580" s="16">
        <f t="shared" si="93"/>
        <v>33</v>
      </c>
      <c r="R580" s="17">
        <f t="shared" si="94"/>
        <v>64.95</v>
      </c>
      <c r="S580" s="17">
        <f t="shared" si="95"/>
        <v>55.75</v>
      </c>
      <c r="T580" s="17">
        <f t="shared" si="96"/>
        <v>49.85</v>
      </c>
      <c r="U580" s="17">
        <f t="shared" si="97"/>
        <v>58.25</v>
      </c>
      <c r="V580" s="16">
        <f t="shared" si="98"/>
        <v>56.85</v>
      </c>
      <c r="W580" s="16">
        <f t="shared" si="99"/>
        <v>57.2</v>
      </c>
    </row>
    <row r="581" spans="1:23" ht="13.5" x14ac:dyDescent="0.25">
      <c r="A581" s="3">
        <v>42849</v>
      </c>
      <c r="B581" s="2">
        <v>3.7642000000000002</v>
      </c>
      <c r="C581" s="2">
        <v>54.04645194953558</v>
      </c>
      <c r="D581" s="2">
        <v>-3.7934598758187388E-2</v>
      </c>
      <c r="E581" s="2">
        <v>-1.4245785216866867E-2</v>
      </c>
      <c r="F581" s="2">
        <v>3.7823599999999997</v>
      </c>
      <c r="G581" s="2">
        <v>3.8068499999999998</v>
      </c>
      <c r="H581" s="2">
        <v>3.7592400000000006</v>
      </c>
      <c r="I581" s="2">
        <v>3.7019179999999987</v>
      </c>
      <c r="J581" s="13">
        <v>3.6347299999999989</v>
      </c>
      <c r="K581" s="13" t="s">
        <v>55</v>
      </c>
      <c r="L581" s="13" t="s">
        <v>50</v>
      </c>
      <c r="M581" s="13" t="s">
        <v>47</v>
      </c>
      <c r="N581" s="16">
        <f t="shared" si="90"/>
        <v>50</v>
      </c>
      <c r="O581" s="16">
        <f t="shared" si="91"/>
        <v>100</v>
      </c>
      <c r="P581" s="16">
        <f t="shared" si="92"/>
        <v>50</v>
      </c>
      <c r="Q581" s="16">
        <f t="shared" si="93"/>
        <v>33</v>
      </c>
      <c r="R581" s="17">
        <f t="shared" si="94"/>
        <v>64.95</v>
      </c>
      <c r="S581" s="17">
        <f t="shared" si="95"/>
        <v>55.75</v>
      </c>
      <c r="T581" s="17">
        <f t="shared" si="96"/>
        <v>49.85</v>
      </c>
      <c r="U581" s="17">
        <f t="shared" si="97"/>
        <v>58.25</v>
      </c>
      <c r="V581" s="16">
        <f t="shared" si="98"/>
        <v>56.85</v>
      </c>
      <c r="W581" s="16">
        <f t="shared" si="99"/>
        <v>57.2</v>
      </c>
    </row>
    <row r="582" spans="1:23" ht="13.5" x14ac:dyDescent="0.25">
      <c r="A582" s="3">
        <v>42850</v>
      </c>
      <c r="B582" s="2">
        <v>3.7642000000000002</v>
      </c>
      <c r="C582" s="2">
        <v>54.04645194953558</v>
      </c>
      <c r="D582" s="2">
        <v>-3.1091392114748206E-2</v>
      </c>
      <c r="E582" s="2">
        <v>-9.9037809127103579E-3</v>
      </c>
      <c r="F582" s="2">
        <v>3.7732800000000006</v>
      </c>
      <c r="G582" s="2">
        <v>3.8068499999999998</v>
      </c>
      <c r="H582" s="2">
        <v>3.7635450000000006</v>
      </c>
      <c r="I582" s="2">
        <v>3.7046379999999983</v>
      </c>
      <c r="J582" s="13">
        <v>3.6348429999999992</v>
      </c>
      <c r="K582" s="13" t="s">
        <v>55</v>
      </c>
      <c r="L582" s="13" t="s">
        <v>50</v>
      </c>
      <c r="M582" s="13" t="s">
        <v>47</v>
      </c>
      <c r="N582" s="16">
        <f t="shared" si="90"/>
        <v>50</v>
      </c>
      <c r="O582" s="16">
        <f t="shared" si="91"/>
        <v>100</v>
      </c>
      <c r="P582" s="16">
        <f t="shared" si="92"/>
        <v>50</v>
      </c>
      <c r="Q582" s="16">
        <f t="shared" si="93"/>
        <v>33</v>
      </c>
      <c r="R582" s="17">
        <f t="shared" si="94"/>
        <v>64.95</v>
      </c>
      <c r="S582" s="17">
        <f t="shared" si="95"/>
        <v>55.75</v>
      </c>
      <c r="T582" s="17">
        <f t="shared" si="96"/>
        <v>49.85</v>
      </c>
      <c r="U582" s="17">
        <f t="shared" si="97"/>
        <v>58.25</v>
      </c>
      <c r="V582" s="16">
        <f t="shared" si="98"/>
        <v>56.85</v>
      </c>
      <c r="W582" s="16">
        <f t="shared" si="99"/>
        <v>57.2</v>
      </c>
    </row>
    <row r="583" spans="1:23" ht="13.5" x14ac:dyDescent="0.25">
      <c r="A583" s="3">
        <v>42851</v>
      </c>
      <c r="B583" s="2">
        <v>3.7642000000000002</v>
      </c>
      <c r="C583" s="2">
        <v>54.046451949535587</v>
      </c>
      <c r="D583" s="2">
        <v>-1.2114049107896818E-2</v>
      </c>
      <c r="E583" s="2">
        <v>-5.8669336622646992E-3</v>
      </c>
      <c r="F583" s="2">
        <v>3.7642000000000002</v>
      </c>
      <c r="G583" s="2">
        <v>3.7982300000000002</v>
      </c>
      <c r="H583" s="2">
        <v>3.7676250000000011</v>
      </c>
      <c r="I583" s="2">
        <v>3.7073579999999979</v>
      </c>
      <c r="J583" s="13">
        <v>3.6352509999999989</v>
      </c>
      <c r="K583" s="13" t="s">
        <v>55</v>
      </c>
      <c r="L583" s="13" t="s">
        <v>50</v>
      </c>
      <c r="M583" s="13" t="s">
        <v>47</v>
      </c>
      <c r="N583" s="16">
        <f t="shared" si="90"/>
        <v>50</v>
      </c>
      <c r="O583" s="16">
        <f t="shared" si="91"/>
        <v>100</v>
      </c>
      <c r="P583" s="16">
        <f t="shared" si="92"/>
        <v>50</v>
      </c>
      <c r="Q583" s="16">
        <f t="shared" si="93"/>
        <v>33</v>
      </c>
      <c r="R583" s="17">
        <f t="shared" si="94"/>
        <v>64.95</v>
      </c>
      <c r="S583" s="17">
        <f t="shared" si="95"/>
        <v>55.75</v>
      </c>
      <c r="T583" s="17">
        <f t="shared" si="96"/>
        <v>49.85</v>
      </c>
      <c r="U583" s="17">
        <f t="shared" si="97"/>
        <v>58.25</v>
      </c>
      <c r="V583" s="16">
        <f t="shared" si="98"/>
        <v>56.85</v>
      </c>
      <c r="W583" s="16">
        <f t="shared" si="99"/>
        <v>57.2</v>
      </c>
    </row>
    <row r="584" spans="1:23" ht="13.5" x14ac:dyDescent="0.25">
      <c r="A584" s="3">
        <v>42852</v>
      </c>
      <c r="B584" s="2">
        <v>3.8096000000000001</v>
      </c>
      <c r="C584" s="2">
        <v>64.453411870670351</v>
      </c>
      <c r="D584" s="2">
        <v>5.1166463374352489E-4</v>
      </c>
      <c r="E584" s="2">
        <v>-2.533217449695918E-3</v>
      </c>
      <c r="F584" s="2">
        <v>3.7732800000000006</v>
      </c>
      <c r="G584" s="2">
        <v>3.7941499999999997</v>
      </c>
      <c r="H584" s="2">
        <v>3.773975000000001</v>
      </c>
      <c r="I584" s="2">
        <v>3.7109859999999975</v>
      </c>
      <c r="J584" s="13">
        <v>3.6359314999999994</v>
      </c>
      <c r="K584" s="13" t="s">
        <v>51</v>
      </c>
      <c r="L584" s="13" t="s">
        <v>54</v>
      </c>
      <c r="M584" s="13" t="s">
        <v>52</v>
      </c>
      <c r="N584" s="16">
        <f t="shared" si="90"/>
        <v>50</v>
      </c>
      <c r="O584" s="16">
        <f t="shared" si="91"/>
        <v>100</v>
      </c>
      <c r="P584" s="16">
        <f t="shared" si="92"/>
        <v>50</v>
      </c>
      <c r="Q584" s="16">
        <f t="shared" si="93"/>
        <v>83.5</v>
      </c>
      <c r="R584" s="17">
        <f t="shared" si="94"/>
        <v>72.525000000000006</v>
      </c>
      <c r="S584" s="17">
        <f t="shared" si="95"/>
        <v>68.375</v>
      </c>
      <c r="T584" s="17">
        <f t="shared" si="96"/>
        <v>72.575000000000003</v>
      </c>
      <c r="U584" s="17">
        <f t="shared" si="97"/>
        <v>70.875</v>
      </c>
      <c r="V584" s="16">
        <f t="shared" si="98"/>
        <v>71.158333333333346</v>
      </c>
      <c r="W584" s="16">
        <f t="shared" si="99"/>
        <v>71.087500000000006</v>
      </c>
    </row>
    <row r="585" spans="1:23" ht="13.5" x14ac:dyDescent="0.25">
      <c r="A585" s="3">
        <v>42853</v>
      </c>
      <c r="B585" s="2">
        <v>3.7869000000000002</v>
      </c>
      <c r="C585" s="2">
        <v>57.447989061180188</v>
      </c>
      <c r="D585" s="2">
        <v>1.2544213409857896E-2</v>
      </c>
      <c r="E585" s="2">
        <v>1.4734257352820683E-3</v>
      </c>
      <c r="F585" s="2">
        <v>3.7778199999999997</v>
      </c>
      <c r="G585" s="2">
        <v>3.7877999999999998</v>
      </c>
      <c r="H585" s="2">
        <v>3.7791900000000007</v>
      </c>
      <c r="I585" s="2">
        <v>3.7142519999999974</v>
      </c>
      <c r="J585" s="13">
        <v>3.6364984999999992</v>
      </c>
      <c r="K585" s="13" t="s">
        <v>55</v>
      </c>
      <c r="L585" s="13" t="s">
        <v>54</v>
      </c>
      <c r="M585" s="13" t="s">
        <v>49</v>
      </c>
      <c r="N585" s="16">
        <f t="shared" si="90"/>
        <v>50</v>
      </c>
      <c r="O585" s="16">
        <f t="shared" si="91"/>
        <v>100</v>
      </c>
      <c r="P585" s="16">
        <f t="shared" si="92"/>
        <v>50</v>
      </c>
      <c r="Q585" s="16">
        <f t="shared" si="93"/>
        <v>16.5</v>
      </c>
      <c r="R585" s="17">
        <f t="shared" si="94"/>
        <v>62.475000000000001</v>
      </c>
      <c r="S585" s="17">
        <f t="shared" si="95"/>
        <v>51.625</v>
      </c>
      <c r="T585" s="17">
        <f t="shared" si="96"/>
        <v>42.424999999999997</v>
      </c>
      <c r="U585" s="17">
        <f t="shared" si="97"/>
        <v>54.125</v>
      </c>
      <c r="V585" s="16">
        <f t="shared" si="98"/>
        <v>52.17499999999999</v>
      </c>
      <c r="W585" s="16">
        <f t="shared" si="99"/>
        <v>52.662499999999994</v>
      </c>
    </row>
    <row r="586" spans="1:23" ht="13.5" x14ac:dyDescent="0.25">
      <c r="A586" s="3">
        <v>42857</v>
      </c>
      <c r="B586" s="2">
        <v>3.7869000000000002</v>
      </c>
      <c r="C586" s="2">
        <v>57.447989061180181</v>
      </c>
      <c r="D586" s="2">
        <v>2.1152116714108438E-2</v>
      </c>
      <c r="E586" s="2">
        <v>6.9936386032748077E-3</v>
      </c>
      <c r="F586" s="2">
        <v>3.7823599999999997</v>
      </c>
      <c r="G586" s="2">
        <v>3.7823599999999997</v>
      </c>
      <c r="H586" s="2">
        <v>3.7841800000000005</v>
      </c>
      <c r="I586" s="2">
        <v>3.7176079999999971</v>
      </c>
      <c r="J586" s="13">
        <v>3.637065499999999</v>
      </c>
      <c r="K586" s="13" t="s">
        <v>55</v>
      </c>
      <c r="L586" s="13" t="s">
        <v>54</v>
      </c>
      <c r="M586" s="13" t="s">
        <v>49</v>
      </c>
      <c r="N586" s="16">
        <f t="shared" si="90"/>
        <v>50</v>
      </c>
      <c r="O586" s="16">
        <f t="shared" si="91"/>
        <v>100</v>
      </c>
      <c r="P586" s="16">
        <f t="shared" si="92"/>
        <v>50</v>
      </c>
      <c r="Q586" s="16">
        <f t="shared" si="93"/>
        <v>16.5</v>
      </c>
      <c r="R586" s="17">
        <f t="shared" si="94"/>
        <v>62.475000000000001</v>
      </c>
      <c r="S586" s="17">
        <f t="shared" si="95"/>
        <v>51.625</v>
      </c>
      <c r="T586" s="17">
        <f t="shared" si="96"/>
        <v>42.424999999999997</v>
      </c>
      <c r="U586" s="17">
        <f t="shared" si="97"/>
        <v>54.125</v>
      </c>
      <c r="V586" s="16">
        <f t="shared" si="98"/>
        <v>52.17499999999999</v>
      </c>
      <c r="W586" s="16">
        <f t="shared" si="99"/>
        <v>52.662499999999994</v>
      </c>
    </row>
    <row r="587" spans="1:23" ht="13.5" x14ac:dyDescent="0.25">
      <c r="A587" s="3">
        <v>42858</v>
      </c>
      <c r="B587" s="2">
        <v>3.7869000000000002</v>
      </c>
      <c r="C587" s="2">
        <v>57.447989061180181</v>
      </c>
      <c r="D587" s="2">
        <v>2.3398170679385988E-2</v>
      </c>
      <c r="E587" s="2">
        <v>1.4217835809186735E-2</v>
      </c>
      <c r="F587" s="2">
        <v>3.7869000000000002</v>
      </c>
      <c r="G587" s="2">
        <v>3.7800900000000004</v>
      </c>
      <c r="H587" s="2">
        <v>3.7864450000000014</v>
      </c>
      <c r="I587" s="2">
        <v>3.7207819999999976</v>
      </c>
      <c r="J587" s="13">
        <v>3.6376324999999987</v>
      </c>
      <c r="K587" s="13" t="s">
        <v>55</v>
      </c>
      <c r="L587" s="13" t="s">
        <v>54</v>
      </c>
      <c r="M587" s="13" t="s">
        <v>49</v>
      </c>
      <c r="N587" s="16">
        <f t="shared" si="90"/>
        <v>50</v>
      </c>
      <c r="O587" s="16">
        <f t="shared" si="91"/>
        <v>100</v>
      </c>
      <c r="P587" s="16">
        <f t="shared" si="92"/>
        <v>50</v>
      </c>
      <c r="Q587" s="16">
        <f t="shared" si="93"/>
        <v>16.5</v>
      </c>
      <c r="R587" s="17">
        <f t="shared" si="94"/>
        <v>62.475000000000001</v>
      </c>
      <c r="S587" s="17">
        <f t="shared" si="95"/>
        <v>51.625</v>
      </c>
      <c r="T587" s="17">
        <f t="shared" si="96"/>
        <v>42.424999999999997</v>
      </c>
      <c r="U587" s="17">
        <f t="shared" si="97"/>
        <v>54.125</v>
      </c>
      <c r="V587" s="16">
        <f t="shared" si="98"/>
        <v>52.17499999999999</v>
      </c>
      <c r="W587" s="16">
        <f t="shared" si="99"/>
        <v>52.662499999999994</v>
      </c>
    </row>
    <row r="588" spans="1:23" ht="13.5" x14ac:dyDescent="0.25">
      <c r="A588" s="3">
        <v>42859</v>
      </c>
      <c r="B588" s="2">
        <v>3.7824</v>
      </c>
      <c r="C588" s="2">
        <v>55.942522234877181</v>
      </c>
      <c r="D588" s="2">
        <v>2.5483276541875544E-2</v>
      </c>
      <c r="E588" s="2">
        <v>2.1757181325942072E-2</v>
      </c>
      <c r="F588" s="2">
        <v>3.79054</v>
      </c>
      <c r="G588" s="2">
        <v>3.7773700000000003</v>
      </c>
      <c r="H588" s="2">
        <v>3.7882600000000011</v>
      </c>
      <c r="I588" s="2">
        <v>3.7238659999999975</v>
      </c>
      <c r="J588" s="13">
        <v>3.638403499999999</v>
      </c>
      <c r="K588" s="13" t="s">
        <v>55</v>
      </c>
      <c r="L588" s="13" t="s">
        <v>50</v>
      </c>
      <c r="M588" s="13" t="s">
        <v>49</v>
      </c>
      <c r="N588" s="16">
        <f t="shared" si="90"/>
        <v>50</v>
      </c>
      <c r="O588" s="16">
        <f t="shared" si="91"/>
        <v>100</v>
      </c>
      <c r="P588" s="16">
        <f t="shared" si="92"/>
        <v>50</v>
      </c>
      <c r="Q588" s="16">
        <f t="shared" si="93"/>
        <v>33</v>
      </c>
      <c r="R588" s="17">
        <f t="shared" si="94"/>
        <v>64.95</v>
      </c>
      <c r="S588" s="17">
        <f t="shared" si="95"/>
        <v>55.75</v>
      </c>
      <c r="T588" s="17">
        <f t="shared" si="96"/>
        <v>49.85</v>
      </c>
      <c r="U588" s="17">
        <f t="shared" si="97"/>
        <v>58.25</v>
      </c>
      <c r="V588" s="16">
        <f t="shared" si="98"/>
        <v>56.85</v>
      </c>
      <c r="W588" s="16">
        <f t="shared" si="99"/>
        <v>57.2</v>
      </c>
    </row>
    <row r="589" spans="1:23" ht="13.5" x14ac:dyDescent="0.25">
      <c r="A589" s="3">
        <v>42860</v>
      </c>
      <c r="B589" s="2">
        <v>3.7919999999999998</v>
      </c>
      <c r="C589" s="2">
        <v>58.444417558800581</v>
      </c>
      <c r="D589" s="2">
        <v>1.9440743795485993E-2</v>
      </c>
      <c r="E589" s="2">
        <v>2.8491520933342694E-2</v>
      </c>
      <c r="F589" s="2">
        <v>3.7870199999999996</v>
      </c>
      <c r="G589" s="2">
        <v>3.7801500000000003</v>
      </c>
      <c r="H589" s="2">
        <v>3.7898750000000008</v>
      </c>
      <c r="I589" s="2">
        <v>3.7271419999999971</v>
      </c>
      <c r="J589" s="13">
        <v>3.6394264999999986</v>
      </c>
      <c r="K589" s="13" t="s">
        <v>55</v>
      </c>
      <c r="L589" s="13" t="s">
        <v>50</v>
      </c>
      <c r="M589" s="13" t="s">
        <v>47</v>
      </c>
      <c r="N589" s="16">
        <f t="shared" si="90"/>
        <v>50</v>
      </c>
      <c r="O589" s="16">
        <f t="shared" si="91"/>
        <v>100</v>
      </c>
      <c r="P589" s="16">
        <f t="shared" si="92"/>
        <v>50</v>
      </c>
      <c r="Q589" s="16">
        <f t="shared" si="93"/>
        <v>33</v>
      </c>
      <c r="R589" s="17">
        <f t="shared" si="94"/>
        <v>64.95</v>
      </c>
      <c r="S589" s="17">
        <f t="shared" si="95"/>
        <v>55.75</v>
      </c>
      <c r="T589" s="17">
        <f t="shared" si="96"/>
        <v>49.85</v>
      </c>
      <c r="U589" s="17">
        <f t="shared" si="97"/>
        <v>58.25</v>
      </c>
      <c r="V589" s="16">
        <f t="shared" si="98"/>
        <v>56.85</v>
      </c>
      <c r="W589" s="16">
        <f t="shared" si="99"/>
        <v>57.2</v>
      </c>
    </row>
    <row r="590" spans="1:23" ht="13.5" x14ac:dyDescent="0.25">
      <c r="A590" s="3">
        <v>42863</v>
      </c>
      <c r="B590" s="2">
        <v>3.7778</v>
      </c>
      <c r="C590" s="2">
        <v>53.596167257021598</v>
      </c>
      <c r="D590" s="2">
        <v>1.5220061515032413E-2</v>
      </c>
      <c r="E590" s="2">
        <v>3.4512793972136691E-2</v>
      </c>
      <c r="F590" s="2">
        <v>3.7852000000000006</v>
      </c>
      <c r="G590" s="2">
        <v>3.7815099999999995</v>
      </c>
      <c r="H590" s="2">
        <v>3.7925950000000008</v>
      </c>
      <c r="I590" s="2">
        <v>3.7292279999999973</v>
      </c>
      <c r="J590" s="13">
        <v>3.6398569999999983</v>
      </c>
      <c r="K590" s="13" t="s">
        <v>55</v>
      </c>
      <c r="L590" s="13" t="s">
        <v>50</v>
      </c>
      <c r="M590" s="13" t="s">
        <v>47</v>
      </c>
      <c r="N590" s="16">
        <f t="shared" si="90"/>
        <v>50</v>
      </c>
      <c r="O590" s="16">
        <f t="shared" si="91"/>
        <v>100</v>
      </c>
      <c r="P590" s="16">
        <f t="shared" si="92"/>
        <v>50</v>
      </c>
      <c r="Q590" s="16">
        <f t="shared" si="93"/>
        <v>33</v>
      </c>
      <c r="R590" s="17">
        <f t="shared" si="94"/>
        <v>64.95</v>
      </c>
      <c r="S590" s="17">
        <f t="shared" si="95"/>
        <v>55.75</v>
      </c>
      <c r="T590" s="17">
        <f t="shared" si="96"/>
        <v>49.85</v>
      </c>
      <c r="U590" s="17">
        <f t="shared" si="97"/>
        <v>58.25</v>
      </c>
      <c r="V590" s="16">
        <f t="shared" si="98"/>
        <v>56.85</v>
      </c>
      <c r="W590" s="16">
        <f t="shared" si="99"/>
        <v>57.2</v>
      </c>
    </row>
    <row r="591" spans="1:23" ht="13.5" x14ac:dyDescent="0.25">
      <c r="A591" s="3">
        <v>42864</v>
      </c>
      <c r="B591" s="2">
        <v>3.7683</v>
      </c>
      <c r="C591" s="2">
        <v>50.573535388400771</v>
      </c>
      <c r="D591" s="2">
        <v>1.2288529112796986E-2</v>
      </c>
      <c r="E591" s="2">
        <v>3.896074420698481E-2</v>
      </c>
      <c r="F591" s="2">
        <v>3.7814799999999997</v>
      </c>
      <c r="G591" s="2">
        <v>3.7819199999999995</v>
      </c>
      <c r="H591" s="2">
        <v>3.7943850000000006</v>
      </c>
      <c r="I591" s="2">
        <v>3.7307599999999974</v>
      </c>
      <c r="J591" s="13">
        <v>3.6405574999999981</v>
      </c>
      <c r="K591" s="13" t="s">
        <v>55</v>
      </c>
      <c r="L591" s="13" t="s">
        <v>50</v>
      </c>
      <c r="M591" s="13" t="s">
        <v>47</v>
      </c>
      <c r="N591" s="16">
        <f t="shared" si="90"/>
        <v>50</v>
      </c>
      <c r="O591" s="16">
        <f t="shared" si="91"/>
        <v>100</v>
      </c>
      <c r="P591" s="16">
        <f t="shared" si="92"/>
        <v>50</v>
      </c>
      <c r="Q591" s="16">
        <f t="shared" si="93"/>
        <v>33</v>
      </c>
      <c r="R591" s="17">
        <f t="shared" si="94"/>
        <v>64.95</v>
      </c>
      <c r="S591" s="17">
        <f t="shared" si="95"/>
        <v>55.75</v>
      </c>
      <c r="T591" s="17">
        <f t="shared" si="96"/>
        <v>49.85</v>
      </c>
      <c r="U591" s="17">
        <f t="shared" si="97"/>
        <v>58.25</v>
      </c>
      <c r="V591" s="16">
        <f t="shared" si="98"/>
        <v>56.85</v>
      </c>
      <c r="W591" s="16">
        <f t="shared" si="99"/>
        <v>57.2</v>
      </c>
    </row>
    <row r="592" spans="1:23" ht="13.5" x14ac:dyDescent="0.25">
      <c r="A592" s="3">
        <v>42865</v>
      </c>
      <c r="B592" s="2">
        <v>3.7541000000000002</v>
      </c>
      <c r="C592" s="2">
        <v>46.364464911514084</v>
      </c>
      <c r="D592" s="2">
        <v>1.0856832454488874E-2</v>
      </c>
      <c r="E592" s="2">
        <v>4.2202364252218058E-2</v>
      </c>
      <c r="F592" s="2">
        <v>3.7749200000000003</v>
      </c>
      <c r="G592" s="2">
        <v>3.7809099999999995</v>
      </c>
      <c r="H592" s="2">
        <v>3.7938800000000001</v>
      </c>
      <c r="I592" s="2">
        <v>3.7320079999999978</v>
      </c>
      <c r="J592" s="13">
        <v>3.640960499999998</v>
      </c>
      <c r="K592" s="13" t="s">
        <v>55</v>
      </c>
      <c r="L592" s="13" t="s">
        <v>50</v>
      </c>
      <c r="M592" s="13" t="s">
        <v>47</v>
      </c>
      <c r="N592" s="16">
        <f t="shared" si="90"/>
        <v>50</v>
      </c>
      <c r="O592" s="16">
        <f t="shared" si="91"/>
        <v>100</v>
      </c>
      <c r="P592" s="16">
        <f t="shared" si="92"/>
        <v>50</v>
      </c>
      <c r="Q592" s="16">
        <f t="shared" si="93"/>
        <v>33</v>
      </c>
      <c r="R592" s="17">
        <f t="shared" si="94"/>
        <v>64.95</v>
      </c>
      <c r="S592" s="17">
        <f t="shared" si="95"/>
        <v>55.75</v>
      </c>
      <c r="T592" s="17">
        <f t="shared" si="96"/>
        <v>49.85</v>
      </c>
      <c r="U592" s="17">
        <f t="shared" si="97"/>
        <v>58.25</v>
      </c>
      <c r="V592" s="16">
        <f t="shared" si="98"/>
        <v>56.85</v>
      </c>
      <c r="W592" s="16">
        <f t="shared" si="99"/>
        <v>57.2</v>
      </c>
    </row>
    <row r="593" spans="1:23" ht="13.5" x14ac:dyDescent="0.25">
      <c r="A593" s="3">
        <v>42866</v>
      </c>
      <c r="B593" s="2">
        <v>3.7730000000000001</v>
      </c>
      <c r="C593" s="2">
        <v>52.080951775106747</v>
      </c>
      <c r="D593" s="2">
        <v>8.3265079221450655E-3</v>
      </c>
      <c r="E593" s="2">
        <v>4.731760155685482E-2</v>
      </c>
      <c r="F593" s="2">
        <v>3.7730400000000004</v>
      </c>
      <c r="G593" s="2">
        <v>3.78179</v>
      </c>
      <c r="H593" s="2">
        <v>3.7900100000000001</v>
      </c>
      <c r="I593" s="2">
        <v>3.7338159999999982</v>
      </c>
      <c r="J593" s="13">
        <v>3.6414579999999979</v>
      </c>
      <c r="K593" s="13" t="s">
        <v>55</v>
      </c>
      <c r="L593" s="13" t="s">
        <v>50</v>
      </c>
      <c r="M593" s="13" t="s">
        <v>47</v>
      </c>
      <c r="N593" s="16">
        <f t="shared" si="90"/>
        <v>50</v>
      </c>
      <c r="O593" s="16">
        <f t="shared" si="91"/>
        <v>100</v>
      </c>
      <c r="P593" s="16">
        <f t="shared" si="92"/>
        <v>50</v>
      </c>
      <c r="Q593" s="16">
        <f t="shared" si="93"/>
        <v>33</v>
      </c>
      <c r="R593" s="17">
        <f t="shared" si="94"/>
        <v>64.95</v>
      </c>
      <c r="S593" s="17">
        <f t="shared" si="95"/>
        <v>55.75</v>
      </c>
      <c r="T593" s="17">
        <f t="shared" si="96"/>
        <v>49.85</v>
      </c>
      <c r="U593" s="17">
        <f t="shared" si="97"/>
        <v>58.25</v>
      </c>
      <c r="V593" s="16">
        <f t="shared" si="98"/>
        <v>56.85</v>
      </c>
      <c r="W593" s="16">
        <f t="shared" si="99"/>
        <v>57.2</v>
      </c>
    </row>
    <row r="594" spans="1:23" ht="13.5" x14ac:dyDescent="0.25">
      <c r="A594" s="3">
        <v>42867</v>
      </c>
      <c r="B594" s="2">
        <v>3.7683</v>
      </c>
      <c r="C594" s="2">
        <v>50.635665587234925</v>
      </c>
      <c r="D594" s="2">
        <v>1.3481649580028066E-2</v>
      </c>
      <c r="E594" s="2">
        <v>5.2692614785759241E-2</v>
      </c>
      <c r="F594" s="2">
        <v>3.7683</v>
      </c>
      <c r="G594" s="2">
        <v>3.77766</v>
      </c>
      <c r="H594" s="2">
        <v>3.7859049999999996</v>
      </c>
      <c r="I594" s="2">
        <v>3.7357119999999986</v>
      </c>
      <c r="J594" s="13">
        <v>3.6418184999999976</v>
      </c>
      <c r="K594" s="13" t="s">
        <v>55</v>
      </c>
      <c r="L594" s="13" t="s">
        <v>50</v>
      </c>
      <c r="M594" s="13" t="s">
        <v>47</v>
      </c>
      <c r="N594" s="16">
        <f t="shared" si="90"/>
        <v>50</v>
      </c>
      <c r="O594" s="16">
        <f t="shared" si="91"/>
        <v>100</v>
      </c>
      <c r="P594" s="16">
        <f t="shared" si="92"/>
        <v>50</v>
      </c>
      <c r="Q594" s="16">
        <f t="shared" si="93"/>
        <v>33</v>
      </c>
      <c r="R594" s="17">
        <f t="shared" si="94"/>
        <v>64.95</v>
      </c>
      <c r="S594" s="17">
        <f t="shared" si="95"/>
        <v>55.75</v>
      </c>
      <c r="T594" s="17">
        <f t="shared" si="96"/>
        <v>49.85</v>
      </c>
      <c r="U594" s="17">
        <f t="shared" si="97"/>
        <v>58.25</v>
      </c>
      <c r="V594" s="16">
        <f t="shared" si="98"/>
        <v>56.85</v>
      </c>
      <c r="W594" s="16">
        <f t="shared" si="99"/>
        <v>57.2</v>
      </c>
    </row>
    <row r="595" spans="1:23" ht="13.5" x14ac:dyDescent="0.25">
      <c r="A595" s="3">
        <v>42870</v>
      </c>
      <c r="B595" s="2">
        <v>3.7541000000000002</v>
      </c>
      <c r="C595" s="2">
        <v>46.442290236700714</v>
      </c>
      <c r="D595" s="2">
        <v>1.5397140627314787E-2</v>
      </c>
      <c r="E595" s="2">
        <v>5.7154170373918664E-2</v>
      </c>
      <c r="F595" s="2">
        <v>3.7635600000000005</v>
      </c>
      <c r="G595" s="2">
        <v>3.7743799999999998</v>
      </c>
      <c r="H595" s="2">
        <v>3.7810899999999998</v>
      </c>
      <c r="I595" s="2">
        <v>3.7373239999999992</v>
      </c>
      <c r="J595" s="13">
        <v>3.6421079999999977</v>
      </c>
      <c r="K595" s="13" t="s">
        <v>55</v>
      </c>
      <c r="L595" s="13" t="s">
        <v>50</v>
      </c>
      <c r="M595" s="13" t="s">
        <v>47</v>
      </c>
      <c r="N595" s="16">
        <f t="shared" si="90"/>
        <v>50</v>
      </c>
      <c r="O595" s="16">
        <f t="shared" si="91"/>
        <v>100</v>
      </c>
      <c r="P595" s="16">
        <f t="shared" si="92"/>
        <v>50</v>
      </c>
      <c r="Q595" s="16">
        <f t="shared" si="93"/>
        <v>33</v>
      </c>
      <c r="R595" s="17">
        <f t="shared" si="94"/>
        <v>64.95</v>
      </c>
      <c r="S595" s="17">
        <f t="shared" si="95"/>
        <v>55.75</v>
      </c>
      <c r="T595" s="17">
        <f t="shared" si="96"/>
        <v>49.85</v>
      </c>
      <c r="U595" s="17">
        <f t="shared" si="97"/>
        <v>58.25</v>
      </c>
      <c r="V595" s="16">
        <f t="shared" si="98"/>
        <v>56.85</v>
      </c>
      <c r="W595" s="16">
        <f t="shared" si="99"/>
        <v>57.2</v>
      </c>
    </row>
    <row r="596" spans="1:23" ht="13.5" x14ac:dyDescent="0.25">
      <c r="A596" s="3">
        <v>42871</v>
      </c>
      <c r="B596" s="2">
        <v>3.7446000000000002</v>
      </c>
      <c r="C596" s="2">
        <v>43.827289748553817</v>
      </c>
      <c r="D596" s="2">
        <v>1.7799908363766548E-2</v>
      </c>
      <c r="E596" s="2">
        <v>6.06075873863368E-2</v>
      </c>
      <c r="F596" s="2">
        <v>3.7588200000000001</v>
      </c>
      <c r="G596" s="2">
        <v>3.7701499999999997</v>
      </c>
      <c r="H596" s="2">
        <v>3.7762550000000004</v>
      </c>
      <c r="I596" s="2">
        <v>3.7387459999999995</v>
      </c>
      <c r="J596" s="13">
        <v>3.6423044999999972</v>
      </c>
      <c r="K596" s="13" t="s">
        <v>55</v>
      </c>
      <c r="L596" s="13" t="s">
        <v>50</v>
      </c>
      <c r="M596" s="13" t="s">
        <v>47</v>
      </c>
      <c r="N596" s="16">
        <f t="shared" si="90"/>
        <v>50</v>
      </c>
      <c r="O596" s="16">
        <f t="shared" si="91"/>
        <v>100</v>
      </c>
      <c r="P596" s="16">
        <f t="shared" si="92"/>
        <v>50</v>
      </c>
      <c r="Q596" s="16">
        <f t="shared" si="93"/>
        <v>33</v>
      </c>
      <c r="R596" s="17">
        <f t="shared" si="94"/>
        <v>64.95</v>
      </c>
      <c r="S596" s="17">
        <f t="shared" si="95"/>
        <v>55.75</v>
      </c>
      <c r="T596" s="17">
        <f t="shared" si="96"/>
        <v>49.85</v>
      </c>
      <c r="U596" s="17">
        <f t="shared" si="97"/>
        <v>58.25</v>
      </c>
      <c r="V596" s="16">
        <f t="shared" si="98"/>
        <v>56.85</v>
      </c>
      <c r="W596" s="16">
        <f t="shared" si="99"/>
        <v>57.2</v>
      </c>
    </row>
    <row r="597" spans="1:23" ht="13.5" x14ac:dyDescent="0.25">
      <c r="A597" s="3">
        <v>42872</v>
      </c>
      <c r="B597" s="2">
        <v>3.7446000000000002</v>
      </c>
      <c r="C597" s="2">
        <v>43.827289748553817</v>
      </c>
      <c r="D597" s="2">
        <v>1.996162202208307E-2</v>
      </c>
      <c r="E597" s="2">
        <v>5.9900835083653306E-2</v>
      </c>
      <c r="F597" s="2">
        <v>3.75692</v>
      </c>
      <c r="G597" s="2">
        <v>3.7659199999999999</v>
      </c>
      <c r="H597" s="2">
        <v>3.7730050000000004</v>
      </c>
      <c r="I597" s="2">
        <v>3.7401679999999997</v>
      </c>
      <c r="J597" s="13">
        <v>3.6425009999999975</v>
      </c>
      <c r="K597" s="13" t="s">
        <v>55</v>
      </c>
      <c r="L597" s="13" t="s">
        <v>50</v>
      </c>
      <c r="M597" s="13" t="s">
        <v>47</v>
      </c>
      <c r="N597" s="16">
        <f t="shared" si="90"/>
        <v>50</v>
      </c>
      <c r="O597" s="16">
        <f t="shared" si="91"/>
        <v>100</v>
      </c>
      <c r="P597" s="16">
        <f t="shared" si="92"/>
        <v>50</v>
      </c>
      <c r="Q597" s="16">
        <f t="shared" si="93"/>
        <v>33</v>
      </c>
      <c r="R597" s="17">
        <f t="shared" si="94"/>
        <v>64.95</v>
      </c>
      <c r="S597" s="17">
        <f t="shared" si="95"/>
        <v>55.75</v>
      </c>
      <c r="T597" s="17">
        <f t="shared" si="96"/>
        <v>49.85</v>
      </c>
      <c r="U597" s="17">
        <f t="shared" si="97"/>
        <v>58.25</v>
      </c>
      <c r="V597" s="16">
        <f t="shared" si="98"/>
        <v>56.85</v>
      </c>
      <c r="W597" s="16">
        <f t="shared" si="99"/>
        <v>57.2</v>
      </c>
    </row>
    <row r="598" spans="1:23" ht="13.5" x14ac:dyDescent="0.25">
      <c r="A598" s="3">
        <v>42873</v>
      </c>
      <c r="B598" s="2">
        <v>3.7446000000000002</v>
      </c>
      <c r="C598" s="2">
        <v>43.827289748553817</v>
      </c>
      <c r="D598" s="2">
        <v>2.121753304188001E-2</v>
      </c>
      <c r="E598" s="2">
        <v>5.8936209062964477E-2</v>
      </c>
      <c r="F598" s="2">
        <v>3.7512400000000001</v>
      </c>
      <c r="G598" s="2">
        <v>3.76214</v>
      </c>
      <c r="H598" s="2">
        <v>3.7697550000000009</v>
      </c>
      <c r="I598" s="2">
        <v>3.74159</v>
      </c>
      <c r="J598" s="13">
        <v>3.6426974999999975</v>
      </c>
      <c r="K598" s="13" t="s">
        <v>55</v>
      </c>
      <c r="L598" s="13" t="s">
        <v>50</v>
      </c>
      <c r="M598" s="13" t="s">
        <v>47</v>
      </c>
      <c r="N598" s="16">
        <f t="shared" si="90"/>
        <v>50</v>
      </c>
      <c r="O598" s="16">
        <f t="shared" si="91"/>
        <v>100</v>
      </c>
      <c r="P598" s="16">
        <f t="shared" si="92"/>
        <v>50</v>
      </c>
      <c r="Q598" s="16">
        <f t="shared" si="93"/>
        <v>33</v>
      </c>
      <c r="R598" s="17">
        <f t="shared" si="94"/>
        <v>64.95</v>
      </c>
      <c r="S598" s="17">
        <f t="shared" si="95"/>
        <v>55.75</v>
      </c>
      <c r="T598" s="17">
        <f t="shared" si="96"/>
        <v>49.85</v>
      </c>
      <c r="U598" s="17">
        <f t="shared" si="97"/>
        <v>58.25</v>
      </c>
      <c r="V598" s="16">
        <f t="shared" si="98"/>
        <v>56.85</v>
      </c>
      <c r="W598" s="16">
        <f t="shared" si="99"/>
        <v>57.2</v>
      </c>
    </row>
    <row r="599" spans="1:23" ht="13.5" x14ac:dyDescent="0.25">
      <c r="A599" s="3">
        <v>42874</v>
      </c>
      <c r="B599" s="2">
        <v>3.7351000000000001</v>
      </c>
      <c r="C599" s="2">
        <v>40.947631297170176</v>
      </c>
      <c r="D599" s="2">
        <v>2.4571109675146641E-2</v>
      </c>
      <c r="E599" s="2">
        <v>5.9511377724808856E-2</v>
      </c>
      <c r="F599" s="2">
        <v>3.7446000000000006</v>
      </c>
      <c r="G599" s="2">
        <v>3.7564500000000001</v>
      </c>
      <c r="H599" s="2">
        <v>3.7683000000000009</v>
      </c>
      <c r="I599" s="2">
        <v>3.7428219999999999</v>
      </c>
      <c r="J599" s="13">
        <v>3.6426879999999979</v>
      </c>
      <c r="K599" s="13" t="s">
        <v>55</v>
      </c>
      <c r="L599" s="13" t="s">
        <v>50</v>
      </c>
      <c r="M599" s="13" t="s">
        <v>47</v>
      </c>
      <c r="N599" s="16">
        <f t="shared" si="90"/>
        <v>50</v>
      </c>
      <c r="O599" s="16">
        <f t="shared" si="91"/>
        <v>100</v>
      </c>
      <c r="P599" s="16">
        <f t="shared" si="92"/>
        <v>50</v>
      </c>
      <c r="Q599" s="16">
        <f t="shared" si="93"/>
        <v>33</v>
      </c>
      <c r="R599" s="17">
        <f t="shared" si="94"/>
        <v>64.95</v>
      </c>
      <c r="S599" s="17">
        <f t="shared" si="95"/>
        <v>55.75</v>
      </c>
      <c r="T599" s="17">
        <f t="shared" si="96"/>
        <v>49.85</v>
      </c>
      <c r="U599" s="17">
        <f t="shared" si="97"/>
        <v>58.25</v>
      </c>
      <c r="V599" s="16">
        <f t="shared" si="98"/>
        <v>56.85</v>
      </c>
      <c r="W599" s="16">
        <f t="shared" si="99"/>
        <v>57.2</v>
      </c>
    </row>
    <row r="600" spans="1:23" ht="13.5" x14ac:dyDescent="0.25">
      <c r="A600" s="3">
        <v>42877</v>
      </c>
      <c r="B600" s="2">
        <v>3.6640000000000001</v>
      </c>
      <c r="C600" s="2">
        <v>26.77060317994642</v>
      </c>
      <c r="D600" s="2">
        <v>3.0649027439955567E-2</v>
      </c>
      <c r="E600" s="2">
        <v>6.1687921385512115E-2</v>
      </c>
      <c r="F600" s="2">
        <v>3.7265800000000007</v>
      </c>
      <c r="G600" s="2">
        <v>3.7450700000000006</v>
      </c>
      <c r="H600" s="2">
        <v>3.7632900000000005</v>
      </c>
      <c r="I600" s="2">
        <v>3.7426319999999991</v>
      </c>
      <c r="J600" s="13">
        <v>3.6424134999999978</v>
      </c>
      <c r="K600" s="13" t="s">
        <v>55</v>
      </c>
      <c r="L600" s="13" t="s">
        <v>50</v>
      </c>
      <c r="M600" s="13" t="s">
        <v>47</v>
      </c>
      <c r="N600" s="16">
        <f t="shared" si="90"/>
        <v>50</v>
      </c>
      <c r="O600" s="16">
        <f t="shared" si="91"/>
        <v>100</v>
      </c>
      <c r="P600" s="16">
        <f t="shared" si="92"/>
        <v>50</v>
      </c>
      <c r="Q600" s="16">
        <f t="shared" si="93"/>
        <v>33</v>
      </c>
      <c r="R600" s="17">
        <f t="shared" si="94"/>
        <v>64.95</v>
      </c>
      <c r="S600" s="17">
        <f t="shared" si="95"/>
        <v>55.75</v>
      </c>
      <c r="T600" s="17">
        <f t="shared" si="96"/>
        <v>49.85</v>
      </c>
      <c r="U600" s="17">
        <f t="shared" si="97"/>
        <v>58.25</v>
      </c>
      <c r="V600" s="16">
        <f t="shared" si="98"/>
        <v>56.85</v>
      </c>
      <c r="W600" s="16">
        <f t="shared" si="99"/>
        <v>57.2</v>
      </c>
    </row>
    <row r="601" spans="1:23" ht="13.5" x14ac:dyDescent="0.25">
      <c r="A601" s="3">
        <v>42878</v>
      </c>
      <c r="B601" s="2">
        <v>3.6545000000000001</v>
      </c>
      <c r="C601" s="2">
        <v>25.500208027649649</v>
      </c>
      <c r="D601" s="2">
        <v>3.5600683495689456E-2</v>
      </c>
      <c r="E601" s="2">
        <v>6.4578606810556285E-2</v>
      </c>
      <c r="F601" s="2">
        <v>3.7085599999999999</v>
      </c>
      <c r="G601" s="2">
        <v>3.7336899999999993</v>
      </c>
      <c r="H601" s="2">
        <v>3.7578049999999998</v>
      </c>
      <c r="I601" s="2">
        <v>3.7422519999999997</v>
      </c>
      <c r="J601" s="13">
        <v>3.642091499999998</v>
      </c>
      <c r="K601" s="13" t="s">
        <v>55</v>
      </c>
      <c r="L601" s="13" t="s">
        <v>50</v>
      </c>
      <c r="M601" s="13" t="s">
        <v>47</v>
      </c>
      <c r="N601" s="16">
        <f t="shared" si="90"/>
        <v>50</v>
      </c>
      <c r="O601" s="16">
        <f t="shared" si="91"/>
        <v>100</v>
      </c>
      <c r="P601" s="16">
        <f t="shared" si="92"/>
        <v>50</v>
      </c>
      <c r="Q601" s="16">
        <f t="shared" si="93"/>
        <v>33</v>
      </c>
      <c r="R601" s="17">
        <f t="shared" si="94"/>
        <v>64.95</v>
      </c>
      <c r="S601" s="17">
        <f t="shared" si="95"/>
        <v>55.75</v>
      </c>
      <c r="T601" s="17">
        <f t="shared" si="96"/>
        <v>49.85</v>
      </c>
      <c r="U601" s="17">
        <f t="shared" si="97"/>
        <v>58.25</v>
      </c>
      <c r="V601" s="16">
        <f t="shared" si="98"/>
        <v>56.85</v>
      </c>
      <c r="W601" s="16">
        <f t="shared" si="99"/>
        <v>57.2</v>
      </c>
    </row>
    <row r="602" spans="1:23" ht="13.5" x14ac:dyDescent="0.25">
      <c r="A602" s="3">
        <v>42879</v>
      </c>
      <c r="B602" s="2">
        <v>3.6640000000000001</v>
      </c>
      <c r="C602" s="2">
        <v>29.122422966207282</v>
      </c>
      <c r="D602" s="2">
        <v>3.7483027317182227E-2</v>
      </c>
      <c r="E602" s="2">
        <v>6.7443821269462856E-2</v>
      </c>
      <c r="F602" s="2">
        <v>3.6924400000000004</v>
      </c>
      <c r="G602" s="2">
        <v>3.7246800000000007</v>
      </c>
      <c r="H602" s="2">
        <v>3.7527949999999999</v>
      </c>
      <c r="I602" s="2">
        <v>3.7420619999999998</v>
      </c>
      <c r="J602" s="13">
        <v>3.6418169999999974</v>
      </c>
      <c r="K602" s="13" t="s">
        <v>55</v>
      </c>
      <c r="L602" s="13" t="s">
        <v>50</v>
      </c>
      <c r="M602" s="13" t="s">
        <v>47</v>
      </c>
      <c r="N602" s="16">
        <f t="shared" si="90"/>
        <v>50</v>
      </c>
      <c r="O602" s="16">
        <f t="shared" si="91"/>
        <v>100</v>
      </c>
      <c r="P602" s="16">
        <f t="shared" si="92"/>
        <v>50</v>
      </c>
      <c r="Q602" s="16">
        <f t="shared" si="93"/>
        <v>33</v>
      </c>
      <c r="R602" s="17">
        <f t="shared" si="94"/>
        <v>64.95</v>
      </c>
      <c r="S602" s="17">
        <f t="shared" si="95"/>
        <v>55.75</v>
      </c>
      <c r="T602" s="17">
        <f t="shared" si="96"/>
        <v>49.85</v>
      </c>
      <c r="U602" s="17">
        <f t="shared" si="97"/>
        <v>58.25</v>
      </c>
      <c r="V602" s="16">
        <f t="shared" si="98"/>
        <v>56.85</v>
      </c>
      <c r="W602" s="16">
        <f t="shared" si="99"/>
        <v>57.2</v>
      </c>
    </row>
    <row r="603" spans="1:23" ht="13.5" x14ac:dyDescent="0.25">
      <c r="A603" s="3">
        <v>42880</v>
      </c>
      <c r="B603" s="2">
        <v>3.6688000000000001</v>
      </c>
      <c r="C603" s="2">
        <v>30.949219031742928</v>
      </c>
      <c r="D603" s="2">
        <v>4.2109558489951127E-2</v>
      </c>
      <c r="E603" s="2">
        <v>6.2872230555691869E-2</v>
      </c>
      <c r="F603" s="2">
        <v>3.6772800000000005</v>
      </c>
      <c r="G603" s="2">
        <v>3.7142599999999995</v>
      </c>
      <c r="H603" s="2">
        <v>3.7480250000000006</v>
      </c>
      <c r="I603" s="2">
        <v>3.741968</v>
      </c>
      <c r="J603" s="13">
        <v>3.6416799999999978</v>
      </c>
      <c r="K603" s="13" t="s">
        <v>55</v>
      </c>
      <c r="L603" s="13" t="s">
        <v>50</v>
      </c>
      <c r="M603" s="13" t="s">
        <v>47</v>
      </c>
      <c r="N603" s="16">
        <f t="shared" si="90"/>
        <v>50</v>
      </c>
      <c r="O603" s="16">
        <f t="shared" si="91"/>
        <v>100</v>
      </c>
      <c r="P603" s="16">
        <f t="shared" si="92"/>
        <v>50</v>
      </c>
      <c r="Q603" s="16">
        <f t="shared" si="93"/>
        <v>33</v>
      </c>
      <c r="R603" s="17">
        <f t="shared" si="94"/>
        <v>64.95</v>
      </c>
      <c r="S603" s="17">
        <f t="shared" si="95"/>
        <v>55.75</v>
      </c>
      <c r="T603" s="17">
        <f t="shared" si="96"/>
        <v>49.85</v>
      </c>
      <c r="U603" s="17">
        <f t="shared" si="97"/>
        <v>58.25</v>
      </c>
      <c r="V603" s="16">
        <f t="shared" si="98"/>
        <v>56.85</v>
      </c>
      <c r="W603" s="16">
        <f t="shared" si="99"/>
        <v>57.2</v>
      </c>
    </row>
    <row r="604" spans="1:23" ht="13.5" x14ac:dyDescent="0.25">
      <c r="A604" s="3">
        <v>42881</v>
      </c>
      <c r="B604" s="2">
        <v>3.6688000000000001</v>
      </c>
      <c r="C604" s="2">
        <v>30.949219031742928</v>
      </c>
      <c r="D604" s="2">
        <v>4.5718840081266254E-2</v>
      </c>
      <c r="E604" s="2">
        <v>5.8119108066136932E-2</v>
      </c>
      <c r="F604" s="2">
        <v>3.6640199999999998</v>
      </c>
      <c r="G604" s="2">
        <v>3.7043100000000004</v>
      </c>
      <c r="H604" s="2">
        <v>3.7409850000000007</v>
      </c>
      <c r="I604" s="2">
        <v>3.7418739999999997</v>
      </c>
      <c r="J604" s="13">
        <v>3.6415429999999973</v>
      </c>
      <c r="K604" s="13" t="s">
        <v>55</v>
      </c>
      <c r="L604" s="13" t="s">
        <v>54</v>
      </c>
      <c r="M604" s="13" t="s">
        <v>47</v>
      </c>
      <c r="N604" s="16">
        <f t="shared" si="90"/>
        <v>50</v>
      </c>
      <c r="O604" s="16">
        <f t="shared" si="91"/>
        <v>100</v>
      </c>
      <c r="P604" s="16">
        <f t="shared" si="92"/>
        <v>50</v>
      </c>
      <c r="Q604" s="16">
        <f t="shared" si="93"/>
        <v>16.5</v>
      </c>
      <c r="R604" s="17">
        <f t="shared" si="94"/>
        <v>62.475000000000001</v>
      </c>
      <c r="S604" s="17">
        <f t="shared" si="95"/>
        <v>51.625</v>
      </c>
      <c r="T604" s="17">
        <f t="shared" si="96"/>
        <v>42.424999999999997</v>
      </c>
      <c r="U604" s="17">
        <f t="shared" si="97"/>
        <v>54.125</v>
      </c>
      <c r="V604" s="16">
        <f t="shared" si="98"/>
        <v>52.17499999999999</v>
      </c>
      <c r="W604" s="16">
        <f t="shared" si="99"/>
        <v>52.662499999999994</v>
      </c>
    </row>
    <row r="605" spans="1:23" ht="13.5" x14ac:dyDescent="0.25">
      <c r="A605" s="3">
        <v>42884</v>
      </c>
      <c r="B605" s="2">
        <v>3.6688000000000001</v>
      </c>
      <c r="C605" s="2">
        <v>30.949219031742928</v>
      </c>
      <c r="D605" s="2">
        <v>4.6974900130515529E-2</v>
      </c>
      <c r="E605" s="2">
        <v>5.4693464712429377E-2</v>
      </c>
      <c r="F605" s="2">
        <v>3.6649800000000008</v>
      </c>
      <c r="G605" s="2">
        <v>3.6957800000000001</v>
      </c>
      <c r="H605" s="2">
        <v>3.7350800000000008</v>
      </c>
      <c r="I605" s="2">
        <v>3.7416879999999999</v>
      </c>
      <c r="J605" s="13">
        <v>3.6415194999999976</v>
      </c>
      <c r="K605" s="13" t="s">
        <v>51</v>
      </c>
      <c r="L605" s="13" t="s">
        <v>54</v>
      </c>
      <c r="M605" s="13" t="s">
        <v>52</v>
      </c>
      <c r="N605" s="16">
        <f t="shared" si="90"/>
        <v>50</v>
      </c>
      <c r="O605" s="16">
        <f t="shared" si="91"/>
        <v>100</v>
      </c>
      <c r="P605" s="16">
        <f t="shared" si="92"/>
        <v>50</v>
      </c>
      <c r="Q605" s="16">
        <f t="shared" si="93"/>
        <v>83.5</v>
      </c>
      <c r="R605" s="17">
        <f t="shared" si="94"/>
        <v>72.525000000000006</v>
      </c>
      <c r="S605" s="17">
        <f t="shared" si="95"/>
        <v>68.375</v>
      </c>
      <c r="T605" s="17">
        <f t="shared" si="96"/>
        <v>72.575000000000003</v>
      </c>
      <c r="U605" s="17">
        <f t="shared" si="97"/>
        <v>70.875</v>
      </c>
      <c r="V605" s="16">
        <f t="shared" si="98"/>
        <v>71.158333333333346</v>
      </c>
      <c r="W605" s="16">
        <f t="shared" si="99"/>
        <v>71.087500000000006</v>
      </c>
    </row>
    <row r="606" spans="1:23" ht="13.5" x14ac:dyDescent="0.25">
      <c r="A606" s="3">
        <v>42885</v>
      </c>
      <c r="B606" s="2">
        <v>3.6593</v>
      </c>
      <c r="C606" s="2">
        <v>29.095501849810418</v>
      </c>
      <c r="D606" s="2">
        <v>4.7637911278725298E-2</v>
      </c>
      <c r="E606" s="2">
        <v>5.2796717301242482E-2</v>
      </c>
      <c r="F606" s="2">
        <v>3.6659400000000004</v>
      </c>
      <c r="G606" s="2">
        <v>3.6872500000000001</v>
      </c>
      <c r="H606" s="2">
        <v>3.7286999999999999</v>
      </c>
      <c r="I606" s="2">
        <v>3.7413119999999997</v>
      </c>
      <c r="J606" s="13">
        <v>3.6415614999999981</v>
      </c>
      <c r="K606" s="13" t="s">
        <v>51</v>
      </c>
      <c r="L606" s="13" t="s">
        <v>54</v>
      </c>
      <c r="M606" s="13" t="s">
        <v>52</v>
      </c>
      <c r="N606" s="16">
        <f t="shared" si="90"/>
        <v>50</v>
      </c>
      <c r="O606" s="16">
        <f t="shared" si="91"/>
        <v>100</v>
      </c>
      <c r="P606" s="16">
        <f t="shared" si="92"/>
        <v>50</v>
      </c>
      <c r="Q606" s="16">
        <f t="shared" si="93"/>
        <v>83.5</v>
      </c>
      <c r="R606" s="17">
        <f t="shared" si="94"/>
        <v>72.525000000000006</v>
      </c>
      <c r="S606" s="17">
        <f t="shared" si="95"/>
        <v>68.375</v>
      </c>
      <c r="T606" s="17">
        <f t="shared" si="96"/>
        <v>72.575000000000003</v>
      </c>
      <c r="U606" s="17">
        <f t="shared" si="97"/>
        <v>70.875</v>
      </c>
      <c r="V606" s="16">
        <f t="shared" si="98"/>
        <v>71.158333333333346</v>
      </c>
      <c r="W606" s="16">
        <f t="shared" si="99"/>
        <v>71.087500000000006</v>
      </c>
    </row>
    <row r="607" spans="1:23" ht="13.5" x14ac:dyDescent="0.25">
      <c r="A607" s="3">
        <v>42886</v>
      </c>
      <c r="B607" s="2">
        <v>3.6593</v>
      </c>
      <c r="C607" s="2">
        <v>29.095501849810418</v>
      </c>
      <c r="D607" s="2">
        <v>4.8586562049786952E-2</v>
      </c>
      <c r="E607" s="2">
        <v>5.2076322841278985E-2</v>
      </c>
      <c r="F607" s="2">
        <v>3.665</v>
      </c>
      <c r="G607" s="2">
        <v>3.6787200000000007</v>
      </c>
      <c r="H607" s="2">
        <v>3.7223199999999999</v>
      </c>
      <c r="I607" s="2">
        <v>3.7409359999999996</v>
      </c>
      <c r="J607" s="13">
        <v>3.6416944999999981</v>
      </c>
      <c r="K607" s="13" t="s">
        <v>55</v>
      </c>
      <c r="L607" s="13" t="s">
        <v>54</v>
      </c>
      <c r="M607" s="13" t="s">
        <v>47</v>
      </c>
      <c r="N607" s="16">
        <f t="shared" si="90"/>
        <v>50</v>
      </c>
      <c r="O607" s="16">
        <f t="shared" si="91"/>
        <v>100</v>
      </c>
      <c r="P607" s="16">
        <f t="shared" si="92"/>
        <v>50</v>
      </c>
      <c r="Q607" s="16">
        <f t="shared" si="93"/>
        <v>16.5</v>
      </c>
      <c r="R607" s="17">
        <f t="shared" si="94"/>
        <v>62.475000000000001</v>
      </c>
      <c r="S607" s="17">
        <f t="shared" si="95"/>
        <v>51.625</v>
      </c>
      <c r="T607" s="17">
        <f t="shared" si="96"/>
        <v>42.424999999999997</v>
      </c>
      <c r="U607" s="17">
        <f t="shared" si="97"/>
        <v>54.125</v>
      </c>
      <c r="V607" s="16">
        <f t="shared" si="98"/>
        <v>52.17499999999999</v>
      </c>
      <c r="W607" s="16">
        <f t="shared" si="99"/>
        <v>52.662499999999994</v>
      </c>
    </row>
    <row r="608" spans="1:23" ht="13.5" x14ac:dyDescent="0.25">
      <c r="A608" s="3">
        <v>42887</v>
      </c>
      <c r="B608" s="2">
        <v>3.6688000000000001</v>
      </c>
      <c r="C608" s="2">
        <v>33.700935679625275</v>
      </c>
      <c r="D608" s="2">
        <v>4.9044490009453323E-2</v>
      </c>
      <c r="E608" s="2">
        <v>5.0930036213393613E-2</v>
      </c>
      <c r="F608" s="2">
        <v>3.665</v>
      </c>
      <c r="G608" s="2">
        <v>3.6711400000000003</v>
      </c>
      <c r="H608" s="2">
        <v>3.7166400000000004</v>
      </c>
      <c r="I608" s="2">
        <v>3.7407499999999998</v>
      </c>
      <c r="J608" s="13">
        <v>3.6417389999999985</v>
      </c>
      <c r="K608" s="13" t="s">
        <v>55</v>
      </c>
      <c r="L608" s="13" t="s">
        <v>50</v>
      </c>
      <c r="M608" s="13" t="s">
        <v>54</v>
      </c>
      <c r="N608" s="16">
        <f t="shared" si="90"/>
        <v>50</v>
      </c>
      <c r="O608" s="16">
        <f t="shared" si="91"/>
        <v>100</v>
      </c>
      <c r="P608" s="16">
        <f t="shared" si="92"/>
        <v>50</v>
      </c>
      <c r="Q608" s="16">
        <f t="shared" si="93"/>
        <v>33</v>
      </c>
      <c r="R608" s="17">
        <f t="shared" si="94"/>
        <v>64.95</v>
      </c>
      <c r="S608" s="17">
        <f t="shared" si="95"/>
        <v>55.75</v>
      </c>
      <c r="T608" s="17">
        <f t="shared" si="96"/>
        <v>49.85</v>
      </c>
      <c r="U608" s="17">
        <f t="shared" si="97"/>
        <v>58.25</v>
      </c>
      <c r="V608" s="16">
        <f t="shared" si="98"/>
        <v>56.85</v>
      </c>
      <c r="W608" s="16">
        <f t="shared" si="99"/>
        <v>57.2</v>
      </c>
    </row>
    <row r="609" spans="1:23" ht="13.5" x14ac:dyDescent="0.25">
      <c r="A609" s="3">
        <v>42888</v>
      </c>
      <c r="B609" s="2">
        <v>3.6688000000000001</v>
      </c>
      <c r="C609" s="2">
        <v>33.700935679625275</v>
      </c>
      <c r="D609" s="2">
        <v>4.8246633111648674E-2</v>
      </c>
      <c r="E609" s="2">
        <v>5.0361559750862983E-2</v>
      </c>
      <c r="F609" s="2">
        <v>3.6650000000000005</v>
      </c>
      <c r="G609" s="2">
        <v>3.6645099999999999</v>
      </c>
      <c r="H609" s="2">
        <v>3.7104800000000004</v>
      </c>
      <c r="I609" s="2">
        <v>3.740564</v>
      </c>
      <c r="J609" s="13">
        <v>3.6417834999999981</v>
      </c>
      <c r="K609" s="13" t="s">
        <v>55</v>
      </c>
      <c r="L609" s="13" t="s">
        <v>50</v>
      </c>
      <c r="M609" s="13" t="s">
        <v>54</v>
      </c>
      <c r="N609" s="16">
        <f t="shared" si="90"/>
        <v>50</v>
      </c>
      <c r="O609" s="16">
        <f t="shared" si="91"/>
        <v>100</v>
      </c>
      <c r="P609" s="16">
        <f t="shared" si="92"/>
        <v>50</v>
      </c>
      <c r="Q609" s="16">
        <f t="shared" si="93"/>
        <v>33</v>
      </c>
      <c r="R609" s="17">
        <f t="shared" si="94"/>
        <v>64.95</v>
      </c>
      <c r="S609" s="17">
        <f t="shared" si="95"/>
        <v>55.75</v>
      </c>
      <c r="T609" s="17">
        <f t="shared" si="96"/>
        <v>49.85</v>
      </c>
      <c r="U609" s="17">
        <f t="shared" si="97"/>
        <v>58.25</v>
      </c>
      <c r="V609" s="16">
        <f t="shared" si="98"/>
        <v>56.85</v>
      </c>
      <c r="W609" s="16">
        <f t="shared" si="99"/>
        <v>57.2</v>
      </c>
    </row>
    <row r="610" spans="1:23" ht="13.5" x14ac:dyDescent="0.25">
      <c r="A610" s="3">
        <v>42891</v>
      </c>
      <c r="B610" s="2">
        <v>3.6735000000000002</v>
      </c>
      <c r="C610" s="2">
        <v>36.083017330323614</v>
      </c>
      <c r="D610" s="2">
        <v>3.6540658241725144E-2</v>
      </c>
      <c r="E610" s="2">
        <v>4.9498293987728294E-2</v>
      </c>
      <c r="F610" s="2">
        <v>3.6659400000000004</v>
      </c>
      <c r="G610" s="2">
        <v>3.6654600000000004</v>
      </c>
      <c r="H610" s="2">
        <v>3.7052650000000007</v>
      </c>
      <c r="I610" s="2">
        <v>3.7404719999999996</v>
      </c>
      <c r="J610" s="13">
        <v>3.641760499999998</v>
      </c>
      <c r="K610" s="13" t="s">
        <v>55</v>
      </c>
      <c r="L610" s="13" t="s">
        <v>54</v>
      </c>
      <c r="M610" s="13" t="s">
        <v>49</v>
      </c>
      <c r="N610" s="16">
        <f t="shared" si="90"/>
        <v>50</v>
      </c>
      <c r="O610" s="16">
        <f t="shared" si="91"/>
        <v>100</v>
      </c>
      <c r="P610" s="16">
        <f t="shared" si="92"/>
        <v>50</v>
      </c>
      <c r="Q610" s="16">
        <f t="shared" si="93"/>
        <v>16.5</v>
      </c>
      <c r="R610" s="17">
        <f t="shared" si="94"/>
        <v>62.475000000000001</v>
      </c>
      <c r="S610" s="17">
        <f t="shared" si="95"/>
        <v>51.625</v>
      </c>
      <c r="T610" s="17">
        <f t="shared" si="96"/>
        <v>42.424999999999997</v>
      </c>
      <c r="U610" s="17">
        <f t="shared" si="97"/>
        <v>54.125</v>
      </c>
      <c r="V610" s="16">
        <f t="shared" si="98"/>
        <v>52.17499999999999</v>
      </c>
      <c r="W610" s="16">
        <f t="shared" si="99"/>
        <v>52.662499999999994</v>
      </c>
    </row>
    <row r="611" spans="1:23" ht="13.5" x14ac:dyDescent="0.25">
      <c r="A611" s="3">
        <v>42892</v>
      </c>
      <c r="B611" s="2">
        <v>3.7208999999999999</v>
      </c>
      <c r="C611" s="2">
        <v>54.023981250821492</v>
      </c>
      <c r="D611" s="2">
        <v>2.187198097051235E-2</v>
      </c>
      <c r="E611" s="2">
        <v>4.9910560443165053E-2</v>
      </c>
      <c r="F611" s="2">
        <v>3.6782600000000003</v>
      </c>
      <c r="G611" s="2">
        <v>3.6721000000000004</v>
      </c>
      <c r="H611" s="2">
        <v>3.7028949999999994</v>
      </c>
      <c r="I611" s="2">
        <v>3.7412379999999996</v>
      </c>
      <c r="J611" s="13">
        <v>3.6419974999999982</v>
      </c>
      <c r="K611" s="13" t="s">
        <v>51</v>
      </c>
      <c r="L611" s="13" t="s">
        <v>48</v>
      </c>
      <c r="M611" s="13" t="s">
        <v>52</v>
      </c>
      <c r="N611" s="16">
        <f t="shared" si="90"/>
        <v>50</v>
      </c>
      <c r="O611" s="16">
        <f t="shared" si="91"/>
        <v>100</v>
      </c>
      <c r="P611" s="16">
        <f t="shared" si="92"/>
        <v>50</v>
      </c>
      <c r="Q611" s="16">
        <f t="shared" si="93"/>
        <v>67</v>
      </c>
      <c r="R611" s="17">
        <f t="shared" si="94"/>
        <v>70.05</v>
      </c>
      <c r="S611" s="17">
        <f t="shared" si="95"/>
        <v>64.25</v>
      </c>
      <c r="T611" s="17">
        <f t="shared" si="96"/>
        <v>65.150000000000006</v>
      </c>
      <c r="U611" s="17">
        <f t="shared" si="97"/>
        <v>66.75</v>
      </c>
      <c r="V611" s="16">
        <f t="shared" si="98"/>
        <v>66.483333333333334</v>
      </c>
      <c r="W611" s="16">
        <f t="shared" si="99"/>
        <v>66.550000000000011</v>
      </c>
    </row>
    <row r="612" spans="1:23" ht="13.5" x14ac:dyDescent="0.25">
      <c r="A612" s="3">
        <v>42893</v>
      </c>
      <c r="B612" s="2">
        <v>3.7446000000000002</v>
      </c>
      <c r="C612" s="2">
        <v>60.060503203242682</v>
      </c>
      <c r="D612" s="2">
        <v>9.0794619577896363E-3</v>
      </c>
      <c r="E612" s="2">
        <v>4.8511268314417107E-2</v>
      </c>
      <c r="F612" s="2">
        <v>3.6953200000000002</v>
      </c>
      <c r="G612" s="2">
        <v>3.6801599999999999</v>
      </c>
      <c r="H612" s="2">
        <v>3.70242</v>
      </c>
      <c r="I612" s="2">
        <v>3.7425679999999995</v>
      </c>
      <c r="J612" s="13">
        <v>3.6424659999999984</v>
      </c>
      <c r="K612" s="13" t="s">
        <v>51</v>
      </c>
      <c r="L612" s="13" t="s">
        <v>48</v>
      </c>
      <c r="M612" s="13" t="s">
        <v>52</v>
      </c>
      <c r="N612" s="16">
        <f t="shared" si="90"/>
        <v>50</v>
      </c>
      <c r="O612" s="16">
        <f t="shared" si="91"/>
        <v>100</v>
      </c>
      <c r="P612" s="16">
        <f t="shared" si="92"/>
        <v>50</v>
      </c>
      <c r="Q612" s="16">
        <f t="shared" si="93"/>
        <v>67</v>
      </c>
      <c r="R612" s="17">
        <f t="shared" si="94"/>
        <v>70.05</v>
      </c>
      <c r="S612" s="17">
        <f t="shared" si="95"/>
        <v>64.25</v>
      </c>
      <c r="T612" s="17">
        <f t="shared" si="96"/>
        <v>65.150000000000006</v>
      </c>
      <c r="U612" s="17">
        <f t="shared" si="97"/>
        <v>66.75</v>
      </c>
      <c r="V612" s="16">
        <f t="shared" si="98"/>
        <v>66.483333333333334</v>
      </c>
      <c r="W612" s="16">
        <f t="shared" si="99"/>
        <v>66.550000000000011</v>
      </c>
    </row>
    <row r="613" spans="1:23" ht="13.5" x14ac:dyDescent="0.25">
      <c r="A613" s="3">
        <v>42894</v>
      </c>
      <c r="B613" s="2">
        <v>3.7541000000000002</v>
      </c>
      <c r="C613" s="2">
        <v>62.2027783208706</v>
      </c>
      <c r="D613" s="2">
        <v>-1.930397234033876E-3</v>
      </c>
      <c r="E613" s="2">
        <v>4.6079027672839432E-2</v>
      </c>
      <c r="F613" s="2">
        <v>3.7123800000000005</v>
      </c>
      <c r="G613" s="2">
        <v>3.6886900000000002</v>
      </c>
      <c r="H613" s="2">
        <v>3.7014749999999994</v>
      </c>
      <c r="I613" s="2">
        <v>3.7439979999999995</v>
      </c>
      <c r="J613" s="13">
        <v>3.6429819999999982</v>
      </c>
      <c r="K613" s="13" t="s">
        <v>51</v>
      </c>
      <c r="L613" s="13" t="s">
        <v>48</v>
      </c>
      <c r="M613" s="13" t="s">
        <v>52</v>
      </c>
      <c r="N613" s="16">
        <f t="shared" si="90"/>
        <v>50</v>
      </c>
      <c r="O613" s="16">
        <f t="shared" si="91"/>
        <v>100</v>
      </c>
      <c r="P613" s="16">
        <f t="shared" si="92"/>
        <v>50</v>
      </c>
      <c r="Q613" s="16">
        <f t="shared" si="93"/>
        <v>67</v>
      </c>
      <c r="R613" s="17">
        <f t="shared" si="94"/>
        <v>70.05</v>
      </c>
      <c r="S613" s="17">
        <f t="shared" si="95"/>
        <v>64.25</v>
      </c>
      <c r="T613" s="17">
        <f t="shared" si="96"/>
        <v>65.150000000000006</v>
      </c>
      <c r="U613" s="17">
        <f t="shared" si="97"/>
        <v>66.75</v>
      </c>
      <c r="V613" s="16">
        <f t="shared" si="98"/>
        <v>66.483333333333334</v>
      </c>
      <c r="W613" s="16">
        <f t="shared" si="99"/>
        <v>66.550000000000011</v>
      </c>
    </row>
    <row r="614" spans="1:23" ht="13.5" x14ac:dyDescent="0.25">
      <c r="A614" s="3">
        <v>42895</v>
      </c>
      <c r="B614" s="2">
        <v>3.7919999999999998</v>
      </c>
      <c r="C614" s="2">
        <v>69.281739911843161</v>
      </c>
      <c r="D614" s="2">
        <v>-1.4313843640914037E-2</v>
      </c>
      <c r="E614" s="2">
        <v>4.3161548663296662E-2</v>
      </c>
      <c r="F614" s="2">
        <v>3.7370199999999998</v>
      </c>
      <c r="G614" s="2">
        <v>3.701010000000001</v>
      </c>
      <c r="H614" s="2">
        <v>3.7026599999999994</v>
      </c>
      <c r="I614" s="2">
        <v>3.7461859999999998</v>
      </c>
      <c r="J614" s="13">
        <v>3.6433929999999979</v>
      </c>
      <c r="K614" s="13" t="s">
        <v>51</v>
      </c>
      <c r="L614" s="13" t="s">
        <v>48</v>
      </c>
      <c r="M614" s="13" t="s">
        <v>52</v>
      </c>
      <c r="N614" s="16">
        <f t="shared" si="90"/>
        <v>50</v>
      </c>
      <c r="O614" s="16">
        <f t="shared" si="91"/>
        <v>100</v>
      </c>
      <c r="P614" s="16">
        <f t="shared" si="92"/>
        <v>50</v>
      </c>
      <c r="Q614" s="16">
        <f t="shared" si="93"/>
        <v>67</v>
      </c>
      <c r="R614" s="17">
        <f t="shared" si="94"/>
        <v>70.05</v>
      </c>
      <c r="S614" s="17">
        <f t="shared" si="95"/>
        <v>64.25</v>
      </c>
      <c r="T614" s="17">
        <f t="shared" si="96"/>
        <v>65.150000000000006</v>
      </c>
      <c r="U614" s="17">
        <f t="shared" si="97"/>
        <v>66.75</v>
      </c>
      <c r="V614" s="16">
        <f t="shared" si="98"/>
        <v>66.483333333333334</v>
      </c>
      <c r="W614" s="16">
        <f t="shared" si="99"/>
        <v>66.550000000000011</v>
      </c>
    </row>
    <row r="615" spans="1:23" ht="13.5" x14ac:dyDescent="0.25">
      <c r="A615" s="3">
        <v>42898</v>
      </c>
      <c r="B615" s="2">
        <v>3.8393999999999999</v>
      </c>
      <c r="C615" s="2">
        <v>75.469573123046985</v>
      </c>
      <c r="D615" s="2">
        <v>-2.8767953006522795E-2</v>
      </c>
      <c r="E615" s="2">
        <v>4.0134211915556398E-2</v>
      </c>
      <c r="F615" s="2">
        <v>3.7702</v>
      </c>
      <c r="G615" s="2">
        <v>3.71807</v>
      </c>
      <c r="H615" s="2">
        <v>3.7069249999999996</v>
      </c>
      <c r="I615" s="2">
        <v>3.7493220000000003</v>
      </c>
      <c r="J615" s="13">
        <v>3.6440634999999979</v>
      </c>
      <c r="K615" s="13" t="s">
        <v>51</v>
      </c>
      <c r="L615" s="13" t="s">
        <v>48</v>
      </c>
      <c r="M615" s="13" t="s">
        <v>52</v>
      </c>
      <c r="N615" s="16">
        <f t="shared" si="90"/>
        <v>50</v>
      </c>
      <c r="O615" s="16">
        <f t="shared" si="91"/>
        <v>100</v>
      </c>
      <c r="P615" s="16">
        <f t="shared" si="92"/>
        <v>50</v>
      </c>
      <c r="Q615" s="16">
        <f t="shared" si="93"/>
        <v>67</v>
      </c>
      <c r="R615" s="17">
        <f t="shared" si="94"/>
        <v>70.05</v>
      </c>
      <c r="S615" s="17">
        <f t="shared" si="95"/>
        <v>64.25</v>
      </c>
      <c r="T615" s="17">
        <f t="shared" si="96"/>
        <v>65.150000000000006</v>
      </c>
      <c r="U615" s="17">
        <f t="shared" si="97"/>
        <v>66.75</v>
      </c>
      <c r="V615" s="16">
        <f t="shared" si="98"/>
        <v>66.483333333333334</v>
      </c>
      <c r="W615" s="16">
        <f t="shared" si="99"/>
        <v>66.550000000000011</v>
      </c>
    </row>
    <row r="616" spans="1:23" ht="13.5" x14ac:dyDescent="0.25">
      <c r="A616" s="3">
        <v>42899</v>
      </c>
      <c r="B616" s="2">
        <v>3.8393999999999999</v>
      </c>
      <c r="C616" s="2">
        <v>75.469573123046999</v>
      </c>
      <c r="D616" s="2">
        <v>-4.3170255751583397E-2</v>
      </c>
      <c r="E616" s="2">
        <v>3.6491111419162135E-2</v>
      </c>
      <c r="F616" s="2">
        <v>3.7938999999999998</v>
      </c>
      <c r="G616" s="2">
        <v>3.7360799999999998</v>
      </c>
      <c r="H616" s="2">
        <v>3.7116649999999991</v>
      </c>
      <c r="I616" s="2">
        <v>3.7523680000000006</v>
      </c>
      <c r="J616" s="13">
        <v>3.6447339999999979</v>
      </c>
      <c r="K616" s="13" t="s">
        <v>51</v>
      </c>
      <c r="L616" s="13" t="s">
        <v>48</v>
      </c>
      <c r="M616" s="13" t="s">
        <v>52</v>
      </c>
      <c r="N616" s="16">
        <f t="shared" si="90"/>
        <v>50</v>
      </c>
      <c r="O616" s="16">
        <f t="shared" si="91"/>
        <v>100</v>
      </c>
      <c r="P616" s="16">
        <f t="shared" si="92"/>
        <v>50</v>
      </c>
      <c r="Q616" s="16">
        <f t="shared" si="93"/>
        <v>67</v>
      </c>
      <c r="R616" s="17">
        <f t="shared" si="94"/>
        <v>70.05</v>
      </c>
      <c r="S616" s="17">
        <f t="shared" si="95"/>
        <v>64.25</v>
      </c>
      <c r="T616" s="17">
        <f t="shared" si="96"/>
        <v>65.150000000000006</v>
      </c>
      <c r="U616" s="17">
        <f t="shared" si="97"/>
        <v>66.75</v>
      </c>
      <c r="V616" s="16">
        <f t="shared" si="98"/>
        <v>66.483333333333334</v>
      </c>
      <c r="W616" s="16">
        <f t="shared" si="99"/>
        <v>66.550000000000011</v>
      </c>
    </row>
    <row r="617" spans="1:23" ht="13.5" x14ac:dyDescent="0.25">
      <c r="A617" s="3">
        <v>42900</v>
      </c>
      <c r="B617" s="2">
        <v>3.7967</v>
      </c>
      <c r="C617" s="2">
        <v>62.34806220833606</v>
      </c>
      <c r="D617" s="2">
        <v>-5.2851601141570281E-2</v>
      </c>
      <c r="E617" s="2">
        <v>3.2462974271185066E-2</v>
      </c>
      <c r="F617" s="2">
        <v>3.8043199999999997</v>
      </c>
      <c r="G617" s="2">
        <v>3.7498200000000006</v>
      </c>
      <c r="H617" s="2">
        <v>3.71427</v>
      </c>
      <c r="I617" s="2">
        <v>3.7534700000000005</v>
      </c>
      <c r="J617" s="13">
        <v>3.6451909999999974</v>
      </c>
      <c r="K617" s="13" t="s">
        <v>51</v>
      </c>
      <c r="L617" s="13" t="s">
        <v>54</v>
      </c>
      <c r="M617" s="13" t="s">
        <v>52</v>
      </c>
      <c r="N617" s="16">
        <f t="shared" si="90"/>
        <v>50</v>
      </c>
      <c r="O617" s="16">
        <f t="shared" si="91"/>
        <v>100</v>
      </c>
      <c r="P617" s="16">
        <f t="shared" si="92"/>
        <v>50</v>
      </c>
      <c r="Q617" s="16">
        <f t="shared" si="93"/>
        <v>83.5</v>
      </c>
      <c r="R617" s="17">
        <f t="shared" si="94"/>
        <v>72.525000000000006</v>
      </c>
      <c r="S617" s="17">
        <f t="shared" si="95"/>
        <v>68.375</v>
      </c>
      <c r="T617" s="17">
        <f t="shared" si="96"/>
        <v>72.575000000000003</v>
      </c>
      <c r="U617" s="17">
        <f t="shared" si="97"/>
        <v>70.875</v>
      </c>
      <c r="V617" s="16">
        <f t="shared" si="98"/>
        <v>71.158333333333346</v>
      </c>
      <c r="W617" s="16">
        <f t="shared" si="99"/>
        <v>71.087500000000006</v>
      </c>
    </row>
    <row r="618" spans="1:23" ht="13.5" x14ac:dyDescent="0.25">
      <c r="A618" s="3">
        <v>42901</v>
      </c>
      <c r="B618" s="2">
        <v>3.7967</v>
      </c>
      <c r="C618" s="2">
        <v>62.348062208336067</v>
      </c>
      <c r="D618" s="2">
        <v>-5.9938676861456486E-2</v>
      </c>
      <c r="E618" s="2">
        <v>2.9119393478642775E-2</v>
      </c>
      <c r="F618" s="2">
        <v>3.81284</v>
      </c>
      <c r="G618" s="2">
        <v>3.7626100000000009</v>
      </c>
      <c r="H618" s="2">
        <v>3.7168750000000004</v>
      </c>
      <c r="I618" s="2">
        <v>3.7544820000000003</v>
      </c>
      <c r="J618" s="13">
        <v>3.6456934999999975</v>
      </c>
      <c r="K618" s="13" t="s">
        <v>55</v>
      </c>
      <c r="L618" s="13" t="s">
        <v>54</v>
      </c>
      <c r="M618" s="13" t="s">
        <v>49</v>
      </c>
      <c r="N618" s="16">
        <f t="shared" si="90"/>
        <v>50</v>
      </c>
      <c r="O618" s="16">
        <f t="shared" si="91"/>
        <v>100</v>
      </c>
      <c r="P618" s="16">
        <f t="shared" si="92"/>
        <v>50</v>
      </c>
      <c r="Q618" s="16">
        <f t="shared" si="93"/>
        <v>16.5</v>
      </c>
      <c r="R618" s="17">
        <f t="shared" si="94"/>
        <v>62.475000000000001</v>
      </c>
      <c r="S618" s="17">
        <f t="shared" si="95"/>
        <v>51.625</v>
      </c>
      <c r="T618" s="17">
        <f t="shared" si="96"/>
        <v>42.424999999999997</v>
      </c>
      <c r="U618" s="17">
        <f t="shared" si="97"/>
        <v>54.125</v>
      </c>
      <c r="V618" s="16">
        <f t="shared" si="98"/>
        <v>52.17499999999999</v>
      </c>
      <c r="W618" s="16">
        <f t="shared" si="99"/>
        <v>52.662499999999994</v>
      </c>
    </row>
    <row r="619" spans="1:23" ht="13.5" x14ac:dyDescent="0.25">
      <c r="A619" s="3">
        <v>42902</v>
      </c>
      <c r="B619" s="2">
        <v>3.8014999999999999</v>
      </c>
      <c r="C619" s="2">
        <v>63.182603361967949</v>
      </c>
      <c r="D619" s="2">
        <v>-6.6621272632176876E-2</v>
      </c>
      <c r="E619" s="2">
        <v>2.6696806332811369E-2</v>
      </c>
      <c r="F619" s="2">
        <v>3.8147399999999996</v>
      </c>
      <c r="G619" s="2">
        <v>3.7758799999999999</v>
      </c>
      <c r="H619" s="2">
        <v>3.7201949999999995</v>
      </c>
      <c r="I619" s="2">
        <v>3.7553180000000004</v>
      </c>
      <c r="J619" s="13">
        <v>3.646310499999998</v>
      </c>
      <c r="K619" s="13" t="s">
        <v>51</v>
      </c>
      <c r="L619" s="13" t="s">
        <v>54</v>
      </c>
      <c r="M619" s="13" t="s">
        <v>52</v>
      </c>
      <c r="N619" s="16">
        <f t="shared" si="90"/>
        <v>50</v>
      </c>
      <c r="O619" s="16">
        <f t="shared" si="91"/>
        <v>100</v>
      </c>
      <c r="P619" s="16">
        <f t="shared" si="92"/>
        <v>50</v>
      </c>
      <c r="Q619" s="16">
        <f t="shared" si="93"/>
        <v>83.5</v>
      </c>
      <c r="R619" s="17">
        <f t="shared" si="94"/>
        <v>72.525000000000006</v>
      </c>
      <c r="S619" s="17">
        <f t="shared" si="95"/>
        <v>68.375</v>
      </c>
      <c r="T619" s="17">
        <f t="shared" si="96"/>
        <v>72.575000000000003</v>
      </c>
      <c r="U619" s="17">
        <f t="shared" si="97"/>
        <v>70.875</v>
      </c>
      <c r="V619" s="16">
        <f t="shared" si="98"/>
        <v>71.158333333333346</v>
      </c>
      <c r="W619" s="16">
        <f t="shared" si="99"/>
        <v>71.087500000000006</v>
      </c>
    </row>
    <row r="620" spans="1:23" ht="13.5" x14ac:dyDescent="0.25">
      <c r="A620" s="3">
        <v>42905</v>
      </c>
      <c r="B620" s="2">
        <v>3.7919999999999998</v>
      </c>
      <c r="C620" s="2">
        <v>60.332386022690521</v>
      </c>
      <c r="D620" s="2">
        <v>-7.1183177892630844E-2</v>
      </c>
      <c r="E620" s="2">
        <v>2.4939167223143703E-2</v>
      </c>
      <c r="F620" s="2">
        <v>3.8052599999999996</v>
      </c>
      <c r="G620" s="2">
        <v>3.7877300000000007</v>
      </c>
      <c r="H620" s="2">
        <v>3.7265950000000005</v>
      </c>
      <c r="I620" s="2">
        <v>3.7566900000000003</v>
      </c>
      <c r="J620" s="13">
        <v>3.6469029999999982</v>
      </c>
      <c r="K620" s="13" t="s">
        <v>55</v>
      </c>
      <c r="L620" s="13" t="s">
        <v>50</v>
      </c>
      <c r="M620" s="13" t="s">
        <v>47</v>
      </c>
      <c r="N620" s="16">
        <f t="shared" si="90"/>
        <v>50</v>
      </c>
      <c r="O620" s="16">
        <f t="shared" si="91"/>
        <v>100</v>
      </c>
      <c r="P620" s="16">
        <f t="shared" si="92"/>
        <v>50</v>
      </c>
      <c r="Q620" s="16">
        <f t="shared" si="93"/>
        <v>33</v>
      </c>
      <c r="R620" s="17">
        <f t="shared" si="94"/>
        <v>64.95</v>
      </c>
      <c r="S620" s="17">
        <f t="shared" si="95"/>
        <v>55.75</v>
      </c>
      <c r="T620" s="17">
        <f t="shared" si="96"/>
        <v>49.85</v>
      </c>
      <c r="U620" s="17">
        <f t="shared" si="97"/>
        <v>58.25</v>
      </c>
      <c r="V620" s="16">
        <f t="shared" si="98"/>
        <v>56.85</v>
      </c>
      <c r="W620" s="16">
        <f t="shared" si="99"/>
        <v>57.2</v>
      </c>
    </row>
    <row r="621" spans="1:23" ht="13.5" x14ac:dyDescent="0.25">
      <c r="A621" s="3">
        <v>42906</v>
      </c>
      <c r="B621" s="2">
        <v>3.7919999999999998</v>
      </c>
      <c r="C621" s="2">
        <v>60.332386022690528</v>
      </c>
      <c r="D621" s="2">
        <v>-6.8004235542358238E-2</v>
      </c>
      <c r="E621" s="2">
        <v>2.3891379377850169E-2</v>
      </c>
      <c r="F621" s="2">
        <v>3.7957799999999997</v>
      </c>
      <c r="G621" s="2">
        <v>3.7948400000000007</v>
      </c>
      <c r="H621" s="2">
        <v>3.7334700000000005</v>
      </c>
      <c r="I621" s="2">
        <v>3.7578800000000001</v>
      </c>
      <c r="J621" s="13">
        <v>3.6476084999999983</v>
      </c>
      <c r="K621" s="13" t="s">
        <v>55</v>
      </c>
      <c r="L621" s="13" t="s">
        <v>50</v>
      </c>
      <c r="M621" s="13" t="s">
        <v>47</v>
      </c>
      <c r="N621" s="16">
        <f t="shared" si="90"/>
        <v>50</v>
      </c>
      <c r="O621" s="16">
        <f t="shared" si="91"/>
        <v>100</v>
      </c>
      <c r="P621" s="16">
        <f t="shared" si="92"/>
        <v>50</v>
      </c>
      <c r="Q621" s="16">
        <f t="shared" si="93"/>
        <v>33</v>
      </c>
      <c r="R621" s="17">
        <f t="shared" si="94"/>
        <v>64.95</v>
      </c>
      <c r="S621" s="17">
        <f t="shared" si="95"/>
        <v>55.75</v>
      </c>
      <c r="T621" s="17">
        <f t="shared" si="96"/>
        <v>49.85</v>
      </c>
      <c r="U621" s="17">
        <f t="shared" si="97"/>
        <v>58.25</v>
      </c>
      <c r="V621" s="16">
        <f t="shared" si="98"/>
        <v>56.85</v>
      </c>
      <c r="W621" s="16">
        <f t="shared" si="99"/>
        <v>57.2</v>
      </c>
    </row>
    <row r="622" spans="1:23" ht="13.5" x14ac:dyDescent="0.25">
      <c r="A622" s="3">
        <v>42907</v>
      </c>
      <c r="B622" s="2">
        <v>3.7967</v>
      </c>
      <c r="C622" s="2">
        <v>61.333220106250124</v>
      </c>
      <c r="D622" s="2">
        <v>-6.2250884862886657E-2</v>
      </c>
      <c r="E622" s="2">
        <v>2.2737760965643471E-2</v>
      </c>
      <c r="F622" s="2">
        <v>3.7957799999999997</v>
      </c>
      <c r="G622" s="2">
        <v>3.8000500000000001</v>
      </c>
      <c r="H622" s="2">
        <v>3.7401049999999998</v>
      </c>
      <c r="I622" s="2">
        <v>3.7585299999999999</v>
      </c>
      <c r="J622" s="13">
        <v>3.6483374999999985</v>
      </c>
      <c r="K622" s="13" t="s">
        <v>51</v>
      </c>
      <c r="L622" s="13" t="s">
        <v>54</v>
      </c>
      <c r="M622" s="13" t="s">
        <v>54</v>
      </c>
      <c r="N622" s="16">
        <f t="shared" si="90"/>
        <v>50</v>
      </c>
      <c r="O622" s="16">
        <f t="shared" si="91"/>
        <v>100</v>
      </c>
      <c r="P622" s="16">
        <f t="shared" si="92"/>
        <v>50</v>
      </c>
      <c r="Q622" s="16">
        <f t="shared" si="93"/>
        <v>49.5</v>
      </c>
      <c r="R622" s="17">
        <f t="shared" si="94"/>
        <v>67.424999999999997</v>
      </c>
      <c r="S622" s="17">
        <f t="shared" si="95"/>
        <v>59.875</v>
      </c>
      <c r="T622" s="17">
        <f t="shared" si="96"/>
        <v>57.275000000000006</v>
      </c>
      <c r="U622" s="17">
        <f t="shared" si="97"/>
        <v>62.375</v>
      </c>
      <c r="V622" s="16">
        <f t="shared" si="98"/>
        <v>61.524999999999999</v>
      </c>
      <c r="W622" s="16">
        <f t="shared" si="99"/>
        <v>61.737499999999997</v>
      </c>
    </row>
    <row r="623" spans="1:23" ht="13.5" x14ac:dyDescent="0.25">
      <c r="A623" s="3">
        <v>42908</v>
      </c>
      <c r="B623" s="2">
        <v>3.8014999999999999</v>
      </c>
      <c r="C623" s="2">
        <v>62.377230525524851</v>
      </c>
      <c r="D623" s="2">
        <v>-5.6521611426117335E-2</v>
      </c>
      <c r="E623" s="2">
        <v>2.2391873736602605E-2</v>
      </c>
      <c r="F623" s="2">
        <v>3.7967399999999998</v>
      </c>
      <c r="G623" s="2">
        <v>3.8047899999999997</v>
      </c>
      <c r="H623" s="2">
        <v>3.7467400000000004</v>
      </c>
      <c r="I623" s="2">
        <v>3.757552</v>
      </c>
      <c r="J623" s="13">
        <v>3.6491589999999987</v>
      </c>
      <c r="K623" s="13" t="s">
        <v>51</v>
      </c>
      <c r="L623" s="13" t="s">
        <v>48</v>
      </c>
      <c r="M623" s="13" t="s">
        <v>52</v>
      </c>
      <c r="N623" s="16">
        <f t="shared" si="90"/>
        <v>50</v>
      </c>
      <c r="O623" s="16">
        <f t="shared" si="91"/>
        <v>100</v>
      </c>
      <c r="P623" s="16">
        <f t="shared" si="92"/>
        <v>50</v>
      </c>
      <c r="Q623" s="16">
        <f t="shared" si="93"/>
        <v>67</v>
      </c>
      <c r="R623" s="17">
        <f t="shared" si="94"/>
        <v>70.05</v>
      </c>
      <c r="S623" s="17">
        <f t="shared" si="95"/>
        <v>64.25</v>
      </c>
      <c r="T623" s="17">
        <f t="shared" si="96"/>
        <v>65.150000000000006</v>
      </c>
      <c r="U623" s="17">
        <f t="shared" si="97"/>
        <v>66.75</v>
      </c>
      <c r="V623" s="16">
        <f t="shared" si="98"/>
        <v>66.483333333333334</v>
      </c>
      <c r="W623" s="16">
        <f t="shared" si="99"/>
        <v>66.550000000000011</v>
      </c>
    </row>
    <row r="624" spans="1:23" ht="13.5" x14ac:dyDescent="0.25">
      <c r="A624" s="3">
        <v>42909</v>
      </c>
      <c r="B624" s="2">
        <v>3.8393999999999999</v>
      </c>
      <c r="C624" s="2">
        <v>69.402137418182761</v>
      </c>
      <c r="D624" s="2">
        <v>-4.8905552620373882E-2</v>
      </c>
      <c r="E624" s="2">
        <v>2.2770521226426456E-2</v>
      </c>
      <c r="F624" s="2">
        <v>3.8043199999999997</v>
      </c>
      <c r="G624" s="2">
        <v>3.8095299999999996</v>
      </c>
      <c r="H624" s="2">
        <v>3.7552700000000003</v>
      </c>
      <c r="I624" s="2">
        <v>3.7573319999999999</v>
      </c>
      <c r="J624" s="13">
        <v>3.6502149999999984</v>
      </c>
      <c r="K624" s="13" t="s">
        <v>51</v>
      </c>
      <c r="L624" s="13" t="s">
        <v>48</v>
      </c>
      <c r="M624" s="13" t="s">
        <v>52</v>
      </c>
      <c r="N624" s="16">
        <f t="shared" si="90"/>
        <v>50</v>
      </c>
      <c r="O624" s="16">
        <f t="shared" si="91"/>
        <v>100</v>
      </c>
      <c r="P624" s="16">
        <f t="shared" si="92"/>
        <v>50</v>
      </c>
      <c r="Q624" s="16">
        <f t="shared" si="93"/>
        <v>67</v>
      </c>
      <c r="R624" s="17">
        <f t="shared" si="94"/>
        <v>70.05</v>
      </c>
      <c r="S624" s="17">
        <f t="shared" si="95"/>
        <v>64.25</v>
      </c>
      <c r="T624" s="17">
        <f t="shared" si="96"/>
        <v>65.150000000000006</v>
      </c>
      <c r="U624" s="17">
        <f t="shared" si="97"/>
        <v>66.75</v>
      </c>
      <c r="V624" s="16">
        <f t="shared" si="98"/>
        <v>66.483333333333334</v>
      </c>
      <c r="W624" s="16">
        <f t="shared" si="99"/>
        <v>66.550000000000011</v>
      </c>
    </row>
    <row r="625" spans="1:23" ht="13.5" x14ac:dyDescent="0.25">
      <c r="A625" s="3">
        <v>42914</v>
      </c>
      <c r="B625" s="2">
        <v>3.8393999999999999</v>
      </c>
      <c r="C625" s="2">
        <v>69.402137418182761</v>
      </c>
      <c r="D625" s="2">
        <v>-3.5629089993419072E-2</v>
      </c>
      <c r="E625" s="2">
        <v>2.3963453922393747E-2</v>
      </c>
      <c r="F625" s="2">
        <v>3.8137999999999996</v>
      </c>
      <c r="G625" s="2">
        <v>3.8095300000000001</v>
      </c>
      <c r="H625" s="2">
        <v>3.7637999999999998</v>
      </c>
      <c r="I625" s="2">
        <v>3.7571120000000007</v>
      </c>
      <c r="J625" s="13">
        <v>3.6512709999999982</v>
      </c>
      <c r="K625" s="13" t="s">
        <v>51</v>
      </c>
      <c r="L625" s="13" t="s">
        <v>48</v>
      </c>
      <c r="M625" s="13" t="s">
        <v>52</v>
      </c>
      <c r="N625" s="16">
        <f t="shared" si="90"/>
        <v>50</v>
      </c>
      <c r="O625" s="16">
        <f t="shared" si="91"/>
        <v>100</v>
      </c>
      <c r="P625" s="16">
        <f t="shared" si="92"/>
        <v>50</v>
      </c>
      <c r="Q625" s="16">
        <f t="shared" si="93"/>
        <v>67</v>
      </c>
      <c r="R625" s="17">
        <f t="shared" si="94"/>
        <v>70.05</v>
      </c>
      <c r="S625" s="17">
        <f t="shared" si="95"/>
        <v>64.25</v>
      </c>
      <c r="T625" s="17">
        <f t="shared" si="96"/>
        <v>65.150000000000006</v>
      </c>
      <c r="U625" s="17">
        <f t="shared" si="97"/>
        <v>66.75</v>
      </c>
      <c r="V625" s="16">
        <f t="shared" si="98"/>
        <v>66.483333333333334</v>
      </c>
      <c r="W625" s="16">
        <f t="shared" si="99"/>
        <v>66.550000000000011</v>
      </c>
    </row>
    <row r="626" spans="1:23" ht="13.5" x14ac:dyDescent="0.25">
      <c r="A626" s="3">
        <v>42915</v>
      </c>
      <c r="B626" s="2">
        <v>3.8631000000000002</v>
      </c>
      <c r="C626" s="2">
        <v>73.051395618267406</v>
      </c>
      <c r="D626" s="2">
        <v>-2.6576829074939745E-2</v>
      </c>
      <c r="E626" s="2">
        <v>2.5828586107272417E-2</v>
      </c>
      <c r="F626" s="2">
        <v>3.82802</v>
      </c>
      <c r="G626" s="2">
        <v>3.8119000000000005</v>
      </c>
      <c r="H626" s="2">
        <v>3.77399</v>
      </c>
      <c r="I626" s="2">
        <v>3.7575480000000012</v>
      </c>
      <c r="J626" s="13">
        <v>3.6524454999999989</v>
      </c>
      <c r="K626" s="13" t="s">
        <v>51</v>
      </c>
      <c r="L626" s="13" t="s">
        <v>48</v>
      </c>
      <c r="M626" s="13" t="s">
        <v>52</v>
      </c>
      <c r="N626" s="16">
        <f t="shared" si="90"/>
        <v>50</v>
      </c>
      <c r="O626" s="16">
        <f t="shared" si="91"/>
        <v>100</v>
      </c>
      <c r="P626" s="16">
        <f t="shared" si="92"/>
        <v>50</v>
      </c>
      <c r="Q626" s="16">
        <f t="shared" si="93"/>
        <v>67</v>
      </c>
      <c r="R626" s="17">
        <f t="shared" si="94"/>
        <v>70.05</v>
      </c>
      <c r="S626" s="17">
        <f t="shared" si="95"/>
        <v>64.25</v>
      </c>
      <c r="T626" s="17">
        <f t="shared" si="96"/>
        <v>65.150000000000006</v>
      </c>
      <c r="U626" s="17">
        <f t="shared" si="97"/>
        <v>66.75</v>
      </c>
      <c r="V626" s="16">
        <f t="shared" si="98"/>
        <v>66.483333333333334</v>
      </c>
      <c r="W626" s="16">
        <f t="shared" si="99"/>
        <v>66.550000000000011</v>
      </c>
    </row>
    <row r="627" spans="1:23" ht="13.5" x14ac:dyDescent="0.25">
      <c r="A627" s="3">
        <v>42916</v>
      </c>
      <c r="B627" s="2">
        <v>3.8631000000000002</v>
      </c>
      <c r="C627" s="2">
        <v>73.051395618267406</v>
      </c>
      <c r="D627" s="2">
        <v>-2.6021048251915424E-2</v>
      </c>
      <c r="E627" s="2">
        <v>2.8237372384666386E-2</v>
      </c>
      <c r="F627" s="2">
        <v>3.8412999999999995</v>
      </c>
      <c r="G627" s="2">
        <v>3.8185400000000009</v>
      </c>
      <c r="H627" s="2">
        <v>3.7841800000000005</v>
      </c>
      <c r="I627" s="2">
        <v>3.7586180000000011</v>
      </c>
      <c r="J627" s="13">
        <v>3.6535749999999996</v>
      </c>
      <c r="K627" s="13" t="s">
        <v>51</v>
      </c>
      <c r="L627" s="13" t="s">
        <v>48</v>
      </c>
      <c r="M627" s="13" t="s">
        <v>52</v>
      </c>
      <c r="N627" s="16">
        <f t="shared" si="90"/>
        <v>50</v>
      </c>
      <c r="O627" s="16">
        <f t="shared" si="91"/>
        <v>100</v>
      </c>
      <c r="P627" s="16">
        <f t="shared" si="92"/>
        <v>50</v>
      </c>
      <c r="Q627" s="16">
        <f t="shared" si="93"/>
        <v>67</v>
      </c>
      <c r="R627" s="17">
        <f t="shared" si="94"/>
        <v>70.05</v>
      </c>
      <c r="S627" s="17">
        <f t="shared" si="95"/>
        <v>64.25</v>
      </c>
      <c r="T627" s="17">
        <f t="shared" si="96"/>
        <v>65.150000000000006</v>
      </c>
      <c r="U627" s="17">
        <f t="shared" si="97"/>
        <v>66.75</v>
      </c>
      <c r="V627" s="16">
        <f t="shared" si="98"/>
        <v>66.483333333333334</v>
      </c>
      <c r="W627" s="16">
        <f t="shared" si="99"/>
        <v>66.550000000000011</v>
      </c>
    </row>
    <row r="628" spans="1:23" ht="13.5" x14ac:dyDescent="0.25">
      <c r="A628" s="3">
        <v>42919</v>
      </c>
      <c r="B628" s="2">
        <v>3.9342000000000001</v>
      </c>
      <c r="C628" s="2">
        <v>80.954484372125918</v>
      </c>
      <c r="D628" s="2">
        <v>-3.131243309710241E-2</v>
      </c>
      <c r="E628" s="2">
        <v>2.9192176710326916E-2</v>
      </c>
      <c r="F628" s="2">
        <v>3.8678400000000002</v>
      </c>
      <c r="G628" s="2">
        <v>3.8322899999999995</v>
      </c>
      <c r="H628" s="2">
        <v>3.7974500000000004</v>
      </c>
      <c r="I628" s="2">
        <v>3.7611100000000017</v>
      </c>
      <c r="J628" s="13">
        <v>3.6550824999999998</v>
      </c>
      <c r="K628" s="13" t="s">
        <v>51</v>
      </c>
      <c r="L628" s="13" t="s">
        <v>48</v>
      </c>
      <c r="M628" s="13" t="s">
        <v>52</v>
      </c>
      <c r="N628" s="16">
        <f t="shared" si="90"/>
        <v>50</v>
      </c>
      <c r="O628" s="16">
        <f t="shared" si="91"/>
        <v>100</v>
      </c>
      <c r="P628" s="16">
        <f t="shared" si="92"/>
        <v>50</v>
      </c>
      <c r="Q628" s="16">
        <f t="shared" si="93"/>
        <v>67</v>
      </c>
      <c r="R628" s="17">
        <f t="shared" si="94"/>
        <v>70.05</v>
      </c>
      <c r="S628" s="17">
        <f t="shared" si="95"/>
        <v>64.25</v>
      </c>
      <c r="T628" s="17">
        <f t="shared" si="96"/>
        <v>65.150000000000006</v>
      </c>
      <c r="U628" s="17">
        <f t="shared" si="97"/>
        <v>66.75</v>
      </c>
      <c r="V628" s="16">
        <f t="shared" si="98"/>
        <v>66.483333333333334</v>
      </c>
      <c r="W628" s="16">
        <f t="shared" si="99"/>
        <v>66.550000000000011</v>
      </c>
    </row>
    <row r="629" spans="1:23" ht="13.5" x14ac:dyDescent="0.25">
      <c r="A629" s="3">
        <v>42920</v>
      </c>
      <c r="B629" s="2">
        <v>3.9104999999999999</v>
      </c>
      <c r="C629" s="2">
        <v>73.243768660343136</v>
      </c>
      <c r="D629" s="2">
        <v>-3.41742026128804E-2</v>
      </c>
      <c r="E629" s="2">
        <v>2.9258553200256006E-2</v>
      </c>
      <c r="F629" s="2">
        <v>3.8820600000000001</v>
      </c>
      <c r="G629" s="2">
        <v>3.8431899999999999</v>
      </c>
      <c r="H629" s="2">
        <v>3.8095350000000003</v>
      </c>
      <c r="I629" s="2">
        <v>3.7640360000000017</v>
      </c>
      <c r="J629" s="13">
        <v>3.6564489999999994</v>
      </c>
      <c r="K629" s="13" t="s">
        <v>51</v>
      </c>
      <c r="L629" s="13" t="s">
        <v>54</v>
      </c>
      <c r="M629" s="13" t="s">
        <v>52</v>
      </c>
      <c r="N629" s="16">
        <f t="shared" si="90"/>
        <v>50</v>
      </c>
      <c r="O629" s="16">
        <f t="shared" si="91"/>
        <v>100</v>
      </c>
      <c r="P629" s="16">
        <f t="shared" si="92"/>
        <v>50</v>
      </c>
      <c r="Q629" s="16">
        <f t="shared" si="93"/>
        <v>83.5</v>
      </c>
      <c r="R629" s="17">
        <f t="shared" si="94"/>
        <v>72.525000000000006</v>
      </c>
      <c r="S629" s="17">
        <f t="shared" si="95"/>
        <v>68.375</v>
      </c>
      <c r="T629" s="17">
        <f t="shared" si="96"/>
        <v>72.575000000000003</v>
      </c>
      <c r="U629" s="17">
        <f t="shared" si="97"/>
        <v>70.875</v>
      </c>
      <c r="V629" s="16">
        <f t="shared" si="98"/>
        <v>71.158333333333346</v>
      </c>
      <c r="W629" s="16">
        <f t="shared" si="99"/>
        <v>71.087500000000006</v>
      </c>
    </row>
    <row r="630" spans="1:23" ht="13.5" x14ac:dyDescent="0.25">
      <c r="A630" s="3">
        <v>42921</v>
      </c>
      <c r="B630" s="2">
        <v>3.8631000000000002</v>
      </c>
      <c r="C630" s="2">
        <v>60.775718013693762</v>
      </c>
      <c r="D630" s="2">
        <v>-3.5219472716548239E-2</v>
      </c>
      <c r="E630" s="2">
        <v>2.8927772157889251E-2</v>
      </c>
      <c r="F630" s="2">
        <v>3.8868</v>
      </c>
      <c r="G630" s="2">
        <v>3.8502999999999998</v>
      </c>
      <c r="H630" s="2">
        <v>3.8190150000000003</v>
      </c>
      <c r="I630" s="2">
        <v>3.766014000000002</v>
      </c>
      <c r="J630" s="13">
        <v>3.6576235000000001</v>
      </c>
      <c r="K630" s="13" t="s">
        <v>51</v>
      </c>
      <c r="L630" s="13" t="s">
        <v>54</v>
      </c>
      <c r="M630" s="13" t="s">
        <v>52</v>
      </c>
      <c r="N630" s="16">
        <f t="shared" si="90"/>
        <v>50</v>
      </c>
      <c r="O630" s="16">
        <f t="shared" si="91"/>
        <v>100</v>
      </c>
      <c r="P630" s="16">
        <f t="shared" si="92"/>
        <v>50</v>
      </c>
      <c r="Q630" s="16">
        <f t="shared" si="93"/>
        <v>83.5</v>
      </c>
      <c r="R630" s="17">
        <f t="shared" si="94"/>
        <v>72.525000000000006</v>
      </c>
      <c r="S630" s="17">
        <f t="shared" si="95"/>
        <v>68.375</v>
      </c>
      <c r="T630" s="17">
        <f t="shared" si="96"/>
        <v>72.575000000000003</v>
      </c>
      <c r="U630" s="17">
        <f t="shared" si="97"/>
        <v>70.875</v>
      </c>
      <c r="V630" s="16">
        <f t="shared" si="98"/>
        <v>71.158333333333346</v>
      </c>
      <c r="W630" s="16">
        <f t="shared" si="99"/>
        <v>71.087500000000006</v>
      </c>
    </row>
    <row r="631" spans="1:23" ht="13.5" x14ac:dyDescent="0.25">
      <c r="A631" s="3">
        <v>42922</v>
      </c>
      <c r="B631" s="2">
        <v>3.8631000000000002</v>
      </c>
      <c r="C631" s="2">
        <v>60.775718013693755</v>
      </c>
      <c r="D631" s="2">
        <v>-3.6447311427780349E-2</v>
      </c>
      <c r="E631" s="2">
        <v>2.7483399937027402E-2</v>
      </c>
      <c r="F631" s="2">
        <v>3.8867999999999996</v>
      </c>
      <c r="G631" s="2">
        <v>3.8574100000000002</v>
      </c>
      <c r="H631" s="2">
        <v>3.8261250000000002</v>
      </c>
      <c r="I631" s="2">
        <v>3.7679920000000009</v>
      </c>
      <c r="J631" s="13">
        <v>3.658798</v>
      </c>
      <c r="K631" s="13" t="s">
        <v>55</v>
      </c>
      <c r="L631" s="13" t="s">
        <v>54</v>
      </c>
      <c r="M631" s="13" t="s">
        <v>54</v>
      </c>
      <c r="N631" s="16">
        <f t="shared" si="90"/>
        <v>50</v>
      </c>
      <c r="O631" s="16">
        <f t="shared" si="91"/>
        <v>100</v>
      </c>
      <c r="P631" s="16">
        <f t="shared" si="92"/>
        <v>50</v>
      </c>
      <c r="Q631" s="16">
        <f t="shared" si="93"/>
        <v>16.5</v>
      </c>
      <c r="R631" s="17">
        <f t="shared" si="94"/>
        <v>62.475000000000001</v>
      </c>
      <c r="S631" s="17">
        <f t="shared" si="95"/>
        <v>51.625</v>
      </c>
      <c r="T631" s="17">
        <f t="shared" si="96"/>
        <v>42.424999999999997</v>
      </c>
      <c r="U631" s="17">
        <f t="shared" si="97"/>
        <v>54.125</v>
      </c>
      <c r="V631" s="16">
        <f t="shared" si="98"/>
        <v>52.17499999999999</v>
      </c>
      <c r="W631" s="16">
        <f t="shared" si="99"/>
        <v>52.662499999999994</v>
      </c>
    </row>
    <row r="632" spans="1:23" ht="13.5" x14ac:dyDescent="0.25">
      <c r="A632" s="3">
        <v>42923</v>
      </c>
      <c r="B632" s="2">
        <v>3.8631000000000002</v>
      </c>
      <c r="C632" s="2">
        <v>60.775718013693748</v>
      </c>
      <c r="D632" s="2">
        <v>-3.7081118834839444E-2</v>
      </c>
      <c r="E632" s="2">
        <v>2.6372701988659118E-2</v>
      </c>
      <c r="F632" s="2">
        <v>3.8867999999999996</v>
      </c>
      <c r="G632" s="2">
        <v>3.8640500000000002</v>
      </c>
      <c r="H632" s="2">
        <v>3.8320500000000002</v>
      </c>
      <c r="I632" s="2">
        <v>3.7699700000000012</v>
      </c>
      <c r="J632" s="13">
        <v>3.6599725000000003</v>
      </c>
      <c r="K632" s="13" t="s">
        <v>55</v>
      </c>
      <c r="L632" s="13" t="s">
        <v>54</v>
      </c>
      <c r="M632" s="13" t="s">
        <v>54</v>
      </c>
      <c r="N632" s="16">
        <f t="shared" si="90"/>
        <v>50</v>
      </c>
      <c r="O632" s="16">
        <f t="shared" si="91"/>
        <v>100</v>
      </c>
      <c r="P632" s="16">
        <f t="shared" si="92"/>
        <v>50</v>
      </c>
      <c r="Q632" s="16">
        <f t="shared" si="93"/>
        <v>16.5</v>
      </c>
      <c r="R632" s="17">
        <f t="shared" si="94"/>
        <v>62.475000000000001</v>
      </c>
      <c r="S632" s="17">
        <f t="shared" si="95"/>
        <v>51.625</v>
      </c>
      <c r="T632" s="17">
        <f t="shared" si="96"/>
        <v>42.424999999999997</v>
      </c>
      <c r="U632" s="17">
        <f t="shared" si="97"/>
        <v>54.125</v>
      </c>
      <c r="V632" s="16">
        <f t="shared" si="98"/>
        <v>52.17499999999999</v>
      </c>
      <c r="W632" s="16">
        <f t="shared" si="99"/>
        <v>52.662499999999994</v>
      </c>
    </row>
    <row r="633" spans="1:23" ht="13.5" x14ac:dyDescent="0.25">
      <c r="A633" s="3">
        <v>42926</v>
      </c>
      <c r="B633" s="2">
        <v>3.8631000000000002</v>
      </c>
      <c r="C633" s="2">
        <v>60.775718013693748</v>
      </c>
      <c r="D633" s="2">
        <v>-3.717334835507291E-2</v>
      </c>
      <c r="E633" s="2">
        <v>2.4554388714386619E-2</v>
      </c>
      <c r="F633" s="2">
        <v>3.8725800000000001</v>
      </c>
      <c r="G633" s="2">
        <v>3.8702100000000002</v>
      </c>
      <c r="H633" s="2">
        <v>3.8374999999999999</v>
      </c>
      <c r="I633" s="2">
        <v>3.7719480000000014</v>
      </c>
      <c r="J633" s="13">
        <v>3.6611469999999997</v>
      </c>
      <c r="K633" s="13" t="s">
        <v>55</v>
      </c>
      <c r="L633" s="13" t="s">
        <v>50</v>
      </c>
      <c r="M633" s="13" t="s">
        <v>47</v>
      </c>
      <c r="N633" s="16">
        <f t="shared" si="90"/>
        <v>50</v>
      </c>
      <c r="O633" s="16">
        <f t="shared" si="91"/>
        <v>100</v>
      </c>
      <c r="P633" s="16">
        <f t="shared" si="92"/>
        <v>50</v>
      </c>
      <c r="Q633" s="16">
        <f t="shared" si="93"/>
        <v>33</v>
      </c>
      <c r="R633" s="17">
        <f t="shared" si="94"/>
        <v>64.95</v>
      </c>
      <c r="S633" s="17">
        <f t="shared" si="95"/>
        <v>55.75</v>
      </c>
      <c r="T633" s="17">
        <f t="shared" si="96"/>
        <v>49.85</v>
      </c>
      <c r="U633" s="17">
        <f t="shared" si="97"/>
        <v>58.25</v>
      </c>
      <c r="V633" s="16">
        <f t="shared" si="98"/>
        <v>56.85</v>
      </c>
      <c r="W633" s="16">
        <f t="shared" si="99"/>
        <v>57.2</v>
      </c>
    </row>
    <row r="634" spans="1:23" ht="13.5" x14ac:dyDescent="0.25">
      <c r="A634" s="3">
        <v>42927</v>
      </c>
      <c r="B634" s="2">
        <v>3.8631000000000002</v>
      </c>
      <c r="C634" s="2">
        <v>60.775718013693748</v>
      </c>
      <c r="D634" s="2">
        <v>-3.1693205120440382E-2</v>
      </c>
      <c r="E634" s="2">
        <v>2.2429460287909445E-2</v>
      </c>
      <c r="F634" s="2">
        <v>3.8631000000000002</v>
      </c>
      <c r="G634" s="2">
        <v>3.8725800000000001</v>
      </c>
      <c r="H634" s="2">
        <v>3.8410549999999999</v>
      </c>
      <c r="I634" s="2">
        <v>3.7730180000000018</v>
      </c>
      <c r="J634" s="13">
        <v>3.6623669999999993</v>
      </c>
      <c r="K634" s="13" t="s">
        <v>55</v>
      </c>
      <c r="L634" s="13" t="s">
        <v>54</v>
      </c>
      <c r="M634" s="13" t="s">
        <v>47</v>
      </c>
      <c r="N634" s="16">
        <f t="shared" si="90"/>
        <v>50</v>
      </c>
      <c r="O634" s="16">
        <f t="shared" si="91"/>
        <v>100</v>
      </c>
      <c r="P634" s="16">
        <f t="shared" si="92"/>
        <v>50</v>
      </c>
      <c r="Q634" s="16">
        <f t="shared" si="93"/>
        <v>16.5</v>
      </c>
      <c r="R634" s="17">
        <f t="shared" si="94"/>
        <v>62.475000000000001</v>
      </c>
      <c r="S634" s="17">
        <f t="shared" si="95"/>
        <v>51.625</v>
      </c>
      <c r="T634" s="17">
        <f t="shared" si="96"/>
        <v>42.424999999999997</v>
      </c>
      <c r="U634" s="17">
        <f t="shared" si="97"/>
        <v>54.125</v>
      </c>
      <c r="V634" s="16">
        <f t="shared" si="98"/>
        <v>52.17499999999999</v>
      </c>
      <c r="W634" s="16">
        <f t="shared" si="99"/>
        <v>52.662499999999994</v>
      </c>
    </row>
    <row r="635" spans="1:23" ht="13.5" x14ac:dyDescent="0.25">
      <c r="A635" s="3">
        <v>42928</v>
      </c>
      <c r="B635" s="2">
        <v>3.8393999999999999</v>
      </c>
      <c r="C635" s="2">
        <v>54.105189852241836</v>
      </c>
      <c r="D635" s="2">
        <v>-2.5552999393927855E-2</v>
      </c>
      <c r="E635" s="2">
        <v>2.0167380241295042E-2</v>
      </c>
      <c r="F635" s="2">
        <v>3.8583600000000002</v>
      </c>
      <c r="G635" s="2">
        <v>3.8725800000000001</v>
      </c>
      <c r="H635" s="2">
        <v>3.8410550000000008</v>
      </c>
      <c r="I635" s="2">
        <v>3.774068000000002</v>
      </c>
      <c r="J635" s="13">
        <v>3.6634909999999992</v>
      </c>
      <c r="K635" s="13" t="s">
        <v>55</v>
      </c>
      <c r="L635" s="13" t="s">
        <v>54</v>
      </c>
      <c r="M635" s="13" t="s">
        <v>47</v>
      </c>
      <c r="N635" s="16">
        <f t="shared" si="90"/>
        <v>50</v>
      </c>
      <c r="O635" s="16">
        <f t="shared" si="91"/>
        <v>100</v>
      </c>
      <c r="P635" s="16">
        <f t="shared" si="92"/>
        <v>50</v>
      </c>
      <c r="Q635" s="16">
        <f t="shared" si="93"/>
        <v>16.5</v>
      </c>
      <c r="R635" s="17">
        <f t="shared" si="94"/>
        <v>62.475000000000001</v>
      </c>
      <c r="S635" s="17">
        <f t="shared" si="95"/>
        <v>51.625</v>
      </c>
      <c r="T635" s="17">
        <f t="shared" si="96"/>
        <v>42.424999999999997</v>
      </c>
      <c r="U635" s="17">
        <f t="shared" si="97"/>
        <v>54.125</v>
      </c>
      <c r="V635" s="16">
        <f t="shared" si="98"/>
        <v>52.17499999999999</v>
      </c>
      <c r="W635" s="16">
        <f t="shared" si="99"/>
        <v>52.662499999999994</v>
      </c>
    </row>
    <row r="636" spans="1:23" ht="13.5" x14ac:dyDescent="0.25">
      <c r="A636" s="3">
        <v>42929</v>
      </c>
      <c r="B636" s="2">
        <v>3.8631000000000002</v>
      </c>
      <c r="C636" s="2">
        <v>58.956501548822793</v>
      </c>
      <c r="D636" s="2">
        <v>-1.8560496338752674E-2</v>
      </c>
      <c r="E636" s="2">
        <v>1.8184374303610876E-2</v>
      </c>
      <c r="F636" s="2">
        <v>3.8583600000000002</v>
      </c>
      <c r="G636" s="2">
        <v>3.8725800000000001</v>
      </c>
      <c r="H636" s="2">
        <v>3.8422400000000012</v>
      </c>
      <c r="I636" s="2">
        <v>3.7755920000000014</v>
      </c>
      <c r="J636" s="13">
        <v>3.6647109999999987</v>
      </c>
      <c r="K636" s="13" t="s">
        <v>51</v>
      </c>
      <c r="L636" s="13" t="s">
        <v>54</v>
      </c>
      <c r="M636" s="13" t="s">
        <v>54</v>
      </c>
      <c r="N636" s="16">
        <f t="shared" si="90"/>
        <v>50</v>
      </c>
      <c r="O636" s="16">
        <f t="shared" si="91"/>
        <v>100</v>
      </c>
      <c r="P636" s="16">
        <f t="shared" si="92"/>
        <v>50</v>
      </c>
      <c r="Q636" s="16">
        <f t="shared" si="93"/>
        <v>49.5</v>
      </c>
      <c r="R636" s="17">
        <f t="shared" si="94"/>
        <v>67.424999999999997</v>
      </c>
      <c r="S636" s="17">
        <f t="shared" si="95"/>
        <v>59.875</v>
      </c>
      <c r="T636" s="17">
        <f t="shared" si="96"/>
        <v>57.275000000000006</v>
      </c>
      <c r="U636" s="17">
        <f t="shared" si="97"/>
        <v>62.375</v>
      </c>
      <c r="V636" s="16">
        <f t="shared" si="98"/>
        <v>61.524999999999999</v>
      </c>
      <c r="W636" s="16">
        <f t="shared" si="99"/>
        <v>61.737499999999997</v>
      </c>
    </row>
    <row r="637" spans="1:23" ht="13.5" x14ac:dyDescent="0.25">
      <c r="A637" s="3">
        <v>42930</v>
      </c>
      <c r="B637" s="2">
        <v>3.8631000000000002</v>
      </c>
      <c r="C637" s="2">
        <v>58.956501548822793</v>
      </c>
      <c r="D637" s="2">
        <v>-1.2870523901350239E-2</v>
      </c>
      <c r="E637" s="2">
        <v>1.6215317408021259E-2</v>
      </c>
      <c r="F637" s="2">
        <v>3.8583599999999998</v>
      </c>
      <c r="G637" s="2">
        <v>3.8725800000000001</v>
      </c>
      <c r="H637" s="2">
        <v>3.8455600000000012</v>
      </c>
      <c r="I637" s="2">
        <v>3.7771160000000021</v>
      </c>
      <c r="J637" s="13">
        <v>3.6659084999999991</v>
      </c>
      <c r="K637" s="13" t="s">
        <v>51</v>
      </c>
      <c r="L637" s="13" t="s">
        <v>54</v>
      </c>
      <c r="M637" s="13" t="s">
        <v>54</v>
      </c>
      <c r="N637" s="16">
        <f t="shared" si="90"/>
        <v>50</v>
      </c>
      <c r="O637" s="16">
        <f t="shared" si="91"/>
        <v>100</v>
      </c>
      <c r="P637" s="16">
        <f t="shared" si="92"/>
        <v>50</v>
      </c>
      <c r="Q637" s="16">
        <f t="shared" si="93"/>
        <v>49.5</v>
      </c>
      <c r="R637" s="17">
        <f t="shared" si="94"/>
        <v>67.424999999999997</v>
      </c>
      <c r="S637" s="17">
        <f t="shared" si="95"/>
        <v>59.875</v>
      </c>
      <c r="T637" s="17">
        <f t="shared" si="96"/>
        <v>57.275000000000006</v>
      </c>
      <c r="U637" s="17">
        <f t="shared" si="97"/>
        <v>62.375</v>
      </c>
      <c r="V637" s="16">
        <f t="shared" si="98"/>
        <v>61.524999999999999</v>
      </c>
      <c r="W637" s="16">
        <f t="shared" si="99"/>
        <v>61.737499999999997</v>
      </c>
    </row>
    <row r="638" spans="1:23" ht="13.5" x14ac:dyDescent="0.25">
      <c r="A638" s="3">
        <v>42933</v>
      </c>
      <c r="B638" s="2">
        <v>3.8868</v>
      </c>
      <c r="C638" s="2">
        <v>63.438658778447326</v>
      </c>
      <c r="D638" s="2">
        <v>9.1701033195779047E-4</v>
      </c>
      <c r="E638" s="2">
        <v>1.4404913453209977E-2</v>
      </c>
      <c r="F638" s="2">
        <v>3.8631000000000002</v>
      </c>
      <c r="G638" s="2">
        <v>3.8678400000000002</v>
      </c>
      <c r="H638" s="2">
        <v>3.8500650000000007</v>
      </c>
      <c r="I638" s="2">
        <v>3.7792040000000018</v>
      </c>
      <c r="J638" s="13">
        <v>3.6672244999999992</v>
      </c>
      <c r="K638" s="13" t="s">
        <v>51</v>
      </c>
      <c r="L638" s="13" t="s">
        <v>54</v>
      </c>
      <c r="M638" s="13" t="s">
        <v>52</v>
      </c>
      <c r="N638" s="16">
        <f t="shared" si="90"/>
        <v>50</v>
      </c>
      <c r="O638" s="16">
        <f t="shared" si="91"/>
        <v>100</v>
      </c>
      <c r="P638" s="16">
        <f t="shared" si="92"/>
        <v>50</v>
      </c>
      <c r="Q638" s="16">
        <f t="shared" si="93"/>
        <v>83.5</v>
      </c>
      <c r="R638" s="17">
        <f t="shared" si="94"/>
        <v>72.525000000000006</v>
      </c>
      <c r="S638" s="17">
        <f t="shared" si="95"/>
        <v>68.375</v>
      </c>
      <c r="T638" s="17">
        <f t="shared" si="96"/>
        <v>72.575000000000003</v>
      </c>
      <c r="U638" s="17">
        <f t="shared" si="97"/>
        <v>70.875</v>
      </c>
      <c r="V638" s="16">
        <f t="shared" si="98"/>
        <v>71.158333333333346</v>
      </c>
      <c r="W638" s="16">
        <f t="shared" si="99"/>
        <v>71.087500000000006</v>
      </c>
    </row>
    <row r="639" spans="1:23" ht="13.5" x14ac:dyDescent="0.25">
      <c r="A639" s="3">
        <v>42934</v>
      </c>
      <c r="B639" s="2">
        <v>3.8725999999999998</v>
      </c>
      <c r="C639" s="2">
        <v>59.26276621997463</v>
      </c>
      <c r="D639" s="2">
        <v>9.6546282032736741E-3</v>
      </c>
      <c r="E639" s="2">
        <v>1.2749299096624204E-2</v>
      </c>
      <c r="F639" s="2">
        <v>3.8649999999999998</v>
      </c>
      <c r="G639" s="2">
        <v>3.8640499999999998</v>
      </c>
      <c r="H639" s="2">
        <v>3.8536200000000007</v>
      </c>
      <c r="I639" s="2">
        <v>3.780816000000002</v>
      </c>
      <c r="J639" s="13">
        <v>3.6684919999999992</v>
      </c>
      <c r="K639" s="13" t="s">
        <v>51</v>
      </c>
      <c r="L639" s="13" t="s">
        <v>54</v>
      </c>
      <c r="M639" s="13" t="s">
        <v>52</v>
      </c>
      <c r="N639" s="16">
        <f t="shared" si="90"/>
        <v>50</v>
      </c>
      <c r="O639" s="16">
        <f t="shared" si="91"/>
        <v>100</v>
      </c>
      <c r="P639" s="16">
        <f t="shared" si="92"/>
        <v>50</v>
      </c>
      <c r="Q639" s="16">
        <f t="shared" si="93"/>
        <v>83.5</v>
      </c>
      <c r="R639" s="17">
        <f t="shared" si="94"/>
        <v>72.525000000000006</v>
      </c>
      <c r="S639" s="17">
        <f t="shared" si="95"/>
        <v>68.375</v>
      </c>
      <c r="T639" s="17">
        <f t="shared" si="96"/>
        <v>72.575000000000003</v>
      </c>
      <c r="U639" s="17">
        <f t="shared" si="97"/>
        <v>70.875</v>
      </c>
      <c r="V639" s="16">
        <f t="shared" si="98"/>
        <v>71.158333333333346</v>
      </c>
      <c r="W639" s="16">
        <f t="shared" si="99"/>
        <v>71.087500000000006</v>
      </c>
    </row>
    <row r="640" spans="1:23" ht="13.5" x14ac:dyDescent="0.25">
      <c r="A640" s="3">
        <v>42935</v>
      </c>
      <c r="B640" s="2">
        <v>3.8677999999999999</v>
      </c>
      <c r="C640" s="2">
        <v>57.8759122018322</v>
      </c>
      <c r="D640" s="2">
        <v>9.8854726528427861E-3</v>
      </c>
      <c r="E640" s="2">
        <v>1.0677153618937354E-2</v>
      </c>
      <c r="F640" s="2">
        <v>3.8706800000000001</v>
      </c>
      <c r="G640" s="2">
        <v>3.8645200000000002</v>
      </c>
      <c r="H640" s="2">
        <v>3.8574100000000007</v>
      </c>
      <c r="I640" s="2">
        <v>3.7826160000000018</v>
      </c>
      <c r="J640" s="13">
        <v>3.6697579999999999</v>
      </c>
      <c r="K640" s="13" t="s">
        <v>51</v>
      </c>
      <c r="L640" s="13" t="s">
        <v>54</v>
      </c>
      <c r="M640" s="13" t="s">
        <v>52</v>
      </c>
      <c r="N640" s="16">
        <f t="shared" si="90"/>
        <v>50</v>
      </c>
      <c r="O640" s="16">
        <f t="shared" si="91"/>
        <v>100</v>
      </c>
      <c r="P640" s="16">
        <f t="shared" si="92"/>
        <v>50</v>
      </c>
      <c r="Q640" s="16">
        <f t="shared" si="93"/>
        <v>83.5</v>
      </c>
      <c r="R640" s="17">
        <f t="shared" si="94"/>
        <v>72.525000000000006</v>
      </c>
      <c r="S640" s="17">
        <f t="shared" si="95"/>
        <v>68.375</v>
      </c>
      <c r="T640" s="17">
        <f t="shared" si="96"/>
        <v>72.575000000000003</v>
      </c>
      <c r="U640" s="17">
        <f t="shared" si="97"/>
        <v>70.875</v>
      </c>
      <c r="V640" s="16">
        <f t="shared" si="98"/>
        <v>71.158333333333346</v>
      </c>
      <c r="W640" s="16">
        <f t="shared" si="99"/>
        <v>71.087500000000006</v>
      </c>
    </row>
    <row r="641" spans="1:23" ht="13.5" x14ac:dyDescent="0.25">
      <c r="A641" s="3">
        <v>42936</v>
      </c>
      <c r="B641" s="2">
        <v>3.9815999999999998</v>
      </c>
      <c r="C641" s="2">
        <v>73.63116737633851</v>
      </c>
      <c r="D641" s="2">
        <v>1.4704878466322846E-3</v>
      </c>
      <c r="E641" s="2">
        <v>6.906628959632467E-3</v>
      </c>
      <c r="F641" s="2">
        <v>3.8943800000000004</v>
      </c>
      <c r="G641" s="2">
        <v>3.8763700000000001</v>
      </c>
      <c r="H641" s="2">
        <v>3.8668900000000006</v>
      </c>
      <c r="I641" s="2">
        <v>3.7868820000000003</v>
      </c>
      <c r="J641" s="13">
        <v>3.6717519999999997</v>
      </c>
      <c r="K641" s="13" t="s">
        <v>51</v>
      </c>
      <c r="L641" s="13" t="s">
        <v>54</v>
      </c>
      <c r="M641" s="13" t="s">
        <v>52</v>
      </c>
      <c r="N641" s="16">
        <f t="shared" si="90"/>
        <v>50</v>
      </c>
      <c r="O641" s="16">
        <f t="shared" si="91"/>
        <v>100</v>
      </c>
      <c r="P641" s="16">
        <f t="shared" si="92"/>
        <v>50</v>
      </c>
      <c r="Q641" s="16">
        <f t="shared" si="93"/>
        <v>83.5</v>
      </c>
      <c r="R641" s="17">
        <f t="shared" si="94"/>
        <v>72.525000000000006</v>
      </c>
      <c r="S641" s="17">
        <f t="shared" si="95"/>
        <v>68.375</v>
      </c>
      <c r="T641" s="17">
        <f t="shared" si="96"/>
        <v>72.575000000000003</v>
      </c>
      <c r="U641" s="17">
        <f t="shared" si="97"/>
        <v>70.875</v>
      </c>
      <c r="V641" s="16">
        <f t="shared" si="98"/>
        <v>71.158333333333346</v>
      </c>
      <c r="W641" s="16">
        <f t="shared" si="99"/>
        <v>71.087500000000006</v>
      </c>
    </row>
    <row r="642" spans="1:23" ht="13.5" x14ac:dyDescent="0.25">
      <c r="A642" s="3">
        <v>42937</v>
      </c>
      <c r="B642" s="2">
        <v>3.8868</v>
      </c>
      <c r="C642" s="2">
        <v>55.132087501144724</v>
      </c>
      <c r="D642" s="2">
        <v>5.3258820818680164E-4</v>
      </c>
      <c r="E642" s="2">
        <v>3.8233092308333481E-3</v>
      </c>
      <c r="F642" s="2">
        <v>3.8991199999999999</v>
      </c>
      <c r="G642" s="2">
        <v>3.8787399999999996</v>
      </c>
      <c r="H642" s="2">
        <v>3.8713950000000006</v>
      </c>
      <c r="I642" s="2">
        <v>3.7895360000000005</v>
      </c>
      <c r="J642" s="13">
        <v>3.6732719999999994</v>
      </c>
      <c r="K642" s="13" t="s">
        <v>51</v>
      </c>
      <c r="L642" s="13" t="s">
        <v>54</v>
      </c>
      <c r="M642" s="13" t="s">
        <v>52</v>
      </c>
      <c r="N642" s="16">
        <f t="shared" ref="N642:N705" si="100">IF(D642&lt;30,50, IF(D642&gt;70, 0, 25))</f>
        <v>50</v>
      </c>
      <c r="O642" s="16">
        <f t="shared" ref="O642:O705" si="101">IF(F642-E642&gt;0.02, 100, IF(F642-E642&lt;0,0,45))</f>
        <v>100</v>
      </c>
      <c r="P642" s="16">
        <f t="shared" ref="P642:P705" si="102">IF(G642-J642&gt;10,100,IF(G642-J642&gt;5,75, IF(G642-J642&gt;0,50,0)))</f>
        <v>50</v>
      </c>
      <c r="Q642" s="16">
        <f t="shared" ref="Q642:Q705" si="103">IF(M642="confirmed bullish", 34, IF(M642="bullish divergence",17, 0))+IF(K642="bullish",33,IF(K642="bearish",0,16.5))+IF(L642="strong",33,IF(L642="weak",0,16.5))</f>
        <v>83.5</v>
      </c>
      <c r="R642" s="17">
        <f t="shared" si="94"/>
        <v>72.525000000000006</v>
      </c>
      <c r="S642" s="17">
        <f t="shared" si="95"/>
        <v>68.375</v>
      </c>
      <c r="T642" s="17">
        <f t="shared" si="96"/>
        <v>72.575000000000003</v>
      </c>
      <c r="U642" s="17">
        <f t="shared" si="97"/>
        <v>70.875</v>
      </c>
      <c r="V642" s="16">
        <f t="shared" si="98"/>
        <v>71.158333333333346</v>
      </c>
      <c r="W642" s="16">
        <f t="shared" si="99"/>
        <v>71.087500000000006</v>
      </c>
    </row>
    <row r="643" spans="1:23" ht="13.5" x14ac:dyDescent="0.25">
      <c r="A643" s="3">
        <v>42940</v>
      </c>
      <c r="B643" s="2">
        <v>3.8915000000000002</v>
      </c>
      <c r="C643" s="2">
        <v>55.725985077098471</v>
      </c>
      <c r="D643" s="2">
        <v>-8.2653644538943638E-4</v>
      </c>
      <c r="E643" s="2">
        <v>3.8209639757984422E-4</v>
      </c>
      <c r="F643" s="2">
        <v>3.9000599999999999</v>
      </c>
      <c r="G643" s="2">
        <v>3.8815799999999996</v>
      </c>
      <c r="H643" s="2">
        <v>3.8758949999999999</v>
      </c>
      <c r="I643" s="2">
        <v>3.791906</v>
      </c>
      <c r="J643" s="13">
        <v>3.6745884999999991</v>
      </c>
      <c r="K643" s="13" t="s">
        <v>51</v>
      </c>
      <c r="L643" s="13" t="s">
        <v>48</v>
      </c>
      <c r="M643" s="13" t="s">
        <v>52</v>
      </c>
      <c r="N643" s="16">
        <f t="shared" si="100"/>
        <v>50</v>
      </c>
      <c r="O643" s="16">
        <f t="shared" si="101"/>
        <v>100</v>
      </c>
      <c r="P643" s="16">
        <f t="shared" si="102"/>
        <v>50</v>
      </c>
      <c r="Q643" s="16">
        <f t="shared" si="103"/>
        <v>67</v>
      </c>
      <c r="R643" s="17">
        <f t="shared" ref="R643:R706" si="104">0.35*N643+O643*0.35+P643*0.15+Q643*0.15</f>
        <v>70.05</v>
      </c>
      <c r="S643" s="17">
        <f t="shared" ref="S643:S706" si="105">N643*0.2+O643*0.2+P643*0.35+Q643*0.25</f>
        <v>64.25</v>
      </c>
      <c r="T643" s="17">
        <f t="shared" ref="T643:T706" si="106">N643*0.15+O643*0.15+P643*0.25+Q643*0.45</f>
        <v>65.150000000000006</v>
      </c>
      <c r="U643" s="17">
        <f t="shared" ref="U643:U706" si="107">0.25*SUM(N643:Q643)</f>
        <v>66.75</v>
      </c>
      <c r="V643" s="16">
        <f t="shared" ref="V643:V706" si="108">SUM(R643:T643)/3</f>
        <v>66.483333333333334</v>
      </c>
      <c r="W643" s="16">
        <f t="shared" ref="W643:W706" si="109">SUM(R643:U643)/4</f>
        <v>66.550000000000011</v>
      </c>
    </row>
    <row r="644" spans="1:23" ht="13.5" x14ac:dyDescent="0.25">
      <c r="A644" s="3">
        <v>42942</v>
      </c>
      <c r="B644" s="2">
        <v>3.9388999999999998</v>
      </c>
      <c r="C644" s="2">
        <v>61.290848469273541</v>
      </c>
      <c r="D644" s="2">
        <v>-5.7167163141986777E-3</v>
      </c>
      <c r="E644" s="2">
        <v>-2.9929165609334884E-3</v>
      </c>
      <c r="F644" s="2">
        <v>3.9133200000000001</v>
      </c>
      <c r="G644" s="2">
        <v>3.8891599999999995</v>
      </c>
      <c r="H644" s="2">
        <v>3.8808699999999994</v>
      </c>
      <c r="I644" s="2">
        <v>3.7953180000000004</v>
      </c>
      <c r="J644" s="13">
        <v>3.6761649999999992</v>
      </c>
      <c r="K644" s="13" t="s">
        <v>51</v>
      </c>
      <c r="L644" s="13" t="s">
        <v>48</v>
      </c>
      <c r="M644" s="13" t="s">
        <v>52</v>
      </c>
      <c r="N644" s="16">
        <f t="shared" si="100"/>
        <v>50</v>
      </c>
      <c r="O644" s="16">
        <f t="shared" si="101"/>
        <v>100</v>
      </c>
      <c r="P644" s="16">
        <f t="shared" si="102"/>
        <v>50</v>
      </c>
      <c r="Q644" s="16">
        <f t="shared" si="103"/>
        <v>67</v>
      </c>
      <c r="R644" s="17">
        <f t="shared" si="104"/>
        <v>70.05</v>
      </c>
      <c r="S644" s="17">
        <f t="shared" si="105"/>
        <v>64.25</v>
      </c>
      <c r="T644" s="17">
        <f t="shared" si="106"/>
        <v>65.150000000000006</v>
      </c>
      <c r="U644" s="17">
        <f t="shared" si="107"/>
        <v>66.75</v>
      </c>
      <c r="V644" s="16">
        <f t="shared" si="108"/>
        <v>66.483333333333334</v>
      </c>
      <c r="W644" s="16">
        <f t="shared" si="109"/>
        <v>66.550000000000011</v>
      </c>
    </row>
    <row r="645" spans="1:23" ht="13.5" x14ac:dyDescent="0.25">
      <c r="A645" s="3">
        <v>42943</v>
      </c>
      <c r="B645" s="2">
        <v>3.9342000000000001</v>
      </c>
      <c r="C645" s="2">
        <v>60.479111727259962</v>
      </c>
      <c r="D645" s="2">
        <v>-1.3644729415810186E-2</v>
      </c>
      <c r="E645" s="2">
        <v>-7.7478197071155193E-3</v>
      </c>
      <c r="F645" s="2">
        <v>3.9265999999999996</v>
      </c>
      <c r="G645" s="2">
        <v>3.8986399999999994</v>
      </c>
      <c r="H645" s="2">
        <v>3.8856100000000007</v>
      </c>
      <c r="I645" s="2">
        <v>3.7989199999999999</v>
      </c>
      <c r="J645" s="13">
        <v>3.6777859999999998</v>
      </c>
      <c r="K645" s="13" t="s">
        <v>51</v>
      </c>
      <c r="L645" s="13" t="s">
        <v>48</v>
      </c>
      <c r="M645" s="13" t="s">
        <v>52</v>
      </c>
      <c r="N645" s="16">
        <f t="shared" si="100"/>
        <v>50</v>
      </c>
      <c r="O645" s="16">
        <f t="shared" si="101"/>
        <v>100</v>
      </c>
      <c r="P645" s="16">
        <f t="shared" si="102"/>
        <v>50</v>
      </c>
      <c r="Q645" s="16">
        <f t="shared" si="103"/>
        <v>67</v>
      </c>
      <c r="R645" s="17">
        <f t="shared" si="104"/>
        <v>70.05</v>
      </c>
      <c r="S645" s="17">
        <f t="shared" si="105"/>
        <v>64.25</v>
      </c>
      <c r="T645" s="17">
        <f t="shared" si="106"/>
        <v>65.150000000000006</v>
      </c>
      <c r="U645" s="17">
        <f t="shared" si="107"/>
        <v>66.75</v>
      </c>
      <c r="V645" s="16">
        <f t="shared" si="108"/>
        <v>66.483333333333334</v>
      </c>
      <c r="W645" s="16">
        <f t="shared" si="109"/>
        <v>66.550000000000011</v>
      </c>
    </row>
    <row r="646" spans="1:23" ht="13.5" x14ac:dyDescent="0.25">
      <c r="A646" s="3">
        <v>42944</v>
      </c>
      <c r="B646" s="2">
        <v>3.9342000000000001</v>
      </c>
      <c r="C646" s="2">
        <v>60.479111727259962</v>
      </c>
      <c r="D646" s="2">
        <v>-1.7134828234271371E-2</v>
      </c>
      <c r="E646" s="2">
        <v>-1.3803712504670117E-2</v>
      </c>
      <c r="F646" s="2">
        <v>3.9171199999999997</v>
      </c>
      <c r="G646" s="2">
        <v>3.9057499999999998</v>
      </c>
      <c r="H646" s="2">
        <v>3.8891650000000006</v>
      </c>
      <c r="I646" s="2">
        <v>3.8027120000000001</v>
      </c>
      <c r="J646" s="13">
        <v>3.6794519999999999</v>
      </c>
      <c r="K646" s="13" t="s">
        <v>51</v>
      </c>
      <c r="L646" s="13" t="s">
        <v>54</v>
      </c>
      <c r="M646" s="13" t="s">
        <v>53</v>
      </c>
      <c r="N646" s="16">
        <f t="shared" si="100"/>
        <v>50</v>
      </c>
      <c r="O646" s="16">
        <f t="shared" si="101"/>
        <v>100</v>
      </c>
      <c r="P646" s="16">
        <f t="shared" si="102"/>
        <v>50</v>
      </c>
      <c r="Q646" s="16">
        <f t="shared" si="103"/>
        <v>66.5</v>
      </c>
      <c r="R646" s="17">
        <f t="shared" si="104"/>
        <v>69.974999999999994</v>
      </c>
      <c r="S646" s="17">
        <f t="shared" si="105"/>
        <v>64.125</v>
      </c>
      <c r="T646" s="17">
        <f t="shared" si="106"/>
        <v>64.924999999999997</v>
      </c>
      <c r="U646" s="17">
        <f t="shared" si="107"/>
        <v>66.625</v>
      </c>
      <c r="V646" s="16">
        <f t="shared" si="108"/>
        <v>66.341666666666654</v>
      </c>
      <c r="W646" s="16">
        <f t="shared" si="109"/>
        <v>66.412499999999994</v>
      </c>
    </row>
    <row r="647" spans="1:23" ht="13.5" x14ac:dyDescent="0.25">
      <c r="A647" s="3">
        <v>42947</v>
      </c>
      <c r="B647" s="2">
        <v>3.8393999999999999</v>
      </c>
      <c r="C647" s="2">
        <v>46.173857632217839</v>
      </c>
      <c r="D647" s="2">
        <v>-1.3462001630681009E-2</v>
      </c>
      <c r="E647" s="2">
        <v>-1.8944580589470093E-2</v>
      </c>
      <c r="F647" s="2">
        <v>3.9076399999999998</v>
      </c>
      <c r="G647" s="2">
        <v>3.9033799999999998</v>
      </c>
      <c r="H647" s="2">
        <v>3.8879800000000002</v>
      </c>
      <c r="I647" s="2">
        <v>3.8046080000000004</v>
      </c>
      <c r="J647" s="13">
        <v>3.6807349999999999</v>
      </c>
      <c r="K647" s="13" t="s">
        <v>55</v>
      </c>
      <c r="L647" s="13" t="s">
        <v>54</v>
      </c>
      <c r="M647" s="13" t="s">
        <v>47</v>
      </c>
      <c r="N647" s="16">
        <f t="shared" si="100"/>
        <v>50</v>
      </c>
      <c r="O647" s="16">
        <f t="shared" si="101"/>
        <v>100</v>
      </c>
      <c r="P647" s="16">
        <f t="shared" si="102"/>
        <v>50</v>
      </c>
      <c r="Q647" s="16">
        <f t="shared" si="103"/>
        <v>16.5</v>
      </c>
      <c r="R647" s="17">
        <f t="shared" si="104"/>
        <v>62.475000000000001</v>
      </c>
      <c r="S647" s="17">
        <f t="shared" si="105"/>
        <v>51.625</v>
      </c>
      <c r="T647" s="17">
        <f t="shared" si="106"/>
        <v>42.424999999999997</v>
      </c>
      <c r="U647" s="17">
        <f t="shared" si="107"/>
        <v>54.125</v>
      </c>
      <c r="V647" s="16">
        <f t="shared" si="108"/>
        <v>52.17499999999999</v>
      </c>
      <c r="W647" s="16">
        <f t="shared" si="109"/>
        <v>52.662499999999994</v>
      </c>
    </row>
    <row r="648" spans="1:23" ht="13.5" x14ac:dyDescent="0.25">
      <c r="A648" s="3">
        <v>42948</v>
      </c>
      <c r="B648" s="2">
        <v>3.8489</v>
      </c>
      <c r="C648" s="2">
        <v>47.513646980882861</v>
      </c>
      <c r="D648" s="2">
        <v>-7.2184821933301002E-3</v>
      </c>
      <c r="E648" s="2">
        <v>-2.3282904303791672E-2</v>
      </c>
      <c r="F648" s="2">
        <v>3.8991199999999999</v>
      </c>
      <c r="G648" s="2">
        <v>3.8995899999999999</v>
      </c>
      <c r="H648" s="2">
        <v>3.883715</v>
      </c>
      <c r="I648" s="2">
        <v>3.8066940000000007</v>
      </c>
      <c r="J648" s="13">
        <v>3.6820424999999988</v>
      </c>
      <c r="K648" s="13" t="s">
        <v>55</v>
      </c>
      <c r="L648" s="13" t="s">
        <v>50</v>
      </c>
      <c r="M648" s="13" t="s">
        <v>47</v>
      </c>
      <c r="N648" s="16">
        <f t="shared" si="100"/>
        <v>50</v>
      </c>
      <c r="O648" s="16">
        <f t="shared" si="101"/>
        <v>100</v>
      </c>
      <c r="P648" s="16">
        <f t="shared" si="102"/>
        <v>50</v>
      </c>
      <c r="Q648" s="16">
        <f t="shared" si="103"/>
        <v>33</v>
      </c>
      <c r="R648" s="17">
        <f t="shared" si="104"/>
        <v>64.95</v>
      </c>
      <c r="S648" s="17">
        <f t="shared" si="105"/>
        <v>55.75</v>
      </c>
      <c r="T648" s="17">
        <f t="shared" si="106"/>
        <v>49.85</v>
      </c>
      <c r="U648" s="17">
        <f t="shared" si="107"/>
        <v>58.25</v>
      </c>
      <c r="V648" s="16">
        <f t="shared" si="108"/>
        <v>56.85</v>
      </c>
      <c r="W648" s="16">
        <f t="shared" si="109"/>
        <v>57.2</v>
      </c>
    </row>
    <row r="649" spans="1:23" ht="13.5" x14ac:dyDescent="0.25">
      <c r="A649" s="3">
        <v>42949</v>
      </c>
      <c r="B649" s="2">
        <v>3.8868</v>
      </c>
      <c r="C649" s="2">
        <v>52.584319264745375</v>
      </c>
      <c r="D649" s="2">
        <v>-6.8046879652827741E-3</v>
      </c>
      <c r="E649" s="2">
        <v>-2.6552933883379044E-2</v>
      </c>
      <c r="F649" s="2">
        <v>3.8887</v>
      </c>
      <c r="G649" s="2">
        <v>3.9010100000000003</v>
      </c>
      <c r="H649" s="2">
        <v>3.8825299999999991</v>
      </c>
      <c r="I649" s="2">
        <v>3.8097280000000002</v>
      </c>
      <c r="J649" s="13">
        <v>3.6834489999999986</v>
      </c>
      <c r="K649" s="13" t="s">
        <v>55</v>
      </c>
      <c r="L649" s="13" t="s">
        <v>50</v>
      </c>
      <c r="M649" s="13" t="s">
        <v>47</v>
      </c>
      <c r="N649" s="16">
        <f t="shared" si="100"/>
        <v>50</v>
      </c>
      <c r="O649" s="16">
        <f t="shared" si="101"/>
        <v>100</v>
      </c>
      <c r="P649" s="16">
        <f t="shared" si="102"/>
        <v>50</v>
      </c>
      <c r="Q649" s="16">
        <f t="shared" si="103"/>
        <v>33</v>
      </c>
      <c r="R649" s="17">
        <f t="shared" si="104"/>
        <v>64.95</v>
      </c>
      <c r="S649" s="17">
        <f t="shared" si="105"/>
        <v>55.75</v>
      </c>
      <c r="T649" s="17">
        <f t="shared" si="106"/>
        <v>49.85</v>
      </c>
      <c r="U649" s="17">
        <f t="shared" si="107"/>
        <v>58.25</v>
      </c>
      <c r="V649" s="16">
        <f t="shared" si="108"/>
        <v>56.85</v>
      </c>
      <c r="W649" s="16">
        <f t="shared" si="109"/>
        <v>57.2</v>
      </c>
    </row>
    <row r="650" spans="1:23" ht="13.5" x14ac:dyDescent="0.25">
      <c r="A650" s="3">
        <v>42950</v>
      </c>
      <c r="B650" s="2">
        <v>3.8393999999999999</v>
      </c>
      <c r="C650" s="2">
        <v>46.52986807579299</v>
      </c>
      <c r="D650" s="2">
        <v>-3.7921176958408687E-3</v>
      </c>
      <c r="E650" s="2">
        <v>-2.7749243801961806E-2</v>
      </c>
      <c r="F650" s="2">
        <v>3.8697400000000002</v>
      </c>
      <c r="G650" s="2">
        <v>3.8981699999999995</v>
      </c>
      <c r="H650" s="2">
        <v>3.8813449999999996</v>
      </c>
      <c r="I650" s="2">
        <v>3.8132360000000007</v>
      </c>
      <c r="J650" s="13">
        <v>3.6846184999999987</v>
      </c>
      <c r="K650" s="13" t="s">
        <v>55</v>
      </c>
      <c r="L650" s="13" t="s">
        <v>50</v>
      </c>
      <c r="M650" s="13" t="s">
        <v>47</v>
      </c>
      <c r="N650" s="16">
        <f t="shared" si="100"/>
        <v>50</v>
      </c>
      <c r="O650" s="16">
        <f t="shared" si="101"/>
        <v>100</v>
      </c>
      <c r="P650" s="16">
        <f t="shared" si="102"/>
        <v>50</v>
      </c>
      <c r="Q650" s="16">
        <f t="shared" si="103"/>
        <v>33</v>
      </c>
      <c r="R650" s="17">
        <f t="shared" si="104"/>
        <v>64.95</v>
      </c>
      <c r="S650" s="17">
        <f t="shared" si="105"/>
        <v>55.75</v>
      </c>
      <c r="T650" s="17">
        <f t="shared" si="106"/>
        <v>49.85</v>
      </c>
      <c r="U650" s="17">
        <f t="shared" si="107"/>
        <v>58.25</v>
      </c>
      <c r="V650" s="16">
        <f t="shared" si="108"/>
        <v>56.85</v>
      </c>
      <c r="W650" s="16">
        <f t="shared" si="109"/>
        <v>57.2</v>
      </c>
    </row>
    <row r="651" spans="1:23" ht="13.5" x14ac:dyDescent="0.25">
      <c r="A651" s="3">
        <v>42951</v>
      </c>
      <c r="B651" s="2">
        <v>3.8393999999999999</v>
      </c>
      <c r="C651" s="2">
        <v>46.52986807579299</v>
      </c>
      <c r="D651" s="2">
        <v>1.6442712204101984E-2</v>
      </c>
      <c r="E651" s="2">
        <v>-2.7722676732041627E-2</v>
      </c>
      <c r="F651" s="2">
        <v>3.8507799999999994</v>
      </c>
      <c r="G651" s="2">
        <v>3.88395</v>
      </c>
      <c r="H651" s="2">
        <v>3.8801599999999987</v>
      </c>
      <c r="I651" s="2">
        <v>3.8169340000000007</v>
      </c>
      <c r="J651" s="13">
        <v>3.6861054999999987</v>
      </c>
      <c r="K651" s="13" t="s">
        <v>55</v>
      </c>
      <c r="L651" s="13" t="s">
        <v>50</v>
      </c>
      <c r="M651" s="13" t="s">
        <v>47</v>
      </c>
      <c r="N651" s="16">
        <f t="shared" si="100"/>
        <v>50</v>
      </c>
      <c r="O651" s="16">
        <f t="shared" si="101"/>
        <v>100</v>
      </c>
      <c r="P651" s="16">
        <f t="shared" si="102"/>
        <v>50</v>
      </c>
      <c r="Q651" s="16">
        <f t="shared" si="103"/>
        <v>33</v>
      </c>
      <c r="R651" s="17">
        <f t="shared" si="104"/>
        <v>64.95</v>
      </c>
      <c r="S651" s="17">
        <f t="shared" si="105"/>
        <v>55.75</v>
      </c>
      <c r="T651" s="17">
        <f t="shared" si="106"/>
        <v>49.85</v>
      </c>
      <c r="U651" s="17">
        <f t="shared" si="107"/>
        <v>58.25</v>
      </c>
      <c r="V651" s="16">
        <f t="shared" si="108"/>
        <v>56.85</v>
      </c>
      <c r="W651" s="16">
        <f t="shared" si="109"/>
        <v>57.2</v>
      </c>
    </row>
    <row r="652" spans="1:23" ht="13.5" x14ac:dyDescent="0.25">
      <c r="A652" s="3">
        <v>42954</v>
      </c>
      <c r="B652" s="2">
        <v>3.8393999999999999</v>
      </c>
      <c r="C652" s="2">
        <v>46.52986807579299</v>
      </c>
      <c r="D652" s="2">
        <v>1.9144727513697557E-2</v>
      </c>
      <c r="E652" s="2">
        <v>-2.774670155736423E-2</v>
      </c>
      <c r="F652" s="2">
        <v>3.8507799999999994</v>
      </c>
      <c r="G652" s="2">
        <v>3.8792099999999996</v>
      </c>
      <c r="H652" s="2">
        <v>3.8789749999999992</v>
      </c>
      <c r="I652" s="2">
        <v>3.8204420000000003</v>
      </c>
      <c r="J652" s="13">
        <v>3.687342999999998</v>
      </c>
      <c r="K652" s="13" t="s">
        <v>55</v>
      </c>
      <c r="L652" s="13" t="s">
        <v>50</v>
      </c>
      <c r="M652" s="13" t="s">
        <v>54</v>
      </c>
      <c r="N652" s="16">
        <f t="shared" si="100"/>
        <v>50</v>
      </c>
      <c r="O652" s="16">
        <f t="shared" si="101"/>
        <v>100</v>
      </c>
      <c r="P652" s="16">
        <f t="shared" si="102"/>
        <v>50</v>
      </c>
      <c r="Q652" s="16">
        <f t="shared" si="103"/>
        <v>33</v>
      </c>
      <c r="R652" s="17">
        <f t="shared" si="104"/>
        <v>64.95</v>
      </c>
      <c r="S652" s="17">
        <f t="shared" si="105"/>
        <v>55.75</v>
      </c>
      <c r="T652" s="17">
        <f t="shared" si="106"/>
        <v>49.85</v>
      </c>
      <c r="U652" s="17">
        <f t="shared" si="107"/>
        <v>58.25</v>
      </c>
      <c r="V652" s="16">
        <f t="shared" si="108"/>
        <v>56.85</v>
      </c>
      <c r="W652" s="16">
        <f t="shared" si="109"/>
        <v>57.2</v>
      </c>
    </row>
    <row r="653" spans="1:23" ht="13.5" x14ac:dyDescent="0.25">
      <c r="A653" s="3">
        <v>42955</v>
      </c>
      <c r="B653" s="2">
        <v>3.8393999999999999</v>
      </c>
      <c r="C653" s="2">
        <v>46.52986807579299</v>
      </c>
      <c r="D653" s="2">
        <v>2.2306765405674778E-2</v>
      </c>
      <c r="E653" s="2">
        <v>-2.9390358288446258E-2</v>
      </c>
      <c r="F653" s="2">
        <v>3.8488799999999999</v>
      </c>
      <c r="G653" s="2">
        <v>3.8740000000000001</v>
      </c>
      <c r="H653" s="2">
        <v>3.8777899999999987</v>
      </c>
      <c r="I653" s="2">
        <v>3.8238540000000008</v>
      </c>
      <c r="J653" s="13">
        <v>3.6885804999999983</v>
      </c>
      <c r="K653" s="13" t="s">
        <v>55</v>
      </c>
      <c r="L653" s="13" t="s">
        <v>50</v>
      </c>
      <c r="M653" s="13" t="s">
        <v>47</v>
      </c>
      <c r="N653" s="16">
        <f t="shared" si="100"/>
        <v>50</v>
      </c>
      <c r="O653" s="16">
        <f t="shared" si="101"/>
        <v>100</v>
      </c>
      <c r="P653" s="16">
        <f t="shared" si="102"/>
        <v>50</v>
      </c>
      <c r="Q653" s="16">
        <f t="shared" si="103"/>
        <v>33</v>
      </c>
      <c r="R653" s="17">
        <f t="shared" si="104"/>
        <v>64.95</v>
      </c>
      <c r="S653" s="17">
        <f t="shared" si="105"/>
        <v>55.75</v>
      </c>
      <c r="T653" s="17">
        <f t="shared" si="106"/>
        <v>49.85</v>
      </c>
      <c r="U653" s="17">
        <f t="shared" si="107"/>
        <v>58.25</v>
      </c>
      <c r="V653" s="16">
        <f t="shared" si="108"/>
        <v>56.85</v>
      </c>
      <c r="W653" s="16">
        <f t="shared" si="109"/>
        <v>57.2</v>
      </c>
    </row>
    <row r="654" spans="1:23" ht="13.5" x14ac:dyDescent="0.25">
      <c r="A654" s="3">
        <v>42956</v>
      </c>
      <c r="B654" s="2">
        <v>3.8393999999999999</v>
      </c>
      <c r="C654" s="2">
        <v>46.52986807579299</v>
      </c>
      <c r="D654" s="2">
        <v>3.241597725373957E-2</v>
      </c>
      <c r="E654" s="2">
        <v>-3.080678837788841E-2</v>
      </c>
      <c r="F654" s="2">
        <v>3.8393999999999999</v>
      </c>
      <c r="G654" s="2">
        <v>3.8640500000000002</v>
      </c>
      <c r="H654" s="2">
        <v>3.8766049999999992</v>
      </c>
      <c r="I654" s="2">
        <v>3.8272660000000012</v>
      </c>
      <c r="J654" s="13">
        <v>3.6897724999999979</v>
      </c>
      <c r="K654" s="13" t="s">
        <v>55</v>
      </c>
      <c r="L654" s="13" t="s">
        <v>50</v>
      </c>
      <c r="M654" s="13" t="s">
        <v>47</v>
      </c>
      <c r="N654" s="16">
        <f t="shared" si="100"/>
        <v>50</v>
      </c>
      <c r="O654" s="16">
        <f t="shared" si="101"/>
        <v>100</v>
      </c>
      <c r="P654" s="16">
        <f t="shared" si="102"/>
        <v>50</v>
      </c>
      <c r="Q654" s="16">
        <f t="shared" si="103"/>
        <v>33</v>
      </c>
      <c r="R654" s="17">
        <f t="shared" si="104"/>
        <v>64.95</v>
      </c>
      <c r="S654" s="17">
        <f t="shared" si="105"/>
        <v>55.75</v>
      </c>
      <c r="T654" s="17">
        <f t="shared" si="106"/>
        <v>49.85</v>
      </c>
      <c r="U654" s="17">
        <f t="shared" si="107"/>
        <v>58.25</v>
      </c>
      <c r="V654" s="16">
        <f t="shared" si="108"/>
        <v>56.85</v>
      </c>
      <c r="W654" s="16">
        <f t="shared" si="109"/>
        <v>57.2</v>
      </c>
    </row>
    <row r="655" spans="1:23" ht="13.5" x14ac:dyDescent="0.25">
      <c r="A655" s="3">
        <v>42957</v>
      </c>
      <c r="B655" s="2">
        <v>3.8393999999999999</v>
      </c>
      <c r="C655" s="2">
        <v>46.529868075792976</v>
      </c>
      <c r="D655" s="2">
        <v>4.0377713291354755E-2</v>
      </c>
      <c r="E655" s="2">
        <v>-2.9963111329128718E-2</v>
      </c>
      <c r="F655" s="2">
        <v>3.8393999999999999</v>
      </c>
      <c r="G655" s="2">
        <v>3.8545700000000003</v>
      </c>
      <c r="H655" s="2">
        <v>3.8766049999999992</v>
      </c>
      <c r="I655" s="2">
        <v>3.8306780000000007</v>
      </c>
      <c r="J655" s="13">
        <v>3.6908284999999976</v>
      </c>
      <c r="K655" s="13" t="s">
        <v>54</v>
      </c>
      <c r="L655" s="13" t="s">
        <v>54</v>
      </c>
      <c r="M655" s="13" t="s">
        <v>54</v>
      </c>
      <c r="N655" s="16">
        <f t="shared" si="100"/>
        <v>50</v>
      </c>
      <c r="O655" s="16">
        <f t="shared" si="101"/>
        <v>100</v>
      </c>
      <c r="P655" s="16">
        <f t="shared" si="102"/>
        <v>50</v>
      </c>
      <c r="Q655" s="16">
        <f t="shared" si="103"/>
        <v>33</v>
      </c>
      <c r="R655" s="17">
        <f t="shared" si="104"/>
        <v>64.95</v>
      </c>
      <c r="S655" s="17">
        <f t="shared" si="105"/>
        <v>55.75</v>
      </c>
      <c r="T655" s="17">
        <f t="shared" si="106"/>
        <v>49.85</v>
      </c>
      <c r="U655" s="17">
        <f t="shared" si="107"/>
        <v>58.25</v>
      </c>
      <c r="V655" s="16">
        <f t="shared" si="108"/>
        <v>56.85</v>
      </c>
      <c r="W655" s="16">
        <f t="shared" si="109"/>
        <v>57.2</v>
      </c>
    </row>
    <row r="656" spans="1:23" ht="13.5" x14ac:dyDescent="0.25">
      <c r="A656" s="3">
        <v>42958</v>
      </c>
      <c r="B656" s="2">
        <v>3.8631000000000002</v>
      </c>
      <c r="C656" s="2">
        <v>50.93601942116733</v>
      </c>
      <c r="D656" s="2">
        <v>4.5480182115225976E-2</v>
      </c>
      <c r="E656" s="2">
        <v>-2.7888578434869124E-2</v>
      </c>
      <c r="F656" s="2">
        <v>3.8441400000000003</v>
      </c>
      <c r="G656" s="2">
        <v>3.8474600000000003</v>
      </c>
      <c r="H656" s="2">
        <v>3.8766049999999992</v>
      </c>
      <c r="I656" s="2">
        <v>3.8347540000000016</v>
      </c>
      <c r="J656" s="13">
        <v>3.6920484999999981</v>
      </c>
      <c r="K656" s="13" t="s">
        <v>51</v>
      </c>
      <c r="L656" s="13" t="s">
        <v>54</v>
      </c>
      <c r="M656" s="13" t="s">
        <v>52</v>
      </c>
      <c r="N656" s="16">
        <f t="shared" si="100"/>
        <v>50</v>
      </c>
      <c r="O656" s="16">
        <f t="shared" si="101"/>
        <v>100</v>
      </c>
      <c r="P656" s="16">
        <f t="shared" si="102"/>
        <v>50</v>
      </c>
      <c r="Q656" s="16">
        <f t="shared" si="103"/>
        <v>83.5</v>
      </c>
      <c r="R656" s="17">
        <f t="shared" si="104"/>
        <v>72.525000000000006</v>
      </c>
      <c r="S656" s="17">
        <f t="shared" si="105"/>
        <v>68.375</v>
      </c>
      <c r="T656" s="17">
        <f t="shared" si="106"/>
        <v>72.575000000000003</v>
      </c>
      <c r="U656" s="17">
        <f t="shared" si="107"/>
        <v>70.875</v>
      </c>
      <c r="V656" s="16">
        <f t="shared" si="108"/>
        <v>71.158333333333346</v>
      </c>
      <c r="W656" s="16">
        <f t="shared" si="109"/>
        <v>71.087500000000006</v>
      </c>
    </row>
    <row r="657" spans="1:23" ht="13.5" x14ac:dyDescent="0.25">
      <c r="A657" s="3">
        <v>42961</v>
      </c>
      <c r="B657" s="2">
        <v>3.8631000000000002</v>
      </c>
      <c r="C657" s="2">
        <v>50.93601942116733</v>
      </c>
      <c r="D657" s="2">
        <v>3.5185191226632551E-2</v>
      </c>
      <c r="E657" s="2">
        <v>-2.3524906670229211E-2</v>
      </c>
      <c r="F657" s="2">
        <v>3.8488799999999999</v>
      </c>
      <c r="G657" s="2">
        <v>3.8498300000000008</v>
      </c>
      <c r="H657" s="2">
        <v>3.8766050000000001</v>
      </c>
      <c r="I657" s="2">
        <v>3.838830000000002</v>
      </c>
      <c r="J657" s="13">
        <v>3.6932684999999981</v>
      </c>
      <c r="K657" s="13" t="s">
        <v>51</v>
      </c>
      <c r="L657" s="13" t="s">
        <v>54</v>
      </c>
      <c r="M657" s="13" t="s">
        <v>52</v>
      </c>
      <c r="N657" s="16">
        <f t="shared" si="100"/>
        <v>50</v>
      </c>
      <c r="O657" s="16">
        <f t="shared" si="101"/>
        <v>100</v>
      </c>
      <c r="P657" s="16">
        <f t="shared" si="102"/>
        <v>50</v>
      </c>
      <c r="Q657" s="16">
        <f t="shared" si="103"/>
        <v>83.5</v>
      </c>
      <c r="R657" s="17">
        <f t="shared" si="104"/>
        <v>72.525000000000006</v>
      </c>
      <c r="S657" s="17">
        <f t="shared" si="105"/>
        <v>68.375</v>
      </c>
      <c r="T657" s="17">
        <f t="shared" si="106"/>
        <v>72.575000000000003</v>
      </c>
      <c r="U657" s="17">
        <f t="shared" si="107"/>
        <v>70.875</v>
      </c>
      <c r="V657" s="16">
        <f t="shared" si="108"/>
        <v>71.158333333333346</v>
      </c>
      <c r="W657" s="16">
        <f t="shared" si="109"/>
        <v>71.087500000000006</v>
      </c>
    </row>
    <row r="658" spans="1:23" ht="13.5" x14ac:dyDescent="0.25">
      <c r="A658" s="3">
        <v>42962</v>
      </c>
      <c r="B658" s="2">
        <v>3.8441000000000001</v>
      </c>
      <c r="C658" s="2">
        <v>47.311197176997958</v>
      </c>
      <c r="D658" s="2">
        <v>2.9317204732986824E-2</v>
      </c>
      <c r="E658" s="2">
        <v>-1.9143517195189117E-2</v>
      </c>
      <c r="F658" s="2">
        <v>3.8498200000000002</v>
      </c>
      <c r="G658" s="2">
        <v>3.8493499999999998</v>
      </c>
      <c r="H658" s="2">
        <v>3.8744699999999996</v>
      </c>
      <c r="I658" s="2">
        <v>3.8423360000000018</v>
      </c>
      <c r="J658" s="13">
        <v>3.694529499999998</v>
      </c>
      <c r="K658" s="13" t="s">
        <v>55</v>
      </c>
      <c r="L658" s="13" t="s">
        <v>50</v>
      </c>
      <c r="M658" s="13" t="s">
        <v>49</v>
      </c>
      <c r="N658" s="16">
        <f t="shared" si="100"/>
        <v>50</v>
      </c>
      <c r="O658" s="16">
        <f t="shared" si="101"/>
        <v>100</v>
      </c>
      <c r="P658" s="16">
        <f t="shared" si="102"/>
        <v>50</v>
      </c>
      <c r="Q658" s="16">
        <f t="shared" si="103"/>
        <v>33</v>
      </c>
      <c r="R658" s="17">
        <f t="shared" si="104"/>
        <v>64.95</v>
      </c>
      <c r="S658" s="17">
        <f t="shared" si="105"/>
        <v>55.75</v>
      </c>
      <c r="T658" s="17">
        <f t="shared" si="106"/>
        <v>49.85</v>
      </c>
      <c r="U658" s="17">
        <f t="shared" si="107"/>
        <v>58.25</v>
      </c>
      <c r="V658" s="16">
        <f t="shared" si="108"/>
        <v>56.85</v>
      </c>
      <c r="W658" s="16">
        <f t="shared" si="109"/>
        <v>57.2</v>
      </c>
    </row>
    <row r="659" spans="1:23" ht="13.5" x14ac:dyDescent="0.25">
      <c r="A659" s="3">
        <v>42963</v>
      </c>
      <c r="B659" s="2">
        <v>3.8536000000000001</v>
      </c>
      <c r="C659" s="2">
        <v>49.255678816702819</v>
      </c>
      <c r="D659" s="2">
        <v>2.956744659998245E-2</v>
      </c>
      <c r="E659" s="2">
        <v>-1.6623338136948076E-2</v>
      </c>
      <c r="F659" s="2">
        <v>3.8526600000000002</v>
      </c>
      <c r="G659" s="2">
        <v>3.8460299999999998</v>
      </c>
      <c r="H659" s="2">
        <v>3.8735199999999992</v>
      </c>
      <c r="I659" s="2">
        <v>3.8460320000000019</v>
      </c>
      <c r="J659" s="13">
        <v>3.6958834999999981</v>
      </c>
      <c r="K659" s="13" t="s">
        <v>55</v>
      </c>
      <c r="L659" s="13" t="s">
        <v>50</v>
      </c>
      <c r="M659" s="13" t="s">
        <v>49</v>
      </c>
      <c r="N659" s="16">
        <f t="shared" si="100"/>
        <v>50</v>
      </c>
      <c r="O659" s="16">
        <f t="shared" si="101"/>
        <v>100</v>
      </c>
      <c r="P659" s="16">
        <f t="shared" si="102"/>
        <v>50</v>
      </c>
      <c r="Q659" s="16">
        <f t="shared" si="103"/>
        <v>33</v>
      </c>
      <c r="R659" s="17">
        <f t="shared" si="104"/>
        <v>64.95</v>
      </c>
      <c r="S659" s="17">
        <f t="shared" si="105"/>
        <v>55.75</v>
      </c>
      <c r="T659" s="17">
        <f t="shared" si="106"/>
        <v>49.85</v>
      </c>
      <c r="U659" s="17">
        <f t="shared" si="107"/>
        <v>58.25</v>
      </c>
      <c r="V659" s="16">
        <f t="shared" si="108"/>
        <v>56.85</v>
      </c>
      <c r="W659" s="16">
        <f t="shared" si="109"/>
        <v>57.2</v>
      </c>
    </row>
    <row r="660" spans="1:23" ht="13.5" x14ac:dyDescent="0.25">
      <c r="A660" s="3">
        <v>42964</v>
      </c>
      <c r="B660" s="2">
        <v>3.8868</v>
      </c>
      <c r="C660" s="2">
        <v>55.444225545905944</v>
      </c>
      <c r="D660" s="2">
        <v>2.005333471116133E-2</v>
      </c>
      <c r="E660" s="2">
        <v>-1.5497856844683987E-2</v>
      </c>
      <c r="F660" s="2">
        <v>3.8621400000000001</v>
      </c>
      <c r="G660" s="2">
        <v>3.8507699999999998</v>
      </c>
      <c r="H660" s="2">
        <v>3.8744699999999987</v>
      </c>
      <c r="I660" s="2">
        <v>3.8502980000000013</v>
      </c>
      <c r="J660" s="13">
        <v>3.6974034999999983</v>
      </c>
      <c r="K660" s="13" t="s">
        <v>55</v>
      </c>
      <c r="L660" s="13" t="s">
        <v>50</v>
      </c>
      <c r="M660" s="13" t="s">
        <v>49</v>
      </c>
      <c r="N660" s="16">
        <f t="shared" si="100"/>
        <v>50</v>
      </c>
      <c r="O660" s="16">
        <f t="shared" si="101"/>
        <v>100</v>
      </c>
      <c r="P660" s="16">
        <f t="shared" si="102"/>
        <v>50</v>
      </c>
      <c r="Q660" s="16">
        <f t="shared" si="103"/>
        <v>33</v>
      </c>
      <c r="R660" s="17">
        <f t="shared" si="104"/>
        <v>64.95</v>
      </c>
      <c r="S660" s="17">
        <f t="shared" si="105"/>
        <v>55.75</v>
      </c>
      <c r="T660" s="17">
        <f t="shared" si="106"/>
        <v>49.85</v>
      </c>
      <c r="U660" s="17">
        <f t="shared" si="107"/>
        <v>58.25</v>
      </c>
      <c r="V660" s="16">
        <f t="shared" si="108"/>
        <v>56.85</v>
      </c>
      <c r="W660" s="16">
        <f t="shared" si="109"/>
        <v>57.2</v>
      </c>
    </row>
    <row r="661" spans="1:23" ht="13.5" x14ac:dyDescent="0.25">
      <c r="A661" s="3">
        <v>42965</v>
      </c>
      <c r="B661" s="2">
        <v>3.8868</v>
      </c>
      <c r="C661" s="2">
        <v>55.444225545905951</v>
      </c>
      <c r="D661" s="2">
        <v>1.1830559473923863E-2</v>
      </c>
      <c r="E661" s="2">
        <v>-1.5136774637368173E-2</v>
      </c>
      <c r="F661" s="2">
        <v>3.8668800000000005</v>
      </c>
      <c r="G661" s="2">
        <v>3.8555100000000002</v>
      </c>
      <c r="H661" s="2">
        <v>3.8697299999999992</v>
      </c>
      <c r="I661" s="2">
        <v>3.853616000000001</v>
      </c>
      <c r="J661" s="13">
        <v>3.6990594999999979</v>
      </c>
      <c r="K661" s="13" t="s">
        <v>55</v>
      </c>
      <c r="L661" s="13" t="s">
        <v>50</v>
      </c>
      <c r="M661" s="13" t="s">
        <v>49</v>
      </c>
      <c r="N661" s="16">
        <f t="shared" si="100"/>
        <v>50</v>
      </c>
      <c r="O661" s="16">
        <f t="shared" si="101"/>
        <v>100</v>
      </c>
      <c r="P661" s="16">
        <f t="shared" si="102"/>
        <v>50</v>
      </c>
      <c r="Q661" s="16">
        <f t="shared" si="103"/>
        <v>33</v>
      </c>
      <c r="R661" s="17">
        <f t="shared" si="104"/>
        <v>64.95</v>
      </c>
      <c r="S661" s="17">
        <f t="shared" si="105"/>
        <v>55.75</v>
      </c>
      <c r="T661" s="17">
        <f t="shared" si="106"/>
        <v>49.85</v>
      </c>
      <c r="U661" s="17">
        <f t="shared" si="107"/>
        <v>58.25</v>
      </c>
      <c r="V661" s="16">
        <f t="shared" si="108"/>
        <v>56.85</v>
      </c>
      <c r="W661" s="16">
        <f t="shared" si="109"/>
        <v>57.2</v>
      </c>
    </row>
    <row r="662" spans="1:23" ht="13.5" x14ac:dyDescent="0.25">
      <c r="A662" s="3">
        <v>42968</v>
      </c>
      <c r="B662" s="2">
        <v>3.8868</v>
      </c>
      <c r="C662" s="2">
        <v>55.444225545905944</v>
      </c>
      <c r="D662" s="2">
        <v>4.7132220718268947E-3</v>
      </c>
      <c r="E662" s="2">
        <v>-1.3349431152540434E-2</v>
      </c>
      <c r="F662" s="2">
        <v>3.8716200000000001</v>
      </c>
      <c r="G662" s="2">
        <v>3.8602499999999997</v>
      </c>
      <c r="H662" s="2">
        <v>3.8697299999999983</v>
      </c>
      <c r="I662" s="2">
        <v>3.8564600000000011</v>
      </c>
      <c r="J662" s="13">
        <v>3.7007154999999976</v>
      </c>
      <c r="K662" s="13" t="s">
        <v>55</v>
      </c>
      <c r="L662" s="13" t="s">
        <v>50</v>
      </c>
      <c r="M662" s="13" t="s">
        <v>49</v>
      </c>
      <c r="N662" s="16">
        <f t="shared" si="100"/>
        <v>50</v>
      </c>
      <c r="O662" s="16">
        <f t="shared" si="101"/>
        <v>100</v>
      </c>
      <c r="P662" s="16">
        <f t="shared" si="102"/>
        <v>50</v>
      </c>
      <c r="Q662" s="16">
        <f t="shared" si="103"/>
        <v>33</v>
      </c>
      <c r="R662" s="17">
        <f t="shared" si="104"/>
        <v>64.95</v>
      </c>
      <c r="S662" s="17">
        <f t="shared" si="105"/>
        <v>55.75</v>
      </c>
      <c r="T662" s="17">
        <f t="shared" si="106"/>
        <v>49.85</v>
      </c>
      <c r="U662" s="17">
        <f t="shared" si="107"/>
        <v>58.25</v>
      </c>
      <c r="V662" s="16">
        <f t="shared" si="108"/>
        <v>56.85</v>
      </c>
      <c r="W662" s="16">
        <f t="shared" si="109"/>
        <v>57.2</v>
      </c>
    </row>
    <row r="663" spans="1:23" ht="13.5" x14ac:dyDescent="0.25">
      <c r="A663" s="3">
        <v>42969</v>
      </c>
      <c r="B663" s="2">
        <v>3.8915000000000002</v>
      </c>
      <c r="C663" s="2">
        <v>56.384714653016282</v>
      </c>
      <c r="D663" s="2">
        <v>-1.8050704463044021E-3</v>
      </c>
      <c r="E663" s="2">
        <v>-7.008327252174984E-3</v>
      </c>
      <c r="F663" s="2">
        <v>3.8811</v>
      </c>
      <c r="G663" s="2">
        <v>3.8654600000000001</v>
      </c>
      <c r="H663" s="2">
        <v>3.8697299999999992</v>
      </c>
      <c r="I663" s="2">
        <v>3.8592080000000011</v>
      </c>
      <c r="J663" s="13">
        <v>3.7020999999999971</v>
      </c>
      <c r="K663" s="13" t="s">
        <v>51</v>
      </c>
      <c r="L663" s="13" t="s">
        <v>48</v>
      </c>
      <c r="M663" s="13" t="s">
        <v>52</v>
      </c>
      <c r="N663" s="16">
        <f t="shared" si="100"/>
        <v>50</v>
      </c>
      <c r="O663" s="16">
        <f t="shared" si="101"/>
        <v>100</v>
      </c>
      <c r="P663" s="16">
        <f t="shared" si="102"/>
        <v>50</v>
      </c>
      <c r="Q663" s="16">
        <f t="shared" si="103"/>
        <v>67</v>
      </c>
      <c r="R663" s="17">
        <f t="shared" si="104"/>
        <v>70.05</v>
      </c>
      <c r="S663" s="17">
        <f t="shared" si="105"/>
        <v>64.25</v>
      </c>
      <c r="T663" s="17">
        <f t="shared" si="106"/>
        <v>65.150000000000006</v>
      </c>
      <c r="U663" s="17">
        <f t="shared" si="107"/>
        <v>66.75</v>
      </c>
      <c r="V663" s="16">
        <f t="shared" si="108"/>
        <v>66.483333333333334</v>
      </c>
      <c r="W663" s="16">
        <f t="shared" si="109"/>
        <v>66.550000000000011</v>
      </c>
    </row>
    <row r="664" spans="1:23" ht="13.5" x14ac:dyDescent="0.25">
      <c r="A664" s="3">
        <v>42970</v>
      </c>
      <c r="B664" s="2">
        <v>3.8868</v>
      </c>
      <c r="C664" s="2">
        <v>55.131475167739303</v>
      </c>
      <c r="D664" s="2">
        <v>-7.137008226078656E-3</v>
      </c>
      <c r="E664" s="2">
        <v>-1.5190819231674533E-3</v>
      </c>
      <c r="F664" s="2">
        <v>3.88774</v>
      </c>
      <c r="G664" s="2">
        <v>3.8702000000000005</v>
      </c>
      <c r="H664" s="2">
        <v>3.8671249999999993</v>
      </c>
      <c r="I664" s="2">
        <v>3.861104000000001</v>
      </c>
      <c r="J664" s="13">
        <v>3.7036199999999968</v>
      </c>
      <c r="K664" s="13" t="s">
        <v>51</v>
      </c>
      <c r="L664" s="13" t="s">
        <v>54</v>
      </c>
      <c r="M664" s="13" t="s">
        <v>52</v>
      </c>
      <c r="N664" s="16">
        <f t="shared" si="100"/>
        <v>50</v>
      </c>
      <c r="O664" s="16">
        <f t="shared" si="101"/>
        <v>100</v>
      </c>
      <c r="P664" s="16">
        <f t="shared" si="102"/>
        <v>50</v>
      </c>
      <c r="Q664" s="16">
        <f t="shared" si="103"/>
        <v>83.5</v>
      </c>
      <c r="R664" s="17">
        <f t="shared" si="104"/>
        <v>72.525000000000006</v>
      </c>
      <c r="S664" s="17">
        <f t="shared" si="105"/>
        <v>68.375</v>
      </c>
      <c r="T664" s="17">
        <f t="shared" si="106"/>
        <v>72.575000000000003</v>
      </c>
      <c r="U664" s="17">
        <f t="shared" si="107"/>
        <v>70.875</v>
      </c>
      <c r="V664" s="16">
        <f t="shared" si="108"/>
        <v>71.158333333333346</v>
      </c>
      <c r="W664" s="16">
        <f t="shared" si="109"/>
        <v>71.087500000000006</v>
      </c>
    </row>
    <row r="665" spans="1:23" ht="13.5" x14ac:dyDescent="0.25">
      <c r="A665" s="3">
        <v>42971</v>
      </c>
      <c r="B665" s="2">
        <v>3.8868</v>
      </c>
      <c r="C665" s="2">
        <v>55.131475167739303</v>
      </c>
      <c r="D665" s="2">
        <v>-1.1773289868624914E-2</v>
      </c>
      <c r="E665" s="2">
        <v>3.0687510576521506E-3</v>
      </c>
      <c r="F665" s="2">
        <v>3.88774</v>
      </c>
      <c r="G665" s="2">
        <v>3.8749400000000001</v>
      </c>
      <c r="H665" s="2">
        <v>3.8647549999999997</v>
      </c>
      <c r="I665" s="2">
        <v>3.8620520000000016</v>
      </c>
      <c r="J665" s="13">
        <v>3.7051399999999965</v>
      </c>
      <c r="K665" s="13" t="s">
        <v>51</v>
      </c>
      <c r="L665" s="13" t="s">
        <v>54</v>
      </c>
      <c r="M665" s="13" t="s">
        <v>54</v>
      </c>
      <c r="N665" s="16">
        <f t="shared" si="100"/>
        <v>50</v>
      </c>
      <c r="O665" s="16">
        <f t="shared" si="101"/>
        <v>100</v>
      </c>
      <c r="P665" s="16">
        <f t="shared" si="102"/>
        <v>50</v>
      </c>
      <c r="Q665" s="16">
        <f t="shared" si="103"/>
        <v>49.5</v>
      </c>
      <c r="R665" s="17">
        <f t="shared" si="104"/>
        <v>67.424999999999997</v>
      </c>
      <c r="S665" s="17">
        <f t="shared" si="105"/>
        <v>59.875</v>
      </c>
      <c r="T665" s="17">
        <f t="shared" si="106"/>
        <v>57.275000000000006</v>
      </c>
      <c r="U665" s="17">
        <f t="shared" si="107"/>
        <v>62.375</v>
      </c>
      <c r="V665" s="16">
        <f t="shared" si="108"/>
        <v>61.524999999999999</v>
      </c>
      <c r="W665" s="16">
        <f t="shared" si="109"/>
        <v>61.737499999999997</v>
      </c>
    </row>
    <row r="666" spans="1:23" ht="13.5" x14ac:dyDescent="0.25">
      <c r="A666" s="3">
        <v>42972</v>
      </c>
      <c r="B666" s="2">
        <v>3.9104999999999999</v>
      </c>
      <c r="C666" s="2">
        <v>60.29280639641749</v>
      </c>
      <c r="D666" s="2">
        <v>-1.3921108364994605E-2</v>
      </c>
      <c r="E666" s="2">
        <v>7.311678499170967E-3</v>
      </c>
      <c r="F666" s="2">
        <v>3.8924799999999999</v>
      </c>
      <c r="G666" s="2">
        <v>3.8796800000000005</v>
      </c>
      <c r="H666" s="2">
        <v>3.8635699999999993</v>
      </c>
      <c r="I666" s="2">
        <v>3.8634740000000019</v>
      </c>
      <c r="J666" s="13">
        <v>3.7068689999999958</v>
      </c>
      <c r="K666" s="13" t="s">
        <v>51</v>
      </c>
      <c r="L666" s="13" t="s">
        <v>54</v>
      </c>
      <c r="M666" s="13" t="s">
        <v>52</v>
      </c>
      <c r="N666" s="16">
        <f t="shared" si="100"/>
        <v>50</v>
      </c>
      <c r="O666" s="16">
        <f t="shared" si="101"/>
        <v>100</v>
      </c>
      <c r="P666" s="16">
        <f t="shared" si="102"/>
        <v>50</v>
      </c>
      <c r="Q666" s="16">
        <f t="shared" si="103"/>
        <v>83.5</v>
      </c>
      <c r="R666" s="17">
        <f t="shared" si="104"/>
        <v>72.525000000000006</v>
      </c>
      <c r="S666" s="17">
        <f t="shared" si="105"/>
        <v>68.375</v>
      </c>
      <c r="T666" s="17">
        <f t="shared" si="106"/>
        <v>72.575000000000003</v>
      </c>
      <c r="U666" s="17">
        <f t="shared" si="107"/>
        <v>70.875</v>
      </c>
      <c r="V666" s="16">
        <f t="shared" si="108"/>
        <v>71.158333333333346</v>
      </c>
      <c r="W666" s="16">
        <f t="shared" si="109"/>
        <v>71.087500000000006</v>
      </c>
    </row>
    <row r="667" spans="1:23" ht="13.5" x14ac:dyDescent="0.25">
      <c r="A667" s="3">
        <v>42975</v>
      </c>
      <c r="B667" s="2">
        <v>3.9342000000000001</v>
      </c>
      <c r="C667" s="2">
        <v>64.669574088056535</v>
      </c>
      <c r="D667" s="2">
        <v>-1.7740953530354986E-2</v>
      </c>
      <c r="E667" s="2">
        <v>3.6352941846516697E-3</v>
      </c>
      <c r="F667" s="2">
        <v>3.9019599999999999</v>
      </c>
      <c r="G667" s="2">
        <v>3.88679</v>
      </c>
      <c r="H667" s="2">
        <v>3.8683100000000001</v>
      </c>
      <c r="I667" s="2">
        <v>3.8662240000000012</v>
      </c>
      <c r="J667" s="13">
        <v>3.7086259999999958</v>
      </c>
      <c r="K667" s="13" t="s">
        <v>51</v>
      </c>
      <c r="L667" s="13" t="s">
        <v>48</v>
      </c>
      <c r="M667" s="13" t="s">
        <v>52</v>
      </c>
      <c r="N667" s="16">
        <f t="shared" si="100"/>
        <v>50</v>
      </c>
      <c r="O667" s="16">
        <f t="shared" si="101"/>
        <v>100</v>
      </c>
      <c r="P667" s="16">
        <f t="shared" si="102"/>
        <v>50</v>
      </c>
      <c r="Q667" s="16">
        <f t="shared" si="103"/>
        <v>67</v>
      </c>
      <c r="R667" s="17">
        <f t="shared" si="104"/>
        <v>70.05</v>
      </c>
      <c r="S667" s="17">
        <f t="shared" si="105"/>
        <v>64.25</v>
      </c>
      <c r="T667" s="17">
        <f t="shared" si="106"/>
        <v>65.150000000000006</v>
      </c>
      <c r="U667" s="17">
        <f t="shared" si="107"/>
        <v>66.75</v>
      </c>
      <c r="V667" s="16">
        <f t="shared" si="108"/>
        <v>66.483333333333334</v>
      </c>
      <c r="W667" s="16">
        <f t="shared" si="109"/>
        <v>66.550000000000011</v>
      </c>
    </row>
    <row r="668" spans="1:23" ht="13.5" x14ac:dyDescent="0.25">
      <c r="A668" s="3">
        <v>42976</v>
      </c>
      <c r="B668" s="2">
        <v>3.9579</v>
      </c>
      <c r="C668" s="2">
        <v>68.418460505302534</v>
      </c>
      <c r="D668" s="2">
        <v>-2.6020422494323014E-2</v>
      </c>
      <c r="E668" s="2">
        <v>-1.778957224708153E-3</v>
      </c>
      <c r="F668" s="2">
        <v>3.9152399999999998</v>
      </c>
      <c r="G668" s="2">
        <v>3.8981700000000004</v>
      </c>
      <c r="H668" s="2">
        <v>3.8737599999999999</v>
      </c>
      <c r="I668" s="2">
        <v>3.8694480000000011</v>
      </c>
      <c r="J668" s="13">
        <v>3.7103424999999959</v>
      </c>
      <c r="K668" s="13" t="s">
        <v>51</v>
      </c>
      <c r="L668" s="13" t="s">
        <v>48</v>
      </c>
      <c r="M668" s="13" t="s">
        <v>52</v>
      </c>
      <c r="N668" s="16">
        <f t="shared" si="100"/>
        <v>50</v>
      </c>
      <c r="O668" s="16">
        <f t="shared" si="101"/>
        <v>100</v>
      </c>
      <c r="P668" s="16">
        <f t="shared" si="102"/>
        <v>50</v>
      </c>
      <c r="Q668" s="16">
        <f t="shared" si="103"/>
        <v>67</v>
      </c>
      <c r="R668" s="17">
        <f t="shared" si="104"/>
        <v>70.05</v>
      </c>
      <c r="S668" s="17">
        <f t="shared" si="105"/>
        <v>64.25</v>
      </c>
      <c r="T668" s="17">
        <f t="shared" si="106"/>
        <v>65.150000000000006</v>
      </c>
      <c r="U668" s="17">
        <f t="shared" si="107"/>
        <v>66.75</v>
      </c>
      <c r="V668" s="16">
        <f t="shared" si="108"/>
        <v>66.483333333333334</v>
      </c>
      <c r="W668" s="16">
        <f t="shared" si="109"/>
        <v>66.550000000000011</v>
      </c>
    </row>
    <row r="669" spans="1:23" ht="13.5" x14ac:dyDescent="0.25">
      <c r="A669" s="3">
        <v>42977</v>
      </c>
      <c r="B669" s="2">
        <v>3.9342000000000001</v>
      </c>
      <c r="C669" s="2">
        <v>61.401963385674286</v>
      </c>
      <c r="D669" s="2">
        <v>-3.0290428976128769E-2</v>
      </c>
      <c r="E669" s="2">
        <v>-5.2334518510277822E-3</v>
      </c>
      <c r="F669" s="2">
        <v>3.9247199999999998</v>
      </c>
      <c r="G669" s="2">
        <v>3.9062299999999999</v>
      </c>
      <c r="H669" s="2">
        <v>3.8761300000000007</v>
      </c>
      <c r="I669" s="2">
        <v>3.8721020000000004</v>
      </c>
      <c r="J669" s="13">
        <v>3.7119859999999956</v>
      </c>
      <c r="K669" s="13" t="s">
        <v>51</v>
      </c>
      <c r="L669" s="13" t="s">
        <v>54</v>
      </c>
      <c r="M669" s="13" t="s">
        <v>52</v>
      </c>
      <c r="N669" s="16">
        <f t="shared" si="100"/>
        <v>50</v>
      </c>
      <c r="O669" s="16">
        <f t="shared" si="101"/>
        <v>100</v>
      </c>
      <c r="P669" s="16">
        <f t="shared" si="102"/>
        <v>50</v>
      </c>
      <c r="Q669" s="16">
        <f t="shared" si="103"/>
        <v>83.5</v>
      </c>
      <c r="R669" s="17">
        <f t="shared" si="104"/>
        <v>72.525000000000006</v>
      </c>
      <c r="S669" s="17">
        <f t="shared" si="105"/>
        <v>68.375</v>
      </c>
      <c r="T669" s="17">
        <f t="shared" si="106"/>
        <v>72.575000000000003</v>
      </c>
      <c r="U669" s="17">
        <f t="shared" si="107"/>
        <v>70.875</v>
      </c>
      <c r="V669" s="16">
        <f t="shared" si="108"/>
        <v>71.158333333333346</v>
      </c>
      <c r="W669" s="16">
        <f t="shared" si="109"/>
        <v>71.087500000000006</v>
      </c>
    </row>
    <row r="670" spans="1:23" ht="13.5" x14ac:dyDescent="0.25">
      <c r="A670" s="3">
        <v>42978</v>
      </c>
      <c r="B670" s="2">
        <v>3.8631000000000002</v>
      </c>
      <c r="C670" s="2">
        <v>46.120974323008689</v>
      </c>
      <c r="D670" s="2">
        <v>-2.3834845120266124E-2</v>
      </c>
      <c r="E670" s="2">
        <v>-9.4208924748574938E-3</v>
      </c>
      <c r="F670" s="2">
        <v>3.9199800000000002</v>
      </c>
      <c r="G670" s="2">
        <v>3.9038600000000003</v>
      </c>
      <c r="H670" s="2">
        <v>3.8773150000000003</v>
      </c>
      <c r="I670" s="2">
        <v>3.8735240000000006</v>
      </c>
      <c r="J670" s="13">
        <v>3.7132739999999957</v>
      </c>
      <c r="K670" s="13" t="s">
        <v>55</v>
      </c>
      <c r="L670" s="13" t="s">
        <v>50</v>
      </c>
      <c r="M670" s="13" t="s">
        <v>47</v>
      </c>
      <c r="N670" s="16">
        <f t="shared" si="100"/>
        <v>50</v>
      </c>
      <c r="O670" s="16">
        <f t="shared" si="101"/>
        <v>100</v>
      </c>
      <c r="P670" s="16">
        <f t="shared" si="102"/>
        <v>50</v>
      </c>
      <c r="Q670" s="16">
        <f t="shared" si="103"/>
        <v>33</v>
      </c>
      <c r="R670" s="17">
        <f t="shared" si="104"/>
        <v>64.95</v>
      </c>
      <c r="S670" s="17">
        <f t="shared" si="105"/>
        <v>55.75</v>
      </c>
      <c r="T670" s="17">
        <f t="shared" si="106"/>
        <v>49.85</v>
      </c>
      <c r="U670" s="17">
        <f t="shared" si="107"/>
        <v>58.25</v>
      </c>
      <c r="V670" s="16">
        <f t="shared" si="108"/>
        <v>56.85</v>
      </c>
      <c r="W670" s="16">
        <f t="shared" si="109"/>
        <v>57.2</v>
      </c>
    </row>
    <row r="671" spans="1:23" ht="13.5" x14ac:dyDescent="0.25">
      <c r="A671" s="3">
        <v>42982</v>
      </c>
      <c r="B671" s="2">
        <v>3.8868</v>
      </c>
      <c r="C671" s="2">
        <v>50.53962846372886</v>
      </c>
      <c r="D671" s="2">
        <v>-1.9990899419858099E-2</v>
      </c>
      <c r="E671" s="2">
        <v>-1.3337969845108284E-2</v>
      </c>
      <c r="F671" s="2">
        <v>3.9152399999999998</v>
      </c>
      <c r="G671" s="2">
        <v>3.9038600000000003</v>
      </c>
      <c r="H671" s="2">
        <v>3.8796849999999998</v>
      </c>
      <c r="I671" s="2">
        <v>3.8754199999999996</v>
      </c>
      <c r="J671" s="13">
        <v>3.7146804999999956</v>
      </c>
      <c r="K671" s="13" t="s">
        <v>51</v>
      </c>
      <c r="L671" s="13" t="s">
        <v>54</v>
      </c>
      <c r="M671" s="13" t="s">
        <v>53</v>
      </c>
      <c r="N671" s="16">
        <f t="shared" si="100"/>
        <v>50</v>
      </c>
      <c r="O671" s="16">
        <f t="shared" si="101"/>
        <v>100</v>
      </c>
      <c r="P671" s="16">
        <f t="shared" si="102"/>
        <v>50</v>
      </c>
      <c r="Q671" s="16">
        <f t="shared" si="103"/>
        <v>66.5</v>
      </c>
      <c r="R671" s="17">
        <f t="shared" si="104"/>
        <v>69.974999999999994</v>
      </c>
      <c r="S671" s="17">
        <f t="shared" si="105"/>
        <v>64.125</v>
      </c>
      <c r="T671" s="17">
        <f t="shared" si="106"/>
        <v>64.924999999999997</v>
      </c>
      <c r="U671" s="17">
        <f t="shared" si="107"/>
        <v>66.625</v>
      </c>
      <c r="V671" s="16">
        <f t="shared" si="108"/>
        <v>66.341666666666654</v>
      </c>
      <c r="W671" s="16">
        <f t="shared" si="109"/>
        <v>66.412499999999994</v>
      </c>
    </row>
    <row r="672" spans="1:23" ht="13.5" x14ac:dyDescent="0.25">
      <c r="A672" s="3">
        <v>42983</v>
      </c>
      <c r="B672" s="2">
        <v>3.9104999999999999</v>
      </c>
      <c r="C672" s="2">
        <v>54.553431492233074</v>
      </c>
      <c r="D672" s="2">
        <v>-1.8507000088543002E-2</v>
      </c>
      <c r="E672" s="2">
        <v>-1.7246772243062761E-2</v>
      </c>
      <c r="F672" s="2">
        <v>3.9104999999999999</v>
      </c>
      <c r="G672" s="2">
        <v>3.9062299999999994</v>
      </c>
      <c r="H672" s="2">
        <v>3.8832399999999998</v>
      </c>
      <c r="I672" s="2">
        <v>3.8776959999999998</v>
      </c>
      <c r="J672" s="13">
        <v>3.716318999999995</v>
      </c>
      <c r="K672" s="13" t="s">
        <v>55</v>
      </c>
      <c r="L672" s="13" t="s">
        <v>54</v>
      </c>
      <c r="M672" s="13" t="s">
        <v>47</v>
      </c>
      <c r="N672" s="16">
        <f t="shared" si="100"/>
        <v>50</v>
      </c>
      <c r="O672" s="16">
        <f t="shared" si="101"/>
        <v>100</v>
      </c>
      <c r="P672" s="16">
        <f t="shared" si="102"/>
        <v>50</v>
      </c>
      <c r="Q672" s="16">
        <f t="shared" si="103"/>
        <v>16.5</v>
      </c>
      <c r="R672" s="17">
        <f t="shared" si="104"/>
        <v>62.475000000000001</v>
      </c>
      <c r="S672" s="17">
        <f t="shared" si="105"/>
        <v>51.625</v>
      </c>
      <c r="T672" s="17">
        <f t="shared" si="106"/>
        <v>42.424999999999997</v>
      </c>
      <c r="U672" s="17">
        <f t="shared" si="107"/>
        <v>54.125</v>
      </c>
      <c r="V672" s="16">
        <f t="shared" si="108"/>
        <v>52.17499999999999</v>
      </c>
      <c r="W672" s="16">
        <f t="shared" si="109"/>
        <v>52.662499999999994</v>
      </c>
    </row>
    <row r="673" spans="1:23" ht="13.5" x14ac:dyDescent="0.25">
      <c r="A673" s="3">
        <v>42984</v>
      </c>
      <c r="B673" s="2">
        <v>3.9104999999999999</v>
      </c>
      <c r="C673" s="2">
        <v>54.553431492233074</v>
      </c>
      <c r="D673" s="2">
        <v>-1.6680503460434704E-2</v>
      </c>
      <c r="E673" s="2">
        <v>-2.0347882687108458E-2</v>
      </c>
      <c r="F673" s="2">
        <v>3.9010199999999999</v>
      </c>
      <c r="G673" s="2">
        <v>3.9081299999999999</v>
      </c>
      <c r="H673" s="2">
        <v>3.8867949999999993</v>
      </c>
      <c r="I673" s="2">
        <v>3.8798759999999999</v>
      </c>
      <c r="J673" s="13">
        <v>3.7180254999999947</v>
      </c>
      <c r="K673" s="13" t="s">
        <v>55</v>
      </c>
      <c r="L673" s="13" t="s">
        <v>50</v>
      </c>
      <c r="M673" s="13" t="s">
        <v>47</v>
      </c>
      <c r="N673" s="16">
        <f t="shared" si="100"/>
        <v>50</v>
      </c>
      <c r="O673" s="16">
        <f t="shared" si="101"/>
        <v>100</v>
      </c>
      <c r="P673" s="16">
        <f t="shared" si="102"/>
        <v>50</v>
      </c>
      <c r="Q673" s="16">
        <f t="shared" si="103"/>
        <v>33</v>
      </c>
      <c r="R673" s="17">
        <f t="shared" si="104"/>
        <v>64.95</v>
      </c>
      <c r="S673" s="17">
        <f t="shared" si="105"/>
        <v>55.75</v>
      </c>
      <c r="T673" s="17">
        <f t="shared" si="106"/>
        <v>49.85</v>
      </c>
      <c r="U673" s="17">
        <f t="shared" si="107"/>
        <v>58.25</v>
      </c>
      <c r="V673" s="16">
        <f t="shared" si="108"/>
        <v>56.85</v>
      </c>
      <c r="W673" s="16">
        <f t="shared" si="109"/>
        <v>57.2</v>
      </c>
    </row>
    <row r="674" spans="1:23" ht="13.5" x14ac:dyDescent="0.25">
      <c r="A674" s="3">
        <v>42985</v>
      </c>
      <c r="B674" s="2">
        <v>3.8868</v>
      </c>
      <c r="C674" s="2">
        <v>49.860692944104166</v>
      </c>
      <c r="D674" s="2">
        <v>-1.4243441960231085E-2</v>
      </c>
      <c r="E674" s="2">
        <v>-2.2761611455427339E-2</v>
      </c>
      <c r="F674" s="2">
        <v>3.89154</v>
      </c>
      <c r="G674" s="2">
        <v>3.9081299999999999</v>
      </c>
      <c r="H674" s="2">
        <v>3.8891649999999998</v>
      </c>
      <c r="I674" s="2">
        <v>3.8808240000000001</v>
      </c>
      <c r="J674" s="13">
        <v>3.7196134999999946</v>
      </c>
      <c r="K674" s="13" t="s">
        <v>55</v>
      </c>
      <c r="L674" s="13" t="s">
        <v>54</v>
      </c>
      <c r="M674" s="13" t="s">
        <v>47</v>
      </c>
      <c r="N674" s="16">
        <f t="shared" si="100"/>
        <v>50</v>
      </c>
      <c r="O674" s="16">
        <f t="shared" si="101"/>
        <v>100</v>
      </c>
      <c r="P674" s="16">
        <f t="shared" si="102"/>
        <v>50</v>
      </c>
      <c r="Q674" s="16">
        <f t="shared" si="103"/>
        <v>16.5</v>
      </c>
      <c r="R674" s="17">
        <f t="shared" si="104"/>
        <v>62.475000000000001</v>
      </c>
      <c r="S674" s="17">
        <f t="shared" si="105"/>
        <v>51.625</v>
      </c>
      <c r="T674" s="17">
        <f t="shared" si="106"/>
        <v>42.424999999999997</v>
      </c>
      <c r="U674" s="17">
        <f t="shared" si="107"/>
        <v>54.125</v>
      </c>
      <c r="V674" s="16">
        <f t="shared" si="108"/>
        <v>52.17499999999999</v>
      </c>
      <c r="W674" s="16">
        <f t="shared" si="109"/>
        <v>52.662499999999994</v>
      </c>
    </row>
    <row r="675" spans="1:23" ht="13.5" x14ac:dyDescent="0.25">
      <c r="A675" s="3">
        <v>42986</v>
      </c>
      <c r="B675" s="2">
        <v>3.8868</v>
      </c>
      <c r="C675" s="2">
        <v>49.860692944104166</v>
      </c>
      <c r="D675" s="2">
        <v>-1.2171744865083323E-2</v>
      </c>
      <c r="E675" s="2">
        <v>-2.3674810687674179E-2</v>
      </c>
      <c r="F675" s="2">
        <v>3.89628</v>
      </c>
      <c r="G675" s="2">
        <v>3.9081299999999999</v>
      </c>
      <c r="H675" s="2">
        <v>3.8915349999999997</v>
      </c>
      <c r="I675" s="2">
        <v>3.8817720000000002</v>
      </c>
      <c r="J675" s="13">
        <v>3.7212469999999946</v>
      </c>
      <c r="K675" s="13" t="s">
        <v>51</v>
      </c>
      <c r="L675" s="13" t="s">
        <v>48</v>
      </c>
      <c r="M675" s="13" t="s">
        <v>52</v>
      </c>
      <c r="N675" s="16">
        <f t="shared" si="100"/>
        <v>50</v>
      </c>
      <c r="O675" s="16">
        <f t="shared" si="101"/>
        <v>100</v>
      </c>
      <c r="P675" s="16">
        <f t="shared" si="102"/>
        <v>50</v>
      </c>
      <c r="Q675" s="16">
        <f t="shared" si="103"/>
        <v>67</v>
      </c>
      <c r="R675" s="17">
        <f t="shared" si="104"/>
        <v>70.05</v>
      </c>
      <c r="S675" s="17">
        <f t="shared" si="105"/>
        <v>64.25</v>
      </c>
      <c r="T675" s="17">
        <f t="shared" si="106"/>
        <v>65.150000000000006</v>
      </c>
      <c r="U675" s="17">
        <f t="shared" si="107"/>
        <v>66.75</v>
      </c>
      <c r="V675" s="16">
        <f t="shared" si="108"/>
        <v>66.483333333333334</v>
      </c>
      <c r="W675" s="16">
        <f t="shared" si="109"/>
        <v>66.550000000000011</v>
      </c>
    </row>
    <row r="676" spans="1:23" ht="13.5" x14ac:dyDescent="0.25">
      <c r="A676" s="3">
        <v>42989</v>
      </c>
      <c r="B676" s="2">
        <v>3.8868</v>
      </c>
      <c r="C676" s="2">
        <v>49.860692944104166</v>
      </c>
      <c r="D676" s="2">
        <v>-6.7637571709924238E-3</v>
      </c>
      <c r="E676" s="2">
        <v>-2.2513539229438613E-2</v>
      </c>
      <c r="F676" s="2">
        <v>3.89628</v>
      </c>
      <c r="G676" s="2">
        <v>3.9057599999999999</v>
      </c>
      <c r="H676" s="2">
        <v>3.8927199999999993</v>
      </c>
      <c r="I676" s="2">
        <v>3.8822460000000003</v>
      </c>
      <c r="J676" s="13">
        <v>3.7228804999999947</v>
      </c>
      <c r="K676" s="13" t="s">
        <v>55</v>
      </c>
      <c r="L676" s="13" t="s">
        <v>54</v>
      </c>
      <c r="M676" s="13" t="s">
        <v>54</v>
      </c>
      <c r="N676" s="16">
        <f t="shared" si="100"/>
        <v>50</v>
      </c>
      <c r="O676" s="16">
        <f t="shared" si="101"/>
        <v>100</v>
      </c>
      <c r="P676" s="16">
        <f t="shared" si="102"/>
        <v>50</v>
      </c>
      <c r="Q676" s="16">
        <f t="shared" si="103"/>
        <v>16.5</v>
      </c>
      <c r="R676" s="17">
        <f t="shared" si="104"/>
        <v>62.475000000000001</v>
      </c>
      <c r="S676" s="17">
        <f t="shared" si="105"/>
        <v>51.625</v>
      </c>
      <c r="T676" s="17">
        <f t="shared" si="106"/>
        <v>42.424999999999997</v>
      </c>
      <c r="U676" s="17">
        <f t="shared" si="107"/>
        <v>54.125</v>
      </c>
      <c r="V676" s="16">
        <f t="shared" si="108"/>
        <v>52.17499999999999</v>
      </c>
      <c r="W676" s="16">
        <f t="shared" si="109"/>
        <v>52.662499999999994</v>
      </c>
    </row>
    <row r="677" spans="1:23" ht="13.5" x14ac:dyDescent="0.25">
      <c r="A677" s="3">
        <v>42990</v>
      </c>
      <c r="B677" s="2">
        <v>3.8868</v>
      </c>
      <c r="C677" s="2">
        <v>49.860692944104166</v>
      </c>
      <c r="D677" s="2">
        <v>1.4665893947030106E-3</v>
      </c>
      <c r="E677" s="2">
        <v>-1.9531222220040296E-2</v>
      </c>
      <c r="F677" s="2">
        <v>3.8915400000000004</v>
      </c>
      <c r="G677" s="2">
        <v>3.9010199999999999</v>
      </c>
      <c r="H677" s="2">
        <v>3.8939049999999988</v>
      </c>
      <c r="I677" s="2">
        <v>3.8827199999999999</v>
      </c>
      <c r="J677" s="13">
        <v>3.7244909999999951</v>
      </c>
      <c r="K677" s="13" t="s">
        <v>55</v>
      </c>
      <c r="L677" s="13" t="s">
        <v>54</v>
      </c>
      <c r="M677" s="13" t="s">
        <v>47</v>
      </c>
      <c r="N677" s="16">
        <f t="shared" si="100"/>
        <v>50</v>
      </c>
      <c r="O677" s="16">
        <f t="shared" si="101"/>
        <v>100</v>
      </c>
      <c r="P677" s="16">
        <f t="shared" si="102"/>
        <v>50</v>
      </c>
      <c r="Q677" s="16">
        <f t="shared" si="103"/>
        <v>16.5</v>
      </c>
      <c r="R677" s="17">
        <f t="shared" si="104"/>
        <v>62.475000000000001</v>
      </c>
      <c r="S677" s="17">
        <f t="shared" si="105"/>
        <v>51.625</v>
      </c>
      <c r="T677" s="17">
        <f t="shared" si="106"/>
        <v>42.424999999999997</v>
      </c>
      <c r="U677" s="17">
        <f t="shared" si="107"/>
        <v>54.125</v>
      </c>
      <c r="V677" s="16">
        <f t="shared" si="108"/>
        <v>52.17499999999999</v>
      </c>
      <c r="W677" s="16">
        <f t="shared" si="109"/>
        <v>52.662499999999994</v>
      </c>
    </row>
    <row r="678" spans="1:23" ht="13.5" x14ac:dyDescent="0.25">
      <c r="A678" s="3">
        <v>42991</v>
      </c>
      <c r="B678" s="2">
        <v>3.8868</v>
      </c>
      <c r="C678" s="2">
        <v>49.860692944104166</v>
      </c>
      <c r="D678" s="2">
        <v>1.2084478135407917E-2</v>
      </c>
      <c r="E678" s="2">
        <v>-1.5301895620730446E-2</v>
      </c>
      <c r="F678" s="2">
        <v>3.8868</v>
      </c>
      <c r="G678" s="2">
        <v>3.8939100000000004</v>
      </c>
      <c r="H678" s="2">
        <v>3.8960399999999993</v>
      </c>
      <c r="I678" s="2">
        <v>3.8817719999999998</v>
      </c>
      <c r="J678" s="13">
        <v>3.7261014999999951</v>
      </c>
      <c r="K678" s="13" t="s">
        <v>55</v>
      </c>
      <c r="L678" s="13" t="s">
        <v>54</v>
      </c>
      <c r="M678" s="13" t="s">
        <v>47</v>
      </c>
      <c r="N678" s="16">
        <f t="shared" si="100"/>
        <v>50</v>
      </c>
      <c r="O678" s="16">
        <f t="shared" si="101"/>
        <v>100</v>
      </c>
      <c r="P678" s="16">
        <f t="shared" si="102"/>
        <v>50</v>
      </c>
      <c r="Q678" s="16">
        <f t="shared" si="103"/>
        <v>16.5</v>
      </c>
      <c r="R678" s="17">
        <f t="shared" si="104"/>
        <v>62.475000000000001</v>
      </c>
      <c r="S678" s="17">
        <f t="shared" si="105"/>
        <v>51.625</v>
      </c>
      <c r="T678" s="17">
        <f t="shared" si="106"/>
        <v>42.424999999999997</v>
      </c>
      <c r="U678" s="17">
        <f t="shared" si="107"/>
        <v>54.125</v>
      </c>
      <c r="V678" s="16">
        <f t="shared" si="108"/>
        <v>52.17499999999999</v>
      </c>
      <c r="W678" s="16">
        <f t="shared" si="109"/>
        <v>52.662499999999994</v>
      </c>
    </row>
    <row r="679" spans="1:23" ht="13.5" x14ac:dyDescent="0.25">
      <c r="A679" s="3">
        <v>42992</v>
      </c>
      <c r="B679" s="2">
        <v>3.8868</v>
      </c>
      <c r="C679" s="2">
        <v>49.860692944104166</v>
      </c>
      <c r="D679" s="2">
        <v>1.7429724548946979E-2</v>
      </c>
      <c r="E679" s="2">
        <v>-1.0206004870851413E-2</v>
      </c>
      <c r="F679" s="2">
        <v>3.8868</v>
      </c>
      <c r="G679" s="2">
        <v>3.88917</v>
      </c>
      <c r="H679" s="2">
        <v>3.8976999999999991</v>
      </c>
      <c r="I679" s="2">
        <v>3.8812979999999988</v>
      </c>
      <c r="J679" s="13">
        <v>3.7276214999999953</v>
      </c>
      <c r="K679" s="13" t="s">
        <v>54</v>
      </c>
      <c r="L679" s="13" t="s">
        <v>54</v>
      </c>
      <c r="M679" s="13" t="s">
        <v>54</v>
      </c>
      <c r="N679" s="16">
        <f t="shared" si="100"/>
        <v>50</v>
      </c>
      <c r="O679" s="16">
        <f t="shared" si="101"/>
        <v>100</v>
      </c>
      <c r="P679" s="16">
        <f t="shared" si="102"/>
        <v>50</v>
      </c>
      <c r="Q679" s="16">
        <f t="shared" si="103"/>
        <v>33</v>
      </c>
      <c r="R679" s="17">
        <f t="shared" si="104"/>
        <v>64.95</v>
      </c>
      <c r="S679" s="17">
        <f t="shared" si="105"/>
        <v>55.75</v>
      </c>
      <c r="T679" s="17">
        <f t="shared" si="106"/>
        <v>49.85</v>
      </c>
      <c r="U679" s="17">
        <f t="shared" si="107"/>
        <v>58.25</v>
      </c>
      <c r="V679" s="16">
        <f t="shared" si="108"/>
        <v>56.85</v>
      </c>
      <c r="W679" s="16">
        <f t="shared" si="109"/>
        <v>57.2</v>
      </c>
    </row>
    <row r="680" spans="1:23" ht="13.5" x14ac:dyDescent="0.25">
      <c r="A680" s="3">
        <v>42993</v>
      </c>
      <c r="B680" s="2">
        <v>3.8631000000000002</v>
      </c>
      <c r="C680" s="2">
        <v>43.961592374083715</v>
      </c>
      <c r="D680" s="2">
        <v>1.2776231288341489E-2</v>
      </c>
      <c r="E680" s="2">
        <v>-1.9091895419863806E-3</v>
      </c>
      <c r="F680" s="2">
        <v>3.8820600000000001</v>
      </c>
      <c r="G680" s="2">
        <v>3.8891700000000009</v>
      </c>
      <c r="H680" s="2">
        <v>3.8965149999999995</v>
      </c>
      <c r="I680" s="2">
        <v>3.8812979999999992</v>
      </c>
      <c r="J680" s="13">
        <v>3.7291134999999951</v>
      </c>
      <c r="K680" s="13" t="s">
        <v>55</v>
      </c>
      <c r="L680" s="13" t="s">
        <v>50</v>
      </c>
      <c r="M680" s="13" t="s">
        <v>47</v>
      </c>
      <c r="N680" s="16">
        <f t="shared" si="100"/>
        <v>50</v>
      </c>
      <c r="O680" s="16">
        <f t="shared" si="101"/>
        <v>100</v>
      </c>
      <c r="P680" s="16">
        <f t="shared" si="102"/>
        <v>50</v>
      </c>
      <c r="Q680" s="16">
        <f t="shared" si="103"/>
        <v>33</v>
      </c>
      <c r="R680" s="17">
        <f t="shared" si="104"/>
        <v>64.95</v>
      </c>
      <c r="S680" s="17">
        <f t="shared" si="105"/>
        <v>55.75</v>
      </c>
      <c r="T680" s="17">
        <f t="shared" si="106"/>
        <v>49.85</v>
      </c>
      <c r="U680" s="17">
        <f t="shared" si="107"/>
        <v>58.25</v>
      </c>
      <c r="V680" s="16">
        <f t="shared" si="108"/>
        <v>56.85</v>
      </c>
      <c r="W680" s="16">
        <f t="shared" si="109"/>
        <v>57.2</v>
      </c>
    </row>
    <row r="681" spans="1:23" ht="13.5" x14ac:dyDescent="0.25">
      <c r="A681" s="3">
        <v>42996</v>
      </c>
      <c r="B681" s="2">
        <v>3.8393999999999999</v>
      </c>
      <c r="C681" s="2">
        <v>38.993350536895839</v>
      </c>
      <c r="D681" s="2">
        <v>1.4386443334438948E-2</v>
      </c>
      <c r="E681" s="2">
        <v>7.5935213907515984E-3</v>
      </c>
      <c r="F681" s="2">
        <v>3.8725800000000001</v>
      </c>
      <c r="G681" s="2">
        <v>3.8844300000000005</v>
      </c>
      <c r="H681" s="2">
        <v>3.8941449999999995</v>
      </c>
      <c r="I681" s="2">
        <v>3.8808239999999987</v>
      </c>
      <c r="J681" s="13">
        <v>3.730509999999994</v>
      </c>
      <c r="K681" s="13" t="s">
        <v>55</v>
      </c>
      <c r="L681" s="13" t="s">
        <v>50</v>
      </c>
      <c r="M681" s="13" t="s">
        <v>47</v>
      </c>
      <c r="N681" s="16">
        <f t="shared" si="100"/>
        <v>50</v>
      </c>
      <c r="O681" s="16">
        <f t="shared" si="101"/>
        <v>100</v>
      </c>
      <c r="P681" s="16">
        <f t="shared" si="102"/>
        <v>50</v>
      </c>
      <c r="Q681" s="16">
        <f t="shared" si="103"/>
        <v>33</v>
      </c>
      <c r="R681" s="17">
        <f t="shared" si="104"/>
        <v>64.95</v>
      </c>
      <c r="S681" s="17">
        <f t="shared" si="105"/>
        <v>55.75</v>
      </c>
      <c r="T681" s="17">
        <f t="shared" si="106"/>
        <v>49.85</v>
      </c>
      <c r="U681" s="17">
        <f t="shared" si="107"/>
        <v>58.25</v>
      </c>
      <c r="V681" s="16">
        <f t="shared" si="108"/>
        <v>56.85</v>
      </c>
      <c r="W681" s="16">
        <f t="shared" si="109"/>
        <v>57.2</v>
      </c>
    </row>
    <row r="682" spans="1:23" ht="13.5" x14ac:dyDescent="0.25">
      <c r="A682" s="3">
        <v>42997</v>
      </c>
      <c r="B682" s="2">
        <v>3.8489</v>
      </c>
      <c r="C682" s="2">
        <v>41.831137732241721</v>
      </c>
      <c r="D682" s="2">
        <v>1.8966678489250821E-2</v>
      </c>
      <c r="E682" s="2">
        <v>1.7294558063025496E-2</v>
      </c>
      <c r="F682" s="2">
        <v>3.8649999999999998</v>
      </c>
      <c r="G682" s="2">
        <v>3.8782700000000006</v>
      </c>
      <c r="H682" s="2">
        <v>3.8922499999999998</v>
      </c>
      <c r="I682" s="2">
        <v>3.8805399999999985</v>
      </c>
      <c r="J682" s="13">
        <v>3.7319539999999942</v>
      </c>
      <c r="K682" s="13" t="s">
        <v>55</v>
      </c>
      <c r="L682" s="13" t="s">
        <v>50</v>
      </c>
      <c r="M682" s="13" t="s">
        <v>47</v>
      </c>
      <c r="N682" s="16">
        <f t="shared" si="100"/>
        <v>50</v>
      </c>
      <c r="O682" s="16">
        <f t="shared" si="101"/>
        <v>100</v>
      </c>
      <c r="P682" s="16">
        <f t="shared" si="102"/>
        <v>50</v>
      </c>
      <c r="Q682" s="16">
        <f t="shared" si="103"/>
        <v>33</v>
      </c>
      <c r="R682" s="17">
        <f t="shared" si="104"/>
        <v>64.95</v>
      </c>
      <c r="S682" s="17">
        <f t="shared" si="105"/>
        <v>55.75</v>
      </c>
      <c r="T682" s="17">
        <f t="shared" si="106"/>
        <v>49.85</v>
      </c>
      <c r="U682" s="17">
        <f t="shared" si="107"/>
        <v>58.25</v>
      </c>
      <c r="V682" s="16">
        <f t="shared" si="108"/>
        <v>56.85</v>
      </c>
      <c r="W682" s="16">
        <f t="shared" si="109"/>
        <v>57.2</v>
      </c>
    </row>
    <row r="683" spans="1:23" ht="13.5" x14ac:dyDescent="0.25">
      <c r="A683" s="3">
        <v>42998</v>
      </c>
      <c r="B683" s="2">
        <v>3.8489</v>
      </c>
      <c r="C683" s="2">
        <v>41.831137732241721</v>
      </c>
      <c r="D683" s="2">
        <v>2.3041031633456832E-2</v>
      </c>
      <c r="E683" s="2">
        <v>2.3348919354893742E-2</v>
      </c>
      <c r="F683" s="2">
        <v>3.8574199999999998</v>
      </c>
      <c r="G683" s="2">
        <v>3.8721100000000002</v>
      </c>
      <c r="H683" s="2">
        <v>3.8901200000000005</v>
      </c>
      <c r="I683" s="2">
        <v>3.8802559999999984</v>
      </c>
      <c r="J683" s="13">
        <v>3.733420499999994</v>
      </c>
      <c r="K683" s="13" t="s">
        <v>55</v>
      </c>
      <c r="L683" s="13" t="s">
        <v>50</v>
      </c>
      <c r="M683" s="13" t="s">
        <v>47</v>
      </c>
      <c r="N683" s="16">
        <f t="shared" si="100"/>
        <v>50</v>
      </c>
      <c r="O683" s="16">
        <f t="shared" si="101"/>
        <v>100</v>
      </c>
      <c r="P683" s="16">
        <f t="shared" si="102"/>
        <v>50</v>
      </c>
      <c r="Q683" s="16">
        <f t="shared" si="103"/>
        <v>33</v>
      </c>
      <c r="R683" s="17">
        <f t="shared" si="104"/>
        <v>64.95</v>
      </c>
      <c r="S683" s="17">
        <f t="shared" si="105"/>
        <v>55.75</v>
      </c>
      <c r="T683" s="17">
        <f t="shared" si="106"/>
        <v>49.85</v>
      </c>
      <c r="U683" s="17">
        <f t="shared" si="107"/>
        <v>58.25</v>
      </c>
      <c r="V683" s="16">
        <f t="shared" si="108"/>
        <v>56.85</v>
      </c>
      <c r="W683" s="16">
        <f t="shared" si="109"/>
        <v>57.2</v>
      </c>
    </row>
    <row r="684" spans="1:23" ht="13.5" x14ac:dyDescent="0.25">
      <c r="A684" s="3">
        <v>43000</v>
      </c>
      <c r="B684" s="2">
        <v>3.8868</v>
      </c>
      <c r="C684" s="2">
        <v>52.133157968281878</v>
      </c>
      <c r="D684" s="2">
        <v>2.0219045844632522E-2</v>
      </c>
      <c r="E684" s="2">
        <v>2.6851292136951383E-2</v>
      </c>
      <c r="F684" s="2">
        <v>3.8574200000000003</v>
      </c>
      <c r="G684" s="2">
        <v>3.8721100000000002</v>
      </c>
      <c r="H684" s="2">
        <v>3.8901200000000005</v>
      </c>
      <c r="I684" s="2">
        <v>3.8807299999999985</v>
      </c>
      <c r="J684" s="13">
        <v>3.7351219999999938</v>
      </c>
      <c r="K684" s="13" t="s">
        <v>55</v>
      </c>
      <c r="L684" s="13" t="s">
        <v>50</v>
      </c>
      <c r="M684" s="13" t="s">
        <v>54</v>
      </c>
      <c r="N684" s="16">
        <f t="shared" si="100"/>
        <v>50</v>
      </c>
      <c r="O684" s="16">
        <f t="shared" si="101"/>
        <v>100</v>
      </c>
      <c r="P684" s="16">
        <f t="shared" si="102"/>
        <v>50</v>
      </c>
      <c r="Q684" s="16">
        <f t="shared" si="103"/>
        <v>33</v>
      </c>
      <c r="R684" s="17">
        <f t="shared" si="104"/>
        <v>64.95</v>
      </c>
      <c r="S684" s="17">
        <f t="shared" si="105"/>
        <v>55.75</v>
      </c>
      <c r="T684" s="17">
        <f t="shared" si="106"/>
        <v>49.85</v>
      </c>
      <c r="U684" s="17">
        <f t="shared" si="107"/>
        <v>58.25</v>
      </c>
      <c r="V684" s="16">
        <f t="shared" si="108"/>
        <v>56.85</v>
      </c>
      <c r="W684" s="16">
        <f t="shared" si="109"/>
        <v>57.2</v>
      </c>
    </row>
    <row r="685" spans="1:23" ht="13.5" x14ac:dyDescent="0.25">
      <c r="A685" s="3">
        <v>43003</v>
      </c>
      <c r="B685" s="2">
        <v>3.8773</v>
      </c>
      <c r="C685" s="2">
        <v>49.754493332364369</v>
      </c>
      <c r="D685" s="2">
        <v>1.8481375544617595E-2</v>
      </c>
      <c r="E685" s="2">
        <v>2.7227163024257733E-2</v>
      </c>
      <c r="F685" s="2">
        <v>3.8602599999999994</v>
      </c>
      <c r="G685" s="2">
        <v>3.8711599999999997</v>
      </c>
      <c r="H685" s="2">
        <v>3.8896450000000002</v>
      </c>
      <c r="I685" s="2">
        <v>3.8814879999999983</v>
      </c>
      <c r="J685" s="13">
        <v>3.7368209999999942</v>
      </c>
      <c r="K685" s="13" t="s">
        <v>55</v>
      </c>
      <c r="L685" s="13" t="s">
        <v>50</v>
      </c>
      <c r="M685" s="13" t="s">
        <v>49</v>
      </c>
      <c r="N685" s="16">
        <f t="shared" si="100"/>
        <v>50</v>
      </c>
      <c r="O685" s="16">
        <f t="shared" si="101"/>
        <v>100</v>
      </c>
      <c r="P685" s="16">
        <f t="shared" si="102"/>
        <v>50</v>
      </c>
      <c r="Q685" s="16">
        <f t="shared" si="103"/>
        <v>33</v>
      </c>
      <c r="R685" s="17">
        <f t="shared" si="104"/>
        <v>64.95</v>
      </c>
      <c r="S685" s="17">
        <f t="shared" si="105"/>
        <v>55.75</v>
      </c>
      <c r="T685" s="17">
        <f t="shared" si="106"/>
        <v>49.85</v>
      </c>
      <c r="U685" s="17">
        <f t="shared" si="107"/>
        <v>58.25</v>
      </c>
      <c r="V685" s="16">
        <f t="shared" si="108"/>
        <v>56.85</v>
      </c>
      <c r="W685" s="16">
        <f t="shared" si="109"/>
        <v>57.2</v>
      </c>
    </row>
    <row r="686" spans="1:23" ht="13.5" x14ac:dyDescent="0.25">
      <c r="A686" s="3">
        <v>43004</v>
      </c>
      <c r="B686" s="2">
        <v>3.8582999999999998</v>
      </c>
      <c r="C686" s="2">
        <v>45.302485760399911</v>
      </c>
      <c r="D686" s="2">
        <v>1.8425008494240114E-2</v>
      </c>
      <c r="E686" s="2">
        <v>2.4946714334381052E-2</v>
      </c>
      <c r="F686" s="2">
        <v>3.8640400000000001</v>
      </c>
      <c r="G686" s="2">
        <v>3.8683100000000001</v>
      </c>
      <c r="H686" s="2">
        <v>3.887035</v>
      </c>
      <c r="I686" s="2">
        <v>3.8813919999999986</v>
      </c>
      <c r="J686" s="13">
        <v>3.7383119999999948</v>
      </c>
      <c r="K686" s="13" t="s">
        <v>55</v>
      </c>
      <c r="L686" s="13" t="s">
        <v>50</v>
      </c>
      <c r="M686" s="13" t="s">
        <v>49</v>
      </c>
      <c r="N686" s="16">
        <f t="shared" si="100"/>
        <v>50</v>
      </c>
      <c r="O686" s="16">
        <f t="shared" si="101"/>
        <v>100</v>
      </c>
      <c r="P686" s="16">
        <f t="shared" si="102"/>
        <v>50</v>
      </c>
      <c r="Q686" s="16">
        <f t="shared" si="103"/>
        <v>33</v>
      </c>
      <c r="R686" s="17">
        <f t="shared" si="104"/>
        <v>64.95</v>
      </c>
      <c r="S686" s="17">
        <f t="shared" si="105"/>
        <v>55.75</v>
      </c>
      <c r="T686" s="17">
        <f t="shared" si="106"/>
        <v>49.85</v>
      </c>
      <c r="U686" s="17">
        <f t="shared" si="107"/>
        <v>58.25</v>
      </c>
      <c r="V686" s="16">
        <f t="shared" si="108"/>
        <v>56.85</v>
      </c>
      <c r="W686" s="16">
        <f t="shared" si="109"/>
        <v>57.2</v>
      </c>
    </row>
    <row r="687" spans="1:23" ht="13.5" x14ac:dyDescent="0.25">
      <c r="A687" s="3">
        <v>43005</v>
      </c>
      <c r="B687" s="2">
        <v>3.8393999999999999</v>
      </c>
      <c r="C687" s="2">
        <v>41.339839884585167</v>
      </c>
      <c r="D687" s="2">
        <v>1.989566099329787E-2</v>
      </c>
      <c r="E687" s="2">
        <v>1.8810688942071201E-2</v>
      </c>
      <c r="F687" s="2">
        <v>3.8621400000000001</v>
      </c>
      <c r="G687" s="2">
        <v>3.8635700000000002</v>
      </c>
      <c r="H687" s="2">
        <v>3.8822950000000001</v>
      </c>
      <c r="I687" s="2">
        <v>3.8809179999999981</v>
      </c>
      <c r="J687" s="13">
        <v>3.7398214999999944</v>
      </c>
      <c r="K687" s="13" t="s">
        <v>55</v>
      </c>
      <c r="L687" s="13" t="s">
        <v>50</v>
      </c>
      <c r="M687" s="13" t="s">
        <v>47</v>
      </c>
      <c r="N687" s="16">
        <f t="shared" si="100"/>
        <v>50</v>
      </c>
      <c r="O687" s="16">
        <f t="shared" si="101"/>
        <v>100</v>
      </c>
      <c r="P687" s="16">
        <f t="shared" si="102"/>
        <v>50</v>
      </c>
      <c r="Q687" s="16">
        <f t="shared" si="103"/>
        <v>33</v>
      </c>
      <c r="R687" s="17">
        <f t="shared" si="104"/>
        <v>64.95</v>
      </c>
      <c r="S687" s="17">
        <f t="shared" si="105"/>
        <v>55.75</v>
      </c>
      <c r="T687" s="17">
        <f t="shared" si="106"/>
        <v>49.85</v>
      </c>
      <c r="U687" s="17">
        <f t="shared" si="107"/>
        <v>58.25</v>
      </c>
      <c r="V687" s="16">
        <f t="shared" si="108"/>
        <v>56.85</v>
      </c>
      <c r="W687" s="16">
        <f t="shared" si="109"/>
        <v>57.2</v>
      </c>
    </row>
    <row r="688" spans="1:23" ht="13.5" x14ac:dyDescent="0.25">
      <c r="A688" s="3">
        <v>43006</v>
      </c>
      <c r="B688" s="2">
        <v>3.8393999999999999</v>
      </c>
      <c r="C688" s="2">
        <v>41.339839884585167</v>
      </c>
      <c r="D688" s="2">
        <v>2.1361321372978193E-2</v>
      </c>
      <c r="E688" s="2">
        <v>1.1652861388877011E-2</v>
      </c>
      <c r="F688" s="2">
        <v>3.8602399999999997</v>
      </c>
      <c r="G688" s="2">
        <v>3.8588299999999998</v>
      </c>
      <c r="H688" s="2">
        <v>3.8763700000000001</v>
      </c>
      <c r="I688" s="2">
        <v>3.8799699999999984</v>
      </c>
      <c r="J688" s="13">
        <v>3.7413539999999936</v>
      </c>
      <c r="K688" s="13" t="s">
        <v>55</v>
      </c>
      <c r="L688" s="13" t="s">
        <v>50</v>
      </c>
      <c r="M688" s="13" t="s">
        <v>47</v>
      </c>
      <c r="N688" s="16">
        <f t="shared" si="100"/>
        <v>50</v>
      </c>
      <c r="O688" s="16">
        <f t="shared" si="101"/>
        <v>100</v>
      </c>
      <c r="P688" s="16">
        <f t="shared" si="102"/>
        <v>50</v>
      </c>
      <c r="Q688" s="16">
        <f t="shared" si="103"/>
        <v>33</v>
      </c>
      <c r="R688" s="17">
        <f t="shared" si="104"/>
        <v>64.95</v>
      </c>
      <c r="S688" s="17">
        <f t="shared" si="105"/>
        <v>55.75</v>
      </c>
      <c r="T688" s="17">
        <f t="shared" si="106"/>
        <v>49.85</v>
      </c>
      <c r="U688" s="17">
        <f t="shared" si="107"/>
        <v>58.25</v>
      </c>
      <c r="V688" s="16">
        <f t="shared" si="108"/>
        <v>56.85</v>
      </c>
      <c r="W688" s="16">
        <f t="shared" si="109"/>
        <v>57.2</v>
      </c>
    </row>
    <row r="689" spans="1:23" ht="13.5" x14ac:dyDescent="0.25">
      <c r="A689" s="3">
        <v>43007</v>
      </c>
      <c r="B689" s="2">
        <v>3.8346</v>
      </c>
      <c r="C689" s="2">
        <v>40.301514672961929</v>
      </c>
      <c r="D689" s="2">
        <v>2.3161923421183062E-2</v>
      </c>
      <c r="E689" s="2">
        <v>2.4182966917314901E-3</v>
      </c>
      <c r="F689" s="2">
        <v>3.8497999999999997</v>
      </c>
      <c r="G689" s="2">
        <v>3.8536100000000006</v>
      </c>
      <c r="H689" s="2">
        <v>3.8713899999999994</v>
      </c>
      <c r="I689" s="2">
        <v>3.8792099999999987</v>
      </c>
      <c r="J689" s="13">
        <v>3.7428394999999939</v>
      </c>
      <c r="K689" s="13" t="s">
        <v>55</v>
      </c>
      <c r="L689" s="13" t="s">
        <v>50</v>
      </c>
      <c r="M689" s="13" t="s">
        <v>47</v>
      </c>
      <c r="N689" s="16">
        <f t="shared" si="100"/>
        <v>50</v>
      </c>
      <c r="O689" s="16">
        <f t="shared" si="101"/>
        <v>100</v>
      </c>
      <c r="P689" s="16">
        <f t="shared" si="102"/>
        <v>50</v>
      </c>
      <c r="Q689" s="16">
        <f t="shared" si="103"/>
        <v>33</v>
      </c>
      <c r="R689" s="17">
        <f t="shared" si="104"/>
        <v>64.95</v>
      </c>
      <c r="S689" s="17">
        <f t="shared" si="105"/>
        <v>55.75</v>
      </c>
      <c r="T689" s="17">
        <f t="shared" si="106"/>
        <v>49.85</v>
      </c>
      <c r="U689" s="17">
        <f t="shared" si="107"/>
        <v>58.25</v>
      </c>
      <c r="V689" s="16">
        <f t="shared" si="108"/>
        <v>56.85</v>
      </c>
      <c r="W689" s="16">
        <f t="shared" si="109"/>
        <v>57.2</v>
      </c>
    </row>
    <row r="690" spans="1:23" ht="13.5" x14ac:dyDescent="0.25">
      <c r="A690" s="3">
        <v>43010</v>
      </c>
      <c r="B690" s="2">
        <v>3.8203999999999998</v>
      </c>
      <c r="C690" s="2">
        <v>37.31553993330462</v>
      </c>
      <c r="D690" s="2">
        <v>2.2309267778937603E-2</v>
      </c>
      <c r="E690" s="2">
        <v>-8.6938201951438226E-3</v>
      </c>
      <c r="F690" s="2">
        <v>3.8384200000000002</v>
      </c>
      <c r="G690" s="2">
        <v>3.8493400000000002</v>
      </c>
      <c r="H690" s="2">
        <v>3.8692550000000003</v>
      </c>
      <c r="I690" s="2">
        <v>3.8782619999999981</v>
      </c>
      <c r="J690" s="13">
        <v>3.7442769999999941</v>
      </c>
      <c r="K690" s="13" t="s">
        <v>55</v>
      </c>
      <c r="L690" s="13" t="s">
        <v>50</v>
      </c>
      <c r="M690" s="13" t="s">
        <v>47</v>
      </c>
      <c r="N690" s="16">
        <f t="shared" si="100"/>
        <v>50</v>
      </c>
      <c r="O690" s="16">
        <f t="shared" si="101"/>
        <v>100</v>
      </c>
      <c r="P690" s="16">
        <f t="shared" si="102"/>
        <v>50</v>
      </c>
      <c r="Q690" s="16">
        <f t="shared" si="103"/>
        <v>33</v>
      </c>
      <c r="R690" s="17">
        <f t="shared" si="104"/>
        <v>64.95</v>
      </c>
      <c r="S690" s="17">
        <f t="shared" si="105"/>
        <v>55.75</v>
      </c>
      <c r="T690" s="17">
        <f t="shared" si="106"/>
        <v>49.85</v>
      </c>
      <c r="U690" s="17">
        <f t="shared" si="107"/>
        <v>58.25</v>
      </c>
      <c r="V690" s="16">
        <f t="shared" si="108"/>
        <v>56.85</v>
      </c>
      <c r="W690" s="16">
        <f t="shared" si="109"/>
        <v>57.2</v>
      </c>
    </row>
    <row r="691" spans="1:23" ht="13.5" x14ac:dyDescent="0.25">
      <c r="A691" s="3">
        <v>43011</v>
      </c>
      <c r="B691" s="2">
        <v>3.8157000000000001</v>
      </c>
      <c r="C691" s="2">
        <v>36.355414319065133</v>
      </c>
      <c r="D691" s="2">
        <v>1.8575600050352747E-2</v>
      </c>
      <c r="E691" s="2">
        <v>-1.9041160657135736E-2</v>
      </c>
      <c r="F691" s="2">
        <v>3.8298999999999999</v>
      </c>
      <c r="G691" s="2">
        <v>3.8469700000000002</v>
      </c>
      <c r="H691" s="2">
        <v>3.8657000000000004</v>
      </c>
      <c r="I691" s="2">
        <v>3.8749439999999988</v>
      </c>
      <c r="J691" s="13">
        <v>3.7456909999999941</v>
      </c>
      <c r="K691" s="13" t="s">
        <v>55</v>
      </c>
      <c r="L691" s="13" t="s">
        <v>50</v>
      </c>
      <c r="M691" s="13" t="s">
        <v>47</v>
      </c>
      <c r="N691" s="16">
        <f t="shared" si="100"/>
        <v>50</v>
      </c>
      <c r="O691" s="16">
        <f t="shared" si="101"/>
        <v>100</v>
      </c>
      <c r="P691" s="16">
        <f t="shared" si="102"/>
        <v>50</v>
      </c>
      <c r="Q691" s="16">
        <f t="shared" si="103"/>
        <v>33</v>
      </c>
      <c r="R691" s="17">
        <f t="shared" si="104"/>
        <v>64.95</v>
      </c>
      <c r="S691" s="17">
        <f t="shared" si="105"/>
        <v>55.75</v>
      </c>
      <c r="T691" s="17">
        <f t="shared" si="106"/>
        <v>49.85</v>
      </c>
      <c r="U691" s="17">
        <f t="shared" si="107"/>
        <v>58.25</v>
      </c>
      <c r="V691" s="16">
        <f t="shared" si="108"/>
        <v>56.85</v>
      </c>
      <c r="W691" s="16">
        <f t="shared" si="109"/>
        <v>57.2</v>
      </c>
    </row>
    <row r="692" spans="1:23" ht="13.5" x14ac:dyDescent="0.25">
      <c r="A692" s="3">
        <v>43012</v>
      </c>
      <c r="B692" s="2">
        <v>3.8157000000000001</v>
      </c>
      <c r="C692" s="2">
        <v>36.355414319065133</v>
      </c>
      <c r="D692" s="2">
        <v>1.7170297983224003E-2</v>
      </c>
      <c r="E692" s="2">
        <v>-2.7966863493769492E-2</v>
      </c>
      <c r="F692" s="2">
        <v>3.8251599999999994</v>
      </c>
      <c r="G692" s="2">
        <v>3.8436500000000002</v>
      </c>
      <c r="H692" s="2">
        <v>3.8609600000000008</v>
      </c>
      <c r="I692" s="2">
        <v>3.8735219999999977</v>
      </c>
      <c r="J692" s="13">
        <v>3.7471499999999942</v>
      </c>
      <c r="K692" s="13" t="s">
        <v>55</v>
      </c>
      <c r="L692" s="13" t="s">
        <v>50</v>
      </c>
      <c r="M692" s="13" t="s">
        <v>47</v>
      </c>
      <c r="N692" s="16">
        <f t="shared" si="100"/>
        <v>50</v>
      </c>
      <c r="O692" s="16">
        <f t="shared" si="101"/>
        <v>100</v>
      </c>
      <c r="P692" s="16">
        <f t="shared" si="102"/>
        <v>50</v>
      </c>
      <c r="Q692" s="16">
        <f t="shared" si="103"/>
        <v>33</v>
      </c>
      <c r="R692" s="17">
        <f t="shared" si="104"/>
        <v>64.95</v>
      </c>
      <c r="S692" s="17">
        <f t="shared" si="105"/>
        <v>55.75</v>
      </c>
      <c r="T692" s="17">
        <f t="shared" si="106"/>
        <v>49.85</v>
      </c>
      <c r="U692" s="17">
        <f t="shared" si="107"/>
        <v>58.25</v>
      </c>
      <c r="V692" s="16">
        <f t="shared" si="108"/>
        <v>56.85</v>
      </c>
      <c r="W692" s="16">
        <f t="shared" si="109"/>
        <v>57.2</v>
      </c>
    </row>
    <row r="693" spans="1:23" ht="13.5" x14ac:dyDescent="0.25">
      <c r="A693" s="3">
        <v>43013</v>
      </c>
      <c r="B693" s="2">
        <v>3.8157000000000001</v>
      </c>
      <c r="C693" s="2">
        <v>36.355414319065133</v>
      </c>
      <c r="D693" s="2">
        <v>1.6251952512018164E-2</v>
      </c>
      <c r="E693" s="2">
        <v>-3.5922632710551711E-2</v>
      </c>
      <c r="F693" s="2">
        <v>3.8204199999999999</v>
      </c>
      <c r="G693" s="2">
        <v>3.8403299999999994</v>
      </c>
      <c r="H693" s="2">
        <v>3.8562200000000013</v>
      </c>
      <c r="I693" s="2">
        <v>3.8720059999999985</v>
      </c>
      <c r="J693" s="13">
        <v>3.7486089999999939</v>
      </c>
      <c r="K693" s="13" t="s">
        <v>55</v>
      </c>
      <c r="L693" s="13" t="s">
        <v>50</v>
      </c>
      <c r="M693" s="13" t="s">
        <v>47</v>
      </c>
      <c r="N693" s="16">
        <f t="shared" si="100"/>
        <v>50</v>
      </c>
      <c r="O693" s="16">
        <f t="shared" si="101"/>
        <v>100</v>
      </c>
      <c r="P693" s="16">
        <f t="shared" si="102"/>
        <v>50</v>
      </c>
      <c r="Q693" s="16">
        <f t="shared" si="103"/>
        <v>33</v>
      </c>
      <c r="R693" s="17">
        <f t="shared" si="104"/>
        <v>64.95</v>
      </c>
      <c r="S693" s="17">
        <f t="shared" si="105"/>
        <v>55.75</v>
      </c>
      <c r="T693" s="17">
        <f t="shared" si="106"/>
        <v>49.85</v>
      </c>
      <c r="U693" s="17">
        <f t="shared" si="107"/>
        <v>58.25</v>
      </c>
      <c r="V693" s="16">
        <f t="shared" si="108"/>
        <v>56.85</v>
      </c>
      <c r="W693" s="16">
        <f t="shared" si="109"/>
        <v>57.2</v>
      </c>
    </row>
    <row r="694" spans="1:23" ht="13.5" x14ac:dyDescent="0.25">
      <c r="A694" s="3">
        <v>43014</v>
      </c>
      <c r="B694" s="2">
        <v>3.8157000000000001</v>
      </c>
      <c r="C694" s="2">
        <v>36.355414319065133</v>
      </c>
      <c r="D694" s="2">
        <v>2.1556360447545941E-2</v>
      </c>
      <c r="E694" s="2">
        <v>-4.3238203476836629E-2</v>
      </c>
      <c r="F694" s="2">
        <v>3.8166400000000005</v>
      </c>
      <c r="G694" s="2">
        <v>3.8332199999999998</v>
      </c>
      <c r="H694" s="2">
        <v>3.8526650000000009</v>
      </c>
      <c r="I694" s="2">
        <v>3.8695419999999983</v>
      </c>
      <c r="J694" s="13">
        <v>3.7499549999999937</v>
      </c>
      <c r="K694" s="13" t="s">
        <v>55</v>
      </c>
      <c r="L694" s="13" t="s">
        <v>50</v>
      </c>
      <c r="M694" s="13" t="s">
        <v>47</v>
      </c>
      <c r="N694" s="16">
        <f t="shared" si="100"/>
        <v>50</v>
      </c>
      <c r="O694" s="16">
        <f t="shared" si="101"/>
        <v>100</v>
      </c>
      <c r="P694" s="16">
        <f t="shared" si="102"/>
        <v>50</v>
      </c>
      <c r="Q694" s="16">
        <f t="shared" si="103"/>
        <v>33</v>
      </c>
      <c r="R694" s="17">
        <f t="shared" si="104"/>
        <v>64.95</v>
      </c>
      <c r="S694" s="17">
        <f t="shared" si="105"/>
        <v>55.75</v>
      </c>
      <c r="T694" s="17">
        <f t="shared" si="106"/>
        <v>49.85</v>
      </c>
      <c r="U694" s="17">
        <f t="shared" si="107"/>
        <v>58.25</v>
      </c>
      <c r="V694" s="16">
        <f t="shared" si="108"/>
        <v>56.85</v>
      </c>
      <c r="W694" s="16">
        <f t="shared" si="109"/>
        <v>57.2</v>
      </c>
    </row>
    <row r="695" spans="1:23" ht="13.5" x14ac:dyDescent="0.25">
      <c r="A695" s="3">
        <v>43017</v>
      </c>
      <c r="B695" s="2">
        <v>3.8157000000000001</v>
      </c>
      <c r="C695" s="2">
        <v>36.355414319065133</v>
      </c>
      <c r="D695" s="2">
        <v>2.4815297030110095E-2</v>
      </c>
      <c r="E695" s="2">
        <v>-4.9587960214658569E-2</v>
      </c>
      <c r="F695" s="2">
        <v>3.8157000000000005</v>
      </c>
      <c r="G695" s="2">
        <v>3.8270600000000004</v>
      </c>
      <c r="H695" s="2">
        <v>3.8491100000000009</v>
      </c>
      <c r="I695" s="2">
        <v>3.8671719999999987</v>
      </c>
      <c r="J695" s="13">
        <v>3.7513689999999933</v>
      </c>
      <c r="K695" s="13" t="s">
        <v>55</v>
      </c>
      <c r="L695" s="13" t="s">
        <v>54</v>
      </c>
      <c r="M695" s="13" t="s">
        <v>47</v>
      </c>
      <c r="N695" s="16">
        <f t="shared" si="100"/>
        <v>50</v>
      </c>
      <c r="O695" s="16">
        <f t="shared" si="101"/>
        <v>100</v>
      </c>
      <c r="P695" s="16">
        <f t="shared" si="102"/>
        <v>50</v>
      </c>
      <c r="Q695" s="16">
        <f t="shared" si="103"/>
        <v>16.5</v>
      </c>
      <c r="R695" s="17">
        <f t="shared" si="104"/>
        <v>62.475000000000001</v>
      </c>
      <c r="S695" s="17">
        <f t="shared" si="105"/>
        <v>51.625</v>
      </c>
      <c r="T695" s="17">
        <f t="shared" si="106"/>
        <v>42.424999999999997</v>
      </c>
      <c r="U695" s="17">
        <f t="shared" si="107"/>
        <v>54.125</v>
      </c>
      <c r="V695" s="16">
        <f t="shared" si="108"/>
        <v>52.17499999999999</v>
      </c>
      <c r="W695" s="16">
        <f t="shared" si="109"/>
        <v>52.662499999999994</v>
      </c>
    </row>
    <row r="696" spans="1:23" ht="13.5" x14ac:dyDescent="0.25">
      <c r="A696" s="3">
        <v>43018</v>
      </c>
      <c r="B696" s="2">
        <v>3.8157000000000001</v>
      </c>
      <c r="C696" s="2">
        <v>36.355414319065133</v>
      </c>
      <c r="D696" s="2">
        <v>2.4864716893599592E-2</v>
      </c>
      <c r="E696" s="2">
        <v>-5.3268471999746818E-2</v>
      </c>
      <c r="F696" s="2">
        <v>3.8157000000000005</v>
      </c>
      <c r="G696" s="2">
        <v>3.8228</v>
      </c>
      <c r="H696" s="2">
        <v>3.8455550000000009</v>
      </c>
      <c r="I696" s="2">
        <v>3.8648019999999979</v>
      </c>
      <c r="J696" s="13">
        <v>3.7527149999999936</v>
      </c>
      <c r="K696" s="13" t="s">
        <v>54</v>
      </c>
      <c r="L696" s="13" t="s">
        <v>54</v>
      </c>
      <c r="M696" s="13" t="s">
        <v>54</v>
      </c>
      <c r="N696" s="16">
        <f t="shared" si="100"/>
        <v>50</v>
      </c>
      <c r="O696" s="16">
        <f t="shared" si="101"/>
        <v>100</v>
      </c>
      <c r="P696" s="16">
        <f t="shared" si="102"/>
        <v>50</v>
      </c>
      <c r="Q696" s="16">
        <f t="shared" si="103"/>
        <v>33</v>
      </c>
      <c r="R696" s="17">
        <f t="shared" si="104"/>
        <v>64.95</v>
      </c>
      <c r="S696" s="17">
        <f t="shared" si="105"/>
        <v>55.75</v>
      </c>
      <c r="T696" s="17">
        <f t="shared" si="106"/>
        <v>49.85</v>
      </c>
      <c r="U696" s="17">
        <f t="shared" si="107"/>
        <v>58.25</v>
      </c>
      <c r="V696" s="16">
        <f t="shared" si="108"/>
        <v>56.85</v>
      </c>
      <c r="W696" s="16">
        <f t="shared" si="109"/>
        <v>57.2</v>
      </c>
    </row>
    <row r="697" spans="1:23" ht="13.5" x14ac:dyDescent="0.25">
      <c r="A697" s="3">
        <v>43019</v>
      </c>
      <c r="B697" s="2">
        <v>3.8157000000000001</v>
      </c>
      <c r="C697" s="2">
        <v>36.355414319065133</v>
      </c>
      <c r="D697" s="2">
        <v>2.2197855340565731E-2</v>
      </c>
      <c r="E697" s="2">
        <v>-4.9247188673590521E-2</v>
      </c>
      <c r="F697" s="2">
        <v>3.8157000000000005</v>
      </c>
      <c r="G697" s="2">
        <v>3.8204299999999995</v>
      </c>
      <c r="H697" s="2">
        <v>3.842000000000001</v>
      </c>
      <c r="I697" s="2">
        <v>3.8643279999999978</v>
      </c>
      <c r="J697" s="13">
        <v>3.7540609999999934</v>
      </c>
      <c r="K697" s="13" t="s">
        <v>54</v>
      </c>
      <c r="L697" s="13" t="s">
        <v>54</v>
      </c>
      <c r="M697" s="13" t="s">
        <v>54</v>
      </c>
      <c r="N697" s="16">
        <f t="shared" si="100"/>
        <v>50</v>
      </c>
      <c r="O697" s="16">
        <f t="shared" si="101"/>
        <v>100</v>
      </c>
      <c r="P697" s="16">
        <f t="shared" si="102"/>
        <v>50</v>
      </c>
      <c r="Q697" s="16">
        <f t="shared" si="103"/>
        <v>33</v>
      </c>
      <c r="R697" s="17">
        <f t="shared" si="104"/>
        <v>64.95</v>
      </c>
      <c r="S697" s="17">
        <f t="shared" si="105"/>
        <v>55.75</v>
      </c>
      <c r="T697" s="17">
        <f t="shared" si="106"/>
        <v>49.85</v>
      </c>
      <c r="U697" s="17">
        <f t="shared" si="107"/>
        <v>58.25</v>
      </c>
      <c r="V697" s="16">
        <f t="shared" si="108"/>
        <v>56.85</v>
      </c>
      <c r="W697" s="16">
        <f t="shared" si="109"/>
        <v>57.2</v>
      </c>
    </row>
    <row r="698" spans="1:23" ht="13.5" x14ac:dyDescent="0.25">
      <c r="A698" s="3">
        <v>43020</v>
      </c>
      <c r="B698" s="2">
        <v>3.8109000000000002</v>
      </c>
      <c r="C698" s="2">
        <v>34.818381744914788</v>
      </c>
      <c r="D698" s="2">
        <v>2.0481107909093854E-2</v>
      </c>
      <c r="E698" s="2">
        <v>-4.5651657306945877E-2</v>
      </c>
      <c r="F698" s="2">
        <v>3.8147400000000005</v>
      </c>
      <c r="G698" s="2">
        <v>3.8175799999999995</v>
      </c>
      <c r="H698" s="2">
        <v>3.8382050000000008</v>
      </c>
      <c r="I698" s="2">
        <v>3.8635679999999986</v>
      </c>
      <c r="J698" s="13">
        <v>3.755382999999993</v>
      </c>
      <c r="K698" s="13" t="s">
        <v>55</v>
      </c>
      <c r="L698" s="13" t="s">
        <v>54</v>
      </c>
      <c r="M698" s="13" t="s">
        <v>47</v>
      </c>
      <c r="N698" s="16">
        <f t="shared" si="100"/>
        <v>50</v>
      </c>
      <c r="O698" s="16">
        <f t="shared" si="101"/>
        <v>100</v>
      </c>
      <c r="P698" s="16">
        <f t="shared" si="102"/>
        <v>50</v>
      </c>
      <c r="Q698" s="16">
        <f t="shared" si="103"/>
        <v>16.5</v>
      </c>
      <c r="R698" s="17">
        <f t="shared" si="104"/>
        <v>62.475000000000001</v>
      </c>
      <c r="S698" s="17">
        <f t="shared" si="105"/>
        <v>51.625</v>
      </c>
      <c r="T698" s="17">
        <f t="shared" si="106"/>
        <v>42.424999999999997</v>
      </c>
      <c r="U698" s="17">
        <f t="shared" si="107"/>
        <v>54.125</v>
      </c>
      <c r="V698" s="16">
        <f t="shared" si="108"/>
        <v>52.17499999999999</v>
      </c>
      <c r="W698" s="16">
        <f t="shared" si="109"/>
        <v>52.662499999999994</v>
      </c>
    </row>
    <row r="699" spans="1:23" ht="13.5" x14ac:dyDescent="0.25">
      <c r="A699" s="3">
        <v>43021</v>
      </c>
      <c r="B699" s="2">
        <v>3.7967</v>
      </c>
      <c r="C699" s="2">
        <v>30.685282033035975</v>
      </c>
      <c r="D699" s="2">
        <v>1.954085156923302E-2</v>
      </c>
      <c r="E699" s="2">
        <v>-3.9680347827461313E-2</v>
      </c>
      <c r="F699" s="2">
        <v>3.81094</v>
      </c>
      <c r="G699" s="2">
        <v>3.81379</v>
      </c>
      <c r="H699" s="2">
        <v>3.8337000000000012</v>
      </c>
      <c r="I699" s="2">
        <v>3.8617659999999985</v>
      </c>
      <c r="J699" s="13">
        <v>3.756678999999993</v>
      </c>
      <c r="K699" s="13" t="s">
        <v>55</v>
      </c>
      <c r="L699" s="13" t="s">
        <v>50</v>
      </c>
      <c r="M699" s="13" t="s">
        <v>47</v>
      </c>
      <c r="N699" s="16">
        <f t="shared" si="100"/>
        <v>50</v>
      </c>
      <c r="O699" s="16">
        <f t="shared" si="101"/>
        <v>100</v>
      </c>
      <c r="P699" s="16">
        <f t="shared" si="102"/>
        <v>50</v>
      </c>
      <c r="Q699" s="16">
        <f t="shared" si="103"/>
        <v>33</v>
      </c>
      <c r="R699" s="17">
        <f t="shared" si="104"/>
        <v>64.95</v>
      </c>
      <c r="S699" s="17">
        <f t="shared" si="105"/>
        <v>55.75</v>
      </c>
      <c r="T699" s="17">
        <f t="shared" si="106"/>
        <v>49.85</v>
      </c>
      <c r="U699" s="17">
        <f t="shared" si="107"/>
        <v>58.25</v>
      </c>
      <c r="V699" s="16">
        <f t="shared" si="108"/>
        <v>56.85</v>
      </c>
      <c r="W699" s="16">
        <f t="shared" si="109"/>
        <v>57.2</v>
      </c>
    </row>
    <row r="700" spans="1:23" ht="13.5" x14ac:dyDescent="0.25">
      <c r="A700" s="3">
        <v>43024</v>
      </c>
      <c r="B700" s="2">
        <v>3.7825000000000002</v>
      </c>
      <c r="C700" s="2">
        <v>27.207228318828072</v>
      </c>
      <c r="D700" s="2">
        <v>1.7880641028666933E-2</v>
      </c>
      <c r="E700" s="2">
        <v>-3.3838544420158712E-2</v>
      </c>
      <c r="F700" s="2">
        <v>3.8043</v>
      </c>
      <c r="G700" s="2">
        <v>3.81</v>
      </c>
      <c r="H700" s="2">
        <v>3.8296700000000001</v>
      </c>
      <c r="I700" s="2">
        <v>3.860627999999998</v>
      </c>
      <c r="J700" s="13">
        <v>3.757813499999993</v>
      </c>
      <c r="K700" s="13" t="s">
        <v>55</v>
      </c>
      <c r="L700" s="13" t="s">
        <v>50</v>
      </c>
      <c r="M700" s="13" t="s">
        <v>47</v>
      </c>
      <c r="N700" s="16">
        <f t="shared" si="100"/>
        <v>50</v>
      </c>
      <c r="O700" s="16">
        <f t="shared" si="101"/>
        <v>100</v>
      </c>
      <c r="P700" s="16">
        <f t="shared" si="102"/>
        <v>50</v>
      </c>
      <c r="Q700" s="16">
        <f t="shared" si="103"/>
        <v>33</v>
      </c>
      <c r="R700" s="17">
        <f t="shared" si="104"/>
        <v>64.95</v>
      </c>
      <c r="S700" s="17">
        <f t="shared" si="105"/>
        <v>55.75</v>
      </c>
      <c r="T700" s="17">
        <f t="shared" si="106"/>
        <v>49.85</v>
      </c>
      <c r="U700" s="17">
        <f t="shared" si="107"/>
        <v>58.25</v>
      </c>
      <c r="V700" s="16">
        <f t="shared" si="108"/>
        <v>56.85</v>
      </c>
      <c r="W700" s="16">
        <f t="shared" si="109"/>
        <v>57.2</v>
      </c>
    </row>
    <row r="701" spans="1:23" ht="13.5" x14ac:dyDescent="0.25">
      <c r="A701" s="3">
        <v>43025</v>
      </c>
      <c r="B701" s="2">
        <v>3.7825000000000002</v>
      </c>
      <c r="C701" s="2">
        <v>27.207228318828072</v>
      </c>
      <c r="D701" s="2">
        <v>1.608497019456312E-2</v>
      </c>
      <c r="E701" s="2">
        <v>-2.8404346947437945E-2</v>
      </c>
      <c r="F701" s="2">
        <v>3.7976599999999996</v>
      </c>
      <c r="G701" s="2">
        <v>3.8066800000000001</v>
      </c>
      <c r="H701" s="2">
        <v>3.8268250000000004</v>
      </c>
      <c r="I701" s="2">
        <v>3.8594899999999979</v>
      </c>
      <c r="J701" s="13">
        <v>3.7589479999999931</v>
      </c>
      <c r="K701" s="13" t="s">
        <v>55</v>
      </c>
      <c r="L701" s="13" t="s">
        <v>50</v>
      </c>
      <c r="M701" s="13" t="s">
        <v>47</v>
      </c>
      <c r="N701" s="16">
        <f t="shared" si="100"/>
        <v>50</v>
      </c>
      <c r="O701" s="16">
        <f t="shared" si="101"/>
        <v>100</v>
      </c>
      <c r="P701" s="16">
        <f t="shared" si="102"/>
        <v>50</v>
      </c>
      <c r="Q701" s="16">
        <f t="shared" si="103"/>
        <v>33</v>
      </c>
      <c r="R701" s="17">
        <f t="shared" si="104"/>
        <v>64.95</v>
      </c>
      <c r="S701" s="17">
        <f t="shared" si="105"/>
        <v>55.75</v>
      </c>
      <c r="T701" s="17">
        <f t="shared" si="106"/>
        <v>49.85</v>
      </c>
      <c r="U701" s="17">
        <f t="shared" si="107"/>
        <v>58.25</v>
      </c>
      <c r="V701" s="16">
        <f t="shared" si="108"/>
        <v>56.85</v>
      </c>
      <c r="W701" s="16">
        <f t="shared" si="109"/>
        <v>57.2</v>
      </c>
    </row>
    <row r="702" spans="1:23" ht="13.5" x14ac:dyDescent="0.25">
      <c r="A702" s="3">
        <v>43026</v>
      </c>
      <c r="B702" s="2">
        <v>3.7683</v>
      </c>
      <c r="C702" s="2">
        <v>24.046241166022199</v>
      </c>
      <c r="D702" s="2">
        <v>1.5925000507507114E-2</v>
      </c>
      <c r="E702" s="2">
        <v>-2.3348437399355652E-2</v>
      </c>
      <c r="F702" s="2">
        <v>3.7881799999999997</v>
      </c>
      <c r="G702" s="2">
        <v>3.8019400000000005</v>
      </c>
      <c r="H702" s="2">
        <v>3.8227950000000002</v>
      </c>
      <c r="I702" s="2">
        <v>3.8580679999999989</v>
      </c>
      <c r="J702" s="13">
        <v>3.7601019999999927</v>
      </c>
      <c r="K702" s="13" t="s">
        <v>55</v>
      </c>
      <c r="L702" s="13" t="s">
        <v>50</v>
      </c>
      <c r="M702" s="13" t="s">
        <v>47</v>
      </c>
      <c r="N702" s="16">
        <f t="shared" si="100"/>
        <v>50</v>
      </c>
      <c r="O702" s="16">
        <f t="shared" si="101"/>
        <v>100</v>
      </c>
      <c r="P702" s="16">
        <f t="shared" si="102"/>
        <v>50</v>
      </c>
      <c r="Q702" s="16">
        <f t="shared" si="103"/>
        <v>33</v>
      </c>
      <c r="R702" s="17">
        <f t="shared" si="104"/>
        <v>64.95</v>
      </c>
      <c r="S702" s="17">
        <f t="shared" si="105"/>
        <v>55.75</v>
      </c>
      <c r="T702" s="17">
        <f t="shared" si="106"/>
        <v>49.85</v>
      </c>
      <c r="U702" s="17">
        <f t="shared" si="107"/>
        <v>58.25</v>
      </c>
      <c r="V702" s="16">
        <f t="shared" si="108"/>
        <v>56.85</v>
      </c>
      <c r="W702" s="16">
        <f t="shared" si="109"/>
        <v>57.2</v>
      </c>
    </row>
    <row r="703" spans="1:23" ht="13.5" x14ac:dyDescent="0.25">
      <c r="A703" s="3">
        <v>43027</v>
      </c>
      <c r="B703" s="2">
        <v>3.7683</v>
      </c>
      <c r="C703" s="2">
        <v>24.046241166022199</v>
      </c>
      <c r="D703" s="2">
        <v>1.6158357584514338E-2</v>
      </c>
      <c r="E703" s="2">
        <v>-1.8651084344679963E-2</v>
      </c>
      <c r="F703" s="2">
        <v>3.7796599999999998</v>
      </c>
      <c r="G703" s="2">
        <v>3.7971999999999992</v>
      </c>
      <c r="H703" s="2">
        <v>3.8187649999999991</v>
      </c>
      <c r="I703" s="2">
        <v>3.8566459999999991</v>
      </c>
      <c r="J703" s="13">
        <v>3.7612559999999924</v>
      </c>
      <c r="K703" s="13" t="s">
        <v>55</v>
      </c>
      <c r="L703" s="13" t="s">
        <v>50</v>
      </c>
      <c r="M703" s="13" t="s">
        <v>47</v>
      </c>
      <c r="N703" s="16">
        <f t="shared" si="100"/>
        <v>50</v>
      </c>
      <c r="O703" s="16">
        <f t="shared" si="101"/>
        <v>100</v>
      </c>
      <c r="P703" s="16">
        <f t="shared" si="102"/>
        <v>50</v>
      </c>
      <c r="Q703" s="16">
        <f t="shared" si="103"/>
        <v>33</v>
      </c>
      <c r="R703" s="17">
        <f t="shared" si="104"/>
        <v>64.95</v>
      </c>
      <c r="S703" s="17">
        <f t="shared" si="105"/>
        <v>55.75</v>
      </c>
      <c r="T703" s="17">
        <f t="shared" si="106"/>
        <v>49.85</v>
      </c>
      <c r="U703" s="17">
        <f t="shared" si="107"/>
        <v>58.25</v>
      </c>
      <c r="V703" s="16">
        <f t="shared" si="108"/>
        <v>56.85</v>
      </c>
      <c r="W703" s="16">
        <f t="shared" si="109"/>
        <v>57.2</v>
      </c>
    </row>
    <row r="704" spans="1:23" ht="13.5" x14ac:dyDescent="0.25">
      <c r="A704" s="3">
        <v>43028</v>
      </c>
      <c r="B704" s="2">
        <v>3.7683</v>
      </c>
      <c r="C704" s="2">
        <v>24.046241166022199</v>
      </c>
      <c r="D704" s="2">
        <v>1.669721731624918E-2</v>
      </c>
      <c r="E704" s="2">
        <v>-1.436829783496083E-2</v>
      </c>
      <c r="F704" s="2">
        <v>3.7739800000000003</v>
      </c>
      <c r="G704" s="2">
        <v>3.7924599999999997</v>
      </c>
      <c r="H704" s="2">
        <v>3.8128399999999991</v>
      </c>
      <c r="I704" s="2">
        <v>3.8552239999999989</v>
      </c>
      <c r="J704" s="13">
        <v>3.7624099999999929</v>
      </c>
      <c r="K704" s="13" t="s">
        <v>55</v>
      </c>
      <c r="L704" s="13" t="s">
        <v>50</v>
      </c>
      <c r="M704" s="13" t="s">
        <v>47</v>
      </c>
      <c r="N704" s="16">
        <f t="shared" si="100"/>
        <v>50</v>
      </c>
      <c r="O704" s="16">
        <f t="shared" si="101"/>
        <v>100</v>
      </c>
      <c r="P704" s="16">
        <f t="shared" si="102"/>
        <v>50</v>
      </c>
      <c r="Q704" s="16">
        <f t="shared" si="103"/>
        <v>33</v>
      </c>
      <c r="R704" s="17">
        <f t="shared" si="104"/>
        <v>64.95</v>
      </c>
      <c r="S704" s="17">
        <f t="shared" si="105"/>
        <v>55.75</v>
      </c>
      <c r="T704" s="17">
        <f t="shared" si="106"/>
        <v>49.85</v>
      </c>
      <c r="U704" s="17">
        <f t="shared" si="107"/>
        <v>58.25</v>
      </c>
      <c r="V704" s="16">
        <f t="shared" si="108"/>
        <v>56.85</v>
      </c>
      <c r="W704" s="16">
        <f t="shared" si="109"/>
        <v>57.2</v>
      </c>
    </row>
    <row r="705" spans="1:23" ht="13.5" x14ac:dyDescent="0.25">
      <c r="A705" s="3">
        <v>43031</v>
      </c>
      <c r="B705" s="2">
        <v>3.7587999999999999</v>
      </c>
      <c r="C705" s="2">
        <v>21.918411690723005</v>
      </c>
      <c r="D705" s="2">
        <v>1.8172993831810924E-2</v>
      </c>
      <c r="E705" s="2">
        <v>-1.0523212958863741E-2</v>
      </c>
      <c r="F705" s="2">
        <v>3.7692399999999999</v>
      </c>
      <c r="G705" s="2">
        <v>3.7867699999999997</v>
      </c>
      <c r="H705" s="2">
        <v>3.8069149999999992</v>
      </c>
      <c r="I705" s="2">
        <v>3.8536119999999987</v>
      </c>
      <c r="J705" s="13">
        <v>3.7635164999999926</v>
      </c>
      <c r="K705" s="13" t="s">
        <v>55</v>
      </c>
      <c r="L705" s="13" t="s">
        <v>50</v>
      </c>
      <c r="M705" s="13" t="s">
        <v>47</v>
      </c>
      <c r="N705" s="16">
        <f t="shared" si="100"/>
        <v>50</v>
      </c>
      <c r="O705" s="16">
        <f t="shared" si="101"/>
        <v>100</v>
      </c>
      <c r="P705" s="16">
        <f t="shared" si="102"/>
        <v>50</v>
      </c>
      <c r="Q705" s="16">
        <f t="shared" si="103"/>
        <v>33</v>
      </c>
      <c r="R705" s="17">
        <f t="shared" si="104"/>
        <v>64.95</v>
      </c>
      <c r="S705" s="17">
        <f t="shared" si="105"/>
        <v>55.75</v>
      </c>
      <c r="T705" s="17">
        <f t="shared" si="106"/>
        <v>49.85</v>
      </c>
      <c r="U705" s="17">
        <f t="shared" si="107"/>
        <v>58.25</v>
      </c>
      <c r="V705" s="16">
        <f t="shared" si="108"/>
        <v>56.85</v>
      </c>
      <c r="W705" s="16">
        <f t="shared" si="109"/>
        <v>57.2</v>
      </c>
    </row>
    <row r="706" spans="1:23" ht="13.5" x14ac:dyDescent="0.25">
      <c r="A706" s="3">
        <v>43032</v>
      </c>
      <c r="B706" s="2">
        <v>3.7541000000000002</v>
      </c>
      <c r="C706" s="2">
        <v>20.931563763779408</v>
      </c>
      <c r="D706" s="2">
        <v>2.0118710545349305E-2</v>
      </c>
      <c r="E706" s="2">
        <v>-7.1161490250741585E-3</v>
      </c>
      <c r="F706" s="2">
        <v>3.7635600000000005</v>
      </c>
      <c r="G706" s="2">
        <v>3.7806100000000002</v>
      </c>
      <c r="H706" s="2">
        <v>3.8017049999999992</v>
      </c>
      <c r="I706" s="2">
        <v>3.8514319999999986</v>
      </c>
      <c r="J706" s="13">
        <v>3.764576999999993</v>
      </c>
      <c r="K706" s="13" t="s">
        <v>55</v>
      </c>
      <c r="L706" s="13" t="s">
        <v>50</v>
      </c>
      <c r="M706" s="13" t="s">
        <v>47</v>
      </c>
      <c r="N706" s="16">
        <f t="shared" ref="N706:N769" si="110">IF(D706&lt;30,50, IF(D706&gt;70, 0, 25))</f>
        <v>50</v>
      </c>
      <c r="O706" s="16">
        <f t="shared" ref="O706:O769" si="111">IF(F706-E706&gt;0.02, 100, IF(F706-E706&lt;0,0,45))</f>
        <v>100</v>
      </c>
      <c r="P706" s="16">
        <f t="shared" ref="P706:P769" si="112">IF(G706-J706&gt;10,100,IF(G706-J706&gt;5,75, IF(G706-J706&gt;0,50,0)))</f>
        <v>50</v>
      </c>
      <c r="Q706" s="16">
        <f t="shared" ref="Q706:Q769" si="113">IF(M706="confirmed bullish", 34, IF(M706="bullish divergence",17, 0))+IF(K706="bullish",33,IF(K706="bearish",0,16.5))+IF(L706="strong",33,IF(L706="weak",0,16.5))</f>
        <v>33</v>
      </c>
      <c r="R706" s="17">
        <f t="shared" si="104"/>
        <v>64.95</v>
      </c>
      <c r="S706" s="17">
        <f t="shared" si="105"/>
        <v>55.75</v>
      </c>
      <c r="T706" s="17">
        <f t="shared" si="106"/>
        <v>49.85</v>
      </c>
      <c r="U706" s="17">
        <f t="shared" si="107"/>
        <v>58.25</v>
      </c>
      <c r="V706" s="16">
        <f t="shared" si="108"/>
        <v>56.85</v>
      </c>
      <c r="W706" s="16">
        <f t="shared" si="109"/>
        <v>57.2</v>
      </c>
    </row>
    <row r="707" spans="1:23" ht="13.5" x14ac:dyDescent="0.25">
      <c r="A707" s="3">
        <v>43033</v>
      </c>
      <c r="B707" s="2">
        <v>3.7541000000000002</v>
      </c>
      <c r="C707" s="2">
        <v>20.931563763779408</v>
      </c>
      <c r="D707" s="2">
        <v>2.2115853719257395E-2</v>
      </c>
      <c r="E707" s="2">
        <v>-4.1321097763825244E-3</v>
      </c>
      <c r="F707" s="2">
        <v>3.7607200000000005</v>
      </c>
      <c r="G707" s="2">
        <v>3.7744500000000003</v>
      </c>
      <c r="H707" s="2">
        <v>3.7974399999999982</v>
      </c>
      <c r="I707" s="2">
        <v>3.8492519999999986</v>
      </c>
      <c r="J707" s="13">
        <v>3.7656599999999929</v>
      </c>
      <c r="K707" s="13" t="s">
        <v>55</v>
      </c>
      <c r="L707" s="13" t="s">
        <v>50</v>
      </c>
      <c r="M707" s="13" t="s">
        <v>47</v>
      </c>
      <c r="N707" s="16">
        <f t="shared" si="110"/>
        <v>50</v>
      </c>
      <c r="O707" s="16">
        <f t="shared" si="111"/>
        <v>100</v>
      </c>
      <c r="P707" s="16">
        <f t="shared" si="112"/>
        <v>50</v>
      </c>
      <c r="Q707" s="16">
        <f t="shared" si="113"/>
        <v>33</v>
      </c>
      <c r="R707" s="17">
        <f t="shared" ref="R707:R770" si="114">0.35*N707+O707*0.35+P707*0.15+Q707*0.15</f>
        <v>64.95</v>
      </c>
      <c r="S707" s="17">
        <f t="shared" ref="S707:S770" si="115">N707*0.2+O707*0.2+P707*0.35+Q707*0.25</f>
        <v>55.75</v>
      </c>
      <c r="T707" s="17">
        <f t="shared" ref="T707:T770" si="116">N707*0.15+O707*0.15+P707*0.25+Q707*0.45</f>
        <v>49.85</v>
      </c>
      <c r="U707" s="17">
        <f t="shared" ref="U707:U770" si="117">0.25*SUM(N707:Q707)</f>
        <v>58.25</v>
      </c>
      <c r="V707" s="16">
        <f t="shared" ref="V707:V770" si="118">SUM(R707:T707)/3</f>
        <v>56.85</v>
      </c>
      <c r="W707" s="16">
        <f t="shared" ref="W707:W770" si="119">SUM(R707:U707)/4</f>
        <v>57.2</v>
      </c>
    </row>
    <row r="708" spans="1:23" ht="13.5" x14ac:dyDescent="0.25">
      <c r="A708" s="3">
        <v>43034</v>
      </c>
      <c r="B708" s="2">
        <v>3.7541000000000002</v>
      </c>
      <c r="C708" s="2">
        <v>20.931563763779408</v>
      </c>
      <c r="D708" s="2">
        <v>2.3392067274663919E-2</v>
      </c>
      <c r="E708" s="2">
        <v>-1.5463214253442674E-3</v>
      </c>
      <c r="F708" s="2">
        <v>3.7578800000000001</v>
      </c>
      <c r="G708" s="2">
        <v>3.76877</v>
      </c>
      <c r="H708" s="2">
        <v>3.793174999999998</v>
      </c>
      <c r="I708" s="2">
        <v>3.8474519999999988</v>
      </c>
      <c r="J708" s="13">
        <v>3.7667204999999924</v>
      </c>
      <c r="K708" s="13" t="s">
        <v>55</v>
      </c>
      <c r="L708" s="13" t="s">
        <v>50</v>
      </c>
      <c r="M708" s="13" t="s">
        <v>47</v>
      </c>
      <c r="N708" s="16">
        <f t="shared" si="110"/>
        <v>50</v>
      </c>
      <c r="O708" s="16">
        <f t="shared" si="111"/>
        <v>100</v>
      </c>
      <c r="P708" s="16">
        <f t="shared" si="112"/>
        <v>50</v>
      </c>
      <c r="Q708" s="16">
        <f t="shared" si="113"/>
        <v>33</v>
      </c>
      <c r="R708" s="17">
        <f t="shared" si="114"/>
        <v>64.95</v>
      </c>
      <c r="S708" s="17">
        <f t="shared" si="115"/>
        <v>55.75</v>
      </c>
      <c r="T708" s="17">
        <f t="shared" si="116"/>
        <v>49.85</v>
      </c>
      <c r="U708" s="17">
        <f t="shared" si="117"/>
        <v>58.25</v>
      </c>
      <c r="V708" s="16">
        <f t="shared" si="118"/>
        <v>56.85</v>
      </c>
      <c r="W708" s="16">
        <f t="shared" si="119"/>
        <v>57.2</v>
      </c>
    </row>
    <row r="709" spans="1:23" ht="13.5" x14ac:dyDescent="0.25">
      <c r="A709" s="3">
        <v>43035</v>
      </c>
      <c r="B709" s="2">
        <v>3.7541000000000002</v>
      </c>
      <c r="C709" s="2">
        <v>20.931563763779408</v>
      </c>
      <c r="D709" s="2">
        <v>2.2588051487308025E-2</v>
      </c>
      <c r="E709" s="2">
        <v>7.6209756386350276E-4</v>
      </c>
      <c r="F709" s="2">
        <v>3.7550400000000002</v>
      </c>
      <c r="G709" s="2">
        <v>3.7645100000000005</v>
      </c>
      <c r="H709" s="2">
        <v>3.7891499999999985</v>
      </c>
      <c r="I709" s="2">
        <v>3.8454619999999995</v>
      </c>
      <c r="J709" s="13">
        <v>3.7678034999999919</v>
      </c>
      <c r="K709" s="13" t="s">
        <v>55</v>
      </c>
      <c r="L709" s="13" t="s">
        <v>50</v>
      </c>
      <c r="M709" s="13" t="s">
        <v>47</v>
      </c>
      <c r="N709" s="16">
        <f t="shared" si="110"/>
        <v>50</v>
      </c>
      <c r="O709" s="16">
        <f t="shared" si="111"/>
        <v>100</v>
      </c>
      <c r="P709" s="16">
        <f t="shared" si="112"/>
        <v>0</v>
      </c>
      <c r="Q709" s="16">
        <f t="shared" si="113"/>
        <v>33</v>
      </c>
      <c r="R709" s="17">
        <f t="shared" si="114"/>
        <v>57.45</v>
      </c>
      <c r="S709" s="17">
        <f t="shared" si="115"/>
        <v>38.25</v>
      </c>
      <c r="T709" s="17">
        <f t="shared" si="116"/>
        <v>37.35</v>
      </c>
      <c r="U709" s="17">
        <f t="shared" si="117"/>
        <v>45.75</v>
      </c>
      <c r="V709" s="16">
        <f t="shared" si="118"/>
        <v>44.35</v>
      </c>
      <c r="W709" s="16">
        <f t="shared" si="119"/>
        <v>44.7</v>
      </c>
    </row>
    <row r="710" spans="1:23" ht="13.5" x14ac:dyDescent="0.25">
      <c r="A710" s="3">
        <v>43038</v>
      </c>
      <c r="B710" s="2">
        <v>3.7446000000000002</v>
      </c>
      <c r="C710" s="2">
        <v>18.648820814247983</v>
      </c>
      <c r="D710" s="2">
        <v>2.0705269300778095E-2</v>
      </c>
      <c r="E710" s="2">
        <v>2.8017249660192496E-3</v>
      </c>
      <c r="F710" s="2">
        <v>3.7522000000000006</v>
      </c>
      <c r="G710" s="2">
        <v>3.7607200000000001</v>
      </c>
      <c r="H710" s="2">
        <v>3.7853599999999994</v>
      </c>
      <c r="I710" s="2">
        <v>3.8426179999999994</v>
      </c>
      <c r="J710" s="13">
        <v>3.7688389999999923</v>
      </c>
      <c r="K710" s="13" t="s">
        <v>55</v>
      </c>
      <c r="L710" s="13" t="s">
        <v>50</v>
      </c>
      <c r="M710" s="13" t="s">
        <v>47</v>
      </c>
      <c r="N710" s="16">
        <f t="shared" si="110"/>
        <v>50</v>
      </c>
      <c r="O710" s="16">
        <f t="shared" si="111"/>
        <v>100</v>
      </c>
      <c r="P710" s="16">
        <f t="shared" si="112"/>
        <v>0</v>
      </c>
      <c r="Q710" s="16">
        <f t="shared" si="113"/>
        <v>33</v>
      </c>
      <c r="R710" s="17">
        <f t="shared" si="114"/>
        <v>57.45</v>
      </c>
      <c r="S710" s="17">
        <f t="shared" si="115"/>
        <v>38.25</v>
      </c>
      <c r="T710" s="17">
        <f t="shared" si="116"/>
        <v>37.35</v>
      </c>
      <c r="U710" s="17">
        <f t="shared" si="117"/>
        <v>45.75</v>
      </c>
      <c r="V710" s="16">
        <f t="shared" si="118"/>
        <v>44.35</v>
      </c>
      <c r="W710" s="16">
        <f t="shared" si="119"/>
        <v>44.7</v>
      </c>
    </row>
    <row r="711" spans="1:23" ht="13.5" x14ac:dyDescent="0.25">
      <c r="A711" s="3">
        <v>43039</v>
      </c>
      <c r="B711" s="2">
        <v>3.7351000000000001</v>
      </c>
      <c r="C711" s="2">
        <v>16.688782046713627</v>
      </c>
      <c r="D711" s="2">
        <v>2.0129810102775814E-2</v>
      </c>
      <c r="E711" s="2">
        <v>4.3996866322094713E-3</v>
      </c>
      <c r="F711" s="2">
        <v>3.7484000000000002</v>
      </c>
      <c r="G711" s="2">
        <v>3.755980000000001</v>
      </c>
      <c r="H711" s="2">
        <v>3.7813299999999996</v>
      </c>
      <c r="I711" s="2">
        <v>3.8395839999999999</v>
      </c>
      <c r="J711" s="13">
        <v>3.7698499999999928</v>
      </c>
      <c r="K711" s="13" t="s">
        <v>55</v>
      </c>
      <c r="L711" s="13" t="s">
        <v>50</v>
      </c>
      <c r="M711" s="13" t="s">
        <v>47</v>
      </c>
      <c r="N711" s="16">
        <f t="shared" si="110"/>
        <v>50</v>
      </c>
      <c r="O711" s="16">
        <f t="shared" si="111"/>
        <v>100</v>
      </c>
      <c r="P711" s="16">
        <f t="shared" si="112"/>
        <v>0</v>
      </c>
      <c r="Q711" s="16">
        <f t="shared" si="113"/>
        <v>33</v>
      </c>
      <c r="R711" s="17">
        <f t="shared" si="114"/>
        <v>57.45</v>
      </c>
      <c r="S711" s="17">
        <f t="shared" si="115"/>
        <v>38.25</v>
      </c>
      <c r="T711" s="17">
        <f t="shared" si="116"/>
        <v>37.35</v>
      </c>
      <c r="U711" s="17">
        <f t="shared" si="117"/>
        <v>45.75</v>
      </c>
      <c r="V711" s="16">
        <f t="shared" si="118"/>
        <v>44.35</v>
      </c>
      <c r="W711" s="16">
        <f t="shared" si="119"/>
        <v>44.7</v>
      </c>
    </row>
    <row r="712" spans="1:23" ht="13.5" x14ac:dyDescent="0.25">
      <c r="A712" s="3">
        <v>43040</v>
      </c>
      <c r="B712" s="2">
        <v>3.7351000000000001</v>
      </c>
      <c r="C712" s="2">
        <v>16.688782046713627</v>
      </c>
      <c r="D712" s="2">
        <v>1.7805107766987405E-2</v>
      </c>
      <c r="E712" s="2">
        <v>5.8286206463310335E-3</v>
      </c>
      <c r="F712" s="2">
        <v>3.7445999999999997</v>
      </c>
      <c r="G712" s="2">
        <v>3.752660000000001</v>
      </c>
      <c r="H712" s="2">
        <v>3.7773000000000003</v>
      </c>
      <c r="I712" s="2">
        <v>3.8365499999999999</v>
      </c>
      <c r="J712" s="13">
        <v>3.7708379999999924</v>
      </c>
      <c r="K712" s="13" t="s">
        <v>55</v>
      </c>
      <c r="L712" s="13" t="s">
        <v>50</v>
      </c>
      <c r="M712" s="13" t="s">
        <v>47</v>
      </c>
      <c r="N712" s="16">
        <f t="shared" si="110"/>
        <v>50</v>
      </c>
      <c r="O712" s="16">
        <f t="shared" si="111"/>
        <v>100</v>
      </c>
      <c r="P712" s="16">
        <f t="shared" si="112"/>
        <v>0</v>
      </c>
      <c r="Q712" s="16">
        <f t="shared" si="113"/>
        <v>33</v>
      </c>
      <c r="R712" s="17">
        <f t="shared" si="114"/>
        <v>57.45</v>
      </c>
      <c r="S712" s="17">
        <f t="shared" si="115"/>
        <v>38.25</v>
      </c>
      <c r="T712" s="17">
        <f t="shared" si="116"/>
        <v>37.35</v>
      </c>
      <c r="U712" s="17">
        <f t="shared" si="117"/>
        <v>45.75</v>
      </c>
      <c r="V712" s="16">
        <f t="shared" si="118"/>
        <v>44.35</v>
      </c>
      <c r="W712" s="16">
        <f t="shared" si="119"/>
        <v>44.7</v>
      </c>
    </row>
    <row r="713" spans="1:23" ht="13.5" x14ac:dyDescent="0.25">
      <c r="A713" s="3">
        <v>43041</v>
      </c>
      <c r="B713" s="2">
        <v>3.6972</v>
      </c>
      <c r="C713" s="2">
        <v>11.228458350646164</v>
      </c>
      <c r="D713" s="2">
        <v>1.8966607557842519E-2</v>
      </c>
      <c r="E713" s="2">
        <v>6.9035336751762742E-3</v>
      </c>
      <c r="F713" s="2">
        <v>3.7332200000000002</v>
      </c>
      <c r="G713" s="2">
        <v>3.7455500000000002</v>
      </c>
      <c r="H713" s="2">
        <v>3.7713749999999999</v>
      </c>
      <c r="I713" s="2">
        <v>3.8326640000000003</v>
      </c>
      <c r="J713" s="13">
        <v>3.7716364999999921</v>
      </c>
      <c r="K713" s="13" t="s">
        <v>55</v>
      </c>
      <c r="L713" s="13" t="s">
        <v>50</v>
      </c>
      <c r="M713" s="13" t="s">
        <v>47</v>
      </c>
      <c r="N713" s="16">
        <f t="shared" si="110"/>
        <v>50</v>
      </c>
      <c r="O713" s="16">
        <f t="shared" si="111"/>
        <v>100</v>
      </c>
      <c r="P713" s="16">
        <f t="shared" si="112"/>
        <v>0</v>
      </c>
      <c r="Q713" s="16">
        <f t="shared" si="113"/>
        <v>33</v>
      </c>
      <c r="R713" s="17">
        <f t="shared" si="114"/>
        <v>57.45</v>
      </c>
      <c r="S713" s="17">
        <f t="shared" si="115"/>
        <v>38.25</v>
      </c>
      <c r="T713" s="17">
        <f t="shared" si="116"/>
        <v>37.35</v>
      </c>
      <c r="U713" s="17">
        <f t="shared" si="117"/>
        <v>45.75</v>
      </c>
      <c r="V713" s="16">
        <f t="shared" si="118"/>
        <v>44.35</v>
      </c>
      <c r="W713" s="16">
        <f t="shared" si="119"/>
        <v>44.7</v>
      </c>
    </row>
    <row r="714" spans="1:23" ht="13.5" x14ac:dyDescent="0.25">
      <c r="A714" s="3">
        <v>43042</v>
      </c>
      <c r="B714" s="2">
        <v>3.6972</v>
      </c>
      <c r="C714" s="2">
        <v>11.228458350646164</v>
      </c>
      <c r="D714" s="2">
        <v>2.0470727250873288E-2</v>
      </c>
      <c r="E714" s="2">
        <v>7.6983730760111406E-3</v>
      </c>
      <c r="F714" s="2">
        <v>3.7218400000000003</v>
      </c>
      <c r="G714" s="2">
        <v>3.7384400000000007</v>
      </c>
      <c r="H714" s="2">
        <v>3.76545</v>
      </c>
      <c r="I714" s="2">
        <v>3.8288720000000005</v>
      </c>
      <c r="J714" s="13">
        <v>3.7724349999999918</v>
      </c>
      <c r="K714" s="13" t="s">
        <v>55</v>
      </c>
      <c r="L714" s="13" t="s">
        <v>50</v>
      </c>
      <c r="M714" s="13" t="s">
        <v>47</v>
      </c>
      <c r="N714" s="16">
        <f t="shared" si="110"/>
        <v>50</v>
      </c>
      <c r="O714" s="16">
        <f t="shared" si="111"/>
        <v>100</v>
      </c>
      <c r="P714" s="16">
        <f t="shared" si="112"/>
        <v>0</v>
      </c>
      <c r="Q714" s="16">
        <f t="shared" si="113"/>
        <v>33</v>
      </c>
      <c r="R714" s="17">
        <f t="shared" si="114"/>
        <v>57.45</v>
      </c>
      <c r="S714" s="17">
        <f t="shared" si="115"/>
        <v>38.25</v>
      </c>
      <c r="T714" s="17">
        <f t="shared" si="116"/>
        <v>37.35</v>
      </c>
      <c r="U714" s="17">
        <f t="shared" si="117"/>
        <v>45.75</v>
      </c>
      <c r="V714" s="16">
        <f t="shared" si="118"/>
        <v>44.35</v>
      </c>
      <c r="W714" s="16">
        <f t="shared" si="119"/>
        <v>44.7</v>
      </c>
    </row>
    <row r="715" spans="1:23" ht="13.5" x14ac:dyDescent="0.25">
      <c r="A715" s="3">
        <v>43045</v>
      </c>
      <c r="B715" s="2">
        <v>3.6972</v>
      </c>
      <c r="C715" s="2">
        <v>11.228458350646164</v>
      </c>
      <c r="D715" s="2">
        <v>2.0764601913494385E-2</v>
      </c>
      <c r="E715" s="2">
        <v>8.2723579423772328E-3</v>
      </c>
      <c r="F715" s="2">
        <v>3.7123600000000003</v>
      </c>
      <c r="G715" s="2">
        <v>3.7322800000000003</v>
      </c>
      <c r="H715" s="2">
        <v>3.7595249999999991</v>
      </c>
      <c r="I715" s="2">
        <v>3.8250800000000011</v>
      </c>
      <c r="J715" s="13">
        <v>3.7732334999999919</v>
      </c>
      <c r="K715" s="13" t="s">
        <v>55</v>
      </c>
      <c r="L715" s="13" t="s">
        <v>50</v>
      </c>
      <c r="M715" s="13" t="s">
        <v>47</v>
      </c>
      <c r="N715" s="16">
        <f t="shared" si="110"/>
        <v>50</v>
      </c>
      <c r="O715" s="16">
        <f t="shared" si="111"/>
        <v>100</v>
      </c>
      <c r="P715" s="16">
        <f t="shared" si="112"/>
        <v>0</v>
      </c>
      <c r="Q715" s="16">
        <f t="shared" si="113"/>
        <v>33</v>
      </c>
      <c r="R715" s="17">
        <f t="shared" si="114"/>
        <v>57.45</v>
      </c>
      <c r="S715" s="17">
        <f t="shared" si="115"/>
        <v>38.25</v>
      </c>
      <c r="T715" s="17">
        <f t="shared" si="116"/>
        <v>37.35</v>
      </c>
      <c r="U715" s="17">
        <f t="shared" si="117"/>
        <v>45.75</v>
      </c>
      <c r="V715" s="16">
        <f t="shared" si="118"/>
        <v>44.35</v>
      </c>
      <c r="W715" s="16">
        <f t="shared" si="119"/>
        <v>44.7</v>
      </c>
    </row>
    <row r="716" spans="1:23" ht="13.5" x14ac:dyDescent="0.25">
      <c r="A716" s="3">
        <v>43046</v>
      </c>
      <c r="B716" s="2">
        <v>3.6972</v>
      </c>
      <c r="C716" s="2">
        <v>11.228458350646164</v>
      </c>
      <c r="D716" s="2">
        <v>2.0737129333912474E-2</v>
      </c>
      <c r="E716" s="2">
        <v>8.6728749868682561E-3</v>
      </c>
      <c r="F716" s="2">
        <v>3.7047800000000004</v>
      </c>
      <c r="G716" s="2">
        <v>3.7265900000000003</v>
      </c>
      <c r="H716" s="2">
        <v>3.7536</v>
      </c>
      <c r="I716" s="2">
        <v>3.8208140000000013</v>
      </c>
      <c r="J716" s="13">
        <v>3.7739414999999923</v>
      </c>
      <c r="K716" s="13" t="s">
        <v>55</v>
      </c>
      <c r="L716" s="13" t="s">
        <v>54</v>
      </c>
      <c r="M716" s="13" t="s">
        <v>47</v>
      </c>
      <c r="N716" s="16">
        <f t="shared" si="110"/>
        <v>50</v>
      </c>
      <c r="O716" s="16">
        <f t="shared" si="111"/>
        <v>100</v>
      </c>
      <c r="P716" s="16">
        <f t="shared" si="112"/>
        <v>0</v>
      </c>
      <c r="Q716" s="16">
        <f t="shared" si="113"/>
        <v>16.5</v>
      </c>
      <c r="R716" s="17">
        <f t="shared" si="114"/>
        <v>54.975000000000001</v>
      </c>
      <c r="S716" s="17">
        <f t="shared" si="115"/>
        <v>34.125</v>
      </c>
      <c r="T716" s="17">
        <f t="shared" si="116"/>
        <v>29.925000000000001</v>
      </c>
      <c r="U716" s="17">
        <f t="shared" si="117"/>
        <v>41.625</v>
      </c>
      <c r="V716" s="16">
        <f t="shared" si="118"/>
        <v>39.674999999999997</v>
      </c>
      <c r="W716" s="16">
        <f t="shared" si="119"/>
        <v>40.162499999999994</v>
      </c>
    </row>
    <row r="717" spans="1:23" ht="13.5" x14ac:dyDescent="0.25">
      <c r="A717" s="3">
        <v>43047</v>
      </c>
      <c r="B717" s="2">
        <v>3.7351000000000001</v>
      </c>
      <c r="C717" s="2">
        <v>38.35655748698246</v>
      </c>
      <c r="D717" s="2">
        <v>1.8320310311915833E-2</v>
      </c>
      <c r="E717" s="2">
        <v>8.9378058934087394E-3</v>
      </c>
      <c r="F717" s="2">
        <v>3.7047800000000004</v>
      </c>
      <c r="G717" s="2">
        <v>3.7246899999999998</v>
      </c>
      <c r="H717" s="2">
        <v>3.7495700000000007</v>
      </c>
      <c r="I717" s="2">
        <v>3.8168320000000011</v>
      </c>
      <c r="J717" s="13">
        <v>3.7741584999999924</v>
      </c>
      <c r="K717" s="13" t="s">
        <v>51</v>
      </c>
      <c r="L717" s="13" t="s">
        <v>54</v>
      </c>
      <c r="M717" s="13" t="s">
        <v>54</v>
      </c>
      <c r="N717" s="16">
        <f t="shared" si="110"/>
        <v>50</v>
      </c>
      <c r="O717" s="16">
        <f t="shared" si="111"/>
        <v>100</v>
      </c>
      <c r="P717" s="16">
        <f t="shared" si="112"/>
        <v>0</v>
      </c>
      <c r="Q717" s="16">
        <f t="shared" si="113"/>
        <v>49.5</v>
      </c>
      <c r="R717" s="17">
        <f t="shared" si="114"/>
        <v>59.924999999999997</v>
      </c>
      <c r="S717" s="17">
        <f t="shared" si="115"/>
        <v>42.375</v>
      </c>
      <c r="T717" s="17">
        <f t="shared" si="116"/>
        <v>44.775000000000006</v>
      </c>
      <c r="U717" s="17">
        <f t="shared" si="117"/>
        <v>49.875</v>
      </c>
      <c r="V717" s="16">
        <f t="shared" si="118"/>
        <v>49.024999999999999</v>
      </c>
      <c r="W717" s="16">
        <f t="shared" si="119"/>
        <v>49.237499999999997</v>
      </c>
    </row>
    <row r="718" spans="1:23" ht="13.5" x14ac:dyDescent="0.25">
      <c r="A718" s="3">
        <v>43048</v>
      </c>
      <c r="B718" s="2">
        <v>3.7351000000000001</v>
      </c>
      <c r="C718" s="2">
        <v>38.35655748698246</v>
      </c>
      <c r="D718" s="2">
        <v>1.6434536886569262E-2</v>
      </c>
      <c r="E718" s="2">
        <v>9.0070276154927999E-3</v>
      </c>
      <c r="F718" s="2">
        <v>3.7123599999999994</v>
      </c>
      <c r="G718" s="2">
        <v>3.7227899999999998</v>
      </c>
      <c r="H718" s="2">
        <v>3.7457800000000008</v>
      </c>
      <c r="I718" s="2">
        <v>3.8123760000000009</v>
      </c>
      <c r="J718" s="13">
        <v>3.7743754999999926</v>
      </c>
      <c r="K718" s="13" t="s">
        <v>51</v>
      </c>
      <c r="L718" s="13" t="s">
        <v>54</v>
      </c>
      <c r="M718" s="13" t="s">
        <v>52</v>
      </c>
      <c r="N718" s="16">
        <f t="shared" si="110"/>
        <v>50</v>
      </c>
      <c r="O718" s="16">
        <f t="shared" si="111"/>
        <v>100</v>
      </c>
      <c r="P718" s="16">
        <f t="shared" si="112"/>
        <v>0</v>
      </c>
      <c r="Q718" s="16">
        <f t="shared" si="113"/>
        <v>83.5</v>
      </c>
      <c r="R718" s="17">
        <f t="shared" si="114"/>
        <v>65.025000000000006</v>
      </c>
      <c r="S718" s="17">
        <f t="shared" si="115"/>
        <v>50.875</v>
      </c>
      <c r="T718" s="17">
        <f t="shared" si="116"/>
        <v>60.075000000000003</v>
      </c>
      <c r="U718" s="17">
        <f t="shared" si="117"/>
        <v>58.375</v>
      </c>
      <c r="V718" s="16">
        <f t="shared" si="118"/>
        <v>58.658333333333339</v>
      </c>
      <c r="W718" s="16">
        <f t="shared" si="119"/>
        <v>58.587500000000006</v>
      </c>
    </row>
    <row r="719" spans="1:23" ht="13.5" x14ac:dyDescent="0.25">
      <c r="A719" s="3">
        <v>43049</v>
      </c>
      <c r="B719" s="2">
        <v>3.7351000000000001</v>
      </c>
      <c r="C719" s="2">
        <v>38.356557486982453</v>
      </c>
      <c r="D719" s="2">
        <v>1.498631512156523E-2</v>
      </c>
      <c r="E719" s="2">
        <v>8.8321031200296468E-3</v>
      </c>
      <c r="F719" s="2">
        <v>3.7199399999999998</v>
      </c>
      <c r="G719" s="2">
        <v>3.7208899999999998</v>
      </c>
      <c r="H719" s="2">
        <v>3.7427000000000015</v>
      </c>
      <c r="I719" s="2">
        <v>3.8083940000000003</v>
      </c>
      <c r="J719" s="13">
        <v>3.7744564999999928</v>
      </c>
      <c r="K719" s="13" t="s">
        <v>51</v>
      </c>
      <c r="L719" s="13" t="s">
        <v>54</v>
      </c>
      <c r="M719" s="13" t="s">
        <v>52</v>
      </c>
      <c r="N719" s="16">
        <f t="shared" si="110"/>
        <v>50</v>
      </c>
      <c r="O719" s="16">
        <f t="shared" si="111"/>
        <v>100</v>
      </c>
      <c r="P719" s="16">
        <f t="shared" si="112"/>
        <v>0</v>
      </c>
      <c r="Q719" s="16">
        <f t="shared" si="113"/>
        <v>83.5</v>
      </c>
      <c r="R719" s="17">
        <f t="shared" si="114"/>
        <v>65.025000000000006</v>
      </c>
      <c r="S719" s="17">
        <f t="shared" si="115"/>
        <v>50.875</v>
      </c>
      <c r="T719" s="17">
        <f t="shared" si="116"/>
        <v>60.075000000000003</v>
      </c>
      <c r="U719" s="17">
        <f t="shared" si="117"/>
        <v>58.375</v>
      </c>
      <c r="V719" s="16">
        <f t="shared" si="118"/>
        <v>58.658333333333339</v>
      </c>
      <c r="W719" s="16">
        <f t="shared" si="119"/>
        <v>58.587500000000006</v>
      </c>
    </row>
    <row r="720" spans="1:23" ht="13.5" x14ac:dyDescent="0.25">
      <c r="A720" s="3">
        <v>43052</v>
      </c>
      <c r="B720" s="2">
        <v>3.6972</v>
      </c>
      <c r="C720" s="2">
        <v>27.760806720126823</v>
      </c>
      <c r="D720" s="2">
        <v>1.524327738406539E-2</v>
      </c>
      <c r="E720" s="2">
        <v>8.4931921868460439E-3</v>
      </c>
      <c r="F720" s="2">
        <v>3.7199399999999998</v>
      </c>
      <c r="G720" s="2">
        <v>3.7161500000000003</v>
      </c>
      <c r="H720" s="2">
        <v>3.7384350000000004</v>
      </c>
      <c r="I720" s="2">
        <v>3.8050760000000001</v>
      </c>
      <c r="J720" s="13">
        <v>3.7747334999999924</v>
      </c>
      <c r="K720" s="13" t="s">
        <v>55</v>
      </c>
      <c r="L720" s="13" t="s">
        <v>54</v>
      </c>
      <c r="M720" s="13" t="s">
        <v>54</v>
      </c>
      <c r="N720" s="16">
        <f t="shared" si="110"/>
        <v>50</v>
      </c>
      <c r="O720" s="16">
        <f t="shared" si="111"/>
        <v>100</v>
      </c>
      <c r="P720" s="16">
        <f t="shared" si="112"/>
        <v>0</v>
      </c>
      <c r="Q720" s="16">
        <f t="shared" si="113"/>
        <v>16.5</v>
      </c>
      <c r="R720" s="17">
        <f t="shared" si="114"/>
        <v>54.975000000000001</v>
      </c>
      <c r="S720" s="17">
        <f t="shared" si="115"/>
        <v>34.125</v>
      </c>
      <c r="T720" s="17">
        <f t="shared" si="116"/>
        <v>29.925000000000001</v>
      </c>
      <c r="U720" s="17">
        <f t="shared" si="117"/>
        <v>41.625</v>
      </c>
      <c r="V720" s="16">
        <f t="shared" si="118"/>
        <v>39.674999999999997</v>
      </c>
      <c r="W720" s="16">
        <f t="shared" si="119"/>
        <v>40.162499999999994</v>
      </c>
    </row>
    <row r="721" spans="1:23" ht="13.5" x14ac:dyDescent="0.25">
      <c r="A721" s="3">
        <v>43053</v>
      </c>
      <c r="B721" s="2">
        <v>3.7351000000000001</v>
      </c>
      <c r="C721" s="2">
        <v>44.324022099807046</v>
      </c>
      <c r="D721" s="2">
        <v>1.1542113602445614E-2</v>
      </c>
      <c r="E721" s="2">
        <v>8.0499062995956286E-3</v>
      </c>
      <c r="F721" s="2">
        <v>3.7275200000000006</v>
      </c>
      <c r="G721" s="2">
        <v>3.7161500000000003</v>
      </c>
      <c r="H721" s="2">
        <v>3.7360650000000013</v>
      </c>
      <c r="I721" s="2">
        <v>3.8020419999999997</v>
      </c>
      <c r="J721" s="13">
        <v>3.7752679999999916</v>
      </c>
      <c r="K721" s="13" t="s">
        <v>51</v>
      </c>
      <c r="L721" s="13" t="s">
        <v>54</v>
      </c>
      <c r="M721" s="13" t="s">
        <v>52</v>
      </c>
      <c r="N721" s="16">
        <f t="shared" si="110"/>
        <v>50</v>
      </c>
      <c r="O721" s="16">
        <f t="shared" si="111"/>
        <v>100</v>
      </c>
      <c r="P721" s="16">
        <f t="shared" si="112"/>
        <v>0</v>
      </c>
      <c r="Q721" s="16">
        <f t="shared" si="113"/>
        <v>83.5</v>
      </c>
      <c r="R721" s="17">
        <f t="shared" si="114"/>
        <v>65.025000000000006</v>
      </c>
      <c r="S721" s="17">
        <f t="shared" si="115"/>
        <v>50.875</v>
      </c>
      <c r="T721" s="17">
        <f t="shared" si="116"/>
        <v>60.075000000000003</v>
      </c>
      <c r="U721" s="17">
        <f t="shared" si="117"/>
        <v>58.375</v>
      </c>
      <c r="V721" s="16">
        <f t="shared" si="118"/>
        <v>58.658333333333339</v>
      </c>
      <c r="W721" s="16">
        <f t="shared" si="119"/>
        <v>58.587500000000006</v>
      </c>
    </row>
    <row r="722" spans="1:23" ht="13.5" x14ac:dyDescent="0.25">
      <c r="A722" s="3">
        <v>43054</v>
      </c>
      <c r="B722" s="2">
        <v>3.6972</v>
      </c>
      <c r="C722" s="2">
        <v>35.54680214010439</v>
      </c>
      <c r="D722" s="2">
        <v>1.1318214758128331E-2</v>
      </c>
      <c r="E722" s="2">
        <v>7.5460906271344339E-3</v>
      </c>
      <c r="F722" s="2">
        <v>3.7199399999999998</v>
      </c>
      <c r="G722" s="2">
        <v>3.7123600000000003</v>
      </c>
      <c r="H722" s="2">
        <v>3.7325100000000013</v>
      </c>
      <c r="I722" s="2">
        <v>3.7977760000000003</v>
      </c>
      <c r="J722" s="13">
        <v>3.7756359999999916</v>
      </c>
      <c r="K722" s="13" t="s">
        <v>55</v>
      </c>
      <c r="L722" s="13" t="s">
        <v>54</v>
      </c>
      <c r="M722" s="13" t="s">
        <v>47</v>
      </c>
      <c r="N722" s="16">
        <f t="shared" si="110"/>
        <v>50</v>
      </c>
      <c r="O722" s="16">
        <f t="shared" si="111"/>
        <v>100</v>
      </c>
      <c r="P722" s="16">
        <f t="shared" si="112"/>
        <v>0</v>
      </c>
      <c r="Q722" s="16">
        <f t="shared" si="113"/>
        <v>16.5</v>
      </c>
      <c r="R722" s="17">
        <f t="shared" si="114"/>
        <v>54.975000000000001</v>
      </c>
      <c r="S722" s="17">
        <f t="shared" si="115"/>
        <v>34.125</v>
      </c>
      <c r="T722" s="17">
        <f t="shared" si="116"/>
        <v>29.925000000000001</v>
      </c>
      <c r="U722" s="17">
        <f t="shared" si="117"/>
        <v>41.625</v>
      </c>
      <c r="V722" s="16">
        <f t="shared" si="118"/>
        <v>39.674999999999997</v>
      </c>
      <c r="W722" s="16">
        <f t="shared" si="119"/>
        <v>40.162499999999994</v>
      </c>
    </row>
    <row r="723" spans="1:23" ht="13.5" x14ac:dyDescent="0.25">
      <c r="A723" s="3">
        <v>43055</v>
      </c>
      <c r="B723" s="2">
        <v>3.7351000000000001</v>
      </c>
      <c r="C723" s="2">
        <v>46.875873338596683</v>
      </c>
      <c r="D723" s="2">
        <v>2.8075451250240135E-3</v>
      </c>
      <c r="E723" s="2">
        <v>7.0135478410699344E-3</v>
      </c>
      <c r="F723" s="2">
        <v>3.7199400000000002</v>
      </c>
      <c r="G723" s="2">
        <v>3.7161499999999998</v>
      </c>
      <c r="H723" s="2">
        <v>3.7308500000000011</v>
      </c>
      <c r="I723" s="2">
        <v>3.7942679999999998</v>
      </c>
      <c r="J723" s="13">
        <v>3.7762159999999914</v>
      </c>
      <c r="K723" s="13" t="s">
        <v>55</v>
      </c>
      <c r="L723" s="13" t="s">
        <v>54</v>
      </c>
      <c r="M723" s="13" t="s">
        <v>54</v>
      </c>
      <c r="N723" s="16">
        <f t="shared" si="110"/>
        <v>50</v>
      </c>
      <c r="O723" s="16">
        <f t="shared" si="111"/>
        <v>100</v>
      </c>
      <c r="P723" s="16">
        <f t="shared" si="112"/>
        <v>0</v>
      </c>
      <c r="Q723" s="16">
        <f t="shared" si="113"/>
        <v>16.5</v>
      </c>
      <c r="R723" s="17">
        <f t="shared" si="114"/>
        <v>54.975000000000001</v>
      </c>
      <c r="S723" s="17">
        <f t="shared" si="115"/>
        <v>34.125</v>
      </c>
      <c r="T723" s="17">
        <f t="shared" si="116"/>
        <v>29.925000000000001</v>
      </c>
      <c r="U723" s="17">
        <f t="shared" si="117"/>
        <v>41.625</v>
      </c>
      <c r="V723" s="16">
        <f t="shared" si="118"/>
        <v>39.674999999999997</v>
      </c>
      <c r="W723" s="16">
        <f t="shared" si="119"/>
        <v>40.162499999999994</v>
      </c>
    </row>
    <row r="724" spans="1:23" ht="13.5" x14ac:dyDescent="0.25">
      <c r="A724" s="3">
        <v>43056</v>
      </c>
      <c r="B724" s="2">
        <v>3.7208999999999999</v>
      </c>
      <c r="C724" s="2">
        <v>43.77149239853145</v>
      </c>
      <c r="D724" s="2">
        <v>-3.272410229973044E-3</v>
      </c>
      <c r="E724" s="2">
        <v>5.2956716760822614E-3</v>
      </c>
      <c r="F724" s="2">
        <v>3.7170999999999998</v>
      </c>
      <c r="G724" s="2">
        <v>3.7185199999999994</v>
      </c>
      <c r="H724" s="2">
        <v>3.7284800000000011</v>
      </c>
      <c r="I724" s="2">
        <v>3.7909499999999996</v>
      </c>
      <c r="J724" s="13">
        <v>3.7767024999999914</v>
      </c>
      <c r="K724" s="13" t="s">
        <v>55</v>
      </c>
      <c r="L724" s="13" t="s">
        <v>50</v>
      </c>
      <c r="M724" s="13" t="s">
        <v>47</v>
      </c>
      <c r="N724" s="16">
        <f t="shared" si="110"/>
        <v>50</v>
      </c>
      <c r="O724" s="16">
        <f t="shared" si="111"/>
        <v>100</v>
      </c>
      <c r="P724" s="16">
        <f t="shared" si="112"/>
        <v>0</v>
      </c>
      <c r="Q724" s="16">
        <f t="shared" si="113"/>
        <v>33</v>
      </c>
      <c r="R724" s="17">
        <f t="shared" si="114"/>
        <v>57.45</v>
      </c>
      <c r="S724" s="17">
        <f t="shared" si="115"/>
        <v>38.25</v>
      </c>
      <c r="T724" s="17">
        <f t="shared" si="116"/>
        <v>37.35</v>
      </c>
      <c r="U724" s="17">
        <f t="shared" si="117"/>
        <v>45.75</v>
      </c>
      <c r="V724" s="16">
        <f t="shared" si="118"/>
        <v>44.35</v>
      </c>
      <c r="W724" s="16">
        <f t="shared" si="119"/>
        <v>44.7</v>
      </c>
    </row>
    <row r="725" spans="1:23" ht="13.5" x14ac:dyDescent="0.25">
      <c r="A725" s="3">
        <v>43059</v>
      </c>
      <c r="B725" s="2">
        <v>3.7208999999999999</v>
      </c>
      <c r="C725" s="2">
        <v>43.77149239853145</v>
      </c>
      <c r="D725" s="2">
        <v>-8.2687010610391631E-3</v>
      </c>
      <c r="E725" s="2">
        <v>4.1832628636069846E-3</v>
      </c>
      <c r="F725" s="2">
        <v>3.7218400000000003</v>
      </c>
      <c r="G725" s="2">
        <v>3.7208899999999994</v>
      </c>
      <c r="H725" s="2">
        <v>3.7265850000000009</v>
      </c>
      <c r="I725" s="2">
        <v>3.7876319999999994</v>
      </c>
      <c r="J725" s="13">
        <v>3.7771889999999915</v>
      </c>
      <c r="K725" s="13" t="s">
        <v>55</v>
      </c>
      <c r="L725" s="13" t="s">
        <v>54</v>
      </c>
      <c r="M725" s="13" t="s">
        <v>49</v>
      </c>
      <c r="N725" s="16">
        <f t="shared" si="110"/>
        <v>50</v>
      </c>
      <c r="O725" s="16">
        <f t="shared" si="111"/>
        <v>100</v>
      </c>
      <c r="P725" s="16">
        <f t="shared" si="112"/>
        <v>0</v>
      </c>
      <c r="Q725" s="16">
        <f t="shared" si="113"/>
        <v>16.5</v>
      </c>
      <c r="R725" s="17">
        <f t="shared" si="114"/>
        <v>54.975000000000001</v>
      </c>
      <c r="S725" s="17">
        <f t="shared" si="115"/>
        <v>34.125</v>
      </c>
      <c r="T725" s="17">
        <f t="shared" si="116"/>
        <v>29.925000000000001</v>
      </c>
      <c r="U725" s="17">
        <f t="shared" si="117"/>
        <v>41.625</v>
      </c>
      <c r="V725" s="16">
        <f t="shared" si="118"/>
        <v>39.674999999999997</v>
      </c>
      <c r="W725" s="16">
        <f t="shared" si="119"/>
        <v>40.162499999999994</v>
      </c>
    </row>
    <row r="726" spans="1:23" ht="13.5" x14ac:dyDescent="0.25">
      <c r="A726" s="3">
        <v>43060</v>
      </c>
      <c r="B726" s="2">
        <v>3.7351000000000001</v>
      </c>
      <c r="C726" s="2">
        <v>47.782136299087988</v>
      </c>
      <c r="D726" s="2">
        <v>-1.3410881044797041E-2</v>
      </c>
      <c r="E726" s="2">
        <v>7.5321774967483275E-3</v>
      </c>
      <c r="F726" s="2">
        <v>3.7218400000000003</v>
      </c>
      <c r="G726" s="2">
        <v>3.7246800000000002</v>
      </c>
      <c r="H726" s="2">
        <v>3.7256350000000014</v>
      </c>
      <c r="I726" s="2">
        <v>3.784597999999999</v>
      </c>
      <c r="J726" s="13">
        <v>3.7777234999999916</v>
      </c>
      <c r="K726" s="13" t="s">
        <v>55</v>
      </c>
      <c r="L726" s="13" t="s">
        <v>54</v>
      </c>
      <c r="M726" s="13" t="s">
        <v>54</v>
      </c>
      <c r="N726" s="16">
        <f t="shared" si="110"/>
        <v>50</v>
      </c>
      <c r="O726" s="16">
        <f t="shared" si="111"/>
        <v>100</v>
      </c>
      <c r="P726" s="16">
        <f t="shared" si="112"/>
        <v>0</v>
      </c>
      <c r="Q726" s="16">
        <f t="shared" si="113"/>
        <v>16.5</v>
      </c>
      <c r="R726" s="17">
        <f t="shared" si="114"/>
        <v>54.975000000000001</v>
      </c>
      <c r="S726" s="17">
        <f t="shared" si="115"/>
        <v>34.125</v>
      </c>
      <c r="T726" s="17">
        <f t="shared" si="116"/>
        <v>29.925000000000001</v>
      </c>
      <c r="U726" s="17">
        <f t="shared" si="117"/>
        <v>41.625</v>
      </c>
      <c r="V726" s="16">
        <f t="shared" si="118"/>
        <v>39.674999999999997</v>
      </c>
      <c r="W726" s="16">
        <f t="shared" si="119"/>
        <v>40.162499999999994</v>
      </c>
    </row>
    <row r="727" spans="1:23" ht="13.5" x14ac:dyDescent="0.25">
      <c r="A727" s="3">
        <v>43061</v>
      </c>
      <c r="B727" s="2">
        <v>3.7919999999999998</v>
      </c>
      <c r="C727" s="2">
        <v>60.071927346583159</v>
      </c>
      <c r="D727" s="2">
        <v>-1.6102778399082585E-2</v>
      </c>
      <c r="E727" s="2">
        <v>1.4140594656352371E-2</v>
      </c>
      <c r="F727" s="2">
        <v>3.7408000000000001</v>
      </c>
      <c r="G727" s="2">
        <v>3.7303699999999997</v>
      </c>
      <c r="H727" s="2">
        <v>3.7275300000000007</v>
      </c>
      <c r="I727" s="2">
        <v>3.7827019999999991</v>
      </c>
      <c r="J727" s="13">
        <v>3.7785424999999924</v>
      </c>
      <c r="K727" s="13" t="s">
        <v>51</v>
      </c>
      <c r="L727" s="13" t="s">
        <v>54</v>
      </c>
      <c r="M727" s="13" t="s">
        <v>52</v>
      </c>
      <c r="N727" s="16">
        <f t="shared" si="110"/>
        <v>50</v>
      </c>
      <c r="O727" s="16">
        <f t="shared" si="111"/>
        <v>100</v>
      </c>
      <c r="P727" s="16">
        <f t="shared" si="112"/>
        <v>0</v>
      </c>
      <c r="Q727" s="16">
        <f t="shared" si="113"/>
        <v>83.5</v>
      </c>
      <c r="R727" s="17">
        <f t="shared" si="114"/>
        <v>65.025000000000006</v>
      </c>
      <c r="S727" s="17">
        <f t="shared" si="115"/>
        <v>50.875</v>
      </c>
      <c r="T727" s="17">
        <f t="shared" si="116"/>
        <v>60.075000000000003</v>
      </c>
      <c r="U727" s="17">
        <f t="shared" si="117"/>
        <v>58.375</v>
      </c>
      <c r="V727" s="16">
        <f t="shared" si="118"/>
        <v>58.658333333333339</v>
      </c>
      <c r="W727" s="16">
        <f t="shared" si="119"/>
        <v>58.587500000000006</v>
      </c>
    </row>
    <row r="728" spans="1:23" ht="13.5" x14ac:dyDescent="0.25">
      <c r="A728" s="3">
        <v>43062</v>
      </c>
      <c r="B728" s="2">
        <v>3.7873000000000001</v>
      </c>
      <c r="C728" s="2">
        <v>58.840046560916754</v>
      </c>
      <c r="D728" s="2">
        <v>-1.8328592241909636E-2</v>
      </c>
      <c r="E728" s="2">
        <v>2.3256998153164468E-2</v>
      </c>
      <c r="F728" s="2">
        <v>3.7512400000000001</v>
      </c>
      <c r="G728" s="2">
        <v>3.7355900000000006</v>
      </c>
      <c r="H728" s="2">
        <v>3.7291900000000004</v>
      </c>
      <c r="I728" s="2">
        <v>3.7807119999999994</v>
      </c>
      <c r="J728" s="13">
        <v>3.7793379999999921</v>
      </c>
      <c r="K728" s="13" t="s">
        <v>55</v>
      </c>
      <c r="L728" s="13" t="s">
        <v>50</v>
      </c>
      <c r="M728" s="13" t="s">
        <v>49</v>
      </c>
      <c r="N728" s="16">
        <f t="shared" si="110"/>
        <v>50</v>
      </c>
      <c r="O728" s="16">
        <f t="shared" si="111"/>
        <v>100</v>
      </c>
      <c r="P728" s="16">
        <f t="shared" si="112"/>
        <v>0</v>
      </c>
      <c r="Q728" s="16">
        <f t="shared" si="113"/>
        <v>33</v>
      </c>
      <c r="R728" s="17">
        <f t="shared" si="114"/>
        <v>57.45</v>
      </c>
      <c r="S728" s="17">
        <f t="shared" si="115"/>
        <v>38.25</v>
      </c>
      <c r="T728" s="17">
        <f t="shared" si="116"/>
        <v>37.35</v>
      </c>
      <c r="U728" s="17">
        <f t="shared" si="117"/>
        <v>45.75</v>
      </c>
      <c r="V728" s="16">
        <f t="shared" si="118"/>
        <v>44.35</v>
      </c>
      <c r="W728" s="16">
        <f t="shared" si="119"/>
        <v>44.7</v>
      </c>
    </row>
    <row r="729" spans="1:23" ht="13.5" x14ac:dyDescent="0.25">
      <c r="A729" s="3">
        <v>43063</v>
      </c>
      <c r="B729" s="2">
        <v>3.7825000000000002</v>
      </c>
      <c r="C729" s="2">
        <v>57.542234223001628</v>
      </c>
      <c r="D729" s="2">
        <v>-2.0102906879544413E-2</v>
      </c>
      <c r="E729" s="2">
        <v>3.3896619801890862E-2</v>
      </c>
      <c r="F729" s="2">
        <v>3.7635599999999996</v>
      </c>
      <c r="G729" s="2">
        <v>3.7403300000000002</v>
      </c>
      <c r="H729" s="2">
        <v>3.7306100000000009</v>
      </c>
      <c r="I729" s="2">
        <v>3.7786259999999992</v>
      </c>
      <c r="J729" s="13">
        <v>3.780109499999992</v>
      </c>
      <c r="K729" s="13" t="s">
        <v>55</v>
      </c>
      <c r="L729" s="13" t="s">
        <v>50</v>
      </c>
      <c r="M729" s="13" t="s">
        <v>49</v>
      </c>
      <c r="N729" s="16">
        <f t="shared" si="110"/>
        <v>50</v>
      </c>
      <c r="O729" s="16">
        <f t="shared" si="111"/>
        <v>100</v>
      </c>
      <c r="P729" s="16">
        <f t="shared" si="112"/>
        <v>0</v>
      </c>
      <c r="Q729" s="16">
        <f t="shared" si="113"/>
        <v>33</v>
      </c>
      <c r="R729" s="17">
        <f t="shared" si="114"/>
        <v>57.45</v>
      </c>
      <c r="S729" s="17">
        <f t="shared" si="115"/>
        <v>38.25</v>
      </c>
      <c r="T729" s="17">
        <f t="shared" si="116"/>
        <v>37.35</v>
      </c>
      <c r="U729" s="17">
        <f t="shared" si="117"/>
        <v>45.75</v>
      </c>
      <c r="V729" s="16">
        <f t="shared" si="118"/>
        <v>44.35</v>
      </c>
      <c r="W729" s="16">
        <f t="shared" si="119"/>
        <v>44.7</v>
      </c>
    </row>
    <row r="730" spans="1:23" ht="13.5" x14ac:dyDescent="0.25">
      <c r="A730" s="3">
        <v>43066</v>
      </c>
      <c r="B730" s="2">
        <v>3.7919999999999998</v>
      </c>
      <c r="C730" s="2">
        <v>59.448623316891805</v>
      </c>
      <c r="D730" s="2">
        <v>-2.8338590349149317E-2</v>
      </c>
      <c r="E730" s="2">
        <v>4.5511915693474958E-2</v>
      </c>
      <c r="F730" s="2">
        <v>3.7777799999999999</v>
      </c>
      <c r="G730" s="2">
        <v>3.7498100000000001</v>
      </c>
      <c r="H730" s="2">
        <v>3.7329800000000004</v>
      </c>
      <c r="I730" s="2">
        <v>3.7772039999999989</v>
      </c>
      <c r="J730" s="13">
        <v>3.7809284999999919</v>
      </c>
      <c r="K730" s="13" t="s">
        <v>55</v>
      </c>
      <c r="L730" s="13" t="s">
        <v>50</v>
      </c>
      <c r="M730" s="13" t="s">
        <v>49</v>
      </c>
      <c r="N730" s="16">
        <f t="shared" si="110"/>
        <v>50</v>
      </c>
      <c r="O730" s="16">
        <f t="shared" si="111"/>
        <v>100</v>
      </c>
      <c r="P730" s="16">
        <f t="shared" si="112"/>
        <v>0</v>
      </c>
      <c r="Q730" s="16">
        <f t="shared" si="113"/>
        <v>33</v>
      </c>
      <c r="R730" s="17">
        <f t="shared" si="114"/>
        <v>57.45</v>
      </c>
      <c r="S730" s="17">
        <f t="shared" si="115"/>
        <v>38.25</v>
      </c>
      <c r="T730" s="17">
        <f t="shared" si="116"/>
        <v>37.35</v>
      </c>
      <c r="U730" s="17">
        <f t="shared" si="117"/>
        <v>45.75</v>
      </c>
      <c r="V730" s="16">
        <f t="shared" si="118"/>
        <v>44.35</v>
      </c>
      <c r="W730" s="16">
        <f t="shared" si="119"/>
        <v>44.7</v>
      </c>
    </row>
    <row r="731" spans="1:23" ht="13.5" x14ac:dyDescent="0.25">
      <c r="A731" s="3">
        <v>43067</v>
      </c>
      <c r="B731" s="2">
        <v>3.7113999999999998</v>
      </c>
      <c r="C731" s="2">
        <v>42.154615238323082</v>
      </c>
      <c r="D731" s="2">
        <v>-2.374730428859273E-2</v>
      </c>
      <c r="E731" s="2">
        <v>5.7682075848502781E-2</v>
      </c>
      <c r="F731" s="2">
        <v>3.7730400000000004</v>
      </c>
      <c r="G731" s="2">
        <v>3.7474400000000001</v>
      </c>
      <c r="H731" s="2">
        <v>3.7317950000000009</v>
      </c>
      <c r="I731" s="2">
        <v>3.7746439999999986</v>
      </c>
      <c r="J731" s="13">
        <v>3.7813444999999923</v>
      </c>
      <c r="K731" s="13" t="s">
        <v>55</v>
      </c>
      <c r="L731" s="13" t="s">
        <v>50</v>
      </c>
      <c r="M731" s="13" t="s">
        <v>47</v>
      </c>
      <c r="N731" s="16">
        <f t="shared" si="110"/>
        <v>50</v>
      </c>
      <c r="O731" s="16">
        <f t="shared" si="111"/>
        <v>100</v>
      </c>
      <c r="P731" s="16">
        <f t="shared" si="112"/>
        <v>0</v>
      </c>
      <c r="Q731" s="16">
        <f t="shared" si="113"/>
        <v>33</v>
      </c>
      <c r="R731" s="17">
        <f t="shared" si="114"/>
        <v>57.45</v>
      </c>
      <c r="S731" s="17">
        <f t="shared" si="115"/>
        <v>38.25</v>
      </c>
      <c r="T731" s="17">
        <f t="shared" si="116"/>
        <v>37.35</v>
      </c>
      <c r="U731" s="17">
        <f t="shared" si="117"/>
        <v>45.75</v>
      </c>
      <c r="V731" s="16">
        <f t="shared" si="118"/>
        <v>44.35</v>
      </c>
      <c r="W731" s="16">
        <f t="shared" si="119"/>
        <v>44.7</v>
      </c>
    </row>
    <row r="732" spans="1:23" ht="13.5" x14ac:dyDescent="0.25">
      <c r="A732" s="3">
        <v>43068</v>
      </c>
      <c r="B732" s="2">
        <v>3.7446000000000002</v>
      </c>
      <c r="C732" s="2">
        <v>48.766099944292243</v>
      </c>
      <c r="D732" s="2">
        <v>-2.7899461314782492E-2</v>
      </c>
      <c r="E732" s="2">
        <v>7.0267260306739465E-2</v>
      </c>
      <c r="F732" s="2">
        <v>3.7635599999999996</v>
      </c>
      <c r="G732" s="2">
        <v>3.7521800000000001</v>
      </c>
      <c r="H732" s="2">
        <v>3.7322700000000006</v>
      </c>
      <c r="I732" s="2">
        <v>3.7725579999999979</v>
      </c>
      <c r="J732" s="13">
        <v>3.781926499999992</v>
      </c>
      <c r="K732" s="13" t="s">
        <v>55</v>
      </c>
      <c r="L732" s="13" t="s">
        <v>50</v>
      </c>
      <c r="M732" s="13" t="s">
        <v>47</v>
      </c>
      <c r="N732" s="16">
        <f t="shared" si="110"/>
        <v>50</v>
      </c>
      <c r="O732" s="16">
        <f t="shared" si="111"/>
        <v>100</v>
      </c>
      <c r="P732" s="16">
        <f t="shared" si="112"/>
        <v>0</v>
      </c>
      <c r="Q732" s="16">
        <f t="shared" si="113"/>
        <v>33</v>
      </c>
      <c r="R732" s="17">
        <f t="shared" si="114"/>
        <v>57.45</v>
      </c>
      <c r="S732" s="17">
        <f t="shared" si="115"/>
        <v>38.25</v>
      </c>
      <c r="T732" s="17">
        <f t="shared" si="116"/>
        <v>37.35</v>
      </c>
      <c r="U732" s="17">
        <f t="shared" si="117"/>
        <v>45.75</v>
      </c>
      <c r="V732" s="16">
        <f t="shared" si="118"/>
        <v>44.35</v>
      </c>
      <c r="W732" s="16">
        <f t="shared" si="119"/>
        <v>44.7</v>
      </c>
    </row>
    <row r="733" spans="1:23" ht="13.5" x14ac:dyDescent="0.25">
      <c r="A733" s="3">
        <v>43069</v>
      </c>
      <c r="B733" s="2">
        <v>3.7919999999999998</v>
      </c>
      <c r="C733" s="2">
        <v>56.423893415486042</v>
      </c>
      <c r="D733" s="2">
        <v>-2.9055146035418034E-2</v>
      </c>
      <c r="E733" s="2">
        <v>8.2976445176454749E-2</v>
      </c>
      <c r="F733" s="2">
        <v>3.7644999999999995</v>
      </c>
      <c r="G733" s="2">
        <v>3.7578700000000005</v>
      </c>
      <c r="H733" s="2">
        <v>3.7370100000000006</v>
      </c>
      <c r="I733" s="2">
        <v>3.7714199999999978</v>
      </c>
      <c r="J733" s="13">
        <v>3.7827454999999919</v>
      </c>
      <c r="K733" s="13" t="s">
        <v>55</v>
      </c>
      <c r="L733" s="13" t="s">
        <v>54</v>
      </c>
      <c r="M733" s="13" t="s">
        <v>49</v>
      </c>
      <c r="N733" s="16">
        <f t="shared" si="110"/>
        <v>50</v>
      </c>
      <c r="O733" s="16">
        <f t="shared" si="111"/>
        <v>100</v>
      </c>
      <c r="P733" s="16">
        <f t="shared" si="112"/>
        <v>0</v>
      </c>
      <c r="Q733" s="16">
        <f t="shared" si="113"/>
        <v>16.5</v>
      </c>
      <c r="R733" s="17">
        <f t="shared" si="114"/>
        <v>54.975000000000001</v>
      </c>
      <c r="S733" s="17">
        <f t="shared" si="115"/>
        <v>34.125</v>
      </c>
      <c r="T733" s="17">
        <f t="shared" si="116"/>
        <v>29.925000000000001</v>
      </c>
      <c r="U733" s="17">
        <f t="shared" si="117"/>
        <v>41.625</v>
      </c>
      <c r="V733" s="16">
        <f t="shared" si="118"/>
        <v>39.674999999999997</v>
      </c>
      <c r="W733" s="16">
        <f t="shared" si="119"/>
        <v>40.162499999999994</v>
      </c>
    </row>
    <row r="734" spans="1:23" ht="13.5" x14ac:dyDescent="0.25">
      <c r="A734" s="3">
        <v>43073</v>
      </c>
      <c r="B734" s="2">
        <v>3.7919999999999998</v>
      </c>
      <c r="C734" s="2">
        <v>56.423893415486049</v>
      </c>
      <c r="D734" s="2">
        <v>-3.24625326850847E-2</v>
      </c>
      <c r="E734" s="2">
        <v>9.8040985980020257E-2</v>
      </c>
      <c r="F734" s="2">
        <v>3.7664</v>
      </c>
      <c r="G734" s="2">
        <v>3.7649800000000004</v>
      </c>
      <c r="H734" s="2">
        <v>3.7417500000000006</v>
      </c>
      <c r="I734" s="2">
        <v>3.7695239999999979</v>
      </c>
      <c r="J734" s="13">
        <v>3.7835644999999918</v>
      </c>
      <c r="K734" s="13" t="s">
        <v>51</v>
      </c>
      <c r="L734" s="13" t="s">
        <v>48</v>
      </c>
      <c r="M734" s="13" t="s">
        <v>52</v>
      </c>
      <c r="N734" s="16">
        <f t="shared" si="110"/>
        <v>50</v>
      </c>
      <c r="O734" s="16">
        <f t="shared" si="111"/>
        <v>100</v>
      </c>
      <c r="P734" s="16">
        <f t="shared" si="112"/>
        <v>0</v>
      </c>
      <c r="Q734" s="16">
        <f t="shared" si="113"/>
        <v>67</v>
      </c>
      <c r="R734" s="17">
        <f t="shared" si="114"/>
        <v>62.55</v>
      </c>
      <c r="S734" s="17">
        <f t="shared" si="115"/>
        <v>46.75</v>
      </c>
      <c r="T734" s="17">
        <f t="shared" si="116"/>
        <v>52.650000000000006</v>
      </c>
      <c r="U734" s="17">
        <f t="shared" si="117"/>
        <v>54.25</v>
      </c>
      <c r="V734" s="16">
        <f t="shared" si="118"/>
        <v>53.983333333333327</v>
      </c>
      <c r="W734" s="16">
        <f t="shared" si="119"/>
        <v>54.05</v>
      </c>
    </row>
    <row r="735" spans="1:23" ht="13.5" x14ac:dyDescent="0.25">
      <c r="A735" s="3">
        <v>43074</v>
      </c>
      <c r="B735" s="2">
        <v>3.7873000000000001</v>
      </c>
      <c r="C735" s="2">
        <v>55.470445940576518</v>
      </c>
      <c r="D735" s="2">
        <v>-3.5224302479722969E-2</v>
      </c>
      <c r="E735" s="2">
        <v>0.11123771472055838</v>
      </c>
      <c r="F735" s="2">
        <v>3.76546</v>
      </c>
      <c r="G735" s="2">
        <v>3.7716200000000009</v>
      </c>
      <c r="H735" s="2">
        <v>3.7462550000000001</v>
      </c>
      <c r="I735" s="2">
        <v>3.7677239999999985</v>
      </c>
      <c r="J735" s="13">
        <v>3.7843829999999916</v>
      </c>
      <c r="K735" s="13" t="s">
        <v>51</v>
      </c>
      <c r="L735" s="13" t="s">
        <v>54</v>
      </c>
      <c r="M735" s="13" t="s">
        <v>53</v>
      </c>
      <c r="N735" s="16">
        <f t="shared" si="110"/>
        <v>50</v>
      </c>
      <c r="O735" s="16">
        <f t="shared" si="111"/>
        <v>100</v>
      </c>
      <c r="P735" s="16">
        <f t="shared" si="112"/>
        <v>0</v>
      </c>
      <c r="Q735" s="16">
        <f t="shared" si="113"/>
        <v>66.5</v>
      </c>
      <c r="R735" s="17">
        <f t="shared" si="114"/>
        <v>62.475000000000001</v>
      </c>
      <c r="S735" s="17">
        <f t="shared" si="115"/>
        <v>46.625</v>
      </c>
      <c r="T735" s="17">
        <f t="shared" si="116"/>
        <v>52.424999999999997</v>
      </c>
      <c r="U735" s="17">
        <f t="shared" si="117"/>
        <v>54.125</v>
      </c>
      <c r="V735" s="16">
        <f t="shared" si="118"/>
        <v>53.841666666666661</v>
      </c>
      <c r="W735" s="16">
        <f t="shared" si="119"/>
        <v>53.912499999999994</v>
      </c>
    </row>
    <row r="736" spans="1:23" ht="13.5" x14ac:dyDescent="0.25">
      <c r="A736" s="3">
        <v>43075</v>
      </c>
      <c r="B736" s="2">
        <v>3.7446000000000002</v>
      </c>
      <c r="C736" s="2">
        <v>47.600683672010859</v>
      </c>
      <c r="D736" s="2">
        <v>-3.2395782489998304E-2</v>
      </c>
      <c r="E736" s="2">
        <v>0.11464319379024634</v>
      </c>
      <c r="F736" s="2">
        <v>3.7721000000000005</v>
      </c>
      <c r="G736" s="2">
        <v>3.7725700000000004</v>
      </c>
      <c r="H736" s="2">
        <v>3.7486250000000005</v>
      </c>
      <c r="I736" s="2">
        <v>3.7654499999999977</v>
      </c>
      <c r="J736" s="13">
        <v>3.7850104999999918</v>
      </c>
      <c r="K736" s="13" t="s">
        <v>51</v>
      </c>
      <c r="L736" s="13" t="s">
        <v>54</v>
      </c>
      <c r="M736" s="13" t="s">
        <v>52</v>
      </c>
      <c r="N736" s="16">
        <f t="shared" si="110"/>
        <v>50</v>
      </c>
      <c r="O736" s="16">
        <f t="shared" si="111"/>
        <v>100</v>
      </c>
      <c r="P736" s="16">
        <f t="shared" si="112"/>
        <v>0</v>
      </c>
      <c r="Q736" s="16">
        <f t="shared" si="113"/>
        <v>83.5</v>
      </c>
      <c r="R736" s="17">
        <f t="shared" si="114"/>
        <v>65.025000000000006</v>
      </c>
      <c r="S736" s="17">
        <f t="shared" si="115"/>
        <v>50.875</v>
      </c>
      <c r="T736" s="17">
        <f t="shared" si="116"/>
        <v>60.075000000000003</v>
      </c>
      <c r="U736" s="17">
        <f t="shared" si="117"/>
        <v>58.375</v>
      </c>
      <c r="V736" s="16">
        <f t="shared" si="118"/>
        <v>58.658333333333339</v>
      </c>
      <c r="W736" s="16">
        <f t="shared" si="119"/>
        <v>58.587500000000006</v>
      </c>
    </row>
    <row r="737" spans="1:23" ht="13.5" x14ac:dyDescent="0.25">
      <c r="A737" s="3">
        <v>43076</v>
      </c>
      <c r="B737" s="2">
        <v>3.7351000000000001</v>
      </c>
      <c r="C737" s="2">
        <v>46.035820890936542</v>
      </c>
      <c r="D737" s="2">
        <v>-2.0461235119245913E-2</v>
      </c>
      <c r="E737" s="2">
        <v>0.10947633583001562</v>
      </c>
      <c r="F737" s="2">
        <v>3.7702</v>
      </c>
      <c r="G737" s="2">
        <v>3.7668800000000005</v>
      </c>
      <c r="H737" s="2">
        <v>3.7486250000000005</v>
      </c>
      <c r="I737" s="2">
        <v>3.7633639999999975</v>
      </c>
      <c r="J737" s="13">
        <v>3.7855449999999924</v>
      </c>
      <c r="K737" s="13" t="s">
        <v>51</v>
      </c>
      <c r="L737" s="13" t="s">
        <v>54</v>
      </c>
      <c r="M737" s="13" t="s">
        <v>53</v>
      </c>
      <c r="N737" s="16">
        <f t="shared" si="110"/>
        <v>50</v>
      </c>
      <c r="O737" s="16">
        <f t="shared" si="111"/>
        <v>100</v>
      </c>
      <c r="P737" s="16">
        <f t="shared" si="112"/>
        <v>0</v>
      </c>
      <c r="Q737" s="16">
        <f t="shared" si="113"/>
        <v>66.5</v>
      </c>
      <c r="R737" s="17">
        <f t="shared" si="114"/>
        <v>62.475000000000001</v>
      </c>
      <c r="S737" s="17">
        <f t="shared" si="115"/>
        <v>46.625</v>
      </c>
      <c r="T737" s="17">
        <f t="shared" si="116"/>
        <v>52.424999999999997</v>
      </c>
      <c r="U737" s="17">
        <f t="shared" si="117"/>
        <v>54.125</v>
      </c>
      <c r="V737" s="16">
        <f t="shared" si="118"/>
        <v>53.841666666666661</v>
      </c>
      <c r="W737" s="16">
        <f t="shared" si="119"/>
        <v>53.912499999999994</v>
      </c>
    </row>
    <row r="738" spans="1:23" ht="13.5" x14ac:dyDescent="0.25">
      <c r="A738" s="3">
        <v>43077</v>
      </c>
      <c r="B738" s="2">
        <v>3.7351000000000001</v>
      </c>
      <c r="C738" s="2">
        <v>46.035820890936542</v>
      </c>
      <c r="D738" s="2">
        <v>-1.0952273673565216E-2</v>
      </c>
      <c r="E738" s="2">
        <v>9.7018238471557189E-2</v>
      </c>
      <c r="F738" s="2">
        <v>3.7588200000000001</v>
      </c>
      <c r="G738" s="2">
        <v>3.7616600000000004</v>
      </c>
      <c r="H738" s="2">
        <v>3.7486250000000005</v>
      </c>
      <c r="I738" s="2">
        <v>3.7612779999999977</v>
      </c>
      <c r="J738" s="13">
        <v>3.7860794999999929</v>
      </c>
      <c r="K738" s="13" t="s">
        <v>55</v>
      </c>
      <c r="L738" s="13" t="s">
        <v>54</v>
      </c>
      <c r="M738" s="13" t="s">
        <v>47</v>
      </c>
      <c r="N738" s="16">
        <f t="shared" si="110"/>
        <v>50</v>
      </c>
      <c r="O738" s="16">
        <f t="shared" si="111"/>
        <v>100</v>
      </c>
      <c r="P738" s="16">
        <f t="shared" si="112"/>
        <v>0</v>
      </c>
      <c r="Q738" s="16">
        <f t="shared" si="113"/>
        <v>16.5</v>
      </c>
      <c r="R738" s="17">
        <f t="shared" si="114"/>
        <v>54.975000000000001</v>
      </c>
      <c r="S738" s="17">
        <f t="shared" si="115"/>
        <v>34.125</v>
      </c>
      <c r="T738" s="17">
        <f t="shared" si="116"/>
        <v>29.925000000000001</v>
      </c>
      <c r="U738" s="17">
        <f t="shared" si="117"/>
        <v>41.625</v>
      </c>
      <c r="V738" s="16">
        <f t="shared" si="118"/>
        <v>39.674999999999997</v>
      </c>
      <c r="W738" s="16">
        <f t="shared" si="119"/>
        <v>40.162499999999994</v>
      </c>
    </row>
    <row r="739" spans="1:23" ht="13.5" x14ac:dyDescent="0.25">
      <c r="A739" s="3">
        <v>43080</v>
      </c>
      <c r="B739" s="2">
        <v>3.7351000000000001</v>
      </c>
      <c r="C739" s="2">
        <v>46.035820890936542</v>
      </c>
      <c r="D739" s="2">
        <v>-3.5210101628626589E-3</v>
      </c>
      <c r="E739" s="2">
        <v>7.9863906734204959E-2</v>
      </c>
      <c r="F739" s="2">
        <v>3.7474399999999997</v>
      </c>
      <c r="G739" s="2">
        <v>3.75692</v>
      </c>
      <c r="H739" s="2">
        <v>3.7486250000000005</v>
      </c>
      <c r="I739" s="2">
        <v>3.7592879999999975</v>
      </c>
      <c r="J739" s="13">
        <v>3.7866139999999926</v>
      </c>
      <c r="K739" s="13" t="s">
        <v>55</v>
      </c>
      <c r="L739" s="13" t="s">
        <v>54</v>
      </c>
      <c r="M739" s="13" t="s">
        <v>47</v>
      </c>
      <c r="N739" s="16">
        <f t="shared" si="110"/>
        <v>50</v>
      </c>
      <c r="O739" s="16">
        <f t="shared" si="111"/>
        <v>100</v>
      </c>
      <c r="P739" s="16">
        <f t="shared" si="112"/>
        <v>0</v>
      </c>
      <c r="Q739" s="16">
        <f t="shared" si="113"/>
        <v>16.5</v>
      </c>
      <c r="R739" s="17">
        <f t="shared" si="114"/>
        <v>54.975000000000001</v>
      </c>
      <c r="S739" s="17">
        <f t="shared" si="115"/>
        <v>34.125</v>
      </c>
      <c r="T739" s="17">
        <f t="shared" si="116"/>
        <v>29.925000000000001</v>
      </c>
      <c r="U739" s="17">
        <f t="shared" si="117"/>
        <v>41.625</v>
      </c>
      <c r="V739" s="16">
        <f t="shared" si="118"/>
        <v>39.674999999999997</v>
      </c>
      <c r="W739" s="16">
        <f t="shared" si="119"/>
        <v>40.162499999999994</v>
      </c>
    </row>
    <row r="740" spans="1:23" ht="13.5" x14ac:dyDescent="0.25">
      <c r="A740" s="3">
        <v>43081</v>
      </c>
      <c r="B740" s="2">
        <v>3.7303999999999999</v>
      </c>
      <c r="C740" s="2">
        <v>45.119276506702533</v>
      </c>
      <c r="D740" s="2">
        <v>4.6911878601987311E-3</v>
      </c>
      <c r="E740" s="2">
        <v>6.010586278951182E-2</v>
      </c>
      <c r="F740" s="2">
        <v>3.7360599999999997</v>
      </c>
      <c r="G740" s="2">
        <v>3.7507600000000005</v>
      </c>
      <c r="H740" s="2">
        <v>3.7502850000000003</v>
      </c>
      <c r="I740" s="2">
        <v>3.7574879999999977</v>
      </c>
      <c r="J740" s="13">
        <v>3.7868984999999928</v>
      </c>
      <c r="K740" s="13" t="s">
        <v>55</v>
      </c>
      <c r="L740" s="13" t="s">
        <v>50</v>
      </c>
      <c r="M740" s="13" t="s">
        <v>47</v>
      </c>
      <c r="N740" s="16">
        <f t="shared" si="110"/>
        <v>50</v>
      </c>
      <c r="O740" s="16">
        <f t="shared" si="111"/>
        <v>100</v>
      </c>
      <c r="P740" s="16">
        <f t="shared" si="112"/>
        <v>0</v>
      </c>
      <c r="Q740" s="16">
        <f t="shared" si="113"/>
        <v>33</v>
      </c>
      <c r="R740" s="17">
        <f t="shared" si="114"/>
        <v>57.45</v>
      </c>
      <c r="S740" s="17">
        <f t="shared" si="115"/>
        <v>38.25</v>
      </c>
      <c r="T740" s="17">
        <f t="shared" si="116"/>
        <v>37.35</v>
      </c>
      <c r="U740" s="17">
        <f t="shared" si="117"/>
        <v>45.75</v>
      </c>
      <c r="V740" s="16">
        <f t="shared" si="118"/>
        <v>44.35</v>
      </c>
      <c r="W740" s="16">
        <f t="shared" si="119"/>
        <v>44.7</v>
      </c>
    </row>
    <row r="741" spans="1:23" ht="13.5" x14ac:dyDescent="0.25">
      <c r="A741" s="3">
        <v>43082</v>
      </c>
      <c r="B741" s="2">
        <v>3.7303999999999999</v>
      </c>
      <c r="C741" s="2">
        <v>45.119276506702533</v>
      </c>
      <c r="D741" s="2">
        <v>-6.2622038794657442E-4</v>
      </c>
      <c r="E741" s="2">
        <v>3.9084247997911992E-2</v>
      </c>
      <c r="F741" s="2">
        <v>3.7332200000000002</v>
      </c>
      <c r="G741" s="2">
        <v>3.7526600000000001</v>
      </c>
      <c r="H741" s="2">
        <v>3.7500500000000008</v>
      </c>
      <c r="I741" s="2">
        <v>3.7557819999999982</v>
      </c>
      <c r="J741" s="13">
        <v>3.7870919999999932</v>
      </c>
      <c r="K741" s="13" t="s">
        <v>55</v>
      </c>
      <c r="L741" s="13" t="s">
        <v>54</v>
      </c>
      <c r="M741" s="13" t="s">
        <v>47</v>
      </c>
      <c r="N741" s="16">
        <f t="shared" si="110"/>
        <v>50</v>
      </c>
      <c r="O741" s="16">
        <f t="shared" si="111"/>
        <v>100</v>
      </c>
      <c r="P741" s="16">
        <f t="shared" si="112"/>
        <v>0</v>
      </c>
      <c r="Q741" s="16">
        <f t="shared" si="113"/>
        <v>16.5</v>
      </c>
      <c r="R741" s="17">
        <f t="shared" si="114"/>
        <v>54.975000000000001</v>
      </c>
      <c r="S741" s="17">
        <f t="shared" si="115"/>
        <v>34.125</v>
      </c>
      <c r="T741" s="17">
        <f t="shared" si="116"/>
        <v>29.925000000000001</v>
      </c>
      <c r="U741" s="17">
        <f t="shared" si="117"/>
        <v>41.625</v>
      </c>
      <c r="V741" s="16">
        <f t="shared" si="118"/>
        <v>39.674999999999997</v>
      </c>
      <c r="W741" s="16">
        <f t="shared" si="119"/>
        <v>40.162499999999994</v>
      </c>
    </row>
    <row r="742" spans="1:23" ht="13.5" x14ac:dyDescent="0.25">
      <c r="A742" s="3">
        <v>43083</v>
      </c>
      <c r="B742" s="2">
        <v>3.7303999999999999</v>
      </c>
      <c r="C742" s="2">
        <v>45.119276506702533</v>
      </c>
      <c r="D742" s="2">
        <v>1.060235246228558E-4</v>
      </c>
      <c r="E742" s="2">
        <v>1.7377803369980516E-2</v>
      </c>
      <c r="F742" s="2">
        <v>3.7322800000000003</v>
      </c>
      <c r="G742" s="2">
        <v>3.7512400000000001</v>
      </c>
      <c r="H742" s="2">
        <v>3.7517100000000005</v>
      </c>
      <c r="I742" s="2">
        <v>3.7540759999999982</v>
      </c>
      <c r="J742" s="13">
        <v>3.7872854999999936</v>
      </c>
      <c r="K742" s="13" t="s">
        <v>55</v>
      </c>
      <c r="L742" s="13" t="s">
        <v>54</v>
      </c>
      <c r="M742" s="13" t="s">
        <v>47</v>
      </c>
      <c r="N742" s="16">
        <f t="shared" si="110"/>
        <v>50</v>
      </c>
      <c r="O742" s="16">
        <f t="shared" si="111"/>
        <v>100</v>
      </c>
      <c r="P742" s="16">
        <f t="shared" si="112"/>
        <v>0</v>
      </c>
      <c r="Q742" s="16">
        <f t="shared" si="113"/>
        <v>16.5</v>
      </c>
      <c r="R742" s="17">
        <f t="shared" si="114"/>
        <v>54.975000000000001</v>
      </c>
      <c r="S742" s="17">
        <f t="shared" si="115"/>
        <v>34.125</v>
      </c>
      <c r="T742" s="17">
        <f t="shared" si="116"/>
        <v>29.925000000000001</v>
      </c>
      <c r="U742" s="17">
        <f t="shared" si="117"/>
        <v>41.625</v>
      </c>
      <c r="V742" s="16">
        <f t="shared" si="118"/>
        <v>39.674999999999997</v>
      </c>
      <c r="W742" s="16">
        <f t="shared" si="119"/>
        <v>40.162499999999994</v>
      </c>
    </row>
    <row r="743" spans="1:23" ht="13.5" x14ac:dyDescent="0.25">
      <c r="A743" s="3">
        <v>43084</v>
      </c>
      <c r="B743" s="2">
        <v>3.7446000000000002</v>
      </c>
      <c r="C743" s="2">
        <v>48.954244811460924</v>
      </c>
      <c r="D743" s="2">
        <v>7.0807898547031733E-3</v>
      </c>
      <c r="E743" s="2">
        <v>-4.2177758036345391E-3</v>
      </c>
      <c r="F743" s="2">
        <v>3.7341799999999998</v>
      </c>
      <c r="G743" s="2">
        <v>3.7464999999999997</v>
      </c>
      <c r="H743" s="2">
        <v>3.7521850000000017</v>
      </c>
      <c r="I743" s="2">
        <v>3.7526539999999984</v>
      </c>
      <c r="J743" s="13">
        <v>3.7875954999999935</v>
      </c>
      <c r="K743" s="13" t="s">
        <v>55</v>
      </c>
      <c r="L743" s="13" t="s">
        <v>54</v>
      </c>
      <c r="M743" s="13" t="s">
        <v>49</v>
      </c>
      <c r="N743" s="16">
        <f t="shared" si="110"/>
        <v>50</v>
      </c>
      <c r="O743" s="16">
        <f t="shared" si="111"/>
        <v>100</v>
      </c>
      <c r="P743" s="16">
        <f t="shared" si="112"/>
        <v>0</v>
      </c>
      <c r="Q743" s="16">
        <f t="shared" si="113"/>
        <v>16.5</v>
      </c>
      <c r="R743" s="17">
        <f t="shared" si="114"/>
        <v>54.975000000000001</v>
      </c>
      <c r="S743" s="17">
        <f t="shared" si="115"/>
        <v>34.125</v>
      </c>
      <c r="T743" s="17">
        <f t="shared" si="116"/>
        <v>29.925000000000001</v>
      </c>
      <c r="U743" s="17">
        <f t="shared" si="117"/>
        <v>41.625</v>
      </c>
      <c r="V743" s="16">
        <f t="shared" si="118"/>
        <v>39.674999999999997</v>
      </c>
      <c r="W743" s="16">
        <f t="shared" si="119"/>
        <v>40.162499999999994</v>
      </c>
    </row>
    <row r="744" spans="1:23" ht="13.5" x14ac:dyDescent="0.25">
      <c r="A744" s="3">
        <v>43087</v>
      </c>
      <c r="B744" s="2">
        <v>3.7446000000000002</v>
      </c>
      <c r="C744" s="2">
        <v>48.954244811460924</v>
      </c>
      <c r="D744" s="2">
        <v>1.3004828548017322E-2</v>
      </c>
      <c r="E744" s="2">
        <v>-2.5160354186973211E-2</v>
      </c>
      <c r="F744" s="2">
        <v>3.7360799999999998</v>
      </c>
      <c r="G744" s="2">
        <v>3.7417599999999993</v>
      </c>
      <c r="H744" s="2">
        <v>3.7533700000000016</v>
      </c>
      <c r="I744" s="2">
        <v>3.751231999999999</v>
      </c>
      <c r="J744" s="13">
        <v>3.7879509999999939</v>
      </c>
      <c r="K744" s="13" t="s">
        <v>55</v>
      </c>
      <c r="L744" s="13" t="s">
        <v>54</v>
      </c>
      <c r="M744" s="13" t="s">
        <v>49</v>
      </c>
      <c r="N744" s="16">
        <f t="shared" si="110"/>
        <v>50</v>
      </c>
      <c r="O744" s="16">
        <f t="shared" si="111"/>
        <v>100</v>
      </c>
      <c r="P744" s="16">
        <f t="shared" si="112"/>
        <v>0</v>
      </c>
      <c r="Q744" s="16">
        <f t="shared" si="113"/>
        <v>16.5</v>
      </c>
      <c r="R744" s="17">
        <f t="shared" si="114"/>
        <v>54.975000000000001</v>
      </c>
      <c r="S744" s="17">
        <f t="shared" si="115"/>
        <v>34.125</v>
      </c>
      <c r="T744" s="17">
        <f t="shared" si="116"/>
        <v>29.925000000000001</v>
      </c>
      <c r="U744" s="17">
        <f t="shared" si="117"/>
        <v>41.625</v>
      </c>
      <c r="V744" s="16">
        <f t="shared" si="118"/>
        <v>39.674999999999997</v>
      </c>
      <c r="W744" s="16">
        <f t="shared" si="119"/>
        <v>40.162499999999994</v>
      </c>
    </row>
    <row r="745" spans="1:23" ht="13.5" x14ac:dyDescent="0.25">
      <c r="A745" s="3">
        <v>43088</v>
      </c>
      <c r="B745" s="2">
        <v>3.7446000000000002</v>
      </c>
      <c r="C745" s="2">
        <v>48.954244811460924</v>
      </c>
      <c r="D745" s="2">
        <v>1.7315060247359959E-2</v>
      </c>
      <c r="E745" s="2">
        <v>-4.4721246247053204E-2</v>
      </c>
      <c r="F745" s="2">
        <v>3.7389200000000002</v>
      </c>
      <c r="G745" s="2">
        <v>3.7374899999999998</v>
      </c>
      <c r="H745" s="2">
        <v>3.7545550000000021</v>
      </c>
      <c r="I745" s="2">
        <v>3.7498099999999983</v>
      </c>
      <c r="J745" s="13">
        <v>3.7883064999999929</v>
      </c>
      <c r="K745" s="13" t="s">
        <v>51</v>
      </c>
      <c r="L745" s="13" t="s">
        <v>54</v>
      </c>
      <c r="M745" s="13" t="s">
        <v>52</v>
      </c>
      <c r="N745" s="16">
        <f t="shared" si="110"/>
        <v>50</v>
      </c>
      <c r="O745" s="16">
        <f t="shared" si="111"/>
        <v>100</v>
      </c>
      <c r="P745" s="16">
        <f t="shared" si="112"/>
        <v>0</v>
      </c>
      <c r="Q745" s="16">
        <f t="shared" si="113"/>
        <v>83.5</v>
      </c>
      <c r="R745" s="17">
        <f t="shared" si="114"/>
        <v>65.025000000000006</v>
      </c>
      <c r="S745" s="17">
        <f t="shared" si="115"/>
        <v>50.875</v>
      </c>
      <c r="T745" s="17">
        <f t="shared" si="116"/>
        <v>60.075000000000003</v>
      </c>
      <c r="U745" s="17">
        <f t="shared" si="117"/>
        <v>58.375</v>
      </c>
      <c r="V745" s="16">
        <f t="shared" si="118"/>
        <v>58.658333333333339</v>
      </c>
      <c r="W745" s="16">
        <f t="shared" si="119"/>
        <v>58.587500000000006</v>
      </c>
    </row>
    <row r="746" spans="1:23" ht="13.5" x14ac:dyDescent="0.25">
      <c r="A746" s="3">
        <v>43089</v>
      </c>
      <c r="B746" s="2">
        <v>3.7399</v>
      </c>
      <c r="C746" s="2">
        <v>47.579797475993281</v>
      </c>
      <c r="D746" s="2">
        <v>1.4760226846590285E-2</v>
      </c>
      <c r="E746" s="2">
        <v>-6.2819151406791118E-2</v>
      </c>
      <c r="F746" s="2">
        <v>3.7408200000000003</v>
      </c>
      <c r="G746" s="2">
        <v>3.7370199999999998</v>
      </c>
      <c r="H746" s="2">
        <v>3.7547950000000014</v>
      </c>
      <c r="I746" s="2">
        <v>3.7482939999999991</v>
      </c>
      <c r="J746" s="13">
        <v>3.7886384999999931</v>
      </c>
      <c r="K746" s="13" t="s">
        <v>55</v>
      </c>
      <c r="L746" s="13" t="s">
        <v>50</v>
      </c>
      <c r="M746" s="13" t="s">
        <v>49</v>
      </c>
      <c r="N746" s="16">
        <f t="shared" si="110"/>
        <v>50</v>
      </c>
      <c r="O746" s="16">
        <f t="shared" si="111"/>
        <v>100</v>
      </c>
      <c r="P746" s="16">
        <f t="shared" si="112"/>
        <v>0</v>
      </c>
      <c r="Q746" s="16">
        <f t="shared" si="113"/>
        <v>33</v>
      </c>
      <c r="R746" s="17">
        <f t="shared" si="114"/>
        <v>57.45</v>
      </c>
      <c r="S746" s="17">
        <f t="shared" si="115"/>
        <v>38.25</v>
      </c>
      <c r="T746" s="17">
        <f t="shared" si="116"/>
        <v>37.35</v>
      </c>
      <c r="U746" s="17">
        <f t="shared" si="117"/>
        <v>45.75</v>
      </c>
      <c r="V746" s="16">
        <f t="shared" si="118"/>
        <v>44.35</v>
      </c>
      <c r="W746" s="16">
        <f t="shared" si="119"/>
        <v>44.7</v>
      </c>
    </row>
    <row r="747" spans="1:23" ht="13.5" x14ac:dyDescent="0.25">
      <c r="A747" s="3">
        <v>43090</v>
      </c>
      <c r="B747" s="2">
        <v>3.7446000000000002</v>
      </c>
      <c r="C747" s="2">
        <v>49.118251282055752</v>
      </c>
      <c r="D747" s="2">
        <v>1.0834243676795197E-2</v>
      </c>
      <c r="E747" s="2">
        <v>-7.5293940059008024E-2</v>
      </c>
      <c r="F747" s="2">
        <v>3.7436599999999998</v>
      </c>
      <c r="G747" s="2">
        <v>3.7379699999999993</v>
      </c>
      <c r="H747" s="2">
        <v>3.7524250000000015</v>
      </c>
      <c r="I747" s="2">
        <v>3.7468719999999989</v>
      </c>
      <c r="J747" s="13">
        <v>3.7889939999999944</v>
      </c>
      <c r="K747" s="13" t="s">
        <v>55</v>
      </c>
      <c r="L747" s="13" t="s">
        <v>50</v>
      </c>
      <c r="M747" s="13" t="s">
        <v>49</v>
      </c>
      <c r="N747" s="16">
        <f t="shared" si="110"/>
        <v>50</v>
      </c>
      <c r="O747" s="16">
        <f t="shared" si="111"/>
        <v>100</v>
      </c>
      <c r="P747" s="16">
        <f t="shared" si="112"/>
        <v>0</v>
      </c>
      <c r="Q747" s="16">
        <f t="shared" si="113"/>
        <v>33</v>
      </c>
      <c r="R747" s="17">
        <f t="shared" si="114"/>
        <v>57.45</v>
      </c>
      <c r="S747" s="17">
        <f t="shared" si="115"/>
        <v>38.25</v>
      </c>
      <c r="T747" s="17">
        <f t="shared" si="116"/>
        <v>37.35</v>
      </c>
      <c r="U747" s="17">
        <f t="shared" si="117"/>
        <v>45.75</v>
      </c>
      <c r="V747" s="16">
        <f t="shared" si="118"/>
        <v>44.35</v>
      </c>
      <c r="W747" s="16">
        <f t="shared" si="119"/>
        <v>44.7</v>
      </c>
    </row>
    <row r="748" spans="1:23" ht="13.5" x14ac:dyDescent="0.25">
      <c r="A748" s="3">
        <v>43091</v>
      </c>
      <c r="B748" s="2">
        <v>3.7446000000000002</v>
      </c>
      <c r="C748" s="2">
        <v>49.118251282055752</v>
      </c>
      <c r="D748" s="2">
        <v>7.5266016642570044E-3</v>
      </c>
      <c r="E748" s="2">
        <v>-8.0251301660220348E-2</v>
      </c>
      <c r="F748" s="2">
        <v>3.7436599999999998</v>
      </c>
      <c r="G748" s="2">
        <v>3.7389199999999994</v>
      </c>
      <c r="H748" s="2">
        <v>3.750290000000001</v>
      </c>
      <c r="I748" s="2">
        <v>3.7455459999999987</v>
      </c>
      <c r="J748" s="13">
        <v>3.7893494999999944</v>
      </c>
      <c r="K748" s="13" t="s">
        <v>55</v>
      </c>
      <c r="L748" s="13" t="s">
        <v>50</v>
      </c>
      <c r="M748" s="13" t="s">
        <v>54</v>
      </c>
      <c r="N748" s="16">
        <f t="shared" si="110"/>
        <v>50</v>
      </c>
      <c r="O748" s="16">
        <f t="shared" si="111"/>
        <v>100</v>
      </c>
      <c r="P748" s="16">
        <f t="shared" si="112"/>
        <v>0</v>
      </c>
      <c r="Q748" s="16">
        <f t="shared" si="113"/>
        <v>33</v>
      </c>
      <c r="R748" s="17">
        <f t="shared" si="114"/>
        <v>57.45</v>
      </c>
      <c r="S748" s="17">
        <f t="shared" si="115"/>
        <v>38.25</v>
      </c>
      <c r="T748" s="17">
        <f t="shared" si="116"/>
        <v>37.35</v>
      </c>
      <c r="U748" s="17">
        <f t="shared" si="117"/>
        <v>45.75</v>
      </c>
      <c r="V748" s="16">
        <f t="shared" si="118"/>
        <v>44.35</v>
      </c>
      <c r="W748" s="16">
        <f t="shared" si="119"/>
        <v>44.7</v>
      </c>
    </row>
    <row r="749" spans="1:23" ht="13.5" x14ac:dyDescent="0.25">
      <c r="A749" s="3">
        <v>43094</v>
      </c>
      <c r="B749" s="2">
        <v>3.8062</v>
      </c>
      <c r="C749" s="2">
        <v>64.814646011564605</v>
      </c>
      <c r="D749" s="2">
        <v>1.7814593746212637E-4</v>
      </c>
      <c r="E749" s="2">
        <v>-7.9300371392454078E-2</v>
      </c>
      <c r="F749" s="2">
        <v>3.7559800000000001</v>
      </c>
      <c r="G749" s="2">
        <v>3.7460299999999989</v>
      </c>
      <c r="H749" s="2">
        <v>3.7514750000000006</v>
      </c>
      <c r="I749" s="2">
        <v>3.7457359999999991</v>
      </c>
      <c r="J749" s="13">
        <v>3.7900129999999952</v>
      </c>
      <c r="K749" s="13" t="s">
        <v>55</v>
      </c>
      <c r="L749" s="13" t="s">
        <v>50</v>
      </c>
      <c r="M749" s="13" t="s">
        <v>49</v>
      </c>
      <c r="N749" s="16">
        <f t="shared" si="110"/>
        <v>50</v>
      </c>
      <c r="O749" s="16">
        <f t="shared" si="111"/>
        <v>100</v>
      </c>
      <c r="P749" s="16">
        <f t="shared" si="112"/>
        <v>0</v>
      </c>
      <c r="Q749" s="16">
        <f t="shared" si="113"/>
        <v>33</v>
      </c>
      <c r="R749" s="17">
        <f t="shared" si="114"/>
        <v>57.45</v>
      </c>
      <c r="S749" s="17">
        <f t="shared" si="115"/>
        <v>38.25</v>
      </c>
      <c r="T749" s="17">
        <f t="shared" si="116"/>
        <v>37.35</v>
      </c>
      <c r="U749" s="17">
        <f t="shared" si="117"/>
        <v>45.75</v>
      </c>
      <c r="V749" s="16">
        <f t="shared" si="118"/>
        <v>44.35</v>
      </c>
      <c r="W749" s="16">
        <f t="shared" si="119"/>
        <v>44.7</v>
      </c>
    </row>
    <row r="750" spans="1:23" ht="13.5" x14ac:dyDescent="0.25">
      <c r="A750" s="3">
        <v>43095</v>
      </c>
      <c r="B750" s="2">
        <v>3.8062</v>
      </c>
      <c r="C750" s="2">
        <v>64.814646011564605</v>
      </c>
      <c r="D750" s="2">
        <v>-7.11455465689248E-3</v>
      </c>
      <c r="E750" s="2">
        <v>-7.5477169354424792E-2</v>
      </c>
      <c r="F750" s="2">
        <v>3.7683</v>
      </c>
      <c r="G750" s="2">
        <v>3.7536099999999992</v>
      </c>
      <c r="H750" s="2">
        <v>3.7521850000000008</v>
      </c>
      <c r="I750" s="2">
        <v>3.7462099999999987</v>
      </c>
      <c r="J750" s="13">
        <v>3.7906764999999951</v>
      </c>
      <c r="K750" s="13" t="s">
        <v>55</v>
      </c>
      <c r="L750" s="13" t="s">
        <v>50</v>
      </c>
      <c r="M750" s="13" t="s">
        <v>49</v>
      </c>
      <c r="N750" s="16">
        <f t="shared" si="110"/>
        <v>50</v>
      </c>
      <c r="O750" s="16">
        <f t="shared" si="111"/>
        <v>100</v>
      </c>
      <c r="P750" s="16">
        <f t="shared" si="112"/>
        <v>0</v>
      </c>
      <c r="Q750" s="16">
        <f t="shared" si="113"/>
        <v>33</v>
      </c>
      <c r="R750" s="17">
        <f t="shared" si="114"/>
        <v>57.45</v>
      </c>
      <c r="S750" s="17">
        <f t="shared" si="115"/>
        <v>38.25</v>
      </c>
      <c r="T750" s="17">
        <f t="shared" si="116"/>
        <v>37.35</v>
      </c>
      <c r="U750" s="17">
        <f t="shared" si="117"/>
        <v>45.75</v>
      </c>
      <c r="V750" s="16">
        <f t="shared" si="118"/>
        <v>44.35</v>
      </c>
      <c r="W750" s="16">
        <f t="shared" si="119"/>
        <v>44.7</v>
      </c>
    </row>
    <row r="751" spans="1:23" ht="13.5" x14ac:dyDescent="0.25">
      <c r="A751" s="3">
        <v>43096</v>
      </c>
      <c r="B751" s="2">
        <v>3.7919999999999998</v>
      </c>
      <c r="C751" s="2">
        <v>59.876422677022227</v>
      </c>
      <c r="D751" s="2">
        <v>-1.255909723472648E-2</v>
      </c>
      <c r="E751" s="2">
        <v>-6.9882073847900614E-2</v>
      </c>
      <c r="F751" s="2">
        <v>3.7787199999999999</v>
      </c>
      <c r="G751" s="2">
        <v>3.7597700000000005</v>
      </c>
      <c r="H751" s="2">
        <v>3.7562150000000001</v>
      </c>
      <c r="I751" s="2">
        <v>3.7463999999999995</v>
      </c>
      <c r="J751" s="13">
        <v>3.7912689999999953</v>
      </c>
      <c r="K751" s="13" t="s">
        <v>51</v>
      </c>
      <c r="L751" s="13" t="s">
        <v>54</v>
      </c>
      <c r="M751" s="13" t="s">
        <v>52</v>
      </c>
      <c r="N751" s="16">
        <f t="shared" si="110"/>
        <v>50</v>
      </c>
      <c r="O751" s="16">
        <f t="shared" si="111"/>
        <v>100</v>
      </c>
      <c r="P751" s="16">
        <f t="shared" si="112"/>
        <v>0</v>
      </c>
      <c r="Q751" s="16">
        <f t="shared" si="113"/>
        <v>83.5</v>
      </c>
      <c r="R751" s="17">
        <f t="shared" si="114"/>
        <v>65.025000000000006</v>
      </c>
      <c r="S751" s="17">
        <f t="shared" si="115"/>
        <v>50.875</v>
      </c>
      <c r="T751" s="17">
        <f t="shared" si="116"/>
        <v>60.075000000000003</v>
      </c>
      <c r="U751" s="17">
        <f t="shared" si="117"/>
        <v>58.375</v>
      </c>
      <c r="V751" s="16">
        <f t="shared" si="118"/>
        <v>58.658333333333339</v>
      </c>
      <c r="W751" s="16">
        <f t="shared" si="119"/>
        <v>58.587500000000006</v>
      </c>
    </row>
    <row r="752" spans="1:23" ht="13.5" x14ac:dyDescent="0.25">
      <c r="A752" s="3">
        <v>43097</v>
      </c>
      <c r="B752" s="2">
        <v>3.8157000000000001</v>
      </c>
      <c r="C752" s="2">
        <v>64.709268292001141</v>
      </c>
      <c r="D752" s="2">
        <v>-1.9139190738902023E-2</v>
      </c>
      <c r="E752" s="2">
        <v>-6.2584492686598325E-2</v>
      </c>
      <c r="F752" s="2">
        <v>3.7929400000000002</v>
      </c>
      <c r="G752" s="2">
        <v>3.7683</v>
      </c>
      <c r="H752" s="2">
        <v>3.7597699999999996</v>
      </c>
      <c r="I752" s="2">
        <v>3.7473479999999997</v>
      </c>
      <c r="J752" s="13">
        <v>3.7919799999999952</v>
      </c>
      <c r="K752" s="13" t="s">
        <v>51</v>
      </c>
      <c r="L752" s="13" t="s">
        <v>48</v>
      </c>
      <c r="M752" s="13" t="s">
        <v>52</v>
      </c>
      <c r="N752" s="16">
        <f t="shared" si="110"/>
        <v>50</v>
      </c>
      <c r="O752" s="16">
        <f t="shared" si="111"/>
        <v>100</v>
      </c>
      <c r="P752" s="16">
        <f t="shared" si="112"/>
        <v>0</v>
      </c>
      <c r="Q752" s="16">
        <f t="shared" si="113"/>
        <v>67</v>
      </c>
      <c r="R752" s="17">
        <f t="shared" si="114"/>
        <v>62.55</v>
      </c>
      <c r="S752" s="17">
        <f t="shared" si="115"/>
        <v>46.75</v>
      </c>
      <c r="T752" s="17">
        <f t="shared" si="116"/>
        <v>52.650000000000006</v>
      </c>
      <c r="U752" s="17">
        <f t="shared" si="117"/>
        <v>54.25</v>
      </c>
      <c r="V752" s="16">
        <f t="shared" si="118"/>
        <v>53.983333333333327</v>
      </c>
      <c r="W752" s="16">
        <f t="shared" si="119"/>
        <v>54.05</v>
      </c>
    </row>
    <row r="753" spans="1:23" ht="13.5" x14ac:dyDescent="0.25">
      <c r="A753" s="3">
        <v>43098</v>
      </c>
      <c r="B753" s="2">
        <v>3.8393999999999999</v>
      </c>
      <c r="C753" s="2">
        <v>68.76136669685738</v>
      </c>
      <c r="D753" s="2">
        <v>-2.4619444159679205E-2</v>
      </c>
      <c r="E753" s="2">
        <v>-5.4348054132610776E-2</v>
      </c>
      <c r="F753" s="2">
        <v>3.8119000000000001</v>
      </c>
      <c r="G753" s="2">
        <v>3.7777799999999999</v>
      </c>
      <c r="H753" s="2">
        <v>3.7621399999999996</v>
      </c>
      <c r="I753" s="2">
        <v>3.7487699999999995</v>
      </c>
      <c r="J753" s="13">
        <v>3.7928094999999953</v>
      </c>
      <c r="K753" s="13" t="s">
        <v>51</v>
      </c>
      <c r="L753" s="13" t="s">
        <v>48</v>
      </c>
      <c r="M753" s="13" t="s">
        <v>52</v>
      </c>
      <c r="N753" s="16">
        <f t="shared" si="110"/>
        <v>50</v>
      </c>
      <c r="O753" s="16">
        <f t="shared" si="111"/>
        <v>100</v>
      </c>
      <c r="P753" s="16">
        <f t="shared" si="112"/>
        <v>0</v>
      </c>
      <c r="Q753" s="16">
        <f t="shared" si="113"/>
        <v>67</v>
      </c>
      <c r="R753" s="17">
        <f t="shared" si="114"/>
        <v>62.55</v>
      </c>
      <c r="S753" s="17">
        <f t="shared" si="115"/>
        <v>46.75</v>
      </c>
      <c r="T753" s="17">
        <f t="shared" si="116"/>
        <v>52.650000000000006</v>
      </c>
      <c r="U753" s="17">
        <f t="shared" si="117"/>
        <v>54.25</v>
      </c>
      <c r="V753" s="16">
        <f t="shared" si="118"/>
        <v>53.983333333333327</v>
      </c>
      <c r="W753" s="16">
        <f t="shared" si="119"/>
        <v>54.05</v>
      </c>
    </row>
    <row r="754" spans="1:23" ht="13.5" x14ac:dyDescent="0.25">
      <c r="A754" s="3">
        <v>43102</v>
      </c>
      <c r="B754" s="2">
        <v>3.7019000000000002</v>
      </c>
      <c r="C754" s="2">
        <v>40.038177582792969</v>
      </c>
      <c r="D754" s="2">
        <v>-1.9527683231117532E-2</v>
      </c>
      <c r="E754" s="2">
        <v>-4.5719374552117643E-2</v>
      </c>
      <c r="F754" s="2">
        <v>3.7910399999999997</v>
      </c>
      <c r="G754" s="2">
        <v>3.7735100000000004</v>
      </c>
      <c r="H754" s="2">
        <v>3.7576349999999992</v>
      </c>
      <c r="I754" s="2">
        <v>3.7474419999999999</v>
      </c>
      <c r="J754" s="13">
        <v>3.7929514999999951</v>
      </c>
      <c r="K754" s="13" t="s">
        <v>55</v>
      </c>
      <c r="L754" s="13" t="s">
        <v>50</v>
      </c>
      <c r="M754" s="13" t="s">
        <v>47</v>
      </c>
      <c r="N754" s="16">
        <f t="shared" si="110"/>
        <v>50</v>
      </c>
      <c r="O754" s="16">
        <f t="shared" si="111"/>
        <v>100</v>
      </c>
      <c r="P754" s="16">
        <f t="shared" si="112"/>
        <v>0</v>
      </c>
      <c r="Q754" s="16">
        <f t="shared" si="113"/>
        <v>33</v>
      </c>
      <c r="R754" s="17">
        <f t="shared" si="114"/>
        <v>57.45</v>
      </c>
      <c r="S754" s="17">
        <f t="shared" si="115"/>
        <v>38.25</v>
      </c>
      <c r="T754" s="17">
        <f t="shared" si="116"/>
        <v>37.35</v>
      </c>
      <c r="U754" s="17">
        <f t="shared" si="117"/>
        <v>45.75</v>
      </c>
      <c r="V754" s="16">
        <f t="shared" si="118"/>
        <v>44.35</v>
      </c>
      <c r="W754" s="16">
        <f t="shared" si="119"/>
        <v>44.7</v>
      </c>
    </row>
    <row r="755" spans="1:23" ht="13.5" x14ac:dyDescent="0.25">
      <c r="A755" s="3">
        <v>43103</v>
      </c>
      <c r="B755" s="2">
        <v>3.7067000000000001</v>
      </c>
      <c r="C755" s="2">
        <v>40.965261451270514</v>
      </c>
      <c r="D755" s="2">
        <v>-1.5184820016648004E-2</v>
      </c>
      <c r="E755" s="2">
        <v>-3.7081290922644818E-2</v>
      </c>
      <c r="F755" s="2">
        <v>3.7711399999999999</v>
      </c>
      <c r="G755" s="2">
        <v>3.7697199999999995</v>
      </c>
      <c r="H755" s="2">
        <v>3.753604999999999</v>
      </c>
      <c r="I755" s="2">
        <v>3.7464</v>
      </c>
      <c r="J755" s="13">
        <v>3.7930944999999956</v>
      </c>
      <c r="K755" s="13" t="s">
        <v>55</v>
      </c>
      <c r="L755" s="13" t="s">
        <v>50</v>
      </c>
      <c r="M755" s="13" t="s">
        <v>47</v>
      </c>
      <c r="N755" s="16">
        <f t="shared" si="110"/>
        <v>50</v>
      </c>
      <c r="O755" s="16">
        <f t="shared" si="111"/>
        <v>100</v>
      </c>
      <c r="P755" s="16">
        <f t="shared" si="112"/>
        <v>0</v>
      </c>
      <c r="Q755" s="16">
        <f t="shared" si="113"/>
        <v>33</v>
      </c>
      <c r="R755" s="17">
        <f t="shared" si="114"/>
        <v>57.45</v>
      </c>
      <c r="S755" s="17">
        <f t="shared" si="115"/>
        <v>38.25</v>
      </c>
      <c r="T755" s="17">
        <f t="shared" si="116"/>
        <v>37.35</v>
      </c>
      <c r="U755" s="17">
        <f t="shared" si="117"/>
        <v>45.75</v>
      </c>
      <c r="V755" s="16">
        <f t="shared" si="118"/>
        <v>44.35</v>
      </c>
      <c r="W755" s="16">
        <f t="shared" si="119"/>
        <v>44.7</v>
      </c>
    </row>
    <row r="756" spans="1:23" ht="13.5" x14ac:dyDescent="0.25">
      <c r="A756" s="3">
        <v>43104</v>
      </c>
      <c r="B756" s="2">
        <v>3.7067000000000001</v>
      </c>
      <c r="C756" s="2">
        <v>40.965261451270514</v>
      </c>
      <c r="D756" s="2">
        <v>-1.1900413566374723E-2</v>
      </c>
      <c r="E756" s="2">
        <v>-2.8693938960604043E-2</v>
      </c>
      <c r="F756" s="2">
        <v>3.7540799999999996</v>
      </c>
      <c r="G756" s="2">
        <v>3.7663999999999995</v>
      </c>
      <c r="H756" s="2">
        <v>3.7517099999999992</v>
      </c>
      <c r="I756" s="2">
        <v>3.7454520000000002</v>
      </c>
      <c r="J756" s="13">
        <v>3.7932374999999956</v>
      </c>
      <c r="K756" s="13" t="s">
        <v>55</v>
      </c>
      <c r="L756" s="13" t="s">
        <v>50</v>
      </c>
      <c r="M756" s="13" t="s">
        <v>47</v>
      </c>
      <c r="N756" s="16">
        <f t="shared" si="110"/>
        <v>50</v>
      </c>
      <c r="O756" s="16">
        <f t="shared" si="111"/>
        <v>100</v>
      </c>
      <c r="P756" s="16">
        <f t="shared" si="112"/>
        <v>0</v>
      </c>
      <c r="Q756" s="16">
        <f t="shared" si="113"/>
        <v>33</v>
      </c>
      <c r="R756" s="17">
        <f t="shared" si="114"/>
        <v>57.45</v>
      </c>
      <c r="S756" s="17">
        <f t="shared" si="115"/>
        <v>38.25</v>
      </c>
      <c r="T756" s="17">
        <f t="shared" si="116"/>
        <v>37.35</v>
      </c>
      <c r="U756" s="17">
        <f t="shared" si="117"/>
        <v>45.75</v>
      </c>
      <c r="V756" s="16">
        <f t="shared" si="118"/>
        <v>44.35</v>
      </c>
      <c r="W756" s="16">
        <f t="shared" si="119"/>
        <v>44.7</v>
      </c>
    </row>
    <row r="757" spans="1:23" ht="13.5" x14ac:dyDescent="0.25">
      <c r="A757" s="3">
        <v>43105</v>
      </c>
      <c r="B757" s="2">
        <v>3.7067000000000001</v>
      </c>
      <c r="C757" s="2">
        <v>40.965261451270507</v>
      </c>
      <c r="D757" s="2">
        <v>-8.0901188994495499E-3</v>
      </c>
      <c r="E757" s="2">
        <v>-2.2135228285651842E-2</v>
      </c>
      <c r="F757" s="2">
        <v>3.7322800000000003</v>
      </c>
      <c r="G757" s="2">
        <v>3.76261</v>
      </c>
      <c r="H757" s="2">
        <v>3.7502899999999988</v>
      </c>
      <c r="I757" s="2">
        <v>3.7445040000000005</v>
      </c>
      <c r="J757" s="13">
        <v>3.7933804999999956</v>
      </c>
      <c r="K757" s="13" t="s">
        <v>55</v>
      </c>
      <c r="L757" s="13" t="s">
        <v>50</v>
      </c>
      <c r="M757" s="13" t="s">
        <v>47</v>
      </c>
      <c r="N757" s="16">
        <f t="shared" si="110"/>
        <v>50</v>
      </c>
      <c r="O757" s="16">
        <f t="shared" si="111"/>
        <v>100</v>
      </c>
      <c r="P757" s="16">
        <f t="shared" si="112"/>
        <v>0</v>
      </c>
      <c r="Q757" s="16">
        <f t="shared" si="113"/>
        <v>33</v>
      </c>
      <c r="R757" s="17">
        <f t="shared" si="114"/>
        <v>57.45</v>
      </c>
      <c r="S757" s="17">
        <f t="shared" si="115"/>
        <v>38.25</v>
      </c>
      <c r="T757" s="17">
        <f t="shared" si="116"/>
        <v>37.35</v>
      </c>
      <c r="U757" s="17">
        <f t="shared" si="117"/>
        <v>45.75</v>
      </c>
      <c r="V757" s="16">
        <f t="shared" si="118"/>
        <v>44.35</v>
      </c>
      <c r="W757" s="16">
        <f t="shared" si="119"/>
        <v>44.7</v>
      </c>
    </row>
    <row r="758" spans="1:23" ht="13.5" x14ac:dyDescent="0.25">
      <c r="A758" s="3">
        <v>43108</v>
      </c>
      <c r="B758" s="2">
        <v>3.7067000000000001</v>
      </c>
      <c r="C758" s="2">
        <v>40.965261451270507</v>
      </c>
      <c r="D758" s="2">
        <v>-4.580741380924902E-3</v>
      </c>
      <c r="E758" s="2">
        <v>-1.7121113556426426E-2</v>
      </c>
      <c r="F758" s="2">
        <v>3.70574</v>
      </c>
      <c r="G758" s="2">
        <v>3.7588200000000001</v>
      </c>
      <c r="H758" s="2">
        <v>3.7488699999999993</v>
      </c>
      <c r="I758" s="2">
        <v>3.7435560000000008</v>
      </c>
      <c r="J758" s="13">
        <v>3.7935234999999956</v>
      </c>
      <c r="K758" s="13" t="s">
        <v>55</v>
      </c>
      <c r="L758" s="13" t="s">
        <v>50</v>
      </c>
      <c r="M758" s="13" t="s">
        <v>47</v>
      </c>
      <c r="N758" s="16">
        <f t="shared" si="110"/>
        <v>50</v>
      </c>
      <c r="O758" s="16">
        <f t="shared" si="111"/>
        <v>100</v>
      </c>
      <c r="P758" s="16">
        <f t="shared" si="112"/>
        <v>0</v>
      </c>
      <c r="Q758" s="16">
        <f t="shared" si="113"/>
        <v>33</v>
      </c>
      <c r="R758" s="17">
        <f t="shared" si="114"/>
        <v>57.45</v>
      </c>
      <c r="S758" s="17">
        <f t="shared" si="115"/>
        <v>38.25</v>
      </c>
      <c r="T758" s="17">
        <f t="shared" si="116"/>
        <v>37.35</v>
      </c>
      <c r="U758" s="17">
        <f t="shared" si="117"/>
        <v>45.75</v>
      </c>
      <c r="V758" s="16">
        <f t="shared" si="118"/>
        <v>44.35</v>
      </c>
      <c r="W758" s="16">
        <f t="shared" si="119"/>
        <v>44.7</v>
      </c>
    </row>
    <row r="759" spans="1:23" ht="13.5" x14ac:dyDescent="0.25">
      <c r="A759" s="3">
        <v>43109</v>
      </c>
      <c r="B759" s="2">
        <v>3.7067000000000001</v>
      </c>
      <c r="C759" s="2">
        <v>40.965261451270507</v>
      </c>
      <c r="D759" s="2">
        <v>8.1298050097244889E-3</v>
      </c>
      <c r="E759" s="2">
        <v>-1.3975414577151391E-2</v>
      </c>
      <c r="F759" s="2">
        <v>3.7067000000000001</v>
      </c>
      <c r="G759" s="2">
        <v>3.7488700000000001</v>
      </c>
      <c r="H759" s="2">
        <v>3.7474499999999993</v>
      </c>
      <c r="I759" s="2">
        <v>3.7426080000000015</v>
      </c>
      <c r="J759" s="13">
        <v>3.7936664999999952</v>
      </c>
      <c r="K759" s="13" t="s">
        <v>51</v>
      </c>
      <c r="L759" s="13" t="s">
        <v>54</v>
      </c>
      <c r="M759" s="13" t="s">
        <v>52</v>
      </c>
      <c r="N759" s="16">
        <f t="shared" si="110"/>
        <v>50</v>
      </c>
      <c r="O759" s="16">
        <f t="shared" si="111"/>
        <v>100</v>
      </c>
      <c r="P759" s="16">
        <f t="shared" si="112"/>
        <v>0</v>
      </c>
      <c r="Q759" s="16">
        <f t="shared" si="113"/>
        <v>83.5</v>
      </c>
      <c r="R759" s="17">
        <f t="shared" si="114"/>
        <v>65.025000000000006</v>
      </c>
      <c r="S759" s="17">
        <f t="shared" si="115"/>
        <v>50.875</v>
      </c>
      <c r="T759" s="17">
        <f t="shared" si="116"/>
        <v>60.075000000000003</v>
      </c>
      <c r="U759" s="17">
        <f t="shared" si="117"/>
        <v>58.375</v>
      </c>
      <c r="V759" s="16">
        <f t="shared" si="118"/>
        <v>58.658333333333339</v>
      </c>
      <c r="W759" s="16">
        <f t="shared" si="119"/>
        <v>58.587500000000006</v>
      </c>
    </row>
    <row r="760" spans="1:23" ht="13.5" x14ac:dyDescent="0.25">
      <c r="A760" s="3">
        <v>43110</v>
      </c>
      <c r="B760" s="2">
        <v>3.7019000000000002</v>
      </c>
      <c r="C760" s="2">
        <v>40.067906488862448</v>
      </c>
      <c r="D760" s="2">
        <v>1.9485021640464506E-2</v>
      </c>
      <c r="E760" s="2">
        <v>-1.0885533246155391E-2</v>
      </c>
      <c r="F760" s="2">
        <v>3.70574</v>
      </c>
      <c r="G760" s="2">
        <v>3.7384400000000007</v>
      </c>
      <c r="H760" s="2">
        <v>3.7460249999999986</v>
      </c>
      <c r="I760" s="2">
        <v>3.7417540000000016</v>
      </c>
      <c r="J760" s="13">
        <v>3.7937854999999949</v>
      </c>
      <c r="K760" s="13" t="s">
        <v>55</v>
      </c>
      <c r="L760" s="13" t="s">
        <v>50</v>
      </c>
      <c r="M760" s="13" t="s">
        <v>47</v>
      </c>
      <c r="N760" s="16">
        <f t="shared" si="110"/>
        <v>50</v>
      </c>
      <c r="O760" s="16">
        <f t="shared" si="111"/>
        <v>100</v>
      </c>
      <c r="P760" s="16">
        <f t="shared" si="112"/>
        <v>0</v>
      </c>
      <c r="Q760" s="16">
        <f t="shared" si="113"/>
        <v>33</v>
      </c>
      <c r="R760" s="17">
        <f t="shared" si="114"/>
        <v>57.45</v>
      </c>
      <c r="S760" s="17">
        <f t="shared" si="115"/>
        <v>38.25</v>
      </c>
      <c r="T760" s="17">
        <f t="shared" si="116"/>
        <v>37.35</v>
      </c>
      <c r="U760" s="17">
        <f t="shared" si="117"/>
        <v>45.75</v>
      </c>
      <c r="V760" s="16">
        <f t="shared" si="118"/>
        <v>44.35</v>
      </c>
      <c r="W760" s="16">
        <f t="shared" si="119"/>
        <v>44.7</v>
      </c>
    </row>
    <row r="761" spans="1:23" ht="13.5" x14ac:dyDescent="0.25">
      <c r="A761" s="3">
        <v>43111</v>
      </c>
      <c r="B761" s="2">
        <v>3.7067000000000001</v>
      </c>
      <c r="C761" s="2">
        <v>41.449138114188202</v>
      </c>
      <c r="D761" s="2">
        <v>2.6807940406537334E-2</v>
      </c>
      <c r="E761" s="2">
        <v>-7.8642139451161278E-3</v>
      </c>
      <c r="F761" s="2">
        <v>3.70574</v>
      </c>
      <c r="G761" s="2">
        <v>3.7299100000000003</v>
      </c>
      <c r="H761" s="2">
        <v>3.7448399999999991</v>
      </c>
      <c r="I761" s="2">
        <v>3.7411860000000017</v>
      </c>
      <c r="J761" s="13">
        <v>3.7939059999999949</v>
      </c>
      <c r="K761" s="13" t="s">
        <v>55</v>
      </c>
      <c r="L761" s="13" t="s">
        <v>54</v>
      </c>
      <c r="M761" s="13" t="s">
        <v>54</v>
      </c>
      <c r="N761" s="16">
        <f t="shared" si="110"/>
        <v>50</v>
      </c>
      <c r="O761" s="16">
        <f t="shared" si="111"/>
        <v>100</v>
      </c>
      <c r="P761" s="16">
        <f t="shared" si="112"/>
        <v>0</v>
      </c>
      <c r="Q761" s="16">
        <f t="shared" si="113"/>
        <v>16.5</v>
      </c>
      <c r="R761" s="17">
        <f t="shared" si="114"/>
        <v>54.975000000000001</v>
      </c>
      <c r="S761" s="17">
        <f t="shared" si="115"/>
        <v>34.125</v>
      </c>
      <c r="T761" s="17">
        <f t="shared" si="116"/>
        <v>29.925000000000001</v>
      </c>
      <c r="U761" s="17">
        <f t="shared" si="117"/>
        <v>41.625</v>
      </c>
      <c r="V761" s="16">
        <f t="shared" si="118"/>
        <v>39.674999999999997</v>
      </c>
      <c r="W761" s="16">
        <f t="shared" si="119"/>
        <v>40.162499999999994</v>
      </c>
    </row>
    <row r="762" spans="1:23" ht="13.5" x14ac:dyDescent="0.25">
      <c r="A762" s="3">
        <v>43112</v>
      </c>
      <c r="B762" s="2">
        <v>3.6924999999999999</v>
      </c>
      <c r="C762" s="2">
        <v>38.613942666277232</v>
      </c>
      <c r="D762" s="2">
        <v>3.7909851799824423E-2</v>
      </c>
      <c r="E762" s="2">
        <v>-6.4160700018362346E-3</v>
      </c>
      <c r="F762" s="2">
        <v>3.7029000000000005</v>
      </c>
      <c r="G762" s="2">
        <v>3.7175900000000004</v>
      </c>
      <c r="H762" s="2">
        <v>3.7429449999999989</v>
      </c>
      <c r="I762" s="2">
        <v>3.740334000000002</v>
      </c>
      <c r="J762" s="13">
        <v>3.7939779999999952</v>
      </c>
      <c r="K762" s="13" t="s">
        <v>55</v>
      </c>
      <c r="L762" s="13" t="s">
        <v>50</v>
      </c>
      <c r="M762" s="13" t="s">
        <v>47</v>
      </c>
      <c r="N762" s="16">
        <f t="shared" si="110"/>
        <v>50</v>
      </c>
      <c r="O762" s="16">
        <f t="shared" si="111"/>
        <v>100</v>
      </c>
      <c r="P762" s="16">
        <f t="shared" si="112"/>
        <v>0</v>
      </c>
      <c r="Q762" s="16">
        <f t="shared" si="113"/>
        <v>33</v>
      </c>
      <c r="R762" s="17">
        <f t="shared" si="114"/>
        <v>57.45</v>
      </c>
      <c r="S762" s="17">
        <f t="shared" si="115"/>
        <v>38.25</v>
      </c>
      <c r="T762" s="17">
        <f t="shared" si="116"/>
        <v>37.35</v>
      </c>
      <c r="U762" s="17">
        <f t="shared" si="117"/>
        <v>45.75</v>
      </c>
      <c r="V762" s="16">
        <f t="shared" si="118"/>
        <v>44.35</v>
      </c>
      <c r="W762" s="16">
        <f t="shared" si="119"/>
        <v>44.7</v>
      </c>
    </row>
    <row r="763" spans="1:23" ht="13.5" x14ac:dyDescent="0.25">
      <c r="A763" s="3">
        <v>43115</v>
      </c>
      <c r="B763" s="2">
        <v>3.6972</v>
      </c>
      <c r="C763" s="2">
        <v>40.075008143632274</v>
      </c>
      <c r="D763" s="2">
        <v>5.0877903725621287E-2</v>
      </c>
      <c r="E763" s="2">
        <v>-5.6183293954849998E-3</v>
      </c>
      <c r="F763" s="2">
        <v>3.7009999999999996</v>
      </c>
      <c r="G763" s="2">
        <v>3.7033700000000005</v>
      </c>
      <c r="H763" s="2">
        <v>3.7405749999999989</v>
      </c>
      <c r="I763" s="2">
        <v>3.7403340000000025</v>
      </c>
      <c r="J763" s="13">
        <v>3.7940509999999947</v>
      </c>
      <c r="K763" s="13" t="s">
        <v>55</v>
      </c>
      <c r="L763" s="13" t="s">
        <v>54</v>
      </c>
      <c r="M763" s="13" t="s">
        <v>47</v>
      </c>
      <c r="N763" s="16">
        <f t="shared" si="110"/>
        <v>50</v>
      </c>
      <c r="O763" s="16">
        <f t="shared" si="111"/>
        <v>100</v>
      </c>
      <c r="P763" s="16">
        <f t="shared" si="112"/>
        <v>0</v>
      </c>
      <c r="Q763" s="16">
        <f t="shared" si="113"/>
        <v>16.5</v>
      </c>
      <c r="R763" s="17">
        <f t="shared" si="114"/>
        <v>54.975000000000001</v>
      </c>
      <c r="S763" s="17">
        <f t="shared" si="115"/>
        <v>34.125</v>
      </c>
      <c r="T763" s="17">
        <f t="shared" si="116"/>
        <v>29.925000000000001</v>
      </c>
      <c r="U763" s="17">
        <f t="shared" si="117"/>
        <v>41.625</v>
      </c>
      <c r="V763" s="16">
        <f t="shared" si="118"/>
        <v>39.674999999999997</v>
      </c>
      <c r="W763" s="16">
        <f t="shared" si="119"/>
        <v>40.162499999999994</v>
      </c>
    </row>
    <row r="764" spans="1:23" ht="13.5" x14ac:dyDescent="0.25">
      <c r="A764" s="3">
        <v>43116</v>
      </c>
      <c r="B764" s="2">
        <v>3.6972</v>
      </c>
      <c r="C764" s="2">
        <v>40.075008143632274</v>
      </c>
      <c r="D764" s="2">
        <v>4.0924919864344211E-2</v>
      </c>
      <c r="E764" s="2">
        <v>-5.2577184123952765E-3</v>
      </c>
      <c r="F764" s="2">
        <v>3.6991000000000001</v>
      </c>
      <c r="G764" s="2">
        <v>3.7029000000000005</v>
      </c>
      <c r="H764" s="2">
        <v>3.7382049999999993</v>
      </c>
      <c r="I764" s="2">
        <v>3.7403340000000025</v>
      </c>
      <c r="J764" s="13">
        <v>3.7941239999999952</v>
      </c>
      <c r="K764" s="13" t="s">
        <v>55</v>
      </c>
      <c r="L764" s="13" t="s">
        <v>54</v>
      </c>
      <c r="M764" s="13" t="s">
        <v>47</v>
      </c>
      <c r="N764" s="16">
        <f t="shared" si="110"/>
        <v>50</v>
      </c>
      <c r="O764" s="16">
        <f t="shared" si="111"/>
        <v>100</v>
      </c>
      <c r="P764" s="16">
        <f t="shared" si="112"/>
        <v>0</v>
      </c>
      <c r="Q764" s="16">
        <f t="shared" si="113"/>
        <v>16.5</v>
      </c>
      <c r="R764" s="17">
        <f t="shared" si="114"/>
        <v>54.975000000000001</v>
      </c>
      <c r="S764" s="17">
        <f t="shared" si="115"/>
        <v>34.125</v>
      </c>
      <c r="T764" s="17">
        <f t="shared" si="116"/>
        <v>29.925000000000001</v>
      </c>
      <c r="U764" s="17">
        <f t="shared" si="117"/>
        <v>41.625</v>
      </c>
      <c r="V764" s="16">
        <f t="shared" si="118"/>
        <v>39.674999999999997</v>
      </c>
      <c r="W764" s="16">
        <f t="shared" si="119"/>
        <v>40.162499999999994</v>
      </c>
    </row>
    <row r="765" spans="1:23" ht="13.5" x14ac:dyDescent="0.25">
      <c r="A765" s="3">
        <v>43117</v>
      </c>
      <c r="B765" s="2">
        <v>3.7067000000000001</v>
      </c>
      <c r="C765" s="2">
        <v>43.241828642452361</v>
      </c>
      <c r="D765" s="2">
        <v>3.2748936270872164E-2</v>
      </c>
      <c r="E765" s="2">
        <v>-5.1784680688394796E-3</v>
      </c>
      <c r="F765" s="2">
        <v>3.7000600000000006</v>
      </c>
      <c r="G765" s="2">
        <v>3.7028999999999996</v>
      </c>
      <c r="H765" s="2">
        <v>3.7363099999999987</v>
      </c>
      <c r="I765" s="2">
        <v>3.7405240000000033</v>
      </c>
      <c r="J765" s="13">
        <v>3.7942444999999951</v>
      </c>
      <c r="K765" s="13" t="s">
        <v>51</v>
      </c>
      <c r="L765" s="13" t="s">
        <v>54</v>
      </c>
      <c r="M765" s="13" t="s">
        <v>52</v>
      </c>
      <c r="N765" s="16">
        <f t="shared" si="110"/>
        <v>50</v>
      </c>
      <c r="O765" s="16">
        <f t="shared" si="111"/>
        <v>100</v>
      </c>
      <c r="P765" s="16">
        <f t="shared" si="112"/>
        <v>0</v>
      </c>
      <c r="Q765" s="16">
        <f t="shared" si="113"/>
        <v>83.5</v>
      </c>
      <c r="R765" s="17">
        <f t="shared" si="114"/>
        <v>65.025000000000006</v>
      </c>
      <c r="S765" s="17">
        <f t="shared" si="115"/>
        <v>50.875</v>
      </c>
      <c r="T765" s="17">
        <f t="shared" si="116"/>
        <v>60.075000000000003</v>
      </c>
      <c r="U765" s="17">
        <f t="shared" si="117"/>
        <v>58.375</v>
      </c>
      <c r="V765" s="16">
        <f t="shared" si="118"/>
        <v>58.658333333333339</v>
      </c>
      <c r="W765" s="16">
        <f t="shared" si="119"/>
        <v>58.587500000000006</v>
      </c>
    </row>
    <row r="766" spans="1:23" ht="13.5" x14ac:dyDescent="0.25">
      <c r="A766" s="3">
        <v>43118</v>
      </c>
      <c r="B766" s="2">
        <v>3.7208999999999999</v>
      </c>
      <c r="C766" s="2">
        <v>47.69158702702542</v>
      </c>
      <c r="D766" s="2">
        <v>2.4918192016489815E-2</v>
      </c>
      <c r="E766" s="2">
        <v>-5.175043288143665E-3</v>
      </c>
      <c r="F766" s="2">
        <v>3.7028999999999996</v>
      </c>
      <c r="G766" s="2">
        <v>3.7043200000000001</v>
      </c>
      <c r="H766" s="2">
        <v>3.7353599999999991</v>
      </c>
      <c r="I766" s="2">
        <v>3.7409980000000029</v>
      </c>
      <c r="J766" s="13">
        <v>3.7944134999999957</v>
      </c>
      <c r="K766" s="13" t="s">
        <v>51</v>
      </c>
      <c r="L766" s="13" t="s">
        <v>54</v>
      </c>
      <c r="M766" s="13" t="s">
        <v>52</v>
      </c>
      <c r="N766" s="16">
        <f t="shared" si="110"/>
        <v>50</v>
      </c>
      <c r="O766" s="16">
        <f t="shared" si="111"/>
        <v>100</v>
      </c>
      <c r="P766" s="16">
        <f t="shared" si="112"/>
        <v>0</v>
      </c>
      <c r="Q766" s="16">
        <f t="shared" si="113"/>
        <v>83.5</v>
      </c>
      <c r="R766" s="17">
        <f t="shared" si="114"/>
        <v>65.025000000000006</v>
      </c>
      <c r="S766" s="17">
        <f t="shared" si="115"/>
        <v>50.875</v>
      </c>
      <c r="T766" s="17">
        <f t="shared" si="116"/>
        <v>60.075000000000003</v>
      </c>
      <c r="U766" s="17">
        <f t="shared" si="117"/>
        <v>58.375</v>
      </c>
      <c r="V766" s="16">
        <f t="shared" si="118"/>
        <v>58.658333333333339</v>
      </c>
      <c r="W766" s="16">
        <f t="shared" si="119"/>
        <v>58.587500000000006</v>
      </c>
    </row>
    <row r="767" spans="1:23" ht="13.5" x14ac:dyDescent="0.25">
      <c r="A767" s="3">
        <v>43119</v>
      </c>
      <c r="B767" s="2">
        <v>3.7825000000000002</v>
      </c>
      <c r="C767" s="2">
        <v>61.714055016895472</v>
      </c>
      <c r="D767" s="2">
        <v>1.3774239201614247E-2</v>
      </c>
      <c r="E767" s="2">
        <v>-1.8926572685971968E-3</v>
      </c>
      <c r="F767" s="2">
        <v>3.7209000000000003</v>
      </c>
      <c r="G767" s="2">
        <v>3.7119</v>
      </c>
      <c r="H767" s="2">
        <v>3.7372550000000002</v>
      </c>
      <c r="I767" s="2">
        <v>3.7419460000000031</v>
      </c>
      <c r="J767" s="13">
        <v>3.7946179999999954</v>
      </c>
      <c r="K767" s="13" t="s">
        <v>51</v>
      </c>
      <c r="L767" s="13" t="s">
        <v>48</v>
      </c>
      <c r="M767" s="13" t="s">
        <v>52</v>
      </c>
      <c r="N767" s="16">
        <f t="shared" si="110"/>
        <v>50</v>
      </c>
      <c r="O767" s="16">
        <f t="shared" si="111"/>
        <v>100</v>
      </c>
      <c r="P767" s="16">
        <f t="shared" si="112"/>
        <v>0</v>
      </c>
      <c r="Q767" s="16">
        <f t="shared" si="113"/>
        <v>67</v>
      </c>
      <c r="R767" s="17">
        <f t="shared" si="114"/>
        <v>62.55</v>
      </c>
      <c r="S767" s="17">
        <f t="shared" si="115"/>
        <v>46.75</v>
      </c>
      <c r="T767" s="17">
        <f t="shared" si="116"/>
        <v>52.650000000000006</v>
      </c>
      <c r="U767" s="17">
        <f t="shared" si="117"/>
        <v>54.25</v>
      </c>
      <c r="V767" s="16">
        <f t="shared" si="118"/>
        <v>53.983333333333327</v>
      </c>
      <c r="W767" s="16">
        <f t="shared" si="119"/>
        <v>54.05</v>
      </c>
    </row>
    <row r="768" spans="1:23" ht="13.5" x14ac:dyDescent="0.25">
      <c r="A768" s="3">
        <v>43122</v>
      </c>
      <c r="B768" s="2">
        <v>3.7446000000000002</v>
      </c>
      <c r="C768" s="2">
        <v>52.405669381842479</v>
      </c>
      <c r="D768" s="2">
        <v>6.8298403956394971E-3</v>
      </c>
      <c r="E768" s="2">
        <v>3.5654828694745085E-3</v>
      </c>
      <c r="F768" s="2">
        <v>3.7303800000000003</v>
      </c>
      <c r="G768" s="2">
        <v>3.7156899999999999</v>
      </c>
      <c r="H768" s="2">
        <v>3.7372550000000002</v>
      </c>
      <c r="I768" s="2">
        <v>3.7421360000000035</v>
      </c>
      <c r="J768" s="13">
        <v>3.7946104999999961</v>
      </c>
      <c r="K768" s="13" t="s">
        <v>51</v>
      </c>
      <c r="L768" s="13" t="s">
        <v>48</v>
      </c>
      <c r="M768" s="13" t="s">
        <v>52</v>
      </c>
      <c r="N768" s="16">
        <f t="shared" si="110"/>
        <v>50</v>
      </c>
      <c r="O768" s="16">
        <f t="shared" si="111"/>
        <v>100</v>
      </c>
      <c r="P768" s="16">
        <f t="shared" si="112"/>
        <v>0</v>
      </c>
      <c r="Q768" s="16">
        <f t="shared" si="113"/>
        <v>67</v>
      </c>
      <c r="R768" s="17">
        <f t="shared" si="114"/>
        <v>62.55</v>
      </c>
      <c r="S768" s="17">
        <f t="shared" si="115"/>
        <v>46.75</v>
      </c>
      <c r="T768" s="17">
        <f t="shared" si="116"/>
        <v>52.650000000000006</v>
      </c>
      <c r="U768" s="17">
        <f t="shared" si="117"/>
        <v>54.25</v>
      </c>
      <c r="V768" s="16">
        <f t="shared" si="118"/>
        <v>53.983333333333327</v>
      </c>
      <c r="W768" s="16">
        <f t="shared" si="119"/>
        <v>54.05</v>
      </c>
    </row>
    <row r="769" spans="1:23" ht="13.5" x14ac:dyDescent="0.25">
      <c r="A769" s="3">
        <v>43123</v>
      </c>
      <c r="B769" s="2">
        <v>3.7446000000000002</v>
      </c>
      <c r="C769" s="2">
        <v>52.405669381842493</v>
      </c>
      <c r="D769" s="2">
        <v>8.793303294694077E-4</v>
      </c>
      <c r="E769" s="2">
        <v>8.4367960595104728E-3</v>
      </c>
      <c r="F769" s="2">
        <v>3.7398600000000002</v>
      </c>
      <c r="G769" s="2">
        <v>3.7194799999999999</v>
      </c>
      <c r="H769" s="2">
        <v>3.7341750000000014</v>
      </c>
      <c r="I769" s="2">
        <v>3.7423260000000029</v>
      </c>
      <c r="J769" s="13">
        <v>3.7945349999999962</v>
      </c>
      <c r="K769" s="13" t="s">
        <v>51</v>
      </c>
      <c r="L769" s="13" t="s">
        <v>48</v>
      </c>
      <c r="M769" s="13" t="s">
        <v>52</v>
      </c>
      <c r="N769" s="16">
        <f t="shared" si="110"/>
        <v>50</v>
      </c>
      <c r="O769" s="16">
        <f t="shared" si="111"/>
        <v>100</v>
      </c>
      <c r="P769" s="16">
        <f t="shared" si="112"/>
        <v>0</v>
      </c>
      <c r="Q769" s="16">
        <f t="shared" si="113"/>
        <v>67</v>
      </c>
      <c r="R769" s="17">
        <f t="shared" si="114"/>
        <v>62.55</v>
      </c>
      <c r="S769" s="17">
        <f t="shared" si="115"/>
        <v>46.75</v>
      </c>
      <c r="T769" s="17">
        <f t="shared" si="116"/>
        <v>52.650000000000006</v>
      </c>
      <c r="U769" s="17">
        <f t="shared" si="117"/>
        <v>54.25</v>
      </c>
      <c r="V769" s="16">
        <f t="shared" si="118"/>
        <v>53.983333333333327</v>
      </c>
      <c r="W769" s="16">
        <f t="shared" si="119"/>
        <v>54.05</v>
      </c>
    </row>
    <row r="770" spans="1:23" ht="13.5" x14ac:dyDescent="0.25">
      <c r="A770" s="3">
        <v>43124</v>
      </c>
      <c r="B770" s="2">
        <v>3.7446000000000002</v>
      </c>
      <c r="C770" s="2">
        <v>52.405669381842493</v>
      </c>
      <c r="D770" s="2">
        <v>-4.963141435529117E-3</v>
      </c>
      <c r="E770" s="2">
        <v>1.3197671847517654E-2</v>
      </c>
      <c r="F770" s="2">
        <v>3.7474400000000001</v>
      </c>
      <c r="G770" s="2">
        <v>3.7237499999999999</v>
      </c>
      <c r="H770" s="2">
        <v>3.7310950000000012</v>
      </c>
      <c r="I770" s="2">
        <v>3.7432740000000022</v>
      </c>
      <c r="J770" s="13">
        <v>3.7946409999999968</v>
      </c>
      <c r="K770" s="13" t="s">
        <v>51</v>
      </c>
      <c r="L770" s="13" t="s">
        <v>54</v>
      </c>
      <c r="M770" s="13" t="s">
        <v>52</v>
      </c>
      <c r="N770" s="16">
        <f t="shared" ref="N770:N833" si="120">IF(D770&lt;30,50, IF(D770&gt;70, 0, 25))</f>
        <v>50</v>
      </c>
      <c r="O770" s="16">
        <f t="shared" ref="O770:O833" si="121">IF(F770-E770&gt;0.02, 100, IF(F770-E770&lt;0,0,45))</f>
        <v>100</v>
      </c>
      <c r="P770" s="16">
        <f t="shared" ref="P770:P833" si="122">IF(G770-J770&gt;10,100,IF(G770-J770&gt;5,75, IF(G770-J770&gt;0,50,0)))</f>
        <v>0</v>
      </c>
      <c r="Q770" s="16">
        <f t="shared" ref="Q770:Q833" si="123">IF(M770="confirmed bullish", 34, IF(M770="bullish divergence",17, 0))+IF(K770="bullish",33,IF(K770="bearish",0,16.5))+IF(L770="strong",33,IF(L770="weak",0,16.5))</f>
        <v>83.5</v>
      </c>
      <c r="R770" s="17">
        <f t="shared" si="114"/>
        <v>65.025000000000006</v>
      </c>
      <c r="S770" s="17">
        <f t="shared" si="115"/>
        <v>50.875</v>
      </c>
      <c r="T770" s="17">
        <f t="shared" si="116"/>
        <v>60.075000000000003</v>
      </c>
      <c r="U770" s="17">
        <f t="shared" si="117"/>
        <v>58.375</v>
      </c>
      <c r="V770" s="16">
        <f t="shared" si="118"/>
        <v>58.658333333333339</v>
      </c>
      <c r="W770" s="16">
        <f t="shared" si="119"/>
        <v>58.587500000000006</v>
      </c>
    </row>
    <row r="771" spans="1:23" ht="13.5" x14ac:dyDescent="0.25">
      <c r="A771" s="3">
        <v>43125</v>
      </c>
      <c r="B771" s="2">
        <v>3.7446000000000002</v>
      </c>
      <c r="C771" s="2">
        <v>52.405669381842493</v>
      </c>
      <c r="D771" s="2">
        <v>-9.2321647108355442E-3</v>
      </c>
      <c r="E771" s="2">
        <v>1.7588819771069734E-2</v>
      </c>
      <c r="F771" s="2">
        <v>3.7521800000000001</v>
      </c>
      <c r="G771" s="2">
        <v>3.727539999999999</v>
      </c>
      <c r="H771" s="2">
        <v>3.7287250000000007</v>
      </c>
      <c r="I771" s="2">
        <v>3.7434640000000017</v>
      </c>
      <c r="J771" s="13">
        <v>3.7947014999999968</v>
      </c>
      <c r="K771" s="13" t="s">
        <v>51</v>
      </c>
      <c r="L771" s="13" t="s">
        <v>54</v>
      </c>
      <c r="M771" s="13" t="s">
        <v>52</v>
      </c>
      <c r="N771" s="16">
        <f t="shared" si="120"/>
        <v>50</v>
      </c>
      <c r="O771" s="16">
        <f t="shared" si="121"/>
        <v>100</v>
      </c>
      <c r="P771" s="16">
        <f t="shared" si="122"/>
        <v>0</v>
      </c>
      <c r="Q771" s="16">
        <f t="shared" si="123"/>
        <v>83.5</v>
      </c>
      <c r="R771" s="17">
        <f t="shared" ref="R771:R834" si="124">0.35*N771+O771*0.35+P771*0.15+Q771*0.15</f>
        <v>65.025000000000006</v>
      </c>
      <c r="S771" s="17">
        <f t="shared" ref="S771:S834" si="125">N771*0.2+O771*0.2+P771*0.35+Q771*0.25</f>
        <v>50.875</v>
      </c>
      <c r="T771" s="17">
        <f t="shared" ref="T771:T834" si="126">N771*0.15+O771*0.15+P771*0.25+Q771*0.45</f>
        <v>60.075000000000003</v>
      </c>
      <c r="U771" s="17">
        <f t="shared" ref="U771:U834" si="127">0.25*SUM(N771:Q771)</f>
        <v>58.375</v>
      </c>
      <c r="V771" s="16">
        <f t="shared" ref="V771:V834" si="128">SUM(R771:T771)/3</f>
        <v>58.658333333333339</v>
      </c>
      <c r="W771" s="16">
        <f t="shared" ref="W771:W834" si="129">SUM(R771:U771)/4</f>
        <v>58.587500000000006</v>
      </c>
    </row>
    <row r="772" spans="1:23" ht="13.5" x14ac:dyDescent="0.25">
      <c r="A772" s="3">
        <v>43126</v>
      </c>
      <c r="B772" s="2">
        <v>3.7446000000000002</v>
      </c>
      <c r="C772" s="2">
        <v>52.405669381842493</v>
      </c>
      <c r="D772" s="2">
        <v>-1.5088155428402139E-2</v>
      </c>
      <c r="E772" s="2">
        <v>2.1442736048495531E-2</v>
      </c>
      <c r="F772" s="2">
        <v>3.7445999999999997</v>
      </c>
      <c r="G772" s="2">
        <v>3.7327499999999993</v>
      </c>
      <c r="H772" s="2">
        <v>3.7251700000000008</v>
      </c>
      <c r="I772" s="2">
        <v>3.7444120000000014</v>
      </c>
      <c r="J772" s="13">
        <v>3.7946034999999978</v>
      </c>
      <c r="K772" s="13" t="s">
        <v>55</v>
      </c>
      <c r="L772" s="13" t="s">
        <v>54</v>
      </c>
      <c r="M772" s="13" t="s">
        <v>47</v>
      </c>
      <c r="N772" s="16">
        <f t="shared" si="120"/>
        <v>50</v>
      </c>
      <c r="O772" s="16">
        <f t="shared" si="121"/>
        <v>100</v>
      </c>
      <c r="P772" s="16">
        <f t="shared" si="122"/>
        <v>0</v>
      </c>
      <c r="Q772" s="16">
        <f t="shared" si="123"/>
        <v>16.5</v>
      </c>
      <c r="R772" s="17">
        <f t="shared" si="124"/>
        <v>54.975000000000001</v>
      </c>
      <c r="S772" s="17">
        <f t="shared" si="125"/>
        <v>34.125</v>
      </c>
      <c r="T772" s="17">
        <f t="shared" si="126"/>
        <v>29.925000000000001</v>
      </c>
      <c r="U772" s="17">
        <f t="shared" si="127"/>
        <v>41.625</v>
      </c>
      <c r="V772" s="16">
        <f t="shared" si="128"/>
        <v>39.674999999999997</v>
      </c>
      <c r="W772" s="16">
        <f t="shared" si="129"/>
        <v>40.162499999999994</v>
      </c>
    </row>
    <row r="773" spans="1:23" ht="13.5" x14ac:dyDescent="0.25">
      <c r="A773" s="3">
        <v>43129</v>
      </c>
      <c r="B773" s="2">
        <v>3.7446000000000002</v>
      </c>
      <c r="C773" s="2">
        <v>52.405669381842479</v>
      </c>
      <c r="D773" s="2">
        <v>-1.9374892823323275E-2</v>
      </c>
      <c r="E773" s="2">
        <v>2.387791383449336E-2</v>
      </c>
      <c r="F773" s="2">
        <v>3.7445999999999997</v>
      </c>
      <c r="G773" s="2">
        <v>3.7374899999999998</v>
      </c>
      <c r="H773" s="2">
        <v>3.7204300000000003</v>
      </c>
      <c r="I773" s="2">
        <v>3.7446020000000009</v>
      </c>
      <c r="J773" s="13">
        <v>3.7940744999999976</v>
      </c>
      <c r="K773" s="13" t="s">
        <v>54</v>
      </c>
      <c r="L773" s="13" t="s">
        <v>54</v>
      </c>
      <c r="M773" s="13" t="s">
        <v>54</v>
      </c>
      <c r="N773" s="16">
        <f t="shared" si="120"/>
        <v>50</v>
      </c>
      <c r="O773" s="16">
        <f t="shared" si="121"/>
        <v>100</v>
      </c>
      <c r="P773" s="16">
        <f t="shared" si="122"/>
        <v>0</v>
      </c>
      <c r="Q773" s="16">
        <f t="shared" si="123"/>
        <v>33</v>
      </c>
      <c r="R773" s="17">
        <f t="shared" si="124"/>
        <v>57.45</v>
      </c>
      <c r="S773" s="17">
        <f t="shared" si="125"/>
        <v>38.25</v>
      </c>
      <c r="T773" s="17">
        <f t="shared" si="126"/>
        <v>37.35</v>
      </c>
      <c r="U773" s="17">
        <f t="shared" si="127"/>
        <v>45.75</v>
      </c>
      <c r="V773" s="16">
        <f t="shared" si="128"/>
        <v>44.35</v>
      </c>
      <c r="W773" s="16">
        <f t="shared" si="129"/>
        <v>44.7</v>
      </c>
    </row>
    <row r="774" spans="1:23" ht="13.5" x14ac:dyDescent="0.25">
      <c r="A774" s="3">
        <v>43130</v>
      </c>
      <c r="B774" s="2">
        <v>3.7446000000000002</v>
      </c>
      <c r="C774" s="2">
        <v>52.405669381842479</v>
      </c>
      <c r="D774" s="2">
        <v>-2.3052822203123657E-2</v>
      </c>
      <c r="E774" s="2">
        <v>2.5313797972502373E-2</v>
      </c>
      <c r="F774" s="2">
        <v>3.7445999999999997</v>
      </c>
      <c r="G774" s="2">
        <v>3.7422299999999993</v>
      </c>
      <c r="H774" s="2">
        <v>3.7225650000000003</v>
      </c>
      <c r="I774" s="2">
        <v>3.745076000000001</v>
      </c>
      <c r="J774" s="13">
        <v>3.7935454999999974</v>
      </c>
      <c r="K774" s="13" t="s">
        <v>54</v>
      </c>
      <c r="L774" s="13" t="s">
        <v>54</v>
      </c>
      <c r="M774" s="13" t="s">
        <v>54</v>
      </c>
      <c r="N774" s="16">
        <f t="shared" si="120"/>
        <v>50</v>
      </c>
      <c r="O774" s="16">
        <f t="shared" si="121"/>
        <v>100</v>
      </c>
      <c r="P774" s="16">
        <f t="shared" si="122"/>
        <v>0</v>
      </c>
      <c r="Q774" s="16">
        <f t="shared" si="123"/>
        <v>33</v>
      </c>
      <c r="R774" s="17">
        <f t="shared" si="124"/>
        <v>57.45</v>
      </c>
      <c r="S774" s="17">
        <f t="shared" si="125"/>
        <v>38.25</v>
      </c>
      <c r="T774" s="17">
        <f t="shared" si="126"/>
        <v>37.35</v>
      </c>
      <c r="U774" s="17">
        <f t="shared" si="127"/>
        <v>45.75</v>
      </c>
      <c r="V774" s="16">
        <f t="shared" si="128"/>
        <v>44.35</v>
      </c>
      <c r="W774" s="16">
        <f t="shared" si="129"/>
        <v>44.7</v>
      </c>
    </row>
    <row r="775" spans="1:23" ht="13.5" x14ac:dyDescent="0.25">
      <c r="A775" s="3">
        <v>43131</v>
      </c>
      <c r="B775" s="2">
        <v>3.7446000000000002</v>
      </c>
      <c r="C775" s="2">
        <v>52.405669381842479</v>
      </c>
      <c r="D775" s="2">
        <v>-2.475031305962716E-2</v>
      </c>
      <c r="E775" s="2">
        <v>2.6062400318275128E-2</v>
      </c>
      <c r="F775" s="2">
        <v>3.7445999999999997</v>
      </c>
      <c r="G775" s="2">
        <v>3.7460199999999992</v>
      </c>
      <c r="H775" s="2">
        <v>3.7244599999999997</v>
      </c>
      <c r="I775" s="2">
        <v>3.7455500000000006</v>
      </c>
      <c r="J775" s="13">
        <v>3.7930164999999971</v>
      </c>
      <c r="K775" s="13" t="s">
        <v>54</v>
      </c>
      <c r="L775" s="13" t="s">
        <v>54</v>
      </c>
      <c r="M775" s="13" t="s">
        <v>54</v>
      </c>
      <c r="N775" s="16">
        <f t="shared" si="120"/>
        <v>50</v>
      </c>
      <c r="O775" s="16">
        <f t="shared" si="121"/>
        <v>100</v>
      </c>
      <c r="P775" s="16">
        <f t="shared" si="122"/>
        <v>0</v>
      </c>
      <c r="Q775" s="16">
        <f t="shared" si="123"/>
        <v>33</v>
      </c>
      <c r="R775" s="17">
        <f t="shared" si="124"/>
        <v>57.45</v>
      </c>
      <c r="S775" s="17">
        <f t="shared" si="125"/>
        <v>38.25</v>
      </c>
      <c r="T775" s="17">
        <f t="shared" si="126"/>
        <v>37.35</v>
      </c>
      <c r="U775" s="17">
        <f t="shared" si="127"/>
        <v>45.75</v>
      </c>
      <c r="V775" s="16">
        <f t="shared" si="128"/>
        <v>44.35</v>
      </c>
      <c r="W775" s="16">
        <f t="shared" si="129"/>
        <v>44.7</v>
      </c>
    </row>
    <row r="776" spans="1:23" ht="13.5" x14ac:dyDescent="0.25">
      <c r="A776" s="3">
        <v>43132</v>
      </c>
      <c r="B776" s="2">
        <v>3.7541000000000002</v>
      </c>
      <c r="C776" s="2">
        <v>55.452678425695083</v>
      </c>
      <c r="D776" s="2">
        <v>-2.4749198339684142E-2</v>
      </c>
      <c r="E776" s="2">
        <v>2.6159759935532736E-2</v>
      </c>
      <c r="F776" s="2">
        <v>3.7465000000000002</v>
      </c>
      <c r="G776" s="2">
        <v>3.7493399999999992</v>
      </c>
      <c r="H776" s="2">
        <v>3.7268299999999996</v>
      </c>
      <c r="I776" s="2">
        <v>3.7459299999999995</v>
      </c>
      <c r="J776" s="13">
        <v>3.7925804999999975</v>
      </c>
      <c r="K776" s="13" t="s">
        <v>51</v>
      </c>
      <c r="L776" s="13" t="s">
        <v>48</v>
      </c>
      <c r="M776" s="13" t="s">
        <v>52</v>
      </c>
      <c r="N776" s="16">
        <f t="shared" si="120"/>
        <v>50</v>
      </c>
      <c r="O776" s="16">
        <f t="shared" si="121"/>
        <v>100</v>
      </c>
      <c r="P776" s="16">
        <f t="shared" si="122"/>
        <v>0</v>
      </c>
      <c r="Q776" s="16">
        <f t="shared" si="123"/>
        <v>67</v>
      </c>
      <c r="R776" s="17">
        <f t="shared" si="124"/>
        <v>62.55</v>
      </c>
      <c r="S776" s="17">
        <f t="shared" si="125"/>
        <v>46.75</v>
      </c>
      <c r="T776" s="17">
        <f t="shared" si="126"/>
        <v>52.650000000000006</v>
      </c>
      <c r="U776" s="17">
        <f t="shared" si="127"/>
        <v>54.25</v>
      </c>
      <c r="V776" s="16">
        <f t="shared" si="128"/>
        <v>53.983333333333327</v>
      </c>
      <c r="W776" s="16">
        <f t="shared" si="129"/>
        <v>54.05</v>
      </c>
    </row>
    <row r="777" spans="1:23" ht="13.5" x14ac:dyDescent="0.25">
      <c r="A777" s="3">
        <v>43133</v>
      </c>
      <c r="B777" s="2">
        <v>3.7587999999999999</v>
      </c>
      <c r="C777" s="2">
        <v>56.922052781071663</v>
      </c>
      <c r="D777" s="2">
        <v>-1.5715855486854835E-2</v>
      </c>
      <c r="E777" s="2">
        <v>2.5063408369943273E-2</v>
      </c>
      <c r="F777" s="2">
        <v>3.7493400000000001</v>
      </c>
      <c r="G777" s="2">
        <v>3.7469699999999997</v>
      </c>
      <c r="H777" s="2">
        <v>3.7294349999999987</v>
      </c>
      <c r="I777" s="2">
        <v>3.7452659999999995</v>
      </c>
      <c r="J777" s="13">
        <v>3.792326499999997</v>
      </c>
      <c r="K777" s="13" t="s">
        <v>51</v>
      </c>
      <c r="L777" s="13" t="s">
        <v>48</v>
      </c>
      <c r="M777" s="13" t="s">
        <v>52</v>
      </c>
      <c r="N777" s="16">
        <f t="shared" si="120"/>
        <v>50</v>
      </c>
      <c r="O777" s="16">
        <f t="shared" si="121"/>
        <v>100</v>
      </c>
      <c r="P777" s="16">
        <f t="shared" si="122"/>
        <v>0</v>
      </c>
      <c r="Q777" s="16">
        <f t="shared" si="123"/>
        <v>67</v>
      </c>
      <c r="R777" s="17">
        <f t="shared" si="124"/>
        <v>62.55</v>
      </c>
      <c r="S777" s="17">
        <f t="shared" si="125"/>
        <v>46.75</v>
      </c>
      <c r="T777" s="17">
        <f t="shared" si="126"/>
        <v>52.650000000000006</v>
      </c>
      <c r="U777" s="17">
        <f t="shared" si="127"/>
        <v>54.25</v>
      </c>
      <c r="V777" s="16">
        <f t="shared" si="128"/>
        <v>53.983333333333327</v>
      </c>
      <c r="W777" s="16">
        <f t="shared" si="129"/>
        <v>54.05</v>
      </c>
    </row>
    <row r="778" spans="1:23" ht="13.5" x14ac:dyDescent="0.25">
      <c r="A778" s="3">
        <v>43136</v>
      </c>
      <c r="B778" s="2">
        <v>3.7587999999999999</v>
      </c>
      <c r="C778" s="2">
        <v>56.92205278107167</v>
      </c>
      <c r="D778" s="2">
        <v>-1.4020035810285769E-2</v>
      </c>
      <c r="E778" s="2">
        <v>2.3405876410862465E-2</v>
      </c>
      <c r="F778" s="2">
        <v>3.7521800000000005</v>
      </c>
      <c r="G778" s="2">
        <v>3.7483899999999997</v>
      </c>
      <c r="H778" s="2">
        <v>3.7320399999999987</v>
      </c>
      <c r="I778" s="2">
        <v>3.7446959999999994</v>
      </c>
      <c r="J778" s="13">
        <v>3.7920724999999971</v>
      </c>
      <c r="K778" s="13" t="s">
        <v>51</v>
      </c>
      <c r="L778" s="13" t="s">
        <v>48</v>
      </c>
      <c r="M778" s="13" t="s">
        <v>52</v>
      </c>
      <c r="N778" s="16">
        <f t="shared" si="120"/>
        <v>50</v>
      </c>
      <c r="O778" s="16">
        <f t="shared" si="121"/>
        <v>100</v>
      </c>
      <c r="P778" s="16">
        <f t="shared" si="122"/>
        <v>0</v>
      </c>
      <c r="Q778" s="16">
        <f t="shared" si="123"/>
        <v>67</v>
      </c>
      <c r="R778" s="17">
        <f t="shared" si="124"/>
        <v>62.55</v>
      </c>
      <c r="S778" s="17">
        <f t="shared" si="125"/>
        <v>46.75</v>
      </c>
      <c r="T778" s="17">
        <f t="shared" si="126"/>
        <v>52.650000000000006</v>
      </c>
      <c r="U778" s="17">
        <f t="shared" si="127"/>
        <v>54.25</v>
      </c>
      <c r="V778" s="16">
        <f t="shared" si="128"/>
        <v>53.983333333333327</v>
      </c>
      <c r="W778" s="16">
        <f t="shared" si="129"/>
        <v>54.05</v>
      </c>
    </row>
    <row r="779" spans="1:23" ht="13.5" x14ac:dyDescent="0.25">
      <c r="A779" s="3">
        <v>43137</v>
      </c>
      <c r="B779" s="2">
        <v>3.7587999999999999</v>
      </c>
      <c r="C779" s="2">
        <v>56.922052781071663</v>
      </c>
      <c r="D779" s="2">
        <v>-1.2693453034509972E-2</v>
      </c>
      <c r="E779" s="2">
        <v>2.1458869239104509E-2</v>
      </c>
      <c r="F779" s="2">
        <v>3.7550200000000005</v>
      </c>
      <c r="G779" s="2">
        <v>3.7498100000000001</v>
      </c>
      <c r="H779" s="2">
        <v>3.7346449999999991</v>
      </c>
      <c r="I779" s="2">
        <v>3.7442219999999993</v>
      </c>
      <c r="J779" s="13">
        <v>3.7920454999999968</v>
      </c>
      <c r="K779" s="13" t="s">
        <v>51</v>
      </c>
      <c r="L779" s="13" t="s">
        <v>48</v>
      </c>
      <c r="M779" s="13" t="s">
        <v>52</v>
      </c>
      <c r="N779" s="16">
        <f t="shared" si="120"/>
        <v>50</v>
      </c>
      <c r="O779" s="16">
        <f t="shared" si="121"/>
        <v>100</v>
      </c>
      <c r="P779" s="16">
        <f t="shared" si="122"/>
        <v>0</v>
      </c>
      <c r="Q779" s="16">
        <f t="shared" si="123"/>
        <v>67</v>
      </c>
      <c r="R779" s="17">
        <f t="shared" si="124"/>
        <v>62.55</v>
      </c>
      <c r="S779" s="17">
        <f t="shared" si="125"/>
        <v>46.75</v>
      </c>
      <c r="T779" s="17">
        <f t="shared" si="126"/>
        <v>52.650000000000006</v>
      </c>
      <c r="U779" s="17">
        <f t="shared" si="127"/>
        <v>54.25</v>
      </c>
      <c r="V779" s="16">
        <f t="shared" si="128"/>
        <v>53.983333333333327</v>
      </c>
      <c r="W779" s="16">
        <f t="shared" si="129"/>
        <v>54.05</v>
      </c>
    </row>
    <row r="780" spans="1:23" ht="13.5" x14ac:dyDescent="0.25">
      <c r="A780" s="3">
        <v>43138</v>
      </c>
      <c r="B780" s="2">
        <v>3.7587999999999999</v>
      </c>
      <c r="C780" s="2">
        <v>56.92205278107167</v>
      </c>
      <c r="D780" s="2">
        <v>-1.1671276181300261E-2</v>
      </c>
      <c r="E780" s="2">
        <v>2.0443409901477996E-2</v>
      </c>
      <c r="F780" s="2">
        <v>3.75786</v>
      </c>
      <c r="G780" s="2">
        <v>3.7512300000000005</v>
      </c>
      <c r="H780" s="2">
        <v>3.7374899999999989</v>
      </c>
      <c r="I780" s="2">
        <v>3.7435579999999988</v>
      </c>
      <c r="J780" s="13">
        <v>3.7920184999999971</v>
      </c>
      <c r="K780" s="13" t="s">
        <v>51</v>
      </c>
      <c r="L780" s="13" t="s">
        <v>48</v>
      </c>
      <c r="M780" s="13" t="s">
        <v>52</v>
      </c>
      <c r="N780" s="16">
        <f t="shared" si="120"/>
        <v>50</v>
      </c>
      <c r="O780" s="16">
        <f t="shared" si="121"/>
        <v>100</v>
      </c>
      <c r="P780" s="16">
        <f t="shared" si="122"/>
        <v>0</v>
      </c>
      <c r="Q780" s="16">
        <f t="shared" si="123"/>
        <v>67</v>
      </c>
      <c r="R780" s="17">
        <f t="shared" si="124"/>
        <v>62.55</v>
      </c>
      <c r="S780" s="17">
        <f t="shared" si="125"/>
        <v>46.75</v>
      </c>
      <c r="T780" s="17">
        <f t="shared" si="126"/>
        <v>52.650000000000006</v>
      </c>
      <c r="U780" s="17">
        <f t="shared" si="127"/>
        <v>54.25</v>
      </c>
      <c r="V780" s="16">
        <f t="shared" si="128"/>
        <v>53.983333333333327</v>
      </c>
      <c r="W780" s="16">
        <f t="shared" si="129"/>
        <v>54.05</v>
      </c>
    </row>
    <row r="781" spans="1:23" ht="13.5" x14ac:dyDescent="0.25">
      <c r="A781" s="3">
        <v>43139</v>
      </c>
      <c r="B781" s="2">
        <v>3.7587999999999999</v>
      </c>
      <c r="C781" s="2">
        <v>56.92205278107167</v>
      </c>
      <c r="D781" s="2">
        <v>-1.089924273583609E-2</v>
      </c>
      <c r="E781" s="2">
        <v>1.9924333035076389E-2</v>
      </c>
      <c r="F781" s="2">
        <v>3.7587999999999999</v>
      </c>
      <c r="G781" s="2">
        <v>3.7526500000000005</v>
      </c>
      <c r="H781" s="2">
        <v>3.7400949999999988</v>
      </c>
      <c r="I781" s="2">
        <v>3.7445059999999986</v>
      </c>
      <c r="J781" s="13">
        <v>3.7919914999999969</v>
      </c>
      <c r="K781" s="13" t="s">
        <v>51</v>
      </c>
      <c r="L781" s="13" t="s">
        <v>54</v>
      </c>
      <c r="M781" s="13" t="s">
        <v>52</v>
      </c>
      <c r="N781" s="16">
        <f t="shared" si="120"/>
        <v>50</v>
      </c>
      <c r="O781" s="16">
        <f t="shared" si="121"/>
        <v>100</v>
      </c>
      <c r="P781" s="16">
        <f t="shared" si="122"/>
        <v>0</v>
      </c>
      <c r="Q781" s="16">
        <f t="shared" si="123"/>
        <v>83.5</v>
      </c>
      <c r="R781" s="17">
        <f t="shared" si="124"/>
        <v>65.025000000000006</v>
      </c>
      <c r="S781" s="17">
        <f t="shared" si="125"/>
        <v>50.875</v>
      </c>
      <c r="T781" s="17">
        <f t="shared" si="126"/>
        <v>60.075000000000003</v>
      </c>
      <c r="U781" s="17">
        <f t="shared" si="127"/>
        <v>58.375</v>
      </c>
      <c r="V781" s="16">
        <f t="shared" si="128"/>
        <v>58.658333333333339</v>
      </c>
      <c r="W781" s="16">
        <f t="shared" si="129"/>
        <v>58.587500000000006</v>
      </c>
    </row>
    <row r="782" spans="1:23" ht="13.5" x14ac:dyDescent="0.25">
      <c r="A782" s="3">
        <v>43140</v>
      </c>
      <c r="B782" s="2">
        <v>3.7635999999999998</v>
      </c>
      <c r="C782" s="2">
        <v>58.926256844194796</v>
      </c>
      <c r="D782" s="2">
        <v>-1.0687544250234993E-2</v>
      </c>
      <c r="E782" s="2">
        <v>1.9467409136148407E-2</v>
      </c>
      <c r="F782" s="2">
        <v>3.75976</v>
      </c>
      <c r="G782" s="2">
        <v>3.7545499999999996</v>
      </c>
      <c r="H782" s="2">
        <v>3.7436499999999988</v>
      </c>
      <c r="I782" s="2">
        <v>3.7448859999999984</v>
      </c>
      <c r="J782" s="13">
        <v>3.7919884999999969</v>
      </c>
      <c r="K782" s="13" t="s">
        <v>51</v>
      </c>
      <c r="L782" s="13" t="s">
        <v>54</v>
      </c>
      <c r="M782" s="13" t="s">
        <v>52</v>
      </c>
      <c r="N782" s="16">
        <f t="shared" si="120"/>
        <v>50</v>
      </c>
      <c r="O782" s="16">
        <f t="shared" si="121"/>
        <v>100</v>
      </c>
      <c r="P782" s="16">
        <f t="shared" si="122"/>
        <v>0</v>
      </c>
      <c r="Q782" s="16">
        <f t="shared" si="123"/>
        <v>83.5</v>
      </c>
      <c r="R782" s="17">
        <f t="shared" si="124"/>
        <v>65.025000000000006</v>
      </c>
      <c r="S782" s="17">
        <f t="shared" si="125"/>
        <v>50.875</v>
      </c>
      <c r="T782" s="17">
        <f t="shared" si="126"/>
        <v>60.075000000000003</v>
      </c>
      <c r="U782" s="17">
        <f t="shared" si="127"/>
        <v>58.375</v>
      </c>
      <c r="V782" s="16">
        <f t="shared" si="128"/>
        <v>58.658333333333339</v>
      </c>
      <c r="W782" s="16">
        <f t="shared" si="129"/>
        <v>58.587500000000006</v>
      </c>
    </row>
    <row r="783" spans="1:23" ht="13.5" x14ac:dyDescent="0.25">
      <c r="A783" s="3">
        <v>43143</v>
      </c>
      <c r="B783" s="2">
        <v>3.7635999999999998</v>
      </c>
      <c r="C783" s="2">
        <v>58.926256844194796</v>
      </c>
      <c r="D783" s="2">
        <v>-1.06164124538215E-2</v>
      </c>
      <c r="E783" s="2">
        <v>1.9115405822051193E-2</v>
      </c>
      <c r="F783" s="2">
        <v>3.7607200000000001</v>
      </c>
      <c r="G783" s="2">
        <v>3.7564500000000001</v>
      </c>
      <c r="H783" s="2">
        <v>3.7469699999999997</v>
      </c>
      <c r="I783" s="2">
        <v>3.7443179999999985</v>
      </c>
      <c r="J783" s="13">
        <v>3.7919854999999973</v>
      </c>
      <c r="K783" s="13" t="s">
        <v>51</v>
      </c>
      <c r="L783" s="13" t="s">
        <v>54</v>
      </c>
      <c r="M783" s="13" t="s">
        <v>52</v>
      </c>
      <c r="N783" s="16">
        <f t="shared" si="120"/>
        <v>50</v>
      </c>
      <c r="O783" s="16">
        <f t="shared" si="121"/>
        <v>100</v>
      </c>
      <c r="P783" s="16">
        <f t="shared" si="122"/>
        <v>0</v>
      </c>
      <c r="Q783" s="16">
        <f t="shared" si="123"/>
        <v>83.5</v>
      </c>
      <c r="R783" s="17">
        <f t="shared" si="124"/>
        <v>65.025000000000006</v>
      </c>
      <c r="S783" s="17">
        <f t="shared" si="125"/>
        <v>50.875</v>
      </c>
      <c r="T783" s="17">
        <f t="shared" si="126"/>
        <v>60.075000000000003</v>
      </c>
      <c r="U783" s="17">
        <f t="shared" si="127"/>
        <v>58.375</v>
      </c>
      <c r="V783" s="16">
        <f t="shared" si="128"/>
        <v>58.658333333333339</v>
      </c>
      <c r="W783" s="16">
        <f t="shared" si="129"/>
        <v>58.587500000000006</v>
      </c>
    </row>
    <row r="784" spans="1:23" ht="13.5" x14ac:dyDescent="0.25">
      <c r="A784" s="3">
        <v>43144</v>
      </c>
      <c r="B784" s="2">
        <v>3.8157000000000001</v>
      </c>
      <c r="C784" s="2">
        <v>74.096911902054501</v>
      </c>
      <c r="D784" s="2">
        <v>-1.4515481132371111E-2</v>
      </c>
      <c r="E784" s="2">
        <v>1.9265245997938253E-2</v>
      </c>
      <c r="F784" s="2">
        <v>3.7721000000000005</v>
      </c>
      <c r="G784" s="2">
        <v>3.7635600000000005</v>
      </c>
      <c r="H784" s="2">
        <v>3.7528950000000001</v>
      </c>
      <c r="I784" s="2">
        <v>3.7447919999999981</v>
      </c>
      <c r="J784" s="13">
        <v>3.7920159999999972</v>
      </c>
      <c r="K784" s="13" t="s">
        <v>51</v>
      </c>
      <c r="L784" s="13" t="s">
        <v>48</v>
      </c>
      <c r="M784" s="13" t="s">
        <v>52</v>
      </c>
      <c r="N784" s="16">
        <f t="shared" si="120"/>
        <v>50</v>
      </c>
      <c r="O784" s="16">
        <f t="shared" si="121"/>
        <v>100</v>
      </c>
      <c r="P784" s="16">
        <f t="shared" si="122"/>
        <v>0</v>
      </c>
      <c r="Q784" s="16">
        <f t="shared" si="123"/>
        <v>67</v>
      </c>
      <c r="R784" s="17">
        <f t="shared" si="124"/>
        <v>62.55</v>
      </c>
      <c r="S784" s="17">
        <f t="shared" si="125"/>
        <v>46.75</v>
      </c>
      <c r="T784" s="17">
        <f t="shared" si="126"/>
        <v>52.650000000000006</v>
      </c>
      <c r="U784" s="17">
        <f t="shared" si="127"/>
        <v>54.25</v>
      </c>
      <c r="V784" s="16">
        <f t="shared" si="128"/>
        <v>53.983333333333327</v>
      </c>
      <c r="W784" s="16">
        <f t="shared" si="129"/>
        <v>54.05</v>
      </c>
    </row>
    <row r="785" spans="1:23" ht="13.5" x14ac:dyDescent="0.25">
      <c r="A785" s="3">
        <v>43145</v>
      </c>
      <c r="B785" s="2">
        <v>3.7919999999999998</v>
      </c>
      <c r="C785" s="2">
        <v>62.743993558506261</v>
      </c>
      <c r="D785" s="2">
        <v>-1.6459589286421661E-2</v>
      </c>
      <c r="E785" s="2">
        <v>1.9821913272861855E-2</v>
      </c>
      <c r="F785" s="2">
        <v>3.77874</v>
      </c>
      <c r="G785" s="2">
        <v>3.7683000000000009</v>
      </c>
      <c r="H785" s="2">
        <v>3.7571600000000003</v>
      </c>
      <c r="I785" s="2">
        <v>3.7448859999999984</v>
      </c>
      <c r="J785" s="13">
        <v>3.7920414999999976</v>
      </c>
      <c r="K785" s="13" t="s">
        <v>51</v>
      </c>
      <c r="L785" s="13" t="s">
        <v>48</v>
      </c>
      <c r="M785" s="13" t="s">
        <v>52</v>
      </c>
      <c r="N785" s="16">
        <f t="shared" si="120"/>
        <v>50</v>
      </c>
      <c r="O785" s="16">
        <f t="shared" si="121"/>
        <v>100</v>
      </c>
      <c r="P785" s="16">
        <f t="shared" si="122"/>
        <v>0</v>
      </c>
      <c r="Q785" s="16">
        <f t="shared" si="123"/>
        <v>67</v>
      </c>
      <c r="R785" s="17">
        <f t="shared" si="124"/>
        <v>62.55</v>
      </c>
      <c r="S785" s="17">
        <f t="shared" si="125"/>
        <v>46.75</v>
      </c>
      <c r="T785" s="17">
        <f t="shared" si="126"/>
        <v>52.650000000000006</v>
      </c>
      <c r="U785" s="17">
        <f t="shared" si="127"/>
        <v>54.25</v>
      </c>
      <c r="V785" s="16">
        <f t="shared" si="128"/>
        <v>53.983333333333327</v>
      </c>
      <c r="W785" s="16">
        <f t="shared" si="129"/>
        <v>54.05</v>
      </c>
    </row>
    <row r="786" spans="1:23" ht="13.5" x14ac:dyDescent="0.25">
      <c r="A786" s="3">
        <v>43146</v>
      </c>
      <c r="B786" s="2">
        <v>3.7919999999999998</v>
      </c>
      <c r="C786" s="2">
        <v>62.743993558506261</v>
      </c>
      <c r="D786" s="2">
        <v>-1.6873809757128821E-2</v>
      </c>
      <c r="E786" s="2">
        <v>2.0703257907646478E-2</v>
      </c>
      <c r="F786" s="2">
        <v>3.78538</v>
      </c>
      <c r="G786" s="2">
        <v>3.7720899999999999</v>
      </c>
      <c r="H786" s="2">
        <v>3.7607149999999998</v>
      </c>
      <c r="I786" s="2">
        <v>3.7458339999999994</v>
      </c>
      <c r="J786" s="13">
        <v>3.7920669999999972</v>
      </c>
      <c r="K786" s="13" t="s">
        <v>51</v>
      </c>
      <c r="L786" s="13" t="s">
        <v>48</v>
      </c>
      <c r="M786" s="13" t="s">
        <v>52</v>
      </c>
      <c r="N786" s="16">
        <f t="shared" si="120"/>
        <v>50</v>
      </c>
      <c r="O786" s="16">
        <f t="shared" si="121"/>
        <v>100</v>
      </c>
      <c r="P786" s="16">
        <f t="shared" si="122"/>
        <v>0</v>
      </c>
      <c r="Q786" s="16">
        <f t="shared" si="123"/>
        <v>67</v>
      </c>
      <c r="R786" s="17">
        <f t="shared" si="124"/>
        <v>62.55</v>
      </c>
      <c r="S786" s="17">
        <f t="shared" si="125"/>
        <v>46.75</v>
      </c>
      <c r="T786" s="17">
        <f t="shared" si="126"/>
        <v>52.650000000000006</v>
      </c>
      <c r="U786" s="17">
        <f t="shared" si="127"/>
        <v>54.25</v>
      </c>
      <c r="V786" s="16">
        <f t="shared" si="128"/>
        <v>53.983333333333327</v>
      </c>
      <c r="W786" s="16">
        <f t="shared" si="129"/>
        <v>54.05</v>
      </c>
    </row>
    <row r="787" spans="1:23" ht="13.5" x14ac:dyDescent="0.25">
      <c r="A787" s="3">
        <v>43147</v>
      </c>
      <c r="B787" s="2">
        <v>3.8062</v>
      </c>
      <c r="C787" s="2">
        <v>66.328872019551</v>
      </c>
      <c r="D787" s="2">
        <v>-1.7766731097345279E-2</v>
      </c>
      <c r="E787" s="2">
        <v>2.1838761150873499E-2</v>
      </c>
      <c r="F787" s="2">
        <v>3.7938999999999998</v>
      </c>
      <c r="G787" s="2">
        <v>3.7768299999999995</v>
      </c>
      <c r="H787" s="2">
        <v>3.7618999999999998</v>
      </c>
      <c r="I787" s="2">
        <v>3.7472559999999993</v>
      </c>
      <c r="J787" s="13">
        <v>3.7921634999999974</v>
      </c>
      <c r="K787" s="13" t="s">
        <v>51</v>
      </c>
      <c r="L787" s="13" t="s">
        <v>54</v>
      </c>
      <c r="M787" s="13" t="s">
        <v>52</v>
      </c>
      <c r="N787" s="16">
        <f t="shared" si="120"/>
        <v>50</v>
      </c>
      <c r="O787" s="16">
        <f t="shared" si="121"/>
        <v>100</v>
      </c>
      <c r="P787" s="16">
        <f t="shared" si="122"/>
        <v>0</v>
      </c>
      <c r="Q787" s="16">
        <f t="shared" si="123"/>
        <v>83.5</v>
      </c>
      <c r="R787" s="17">
        <f t="shared" si="124"/>
        <v>65.025000000000006</v>
      </c>
      <c r="S787" s="17">
        <f t="shared" si="125"/>
        <v>50.875</v>
      </c>
      <c r="T787" s="17">
        <f t="shared" si="126"/>
        <v>60.075000000000003</v>
      </c>
      <c r="U787" s="17">
        <f t="shared" si="127"/>
        <v>58.375</v>
      </c>
      <c r="V787" s="16">
        <f t="shared" si="128"/>
        <v>58.658333333333339</v>
      </c>
      <c r="W787" s="16">
        <f t="shared" si="129"/>
        <v>58.587500000000006</v>
      </c>
    </row>
    <row r="788" spans="1:23" ht="13.5" x14ac:dyDescent="0.25">
      <c r="A788" s="3">
        <v>43150</v>
      </c>
      <c r="B788" s="2">
        <v>3.8441000000000001</v>
      </c>
      <c r="C788" s="2">
        <v>73.623864524363626</v>
      </c>
      <c r="D788" s="2">
        <v>-2.1611421821476462E-2</v>
      </c>
      <c r="E788" s="2">
        <v>2.2780619451824642E-2</v>
      </c>
      <c r="F788" s="2">
        <v>3.81</v>
      </c>
      <c r="G788" s="2">
        <v>3.7853599999999994</v>
      </c>
      <c r="H788" s="2">
        <v>3.7668749999999998</v>
      </c>
      <c r="I788" s="2">
        <v>3.7494359999999993</v>
      </c>
      <c r="J788" s="13">
        <v>3.7924719999999983</v>
      </c>
      <c r="K788" s="13" t="s">
        <v>51</v>
      </c>
      <c r="L788" s="13" t="s">
        <v>48</v>
      </c>
      <c r="M788" s="13" t="s">
        <v>52</v>
      </c>
      <c r="N788" s="16">
        <f t="shared" si="120"/>
        <v>50</v>
      </c>
      <c r="O788" s="16">
        <f t="shared" si="121"/>
        <v>100</v>
      </c>
      <c r="P788" s="16">
        <f t="shared" si="122"/>
        <v>0</v>
      </c>
      <c r="Q788" s="16">
        <f t="shared" si="123"/>
        <v>67</v>
      </c>
      <c r="R788" s="17">
        <f t="shared" si="124"/>
        <v>62.55</v>
      </c>
      <c r="S788" s="17">
        <f t="shared" si="125"/>
        <v>46.75</v>
      </c>
      <c r="T788" s="17">
        <f t="shared" si="126"/>
        <v>52.650000000000006</v>
      </c>
      <c r="U788" s="17">
        <f t="shared" si="127"/>
        <v>54.25</v>
      </c>
      <c r="V788" s="16">
        <f t="shared" si="128"/>
        <v>53.983333333333327</v>
      </c>
      <c r="W788" s="16">
        <f t="shared" si="129"/>
        <v>54.05</v>
      </c>
    </row>
    <row r="789" spans="1:23" ht="13.5" x14ac:dyDescent="0.25">
      <c r="A789" s="3">
        <v>43151</v>
      </c>
      <c r="B789" s="2">
        <v>3.8441000000000001</v>
      </c>
      <c r="C789" s="2">
        <v>73.623864524363626</v>
      </c>
      <c r="D789" s="2">
        <v>-2.5349439661505713E-2</v>
      </c>
      <c r="E789" s="2">
        <v>2.3615137081551749E-2</v>
      </c>
      <c r="F789" s="2">
        <v>3.8156800000000004</v>
      </c>
      <c r="G789" s="2">
        <v>3.7938900000000002</v>
      </c>
      <c r="H789" s="2">
        <v>3.7718499999999997</v>
      </c>
      <c r="I789" s="2">
        <v>3.7516159999999998</v>
      </c>
      <c r="J789" s="13">
        <v>3.7927324999999978</v>
      </c>
      <c r="K789" s="13" t="s">
        <v>51</v>
      </c>
      <c r="L789" s="13" t="s">
        <v>48</v>
      </c>
      <c r="M789" s="13" t="s">
        <v>52</v>
      </c>
      <c r="N789" s="16">
        <f t="shared" si="120"/>
        <v>50</v>
      </c>
      <c r="O789" s="16">
        <f t="shared" si="121"/>
        <v>100</v>
      </c>
      <c r="P789" s="16">
        <f t="shared" si="122"/>
        <v>50</v>
      </c>
      <c r="Q789" s="16">
        <f t="shared" si="123"/>
        <v>67</v>
      </c>
      <c r="R789" s="17">
        <f t="shared" si="124"/>
        <v>70.05</v>
      </c>
      <c r="S789" s="17">
        <f t="shared" si="125"/>
        <v>64.25</v>
      </c>
      <c r="T789" s="17">
        <f t="shared" si="126"/>
        <v>65.150000000000006</v>
      </c>
      <c r="U789" s="17">
        <f t="shared" si="127"/>
        <v>66.75</v>
      </c>
      <c r="V789" s="16">
        <f t="shared" si="128"/>
        <v>66.483333333333334</v>
      </c>
      <c r="W789" s="16">
        <f t="shared" si="129"/>
        <v>66.550000000000011</v>
      </c>
    </row>
    <row r="790" spans="1:23" ht="13.5" x14ac:dyDescent="0.25">
      <c r="A790" s="3">
        <v>43152</v>
      </c>
      <c r="B790" s="2">
        <v>3.8489</v>
      </c>
      <c r="C790" s="2">
        <v>74.437340286546174</v>
      </c>
      <c r="D790" s="2">
        <v>-2.9316838941739309E-2</v>
      </c>
      <c r="E790" s="2">
        <v>2.2258594364493983E-2</v>
      </c>
      <c r="F790" s="2">
        <v>3.8270600000000004</v>
      </c>
      <c r="G790" s="2">
        <v>3.8028999999999997</v>
      </c>
      <c r="H790" s="2">
        <v>3.7770649999999995</v>
      </c>
      <c r="I790" s="2">
        <v>3.7539859999999998</v>
      </c>
      <c r="J790" s="13">
        <v>3.7930879999999978</v>
      </c>
      <c r="K790" s="13" t="s">
        <v>51</v>
      </c>
      <c r="L790" s="13" t="s">
        <v>48</v>
      </c>
      <c r="M790" s="13" t="s">
        <v>52</v>
      </c>
      <c r="N790" s="16">
        <f t="shared" si="120"/>
        <v>50</v>
      </c>
      <c r="O790" s="16">
        <f t="shared" si="121"/>
        <v>100</v>
      </c>
      <c r="P790" s="16">
        <f t="shared" si="122"/>
        <v>50</v>
      </c>
      <c r="Q790" s="16">
        <f t="shared" si="123"/>
        <v>67</v>
      </c>
      <c r="R790" s="17">
        <f t="shared" si="124"/>
        <v>70.05</v>
      </c>
      <c r="S790" s="17">
        <f t="shared" si="125"/>
        <v>64.25</v>
      </c>
      <c r="T790" s="17">
        <f t="shared" si="126"/>
        <v>65.150000000000006</v>
      </c>
      <c r="U790" s="17">
        <f t="shared" si="127"/>
        <v>66.75</v>
      </c>
      <c r="V790" s="16">
        <f t="shared" si="128"/>
        <v>66.483333333333334</v>
      </c>
      <c r="W790" s="16">
        <f t="shared" si="129"/>
        <v>66.550000000000011</v>
      </c>
    </row>
    <row r="791" spans="1:23" ht="13.5" x14ac:dyDescent="0.25">
      <c r="A791" s="3">
        <v>43153</v>
      </c>
      <c r="B791" s="2">
        <v>3.8582999999999998</v>
      </c>
      <c r="C791" s="2">
        <v>75.998485827727805</v>
      </c>
      <c r="D791" s="2">
        <v>-3.3814182093583334E-2</v>
      </c>
      <c r="E791" s="2">
        <v>2.0090428383076134E-2</v>
      </c>
      <c r="F791" s="2">
        <v>3.8403199999999997</v>
      </c>
      <c r="G791" s="2">
        <v>3.8128500000000001</v>
      </c>
      <c r="H791" s="2">
        <v>3.7827500000000001</v>
      </c>
      <c r="I791" s="2">
        <v>3.7565439999999999</v>
      </c>
      <c r="J791" s="13">
        <v>3.7935379999999976</v>
      </c>
      <c r="K791" s="13" t="s">
        <v>51</v>
      </c>
      <c r="L791" s="13" t="s">
        <v>48</v>
      </c>
      <c r="M791" s="13" t="s">
        <v>52</v>
      </c>
      <c r="N791" s="16">
        <f t="shared" si="120"/>
        <v>50</v>
      </c>
      <c r="O791" s="16">
        <f t="shared" si="121"/>
        <v>100</v>
      </c>
      <c r="P791" s="16">
        <f t="shared" si="122"/>
        <v>50</v>
      </c>
      <c r="Q791" s="16">
        <f t="shared" si="123"/>
        <v>67</v>
      </c>
      <c r="R791" s="17">
        <f t="shared" si="124"/>
        <v>70.05</v>
      </c>
      <c r="S791" s="17">
        <f t="shared" si="125"/>
        <v>64.25</v>
      </c>
      <c r="T791" s="17">
        <f t="shared" si="126"/>
        <v>65.150000000000006</v>
      </c>
      <c r="U791" s="17">
        <f t="shared" si="127"/>
        <v>66.75</v>
      </c>
      <c r="V791" s="16">
        <f t="shared" si="128"/>
        <v>66.483333333333334</v>
      </c>
      <c r="W791" s="16">
        <f t="shared" si="129"/>
        <v>66.550000000000011</v>
      </c>
    </row>
    <row r="792" spans="1:23" ht="13.5" x14ac:dyDescent="0.25">
      <c r="A792" s="3">
        <v>43154</v>
      </c>
      <c r="B792" s="2">
        <v>3.8489</v>
      </c>
      <c r="C792" s="2">
        <v>71.308583003921257</v>
      </c>
      <c r="D792" s="2">
        <v>-3.6651540037693664E-2</v>
      </c>
      <c r="E792" s="2">
        <v>1.8259882895083967E-2</v>
      </c>
      <c r="F792" s="2">
        <v>3.8488599999999997</v>
      </c>
      <c r="G792" s="2">
        <v>3.8213800000000004</v>
      </c>
      <c r="H792" s="2">
        <v>3.7879649999999998</v>
      </c>
      <c r="I792" s="2">
        <v>3.758913999999999</v>
      </c>
      <c r="J792" s="13">
        <v>3.7940119999999968</v>
      </c>
      <c r="K792" s="13" t="s">
        <v>51</v>
      </c>
      <c r="L792" s="13" t="s">
        <v>48</v>
      </c>
      <c r="M792" s="13" t="s">
        <v>52</v>
      </c>
      <c r="N792" s="16">
        <f t="shared" si="120"/>
        <v>50</v>
      </c>
      <c r="O792" s="16">
        <f t="shared" si="121"/>
        <v>100</v>
      </c>
      <c r="P792" s="16">
        <f t="shared" si="122"/>
        <v>50</v>
      </c>
      <c r="Q792" s="16">
        <f t="shared" si="123"/>
        <v>67</v>
      </c>
      <c r="R792" s="17">
        <f t="shared" si="124"/>
        <v>70.05</v>
      </c>
      <c r="S792" s="17">
        <f t="shared" si="125"/>
        <v>64.25</v>
      </c>
      <c r="T792" s="17">
        <f t="shared" si="126"/>
        <v>65.150000000000006</v>
      </c>
      <c r="U792" s="17">
        <f t="shared" si="127"/>
        <v>66.75</v>
      </c>
      <c r="V792" s="16">
        <f t="shared" si="128"/>
        <v>66.483333333333334</v>
      </c>
      <c r="W792" s="16">
        <f t="shared" si="129"/>
        <v>66.550000000000011</v>
      </c>
    </row>
    <row r="793" spans="1:23" ht="13.5" x14ac:dyDescent="0.25">
      <c r="A793" s="3">
        <v>43157</v>
      </c>
      <c r="B793" s="2">
        <v>3.8631000000000002</v>
      </c>
      <c r="C793" s="2">
        <v>73.92621263484385</v>
      </c>
      <c r="D793" s="2">
        <v>-4.0480791531937843E-2</v>
      </c>
      <c r="E793" s="2">
        <v>1.67529574618401E-2</v>
      </c>
      <c r="F793" s="2">
        <v>3.8526600000000002</v>
      </c>
      <c r="G793" s="2">
        <v>3.8313300000000003</v>
      </c>
      <c r="H793" s="2">
        <v>3.7938899999999998</v>
      </c>
      <c r="I793" s="2">
        <v>3.7612839999999994</v>
      </c>
      <c r="J793" s="13">
        <v>3.7944624999999967</v>
      </c>
      <c r="K793" s="13" t="s">
        <v>51</v>
      </c>
      <c r="L793" s="13" t="s">
        <v>54</v>
      </c>
      <c r="M793" s="13" t="s">
        <v>52</v>
      </c>
      <c r="N793" s="16">
        <f t="shared" si="120"/>
        <v>50</v>
      </c>
      <c r="O793" s="16">
        <f t="shared" si="121"/>
        <v>100</v>
      </c>
      <c r="P793" s="16">
        <f t="shared" si="122"/>
        <v>50</v>
      </c>
      <c r="Q793" s="16">
        <f t="shared" si="123"/>
        <v>83.5</v>
      </c>
      <c r="R793" s="17">
        <f t="shared" si="124"/>
        <v>72.525000000000006</v>
      </c>
      <c r="S793" s="17">
        <f t="shared" si="125"/>
        <v>68.375</v>
      </c>
      <c r="T793" s="17">
        <f t="shared" si="126"/>
        <v>72.575000000000003</v>
      </c>
      <c r="U793" s="17">
        <f t="shared" si="127"/>
        <v>70.875</v>
      </c>
      <c r="V793" s="16">
        <f t="shared" si="128"/>
        <v>71.158333333333346</v>
      </c>
      <c r="W793" s="16">
        <f t="shared" si="129"/>
        <v>71.087500000000006</v>
      </c>
    </row>
    <row r="794" spans="1:23" ht="13.5" x14ac:dyDescent="0.25">
      <c r="A794" s="3">
        <v>43158</v>
      </c>
      <c r="B794" s="2">
        <v>3.8725999999999998</v>
      </c>
      <c r="C794" s="2">
        <v>75.534383913279271</v>
      </c>
      <c r="D794" s="2">
        <v>-3.6841820007121218E-2</v>
      </c>
      <c r="E794" s="2">
        <v>1.4768885231008761E-2</v>
      </c>
      <c r="F794" s="2">
        <v>3.8583599999999998</v>
      </c>
      <c r="G794" s="2">
        <v>3.8370200000000003</v>
      </c>
      <c r="H794" s="2">
        <v>3.8002900000000004</v>
      </c>
      <c r="I794" s="2">
        <v>3.7638439999999997</v>
      </c>
      <c r="J794" s="13">
        <v>3.7949839999999972</v>
      </c>
      <c r="K794" s="13" t="s">
        <v>51</v>
      </c>
      <c r="L794" s="13" t="s">
        <v>48</v>
      </c>
      <c r="M794" s="13" t="s">
        <v>52</v>
      </c>
      <c r="N794" s="16">
        <f t="shared" si="120"/>
        <v>50</v>
      </c>
      <c r="O794" s="16">
        <f t="shared" si="121"/>
        <v>100</v>
      </c>
      <c r="P794" s="16">
        <f t="shared" si="122"/>
        <v>50</v>
      </c>
      <c r="Q794" s="16">
        <f t="shared" si="123"/>
        <v>67</v>
      </c>
      <c r="R794" s="17">
        <f t="shared" si="124"/>
        <v>70.05</v>
      </c>
      <c r="S794" s="17">
        <f t="shared" si="125"/>
        <v>64.25</v>
      </c>
      <c r="T794" s="17">
        <f t="shared" si="126"/>
        <v>65.150000000000006</v>
      </c>
      <c r="U794" s="17">
        <f t="shared" si="127"/>
        <v>66.75</v>
      </c>
      <c r="V794" s="16">
        <f t="shared" si="128"/>
        <v>66.483333333333334</v>
      </c>
      <c r="W794" s="16">
        <f t="shared" si="129"/>
        <v>66.550000000000011</v>
      </c>
    </row>
    <row r="795" spans="1:23" ht="13.5" x14ac:dyDescent="0.25">
      <c r="A795" s="3">
        <v>43159</v>
      </c>
      <c r="B795" s="2">
        <v>3.8725999999999998</v>
      </c>
      <c r="C795" s="2">
        <v>75.534383913279285</v>
      </c>
      <c r="D795" s="2">
        <v>-3.7865511034605337E-2</v>
      </c>
      <c r="E795" s="2">
        <v>1.255609369930356E-2</v>
      </c>
      <c r="F795" s="2">
        <v>3.8631000000000002</v>
      </c>
      <c r="G795" s="2">
        <v>3.8450800000000003</v>
      </c>
      <c r="H795" s="2">
        <v>3.8066900000000006</v>
      </c>
      <c r="I795" s="2">
        <v>3.7664039999999988</v>
      </c>
      <c r="J795" s="13">
        <v>3.795576499999997</v>
      </c>
      <c r="K795" s="13" t="s">
        <v>51</v>
      </c>
      <c r="L795" s="13" t="s">
        <v>54</v>
      </c>
      <c r="M795" s="13" t="s">
        <v>52</v>
      </c>
      <c r="N795" s="16">
        <f t="shared" si="120"/>
        <v>50</v>
      </c>
      <c r="O795" s="16">
        <f t="shared" si="121"/>
        <v>100</v>
      </c>
      <c r="P795" s="16">
        <f t="shared" si="122"/>
        <v>50</v>
      </c>
      <c r="Q795" s="16">
        <f t="shared" si="123"/>
        <v>83.5</v>
      </c>
      <c r="R795" s="17">
        <f t="shared" si="124"/>
        <v>72.525000000000006</v>
      </c>
      <c r="S795" s="17">
        <f t="shared" si="125"/>
        <v>68.375</v>
      </c>
      <c r="T795" s="17">
        <f t="shared" si="126"/>
        <v>72.575000000000003</v>
      </c>
      <c r="U795" s="17">
        <f t="shared" si="127"/>
        <v>70.875</v>
      </c>
      <c r="V795" s="16">
        <f t="shared" si="128"/>
        <v>71.158333333333346</v>
      </c>
      <c r="W795" s="16">
        <f t="shared" si="129"/>
        <v>71.087500000000006</v>
      </c>
    </row>
    <row r="796" spans="1:23" ht="13.5" x14ac:dyDescent="0.25">
      <c r="A796" s="3">
        <v>43160</v>
      </c>
      <c r="B796" s="2">
        <v>3.8868</v>
      </c>
      <c r="C796" s="2">
        <v>77.897591583294428</v>
      </c>
      <c r="D796" s="2">
        <v>-4.0206402739504821E-2</v>
      </c>
      <c r="E796" s="2">
        <v>1.0662140466833945E-2</v>
      </c>
      <c r="F796" s="2">
        <v>3.8688000000000002</v>
      </c>
      <c r="G796" s="2">
        <v>3.8545600000000002</v>
      </c>
      <c r="H796" s="2">
        <v>3.8133249999999999</v>
      </c>
      <c r="I796" s="2">
        <v>3.7693419999999991</v>
      </c>
      <c r="J796" s="13">
        <v>3.7962874999999969</v>
      </c>
      <c r="K796" s="13" t="s">
        <v>51</v>
      </c>
      <c r="L796" s="13" t="s">
        <v>48</v>
      </c>
      <c r="M796" s="13" t="s">
        <v>52</v>
      </c>
      <c r="N796" s="16">
        <f t="shared" si="120"/>
        <v>50</v>
      </c>
      <c r="O796" s="16">
        <f t="shared" si="121"/>
        <v>100</v>
      </c>
      <c r="P796" s="16">
        <f t="shared" si="122"/>
        <v>50</v>
      </c>
      <c r="Q796" s="16">
        <f t="shared" si="123"/>
        <v>67</v>
      </c>
      <c r="R796" s="17">
        <f t="shared" si="124"/>
        <v>70.05</v>
      </c>
      <c r="S796" s="17">
        <f t="shared" si="125"/>
        <v>64.25</v>
      </c>
      <c r="T796" s="17">
        <f t="shared" si="126"/>
        <v>65.150000000000006</v>
      </c>
      <c r="U796" s="17">
        <f t="shared" si="127"/>
        <v>66.75</v>
      </c>
      <c r="V796" s="16">
        <f t="shared" si="128"/>
        <v>66.483333333333334</v>
      </c>
      <c r="W796" s="16">
        <f t="shared" si="129"/>
        <v>66.550000000000011</v>
      </c>
    </row>
    <row r="797" spans="1:23" ht="13.5" x14ac:dyDescent="0.25">
      <c r="A797" s="3">
        <v>43161</v>
      </c>
      <c r="B797" s="2">
        <v>3.8868</v>
      </c>
      <c r="C797" s="2">
        <v>77.897591583294428</v>
      </c>
      <c r="D797" s="2">
        <v>-4.0477968573947365E-2</v>
      </c>
      <c r="E797" s="2">
        <v>9.1006757042669129E-3</v>
      </c>
      <c r="F797" s="2">
        <v>3.8763800000000002</v>
      </c>
      <c r="G797" s="2">
        <v>3.8626199999999997</v>
      </c>
      <c r="H797" s="2">
        <v>3.8197249999999996</v>
      </c>
      <c r="I797" s="2">
        <v>3.7721859999999992</v>
      </c>
      <c r="J797" s="13">
        <v>3.7969984999999973</v>
      </c>
      <c r="K797" s="13" t="s">
        <v>51</v>
      </c>
      <c r="L797" s="13" t="s">
        <v>48</v>
      </c>
      <c r="M797" s="13" t="s">
        <v>52</v>
      </c>
      <c r="N797" s="16">
        <f t="shared" si="120"/>
        <v>50</v>
      </c>
      <c r="O797" s="16">
        <f t="shared" si="121"/>
        <v>100</v>
      </c>
      <c r="P797" s="16">
        <f t="shared" si="122"/>
        <v>50</v>
      </c>
      <c r="Q797" s="16">
        <f t="shared" si="123"/>
        <v>67</v>
      </c>
      <c r="R797" s="17">
        <f t="shared" si="124"/>
        <v>70.05</v>
      </c>
      <c r="S797" s="17">
        <f t="shared" si="125"/>
        <v>64.25</v>
      </c>
      <c r="T797" s="17">
        <f t="shared" si="126"/>
        <v>65.150000000000006</v>
      </c>
      <c r="U797" s="17">
        <f t="shared" si="127"/>
        <v>66.75</v>
      </c>
      <c r="V797" s="16">
        <f t="shared" si="128"/>
        <v>66.483333333333334</v>
      </c>
      <c r="W797" s="16">
        <f t="shared" si="129"/>
        <v>66.550000000000011</v>
      </c>
    </row>
    <row r="798" spans="1:23" ht="13.5" x14ac:dyDescent="0.25">
      <c r="A798" s="3">
        <v>43164</v>
      </c>
      <c r="B798" s="2">
        <v>3.8868</v>
      </c>
      <c r="C798" s="2">
        <v>77.897591583294428</v>
      </c>
      <c r="D798" s="2">
        <v>-3.5317195725445671E-2</v>
      </c>
      <c r="E798" s="2">
        <v>7.8663843731709444E-3</v>
      </c>
      <c r="F798" s="2">
        <v>3.8811200000000001</v>
      </c>
      <c r="G798" s="2">
        <v>3.8668900000000002</v>
      </c>
      <c r="H798" s="2">
        <v>3.8261249999999989</v>
      </c>
      <c r="I798" s="2">
        <v>3.7750299999999992</v>
      </c>
      <c r="J798" s="13">
        <v>3.7977094999999967</v>
      </c>
      <c r="K798" s="13" t="s">
        <v>51</v>
      </c>
      <c r="L798" s="13" t="s">
        <v>48</v>
      </c>
      <c r="M798" s="13" t="s">
        <v>52</v>
      </c>
      <c r="N798" s="16">
        <f t="shared" si="120"/>
        <v>50</v>
      </c>
      <c r="O798" s="16">
        <f t="shared" si="121"/>
        <v>100</v>
      </c>
      <c r="P798" s="16">
        <f t="shared" si="122"/>
        <v>50</v>
      </c>
      <c r="Q798" s="16">
        <f t="shared" si="123"/>
        <v>67</v>
      </c>
      <c r="R798" s="17">
        <f t="shared" si="124"/>
        <v>70.05</v>
      </c>
      <c r="S798" s="17">
        <f t="shared" si="125"/>
        <v>64.25</v>
      </c>
      <c r="T798" s="17">
        <f t="shared" si="126"/>
        <v>65.150000000000006</v>
      </c>
      <c r="U798" s="17">
        <f t="shared" si="127"/>
        <v>66.75</v>
      </c>
      <c r="V798" s="16">
        <f t="shared" si="128"/>
        <v>66.483333333333334</v>
      </c>
      <c r="W798" s="16">
        <f t="shared" si="129"/>
        <v>66.550000000000011</v>
      </c>
    </row>
    <row r="799" spans="1:23" ht="13.5" x14ac:dyDescent="0.25">
      <c r="A799" s="3">
        <v>43165</v>
      </c>
      <c r="B799" s="2">
        <v>3.8915000000000002</v>
      </c>
      <c r="C799" s="2">
        <v>78.746272435940924</v>
      </c>
      <c r="D799" s="2">
        <v>-3.1706137844420557E-2</v>
      </c>
      <c r="E799" s="2">
        <v>6.941597338135843E-3</v>
      </c>
      <c r="F799" s="2">
        <v>3.8849000000000005</v>
      </c>
      <c r="G799" s="2">
        <v>3.8716299999999997</v>
      </c>
      <c r="H799" s="2">
        <v>3.8327599999999991</v>
      </c>
      <c r="I799" s="2">
        <v>3.7767359999999996</v>
      </c>
      <c r="J799" s="13">
        <v>3.7984914999999959</v>
      </c>
      <c r="K799" s="13" t="s">
        <v>51</v>
      </c>
      <c r="L799" s="13" t="s">
        <v>48</v>
      </c>
      <c r="M799" s="13" t="s">
        <v>52</v>
      </c>
      <c r="N799" s="16">
        <f t="shared" si="120"/>
        <v>50</v>
      </c>
      <c r="O799" s="16">
        <f t="shared" si="121"/>
        <v>100</v>
      </c>
      <c r="P799" s="16">
        <f t="shared" si="122"/>
        <v>50</v>
      </c>
      <c r="Q799" s="16">
        <f t="shared" si="123"/>
        <v>67</v>
      </c>
      <c r="R799" s="17">
        <f t="shared" si="124"/>
        <v>70.05</v>
      </c>
      <c r="S799" s="17">
        <f t="shared" si="125"/>
        <v>64.25</v>
      </c>
      <c r="T799" s="17">
        <f t="shared" si="126"/>
        <v>65.150000000000006</v>
      </c>
      <c r="U799" s="17">
        <f t="shared" si="127"/>
        <v>66.75</v>
      </c>
      <c r="V799" s="16">
        <f t="shared" si="128"/>
        <v>66.483333333333334</v>
      </c>
      <c r="W799" s="16">
        <f t="shared" si="129"/>
        <v>66.550000000000011</v>
      </c>
    </row>
    <row r="800" spans="1:23" ht="13.5" x14ac:dyDescent="0.25">
      <c r="A800" s="3">
        <v>43166</v>
      </c>
      <c r="B800" s="2">
        <v>3.9104999999999999</v>
      </c>
      <c r="C800" s="2">
        <v>81.79029664289979</v>
      </c>
      <c r="D800" s="2">
        <v>-2.9724754742826764E-2</v>
      </c>
      <c r="E800" s="2">
        <v>6.2077896441477178E-3</v>
      </c>
      <c r="F800" s="2">
        <v>3.8924799999999999</v>
      </c>
      <c r="G800" s="2">
        <v>3.8777900000000001</v>
      </c>
      <c r="H800" s="2">
        <v>3.8403449999999992</v>
      </c>
      <c r="I800" s="2">
        <v>3.7788219999999999</v>
      </c>
      <c r="J800" s="13">
        <v>3.7997239999999959</v>
      </c>
      <c r="K800" s="13" t="s">
        <v>51</v>
      </c>
      <c r="L800" s="13" t="s">
        <v>48</v>
      </c>
      <c r="M800" s="13" t="s">
        <v>52</v>
      </c>
      <c r="N800" s="16">
        <f t="shared" si="120"/>
        <v>50</v>
      </c>
      <c r="O800" s="16">
        <f t="shared" si="121"/>
        <v>100</v>
      </c>
      <c r="P800" s="16">
        <f t="shared" si="122"/>
        <v>50</v>
      </c>
      <c r="Q800" s="16">
        <f t="shared" si="123"/>
        <v>67</v>
      </c>
      <c r="R800" s="17">
        <f t="shared" si="124"/>
        <v>70.05</v>
      </c>
      <c r="S800" s="17">
        <f t="shared" si="125"/>
        <v>64.25</v>
      </c>
      <c r="T800" s="17">
        <f t="shared" si="126"/>
        <v>65.150000000000006</v>
      </c>
      <c r="U800" s="17">
        <f t="shared" si="127"/>
        <v>66.75</v>
      </c>
      <c r="V800" s="16">
        <f t="shared" si="128"/>
        <v>66.483333333333334</v>
      </c>
      <c r="W800" s="16">
        <f t="shared" si="129"/>
        <v>66.550000000000011</v>
      </c>
    </row>
    <row r="801" spans="1:23" ht="13.5" x14ac:dyDescent="0.25">
      <c r="A801" s="3">
        <v>43167</v>
      </c>
      <c r="B801" s="2">
        <v>3.9437000000000002</v>
      </c>
      <c r="C801" s="2">
        <v>85.656167651948437</v>
      </c>
      <c r="D801" s="2">
        <v>-2.9548745136246168E-2</v>
      </c>
      <c r="E801" s="2">
        <v>5.6613075481207684E-3</v>
      </c>
      <c r="F801" s="2">
        <v>3.9038600000000003</v>
      </c>
      <c r="G801" s="2">
        <v>3.8863300000000001</v>
      </c>
      <c r="H801" s="2">
        <v>3.8495900000000001</v>
      </c>
      <c r="I801" s="2">
        <v>3.7818559999999994</v>
      </c>
      <c r="J801" s="13">
        <v>3.8011699999999968</v>
      </c>
      <c r="K801" s="13" t="s">
        <v>51</v>
      </c>
      <c r="L801" s="13" t="s">
        <v>48</v>
      </c>
      <c r="M801" s="13" t="s">
        <v>52</v>
      </c>
      <c r="N801" s="16">
        <f t="shared" si="120"/>
        <v>50</v>
      </c>
      <c r="O801" s="16">
        <f t="shared" si="121"/>
        <v>100</v>
      </c>
      <c r="P801" s="16">
        <f t="shared" si="122"/>
        <v>50</v>
      </c>
      <c r="Q801" s="16">
        <f t="shared" si="123"/>
        <v>67</v>
      </c>
      <c r="R801" s="17">
        <f t="shared" si="124"/>
        <v>70.05</v>
      </c>
      <c r="S801" s="17">
        <f t="shared" si="125"/>
        <v>64.25</v>
      </c>
      <c r="T801" s="17">
        <f t="shared" si="126"/>
        <v>65.150000000000006</v>
      </c>
      <c r="U801" s="17">
        <f t="shared" si="127"/>
        <v>66.75</v>
      </c>
      <c r="V801" s="16">
        <f t="shared" si="128"/>
        <v>66.483333333333334</v>
      </c>
      <c r="W801" s="16">
        <f t="shared" si="129"/>
        <v>66.550000000000011</v>
      </c>
    </row>
    <row r="802" spans="1:23" ht="13.5" x14ac:dyDescent="0.25">
      <c r="A802" s="3">
        <v>43168</v>
      </c>
      <c r="B802" s="2">
        <v>3.9626000000000001</v>
      </c>
      <c r="C802" s="2">
        <v>87.308057175374273</v>
      </c>
      <c r="D802" s="2">
        <v>-3.2893481254894219E-2</v>
      </c>
      <c r="E802" s="2">
        <v>5.2912865805263944E-3</v>
      </c>
      <c r="F802" s="2">
        <v>3.9190200000000006</v>
      </c>
      <c r="G802" s="2">
        <v>3.8977000000000004</v>
      </c>
      <c r="H802" s="2">
        <v>3.8595400000000004</v>
      </c>
      <c r="I802" s="2">
        <v>3.7847939999999998</v>
      </c>
      <c r="J802" s="13">
        <v>3.8026629999999968</v>
      </c>
      <c r="K802" s="13" t="s">
        <v>51</v>
      </c>
      <c r="L802" s="13" t="s">
        <v>48</v>
      </c>
      <c r="M802" s="13" t="s">
        <v>52</v>
      </c>
      <c r="N802" s="16">
        <f t="shared" si="120"/>
        <v>50</v>
      </c>
      <c r="O802" s="16">
        <f t="shared" si="121"/>
        <v>100</v>
      </c>
      <c r="P802" s="16">
        <f t="shared" si="122"/>
        <v>50</v>
      </c>
      <c r="Q802" s="16">
        <f t="shared" si="123"/>
        <v>67</v>
      </c>
      <c r="R802" s="17">
        <f t="shared" si="124"/>
        <v>70.05</v>
      </c>
      <c r="S802" s="17">
        <f t="shared" si="125"/>
        <v>64.25</v>
      </c>
      <c r="T802" s="17">
        <f t="shared" si="126"/>
        <v>65.150000000000006</v>
      </c>
      <c r="U802" s="17">
        <f t="shared" si="127"/>
        <v>66.75</v>
      </c>
      <c r="V802" s="16">
        <f t="shared" si="128"/>
        <v>66.483333333333334</v>
      </c>
      <c r="W802" s="16">
        <f t="shared" si="129"/>
        <v>66.550000000000011</v>
      </c>
    </row>
    <row r="803" spans="1:23" ht="13.5" x14ac:dyDescent="0.25">
      <c r="A803" s="3">
        <v>43171</v>
      </c>
      <c r="B803" s="2">
        <v>3.9815999999999998</v>
      </c>
      <c r="C803" s="2">
        <v>88.715050100883758</v>
      </c>
      <c r="D803" s="2">
        <v>-3.5657665037255093E-2</v>
      </c>
      <c r="E803" s="2">
        <v>5.082510071036093E-3</v>
      </c>
      <c r="F803" s="2">
        <v>3.9379799999999996</v>
      </c>
      <c r="G803" s="2">
        <v>3.9095500000000003</v>
      </c>
      <c r="H803" s="2">
        <v>3.8704400000000008</v>
      </c>
      <c r="I803" s="2">
        <v>3.7876379999999994</v>
      </c>
      <c r="J803" s="13">
        <v>3.804226999999996</v>
      </c>
      <c r="K803" s="13" t="s">
        <v>51</v>
      </c>
      <c r="L803" s="13" t="s">
        <v>48</v>
      </c>
      <c r="M803" s="13" t="s">
        <v>52</v>
      </c>
      <c r="N803" s="16">
        <f t="shared" si="120"/>
        <v>50</v>
      </c>
      <c r="O803" s="16">
        <f t="shared" si="121"/>
        <v>100</v>
      </c>
      <c r="P803" s="16">
        <f t="shared" si="122"/>
        <v>50</v>
      </c>
      <c r="Q803" s="16">
        <f t="shared" si="123"/>
        <v>67</v>
      </c>
      <c r="R803" s="17">
        <f t="shared" si="124"/>
        <v>70.05</v>
      </c>
      <c r="S803" s="17">
        <f t="shared" si="125"/>
        <v>64.25</v>
      </c>
      <c r="T803" s="17">
        <f t="shared" si="126"/>
        <v>65.150000000000006</v>
      </c>
      <c r="U803" s="17">
        <f t="shared" si="127"/>
        <v>66.75</v>
      </c>
      <c r="V803" s="16">
        <f t="shared" si="128"/>
        <v>66.483333333333334</v>
      </c>
      <c r="W803" s="16">
        <f t="shared" si="129"/>
        <v>66.550000000000011</v>
      </c>
    </row>
    <row r="804" spans="1:23" ht="13.5" x14ac:dyDescent="0.25">
      <c r="A804" s="3">
        <v>43172</v>
      </c>
      <c r="B804" s="2">
        <v>3.9815999999999998</v>
      </c>
      <c r="C804" s="2">
        <v>88.715050100883758</v>
      </c>
      <c r="D804" s="2">
        <v>-3.7305869823580196E-2</v>
      </c>
      <c r="E804" s="2">
        <v>4.5493155002940605E-3</v>
      </c>
      <c r="F804" s="2">
        <v>3.9560000000000004</v>
      </c>
      <c r="G804" s="2">
        <v>3.9204500000000002</v>
      </c>
      <c r="H804" s="2">
        <v>3.8787350000000003</v>
      </c>
      <c r="I804" s="2">
        <v>3.7932319999999988</v>
      </c>
      <c r="J804" s="13">
        <v>3.8057909999999966</v>
      </c>
      <c r="K804" s="13" t="s">
        <v>51</v>
      </c>
      <c r="L804" s="13" t="s">
        <v>48</v>
      </c>
      <c r="M804" s="13" t="s">
        <v>52</v>
      </c>
      <c r="N804" s="16">
        <f t="shared" si="120"/>
        <v>50</v>
      </c>
      <c r="O804" s="16">
        <f t="shared" si="121"/>
        <v>100</v>
      </c>
      <c r="P804" s="16">
        <f t="shared" si="122"/>
        <v>50</v>
      </c>
      <c r="Q804" s="16">
        <f t="shared" si="123"/>
        <v>67</v>
      </c>
      <c r="R804" s="17">
        <f t="shared" si="124"/>
        <v>70.05</v>
      </c>
      <c r="S804" s="17">
        <f t="shared" si="125"/>
        <v>64.25</v>
      </c>
      <c r="T804" s="17">
        <f t="shared" si="126"/>
        <v>65.150000000000006</v>
      </c>
      <c r="U804" s="17">
        <f t="shared" si="127"/>
        <v>66.75</v>
      </c>
      <c r="V804" s="16">
        <f t="shared" si="128"/>
        <v>66.483333333333334</v>
      </c>
      <c r="W804" s="16">
        <f t="shared" si="129"/>
        <v>66.550000000000011</v>
      </c>
    </row>
    <row r="805" spans="1:23" ht="13.5" x14ac:dyDescent="0.25">
      <c r="A805" s="3">
        <v>43173</v>
      </c>
      <c r="B805" s="2">
        <v>3.9815999999999998</v>
      </c>
      <c r="C805" s="2">
        <v>88.715050100883758</v>
      </c>
      <c r="D805" s="2">
        <v>-3.9414225484392773E-2</v>
      </c>
      <c r="E805" s="2">
        <v>3.9883128219339089E-3</v>
      </c>
      <c r="F805" s="2">
        <v>3.9702199999999999</v>
      </c>
      <c r="G805" s="2">
        <v>3.9313499999999997</v>
      </c>
      <c r="H805" s="2">
        <v>3.8882150000000002</v>
      </c>
      <c r="I805" s="2">
        <v>3.7987299999999982</v>
      </c>
      <c r="J805" s="13">
        <v>3.8073549999999954</v>
      </c>
      <c r="K805" s="13" t="s">
        <v>51</v>
      </c>
      <c r="L805" s="13" t="s">
        <v>48</v>
      </c>
      <c r="M805" s="13" t="s">
        <v>52</v>
      </c>
      <c r="N805" s="16">
        <f t="shared" si="120"/>
        <v>50</v>
      </c>
      <c r="O805" s="16">
        <f t="shared" si="121"/>
        <v>100</v>
      </c>
      <c r="P805" s="16">
        <f t="shared" si="122"/>
        <v>50</v>
      </c>
      <c r="Q805" s="16">
        <f t="shared" si="123"/>
        <v>67</v>
      </c>
      <c r="R805" s="17">
        <f t="shared" si="124"/>
        <v>70.05</v>
      </c>
      <c r="S805" s="17">
        <f t="shared" si="125"/>
        <v>64.25</v>
      </c>
      <c r="T805" s="17">
        <f t="shared" si="126"/>
        <v>65.150000000000006</v>
      </c>
      <c r="U805" s="17">
        <f t="shared" si="127"/>
        <v>66.75</v>
      </c>
      <c r="V805" s="16">
        <f t="shared" si="128"/>
        <v>66.483333333333334</v>
      </c>
      <c r="W805" s="16">
        <f t="shared" si="129"/>
        <v>66.550000000000011</v>
      </c>
    </row>
    <row r="806" spans="1:23" ht="13.5" x14ac:dyDescent="0.25">
      <c r="A806" s="3">
        <v>43174</v>
      </c>
      <c r="B806" s="2">
        <v>4.0289999999999999</v>
      </c>
      <c r="C806" s="2">
        <v>91.612297669528658</v>
      </c>
      <c r="D806" s="2">
        <v>-4.318556709346888E-2</v>
      </c>
      <c r="E806" s="2">
        <v>2.1835893895802141E-3</v>
      </c>
      <c r="F806" s="2">
        <v>3.9872799999999997</v>
      </c>
      <c r="G806" s="2">
        <v>3.9455700000000009</v>
      </c>
      <c r="H806" s="2">
        <v>3.9000650000000001</v>
      </c>
      <c r="I806" s="2">
        <v>3.805175999999999</v>
      </c>
      <c r="J806" s="13">
        <v>3.8092034999999953</v>
      </c>
      <c r="K806" s="13" t="s">
        <v>51</v>
      </c>
      <c r="L806" s="13" t="s">
        <v>48</v>
      </c>
      <c r="M806" s="13" t="s">
        <v>52</v>
      </c>
      <c r="N806" s="16">
        <f t="shared" si="120"/>
        <v>50</v>
      </c>
      <c r="O806" s="16">
        <f t="shared" si="121"/>
        <v>100</v>
      </c>
      <c r="P806" s="16">
        <f t="shared" si="122"/>
        <v>50</v>
      </c>
      <c r="Q806" s="16">
        <f t="shared" si="123"/>
        <v>67</v>
      </c>
      <c r="R806" s="17">
        <f t="shared" si="124"/>
        <v>70.05</v>
      </c>
      <c r="S806" s="17">
        <f t="shared" si="125"/>
        <v>64.25</v>
      </c>
      <c r="T806" s="17">
        <f t="shared" si="126"/>
        <v>65.150000000000006</v>
      </c>
      <c r="U806" s="17">
        <f t="shared" si="127"/>
        <v>66.75</v>
      </c>
      <c r="V806" s="16">
        <f t="shared" si="128"/>
        <v>66.483333333333334</v>
      </c>
      <c r="W806" s="16">
        <f t="shared" si="129"/>
        <v>66.550000000000011</v>
      </c>
    </row>
    <row r="807" spans="1:23" ht="13.5" x14ac:dyDescent="0.25">
      <c r="A807" s="3">
        <v>43175</v>
      </c>
      <c r="B807" s="2">
        <v>4.2706999999999997</v>
      </c>
      <c r="C807" s="2">
        <v>96.51939045880934</v>
      </c>
      <c r="D807" s="2">
        <v>-6.517239522487106E-2</v>
      </c>
      <c r="E807" s="2">
        <v>-7.2221246509502983E-4</v>
      </c>
      <c r="F807" s="2">
        <v>4.0488999999999997</v>
      </c>
      <c r="G807" s="2">
        <v>3.9839599999999997</v>
      </c>
      <c r="H807" s="2">
        <v>3.9232900000000002</v>
      </c>
      <c r="I807" s="2">
        <v>3.8164559999999987</v>
      </c>
      <c r="J807" s="13">
        <v>3.8122604999999954</v>
      </c>
      <c r="K807" s="13" t="s">
        <v>51</v>
      </c>
      <c r="L807" s="13" t="s">
        <v>48</v>
      </c>
      <c r="M807" s="13" t="s">
        <v>52</v>
      </c>
      <c r="N807" s="16">
        <f t="shared" si="120"/>
        <v>50</v>
      </c>
      <c r="O807" s="16">
        <f t="shared" si="121"/>
        <v>100</v>
      </c>
      <c r="P807" s="16">
        <f t="shared" si="122"/>
        <v>50</v>
      </c>
      <c r="Q807" s="16">
        <f t="shared" si="123"/>
        <v>67</v>
      </c>
      <c r="R807" s="17">
        <f t="shared" si="124"/>
        <v>70.05</v>
      </c>
      <c r="S807" s="17">
        <f t="shared" si="125"/>
        <v>64.25</v>
      </c>
      <c r="T807" s="17">
        <f t="shared" si="126"/>
        <v>65.150000000000006</v>
      </c>
      <c r="U807" s="17">
        <f t="shared" si="127"/>
        <v>66.75</v>
      </c>
      <c r="V807" s="16">
        <f t="shared" si="128"/>
        <v>66.483333333333334</v>
      </c>
      <c r="W807" s="16">
        <f t="shared" si="129"/>
        <v>66.550000000000011</v>
      </c>
    </row>
    <row r="808" spans="1:23" ht="13.5" x14ac:dyDescent="0.25">
      <c r="A808" s="3">
        <v>43178</v>
      </c>
      <c r="B808" s="2">
        <v>4.4603000000000002</v>
      </c>
      <c r="C808" s="2">
        <v>97.670630721803619</v>
      </c>
      <c r="D808" s="2">
        <v>-0.10007521048195356</v>
      </c>
      <c r="E808" s="2">
        <v>-3.8675377636809049E-3</v>
      </c>
      <c r="F808" s="2">
        <v>4.1446400000000008</v>
      </c>
      <c r="G808" s="2">
        <v>4.0413100000000002</v>
      </c>
      <c r="H808" s="2">
        <v>3.9541000000000004</v>
      </c>
      <c r="I808" s="2">
        <v>3.8315279999999983</v>
      </c>
      <c r="J808" s="13">
        <v>3.8162179999999957</v>
      </c>
      <c r="K808" s="13" t="s">
        <v>51</v>
      </c>
      <c r="L808" s="13" t="s">
        <v>48</v>
      </c>
      <c r="M808" s="13" t="s">
        <v>52</v>
      </c>
      <c r="N808" s="16">
        <f t="shared" si="120"/>
        <v>50</v>
      </c>
      <c r="O808" s="16">
        <f t="shared" si="121"/>
        <v>100</v>
      </c>
      <c r="P808" s="16">
        <f t="shared" si="122"/>
        <v>50</v>
      </c>
      <c r="Q808" s="16">
        <f t="shared" si="123"/>
        <v>67</v>
      </c>
      <c r="R808" s="17">
        <f t="shared" si="124"/>
        <v>70.05</v>
      </c>
      <c r="S808" s="17">
        <f t="shared" si="125"/>
        <v>64.25</v>
      </c>
      <c r="T808" s="17">
        <f t="shared" si="126"/>
        <v>65.150000000000006</v>
      </c>
      <c r="U808" s="17">
        <f t="shared" si="127"/>
        <v>66.75</v>
      </c>
      <c r="V808" s="16">
        <f t="shared" si="128"/>
        <v>66.483333333333334</v>
      </c>
      <c r="W808" s="16">
        <f t="shared" si="129"/>
        <v>66.550000000000011</v>
      </c>
    </row>
    <row r="809" spans="1:23" ht="13.5" x14ac:dyDescent="0.25">
      <c r="A809" s="3">
        <v>43180</v>
      </c>
      <c r="B809" s="2">
        <v>4.6356999999999999</v>
      </c>
      <c r="C809" s="2">
        <v>98.247967036816547</v>
      </c>
      <c r="D809" s="2">
        <v>-0.14508539097702489</v>
      </c>
      <c r="E809" s="2">
        <v>-6.9967010735360533E-3</v>
      </c>
      <c r="F809" s="2">
        <v>4.2754599999999998</v>
      </c>
      <c r="G809" s="2">
        <v>4.115730000000001</v>
      </c>
      <c r="H809" s="2">
        <v>3.9936800000000003</v>
      </c>
      <c r="I809" s="2">
        <v>3.8501079999999992</v>
      </c>
      <c r="J809" s="13">
        <v>3.8210524999999955</v>
      </c>
      <c r="K809" s="13" t="s">
        <v>51</v>
      </c>
      <c r="L809" s="13" t="s">
        <v>48</v>
      </c>
      <c r="M809" s="13" t="s">
        <v>52</v>
      </c>
      <c r="N809" s="16">
        <f t="shared" si="120"/>
        <v>50</v>
      </c>
      <c r="O809" s="16">
        <f t="shared" si="121"/>
        <v>100</v>
      </c>
      <c r="P809" s="16">
        <f t="shared" si="122"/>
        <v>50</v>
      </c>
      <c r="Q809" s="16">
        <f t="shared" si="123"/>
        <v>67</v>
      </c>
      <c r="R809" s="17">
        <f t="shared" si="124"/>
        <v>70.05</v>
      </c>
      <c r="S809" s="17">
        <f t="shared" si="125"/>
        <v>64.25</v>
      </c>
      <c r="T809" s="17">
        <f t="shared" si="126"/>
        <v>65.150000000000006</v>
      </c>
      <c r="U809" s="17">
        <f t="shared" si="127"/>
        <v>66.75</v>
      </c>
      <c r="V809" s="16">
        <f t="shared" si="128"/>
        <v>66.483333333333334</v>
      </c>
      <c r="W809" s="16">
        <f t="shared" si="129"/>
        <v>66.550000000000011</v>
      </c>
    </row>
    <row r="810" spans="1:23" ht="13.5" x14ac:dyDescent="0.25">
      <c r="A810" s="3">
        <v>43181</v>
      </c>
      <c r="B810" s="2">
        <v>4.6736000000000004</v>
      </c>
      <c r="C810" s="2">
        <v>98.343504789538557</v>
      </c>
      <c r="D810" s="2">
        <v>-0.1870616248010597</v>
      </c>
      <c r="E810" s="2">
        <v>-1.001643531421474E-2</v>
      </c>
      <c r="F810" s="2">
        <v>4.4138599999999997</v>
      </c>
      <c r="G810" s="2">
        <v>4.1920399999999995</v>
      </c>
      <c r="H810" s="2">
        <v>4.0349150000000007</v>
      </c>
      <c r="I810" s="2">
        <v>3.8695419999999983</v>
      </c>
      <c r="J810" s="13">
        <v>3.8260529999999955</v>
      </c>
      <c r="K810" s="13" t="s">
        <v>51</v>
      </c>
      <c r="L810" s="13" t="s">
        <v>48</v>
      </c>
      <c r="M810" s="13" t="s">
        <v>52</v>
      </c>
      <c r="N810" s="16">
        <f t="shared" si="120"/>
        <v>50</v>
      </c>
      <c r="O810" s="16">
        <f t="shared" si="121"/>
        <v>100</v>
      </c>
      <c r="P810" s="16">
        <f t="shared" si="122"/>
        <v>50</v>
      </c>
      <c r="Q810" s="16">
        <f t="shared" si="123"/>
        <v>67</v>
      </c>
      <c r="R810" s="17">
        <f t="shared" si="124"/>
        <v>70.05</v>
      </c>
      <c r="S810" s="17">
        <f t="shared" si="125"/>
        <v>64.25</v>
      </c>
      <c r="T810" s="17">
        <f t="shared" si="126"/>
        <v>65.150000000000006</v>
      </c>
      <c r="U810" s="17">
        <f t="shared" si="127"/>
        <v>66.75</v>
      </c>
      <c r="V810" s="16">
        <f t="shared" si="128"/>
        <v>66.483333333333334</v>
      </c>
      <c r="W810" s="16">
        <f t="shared" si="129"/>
        <v>66.550000000000011</v>
      </c>
    </row>
    <row r="811" spans="1:23" ht="13.5" x14ac:dyDescent="0.25">
      <c r="A811" s="3">
        <v>43182</v>
      </c>
      <c r="B811" s="2">
        <v>4.6688999999999998</v>
      </c>
      <c r="C811" s="2">
        <v>97.6325033095479</v>
      </c>
      <c r="D811" s="2">
        <v>-0.22105768691617556</v>
      </c>
      <c r="E811" s="2">
        <v>-1.2512606439512585E-2</v>
      </c>
      <c r="F811" s="2">
        <v>4.5418400000000005</v>
      </c>
      <c r="G811" s="2">
        <v>4.2645600000000004</v>
      </c>
      <c r="H811" s="2">
        <v>4.0754450000000002</v>
      </c>
      <c r="I811" s="2">
        <v>3.8887859999999996</v>
      </c>
      <c r="J811" s="13">
        <v>3.8307929999999946</v>
      </c>
      <c r="K811" s="13" t="s">
        <v>51</v>
      </c>
      <c r="L811" s="13" t="s">
        <v>48</v>
      </c>
      <c r="M811" s="13" t="s">
        <v>52</v>
      </c>
      <c r="N811" s="16">
        <f t="shared" si="120"/>
        <v>50</v>
      </c>
      <c r="O811" s="16">
        <f t="shared" si="121"/>
        <v>100</v>
      </c>
      <c r="P811" s="16">
        <f t="shared" si="122"/>
        <v>50</v>
      </c>
      <c r="Q811" s="16">
        <f t="shared" si="123"/>
        <v>67</v>
      </c>
      <c r="R811" s="17">
        <f t="shared" si="124"/>
        <v>70.05</v>
      </c>
      <c r="S811" s="17">
        <f t="shared" si="125"/>
        <v>64.25</v>
      </c>
      <c r="T811" s="17">
        <f t="shared" si="126"/>
        <v>65.150000000000006</v>
      </c>
      <c r="U811" s="17">
        <f t="shared" si="127"/>
        <v>66.75</v>
      </c>
      <c r="V811" s="16">
        <f t="shared" si="128"/>
        <v>66.483333333333334</v>
      </c>
      <c r="W811" s="16">
        <f t="shared" si="129"/>
        <v>66.550000000000011</v>
      </c>
    </row>
    <row r="812" spans="1:23" ht="13.5" x14ac:dyDescent="0.25">
      <c r="A812" s="3">
        <v>43185</v>
      </c>
      <c r="B812" s="2">
        <v>4.6688999999999998</v>
      </c>
      <c r="C812" s="2">
        <v>97.6325033095479</v>
      </c>
      <c r="D812" s="2">
        <v>-0.25053029755432865</v>
      </c>
      <c r="E812" s="2">
        <v>-1.456455101426651E-2</v>
      </c>
      <c r="F812" s="2">
        <v>4.62148</v>
      </c>
      <c r="G812" s="2">
        <v>4.3351899999999999</v>
      </c>
      <c r="H812" s="2">
        <v>4.1164449999999988</v>
      </c>
      <c r="I812" s="2">
        <v>3.9083139999999998</v>
      </c>
      <c r="J812" s="13">
        <v>3.8354144999999948</v>
      </c>
      <c r="K812" s="13" t="s">
        <v>51</v>
      </c>
      <c r="L812" s="13" t="s">
        <v>48</v>
      </c>
      <c r="M812" s="13" t="s">
        <v>52</v>
      </c>
      <c r="N812" s="16">
        <f t="shared" si="120"/>
        <v>50</v>
      </c>
      <c r="O812" s="16">
        <f t="shared" si="121"/>
        <v>100</v>
      </c>
      <c r="P812" s="16">
        <f t="shared" si="122"/>
        <v>50</v>
      </c>
      <c r="Q812" s="16">
        <f t="shared" si="123"/>
        <v>67</v>
      </c>
      <c r="R812" s="17">
        <f t="shared" si="124"/>
        <v>70.05</v>
      </c>
      <c r="S812" s="17">
        <f t="shared" si="125"/>
        <v>64.25</v>
      </c>
      <c r="T812" s="17">
        <f t="shared" si="126"/>
        <v>65.150000000000006</v>
      </c>
      <c r="U812" s="17">
        <f t="shared" si="127"/>
        <v>66.75</v>
      </c>
      <c r="V812" s="16">
        <f t="shared" si="128"/>
        <v>66.483333333333334</v>
      </c>
      <c r="W812" s="16">
        <f t="shared" si="129"/>
        <v>66.550000000000011</v>
      </c>
    </row>
    <row r="813" spans="1:23" ht="13.5" x14ac:dyDescent="0.25">
      <c r="A813" s="3">
        <v>43186</v>
      </c>
      <c r="B813" s="2">
        <v>4.6736000000000004</v>
      </c>
      <c r="C813" s="2">
        <v>97.652189299873569</v>
      </c>
      <c r="D813" s="2">
        <v>-0.27624040221323165</v>
      </c>
      <c r="E813" s="2">
        <v>-1.6240605953389362E-2</v>
      </c>
      <c r="F813" s="2">
        <v>4.6641400000000006</v>
      </c>
      <c r="G813" s="2">
        <v>4.4043900000000002</v>
      </c>
      <c r="H813" s="2">
        <v>4.1569699999999985</v>
      </c>
      <c r="I813" s="2">
        <v>3.9278419999999996</v>
      </c>
      <c r="J813" s="13">
        <v>3.8400119999999949</v>
      </c>
      <c r="K813" s="13" t="s">
        <v>51</v>
      </c>
      <c r="L813" s="13" t="s">
        <v>48</v>
      </c>
      <c r="M813" s="13" t="s">
        <v>52</v>
      </c>
      <c r="N813" s="16">
        <f t="shared" si="120"/>
        <v>50</v>
      </c>
      <c r="O813" s="16">
        <f t="shared" si="121"/>
        <v>100</v>
      </c>
      <c r="P813" s="16">
        <f t="shared" si="122"/>
        <v>50</v>
      </c>
      <c r="Q813" s="16">
        <f t="shared" si="123"/>
        <v>67</v>
      </c>
      <c r="R813" s="17">
        <f t="shared" si="124"/>
        <v>70.05</v>
      </c>
      <c r="S813" s="17">
        <f t="shared" si="125"/>
        <v>64.25</v>
      </c>
      <c r="T813" s="17">
        <f t="shared" si="126"/>
        <v>65.150000000000006</v>
      </c>
      <c r="U813" s="17">
        <f t="shared" si="127"/>
        <v>66.75</v>
      </c>
      <c r="V813" s="16">
        <f t="shared" si="128"/>
        <v>66.483333333333334</v>
      </c>
      <c r="W813" s="16">
        <f t="shared" si="129"/>
        <v>66.550000000000011</v>
      </c>
    </row>
    <row r="814" spans="1:23" ht="13.5" x14ac:dyDescent="0.25">
      <c r="A814" s="3">
        <v>43187</v>
      </c>
      <c r="B814" s="2">
        <v>4.6925999999999997</v>
      </c>
      <c r="C814" s="2">
        <v>97.734210819596399</v>
      </c>
      <c r="D814" s="2">
        <v>-0.30252905512589701</v>
      </c>
      <c r="E814" s="2">
        <v>-1.6627180506525254E-2</v>
      </c>
      <c r="F814" s="2">
        <v>4.6755200000000006</v>
      </c>
      <c r="G814" s="2">
        <v>4.4754899999999997</v>
      </c>
      <c r="H814" s="2">
        <v>4.1979699999999998</v>
      </c>
      <c r="I814" s="2">
        <v>3.9477500000000005</v>
      </c>
      <c r="J814" s="13">
        <v>3.8445149999999946</v>
      </c>
      <c r="K814" s="13" t="s">
        <v>51</v>
      </c>
      <c r="L814" s="13" t="s">
        <v>48</v>
      </c>
      <c r="M814" s="13" t="s">
        <v>52</v>
      </c>
      <c r="N814" s="16">
        <f t="shared" si="120"/>
        <v>50</v>
      </c>
      <c r="O814" s="16">
        <f t="shared" si="121"/>
        <v>100</v>
      </c>
      <c r="P814" s="16">
        <f t="shared" si="122"/>
        <v>50</v>
      </c>
      <c r="Q814" s="16">
        <f t="shared" si="123"/>
        <v>67</v>
      </c>
      <c r="R814" s="17">
        <f t="shared" si="124"/>
        <v>70.05</v>
      </c>
      <c r="S814" s="17">
        <f t="shared" si="125"/>
        <v>64.25</v>
      </c>
      <c r="T814" s="17">
        <f t="shared" si="126"/>
        <v>65.150000000000006</v>
      </c>
      <c r="U814" s="17">
        <f t="shared" si="127"/>
        <v>66.75</v>
      </c>
      <c r="V814" s="16">
        <f t="shared" si="128"/>
        <v>66.483333333333334</v>
      </c>
      <c r="W814" s="16">
        <f t="shared" si="129"/>
        <v>66.550000000000011</v>
      </c>
    </row>
    <row r="815" spans="1:23" ht="13.5" x14ac:dyDescent="0.25">
      <c r="A815" s="3">
        <v>43188</v>
      </c>
      <c r="B815" s="2">
        <v>4.7968999999999999</v>
      </c>
      <c r="C815" s="2">
        <v>98.122059229832843</v>
      </c>
      <c r="D815" s="2">
        <v>-0.33550644353182069</v>
      </c>
      <c r="E815" s="2">
        <v>-1.6506346509518564E-2</v>
      </c>
      <c r="F815" s="2">
        <v>4.7001800000000005</v>
      </c>
      <c r="G815" s="2">
        <v>4.5570199999999996</v>
      </c>
      <c r="H815" s="2">
        <v>4.244184999999999</v>
      </c>
      <c r="I815" s="2">
        <v>3.969554</v>
      </c>
      <c r="J815" s="13">
        <v>3.849302499999995</v>
      </c>
      <c r="K815" s="13" t="s">
        <v>51</v>
      </c>
      <c r="L815" s="13" t="s">
        <v>48</v>
      </c>
      <c r="M815" s="13" t="s">
        <v>52</v>
      </c>
      <c r="N815" s="16">
        <f t="shared" si="120"/>
        <v>50</v>
      </c>
      <c r="O815" s="16">
        <f t="shared" si="121"/>
        <v>100</v>
      </c>
      <c r="P815" s="16">
        <f t="shared" si="122"/>
        <v>50</v>
      </c>
      <c r="Q815" s="16">
        <f t="shared" si="123"/>
        <v>67</v>
      </c>
      <c r="R815" s="17">
        <f t="shared" si="124"/>
        <v>70.05</v>
      </c>
      <c r="S815" s="17">
        <f t="shared" si="125"/>
        <v>64.25</v>
      </c>
      <c r="T815" s="17">
        <f t="shared" si="126"/>
        <v>65.150000000000006</v>
      </c>
      <c r="U815" s="17">
        <f t="shared" si="127"/>
        <v>66.75</v>
      </c>
      <c r="V815" s="16">
        <f t="shared" si="128"/>
        <v>66.483333333333334</v>
      </c>
      <c r="W815" s="16">
        <f t="shared" si="129"/>
        <v>66.550000000000011</v>
      </c>
    </row>
    <row r="816" spans="1:23" ht="13.5" x14ac:dyDescent="0.25">
      <c r="A816" s="3">
        <v>43189</v>
      </c>
      <c r="B816" s="2">
        <v>4.8822000000000001</v>
      </c>
      <c r="C816" s="2">
        <v>98.368089360373148</v>
      </c>
      <c r="D816" s="2">
        <v>-0.36583737241359238</v>
      </c>
      <c r="E816" s="2">
        <v>-1.5063883986317899E-2</v>
      </c>
      <c r="F816" s="2">
        <v>4.7428400000000002</v>
      </c>
      <c r="G816" s="2">
        <v>4.6423399999999999</v>
      </c>
      <c r="H816" s="2">
        <v>4.2939549999999986</v>
      </c>
      <c r="I816" s="2">
        <v>3.9927799999999998</v>
      </c>
      <c r="J816" s="13">
        <v>3.8545164999999946</v>
      </c>
      <c r="K816" s="13" t="s">
        <v>51</v>
      </c>
      <c r="L816" s="13" t="s">
        <v>48</v>
      </c>
      <c r="M816" s="13" t="s">
        <v>52</v>
      </c>
      <c r="N816" s="16">
        <f t="shared" si="120"/>
        <v>50</v>
      </c>
      <c r="O816" s="16">
        <f t="shared" si="121"/>
        <v>100</v>
      </c>
      <c r="P816" s="16">
        <f t="shared" si="122"/>
        <v>50</v>
      </c>
      <c r="Q816" s="16">
        <f t="shared" si="123"/>
        <v>67</v>
      </c>
      <c r="R816" s="17">
        <f t="shared" si="124"/>
        <v>70.05</v>
      </c>
      <c r="S816" s="17">
        <f t="shared" si="125"/>
        <v>64.25</v>
      </c>
      <c r="T816" s="17">
        <f t="shared" si="126"/>
        <v>65.150000000000006</v>
      </c>
      <c r="U816" s="17">
        <f t="shared" si="127"/>
        <v>66.75</v>
      </c>
      <c r="V816" s="16">
        <f t="shared" si="128"/>
        <v>66.483333333333334</v>
      </c>
      <c r="W816" s="16">
        <f t="shared" si="129"/>
        <v>66.550000000000011</v>
      </c>
    </row>
    <row r="817" spans="1:23" ht="13.5" x14ac:dyDescent="0.25">
      <c r="A817" s="3">
        <v>43192</v>
      </c>
      <c r="B817" s="2">
        <v>4.9058999999999999</v>
      </c>
      <c r="C817" s="2">
        <v>98.429647782143121</v>
      </c>
      <c r="D817" s="2">
        <v>-0.35972585091169185</v>
      </c>
      <c r="E817" s="2">
        <v>-1.1333250316322938E-2</v>
      </c>
      <c r="F817" s="2">
        <v>4.7902399999999998</v>
      </c>
      <c r="G817" s="2">
        <v>4.7058600000000004</v>
      </c>
      <c r="H817" s="2">
        <v>4.3449099999999996</v>
      </c>
      <c r="I817" s="2">
        <v>4.0152479999999988</v>
      </c>
      <c r="J817" s="13">
        <v>3.8600624999999944</v>
      </c>
      <c r="K817" s="13" t="s">
        <v>51</v>
      </c>
      <c r="L817" s="13" t="s">
        <v>48</v>
      </c>
      <c r="M817" s="13" t="s">
        <v>52</v>
      </c>
      <c r="N817" s="16">
        <f t="shared" si="120"/>
        <v>50</v>
      </c>
      <c r="O817" s="16">
        <f t="shared" si="121"/>
        <v>100</v>
      </c>
      <c r="P817" s="16">
        <f t="shared" si="122"/>
        <v>50</v>
      </c>
      <c r="Q817" s="16">
        <f t="shared" si="123"/>
        <v>67</v>
      </c>
      <c r="R817" s="17">
        <f t="shared" si="124"/>
        <v>70.05</v>
      </c>
      <c r="S817" s="17">
        <f t="shared" si="125"/>
        <v>64.25</v>
      </c>
      <c r="T817" s="17">
        <f t="shared" si="126"/>
        <v>65.150000000000006</v>
      </c>
      <c r="U817" s="17">
        <f t="shared" si="127"/>
        <v>66.75</v>
      </c>
      <c r="V817" s="16">
        <f t="shared" si="128"/>
        <v>66.483333333333334</v>
      </c>
      <c r="W817" s="16">
        <f t="shared" si="129"/>
        <v>66.550000000000011</v>
      </c>
    </row>
    <row r="818" spans="1:23" ht="13.5" x14ac:dyDescent="0.25">
      <c r="A818" s="3">
        <v>43193</v>
      </c>
      <c r="B818" s="2">
        <v>4.9154</v>
      </c>
      <c r="C818" s="2">
        <v>98.454809088788551</v>
      </c>
      <c r="D818" s="2">
        <v>-0.32961140129155009</v>
      </c>
      <c r="E818" s="2">
        <v>-7.0683129625105229E-3</v>
      </c>
      <c r="F818" s="2">
        <v>4.8385999999999996</v>
      </c>
      <c r="G818" s="2">
        <v>4.7513699999999996</v>
      </c>
      <c r="H818" s="2">
        <v>4.3963400000000004</v>
      </c>
      <c r="I818" s="2">
        <v>4.0386639999999998</v>
      </c>
      <c r="J818" s="13">
        <v>3.8656559999999947</v>
      </c>
      <c r="K818" s="13" t="s">
        <v>51</v>
      </c>
      <c r="L818" s="13" t="s">
        <v>48</v>
      </c>
      <c r="M818" s="13" t="s">
        <v>52</v>
      </c>
      <c r="N818" s="16">
        <f t="shared" si="120"/>
        <v>50</v>
      </c>
      <c r="O818" s="16">
        <f t="shared" si="121"/>
        <v>100</v>
      </c>
      <c r="P818" s="16">
        <f t="shared" si="122"/>
        <v>50</v>
      </c>
      <c r="Q818" s="16">
        <f t="shared" si="123"/>
        <v>67</v>
      </c>
      <c r="R818" s="17">
        <f t="shared" si="124"/>
        <v>70.05</v>
      </c>
      <c r="S818" s="17">
        <f t="shared" si="125"/>
        <v>64.25</v>
      </c>
      <c r="T818" s="17">
        <f t="shared" si="126"/>
        <v>65.150000000000006</v>
      </c>
      <c r="U818" s="17">
        <f t="shared" si="127"/>
        <v>66.75</v>
      </c>
      <c r="V818" s="16">
        <f t="shared" si="128"/>
        <v>66.483333333333334</v>
      </c>
      <c r="W818" s="16">
        <f t="shared" si="129"/>
        <v>66.550000000000011</v>
      </c>
    </row>
    <row r="819" spans="1:23" ht="13.5" x14ac:dyDescent="0.25">
      <c r="A819" s="3">
        <v>43194</v>
      </c>
      <c r="B819" s="2">
        <v>4.9248000000000003</v>
      </c>
      <c r="C819" s="2">
        <v>98.480748183466929</v>
      </c>
      <c r="D819" s="2">
        <v>-0.28115920969410002</v>
      </c>
      <c r="E819" s="2">
        <v>-2.6968040602659894E-3</v>
      </c>
      <c r="F819" s="2">
        <v>4.88504</v>
      </c>
      <c r="G819" s="2">
        <v>4.7802799999999994</v>
      </c>
      <c r="H819" s="2">
        <v>4.4480050000000002</v>
      </c>
      <c r="I819" s="2">
        <v>4.0622679999999995</v>
      </c>
      <c r="J819" s="13">
        <v>3.8712724999999946</v>
      </c>
      <c r="K819" s="13" t="s">
        <v>51</v>
      </c>
      <c r="L819" s="13" t="s">
        <v>48</v>
      </c>
      <c r="M819" s="13" t="s">
        <v>52</v>
      </c>
      <c r="N819" s="16">
        <f t="shared" si="120"/>
        <v>50</v>
      </c>
      <c r="O819" s="16">
        <f t="shared" si="121"/>
        <v>100</v>
      </c>
      <c r="P819" s="16">
        <f t="shared" si="122"/>
        <v>50</v>
      </c>
      <c r="Q819" s="16">
        <f t="shared" si="123"/>
        <v>67</v>
      </c>
      <c r="R819" s="17">
        <f t="shared" si="124"/>
        <v>70.05</v>
      </c>
      <c r="S819" s="17">
        <f t="shared" si="125"/>
        <v>64.25</v>
      </c>
      <c r="T819" s="17">
        <f t="shared" si="126"/>
        <v>65.150000000000006</v>
      </c>
      <c r="U819" s="17">
        <f t="shared" si="127"/>
        <v>66.75</v>
      </c>
      <c r="V819" s="16">
        <f t="shared" si="128"/>
        <v>66.483333333333334</v>
      </c>
      <c r="W819" s="16">
        <f t="shared" si="129"/>
        <v>66.550000000000011</v>
      </c>
    </row>
    <row r="820" spans="1:23" ht="13.5" x14ac:dyDescent="0.25">
      <c r="A820" s="3">
        <v>43195</v>
      </c>
      <c r="B820" s="2">
        <v>4.9200999999999997</v>
      </c>
      <c r="C820" s="2">
        <v>97.598540813202092</v>
      </c>
      <c r="D820" s="2">
        <v>-0.23710966687907131</v>
      </c>
      <c r="E820" s="2">
        <v>2.0678883750326182E-3</v>
      </c>
      <c r="F820" s="2">
        <v>4.9096799999999998</v>
      </c>
      <c r="G820" s="2">
        <v>4.8049299999999997</v>
      </c>
      <c r="H820" s="2">
        <v>4.4984850000000005</v>
      </c>
      <c r="I820" s="2">
        <v>4.0857779999999995</v>
      </c>
      <c r="J820" s="13">
        <v>3.8769129999999943</v>
      </c>
      <c r="K820" s="13" t="s">
        <v>51</v>
      </c>
      <c r="L820" s="13" t="s">
        <v>48</v>
      </c>
      <c r="M820" s="13" t="s">
        <v>52</v>
      </c>
      <c r="N820" s="16">
        <f t="shared" si="120"/>
        <v>50</v>
      </c>
      <c r="O820" s="16">
        <f t="shared" si="121"/>
        <v>100</v>
      </c>
      <c r="P820" s="16">
        <f t="shared" si="122"/>
        <v>50</v>
      </c>
      <c r="Q820" s="16">
        <f t="shared" si="123"/>
        <v>67</v>
      </c>
      <c r="R820" s="17">
        <f t="shared" si="124"/>
        <v>70.05</v>
      </c>
      <c r="S820" s="17">
        <f t="shared" si="125"/>
        <v>64.25</v>
      </c>
      <c r="T820" s="17">
        <f t="shared" si="126"/>
        <v>65.150000000000006</v>
      </c>
      <c r="U820" s="17">
        <f t="shared" si="127"/>
        <v>66.75</v>
      </c>
      <c r="V820" s="16">
        <f t="shared" si="128"/>
        <v>66.483333333333334</v>
      </c>
      <c r="W820" s="16">
        <f t="shared" si="129"/>
        <v>66.550000000000011</v>
      </c>
    </row>
    <row r="821" spans="1:23" ht="13.5" x14ac:dyDescent="0.25">
      <c r="A821" s="3">
        <v>43196</v>
      </c>
      <c r="B821" s="2">
        <v>4.9154</v>
      </c>
      <c r="C821" s="2">
        <v>96.665978890454966</v>
      </c>
      <c r="D821" s="2">
        <v>-0.20307985792850314</v>
      </c>
      <c r="E821" s="2">
        <v>6.2336512540987028E-3</v>
      </c>
      <c r="F821" s="2">
        <v>4.9163200000000007</v>
      </c>
      <c r="G821" s="2">
        <v>4.8295799999999991</v>
      </c>
      <c r="H821" s="2">
        <v>4.5470700000000015</v>
      </c>
      <c r="I821" s="2">
        <v>4.1091939999999996</v>
      </c>
      <c r="J821" s="13">
        <v>3.8825299999999947</v>
      </c>
      <c r="K821" s="13" t="s">
        <v>51</v>
      </c>
      <c r="L821" s="13" t="s">
        <v>48</v>
      </c>
      <c r="M821" s="13" t="s">
        <v>52</v>
      </c>
      <c r="N821" s="16">
        <f t="shared" si="120"/>
        <v>50</v>
      </c>
      <c r="O821" s="16">
        <f t="shared" si="121"/>
        <v>100</v>
      </c>
      <c r="P821" s="16">
        <f t="shared" si="122"/>
        <v>50</v>
      </c>
      <c r="Q821" s="16">
        <f t="shared" si="123"/>
        <v>67</v>
      </c>
      <c r="R821" s="17">
        <f t="shared" si="124"/>
        <v>70.05</v>
      </c>
      <c r="S821" s="17">
        <f t="shared" si="125"/>
        <v>64.25</v>
      </c>
      <c r="T821" s="17">
        <f t="shared" si="126"/>
        <v>65.150000000000006</v>
      </c>
      <c r="U821" s="17">
        <f t="shared" si="127"/>
        <v>66.75</v>
      </c>
      <c r="V821" s="16">
        <f t="shared" si="128"/>
        <v>66.483333333333334</v>
      </c>
      <c r="W821" s="16">
        <f t="shared" si="129"/>
        <v>66.550000000000011</v>
      </c>
    </row>
    <row r="822" spans="1:23" ht="13.5" x14ac:dyDescent="0.25">
      <c r="A822" s="3">
        <v>43200</v>
      </c>
      <c r="B822" s="2">
        <v>4.9154</v>
      </c>
      <c r="C822" s="2">
        <v>96.665978890454966</v>
      </c>
      <c r="D822" s="2">
        <v>-0.1769131431332891</v>
      </c>
      <c r="E822" s="2">
        <v>9.9213472945630966E-3</v>
      </c>
      <c r="F822" s="2">
        <v>4.9182199999999998</v>
      </c>
      <c r="G822" s="2">
        <v>4.8542299999999994</v>
      </c>
      <c r="H822" s="2">
        <v>4.594710000000001</v>
      </c>
      <c r="I822" s="2">
        <v>4.1326100000000006</v>
      </c>
      <c r="J822" s="13">
        <v>3.8881234999999945</v>
      </c>
      <c r="K822" s="13" t="s">
        <v>55</v>
      </c>
      <c r="L822" s="13" t="s">
        <v>50</v>
      </c>
      <c r="M822" s="13" t="s">
        <v>49</v>
      </c>
      <c r="N822" s="16">
        <f t="shared" si="120"/>
        <v>50</v>
      </c>
      <c r="O822" s="16">
        <f t="shared" si="121"/>
        <v>100</v>
      </c>
      <c r="P822" s="16">
        <f t="shared" si="122"/>
        <v>50</v>
      </c>
      <c r="Q822" s="16">
        <f t="shared" si="123"/>
        <v>33</v>
      </c>
      <c r="R822" s="17">
        <f t="shared" si="124"/>
        <v>64.95</v>
      </c>
      <c r="S822" s="17">
        <f t="shared" si="125"/>
        <v>55.75</v>
      </c>
      <c r="T822" s="17">
        <f t="shared" si="126"/>
        <v>49.85</v>
      </c>
      <c r="U822" s="17">
        <f t="shared" si="127"/>
        <v>58.25</v>
      </c>
      <c r="V822" s="16">
        <f t="shared" si="128"/>
        <v>56.85</v>
      </c>
      <c r="W822" s="16">
        <f t="shared" si="129"/>
        <v>57.2</v>
      </c>
    </row>
    <row r="823" spans="1:23" ht="13.5" x14ac:dyDescent="0.25">
      <c r="A823" s="3">
        <v>43201</v>
      </c>
      <c r="B823" s="2">
        <v>4.8585000000000003</v>
      </c>
      <c r="C823" s="2">
        <v>85.231456261030857</v>
      </c>
      <c r="D823" s="2">
        <v>-0.15226727663409534</v>
      </c>
      <c r="E823" s="2">
        <v>1.3223386954763621E-2</v>
      </c>
      <c r="F823" s="2">
        <v>4.9068399999999999</v>
      </c>
      <c r="G823" s="2">
        <v>4.8727199999999993</v>
      </c>
      <c r="H823" s="2">
        <v>4.638555000000002</v>
      </c>
      <c r="I823" s="2">
        <v>4.1548879999999988</v>
      </c>
      <c r="J823" s="13">
        <v>3.8934084999999947</v>
      </c>
      <c r="K823" s="13" t="s">
        <v>55</v>
      </c>
      <c r="L823" s="13" t="s">
        <v>50</v>
      </c>
      <c r="M823" s="13" t="s">
        <v>47</v>
      </c>
      <c r="N823" s="16">
        <f t="shared" si="120"/>
        <v>50</v>
      </c>
      <c r="O823" s="16">
        <f t="shared" si="121"/>
        <v>100</v>
      </c>
      <c r="P823" s="16">
        <f t="shared" si="122"/>
        <v>50</v>
      </c>
      <c r="Q823" s="16">
        <f t="shared" si="123"/>
        <v>33</v>
      </c>
      <c r="R823" s="17">
        <f t="shared" si="124"/>
        <v>64.95</v>
      </c>
      <c r="S823" s="17">
        <f t="shared" si="125"/>
        <v>55.75</v>
      </c>
      <c r="T823" s="17">
        <f t="shared" si="126"/>
        <v>49.85</v>
      </c>
      <c r="U823" s="17">
        <f t="shared" si="127"/>
        <v>58.25</v>
      </c>
      <c r="V823" s="16">
        <f t="shared" si="128"/>
        <v>56.85</v>
      </c>
      <c r="W823" s="16">
        <f t="shared" si="129"/>
        <v>57.2</v>
      </c>
    </row>
    <row r="824" spans="1:23" ht="13.5" x14ac:dyDescent="0.25">
      <c r="A824" s="3">
        <v>43202</v>
      </c>
      <c r="B824" s="2">
        <v>4.8822000000000001</v>
      </c>
      <c r="C824" s="2">
        <v>85.975587969385032</v>
      </c>
      <c r="D824" s="2">
        <v>-0.13216219858903955</v>
      </c>
      <c r="E824" s="2">
        <v>1.6115567233284504E-2</v>
      </c>
      <c r="F824" s="2">
        <v>4.89832</v>
      </c>
      <c r="G824" s="2">
        <v>4.8916799999999991</v>
      </c>
      <c r="H824" s="2">
        <v>4.6835850000000017</v>
      </c>
      <c r="I824" s="2">
        <v>4.1776400000000002</v>
      </c>
      <c r="J824" s="13">
        <v>3.8986224999999957</v>
      </c>
      <c r="K824" s="13" t="s">
        <v>55</v>
      </c>
      <c r="L824" s="13" t="s">
        <v>50</v>
      </c>
      <c r="M824" s="13" t="s">
        <v>47</v>
      </c>
      <c r="N824" s="16">
        <f t="shared" si="120"/>
        <v>50</v>
      </c>
      <c r="O824" s="16">
        <f t="shared" si="121"/>
        <v>100</v>
      </c>
      <c r="P824" s="16">
        <f t="shared" si="122"/>
        <v>50</v>
      </c>
      <c r="Q824" s="16">
        <f t="shared" si="123"/>
        <v>33</v>
      </c>
      <c r="R824" s="17">
        <f t="shared" si="124"/>
        <v>64.95</v>
      </c>
      <c r="S824" s="17">
        <f t="shared" si="125"/>
        <v>55.75</v>
      </c>
      <c r="T824" s="17">
        <f t="shared" si="126"/>
        <v>49.85</v>
      </c>
      <c r="U824" s="17">
        <f t="shared" si="127"/>
        <v>58.25</v>
      </c>
      <c r="V824" s="16">
        <f t="shared" si="128"/>
        <v>56.85</v>
      </c>
      <c r="W824" s="16">
        <f t="shared" si="129"/>
        <v>57.2</v>
      </c>
    </row>
    <row r="825" spans="1:23" ht="13.5" x14ac:dyDescent="0.25">
      <c r="A825" s="3">
        <v>43203</v>
      </c>
      <c r="B825" s="2">
        <v>4.9058999999999999</v>
      </c>
      <c r="C825" s="2">
        <v>86.697414561606166</v>
      </c>
      <c r="D825" s="2">
        <v>-0.10277432036469136</v>
      </c>
      <c r="E825" s="2">
        <v>1.8584506386788616E-2</v>
      </c>
      <c r="F825" s="2">
        <v>4.8954800000000001</v>
      </c>
      <c r="G825" s="2">
        <v>4.9025799999999995</v>
      </c>
      <c r="H825" s="2">
        <v>4.7298000000000009</v>
      </c>
      <c r="I825" s="2">
        <v>4.2008659999999995</v>
      </c>
      <c r="J825" s="13">
        <v>3.9039549999999958</v>
      </c>
      <c r="K825" s="13" t="s">
        <v>55</v>
      </c>
      <c r="L825" s="13" t="s">
        <v>50</v>
      </c>
      <c r="M825" s="13" t="s">
        <v>47</v>
      </c>
      <c r="N825" s="16">
        <f t="shared" si="120"/>
        <v>50</v>
      </c>
      <c r="O825" s="16">
        <f t="shared" si="121"/>
        <v>100</v>
      </c>
      <c r="P825" s="16">
        <f t="shared" si="122"/>
        <v>50</v>
      </c>
      <c r="Q825" s="16">
        <f t="shared" si="123"/>
        <v>33</v>
      </c>
      <c r="R825" s="17">
        <f t="shared" si="124"/>
        <v>64.95</v>
      </c>
      <c r="S825" s="17">
        <f t="shared" si="125"/>
        <v>55.75</v>
      </c>
      <c r="T825" s="17">
        <f t="shared" si="126"/>
        <v>49.85</v>
      </c>
      <c r="U825" s="17">
        <f t="shared" si="127"/>
        <v>58.25</v>
      </c>
      <c r="V825" s="16">
        <f t="shared" si="128"/>
        <v>56.85</v>
      </c>
      <c r="W825" s="16">
        <f t="shared" si="129"/>
        <v>57.2</v>
      </c>
    </row>
    <row r="826" spans="1:23" ht="13.5" x14ac:dyDescent="0.25">
      <c r="A826" s="3">
        <v>43206</v>
      </c>
      <c r="B826" s="2">
        <v>4.9154</v>
      </c>
      <c r="C826" s="2">
        <v>86.986549531263407</v>
      </c>
      <c r="D826" s="2">
        <v>-6.7401204144877269E-2</v>
      </c>
      <c r="E826" s="2">
        <v>2.0810684477507526E-2</v>
      </c>
      <c r="F826" s="2">
        <v>4.8954800000000009</v>
      </c>
      <c r="G826" s="2">
        <v>4.9058999999999999</v>
      </c>
      <c r="H826" s="2">
        <v>4.7741200000000017</v>
      </c>
      <c r="I826" s="2">
        <v>4.2240919999999997</v>
      </c>
      <c r="J826" s="13">
        <v>3.9092164999999959</v>
      </c>
      <c r="K826" s="13" t="s">
        <v>51</v>
      </c>
      <c r="L826" s="13" t="s">
        <v>48</v>
      </c>
      <c r="M826" s="13" t="s">
        <v>54</v>
      </c>
      <c r="N826" s="16">
        <f t="shared" si="120"/>
        <v>50</v>
      </c>
      <c r="O826" s="16">
        <f t="shared" si="121"/>
        <v>100</v>
      </c>
      <c r="P826" s="16">
        <f t="shared" si="122"/>
        <v>50</v>
      </c>
      <c r="Q826" s="16">
        <f t="shared" si="123"/>
        <v>33</v>
      </c>
      <c r="R826" s="17">
        <f t="shared" si="124"/>
        <v>64.95</v>
      </c>
      <c r="S826" s="17">
        <f t="shared" si="125"/>
        <v>55.75</v>
      </c>
      <c r="T826" s="17">
        <f t="shared" si="126"/>
        <v>49.85</v>
      </c>
      <c r="U826" s="17">
        <f t="shared" si="127"/>
        <v>58.25</v>
      </c>
      <c r="V826" s="16">
        <f t="shared" si="128"/>
        <v>56.85</v>
      </c>
      <c r="W826" s="16">
        <f t="shared" si="129"/>
        <v>57.2</v>
      </c>
    </row>
    <row r="827" spans="1:23" ht="13.5" x14ac:dyDescent="0.25">
      <c r="A827" s="3">
        <v>43207</v>
      </c>
      <c r="B827" s="2">
        <v>4.9154</v>
      </c>
      <c r="C827" s="2">
        <v>86.986549531263407</v>
      </c>
      <c r="D827" s="2">
        <v>-3.5651313042231791E-2</v>
      </c>
      <c r="E827" s="2">
        <v>2.0895387758357642E-2</v>
      </c>
      <c r="F827" s="2">
        <v>4.8954799999999992</v>
      </c>
      <c r="G827" s="2">
        <v>4.9068499999999995</v>
      </c>
      <c r="H827" s="2">
        <v>4.8063550000000017</v>
      </c>
      <c r="I827" s="2">
        <v>4.2472240000000001</v>
      </c>
      <c r="J827" s="13">
        <v>3.9144779999999959</v>
      </c>
      <c r="K827" s="13" t="s">
        <v>51</v>
      </c>
      <c r="L827" s="13" t="s">
        <v>48</v>
      </c>
      <c r="M827" s="13" t="s">
        <v>54</v>
      </c>
      <c r="N827" s="16">
        <f t="shared" si="120"/>
        <v>50</v>
      </c>
      <c r="O827" s="16">
        <f t="shared" si="121"/>
        <v>100</v>
      </c>
      <c r="P827" s="16">
        <f t="shared" si="122"/>
        <v>50</v>
      </c>
      <c r="Q827" s="16">
        <f t="shared" si="123"/>
        <v>33</v>
      </c>
      <c r="R827" s="17">
        <f t="shared" si="124"/>
        <v>64.95</v>
      </c>
      <c r="S827" s="17">
        <f t="shared" si="125"/>
        <v>55.75</v>
      </c>
      <c r="T827" s="17">
        <f t="shared" si="126"/>
        <v>49.85</v>
      </c>
      <c r="U827" s="17">
        <f t="shared" si="127"/>
        <v>58.25</v>
      </c>
      <c r="V827" s="16">
        <f t="shared" si="128"/>
        <v>56.85</v>
      </c>
      <c r="W827" s="16">
        <f t="shared" si="129"/>
        <v>57.2</v>
      </c>
    </row>
    <row r="828" spans="1:23" ht="13.5" x14ac:dyDescent="0.25">
      <c r="A828" s="3">
        <v>43208</v>
      </c>
      <c r="B828" s="2">
        <v>4.9154</v>
      </c>
      <c r="C828" s="2">
        <v>86.986549531263407</v>
      </c>
      <c r="D828" s="2">
        <v>-9.0164831123269451E-3</v>
      </c>
      <c r="E828" s="2">
        <v>1.9449152837653562E-2</v>
      </c>
      <c r="F828" s="2">
        <v>4.90686</v>
      </c>
      <c r="G828" s="2">
        <v>4.9068499999999995</v>
      </c>
      <c r="H828" s="2">
        <v>4.8291100000000009</v>
      </c>
      <c r="I828" s="2">
        <v>4.2703560000000005</v>
      </c>
      <c r="J828" s="13">
        <v>3.919383999999996</v>
      </c>
      <c r="K828" s="13" t="s">
        <v>51</v>
      </c>
      <c r="L828" s="13" t="s">
        <v>48</v>
      </c>
      <c r="M828" s="13" t="s">
        <v>52</v>
      </c>
      <c r="N828" s="16">
        <f t="shared" si="120"/>
        <v>50</v>
      </c>
      <c r="O828" s="16">
        <f t="shared" si="121"/>
        <v>100</v>
      </c>
      <c r="P828" s="16">
        <f t="shared" si="122"/>
        <v>50</v>
      </c>
      <c r="Q828" s="16">
        <f t="shared" si="123"/>
        <v>67</v>
      </c>
      <c r="R828" s="17">
        <f t="shared" si="124"/>
        <v>70.05</v>
      </c>
      <c r="S828" s="17">
        <f t="shared" si="125"/>
        <v>64.25</v>
      </c>
      <c r="T828" s="17">
        <f t="shared" si="126"/>
        <v>65.150000000000006</v>
      </c>
      <c r="U828" s="17">
        <f t="shared" si="127"/>
        <v>66.75</v>
      </c>
      <c r="V828" s="16">
        <f t="shared" si="128"/>
        <v>66.483333333333334</v>
      </c>
      <c r="W828" s="16">
        <f t="shared" si="129"/>
        <v>66.550000000000011</v>
      </c>
    </row>
    <row r="829" spans="1:23" ht="13.5" x14ac:dyDescent="0.25">
      <c r="A829" s="3">
        <v>43209</v>
      </c>
      <c r="B829" s="2">
        <v>4.9248000000000003</v>
      </c>
      <c r="C829" s="2">
        <v>87.326960580474662</v>
      </c>
      <c r="D829" s="2">
        <v>1.2703870628906877E-2</v>
      </c>
      <c r="E829" s="2">
        <v>1.6922362349795501E-2</v>
      </c>
      <c r="F829" s="2">
        <v>4.9153800000000007</v>
      </c>
      <c r="G829" s="2">
        <v>4.9068499999999995</v>
      </c>
      <c r="H829" s="2">
        <v>4.8435650000000008</v>
      </c>
      <c r="I829" s="2">
        <v>4.2936760000000005</v>
      </c>
      <c r="J829" s="13">
        <v>3.9244554999999957</v>
      </c>
      <c r="K829" s="13" t="s">
        <v>51</v>
      </c>
      <c r="L829" s="13" t="s">
        <v>48</v>
      </c>
      <c r="M829" s="13" t="s">
        <v>52</v>
      </c>
      <c r="N829" s="16">
        <f t="shared" si="120"/>
        <v>50</v>
      </c>
      <c r="O829" s="16">
        <f t="shared" si="121"/>
        <v>100</v>
      </c>
      <c r="P829" s="16">
        <f t="shared" si="122"/>
        <v>50</v>
      </c>
      <c r="Q829" s="16">
        <f t="shared" si="123"/>
        <v>67</v>
      </c>
      <c r="R829" s="17">
        <f t="shared" si="124"/>
        <v>70.05</v>
      </c>
      <c r="S829" s="17">
        <f t="shared" si="125"/>
        <v>64.25</v>
      </c>
      <c r="T829" s="17">
        <f t="shared" si="126"/>
        <v>65.150000000000006</v>
      </c>
      <c r="U829" s="17">
        <f t="shared" si="127"/>
        <v>66.75</v>
      </c>
      <c r="V829" s="16">
        <f t="shared" si="128"/>
        <v>66.483333333333334</v>
      </c>
      <c r="W829" s="16">
        <f t="shared" si="129"/>
        <v>66.550000000000011</v>
      </c>
    </row>
    <row r="830" spans="1:23" ht="13.5" x14ac:dyDescent="0.25">
      <c r="A830" s="3">
        <v>43210</v>
      </c>
      <c r="B830" s="2">
        <v>4.9154</v>
      </c>
      <c r="C830" s="2">
        <v>84.934311330903256</v>
      </c>
      <c r="D830" s="2">
        <v>2.9549687712449035E-2</v>
      </c>
      <c r="E830" s="2">
        <v>1.3459938899894216E-2</v>
      </c>
      <c r="F830" s="2">
        <v>4.9172799999999999</v>
      </c>
      <c r="G830" s="2">
        <v>4.9063799999999995</v>
      </c>
      <c r="H830" s="2">
        <v>4.8556550000000005</v>
      </c>
      <c r="I830" s="2">
        <v>4.316808</v>
      </c>
      <c r="J830" s="13">
        <v>3.9297169999999961</v>
      </c>
      <c r="K830" s="13" t="s">
        <v>51</v>
      </c>
      <c r="L830" s="13" t="s">
        <v>48</v>
      </c>
      <c r="M830" s="13" t="s">
        <v>52</v>
      </c>
      <c r="N830" s="16">
        <f t="shared" si="120"/>
        <v>50</v>
      </c>
      <c r="O830" s="16">
        <f t="shared" si="121"/>
        <v>100</v>
      </c>
      <c r="P830" s="16">
        <f t="shared" si="122"/>
        <v>50</v>
      </c>
      <c r="Q830" s="16">
        <f t="shared" si="123"/>
        <v>67</v>
      </c>
      <c r="R830" s="17">
        <f t="shared" si="124"/>
        <v>70.05</v>
      </c>
      <c r="S830" s="17">
        <f t="shared" si="125"/>
        <v>64.25</v>
      </c>
      <c r="T830" s="17">
        <f t="shared" si="126"/>
        <v>65.150000000000006</v>
      </c>
      <c r="U830" s="17">
        <f t="shared" si="127"/>
        <v>66.75</v>
      </c>
      <c r="V830" s="16">
        <f t="shared" si="128"/>
        <v>66.483333333333334</v>
      </c>
      <c r="W830" s="16">
        <f t="shared" si="129"/>
        <v>66.550000000000011</v>
      </c>
    </row>
    <row r="831" spans="1:23" ht="13.5" x14ac:dyDescent="0.25">
      <c r="A831" s="3">
        <v>43213</v>
      </c>
      <c r="B831" s="2">
        <v>4.9154</v>
      </c>
      <c r="C831" s="2">
        <v>84.934311330903256</v>
      </c>
      <c r="D831" s="2">
        <v>4.174171320283282E-2</v>
      </c>
      <c r="E831" s="2">
        <v>9.4465792354880389E-3</v>
      </c>
      <c r="F831" s="2">
        <v>4.9172799999999999</v>
      </c>
      <c r="G831" s="2">
        <v>4.9063799999999995</v>
      </c>
      <c r="H831" s="2">
        <v>4.8679800000000011</v>
      </c>
      <c r="I831" s="2">
        <v>4.3399400000000012</v>
      </c>
      <c r="J831" s="13">
        <v>3.9349784999999957</v>
      </c>
      <c r="K831" s="13" t="s">
        <v>55</v>
      </c>
      <c r="L831" s="13" t="s">
        <v>50</v>
      </c>
      <c r="M831" s="13" t="s">
        <v>54</v>
      </c>
      <c r="N831" s="16">
        <f t="shared" si="120"/>
        <v>50</v>
      </c>
      <c r="O831" s="16">
        <f t="shared" si="121"/>
        <v>100</v>
      </c>
      <c r="P831" s="16">
        <f t="shared" si="122"/>
        <v>50</v>
      </c>
      <c r="Q831" s="16">
        <f t="shared" si="123"/>
        <v>33</v>
      </c>
      <c r="R831" s="17">
        <f t="shared" si="124"/>
        <v>64.95</v>
      </c>
      <c r="S831" s="17">
        <f t="shared" si="125"/>
        <v>55.75</v>
      </c>
      <c r="T831" s="17">
        <f t="shared" si="126"/>
        <v>49.85</v>
      </c>
      <c r="U831" s="17">
        <f t="shared" si="127"/>
        <v>58.25</v>
      </c>
      <c r="V831" s="16">
        <f t="shared" si="128"/>
        <v>56.85</v>
      </c>
      <c r="W831" s="16">
        <f t="shared" si="129"/>
        <v>57.2</v>
      </c>
    </row>
    <row r="832" spans="1:23" ht="13.5" x14ac:dyDescent="0.25">
      <c r="A832" s="3">
        <v>43214</v>
      </c>
      <c r="B832" s="2">
        <v>4.9200999999999997</v>
      </c>
      <c r="C832" s="2">
        <v>85.16993190474733</v>
      </c>
      <c r="D832" s="2">
        <v>5.0470032738570758E-2</v>
      </c>
      <c r="E832" s="2">
        <v>4.7866172555422887E-3</v>
      </c>
      <c r="F832" s="2">
        <v>4.9182199999999998</v>
      </c>
      <c r="G832" s="2">
        <v>4.9068499999999986</v>
      </c>
      <c r="H832" s="2">
        <v>4.8805400000000017</v>
      </c>
      <c r="I832" s="2">
        <v>4.3630700000000004</v>
      </c>
      <c r="J832" s="13">
        <v>3.9402634999999959</v>
      </c>
      <c r="K832" s="13" t="s">
        <v>55</v>
      </c>
      <c r="L832" s="13" t="s">
        <v>50</v>
      </c>
      <c r="M832" s="13" t="s">
        <v>49</v>
      </c>
      <c r="N832" s="16">
        <f t="shared" si="120"/>
        <v>50</v>
      </c>
      <c r="O832" s="16">
        <f t="shared" si="121"/>
        <v>100</v>
      </c>
      <c r="P832" s="16">
        <f t="shared" si="122"/>
        <v>50</v>
      </c>
      <c r="Q832" s="16">
        <f t="shared" si="123"/>
        <v>33</v>
      </c>
      <c r="R832" s="17">
        <f t="shared" si="124"/>
        <v>64.95</v>
      </c>
      <c r="S832" s="17">
        <f t="shared" si="125"/>
        <v>55.75</v>
      </c>
      <c r="T832" s="17">
        <f t="shared" si="126"/>
        <v>49.85</v>
      </c>
      <c r="U832" s="17">
        <f t="shared" si="127"/>
        <v>58.25</v>
      </c>
      <c r="V832" s="16">
        <f t="shared" si="128"/>
        <v>56.85</v>
      </c>
      <c r="W832" s="16">
        <f t="shared" si="129"/>
        <v>57.2</v>
      </c>
    </row>
    <row r="833" spans="1:23" ht="13.5" x14ac:dyDescent="0.25">
      <c r="A833" s="3">
        <v>43215</v>
      </c>
      <c r="B833" s="2">
        <v>4.9200999999999997</v>
      </c>
      <c r="C833" s="2">
        <v>85.16993190474733</v>
      </c>
      <c r="D833" s="2">
        <v>4.7925895249607109E-2</v>
      </c>
      <c r="E833" s="2">
        <v>-1.8123148178284089E-3</v>
      </c>
      <c r="F833" s="2">
        <v>4.9191599999999998</v>
      </c>
      <c r="G833" s="2">
        <v>4.9130099999999999</v>
      </c>
      <c r="H833" s="2">
        <v>4.8928650000000014</v>
      </c>
      <c r="I833" s="2">
        <v>4.3862000000000005</v>
      </c>
      <c r="J833" s="13">
        <v>3.9455484999999957</v>
      </c>
      <c r="K833" s="13" t="s">
        <v>55</v>
      </c>
      <c r="L833" s="13" t="s">
        <v>50</v>
      </c>
      <c r="M833" s="13" t="s">
        <v>49</v>
      </c>
      <c r="N833" s="16">
        <f t="shared" si="120"/>
        <v>50</v>
      </c>
      <c r="O833" s="16">
        <f t="shared" si="121"/>
        <v>100</v>
      </c>
      <c r="P833" s="16">
        <f t="shared" si="122"/>
        <v>50</v>
      </c>
      <c r="Q833" s="16">
        <f t="shared" si="123"/>
        <v>33</v>
      </c>
      <c r="R833" s="17">
        <f t="shared" si="124"/>
        <v>64.95</v>
      </c>
      <c r="S833" s="17">
        <f t="shared" si="125"/>
        <v>55.75</v>
      </c>
      <c r="T833" s="17">
        <f t="shared" si="126"/>
        <v>49.85</v>
      </c>
      <c r="U833" s="17">
        <f t="shared" si="127"/>
        <v>58.25</v>
      </c>
      <c r="V833" s="16">
        <f t="shared" si="128"/>
        <v>56.85</v>
      </c>
      <c r="W833" s="16">
        <f t="shared" si="129"/>
        <v>57.2</v>
      </c>
    </row>
    <row r="834" spans="1:23" ht="13.5" x14ac:dyDescent="0.25">
      <c r="A834" s="3">
        <v>43216</v>
      </c>
      <c r="B834" s="2">
        <v>4.9200999999999997</v>
      </c>
      <c r="C834" s="2">
        <v>85.16993190474733</v>
      </c>
      <c r="D834" s="2">
        <v>4.83306206329015E-2</v>
      </c>
      <c r="E834" s="2">
        <v>-1.1558549508148462E-2</v>
      </c>
      <c r="F834" s="2">
        <v>4.9182199999999998</v>
      </c>
      <c r="G834" s="2">
        <v>4.9167999999999994</v>
      </c>
      <c r="H834" s="2">
        <v>4.9042400000000015</v>
      </c>
      <c r="I834" s="2">
        <v>4.4082880000000007</v>
      </c>
      <c r="J834" s="13">
        <v>3.9508334999999963</v>
      </c>
      <c r="K834" s="13" t="s">
        <v>55</v>
      </c>
      <c r="L834" s="13" t="s">
        <v>50</v>
      </c>
      <c r="M834" s="13" t="s">
        <v>47</v>
      </c>
      <c r="N834" s="16">
        <f t="shared" ref="N834:N897" si="130">IF(D834&lt;30,50, IF(D834&gt;70, 0, 25))</f>
        <v>50</v>
      </c>
      <c r="O834" s="16">
        <f t="shared" ref="O834:O897" si="131">IF(F834-E834&gt;0.02, 100, IF(F834-E834&lt;0,0,45))</f>
        <v>100</v>
      </c>
      <c r="P834" s="16">
        <f t="shared" ref="P834:P897" si="132">IF(G834-J834&gt;10,100,IF(G834-J834&gt;5,75, IF(G834-J834&gt;0,50,0)))</f>
        <v>50</v>
      </c>
      <c r="Q834" s="16">
        <f t="shared" ref="Q834:Q897" si="133">IF(M834="confirmed bullish", 34, IF(M834="bullish divergence",17, 0))+IF(K834="bullish",33,IF(K834="bearish",0,16.5))+IF(L834="strong",33,IF(L834="weak",0,16.5))</f>
        <v>33</v>
      </c>
      <c r="R834" s="17">
        <f t="shared" si="124"/>
        <v>64.95</v>
      </c>
      <c r="S834" s="17">
        <f t="shared" si="125"/>
        <v>55.75</v>
      </c>
      <c r="T834" s="17">
        <f t="shared" si="126"/>
        <v>49.85</v>
      </c>
      <c r="U834" s="17">
        <f t="shared" si="127"/>
        <v>58.25</v>
      </c>
      <c r="V834" s="16">
        <f t="shared" si="128"/>
        <v>56.85</v>
      </c>
      <c r="W834" s="16">
        <f t="shared" si="129"/>
        <v>57.2</v>
      </c>
    </row>
    <row r="835" spans="1:23" ht="13.5" x14ac:dyDescent="0.25">
      <c r="A835" s="3">
        <v>43217</v>
      </c>
      <c r="B835" s="2">
        <v>4.9200999999999997</v>
      </c>
      <c r="C835" s="2">
        <v>85.16993190474733</v>
      </c>
      <c r="D835" s="2">
        <v>5.1311181880406842E-2</v>
      </c>
      <c r="E835" s="2">
        <v>-2.4954439519894199E-2</v>
      </c>
      <c r="F835" s="2">
        <v>4.9191599999999998</v>
      </c>
      <c r="G835" s="2">
        <v>4.9182199999999989</v>
      </c>
      <c r="H835" s="2">
        <v>4.910400000000001</v>
      </c>
      <c r="I835" s="2">
        <v>4.4308500000000004</v>
      </c>
      <c r="J835" s="13">
        <v>3.9562369999999962</v>
      </c>
      <c r="K835" s="13" t="s">
        <v>51</v>
      </c>
      <c r="L835" s="13" t="s">
        <v>48</v>
      </c>
      <c r="M835" s="13" t="s">
        <v>52</v>
      </c>
      <c r="N835" s="16">
        <f t="shared" si="130"/>
        <v>50</v>
      </c>
      <c r="O835" s="16">
        <f t="shared" si="131"/>
        <v>100</v>
      </c>
      <c r="P835" s="16">
        <f t="shared" si="132"/>
        <v>50</v>
      </c>
      <c r="Q835" s="16">
        <f t="shared" si="133"/>
        <v>67</v>
      </c>
      <c r="R835" s="17">
        <f t="shared" ref="R835:R898" si="134">0.35*N835+O835*0.35+P835*0.15+Q835*0.15</f>
        <v>70.05</v>
      </c>
      <c r="S835" s="17">
        <f t="shared" ref="S835:S898" si="135">N835*0.2+O835*0.2+P835*0.35+Q835*0.25</f>
        <v>64.25</v>
      </c>
      <c r="T835" s="17">
        <f t="shared" ref="T835:T898" si="136">N835*0.15+O835*0.15+P835*0.25+Q835*0.45</f>
        <v>65.150000000000006</v>
      </c>
      <c r="U835" s="17">
        <f t="shared" ref="U835:U898" si="137">0.25*SUM(N835:Q835)</f>
        <v>66.75</v>
      </c>
      <c r="V835" s="16">
        <f t="shared" ref="V835:V898" si="138">SUM(R835:T835)/3</f>
        <v>66.483333333333334</v>
      </c>
      <c r="W835" s="16">
        <f t="shared" ref="W835:W898" si="139">SUM(R835:U835)/4</f>
        <v>66.550000000000011</v>
      </c>
    </row>
    <row r="836" spans="1:23" ht="13.5" x14ac:dyDescent="0.25">
      <c r="A836" s="3">
        <v>43220</v>
      </c>
      <c r="B836" s="2">
        <v>4.9154</v>
      </c>
      <c r="C836" s="2">
        <v>83.415210378943485</v>
      </c>
      <c r="D836" s="2">
        <v>5.4709499873405676E-2</v>
      </c>
      <c r="E836" s="2">
        <v>-3.9444449881730057E-2</v>
      </c>
      <c r="F836" s="2">
        <v>4.9191599999999998</v>
      </c>
      <c r="G836" s="2">
        <v>4.9182199999999989</v>
      </c>
      <c r="H836" s="2">
        <v>4.9120600000000012</v>
      </c>
      <c r="I836" s="2">
        <v>4.4533179999999994</v>
      </c>
      <c r="J836" s="13">
        <v>3.9614984999999963</v>
      </c>
      <c r="K836" s="13" t="s">
        <v>51</v>
      </c>
      <c r="L836" s="13" t="s">
        <v>48</v>
      </c>
      <c r="M836" s="13" t="s">
        <v>54</v>
      </c>
      <c r="N836" s="16">
        <f t="shared" si="130"/>
        <v>50</v>
      </c>
      <c r="O836" s="16">
        <f t="shared" si="131"/>
        <v>100</v>
      </c>
      <c r="P836" s="16">
        <f t="shared" si="132"/>
        <v>50</v>
      </c>
      <c r="Q836" s="16">
        <f t="shared" si="133"/>
        <v>33</v>
      </c>
      <c r="R836" s="17">
        <f t="shared" si="134"/>
        <v>64.95</v>
      </c>
      <c r="S836" s="17">
        <f t="shared" si="135"/>
        <v>55.75</v>
      </c>
      <c r="T836" s="17">
        <f t="shared" si="136"/>
        <v>49.85</v>
      </c>
      <c r="U836" s="17">
        <f t="shared" si="137"/>
        <v>58.25</v>
      </c>
      <c r="V836" s="16">
        <f t="shared" si="138"/>
        <v>56.85</v>
      </c>
      <c r="W836" s="16">
        <f t="shared" si="139"/>
        <v>57.2</v>
      </c>
    </row>
    <row r="837" spans="1:23" ht="13.5" x14ac:dyDescent="0.25">
      <c r="A837" s="3">
        <v>43222</v>
      </c>
      <c r="B837" s="2">
        <v>4.9627999999999997</v>
      </c>
      <c r="C837" s="2">
        <v>86.447704305384576</v>
      </c>
      <c r="D837" s="2">
        <v>5.3237418530331482E-2</v>
      </c>
      <c r="E837" s="2">
        <v>-5.3743277128057751E-2</v>
      </c>
      <c r="F837" s="2">
        <v>4.9276999999999997</v>
      </c>
      <c r="G837" s="2">
        <v>4.9229599999999989</v>
      </c>
      <c r="H837" s="2">
        <v>4.914905000000001</v>
      </c>
      <c r="I837" s="2">
        <v>4.4764499999999989</v>
      </c>
      <c r="J837" s="13">
        <v>3.9669969999999961</v>
      </c>
      <c r="K837" s="13" t="s">
        <v>51</v>
      </c>
      <c r="L837" s="13" t="s">
        <v>48</v>
      </c>
      <c r="M837" s="13" t="s">
        <v>52</v>
      </c>
      <c r="N837" s="16">
        <f t="shared" si="130"/>
        <v>50</v>
      </c>
      <c r="O837" s="16">
        <f t="shared" si="131"/>
        <v>100</v>
      </c>
      <c r="P837" s="16">
        <f t="shared" si="132"/>
        <v>50</v>
      </c>
      <c r="Q837" s="16">
        <f t="shared" si="133"/>
        <v>67</v>
      </c>
      <c r="R837" s="17">
        <f t="shared" si="134"/>
        <v>70.05</v>
      </c>
      <c r="S837" s="17">
        <f t="shared" si="135"/>
        <v>64.25</v>
      </c>
      <c r="T837" s="17">
        <f t="shared" si="136"/>
        <v>65.150000000000006</v>
      </c>
      <c r="U837" s="17">
        <f t="shared" si="137"/>
        <v>66.75</v>
      </c>
      <c r="V837" s="16">
        <f t="shared" si="138"/>
        <v>66.483333333333334</v>
      </c>
      <c r="W837" s="16">
        <f t="shared" si="139"/>
        <v>66.550000000000011</v>
      </c>
    </row>
    <row r="838" spans="1:23" ht="13.5" x14ac:dyDescent="0.25">
      <c r="A838" s="3">
        <v>43223</v>
      </c>
      <c r="B838" s="2">
        <v>5.0148999999999999</v>
      </c>
      <c r="C838" s="2">
        <v>88.859035334526567</v>
      </c>
      <c r="D838" s="2">
        <v>4.7077954019029811E-2</v>
      </c>
      <c r="E838" s="2">
        <v>-6.7411696031232399E-2</v>
      </c>
      <c r="F838" s="2">
        <v>4.9466599999999996</v>
      </c>
      <c r="G838" s="2">
        <v>4.9329099999999988</v>
      </c>
      <c r="H838" s="2">
        <v>4.9198800000000009</v>
      </c>
      <c r="I838" s="2">
        <v>4.4998659999999999</v>
      </c>
      <c r="J838" s="13">
        <v>3.9726374999999963</v>
      </c>
      <c r="K838" s="13" t="s">
        <v>51</v>
      </c>
      <c r="L838" s="13" t="s">
        <v>48</v>
      </c>
      <c r="M838" s="13" t="s">
        <v>52</v>
      </c>
      <c r="N838" s="16">
        <f t="shared" si="130"/>
        <v>50</v>
      </c>
      <c r="O838" s="16">
        <f t="shared" si="131"/>
        <v>100</v>
      </c>
      <c r="P838" s="16">
        <f t="shared" si="132"/>
        <v>50</v>
      </c>
      <c r="Q838" s="16">
        <f t="shared" si="133"/>
        <v>67</v>
      </c>
      <c r="R838" s="17">
        <f t="shared" si="134"/>
        <v>70.05</v>
      </c>
      <c r="S838" s="17">
        <f t="shared" si="135"/>
        <v>64.25</v>
      </c>
      <c r="T838" s="17">
        <f t="shared" si="136"/>
        <v>65.150000000000006</v>
      </c>
      <c r="U838" s="17">
        <f t="shared" si="137"/>
        <v>66.75</v>
      </c>
      <c r="V838" s="16">
        <f t="shared" si="138"/>
        <v>66.483333333333334</v>
      </c>
      <c r="W838" s="16">
        <f t="shared" si="139"/>
        <v>66.550000000000011</v>
      </c>
    </row>
    <row r="839" spans="1:23" ht="13.5" x14ac:dyDescent="0.25">
      <c r="A839" s="3">
        <v>43224</v>
      </c>
      <c r="B839" s="2">
        <v>4.9710000000000001</v>
      </c>
      <c r="C839" s="2">
        <v>76.506556919029563</v>
      </c>
      <c r="D839" s="2">
        <v>4.5279764398847178E-2</v>
      </c>
      <c r="E839" s="2">
        <v>-7.9488211515213153E-2</v>
      </c>
      <c r="F839" s="2">
        <v>4.9568399999999997</v>
      </c>
      <c r="G839" s="2">
        <v>4.9375299999999998</v>
      </c>
      <c r="H839" s="2">
        <v>4.9221900000000005</v>
      </c>
      <c r="I839" s="2">
        <v>4.5224039999999999</v>
      </c>
      <c r="J839" s="13">
        <v>3.9781294999999965</v>
      </c>
      <c r="K839" s="13" t="s">
        <v>51</v>
      </c>
      <c r="L839" s="13" t="s">
        <v>48</v>
      </c>
      <c r="M839" s="13" t="s">
        <v>53</v>
      </c>
      <c r="N839" s="16">
        <f t="shared" si="130"/>
        <v>50</v>
      </c>
      <c r="O839" s="16">
        <f t="shared" si="131"/>
        <v>100</v>
      </c>
      <c r="P839" s="16">
        <f t="shared" si="132"/>
        <v>50</v>
      </c>
      <c r="Q839" s="16">
        <f t="shared" si="133"/>
        <v>50</v>
      </c>
      <c r="R839" s="17">
        <f t="shared" si="134"/>
        <v>67.5</v>
      </c>
      <c r="S839" s="17">
        <f t="shared" si="135"/>
        <v>60</v>
      </c>
      <c r="T839" s="17">
        <f t="shared" si="136"/>
        <v>57.5</v>
      </c>
      <c r="U839" s="17">
        <f t="shared" si="137"/>
        <v>62.5</v>
      </c>
      <c r="V839" s="16">
        <f t="shared" si="138"/>
        <v>61.666666666666664</v>
      </c>
      <c r="W839" s="16">
        <f t="shared" si="139"/>
        <v>61.875</v>
      </c>
    </row>
    <row r="840" spans="1:23" ht="13.5" x14ac:dyDescent="0.25">
      <c r="A840" s="3">
        <v>43227</v>
      </c>
      <c r="B840" s="2">
        <v>4.8486000000000002</v>
      </c>
      <c r="C840" s="2">
        <v>53.976627306327927</v>
      </c>
      <c r="D840" s="2">
        <v>5.0448934760256137E-2</v>
      </c>
      <c r="E840" s="2">
        <v>-8.7787128120732333E-2</v>
      </c>
      <c r="F840" s="2">
        <v>4.9425400000000002</v>
      </c>
      <c r="G840" s="2">
        <v>4.9308499999999986</v>
      </c>
      <c r="H840" s="2">
        <v>4.9186150000000008</v>
      </c>
      <c r="I840" s="2">
        <v>4.5423980000000004</v>
      </c>
      <c r="J840" s="13">
        <v>3.9830334999999968</v>
      </c>
      <c r="K840" s="13" t="s">
        <v>51</v>
      </c>
      <c r="L840" s="13" t="s">
        <v>48</v>
      </c>
      <c r="M840" s="13" t="s">
        <v>53</v>
      </c>
      <c r="N840" s="16">
        <f t="shared" si="130"/>
        <v>50</v>
      </c>
      <c r="O840" s="16">
        <f t="shared" si="131"/>
        <v>100</v>
      </c>
      <c r="P840" s="16">
        <f t="shared" si="132"/>
        <v>50</v>
      </c>
      <c r="Q840" s="16">
        <f t="shared" si="133"/>
        <v>50</v>
      </c>
      <c r="R840" s="17">
        <f t="shared" si="134"/>
        <v>67.5</v>
      </c>
      <c r="S840" s="17">
        <f t="shared" si="135"/>
        <v>60</v>
      </c>
      <c r="T840" s="17">
        <f t="shared" si="136"/>
        <v>57.5</v>
      </c>
      <c r="U840" s="17">
        <f t="shared" si="137"/>
        <v>62.5</v>
      </c>
      <c r="V840" s="16">
        <f t="shared" si="138"/>
        <v>61.666666666666664</v>
      </c>
      <c r="W840" s="16">
        <f t="shared" si="139"/>
        <v>61.875</v>
      </c>
    </row>
    <row r="841" spans="1:23" ht="13.5" x14ac:dyDescent="0.25">
      <c r="A841" s="3">
        <v>43228</v>
      </c>
      <c r="B841" s="2">
        <v>4.8975</v>
      </c>
      <c r="C841" s="2">
        <v>59.152026118836169</v>
      </c>
      <c r="D841" s="2">
        <v>5.106296926266829E-2</v>
      </c>
      <c r="E841" s="2">
        <v>-9.3241823867847837E-2</v>
      </c>
      <c r="F841" s="2">
        <v>4.9389599999999998</v>
      </c>
      <c r="G841" s="2">
        <v>4.9290599999999998</v>
      </c>
      <c r="H841" s="2">
        <v>4.9177200000000001</v>
      </c>
      <c r="I841" s="2">
        <v>4.5631820000000003</v>
      </c>
      <c r="J841" s="13">
        <v>3.9876129999999974</v>
      </c>
      <c r="K841" s="13" t="s">
        <v>51</v>
      </c>
      <c r="L841" s="13" t="s">
        <v>48</v>
      </c>
      <c r="M841" s="13" t="s">
        <v>53</v>
      </c>
      <c r="N841" s="16">
        <f t="shared" si="130"/>
        <v>50</v>
      </c>
      <c r="O841" s="16">
        <f t="shared" si="131"/>
        <v>100</v>
      </c>
      <c r="P841" s="16">
        <f t="shared" si="132"/>
        <v>50</v>
      </c>
      <c r="Q841" s="16">
        <f t="shared" si="133"/>
        <v>50</v>
      </c>
      <c r="R841" s="17">
        <f t="shared" si="134"/>
        <v>67.5</v>
      </c>
      <c r="S841" s="17">
        <f t="shared" si="135"/>
        <v>60</v>
      </c>
      <c r="T841" s="17">
        <f t="shared" si="136"/>
        <v>57.5</v>
      </c>
      <c r="U841" s="17">
        <f t="shared" si="137"/>
        <v>62.5</v>
      </c>
      <c r="V841" s="16">
        <f t="shared" si="138"/>
        <v>61.666666666666664</v>
      </c>
      <c r="W841" s="16">
        <f t="shared" si="139"/>
        <v>61.875</v>
      </c>
    </row>
    <row r="842" spans="1:23" ht="13.5" x14ac:dyDescent="0.25">
      <c r="A842" s="3">
        <v>43229</v>
      </c>
      <c r="B842" s="2">
        <v>4.8975</v>
      </c>
      <c r="C842" s="2">
        <v>59.152026118836169</v>
      </c>
      <c r="D842" s="2">
        <v>5.1889201772960192E-2</v>
      </c>
      <c r="E842" s="2">
        <v>-9.4859230584507501E-2</v>
      </c>
      <c r="F842" s="2">
        <v>4.9259000000000004</v>
      </c>
      <c r="G842" s="2">
        <v>4.9268000000000001</v>
      </c>
      <c r="H842" s="2">
        <v>4.9168249999999984</v>
      </c>
      <c r="I842" s="2">
        <v>4.5841540000000007</v>
      </c>
      <c r="J842" s="13">
        <v>3.9926664999999968</v>
      </c>
      <c r="K842" s="13" t="s">
        <v>51</v>
      </c>
      <c r="L842" s="13" t="s">
        <v>48</v>
      </c>
      <c r="M842" s="13" t="s">
        <v>53</v>
      </c>
      <c r="N842" s="16">
        <f t="shared" si="130"/>
        <v>50</v>
      </c>
      <c r="O842" s="16">
        <f t="shared" si="131"/>
        <v>100</v>
      </c>
      <c r="P842" s="16">
        <f t="shared" si="132"/>
        <v>50</v>
      </c>
      <c r="Q842" s="16">
        <f t="shared" si="133"/>
        <v>50</v>
      </c>
      <c r="R842" s="17">
        <f t="shared" si="134"/>
        <v>67.5</v>
      </c>
      <c r="S842" s="17">
        <f t="shared" si="135"/>
        <v>60</v>
      </c>
      <c r="T842" s="17">
        <f t="shared" si="136"/>
        <v>57.5</v>
      </c>
      <c r="U842" s="17">
        <f t="shared" si="137"/>
        <v>62.5</v>
      </c>
      <c r="V842" s="16">
        <f t="shared" si="138"/>
        <v>61.666666666666664</v>
      </c>
      <c r="W842" s="16">
        <f t="shared" si="139"/>
        <v>61.875</v>
      </c>
    </row>
    <row r="843" spans="1:23" ht="13.5" x14ac:dyDescent="0.25">
      <c r="A843" s="3">
        <v>43230</v>
      </c>
      <c r="B843" s="2">
        <v>5.1056999999999997</v>
      </c>
      <c r="C843" s="2">
        <v>73.735818739048455</v>
      </c>
      <c r="D843" s="2">
        <v>3.6780532636887742E-2</v>
      </c>
      <c r="E843" s="2">
        <v>-9.0041847401581873E-2</v>
      </c>
      <c r="F843" s="2">
        <v>4.9440600000000003</v>
      </c>
      <c r="G843" s="2">
        <v>4.94536</v>
      </c>
      <c r="H843" s="2">
        <v>4.9291849999999986</v>
      </c>
      <c r="I843" s="2">
        <v>4.6090060000000008</v>
      </c>
      <c r="J843" s="13">
        <v>3.9987374999999976</v>
      </c>
      <c r="K843" s="13" t="s">
        <v>51</v>
      </c>
      <c r="L843" s="13" t="s">
        <v>50</v>
      </c>
      <c r="M843" s="13" t="s">
        <v>53</v>
      </c>
      <c r="N843" s="16">
        <f t="shared" si="130"/>
        <v>50</v>
      </c>
      <c r="O843" s="16">
        <f t="shared" si="131"/>
        <v>100</v>
      </c>
      <c r="P843" s="16">
        <f t="shared" si="132"/>
        <v>50</v>
      </c>
      <c r="Q843" s="16">
        <f t="shared" si="133"/>
        <v>83</v>
      </c>
      <c r="R843" s="17">
        <f t="shared" si="134"/>
        <v>72.45</v>
      </c>
      <c r="S843" s="17">
        <f t="shared" si="135"/>
        <v>68.25</v>
      </c>
      <c r="T843" s="17">
        <f t="shared" si="136"/>
        <v>72.349999999999994</v>
      </c>
      <c r="U843" s="17">
        <f t="shared" si="137"/>
        <v>70.75</v>
      </c>
      <c r="V843" s="16">
        <f t="shared" si="138"/>
        <v>71.016666666666666</v>
      </c>
      <c r="W843" s="16">
        <f t="shared" si="139"/>
        <v>70.949999999999989</v>
      </c>
    </row>
    <row r="844" spans="1:23" ht="13.5" x14ac:dyDescent="0.25">
      <c r="A844" s="3">
        <v>43231</v>
      </c>
      <c r="B844" s="2">
        <v>5.2342000000000004</v>
      </c>
      <c r="C844" s="2">
        <v>78.773075808783815</v>
      </c>
      <c r="D844" s="2">
        <v>1.2890486645527055E-2</v>
      </c>
      <c r="E844" s="2">
        <v>-7.6612591269185376E-2</v>
      </c>
      <c r="F844" s="2">
        <v>4.9966999999999997</v>
      </c>
      <c r="G844" s="2">
        <v>4.9767700000000001</v>
      </c>
      <c r="H844" s="2">
        <v>4.9467849999999993</v>
      </c>
      <c r="I844" s="2">
        <v>4.6362380000000005</v>
      </c>
      <c r="J844" s="13">
        <v>4.0052139999999978</v>
      </c>
      <c r="K844" s="13" t="s">
        <v>51</v>
      </c>
      <c r="L844" s="13" t="s">
        <v>50</v>
      </c>
      <c r="M844" s="13" t="s">
        <v>52</v>
      </c>
      <c r="N844" s="16">
        <f t="shared" si="130"/>
        <v>50</v>
      </c>
      <c r="O844" s="16">
        <f t="shared" si="131"/>
        <v>100</v>
      </c>
      <c r="P844" s="16">
        <f t="shared" si="132"/>
        <v>50</v>
      </c>
      <c r="Q844" s="16">
        <f t="shared" si="133"/>
        <v>100</v>
      </c>
      <c r="R844" s="17">
        <f t="shared" si="134"/>
        <v>75</v>
      </c>
      <c r="S844" s="17">
        <f t="shared" si="135"/>
        <v>72.5</v>
      </c>
      <c r="T844" s="17">
        <f t="shared" si="136"/>
        <v>80</v>
      </c>
      <c r="U844" s="17">
        <f t="shared" si="137"/>
        <v>75</v>
      </c>
      <c r="V844" s="16">
        <f t="shared" si="138"/>
        <v>75.833333333333329</v>
      </c>
      <c r="W844" s="16">
        <f t="shared" si="139"/>
        <v>75.625</v>
      </c>
    </row>
    <row r="845" spans="1:23" ht="13.5" x14ac:dyDescent="0.25">
      <c r="A845" s="3">
        <v>43234</v>
      </c>
      <c r="B845" s="2">
        <v>5.3076999999999996</v>
      </c>
      <c r="C845" s="2">
        <v>81.015871937208004</v>
      </c>
      <c r="D845" s="2">
        <v>-1.4997617611471448E-2</v>
      </c>
      <c r="E845" s="2">
        <v>-5.4147312888746843E-2</v>
      </c>
      <c r="F845" s="2">
        <v>5.0885200000000008</v>
      </c>
      <c r="G845" s="2">
        <v>5.01553</v>
      </c>
      <c r="H845" s="2">
        <v>4.966874999999999</v>
      </c>
      <c r="I845" s="2">
        <v>4.6649400000000005</v>
      </c>
      <c r="J845" s="13">
        <v>4.0120814999999981</v>
      </c>
      <c r="K845" s="13" t="s">
        <v>51</v>
      </c>
      <c r="L845" s="13" t="s">
        <v>50</v>
      </c>
      <c r="M845" s="13" t="s">
        <v>52</v>
      </c>
      <c r="N845" s="16">
        <f t="shared" si="130"/>
        <v>50</v>
      </c>
      <c r="O845" s="16">
        <f t="shared" si="131"/>
        <v>100</v>
      </c>
      <c r="P845" s="16">
        <f t="shared" si="132"/>
        <v>50</v>
      </c>
      <c r="Q845" s="16">
        <f t="shared" si="133"/>
        <v>100</v>
      </c>
      <c r="R845" s="17">
        <f t="shared" si="134"/>
        <v>75</v>
      </c>
      <c r="S845" s="17">
        <f t="shared" si="135"/>
        <v>72.5</v>
      </c>
      <c r="T845" s="17">
        <f t="shared" si="136"/>
        <v>80</v>
      </c>
      <c r="U845" s="17">
        <f t="shared" si="137"/>
        <v>75</v>
      </c>
      <c r="V845" s="16">
        <f t="shared" si="138"/>
        <v>75.833333333333329</v>
      </c>
      <c r="W845" s="16">
        <f t="shared" si="139"/>
        <v>75.625</v>
      </c>
    </row>
    <row r="846" spans="1:23" ht="13.5" x14ac:dyDescent="0.25">
      <c r="A846" s="3">
        <v>43235</v>
      </c>
      <c r="B846" s="2">
        <v>5.3628</v>
      </c>
      <c r="C846" s="2">
        <v>82.507952649109029</v>
      </c>
      <c r="D846" s="2">
        <v>-4.5898011344316814E-2</v>
      </c>
      <c r="E846" s="2">
        <v>-2.9460833304091404E-2</v>
      </c>
      <c r="F846" s="2">
        <v>5.1815800000000003</v>
      </c>
      <c r="G846" s="2">
        <v>5.06027</v>
      </c>
      <c r="H846" s="2">
        <v>4.9892449999999986</v>
      </c>
      <c r="I846" s="2">
        <v>4.6944600000000012</v>
      </c>
      <c r="J846" s="13">
        <v>4.0192244999999982</v>
      </c>
      <c r="K846" s="13" t="s">
        <v>51</v>
      </c>
      <c r="L846" s="13" t="s">
        <v>50</v>
      </c>
      <c r="M846" s="13" t="s">
        <v>52</v>
      </c>
      <c r="N846" s="16">
        <f t="shared" si="130"/>
        <v>50</v>
      </c>
      <c r="O846" s="16">
        <f t="shared" si="131"/>
        <v>100</v>
      </c>
      <c r="P846" s="16">
        <f t="shared" si="132"/>
        <v>50</v>
      </c>
      <c r="Q846" s="16">
        <f t="shared" si="133"/>
        <v>100</v>
      </c>
      <c r="R846" s="17">
        <f t="shared" si="134"/>
        <v>75</v>
      </c>
      <c r="S846" s="17">
        <f t="shared" si="135"/>
        <v>72.5</v>
      </c>
      <c r="T846" s="17">
        <f t="shared" si="136"/>
        <v>80</v>
      </c>
      <c r="U846" s="17">
        <f t="shared" si="137"/>
        <v>75</v>
      </c>
      <c r="V846" s="16">
        <f t="shared" si="138"/>
        <v>75.833333333333329</v>
      </c>
      <c r="W846" s="16">
        <f t="shared" si="139"/>
        <v>75.625</v>
      </c>
    </row>
    <row r="847" spans="1:23" ht="13.5" x14ac:dyDescent="0.25">
      <c r="A847" s="3">
        <v>43236</v>
      </c>
      <c r="B847" s="2">
        <v>5.3567</v>
      </c>
      <c r="C847" s="2">
        <v>81.741986164971323</v>
      </c>
      <c r="D847" s="2">
        <v>-6.6939083227949503E-2</v>
      </c>
      <c r="E847" s="2">
        <v>-4.710189311420504E-3</v>
      </c>
      <c r="F847" s="2">
        <v>5.2734199999999998</v>
      </c>
      <c r="G847" s="2">
        <v>5.0996600000000001</v>
      </c>
      <c r="H847" s="2">
        <v>5.0113099999999999</v>
      </c>
      <c r="I847" s="2">
        <v>4.7238580000000008</v>
      </c>
      <c r="J847" s="13">
        <v>4.0268109999999977</v>
      </c>
      <c r="K847" s="13" t="s">
        <v>51</v>
      </c>
      <c r="L847" s="13" t="s">
        <v>50</v>
      </c>
      <c r="M847" s="13" t="s">
        <v>52</v>
      </c>
      <c r="N847" s="16">
        <f t="shared" si="130"/>
        <v>50</v>
      </c>
      <c r="O847" s="16">
        <f t="shared" si="131"/>
        <v>100</v>
      </c>
      <c r="P847" s="16">
        <f t="shared" si="132"/>
        <v>50</v>
      </c>
      <c r="Q847" s="16">
        <f t="shared" si="133"/>
        <v>100</v>
      </c>
      <c r="R847" s="17">
        <f t="shared" si="134"/>
        <v>75</v>
      </c>
      <c r="S847" s="17">
        <f t="shared" si="135"/>
        <v>72.5</v>
      </c>
      <c r="T847" s="17">
        <f t="shared" si="136"/>
        <v>80</v>
      </c>
      <c r="U847" s="17">
        <f t="shared" si="137"/>
        <v>75</v>
      </c>
      <c r="V847" s="16">
        <f t="shared" si="138"/>
        <v>75.833333333333329</v>
      </c>
      <c r="W847" s="16">
        <f t="shared" si="139"/>
        <v>75.625</v>
      </c>
    </row>
    <row r="848" spans="1:23" ht="13.5" x14ac:dyDescent="0.25">
      <c r="A848" s="3">
        <v>43237</v>
      </c>
      <c r="B848" s="2">
        <v>5.1974999999999998</v>
      </c>
      <c r="C848" s="2">
        <v>64.827119065190274</v>
      </c>
      <c r="D848" s="2">
        <v>-6.7342326632756411E-2</v>
      </c>
      <c r="E848" s="2">
        <v>1.7908695341499328E-2</v>
      </c>
      <c r="F848" s="2">
        <v>5.2917800000000002</v>
      </c>
      <c r="G848" s="2">
        <v>5.1179199999999998</v>
      </c>
      <c r="H848" s="2">
        <v>5.0254149999999997</v>
      </c>
      <c r="I848" s="2">
        <v>4.7500720000000003</v>
      </c>
      <c r="J848" s="13">
        <v>4.0335539999999979</v>
      </c>
      <c r="K848" s="13" t="s">
        <v>51</v>
      </c>
      <c r="L848" s="13" t="s">
        <v>50</v>
      </c>
      <c r="M848" s="13" t="s">
        <v>52</v>
      </c>
      <c r="N848" s="16">
        <f t="shared" si="130"/>
        <v>50</v>
      </c>
      <c r="O848" s="16">
        <f t="shared" si="131"/>
        <v>100</v>
      </c>
      <c r="P848" s="16">
        <f t="shared" si="132"/>
        <v>50</v>
      </c>
      <c r="Q848" s="16">
        <f t="shared" si="133"/>
        <v>100</v>
      </c>
      <c r="R848" s="17">
        <f t="shared" si="134"/>
        <v>75</v>
      </c>
      <c r="S848" s="17">
        <f t="shared" si="135"/>
        <v>72.5</v>
      </c>
      <c r="T848" s="17">
        <f t="shared" si="136"/>
        <v>80</v>
      </c>
      <c r="U848" s="17">
        <f t="shared" si="137"/>
        <v>75</v>
      </c>
      <c r="V848" s="16">
        <f t="shared" si="138"/>
        <v>75.833333333333329</v>
      </c>
      <c r="W848" s="16">
        <f t="shared" si="139"/>
        <v>75.625</v>
      </c>
    </row>
    <row r="849" spans="1:23" ht="13.5" x14ac:dyDescent="0.25">
      <c r="A849" s="3">
        <v>43238</v>
      </c>
      <c r="B849" s="2">
        <v>5.2648999999999999</v>
      </c>
      <c r="C849" s="2">
        <v>67.859460388468506</v>
      </c>
      <c r="D849" s="2">
        <v>-8.0718174580877822E-2</v>
      </c>
      <c r="E849" s="2">
        <v>3.681162133734743E-2</v>
      </c>
      <c r="F849" s="2">
        <v>5.2979199999999995</v>
      </c>
      <c r="G849" s="2">
        <v>5.1473099999999992</v>
      </c>
      <c r="H849" s="2">
        <v>5.042419999999999</v>
      </c>
      <c r="I849" s="2">
        <v>4.777540000000001</v>
      </c>
      <c r="J849" s="13">
        <v>4.0404444999999978</v>
      </c>
      <c r="K849" s="13" t="s">
        <v>51</v>
      </c>
      <c r="L849" s="13" t="s">
        <v>50</v>
      </c>
      <c r="M849" s="13" t="s">
        <v>52</v>
      </c>
      <c r="N849" s="16">
        <f t="shared" si="130"/>
        <v>50</v>
      </c>
      <c r="O849" s="16">
        <f t="shared" si="131"/>
        <v>100</v>
      </c>
      <c r="P849" s="16">
        <f t="shared" si="132"/>
        <v>50</v>
      </c>
      <c r="Q849" s="16">
        <f t="shared" si="133"/>
        <v>100</v>
      </c>
      <c r="R849" s="17">
        <f t="shared" si="134"/>
        <v>75</v>
      </c>
      <c r="S849" s="17">
        <f t="shared" si="135"/>
        <v>72.5</v>
      </c>
      <c r="T849" s="17">
        <f t="shared" si="136"/>
        <v>80</v>
      </c>
      <c r="U849" s="17">
        <f t="shared" si="137"/>
        <v>75</v>
      </c>
      <c r="V849" s="16">
        <f t="shared" si="138"/>
        <v>75.833333333333329</v>
      </c>
      <c r="W849" s="16">
        <f t="shared" si="139"/>
        <v>75.625</v>
      </c>
    </row>
    <row r="850" spans="1:23" ht="13.5" x14ac:dyDescent="0.25">
      <c r="A850" s="3">
        <v>43241</v>
      </c>
      <c r="B850" s="2">
        <v>5.4179000000000004</v>
      </c>
      <c r="C850" s="2">
        <v>73.454224467138474</v>
      </c>
      <c r="D850" s="2">
        <v>-0.12379135260768681</v>
      </c>
      <c r="E850" s="2">
        <v>4.8706644085476952E-2</v>
      </c>
      <c r="F850" s="2">
        <v>5.31996</v>
      </c>
      <c r="G850" s="2">
        <v>5.2042400000000004</v>
      </c>
      <c r="H850" s="2">
        <v>5.0675450000000009</v>
      </c>
      <c r="I850" s="2">
        <v>4.8076880000000006</v>
      </c>
      <c r="J850" s="13">
        <v>4.0483369999999983</v>
      </c>
      <c r="K850" s="13" t="s">
        <v>51</v>
      </c>
      <c r="L850" s="13" t="s">
        <v>50</v>
      </c>
      <c r="M850" s="13" t="s">
        <v>52</v>
      </c>
      <c r="N850" s="16">
        <f t="shared" si="130"/>
        <v>50</v>
      </c>
      <c r="O850" s="16">
        <f t="shared" si="131"/>
        <v>100</v>
      </c>
      <c r="P850" s="16">
        <f t="shared" si="132"/>
        <v>50</v>
      </c>
      <c r="Q850" s="16">
        <f t="shared" si="133"/>
        <v>100</v>
      </c>
      <c r="R850" s="17">
        <f t="shared" si="134"/>
        <v>75</v>
      </c>
      <c r="S850" s="17">
        <f t="shared" si="135"/>
        <v>72.5</v>
      </c>
      <c r="T850" s="17">
        <f t="shared" si="136"/>
        <v>80</v>
      </c>
      <c r="U850" s="17">
        <f t="shared" si="137"/>
        <v>75</v>
      </c>
      <c r="V850" s="16">
        <f t="shared" si="138"/>
        <v>75.833333333333329</v>
      </c>
      <c r="W850" s="16">
        <f t="shared" si="139"/>
        <v>75.625</v>
      </c>
    </row>
    <row r="851" spans="1:23" ht="13.5" x14ac:dyDescent="0.25">
      <c r="A851" s="3">
        <v>43242</v>
      </c>
      <c r="B851" s="2">
        <v>5.3872999999999998</v>
      </c>
      <c r="C851" s="2">
        <v>70.799770826767599</v>
      </c>
      <c r="D851" s="2">
        <v>-0.15282542254199338</v>
      </c>
      <c r="E851" s="2">
        <v>5.5474679801321328E-2</v>
      </c>
      <c r="F851" s="2">
        <v>5.3248599999999993</v>
      </c>
      <c r="G851" s="2">
        <v>5.2532200000000007</v>
      </c>
      <c r="H851" s="2">
        <v>5.0911400000000002</v>
      </c>
      <c r="I851" s="2">
        <v>4.8365600000000013</v>
      </c>
      <c r="J851" s="13">
        <v>4.0560764999999979</v>
      </c>
      <c r="K851" s="13" t="s">
        <v>51</v>
      </c>
      <c r="L851" s="13" t="s">
        <v>50</v>
      </c>
      <c r="M851" s="13" t="s">
        <v>52</v>
      </c>
      <c r="N851" s="16">
        <f t="shared" si="130"/>
        <v>50</v>
      </c>
      <c r="O851" s="16">
        <f t="shared" si="131"/>
        <v>100</v>
      </c>
      <c r="P851" s="16">
        <f t="shared" si="132"/>
        <v>50</v>
      </c>
      <c r="Q851" s="16">
        <f t="shared" si="133"/>
        <v>100</v>
      </c>
      <c r="R851" s="17">
        <f t="shared" si="134"/>
        <v>75</v>
      </c>
      <c r="S851" s="17">
        <f t="shared" si="135"/>
        <v>72.5</v>
      </c>
      <c r="T851" s="17">
        <f t="shared" si="136"/>
        <v>80</v>
      </c>
      <c r="U851" s="17">
        <f t="shared" si="137"/>
        <v>75</v>
      </c>
      <c r="V851" s="16">
        <f t="shared" si="138"/>
        <v>75.833333333333329</v>
      </c>
      <c r="W851" s="16">
        <f t="shared" si="139"/>
        <v>75.625</v>
      </c>
    </row>
    <row r="852" spans="1:23" ht="13.5" x14ac:dyDescent="0.25">
      <c r="A852" s="3">
        <v>43243</v>
      </c>
      <c r="B852" s="2">
        <v>5.4485000000000001</v>
      </c>
      <c r="C852" s="2">
        <v>72.908433740678561</v>
      </c>
      <c r="D852" s="2">
        <v>-0.18394641268947698</v>
      </c>
      <c r="E852" s="2">
        <v>5.6603374354443993E-2</v>
      </c>
      <c r="F852" s="2">
        <v>5.3432199999999996</v>
      </c>
      <c r="G852" s="2">
        <v>5.3083200000000001</v>
      </c>
      <c r="H852" s="2">
        <v>5.1175600000000001</v>
      </c>
      <c r="I852" s="2">
        <v>4.8662780000000012</v>
      </c>
      <c r="J852" s="13">
        <v>4.0641219999999976</v>
      </c>
      <c r="K852" s="13" t="s">
        <v>51</v>
      </c>
      <c r="L852" s="13" t="s">
        <v>50</v>
      </c>
      <c r="M852" s="13" t="s">
        <v>52</v>
      </c>
      <c r="N852" s="16">
        <f t="shared" si="130"/>
        <v>50</v>
      </c>
      <c r="O852" s="16">
        <f t="shared" si="131"/>
        <v>100</v>
      </c>
      <c r="P852" s="16">
        <f t="shared" si="132"/>
        <v>50</v>
      </c>
      <c r="Q852" s="16">
        <f t="shared" si="133"/>
        <v>100</v>
      </c>
      <c r="R852" s="17">
        <f t="shared" si="134"/>
        <v>75</v>
      </c>
      <c r="S852" s="17">
        <f t="shared" si="135"/>
        <v>72.5</v>
      </c>
      <c r="T852" s="17">
        <f t="shared" si="136"/>
        <v>80</v>
      </c>
      <c r="U852" s="17">
        <f t="shared" si="137"/>
        <v>75</v>
      </c>
      <c r="V852" s="16">
        <f t="shared" si="138"/>
        <v>75.833333333333329</v>
      </c>
      <c r="W852" s="16">
        <f t="shared" si="139"/>
        <v>75.625</v>
      </c>
    </row>
    <row r="853" spans="1:23" ht="13.5" x14ac:dyDescent="0.25">
      <c r="A853" s="3">
        <v>43244</v>
      </c>
      <c r="B853" s="2">
        <v>5.6566999999999998</v>
      </c>
      <c r="C853" s="2">
        <v>78.57640083752068</v>
      </c>
      <c r="D853" s="2">
        <v>-0.19590335468320852</v>
      </c>
      <c r="E853" s="2">
        <v>5.3086753423065978E-2</v>
      </c>
      <c r="F853" s="2">
        <v>5.43506</v>
      </c>
      <c r="G853" s="2">
        <v>5.3634199999999996</v>
      </c>
      <c r="H853" s="2">
        <v>5.1543900000000002</v>
      </c>
      <c r="I853" s="2">
        <v>4.8997800000000016</v>
      </c>
      <c r="J853" s="13">
        <v>4.0732084999999971</v>
      </c>
      <c r="K853" s="13" t="s">
        <v>51</v>
      </c>
      <c r="L853" s="13" t="s">
        <v>50</v>
      </c>
      <c r="M853" s="13" t="s">
        <v>52</v>
      </c>
      <c r="N853" s="16">
        <f t="shared" si="130"/>
        <v>50</v>
      </c>
      <c r="O853" s="16">
        <f t="shared" si="131"/>
        <v>100</v>
      </c>
      <c r="P853" s="16">
        <f t="shared" si="132"/>
        <v>50</v>
      </c>
      <c r="Q853" s="16">
        <f t="shared" si="133"/>
        <v>100</v>
      </c>
      <c r="R853" s="17">
        <f t="shared" si="134"/>
        <v>75</v>
      </c>
      <c r="S853" s="17">
        <f t="shared" si="135"/>
        <v>72.5</v>
      </c>
      <c r="T853" s="17">
        <f t="shared" si="136"/>
        <v>80</v>
      </c>
      <c r="U853" s="17">
        <f t="shared" si="137"/>
        <v>75</v>
      </c>
      <c r="V853" s="16">
        <f t="shared" si="138"/>
        <v>75.833333333333329</v>
      </c>
      <c r="W853" s="16">
        <f t="shared" si="139"/>
        <v>75.625</v>
      </c>
    </row>
    <row r="854" spans="1:23" ht="13.5" x14ac:dyDescent="0.25">
      <c r="A854" s="3">
        <v>43245</v>
      </c>
      <c r="B854" s="2">
        <v>5.6994999999999996</v>
      </c>
      <c r="C854" s="2">
        <v>79.524753927626222</v>
      </c>
      <c r="D854" s="2">
        <v>-0.19271915419757768</v>
      </c>
      <c r="E854" s="2">
        <v>4.6988329117923722E-2</v>
      </c>
      <c r="F854" s="2">
        <v>5.5219800000000001</v>
      </c>
      <c r="G854" s="2">
        <v>5.4099500000000003</v>
      </c>
      <c r="H854" s="2">
        <v>5.1933600000000002</v>
      </c>
      <c r="I854" s="2">
        <v>4.9341380000000008</v>
      </c>
      <c r="J854" s="13">
        <v>4.0825089999999982</v>
      </c>
      <c r="K854" s="13" t="s">
        <v>51</v>
      </c>
      <c r="L854" s="13" t="s">
        <v>50</v>
      </c>
      <c r="M854" s="13" t="s">
        <v>52</v>
      </c>
      <c r="N854" s="16">
        <f t="shared" si="130"/>
        <v>50</v>
      </c>
      <c r="O854" s="16">
        <f t="shared" si="131"/>
        <v>100</v>
      </c>
      <c r="P854" s="16">
        <f t="shared" si="132"/>
        <v>50</v>
      </c>
      <c r="Q854" s="16">
        <f t="shared" si="133"/>
        <v>100</v>
      </c>
      <c r="R854" s="17">
        <f t="shared" si="134"/>
        <v>75</v>
      </c>
      <c r="S854" s="17">
        <f t="shared" si="135"/>
        <v>72.5</v>
      </c>
      <c r="T854" s="17">
        <f t="shared" si="136"/>
        <v>80</v>
      </c>
      <c r="U854" s="17">
        <f t="shared" si="137"/>
        <v>75</v>
      </c>
      <c r="V854" s="16">
        <f t="shared" si="138"/>
        <v>75.833333333333329</v>
      </c>
      <c r="W854" s="16">
        <f t="shared" si="139"/>
        <v>75.625</v>
      </c>
    </row>
    <row r="855" spans="1:23" ht="13.5" x14ac:dyDescent="0.25">
      <c r="A855" s="3">
        <v>43248</v>
      </c>
      <c r="B855" s="2">
        <v>5.5342000000000002</v>
      </c>
      <c r="C855" s="2">
        <v>67.15960069003728</v>
      </c>
      <c r="D855" s="2">
        <v>-0.16977860790031496</v>
      </c>
      <c r="E855" s="2">
        <v>3.888643929053677E-2</v>
      </c>
      <c r="F855" s="2">
        <v>5.5452399999999997</v>
      </c>
      <c r="G855" s="2">
        <v>5.4325999999999999</v>
      </c>
      <c r="H855" s="2">
        <v>5.2240649999999995</v>
      </c>
      <c r="I855" s="2">
        <v>4.9651900000000015</v>
      </c>
      <c r="J855" s="13">
        <v>4.0909829999999978</v>
      </c>
      <c r="K855" s="13" t="s">
        <v>51</v>
      </c>
      <c r="L855" s="13" t="s">
        <v>50</v>
      </c>
      <c r="M855" s="13" t="s">
        <v>52</v>
      </c>
      <c r="N855" s="16">
        <f t="shared" si="130"/>
        <v>50</v>
      </c>
      <c r="O855" s="16">
        <f t="shared" si="131"/>
        <v>100</v>
      </c>
      <c r="P855" s="16">
        <f t="shared" si="132"/>
        <v>50</v>
      </c>
      <c r="Q855" s="16">
        <f t="shared" si="133"/>
        <v>100</v>
      </c>
      <c r="R855" s="17">
        <f t="shared" si="134"/>
        <v>75</v>
      </c>
      <c r="S855" s="17">
        <f t="shared" si="135"/>
        <v>72.5</v>
      </c>
      <c r="T855" s="17">
        <f t="shared" si="136"/>
        <v>80</v>
      </c>
      <c r="U855" s="17">
        <f t="shared" si="137"/>
        <v>75</v>
      </c>
      <c r="V855" s="16">
        <f t="shared" si="138"/>
        <v>75.833333333333329</v>
      </c>
      <c r="W855" s="16">
        <f t="shared" si="139"/>
        <v>75.625</v>
      </c>
    </row>
    <row r="856" spans="1:23" ht="13.5" x14ac:dyDescent="0.25">
      <c r="A856" s="3">
        <v>43249</v>
      </c>
      <c r="B856" s="2">
        <v>5.4790999999999999</v>
      </c>
      <c r="C856" s="2">
        <v>63.60917551839367</v>
      </c>
      <c r="D856" s="2">
        <v>-0.13989323848906565</v>
      </c>
      <c r="E856" s="2">
        <v>3.125578366969585E-2</v>
      </c>
      <c r="F856" s="2">
        <v>5.5636000000000001</v>
      </c>
      <c r="G856" s="2">
        <v>5.4442300000000001</v>
      </c>
      <c r="H856" s="2">
        <v>5.2522500000000001</v>
      </c>
      <c r="I856" s="2">
        <v>4.9941920000000009</v>
      </c>
      <c r="J856" s="13">
        <v>4.0990629999999983</v>
      </c>
      <c r="K856" s="13" t="s">
        <v>51</v>
      </c>
      <c r="L856" s="13" t="s">
        <v>50</v>
      </c>
      <c r="M856" s="13" t="s">
        <v>52</v>
      </c>
      <c r="N856" s="16">
        <f t="shared" si="130"/>
        <v>50</v>
      </c>
      <c r="O856" s="16">
        <f t="shared" si="131"/>
        <v>100</v>
      </c>
      <c r="P856" s="16">
        <f t="shared" si="132"/>
        <v>50</v>
      </c>
      <c r="Q856" s="16">
        <f t="shared" si="133"/>
        <v>100</v>
      </c>
      <c r="R856" s="17">
        <f t="shared" si="134"/>
        <v>75</v>
      </c>
      <c r="S856" s="17">
        <f t="shared" si="135"/>
        <v>72.5</v>
      </c>
      <c r="T856" s="17">
        <f t="shared" si="136"/>
        <v>80</v>
      </c>
      <c r="U856" s="17">
        <f t="shared" si="137"/>
        <v>75</v>
      </c>
      <c r="V856" s="16">
        <f t="shared" si="138"/>
        <v>75.833333333333329</v>
      </c>
      <c r="W856" s="16">
        <f t="shared" si="139"/>
        <v>75.625</v>
      </c>
    </row>
    <row r="857" spans="1:23" ht="13.5" x14ac:dyDescent="0.25">
      <c r="A857" s="3">
        <v>43250</v>
      </c>
      <c r="B857" s="2">
        <v>5.3872999999999998</v>
      </c>
      <c r="C857" s="2">
        <v>58.098406069668755</v>
      </c>
      <c r="D857" s="2">
        <v>-0.11034836799889458</v>
      </c>
      <c r="E857" s="2">
        <v>2.4199233353492756E-2</v>
      </c>
      <c r="F857" s="2">
        <v>5.5513599999999999</v>
      </c>
      <c r="G857" s="2">
        <v>5.4472899999999997</v>
      </c>
      <c r="H857" s="2">
        <v>5.2734749999999995</v>
      </c>
      <c r="I857" s="2">
        <v>5.0165240000000013</v>
      </c>
      <c r="J857" s="13">
        <v>4.1066839999999978</v>
      </c>
      <c r="K857" s="13" t="s">
        <v>51</v>
      </c>
      <c r="L857" s="13" t="s">
        <v>50</v>
      </c>
      <c r="M857" s="13" t="s">
        <v>53</v>
      </c>
      <c r="N857" s="16">
        <f t="shared" si="130"/>
        <v>50</v>
      </c>
      <c r="O857" s="16">
        <f t="shared" si="131"/>
        <v>100</v>
      </c>
      <c r="P857" s="16">
        <f t="shared" si="132"/>
        <v>50</v>
      </c>
      <c r="Q857" s="16">
        <f t="shared" si="133"/>
        <v>83</v>
      </c>
      <c r="R857" s="17">
        <f t="shared" si="134"/>
        <v>72.45</v>
      </c>
      <c r="S857" s="17">
        <f t="shared" si="135"/>
        <v>68.25</v>
      </c>
      <c r="T857" s="17">
        <f t="shared" si="136"/>
        <v>72.349999999999994</v>
      </c>
      <c r="U857" s="17">
        <f t="shared" si="137"/>
        <v>70.75</v>
      </c>
      <c r="V857" s="16">
        <f t="shared" si="138"/>
        <v>71.016666666666666</v>
      </c>
      <c r="W857" s="16">
        <f t="shared" si="139"/>
        <v>70.949999999999989</v>
      </c>
    </row>
    <row r="858" spans="1:23" ht="13.5" x14ac:dyDescent="0.25">
      <c r="A858" s="3">
        <v>43251</v>
      </c>
      <c r="B858" s="2">
        <v>5.4485000000000001</v>
      </c>
      <c r="C858" s="2">
        <v>60.552043618874769</v>
      </c>
      <c r="D858" s="2">
        <v>-0.11531750515903116</v>
      </c>
      <c r="E858" s="2">
        <v>2.0569304992149047E-2</v>
      </c>
      <c r="F858" s="2">
        <v>5.5097199999999997</v>
      </c>
      <c r="G858" s="2">
        <v>5.4723900000000008</v>
      </c>
      <c r="H858" s="2">
        <v>5.2951549999999994</v>
      </c>
      <c r="I858" s="2">
        <v>5.0362880000000017</v>
      </c>
      <c r="J858" s="13">
        <v>4.1147059999999982</v>
      </c>
      <c r="K858" s="13" t="s">
        <v>51</v>
      </c>
      <c r="L858" s="13" t="s">
        <v>50</v>
      </c>
      <c r="M858" s="13" t="s">
        <v>53</v>
      </c>
      <c r="N858" s="16">
        <f t="shared" si="130"/>
        <v>50</v>
      </c>
      <c r="O858" s="16">
        <f t="shared" si="131"/>
        <v>100</v>
      </c>
      <c r="P858" s="16">
        <f t="shared" si="132"/>
        <v>50</v>
      </c>
      <c r="Q858" s="16">
        <f t="shared" si="133"/>
        <v>83</v>
      </c>
      <c r="R858" s="17">
        <f t="shared" si="134"/>
        <v>72.45</v>
      </c>
      <c r="S858" s="17">
        <f t="shared" si="135"/>
        <v>68.25</v>
      </c>
      <c r="T858" s="17">
        <f t="shared" si="136"/>
        <v>72.349999999999994</v>
      </c>
      <c r="U858" s="17">
        <f t="shared" si="137"/>
        <v>70.75</v>
      </c>
      <c r="V858" s="16">
        <f t="shared" si="138"/>
        <v>71.016666666666666</v>
      </c>
      <c r="W858" s="16">
        <f t="shared" si="139"/>
        <v>70.949999999999989</v>
      </c>
    </row>
    <row r="859" spans="1:23" ht="13.5" x14ac:dyDescent="0.25">
      <c r="A859" s="3">
        <v>43252</v>
      </c>
      <c r="B859" s="2">
        <v>5.3567</v>
      </c>
      <c r="C859" s="2">
        <v>55.319266678552893</v>
      </c>
      <c r="D859" s="2">
        <v>-0.10358771227698416</v>
      </c>
      <c r="E859" s="2">
        <v>1.9461177394121794E-2</v>
      </c>
      <c r="F859" s="2">
        <v>5.44116</v>
      </c>
      <c r="G859" s="2">
        <v>5.4815700000000005</v>
      </c>
      <c r="H859" s="2">
        <v>5.3144399999999994</v>
      </c>
      <c r="I859" s="2">
        <v>5.0507080000000011</v>
      </c>
      <c r="J859" s="13">
        <v>4.1222214999999984</v>
      </c>
      <c r="K859" s="13" t="s">
        <v>55</v>
      </c>
      <c r="L859" s="13" t="s">
        <v>48</v>
      </c>
      <c r="M859" s="13" t="s">
        <v>47</v>
      </c>
      <c r="N859" s="16">
        <f t="shared" si="130"/>
        <v>50</v>
      </c>
      <c r="O859" s="16">
        <f t="shared" si="131"/>
        <v>100</v>
      </c>
      <c r="P859" s="16">
        <f t="shared" si="132"/>
        <v>50</v>
      </c>
      <c r="Q859" s="16">
        <f t="shared" si="133"/>
        <v>0</v>
      </c>
      <c r="R859" s="17">
        <f t="shared" si="134"/>
        <v>60</v>
      </c>
      <c r="S859" s="17">
        <f t="shared" si="135"/>
        <v>47.5</v>
      </c>
      <c r="T859" s="17">
        <f t="shared" si="136"/>
        <v>35</v>
      </c>
      <c r="U859" s="17">
        <f t="shared" si="137"/>
        <v>50</v>
      </c>
      <c r="V859" s="16">
        <f t="shared" si="138"/>
        <v>47.5</v>
      </c>
      <c r="W859" s="16">
        <f t="shared" si="139"/>
        <v>48.125</v>
      </c>
    </row>
    <row r="860" spans="1:23" ht="13.5" x14ac:dyDescent="0.25">
      <c r="A860" s="3">
        <v>43255</v>
      </c>
      <c r="B860" s="2">
        <v>5.3689</v>
      </c>
      <c r="C860" s="2">
        <v>55.865133958434207</v>
      </c>
      <c r="D860" s="2">
        <v>-7.1628612870513919E-2</v>
      </c>
      <c r="E860" s="2">
        <v>1.9989906701558986E-2</v>
      </c>
      <c r="F860" s="2">
        <v>5.4080999999999992</v>
      </c>
      <c r="G860" s="2">
        <v>5.4766700000000004</v>
      </c>
      <c r="H860" s="2">
        <v>5.3404549999999995</v>
      </c>
      <c r="I860" s="2">
        <v>5.0646140000000015</v>
      </c>
      <c r="J860" s="13">
        <v>4.1296319999999982</v>
      </c>
      <c r="K860" s="13" t="s">
        <v>51</v>
      </c>
      <c r="L860" s="13" t="s">
        <v>54</v>
      </c>
      <c r="M860" s="13" t="s">
        <v>53</v>
      </c>
      <c r="N860" s="16">
        <f t="shared" si="130"/>
        <v>50</v>
      </c>
      <c r="O860" s="16">
        <f t="shared" si="131"/>
        <v>100</v>
      </c>
      <c r="P860" s="16">
        <f t="shared" si="132"/>
        <v>50</v>
      </c>
      <c r="Q860" s="16">
        <f t="shared" si="133"/>
        <v>66.5</v>
      </c>
      <c r="R860" s="17">
        <f t="shared" si="134"/>
        <v>69.974999999999994</v>
      </c>
      <c r="S860" s="17">
        <f t="shared" si="135"/>
        <v>64.125</v>
      </c>
      <c r="T860" s="17">
        <f t="shared" si="136"/>
        <v>64.924999999999997</v>
      </c>
      <c r="U860" s="17">
        <f t="shared" si="137"/>
        <v>66.625</v>
      </c>
      <c r="V860" s="16">
        <f t="shared" si="138"/>
        <v>66.341666666666654</v>
      </c>
      <c r="W860" s="16">
        <f t="shared" si="139"/>
        <v>66.412499999999994</v>
      </c>
    </row>
    <row r="861" spans="1:23" ht="13.5" x14ac:dyDescent="0.25">
      <c r="A861" s="3">
        <v>43256</v>
      </c>
      <c r="B861" s="2">
        <v>5.3567</v>
      </c>
      <c r="C861" s="2">
        <v>55.139670370649625</v>
      </c>
      <c r="D861" s="2">
        <v>-4.9018735980880024E-2</v>
      </c>
      <c r="E861" s="2">
        <v>2.1673017702968173E-2</v>
      </c>
      <c r="F861" s="2">
        <v>5.3836199999999996</v>
      </c>
      <c r="G861" s="2">
        <v>5.4736100000000008</v>
      </c>
      <c r="H861" s="2">
        <v>5.3634149999999998</v>
      </c>
      <c r="I861" s="2">
        <v>5.0783700000000014</v>
      </c>
      <c r="J861" s="13">
        <v>4.1369814999999992</v>
      </c>
      <c r="K861" s="13" t="s">
        <v>55</v>
      </c>
      <c r="L861" s="13" t="s">
        <v>48</v>
      </c>
      <c r="M861" s="13" t="s">
        <v>47</v>
      </c>
      <c r="N861" s="16">
        <f t="shared" si="130"/>
        <v>50</v>
      </c>
      <c r="O861" s="16">
        <f t="shared" si="131"/>
        <v>100</v>
      </c>
      <c r="P861" s="16">
        <f t="shared" si="132"/>
        <v>50</v>
      </c>
      <c r="Q861" s="16">
        <f t="shared" si="133"/>
        <v>0</v>
      </c>
      <c r="R861" s="17">
        <f t="shared" si="134"/>
        <v>60</v>
      </c>
      <c r="S861" s="17">
        <f t="shared" si="135"/>
        <v>47.5</v>
      </c>
      <c r="T861" s="17">
        <f t="shared" si="136"/>
        <v>35</v>
      </c>
      <c r="U861" s="17">
        <f t="shared" si="137"/>
        <v>50</v>
      </c>
      <c r="V861" s="16">
        <f t="shared" si="138"/>
        <v>47.5</v>
      </c>
      <c r="W861" s="16">
        <f t="shared" si="139"/>
        <v>48.125</v>
      </c>
    </row>
    <row r="862" spans="1:23" ht="13.5" x14ac:dyDescent="0.25">
      <c r="A862" s="3">
        <v>43257</v>
      </c>
      <c r="B862" s="2">
        <v>5.3567</v>
      </c>
      <c r="C862" s="2">
        <v>55.139670370649618</v>
      </c>
      <c r="D862" s="2">
        <v>-2.0981724332524543E-2</v>
      </c>
      <c r="E862" s="2">
        <v>2.4143753536529578E-2</v>
      </c>
      <c r="F862" s="2">
        <v>5.3774999999999995</v>
      </c>
      <c r="G862" s="2">
        <v>5.4644300000000001</v>
      </c>
      <c r="H862" s="2">
        <v>5.3863749999999992</v>
      </c>
      <c r="I862" s="2">
        <v>5.0921260000000004</v>
      </c>
      <c r="J862" s="13">
        <v>4.1443309999999993</v>
      </c>
      <c r="K862" s="13" t="s">
        <v>51</v>
      </c>
      <c r="L862" s="13" t="s">
        <v>50</v>
      </c>
      <c r="M862" s="13" t="s">
        <v>53</v>
      </c>
      <c r="N862" s="16">
        <f t="shared" si="130"/>
        <v>50</v>
      </c>
      <c r="O862" s="16">
        <f t="shared" si="131"/>
        <v>100</v>
      </c>
      <c r="P862" s="16">
        <f t="shared" si="132"/>
        <v>50</v>
      </c>
      <c r="Q862" s="16">
        <f t="shared" si="133"/>
        <v>83</v>
      </c>
      <c r="R862" s="17">
        <f t="shared" si="134"/>
        <v>72.45</v>
      </c>
      <c r="S862" s="17">
        <f t="shared" si="135"/>
        <v>68.25</v>
      </c>
      <c r="T862" s="17">
        <f t="shared" si="136"/>
        <v>72.349999999999994</v>
      </c>
      <c r="U862" s="17">
        <f t="shared" si="137"/>
        <v>70.75</v>
      </c>
      <c r="V862" s="16">
        <f t="shared" si="138"/>
        <v>71.016666666666666</v>
      </c>
      <c r="W862" s="16">
        <f t="shared" si="139"/>
        <v>70.949999999999989</v>
      </c>
    </row>
    <row r="863" spans="1:23" ht="13.5" x14ac:dyDescent="0.25">
      <c r="A863" s="3">
        <v>43258</v>
      </c>
      <c r="B863" s="2">
        <v>5.3506</v>
      </c>
      <c r="C863" s="2">
        <v>54.727553700863567</v>
      </c>
      <c r="D863" s="2">
        <v>3.4752478233366801E-2</v>
      </c>
      <c r="E863" s="2">
        <v>2.7125318204583186E-2</v>
      </c>
      <c r="F863" s="2">
        <v>5.35792</v>
      </c>
      <c r="G863" s="2">
        <v>5.4338199999999999</v>
      </c>
      <c r="H863" s="2">
        <v>5.3986200000000002</v>
      </c>
      <c r="I863" s="2">
        <v>5.1056660000000003</v>
      </c>
      <c r="J863" s="13">
        <v>4.151626499999999</v>
      </c>
      <c r="K863" s="13" t="s">
        <v>55</v>
      </c>
      <c r="L863" s="13" t="s">
        <v>48</v>
      </c>
      <c r="M863" s="13" t="s">
        <v>47</v>
      </c>
      <c r="N863" s="16">
        <f t="shared" si="130"/>
        <v>50</v>
      </c>
      <c r="O863" s="16">
        <f t="shared" si="131"/>
        <v>100</v>
      </c>
      <c r="P863" s="16">
        <f t="shared" si="132"/>
        <v>50</v>
      </c>
      <c r="Q863" s="16">
        <f t="shared" si="133"/>
        <v>0</v>
      </c>
      <c r="R863" s="17">
        <f t="shared" si="134"/>
        <v>60</v>
      </c>
      <c r="S863" s="17">
        <f t="shared" si="135"/>
        <v>47.5</v>
      </c>
      <c r="T863" s="17">
        <f t="shared" si="136"/>
        <v>35</v>
      </c>
      <c r="U863" s="17">
        <f t="shared" si="137"/>
        <v>50</v>
      </c>
      <c r="V863" s="16">
        <f t="shared" si="138"/>
        <v>47.5</v>
      </c>
      <c r="W863" s="16">
        <f t="shared" si="139"/>
        <v>48.125</v>
      </c>
    </row>
    <row r="864" spans="1:23" ht="13.5" x14ac:dyDescent="0.25">
      <c r="A864" s="3">
        <v>43259</v>
      </c>
      <c r="B864" s="2">
        <v>5.3567</v>
      </c>
      <c r="C864" s="2">
        <v>55.0890409879757</v>
      </c>
      <c r="D864" s="2">
        <v>8.7643919238172607E-2</v>
      </c>
      <c r="E864" s="2">
        <v>2.9438339565321842E-2</v>
      </c>
      <c r="F864" s="2">
        <v>5.35792</v>
      </c>
      <c r="G864" s="2">
        <v>5.39954</v>
      </c>
      <c r="H864" s="2">
        <v>5.4047450000000001</v>
      </c>
      <c r="I864" s="2">
        <v>5.1189480000000005</v>
      </c>
      <c r="J864" s="13">
        <v>4.1589759999999991</v>
      </c>
      <c r="K864" s="13" t="s">
        <v>51</v>
      </c>
      <c r="L864" s="13" t="s">
        <v>54</v>
      </c>
      <c r="M864" s="13" t="s">
        <v>54</v>
      </c>
      <c r="N864" s="16">
        <f t="shared" si="130"/>
        <v>50</v>
      </c>
      <c r="O864" s="16">
        <f t="shared" si="131"/>
        <v>100</v>
      </c>
      <c r="P864" s="16">
        <f t="shared" si="132"/>
        <v>50</v>
      </c>
      <c r="Q864" s="16">
        <f t="shared" si="133"/>
        <v>49.5</v>
      </c>
      <c r="R864" s="17">
        <f t="shared" si="134"/>
        <v>67.424999999999997</v>
      </c>
      <c r="S864" s="17">
        <f t="shared" si="135"/>
        <v>59.875</v>
      </c>
      <c r="T864" s="17">
        <f t="shared" si="136"/>
        <v>57.275000000000006</v>
      </c>
      <c r="U864" s="17">
        <f t="shared" si="137"/>
        <v>62.375</v>
      </c>
      <c r="V864" s="16">
        <f t="shared" si="138"/>
        <v>61.524999999999999</v>
      </c>
      <c r="W864" s="16">
        <f t="shared" si="139"/>
        <v>61.737499999999997</v>
      </c>
    </row>
    <row r="865" spans="1:23" ht="13.5" x14ac:dyDescent="0.25">
      <c r="A865" s="3">
        <v>43262</v>
      </c>
      <c r="B865" s="2">
        <v>5.3506</v>
      </c>
      <c r="C865" s="2">
        <v>54.619373536317021</v>
      </c>
      <c r="D865" s="2">
        <v>0.10701192664378123</v>
      </c>
      <c r="E865" s="2">
        <v>3.1965976902416066E-2</v>
      </c>
      <c r="F865" s="2">
        <v>5.35426</v>
      </c>
      <c r="G865" s="2">
        <v>5.3811800000000005</v>
      </c>
      <c r="H865" s="2">
        <v>5.4068900000000006</v>
      </c>
      <c r="I865" s="2">
        <v>5.1300219999999994</v>
      </c>
      <c r="J865" s="13">
        <v>4.1662949999999999</v>
      </c>
      <c r="K865" s="13" t="s">
        <v>55</v>
      </c>
      <c r="L865" s="13" t="s">
        <v>48</v>
      </c>
      <c r="M865" s="13" t="s">
        <v>47</v>
      </c>
      <c r="N865" s="16">
        <f t="shared" si="130"/>
        <v>50</v>
      </c>
      <c r="O865" s="16">
        <f t="shared" si="131"/>
        <v>100</v>
      </c>
      <c r="P865" s="16">
        <f t="shared" si="132"/>
        <v>50</v>
      </c>
      <c r="Q865" s="16">
        <f t="shared" si="133"/>
        <v>0</v>
      </c>
      <c r="R865" s="17">
        <f t="shared" si="134"/>
        <v>60</v>
      </c>
      <c r="S865" s="17">
        <f t="shared" si="135"/>
        <v>47.5</v>
      </c>
      <c r="T865" s="17">
        <f t="shared" si="136"/>
        <v>35</v>
      </c>
      <c r="U865" s="17">
        <f t="shared" si="137"/>
        <v>50</v>
      </c>
      <c r="V865" s="16">
        <f t="shared" si="138"/>
        <v>47.5</v>
      </c>
      <c r="W865" s="16">
        <f t="shared" si="139"/>
        <v>48.125</v>
      </c>
    </row>
    <row r="866" spans="1:23" ht="13.5" x14ac:dyDescent="0.25">
      <c r="A866" s="3">
        <v>43263</v>
      </c>
      <c r="B866" s="2">
        <v>5.3383000000000003</v>
      </c>
      <c r="C866" s="2">
        <v>53.626565698299864</v>
      </c>
      <c r="D866" s="2">
        <v>0.11549327801121034</v>
      </c>
      <c r="E866" s="2">
        <v>3.1367045026615137E-2</v>
      </c>
      <c r="F866" s="2">
        <v>5.3505799999999999</v>
      </c>
      <c r="G866" s="2">
        <v>5.3671000000000006</v>
      </c>
      <c r="H866" s="2">
        <v>5.4056650000000008</v>
      </c>
      <c r="I866" s="2">
        <v>5.139143999999999</v>
      </c>
      <c r="J866" s="13">
        <v>4.1734339999999994</v>
      </c>
      <c r="K866" s="13" t="s">
        <v>55</v>
      </c>
      <c r="L866" s="13" t="s">
        <v>48</v>
      </c>
      <c r="M866" s="13" t="s">
        <v>47</v>
      </c>
      <c r="N866" s="16">
        <f t="shared" si="130"/>
        <v>50</v>
      </c>
      <c r="O866" s="16">
        <f t="shared" si="131"/>
        <v>100</v>
      </c>
      <c r="P866" s="16">
        <f t="shared" si="132"/>
        <v>50</v>
      </c>
      <c r="Q866" s="16">
        <f t="shared" si="133"/>
        <v>0</v>
      </c>
      <c r="R866" s="17">
        <f t="shared" si="134"/>
        <v>60</v>
      </c>
      <c r="S866" s="17">
        <f t="shared" si="135"/>
        <v>47.5</v>
      </c>
      <c r="T866" s="17">
        <f t="shared" si="136"/>
        <v>35</v>
      </c>
      <c r="U866" s="17">
        <f t="shared" si="137"/>
        <v>50</v>
      </c>
      <c r="V866" s="16">
        <f t="shared" si="138"/>
        <v>47.5</v>
      </c>
      <c r="W866" s="16">
        <f t="shared" si="139"/>
        <v>48.125</v>
      </c>
    </row>
    <row r="867" spans="1:23" ht="13.5" x14ac:dyDescent="0.25">
      <c r="A867" s="3">
        <v>43264</v>
      </c>
      <c r="B867" s="2">
        <v>5.3076999999999996</v>
      </c>
      <c r="C867" s="2">
        <v>51.136283073880151</v>
      </c>
      <c r="D867" s="2">
        <v>0.11057019685450875</v>
      </c>
      <c r="E867" s="2">
        <v>2.8983501993140502E-2</v>
      </c>
      <c r="F867" s="2">
        <v>5.3407800000000005</v>
      </c>
      <c r="G867" s="2">
        <v>5.3591400000000009</v>
      </c>
      <c r="H867" s="2">
        <v>5.4032150000000003</v>
      </c>
      <c r="I867" s="2">
        <v>5.1471799999999996</v>
      </c>
      <c r="J867" s="13">
        <v>4.1803014999999997</v>
      </c>
      <c r="K867" s="13" t="s">
        <v>55</v>
      </c>
      <c r="L867" s="13" t="s">
        <v>48</v>
      </c>
      <c r="M867" s="13" t="s">
        <v>47</v>
      </c>
      <c r="N867" s="16">
        <f t="shared" si="130"/>
        <v>50</v>
      </c>
      <c r="O867" s="16">
        <f t="shared" si="131"/>
        <v>100</v>
      </c>
      <c r="P867" s="16">
        <f t="shared" si="132"/>
        <v>50</v>
      </c>
      <c r="Q867" s="16">
        <f t="shared" si="133"/>
        <v>0</v>
      </c>
      <c r="R867" s="17">
        <f t="shared" si="134"/>
        <v>60</v>
      </c>
      <c r="S867" s="17">
        <f t="shared" si="135"/>
        <v>47.5</v>
      </c>
      <c r="T867" s="17">
        <f t="shared" si="136"/>
        <v>35</v>
      </c>
      <c r="U867" s="17">
        <f t="shared" si="137"/>
        <v>50</v>
      </c>
      <c r="V867" s="16">
        <f t="shared" si="138"/>
        <v>47.5</v>
      </c>
      <c r="W867" s="16">
        <f t="shared" si="139"/>
        <v>48.125</v>
      </c>
    </row>
    <row r="868" spans="1:23" ht="13.5" x14ac:dyDescent="0.25">
      <c r="A868" s="3">
        <v>43265</v>
      </c>
      <c r="B868" s="2">
        <v>5.2035999999999998</v>
      </c>
      <c r="C868" s="2">
        <v>43.701343720158015</v>
      </c>
      <c r="D868" s="2">
        <v>0.12348664099835194</v>
      </c>
      <c r="E868" s="2">
        <v>2.549698441702539E-2</v>
      </c>
      <c r="F868" s="2">
        <v>5.3113799999999998</v>
      </c>
      <c r="G868" s="2">
        <v>5.3346499999999999</v>
      </c>
      <c r="H868" s="2">
        <v>5.4035200000000003</v>
      </c>
      <c r="I868" s="2">
        <v>5.1529439999999989</v>
      </c>
      <c r="J868" s="13">
        <v>4.1865300000000003</v>
      </c>
      <c r="K868" s="13" t="s">
        <v>55</v>
      </c>
      <c r="L868" s="13" t="s">
        <v>48</v>
      </c>
      <c r="M868" s="13" t="s">
        <v>47</v>
      </c>
      <c r="N868" s="16">
        <f t="shared" si="130"/>
        <v>50</v>
      </c>
      <c r="O868" s="16">
        <f t="shared" si="131"/>
        <v>100</v>
      </c>
      <c r="P868" s="16">
        <f t="shared" si="132"/>
        <v>50</v>
      </c>
      <c r="Q868" s="16">
        <f t="shared" si="133"/>
        <v>0</v>
      </c>
      <c r="R868" s="17">
        <f t="shared" si="134"/>
        <v>60</v>
      </c>
      <c r="S868" s="17">
        <f t="shared" si="135"/>
        <v>47.5</v>
      </c>
      <c r="T868" s="17">
        <f t="shared" si="136"/>
        <v>35</v>
      </c>
      <c r="U868" s="17">
        <f t="shared" si="137"/>
        <v>50</v>
      </c>
      <c r="V868" s="16">
        <f t="shared" si="138"/>
        <v>47.5</v>
      </c>
      <c r="W868" s="16">
        <f t="shared" si="139"/>
        <v>48.125</v>
      </c>
    </row>
    <row r="869" spans="1:23" ht="13.5" x14ac:dyDescent="0.25">
      <c r="A869" s="3">
        <v>43269</v>
      </c>
      <c r="B869" s="2">
        <v>5.2035999999999998</v>
      </c>
      <c r="C869" s="2">
        <v>43.701343720158015</v>
      </c>
      <c r="D869" s="2">
        <v>0.12086691329340482</v>
      </c>
      <c r="E869" s="2">
        <v>2.1400495149987167E-2</v>
      </c>
      <c r="F869" s="2">
        <v>5.2807600000000008</v>
      </c>
      <c r="G869" s="2">
        <v>5.3193399999999995</v>
      </c>
      <c r="H869" s="2">
        <v>5.400455</v>
      </c>
      <c r="I869" s="2">
        <v>5.1585199999999984</v>
      </c>
      <c r="J869" s="13">
        <v>4.1928770000000011</v>
      </c>
      <c r="K869" s="13" t="s">
        <v>55</v>
      </c>
      <c r="L869" s="13" t="s">
        <v>48</v>
      </c>
      <c r="M869" s="13" t="s">
        <v>47</v>
      </c>
      <c r="N869" s="16">
        <f t="shared" si="130"/>
        <v>50</v>
      </c>
      <c r="O869" s="16">
        <f t="shared" si="131"/>
        <v>100</v>
      </c>
      <c r="P869" s="16">
        <f t="shared" si="132"/>
        <v>50</v>
      </c>
      <c r="Q869" s="16">
        <f t="shared" si="133"/>
        <v>0</v>
      </c>
      <c r="R869" s="17">
        <f t="shared" si="134"/>
        <v>60</v>
      </c>
      <c r="S869" s="17">
        <f t="shared" si="135"/>
        <v>47.5</v>
      </c>
      <c r="T869" s="17">
        <f t="shared" si="136"/>
        <v>35</v>
      </c>
      <c r="U869" s="17">
        <f t="shared" si="137"/>
        <v>50</v>
      </c>
      <c r="V869" s="16">
        <f t="shared" si="138"/>
        <v>47.5</v>
      </c>
      <c r="W869" s="16">
        <f t="shared" si="139"/>
        <v>48.125</v>
      </c>
    </row>
    <row r="870" spans="1:23" ht="13.5" x14ac:dyDescent="0.25">
      <c r="A870" s="3">
        <v>43270</v>
      </c>
      <c r="B870" s="2">
        <v>5.2035999999999998</v>
      </c>
      <c r="C870" s="2">
        <v>43.701343720158015</v>
      </c>
      <c r="D870" s="2">
        <v>0.12105867177763852</v>
      </c>
      <c r="E870" s="2">
        <v>1.7153639029360391E-2</v>
      </c>
      <c r="F870" s="2">
        <v>5.25136</v>
      </c>
      <c r="G870" s="2">
        <v>5.30281</v>
      </c>
      <c r="H870" s="2">
        <v>5.3897399999999998</v>
      </c>
      <c r="I870" s="2">
        <v>5.1641899999999987</v>
      </c>
      <c r="J870" s="13">
        <v>4.1995795000000014</v>
      </c>
      <c r="K870" s="13" t="s">
        <v>55</v>
      </c>
      <c r="L870" s="13" t="s">
        <v>48</v>
      </c>
      <c r="M870" s="13" t="s">
        <v>47</v>
      </c>
      <c r="N870" s="16">
        <f t="shared" si="130"/>
        <v>50</v>
      </c>
      <c r="O870" s="16">
        <f t="shared" si="131"/>
        <v>100</v>
      </c>
      <c r="P870" s="16">
        <f t="shared" si="132"/>
        <v>50</v>
      </c>
      <c r="Q870" s="16">
        <f t="shared" si="133"/>
        <v>0</v>
      </c>
      <c r="R870" s="17">
        <f t="shared" si="134"/>
        <v>60</v>
      </c>
      <c r="S870" s="17">
        <f t="shared" si="135"/>
        <v>47.5</v>
      </c>
      <c r="T870" s="17">
        <f t="shared" si="136"/>
        <v>35</v>
      </c>
      <c r="U870" s="17">
        <f t="shared" si="137"/>
        <v>50</v>
      </c>
      <c r="V870" s="16">
        <f t="shared" si="138"/>
        <v>47.5</v>
      </c>
      <c r="W870" s="16">
        <f t="shared" si="139"/>
        <v>48.125</v>
      </c>
    </row>
    <row r="871" spans="1:23" ht="13.5" x14ac:dyDescent="0.25">
      <c r="A871" s="3">
        <v>43271</v>
      </c>
      <c r="B871" s="2">
        <v>5.2035999999999998</v>
      </c>
      <c r="C871" s="2">
        <v>43.701343720158015</v>
      </c>
      <c r="D871" s="2">
        <v>0.11983616150998522</v>
      </c>
      <c r="E871" s="2">
        <v>1.3219884144079945E-2</v>
      </c>
      <c r="F871" s="2">
        <v>5.2244199999999994</v>
      </c>
      <c r="G871" s="2">
        <v>5.2875000000000005</v>
      </c>
      <c r="H871" s="2">
        <v>5.3805549999999993</v>
      </c>
      <c r="I871" s="2">
        <v>5.1699539999999979</v>
      </c>
      <c r="J871" s="13">
        <v>4.2061635000000015</v>
      </c>
      <c r="K871" s="13" t="s">
        <v>55</v>
      </c>
      <c r="L871" s="13" t="s">
        <v>48</v>
      </c>
      <c r="M871" s="13" t="s">
        <v>47</v>
      </c>
      <c r="N871" s="16">
        <f t="shared" si="130"/>
        <v>50</v>
      </c>
      <c r="O871" s="16">
        <f t="shared" si="131"/>
        <v>100</v>
      </c>
      <c r="P871" s="16">
        <f t="shared" si="132"/>
        <v>50</v>
      </c>
      <c r="Q871" s="16">
        <f t="shared" si="133"/>
        <v>0</v>
      </c>
      <c r="R871" s="17">
        <f t="shared" si="134"/>
        <v>60</v>
      </c>
      <c r="S871" s="17">
        <f t="shared" si="135"/>
        <v>47.5</v>
      </c>
      <c r="T871" s="17">
        <f t="shared" si="136"/>
        <v>35</v>
      </c>
      <c r="U871" s="17">
        <f t="shared" si="137"/>
        <v>50</v>
      </c>
      <c r="V871" s="16">
        <f t="shared" si="138"/>
        <v>47.5</v>
      </c>
      <c r="W871" s="16">
        <f t="shared" si="139"/>
        <v>48.125</v>
      </c>
    </row>
    <row r="872" spans="1:23" ht="13.5" x14ac:dyDescent="0.25">
      <c r="A872" s="3">
        <v>43272</v>
      </c>
      <c r="B872" s="2">
        <v>5.2648999999999999</v>
      </c>
      <c r="C872" s="2">
        <v>49.515117168024723</v>
      </c>
      <c r="D872" s="2">
        <v>0.11471668866199547</v>
      </c>
      <c r="E872" s="2">
        <v>9.6440992142128885E-3</v>
      </c>
      <c r="F872" s="2">
        <v>5.2158600000000002</v>
      </c>
      <c r="G872" s="2">
        <v>5.2783199999999999</v>
      </c>
      <c r="H872" s="2">
        <v>5.3713749999999987</v>
      </c>
      <c r="I872" s="2">
        <v>5.1769439999999989</v>
      </c>
      <c r="J872" s="13">
        <v>4.2129355000000013</v>
      </c>
      <c r="K872" s="13" t="s">
        <v>55</v>
      </c>
      <c r="L872" s="13" t="s">
        <v>48</v>
      </c>
      <c r="M872" s="13" t="s">
        <v>47</v>
      </c>
      <c r="N872" s="16">
        <f t="shared" si="130"/>
        <v>50</v>
      </c>
      <c r="O872" s="16">
        <f t="shared" si="131"/>
        <v>100</v>
      </c>
      <c r="P872" s="16">
        <f t="shared" si="132"/>
        <v>50</v>
      </c>
      <c r="Q872" s="16">
        <f t="shared" si="133"/>
        <v>0</v>
      </c>
      <c r="R872" s="17">
        <f t="shared" si="134"/>
        <v>60</v>
      </c>
      <c r="S872" s="17">
        <f t="shared" si="135"/>
        <v>47.5</v>
      </c>
      <c r="T872" s="17">
        <f t="shared" si="136"/>
        <v>35</v>
      </c>
      <c r="U872" s="17">
        <f t="shared" si="137"/>
        <v>50</v>
      </c>
      <c r="V872" s="16">
        <f t="shared" si="138"/>
        <v>47.5</v>
      </c>
      <c r="W872" s="16">
        <f t="shared" si="139"/>
        <v>48.125</v>
      </c>
    </row>
    <row r="873" spans="1:23" ht="13.5" x14ac:dyDescent="0.25">
      <c r="A873" s="3">
        <v>43273</v>
      </c>
      <c r="B873" s="2">
        <v>5.3567</v>
      </c>
      <c r="C873" s="2">
        <v>56.72266415832059</v>
      </c>
      <c r="D873" s="2">
        <v>0.10270608527782077</v>
      </c>
      <c r="E873" s="2">
        <v>6.1623101633460318E-3</v>
      </c>
      <c r="F873" s="2">
        <v>5.24648</v>
      </c>
      <c r="G873" s="2">
        <v>5.2789299999999999</v>
      </c>
      <c r="H873" s="2">
        <v>5.356374999999999</v>
      </c>
      <c r="I873" s="2">
        <v>5.186907999999999</v>
      </c>
      <c r="J873" s="13">
        <v>4.2201665000000013</v>
      </c>
      <c r="K873" s="13" t="s">
        <v>51</v>
      </c>
      <c r="L873" s="13" t="s">
        <v>50</v>
      </c>
      <c r="M873" s="13" t="s">
        <v>52</v>
      </c>
      <c r="N873" s="16">
        <f t="shared" si="130"/>
        <v>50</v>
      </c>
      <c r="O873" s="16">
        <f t="shared" si="131"/>
        <v>100</v>
      </c>
      <c r="P873" s="16">
        <f t="shared" si="132"/>
        <v>50</v>
      </c>
      <c r="Q873" s="16">
        <f t="shared" si="133"/>
        <v>100</v>
      </c>
      <c r="R873" s="17">
        <f t="shared" si="134"/>
        <v>75</v>
      </c>
      <c r="S873" s="17">
        <f t="shared" si="135"/>
        <v>72.5</v>
      </c>
      <c r="T873" s="17">
        <f t="shared" si="136"/>
        <v>80</v>
      </c>
      <c r="U873" s="17">
        <f t="shared" si="137"/>
        <v>75</v>
      </c>
      <c r="V873" s="16">
        <f t="shared" si="138"/>
        <v>75.833333333333329</v>
      </c>
      <c r="W873" s="16">
        <f t="shared" si="139"/>
        <v>75.625</v>
      </c>
    </row>
    <row r="874" spans="1:23" ht="13.5" x14ac:dyDescent="0.25">
      <c r="A874" s="3">
        <v>43276</v>
      </c>
      <c r="B874" s="2">
        <v>5.3261000000000003</v>
      </c>
      <c r="C874" s="2">
        <v>53.957376085131358</v>
      </c>
      <c r="D874" s="2">
        <v>9.5261241198734581E-2</v>
      </c>
      <c r="E874" s="2">
        <v>2.9450628896454862E-3</v>
      </c>
      <c r="F874" s="2">
        <v>5.2709799999999998</v>
      </c>
      <c r="G874" s="2">
        <v>5.2758700000000003</v>
      </c>
      <c r="H874" s="2">
        <v>5.3377049999999988</v>
      </c>
      <c r="I874" s="2">
        <v>5.1957859999999982</v>
      </c>
      <c r="J874" s="13">
        <v>4.2273630000000013</v>
      </c>
      <c r="K874" s="13" t="s">
        <v>51</v>
      </c>
      <c r="L874" s="13" t="s">
        <v>50</v>
      </c>
      <c r="M874" s="13" t="s">
        <v>52</v>
      </c>
      <c r="N874" s="16">
        <f t="shared" si="130"/>
        <v>50</v>
      </c>
      <c r="O874" s="16">
        <f t="shared" si="131"/>
        <v>100</v>
      </c>
      <c r="P874" s="16">
        <f t="shared" si="132"/>
        <v>50</v>
      </c>
      <c r="Q874" s="16">
        <f t="shared" si="133"/>
        <v>100</v>
      </c>
      <c r="R874" s="17">
        <f t="shared" si="134"/>
        <v>75</v>
      </c>
      <c r="S874" s="17">
        <f t="shared" si="135"/>
        <v>72.5</v>
      </c>
      <c r="T874" s="17">
        <f t="shared" si="136"/>
        <v>80</v>
      </c>
      <c r="U874" s="17">
        <f t="shared" si="137"/>
        <v>75</v>
      </c>
      <c r="V874" s="16">
        <f t="shared" si="138"/>
        <v>75.833333333333329</v>
      </c>
      <c r="W874" s="16">
        <f t="shared" si="139"/>
        <v>75.625</v>
      </c>
    </row>
    <row r="875" spans="1:23" ht="13.5" x14ac:dyDescent="0.25">
      <c r="A875" s="3">
        <v>43277</v>
      </c>
      <c r="B875" s="2">
        <v>5.3261000000000003</v>
      </c>
      <c r="C875" s="2">
        <v>53.957376085131358</v>
      </c>
      <c r="D875" s="2">
        <v>8.7753044370973754E-2</v>
      </c>
      <c r="E875" s="2">
        <v>4.9921302477945895E-4</v>
      </c>
      <c r="F875" s="2">
        <v>5.2954799999999995</v>
      </c>
      <c r="G875" s="2">
        <v>5.2734199999999989</v>
      </c>
      <c r="H875" s="2">
        <v>5.3272999999999993</v>
      </c>
      <c r="I875" s="2">
        <v>5.2041899999999979</v>
      </c>
      <c r="J875" s="13">
        <v>4.2345595000000014</v>
      </c>
      <c r="K875" s="13" t="s">
        <v>51</v>
      </c>
      <c r="L875" s="13" t="s">
        <v>50</v>
      </c>
      <c r="M875" s="13" t="s">
        <v>52</v>
      </c>
      <c r="N875" s="16">
        <f t="shared" si="130"/>
        <v>50</v>
      </c>
      <c r="O875" s="16">
        <f t="shared" si="131"/>
        <v>100</v>
      </c>
      <c r="P875" s="16">
        <f t="shared" si="132"/>
        <v>50</v>
      </c>
      <c r="Q875" s="16">
        <f t="shared" si="133"/>
        <v>100</v>
      </c>
      <c r="R875" s="17">
        <f t="shared" si="134"/>
        <v>75</v>
      </c>
      <c r="S875" s="17">
        <f t="shared" si="135"/>
        <v>72.5</v>
      </c>
      <c r="T875" s="17">
        <f t="shared" si="136"/>
        <v>80</v>
      </c>
      <c r="U875" s="17">
        <f t="shared" si="137"/>
        <v>75</v>
      </c>
      <c r="V875" s="16">
        <f t="shared" si="138"/>
        <v>75.833333333333329</v>
      </c>
      <c r="W875" s="16">
        <f t="shared" si="139"/>
        <v>75.625</v>
      </c>
    </row>
    <row r="876" spans="1:23" ht="13.5" x14ac:dyDescent="0.25">
      <c r="A876" s="3">
        <v>43278</v>
      </c>
      <c r="B876" s="2">
        <v>5.3015999999999996</v>
      </c>
      <c r="C876" s="2">
        <v>51.620580782499516</v>
      </c>
      <c r="D876" s="2">
        <v>8.1072228686878134E-2</v>
      </c>
      <c r="E876" s="2">
        <v>-1.5444952530857725E-3</v>
      </c>
      <c r="F876" s="2">
        <v>5.31508</v>
      </c>
      <c r="G876" s="2">
        <v>5.2697500000000002</v>
      </c>
      <c r="H876" s="2">
        <v>5.3184249999999986</v>
      </c>
      <c r="I876" s="2">
        <v>5.2119139999999984</v>
      </c>
      <c r="J876" s="13">
        <v>4.2416335000000016</v>
      </c>
      <c r="K876" s="13" t="s">
        <v>51</v>
      </c>
      <c r="L876" s="13" t="s">
        <v>50</v>
      </c>
      <c r="M876" s="13" t="s">
        <v>52</v>
      </c>
      <c r="N876" s="16">
        <f t="shared" si="130"/>
        <v>50</v>
      </c>
      <c r="O876" s="16">
        <f t="shared" si="131"/>
        <v>100</v>
      </c>
      <c r="P876" s="16">
        <f t="shared" si="132"/>
        <v>50</v>
      </c>
      <c r="Q876" s="16">
        <f t="shared" si="133"/>
        <v>100</v>
      </c>
      <c r="R876" s="17">
        <f t="shared" si="134"/>
        <v>75</v>
      </c>
      <c r="S876" s="17">
        <f t="shared" si="135"/>
        <v>72.5</v>
      </c>
      <c r="T876" s="17">
        <f t="shared" si="136"/>
        <v>80</v>
      </c>
      <c r="U876" s="17">
        <f t="shared" si="137"/>
        <v>75</v>
      </c>
      <c r="V876" s="16">
        <f t="shared" si="138"/>
        <v>75.833333333333329</v>
      </c>
      <c r="W876" s="16">
        <f t="shared" si="139"/>
        <v>75.625</v>
      </c>
    </row>
    <row r="877" spans="1:23" ht="13.5" x14ac:dyDescent="0.25">
      <c r="A877" s="3">
        <v>43279</v>
      </c>
      <c r="B877" s="2">
        <v>5.2342000000000004</v>
      </c>
      <c r="C877" s="2">
        <v>45.750498666731794</v>
      </c>
      <c r="D877" s="2">
        <v>7.5617205245641195E-2</v>
      </c>
      <c r="E877" s="2">
        <v>-3.448286215693412E-3</v>
      </c>
      <c r="F877" s="2">
        <v>5.3089400000000007</v>
      </c>
      <c r="G877" s="2">
        <v>5.2624000000000004</v>
      </c>
      <c r="H877" s="2">
        <v>5.3107699999999998</v>
      </c>
      <c r="I877" s="2">
        <v>5.2182899999999988</v>
      </c>
      <c r="J877" s="13">
        <v>4.2483705000000018</v>
      </c>
      <c r="K877" s="13" t="s">
        <v>55</v>
      </c>
      <c r="L877" s="13" t="s">
        <v>48</v>
      </c>
      <c r="M877" s="13" t="s">
        <v>47</v>
      </c>
      <c r="N877" s="16">
        <f t="shared" si="130"/>
        <v>50</v>
      </c>
      <c r="O877" s="16">
        <f t="shared" si="131"/>
        <v>100</v>
      </c>
      <c r="P877" s="16">
        <f t="shared" si="132"/>
        <v>50</v>
      </c>
      <c r="Q877" s="16">
        <f t="shared" si="133"/>
        <v>0</v>
      </c>
      <c r="R877" s="17">
        <f t="shared" si="134"/>
        <v>60</v>
      </c>
      <c r="S877" s="17">
        <f t="shared" si="135"/>
        <v>47.5</v>
      </c>
      <c r="T877" s="17">
        <f t="shared" si="136"/>
        <v>35</v>
      </c>
      <c r="U877" s="17">
        <f t="shared" si="137"/>
        <v>50</v>
      </c>
      <c r="V877" s="16">
        <f t="shared" si="138"/>
        <v>47.5</v>
      </c>
      <c r="W877" s="16">
        <f t="shared" si="139"/>
        <v>48.125</v>
      </c>
    </row>
    <row r="878" spans="1:23" ht="13.5" x14ac:dyDescent="0.25">
      <c r="A878" s="3">
        <v>43280</v>
      </c>
      <c r="B878" s="2">
        <v>5.2035999999999998</v>
      </c>
      <c r="C878" s="2">
        <v>43.340791119621237</v>
      </c>
      <c r="D878" s="2">
        <v>5.7570480837314086E-2</v>
      </c>
      <c r="E878" s="2">
        <v>-5.2000253491239455E-3</v>
      </c>
      <c r="F878" s="2">
        <v>5.2783200000000008</v>
      </c>
      <c r="G878" s="2">
        <v>5.2624000000000004</v>
      </c>
      <c r="H878" s="2">
        <v>5.2985249999999997</v>
      </c>
      <c r="I878" s="2">
        <v>5.224053999999998</v>
      </c>
      <c r="J878" s="13">
        <v>4.254954500000002</v>
      </c>
      <c r="K878" s="13" t="s">
        <v>55</v>
      </c>
      <c r="L878" s="13" t="s">
        <v>48</v>
      </c>
      <c r="M878" s="13" t="s">
        <v>47</v>
      </c>
      <c r="N878" s="16">
        <f t="shared" si="130"/>
        <v>50</v>
      </c>
      <c r="O878" s="16">
        <f t="shared" si="131"/>
        <v>100</v>
      </c>
      <c r="P878" s="16">
        <f t="shared" si="132"/>
        <v>50</v>
      </c>
      <c r="Q878" s="16">
        <f t="shared" si="133"/>
        <v>0</v>
      </c>
      <c r="R878" s="17">
        <f t="shared" si="134"/>
        <v>60</v>
      </c>
      <c r="S878" s="17">
        <f t="shared" si="135"/>
        <v>47.5</v>
      </c>
      <c r="T878" s="17">
        <f t="shared" si="136"/>
        <v>35</v>
      </c>
      <c r="U878" s="17">
        <f t="shared" si="137"/>
        <v>50</v>
      </c>
      <c r="V878" s="16">
        <f t="shared" si="138"/>
        <v>47.5</v>
      </c>
      <c r="W878" s="16">
        <f t="shared" si="139"/>
        <v>48.125</v>
      </c>
    </row>
    <row r="879" spans="1:23" ht="13.5" x14ac:dyDescent="0.25">
      <c r="A879" s="3">
        <v>43283</v>
      </c>
      <c r="B879" s="2">
        <v>5.1913999999999998</v>
      </c>
      <c r="C879" s="2">
        <v>42.382325852562097</v>
      </c>
      <c r="D879" s="2">
        <v>4.3678939140336048E-2</v>
      </c>
      <c r="E879" s="2">
        <v>-6.7960852154507617E-3</v>
      </c>
      <c r="F879" s="2">
        <v>5.2513800000000002</v>
      </c>
      <c r="G879" s="2">
        <v>5.2611800000000004</v>
      </c>
      <c r="H879" s="2">
        <v>5.2902599999999991</v>
      </c>
      <c r="I879" s="2">
        <v>5.2293859999999972</v>
      </c>
      <c r="J879" s="13">
        <v>4.2614775000000025</v>
      </c>
      <c r="K879" s="13" t="s">
        <v>55</v>
      </c>
      <c r="L879" s="13" t="s">
        <v>48</v>
      </c>
      <c r="M879" s="13" t="s">
        <v>47</v>
      </c>
      <c r="N879" s="16">
        <f t="shared" si="130"/>
        <v>50</v>
      </c>
      <c r="O879" s="16">
        <f t="shared" si="131"/>
        <v>100</v>
      </c>
      <c r="P879" s="16">
        <f t="shared" si="132"/>
        <v>50</v>
      </c>
      <c r="Q879" s="16">
        <f t="shared" si="133"/>
        <v>0</v>
      </c>
      <c r="R879" s="17">
        <f t="shared" si="134"/>
        <v>60</v>
      </c>
      <c r="S879" s="17">
        <f t="shared" si="135"/>
        <v>47.5</v>
      </c>
      <c r="T879" s="17">
        <f t="shared" si="136"/>
        <v>35</v>
      </c>
      <c r="U879" s="17">
        <f t="shared" si="137"/>
        <v>50</v>
      </c>
      <c r="V879" s="16">
        <f t="shared" si="138"/>
        <v>47.5</v>
      </c>
      <c r="W879" s="16">
        <f t="shared" si="139"/>
        <v>48.125</v>
      </c>
    </row>
    <row r="880" spans="1:23" ht="13.5" x14ac:dyDescent="0.25">
      <c r="A880" s="3">
        <v>43284</v>
      </c>
      <c r="B880" s="2">
        <v>5.1363000000000003</v>
      </c>
      <c r="C880" s="2">
        <v>38.266348135907982</v>
      </c>
      <c r="D880" s="2">
        <v>3.6517999757913699E-2</v>
      </c>
      <c r="E880" s="2">
        <v>-7.6541000433854815E-3</v>
      </c>
      <c r="F880" s="2">
        <v>5.2134199999999993</v>
      </c>
      <c r="G880" s="2">
        <v>5.2544500000000003</v>
      </c>
      <c r="H880" s="2">
        <v>5.2786299999999997</v>
      </c>
      <c r="I880" s="2">
        <v>5.2338039999999975</v>
      </c>
      <c r="J880" s="13">
        <v>4.2678435000000032</v>
      </c>
      <c r="K880" s="13" t="s">
        <v>55</v>
      </c>
      <c r="L880" s="13" t="s">
        <v>48</v>
      </c>
      <c r="M880" s="13" t="s">
        <v>47</v>
      </c>
      <c r="N880" s="16">
        <f t="shared" si="130"/>
        <v>50</v>
      </c>
      <c r="O880" s="16">
        <f t="shared" si="131"/>
        <v>100</v>
      </c>
      <c r="P880" s="16">
        <f t="shared" si="132"/>
        <v>50</v>
      </c>
      <c r="Q880" s="16">
        <f t="shared" si="133"/>
        <v>0</v>
      </c>
      <c r="R880" s="17">
        <f t="shared" si="134"/>
        <v>60</v>
      </c>
      <c r="S880" s="17">
        <f t="shared" si="135"/>
        <v>47.5</v>
      </c>
      <c r="T880" s="17">
        <f t="shared" si="136"/>
        <v>35</v>
      </c>
      <c r="U880" s="17">
        <f t="shared" si="137"/>
        <v>50</v>
      </c>
      <c r="V880" s="16">
        <f t="shared" si="138"/>
        <v>47.5</v>
      </c>
      <c r="W880" s="16">
        <f t="shared" si="139"/>
        <v>48.125</v>
      </c>
    </row>
    <row r="881" spans="1:23" ht="13.5" x14ac:dyDescent="0.25">
      <c r="A881" s="3">
        <v>43285</v>
      </c>
      <c r="B881" s="2">
        <v>5.173</v>
      </c>
      <c r="C881" s="2">
        <v>42.286693254620495</v>
      </c>
      <c r="D881" s="2">
        <v>2.8539850671879918E-2</v>
      </c>
      <c r="E881" s="2">
        <v>-8.5717141268331701E-3</v>
      </c>
      <c r="F881" s="2">
        <v>5.1876999999999995</v>
      </c>
      <c r="G881" s="2">
        <v>5.2513900000000007</v>
      </c>
      <c r="H881" s="2">
        <v>5.2694449999999993</v>
      </c>
      <c r="I881" s="2">
        <v>5.2389559999999982</v>
      </c>
      <c r="J881" s="13">
        <v>4.2745115000000027</v>
      </c>
      <c r="K881" s="13" t="s">
        <v>55</v>
      </c>
      <c r="L881" s="13" t="s">
        <v>48</v>
      </c>
      <c r="M881" s="13" t="s">
        <v>47</v>
      </c>
      <c r="N881" s="16">
        <f t="shared" si="130"/>
        <v>50</v>
      </c>
      <c r="O881" s="16">
        <f t="shared" si="131"/>
        <v>100</v>
      </c>
      <c r="P881" s="16">
        <f t="shared" si="132"/>
        <v>50</v>
      </c>
      <c r="Q881" s="16">
        <f t="shared" si="133"/>
        <v>0</v>
      </c>
      <c r="R881" s="17">
        <f t="shared" si="134"/>
        <v>60</v>
      </c>
      <c r="S881" s="17">
        <f t="shared" si="135"/>
        <v>47.5</v>
      </c>
      <c r="T881" s="17">
        <f t="shared" si="136"/>
        <v>35</v>
      </c>
      <c r="U881" s="17">
        <f t="shared" si="137"/>
        <v>50</v>
      </c>
      <c r="V881" s="16">
        <f t="shared" si="138"/>
        <v>47.5</v>
      </c>
      <c r="W881" s="16">
        <f t="shared" si="139"/>
        <v>48.125</v>
      </c>
    </row>
    <row r="882" spans="1:23" ht="13.5" x14ac:dyDescent="0.25">
      <c r="A882" s="3">
        <v>43286</v>
      </c>
      <c r="B882" s="2">
        <v>5.1913999999999998</v>
      </c>
      <c r="C882" s="2">
        <v>44.247096003718248</v>
      </c>
      <c r="D882" s="2">
        <v>3.0380447819039702E-2</v>
      </c>
      <c r="E882" s="2">
        <v>-9.5023491953974363E-3</v>
      </c>
      <c r="F882" s="2">
        <v>5.1791399999999994</v>
      </c>
      <c r="G882" s="2">
        <v>5.24404</v>
      </c>
      <c r="H882" s="2">
        <v>5.2611799999999995</v>
      </c>
      <c r="I882" s="2">
        <v>5.2443819999999981</v>
      </c>
      <c r="J882" s="13">
        <v>4.2812240000000026</v>
      </c>
      <c r="K882" s="13" t="s">
        <v>55</v>
      </c>
      <c r="L882" s="13" t="s">
        <v>48</v>
      </c>
      <c r="M882" s="13" t="s">
        <v>47</v>
      </c>
      <c r="N882" s="16">
        <f t="shared" si="130"/>
        <v>50</v>
      </c>
      <c r="O882" s="16">
        <f t="shared" si="131"/>
        <v>100</v>
      </c>
      <c r="P882" s="16">
        <f t="shared" si="132"/>
        <v>50</v>
      </c>
      <c r="Q882" s="16">
        <f t="shared" si="133"/>
        <v>0</v>
      </c>
      <c r="R882" s="17">
        <f t="shared" si="134"/>
        <v>60</v>
      </c>
      <c r="S882" s="17">
        <f t="shared" si="135"/>
        <v>47.5</v>
      </c>
      <c r="T882" s="17">
        <f t="shared" si="136"/>
        <v>35</v>
      </c>
      <c r="U882" s="17">
        <f t="shared" si="137"/>
        <v>50</v>
      </c>
      <c r="V882" s="16">
        <f t="shared" si="138"/>
        <v>47.5</v>
      </c>
      <c r="W882" s="16">
        <f t="shared" si="139"/>
        <v>48.125</v>
      </c>
    </row>
    <row r="883" spans="1:23" ht="13.5" x14ac:dyDescent="0.25">
      <c r="A883" s="3">
        <v>43287</v>
      </c>
      <c r="B883" s="2">
        <v>5.1913999999999998</v>
      </c>
      <c r="C883" s="2">
        <v>44.247096003718248</v>
      </c>
      <c r="D883" s="2">
        <v>4.6436978942097085E-2</v>
      </c>
      <c r="E883" s="2">
        <v>-9.8293918198243142E-3</v>
      </c>
      <c r="F883" s="2">
        <v>5.1766999999999994</v>
      </c>
      <c r="G883" s="2">
        <v>5.2275100000000005</v>
      </c>
      <c r="H883" s="2">
        <v>5.2532199999999998</v>
      </c>
      <c r="I883" s="2">
        <v>5.249807999999998</v>
      </c>
      <c r="J883" s="13">
        <v>4.2879365000000034</v>
      </c>
      <c r="K883" s="13" t="s">
        <v>55</v>
      </c>
      <c r="L883" s="13" t="s">
        <v>48</v>
      </c>
      <c r="M883" s="13" t="s">
        <v>47</v>
      </c>
      <c r="N883" s="16">
        <f t="shared" si="130"/>
        <v>50</v>
      </c>
      <c r="O883" s="16">
        <f t="shared" si="131"/>
        <v>100</v>
      </c>
      <c r="P883" s="16">
        <f t="shared" si="132"/>
        <v>50</v>
      </c>
      <c r="Q883" s="16">
        <f t="shared" si="133"/>
        <v>0</v>
      </c>
      <c r="R883" s="17">
        <f t="shared" si="134"/>
        <v>60</v>
      </c>
      <c r="S883" s="17">
        <f t="shared" si="135"/>
        <v>47.5</v>
      </c>
      <c r="T883" s="17">
        <f t="shared" si="136"/>
        <v>35</v>
      </c>
      <c r="U883" s="17">
        <f t="shared" si="137"/>
        <v>50</v>
      </c>
      <c r="V883" s="16">
        <f t="shared" si="138"/>
        <v>47.5</v>
      </c>
      <c r="W883" s="16">
        <f t="shared" si="139"/>
        <v>48.125</v>
      </c>
    </row>
    <row r="884" spans="1:23" ht="13.5" x14ac:dyDescent="0.25">
      <c r="A884" s="3">
        <v>43290</v>
      </c>
      <c r="B884" s="2">
        <v>5.2035999999999998</v>
      </c>
      <c r="C884" s="2">
        <v>45.666316477408387</v>
      </c>
      <c r="D884" s="2">
        <v>5.4760050574781616E-2</v>
      </c>
      <c r="E884" s="2">
        <v>-1.180956425776827E-2</v>
      </c>
      <c r="F884" s="2">
        <v>5.1791399999999994</v>
      </c>
      <c r="G884" s="2">
        <v>5.2152600000000007</v>
      </c>
      <c r="H884" s="2">
        <v>5.245565</v>
      </c>
      <c r="I884" s="2">
        <v>5.2554779999999974</v>
      </c>
      <c r="J884" s="13">
        <v>4.2945205000000035</v>
      </c>
      <c r="K884" s="13" t="s">
        <v>51</v>
      </c>
      <c r="L884" s="13" t="s">
        <v>54</v>
      </c>
      <c r="M884" s="13" t="s">
        <v>52</v>
      </c>
      <c r="N884" s="16">
        <f t="shared" si="130"/>
        <v>50</v>
      </c>
      <c r="O884" s="16">
        <f t="shared" si="131"/>
        <v>100</v>
      </c>
      <c r="P884" s="16">
        <f t="shared" si="132"/>
        <v>50</v>
      </c>
      <c r="Q884" s="16">
        <f t="shared" si="133"/>
        <v>83.5</v>
      </c>
      <c r="R884" s="17">
        <f t="shared" si="134"/>
        <v>72.525000000000006</v>
      </c>
      <c r="S884" s="17">
        <f t="shared" si="135"/>
        <v>68.375</v>
      </c>
      <c r="T884" s="17">
        <f t="shared" si="136"/>
        <v>72.575000000000003</v>
      </c>
      <c r="U884" s="17">
        <f t="shared" si="137"/>
        <v>70.875</v>
      </c>
      <c r="V884" s="16">
        <f t="shared" si="138"/>
        <v>71.158333333333346</v>
      </c>
      <c r="W884" s="16">
        <f t="shared" si="139"/>
        <v>71.087500000000006</v>
      </c>
    </row>
    <row r="885" spans="1:23" ht="13.5" x14ac:dyDescent="0.25">
      <c r="A885" s="3">
        <v>43291</v>
      </c>
      <c r="B885" s="2">
        <v>5.1913999999999998</v>
      </c>
      <c r="C885" s="2">
        <v>44.447838446689296</v>
      </c>
      <c r="D885" s="2">
        <v>6.2956644582442323E-2</v>
      </c>
      <c r="E885" s="2">
        <v>-1.4801149045311511E-2</v>
      </c>
      <c r="F885" s="2">
        <v>5.1901600000000006</v>
      </c>
      <c r="G885" s="2">
        <v>5.2017900000000008</v>
      </c>
      <c r="H885" s="2">
        <v>5.2376050000000003</v>
      </c>
      <c r="I885" s="2">
        <v>5.2609039999999974</v>
      </c>
      <c r="J885" s="13">
        <v>4.3010910000000031</v>
      </c>
      <c r="K885" s="13" t="s">
        <v>51</v>
      </c>
      <c r="L885" s="13" t="s">
        <v>50</v>
      </c>
      <c r="M885" s="13" t="s">
        <v>52</v>
      </c>
      <c r="N885" s="16">
        <f t="shared" si="130"/>
        <v>50</v>
      </c>
      <c r="O885" s="16">
        <f t="shared" si="131"/>
        <v>100</v>
      </c>
      <c r="P885" s="16">
        <f t="shared" si="132"/>
        <v>50</v>
      </c>
      <c r="Q885" s="16">
        <f t="shared" si="133"/>
        <v>100</v>
      </c>
      <c r="R885" s="17">
        <f t="shared" si="134"/>
        <v>75</v>
      </c>
      <c r="S885" s="17">
        <f t="shared" si="135"/>
        <v>72.5</v>
      </c>
      <c r="T885" s="17">
        <f t="shared" si="136"/>
        <v>80</v>
      </c>
      <c r="U885" s="17">
        <f t="shared" si="137"/>
        <v>75</v>
      </c>
      <c r="V885" s="16">
        <f t="shared" si="138"/>
        <v>75.833333333333329</v>
      </c>
      <c r="W885" s="16">
        <f t="shared" si="139"/>
        <v>75.625</v>
      </c>
    </row>
    <row r="886" spans="1:23" ht="13.5" x14ac:dyDescent="0.25">
      <c r="A886" s="3">
        <v>43292</v>
      </c>
      <c r="B886" s="2">
        <v>5.1913999999999998</v>
      </c>
      <c r="C886" s="2">
        <v>44.447838446689303</v>
      </c>
      <c r="D886" s="2">
        <v>6.6426834821123215E-2</v>
      </c>
      <c r="E886" s="2">
        <v>-1.8524427957028085E-2</v>
      </c>
      <c r="F886" s="2">
        <v>5.1938399999999998</v>
      </c>
      <c r="G886" s="2">
        <v>5.1907700000000006</v>
      </c>
      <c r="H886" s="2">
        <v>5.2302600000000004</v>
      </c>
      <c r="I886" s="2">
        <v>5.2664239999999971</v>
      </c>
      <c r="J886" s="13">
        <v>4.3077565000000035</v>
      </c>
      <c r="K886" s="13" t="s">
        <v>51</v>
      </c>
      <c r="L886" s="13" t="s">
        <v>50</v>
      </c>
      <c r="M886" s="13" t="s">
        <v>52</v>
      </c>
      <c r="N886" s="16">
        <f t="shared" si="130"/>
        <v>50</v>
      </c>
      <c r="O886" s="16">
        <f t="shared" si="131"/>
        <v>100</v>
      </c>
      <c r="P886" s="16">
        <f t="shared" si="132"/>
        <v>50</v>
      </c>
      <c r="Q886" s="16">
        <f t="shared" si="133"/>
        <v>100</v>
      </c>
      <c r="R886" s="17">
        <f t="shared" si="134"/>
        <v>75</v>
      </c>
      <c r="S886" s="17">
        <f t="shared" si="135"/>
        <v>72.5</v>
      </c>
      <c r="T886" s="17">
        <f t="shared" si="136"/>
        <v>80</v>
      </c>
      <c r="U886" s="17">
        <f t="shared" si="137"/>
        <v>75</v>
      </c>
      <c r="V886" s="16">
        <f t="shared" si="138"/>
        <v>75.833333333333329</v>
      </c>
      <c r="W886" s="16">
        <f t="shared" si="139"/>
        <v>75.625</v>
      </c>
    </row>
    <row r="887" spans="1:23" ht="13.5" x14ac:dyDescent="0.25">
      <c r="A887" s="3">
        <v>43293</v>
      </c>
      <c r="B887" s="2">
        <v>5.1913999999999998</v>
      </c>
      <c r="C887" s="2">
        <v>44.447838446689303</v>
      </c>
      <c r="D887" s="2">
        <v>5.9275253557170338E-2</v>
      </c>
      <c r="E887" s="2">
        <v>-2.2850569640758475E-2</v>
      </c>
      <c r="F887" s="2">
        <v>5.1938399999999998</v>
      </c>
      <c r="G887" s="2">
        <v>5.1864900000000009</v>
      </c>
      <c r="H887" s="2">
        <v>5.2244450000000011</v>
      </c>
      <c r="I887" s="2">
        <v>5.2709959999999967</v>
      </c>
      <c r="J887" s="13">
        <v>4.3145165000000034</v>
      </c>
      <c r="K887" s="13" t="s">
        <v>51</v>
      </c>
      <c r="L887" s="13" t="s">
        <v>54</v>
      </c>
      <c r="M887" s="13" t="s">
        <v>54</v>
      </c>
      <c r="N887" s="16">
        <f t="shared" si="130"/>
        <v>50</v>
      </c>
      <c r="O887" s="16">
        <f t="shared" si="131"/>
        <v>100</v>
      </c>
      <c r="P887" s="16">
        <f t="shared" si="132"/>
        <v>50</v>
      </c>
      <c r="Q887" s="16">
        <f t="shared" si="133"/>
        <v>49.5</v>
      </c>
      <c r="R887" s="17">
        <f t="shared" si="134"/>
        <v>67.424999999999997</v>
      </c>
      <c r="S887" s="17">
        <f t="shared" si="135"/>
        <v>59.875</v>
      </c>
      <c r="T887" s="17">
        <f t="shared" si="136"/>
        <v>57.275000000000006</v>
      </c>
      <c r="U887" s="17">
        <f t="shared" si="137"/>
        <v>62.375</v>
      </c>
      <c r="V887" s="16">
        <f t="shared" si="138"/>
        <v>61.524999999999999</v>
      </c>
      <c r="W887" s="16">
        <f t="shared" si="139"/>
        <v>61.737499999999997</v>
      </c>
    </row>
    <row r="888" spans="1:23" ht="13.5" x14ac:dyDescent="0.25">
      <c r="A888" s="3">
        <v>43294</v>
      </c>
      <c r="B888" s="2">
        <v>5.1913999999999998</v>
      </c>
      <c r="C888" s="2">
        <v>44.447838446689296</v>
      </c>
      <c r="D888" s="2">
        <v>4.8776718338322311E-2</v>
      </c>
      <c r="E888" s="2">
        <v>-2.7671720860528284E-2</v>
      </c>
      <c r="F888" s="2">
        <v>5.1938399999999998</v>
      </c>
      <c r="G888" s="2">
        <v>5.1852700000000009</v>
      </c>
      <c r="H888" s="2">
        <v>5.2238350000000002</v>
      </c>
      <c r="I888" s="2">
        <v>5.2745259999999972</v>
      </c>
      <c r="J888" s="13">
        <v>4.3212765000000042</v>
      </c>
      <c r="K888" s="13" t="s">
        <v>51</v>
      </c>
      <c r="L888" s="13" t="s">
        <v>54</v>
      </c>
      <c r="M888" s="13" t="s">
        <v>54</v>
      </c>
      <c r="N888" s="16">
        <f t="shared" si="130"/>
        <v>50</v>
      </c>
      <c r="O888" s="16">
        <f t="shared" si="131"/>
        <v>100</v>
      </c>
      <c r="P888" s="16">
        <f t="shared" si="132"/>
        <v>50</v>
      </c>
      <c r="Q888" s="16">
        <f t="shared" si="133"/>
        <v>49.5</v>
      </c>
      <c r="R888" s="17">
        <f t="shared" si="134"/>
        <v>67.424999999999997</v>
      </c>
      <c r="S888" s="17">
        <f t="shared" si="135"/>
        <v>59.875</v>
      </c>
      <c r="T888" s="17">
        <f t="shared" si="136"/>
        <v>57.275000000000006</v>
      </c>
      <c r="U888" s="17">
        <f t="shared" si="137"/>
        <v>62.375</v>
      </c>
      <c r="V888" s="16">
        <f t="shared" si="138"/>
        <v>61.524999999999999</v>
      </c>
      <c r="W888" s="16">
        <f t="shared" si="139"/>
        <v>61.737499999999997</v>
      </c>
    </row>
    <row r="889" spans="1:23" ht="13.5" x14ac:dyDescent="0.25">
      <c r="A889" s="3">
        <v>43297</v>
      </c>
      <c r="B889" s="2">
        <v>5.1913999999999998</v>
      </c>
      <c r="C889" s="2">
        <v>44.447838446689296</v>
      </c>
      <c r="D889" s="2">
        <v>3.8257618456452036E-2</v>
      </c>
      <c r="E889" s="2">
        <v>-3.2804369341826525E-2</v>
      </c>
      <c r="F889" s="2">
        <v>5.1913999999999998</v>
      </c>
      <c r="G889" s="2">
        <v>5.1852700000000009</v>
      </c>
      <c r="H889" s="2">
        <v>5.2232250000000002</v>
      </c>
      <c r="I889" s="2">
        <v>5.2789339999999969</v>
      </c>
      <c r="J889" s="13">
        <v>4.3280605000000039</v>
      </c>
      <c r="K889" s="13" t="s">
        <v>55</v>
      </c>
      <c r="L889" s="13" t="s">
        <v>48</v>
      </c>
      <c r="M889" s="13" t="s">
        <v>47</v>
      </c>
      <c r="N889" s="16">
        <f t="shared" si="130"/>
        <v>50</v>
      </c>
      <c r="O889" s="16">
        <f t="shared" si="131"/>
        <v>100</v>
      </c>
      <c r="P889" s="16">
        <f t="shared" si="132"/>
        <v>50</v>
      </c>
      <c r="Q889" s="16">
        <f t="shared" si="133"/>
        <v>0</v>
      </c>
      <c r="R889" s="17">
        <f t="shared" si="134"/>
        <v>60</v>
      </c>
      <c r="S889" s="17">
        <f t="shared" si="135"/>
        <v>47.5</v>
      </c>
      <c r="T889" s="17">
        <f t="shared" si="136"/>
        <v>35</v>
      </c>
      <c r="U889" s="17">
        <f t="shared" si="137"/>
        <v>50</v>
      </c>
      <c r="V889" s="16">
        <f t="shared" si="138"/>
        <v>47.5</v>
      </c>
      <c r="W889" s="16">
        <f t="shared" si="139"/>
        <v>48.125</v>
      </c>
    </row>
    <row r="890" spans="1:23" ht="13.5" x14ac:dyDescent="0.25">
      <c r="A890" s="3">
        <v>43298</v>
      </c>
      <c r="B890" s="2">
        <v>5.1913999999999998</v>
      </c>
      <c r="C890" s="2">
        <v>44.447838446689296</v>
      </c>
      <c r="D890" s="2">
        <v>2.1103251102207565E-2</v>
      </c>
      <c r="E890" s="2">
        <v>-3.8105465600922282E-2</v>
      </c>
      <c r="F890" s="2">
        <v>5.1913999999999998</v>
      </c>
      <c r="G890" s="2">
        <v>5.1907800000000011</v>
      </c>
      <c r="H890" s="2">
        <v>5.2226150000000002</v>
      </c>
      <c r="I890" s="2">
        <v>5.2857899999999969</v>
      </c>
      <c r="J890" s="13">
        <v>4.3349155000000046</v>
      </c>
      <c r="K890" s="13" t="s">
        <v>54</v>
      </c>
      <c r="L890" s="13" t="s">
        <v>54</v>
      </c>
      <c r="M890" s="13" t="s">
        <v>54</v>
      </c>
      <c r="N890" s="16">
        <f t="shared" si="130"/>
        <v>50</v>
      </c>
      <c r="O890" s="16">
        <f t="shared" si="131"/>
        <v>100</v>
      </c>
      <c r="P890" s="16">
        <f t="shared" si="132"/>
        <v>50</v>
      </c>
      <c r="Q890" s="16">
        <f t="shared" si="133"/>
        <v>33</v>
      </c>
      <c r="R890" s="17">
        <f t="shared" si="134"/>
        <v>64.95</v>
      </c>
      <c r="S890" s="17">
        <f t="shared" si="135"/>
        <v>55.75</v>
      </c>
      <c r="T890" s="17">
        <f t="shared" si="136"/>
        <v>49.85</v>
      </c>
      <c r="U890" s="17">
        <f t="shared" si="137"/>
        <v>58.25</v>
      </c>
      <c r="V890" s="16">
        <f t="shared" si="138"/>
        <v>56.85</v>
      </c>
      <c r="W890" s="16">
        <f t="shared" si="139"/>
        <v>57.2</v>
      </c>
    </row>
    <row r="891" spans="1:23" ht="13.5" x14ac:dyDescent="0.25">
      <c r="A891" s="3">
        <v>43299</v>
      </c>
      <c r="B891" s="2">
        <v>5.1913999999999998</v>
      </c>
      <c r="C891" s="2">
        <v>44.447838446689289</v>
      </c>
      <c r="D891" s="2">
        <v>1.2440960427488434E-2</v>
      </c>
      <c r="E891" s="2">
        <v>-4.346443641120705E-2</v>
      </c>
      <c r="F891" s="2">
        <v>5.1913999999999998</v>
      </c>
      <c r="G891" s="2">
        <v>5.1926200000000007</v>
      </c>
      <c r="H891" s="2">
        <v>5.2220050000000011</v>
      </c>
      <c r="I891" s="2">
        <v>5.2916679999999978</v>
      </c>
      <c r="J891" s="13">
        <v>4.3417940000000046</v>
      </c>
      <c r="K891" s="13" t="s">
        <v>54</v>
      </c>
      <c r="L891" s="13" t="s">
        <v>54</v>
      </c>
      <c r="M891" s="13" t="s">
        <v>54</v>
      </c>
      <c r="N891" s="16">
        <f t="shared" si="130"/>
        <v>50</v>
      </c>
      <c r="O891" s="16">
        <f t="shared" si="131"/>
        <v>100</v>
      </c>
      <c r="P891" s="16">
        <f t="shared" si="132"/>
        <v>50</v>
      </c>
      <c r="Q891" s="16">
        <f t="shared" si="133"/>
        <v>33</v>
      </c>
      <c r="R891" s="17">
        <f t="shared" si="134"/>
        <v>64.95</v>
      </c>
      <c r="S891" s="17">
        <f t="shared" si="135"/>
        <v>55.75</v>
      </c>
      <c r="T891" s="17">
        <f t="shared" si="136"/>
        <v>49.85</v>
      </c>
      <c r="U891" s="17">
        <f t="shared" si="137"/>
        <v>58.25</v>
      </c>
      <c r="V891" s="16">
        <f t="shared" si="138"/>
        <v>56.85</v>
      </c>
      <c r="W891" s="16">
        <f t="shared" si="139"/>
        <v>57.2</v>
      </c>
    </row>
    <row r="892" spans="1:23" ht="13.5" x14ac:dyDescent="0.25">
      <c r="A892" s="3">
        <v>43300</v>
      </c>
      <c r="B892" s="2">
        <v>5.1913999999999998</v>
      </c>
      <c r="C892" s="2">
        <v>44.447838446689289</v>
      </c>
      <c r="D892" s="2">
        <v>8.1335707486918096E-3</v>
      </c>
      <c r="E892" s="2">
        <v>-4.7672284113866092E-2</v>
      </c>
      <c r="F892" s="2">
        <v>5.1913999999999998</v>
      </c>
      <c r="G892" s="2">
        <v>5.1926200000000007</v>
      </c>
      <c r="H892" s="2">
        <v>5.2183300000000008</v>
      </c>
      <c r="I892" s="2">
        <v>5.2975459999999961</v>
      </c>
      <c r="J892" s="13">
        <v>4.3486725000000037</v>
      </c>
      <c r="K892" s="13" t="s">
        <v>54</v>
      </c>
      <c r="L892" s="13" t="s">
        <v>54</v>
      </c>
      <c r="M892" s="13" t="s">
        <v>54</v>
      </c>
      <c r="N892" s="16">
        <f t="shared" si="130"/>
        <v>50</v>
      </c>
      <c r="O892" s="16">
        <f t="shared" si="131"/>
        <v>100</v>
      </c>
      <c r="P892" s="16">
        <f t="shared" si="132"/>
        <v>50</v>
      </c>
      <c r="Q892" s="16">
        <f t="shared" si="133"/>
        <v>33</v>
      </c>
      <c r="R892" s="17">
        <f t="shared" si="134"/>
        <v>64.95</v>
      </c>
      <c r="S892" s="17">
        <f t="shared" si="135"/>
        <v>55.75</v>
      </c>
      <c r="T892" s="17">
        <f t="shared" si="136"/>
        <v>49.85</v>
      </c>
      <c r="U892" s="17">
        <f t="shared" si="137"/>
        <v>58.25</v>
      </c>
      <c r="V892" s="16">
        <f t="shared" si="138"/>
        <v>56.85</v>
      </c>
      <c r="W892" s="16">
        <f t="shared" si="139"/>
        <v>57.2</v>
      </c>
    </row>
    <row r="893" spans="1:23" ht="13.5" x14ac:dyDescent="0.25">
      <c r="A893" s="3">
        <v>43301</v>
      </c>
      <c r="B893" s="2">
        <v>5.3261000000000003</v>
      </c>
      <c r="C893" s="2">
        <v>63.761864059004274</v>
      </c>
      <c r="D893" s="2">
        <v>-5.3116327973592448E-3</v>
      </c>
      <c r="E893" s="2">
        <v>-4.9662327518241116E-2</v>
      </c>
      <c r="F893" s="2">
        <v>5.2183399999999995</v>
      </c>
      <c r="G893" s="2">
        <v>5.2060900000000006</v>
      </c>
      <c r="H893" s="2">
        <v>5.216800000000001</v>
      </c>
      <c r="I893" s="2">
        <v>5.3019539999999976</v>
      </c>
      <c r="J893" s="13">
        <v>4.3562245000000051</v>
      </c>
      <c r="K893" s="13" t="s">
        <v>51</v>
      </c>
      <c r="L893" s="13" t="s">
        <v>50</v>
      </c>
      <c r="M893" s="13" t="s">
        <v>52</v>
      </c>
      <c r="N893" s="16">
        <f t="shared" si="130"/>
        <v>50</v>
      </c>
      <c r="O893" s="16">
        <f t="shared" si="131"/>
        <v>100</v>
      </c>
      <c r="P893" s="16">
        <f t="shared" si="132"/>
        <v>50</v>
      </c>
      <c r="Q893" s="16">
        <f t="shared" si="133"/>
        <v>100</v>
      </c>
      <c r="R893" s="17">
        <f t="shared" si="134"/>
        <v>75</v>
      </c>
      <c r="S893" s="17">
        <f t="shared" si="135"/>
        <v>72.5</v>
      </c>
      <c r="T893" s="17">
        <f t="shared" si="136"/>
        <v>80</v>
      </c>
      <c r="U893" s="17">
        <f t="shared" si="137"/>
        <v>75</v>
      </c>
      <c r="V893" s="16">
        <f t="shared" si="138"/>
        <v>75.833333333333329</v>
      </c>
      <c r="W893" s="16">
        <f t="shared" si="139"/>
        <v>75.625</v>
      </c>
    </row>
    <row r="894" spans="1:23" ht="13.5" x14ac:dyDescent="0.25">
      <c r="A894" s="3">
        <v>43304</v>
      </c>
      <c r="B894" s="2">
        <v>5.3261000000000003</v>
      </c>
      <c r="C894" s="2">
        <v>63.761864059004267</v>
      </c>
      <c r="D894" s="2">
        <v>-1.5443212409822493E-2</v>
      </c>
      <c r="E894" s="2">
        <v>-4.6094810790771178E-2</v>
      </c>
      <c r="F894" s="2">
        <v>5.2452800000000002</v>
      </c>
      <c r="G894" s="2">
        <v>5.2183400000000004</v>
      </c>
      <c r="H894" s="2">
        <v>5.216800000000001</v>
      </c>
      <c r="I894" s="2">
        <v>5.3037919999999961</v>
      </c>
      <c r="J894" s="13">
        <v>4.3637765000000046</v>
      </c>
      <c r="K894" s="13" t="s">
        <v>51</v>
      </c>
      <c r="L894" s="13" t="s">
        <v>50</v>
      </c>
      <c r="M894" s="13" t="s">
        <v>52</v>
      </c>
      <c r="N894" s="16">
        <f t="shared" si="130"/>
        <v>50</v>
      </c>
      <c r="O894" s="16">
        <f t="shared" si="131"/>
        <v>100</v>
      </c>
      <c r="P894" s="16">
        <f t="shared" si="132"/>
        <v>50</v>
      </c>
      <c r="Q894" s="16">
        <f t="shared" si="133"/>
        <v>100</v>
      </c>
      <c r="R894" s="17">
        <f t="shared" si="134"/>
        <v>75</v>
      </c>
      <c r="S894" s="17">
        <f t="shared" si="135"/>
        <v>72.5</v>
      </c>
      <c r="T894" s="17">
        <f t="shared" si="136"/>
        <v>80</v>
      </c>
      <c r="U894" s="17">
        <f t="shared" si="137"/>
        <v>75</v>
      </c>
      <c r="V894" s="16">
        <f t="shared" si="138"/>
        <v>75.833333333333329</v>
      </c>
      <c r="W894" s="16">
        <f t="shared" si="139"/>
        <v>75.625</v>
      </c>
    </row>
    <row r="895" spans="1:23" ht="13.5" x14ac:dyDescent="0.25">
      <c r="A895" s="3">
        <v>43305</v>
      </c>
      <c r="B895" s="2">
        <v>5.2035999999999998</v>
      </c>
      <c r="C895" s="2">
        <v>46.653919441342978</v>
      </c>
      <c r="D895" s="2">
        <v>-1.7403929058791512E-2</v>
      </c>
      <c r="E895" s="2">
        <v>-3.8873229191924992E-2</v>
      </c>
      <c r="F895" s="2">
        <v>5.2477199999999993</v>
      </c>
      <c r="G895" s="2">
        <v>5.2195600000000004</v>
      </c>
      <c r="H895" s="2">
        <v>5.2106750000000002</v>
      </c>
      <c r="I895" s="2">
        <v>5.3017099999999973</v>
      </c>
      <c r="J895" s="13">
        <v>4.3707160000000052</v>
      </c>
      <c r="K895" s="13" t="s">
        <v>55</v>
      </c>
      <c r="L895" s="13" t="s">
        <v>54</v>
      </c>
      <c r="M895" s="13" t="s">
        <v>49</v>
      </c>
      <c r="N895" s="16">
        <f t="shared" si="130"/>
        <v>50</v>
      </c>
      <c r="O895" s="16">
        <f t="shared" si="131"/>
        <v>100</v>
      </c>
      <c r="P895" s="16">
        <f t="shared" si="132"/>
        <v>50</v>
      </c>
      <c r="Q895" s="16">
        <f t="shared" si="133"/>
        <v>16.5</v>
      </c>
      <c r="R895" s="17">
        <f t="shared" si="134"/>
        <v>62.475000000000001</v>
      </c>
      <c r="S895" s="17">
        <f t="shared" si="135"/>
        <v>51.625</v>
      </c>
      <c r="T895" s="17">
        <f t="shared" si="136"/>
        <v>42.424999999999997</v>
      </c>
      <c r="U895" s="17">
        <f t="shared" si="137"/>
        <v>54.125</v>
      </c>
      <c r="V895" s="16">
        <f t="shared" si="138"/>
        <v>52.17499999999999</v>
      </c>
      <c r="W895" s="16">
        <f t="shared" si="139"/>
        <v>52.662499999999994</v>
      </c>
    </row>
    <row r="896" spans="1:23" ht="13.5" x14ac:dyDescent="0.25">
      <c r="A896" s="3">
        <v>43307</v>
      </c>
      <c r="B896" s="2">
        <v>5.2035999999999998</v>
      </c>
      <c r="C896" s="2">
        <v>46.653919441342978</v>
      </c>
      <c r="D896" s="2">
        <v>-1.888079903665929E-2</v>
      </c>
      <c r="E896" s="2">
        <v>-2.8944879064197033E-2</v>
      </c>
      <c r="F896" s="2">
        <v>5.2501599999999993</v>
      </c>
      <c r="G896" s="2">
        <v>5.2207800000000004</v>
      </c>
      <c r="H896" s="2">
        <v>5.205775</v>
      </c>
      <c r="I896" s="2">
        <v>5.2985259999999972</v>
      </c>
      <c r="J896" s="13">
        <v>4.3776555000000057</v>
      </c>
      <c r="K896" s="13" t="s">
        <v>55</v>
      </c>
      <c r="L896" s="13" t="s">
        <v>54</v>
      </c>
      <c r="M896" s="13" t="s">
        <v>49</v>
      </c>
      <c r="N896" s="16">
        <f t="shared" si="130"/>
        <v>50</v>
      </c>
      <c r="O896" s="16">
        <f t="shared" si="131"/>
        <v>100</v>
      </c>
      <c r="P896" s="16">
        <f t="shared" si="132"/>
        <v>50</v>
      </c>
      <c r="Q896" s="16">
        <f t="shared" si="133"/>
        <v>16.5</v>
      </c>
      <c r="R896" s="17">
        <f t="shared" si="134"/>
        <v>62.475000000000001</v>
      </c>
      <c r="S896" s="17">
        <f t="shared" si="135"/>
        <v>51.625</v>
      </c>
      <c r="T896" s="17">
        <f t="shared" si="136"/>
        <v>42.424999999999997</v>
      </c>
      <c r="U896" s="17">
        <f t="shared" si="137"/>
        <v>54.125</v>
      </c>
      <c r="V896" s="16">
        <f t="shared" si="138"/>
        <v>52.17499999999999</v>
      </c>
      <c r="W896" s="16">
        <f t="shared" si="139"/>
        <v>52.662499999999994</v>
      </c>
    </row>
    <row r="897" spans="1:23" ht="13.5" x14ac:dyDescent="0.25">
      <c r="A897" s="3">
        <v>43308</v>
      </c>
      <c r="B897" s="2">
        <v>5.3261000000000003</v>
      </c>
      <c r="C897" s="2">
        <v>59.31432733552063</v>
      </c>
      <c r="D897" s="2">
        <v>-2.9035830511777938E-2</v>
      </c>
      <c r="E897" s="2">
        <v>-1.7003186095286407E-2</v>
      </c>
      <c r="F897" s="2">
        <v>5.2770999999999999</v>
      </c>
      <c r="G897" s="2">
        <v>5.2342500000000003</v>
      </c>
      <c r="H897" s="2">
        <v>5.2103699999999993</v>
      </c>
      <c r="I897" s="2">
        <v>5.297913999999996</v>
      </c>
      <c r="J897" s="13">
        <v>4.3852075000000053</v>
      </c>
      <c r="K897" s="13" t="s">
        <v>51</v>
      </c>
      <c r="L897" s="13" t="s">
        <v>50</v>
      </c>
      <c r="M897" s="13" t="s">
        <v>52</v>
      </c>
      <c r="N897" s="16">
        <f t="shared" si="130"/>
        <v>50</v>
      </c>
      <c r="O897" s="16">
        <f t="shared" si="131"/>
        <v>100</v>
      </c>
      <c r="P897" s="16">
        <f t="shared" si="132"/>
        <v>50</v>
      </c>
      <c r="Q897" s="16">
        <f t="shared" si="133"/>
        <v>100</v>
      </c>
      <c r="R897" s="17">
        <f t="shared" si="134"/>
        <v>75</v>
      </c>
      <c r="S897" s="17">
        <f t="shared" si="135"/>
        <v>72.5</v>
      </c>
      <c r="T897" s="17">
        <f t="shared" si="136"/>
        <v>80</v>
      </c>
      <c r="U897" s="17">
        <f t="shared" si="137"/>
        <v>75</v>
      </c>
      <c r="V897" s="16">
        <f t="shared" si="138"/>
        <v>75.833333333333329</v>
      </c>
      <c r="W897" s="16">
        <f t="shared" si="139"/>
        <v>75.625</v>
      </c>
    </row>
    <row r="898" spans="1:23" ht="13.5" x14ac:dyDescent="0.25">
      <c r="A898" s="3">
        <v>43311</v>
      </c>
      <c r="B898" s="2">
        <v>5.3261000000000003</v>
      </c>
      <c r="C898" s="2">
        <v>59.31432733552063</v>
      </c>
      <c r="D898" s="2">
        <v>-3.8196201832605858E-2</v>
      </c>
      <c r="E898" s="2">
        <v>-4.6048241141010259E-3</v>
      </c>
      <c r="F898" s="2">
        <v>5.2770999999999999</v>
      </c>
      <c r="G898" s="2">
        <v>5.2477199999999993</v>
      </c>
      <c r="H898" s="2">
        <v>5.2164949999999992</v>
      </c>
      <c r="I898" s="2">
        <v>5.3004859999999958</v>
      </c>
      <c r="J898" s="13">
        <v>4.3927835000000055</v>
      </c>
      <c r="K898" s="13" t="s">
        <v>55</v>
      </c>
      <c r="L898" s="13" t="s">
        <v>48</v>
      </c>
      <c r="M898" s="13" t="s">
        <v>54</v>
      </c>
      <c r="N898" s="16">
        <f t="shared" ref="N898:N961" si="140">IF(D898&lt;30,50, IF(D898&gt;70, 0, 25))</f>
        <v>50</v>
      </c>
      <c r="O898" s="16">
        <f t="shared" ref="O898:O961" si="141">IF(F898-E898&gt;0.02, 100, IF(F898-E898&lt;0,0,45))</f>
        <v>100</v>
      </c>
      <c r="P898" s="16">
        <f t="shared" ref="P898:P961" si="142">IF(G898-J898&gt;10,100,IF(G898-J898&gt;5,75, IF(G898-J898&gt;0,50,0)))</f>
        <v>50</v>
      </c>
      <c r="Q898" s="16">
        <f t="shared" ref="Q898:Q961" si="143">IF(M898="confirmed bullish", 34, IF(M898="bullish divergence",17, 0))+IF(K898="bullish",33,IF(K898="bearish",0,16.5))+IF(L898="strong",33,IF(L898="weak",0,16.5))</f>
        <v>0</v>
      </c>
      <c r="R898" s="17">
        <f t="shared" si="134"/>
        <v>60</v>
      </c>
      <c r="S898" s="17">
        <f t="shared" si="135"/>
        <v>47.5</v>
      </c>
      <c r="T898" s="17">
        <f t="shared" si="136"/>
        <v>35</v>
      </c>
      <c r="U898" s="17">
        <f t="shared" si="137"/>
        <v>50</v>
      </c>
      <c r="V898" s="16">
        <f t="shared" si="138"/>
        <v>47.5</v>
      </c>
      <c r="W898" s="16">
        <f t="shared" si="139"/>
        <v>48.125</v>
      </c>
    </row>
    <row r="899" spans="1:23" ht="13.5" x14ac:dyDescent="0.25">
      <c r="A899" s="3">
        <v>43312</v>
      </c>
      <c r="B899" s="2">
        <v>5.3628</v>
      </c>
      <c r="C899" s="2">
        <v>62.413701986564035</v>
      </c>
      <c r="D899" s="2">
        <v>-4.9191407832314127E-2</v>
      </c>
      <c r="E899" s="2">
        <v>7.7573588971070152E-3</v>
      </c>
      <c r="F899" s="2">
        <v>5.28444</v>
      </c>
      <c r="G899" s="2">
        <v>5.2648599999999997</v>
      </c>
      <c r="H899" s="2">
        <v>5.225064999999999</v>
      </c>
      <c r="I899" s="2">
        <v>5.3024439999999959</v>
      </c>
      <c r="J899" s="13">
        <v>4.4006140000000054</v>
      </c>
      <c r="K899" s="13" t="s">
        <v>51</v>
      </c>
      <c r="L899" s="13" t="s">
        <v>50</v>
      </c>
      <c r="M899" s="13" t="s">
        <v>52</v>
      </c>
      <c r="N899" s="16">
        <f t="shared" si="140"/>
        <v>50</v>
      </c>
      <c r="O899" s="16">
        <f t="shared" si="141"/>
        <v>100</v>
      </c>
      <c r="P899" s="16">
        <f t="shared" si="142"/>
        <v>50</v>
      </c>
      <c r="Q899" s="16">
        <f t="shared" si="143"/>
        <v>100</v>
      </c>
      <c r="R899" s="17">
        <f t="shared" ref="R899:R962" si="144">0.35*N899+O899*0.35+P899*0.15+Q899*0.15</f>
        <v>75</v>
      </c>
      <c r="S899" s="17">
        <f t="shared" ref="S899:S962" si="145">N899*0.2+O899*0.2+P899*0.35+Q899*0.25</f>
        <v>72.5</v>
      </c>
      <c r="T899" s="17">
        <f t="shared" ref="T899:T962" si="146">N899*0.15+O899*0.15+P899*0.25+Q899*0.45</f>
        <v>80</v>
      </c>
      <c r="U899" s="17">
        <f t="shared" ref="U899:U962" si="147">0.25*SUM(N899:Q899)</f>
        <v>75</v>
      </c>
      <c r="V899" s="16">
        <f t="shared" ref="V899:V962" si="148">SUM(R899:T899)/3</f>
        <v>75.833333333333329</v>
      </c>
      <c r="W899" s="16">
        <f t="shared" ref="W899:W962" si="149">SUM(R899:U899)/4</f>
        <v>75.625</v>
      </c>
    </row>
    <row r="900" spans="1:23" ht="13.5" x14ac:dyDescent="0.25">
      <c r="A900" s="3">
        <v>43313</v>
      </c>
      <c r="B900" s="2">
        <v>5.3261000000000003</v>
      </c>
      <c r="C900" s="2">
        <v>57.681595347796708</v>
      </c>
      <c r="D900" s="2">
        <v>-5.6480057457927835E-2</v>
      </c>
      <c r="E900" s="2">
        <v>2.0311138979771277E-2</v>
      </c>
      <c r="F900" s="2">
        <v>5.3089400000000007</v>
      </c>
      <c r="G900" s="2">
        <v>5.2783299999999995</v>
      </c>
      <c r="H900" s="2">
        <v>5.2345549999999985</v>
      </c>
      <c r="I900" s="2">
        <v>5.300607999999996</v>
      </c>
      <c r="J900" s="13">
        <v>4.408332000000005</v>
      </c>
      <c r="K900" s="13" t="s">
        <v>55</v>
      </c>
      <c r="L900" s="13" t="s">
        <v>48</v>
      </c>
      <c r="M900" s="13" t="s">
        <v>49</v>
      </c>
      <c r="N900" s="16">
        <f t="shared" si="140"/>
        <v>50</v>
      </c>
      <c r="O900" s="16">
        <f t="shared" si="141"/>
        <v>100</v>
      </c>
      <c r="P900" s="16">
        <f t="shared" si="142"/>
        <v>50</v>
      </c>
      <c r="Q900" s="16">
        <f t="shared" si="143"/>
        <v>0</v>
      </c>
      <c r="R900" s="17">
        <f t="shared" si="144"/>
        <v>60</v>
      </c>
      <c r="S900" s="17">
        <f t="shared" si="145"/>
        <v>47.5</v>
      </c>
      <c r="T900" s="17">
        <f t="shared" si="146"/>
        <v>35</v>
      </c>
      <c r="U900" s="17">
        <f t="shared" si="147"/>
        <v>50</v>
      </c>
      <c r="V900" s="16">
        <f t="shared" si="148"/>
        <v>47.5</v>
      </c>
      <c r="W900" s="16">
        <f t="shared" si="149"/>
        <v>48.125</v>
      </c>
    </row>
    <row r="901" spans="1:23" ht="13.5" x14ac:dyDescent="0.25">
      <c r="A901" s="3">
        <v>43314</v>
      </c>
      <c r="B901" s="2">
        <v>5.3261000000000003</v>
      </c>
      <c r="C901" s="2">
        <v>57.681595347796708</v>
      </c>
      <c r="D901" s="2">
        <v>-6.3081933290440872E-2</v>
      </c>
      <c r="E901" s="2">
        <v>3.2496123880143613E-2</v>
      </c>
      <c r="F901" s="2">
        <v>5.3334400000000004</v>
      </c>
      <c r="G901" s="2">
        <v>5.2917999999999994</v>
      </c>
      <c r="H901" s="2">
        <v>5.2422099999999983</v>
      </c>
      <c r="I901" s="2">
        <v>5.2993839999999963</v>
      </c>
      <c r="J901" s="13">
        <v>4.4160500000000056</v>
      </c>
      <c r="K901" s="13" t="s">
        <v>55</v>
      </c>
      <c r="L901" s="13" t="s">
        <v>48</v>
      </c>
      <c r="M901" s="13" t="s">
        <v>49</v>
      </c>
      <c r="N901" s="16">
        <f t="shared" si="140"/>
        <v>50</v>
      </c>
      <c r="O901" s="16">
        <f t="shared" si="141"/>
        <v>100</v>
      </c>
      <c r="P901" s="16">
        <f t="shared" si="142"/>
        <v>50</v>
      </c>
      <c r="Q901" s="16">
        <f t="shared" si="143"/>
        <v>0</v>
      </c>
      <c r="R901" s="17">
        <f t="shared" si="144"/>
        <v>60</v>
      </c>
      <c r="S901" s="17">
        <f t="shared" si="145"/>
        <v>47.5</v>
      </c>
      <c r="T901" s="17">
        <f t="shared" si="146"/>
        <v>35</v>
      </c>
      <c r="U901" s="17">
        <f t="shared" si="147"/>
        <v>50</v>
      </c>
      <c r="V901" s="16">
        <f t="shared" si="148"/>
        <v>47.5</v>
      </c>
      <c r="W901" s="16">
        <f t="shared" si="149"/>
        <v>48.125</v>
      </c>
    </row>
    <row r="902" spans="1:23" ht="13.5" x14ac:dyDescent="0.25">
      <c r="A902" s="3">
        <v>43315</v>
      </c>
      <c r="B902" s="2">
        <v>5.2404000000000002</v>
      </c>
      <c r="C902" s="2">
        <v>47.855320010118646</v>
      </c>
      <c r="D902" s="2">
        <v>-6.2722355286963349E-2</v>
      </c>
      <c r="E902" s="2">
        <v>4.1776449061498022E-2</v>
      </c>
      <c r="F902" s="2">
        <v>5.3163</v>
      </c>
      <c r="G902" s="2">
        <v>5.2966999999999995</v>
      </c>
      <c r="H902" s="2">
        <v>5.2446599999999988</v>
      </c>
      <c r="I902" s="2">
        <v>5.2952219999999963</v>
      </c>
      <c r="J902" s="13">
        <v>4.4234105000000055</v>
      </c>
      <c r="K902" s="13" t="s">
        <v>55</v>
      </c>
      <c r="L902" s="13" t="s">
        <v>48</v>
      </c>
      <c r="M902" s="13" t="s">
        <v>47</v>
      </c>
      <c r="N902" s="16">
        <f t="shared" si="140"/>
        <v>50</v>
      </c>
      <c r="O902" s="16">
        <f t="shared" si="141"/>
        <v>100</v>
      </c>
      <c r="P902" s="16">
        <f t="shared" si="142"/>
        <v>50</v>
      </c>
      <c r="Q902" s="16">
        <f t="shared" si="143"/>
        <v>0</v>
      </c>
      <c r="R902" s="17">
        <f t="shared" si="144"/>
        <v>60</v>
      </c>
      <c r="S902" s="17">
        <f t="shared" si="145"/>
        <v>47.5</v>
      </c>
      <c r="T902" s="17">
        <f t="shared" si="146"/>
        <v>35</v>
      </c>
      <c r="U902" s="17">
        <f t="shared" si="147"/>
        <v>50</v>
      </c>
      <c r="V902" s="16">
        <f t="shared" si="148"/>
        <v>47.5</v>
      </c>
      <c r="W902" s="16">
        <f t="shared" si="149"/>
        <v>48.125</v>
      </c>
    </row>
    <row r="903" spans="1:23" ht="13.5" x14ac:dyDescent="0.25">
      <c r="A903" s="3">
        <v>43318</v>
      </c>
      <c r="B903" s="2">
        <v>5.2648999999999999</v>
      </c>
      <c r="C903" s="2">
        <v>50.453871553395835</v>
      </c>
      <c r="D903" s="2">
        <v>-4.3375992403475117E-2</v>
      </c>
      <c r="E903" s="2">
        <v>4.5664967175131646E-2</v>
      </c>
      <c r="F903" s="2">
        <v>5.3040600000000007</v>
      </c>
      <c r="G903" s="2">
        <v>5.2905799999999994</v>
      </c>
      <c r="H903" s="2">
        <v>5.2483349999999991</v>
      </c>
      <c r="I903" s="2">
        <v>5.2873859999999953</v>
      </c>
      <c r="J903" s="13">
        <v>4.4308935000000051</v>
      </c>
      <c r="K903" s="13" t="s">
        <v>55</v>
      </c>
      <c r="L903" s="13" t="s">
        <v>48</v>
      </c>
      <c r="M903" s="13" t="s">
        <v>47</v>
      </c>
      <c r="N903" s="16">
        <f t="shared" si="140"/>
        <v>50</v>
      </c>
      <c r="O903" s="16">
        <f t="shared" si="141"/>
        <v>100</v>
      </c>
      <c r="P903" s="16">
        <f t="shared" si="142"/>
        <v>50</v>
      </c>
      <c r="Q903" s="16">
        <f t="shared" si="143"/>
        <v>0</v>
      </c>
      <c r="R903" s="17">
        <f t="shared" si="144"/>
        <v>60</v>
      </c>
      <c r="S903" s="17">
        <f t="shared" si="145"/>
        <v>47.5</v>
      </c>
      <c r="T903" s="17">
        <f t="shared" si="146"/>
        <v>35</v>
      </c>
      <c r="U903" s="17">
        <f t="shared" si="147"/>
        <v>50</v>
      </c>
      <c r="V903" s="16">
        <f t="shared" si="148"/>
        <v>47.5</v>
      </c>
      <c r="W903" s="16">
        <f t="shared" si="149"/>
        <v>48.125</v>
      </c>
    </row>
    <row r="904" spans="1:23" ht="13.5" x14ac:dyDescent="0.25">
      <c r="A904" s="3">
        <v>43319</v>
      </c>
      <c r="B904" s="2">
        <v>5.2648999999999999</v>
      </c>
      <c r="C904" s="2">
        <v>50.453871553395835</v>
      </c>
      <c r="D904" s="2">
        <v>-2.7026836384748343E-2</v>
      </c>
      <c r="E904" s="2">
        <v>4.4294800781843481E-2</v>
      </c>
      <c r="F904" s="2">
        <v>5.2844800000000003</v>
      </c>
      <c r="G904" s="2">
        <v>5.2844599999999993</v>
      </c>
      <c r="H904" s="2">
        <v>5.2513999999999994</v>
      </c>
      <c r="I904" s="2">
        <v>5.2786939999999962</v>
      </c>
      <c r="J904" s="13">
        <v>4.4383765000000057</v>
      </c>
      <c r="K904" s="13" t="s">
        <v>55</v>
      </c>
      <c r="L904" s="13" t="s">
        <v>48</v>
      </c>
      <c r="M904" s="13" t="s">
        <v>47</v>
      </c>
      <c r="N904" s="16">
        <f t="shared" si="140"/>
        <v>50</v>
      </c>
      <c r="O904" s="16">
        <f t="shared" si="141"/>
        <v>100</v>
      </c>
      <c r="P904" s="16">
        <f t="shared" si="142"/>
        <v>50</v>
      </c>
      <c r="Q904" s="16">
        <f t="shared" si="143"/>
        <v>0</v>
      </c>
      <c r="R904" s="17">
        <f t="shared" si="144"/>
        <v>60</v>
      </c>
      <c r="S904" s="17">
        <f t="shared" si="145"/>
        <v>47.5</v>
      </c>
      <c r="T904" s="17">
        <f t="shared" si="146"/>
        <v>35</v>
      </c>
      <c r="U904" s="17">
        <f t="shared" si="147"/>
        <v>50</v>
      </c>
      <c r="V904" s="16">
        <f t="shared" si="148"/>
        <v>47.5</v>
      </c>
      <c r="W904" s="16">
        <f t="shared" si="149"/>
        <v>48.125</v>
      </c>
    </row>
    <row r="905" spans="1:23" ht="13.5" x14ac:dyDescent="0.25">
      <c r="A905" s="3">
        <v>43320</v>
      </c>
      <c r="B905" s="2">
        <v>5.2954999999999997</v>
      </c>
      <c r="C905" s="2">
        <v>53.789564734792727</v>
      </c>
      <c r="D905" s="2">
        <v>-3.4325055043754382E-2</v>
      </c>
      <c r="E905" s="2">
        <v>3.9490630483963271E-2</v>
      </c>
      <c r="F905" s="2">
        <v>5.2783600000000011</v>
      </c>
      <c r="G905" s="2">
        <v>5.2936499999999995</v>
      </c>
      <c r="H905" s="2">
        <v>5.2566049999999986</v>
      </c>
      <c r="I905" s="2">
        <v>5.2739199999999959</v>
      </c>
      <c r="J905" s="13">
        <v>4.4460600000000055</v>
      </c>
      <c r="K905" s="13" t="s">
        <v>51</v>
      </c>
      <c r="L905" s="13" t="s">
        <v>50</v>
      </c>
      <c r="M905" s="13" t="s">
        <v>53</v>
      </c>
      <c r="N905" s="16">
        <f t="shared" si="140"/>
        <v>50</v>
      </c>
      <c r="O905" s="16">
        <f t="shared" si="141"/>
        <v>100</v>
      </c>
      <c r="P905" s="16">
        <f t="shared" si="142"/>
        <v>50</v>
      </c>
      <c r="Q905" s="16">
        <f t="shared" si="143"/>
        <v>83</v>
      </c>
      <c r="R905" s="17">
        <f t="shared" si="144"/>
        <v>72.45</v>
      </c>
      <c r="S905" s="17">
        <f t="shared" si="145"/>
        <v>68.25</v>
      </c>
      <c r="T905" s="17">
        <f t="shared" si="146"/>
        <v>72.349999999999994</v>
      </c>
      <c r="U905" s="17">
        <f t="shared" si="147"/>
        <v>70.75</v>
      </c>
      <c r="V905" s="16">
        <f t="shared" si="148"/>
        <v>71.016666666666666</v>
      </c>
      <c r="W905" s="16">
        <f t="shared" si="149"/>
        <v>70.949999999999989</v>
      </c>
    </row>
    <row r="906" spans="1:23" ht="13.5" x14ac:dyDescent="0.25">
      <c r="A906" s="3">
        <v>43321</v>
      </c>
      <c r="B906" s="2">
        <v>5.3261000000000003</v>
      </c>
      <c r="C906" s="2">
        <v>56.913501660147411</v>
      </c>
      <c r="D906" s="2">
        <v>-4.2965824021109711E-2</v>
      </c>
      <c r="E906" s="2">
        <v>3.1629147850138914E-2</v>
      </c>
      <c r="F906" s="2">
        <v>5.2783600000000002</v>
      </c>
      <c r="G906" s="2">
        <v>5.3058999999999994</v>
      </c>
      <c r="H906" s="2">
        <v>5.2633399999999995</v>
      </c>
      <c r="I906" s="2">
        <v>5.2708599999999954</v>
      </c>
      <c r="J906" s="13">
        <v>4.4539200000000054</v>
      </c>
      <c r="K906" s="13" t="s">
        <v>51</v>
      </c>
      <c r="L906" s="13" t="s">
        <v>50</v>
      </c>
      <c r="M906" s="13" t="s">
        <v>54</v>
      </c>
      <c r="N906" s="16">
        <f t="shared" si="140"/>
        <v>50</v>
      </c>
      <c r="O906" s="16">
        <f t="shared" si="141"/>
        <v>100</v>
      </c>
      <c r="P906" s="16">
        <f t="shared" si="142"/>
        <v>50</v>
      </c>
      <c r="Q906" s="16">
        <f t="shared" si="143"/>
        <v>66</v>
      </c>
      <c r="R906" s="17">
        <f t="shared" si="144"/>
        <v>69.900000000000006</v>
      </c>
      <c r="S906" s="17">
        <f t="shared" si="145"/>
        <v>64</v>
      </c>
      <c r="T906" s="17">
        <f t="shared" si="146"/>
        <v>64.7</v>
      </c>
      <c r="U906" s="17">
        <f t="shared" si="147"/>
        <v>66.5</v>
      </c>
      <c r="V906" s="16">
        <f t="shared" si="148"/>
        <v>66.2</v>
      </c>
      <c r="W906" s="16">
        <f t="shared" si="149"/>
        <v>66.275000000000006</v>
      </c>
    </row>
    <row r="907" spans="1:23" ht="13.5" x14ac:dyDescent="0.25">
      <c r="A907" s="3">
        <v>43322</v>
      </c>
      <c r="B907" s="2">
        <v>5.2954999999999997</v>
      </c>
      <c r="C907" s="2">
        <v>53.051233972573847</v>
      </c>
      <c r="D907" s="2">
        <v>-2.9529209128484446E-2</v>
      </c>
      <c r="E907" s="2">
        <v>2.2579116066099827E-2</v>
      </c>
      <c r="F907" s="2">
        <v>5.2893799999999995</v>
      </c>
      <c r="G907" s="2">
        <v>5.3028399999999998</v>
      </c>
      <c r="H907" s="2">
        <v>5.2685449999999996</v>
      </c>
      <c r="I907" s="2">
        <v>5.2690239999999973</v>
      </c>
      <c r="J907" s="13">
        <v>4.4616270000000045</v>
      </c>
      <c r="K907" s="13" t="s">
        <v>51</v>
      </c>
      <c r="L907" s="13" t="s">
        <v>50</v>
      </c>
      <c r="M907" s="13" t="s">
        <v>52</v>
      </c>
      <c r="N907" s="16">
        <f t="shared" si="140"/>
        <v>50</v>
      </c>
      <c r="O907" s="16">
        <f t="shared" si="141"/>
        <v>100</v>
      </c>
      <c r="P907" s="16">
        <f t="shared" si="142"/>
        <v>50</v>
      </c>
      <c r="Q907" s="16">
        <f t="shared" si="143"/>
        <v>100</v>
      </c>
      <c r="R907" s="17">
        <f t="shared" si="144"/>
        <v>75</v>
      </c>
      <c r="S907" s="17">
        <f t="shared" si="145"/>
        <v>72.5</v>
      </c>
      <c r="T907" s="17">
        <f t="shared" si="146"/>
        <v>80</v>
      </c>
      <c r="U907" s="17">
        <f t="shared" si="147"/>
        <v>75</v>
      </c>
      <c r="V907" s="16">
        <f t="shared" si="148"/>
        <v>75.833333333333329</v>
      </c>
      <c r="W907" s="16">
        <f t="shared" si="149"/>
        <v>75.625</v>
      </c>
    </row>
    <row r="908" spans="1:23" ht="13.5" x14ac:dyDescent="0.25">
      <c r="A908" s="3">
        <v>43326</v>
      </c>
      <c r="B908" s="2">
        <v>5.2954999999999997</v>
      </c>
      <c r="C908" s="2">
        <v>53.051233972573847</v>
      </c>
      <c r="D908" s="2">
        <v>-1.8316713595760703E-2</v>
      </c>
      <c r="E908" s="2">
        <v>1.4665655447092505E-2</v>
      </c>
      <c r="F908" s="2">
        <v>5.2954999999999997</v>
      </c>
      <c r="G908" s="2">
        <v>5.2997800000000002</v>
      </c>
      <c r="H908" s="2">
        <v>5.2737499999999997</v>
      </c>
      <c r="I908" s="2">
        <v>5.2659639999999968</v>
      </c>
      <c r="J908" s="13">
        <v>4.4693340000000044</v>
      </c>
      <c r="K908" s="13" t="s">
        <v>51</v>
      </c>
      <c r="L908" s="13" t="s">
        <v>50</v>
      </c>
      <c r="M908" s="13" t="s">
        <v>52</v>
      </c>
      <c r="N908" s="16">
        <f t="shared" si="140"/>
        <v>50</v>
      </c>
      <c r="O908" s="16">
        <f t="shared" si="141"/>
        <v>100</v>
      </c>
      <c r="P908" s="16">
        <f t="shared" si="142"/>
        <v>50</v>
      </c>
      <c r="Q908" s="16">
        <f t="shared" si="143"/>
        <v>100</v>
      </c>
      <c r="R908" s="17">
        <f t="shared" si="144"/>
        <v>75</v>
      </c>
      <c r="S908" s="17">
        <f t="shared" si="145"/>
        <v>72.5</v>
      </c>
      <c r="T908" s="17">
        <f t="shared" si="146"/>
        <v>80</v>
      </c>
      <c r="U908" s="17">
        <f t="shared" si="147"/>
        <v>75</v>
      </c>
      <c r="V908" s="16">
        <f t="shared" si="148"/>
        <v>75.833333333333329</v>
      </c>
      <c r="W908" s="16">
        <f t="shared" si="149"/>
        <v>75.625</v>
      </c>
    </row>
    <row r="909" spans="1:23" ht="13.5" x14ac:dyDescent="0.25">
      <c r="A909" s="3">
        <v>43327</v>
      </c>
      <c r="B909" s="2">
        <v>5.2954999999999997</v>
      </c>
      <c r="C909" s="2">
        <v>53.051233972573847</v>
      </c>
      <c r="D909" s="2">
        <v>-3.3283856017947144E-3</v>
      </c>
      <c r="E909" s="2">
        <v>7.8529378689372632E-3</v>
      </c>
      <c r="F909" s="2">
        <v>5.3016200000000007</v>
      </c>
      <c r="G909" s="2">
        <v>5.2930499999999991</v>
      </c>
      <c r="H909" s="2">
        <v>5.2789549999999998</v>
      </c>
      <c r="I909" s="2">
        <v>5.2647399999999971</v>
      </c>
      <c r="J909" s="13">
        <v>4.4770410000000034</v>
      </c>
      <c r="K909" s="13" t="s">
        <v>51</v>
      </c>
      <c r="L909" s="13" t="s">
        <v>50</v>
      </c>
      <c r="M909" s="13" t="s">
        <v>52</v>
      </c>
      <c r="N909" s="16">
        <f t="shared" si="140"/>
        <v>50</v>
      </c>
      <c r="O909" s="16">
        <f t="shared" si="141"/>
        <v>100</v>
      </c>
      <c r="P909" s="16">
        <f t="shared" si="142"/>
        <v>50</v>
      </c>
      <c r="Q909" s="16">
        <f t="shared" si="143"/>
        <v>100</v>
      </c>
      <c r="R909" s="17">
        <f t="shared" si="144"/>
        <v>75</v>
      </c>
      <c r="S909" s="17">
        <f t="shared" si="145"/>
        <v>72.5</v>
      </c>
      <c r="T909" s="17">
        <f t="shared" si="146"/>
        <v>80</v>
      </c>
      <c r="U909" s="17">
        <f t="shared" si="147"/>
        <v>75</v>
      </c>
      <c r="V909" s="16">
        <f t="shared" si="148"/>
        <v>75.833333333333329</v>
      </c>
      <c r="W909" s="16">
        <f t="shared" si="149"/>
        <v>75.625</v>
      </c>
    </row>
    <row r="910" spans="1:23" ht="13.5" x14ac:dyDescent="0.25">
      <c r="A910" s="3">
        <v>43328</v>
      </c>
      <c r="B910" s="2">
        <v>5.2954999999999997</v>
      </c>
      <c r="C910" s="2">
        <v>53.051233972573847</v>
      </c>
      <c r="D910" s="2">
        <v>3.5733344573154469E-3</v>
      </c>
      <c r="E910" s="2">
        <v>8.2812662163762873E-4</v>
      </c>
      <c r="F910" s="2">
        <v>5.3016200000000007</v>
      </c>
      <c r="G910" s="2">
        <v>5.2899899999999995</v>
      </c>
      <c r="H910" s="2">
        <v>5.2841600000000009</v>
      </c>
      <c r="I910" s="2">
        <v>5.2632719999999971</v>
      </c>
      <c r="J910" s="13">
        <v>4.4847955000000033</v>
      </c>
      <c r="K910" s="13" t="s">
        <v>51</v>
      </c>
      <c r="L910" s="13" t="s">
        <v>50</v>
      </c>
      <c r="M910" s="13" t="s">
        <v>54</v>
      </c>
      <c r="N910" s="16">
        <f t="shared" si="140"/>
        <v>50</v>
      </c>
      <c r="O910" s="16">
        <f t="shared" si="141"/>
        <v>100</v>
      </c>
      <c r="P910" s="16">
        <f t="shared" si="142"/>
        <v>50</v>
      </c>
      <c r="Q910" s="16">
        <f t="shared" si="143"/>
        <v>66</v>
      </c>
      <c r="R910" s="17">
        <f t="shared" si="144"/>
        <v>69.900000000000006</v>
      </c>
      <c r="S910" s="17">
        <f t="shared" si="145"/>
        <v>64</v>
      </c>
      <c r="T910" s="17">
        <f t="shared" si="146"/>
        <v>64.7</v>
      </c>
      <c r="U910" s="17">
        <f t="shared" si="147"/>
        <v>66.5</v>
      </c>
      <c r="V910" s="16">
        <f t="shared" si="148"/>
        <v>66.2</v>
      </c>
      <c r="W910" s="16">
        <f t="shared" si="149"/>
        <v>66.275000000000006</v>
      </c>
    </row>
    <row r="911" spans="1:23" ht="13.5" x14ac:dyDescent="0.25">
      <c r="A911" s="3">
        <v>43329</v>
      </c>
      <c r="B911" s="2">
        <v>5.2648999999999999</v>
      </c>
      <c r="C911" s="2">
        <v>48.613861201600422</v>
      </c>
      <c r="D911" s="2">
        <v>1.1555327843145058E-2</v>
      </c>
      <c r="E911" s="2">
        <v>-5.4496378494761528E-3</v>
      </c>
      <c r="F911" s="2">
        <v>5.2893799999999995</v>
      </c>
      <c r="G911" s="2">
        <v>5.2838699999999985</v>
      </c>
      <c r="H911" s="2">
        <v>5.2878350000000003</v>
      </c>
      <c r="I911" s="2">
        <v>5.261435999999998</v>
      </c>
      <c r="J911" s="13">
        <v>4.4924445000000031</v>
      </c>
      <c r="K911" s="13" t="s">
        <v>55</v>
      </c>
      <c r="L911" s="13" t="s">
        <v>48</v>
      </c>
      <c r="M911" s="13" t="s">
        <v>47</v>
      </c>
      <c r="N911" s="16">
        <f t="shared" si="140"/>
        <v>50</v>
      </c>
      <c r="O911" s="16">
        <f t="shared" si="141"/>
        <v>100</v>
      </c>
      <c r="P911" s="16">
        <f t="shared" si="142"/>
        <v>50</v>
      </c>
      <c r="Q911" s="16">
        <f t="shared" si="143"/>
        <v>0</v>
      </c>
      <c r="R911" s="17">
        <f t="shared" si="144"/>
        <v>60</v>
      </c>
      <c r="S911" s="17">
        <f t="shared" si="145"/>
        <v>47.5</v>
      </c>
      <c r="T911" s="17">
        <f t="shared" si="146"/>
        <v>35</v>
      </c>
      <c r="U911" s="17">
        <f t="shared" si="147"/>
        <v>50</v>
      </c>
      <c r="V911" s="16">
        <f t="shared" si="148"/>
        <v>47.5</v>
      </c>
      <c r="W911" s="16">
        <f t="shared" si="149"/>
        <v>48.125</v>
      </c>
    </row>
    <row r="912" spans="1:23" ht="13.5" x14ac:dyDescent="0.25">
      <c r="A912" s="3">
        <v>43332</v>
      </c>
      <c r="B912" s="2">
        <v>5.2342000000000004</v>
      </c>
      <c r="C912" s="2">
        <v>44.58467224654499</v>
      </c>
      <c r="D912" s="2">
        <v>7.4642363039156834E-3</v>
      </c>
      <c r="E912" s="2">
        <v>-1.1097371359595692E-2</v>
      </c>
      <c r="F912" s="2">
        <v>5.27712</v>
      </c>
      <c r="G912" s="2">
        <v>5.2832499999999998</v>
      </c>
      <c r="H912" s="2">
        <v>5.2899750000000001</v>
      </c>
      <c r="I912" s="2">
        <v>5.2589859999999975</v>
      </c>
      <c r="J912" s="13">
        <v>4.4999400000000032</v>
      </c>
      <c r="K912" s="13" t="s">
        <v>55</v>
      </c>
      <c r="L912" s="13" t="s">
        <v>48</v>
      </c>
      <c r="M912" s="13" t="s">
        <v>47</v>
      </c>
      <c r="N912" s="16">
        <f t="shared" si="140"/>
        <v>50</v>
      </c>
      <c r="O912" s="16">
        <f t="shared" si="141"/>
        <v>100</v>
      </c>
      <c r="P912" s="16">
        <f t="shared" si="142"/>
        <v>50</v>
      </c>
      <c r="Q912" s="16">
        <f t="shared" si="143"/>
        <v>0</v>
      </c>
      <c r="R912" s="17">
        <f t="shared" si="144"/>
        <v>60</v>
      </c>
      <c r="S912" s="17">
        <f t="shared" si="145"/>
        <v>47.5</v>
      </c>
      <c r="T912" s="17">
        <f t="shared" si="146"/>
        <v>35</v>
      </c>
      <c r="U912" s="17">
        <f t="shared" si="147"/>
        <v>50</v>
      </c>
      <c r="V912" s="16">
        <f t="shared" si="148"/>
        <v>47.5</v>
      </c>
      <c r="W912" s="16">
        <f t="shared" si="149"/>
        <v>48.125</v>
      </c>
    </row>
    <row r="913" spans="1:23" ht="13.5" x14ac:dyDescent="0.25">
      <c r="A913" s="3">
        <v>43335</v>
      </c>
      <c r="B913" s="2">
        <v>5.2035999999999998</v>
      </c>
      <c r="C913" s="2">
        <v>40.942198640385357</v>
      </c>
      <c r="D913" s="2">
        <v>1.0280455339517935E-2</v>
      </c>
      <c r="E913" s="2">
        <v>-1.5157290040391335E-2</v>
      </c>
      <c r="F913" s="2">
        <v>5.2587400000000004</v>
      </c>
      <c r="G913" s="2">
        <v>5.27712</v>
      </c>
      <c r="H913" s="2">
        <v>5.2838499999999993</v>
      </c>
      <c r="I913" s="2">
        <v>5.2560459999999987</v>
      </c>
      <c r="J913" s="13">
        <v>4.5074720000000035</v>
      </c>
      <c r="K913" s="13" t="s">
        <v>55</v>
      </c>
      <c r="L913" s="13" t="s">
        <v>48</v>
      </c>
      <c r="M913" s="13" t="s">
        <v>47</v>
      </c>
      <c r="N913" s="16">
        <f t="shared" si="140"/>
        <v>50</v>
      </c>
      <c r="O913" s="16">
        <f t="shared" si="141"/>
        <v>100</v>
      </c>
      <c r="P913" s="16">
        <f t="shared" si="142"/>
        <v>50</v>
      </c>
      <c r="Q913" s="16">
        <f t="shared" si="143"/>
        <v>0</v>
      </c>
      <c r="R913" s="17">
        <f t="shared" si="144"/>
        <v>60</v>
      </c>
      <c r="S913" s="17">
        <f t="shared" si="145"/>
        <v>47.5</v>
      </c>
      <c r="T913" s="17">
        <f t="shared" si="146"/>
        <v>35</v>
      </c>
      <c r="U913" s="17">
        <f t="shared" si="147"/>
        <v>50</v>
      </c>
      <c r="V913" s="16">
        <f t="shared" si="148"/>
        <v>47.5</v>
      </c>
      <c r="W913" s="16">
        <f t="shared" si="149"/>
        <v>48.125</v>
      </c>
    </row>
    <row r="914" spans="1:23" ht="13.5" x14ac:dyDescent="0.25">
      <c r="A914" s="3">
        <v>43336</v>
      </c>
      <c r="B914" s="2">
        <v>5.2342000000000004</v>
      </c>
      <c r="C914" s="2">
        <v>45.718051592076421</v>
      </c>
      <c r="D914" s="2">
        <v>1.0801647400579206E-2</v>
      </c>
      <c r="E914" s="2">
        <v>-1.4889494766172176E-2</v>
      </c>
      <c r="F914" s="2">
        <v>5.24648</v>
      </c>
      <c r="G914" s="2">
        <v>5.2740500000000008</v>
      </c>
      <c r="H914" s="2">
        <v>5.279255</v>
      </c>
      <c r="I914" s="2">
        <v>5.253595999999999</v>
      </c>
      <c r="J914" s="13">
        <v>4.5151570000000039</v>
      </c>
      <c r="K914" s="13" t="s">
        <v>55</v>
      </c>
      <c r="L914" s="13" t="s">
        <v>48</v>
      </c>
      <c r="M914" s="13" t="s">
        <v>47</v>
      </c>
      <c r="N914" s="16">
        <f t="shared" si="140"/>
        <v>50</v>
      </c>
      <c r="O914" s="16">
        <f t="shared" si="141"/>
        <v>100</v>
      </c>
      <c r="P914" s="16">
        <f t="shared" si="142"/>
        <v>50</v>
      </c>
      <c r="Q914" s="16">
        <f t="shared" si="143"/>
        <v>0</v>
      </c>
      <c r="R914" s="17">
        <f t="shared" si="144"/>
        <v>60</v>
      </c>
      <c r="S914" s="17">
        <f t="shared" si="145"/>
        <v>47.5</v>
      </c>
      <c r="T914" s="17">
        <f t="shared" si="146"/>
        <v>35</v>
      </c>
      <c r="U914" s="17">
        <f t="shared" si="147"/>
        <v>50</v>
      </c>
      <c r="V914" s="16">
        <f t="shared" si="148"/>
        <v>47.5</v>
      </c>
      <c r="W914" s="16">
        <f t="shared" si="149"/>
        <v>48.125</v>
      </c>
    </row>
    <row r="915" spans="1:23" ht="13.5" x14ac:dyDescent="0.25">
      <c r="A915" s="3">
        <v>43339</v>
      </c>
      <c r="B915" s="2">
        <v>5.2159000000000004</v>
      </c>
      <c r="C915" s="2">
        <v>43.454834974430796</v>
      </c>
      <c r="D915" s="2">
        <v>1.7499998475194012E-2</v>
      </c>
      <c r="E915" s="2">
        <v>-1.1687337005142235E-2</v>
      </c>
      <c r="F915" s="2">
        <v>5.2305600000000005</v>
      </c>
      <c r="G915" s="2">
        <v>5.2660900000000002</v>
      </c>
      <c r="H915" s="2">
        <v>5.2798699999999998</v>
      </c>
      <c r="I915" s="2">
        <v>5.2509019999999991</v>
      </c>
      <c r="J915" s="13">
        <v>4.5227505000000034</v>
      </c>
      <c r="K915" s="13" t="s">
        <v>55</v>
      </c>
      <c r="L915" s="13" t="s">
        <v>48</v>
      </c>
      <c r="M915" s="13" t="s">
        <v>47</v>
      </c>
      <c r="N915" s="16">
        <f t="shared" si="140"/>
        <v>50</v>
      </c>
      <c r="O915" s="16">
        <f t="shared" si="141"/>
        <v>100</v>
      </c>
      <c r="P915" s="16">
        <f t="shared" si="142"/>
        <v>50</v>
      </c>
      <c r="Q915" s="16">
        <f t="shared" si="143"/>
        <v>0</v>
      </c>
      <c r="R915" s="17">
        <f t="shared" si="144"/>
        <v>60</v>
      </c>
      <c r="S915" s="17">
        <f t="shared" si="145"/>
        <v>47.5</v>
      </c>
      <c r="T915" s="17">
        <f t="shared" si="146"/>
        <v>35</v>
      </c>
      <c r="U915" s="17">
        <f t="shared" si="147"/>
        <v>50</v>
      </c>
      <c r="V915" s="16">
        <f t="shared" si="148"/>
        <v>47.5</v>
      </c>
      <c r="W915" s="16">
        <f t="shared" si="149"/>
        <v>48.125</v>
      </c>
    </row>
    <row r="916" spans="1:23" ht="13.5" x14ac:dyDescent="0.25">
      <c r="A916" s="3">
        <v>43340</v>
      </c>
      <c r="B916" s="2">
        <v>5.2035999999999998</v>
      </c>
      <c r="C916" s="2">
        <v>41.951604101737423</v>
      </c>
      <c r="D916" s="2">
        <v>2.9074490075245762E-2</v>
      </c>
      <c r="E916" s="2">
        <v>-6.585264959498357E-3</v>
      </c>
      <c r="F916" s="2">
        <v>5.218300000000001</v>
      </c>
      <c r="G916" s="2">
        <v>5.2538400000000003</v>
      </c>
      <c r="H916" s="2">
        <v>5.2798699999999998</v>
      </c>
      <c r="I916" s="2">
        <v>5.248208</v>
      </c>
      <c r="J916" s="13">
        <v>4.5302825000000038</v>
      </c>
      <c r="K916" s="13" t="s">
        <v>55</v>
      </c>
      <c r="L916" s="13" t="s">
        <v>48</v>
      </c>
      <c r="M916" s="13" t="s">
        <v>47</v>
      </c>
      <c r="N916" s="16">
        <f t="shared" si="140"/>
        <v>50</v>
      </c>
      <c r="O916" s="16">
        <f t="shared" si="141"/>
        <v>100</v>
      </c>
      <c r="P916" s="16">
        <f t="shared" si="142"/>
        <v>50</v>
      </c>
      <c r="Q916" s="16">
        <f t="shared" si="143"/>
        <v>0</v>
      </c>
      <c r="R916" s="17">
        <f t="shared" si="144"/>
        <v>60</v>
      </c>
      <c r="S916" s="17">
        <f t="shared" si="145"/>
        <v>47.5</v>
      </c>
      <c r="T916" s="17">
        <f t="shared" si="146"/>
        <v>35</v>
      </c>
      <c r="U916" s="17">
        <f t="shared" si="147"/>
        <v>50</v>
      </c>
      <c r="V916" s="16">
        <f t="shared" si="148"/>
        <v>47.5</v>
      </c>
      <c r="W916" s="16">
        <f t="shared" si="149"/>
        <v>48.125</v>
      </c>
    </row>
    <row r="917" spans="1:23" ht="13.5" x14ac:dyDescent="0.25">
      <c r="A917" s="3">
        <v>43341</v>
      </c>
      <c r="B917" s="2">
        <v>5.0872999999999999</v>
      </c>
      <c r="C917" s="2">
        <v>31.023633287673476</v>
      </c>
      <c r="D917" s="2">
        <v>4.3114624632834442E-2</v>
      </c>
      <c r="E917" s="2">
        <v>-3.3345569339605042E-3</v>
      </c>
      <c r="F917" s="2">
        <v>5.1889200000000004</v>
      </c>
      <c r="G917" s="2">
        <v>5.2330199999999998</v>
      </c>
      <c r="H917" s="2">
        <v>5.2679299999999989</v>
      </c>
      <c r="I917" s="2">
        <v>5.2438000000000011</v>
      </c>
      <c r="J917" s="13">
        <v>4.5370435000000038</v>
      </c>
      <c r="K917" s="13" t="s">
        <v>55</v>
      </c>
      <c r="L917" s="13" t="s">
        <v>48</v>
      </c>
      <c r="M917" s="13" t="s">
        <v>47</v>
      </c>
      <c r="N917" s="16">
        <f t="shared" si="140"/>
        <v>50</v>
      </c>
      <c r="O917" s="16">
        <f t="shared" si="141"/>
        <v>100</v>
      </c>
      <c r="P917" s="16">
        <f t="shared" si="142"/>
        <v>50</v>
      </c>
      <c r="Q917" s="16">
        <f t="shared" si="143"/>
        <v>0</v>
      </c>
      <c r="R917" s="17">
        <f t="shared" si="144"/>
        <v>60</v>
      </c>
      <c r="S917" s="17">
        <f t="shared" si="145"/>
        <v>47.5</v>
      </c>
      <c r="T917" s="17">
        <f t="shared" si="146"/>
        <v>35</v>
      </c>
      <c r="U917" s="17">
        <f t="shared" si="147"/>
        <v>50</v>
      </c>
      <c r="V917" s="16">
        <f t="shared" si="148"/>
        <v>47.5</v>
      </c>
      <c r="W917" s="16">
        <f t="shared" si="149"/>
        <v>48.125</v>
      </c>
    </row>
    <row r="918" spans="1:23" ht="13.5" x14ac:dyDescent="0.25">
      <c r="A918" s="3">
        <v>43342</v>
      </c>
      <c r="B918" s="2">
        <v>5.1424000000000003</v>
      </c>
      <c r="C918" s="2">
        <v>39.115591206562137</v>
      </c>
      <c r="D918" s="2">
        <v>5.1914563392963409E-2</v>
      </c>
      <c r="E918" s="2">
        <v>-1.4733801521434188E-3</v>
      </c>
      <c r="F918" s="2">
        <v>5.1766800000000002</v>
      </c>
      <c r="G918" s="2">
        <v>5.2177100000000003</v>
      </c>
      <c r="H918" s="2">
        <v>5.2587449999999993</v>
      </c>
      <c r="I918" s="2">
        <v>5.2425760000000006</v>
      </c>
      <c r="J918" s="13">
        <v>4.5440800000000046</v>
      </c>
      <c r="K918" s="13" t="s">
        <v>55</v>
      </c>
      <c r="L918" s="13" t="s">
        <v>48</v>
      </c>
      <c r="M918" s="13" t="s">
        <v>47</v>
      </c>
      <c r="N918" s="16">
        <f t="shared" si="140"/>
        <v>50</v>
      </c>
      <c r="O918" s="16">
        <f t="shared" si="141"/>
        <v>100</v>
      </c>
      <c r="P918" s="16">
        <f t="shared" si="142"/>
        <v>50</v>
      </c>
      <c r="Q918" s="16">
        <f t="shared" si="143"/>
        <v>0</v>
      </c>
      <c r="R918" s="17">
        <f t="shared" si="144"/>
        <v>60</v>
      </c>
      <c r="S918" s="17">
        <f t="shared" si="145"/>
        <v>47.5</v>
      </c>
      <c r="T918" s="17">
        <f t="shared" si="146"/>
        <v>35</v>
      </c>
      <c r="U918" s="17">
        <f t="shared" si="147"/>
        <v>50</v>
      </c>
      <c r="V918" s="16">
        <f t="shared" si="148"/>
        <v>47.5</v>
      </c>
      <c r="W918" s="16">
        <f t="shared" si="149"/>
        <v>48.125</v>
      </c>
    </row>
    <row r="919" spans="1:23" ht="13.5" x14ac:dyDescent="0.25">
      <c r="A919" s="3">
        <v>43343</v>
      </c>
      <c r="B919" s="2">
        <v>5.2035999999999998</v>
      </c>
      <c r="C919" s="2">
        <v>46.607887021988375</v>
      </c>
      <c r="D919" s="2">
        <v>5.542887936294516E-2</v>
      </c>
      <c r="E919" s="2">
        <v>-1.6074279352333296E-3</v>
      </c>
      <c r="F919" s="2">
        <v>5.17056</v>
      </c>
      <c r="G919" s="2">
        <v>5.20852</v>
      </c>
      <c r="H919" s="2">
        <v>5.2507849999999987</v>
      </c>
      <c r="I919" s="2">
        <v>5.2425759999999988</v>
      </c>
      <c r="J919" s="13">
        <v>4.5514225000000046</v>
      </c>
      <c r="K919" s="13" t="s">
        <v>55</v>
      </c>
      <c r="L919" s="13" t="s">
        <v>48</v>
      </c>
      <c r="M919" s="13" t="s">
        <v>47</v>
      </c>
      <c r="N919" s="16">
        <f t="shared" si="140"/>
        <v>50</v>
      </c>
      <c r="O919" s="16">
        <f t="shared" si="141"/>
        <v>100</v>
      </c>
      <c r="P919" s="16">
        <f t="shared" si="142"/>
        <v>50</v>
      </c>
      <c r="Q919" s="16">
        <f t="shared" si="143"/>
        <v>0</v>
      </c>
      <c r="R919" s="17">
        <f t="shared" si="144"/>
        <v>60</v>
      </c>
      <c r="S919" s="17">
        <f t="shared" si="145"/>
        <v>47.5</v>
      </c>
      <c r="T919" s="17">
        <f t="shared" si="146"/>
        <v>35</v>
      </c>
      <c r="U919" s="17">
        <f t="shared" si="147"/>
        <v>50</v>
      </c>
      <c r="V919" s="16">
        <f t="shared" si="148"/>
        <v>47.5</v>
      </c>
      <c r="W919" s="16">
        <f t="shared" si="149"/>
        <v>48.125</v>
      </c>
    </row>
    <row r="920" spans="1:23" ht="13.5" x14ac:dyDescent="0.25">
      <c r="A920" s="3">
        <v>43346</v>
      </c>
      <c r="B920" s="2">
        <v>5.2035999999999998</v>
      </c>
      <c r="C920" s="2">
        <v>46.607887021988375</v>
      </c>
      <c r="D920" s="2">
        <v>5.8597886127312648E-2</v>
      </c>
      <c r="E920" s="2">
        <v>-5.0717235323474606E-3</v>
      </c>
      <c r="F920" s="2">
        <v>5.1680999999999999</v>
      </c>
      <c r="G920" s="2">
        <v>5.1993300000000007</v>
      </c>
      <c r="H920" s="2">
        <v>5.2446599999999988</v>
      </c>
      <c r="I920" s="2">
        <v>5.2425760000000006</v>
      </c>
      <c r="J920" s="13">
        <v>4.558954500000004</v>
      </c>
      <c r="K920" s="13" t="s">
        <v>51</v>
      </c>
      <c r="L920" s="13" t="s">
        <v>54</v>
      </c>
      <c r="M920" s="13" t="s">
        <v>53</v>
      </c>
      <c r="N920" s="16">
        <f t="shared" si="140"/>
        <v>50</v>
      </c>
      <c r="O920" s="16">
        <f t="shared" si="141"/>
        <v>100</v>
      </c>
      <c r="P920" s="16">
        <f t="shared" si="142"/>
        <v>50</v>
      </c>
      <c r="Q920" s="16">
        <f t="shared" si="143"/>
        <v>66.5</v>
      </c>
      <c r="R920" s="17">
        <f t="shared" si="144"/>
        <v>69.974999999999994</v>
      </c>
      <c r="S920" s="17">
        <f t="shared" si="145"/>
        <v>64.125</v>
      </c>
      <c r="T920" s="17">
        <f t="shared" si="146"/>
        <v>64.924999999999997</v>
      </c>
      <c r="U920" s="17">
        <f t="shared" si="147"/>
        <v>66.625</v>
      </c>
      <c r="V920" s="16">
        <f t="shared" si="148"/>
        <v>66.341666666666654</v>
      </c>
      <c r="W920" s="16">
        <f t="shared" si="149"/>
        <v>66.412499999999994</v>
      </c>
    </row>
    <row r="921" spans="1:23" ht="13.5" x14ac:dyDescent="0.25">
      <c r="A921" s="3">
        <v>43347</v>
      </c>
      <c r="B921" s="2">
        <v>5.2035999999999998</v>
      </c>
      <c r="C921" s="2">
        <v>46.607887021988375</v>
      </c>
      <c r="D921" s="2">
        <v>5.6752545146377287E-2</v>
      </c>
      <c r="E921" s="2">
        <v>-1.1519421127389009E-2</v>
      </c>
      <c r="F921" s="2">
        <v>5.1680999999999999</v>
      </c>
      <c r="G921" s="2">
        <v>5.1932000000000009</v>
      </c>
      <c r="H921" s="2">
        <v>5.2385349999999979</v>
      </c>
      <c r="I921" s="2">
        <v>5.2425760000000006</v>
      </c>
      <c r="J921" s="13">
        <v>4.5662970000000049</v>
      </c>
      <c r="K921" s="13" t="s">
        <v>51</v>
      </c>
      <c r="L921" s="13" t="s">
        <v>50</v>
      </c>
      <c r="M921" s="13" t="s">
        <v>54</v>
      </c>
      <c r="N921" s="16">
        <f t="shared" si="140"/>
        <v>50</v>
      </c>
      <c r="O921" s="16">
        <f t="shared" si="141"/>
        <v>100</v>
      </c>
      <c r="P921" s="16">
        <f t="shared" si="142"/>
        <v>50</v>
      </c>
      <c r="Q921" s="16">
        <f t="shared" si="143"/>
        <v>66</v>
      </c>
      <c r="R921" s="17">
        <f t="shared" si="144"/>
        <v>69.900000000000006</v>
      </c>
      <c r="S921" s="17">
        <f t="shared" si="145"/>
        <v>64</v>
      </c>
      <c r="T921" s="17">
        <f t="shared" si="146"/>
        <v>64.7</v>
      </c>
      <c r="U921" s="17">
        <f t="shared" si="147"/>
        <v>66.5</v>
      </c>
      <c r="V921" s="16">
        <f t="shared" si="148"/>
        <v>66.2</v>
      </c>
      <c r="W921" s="16">
        <f t="shared" si="149"/>
        <v>66.275000000000006</v>
      </c>
    </row>
    <row r="922" spans="1:23" ht="13.5" x14ac:dyDescent="0.25">
      <c r="A922" s="3">
        <v>43348</v>
      </c>
      <c r="B922" s="2">
        <v>5.1424000000000003</v>
      </c>
      <c r="C922" s="2">
        <v>40.398755493834486</v>
      </c>
      <c r="D922" s="2">
        <v>5.5168844433151065E-2</v>
      </c>
      <c r="E922" s="2">
        <v>-1.7671321762012752E-2</v>
      </c>
      <c r="F922" s="2">
        <v>5.1791200000000002</v>
      </c>
      <c r="G922" s="2">
        <v>5.1840200000000012</v>
      </c>
      <c r="H922" s="2">
        <v>5.2336349999999978</v>
      </c>
      <c r="I922" s="2">
        <v>5.2401260000000001</v>
      </c>
      <c r="J922" s="13">
        <v>4.5735230000000042</v>
      </c>
      <c r="K922" s="13" t="s">
        <v>51</v>
      </c>
      <c r="L922" s="13" t="s">
        <v>50</v>
      </c>
      <c r="M922" s="13" t="s">
        <v>52</v>
      </c>
      <c r="N922" s="16">
        <f t="shared" si="140"/>
        <v>50</v>
      </c>
      <c r="O922" s="16">
        <f t="shared" si="141"/>
        <v>100</v>
      </c>
      <c r="P922" s="16">
        <f t="shared" si="142"/>
        <v>50</v>
      </c>
      <c r="Q922" s="16">
        <f t="shared" si="143"/>
        <v>100</v>
      </c>
      <c r="R922" s="17">
        <f t="shared" si="144"/>
        <v>75</v>
      </c>
      <c r="S922" s="17">
        <f t="shared" si="145"/>
        <v>72.5</v>
      </c>
      <c r="T922" s="17">
        <f t="shared" si="146"/>
        <v>80</v>
      </c>
      <c r="U922" s="17">
        <f t="shared" si="147"/>
        <v>75</v>
      </c>
      <c r="V922" s="16">
        <f t="shared" si="148"/>
        <v>75.833333333333329</v>
      </c>
      <c r="W922" s="16">
        <f t="shared" si="149"/>
        <v>75.625</v>
      </c>
    </row>
    <row r="923" spans="1:23" ht="13.5" x14ac:dyDescent="0.25">
      <c r="A923" s="3">
        <v>43349</v>
      </c>
      <c r="B923" s="2">
        <v>4.8975</v>
      </c>
      <c r="C923" s="2">
        <v>25.66454089063491</v>
      </c>
      <c r="D923" s="2">
        <v>6.7778550775401847E-2</v>
      </c>
      <c r="E923" s="2">
        <v>-2.1321435045130559E-2</v>
      </c>
      <c r="F923" s="2">
        <v>5.1301399999999999</v>
      </c>
      <c r="G923" s="2">
        <v>5.1534100000000009</v>
      </c>
      <c r="H923" s="2">
        <v>5.2152649999999978</v>
      </c>
      <c r="I923" s="2">
        <v>5.2309419999999989</v>
      </c>
      <c r="J923" s="13">
        <v>4.5793350000000039</v>
      </c>
      <c r="K923" s="13" t="s">
        <v>55</v>
      </c>
      <c r="L923" s="13" t="s">
        <v>48</v>
      </c>
      <c r="M923" s="13" t="s">
        <v>47</v>
      </c>
      <c r="N923" s="16">
        <f t="shared" si="140"/>
        <v>50</v>
      </c>
      <c r="O923" s="16">
        <f t="shared" si="141"/>
        <v>100</v>
      </c>
      <c r="P923" s="16">
        <f t="shared" si="142"/>
        <v>50</v>
      </c>
      <c r="Q923" s="16">
        <f t="shared" si="143"/>
        <v>0</v>
      </c>
      <c r="R923" s="17">
        <f t="shared" si="144"/>
        <v>60</v>
      </c>
      <c r="S923" s="17">
        <f t="shared" si="145"/>
        <v>47.5</v>
      </c>
      <c r="T923" s="17">
        <f t="shared" si="146"/>
        <v>35</v>
      </c>
      <c r="U923" s="17">
        <f t="shared" si="147"/>
        <v>50</v>
      </c>
      <c r="V923" s="16">
        <f t="shared" si="148"/>
        <v>47.5</v>
      </c>
      <c r="W923" s="16">
        <f t="shared" si="149"/>
        <v>48.125</v>
      </c>
    </row>
    <row r="924" spans="1:23" ht="13.5" x14ac:dyDescent="0.25">
      <c r="A924" s="3">
        <v>43350</v>
      </c>
      <c r="B924" s="2">
        <v>5.0445000000000002</v>
      </c>
      <c r="C924" s="2">
        <v>39.846418351092169</v>
      </c>
      <c r="D924" s="2">
        <v>7.4192667701376891E-2</v>
      </c>
      <c r="E924" s="2">
        <v>-2.2659034226320113E-2</v>
      </c>
      <c r="F924" s="2">
        <v>5.0983199999999993</v>
      </c>
      <c r="G924" s="2">
        <v>5.1344400000000006</v>
      </c>
      <c r="H924" s="2">
        <v>5.2042449999999985</v>
      </c>
      <c r="I924" s="2">
        <v>5.2253100000000003</v>
      </c>
      <c r="J924" s="13">
        <v>4.5859530000000044</v>
      </c>
      <c r="K924" s="13" t="s">
        <v>55</v>
      </c>
      <c r="L924" s="13" t="s">
        <v>48</v>
      </c>
      <c r="M924" s="13" t="s">
        <v>47</v>
      </c>
      <c r="N924" s="16">
        <f t="shared" si="140"/>
        <v>50</v>
      </c>
      <c r="O924" s="16">
        <f t="shared" si="141"/>
        <v>100</v>
      </c>
      <c r="P924" s="16">
        <f t="shared" si="142"/>
        <v>50</v>
      </c>
      <c r="Q924" s="16">
        <f t="shared" si="143"/>
        <v>0</v>
      </c>
      <c r="R924" s="17">
        <f t="shared" si="144"/>
        <v>60</v>
      </c>
      <c r="S924" s="17">
        <f t="shared" si="145"/>
        <v>47.5</v>
      </c>
      <c r="T924" s="17">
        <f t="shared" si="146"/>
        <v>35</v>
      </c>
      <c r="U924" s="17">
        <f t="shared" si="147"/>
        <v>50</v>
      </c>
      <c r="V924" s="16">
        <f t="shared" si="148"/>
        <v>47.5</v>
      </c>
      <c r="W924" s="16">
        <f t="shared" si="149"/>
        <v>48.125</v>
      </c>
    </row>
    <row r="925" spans="1:23" ht="13.5" x14ac:dyDescent="0.25">
      <c r="A925" s="3">
        <v>43353</v>
      </c>
      <c r="B925" s="2">
        <v>5.0811999999999999</v>
      </c>
      <c r="C925" s="2">
        <v>42.781418967713392</v>
      </c>
      <c r="D925" s="2">
        <v>7.5000392726556342E-2</v>
      </c>
      <c r="E925" s="2">
        <v>-2.2238080260104737E-2</v>
      </c>
      <c r="F925" s="2">
        <v>5.0738399999999997</v>
      </c>
      <c r="G925" s="2">
        <v>5.1209700000000007</v>
      </c>
      <c r="H925" s="2">
        <v>5.1935299999999982</v>
      </c>
      <c r="I925" s="2">
        <v>5.2204119999999996</v>
      </c>
      <c r="J925" s="13">
        <v>4.5927545000000034</v>
      </c>
      <c r="K925" s="13" t="s">
        <v>55</v>
      </c>
      <c r="L925" s="13" t="s">
        <v>48</v>
      </c>
      <c r="M925" s="13" t="s">
        <v>47</v>
      </c>
      <c r="N925" s="16">
        <f t="shared" si="140"/>
        <v>50</v>
      </c>
      <c r="O925" s="16">
        <f t="shared" si="141"/>
        <v>100</v>
      </c>
      <c r="P925" s="16">
        <f t="shared" si="142"/>
        <v>50</v>
      </c>
      <c r="Q925" s="16">
        <f t="shared" si="143"/>
        <v>0</v>
      </c>
      <c r="R925" s="17">
        <f t="shared" si="144"/>
        <v>60</v>
      </c>
      <c r="S925" s="17">
        <f t="shared" si="145"/>
        <v>47.5</v>
      </c>
      <c r="T925" s="17">
        <f t="shared" si="146"/>
        <v>35</v>
      </c>
      <c r="U925" s="17">
        <f t="shared" si="147"/>
        <v>50</v>
      </c>
      <c r="V925" s="16">
        <f t="shared" si="148"/>
        <v>47.5</v>
      </c>
      <c r="W925" s="16">
        <f t="shared" si="149"/>
        <v>48.125</v>
      </c>
    </row>
    <row r="926" spans="1:23" ht="13.5" x14ac:dyDescent="0.25">
      <c r="A926" s="3">
        <v>43355</v>
      </c>
      <c r="B926" s="2">
        <v>5.0811999999999999</v>
      </c>
      <c r="C926" s="2">
        <v>42.781418967713385</v>
      </c>
      <c r="D926" s="2">
        <v>7.4421255436009304E-2</v>
      </c>
      <c r="E926" s="2">
        <v>-2.0498930841869954E-2</v>
      </c>
      <c r="F926" s="2">
        <v>5.0493599999999992</v>
      </c>
      <c r="G926" s="2">
        <v>5.1087300000000004</v>
      </c>
      <c r="H926" s="2">
        <v>5.1812849999999981</v>
      </c>
      <c r="I926" s="2">
        <v>5.2160040000000008</v>
      </c>
      <c r="J926" s="13">
        <v>4.599485000000004</v>
      </c>
      <c r="K926" s="13" t="s">
        <v>55</v>
      </c>
      <c r="L926" s="13" t="s">
        <v>48</v>
      </c>
      <c r="M926" s="13" t="s">
        <v>47</v>
      </c>
      <c r="N926" s="16">
        <f t="shared" si="140"/>
        <v>50</v>
      </c>
      <c r="O926" s="16">
        <f t="shared" si="141"/>
        <v>100</v>
      </c>
      <c r="P926" s="16">
        <f t="shared" si="142"/>
        <v>50</v>
      </c>
      <c r="Q926" s="16">
        <f t="shared" si="143"/>
        <v>0</v>
      </c>
      <c r="R926" s="17">
        <f t="shared" si="144"/>
        <v>60</v>
      </c>
      <c r="S926" s="17">
        <f t="shared" si="145"/>
        <v>47.5</v>
      </c>
      <c r="T926" s="17">
        <f t="shared" si="146"/>
        <v>35</v>
      </c>
      <c r="U926" s="17">
        <f t="shared" si="147"/>
        <v>50</v>
      </c>
      <c r="V926" s="16">
        <f t="shared" si="148"/>
        <v>47.5</v>
      </c>
      <c r="W926" s="16">
        <f t="shared" si="149"/>
        <v>48.125</v>
      </c>
    </row>
    <row r="927" spans="1:23" ht="13.5" x14ac:dyDescent="0.25">
      <c r="A927" s="3">
        <v>43356</v>
      </c>
      <c r="B927" s="2">
        <v>5.0750999999999999</v>
      </c>
      <c r="C927" s="2">
        <v>42.382789517539784</v>
      </c>
      <c r="D927" s="2">
        <v>5.7073825872919315E-2</v>
      </c>
      <c r="E927" s="2">
        <v>-1.5491286281691625E-2</v>
      </c>
      <c r="F927" s="2">
        <v>5.0358999999999998</v>
      </c>
      <c r="G927" s="2">
        <v>5.1075100000000004</v>
      </c>
      <c r="H927" s="2">
        <v>5.1702649999999988</v>
      </c>
      <c r="I927" s="2">
        <v>5.2128220000000001</v>
      </c>
      <c r="J927" s="13">
        <v>4.6059005000000033</v>
      </c>
      <c r="K927" s="13" t="s">
        <v>55</v>
      </c>
      <c r="L927" s="13" t="s">
        <v>48</v>
      </c>
      <c r="M927" s="13" t="s">
        <v>47</v>
      </c>
      <c r="N927" s="16">
        <f t="shared" si="140"/>
        <v>50</v>
      </c>
      <c r="O927" s="16">
        <f t="shared" si="141"/>
        <v>100</v>
      </c>
      <c r="P927" s="16">
        <f t="shared" si="142"/>
        <v>50</v>
      </c>
      <c r="Q927" s="16">
        <f t="shared" si="143"/>
        <v>0</v>
      </c>
      <c r="R927" s="17">
        <f t="shared" si="144"/>
        <v>60</v>
      </c>
      <c r="S927" s="17">
        <f t="shared" si="145"/>
        <v>47.5</v>
      </c>
      <c r="T927" s="17">
        <f t="shared" si="146"/>
        <v>35</v>
      </c>
      <c r="U927" s="17">
        <f t="shared" si="147"/>
        <v>50</v>
      </c>
      <c r="V927" s="16">
        <f t="shared" si="148"/>
        <v>47.5</v>
      </c>
      <c r="W927" s="16">
        <f t="shared" si="149"/>
        <v>48.125</v>
      </c>
    </row>
    <row r="928" spans="1:23" ht="13.5" x14ac:dyDescent="0.25">
      <c r="A928" s="3">
        <v>43357</v>
      </c>
      <c r="B928" s="2">
        <v>5.0260999999999996</v>
      </c>
      <c r="C928" s="2">
        <v>39.221331243451402</v>
      </c>
      <c r="D928" s="2">
        <v>5.5077704980209141E-2</v>
      </c>
      <c r="E928" s="2">
        <v>-8.682042575229169E-3</v>
      </c>
      <c r="F928" s="2">
        <v>5.0616199999999996</v>
      </c>
      <c r="G928" s="2">
        <v>5.0958800000000002</v>
      </c>
      <c r="H928" s="2">
        <v>5.1567949999999998</v>
      </c>
      <c r="I928" s="2">
        <v>5.2092719999999995</v>
      </c>
      <c r="J928" s="13">
        <v>4.6120945000000031</v>
      </c>
      <c r="K928" s="13" t="s">
        <v>55</v>
      </c>
      <c r="L928" s="13" t="s">
        <v>48</v>
      </c>
      <c r="M928" s="13" t="s">
        <v>49</v>
      </c>
      <c r="N928" s="16">
        <f t="shared" si="140"/>
        <v>50</v>
      </c>
      <c r="O928" s="16">
        <f t="shared" si="141"/>
        <v>100</v>
      </c>
      <c r="P928" s="16">
        <f t="shared" si="142"/>
        <v>50</v>
      </c>
      <c r="Q928" s="16">
        <f t="shared" si="143"/>
        <v>0</v>
      </c>
      <c r="R928" s="17">
        <f t="shared" si="144"/>
        <v>60</v>
      </c>
      <c r="S928" s="17">
        <f t="shared" si="145"/>
        <v>47.5</v>
      </c>
      <c r="T928" s="17">
        <f t="shared" si="146"/>
        <v>35</v>
      </c>
      <c r="U928" s="17">
        <f t="shared" si="147"/>
        <v>50</v>
      </c>
      <c r="V928" s="16">
        <f t="shared" si="148"/>
        <v>47.5</v>
      </c>
      <c r="W928" s="16">
        <f t="shared" si="149"/>
        <v>48.125</v>
      </c>
    </row>
    <row r="929" spans="1:23" ht="13.5" x14ac:dyDescent="0.25">
      <c r="A929" s="3">
        <v>43360</v>
      </c>
      <c r="B929" s="2">
        <v>5.0506000000000002</v>
      </c>
      <c r="C929" s="2">
        <v>41.568267882876789</v>
      </c>
      <c r="D929" s="2">
        <v>6.1812052372186344E-2</v>
      </c>
      <c r="E929" s="2">
        <v>1.1826067211014877E-3</v>
      </c>
      <c r="F929" s="2">
        <v>5.0628399999999996</v>
      </c>
      <c r="G929" s="2">
        <v>5.0805799999999994</v>
      </c>
      <c r="H929" s="2">
        <v>5.1445499999999997</v>
      </c>
      <c r="I929" s="2">
        <v>5.2064559999999984</v>
      </c>
      <c r="J929" s="13">
        <v>4.6184350000000034</v>
      </c>
      <c r="K929" s="13" t="s">
        <v>55</v>
      </c>
      <c r="L929" s="13" t="s">
        <v>48</v>
      </c>
      <c r="M929" s="13" t="s">
        <v>49</v>
      </c>
      <c r="N929" s="16">
        <f t="shared" si="140"/>
        <v>50</v>
      </c>
      <c r="O929" s="16">
        <f t="shared" si="141"/>
        <v>100</v>
      </c>
      <c r="P929" s="16">
        <f t="shared" si="142"/>
        <v>50</v>
      </c>
      <c r="Q929" s="16">
        <f t="shared" si="143"/>
        <v>0</v>
      </c>
      <c r="R929" s="17">
        <f t="shared" si="144"/>
        <v>60</v>
      </c>
      <c r="S929" s="17">
        <f t="shared" si="145"/>
        <v>47.5</v>
      </c>
      <c r="T929" s="17">
        <f t="shared" si="146"/>
        <v>35</v>
      </c>
      <c r="U929" s="17">
        <f t="shared" si="147"/>
        <v>50</v>
      </c>
      <c r="V929" s="16">
        <f t="shared" si="148"/>
        <v>47.5</v>
      </c>
      <c r="W929" s="16">
        <f t="shared" si="149"/>
        <v>48.125</v>
      </c>
    </row>
    <row r="930" spans="1:23" ht="13.5" x14ac:dyDescent="0.25">
      <c r="A930" s="3">
        <v>43361</v>
      </c>
      <c r="B930" s="2">
        <v>5.0199999999999996</v>
      </c>
      <c r="C930" s="2">
        <v>39.515869114444477</v>
      </c>
      <c r="D930" s="2">
        <v>7.0394096028325137E-2</v>
      </c>
      <c r="E930" s="2">
        <v>1.6371283360285906E-2</v>
      </c>
      <c r="F930" s="2">
        <v>5.0506000000000002</v>
      </c>
      <c r="G930" s="2">
        <v>5.0622200000000008</v>
      </c>
      <c r="H930" s="2">
        <v>5.1307749999999999</v>
      </c>
      <c r="I930" s="2">
        <v>5.2041299999999993</v>
      </c>
      <c r="J930" s="13">
        <v>4.6245750000000037</v>
      </c>
      <c r="K930" s="13" t="s">
        <v>55</v>
      </c>
      <c r="L930" s="13" t="s">
        <v>48</v>
      </c>
      <c r="M930" s="13" t="s">
        <v>47</v>
      </c>
      <c r="N930" s="16">
        <f t="shared" si="140"/>
        <v>50</v>
      </c>
      <c r="O930" s="16">
        <f t="shared" si="141"/>
        <v>100</v>
      </c>
      <c r="P930" s="16">
        <f t="shared" si="142"/>
        <v>50</v>
      </c>
      <c r="Q930" s="16">
        <f t="shared" si="143"/>
        <v>0</v>
      </c>
      <c r="R930" s="17">
        <f t="shared" si="144"/>
        <v>60</v>
      </c>
      <c r="S930" s="17">
        <f t="shared" si="145"/>
        <v>47.5</v>
      </c>
      <c r="T930" s="17">
        <f t="shared" si="146"/>
        <v>35</v>
      </c>
      <c r="U930" s="17">
        <f t="shared" si="147"/>
        <v>50</v>
      </c>
      <c r="V930" s="16">
        <f t="shared" si="148"/>
        <v>47.5</v>
      </c>
      <c r="W930" s="16">
        <f t="shared" si="149"/>
        <v>48.125</v>
      </c>
    </row>
    <row r="931" spans="1:23" ht="13.5" x14ac:dyDescent="0.25">
      <c r="A931" s="3">
        <v>43362</v>
      </c>
      <c r="B931" s="2">
        <v>5.0506000000000002</v>
      </c>
      <c r="C931" s="2">
        <v>42.569570491022382</v>
      </c>
      <c r="D931" s="2">
        <v>7.6141348510732954E-2</v>
      </c>
      <c r="E931" s="2">
        <v>3.4784339881460624E-2</v>
      </c>
      <c r="F931" s="2">
        <v>5.0444799999999992</v>
      </c>
      <c r="G931" s="2">
        <v>5.0469200000000001</v>
      </c>
      <c r="H931" s="2">
        <v>5.1200600000000005</v>
      </c>
      <c r="I931" s="2">
        <v>5.2016819999999981</v>
      </c>
      <c r="J931" s="13">
        <v>4.6312710000000035</v>
      </c>
      <c r="K931" s="13" t="s">
        <v>55</v>
      </c>
      <c r="L931" s="13" t="s">
        <v>48</v>
      </c>
      <c r="M931" s="13" t="s">
        <v>47</v>
      </c>
      <c r="N931" s="16">
        <f t="shared" si="140"/>
        <v>50</v>
      </c>
      <c r="O931" s="16">
        <f t="shared" si="141"/>
        <v>100</v>
      </c>
      <c r="P931" s="16">
        <f t="shared" si="142"/>
        <v>50</v>
      </c>
      <c r="Q931" s="16">
        <f t="shared" si="143"/>
        <v>0</v>
      </c>
      <c r="R931" s="17">
        <f t="shared" si="144"/>
        <v>60</v>
      </c>
      <c r="S931" s="17">
        <f t="shared" si="145"/>
        <v>47.5</v>
      </c>
      <c r="T931" s="17">
        <f t="shared" si="146"/>
        <v>35</v>
      </c>
      <c r="U931" s="17">
        <f t="shared" si="147"/>
        <v>50</v>
      </c>
      <c r="V931" s="16">
        <f t="shared" si="148"/>
        <v>47.5</v>
      </c>
      <c r="W931" s="16">
        <f t="shared" si="149"/>
        <v>48.125</v>
      </c>
    </row>
    <row r="932" spans="1:23" ht="13.5" x14ac:dyDescent="0.25">
      <c r="A932" s="3">
        <v>43363</v>
      </c>
      <c r="B932" s="2">
        <v>4.9588000000000001</v>
      </c>
      <c r="C932" s="2">
        <v>36.599656575867854</v>
      </c>
      <c r="D932" s="2">
        <v>7.8904679105089137E-2</v>
      </c>
      <c r="E932" s="2">
        <v>5.0417840454325138E-2</v>
      </c>
      <c r="F932" s="2">
        <v>5.0212199999999996</v>
      </c>
      <c r="G932" s="2">
        <v>5.0285600000000006</v>
      </c>
      <c r="H932" s="2">
        <v>5.1062900000000004</v>
      </c>
      <c r="I932" s="2">
        <v>5.1970299999999998</v>
      </c>
      <c r="J932" s="13">
        <v>4.637342000000003</v>
      </c>
      <c r="K932" s="13" t="s">
        <v>55</v>
      </c>
      <c r="L932" s="13" t="s">
        <v>48</v>
      </c>
      <c r="M932" s="13" t="s">
        <v>47</v>
      </c>
      <c r="N932" s="16">
        <f t="shared" si="140"/>
        <v>50</v>
      </c>
      <c r="O932" s="16">
        <f t="shared" si="141"/>
        <v>100</v>
      </c>
      <c r="P932" s="16">
        <f t="shared" si="142"/>
        <v>50</v>
      </c>
      <c r="Q932" s="16">
        <f t="shared" si="143"/>
        <v>0</v>
      </c>
      <c r="R932" s="17">
        <f t="shared" si="144"/>
        <v>60</v>
      </c>
      <c r="S932" s="17">
        <f t="shared" si="145"/>
        <v>47.5</v>
      </c>
      <c r="T932" s="17">
        <f t="shared" si="146"/>
        <v>35</v>
      </c>
      <c r="U932" s="17">
        <f t="shared" si="147"/>
        <v>50</v>
      </c>
      <c r="V932" s="16">
        <f t="shared" si="148"/>
        <v>47.5</v>
      </c>
      <c r="W932" s="16">
        <f t="shared" si="149"/>
        <v>48.125</v>
      </c>
    </row>
    <row r="933" spans="1:23" ht="13.5" x14ac:dyDescent="0.25">
      <c r="A933" s="3">
        <v>43364</v>
      </c>
      <c r="B933" s="2">
        <v>4.9588000000000001</v>
      </c>
      <c r="C933" s="2">
        <v>36.599656575867854</v>
      </c>
      <c r="D933" s="2">
        <v>4.4585867700607906E-2</v>
      </c>
      <c r="E933" s="2">
        <v>5.8349309712282221E-2</v>
      </c>
      <c r="F933" s="2">
        <v>5.0077599999999993</v>
      </c>
      <c r="G933" s="2">
        <v>5.0346899999999994</v>
      </c>
      <c r="H933" s="2">
        <v>5.0940500000000011</v>
      </c>
      <c r="I933" s="2">
        <v>5.1923779999999997</v>
      </c>
      <c r="J933" s="13">
        <v>4.643176000000004</v>
      </c>
      <c r="K933" s="13" t="s">
        <v>55</v>
      </c>
      <c r="L933" s="13" t="s">
        <v>48</v>
      </c>
      <c r="M933" s="13" t="s">
        <v>47</v>
      </c>
      <c r="N933" s="16">
        <f t="shared" si="140"/>
        <v>50</v>
      </c>
      <c r="O933" s="16">
        <f t="shared" si="141"/>
        <v>100</v>
      </c>
      <c r="P933" s="16">
        <f t="shared" si="142"/>
        <v>50</v>
      </c>
      <c r="Q933" s="16">
        <f t="shared" si="143"/>
        <v>0</v>
      </c>
      <c r="R933" s="17">
        <f t="shared" si="144"/>
        <v>60</v>
      </c>
      <c r="S933" s="17">
        <f t="shared" si="145"/>
        <v>47.5</v>
      </c>
      <c r="T933" s="17">
        <f t="shared" si="146"/>
        <v>35</v>
      </c>
      <c r="U933" s="17">
        <f t="shared" si="147"/>
        <v>50</v>
      </c>
      <c r="V933" s="16">
        <f t="shared" si="148"/>
        <v>47.5</v>
      </c>
      <c r="W933" s="16">
        <f t="shared" si="149"/>
        <v>48.125</v>
      </c>
    </row>
    <row r="934" spans="1:23" ht="13.5" x14ac:dyDescent="0.25">
      <c r="A934" s="3">
        <v>43367</v>
      </c>
      <c r="B934" s="2">
        <v>4.9588000000000001</v>
      </c>
      <c r="C934" s="2">
        <v>36.599656575867854</v>
      </c>
      <c r="D934" s="2">
        <v>3.9106618107917157E-2</v>
      </c>
      <c r="E934" s="2">
        <v>5.9103156829510423E-2</v>
      </c>
      <c r="F934" s="2">
        <v>4.9893999999999998</v>
      </c>
      <c r="G934" s="2">
        <v>5.0261199999999988</v>
      </c>
      <c r="H934" s="2">
        <v>5.0802800000000001</v>
      </c>
      <c r="I934" s="2">
        <v>5.1874820000000001</v>
      </c>
      <c r="J934" s="13">
        <v>4.6490100000000032</v>
      </c>
      <c r="K934" s="13" t="s">
        <v>55</v>
      </c>
      <c r="L934" s="13" t="s">
        <v>48</v>
      </c>
      <c r="M934" s="13" t="s">
        <v>47</v>
      </c>
      <c r="N934" s="16">
        <f t="shared" si="140"/>
        <v>50</v>
      </c>
      <c r="O934" s="16">
        <f t="shared" si="141"/>
        <v>100</v>
      </c>
      <c r="P934" s="16">
        <f t="shared" si="142"/>
        <v>50</v>
      </c>
      <c r="Q934" s="16">
        <f t="shared" si="143"/>
        <v>0</v>
      </c>
      <c r="R934" s="17">
        <f t="shared" si="144"/>
        <v>60</v>
      </c>
      <c r="S934" s="17">
        <f t="shared" si="145"/>
        <v>47.5</v>
      </c>
      <c r="T934" s="17">
        <f t="shared" si="146"/>
        <v>35</v>
      </c>
      <c r="U934" s="17">
        <f t="shared" si="147"/>
        <v>50</v>
      </c>
      <c r="V934" s="16">
        <f t="shared" si="148"/>
        <v>47.5</v>
      </c>
      <c r="W934" s="16">
        <f t="shared" si="149"/>
        <v>48.125</v>
      </c>
    </row>
    <row r="935" spans="1:23" ht="13.5" x14ac:dyDescent="0.25">
      <c r="A935" s="3">
        <v>43368</v>
      </c>
      <c r="B935" s="2">
        <v>4.9588000000000001</v>
      </c>
      <c r="C935" s="2">
        <v>36.599656575867854</v>
      </c>
      <c r="D935" s="2">
        <v>4.0990891297599141E-2</v>
      </c>
      <c r="E935" s="2">
        <v>5.4895664392946866E-2</v>
      </c>
      <c r="F935" s="2">
        <v>4.9771599999999996</v>
      </c>
      <c r="G935" s="2">
        <v>5.0138799999999986</v>
      </c>
      <c r="H935" s="2">
        <v>5.0674249999999992</v>
      </c>
      <c r="I935" s="2">
        <v>5.18283</v>
      </c>
      <c r="J935" s="13">
        <v>4.6548675000000035</v>
      </c>
      <c r="K935" s="13" t="s">
        <v>55</v>
      </c>
      <c r="L935" s="13" t="s">
        <v>48</v>
      </c>
      <c r="M935" s="13" t="s">
        <v>47</v>
      </c>
      <c r="N935" s="16">
        <f t="shared" si="140"/>
        <v>50</v>
      </c>
      <c r="O935" s="16">
        <f t="shared" si="141"/>
        <v>100</v>
      </c>
      <c r="P935" s="16">
        <f t="shared" si="142"/>
        <v>50</v>
      </c>
      <c r="Q935" s="16">
        <f t="shared" si="143"/>
        <v>0</v>
      </c>
      <c r="R935" s="17">
        <f t="shared" si="144"/>
        <v>60</v>
      </c>
      <c r="S935" s="17">
        <f t="shared" si="145"/>
        <v>47.5</v>
      </c>
      <c r="T935" s="17">
        <f t="shared" si="146"/>
        <v>35</v>
      </c>
      <c r="U935" s="17">
        <f t="shared" si="147"/>
        <v>50</v>
      </c>
      <c r="V935" s="16">
        <f t="shared" si="148"/>
        <v>47.5</v>
      </c>
      <c r="W935" s="16">
        <f t="shared" si="149"/>
        <v>48.125</v>
      </c>
    </row>
    <row r="936" spans="1:23" ht="13.5" x14ac:dyDescent="0.25">
      <c r="A936" s="3">
        <v>43369</v>
      </c>
      <c r="B936" s="2">
        <v>4.9343000000000004</v>
      </c>
      <c r="C936" s="2">
        <v>34.845464306386319</v>
      </c>
      <c r="D936" s="2">
        <v>4.5209727656494891E-2</v>
      </c>
      <c r="E936" s="2">
        <v>4.7385626735540559E-2</v>
      </c>
      <c r="F936" s="2">
        <v>4.9539</v>
      </c>
      <c r="G936" s="2">
        <v>4.9991899999999996</v>
      </c>
      <c r="H936" s="2">
        <v>5.0539599999999991</v>
      </c>
      <c r="I936" s="2">
        <v>5.1776879999999998</v>
      </c>
      <c r="J936" s="13">
        <v>4.6608160000000041</v>
      </c>
      <c r="K936" s="13" t="s">
        <v>55</v>
      </c>
      <c r="L936" s="13" t="s">
        <v>48</v>
      </c>
      <c r="M936" s="13" t="s">
        <v>47</v>
      </c>
      <c r="N936" s="16">
        <f t="shared" si="140"/>
        <v>50</v>
      </c>
      <c r="O936" s="16">
        <f t="shared" si="141"/>
        <v>100</v>
      </c>
      <c r="P936" s="16">
        <f t="shared" si="142"/>
        <v>50</v>
      </c>
      <c r="Q936" s="16">
        <f t="shared" si="143"/>
        <v>0</v>
      </c>
      <c r="R936" s="17">
        <f t="shared" si="144"/>
        <v>60</v>
      </c>
      <c r="S936" s="17">
        <f t="shared" si="145"/>
        <v>47.5</v>
      </c>
      <c r="T936" s="17">
        <f t="shared" si="146"/>
        <v>35</v>
      </c>
      <c r="U936" s="17">
        <f t="shared" si="147"/>
        <v>50</v>
      </c>
      <c r="V936" s="16">
        <f t="shared" si="148"/>
        <v>47.5</v>
      </c>
      <c r="W936" s="16">
        <f t="shared" si="149"/>
        <v>48.125</v>
      </c>
    </row>
    <row r="937" spans="1:23" ht="13.5" x14ac:dyDescent="0.25">
      <c r="A937" s="3">
        <v>43370</v>
      </c>
      <c r="B937" s="2">
        <v>4.9280999999999997</v>
      </c>
      <c r="C937" s="2">
        <v>34.396180576815439</v>
      </c>
      <c r="D937" s="2">
        <v>4.9194745001424955E-2</v>
      </c>
      <c r="E937" s="2">
        <v>3.5858370397001571E-2</v>
      </c>
      <c r="F937" s="2">
        <v>4.9477600000000006</v>
      </c>
      <c r="G937" s="2">
        <v>4.9844900000000001</v>
      </c>
      <c r="H937" s="2">
        <v>5.0459999999999994</v>
      </c>
      <c r="I937" s="2">
        <v>5.1724219999999992</v>
      </c>
      <c r="J937" s="13">
        <v>4.6667810000000038</v>
      </c>
      <c r="K937" s="13" t="s">
        <v>55</v>
      </c>
      <c r="L937" s="13" t="s">
        <v>50</v>
      </c>
      <c r="M937" s="13" t="s">
        <v>47</v>
      </c>
      <c r="N937" s="16">
        <f t="shared" si="140"/>
        <v>50</v>
      </c>
      <c r="O937" s="16">
        <f t="shared" si="141"/>
        <v>100</v>
      </c>
      <c r="P937" s="16">
        <f t="shared" si="142"/>
        <v>50</v>
      </c>
      <c r="Q937" s="16">
        <f t="shared" si="143"/>
        <v>33</v>
      </c>
      <c r="R937" s="17">
        <f t="shared" si="144"/>
        <v>64.95</v>
      </c>
      <c r="S937" s="17">
        <f t="shared" si="145"/>
        <v>55.75</v>
      </c>
      <c r="T937" s="17">
        <f t="shared" si="146"/>
        <v>49.85</v>
      </c>
      <c r="U937" s="17">
        <f t="shared" si="147"/>
        <v>58.25</v>
      </c>
      <c r="V937" s="16">
        <f t="shared" si="148"/>
        <v>56.85</v>
      </c>
      <c r="W937" s="16">
        <f t="shared" si="149"/>
        <v>57.2</v>
      </c>
    </row>
    <row r="938" spans="1:23" ht="13.5" x14ac:dyDescent="0.25">
      <c r="A938" s="3">
        <v>43371</v>
      </c>
      <c r="B938" s="2">
        <v>4.9219999999999997</v>
      </c>
      <c r="C938" s="2">
        <v>33.932611403812231</v>
      </c>
      <c r="D938" s="2">
        <v>4.6344889701852132E-2</v>
      </c>
      <c r="E938" s="2">
        <v>2.3654153119608792E-2</v>
      </c>
      <c r="F938" s="2">
        <v>4.9404000000000003</v>
      </c>
      <c r="G938" s="2">
        <v>4.9740799999999998</v>
      </c>
      <c r="H938" s="2">
        <v>5.03498</v>
      </c>
      <c r="I938" s="2">
        <v>5.1670340000000001</v>
      </c>
      <c r="J938" s="13">
        <v>4.6727155000000042</v>
      </c>
      <c r="K938" s="13" t="s">
        <v>55</v>
      </c>
      <c r="L938" s="13" t="s">
        <v>50</v>
      </c>
      <c r="M938" s="13" t="s">
        <v>47</v>
      </c>
      <c r="N938" s="16">
        <f t="shared" si="140"/>
        <v>50</v>
      </c>
      <c r="O938" s="16">
        <f t="shared" si="141"/>
        <v>100</v>
      </c>
      <c r="P938" s="16">
        <f t="shared" si="142"/>
        <v>50</v>
      </c>
      <c r="Q938" s="16">
        <f t="shared" si="143"/>
        <v>33</v>
      </c>
      <c r="R938" s="17">
        <f t="shared" si="144"/>
        <v>64.95</v>
      </c>
      <c r="S938" s="17">
        <f t="shared" si="145"/>
        <v>55.75</v>
      </c>
      <c r="T938" s="17">
        <f t="shared" si="146"/>
        <v>49.85</v>
      </c>
      <c r="U938" s="17">
        <f t="shared" si="147"/>
        <v>58.25</v>
      </c>
      <c r="V938" s="16">
        <f t="shared" si="148"/>
        <v>56.85</v>
      </c>
      <c r="W938" s="16">
        <f t="shared" si="149"/>
        <v>57.2</v>
      </c>
    </row>
    <row r="939" spans="1:23" ht="13.5" x14ac:dyDescent="0.25">
      <c r="A939" s="3">
        <v>43374</v>
      </c>
      <c r="B939" s="2">
        <v>4.9280999999999997</v>
      </c>
      <c r="C939" s="2">
        <v>34.877799145439724</v>
      </c>
      <c r="D939" s="2">
        <v>4.8087653900740435E-2</v>
      </c>
      <c r="E939" s="2">
        <v>1.0530342876006639E-2</v>
      </c>
      <c r="F939" s="2">
        <v>4.9342600000000001</v>
      </c>
      <c r="G939" s="2">
        <v>4.96183</v>
      </c>
      <c r="H939" s="2">
        <v>5.0212049999999993</v>
      </c>
      <c r="I939" s="2">
        <v>5.1617679999999995</v>
      </c>
      <c r="J939" s="13">
        <v>4.678680500000004</v>
      </c>
      <c r="K939" s="13" t="s">
        <v>55</v>
      </c>
      <c r="L939" s="13" t="s">
        <v>50</v>
      </c>
      <c r="M939" s="13" t="s">
        <v>47</v>
      </c>
      <c r="N939" s="16">
        <f t="shared" si="140"/>
        <v>50</v>
      </c>
      <c r="O939" s="16">
        <f t="shared" si="141"/>
        <v>100</v>
      </c>
      <c r="P939" s="16">
        <f t="shared" si="142"/>
        <v>50</v>
      </c>
      <c r="Q939" s="16">
        <f t="shared" si="143"/>
        <v>33</v>
      </c>
      <c r="R939" s="17">
        <f t="shared" si="144"/>
        <v>64.95</v>
      </c>
      <c r="S939" s="17">
        <f t="shared" si="145"/>
        <v>55.75</v>
      </c>
      <c r="T939" s="17">
        <f t="shared" si="146"/>
        <v>49.85</v>
      </c>
      <c r="U939" s="17">
        <f t="shared" si="147"/>
        <v>58.25</v>
      </c>
      <c r="V939" s="16">
        <f t="shared" si="148"/>
        <v>56.85</v>
      </c>
      <c r="W939" s="16">
        <f t="shared" si="149"/>
        <v>57.2</v>
      </c>
    </row>
    <row r="940" spans="1:23" ht="13.5" x14ac:dyDescent="0.25">
      <c r="A940" s="3">
        <v>43375</v>
      </c>
      <c r="B940" s="2">
        <v>4.9219999999999997</v>
      </c>
      <c r="C940" s="2">
        <v>34.348593364767382</v>
      </c>
      <c r="D940" s="2">
        <v>4.6045230935189529E-2</v>
      </c>
      <c r="E940" s="2">
        <v>-2.2687283886343116E-3</v>
      </c>
      <c r="F940" s="2">
        <v>4.9269000000000007</v>
      </c>
      <c r="G940" s="2">
        <v>4.9520299999999988</v>
      </c>
      <c r="H940" s="2">
        <v>5.0071249999999994</v>
      </c>
      <c r="I940" s="2">
        <v>5.1563800000000004</v>
      </c>
      <c r="J940" s="13">
        <v>4.6846385000000037</v>
      </c>
      <c r="K940" s="13" t="s">
        <v>55</v>
      </c>
      <c r="L940" s="13" t="s">
        <v>50</v>
      </c>
      <c r="M940" s="13" t="s">
        <v>47</v>
      </c>
      <c r="N940" s="16">
        <f t="shared" si="140"/>
        <v>50</v>
      </c>
      <c r="O940" s="16">
        <f t="shared" si="141"/>
        <v>100</v>
      </c>
      <c r="P940" s="16">
        <f t="shared" si="142"/>
        <v>50</v>
      </c>
      <c r="Q940" s="16">
        <f t="shared" si="143"/>
        <v>33</v>
      </c>
      <c r="R940" s="17">
        <f t="shared" si="144"/>
        <v>64.95</v>
      </c>
      <c r="S940" s="17">
        <f t="shared" si="145"/>
        <v>55.75</v>
      </c>
      <c r="T940" s="17">
        <f t="shared" si="146"/>
        <v>49.85</v>
      </c>
      <c r="U940" s="17">
        <f t="shared" si="147"/>
        <v>58.25</v>
      </c>
      <c r="V940" s="16">
        <f t="shared" si="148"/>
        <v>56.85</v>
      </c>
      <c r="W940" s="16">
        <f t="shared" si="149"/>
        <v>57.2</v>
      </c>
    </row>
    <row r="941" spans="1:23" ht="13.5" x14ac:dyDescent="0.25">
      <c r="A941" s="3">
        <v>43376</v>
      </c>
      <c r="B941" s="2">
        <v>4.8975</v>
      </c>
      <c r="C941" s="2">
        <v>32.233160118715688</v>
      </c>
      <c r="D941" s="2">
        <v>5.1559626264912062E-2</v>
      </c>
      <c r="E941" s="2">
        <v>-1.4815604583896897E-2</v>
      </c>
      <c r="F941" s="2">
        <v>4.9195399999999996</v>
      </c>
      <c r="G941" s="2">
        <v>4.9367199999999993</v>
      </c>
      <c r="H941" s="2">
        <v>4.9918199999999988</v>
      </c>
      <c r="I941" s="2">
        <v>5.1505020000000004</v>
      </c>
      <c r="J941" s="13">
        <v>4.6904740000000045</v>
      </c>
      <c r="K941" s="13" t="s">
        <v>55</v>
      </c>
      <c r="L941" s="13" t="s">
        <v>50</v>
      </c>
      <c r="M941" s="13" t="s">
        <v>47</v>
      </c>
      <c r="N941" s="16">
        <f t="shared" si="140"/>
        <v>50</v>
      </c>
      <c r="O941" s="16">
        <f t="shared" si="141"/>
        <v>100</v>
      </c>
      <c r="P941" s="16">
        <f t="shared" si="142"/>
        <v>50</v>
      </c>
      <c r="Q941" s="16">
        <f t="shared" si="143"/>
        <v>33</v>
      </c>
      <c r="R941" s="17">
        <f t="shared" si="144"/>
        <v>64.95</v>
      </c>
      <c r="S941" s="17">
        <f t="shared" si="145"/>
        <v>55.75</v>
      </c>
      <c r="T941" s="17">
        <f t="shared" si="146"/>
        <v>49.85</v>
      </c>
      <c r="U941" s="17">
        <f t="shared" si="147"/>
        <v>58.25</v>
      </c>
      <c r="V941" s="16">
        <f t="shared" si="148"/>
        <v>56.85</v>
      </c>
      <c r="W941" s="16">
        <f t="shared" si="149"/>
        <v>57.2</v>
      </c>
    </row>
    <row r="942" spans="1:23" ht="13.5" x14ac:dyDescent="0.25">
      <c r="A942" s="3">
        <v>43377</v>
      </c>
      <c r="B942" s="2">
        <v>4.8975</v>
      </c>
      <c r="C942" s="2">
        <v>32.233160118715688</v>
      </c>
      <c r="D942" s="2">
        <v>4.2914099799425287E-2</v>
      </c>
      <c r="E942" s="2">
        <v>-2.718368328365196E-2</v>
      </c>
      <c r="F942" s="2">
        <v>4.9134200000000003</v>
      </c>
      <c r="G942" s="2">
        <v>4.9305900000000005</v>
      </c>
      <c r="H942" s="2">
        <v>4.9795749999999988</v>
      </c>
      <c r="I942" s="2">
        <v>5.1446240000000003</v>
      </c>
      <c r="J942" s="13">
        <v>4.6963095000000035</v>
      </c>
      <c r="K942" s="13" t="s">
        <v>55</v>
      </c>
      <c r="L942" s="13" t="s">
        <v>50</v>
      </c>
      <c r="M942" s="13" t="s">
        <v>47</v>
      </c>
      <c r="N942" s="16">
        <f t="shared" si="140"/>
        <v>50</v>
      </c>
      <c r="O942" s="16">
        <f t="shared" si="141"/>
        <v>100</v>
      </c>
      <c r="P942" s="16">
        <f t="shared" si="142"/>
        <v>50</v>
      </c>
      <c r="Q942" s="16">
        <f t="shared" si="143"/>
        <v>33</v>
      </c>
      <c r="R942" s="17">
        <f t="shared" si="144"/>
        <v>64.95</v>
      </c>
      <c r="S942" s="17">
        <f t="shared" si="145"/>
        <v>55.75</v>
      </c>
      <c r="T942" s="17">
        <f t="shared" si="146"/>
        <v>49.85</v>
      </c>
      <c r="U942" s="17">
        <f t="shared" si="147"/>
        <v>58.25</v>
      </c>
      <c r="V942" s="16">
        <f t="shared" si="148"/>
        <v>56.85</v>
      </c>
      <c r="W942" s="16">
        <f t="shared" si="149"/>
        <v>57.2</v>
      </c>
    </row>
    <row r="943" spans="1:23" ht="13.5" x14ac:dyDescent="0.25">
      <c r="A943" s="3">
        <v>43378</v>
      </c>
      <c r="B943" s="2">
        <v>4.8975</v>
      </c>
      <c r="C943" s="2">
        <v>32.233160118715688</v>
      </c>
      <c r="D943" s="2">
        <v>3.6350065106528717E-2</v>
      </c>
      <c r="E943" s="2">
        <v>-3.7214283226386792E-2</v>
      </c>
      <c r="F943" s="2">
        <v>4.9085200000000002</v>
      </c>
      <c r="G943" s="2">
        <v>4.9244600000000007</v>
      </c>
      <c r="H943" s="2">
        <v>4.9795749999999979</v>
      </c>
      <c r="I943" s="2">
        <v>5.1360519999999994</v>
      </c>
      <c r="J943" s="13">
        <v>4.7020740000000041</v>
      </c>
      <c r="K943" s="13" t="s">
        <v>55</v>
      </c>
      <c r="L943" s="13" t="s">
        <v>50</v>
      </c>
      <c r="M943" s="13" t="s">
        <v>47</v>
      </c>
      <c r="N943" s="16">
        <f t="shared" si="140"/>
        <v>50</v>
      </c>
      <c r="O943" s="16">
        <f t="shared" si="141"/>
        <v>100</v>
      </c>
      <c r="P943" s="16">
        <f t="shared" si="142"/>
        <v>50</v>
      </c>
      <c r="Q943" s="16">
        <f t="shared" si="143"/>
        <v>33</v>
      </c>
      <c r="R943" s="17">
        <f t="shared" si="144"/>
        <v>64.95</v>
      </c>
      <c r="S943" s="17">
        <f t="shared" si="145"/>
        <v>55.75</v>
      </c>
      <c r="T943" s="17">
        <f t="shared" si="146"/>
        <v>49.85</v>
      </c>
      <c r="U943" s="17">
        <f t="shared" si="147"/>
        <v>58.25</v>
      </c>
      <c r="V943" s="16">
        <f t="shared" si="148"/>
        <v>56.85</v>
      </c>
      <c r="W943" s="16">
        <f t="shared" si="149"/>
        <v>57.2</v>
      </c>
    </row>
    <row r="944" spans="1:23" ht="13.5" x14ac:dyDescent="0.25">
      <c r="A944" s="3">
        <v>43381</v>
      </c>
      <c r="B944" s="2">
        <v>4.8975</v>
      </c>
      <c r="C944" s="2">
        <v>32.233160118715688</v>
      </c>
      <c r="D944" s="2">
        <v>3.1491632625125554E-2</v>
      </c>
      <c r="E944" s="2">
        <v>-4.3512860969486887E-2</v>
      </c>
      <c r="F944" s="2">
        <v>4.9024000000000001</v>
      </c>
      <c r="G944" s="2">
        <v>4.9183300000000001</v>
      </c>
      <c r="H944" s="2">
        <v>4.9722249999999972</v>
      </c>
      <c r="I944" s="2">
        <v>5.1274799999999994</v>
      </c>
      <c r="J944" s="13">
        <v>4.7078385000000038</v>
      </c>
      <c r="K944" s="13" t="s">
        <v>55</v>
      </c>
      <c r="L944" s="13" t="s">
        <v>50</v>
      </c>
      <c r="M944" s="13" t="s">
        <v>47</v>
      </c>
      <c r="N944" s="16">
        <f t="shared" si="140"/>
        <v>50</v>
      </c>
      <c r="O944" s="16">
        <f t="shared" si="141"/>
        <v>100</v>
      </c>
      <c r="P944" s="16">
        <f t="shared" si="142"/>
        <v>50</v>
      </c>
      <c r="Q944" s="16">
        <f t="shared" si="143"/>
        <v>33</v>
      </c>
      <c r="R944" s="17">
        <f t="shared" si="144"/>
        <v>64.95</v>
      </c>
      <c r="S944" s="17">
        <f t="shared" si="145"/>
        <v>55.75</v>
      </c>
      <c r="T944" s="17">
        <f t="shared" si="146"/>
        <v>49.85</v>
      </c>
      <c r="U944" s="17">
        <f t="shared" si="147"/>
        <v>58.25</v>
      </c>
      <c r="V944" s="16">
        <f t="shared" si="148"/>
        <v>56.85</v>
      </c>
      <c r="W944" s="16">
        <f t="shared" si="149"/>
        <v>57.2</v>
      </c>
    </row>
    <row r="945" spans="1:23" ht="13.5" x14ac:dyDescent="0.25">
      <c r="A945" s="3">
        <v>43382</v>
      </c>
      <c r="B945" s="2">
        <v>4.8975</v>
      </c>
      <c r="C945" s="2">
        <v>32.233160118715688</v>
      </c>
      <c r="D945" s="2">
        <v>2.8024864924595327E-2</v>
      </c>
      <c r="E945" s="2">
        <v>-4.7187196538318217E-2</v>
      </c>
      <c r="F945" s="2">
        <v>4.8975</v>
      </c>
      <c r="G945" s="2">
        <v>4.9122000000000003</v>
      </c>
      <c r="H945" s="2">
        <v>4.9630399999999977</v>
      </c>
      <c r="I945" s="2">
        <v>5.1213579999999999</v>
      </c>
      <c r="J945" s="13">
        <v>4.7136030000000035</v>
      </c>
      <c r="K945" s="13" t="s">
        <v>55</v>
      </c>
      <c r="L945" s="13" t="s">
        <v>50</v>
      </c>
      <c r="M945" s="13" t="s">
        <v>47</v>
      </c>
      <c r="N945" s="16">
        <f t="shared" si="140"/>
        <v>50</v>
      </c>
      <c r="O945" s="16">
        <f t="shared" si="141"/>
        <v>100</v>
      </c>
      <c r="P945" s="16">
        <f t="shared" si="142"/>
        <v>50</v>
      </c>
      <c r="Q945" s="16">
        <f t="shared" si="143"/>
        <v>33</v>
      </c>
      <c r="R945" s="17">
        <f t="shared" si="144"/>
        <v>64.95</v>
      </c>
      <c r="S945" s="17">
        <f t="shared" si="145"/>
        <v>55.75</v>
      </c>
      <c r="T945" s="17">
        <f t="shared" si="146"/>
        <v>49.85</v>
      </c>
      <c r="U945" s="17">
        <f t="shared" si="147"/>
        <v>58.25</v>
      </c>
      <c r="V945" s="16">
        <f t="shared" si="148"/>
        <v>56.85</v>
      </c>
      <c r="W945" s="16">
        <f t="shared" si="149"/>
        <v>57.2</v>
      </c>
    </row>
    <row r="946" spans="1:23" ht="13.5" x14ac:dyDescent="0.25">
      <c r="A946" s="3">
        <v>43383</v>
      </c>
      <c r="B946" s="2">
        <v>4.8975</v>
      </c>
      <c r="C946" s="2">
        <v>32.233160118715688</v>
      </c>
      <c r="D946" s="2">
        <v>2.1918709433585093E-2</v>
      </c>
      <c r="E946" s="2">
        <v>-4.9060817548641694E-2</v>
      </c>
      <c r="F946" s="2">
        <v>4.8975</v>
      </c>
      <c r="G946" s="2">
        <v>4.9085200000000002</v>
      </c>
      <c r="H946" s="2">
        <v>4.9538549999999972</v>
      </c>
      <c r="I946" s="2">
        <v>5.1152360000000003</v>
      </c>
      <c r="J946" s="13">
        <v>4.7193910000000043</v>
      </c>
      <c r="K946" s="13" t="s">
        <v>54</v>
      </c>
      <c r="L946" s="13" t="s">
        <v>54</v>
      </c>
      <c r="M946" s="13" t="s">
        <v>54</v>
      </c>
      <c r="N946" s="16">
        <f t="shared" si="140"/>
        <v>50</v>
      </c>
      <c r="O946" s="16">
        <f t="shared" si="141"/>
        <v>100</v>
      </c>
      <c r="P946" s="16">
        <f t="shared" si="142"/>
        <v>50</v>
      </c>
      <c r="Q946" s="16">
        <f t="shared" si="143"/>
        <v>33</v>
      </c>
      <c r="R946" s="17">
        <f t="shared" si="144"/>
        <v>64.95</v>
      </c>
      <c r="S946" s="17">
        <f t="shared" si="145"/>
        <v>55.75</v>
      </c>
      <c r="T946" s="17">
        <f t="shared" si="146"/>
        <v>49.85</v>
      </c>
      <c r="U946" s="17">
        <f t="shared" si="147"/>
        <v>58.25</v>
      </c>
      <c r="V946" s="16">
        <f t="shared" si="148"/>
        <v>56.85</v>
      </c>
      <c r="W946" s="16">
        <f t="shared" si="149"/>
        <v>57.2</v>
      </c>
    </row>
    <row r="947" spans="1:23" ht="13.5" x14ac:dyDescent="0.25">
      <c r="A947" s="3">
        <v>43384</v>
      </c>
      <c r="B947" s="2">
        <v>4.8975</v>
      </c>
      <c r="C947" s="2">
        <v>32.233160118715688</v>
      </c>
      <c r="D947" s="2">
        <v>1.6350425679276803E-2</v>
      </c>
      <c r="E947" s="2">
        <v>-5.020816937520263E-2</v>
      </c>
      <c r="F947" s="2">
        <v>4.8975</v>
      </c>
      <c r="G947" s="2">
        <v>4.9054599999999997</v>
      </c>
      <c r="H947" s="2">
        <v>4.9449749999999977</v>
      </c>
      <c r="I947" s="2">
        <v>5.1066640000000003</v>
      </c>
      <c r="J947" s="13">
        <v>4.7251555000000032</v>
      </c>
      <c r="K947" s="13" t="s">
        <v>54</v>
      </c>
      <c r="L947" s="13" t="s">
        <v>54</v>
      </c>
      <c r="M947" s="13" t="s">
        <v>54</v>
      </c>
      <c r="N947" s="16">
        <f t="shared" si="140"/>
        <v>50</v>
      </c>
      <c r="O947" s="16">
        <f t="shared" si="141"/>
        <v>100</v>
      </c>
      <c r="P947" s="16">
        <f t="shared" si="142"/>
        <v>50</v>
      </c>
      <c r="Q947" s="16">
        <f t="shared" si="143"/>
        <v>33</v>
      </c>
      <c r="R947" s="17">
        <f t="shared" si="144"/>
        <v>64.95</v>
      </c>
      <c r="S947" s="17">
        <f t="shared" si="145"/>
        <v>55.75</v>
      </c>
      <c r="T947" s="17">
        <f t="shared" si="146"/>
        <v>49.85</v>
      </c>
      <c r="U947" s="17">
        <f t="shared" si="147"/>
        <v>58.25</v>
      </c>
      <c r="V947" s="16">
        <f t="shared" si="148"/>
        <v>56.85</v>
      </c>
      <c r="W947" s="16">
        <f t="shared" si="149"/>
        <v>57.2</v>
      </c>
    </row>
    <row r="948" spans="1:23" ht="13.5" x14ac:dyDescent="0.25">
      <c r="A948" s="3">
        <v>43385</v>
      </c>
      <c r="B948" s="2">
        <v>4.8362999999999996</v>
      </c>
      <c r="C948" s="2">
        <v>25.613479093471426</v>
      </c>
      <c r="D948" s="2">
        <v>1.5745070308473608E-2</v>
      </c>
      <c r="E948" s="2">
        <v>-5.1410173539266128E-2</v>
      </c>
      <c r="F948" s="2">
        <v>4.8852599999999997</v>
      </c>
      <c r="G948" s="2">
        <v>4.8968900000000009</v>
      </c>
      <c r="H948" s="2">
        <v>4.9354849999999981</v>
      </c>
      <c r="I948" s="2">
        <v>5.0968679999999997</v>
      </c>
      <c r="J948" s="13">
        <v>4.7306140000000036</v>
      </c>
      <c r="K948" s="13" t="s">
        <v>55</v>
      </c>
      <c r="L948" s="13" t="s">
        <v>50</v>
      </c>
      <c r="M948" s="13" t="s">
        <v>47</v>
      </c>
      <c r="N948" s="16">
        <f t="shared" si="140"/>
        <v>50</v>
      </c>
      <c r="O948" s="16">
        <f t="shared" si="141"/>
        <v>100</v>
      </c>
      <c r="P948" s="16">
        <f t="shared" si="142"/>
        <v>50</v>
      </c>
      <c r="Q948" s="16">
        <f t="shared" si="143"/>
        <v>33</v>
      </c>
      <c r="R948" s="17">
        <f t="shared" si="144"/>
        <v>64.95</v>
      </c>
      <c r="S948" s="17">
        <f t="shared" si="145"/>
        <v>55.75</v>
      </c>
      <c r="T948" s="17">
        <f t="shared" si="146"/>
        <v>49.85</v>
      </c>
      <c r="U948" s="17">
        <f t="shared" si="147"/>
        <v>58.25</v>
      </c>
      <c r="V948" s="16">
        <f t="shared" si="148"/>
        <v>56.85</v>
      </c>
      <c r="W948" s="16">
        <f t="shared" si="149"/>
        <v>57.2</v>
      </c>
    </row>
    <row r="949" spans="1:23" ht="13.5" x14ac:dyDescent="0.25">
      <c r="A949" s="3">
        <v>43389</v>
      </c>
      <c r="B949" s="2">
        <v>4.8362999999999996</v>
      </c>
      <c r="C949" s="2">
        <v>25.613479093471426</v>
      </c>
      <c r="D949" s="2">
        <v>1.7006457749485726E-2</v>
      </c>
      <c r="E949" s="2">
        <v>-5.2661233255467454E-2</v>
      </c>
      <c r="F949" s="2">
        <v>4.8730199999999995</v>
      </c>
      <c r="G949" s="2">
        <v>4.8877100000000002</v>
      </c>
      <c r="H949" s="2">
        <v>4.924769999999997</v>
      </c>
      <c r="I949" s="2">
        <v>5.0863379999999996</v>
      </c>
      <c r="J949" s="13">
        <v>4.7357645000000046</v>
      </c>
      <c r="K949" s="13" t="s">
        <v>55</v>
      </c>
      <c r="L949" s="13" t="s">
        <v>50</v>
      </c>
      <c r="M949" s="13" t="s">
        <v>47</v>
      </c>
      <c r="N949" s="16">
        <f t="shared" si="140"/>
        <v>50</v>
      </c>
      <c r="O949" s="16">
        <f t="shared" si="141"/>
        <v>100</v>
      </c>
      <c r="P949" s="16">
        <f t="shared" si="142"/>
        <v>50</v>
      </c>
      <c r="Q949" s="16">
        <f t="shared" si="143"/>
        <v>33</v>
      </c>
      <c r="R949" s="17">
        <f t="shared" si="144"/>
        <v>64.95</v>
      </c>
      <c r="S949" s="17">
        <f t="shared" si="145"/>
        <v>55.75</v>
      </c>
      <c r="T949" s="17">
        <f t="shared" si="146"/>
        <v>49.85</v>
      </c>
      <c r="U949" s="17">
        <f t="shared" si="147"/>
        <v>58.25</v>
      </c>
      <c r="V949" s="16">
        <f t="shared" si="148"/>
        <v>56.85</v>
      </c>
      <c r="W949" s="16">
        <f t="shared" si="149"/>
        <v>57.2</v>
      </c>
    </row>
    <row r="950" spans="1:23" ht="13.5" x14ac:dyDescent="0.25">
      <c r="A950" s="3">
        <v>43390</v>
      </c>
      <c r="B950" s="2">
        <v>4.8362999999999996</v>
      </c>
      <c r="C950" s="2">
        <v>25.613479093471426</v>
      </c>
      <c r="D950" s="2">
        <v>1.7908610784473034E-2</v>
      </c>
      <c r="E950" s="2">
        <v>-5.3346263729753755E-2</v>
      </c>
      <c r="F950" s="2">
        <v>4.8607800000000001</v>
      </c>
      <c r="G950" s="2">
        <v>4.8791400000000005</v>
      </c>
      <c r="H950" s="2">
        <v>4.9155849999999974</v>
      </c>
      <c r="I950" s="2">
        <v>5.0765419999999999</v>
      </c>
      <c r="J950" s="13">
        <v>4.7409150000000038</v>
      </c>
      <c r="K950" s="13" t="s">
        <v>55</v>
      </c>
      <c r="L950" s="13" t="s">
        <v>50</v>
      </c>
      <c r="M950" s="13" t="s">
        <v>47</v>
      </c>
      <c r="N950" s="16">
        <f t="shared" si="140"/>
        <v>50</v>
      </c>
      <c r="O950" s="16">
        <f t="shared" si="141"/>
        <v>100</v>
      </c>
      <c r="P950" s="16">
        <f t="shared" si="142"/>
        <v>50</v>
      </c>
      <c r="Q950" s="16">
        <f t="shared" si="143"/>
        <v>33</v>
      </c>
      <c r="R950" s="17">
        <f t="shared" si="144"/>
        <v>64.95</v>
      </c>
      <c r="S950" s="17">
        <f t="shared" si="145"/>
        <v>55.75</v>
      </c>
      <c r="T950" s="17">
        <f t="shared" si="146"/>
        <v>49.85</v>
      </c>
      <c r="U950" s="17">
        <f t="shared" si="147"/>
        <v>58.25</v>
      </c>
      <c r="V950" s="16">
        <f t="shared" si="148"/>
        <v>56.85</v>
      </c>
      <c r="W950" s="16">
        <f t="shared" si="149"/>
        <v>57.2</v>
      </c>
    </row>
    <row r="951" spans="1:23" ht="13.5" x14ac:dyDescent="0.25">
      <c r="A951" s="3">
        <v>43391</v>
      </c>
      <c r="B951" s="2">
        <v>4.7812000000000001</v>
      </c>
      <c r="C951" s="2">
        <v>20.808161338974728</v>
      </c>
      <c r="D951" s="2">
        <v>1.9700227996676034E-2</v>
      </c>
      <c r="E951" s="2">
        <v>-5.3165060571755206E-2</v>
      </c>
      <c r="F951" s="2">
        <v>4.8375199999999996</v>
      </c>
      <c r="G951" s="2">
        <v>4.8675100000000002</v>
      </c>
      <c r="H951" s="2">
        <v>4.9021149999999976</v>
      </c>
      <c r="I951" s="2">
        <v>5.0656439999999998</v>
      </c>
      <c r="J951" s="13">
        <v>4.7458610000000041</v>
      </c>
      <c r="K951" s="13" t="s">
        <v>55</v>
      </c>
      <c r="L951" s="13" t="s">
        <v>50</v>
      </c>
      <c r="M951" s="13" t="s">
        <v>47</v>
      </c>
      <c r="N951" s="16">
        <f t="shared" si="140"/>
        <v>50</v>
      </c>
      <c r="O951" s="16">
        <f t="shared" si="141"/>
        <v>100</v>
      </c>
      <c r="P951" s="16">
        <f t="shared" si="142"/>
        <v>50</v>
      </c>
      <c r="Q951" s="16">
        <f t="shared" si="143"/>
        <v>33</v>
      </c>
      <c r="R951" s="17">
        <f t="shared" si="144"/>
        <v>64.95</v>
      </c>
      <c r="S951" s="17">
        <f t="shared" si="145"/>
        <v>55.75</v>
      </c>
      <c r="T951" s="17">
        <f t="shared" si="146"/>
        <v>49.85</v>
      </c>
      <c r="U951" s="17">
        <f t="shared" si="147"/>
        <v>58.25</v>
      </c>
      <c r="V951" s="16">
        <f t="shared" si="148"/>
        <v>56.85</v>
      </c>
      <c r="W951" s="16">
        <f t="shared" si="149"/>
        <v>57.2</v>
      </c>
    </row>
    <row r="952" spans="1:23" ht="13.5" x14ac:dyDescent="0.25">
      <c r="A952" s="3">
        <v>43392</v>
      </c>
      <c r="B952" s="2">
        <v>4.8362999999999996</v>
      </c>
      <c r="C952" s="2">
        <v>34.118821123868813</v>
      </c>
      <c r="D952" s="2">
        <v>1.8123287316816672E-2</v>
      </c>
      <c r="E952" s="2">
        <v>-5.1931979039247018E-2</v>
      </c>
      <c r="F952" s="2">
        <v>4.8252799999999993</v>
      </c>
      <c r="G952" s="2">
        <v>4.8613900000000001</v>
      </c>
      <c r="H952" s="2">
        <v>4.8959899999999985</v>
      </c>
      <c r="I952" s="2">
        <v>5.0575620000000008</v>
      </c>
      <c r="J952" s="13">
        <v>4.7509640000000051</v>
      </c>
      <c r="K952" s="13" t="s">
        <v>55</v>
      </c>
      <c r="L952" s="13" t="s">
        <v>50</v>
      </c>
      <c r="M952" s="13" t="s">
        <v>47</v>
      </c>
      <c r="N952" s="16">
        <f t="shared" si="140"/>
        <v>50</v>
      </c>
      <c r="O952" s="16">
        <f t="shared" si="141"/>
        <v>100</v>
      </c>
      <c r="P952" s="16">
        <f t="shared" si="142"/>
        <v>50</v>
      </c>
      <c r="Q952" s="16">
        <f t="shared" si="143"/>
        <v>33</v>
      </c>
      <c r="R952" s="17">
        <f t="shared" si="144"/>
        <v>64.95</v>
      </c>
      <c r="S952" s="17">
        <f t="shared" si="145"/>
        <v>55.75</v>
      </c>
      <c r="T952" s="17">
        <f t="shared" si="146"/>
        <v>49.85</v>
      </c>
      <c r="U952" s="17">
        <f t="shared" si="147"/>
        <v>58.25</v>
      </c>
      <c r="V952" s="16">
        <f t="shared" si="148"/>
        <v>56.85</v>
      </c>
      <c r="W952" s="16">
        <f t="shared" si="149"/>
        <v>57.2</v>
      </c>
    </row>
    <row r="953" spans="1:23" ht="13.5" x14ac:dyDescent="0.25">
      <c r="A953" s="3">
        <v>43395</v>
      </c>
      <c r="B953" s="2">
        <v>4.7873000000000001</v>
      </c>
      <c r="C953" s="2">
        <v>29.388170527024371</v>
      </c>
      <c r="D953" s="2">
        <v>2.1008324820439128E-2</v>
      </c>
      <c r="E953" s="2">
        <v>-5.0129922790427328E-2</v>
      </c>
      <c r="F953" s="2">
        <v>4.8154799999999991</v>
      </c>
      <c r="G953" s="2">
        <v>4.8503699999999998</v>
      </c>
      <c r="H953" s="2">
        <v>4.887414999999999</v>
      </c>
      <c r="I953" s="2">
        <v>5.0480099999999997</v>
      </c>
      <c r="J953" s="13">
        <v>4.7557035000000045</v>
      </c>
      <c r="K953" s="13" t="s">
        <v>51</v>
      </c>
      <c r="L953" s="13" t="s">
        <v>48</v>
      </c>
      <c r="M953" s="13" t="s">
        <v>53</v>
      </c>
      <c r="N953" s="16">
        <f t="shared" si="140"/>
        <v>50</v>
      </c>
      <c r="O953" s="16">
        <f t="shared" si="141"/>
        <v>100</v>
      </c>
      <c r="P953" s="16">
        <f t="shared" si="142"/>
        <v>50</v>
      </c>
      <c r="Q953" s="16">
        <f t="shared" si="143"/>
        <v>50</v>
      </c>
      <c r="R953" s="17">
        <f t="shared" si="144"/>
        <v>67.5</v>
      </c>
      <c r="S953" s="17">
        <f t="shared" si="145"/>
        <v>60</v>
      </c>
      <c r="T953" s="17">
        <f t="shared" si="146"/>
        <v>57.5</v>
      </c>
      <c r="U953" s="17">
        <f t="shared" si="147"/>
        <v>62.5</v>
      </c>
      <c r="V953" s="16">
        <f t="shared" si="148"/>
        <v>61.666666666666664</v>
      </c>
      <c r="W953" s="16">
        <f t="shared" si="149"/>
        <v>61.875</v>
      </c>
    </row>
    <row r="954" spans="1:23" ht="13.5" x14ac:dyDescent="0.25">
      <c r="A954" s="3">
        <v>43396</v>
      </c>
      <c r="B954" s="2">
        <v>4.7873000000000001</v>
      </c>
      <c r="C954" s="2">
        <v>29.388170527024371</v>
      </c>
      <c r="D954" s="2">
        <v>2.4285111185721853E-2</v>
      </c>
      <c r="E954" s="2">
        <v>-4.8095500328380905E-2</v>
      </c>
      <c r="F954" s="2">
        <v>4.8056799999999997</v>
      </c>
      <c r="G954" s="2">
        <v>4.8393500000000005</v>
      </c>
      <c r="H954" s="2">
        <v>4.8788399999999994</v>
      </c>
      <c r="I954" s="2">
        <v>5.0384580000000003</v>
      </c>
      <c r="J954" s="13">
        <v>4.7611305000000037</v>
      </c>
      <c r="K954" s="13" t="s">
        <v>51</v>
      </c>
      <c r="L954" s="13" t="s">
        <v>48</v>
      </c>
      <c r="M954" s="13" t="s">
        <v>53</v>
      </c>
      <c r="N954" s="16">
        <f t="shared" si="140"/>
        <v>50</v>
      </c>
      <c r="O954" s="16">
        <f t="shared" si="141"/>
        <v>100</v>
      </c>
      <c r="P954" s="16">
        <f t="shared" si="142"/>
        <v>50</v>
      </c>
      <c r="Q954" s="16">
        <f t="shared" si="143"/>
        <v>50</v>
      </c>
      <c r="R954" s="17">
        <f t="shared" si="144"/>
        <v>67.5</v>
      </c>
      <c r="S954" s="17">
        <f t="shared" si="145"/>
        <v>60</v>
      </c>
      <c r="T954" s="17">
        <f t="shared" si="146"/>
        <v>57.5</v>
      </c>
      <c r="U954" s="17">
        <f t="shared" si="147"/>
        <v>62.5</v>
      </c>
      <c r="V954" s="16">
        <f t="shared" si="148"/>
        <v>61.666666666666664</v>
      </c>
      <c r="W954" s="16">
        <f t="shared" si="149"/>
        <v>61.875</v>
      </c>
    </row>
    <row r="955" spans="1:23" ht="13.5" x14ac:dyDescent="0.25">
      <c r="A955" s="3">
        <v>43397</v>
      </c>
      <c r="B955" s="2">
        <v>4.7751000000000001</v>
      </c>
      <c r="C955" s="2">
        <v>28.256854879293826</v>
      </c>
      <c r="D955" s="2">
        <v>2.8735184706262906E-2</v>
      </c>
      <c r="E955" s="2">
        <v>-4.6431324037642309E-2</v>
      </c>
      <c r="F955" s="2">
        <v>4.7934399999999995</v>
      </c>
      <c r="G955" s="2">
        <v>4.8271100000000002</v>
      </c>
      <c r="H955" s="2">
        <v>4.8696549999999998</v>
      </c>
      <c r="I955" s="2">
        <v>5.0280500000000004</v>
      </c>
      <c r="J955" s="13">
        <v>4.7664725000000034</v>
      </c>
      <c r="K955" s="13" t="s">
        <v>55</v>
      </c>
      <c r="L955" s="13" t="s">
        <v>50</v>
      </c>
      <c r="M955" s="13" t="s">
        <v>47</v>
      </c>
      <c r="N955" s="16">
        <f t="shared" si="140"/>
        <v>50</v>
      </c>
      <c r="O955" s="16">
        <f t="shared" si="141"/>
        <v>100</v>
      </c>
      <c r="P955" s="16">
        <f t="shared" si="142"/>
        <v>50</v>
      </c>
      <c r="Q955" s="16">
        <f t="shared" si="143"/>
        <v>33</v>
      </c>
      <c r="R955" s="17">
        <f t="shared" si="144"/>
        <v>64.95</v>
      </c>
      <c r="S955" s="17">
        <f t="shared" si="145"/>
        <v>55.75</v>
      </c>
      <c r="T955" s="17">
        <f t="shared" si="146"/>
        <v>49.85</v>
      </c>
      <c r="U955" s="17">
        <f t="shared" si="147"/>
        <v>58.25</v>
      </c>
      <c r="V955" s="16">
        <f t="shared" si="148"/>
        <v>56.85</v>
      </c>
      <c r="W955" s="16">
        <f t="shared" si="149"/>
        <v>57.2</v>
      </c>
    </row>
    <row r="956" spans="1:23" ht="13.5" x14ac:dyDescent="0.25">
      <c r="A956" s="3">
        <v>43398</v>
      </c>
      <c r="B956" s="2">
        <v>4.7751000000000001</v>
      </c>
      <c r="C956" s="2">
        <v>28.256854879293826</v>
      </c>
      <c r="D956" s="2">
        <v>3.3289114846787093E-2</v>
      </c>
      <c r="E956" s="2">
        <v>-4.5182332767437154E-2</v>
      </c>
      <c r="F956" s="2">
        <v>4.7922200000000004</v>
      </c>
      <c r="G956" s="2">
        <v>4.8148700000000009</v>
      </c>
      <c r="H956" s="2">
        <v>4.8616949999999992</v>
      </c>
      <c r="I956" s="2">
        <v>5.0170300000000001</v>
      </c>
      <c r="J956" s="13">
        <v>4.7718145000000041</v>
      </c>
      <c r="K956" s="13" t="s">
        <v>51</v>
      </c>
      <c r="L956" s="13" t="s">
        <v>48</v>
      </c>
      <c r="M956" s="13" t="s">
        <v>53</v>
      </c>
      <c r="N956" s="16">
        <f t="shared" si="140"/>
        <v>50</v>
      </c>
      <c r="O956" s="16">
        <f t="shared" si="141"/>
        <v>100</v>
      </c>
      <c r="P956" s="16">
        <f t="shared" si="142"/>
        <v>50</v>
      </c>
      <c r="Q956" s="16">
        <f t="shared" si="143"/>
        <v>50</v>
      </c>
      <c r="R956" s="17">
        <f t="shared" si="144"/>
        <v>67.5</v>
      </c>
      <c r="S956" s="17">
        <f t="shared" si="145"/>
        <v>60</v>
      </c>
      <c r="T956" s="17">
        <f t="shared" si="146"/>
        <v>57.5</v>
      </c>
      <c r="U956" s="17">
        <f t="shared" si="147"/>
        <v>62.5</v>
      </c>
      <c r="V956" s="16">
        <f t="shared" si="148"/>
        <v>61.666666666666664</v>
      </c>
      <c r="W956" s="16">
        <f t="shared" si="149"/>
        <v>61.875</v>
      </c>
    </row>
    <row r="957" spans="1:23" ht="13.5" x14ac:dyDescent="0.25">
      <c r="A957" s="3">
        <v>43399</v>
      </c>
      <c r="B957" s="2">
        <v>4.7751000000000001</v>
      </c>
      <c r="C957" s="2">
        <v>28.256854879293826</v>
      </c>
      <c r="D957" s="2">
        <v>3.7872517494242253E-2</v>
      </c>
      <c r="E957" s="2">
        <v>-4.3478800977788043E-2</v>
      </c>
      <c r="F957" s="2">
        <v>4.7799800000000001</v>
      </c>
      <c r="G957" s="2">
        <v>4.8026300000000006</v>
      </c>
      <c r="H957" s="2">
        <v>4.8540449999999993</v>
      </c>
      <c r="I957" s="2">
        <v>5.0066220000000001</v>
      </c>
      <c r="J957" s="13">
        <v>4.7771565000000029</v>
      </c>
      <c r="K957" s="13" t="s">
        <v>55</v>
      </c>
      <c r="L957" s="13" t="s">
        <v>50</v>
      </c>
      <c r="M957" s="13" t="s">
        <v>47</v>
      </c>
      <c r="N957" s="16">
        <f t="shared" si="140"/>
        <v>50</v>
      </c>
      <c r="O957" s="16">
        <f t="shared" si="141"/>
        <v>100</v>
      </c>
      <c r="P957" s="16">
        <f t="shared" si="142"/>
        <v>50</v>
      </c>
      <c r="Q957" s="16">
        <f t="shared" si="143"/>
        <v>33</v>
      </c>
      <c r="R957" s="17">
        <f t="shared" si="144"/>
        <v>64.95</v>
      </c>
      <c r="S957" s="17">
        <f t="shared" si="145"/>
        <v>55.75</v>
      </c>
      <c r="T957" s="17">
        <f t="shared" si="146"/>
        <v>49.85</v>
      </c>
      <c r="U957" s="17">
        <f t="shared" si="147"/>
        <v>58.25</v>
      </c>
      <c r="V957" s="16">
        <f t="shared" si="148"/>
        <v>56.85</v>
      </c>
      <c r="W957" s="16">
        <f t="shared" si="149"/>
        <v>57.2</v>
      </c>
    </row>
    <row r="958" spans="1:23" ht="13.5" x14ac:dyDescent="0.25">
      <c r="A958" s="3">
        <v>43402</v>
      </c>
      <c r="B958" s="2">
        <v>4.7751000000000001</v>
      </c>
      <c r="C958" s="2">
        <v>28.256854879293812</v>
      </c>
      <c r="D958" s="2">
        <v>3.3011394012969042E-2</v>
      </c>
      <c r="E958" s="2">
        <v>-4.0652314857283253E-2</v>
      </c>
      <c r="F958" s="2">
        <v>4.7775400000000001</v>
      </c>
      <c r="G958" s="2">
        <v>4.7965100000000005</v>
      </c>
      <c r="H958" s="2">
        <v>4.8466999999999993</v>
      </c>
      <c r="I958" s="2">
        <v>4.996214000000001</v>
      </c>
      <c r="J958" s="13">
        <v>4.7824985000000027</v>
      </c>
      <c r="K958" s="13" t="s">
        <v>55</v>
      </c>
      <c r="L958" s="13" t="s">
        <v>50</v>
      </c>
      <c r="M958" s="13" t="s">
        <v>47</v>
      </c>
      <c r="N958" s="16">
        <f t="shared" si="140"/>
        <v>50</v>
      </c>
      <c r="O958" s="16">
        <f t="shared" si="141"/>
        <v>100</v>
      </c>
      <c r="P958" s="16">
        <f t="shared" si="142"/>
        <v>50</v>
      </c>
      <c r="Q958" s="16">
        <f t="shared" si="143"/>
        <v>33</v>
      </c>
      <c r="R958" s="17">
        <f t="shared" si="144"/>
        <v>64.95</v>
      </c>
      <c r="S958" s="17">
        <f t="shared" si="145"/>
        <v>55.75</v>
      </c>
      <c r="T958" s="17">
        <f t="shared" si="146"/>
        <v>49.85</v>
      </c>
      <c r="U958" s="17">
        <f t="shared" si="147"/>
        <v>58.25</v>
      </c>
      <c r="V958" s="16">
        <f t="shared" si="148"/>
        <v>56.85</v>
      </c>
      <c r="W958" s="16">
        <f t="shared" si="149"/>
        <v>57.2</v>
      </c>
    </row>
    <row r="959" spans="1:23" ht="13.5" x14ac:dyDescent="0.25">
      <c r="A959" s="3">
        <v>43403</v>
      </c>
      <c r="B959" s="2">
        <v>4.7751000000000001</v>
      </c>
      <c r="C959" s="2">
        <v>28.256854879293812</v>
      </c>
      <c r="D959" s="2">
        <v>2.952405915997236E-2</v>
      </c>
      <c r="E959" s="2">
        <v>-3.7443365887613912E-2</v>
      </c>
      <c r="F959" s="2">
        <v>4.7751000000000001</v>
      </c>
      <c r="G959" s="2">
        <v>4.7903900000000004</v>
      </c>
      <c r="H959" s="2">
        <v>4.8390499999999985</v>
      </c>
      <c r="I959" s="2">
        <v>4.9858060000000011</v>
      </c>
      <c r="J959" s="13">
        <v>4.7878405000000024</v>
      </c>
      <c r="K959" s="13" t="s">
        <v>55</v>
      </c>
      <c r="L959" s="13" t="s">
        <v>50</v>
      </c>
      <c r="M959" s="13" t="s">
        <v>47</v>
      </c>
      <c r="N959" s="16">
        <f t="shared" si="140"/>
        <v>50</v>
      </c>
      <c r="O959" s="16">
        <f t="shared" si="141"/>
        <v>100</v>
      </c>
      <c r="P959" s="16">
        <f t="shared" si="142"/>
        <v>50</v>
      </c>
      <c r="Q959" s="16">
        <f t="shared" si="143"/>
        <v>33</v>
      </c>
      <c r="R959" s="17">
        <f t="shared" si="144"/>
        <v>64.95</v>
      </c>
      <c r="S959" s="17">
        <f t="shared" si="145"/>
        <v>55.75</v>
      </c>
      <c r="T959" s="17">
        <f t="shared" si="146"/>
        <v>49.85</v>
      </c>
      <c r="U959" s="17">
        <f t="shared" si="147"/>
        <v>58.25</v>
      </c>
      <c r="V959" s="16">
        <f t="shared" si="148"/>
        <v>56.85</v>
      </c>
      <c r="W959" s="16">
        <f t="shared" si="149"/>
        <v>57.2</v>
      </c>
    </row>
    <row r="960" spans="1:23" ht="13.5" x14ac:dyDescent="0.25">
      <c r="A960" s="3">
        <v>43404</v>
      </c>
      <c r="B960" s="2">
        <v>4.7690000000000001</v>
      </c>
      <c r="C960" s="2">
        <v>27.490401493966019</v>
      </c>
      <c r="D960" s="2">
        <v>2.7604647988422215E-2</v>
      </c>
      <c r="E960" s="2">
        <v>-3.3970109628815262E-2</v>
      </c>
      <c r="F960" s="2">
        <v>4.7738800000000001</v>
      </c>
      <c r="G960" s="2">
        <v>4.7836600000000002</v>
      </c>
      <c r="H960" s="2">
        <v>4.8313999999999995</v>
      </c>
      <c r="I960" s="2">
        <v>4.9752760000000009</v>
      </c>
      <c r="J960" s="13">
        <v>4.7931760000000025</v>
      </c>
      <c r="K960" s="13" t="s">
        <v>55</v>
      </c>
      <c r="L960" s="13" t="s">
        <v>50</v>
      </c>
      <c r="M960" s="13" t="s">
        <v>47</v>
      </c>
      <c r="N960" s="16">
        <f t="shared" si="140"/>
        <v>50</v>
      </c>
      <c r="O960" s="16">
        <f t="shared" si="141"/>
        <v>100</v>
      </c>
      <c r="P960" s="16">
        <f t="shared" si="142"/>
        <v>0</v>
      </c>
      <c r="Q960" s="16">
        <f t="shared" si="143"/>
        <v>33</v>
      </c>
      <c r="R960" s="17">
        <f t="shared" si="144"/>
        <v>57.45</v>
      </c>
      <c r="S960" s="17">
        <f t="shared" si="145"/>
        <v>38.25</v>
      </c>
      <c r="T960" s="17">
        <f t="shared" si="146"/>
        <v>37.35</v>
      </c>
      <c r="U960" s="17">
        <f t="shared" si="147"/>
        <v>45.75</v>
      </c>
      <c r="V960" s="16">
        <f t="shared" si="148"/>
        <v>44.35</v>
      </c>
      <c r="W960" s="16">
        <f t="shared" si="149"/>
        <v>44.7</v>
      </c>
    </row>
    <row r="961" spans="1:23" ht="13.5" x14ac:dyDescent="0.25">
      <c r="A961" s="3">
        <v>43405</v>
      </c>
      <c r="B961" s="2">
        <v>4.72</v>
      </c>
      <c r="C961" s="2">
        <v>22.265819609623932</v>
      </c>
      <c r="D961" s="2">
        <v>2.1705911053579996E-2</v>
      </c>
      <c r="E961" s="2">
        <v>-3.0696010702923597E-2</v>
      </c>
      <c r="F961" s="2">
        <v>4.7628599999999999</v>
      </c>
      <c r="G961" s="2">
        <v>4.7775400000000001</v>
      </c>
      <c r="H961" s="2">
        <v>4.8225249999999997</v>
      </c>
      <c r="I961" s="2">
        <v>4.9643780000000017</v>
      </c>
      <c r="J961" s="13">
        <v>4.7982425000000033</v>
      </c>
      <c r="K961" s="13" t="s">
        <v>55</v>
      </c>
      <c r="L961" s="13" t="s">
        <v>50</v>
      </c>
      <c r="M961" s="13" t="s">
        <v>47</v>
      </c>
      <c r="N961" s="16">
        <f t="shared" si="140"/>
        <v>50</v>
      </c>
      <c r="O961" s="16">
        <f t="shared" si="141"/>
        <v>100</v>
      </c>
      <c r="P961" s="16">
        <f t="shared" si="142"/>
        <v>0</v>
      </c>
      <c r="Q961" s="16">
        <f t="shared" si="143"/>
        <v>33</v>
      </c>
      <c r="R961" s="17">
        <f t="shared" si="144"/>
        <v>57.45</v>
      </c>
      <c r="S961" s="17">
        <f t="shared" si="145"/>
        <v>38.25</v>
      </c>
      <c r="T961" s="17">
        <f t="shared" si="146"/>
        <v>37.35</v>
      </c>
      <c r="U961" s="17">
        <f t="shared" si="147"/>
        <v>45.75</v>
      </c>
      <c r="V961" s="16">
        <f t="shared" si="148"/>
        <v>44.35</v>
      </c>
      <c r="W961" s="16">
        <f t="shared" si="149"/>
        <v>44.7</v>
      </c>
    </row>
    <row r="962" spans="1:23" ht="13.5" x14ac:dyDescent="0.25">
      <c r="A962" s="3">
        <v>43406</v>
      </c>
      <c r="B962" s="2">
        <v>4.7751000000000001</v>
      </c>
      <c r="C962" s="2">
        <v>36.809176856211678</v>
      </c>
      <c r="D962" s="2">
        <v>2.1929910195185975E-2</v>
      </c>
      <c r="E962" s="2">
        <v>-2.7749379654278792E-2</v>
      </c>
      <c r="F962" s="2">
        <v>4.7628600000000008</v>
      </c>
      <c r="G962" s="2">
        <v>4.7714200000000009</v>
      </c>
      <c r="H962" s="2">
        <v>4.8164049999999996</v>
      </c>
      <c r="I962" s="2">
        <v>4.9551960000000017</v>
      </c>
      <c r="J962" s="13">
        <v>4.8036555000000023</v>
      </c>
      <c r="K962" s="13" t="s">
        <v>55</v>
      </c>
      <c r="L962" s="13" t="s">
        <v>50</v>
      </c>
      <c r="M962" s="13" t="s">
        <v>54</v>
      </c>
      <c r="N962" s="16">
        <f t="shared" ref="N962:N1025" si="150">IF(D962&lt;30,50, IF(D962&gt;70, 0, 25))</f>
        <v>50</v>
      </c>
      <c r="O962" s="16">
        <f t="shared" ref="O962:O1025" si="151">IF(F962-E962&gt;0.02, 100, IF(F962-E962&lt;0,0,45))</f>
        <v>100</v>
      </c>
      <c r="P962" s="16">
        <f t="shared" ref="P962:P1025" si="152">IF(G962-J962&gt;10,100,IF(G962-J962&gt;5,75, IF(G962-J962&gt;0,50,0)))</f>
        <v>0</v>
      </c>
      <c r="Q962" s="16">
        <f t="shared" ref="Q962:Q1025" si="153">IF(M962="confirmed bullish", 34, IF(M962="bullish divergence",17, 0))+IF(K962="bullish",33,IF(K962="bearish",0,16.5))+IF(L962="strong",33,IF(L962="weak",0,16.5))</f>
        <v>33</v>
      </c>
      <c r="R962" s="17">
        <f t="shared" si="144"/>
        <v>57.45</v>
      </c>
      <c r="S962" s="17">
        <f t="shared" si="145"/>
        <v>38.25</v>
      </c>
      <c r="T962" s="17">
        <f t="shared" si="146"/>
        <v>37.35</v>
      </c>
      <c r="U962" s="17">
        <f t="shared" si="147"/>
        <v>45.75</v>
      </c>
      <c r="V962" s="16">
        <f t="shared" si="148"/>
        <v>44.35</v>
      </c>
      <c r="W962" s="16">
        <f t="shared" si="149"/>
        <v>44.7</v>
      </c>
    </row>
    <row r="963" spans="1:23" ht="13.5" x14ac:dyDescent="0.25">
      <c r="A963" s="3">
        <v>43409</v>
      </c>
      <c r="B963" s="2">
        <v>4.7445000000000004</v>
      </c>
      <c r="C963" s="2">
        <v>33.104930671399202</v>
      </c>
      <c r="D963" s="2">
        <v>1.7281135617296606E-2</v>
      </c>
      <c r="E963" s="2">
        <v>-2.54816700887276E-2</v>
      </c>
      <c r="F963" s="2">
        <v>4.7567400000000006</v>
      </c>
      <c r="G963" s="2">
        <v>4.7671400000000004</v>
      </c>
      <c r="H963" s="2">
        <v>4.8087549999999997</v>
      </c>
      <c r="I963" s="2">
        <v>4.9460140000000017</v>
      </c>
      <c r="J963" s="13">
        <v>4.8088920000000028</v>
      </c>
      <c r="K963" s="13" t="s">
        <v>55</v>
      </c>
      <c r="L963" s="13" t="s">
        <v>50</v>
      </c>
      <c r="M963" s="13" t="s">
        <v>47</v>
      </c>
      <c r="N963" s="16">
        <f t="shared" si="150"/>
        <v>50</v>
      </c>
      <c r="O963" s="16">
        <f t="shared" si="151"/>
        <v>100</v>
      </c>
      <c r="P963" s="16">
        <f t="shared" si="152"/>
        <v>0</v>
      </c>
      <c r="Q963" s="16">
        <f t="shared" si="153"/>
        <v>33</v>
      </c>
      <c r="R963" s="17">
        <f t="shared" ref="R963:R1026" si="154">0.35*N963+O963*0.35+P963*0.15+Q963*0.15</f>
        <v>57.45</v>
      </c>
      <c r="S963" s="17">
        <f t="shared" ref="S963:S1026" si="155">N963*0.2+O963*0.2+P963*0.35+Q963*0.25</f>
        <v>38.25</v>
      </c>
      <c r="T963" s="17">
        <f t="shared" ref="T963:T1026" si="156">N963*0.15+O963*0.15+P963*0.25+Q963*0.45</f>
        <v>37.35</v>
      </c>
      <c r="U963" s="17">
        <f t="shared" ref="U963:U1026" si="157">0.25*SUM(N963:Q963)</f>
        <v>45.75</v>
      </c>
      <c r="V963" s="16">
        <f t="shared" ref="V963:V1026" si="158">SUM(R963:T963)/3</f>
        <v>44.35</v>
      </c>
      <c r="W963" s="16">
        <f t="shared" ref="W963:W1026" si="159">SUM(R963:U963)/4</f>
        <v>44.7</v>
      </c>
    </row>
    <row r="964" spans="1:23" ht="13.5" x14ac:dyDescent="0.25">
      <c r="A964" s="3">
        <v>43410</v>
      </c>
      <c r="B964" s="2">
        <v>4.7445000000000004</v>
      </c>
      <c r="C964" s="2">
        <v>33.104930671399202</v>
      </c>
      <c r="D964" s="2">
        <v>1.3929746582000746E-2</v>
      </c>
      <c r="E964" s="2">
        <v>-2.3563086580771317E-2</v>
      </c>
      <c r="F964" s="2">
        <v>4.7506200000000005</v>
      </c>
      <c r="G964" s="2">
        <v>4.7628600000000008</v>
      </c>
      <c r="H964" s="2">
        <v>4.8011050000000006</v>
      </c>
      <c r="I964" s="2">
        <v>4.9362200000000014</v>
      </c>
      <c r="J964" s="13">
        <v>4.8141285000000025</v>
      </c>
      <c r="K964" s="13" t="s">
        <v>55</v>
      </c>
      <c r="L964" s="13" t="s">
        <v>50</v>
      </c>
      <c r="M964" s="13" t="s">
        <v>47</v>
      </c>
      <c r="N964" s="16">
        <f t="shared" si="150"/>
        <v>50</v>
      </c>
      <c r="O964" s="16">
        <f t="shared" si="151"/>
        <v>100</v>
      </c>
      <c r="P964" s="16">
        <f t="shared" si="152"/>
        <v>0</v>
      </c>
      <c r="Q964" s="16">
        <f t="shared" si="153"/>
        <v>33</v>
      </c>
      <c r="R964" s="17">
        <f t="shared" si="154"/>
        <v>57.45</v>
      </c>
      <c r="S964" s="17">
        <f t="shared" si="155"/>
        <v>38.25</v>
      </c>
      <c r="T964" s="17">
        <f t="shared" si="156"/>
        <v>37.35</v>
      </c>
      <c r="U964" s="17">
        <f t="shared" si="157"/>
        <v>45.75</v>
      </c>
      <c r="V964" s="16">
        <f t="shared" si="158"/>
        <v>44.35</v>
      </c>
      <c r="W964" s="16">
        <f t="shared" si="159"/>
        <v>44.7</v>
      </c>
    </row>
    <row r="965" spans="1:23" ht="13.5" x14ac:dyDescent="0.25">
      <c r="A965" s="3">
        <v>43411</v>
      </c>
      <c r="B965" s="2">
        <v>4.7260999999999997</v>
      </c>
      <c r="C965" s="2">
        <v>30.934001744324917</v>
      </c>
      <c r="D965" s="2">
        <v>1.1119060054837426E-2</v>
      </c>
      <c r="E965" s="2">
        <v>-2.1232705921682974E-2</v>
      </c>
      <c r="F965" s="2">
        <v>4.7420400000000003</v>
      </c>
      <c r="G965" s="2">
        <v>4.7579600000000006</v>
      </c>
      <c r="H965" s="2">
        <v>4.7925350000000009</v>
      </c>
      <c r="I965" s="2">
        <v>4.9264240000000008</v>
      </c>
      <c r="J965" s="13">
        <v>4.8192255000000026</v>
      </c>
      <c r="K965" s="13" t="s">
        <v>55</v>
      </c>
      <c r="L965" s="13" t="s">
        <v>50</v>
      </c>
      <c r="M965" s="13" t="s">
        <v>47</v>
      </c>
      <c r="N965" s="16">
        <f t="shared" si="150"/>
        <v>50</v>
      </c>
      <c r="O965" s="16">
        <f t="shared" si="151"/>
        <v>100</v>
      </c>
      <c r="P965" s="16">
        <f t="shared" si="152"/>
        <v>0</v>
      </c>
      <c r="Q965" s="16">
        <f t="shared" si="153"/>
        <v>33</v>
      </c>
      <c r="R965" s="17">
        <f t="shared" si="154"/>
        <v>57.45</v>
      </c>
      <c r="S965" s="17">
        <f t="shared" si="155"/>
        <v>38.25</v>
      </c>
      <c r="T965" s="17">
        <f t="shared" si="156"/>
        <v>37.35</v>
      </c>
      <c r="U965" s="17">
        <f t="shared" si="157"/>
        <v>45.75</v>
      </c>
      <c r="V965" s="16">
        <f t="shared" si="158"/>
        <v>44.35</v>
      </c>
      <c r="W965" s="16">
        <f t="shared" si="159"/>
        <v>44.7</v>
      </c>
    </row>
    <row r="966" spans="1:23" ht="13.5" x14ac:dyDescent="0.25">
      <c r="A966" s="3">
        <v>43412</v>
      </c>
      <c r="B966" s="2">
        <v>4.7138999999999998</v>
      </c>
      <c r="C966" s="2">
        <v>29.550302983552498</v>
      </c>
      <c r="D966" s="2">
        <v>1.0252350552874212E-2</v>
      </c>
      <c r="E966" s="2">
        <v>-1.8667959069263731E-2</v>
      </c>
      <c r="F966" s="2">
        <v>4.7408200000000003</v>
      </c>
      <c r="G966" s="2">
        <v>4.7518400000000005</v>
      </c>
      <c r="H966" s="2">
        <v>4.7833550000000002</v>
      </c>
      <c r="I966" s="2">
        <v>4.9166300000000005</v>
      </c>
      <c r="J966" s="13">
        <v>4.8241905000000029</v>
      </c>
      <c r="K966" s="13" t="s">
        <v>55</v>
      </c>
      <c r="L966" s="13" t="s">
        <v>50</v>
      </c>
      <c r="M966" s="13" t="s">
        <v>47</v>
      </c>
      <c r="N966" s="16">
        <f t="shared" si="150"/>
        <v>50</v>
      </c>
      <c r="O966" s="16">
        <f t="shared" si="151"/>
        <v>100</v>
      </c>
      <c r="P966" s="16">
        <f t="shared" si="152"/>
        <v>0</v>
      </c>
      <c r="Q966" s="16">
        <f t="shared" si="153"/>
        <v>33</v>
      </c>
      <c r="R966" s="17">
        <f t="shared" si="154"/>
        <v>57.45</v>
      </c>
      <c r="S966" s="17">
        <f t="shared" si="155"/>
        <v>38.25</v>
      </c>
      <c r="T966" s="17">
        <f t="shared" si="156"/>
        <v>37.35</v>
      </c>
      <c r="U966" s="17">
        <f t="shared" si="157"/>
        <v>45.75</v>
      </c>
      <c r="V966" s="16">
        <f t="shared" si="158"/>
        <v>44.35</v>
      </c>
      <c r="W966" s="16">
        <f t="shared" si="159"/>
        <v>44.7</v>
      </c>
    </row>
    <row r="967" spans="1:23" ht="13.5" x14ac:dyDescent="0.25">
      <c r="A967" s="3">
        <v>43413</v>
      </c>
      <c r="B967" s="2">
        <v>4.7384000000000004</v>
      </c>
      <c r="C967" s="2">
        <v>35.764323536935692</v>
      </c>
      <c r="D967" s="2">
        <v>8.3390898256627821E-3</v>
      </c>
      <c r="E967" s="2">
        <v>-1.5133686325950859E-2</v>
      </c>
      <c r="F967" s="2">
        <v>4.7334800000000001</v>
      </c>
      <c r="G967" s="2">
        <v>4.7481700000000009</v>
      </c>
      <c r="H967" s="2">
        <v>4.7754000000000003</v>
      </c>
      <c r="I967" s="2">
        <v>4.9096520000000003</v>
      </c>
      <c r="J967" s="13">
        <v>4.8289700000000018</v>
      </c>
      <c r="K967" s="13" t="s">
        <v>55</v>
      </c>
      <c r="L967" s="13" t="s">
        <v>50</v>
      </c>
      <c r="M967" s="13" t="s">
        <v>47</v>
      </c>
      <c r="N967" s="16">
        <f t="shared" si="150"/>
        <v>50</v>
      </c>
      <c r="O967" s="16">
        <f t="shared" si="151"/>
        <v>100</v>
      </c>
      <c r="P967" s="16">
        <f t="shared" si="152"/>
        <v>0</v>
      </c>
      <c r="Q967" s="16">
        <f t="shared" si="153"/>
        <v>33</v>
      </c>
      <c r="R967" s="17">
        <f t="shared" si="154"/>
        <v>57.45</v>
      </c>
      <c r="S967" s="17">
        <f t="shared" si="155"/>
        <v>38.25</v>
      </c>
      <c r="T967" s="17">
        <f t="shared" si="156"/>
        <v>37.35</v>
      </c>
      <c r="U967" s="17">
        <f t="shared" si="157"/>
        <v>45.75</v>
      </c>
      <c r="V967" s="16">
        <f t="shared" si="158"/>
        <v>44.35</v>
      </c>
      <c r="W967" s="16">
        <f t="shared" si="159"/>
        <v>44.7</v>
      </c>
    </row>
    <row r="968" spans="1:23" ht="13.5" x14ac:dyDescent="0.25">
      <c r="A968" s="3">
        <v>43416</v>
      </c>
      <c r="B968" s="2">
        <v>4.7384000000000004</v>
      </c>
      <c r="C968" s="2">
        <v>35.764323536935692</v>
      </c>
      <c r="D968" s="2">
        <v>7.163297633964838E-3</v>
      </c>
      <c r="E968" s="2">
        <v>-1.019732803682474E-2</v>
      </c>
      <c r="F968" s="2">
        <v>4.7322599999999992</v>
      </c>
      <c r="G968" s="2">
        <v>4.7445000000000004</v>
      </c>
      <c r="H968" s="2">
        <v>4.770505</v>
      </c>
      <c r="I968" s="2">
        <v>4.9015720000000007</v>
      </c>
      <c r="J968" s="13">
        <v>4.8339390000000027</v>
      </c>
      <c r="K968" s="13" t="s">
        <v>55</v>
      </c>
      <c r="L968" s="13" t="s">
        <v>50</v>
      </c>
      <c r="M968" s="13" t="s">
        <v>47</v>
      </c>
      <c r="N968" s="16">
        <f t="shared" si="150"/>
        <v>50</v>
      </c>
      <c r="O968" s="16">
        <f t="shared" si="151"/>
        <v>100</v>
      </c>
      <c r="P968" s="16">
        <f t="shared" si="152"/>
        <v>0</v>
      </c>
      <c r="Q968" s="16">
        <f t="shared" si="153"/>
        <v>33</v>
      </c>
      <c r="R968" s="17">
        <f t="shared" si="154"/>
        <v>57.45</v>
      </c>
      <c r="S968" s="17">
        <f t="shared" si="155"/>
        <v>38.25</v>
      </c>
      <c r="T968" s="17">
        <f t="shared" si="156"/>
        <v>37.35</v>
      </c>
      <c r="U968" s="17">
        <f t="shared" si="157"/>
        <v>45.75</v>
      </c>
      <c r="V968" s="16">
        <f t="shared" si="158"/>
        <v>44.35</v>
      </c>
      <c r="W968" s="16">
        <f t="shared" si="159"/>
        <v>44.7</v>
      </c>
    </row>
    <row r="969" spans="1:23" ht="13.5" x14ac:dyDescent="0.25">
      <c r="A969" s="3">
        <v>43417</v>
      </c>
      <c r="B969" s="2">
        <v>4.7445000000000004</v>
      </c>
      <c r="C969" s="2">
        <v>37.359762051467158</v>
      </c>
      <c r="D969" s="2">
        <v>6.1268416702811024E-3</v>
      </c>
      <c r="E969" s="2">
        <v>-4.3870447049966215E-3</v>
      </c>
      <c r="F969" s="2">
        <v>4.732260000000001</v>
      </c>
      <c r="G969" s="2">
        <v>4.7414399999999999</v>
      </c>
      <c r="H969" s="2">
        <v>4.7659150000000006</v>
      </c>
      <c r="I969" s="2">
        <v>4.8923899999999998</v>
      </c>
      <c r="J969" s="13">
        <v>4.838938500000002</v>
      </c>
      <c r="K969" s="13" t="s">
        <v>51</v>
      </c>
      <c r="L969" s="13" t="s">
        <v>48</v>
      </c>
      <c r="M969" s="13" t="s">
        <v>54</v>
      </c>
      <c r="N969" s="16">
        <f t="shared" si="150"/>
        <v>50</v>
      </c>
      <c r="O969" s="16">
        <f t="shared" si="151"/>
        <v>100</v>
      </c>
      <c r="P969" s="16">
        <f t="shared" si="152"/>
        <v>0</v>
      </c>
      <c r="Q969" s="16">
        <f t="shared" si="153"/>
        <v>33</v>
      </c>
      <c r="R969" s="17">
        <f t="shared" si="154"/>
        <v>57.45</v>
      </c>
      <c r="S969" s="17">
        <f t="shared" si="155"/>
        <v>38.25</v>
      </c>
      <c r="T969" s="17">
        <f t="shared" si="156"/>
        <v>37.35</v>
      </c>
      <c r="U969" s="17">
        <f t="shared" si="157"/>
        <v>45.75</v>
      </c>
      <c r="V969" s="16">
        <f t="shared" si="158"/>
        <v>44.35</v>
      </c>
      <c r="W969" s="16">
        <f t="shared" si="159"/>
        <v>44.7</v>
      </c>
    </row>
    <row r="970" spans="1:23" ht="13.5" x14ac:dyDescent="0.25">
      <c r="A970" s="3">
        <v>43418</v>
      </c>
      <c r="B970" s="2">
        <v>4.7751000000000001</v>
      </c>
      <c r="C970" s="2">
        <v>44.770345033888944</v>
      </c>
      <c r="D970" s="2">
        <v>2.3885717081899571E-3</v>
      </c>
      <c r="E970" s="2">
        <v>1.8122526776941164E-3</v>
      </c>
      <c r="F970" s="2">
        <v>4.7420600000000004</v>
      </c>
      <c r="G970" s="2">
        <v>4.7420500000000008</v>
      </c>
      <c r="H970" s="2">
        <v>4.7628550000000001</v>
      </c>
      <c r="I970" s="2">
        <v>4.8838199999999992</v>
      </c>
      <c r="J970" s="13">
        <v>4.8440910000000024</v>
      </c>
      <c r="K970" s="13" t="s">
        <v>51</v>
      </c>
      <c r="L970" s="13" t="s">
        <v>48</v>
      </c>
      <c r="M970" s="13" t="s">
        <v>52</v>
      </c>
      <c r="N970" s="16">
        <f t="shared" si="150"/>
        <v>50</v>
      </c>
      <c r="O970" s="16">
        <f t="shared" si="151"/>
        <v>100</v>
      </c>
      <c r="P970" s="16">
        <f t="shared" si="152"/>
        <v>0</v>
      </c>
      <c r="Q970" s="16">
        <f t="shared" si="153"/>
        <v>67</v>
      </c>
      <c r="R970" s="17">
        <f t="shared" si="154"/>
        <v>62.55</v>
      </c>
      <c r="S970" s="17">
        <f t="shared" si="155"/>
        <v>46.75</v>
      </c>
      <c r="T970" s="17">
        <f t="shared" si="156"/>
        <v>52.650000000000006</v>
      </c>
      <c r="U970" s="17">
        <f t="shared" si="157"/>
        <v>54.25</v>
      </c>
      <c r="V970" s="16">
        <f t="shared" si="158"/>
        <v>53.983333333333327</v>
      </c>
      <c r="W970" s="16">
        <f t="shared" si="159"/>
        <v>54.05</v>
      </c>
    </row>
    <row r="971" spans="1:23" ht="13.5" x14ac:dyDescent="0.25">
      <c r="A971" s="3">
        <v>43419</v>
      </c>
      <c r="B971" s="2">
        <v>4.7751000000000001</v>
      </c>
      <c r="C971" s="2">
        <v>44.770345033888944</v>
      </c>
      <c r="D971" s="2">
        <v>-8.1754696775870883E-3</v>
      </c>
      <c r="E971" s="2">
        <v>8.5331062347614069E-3</v>
      </c>
      <c r="F971" s="2">
        <v>4.7543000000000006</v>
      </c>
      <c r="G971" s="2">
        <v>4.7475600000000009</v>
      </c>
      <c r="H971" s="2">
        <v>4.7625499999999992</v>
      </c>
      <c r="I971" s="2">
        <v>4.8752499999999994</v>
      </c>
      <c r="J971" s="13">
        <v>4.8492435000000018</v>
      </c>
      <c r="K971" s="13" t="s">
        <v>51</v>
      </c>
      <c r="L971" s="13" t="s">
        <v>48</v>
      </c>
      <c r="M971" s="13" t="s">
        <v>52</v>
      </c>
      <c r="N971" s="16">
        <f t="shared" si="150"/>
        <v>50</v>
      </c>
      <c r="O971" s="16">
        <f t="shared" si="151"/>
        <v>100</v>
      </c>
      <c r="P971" s="16">
        <f t="shared" si="152"/>
        <v>0</v>
      </c>
      <c r="Q971" s="16">
        <f t="shared" si="153"/>
        <v>67</v>
      </c>
      <c r="R971" s="17">
        <f t="shared" si="154"/>
        <v>62.55</v>
      </c>
      <c r="S971" s="17">
        <f t="shared" si="155"/>
        <v>46.75</v>
      </c>
      <c r="T971" s="17">
        <f t="shared" si="156"/>
        <v>52.650000000000006</v>
      </c>
      <c r="U971" s="17">
        <f t="shared" si="157"/>
        <v>54.25</v>
      </c>
      <c r="V971" s="16">
        <f t="shared" si="158"/>
        <v>53.983333333333327</v>
      </c>
      <c r="W971" s="16">
        <f t="shared" si="159"/>
        <v>54.05</v>
      </c>
    </row>
    <row r="972" spans="1:23" ht="13.5" x14ac:dyDescent="0.25">
      <c r="A972" s="3">
        <v>43420</v>
      </c>
      <c r="B972" s="2">
        <v>4.7751000000000001</v>
      </c>
      <c r="C972" s="2">
        <v>44.770345033888944</v>
      </c>
      <c r="D972" s="2">
        <v>-8.5099696843631278E-3</v>
      </c>
      <c r="E972" s="2">
        <v>1.5828923233210605E-2</v>
      </c>
      <c r="F972" s="2">
        <v>4.7616399999999999</v>
      </c>
      <c r="G972" s="2">
        <v>4.7475600000000009</v>
      </c>
      <c r="H972" s="2">
        <v>4.7594899999999996</v>
      </c>
      <c r="I972" s="2">
        <v>4.8679039999999993</v>
      </c>
      <c r="J972" s="13">
        <v>4.8543960000000013</v>
      </c>
      <c r="K972" s="13" t="s">
        <v>51</v>
      </c>
      <c r="L972" s="13" t="s">
        <v>48</v>
      </c>
      <c r="M972" s="13" t="s">
        <v>52</v>
      </c>
      <c r="N972" s="16">
        <f t="shared" si="150"/>
        <v>50</v>
      </c>
      <c r="O972" s="16">
        <f t="shared" si="151"/>
        <v>100</v>
      </c>
      <c r="P972" s="16">
        <f t="shared" si="152"/>
        <v>0</v>
      </c>
      <c r="Q972" s="16">
        <f t="shared" si="153"/>
        <v>67</v>
      </c>
      <c r="R972" s="17">
        <f t="shared" si="154"/>
        <v>62.55</v>
      </c>
      <c r="S972" s="17">
        <f t="shared" si="155"/>
        <v>46.75</v>
      </c>
      <c r="T972" s="17">
        <f t="shared" si="156"/>
        <v>52.650000000000006</v>
      </c>
      <c r="U972" s="17">
        <f t="shared" si="157"/>
        <v>54.25</v>
      </c>
      <c r="V972" s="16">
        <f t="shared" si="158"/>
        <v>53.983333333333327</v>
      </c>
      <c r="W972" s="16">
        <f t="shared" si="159"/>
        <v>54.05</v>
      </c>
    </row>
    <row r="973" spans="1:23" ht="13.5" x14ac:dyDescent="0.25">
      <c r="A973" s="3">
        <v>43423</v>
      </c>
      <c r="B973" s="2">
        <v>4.7751000000000001</v>
      </c>
      <c r="C973" s="2">
        <v>44.770345033888944</v>
      </c>
      <c r="D973" s="2">
        <v>-1.3382754935434171E-2</v>
      </c>
      <c r="E973" s="2">
        <v>2.6016095746605482E-2</v>
      </c>
      <c r="F973" s="2">
        <v>4.7689800000000009</v>
      </c>
      <c r="G973" s="2">
        <v>4.7506200000000005</v>
      </c>
      <c r="H973" s="2">
        <v>4.7588799999999996</v>
      </c>
      <c r="I973" s="2">
        <v>4.865456</v>
      </c>
      <c r="J973" s="13">
        <v>4.8595485000000016</v>
      </c>
      <c r="K973" s="13" t="s">
        <v>51</v>
      </c>
      <c r="L973" s="13" t="s">
        <v>48</v>
      </c>
      <c r="M973" s="13" t="s">
        <v>52</v>
      </c>
      <c r="N973" s="16">
        <f t="shared" si="150"/>
        <v>50</v>
      </c>
      <c r="O973" s="16">
        <f t="shared" si="151"/>
        <v>100</v>
      </c>
      <c r="P973" s="16">
        <f t="shared" si="152"/>
        <v>0</v>
      </c>
      <c r="Q973" s="16">
        <f t="shared" si="153"/>
        <v>67</v>
      </c>
      <c r="R973" s="17">
        <f t="shared" si="154"/>
        <v>62.55</v>
      </c>
      <c r="S973" s="17">
        <f t="shared" si="155"/>
        <v>46.75</v>
      </c>
      <c r="T973" s="17">
        <f t="shared" si="156"/>
        <v>52.650000000000006</v>
      </c>
      <c r="U973" s="17">
        <f t="shared" si="157"/>
        <v>54.25</v>
      </c>
      <c r="V973" s="16">
        <f t="shared" si="158"/>
        <v>53.983333333333327</v>
      </c>
      <c r="W973" s="16">
        <f t="shared" si="159"/>
        <v>54.05</v>
      </c>
    </row>
    <row r="974" spans="1:23" ht="13.5" x14ac:dyDescent="0.25">
      <c r="A974" s="3">
        <v>43425</v>
      </c>
      <c r="B974" s="2">
        <v>4.7629000000000001</v>
      </c>
      <c r="C974" s="2">
        <v>42.099474779143982</v>
      </c>
      <c r="D974" s="2">
        <v>-1.6492968394986818E-2</v>
      </c>
      <c r="E974" s="2">
        <v>3.9936377554713617E-2</v>
      </c>
      <c r="F974" s="2">
        <v>4.7726600000000001</v>
      </c>
      <c r="G974" s="2">
        <v>4.752460000000001</v>
      </c>
      <c r="H974" s="2">
        <v>4.7576599999999996</v>
      </c>
      <c r="I974" s="2">
        <v>4.8598239999999997</v>
      </c>
      <c r="J974" s="13">
        <v>4.8646400000000014</v>
      </c>
      <c r="K974" s="13" t="s">
        <v>55</v>
      </c>
      <c r="L974" s="13" t="s">
        <v>50</v>
      </c>
      <c r="M974" s="13" t="s">
        <v>49</v>
      </c>
      <c r="N974" s="16">
        <f t="shared" si="150"/>
        <v>50</v>
      </c>
      <c r="O974" s="16">
        <f t="shared" si="151"/>
        <v>100</v>
      </c>
      <c r="P974" s="16">
        <f t="shared" si="152"/>
        <v>0</v>
      </c>
      <c r="Q974" s="16">
        <f t="shared" si="153"/>
        <v>33</v>
      </c>
      <c r="R974" s="17">
        <f t="shared" si="154"/>
        <v>57.45</v>
      </c>
      <c r="S974" s="17">
        <f t="shared" si="155"/>
        <v>38.25</v>
      </c>
      <c r="T974" s="17">
        <f t="shared" si="156"/>
        <v>37.35</v>
      </c>
      <c r="U974" s="17">
        <f t="shared" si="157"/>
        <v>45.75</v>
      </c>
      <c r="V974" s="16">
        <f t="shared" si="158"/>
        <v>44.35</v>
      </c>
      <c r="W974" s="16">
        <f t="shared" si="159"/>
        <v>44.7</v>
      </c>
    </row>
    <row r="975" spans="1:23" ht="13.5" x14ac:dyDescent="0.25">
      <c r="A975" s="3">
        <v>43426</v>
      </c>
      <c r="B975" s="2">
        <v>4.8301999999999996</v>
      </c>
      <c r="C975" s="2">
        <v>57.250275532905121</v>
      </c>
      <c r="D975" s="2">
        <v>-2.676743229184364E-2</v>
      </c>
      <c r="E975" s="2">
        <v>5.4871137304485396E-2</v>
      </c>
      <c r="F975" s="2">
        <v>4.7836799999999995</v>
      </c>
      <c r="G975" s="2">
        <v>4.7628700000000013</v>
      </c>
      <c r="H975" s="2">
        <v>4.7604150000000001</v>
      </c>
      <c r="I975" s="2">
        <v>4.8548039999999997</v>
      </c>
      <c r="J975" s="13">
        <v>4.8700680000000007</v>
      </c>
      <c r="K975" s="13" t="s">
        <v>55</v>
      </c>
      <c r="L975" s="13" t="s">
        <v>50</v>
      </c>
      <c r="M975" s="13" t="s">
        <v>49</v>
      </c>
      <c r="N975" s="16">
        <f t="shared" si="150"/>
        <v>50</v>
      </c>
      <c r="O975" s="16">
        <f t="shared" si="151"/>
        <v>100</v>
      </c>
      <c r="P975" s="16">
        <f t="shared" si="152"/>
        <v>0</v>
      </c>
      <c r="Q975" s="16">
        <f t="shared" si="153"/>
        <v>33</v>
      </c>
      <c r="R975" s="17">
        <f t="shared" si="154"/>
        <v>57.45</v>
      </c>
      <c r="S975" s="17">
        <f t="shared" si="155"/>
        <v>38.25</v>
      </c>
      <c r="T975" s="17">
        <f t="shared" si="156"/>
        <v>37.35</v>
      </c>
      <c r="U975" s="17">
        <f t="shared" si="157"/>
        <v>45.75</v>
      </c>
      <c r="V975" s="16">
        <f t="shared" si="158"/>
        <v>44.35</v>
      </c>
      <c r="W975" s="16">
        <f t="shared" si="159"/>
        <v>44.7</v>
      </c>
    </row>
    <row r="976" spans="1:23" ht="13.5" x14ac:dyDescent="0.25">
      <c r="A976" s="3">
        <v>43427</v>
      </c>
      <c r="B976" s="2">
        <v>4.8362999999999996</v>
      </c>
      <c r="C976" s="2">
        <v>58.31498830890466</v>
      </c>
      <c r="D976" s="2">
        <v>-3.8027283694888503E-2</v>
      </c>
      <c r="E976" s="2">
        <v>7.1978001492794486E-2</v>
      </c>
      <c r="F976" s="2">
        <v>4.7959199999999997</v>
      </c>
      <c r="G976" s="2">
        <v>4.7751100000000006</v>
      </c>
      <c r="H976" s="2">
        <v>4.7634749999999997</v>
      </c>
      <c r="I976" s="2">
        <v>4.8499059999999989</v>
      </c>
      <c r="J976" s="13">
        <v>4.8754790000000012</v>
      </c>
      <c r="K976" s="13" t="s">
        <v>55</v>
      </c>
      <c r="L976" s="13" t="s">
        <v>54</v>
      </c>
      <c r="M976" s="13" t="s">
        <v>49</v>
      </c>
      <c r="N976" s="16">
        <f t="shared" si="150"/>
        <v>50</v>
      </c>
      <c r="O976" s="16">
        <f t="shared" si="151"/>
        <v>100</v>
      </c>
      <c r="P976" s="16">
        <f t="shared" si="152"/>
        <v>0</v>
      </c>
      <c r="Q976" s="16">
        <f t="shared" si="153"/>
        <v>16.5</v>
      </c>
      <c r="R976" s="17">
        <f t="shared" si="154"/>
        <v>54.975000000000001</v>
      </c>
      <c r="S976" s="17">
        <f t="shared" si="155"/>
        <v>34.125</v>
      </c>
      <c r="T976" s="17">
        <f t="shared" si="156"/>
        <v>29.925000000000001</v>
      </c>
      <c r="U976" s="17">
        <f t="shared" si="157"/>
        <v>41.625</v>
      </c>
      <c r="V976" s="16">
        <f t="shared" si="158"/>
        <v>39.674999999999997</v>
      </c>
      <c r="W976" s="16">
        <f t="shared" si="159"/>
        <v>40.162499999999994</v>
      </c>
    </row>
    <row r="977" spans="1:23" ht="13.5" x14ac:dyDescent="0.25">
      <c r="A977" s="3">
        <v>43430</v>
      </c>
      <c r="B977" s="2">
        <v>4.7751000000000001</v>
      </c>
      <c r="C977" s="2">
        <v>45.950062331022622</v>
      </c>
      <c r="D977" s="2">
        <v>-3.950805292866999E-2</v>
      </c>
      <c r="E977" s="2">
        <v>8.9147983271471221E-2</v>
      </c>
      <c r="F977" s="2">
        <v>4.7959199999999997</v>
      </c>
      <c r="G977" s="2">
        <v>4.7787800000000002</v>
      </c>
      <c r="H977" s="2">
        <v>4.7634749999999997</v>
      </c>
      <c r="I977" s="2">
        <v>4.8439060000000005</v>
      </c>
      <c r="J977" s="13">
        <v>4.8805605000000005</v>
      </c>
      <c r="K977" s="13" t="s">
        <v>55</v>
      </c>
      <c r="L977" s="13" t="s">
        <v>50</v>
      </c>
      <c r="M977" s="13" t="s">
        <v>54</v>
      </c>
      <c r="N977" s="16">
        <f t="shared" si="150"/>
        <v>50</v>
      </c>
      <c r="O977" s="16">
        <f t="shared" si="151"/>
        <v>100</v>
      </c>
      <c r="P977" s="16">
        <f t="shared" si="152"/>
        <v>0</v>
      </c>
      <c r="Q977" s="16">
        <f t="shared" si="153"/>
        <v>33</v>
      </c>
      <c r="R977" s="17">
        <f t="shared" si="154"/>
        <v>57.45</v>
      </c>
      <c r="S977" s="17">
        <f t="shared" si="155"/>
        <v>38.25</v>
      </c>
      <c r="T977" s="17">
        <f t="shared" si="156"/>
        <v>37.35</v>
      </c>
      <c r="U977" s="17">
        <f t="shared" si="157"/>
        <v>45.75</v>
      </c>
      <c r="V977" s="16">
        <f t="shared" si="158"/>
        <v>44.35</v>
      </c>
      <c r="W977" s="16">
        <f t="shared" si="159"/>
        <v>44.7</v>
      </c>
    </row>
    <row r="978" spans="1:23" ht="13.5" x14ac:dyDescent="0.25">
      <c r="A978" s="3">
        <v>43431</v>
      </c>
      <c r="B978" s="2">
        <v>4.7751000000000001</v>
      </c>
      <c r="C978" s="2">
        <v>45.950062331022622</v>
      </c>
      <c r="D978" s="2">
        <v>-4.0636199161077968E-2</v>
      </c>
      <c r="E978" s="2">
        <v>0.10249893319412529</v>
      </c>
      <c r="F978" s="2">
        <v>4.7959199999999997</v>
      </c>
      <c r="G978" s="2">
        <v>4.7824500000000008</v>
      </c>
      <c r="H978" s="2">
        <v>4.7634749999999997</v>
      </c>
      <c r="I978" s="2">
        <v>4.8388860000000005</v>
      </c>
      <c r="J978" s="13">
        <v>4.8856419999999998</v>
      </c>
      <c r="K978" s="13" t="s">
        <v>55</v>
      </c>
      <c r="L978" s="13" t="s">
        <v>50</v>
      </c>
      <c r="M978" s="13" t="s">
        <v>54</v>
      </c>
      <c r="N978" s="16">
        <f t="shared" si="150"/>
        <v>50</v>
      </c>
      <c r="O978" s="16">
        <f t="shared" si="151"/>
        <v>100</v>
      </c>
      <c r="P978" s="16">
        <f t="shared" si="152"/>
        <v>0</v>
      </c>
      <c r="Q978" s="16">
        <f t="shared" si="153"/>
        <v>33</v>
      </c>
      <c r="R978" s="17">
        <f t="shared" si="154"/>
        <v>57.45</v>
      </c>
      <c r="S978" s="17">
        <f t="shared" si="155"/>
        <v>38.25</v>
      </c>
      <c r="T978" s="17">
        <f t="shared" si="156"/>
        <v>37.35</v>
      </c>
      <c r="U978" s="17">
        <f t="shared" si="157"/>
        <v>45.75</v>
      </c>
      <c r="V978" s="16">
        <f t="shared" si="158"/>
        <v>44.35</v>
      </c>
      <c r="W978" s="16">
        <f t="shared" si="159"/>
        <v>44.7</v>
      </c>
    </row>
    <row r="979" spans="1:23" ht="13.5" x14ac:dyDescent="0.25">
      <c r="A979" s="3">
        <v>43432</v>
      </c>
      <c r="B979" s="2">
        <v>4.7629000000000001</v>
      </c>
      <c r="C979" s="2">
        <v>43.80277233094273</v>
      </c>
      <c r="D979" s="2">
        <v>-3.9633052201728525E-2</v>
      </c>
      <c r="E979" s="2">
        <v>0.11136861920379602</v>
      </c>
      <c r="F979" s="2">
        <v>4.7959199999999997</v>
      </c>
      <c r="G979" s="2">
        <v>4.7842900000000004</v>
      </c>
      <c r="H979" s="2">
        <v>4.7628649999999997</v>
      </c>
      <c r="I979" s="2">
        <v>4.833132</v>
      </c>
      <c r="J979" s="13">
        <v>4.8906624999999995</v>
      </c>
      <c r="K979" s="13" t="s">
        <v>55</v>
      </c>
      <c r="L979" s="13" t="s">
        <v>50</v>
      </c>
      <c r="M979" s="13" t="s">
        <v>54</v>
      </c>
      <c r="N979" s="16">
        <f t="shared" si="150"/>
        <v>50</v>
      </c>
      <c r="O979" s="16">
        <f t="shared" si="151"/>
        <v>100</v>
      </c>
      <c r="P979" s="16">
        <f t="shared" si="152"/>
        <v>0</v>
      </c>
      <c r="Q979" s="16">
        <f t="shared" si="153"/>
        <v>33</v>
      </c>
      <c r="R979" s="17">
        <f t="shared" si="154"/>
        <v>57.45</v>
      </c>
      <c r="S979" s="17">
        <f t="shared" si="155"/>
        <v>38.25</v>
      </c>
      <c r="T979" s="17">
        <f t="shared" si="156"/>
        <v>37.35</v>
      </c>
      <c r="U979" s="17">
        <f t="shared" si="157"/>
        <v>45.75</v>
      </c>
      <c r="V979" s="16">
        <f t="shared" si="158"/>
        <v>44.35</v>
      </c>
      <c r="W979" s="16">
        <f t="shared" si="159"/>
        <v>44.7</v>
      </c>
    </row>
    <row r="980" spans="1:23" ht="13.5" x14ac:dyDescent="0.25">
      <c r="A980" s="3">
        <v>43433</v>
      </c>
      <c r="B980" s="2">
        <v>4.7445000000000004</v>
      </c>
      <c r="C980" s="2">
        <v>40.71264357425023</v>
      </c>
      <c r="D980" s="2">
        <v>-3.2534483476292841E-2</v>
      </c>
      <c r="E980" s="2">
        <v>0.11624509957586779</v>
      </c>
      <c r="F980" s="2">
        <v>4.7787800000000002</v>
      </c>
      <c r="G980" s="2">
        <v>4.7812300000000008</v>
      </c>
      <c r="H980" s="2">
        <v>4.7616399999999999</v>
      </c>
      <c r="I980" s="2">
        <v>4.8276219999999999</v>
      </c>
      <c r="J980" s="13">
        <v>4.8955909999999987</v>
      </c>
      <c r="K980" s="13" t="s">
        <v>55</v>
      </c>
      <c r="L980" s="13" t="s">
        <v>50</v>
      </c>
      <c r="M980" s="13" t="s">
        <v>47</v>
      </c>
      <c r="N980" s="16">
        <f t="shared" si="150"/>
        <v>50</v>
      </c>
      <c r="O980" s="16">
        <f t="shared" si="151"/>
        <v>100</v>
      </c>
      <c r="P980" s="16">
        <f t="shared" si="152"/>
        <v>0</v>
      </c>
      <c r="Q980" s="16">
        <f t="shared" si="153"/>
        <v>33</v>
      </c>
      <c r="R980" s="17">
        <f t="shared" si="154"/>
        <v>57.45</v>
      </c>
      <c r="S980" s="17">
        <f t="shared" si="155"/>
        <v>38.25</v>
      </c>
      <c r="T980" s="17">
        <f t="shared" si="156"/>
        <v>37.35</v>
      </c>
      <c r="U980" s="17">
        <f t="shared" si="157"/>
        <v>45.75</v>
      </c>
      <c r="V980" s="16">
        <f t="shared" si="158"/>
        <v>44.35</v>
      </c>
      <c r="W980" s="16">
        <f t="shared" si="159"/>
        <v>44.7</v>
      </c>
    </row>
    <row r="981" spans="1:23" ht="13.5" x14ac:dyDescent="0.25">
      <c r="A981" s="3">
        <v>43434</v>
      </c>
      <c r="B981" s="2">
        <v>4.7629000000000001</v>
      </c>
      <c r="C981" s="2">
        <v>44.898847165028002</v>
      </c>
      <c r="D981" s="2">
        <v>-2.7616408452360908E-2</v>
      </c>
      <c r="E981" s="2">
        <v>0.11730463248703174</v>
      </c>
      <c r="F981" s="2">
        <v>4.7641000000000009</v>
      </c>
      <c r="G981" s="2">
        <v>4.7800100000000008</v>
      </c>
      <c r="H981" s="2">
        <v>4.7637850000000004</v>
      </c>
      <c r="I981" s="2">
        <v>4.8218679999999994</v>
      </c>
      <c r="J981" s="13">
        <v>4.9006114999999983</v>
      </c>
      <c r="K981" s="13" t="s">
        <v>55</v>
      </c>
      <c r="L981" s="13" t="s">
        <v>50</v>
      </c>
      <c r="M981" s="13" t="s">
        <v>47</v>
      </c>
      <c r="N981" s="16">
        <f t="shared" si="150"/>
        <v>50</v>
      </c>
      <c r="O981" s="16">
        <f t="shared" si="151"/>
        <v>100</v>
      </c>
      <c r="P981" s="16">
        <f t="shared" si="152"/>
        <v>0</v>
      </c>
      <c r="Q981" s="16">
        <f t="shared" si="153"/>
        <v>33</v>
      </c>
      <c r="R981" s="17">
        <f t="shared" si="154"/>
        <v>57.45</v>
      </c>
      <c r="S981" s="17">
        <f t="shared" si="155"/>
        <v>38.25</v>
      </c>
      <c r="T981" s="17">
        <f t="shared" si="156"/>
        <v>37.35</v>
      </c>
      <c r="U981" s="17">
        <f t="shared" si="157"/>
        <v>45.75</v>
      </c>
      <c r="V981" s="16">
        <f t="shared" si="158"/>
        <v>44.35</v>
      </c>
      <c r="W981" s="16">
        <f t="shared" si="159"/>
        <v>44.7</v>
      </c>
    </row>
    <row r="982" spans="1:23" ht="13.5" x14ac:dyDescent="0.25">
      <c r="A982" s="3">
        <v>43437</v>
      </c>
      <c r="B982" s="2">
        <v>4.8240999999999996</v>
      </c>
      <c r="C982" s="2">
        <v>56.021675241313915</v>
      </c>
      <c r="D982" s="2">
        <v>-2.7842800858654648E-2</v>
      </c>
      <c r="E982" s="2">
        <v>0.11487041168607387</v>
      </c>
      <c r="F982" s="2">
        <v>4.7739000000000003</v>
      </c>
      <c r="G982" s="2">
        <v>4.7849100000000009</v>
      </c>
      <c r="H982" s="2">
        <v>4.766235</v>
      </c>
      <c r="I982" s="2">
        <v>4.8191739999999994</v>
      </c>
      <c r="J982" s="13">
        <v>4.9059139999999983</v>
      </c>
      <c r="K982" s="13" t="s">
        <v>51</v>
      </c>
      <c r="L982" s="13" t="s">
        <v>48</v>
      </c>
      <c r="M982" s="13" t="s">
        <v>52</v>
      </c>
      <c r="N982" s="16">
        <f t="shared" si="150"/>
        <v>50</v>
      </c>
      <c r="O982" s="16">
        <f t="shared" si="151"/>
        <v>100</v>
      </c>
      <c r="P982" s="16">
        <f t="shared" si="152"/>
        <v>0</v>
      </c>
      <c r="Q982" s="16">
        <f t="shared" si="153"/>
        <v>67</v>
      </c>
      <c r="R982" s="17">
        <f t="shared" si="154"/>
        <v>62.55</v>
      </c>
      <c r="S982" s="17">
        <f t="shared" si="155"/>
        <v>46.75</v>
      </c>
      <c r="T982" s="17">
        <f t="shared" si="156"/>
        <v>52.650000000000006</v>
      </c>
      <c r="U982" s="17">
        <f t="shared" si="157"/>
        <v>54.25</v>
      </c>
      <c r="V982" s="16">
        <f t="shared" si="158"/>
        <v>53.983333333333327</v>
      </c>
      <c r="W982" s="16">
        <f t="shared" si="159"/>
        <v>54.05</v>
      </c>
    </row>
    <row r="983" spans="1:23" ht="13.5" x14ac:dyDescent="0.25">
      <c r="A983" s="3">
        <v>43438</v>
      </c>
      <c r="B983" s="2">
        <v>4.9280999999999997</v>
      </c>
      <c r="C983" s="2">
        <v>67.885451751947301</v>
      </c>
      <c r="D983" s="2">
        <v>-3.5964985212774359E-2</v>
      </c>
      <c r="E983" s="2">
        <v>0.10577142597549202</v>
      </c>
      <c r="F983" s="2">
        <v>4.8045</v>
      </c>
      <c r="G983" s="2">
        <v>4.8002100000000008</v>
      </c>
      <c r="H983" s="2">
        <v>4.7754150000000006</v>
      </c>
      <c r="I983" s="2">
        <v>4.8185599999999997</v>
      </c>
      <c r="J983" s="13">
        <v>4.9117364999999982</v>
      </c>
      <c r="K983" s="13" t="s">
        <v>51</v>
      </c>
      <c r="L983" s="13" t="s">
        <v>48</v>
      </c>
      <c r="M983" s="13" t="s">
        <v>52</v>
      </c>
      <c r="N983" s="16">
        <f t="shared" si="150"/>
        <v>50</v>
      </c>
      <c r="O983" s="16">
        <f t="shared" si="151"/>
        <v>100</v>
      </c>
      <c r="P983" s="16">
        <f t="shared" si="152"/>
        <v>0</v>
      </c>
      <c r="Q983" s="16">
        <f t="shared" si="153"/>
        <v>67</v>
      </c>
      <c r="R983" s="17">
        <f t="shared" si="154"/>
        <v>62.55</v>
      </c>
      <c r="S983" s="17">
        <f t="shared" si="155"/>
        <v>46.75</v>
      </c>
      <c r="T983" s="17">
        <f t="shared" si="156"/>
        <v>52.650000000000006</v>
      </c>
      <c r="U983" s="17">
        <f t="shared" si="157"/>
        <v>54.25</v>
      </c>
      <c r="V983" s="16">
        <f t="shared" si="158"/>
        <v>53.983333333333327</v>
      </c>
      <c r="W983" s="16">
        <f t="shared" si="159"/>
        <v>54.05</v>
      </c>
    </row>
    <row r="984" spans="1:23" ht="13.5" x14ac:dyDescent="0.25">
      <c r="A984" s="3">
        <v>43439</v>
      </c>
      <c r="B984" s="2">
        <v>4.8056999999999999</v>
      </c>
      <c r="C984" s="2">
        <v>50.588521812194706</v>
      </c>
      <c r="D984" s="2">
        <v>-3.6472508735656994E-2</v>
      </c>
      <c r="E984" s="2">
        <v>8.7297613815272235E-2</v>
      </c>
      <c r="F984" s="2">
        <v>4.8130600000000001</v>
      </c>
      <c r="G984" s="2">
        <v>4.8044900000000004</v>
      </c>
      <c r="H984" s="2">
        <v>4.7784750000000011</v>
      </c>
      <c r="I984" s="2">
        <v>4.8154979999999998</v>
      </c>
      <c r="J984" s="13">
        <v>4.9166864999999982</v>
      </c>
      <c r="K984" s="13" t="s">
        <v>51</v>
      </c>
      <c r="L984" s="13" t="s">
        <v>48</v>
      </c>
      <c r="M984" s="13" t="s">
        <v>52</v>
      </c>
      <c r="N984" s="16">
        <f t="shared" si="150"/>
        <v>50</v>
      </c>
      <c r="O984" s="16">
        <f t="shared" si="151"/>
        <v>100</v>
      </c>
      <c r="P984" s="16">
        <f t="shared" si="152"/>
        <v>0</v>
      </c>
      <c r="Q984" s="16">
        <f t="shared" si="153"/>
        <v>67</v>
      </c>
      <c r="R984" s="17">
        <f t="shared" si="154"/>
        <v>62.55</v>
      </c>
      <c r="S984" s="17">
        <f t="shared" si="155"/>
        <v>46.75</v>
      </c>
      <c r="T984" s="17">
        <f t="shared" si="156"/>
        <v>52.650000000000006</v>
      </c>
      <c r="U984" s="17">
        <f t="shared" si="157"/>
        <v>54.25</v>
      </c>
      <c r="V984" s="16">
        <f t="shared" si="158"/>
        <v>53.983333333333327</v>
      </c>
      <c r="W984" s="16">
        <f t="shared" si="159"/>
        <v>54.05</v>
      </c>
    </row>
    <row r="985" spans="1:23" ht="13.5" x14ac:dyDescent="0.25">
      <c r="A985" s="3">
        <v>43440</v>
      </c>
      <c r="B985" s="2">
        <v>4.8056999999999999</v>
      </c>
      <c r="C985" s="2">
        <v>50.588521812194706</v>
      </c>
      <c r="D985" s="2">
        <v>-2.6588403134089944E-2</v>
      </c>
      <c r="E985" s="2">
        <v>6.8143739643016676E-2</v>
      </c>
      <c r="F985" s="2">
        <v>4.8253000000000004</v>
      </c>
      <c r="G985" s="2">
        <v>4.8020400000000008</v>
      </c>
      <c r="H985" s="2">
        <v>4.7824550000000006</v>
      </c>
      <c r="I985" s="2">
        <v>4.8124359999999999</v>
      </c>
      <c r="J985" s="13">
        <v>4.9217549999999983</v>
      </c>
      <c r="K985" s="13" t="s">
        <v>51</v>
      </c>
      <c r="L985" s="13" t="s">
        <v>48</v>
      </c>
      <c r="M985" s="13" t="s">
        <v>52</v>
      </c>
      <c r="N985" s="16">
        <f t="shared" si="150"/>
        <v>50</v>
      </c>
      <c r="O985" s="16">
        <f t="shared" si="151"/>
        <v>100</v>
      </c>
      <c r="P985" s="16">
        <f t="shared" si="152"/>
        <v>0</v>
      </c>
      <c r="Q985" s="16">
        <f t="shared" si="153"/>
        <v>67</v>
      </c>
      <c r="R985" s="17">
        <f t="shared" si="154"/>
        <v>62.55</v>
      </c>
      <c r="S985" s="17">
        <f t="shared" si="155"/>
        <v>46.75</v>
      </c>
      <c r="T985" s="17">
        <f t="shared" si="156"/>
        <v>52.650000000000006</v>
      </c>
      <c r="U985" s="17">
        <f t="shared" si="157"/>
        <v>54.25</v>
      </c>
      <c r="V985" s="16">
        <f t="shared" si="158"/>
        <v>53.983333333333327</v>
      </c>
      <c r="W985" s="16">
        <f t="shared" si="159"/>
        <v>54.05</v>
      </c>
    </row>
    <row r="986" spans="1:23" ht="13.5" x14ac:dyDescent="0.25">
      <c r="A986" s="3">
        <v>43441</v>
      </c>
      <c r="B986" s="2">
        <v>4.8362999999999996</v>
      </c>
      <c r="C986" s="2">
        <v>53.98771239621793</v>
      </c>
      <c r="D986" s="2">
        <v>-1.9590446857830734E-2</v>
      </c>
      <c r="E986" s="2">
        <v>4.73791037910095E-2</v>
      </c>
      <c r="F986" s="2">
        <v>4.8399799999999997</v>
      </c>
      <c r="G986" s="2">
        <v>4.8020400000000008</v>
      </c>
      <c r="H986" s="2">
        <v>4.7885750000000007</v>
      </c>
      <c r="I986" s="2">
        <v>4.8104759999999995</v>
      </c>
      <c r="J986" s="13">
        <v>4.9269764999999976</v>
      </c>
      <c r="K986" s="13" t="s">
        <v>51</v>
      </c>
      <c r="L986" s="13" t="s">
        <v>48</v>
      </c>
      <c r="M986" s="13" t="s">
        <v>52</v>
      </c>
      <c r="N986" s="16">
        <f t="shared" si="150"/>
        <v>50</v>
      </c>
      <c r="O986" s="16">
        <f t="shared" si="151"/>
        <v>100</v>
      </c>
      <c r="P986" s="16">
        <f t="shared" si="152"/>
        <v>0</v>
      </c>
      <c r="Q986" s="16">
        <f t="shared" si="153"/>
        <v>67</v>
      </c>
      <c r="R986" s="17">
        <f t="shared" si="154"/>
        <v>62.55</v>
      </c>
      <c r="S986" s="17">
        <f t="shared" si="155"/>
        <v>46.75</v>
      </c>
      <c r="T986" s="17">
        <f t="shared" si="156"/>
        <v>52.650000000000006</v>
      </c>
      <c r="U986" s="17">
        <f t="shared" si="157"/>
        <v>54.25</v>
      </c>
      <c r="V986" s="16">
        <f t="shared" si="158"/>
        <v>53.983333333333327</v>
      </c>
      <c r="W986" s="16">
        <f t="shared" si="159"/>
        <v>54.05</v>
      </c>
    </row>
    <row r="987" spans="1:23" ht="13.5" x14ac:dyDescent="0.25">
      <c r="A987" s="3">
        <v>43444</v>
      </c>
      <c r="B987" s="2">
        <v>4.6036999999999999</v>
      </c>
      <c r="C987" s="2">
        <v>34.537867137797662</v>
      </c>
      <c r="D987" s="2">
        <v>-6.0702196116695362E-3</v>
      </c>
      <c r="E987" s="2">
        <v>2.6390759811078801E-2</v>
      </c>
      <c r="F987" s="2">
        <v>4.7958999999999996</v>
      </c>
      <c r="G987" s="2">
        <v>4.7849000000000004</v>
      </c>
      <c r="H987" s="2">
        <v>4.7818400000000008</v>
      </c>
      <c r="I987" s="2">
        <v>4.8039880000000004</v>
      </c>
      <c r="J987" s="13">
        <v>4.9309639999999977</v>
      </c>
      <c r="K987" s="13" t="s">
        <v>55</v>
      </c>
      <c r="L987" s="13" t="s">
        <v>50</v>
      </c>
      <c r="M987" s="13" t="s">
        <v>47</v>
      </c>
      <c r="N987" s="16">
        <f t="shared" si="150"/>
        <v>50</v>
      </c>
      <c r="O987" s="16">
        <f t="shared" si="151"/>
        <v>100</v>
      </c>
      <c r="P987" s="16">
        <f t="shared" si="152"/>
        <v>0</v>
      </c>
      <c r="Q987" s="16">
        <f t="shared" si="153"/>
        <v>33</v>
      </c>
      <c r="R987" s="17">
        <f t="shared" si="154"/>
        <v>57.45</v>
      </c>
      <c r="S987" s="17">
        <f t="shared" si="155"/>
        <v>38.25</v>
      </c>
      <c r="T987" s="17">
        <f t="shared" si="156"/>
        <v>37.35</v>
      </c>
      <c r="U987" s="17">
        <f t="shared" si="157"/>
        <v>45.75</v>
      </c>
      <c r="V987" s="16">
        <f t="shared" si="158"/>
        <v>44.35</v>
      </c>
      <c r="W987" s="16">
        <f t="shared" si="159"/>
        <v>44.7</v>
      </c>
    </row>
    <row r="988" spans="1:23" ht="13.5" x14ac:dyDescent="0.25">
      <c r="A988" s="3">
        <v>43445</v>
      </c>
      <c r="B988" s="2">
        <v>4.7138999999999998</v>
      </c>
      <c r="C988" s="2">
        <v>44.702333782497369</v>
      </c>
      <c r="D988" s="2">
        <v>-1.6179592950287258E-3</v>
      </c>
      <c r="E988" s="2">
        <v>9.320983162312356E-3</v>
      </c>
      <c r="F988" s="2">
        <v>4.7530599999999996</v>
      </c>
      <c r="G988" s="2">
        <v>4.7787800000000011</v>
      </c>
      <c r="H988" s="2">
        <v>4.7806150000000001</v>
      </c>
      <c r="I988" s="2">
        <v>4.7998259999999995</v>
      </c>
      <c r="J988" s="13">
        <v>4.9353129999999972</v>
      </c>
      <c r="K988" s="13" t="s">
        <v>55</v>
      </c>
      <c r="L988" s="13" t="s">
        <v>50</v>
      </c>
      <c r="M988" s="13" t="s">
        <v>47</v>
      </c>
      <c r="N988" s="16">
        <f t="shared" si="150"/>
        <v>50</v>
      </c>
      <c r="O988" s="16">
        <f t="shared" si="151"/>
        <v>100</v>
      </c>
      <c r="P988" s="16">
        <f t="shared" si="152"/>
        <v>0</v>
      </c>
      <c r="Q988" s="16">
        <f t="shared" si="153"/>
        <v>33</v>
      </c>
      <c r="R988" s="17">
        <f t="shared" si="154"/>
        <v>57.45</v>
      </c>
      <c r="S988" s="17">
        <f t="shared" si="155"/>
        <v>38.25</v>
      </c>
      <c r="T988" s="17">
        <f t="shared" si="156"/>
        <v>37.35</v>
      </c>
      <c r="U988" s="17">
        <f t="shared" si="157"/>
        <v>45.75</v>
      </c>
      <c r="V988" s="16">
        <f t="shared" si="158"/>
        <v>44.35</v>
      </c>
      <c r="W988" s="16">
        <f t="shared" si="159"/>
        <v>44.7</v>
      </c>
    </row>
    <row r="989" spans="1:23" ht="13.5" x14ac:dyDescent="0.25">
      <c r="A989" s="3">
        <v>43446</v>
      </c>
      <c r="B989" s="2">
        <v>4.8117999999999999</v>
      </c>
      <c r="C989" s="2">
        <v>51.854476008874521</v>
      </c>
      <c r="D989" s="2">
        <v>-6.542621903983914E-3</v>
      </c>
      <c r="E989" s="2">
        <v>-1.0724632395491098E-3</v>
      </c>
      <c r="F989" s="2">
        <v>4.7542799999999996</v>
      </c>
      <c r="G989" s="2">
        <v>4.7836700000000008</v>
      </c>
      <c r="H989" s="2">
        <v>4.7839800000000006</v>
      </c>
      <c r="I989" s="2">
        <v>4.7975000000000003</v>
      </c>
      <c r="J989" s="13">
        <v>4.940151499999998</v>
      </c>
      <c r="K989" s="13" t="s">
        <v>51</v>
      </c>
      <c r="L989" s="13" t="s">
        <v>48</v>
      </c>
      <c r="M989" s="13" t="s">
        <v>52</v>
      </c>
      <c r="N989" s="16">
        <f t="shared" si="150"/>
        <v>50</v>
      </c>
      <c r="O989" s="16">
        <f t="shared" si="151"/>
        <v>100</v>
      </c>
      <c r="P989" s="16">
        <f t="shared" si="152"/>
        <v>0</v>
      </c>
      <c r="Q989" s="16">
        <f t="shared" si="153"/>
        <v>67</v>
      </c>
      <c r="R989" s="17">
        <f t="shared" si="154"/>
        <v>62.55</v>
      </c>
      <c r="S989" s="17">
        <f t="shared" si="155"/>
        <v>46.75</v>
      </c>
      <c r="T989" s="17">
        <f t="shared" si="156"/>
        <v>52.650000000000006</v>
      </c>
      <c r="U989" s="17">
        <f t="shared" si="157"/>
        <v>54.25</v>
      </c>
      <c r="V989" s="16">
        <f t="shared" si="158"/>
        <v>53.983333333333327</v>
      </c>
      <c r="W989" s="16">
        <f t="shared" si="159"/>
        <v>54.05</v>
      </c>
    </row>
    <row r="990" spans="1:23" ht="13.5" x14ac:dyDescent="0.25">
      <c r="A990" s="3">
        <v>43447</v>
      </c>
      <c r="B990" s="2">
        <v>4.7751000000000001</v>
      </c>
      <c r="C990" s="2">
        <v>49.28124336715215</v>
      </c>
      <c r="D990" s="2">
        <v>-1.0995931675627624E-2</v>
      </c>
      <c r="E990" s="2">
        <v>-4.811294146524845E-3</v>
      </c>
      <c r="F990" s="2">
        <v>4.7481600000000004</v>
      </c>
      <c r="G990" s="2">
        <v>4.7867300000000004</v>
      </c>
      <c r="H990" s="2">
        <v>4.7839800000000006</v>
      </c>
      <c r="I990" s="2">
        <v>4.794562</v>
      </c>
      <c r="J990" s="13">
        <v>4.9447824999999979</v>
      </c>
      <c r="K990" s="13" t="s">
        <v>51</v>
      </c>
      <c r="L990" s="13" t="s">
        <v>48</v>
      </c>
      <c r="M990" s="13" t="s">
        <v>53</v>
      </c>
      <c r="N990" s="16">
        <f t="shared" si="150"/>
        <v>50</v>
      </c>
      <c r="O990" s="16">
        <f t="shared" si="151"/>
        <v>100</v>
      </c>
      <c r="P990" s="16">
        <f t="shared" si="152"/>
        <v>0</v>
      </c>
      <c r="Q990" s="16">
        <f t="shared" si="153"/>
        <v>50</v>
      </c>
      <c r="R990" s="17">
        <f t="shared" si="154"/>
        <v>60</v>
      </c>
      <c r="S990" s="17">
        <f t="shared" si="155"/>
        <v>42.5</v>
      </c>
      <c r="T990" s="17">
        <f t="shared" si="156"/>
        <v>45</v>
      </c>
      <c r="U990" s="17">
        <f t="shared" si="157"/>
        <v>50</v>
      </c>
      <c r="V990" s="16">
        <f t="shared" si="158"/>
        <v>49.166666666666664</v>
      </c>
      <c r="W990" s="16">
        <f t="shared" si="159"/>
        <v>49.375</v>
      </c>
    </row>
    <row r="991" spans="1:23" ht="13.5" x14ac:dyDescent="0.25">
      <c r="A991" s="3">
        <v>43448</v>
      </c>
      <c r="B991" s="2">
        <v>4.7995999999999999</v>
      </c>
      <c r="C991" s="2">
        <v>51.028360991331546</v>
      </c>
      <c r="D991" s="2">
        <v>-1.3692445808104914E-2</v>
      </c>
      <c r="E991" s="2">
        <v>-1.864145187744473E-3</v>
      </c>
      <c r="F991" s="2">
        <v>4.7408199999999994</v>
      </c>
      <c r="G991" s="2">
        <v>4.7904</v>
      </c>
      <c r="H991" s="2">
        <v>4.7852049999999995</v>
      </c>
      <c r="I991" s="2">
        <v>4.7926039999999999</v>
      </c>
      <c r="J991" s="13">
        <v>4.9494889999999971</v>
      </c>
      <c r="K991" s="13" t="s">
        <v>51</v>
      </c>
      <c r="L991" s="13" t="s">
        <v>48</v>
      </c>
      <c r="M991" s="13" t="s">
        <v>53</v>
      </c>
      <c r="N991" s="16">
        <f t="shared" si="150"/>
        <v>50</v>
      </c>
      <c r="O991" s="16">
        <f t="shared" si="151"/>
        <v>100</v>
      </c>
      <c r="P991" s="16">
        <f t="shared" si="152"/>
        <v>0</v>
      </c>
      <c r="Q991" s="16">
        <f t="shared" si="153"/>
        <v>50</v>
      </c>
      <c r="R991" s="17">
        <f t="shared" si="154"/>
        <v>60</v>
      </c>
      <c r="S991" s="17">
        <f t="shared" si="155"/>
        <v>42.5</v>
      </c>
      <c r="T991" s="17">
        <f t="shared" si="156"/>
        <v>45</v>
      </c>
      <c r="U991" s="17">
        <f t="shared" si="157"/>
        <v>50</v>
      </c>
      <c r="V991" s="16">
        <f t="shared" si="158"/>
        <v>49.166666666666664</v>
      </c>
      <c r="W991" s="16">
        <f t="shared" si="159"/>
        <v>49.375</v>
      </c>
    </row>
    <row r="992" spans="1:23" ht="13.5" x14ac:dyDescent="0.25">
      <c r="A992" s="3">
        <v>43451</v>
      </c>
      <c r="B992" s="2">
        <v>4.7934999999999999</v>
      </c>
      <c r="C992" s="2">
        <v>50.561356883441718</v>
      </c>
      <c r="D992" s="2">
        <v>-6.2000572132294707E-3</v>
      </c>
      <c r="E992" s="2">
        <v>5.9094976336429442E-3</v>
      </c>
      <c r="F992" s="2">
        <v>4.7787800000000002</v>
      </c>
      <c r="G992" s="2">
        <v>4.7873399999999995</v>
      </c>
      <c r="H992" s="2">
        <v>4.7861250000000002</v>
      </c>
      <c r="I992" s="2">
        <v>4.7905240000000004</v>
      </c>
      <c r="J992" s="13">
        <v>4.9542119999999974</v>
      </c>
      <c r="K992" s="13" t="s">
        <v>51</v>
      </c>
      <c r="L992" s="13" t="s">
        <v>48</v>
      </c>
      <c r="M992" s="13" t="s">
        <v>52</v>
      </c>
      <c r="N992" s="16">
        <f t="shared" si="150"/>
        <v>50</v>
      </c>
      <c r="O992" s="16">
        <f t="shared" si="151"/>
        <v>100</v>
      </c>
      <c r="P992" s="16">
        <f t="shared" si="152"/>
        <v>0</v>
      </c>
      <c r="Q992" s="16">
        <f t="shared" si="153"/>
        <v>67</v>
      </c>
      <c r="R992" s="17">
        <f t="shared" si="154"/>
        <v>62.55</v>
      </c>
      <c r="S992" s="17">
        <f t="shared" si="155"/>
        <v>46.75</v>
      </c>
      <c r="T992" s="17">
        <f t="shared" si="156"/>
        <v>52.650000000000006</v>
      </c>
      <c r="U992" s="17">
        <f t="shared" si="157"/>
        <v>54.25</v>
      </c>
      <c r="V992" s="16">
        <f t="shared" si="158"/>
        <v>53.983333333333327</v>
      </c>
      <c r="W992" s="16">
        <f t="shared" si="159"/>
        <v>54.05</v>
      </c>
    </row>
    <row r="993" spans="1:23" ht="13.5" x14ac:dyDescent="0.25">
      <c r="A993" s="3">
        <v>43452</v>
      </c>
      <c r="B993" s="2">
        <v>4.7629000000000001</v>
      </c>
      <c r="C993" s="2">
        <v>48.179332853493264</v>
      </c>
      <c r="D993" s="2">
        <v>1.8356088349286814E-2</v>
      </c>
      <c r="E993" s="2">
        <v>1.6553755907318148E-2</v>
      </c>
      <c r="F993" s="2">
        <v>4.7885800000000005</v>
      </c>
      <c r="G993" s="2">
        <v>4.7708200000000005</v>
      </c>
      <c r="H993" s="2">
        <v>4.7855150000000002</v>
      </c>
      <c r="I993" s="2">
        <v>4.7878319999999999</v>
      </c>
      <c r="J993" s="13">
        <v>4.9587109999999965</v>
      </c>
      <c r="K993" s="13" t="s">
        <v>51</v>
      </c>
      <c r="L993" s="13" t="s">
        <v>48</v>
      </c>
      <c r="M993" s="13" t="s">
        <v>52</v>
      </c>
      <c r="N993" s="16">
        <f t="shared" si="150"/>
        <v>50</v>
      </c>
      <c r="O993" s="16">
        <f t="shared" si="151"/>
        <v>100</v>
      </c>
      <c r="P993" s="16">
        <f t="shared" si="152"/>
        <v>0</v>
      </c>
      <c r="Q993" s="16">
        <f t="shared" si="153"/>
        <v>67</v>
      </c>
      <c r="R993" s="17">
        <f t="shared" si="154"/>
        <v>62.55</v>
      </c>
      <c r="S993" s="17">
        <f t="shared" si="155"/>
        <v>46.75</v>
      </c>
      <c r="T993" s="17">
        <f t="shared" si="156"/>
        <v>52.650000000000006</v>
      </c>
      <c r="U993" s="17">
        <f t="shared" si="157"/>
        <v>54.25</v>
      </c>
      <c r="V993" s="16">
        <f t="shared" si="158"/>
        <v>53.983333333333327</v>
      </c>
      <c r="W993" s="16">
        <f t="shared" si="159"/>
        <v>54.05</v>
      </c>
    </row>
    <row r="994" spans="1:23" ht="13.5" x14ac:dyDescent="0.25">
      <c r="A994" s="3">
        <v>43453</v>
      </c>
      <c r="B994" s="2">
        <v>4.7629000000000001</v>
      </c>
      <c r="C994" s="2">
        <v>48.179332853493264</v>
      </c>
      <c r="D994" s="2">
        <v>2.0437899392862668E-2</v>
      </c>
      <c r="E994" s="2">
        <v>2.8906156752337635E-2</v>
      </c>
      <c r="F994" s="2">
        <v>4.7787999999999995</v>
      </c>
      <c r="G994" s="2">
        <v>4.7665400000000009</v>
      </c>
      <c r="H994" s="2">
        <v>4.7855150000000002</v>
      </c>
      <c r="I994" s="2">
        <v>4.7851400000000002</v>
      </c>
      <c r="J994" s="13">
        <v>4.9631624999999966</v>
      </c>
      <c r="K994" s="13" t="s">
        <v>51</v>
      </c>
      <c r="L994" s="13" t="s">
        <v>48</v>
      </c>
      <c r="M994" s="13" t="s">
        <v>53</v>
      </c>
      <c r="N994" s="16">
        <f t="shared" si="150"/>
        <v>50</v>
      </c>
      <c r="O994" s="16">
        <f t="shared" si="151"/>
        <v>100</v>
      </c>
      <c r="P994" s="16">
        <f t="shared" si="152"/>
        <v>0</v>
      </c>
      <c r="Q994" s="16">
        <f t="shared" si="153"/>
        <v>50</v>
      </c>
      <c r="R994" s="17">
        <f t="shared" si="154"/>
        <v>60</v>
      </c>
      <c r="S994" s="17">
        <f t="shared" si="155"/>
        <v>42.5</v>
      </c>
      <c r="T994" s="17">
        <f t="shared" si="156"/>
        <v>45</v>
      </c>
      <c r="U994" s="17">
        <f t="shared" si="157"/>
        <v>50</v>
      </c>
      <c r="V994" s="16">
        <f t="shared" si="158"/>
        <v>49.166666666666664</v>
      </c>
      <c r="W994" s="16">
        <f t="shared" si="159"/>
        <v>49.375</v>
      </c>
    </row>
    <row r="995" spans="1:23" ht="13.5" x14ac:dyDescent="0.25">
      <c r="A995" s="3">
        <v>43454</v>
      </c>
      <c r="B995" s="2">
        <v>4.7751000000000001</v>
      </c>
      <c r="C995" s="2">
        <v>49.284121348585792</v>
      </c>
      <c r="D995" s="2">
        <v>2.1420082980930566E-2</v>
      </c>
      <c r="E995" s="2">
        <v>3.7369162340222126E-2</v>
      </c>
      <c r="F995" s="2">
        <v>4.7787999999999995</v>
      </c>
      <c r="G995" s="2">
        <v>4.7634800000000004</v>
      </c>
      <c r="H995" s="2">
        <v>4.7827599999999997</v>
      </c>
      <c r="I995" s="2">
        <v>4.7826919999999999</v>
      </c>
      <c r="J995" s="13">
        <v>4.9676749999999963</v>
      </c>
      <c r="K995" s="13" t="s">
        <v>51</v>
      </c>
      <c r="L995" s="13" t="s">
        <v>48</v>
      </c>
      <c r="M995" s="13" t="s">
        <v>54</v>
      </c>
      <c r="N995" s="16">
        <f t="shared" si="150"/>
        <v>50</v>
      </c>
      <c r="O995" s="16">
        <f t="shared" si="151"/>
        <v>100</v>
      </c>
      <c r="P995" s="16">
        <f t="shared" si="152"/>
        <v>0</v>
      </c>
      <c r="Q995" s="16">
        <f t="shared" si="153"/>
        <v>33</v>
      </c>
      <c r="R995" s="17">
        <f t="shared" si="154"/>
        <v>57.45</v>
      </c>
      <c r="S995" s="17">
        <f t="shared" si="155"/>
        <v>38.25</v>
      </c>
      <c r="T995" s="17">
        <f t="shared" si="156"/>
        <v>37.35</v>
      </c>
      <c r="U995" s="17">
        <f t="shared" si="157"/>
        <v>45.75</v>
      </c>
      <c r="V995" s="16">
        <f t="shared" si="158"/>
        <v>44.35</v>
      </c>
      <c r="W995" s="16">
        <f t="shared" si="159"/>
        <v>44.7</v>
      </c>
    </row>
    <row r="996" spans="1:23" ht="13.5" x14ac:dyDescent="0.25">
      <c r="A996" s="3">
        <v>43455</v>
      </c>
      <c r="B996" s="2">
        <v>4.8117999999999999</v>
      </c>
      <c r="C996" s="2">
        <v>52.560592273204193</v>
      </c>
      <c r="D996" s="2">
        <v>2.4283388265246231E-2</v>
      </c>
      <c r="E996" s="2">
        <v>4.0011992460132179E-2</v>
      </c>
      <c r="F996" s="2">
        <v>4.7812399999999995</v>
      </c>
      <c r="G996" s="2">
        <v>4.7610299999999999</v>
      </c>
      <c r="H996" s="2">
        <v>4.7815349999999999</v>
      </c>
      <c r="I996" s="2">
        <v>4.7809780000000002</v>
      </c>
      <c r="J996" s="13">
        <v>4.9722999999999962</v>
      </c>
      <c r="K996" s="13" t="s">
        <v>55</v>
      </c>
      <c r="L996" s="13" t="s">
        <v>48</v>
      </c>
      <c r="M996" s="13" t="s">
        <v>49</v>
      </c>
      <c r="N996" s="16">
        <f t="shared" si="150"/>
        <v>50</v>
      </c>
      <c r="O996" s="16">
        <f t="shared" si="151"/>
        <v>100</v>
      </c>
      <c r="P996" s="16">
        <f t="shared" si="152"/>
        <v>0</v>
      </c>
      <c r="Q996" s="16">
        <f t="shared" si="153"/>
        <v>0</v>
      </c>
      <c r="R996" s="17">
        <f t="shared" si="154"/>
        <v>52.5</v>
      </c>
      <c r="S996" s="17">
        <f t="shared" si="155"/>
        <v>30</v>
      </c>
      <c r="T996" s="17">
        <f t="shared" si="156"/>
        <v>22.5</v>
      </c>
      <c r="U996" s="17">
        <f t="shared" si="157"/>
        <v>37.5</v>
      </c>
      <c r="V996" s="16">
        <f t="shared" si="158"/>
        <v>35</v>
      </c>
      <c r="W996" s="16">
        <f t="shared" si="159"/>
        <v>35.625</v>
      </c>
    </row>
    <row r="997" spans="1:23" ht="13.5" x14ac:dyDescent="0.25">
      <c r="A997" s="3">
        <v>43458</v>
      </c>
      <c r="B997" s="2">
        <v>4.8362999999999996</v>
      </c>
      <c r="C997" s="2">
        <v>54.666161668036203</v>
      </c>
      <c r="D997" s="2">
        <v>-1.1070243073425523E-2</v>
      </c>
      <c r="E997" s="2">
        <v>3.6764918673692186E-2</v>
      </c>
      <c r="F997" s="2">
        <v>4.7897999999999996</v>
      </c>
      <c r="G997" s="2">
        <v>4.7842900000000004</v>
      </c>
      <c r="H997" s="2">
        <v>4.7845950000000004</v>
      </c>
      <c r="I997" s="2">
        <v>4.7797539999999996</v>
      </c>
      <c r="J997" s="13">
        <v>4.9770474999999967</v>
      </c>
      <c r="K997" s="13" t="s">
        <v>55</v>
      </c>
      <c r="L997" s="13" t="s">
        <v>48</v>
      </c>
      <c r="M997" s="13" t="s">
        <v>49</v>
      </c>
      <c r="N997" s="16">
        <f t="shared" si="150"/>
        <v>50</v>
      </c>
      <c r="O997" s="16">
        <f t="shared" si="151"/>
        <v>100</v>
      </c>
      <c r="P997" s="16">
        <f t="shared" si="152"/>
        <v>0</v>
      </c>
      <c r="Q997" s="16">
        <f t="shared" si="153"/>
        <v>0</v>
      </c>
      <c r="R997" s="17">
        <f t="shared" si="154"/>
        <v>52.5</v>
      </c>
      <c r="S997" s="17">
        <f t="shared" si="155"/>
        <v>30</v>
      </c>
      <c r="T997" s="17">
        <f t="shared" si="156"/>
        <v>22.5</v>
      </c>
      <c r="U997" s="17">
        <f t="shared" si="157"/>
        <v>37.5</v>
      </c>
      <c r="V997" s="16">
        <f t="shared" si="158"/>
        <v>35</v>
      </c>
      <c r="W997" s="16">
        <f t="shared" si="159"/>
        <v>35.625</v>
      </c>
    </row>
    <row r="998" spans="1:23" ht="13.5" x14ac:dyDescent="0.25">
      <c r="A998" s="3">
        <v>43459</v>
      </c>
      <c r="B998" s="2">
        <v>4.8240999999999996</v>
      </c>
      <c r="C998" s="2">
        <v>53.395261467384508</v>
      </c>
      <c r="D998" s="2">
        <v>-2.3435962862147441E-2</v>
      </c>
      <c r="E998" s="2">
        <v>3.1737318856866412E-2</v>
      </c>
      <c r="F998" s="2">
        <v>4.8020399999999999</v>
      </c>
      <c r="G998" s="2">
        <v>4.7953100000000006</v>
      </c>
      <c r="H998" s="2">
        <v>4.7870450000000009</v>
      </c>
      <c r="I998" s="2">
        <v>4.7795099999999993</v>
      </c>
      <c r="J998" s="13">
        <v>4.9817339999999968</v>
      </c>
      <c r="K998" s="13" t="s">
        <v>51</v>
      </c>
      <c r="L998" s="13" t="s">
        <v>50</v>
      </c>
      <c r="M998" s="13" t="s">
        <v>52</v>
      </c>
      <c r="N998" s="16">
        <f t="shared" si="150"/>
        <v>50</v>
      </c>
      <c r="O998" s="16">
        <f t="shared" si="151"/>
        <v>100</v>
      </c>
      <c r="P998" s="16">
        <f t="shared" si="152"/>
        <v>0</v>
      </c>
      <c r="Q998" s="16">
        <f t="shared" si="153"/>
        <v>100</v>
      </c>
      <c r="R998" s="17">
        <f t="shared" si="154"/>
        <v>67.5</v>
      </c>
      <c r="S998" s="17">
        <f t="shared" si="155"/>
        <v>55</v>
      </c>
      <c r="T998" s="17">
        <f t="shared" si="156"/>
        <v>67.5</v>
      </c>
      <c r="U998" s="17">
        <f t="shared" si="157"/>
        <v>62.5</v>
      </c>
      <c r="V998" s="16">
        <f t="shared" si="158"/>
        <v>63.333333333333336</v>
      </c>
      <c r="W998" s="16">
        <f t="shared" si="159"/>
        <v>63.125</v>
      </c>
    </row>
    <row r="999" spans="1:23" ht="13.5" x14ac:dyDescent="0.25">
      <c r="A999" s="3">
        <v>43460</v>
      </c>
      <c r="B999" s="2">
        <v>4.8240999999999996</v>
      </c>
      <c r="C999" s="2">
        <v>53.395261467384501</v>
      </c>
      <c r="D999" s="2">
        <v>-1.9051430356306298E-2</v>
      </c>
      <c r="E999" s="2">
        <v>2.7802375036790606E-2</v>
      </c>
      <c r="F999" s="2">
        <v>4.8142799999999992</v>
      </c>
      <c r="G999" s="2">
        <v>4.7965400000000002</v>
      </c>
      <c r="H999" s="2">
        <v>4.7901050000000005</v>
      </c>
      <c r="I999" s="2">
        <v>4.7792659999999998</v>
      </c>
      <c r="J999" s="13">
        <v>4.9863969999999975</v>
      </c>
      <c r="K999" s="13" t="s">
        <v>51</v>
      </c>
      <c r="L999" s="13" t="s">
        <v>50</v>
      </c>
      <c r="M999" s="13" t="s">
        <v>52</v>
      </c>
      <c r="N999" s="16">
        <f t="shared" si="150"/>
        <v>50</v>
      </c>
      <c r="O999" s="16">
        <f t="shared" si="151"/>
        <v>100</v>
      </c>
      <c r="P999" s="16">
        <f t="shared" si="152"/>
        <v>0</v>
      </c>
      <c r="Q999" s="16">
        <f t="shared" si="153"/>
        <v>100</v>
      </c>
      <c r="R999" s="17">
        <f t="shared" si="154"/>
        <v>67.5</v>
      </c>
      <c r="S999" s="17">
        <f t="shared" si="155"/>
        <v>55</v>
      </c>
      <c r="T999" s="17">
        <f t="shared" si="156"/>
        <v>67.5</v>
      </c>
      <c r="U999" s="17">
        <f t="shared" si="157"/>
        <v>62.5</v>
      </c>
      <c r="V999" s="16">
        <f t="shared" si="158"/>
        <v>63.333333333333336</v>
      </c>
      <c r="W999" s="16">
        <f t="shared" si="159"/>
        <v>63.125</v>
      </c>
    </row>
    <row r="1000" spans="1:23" ht="13.5" x14ac:dyDescent="0.25">
      <c r="A1000" s="3">
        <v>43461</v>
      </c>
      <c r="B1000" s="2">
        <v>4.8914</v>
      </c>
      <c r="C1000" s="2">
        <v>59.429564752351062</v>
      </c>
      <c r="D1000" s="2">
        <v>-2.6170654970176344E-2</v>
      </c>
      <c r="E1000" s="2">
        <v>2.5510466503167697E-2</v>
      </c>
      <c r="F1000" s="2">
        <v>4.8375399999999997</v>
      </c>
      <c r="G1000" s="2">
        <v>4.8081699999999996</v>
      </c>
      <c r="H1000" s="2">
        <v>4.7974500000000004</v>
      </c>
      <c r="I1000" s="2">
        <v>4.7803679999999993</v>
      </c>
      <c r="J1000" s="13">
        <v>4.9913014999999969</v>
      </c>
      <c r="K1000" s="13" t="s">
        <v>51</v>
      </c>
      <c r="L1000" s="13" t="s">
        <v>50</v>
      </c>
      <c r="M1000" s="13" t="s">
        <v>52</v>
      </c>
      <c r="N1000" s="16">
        <f t="shared" si="150"/>
        <v>50</v>
      </c>
      <c r="O1000" s="16">
        <f t="shared" si="151"/>
        <v>100</v>
      </c>
      <c r="P1000" s="16">
        <f t="shared" si="152"/>
        <v>0</v>
      </c>
      <c r="Q1000" s="16">
        <f t="shared" si="153"/>
        <v>100</v>
      </c>
      <c r="R1000" s="17">
        <f t="shared" si="154"/>
        <v>67.5</v>
      </c>
      <c r="S1000" s="17">
        <f t="shared" si="155"/>
        <v>55</v>
      </c>
      <c r="T1000" s="17">
        <f t="shared" si="156"/>
        <v>67.5</v>
      </c>
      <c r="U1000" s="17">
        <f t="shared" si="157"/>
        <v>62.5</v>
      </c>
      <c r="V1000" s="16">
        <f t="shared" si="158"/>
        <v>63.333333333333336</v>
      </c>
      <c r="W1000" s="16">
        <f t="shared" si="159"/>
        <v>63.125</v>
      </c>
    </row>
    <row r="1001" spans="1:23" ht="13.5" x14ac:dyDescent="0.25">
      <c r="A1001" s="3">
        <v>43462</v>
      </c>
      <c r="B1001" s="2">
        <v>4.8914</v>
      </c>
      <c r="C1001" s="2">
        <v>59.429564752351062</v>
      </c>
      <c r="D1001" s="2">
        <v>-2.9006279326111439E-2</v>
      </c>
      <c r="E1001" s="2">
        <v>2.4584342889304903E-2</v>
      </c>
      <c r="F1001" s="2">
        <v>4.8534600000000001</v>
      </c>
      <c r="G1001" s="2">
        <v>4.8173499999999994</v>
      </c>
      <c r="H1001" s="2">
        <v>4.8038750000000006</v>
      </c>
      <c r="I1001" s="2">
        <v>4.7825719999999992</v>
      </c>
      <c r="J1001" s="13">
        <v>4.9960399999999963</v>
      </c>
      <c r="K1001" s="13" t="s">
        <v>51</v>
      </c>
      <c r="L1001" s="13" t="s">
        <v>50</v>
      </c>
      <c r="M1001" s="13" t="s">
        <v>52</v>
      </c>
      <c r="N1001" s="16">
        <f t="shared" si="150"/>
        <v>50</v>
      </c>
      <c r="O1001" s="16">
        <f t="shared" si="151"/>
        <v>100</v>
      </c>
      <c r="P1001" s="16">
        <f t="shared" si="152"/>
        <v>0</v>
      </c>
      <c r="Q1001" s="16">
        <f t="shared" si="153"/>
        <v>100</v>
      </c>
      <c r="R1001" s="17">
        <f t="shared" si="154"/>
        <v>67.5</v>
      </c>
      <c r="S1001" s="17">
        <f t="shared" si="155"/>
        <v>55</v>
      </c>
      <c r="T1001" s="17">
        <f t="shared" si="156"/>
        <v>67.5</v>
      </c>
      <c r="U1001" s="17">
        <f t="shared" si="157"/>
        <v>62.5</v>
      </c>
      <c r="V1001" s="16">
        <f t="shared" si="158"/>
        <v>63.333333333333336</v>
      </c>
      <c r="W1001" s="16">
        <f t="shared" si="159"/>
        <v>63.125</v>
      </c>
    </row>
    <row r="1002" spans="1:23" ht="13.5" x14ac:dyDescent="0.25">
      <c r="A1002" s="3">
        <v>43465</v>
      </c>
      <c r="B1002" s="2">
        <v>4.8914</v>
      </c>
      <c r="C1002" s="2">
        <v>59.429564752351055</v>
      </c>
      <c r="D1002" s="2">
        <v>-3.2881981834880669E-2</v>
      </c>
      <c r="E1002" s="2">
        <v>2.4196127772680865E-2</v>
      </c>
      <c r="F1002" s="2">
        <v>4.8644800000000004</v>
      </c>
      <c r="G1002" s="2">
        <v>4.8271399999999991</v>
      </c>
      <c r="H1002" s="2">
        <v>4.8072400000000011</v>
      </c>
      <c r="I1002" s="2">
        <v>4.7836739999999995</v>
      </c>
      <c r="J1002" s="13">
        <v>5.0006839999999961</v>
      </c>
      <c r="K1002" s="13" t="s">
        <v>51</v>
      </c>
      <c r="L1002" s="13" t="s">
        <v>54</v>
      </c>
      <c r="M1002" s="13" t="s">
        <v>52</v>
      </c>
      <c r="N1002" s="16">
        <f t="shared" si="150"/>
        <v>50</v>
      </c>
      <c r="O1002" s="16">
        <f t="shared" si="151"/>
        <v>100</v>
      </c>
      <c r="P1002" s="16">
        <f t="shared" si="152"/>
        <v>0</v>
      </c>
      <c r="Q1002" s="16">
        <f t="shared" si="153"/>
        <v>83.5</v>
      </c>
      <c r="R1002" s="17">
        <f t="shared" si="154"/>
        <v>65.025000000000006</v>
      </c>
      <c r="S1002" s="17">
        <f t="shared" si="155"/>
        <v>50.875</v>
      </c>
      <c r="T1002" s="17">
        <f t="shared" si="156"/>
        <v>60.075000000000003</v>
      </c>
      <c r="U1002" s="17">
        <f t="shared" si="157"/>
        <v>58.375</v>
      </c>
      <c r="V1002" s="16">
        <f t="shared" si="158"/>
        <v>58.658333333333339</v>
      </c>
      <c r="W1002" s="16">
        <f t="shared" si="159"/>
        <v>58.587500000000006</v>
      </c>
    </row>
    <row r="1003" spans="1:23" ht="13.5" x14ac:dyDescent="0.25">
      <c r="A1003" s="3">
        <v>43467</v>
      </c>
      <c r="B1003" s="2">
        <v>4.7751000000000001</v>
      </c>
      <c r="C1003" s="2">
        <v>46.449034118632092</v>
      </c>
      <c r="D1003" s="2">
        <v>-3.2752324463291238E-2</v>
      </c>
      <c r="E1003" s="2">
        <v>2.5487018426200062E-2</v>
      </c>
      <c r="F1003" s="2">
        <v>4.8546800000000001</v>
      </c>
      <c r="G1003" s="2">
        <v>4.8283599999999991</v>
      </c>
      <c r="H1003" s="2">
        <v>4.7995900000000002</v>
      </c>
      <c r="I1003" s="2">
        <v>4.7834299999999992</v>
      </c>
      <c r="J1003" s="13">
        <v>5.0046514999999969</v>
      </c>
      <c r="K1003" s="13" t="s">
        <v>55</v>
      </c>
      <c r="L1003" s="13" t="s">
        <v>48</v>
      </c>
      <c r="M1003" s="13" t="s">
        <v>47</v>
      </c>
      <c r="N1003" s="16">
        <f t="shared" si="150"/>
        <v>50</v>
      </c>
      <c r="O1003" s="16">
        <f t="shared" si="151"/>
        <v>100</v>
      </c>
      <c r="P1003" s="16">
        <f t="shared" si="152"/>
        <v>0</v>
      </c>
      <c r="Q1003" s="16">
        <f t="shared" si="153"/>
        <v>0</v>
      </c>
      <c r="R1003" s="17">
        <f t="shared" si="154"/>
        <v>52.5</v>
      </c>
      <c r="S1003" s="17">
        <f t="shared" si="155"/>
        <v>30</v>
      </c>
      <c r="T1003" s="17">
        <f t="shared" si="156"/>
        <v>22.5</v>
      </c>
      <c r="U1003" s="17">
        <f t="shared" si="157"/>
        <v>37.5</v>
      </c>
      <c r="V1003" s="16">
        <f t="shared" si="158"/>
        <v>35</v>
      </c>
      <c r="W1003" s="16">
        <f t="shared" si="159"/>
        <v>35.625</v>
      </c>
    </row>
    <row r="1004" spans="1:23" ht="13.5" x14ac:dyDescent="0.25">
      <c r="A1004" s="3">
        <v>43468</v>
      </c>
      <c r="B1004" s="2">
        <v>4.7751000000000001</v>
      </c>
      <c r="C1004" s="2">
        <v>46.449034118632092</v>
      </c>
      <c r="D1004" s="2">
        <v>-3.241652652870286E-2</v>
      </c>
      <c r="E1004" s="2">
        <v>2.7128624939166027E-2</v>
      </c>
      <c r="F1004" s="2">
        <v>4.8448800000000007</v>
      </c>
      <c r="G1004" s="2">
        <v>4.82958</v>
      </c>
      <c r="H1004" s="2">
        <v>4.7980600000000004</v>
      </c>
      <c r="I1004" s="2">
        <v>4.7831859999999997</v>
      </c>
      <c r="J1004" s="13">
        <v>5.0086189999999959</v>
      </c>
      <c r="K1004" s="13" t="s">
        <v>55</v>
      </c>
      <c r="L1004" s="13" t="s">
        <v>48</v>
      </c>
      <c r="M1004" s="13" t="s">
        <v>47</v>
      </c>
      <c r="N1004" s="16">
        <f t="shared" si="150"/>
        <v>50</v>
      </c>
      <c r="O1004" s="16">
        <f t="shared" si="151"/>
        <v>100</v>
      </c>
      <c r="P1004" s="16">
        <f t="shared" si="152"/>
        <v>0</v>
      </c>
      <c r="Q1004" s="16">
        <f t="shared" si="153"/>
        <v>0</v>
      </c>
      <c r="R1004" s="17">
        <f t="shared" si="154"/>
        <v>52.5</v>
      </c>
      <c r="S1004" s="17">
        <f t="shared" si="155"/>
        <v>30</v>
      </c>
      <c r="T1004" s="17">
        <f t="shared" si="156"/>
        <v>22.5</v>
      </c>
      <c r="U1004" s="17">
        <f t="shared" si="157"/>
        <v>37.5</v>
      </c>
      <c r="V1004" s="16">
        <f t="shared" si="158"/>
        <v>35</v>
      </c>
      <c r="W1004" s="16">
        <f t="shared" si="159"/>
        <v>35.625</v>
      </c>
    </row>
    <row r="1005" spans="1:23" ht="13.5" x14ac:dyDescent="0.25">
      <c r="A1005" s="3">
        <v>43469</v>
      </c>
      <c r="B1005" s="2">
        <v>4.7384000000000004</v>
      </c>
      <c r="C1005" s="2">
        <v>43.010890256139753</v>
      </c>
      <c r="D1005" s="2">
        <v>-2.7327607616661531E-2</v>
      </c>
      <c r="E1005" s="2">
        <v>3.0030769997113196E-2</v>
      </c>
      <c r="F1005" s="2">
        <v>4.8142799999999992</v>
      </c>
      <c r="G1005" s="2">
        <v>4.8259100000000004</v>
      </c>
      <c r="H1005" s="2">
        <v>4.7946949999999999</v>
      </c>
      <c r="I1005" s="2">
        <v>4.7824520000000001</v>
      </c>
      <c r="J1005" s="13">
        <v>5.0124029999999964</v>
      </c>
      <c r="K1005" s="13" t="s">
        <v>55</v>
      </c>
      <c r="L1005" s="13" t="s">
        <v>48</v>
      </c>
      <c r="M1005" s="13" t="s">
        <v>47</v>
      </c>
      <c r="N1005" s="16">
        <f t="shared" si="150"/>
        <v>50</v>
      </c>
      <c r="O1005" s="16">
        <f t="shared" si="151"/>
        <v>100</v>
      </c>
      <c r="P1005" s="16">
        <f t="shared" si="152"/>
        <v>0</v>
      </c>
      <c r="Q1005" s="16">
        <f t="shared" si="153"/>
        <v>0</v>
      </c>
      <c r="R1005" s="17">
        <f t="shared" si="154"/>
        <v>52.5</v>
      </c>
      <c r="S1005" s="17">
        <f t="shared" si="155"/>
        <v>30</v>
      </c>
      <c r="T1005" s="17">
        <f t="shared" si="156"/>
        <v>22.5</v>
      </c>
      <c r="U1005" s="17">
        <f t="shared" si="157"/>
        <v>37.5</v>
      </c>
      <c r="V1005" s="16">
        <f t="shared" si="158"/>
        <v>35</v>
      </c>
      <c r="W1005" s="16">
        <f t="shared" si="159"/>
        <v>35.625</v>
      </c>
    </row>
    <row r="1006" spans="1:23" ht="13.5" x14ac:dyDescent="0.25">
      <c r="A1006" s="3">
        <v>43472</v>
      </c>
      <c r="B1006" s="2">
        <v>4.7506000000000004</v>
      </c>
      <c r="C1006" s="2">
        <v>44.482048007075576</v>
      </c>
      <c r="D1006" s="2">
        <v>-1.7868453396496342E-2</v>
      </c>
      <c r="E1006" s="2">
        <v>3.1160990254011634E-2</v>
      </c>
      <c r="F1006" s="2">
        <v>4.7861199999999995</v>
      </c>
      <c r="G1006" s="2">
        <v>4.8197899999999994</v>
      </c>
      <c r="H1006" s="2">
        <v>4.7904100000000005</v>
      </c>
      <c r="I1006" s="2">
        <v>4.781962</v>
      </c>
      <c r="J1006" s="13">
        <v>5.0160109999999962</v>
      </c>
      <c r="K1006" s="13" t="s">
        <v>55</v>
      </c>
      <c r="L1006" s="13" t="s">
        <v>48</v>
      </c>
      <c r="M1006" s="13" t="s">
        <v>47</v>
      </c>
      <c r="N1006" s="16">
        <f t="shared" si="150"/>
        <v>50</v>
      </c>
      <c r="O1006" s="16">
        <f t="shared" si="151"/>
        <v>100</v>
      </c>
      <c r="P1006" s="16">
        <f t="shared" si="152"/>
        <v>0</v>
      </c>
      <c r="Q1006" s="16">
        <f t="shared" si="153"/>
        <v>0</v>
      </c>
      <c r="R1006" s="17">
        <f t="shared" si="154"/>
        <v>52.5</v>
      </c>
      <c r="S1006" s="17">
        <f t="shared" si="155"/>
        <v>30</v>
      </c>
      <c r="T1006" s="17">
        <f t="shared" si="156"/>
        <v>22.5</v>
      </c>
      <c r="U1006" s="17">
        <f t="shared" si="157"/>
        <v>37.5</v>
      </c>
      <c r="V1006" s="16">
        <f t="shared" si="158"/>
        <v>35</v>
      </c>
      <c r="W1006" s="16">
        <f t="shared" si="159"/>
        <v>35.625</v>
      </c>
    </row>
    <row r="1007" spans="1:23" ht="13.5" x14ac:dyDescent="0.25">
      <c r="A1007" s="3">
        <v>43473</v>
      </c>
      <c r="B1007" s="2">
        <v>4.7751000000000001</v>
      </c>
      <c r="C1007" s="2">
        <v>47.417657210975115</v>
      </c>
      <c r="D1007" s="2">
        <v>-7.6019541824470238E-3</v>
      </c>
      <c r="E1007" s="2">
        <v>3.3276884866577108E-2</v>
      </c>
      <c r="F1007" s="2">
        <v>4.7628600000000008</v>
      </c>
      <c r="G1007" s="2">
        <v>4.8136700000000001</v>
      </c>
      <c r="H1007" s="2">
        <v>4.7989800000000002</v>
      </c>
      <c r="I1007" s="2">
        <v>4.781962</v>
      </c>
      <c r="J1007" s="13">
        <v>5.0185329999999961</v>
      </c>
      <c r="K1007" s="13" t="s">
        <v>55</v>
      </c>
      <c r="L1007" s="13" t="s">
        <v>48</v>
      </c>
      <c r="M1007" s="13" t="s">
        <v>47</v>
      </c>
      <c r="N1007" s="16">
        <f t="shared" si="150"/>
        <v>50</v>
      </c>
      <c r="O1007" s="16">
        <f t="shared" si="151"/>
        <v>100</v>
      </c>
      <c r="P1007" s="16">
        <f t="shared" si="152"/>
        <v>0</v>
      </c>
      <c r="Q1007" s="16">
        <f t="shared" si="153"/>
        <v>0</v>
      </c>
      <c r="R1007" s="17">
        <f t="shared" si="154"/>
        <v>52.5</v>
      </c>
      <c r="S1007" s="17">
        <f t="shared" si="155"/>
        <v>30</v>
      </c>
      <c r="T1007" s="17">
        <f t="shared" si="156"/>
        <v>22.5</v>
      </c>
      <c r="U1007" s="17">
        <f t="shared" si="157"/>
        <v>37.5</v>
      </c>
      <c r="V1007" s="16">
        <f t="shared" si="158"/>
        <v>35</v>
      </c>
      <c r="W1007" s="16">
        <f t="shared" si="159"/>
        <v>35.625</v>
      </c>
    </row>
    <row r="1008" spans="1:23" ht="13.5" x14ac:dyDescent="0.25">
      <c r="A1008" s="3">
        <v>43474</v>
      </c>
      <c r="B1008" s="2">
        <v>4.7445000000000004</v>
      </c>
      <c r="C1008" s="2">
        <v>44.26914106495375</v>
      </c>
      <c r="D1008" s="2">
        <v>1.615410776508952E-3</v>
      </c>
      <c r="E1008" s="2">
        <v>3.6386438708436865E-2</v>
      </c>
      <c r="F1008" s="2">
        <v>4.7567400000000006</v>
      </c>
      <c r="G1008" s="2">
        <v>4.8057100000000004</v>
      </c>
      <c r="H1008" s="2">
        <v>4.8005100000000001</v>
      </c>
      <c r="I1008" s="2">
        <v>4.7813500000000007</v>
      </c>
      <c r="J1008" s="13">
        <v>5.0199539999999958</v>
      </c>
      <c r="K1008" s="13" t="s">
        <v>51</v>
      </c>
      <c r="L1008" s="13" t="s">
        <v>50</v>
      </c>
      <c r="M1008" s="13" t="s">
        <v>53</v>
      </c>
      <c r="N1008" s="16">
        <f t="shared" si="150"/>
        <v>50</v>
      </c>
      <c r="O1008" s="16">
        <f t="shared" si="151"/>
        <v>100</v>
      </c>
      <c r="P1008" s="16">
        <f t="shared" si="152"/>
        <v>0</v>
      </c>
      <c r="Q1008" s="16">
        <f t="shared" si="153"/>
        <v>83</v>
      </c>
      <c r="R1008" s="17">
        <f t="shared" si="154"/>
        <v>64.95</v>
      </c>
      <c r="S1008" s="17">
        <f t="shared" si="155"/>
        <v>50.75</v>
      </c>
      <c r="T1008" s="17">
        <f t="shared" si="156"/>
        <v>59.85</v>
      </c>
      <c r="U1008" s="17">
        <f t="shared" si="157"/>
        <v>58.25</v>
      </c>
      <c r="V1008" s="16">
        <f t="shared" si="158"/>
        <v>58.516666666666673</v>
      </c>
      <c r="W1008" s="16">
        <f t="shared" si="159"/>
        <v>58.45</v>
      </c>
    </row>
    <row r="1009" spans="1:23" ht="13.5" x14ac:dyDescent="0.25">
      <c r="A1009" s="3">
        <v>43475</v>
      </c>
      <c r="B1009" s="2">
        <v>4.7384000000000004</v>
      </c>
      <c r="C1009" s="2">
        <v>43.646965459876519</v>
      </c>
      <c r="D1009" s="2">
        <v>1.0177558128664721E-2</v>
      </c>
      <c r="E1009" s="2">
        <v>3.7183856051116432E-2</v>
      </c>
      <c r="F1009" s="2">
        <v>4.7493999999999996</v>
      </c>
      <c r="G1009" s="2">
        <v>4.7971400000000006</v>
      </c>
      <c r="H1009" s="2">
        <v>4.7968399999999995</v>
      </c>
      <c r="I1009" s="2">
        <v>4.7806160000000011</v>
      </c>
      <c r="J1009" s="13">
        <v>5.0204674999999961</v>
      </c>
      <c r="K1009" s="13" t="s">
        <v>51</v>
      </c>
      <c r="L1009" s="13" t="s">
        <v>50</v>
      </c>
      <c r="M1009" s="13" t="s">
        <v>53</v>
      </c>
      <c r="N1009" s="16">
        <f t="shared" si="150"/>
        <v>50</v>
      </c>
      <c r="O1009" s="16">
        <f t="shared" si="151"/>
        <v>100</v>
      </c>
      <c r="P1009" s="16">
        <f t="shared" si="152"/>
        <v>0</v>
      </c>
      <c r="Q1009" s="16">
        <f t="shared" si="153"/>
        <v>83</v>
      </c>
      <c r="R1009" s="17">
        <f t="shared" si="154"/>
        <v>64.95</v>
      </c>
      <c r="S1009" s="17">
        <f t="shared" si="155"/>
        <v>50.75</v>
      </c>
      <c r="T1009" s="17">
        <f t="shared" si="156"/>
        <v>59.85</v>
      </c>
      <c r="U1009" s="17">
        <f t="shared" si="157"/>
        <v>58.25</v>
      </c>
      <c r="V1009" s="16">
        <f t="shared" si="158"/>
        <v>58.516666666666673</v>
      </c>
      <c r="W1009" s="16">
        <f t="shared" si="159"/>
        <v>58.45</v>
      </c>
    </row>
    <row r="1010" spans="1:23" ht="13.5" x14ac:dyDescent="0.25">
      <c r="A1010" s="3">
        <v>43476</v>
      </c>
      <c r="B1010" s="2">
        <v>4.6955</v>
      </c>
      <c r="C1010" s="2">
        <v>39.447941356127998</v>
      </c>
      <c r="D1010" s="2">
        <v>3.1278071773473748E-2</v>
      </c>
      <c r="E1010" s="2">
        <v>3.6564152044035958E-2</v>
      </c>
      <c r="F1010" s="2">
        <v>4.7408200000000003</v>
      </c>
      <c r="G1010" s="2">
        <v>4.7775499999999997</v>
      </c>
      <c r="H1010" s="2">
        <v>4.7928599999999992</v>
      </c>
      <c r="I1010" s="2">
        <v>4.7791460000000008</v>
      </c>
      <c r="J1010" s="13">
        <v>5.0205769999999967</v>
      </c>
      <c r="K1010" s="13" t="s">
        <v>51</v>
      </c>
      <c r="L1010" s="13" t="s">
        <v>50</v>
      </c>
      <c r="M1010" s="13" t="s">
        <v>53</v>
      </c>
      <c r="N1010" s="16">
        <f t="shared" si="150"/>
        <v>50</v>
      </c>
      <c r="O1010" s="16">
        <f t="shared" si="151"/>
        <v>100</v>
      </c>
      <c r="P1010" s="16">
        <f t="shared" si="152"/>
        <v>0</v>
      </c>
      <c r="Q1010" s="16">
        <f t="shared" si="153"/>
        <v>83</v>
      </c>
      <c r="R1010" s="17">
        <f t="shared" si="154"/>
        <v>64.95</v>
      </c>
      <c r="S1010" s="17">
        <f t="shared" si="155"/>
        <v>50.75</v>
      </c>
      <c r="T1010" s="17">
        <f t="shared" si="156"/>
        <v>59.85</v>
      </c>
      <c r="U1010" s="17">
        <f t="shared" si="157"/>
        <v>58.25</v>
      </c>
      <c r="V1010" s="16">
        <f t="shared" si="158"/>
        <v>58.516666666666673</v>
      </c>
      <c r="W1010" s="16">
        <f t="shared" si="159"/>
        <v>58.45</v>
      </c>
    </row>
    <row r="1011" spans="1:23" ht="13.5" x14ac:dyDescent="0.25">
      <c r="A1011" s="3">
        <v>43480</v>
      </c>
      <c r="B1011" s="2">
        <v>4.7506000000000004</v>
      </c>
      <c r="C1011" s="2">
        <v>46.559196805101436</v>
      </c>
      <c r="D1011" s="2">
        <v>4.5604365121703516E-2</v>
      </c>
      <c r="E1011" s="2">
        <v>3.4694375487519039E-2</v>
      </c>
      <c r="F1011" s="2">
        <v>4.7408200000000011</v>
      </c>
      <c r="G1011" s="2">
        <v>4.7634699999999999</v>
      </c>
      <c r="H1011" s="2">
        <v>4.7904099999999996</v>
      </c>
      <c r="I1011" s="2">
        <v>4.7797580000000011</v>
      </c>
      <c r="J1011" s="13">
        <v>5.0209854999999965</v>
      </c>
      <c r="K1011" s="13" t="s">
        <v>55</v>
      </c>
      <c r="L1011" s="13" t="s">
        <v>54</v>
      </c>
      <c r="M1011" s="13" t="s">
        <v>54</v>
      </c>
      <c r="N1011" s="16">
        <f t="shared" si="150"/>
        <v>50</v>
      </c>
      <c r="O1011" s="16">
        <f t="shared" si="151"/>
        <v>100</v>
      </c>
      <c r="P1011" s="16">
        <f t="shared" si="152"/>
        <v>0</v>
      </c>
      <c r="Q1011" s="16">
        <f t="shared" si="153"/>
        <v>16.5</v>
      </c>
      <c r="R1011" s="17">
        <f t="shared" si="154"/>
        <v>54.975000000000001</v>
      </c>
      <c r="S1011" s="17">
        <f t="shared" si="155"/>
        <v>34.125</v>
      </c>
      <c r="T1011" s="17">
        <f t="shared" si="156"/>
        <v>29.925000000000001</v>
      </c>
      <c r="U1011" s="17">
        <f t="shared" si="157"/>
        <v>41.625</v>
      </c>
      <c r="V1011" s="16">
        <f t="shared" si="158"/>
        <v>39.674999999999997</v>
      </c>
      <c r="W1011" s="16">
        <f t="shared" si="159"/>
        <v>40.162499999999994</v>
      </c>
    </row>
    <row r="1012" spans="1:23" ht="13.5" x14ac:dyDescent="0.25">
      <c r="A1012" s="3">
        <v>43481</v>
      </c>
      <c r="B1012" s="2">
        <v>4.7751000000000001</v>
      </c>
      <c r="C1012" s="2">
        <v>49.404499231916347</v>
      </c>
      <c r="D1012" s="2">
        <v>5.6098704752121087E-2</v>
      </c>
      <c r="E1012" s="2">
        <v>3.121010442209592E-2</v>
      </c>
      <c r="F1012" s="2">
        <v>4.7408200000000011</v>
      </c>
      <c r="G1012" s="2">
        <v>4.7518400000000005</v>
      </c>
      <c r="H1012" s="2">
        <v>4.7894899999999989</v>
      </c>
      <c r="I1012" s="2">
        <v>4.7797580000000011</v>
      </c>
      <c r="J1012" s="13">
        <v>5.0215164999999962</v>
      </c>
      <c r="K1012" s="13" t="s">
        <v>55</v>
      </c>
      <c r="L1012" s="13" t="s">
        <v>48</v>
      </c>
      <c r="M1012" s="13" t="s">
        <v>54</v>
      </c>
      <c r="N1012" s="16">
        <f t="shared" si="150"/>
        <v>50</v>
      </c>
      <c r="O1012" s="16">
        <f t="shared" si="151"/>
        <v>100</v>
      </c>
      <c r="P1012" s="16">
        <f t="shared" si="152"/>
        <v>0</v>
      </c>
      <c r="Q1012" s="16">
        <f t="shared" si="153"/>
        <v>0</v>
      </c>
      <c r="R1012" s="17">
        <f t="shared" si="154"/>
        <v>52.5</v>
      </c>
      <c r="S1012" s="17">
        <f t="shared" si="155"/>
        <v>30</v>
      </c>
      <c r="T1012" s="17">
        <f t="shared" si="156"/>
        <v>22.5</v>
      </c>
      <c r="U1012" s="17">
        <f t="shared" si="157"/>
        <v>37.5</v>
      </c>
      <c r="V1012" s="16">
        <f t="shared" si="158"/>
        <v>35</v>
      </c>
      <c r="W1012" s="16">
        <f t="shared" si="159"/>
        <v>35.625</v>
      </c>
    </row>
    <row r="1013" spans="1:23" ht="13.5" x14ac:dyDescent="0.25">
      <c r="A1013" s="3">
        <v>43482</v>
      </c>
      <c r="B1013" s="2">
        <v>4.7690000000000001</v>
      </c>
      <c r="C1013" s="2">
        <v>48.709131904329674</v>
      </c>
      <c r="D1013" s="2">
        <v>4.7566364522366733E-2</v>
      </c>
      <c r="E1013" s="2">
        <v>2.4195672992304379E-2</v>
      </c>
      <c r="F1013" s="2">
        <v>4.7457200000000004</v>
      </c>
      <c r="G1013" s="2">
        <v>4.7512300000000005</v>
      </c>
      <c r="H1013" s="2">
        <v>4.7897949999999998</v>
      </c>
      <c r="I1013" s="2">
        <v>4.7802480000000012</v>
      </c>
      <c r="J1013" s="13">
        <v>5.0219934999999962</v>
      </c>
      <c r="K1013" s="13" t="s">
        <v>55</v>
      </c>
      <c r="L1013" s="13" t="s">
        <v>48</v>
      </c>
      <c r="M1013" s="13" t="s">
        <v>49</v>
      </c>
      <c r="N1013" s="16">
        <f t="shared" si="150"/>
        <v>50</v>
      </c>
      <c r="O1013" s="16">
        <f t="shared" si="151"/>
        <v>100</v>
      </c>
      <c r="P1013" s="16">
        <f t="shared" si="152"/>
        <v>0</v>
      </c>
      <c r="Q1013" s="16">
        <f t="shared" si="153"/>
        <v>0</v>
      </c>
      <c r="R1013" s="17">
        <f t="shared" si="154"/>
        <v>52.5</v>
      </c>
      <c r="S1013" s="17">
        <f t="shared" si="155"/>
        <v>30</v>
      </c>
      <c r="T1013" s="17">
        <f t="shared" si="156"/>
        <v>22.5</v>
      </c>
      <c r="U1013" s="17">
        <f t="shared" si="157"/>
        <v>37.5</v>
      </c>
      <c r="V1013" s="16">
        <f t="shared" si="158"/>
        <v>35</v>
      </c>
      <c r="W1013" s="16">
        <f t="shared" si="159"/>
        <v>35.625</v>
      </c>
    </row>
    <row r="1014" spans="1:23" ht="13.5" x14ac:dyDescent="0.25">
      <c r="A1014" s="3">
        <v>43483</v>
      </c>
      <c r="B1014" s="2">
        <v>4.7629000000000001</v>
      </c>
      <c r="C1014" s="2">
        <v>47.981838997422678</v>
      </c>
      <c r="D1014" s="2">
        <v>4.0860783265181944E-2</v>
      </c>
      <c r="E1014" s="2">
        <v>1.8271366120214586E-2</v>
      </c>
      <c r="F1014" s="2">
        <v>4.7506200000000005</v>
      </c>
      <c r="G1014" s="2">
        <v>4.7500100000000005</v>
      </c>
      <c r="H1014" s="2">
        <v>4.7897949999999998</v>
      </c>
      <c r="I1014" s="2">
        <v>4.7806160000000011</v>
      </c>
      <c r="J1014" s="13">
        <v>5.0223449999999961</v>
      </c>
      <c r="K1014" s="13" t="s">
        <v>55</v>
      </c>
      <c r="L1014" s="13" t="s">
        <v>54</v>
      </c>
      <c r="M1014" s="13" t="s">
        <v>49</v>
      </c>
      <c r="N1014" s="16">
        <f t="shared" si="150"/>
        <v>50</v>
      </c>
      <c r="O1014" s="16">
        <f t="shared" si="151"/>
        <v>100</v>
      </c>
      <c r="P1014" s="16">
        <f t="shared" si="152"/>
        <v>0</v>
      </c>
      <c r="Q1014" s="16">
        <f t="shared" si="153"/>
        <v>16.5</v>
      </c>
      <c r="R1014" s="17">
        <f t="shared" si="154"/>
        <v>54.975000000000001</v>
      </c>
      <c r="S1014" s="17">
        <f t="shared" si="155"/>
        <v>34.125</v>
      </c>
      <c r="T1014" s="17">
        <f t="shared" si="156"/>
        <v>29.925000000000001</v>
      </c>
      <c r="U1014" s="17">
        <f t="shared" si="157"/>
        <v>41.625</v>
      </c>
      <c r="V1014" s="16">
        <f t="shared" si="158"/>
        <v>39.674999999999997</v>
      </c>
      <c r="W1014" s="16">
        <f t="shared" si="159"/>
        <v>40.162499999999994</v>
      </c>
    </row>
    <row r="1015" spans="1:23" ht="13.5" x14ac:dyDescent="0.25">
      <c r="A1015" s="3">
        <v>43486</v>
      </c>
      <c r="B1015" s="2">
        <v>4.7751000000000001</v>
      </c>
      <c r="C1015" s="2">
        <v>49.602610104799638</v>
      </c>
      <c r="D1015" s="2">
        <v>2.8730646573483121E-2</v>
      </c>
      <c r="E1015" s="2">
        <v>1.3767394166200531E-2</v>
      </c>
      <c r="F1015" s="2">
        <v>4.7665400000000009</v>
      </c>
      <c r="G1015" s="2">
        <v>4.753680000000001</v>
      </c>
      <c r="H1015" s="2">
        <v>4.7897949999999998</v>
      </c>
      <c r="I1015" s="2">
        <v>4.7815960000000013</v>
      </c>
      <c r="J1015" s="13">
        <v>5.0222359999999959</v>
      </c>
      <c r="K1015" s="13" t="s">
        <v>51</v>
      </c>
      <c r="L1015" s="13" t="s">
        <v>50</v>
      </c>
      <c r="M1015" s="13" t="s">
        <v>52</v>
      </c>
      <c r="N1015" s="16">
        <f t="shared" si="150"/>
        <v>50</v>
      </c>
      <c r="O1015" s="16">
        <f t="shared" si="151"/>
        <v>100</v>
      </c>
      <c r="P1015" s="16">
        <f t="shared" si="152"/>
        <v>0</v>
      </c>
      <c r="Q1015" s="16">
        <f t="shared" si="153"/>
        <v>100</v>
      </c>
      <c r="R1015" s="17">
        <f t="shared" si="154"/>
        <v>67.5</v>
      </c>
      <c r="S1015" s="17">
        <f t="shared" si="155"/>
        <v>55</v>
      </c>
      <c r="T1015" s="17">
        <f t="shared" si="156"/>
        <v>67.5</v>
      </c>
      <c r="U1015" s="17">
        <f t="shared" si="157"/>
        <v>62.5</v>
      </c>
      <c r="V1015" s="16">
        <f t="shared" si="158"/>
        <v>63.333333333333336</v>
      </c>
      <c r="W1015" s="16">
        <f t="shared" si="159"/>
        <v>63.125</v>
      </c>
    </row>
    <row r="1016" spans="1:23" ht="13.5" x14ac:dyDescent="0.25">
      <c r="A1016" s="3">
        <v>43487</v>
      </c>
      <c r="B1016" s="2">
        <v>4.8362999999999996</v>
      </c>
      <c r="C1016" s="2">
        <v>56.863471663861212</v>
      </c>
      <c r="D1016" s="2">
        <v>1.5824919574874308E-2</v>
      </c>
      <c r="E1016" s="2">
        <v>8.3624901626070981E-3</v>
      </c>
      <c r="F1016" s="2">
        <v>4.7836799999999995</v>
      </c>
      <c r="G1016" s="2">
        <v>4.7622500000000008</v>
      </c>
      <c r="H1016" s="2">
        <v>4.7910199999999996</v>
      </c>
      <c r="I1016" s="2">
        <v>4.7840440000000015</v>
      </c>
      <c r="J1016" s="13">
        <v>5.0220064999999954</v>
      </c>
      <c r="K1016" s="13" t="s">
        <v>51</v>
      </c>
      <c r="L1016" s="13" t="s">
        <v>50</v>
      </c>
      <c r="M1016" s="13" t="s">
        <v>52</v>
      </c>
      <c r="N1016" s="16">
        <f t="shared" si="150"/>
        <v>50</v>
      </c>
      <c r="O1016" s="16">
        <f t="shared" si="151"/>
        <v>100</v>
      </c>
      <c r="P1016" s="16">
        <f t="shared" si="152"/>
        <v>0</v>
      </c>
      <c r="Q1016" s="16">
        <f t="shared" si="153"/>
        <v>100</v>
      </c>
      <c r="R1016" s="17">
        <f t="shared" si="154"/>
        <v>67.5</v>
      </c>
      <c r="S1016" s="17">
        <f t="shared" si="155"/>
        <v>55</v>
      </c>
      <c r="T1016" s="17">
        <f t="shared" si="156"/>
        <v>67.5</v>
      </c>
      <c r="U1016" s="17">
        <f t="shared" si="157"/>
        <v>62.5</v>
      </c>
      <c r="V1016" s="16">
        <f t="shared" si="158"/>
        <v>63.333333333333336</v>
      </c>
      <c r="W1016" s="16">
        <f t="shared" si="159"/>
        <v>63.125</v>
      </c>
    </row>
    <row r="1017" spans="1:23" ht="13.5" x14ac:dyDescent="0.25">
      <c r="A1017" s="3">
        <v>43488</v>
      </c>
      <c r="B1017" s="2">
        <v>5.0260999999999996</v>
      </c>
      <c r="C1017" s="2">
        <v>70.876960679503412</v>
      </c>
      <c r="D1017" s="2">
        <v>-5.7334126271681995E-3</v>
      </c>
      <c r="E1017" s="2">
        <v>3.0539827135111193E-3</v>
      </c>
      <c r="F1017" s="2">
        <v>4.8338799999999997</v>
      </c>
      <c r="G1017" s="2">
        <v>4.7873500000000009</v>
      </c>
      <c r="H1017" s="2">
        <v>4.8005100000000001</v>
      </c>
      <c r="I1017" s="2">
        <v>4.7897980000000011</v>
      </c>
      <c r="J1017" s="13">
        <v>5.0226074999999959</v>
      </c>
      <c r="K1017" s="13" t="s">
        <v>51</v>
      </c>
      <c r="L1017" s="13" t="s">
        <v>50</v>
      </c>
      <c r="M1017" s="13" t="s">
        <v>52</v>
      </c>
      <c r="N1017" s="16">
        <f t="shared" si="150"/>
        <v>50</v>
      </c>
      <c r="O1017" s="16">
        <f t="shared" si="151"/>
        <v>100</v>
      </c>
      <c r="P1017" s="16">
        <f t="shared" si="152"/>
        <v>0</v>
      </c>
      <c r="Q1017" s="16">
        <f t="shared" si="153"/>
        <v>100</v>
      </c>
      <c r="R1017" s="17">
        <f t="shared" si="154"/>
        <v>67.5</v>
      </c>
      <c r="S1017" s="17">
        <f t="shared" si="155"/>
        <v>55</v>
      </c>
      <c r="T1017" s="17">
        <f t="shared" si="156"/>
        <v>67.5</v>
      </c>
      <c r="U1017" s="17">
        <f t="shared" si="157"/>
        <v>62.5</v>
      </c>
      <c r="V1017" s="16">
        <f t="shared" si="158"/>
        <v>63.333333333333336</v>
      </c>
      <c r="W1017" s="16">
        <f t="shared" si="159"/>
        <v>63.125</v>
      </c>
    </row>
    <row r="1018" spans="1:23" ht="13.5" x14ac:dyDescent="0.25">
      <c r="A1018" s="3">
        <v>43489</v>
      </c>
      <c r="B1018" s="2">
        <v>4.8486000000000002</v>
      </c>
      <c r="C1018" s="2">
        <v>53.404145267997528</v>
      </c>
      <c r="D1018" s="2">
        <v>-1.6978448823899761E-2</v>
      </c>
      <c r="E1018" s="2">
        <v>-4.27970823164763E-3</v>
      </c>
      <c r="F1018" s="2">
        <v>4.8498000000000001</v>
      </c>
      <c r="G1018" s="2">
        <v>4.7977600000000002</v>
      </c>
      <c r="H1018" s="2">
        <v>4.8017349999999999</v>
      </c>
      <c r="I1018" s="2">
        <v>4.7920020000000001</v>
      </c>
      <c r="J1018" s="13">
        <v>5.0222734999999954</v>
      </c>
      <c r="K1018" s="13" t="s">
        <v>51</v>
      </c>
      <c r="L1018" s="13" t="s">
        <v>50</v>
      </c>
      <c r="M1018" s="13" t="s">
        <v>52</v>
      </c>
      <c r="N1018" s="16">
        <f t="shared" si="150"/>
        <v>50</v>
      </c>
      <c r="O1018" s="16">
        <f t="shared" si="151"/>
        <v>100</v>
      </c>
      <c r="P1018" s="16">
        <f t="shared" si="152"/>
        <v>0</v>
      </c>
      <c r="Q1018" s="16">
        <f t="shared" si="153"/>
        <v>100</v>
      </c>
      <c r="R1018" s="17">
        <f t="shared" si="154"/>
        <v>67.5</v>
      </c>
      <c r="S1018" s="17">
        <f t="shared" si="155"/>
        <v>55</v>
      </c>
      <c r="T1018" s="17">
        <f t="shared" si="156"/>
        <v>67.5</v>
      </c>
      <c r="U1018" s="17">
        <f t="shared" si="157"/>
        <v>62.5</v>
      </c>
      <c r="V1018" s="16">
        <f t="shared" si="158"/>
        <v>63.333333333333336</v>
      </c>
      <c r="W1018" s="16">
        <f t="shared" si="159"/>
        <v>63.125</v>
      </c>
    </row>
    <row r="1019" spans="1:23" ht="13.5" x14ac:dyDescent="0.25">
      <c r="A1019" s="3">
        <v>43490</v>
      </c>
      <c r="B1019" s="2">
        <v>4.9404000000000003</v>
      </c>
      <c r="C1019" s="2">
        <v>59.02959293700129</v>
      </c>
      <c r="D1019" s="2">
        <v>-3.4519962096850598E-2</v>
      </c>
      <c r="E1019" s="2">
        <v>-1.3809913960731229E-2</v>
      </c>
      <c r="F1019" s="2">
        <v>4.8853</v>
      </c>
      <c r="G1019" s="2">
        <v>4.8179600000000011</v>
      </c>
      <c r="H1019" s="2">
        <v>4.80755</v>
      </c>
      <c r="I1019" s="2">
        <v>4.7959200000000006</v>
      </c>
      <c r="J1019" s="13">
        <v>5.0223514999999956</v>
      </c>
      <c r="K1019" s="13" t="s">
        <v>51</v>
      </c>
      <c r="L1019" s="13" t="s">
        <v>50</v>
      </c>
      <c r="M1019" s="13" t="s">
        <v>52</v>
      </c>
      <c r="N1019" s="16">
        <f t="shared" si="150"/>
        <v>50</v>
      </c>
      <c r="O1019" s="16">
        <f t="shared" si="151"/>
        <v>100</v>
      </c>
      <c r="P1019" s="16">
        <f t="shared" si="152"/>
        <v>0</v>
      </c>
      <c r="Q1019" s="16">
        <f t="shared" si="153"/>
        <v>100</v>
      </c>
      <c r="R1019" s="17">
        <f t="shared" si="154"/>
        <v>67.5</v>
      </c>
      <c r="S1019" s="17">
        <f t="shared" si="155"/>
        <v>55</v>
      </c>
      <c r="T1019" s="17">
        <f t="shared" si="156"/>
        <v>67.5</v>
      </c>
      <c r="U1019" s="17">
        <f t="shared" si="157"/>
        <v>62.5</v>
      </c>
      <c r="V1019" s="16">
        <f t="shared" si="158"/>
        <v>63.333333333333336</v>
      </c>
      <c r="W1019" s="16">
        <f t="shared" si="159"/>
        <v>63.125</v>
      </c>
    </row>
    <row r="1020" spans="1:23" ht="13.5" x14ac:dyDescent="0.25">
      <c r="A1020" s="3">
        <v>43493</v>
      </c>
      <c r="B1020" s="2">
        <v>4.8914</v>
      </c>
      <c r="C1020" s="2">
        <v>55.198891992354589</v>
      </c>
      <c r="D1020" s="2">
        <v>-5.3142287742645067E-2</v>
      </c>
      <c r="E1020" s="2">
        <v>-2.4604021501437819E-2</v>
      </c>
      <c r="F1020" s="2">
        <v>4.9085599999999996</v>
      </c>
      <c r="G1020" s="2">
        <v>4.8375499999999994</v>
      </c>
      <c r="H1020" s="2">
        <v>4.80755</v>
      </c>
      <c r="I1020" s="2">
        <v>4.7982460000000016</v>
      </c>
      <c r="J1020" s="13">
        <v>5.0222079999999956</v>
      </c>
      <c r="K1020" s="13" t="s">
        <v>51</v>
      </c>
      <c r="L1020" s="13" t="s">
        <v>50</v>
      </c>
      <c r="M1020" s="13" t="s">
        <v>52</v>
      </c>
      <c r="N1020" s="16">
        <f t="shared" si="150"/>
        <v>50</v>
      </c>
      <c r="O1020" s="16">
        <f t="shared" si="151"/>
        <v>100</v>
      </c>
      <c r="P1020" s="16">
        <f t="shared" si="152"/>
        <v>0</v>
      </c>
      <c r="Q1020" s="16">
        <f t="shared" si="153"/>
        <v>100</v>
      </c>
      <c r="R1020" s="17">
        <f t="shared" si="154"/>
        <v>67.5</v>
      </c>
      <c r="S1020" s="17">
        <f t="shared" si="155"/>
        <v>55</v>
      </c>
      <c r="T1020" s="17">
        <f t="shared" si="156"/>
        <v>67.5</v>
      </c>
      <c r="U1020" s="17">
        <f t="shared" si="157"/>
        <v>62.5</v>
      </c>
      <c r="V1020" s="16">
        <f t="shared" si="158"/>
        <v>63.333333333333336</v>
      </c>
      <c r="W1020" s="16">
        <f t="shared" si="159"/>
        <v>63.125</v>
      </c>
    </row>
    <row r="1021" spans="1:23" ht="13.5" x14ac:dyDescent="0.25">
      <c r="A1021" s="3">
        <v>43494</v>
      </c>
      <c r="B1021" s="2">
        <v>4.8853</v>
      </c>
      <c r="C1021" s="2">
        <v>54.722795291284648</v>
      </c>
      <c r="D1021" s="2">
        <v>-6.043052250510339E-2</v>
      </c>
      <c r="E1021" s="2">
        <v>-3.5011244719087217E-2</v>
      </c>
      <c r="F1021" s="2">
        <v>4.9183600000000007</v>
      </c>
      <c r="G1021" s="2">
        <v>4.8510199999999992</v>
      </c>
      <c r="H1021" s="2">
        <v>4.807245</v>
      </c>
      <c r="I1021" s="2">
        <v>4.8004500000000014</v>
      </c>
      <c r="J1021" s="13">
        <v>5.0220574999999954</v>
      </c>
      <c r="K1021" s="13" t="s">
        <v>51</v>
      </c>
      <c r="L1021" s="13" t="s">
        <v>50</v>
      </c>
      <c r="M1021" s="13" t="s">
        <v>52</v>
      </c>
      <c r="N1021" s="16">
        <f t="shared" si="150"/>
        <v>50</v>
      </c>
      <c r="O1021" s="16">
        <f t="shared" si="151"/>
        <v>100</v>
      </c>
      <c r="P1021" s="16">
        <f t="shared" si="152"/>
        <v>0</v>
      </c>
      <c r="Q1021" s="16">
        <f t="shared" si="153"/>
        <v>100</v>
      </c>
      <c r="R1021" s="17">
        <f t="shared" si="154"/>
        <v>67.5</v>
      </c>
      <c r="S1021" s="17">
        <f t="shared" si="155"/>
        <v>55</v>
      </c>
      <c r="T1021" s="17">
        <f t="shared" si="156"/>
        <v>67.5</v>
      </c>
      <c r="U1021" s="17">
        <f t="shared" si="157"/>
        <v>62.5</v>
      </c>
      <c r="V1021" s="16">
        <f t="shared" si="158"/>
        <v>63.333333333333336</v>
      </c>
      <c r="W1021" s="16">
        <f t="shared" si="159"/>
        <v>63.125</v>
      </c>
    </row>
    <row r="1022" spans="1:23" ht="13.5" x14ac:dyDescent="0.25">
      <c r="A1022" s="3">
        <v>43495</v>
      </c>
      <c r="B1022" s="2">
        <v>4.8914</v>
      </c>
      <c r="C1022" s="2">
        <v>55.139485927666058</v>
      </c>
      <c r="D1022" s="2">
        <v>-6.3669674840304502E-2</v>
      </c>
      <c r="E1022" s="2">
        <v>-4.2951982312655165E-2</v>
      </c>
      <c r="F1022" s="2">
        <v>4.891420000000001</v>
      </c>
      <c r="G1022" s="2">
        <v>4.8626499999999995</v>
      </c>
      <c r="H1022" s="2">
        <v>4.8072450000000009</v>
      </c>
      <c r="I1022" s="2">
        <v>4.8027760000000015</v>
      </c>
      <c r="J1022" s="13">
        <v>5.0219374999999946</v>
      </c>
      <c r="K1022" s="13" t="s">
        <v>51</v>
      </c>
      <c r="L1022" s="13" t="s">
        <v>50</v>
      </c>
      <c r="M1022" s="13" t="s">
        <v>53</v>
      </c>
      <c r="N1022" s="16">
        <f t="shared" si="150"/>
        <v>50</v>
      </c>
      <c r="O1022" s="16">
        <f t="shared" si="151"/>
        <v>100</v>
      </c>
      <c r="P1022" s="16">
        <f t="shared" si="152"/>
        <v>0</v>
      </c>
      <c r="Q1022" s="16">
        <f t="shared" si="153"/>
        <v>83</v>
      </c>
      <c r="R1022" s="17">
        <f t="shared" si="154"/>
        <v>64.95</v>
      </c>
      <c r="S1022" s="17">
        <f t="shared" si="155"/>
        <v>50.75</v>
      </c>
      <c r="T1022" s="17">
        <f t="shared" si="156"/>
        <v>59.85</v>
      </c>
      <c r="U1022" s="17">
        <f t="shared" si="157"/>
        <v>58.25</v>
      </c>
      <c r="V1022" s="16">
        <f t="shared" si="158"/>
        <v>58.516666666666673</v>
      </c>
      <c r="W1022" s="16">
        <f t="shared" si="159"/>
        <v>58.45</v>
      </c>
    </row>
    <row r="1023" spans="1:23" ht="13.5" x14ac:dyDescent="0.25">
      <c r="A1023" s="3">
        <v>43496</v>
      </c>
      <c r="B1023" s="2">
        <v>4.8914</v>
      </c>
      <c r="C1023" s="2">
        <v>55.139485927666058</v>
      </c>
      <c r="D1023" s="2">
        <v>-6.7745709577680557E-2</v>
      </c>
      <c r="E1023" s="2">
        <v>-4.6114548980668413E-2</v>
      </c>
      <c r="F1023" s="2">
        <v>4.8999800000000011</v>
      </c>
      <c r="G1023" s="2">
        <v>4.8748899999999988</v>
      </c>
      <c r="H1023" s="2">
        <v>4.813060000000001</v>
      </c>
      <c r="I1023" s="2">
        <v>4.8051020000000024</v>
      </c>
      <c r="J1023" s="13">
        <v>5.022101999999995</v>
      </c>
      <c r="K1023" s="13" t="s">
        <v>51</v>
      </c>
      <c r="L1023" s="13" t="s">
        <v>50</v>
      </c>
      <c r="M1023" s="13" t="s">
        <v>52</v>
      </c>
      <c r="N1023" s="16">
        <f t="shared" si="150"/>
        <v>50</v>
      </c>
      <c r="O1023" s="16">
        <f t="shared" si="151"/>
        <v>100</v>
      </c>
      <c r="P1023" s="16">
        <f t="shared" si="152"/>
        <v>0</v>
      </c>
      <c r="Q1023" s="16">
        <f t="shared" si="153"/>
        <v>100</v>
      </c>
      <c r="R1023" s="17">
        <f t="shared" si="154"/>
        <v>67.5</v>
      </c>
      <c r="S1023" s="17">
        <f t="shared" si="155"/>
        <v>55</v>
      </c>
      <c r="T1023" s="17">
        <f t="shared" si="156"/>
        <v>67.5</v>
      </c>
      <c r="U1023" s="17">
        <f t="shared" si="157"/>
        <v>62.5</v>
      </c>
      <c r="V1023" s="16">
        <f t="shared" si="158"/>
        <v>63.333333333333336</v>
      </c>
      <c r="W1023" s="16">
        <f t="shared" si="159"/>
        <v>63.125</v>
      </c>
    </row>
    <row r="1024" spans="1:23" ht="13.5" x14ac:dyDescent="0.25">
      <c r="A1024" s="3">
        <v>43497</v>
      </c>
      <c r="B1024" s="2">
        <v>4.8914</v>
      </c>
      <c r="C1024" s="2">
        <v>55.139485927666065</v>
      </c>
      <c r="D1024" s="2">
        <v>-7.2500486541976272E-2</v>
      </c>
      <c r="E1024" s="2">
        <v>-4.8917000350966466E-2</v>
      </c>
      <c r="F1024" s="2">
        <v>4.89018</v>
      </c>
      <c r="G1024" s="2">
        <v>4.8877399999999991</v>
      </c>
      <c r="H1024" s="2">
        <v>4.8188750000000011</v>
      </c>
      <c r="I1024" s="2">
        <v>4.8076720000000019</v>
      </c>
      <c r="J1024" s="13">
        <v>5.0221479999999943</v>
      </c>
      <c r="K1024" s="13" t="s">
        <v>51</v>
      </c>
      <c r="L1024" s="13" t="s">
        <v>50</v>
      </c>
      <c r="M1024" s="13" t="s">
        <v>53</v>
      </c>
      <c r="N1024" s="16">
        <f t="shared" si="150"/>
        <v>50</v>
      </c>
      <c r="O1024" s="16">
        <f t="shared" si="151"/>
        <v>100</v>
      </c>
      <c r="P1024" s="16">
        <f t="shared" si="152"/>
        <v>0</v>
      </c>
      <c r="Q1024" s="16">
        <f t="shared" si="153"/>
        <v>83</v>
      </c>
      <c r="R1024" s="17">
        <f t="shared" si="154"/>
        <v>64.95</v>
      </c>
      <c r="S1024" s="17">
        <f t="shared" si="155"/>
        <v>50.75</v>
      </c>
      <c r="T1024" s="17">
        <f t="shared" si="156"/>
        <v>59.85</v>
      </c>
      <c r="U1024" s="17">
        <f t="shared" si="157"/>
        <v>58.25</v>
      </c>
      <c r="V1024" s="16">
        <f t="shared" si="158"/>
        <v>58.516666666666673</v>
      </c>
      <c r="W1024" s="16">
        <f t="shared" si="159"/>
        <v>58.45</v>
      </c>
    </row>
    <row r="1025" spans="1:23" ht="13.5" x14ac:dyDescent="0.25">
      <c r="A1025" s="3">
        <v>43500</v>
      </c>
      <c r="B1025" s="2">
        <v>4.8914</v>
      </c>
      <c r="C1025" s="2">
        <v>55.139485927666058</v>
      </c>
      <c r="D1025" s="2">
        <v>-7.4986987165946317E-2</v>
      </c>
      <c r="E1025" s="2">
        <v>-5.2409582573140233E-2</v>
      </c>
      <c r="F1025" s="2">
        <v>4.89018</v>
      </c>
      <c r="G1025" s="2">
        <v>4.8993699999999993</v>
      </c>
      <c r="H1025" s="2">
        <v>4.826525000000002</v>
      </c>
      <c r="I1025" s="2">
        <v>4.8088960000000016</v>
      </c>
      <c r="J1025" s="13">
        <v>5.0220754999999944</v>
      </c>
      <c r="K1025" s="13" t="s">
        <v>51</v>
      </c>
      <c r="L1025" s="13" t="s">
        <v>50</v>
      </c>
      <c r="M1025" s="13" t="s">
        <v>54</v>
      </c>
      <c r="N1025" s="16">
        <f t="shared" si="150"/>
        <v>50</v>
      </c>
      <c r="O1025" s="16">
        <f t="shared" si="151"/>
        <v>100</v>
      </c>
      <c r="P1025" s="16">
        <f t="shared" si="152"/>
        <v>0</v>
      </c>
      <c r="Q1025" s="16">
        <f t="shared" si="153"/>
        <v>66</v>
      </c>
      <c r="R1025" s="17">
        <f t="shared" si="154"/>
        <v>62.4</v>
      </c>
      <c r="S1025" s="17">
        <f t="shared" si="155"/>
        <v>46.5</v>
      </c>
      <c r="T1025" s="17">
        <f t="shared" si="156"/>
        <v>52.2</v>
      </c>
      <c r="U1025" s="17">
        <f t="shared" si="157"/>
        <v>54</v>
      </c>
      <c r="V1025" s="16">
        <f t="shared" si="158"/>
        <v>53.70000000000001</v>
      </c>
      <c r="W1025" s="16">
        <f t="shared" si="159"/>
        <v>53.775000000000006</v>
      </c>
    </row>
    <row r="1026" spans="1:23" ht="13.5" x14ac:dyDescent="0.25">
      <c r="A1026" s="3">
        <v>43501</v>
      </c>
      <c r="B1026" s="2">
        <v>4.8914</v>
      </c>
      <c r="C1026" s="2">
        <v>55.139485927666058</v>
      </c>
      <c r="D1026" s="2">
        <v>-6.7990519140099792E-2</v>
      </c>
      <c r="E1026" s="2">
        <v>-5.3443468523137951E-2</v>
      </c>
      <c r="F1026" s="2">
        <v>4.8914</v>
      </c>
      <c r="G1026" s="2">
        <v>4.9048799999999995</v>
      </c>
      <c r="H1026" s="2">
        <v>4.8335650000000019</v>
      </c>
      <c r="I1026" s="2">
        <v>4.809998000000002</v>
      </c>
      <c r="J1026" s="13">
        <v>5.0219554999999945</v>
      </c>
      <c r="K1026" s="13" t="s">
        <v>51</v>
      </c>
      <c r="L1026" s="13" t="s">
        <v>50</v>
      </c>
      <c r="M1026" s="13" t="s">
        <v>52</v>
      </c>
      <c r="N1026" s="16">
        <f t="shared" ref="N1026:N1089" si="160">IF(D1026&lt;30,50, IF(D1026&gt;70, 0, 25))</f>
        <v>50</v>
      </c>
      <c r="O1026" s="16">
        <f t="shared" ref="O1026:O1089" si="161">IF(F1026-E1026&gt;0.02, 100, IF(F1026-E1026&lt;0,0,45))</f>
        <v>100</v>
      </c>
      <c r="P1026" s="16">
        <f t="shared" ref="P1026:P1089" si="162">IF(G1026-J1026&gt;10,100,IF(G1026-J1026&gt;5,75, IF(G1026-J1026&gt;0,50,0)))</f>
        <v>0</v>
      </c>
      <c r="Q1026" s="16">
        <f t="shared" ref="Q1026:Q1089" si="163">IF(M1026="confirmed bullish", 34, IF(M1026="bullish divergence",17, 0))+IF(K1026="bullish",33,IF(K1026="bearish",0,16.5))+IF(L1026="strong",33,IF(L1026="weak",0,16.5))</f>
        <v>100</v>
      </c>
      <c r="R1026" s="17">
        <f t="shared" si="154"/>
        <v>67.5</v>
      </c>
      <c r="S1026" s="17">
        <f t="shared" si="155"/>
        <v>55</v>
      </c>
      <c r="T1026" s="17">
        <f t="shared" si="156"/>
        <v>67.5</v>
      </c>
      <c r="U1026" s="17">
        <f t="shared" si="157"/>
        <v>62.5</v>
      </c>
      <c r="V1026" s="16">
        <f t="shared" si="158"/>
        <v>63.333333333333336</v>
      </c>
      <c r="W1026" s="16">
        <f t="shared" si="159"/>
        <v>63.125</v>
      </c>
    </row>
    <row r="1027" spans="1:23" ht="13.5" x14ac:dyDescent="0.25">
      <c r="A1027" s="3">
        <v>43502</v>
      </c>
      <c r="B1027" s="2">
        <v>4.8914</v>
      </c>
      <c r="C1027" s="2">
        <v>55.139485927666058</v>
      </c>
      <c r="D1027" s="2">
        <v>-3.3162055368965326E-2</v>
      </c>
      <c r="E1027" s="2">
        <v>-5.5356182233314566E-2</v>
      </c>
      <c r="F1027" s="2">
        <v>4.8914</v>
      </c>
      <c r="G1027" s="2">
        <v>4.8914099999999996</v>
      </c>
      <c r="H1027" s="2">
        <v>4.8393800000000011</v>
      </c>
      <c r="I1027" s="2">
        <v>4.8123240000000012</v>
      </c>
      <c r="J1027" s="13">
        <v>5.0218354999999946</v>
      </c>
      <c r="K1027" s="13" t="s">
        <v>54</v>
      </c>
      <c r="L1027" s="13" t="s">
        <v>54</v>
      </c>
      <c r="M1027" s="13" t="s">
        <v>54</v>
      </c>
      <c r="N1027" s="16">
        <f t="shared" si="160"/>
        <v>50</v>
      </c>
      <c r="O1027" s="16">
        <f t="shared" si="161"/>
        <v>100</v>
      </c>
      <c r="P1027" s="16">
        <f t="shared" si="162"/>
        <v>0</v>
      </c>
      <c r="Q1027" s="16">
        <f t="shared" si="163"/>
        <v>33</v>
      </c>
      <c r="R1027" s="17">
        <f t="shared" ref="R1027:R1090" si="164">0.35*N1027+O1027*0.35+P1027*0.15+Q1027*0.15</f>
        <v>57.45</v>
      </c>
      <c r="S1027" s="17">
        <f t="shared" ref="S1027:S1090" si="165">N1027*0.2+O1027*0.2+P1027*0.35+Q1027*0.25</f>
        <v>38.25</v>
      </c>
      <c r="T1027" s="17">
        <f t="shared" ref="T1027:T1090" si="166">N1027*0.15+O1027*0.15+P1027*0.25+Q1027*0.45</f>
        <v>37.35</v>
      </c>
      <c r="U1027" s="17">
        <f t="shared" ref="U1027:U1090" si="167">0.25*SUM(N1027:Q1027)</f>
        <v>45.75</v>
      </c>
      <c r="V1027" s="16">
        <f t="shared" ref="V1027:V1090" si="168">SUM(R1027:T1027)/3</f>
        <v>44.35</v>
      </c>
      <c r="W1027" s="16">
        <f t="shared" ref="W1027:W1090" si="169">SUM(R1027:U1027)/4</f>
        <v>44.7</v>
      </c>
    </row>
    <row r="1028" spans="1:23" ht="13.5" x14ac:dyDescent="0.25">
      <c r="A1028" s="3">
        <v>43503</v>
      </c>
      <c r="B1028" s="2">
        <v>4.8914</v>
      </c>
      <c r="C1028" s="2">
        <v>55.139485927666058</v>
      </c>
      <c r="D1028" s="2">
        <v>-3.1269531840367293E-2</v>
      </c>
      <c r="E1028" s="2">
        <v>-5.5155457850002552E-2</v>
      </c>
      <c r="F1028" s="2">
        <v>4.8914</v>
      </c>
      <c r="G1028" s="2">
        <v>4.8956900000000001</v>
      </c>
      <c r="H1028" s="2">
        <v>4.8467250000000011</v>
      </c>
      <c r="I1028" s="2">
        <v>4.8146500000000012</v>
      </c>
      <c r="J1028" s="13">
        <v>5.0217154999999947</v>
      </c>
      <c r="K1028" s="13" t="s">
        <v>54</v>
      </c>
      <c r="L1028" s="13" t="s">
        <v>54</v>
      </c>
      <c r="M1028" s="13" t="s">
        <v>54</v>
      </c>
      <c r="N1028" s="16">
        <f t="shared" si="160"/>
        <v>50</v>
      </c>
      <c r="O1028" s="16">
        <f t="shared" si="161"/>
        <v>100</v>
      </c>
      <c r="P1028" s="16">
        <f t="shared" si="162"/>
        <v>0</v>
      </c>
      <c r="Q1028" s="16">
        <f t="shared" si="163"/>
        <v>33</v>
      </c>
      <c r="R1028" s="17">
        <f t="shared" si="164"/>
        <v>57.45</v>
      </c>
      <c r="S1028" s="17">
        <f t="shared" si="165"/>
        <v>38.25</v>
      </c>
      <c r="T1028" s="17">
        <f t="shared" si="166"/>
        <v>37.35</v>
      </c>
      <c r="U1028" s="17">
        <f t="shared" si="167"/>
        <v>45.75</v>
      </c>
      <c r="V1028" s="16">
        <f t="shared" si="168"/>
        <v>44.35</v>
      </c>
      <c r="W1028" s="16">
        <f t="shared" si="169"/>
        <v>44.7</v>
      </c>
    </row>
    <row r="1029" spans="1:23" ht="13.5" x14ac:dyDescent="0.25">
      <c r="A1029" s="3">
        <v>43504</v>
      </c>
      <c r="B1029" s="2">
        <v>4.8914</v>
      </c>
      <c r="C1029" s="2">
        <v>55.139485927666058</v>
      </c>
      <c r="D1029" s="2">
        <v>-1.5795109909523042E-2</v>
      </c>
      <c r="E1029" s="2">
        <v>-5.3507931705452386E-2</v>
      </c>
      <c r="F1029" s="2">
        <v>4.8914</v>
      </c>
      <c r="G1029" s="2">
        <v>4.8907899999999991</v>
      </c>
      <c r="H1029" s="2">
        <v>4.8543750000000019</v>
      </c>
      <c r="I1029" s="2">
        <v>4.8172200000000016</v>
      </c>
      <c r="J1029" s="13">
        <v>5.0215484999999944</v>
      </c>
      <c r="K1029" s="13" t="s">
        <v>54</v>
      </c>
      <c r="L1029" s="13" t="s">
        <v>54</v>
      </c>
      <c r="M1029" s="13" t="s">
        <v>54</v>
      </c>
      <c r="N1029" s="16">
        <f t="shared" si="160"/>
        <v>50</v>
      </c>
      <c r="O1029" s="16">
        <f t="shared" si="161"/>
        <v>100</v>
      </c>
      <c r="P1029" s="16">
        <f t="shared" si="162"/>
        <v>0</v>
      </c>
      <c r="Q1029" s="16">
        <f t="shared" si="163"/>
        <v>33</v>
      </c>
      <c r="R1029" s="17">
        <f t="shared" si="164"/>
        <v>57.45</v>
      </c>
      <c r="S1029" s="17">
        <f t="shared" si="165"/>
        <v>38.25</v>
      </c>
      <c r="T1029" s="17">
        <f t="shared" si="166"/>
        <v>37.35</v>
      </c>
      <c r="U1029" s="17">
        <f t="shared" si="167"/>
        <v>45.75</v>
      </c>
      <c r="V1029" s="16">
        <f t="shared" si="168"/>
        <v>44.35</v>
      </c>
      <c r="W1029" s="16">
        <f t="shared" si="169"/>
        <v>44.7</v>
      </c>
    </row>
    <row r="1030" spans="1:23" ht="13.5" x14ac:dyDescent="0.25">
      <c r="A1030" s="3">
        <v>43507</v>
      </c>
      <c r="B1030" s="2">
        <v>4.8914</v>
      </c>
      <c r="C1030" s="2">
        <v>55.139485927666058</v>
      </c>
      <c r="D1030" s="2">
        <v>-1.0471330790948308E-2</v>
      </c>
      <c r="E1030" s="2">
        <v>-4.9490752421936318E-2</v>
      </c>
      <c r="F1030" s="2">
        <v>4.8914</v>
      </c>
      <c r="G1030" s="2">
        <v>4.8907899999999991</v>
      </c>
      <c r="H1030" s="2">
        <v>4.8641700000000005</v>
      </c>
      <c r="I1030" s="2">
        <v>4.8201580000000028</v>
      </c>
      <c r="J1030" s="13">
        <v>5.0214284999999936</v>
      </c>
      <c r="K1030" s="13" t="s">
        <v>54</v>
      </c>
      <c r="L1030" s="13" t="s">
        <v>54</v>
      </c>
      <c r="M1030" s="13" t="s">
        <v>54</v>
      </c>
      <c r="N1030" s="16">
        <f t="shared" si="160"/>
        <v>50</v>
      </c>
      <c r="O1030" s="16">
        <f t="shared" si="161"/>
        <v>100</v>
      </c>
      <c r="P1030" s="16">
        <f t="shared" si="162"/>
        <v>0</v>
      </c>
      <c r="Q1030" s="16">
        <f t="shared" si="163"/>
        <v>33</v>
      </c>
      <c r="R1030" s="17">
        <f t="shared" si="164"/>
        <v>57.45</v>
      </c>
      <c r="S1030" s="17">
        <f t="shared" si="165"/>
        <v>38.25</v>
      </c>
      <c r="T1030" s="17">
        <f t="shared" si="166"/>
        <v>37.35</v>
      </c>
      <c r="U1030" s="17">
        <f t="shared" si="167"/>
        <v>45.75</v>
      </c>
      <c r="V1030" s="16">
        <f t="shared" si="168"/>
        <v>44.35</v>
      </c>
      <c r="W1030" s="16">
        <f t="shared" si="169"/>
        <v>44.7</v>
      </c>
    </row>
    <row r="1031" spans="1:23" ht="13.5" x14ac:dyDescent="0.25">
      <c r="A1031" s="3">
        <v>43508</v>
      </c>
      <c r="B1031" s="2">
        <v>4.8853</v>
      </c>
      <c r="C1031" s="2">
        <v>54.168214077458103</v>
      </c>
      <c r="D1031" s="2">
        <v>-6.6675570565548625E-3</v>
      </c>
      <c r="E1031" s="2">
        <v>-4.3927475720490411E-2</v>
      </c>
      <c r="F1031" s="2">
        <v>4.89018</v>
      </c>
      <c r="G1031" s="2">
        <v>4.89079</v>
      </c>
      <c r="H1031" s="2">
        <v>4.8709050000000005</v>
      </c>
      <c r="I1031" s="2">
        <v>4.8226060000000022</v>
      </c>
      <c r="J1031" s="13">
        <v>5.0212779999999944</v>
      </c>
      <c r="K1031" s="13" t="s">
        <v>55</v>
      </c>
      <c r="L1031" s="13" t="s">
        <v>48</v>
      </c>
      <c r="M1031" s="13" t="s">
        <v>47</v>
      </c>
      <c r="N1031" s="16">
        <f t="shared" si="160"/>
        <v>50</v>
      </c>
      <c r="O1031" s="16">
        <f t="shared" si="161"/>
        <v>100</v>
      </c>
      <c r="P1031" s="16">
        <f t="shared" si="162"/>
        <v>0</v>
      </c>
      <c r="Q1031" s="16">
        <f t="shared" si="163"/>
        <v>0</v>
      </c>
      <c r="R1031" s="17">
        <f t="shared" si="164"/>
        <v>52.5</v>
      </c>
      <c r="S1031" s="17">
        <f t="shared" si="165"/>
        <v>30</v>
      </c>
      <c r="T1031" s="17">
        <f t="shared" si="166"/>
        <v>22.5</v>
      </c>
      <c r="U1031" s="17">
        <f t="shared" si="167"/>
        <v>37.5</v>
      </c>
      <c r="V1031" s="16">
        <f t="shared" si="168"/>
        <v>35</v>
      </c>
      <c r="W1031" s="16">
        <f t="shared" si="169"/>
        <v>35.625</v>
      </c>
    </row>
    <row r="1032" spans="1:23" ht="13.5" x14ac:dyDescent="0.25">
      <c r="A1032" s="3">
        <v>43509</v>
      </c>
      <c r="B1032" s="2">
        <v>4.8914</v>
      </c>
      <c r="C1032" s="2">
        <v>55.021448248688607</v>
      </c>
      <c r="D1032" s="2">
        <v>-3.124799207026463E-3</v>
      </c>
      <c r="E1032" s="2">
        <v>-3.742801918652499E-2</v>
      </c>
      <c r="F1032" s="2">
        <v>4.89018</v>
      </c>
      <c r="G1032" s="2">
        <v>4.89079</v>
      </c>
      <c r="H1032" s="2">
        <v>4.8767200000000006</v>
      </c>
      <c r="I1032" s="2">
        <v>4.823952000000002</v>
      </c>
      <c r="J1032" s="13">
        <v>5.0211344999999943</v>
      </c>
      <c r="K1032" s="13" t="s">
        <v>51</v>
      </c>
      <c r="L1032" s="13" t="s">
        <v>50</v>
      </c>
      <c r="M1032" s="13" t="s">
        <v>54</v>
      </c>
      <c r="N1032" s="16">
        <f t="shared" si="160"/>
        <v>50</v>
      </c>
      <c r="O1032" s="16">
        <f t="shared" si="161"/>
        <v>100</v>
      </c>
      <c r="P1032" s="16">
        <f t="shared" si="162"/>
        <v>0</v>
      </c>
      <c r="Q1032" s="16">
        <f t="shared" si="163"/>
        <v>66</v>
      </c>
      <c r="R1032" s="17">
        <f t="shared" si="164"/>
        <v>62.4</v>
      </c>
      <c r="S1032" s="17">
        <f t="shared" si="165"/>
        <v>46.5</v>
      </c>
      <c r="T1032" s="17">
        <f t="shared" si="166"/>
        <v>52.2</v>
      </c>
      <c r="U1032" s="17">
        <f t="shared" si="167"/>
        <v>54</v>
      </c>
      <c r="V1032" s="16">
        <f t="shared" si="168"/>
        <v>53.70000000000001</v>
      </c>
      <c r="W1032" s="16">
        <f t="shared" si="169"/>
        <v>53.775000000000006</v>
      </c>
    </row>
    <row r="1033" spans="1:23" ht="13.5" x14ac:dyDescent="0.25">
      <c r="A1033" s="3">
        <v>43510</v>
      </c>
      <c r="B1033" s="2">
        <v>4.8853</v>
      </c>
      <c r="C1033" s="2">
        <v>53.940021132269344</v>
      </c>
      <c r="D1033" s="2">
        <v>1.3832787402279223E-4</v>
      </c>
      <c r="E1033" s="2">
        <v>-3.0438557016438446E-2</v>
      </c>
      <c r="F1033" s="2">
        <v>4.88896</v>
      </c>
      <c r="G1033" s="2">
        <v>4.89018</v>
      </c>
      <c r="H1033" s="2">
        <v>4.8825349999999998</v>
      </c>
      <c r="I1033" s="2">
        <v>4.8230960000000023</v>
      </c>
      <c r="J1033" s="13">
        <v>5.0209604999999939</v>
      </c>
      <c r="K1033" s="13" t="s">
        <v>55</v>
      </c>
      <c r="L1033" s="13" t="s">
        <v>48</v>
      </c>
      <c r="M1033" s="13" t="s">
        <v>47</v>
      </c>
      <c r="N1033" s="16">
        <f t="shared" si="160"/>
        <v>50</v>
      </c>
      <c r="O1033" s="16">
        <f t="shared" si="161"/>
        <v>100</v>
      </c>
      <c r="P1033" s="16">
        <f t="shared" si="162"/>
        <v>0</v>
      </c>
      <c r="Q1033" s="16">
        <f t="shared" si="163"/>
        <v>0</v>
      </c>
      <c r="R1033" s="17">
        <f t="shared" si="164"/>
        <v>52.5</v>
      </c>
      <c r="S1033" s="17">
        <f t="shared" si="165"/>
        <v>30</v>
      </c>
      <c r="T1033" s="17">
        <f t="shared" si="166"/>
        <v>22.5</v>
      </c>
      <c r="U1033" s="17">
        <f t="shared" si="167"/>
        <v>37.5</v>
      </c>
      <c r="V1033" s="16">
        <f t="shared" si="168"/>
        <v>35</v>
      </c>
      <c r="W1033" s="16">
        <f t="shared" si="169"/>
        <v>35.625</v>
      </c>
    </row>
    <row r="1034" spans="1:23" ht="13.5" x14ac:dyDescent="0.25">
      <c r="A1034" s="3">
        <v>43511</v>
      </c>
      <c r="B1034" s="2">
        <v>4.8853</v>
      </c>
      <c r="C1034" s="2">
        <v>53.940021132269344</v>
      </c>
      <c r="D1034" s="2">
        <v>2.7628482039157021E-3</v>
      </c>
      <c r="E1034" s="2">
        <v>-2.3280359855952389E-2</v>
      </c>
      <c r="F1034" s="2">
        <v>4.88774</v>
      </c>
      <c r="G1034" s="2">
        <v>4.88957</v>
      </c>
      <c r="H1034" s="2">
        <v>4.888655</v>
      </c>
      <c r="I1034" s="2">
        <v>4.8246880000000019</v>
      </c>
      <c r="J1034" s="13">
        <v>5.0207864999999945</v>
      </c>
      <c r="K1034" s="13" t="s">
        <v>55</v>
      </c>
      <c r="L1034" s="13" t="s">
        <v>48</v>
      </c>
      <c r="M1034" s="13" t="s">
        <v>47</v>
      </c>
      <c r="N1034" s="16">
        <f t="shared" si="160"/>
        <v>50</v>
      </c>
      <c r="O1034" s="16">
        <f t="shared" si="161"/>
        <v>100</v>
      </c>
      <c r="P1034" s="16">
        <f t="shared" si="162"/>
        <v>0</v>
      </c>
      <c r="Q1034" s="16">
        <f t="shared" si="163"/>
        <v>0</v>
      </c>
      <c r="R1034" s="17">
        <f t="shared" si="164"/>
        <v>52.5</v>
      </c>
      <c r="S1034" s="17">
        <f t="shared" si="165"/>
        <v>30</v>
      </c>
      <c r="T1034" s="17">
        <f t="shared" si="166"/>
        <v>22.5</v>
      </c>
      <c r="U1034" s="17">
        <f t="shared" si="167"/>
        <v>37.5</v>
      </c>
      <c r="V1034" s="16">
        <f t="shared" si="168"/>
        <v>35</v>
      </c>
      <c r="W1034" s="16">
        <f t="shared" si="169"/>
        <v>35.625</v>
      </c>
    </row>
    <row r="1035" spans="1:23" ht="13.5" x14ac:dyDescent="0.25">
      <c r="A1035" s="3">
        <v>43514</v>
      </c>
      <c r="B1035" s="2">
        <v>4.8853</v>
      </c>
      <c r="C1035" s="2">
        <v>53.940021132269344</v>
      </c>
      <c r="D1035" s="2">
        <v>4.8571265455246149E-3</v>
      </c>
      <c r="E1035" s="2">
        <v>-1.5898472786578077E-2</v>
      </c>
      <c r="F1035" s="2">
        <v>4.88652</v>
      </c>
      <c r="G1035" s="2">
        <v>4.88896</v>
      </c>
      <c r="H1035" s="2">
        <v>4.8941649999999992</v>
      </c>
      <c r="I1035" s="2">
        <v>4.8262800000000023</v>
      </c>
      <c r="J1035" s="13">
        <v>5.0206124999999941</v>
      </c>
      <c r="K1035" s="13" t="s">
        <v>55</v>
      </c>
      <c r="L1035" s="13" t="s">
        <v>48</v>
      </c>
      <c r="M1035" s="13" t="s">
        <v>47</v>
      </c>
      <c r="N1035" s="16">
        <f t="shared" si="160"/>
        <v>50</v>
      </c>
      <c r="O1035" s="16">
        <f t="shared" si="161"/>
        <v>100</v>
      </c>
      <c r="P1035" s="16">
        <f t="shared" si="162"/>
        <v>0</v>
      </c>
      <c r="Q1035" s="16">
        <f t="shared" si="163"/>
        <v>0</v>
      </c>
      <c r="R1035" s="17">
        <f t="shared" si="164"/>
        <v>52.5</v>
      </c>
      <c r="S1035" s="17">
        <f t="shared" si="165"/>
        <v>30</v>
      </c>
      <c r="T1035" s="17">
        <f t="shared" si="166"/>
        <v>22.5</v>
      </c>
      <c r="U1035" s="17">
        <f t="shared" si="167"/>
        <v>37.5</v>
      </c>
      <c r="V1035" s="16">
        <f t="shared" si="168"/>
        <v>35</v>
      </c>
      <c r="W1035" s="16">
        <f t="shared" si="169"/>
        <v>35.625</v>
      </c>
    </row>
    <row r="1036" spans="1:23" ht="13.5" x14ac:dyDescent="0.25">
      <c r="A1036" s="3">
        <v>43515</v>
      </c>
      <c r="B1036" s="2">
        <v>4.8853</v>
      </c>
      <c r="C1036" s="2">
        <v>53.940021132269344</v>
      </c>
      <c r="D1036" s="2">
        <v>6.5121067100841756E-3</v>
      </c>
      <c r="E1036" s="2">
        <v>-6.5748653864112338E-3</v>
      </c>
      <c r="F1036" s="2">
        <v>4.88652</v>
      </c>
      <c r="G1036" s="2">
        <v>4.8883500000000009</v>
      </c>
      <c r="H1036" s="2">
        <v>4.8966149999999997</v>
      </c>
      <c r="I1036" s="2">
        <v>4.8272600000000008</v>
      </c>
      <c r="J1036" s="13">
        <v>5.020461999999994</v>
      </c>
      <c r="K1036" s="13" t="s">
        <v>55</v>
      </c>
      <c r="L1036" s="13" t="s">
        <v>48</v>
      </c>
      <c r="M1036" s="13" t="s">
        <v>54</v>
      </c>
      <c r="N1036" s="16">
        <f t="shared" si="160"/>
        <v>50</v>
      </c>
      <c r="O1036" s="16">
        <f t="shared" si="161"/>
        <v>100</v>
      </c>
      <c r="P1036" s="16">
        <f t="shared" si="162"/>
        <v>0</v>
      </c>
      <c r="Q1036" s="16">
        <f t="shared" si="163"/>
        <v>0</v>
      </c>
      <c r="R1036" s="17">
        <f t="shared" si="164"/>
        <v>52.5</v>
      </c>
      <c r="S1036" s="17">
        <f t="shared" si="165"/>
        <v>30</v>
      </c>
      <c r="T1036" s="17">
        <f t="shared" si="166"/>
        <v>22.5</v>
      </c>
      <c r="U1036" s="17">
        <f t="shared" si="167"/>
        <v>37.5</v>
      </c>
      <c r="V1036" s="16">
        <f t="shared" si="168"/>
        <v>35</v>
      </c>
      <c r="W1036" s="16">
        <f t="shared" si="169"/>
        <v>35.625</v>
      </c>
    </row>
    <row r="1037" spans="1:23" ht="13.5" x14ac:dyDescent="0.25">
      <c r="A1037" s="3">
        <v>43516</v>
      </c>
      <c r="B1037" s="2">
        <v>4.8853</v>
      </c>
      <c r="C1037" s="2">
        <v>53.940021132269344</v>
      </c>
      <c r="D1037" s="2">
        <v>7.8040472183840137E-3</v>
      </c>
      <c r="E1037" s="2">
        <v>3.0392377086855401E-3</v>
      </c>
      <c r="F1037" s="2">
        <v>4.8853</v>
      </c>
      <c r="G1037" s="2">
        <v>4.88774</v>
      </c>
      <c r="H1037" s="2">
        <v>4.8895749999999998</v>
      </c>
      <c r="I1037" s="2">
        <v>4.8328920000000011</v>
      </c>
      <c r="J1037" s="13">
        <v>5.0200744999999944</v>
      </c>
      <c r="K1037" s="13" t="s">
        <v>55</v>
      </c>
      <c r="L1037" s="13" t="s">
        <v>48</v>
      </c>
      <c r="M1037" s="13" t="s">
        <v>47</v>
      </c>
      <c r="N1037" s="16">
        <f t="shared" si="160"/>
        <v>50</v>
      </c>
      <c r="O1037" s="16">
        <f t="shared" si="161"/>
        <v>100</v>
      </c>
      <c r="P1037" s="16">
        <f t="shared" si="162"/>
        <v>0</v>
      </c>
      <c r="Q1037" s="16">
        <f t="shared" si="163"/>
        <v>0</v>
      </c>
      <c r="R1037" s="17">
        <f t="shared" si="164"/>
        <v>52.5</v>
      </c>
      <c r="S1037" s="17">
        <f t="shared" si="165"/>
        <v>30</v>
      </c>
      <c r="T1037" s="17">
        <f t="shared" si="166"/>
        <v>22.5</v>
      </c>
      <c r="U1037" s="17">
        <f t="shared" si="167"/>
        <v>37.5</v>
      </c>
      <c r="V1037" s="16">
        <f t="shared" si="168"/>
        <v>35</v>
      </c>
      <c r="W1037" s="16">
        <f t="shared" si="169"/>
        <v>35.625</v>
      </c>
    </row>
    <row r="1038" spans="1:23" ht="13.5" x14ac:dyDescent="0.25">
      <c r="A1038" s="3">
        <v>43517</v>
      </c>
      <c r="B1038" s="2">
        <v>4.8853</v>
      </c>
      <c r="C1038" s="2">
        <v>53.940021132269344</v>
      </c>
      <c r="D1038" s="2">
        <v>8.7968319788087612E-3</v>
      </c>
      <c r="E1038" s="2">
        <v>1.261282275753689E-2</v>
      </c>
      <c r="F1038" s="2">
        <v>4.8853</v>
      </c>
      <c r="G1038" s="2">
        <v>4.8871300000000009</v>
      </c>
      <c r="H1038" s="2">
        <v>4.8914099999999996</v>
      </c>
      <c r="I1038" s="2">
        <v>4.8363200000000015</v>
      </c>
      <c r="J1038" s="13">
        <v>5.0194264999999945</v>
      </c>
      <c r="K1038" s="13" t="s">
        <v>54</v>
      </c>
      <c r="L1038" s="13" t="s">
        <v>54</v>
      </c>
      <c r="M1038" s="13" t="s">
        <v>54</v>
      </c>
      <c r="N1038" s="16">
        <f t="shared" si="160"/>
        <v>50</v>
      </c>
      <c r="O1038" s="16">
        <f t="shared" si="161"/>
        <v>100</v>
      </c>
      <c r="P1038" s="16">
        <f t="shared" si="162"/>
        <v>0</v>
      </c>
      <c r="Q1038" s="16">
        <f t="shared" si="163"/>
        <v>33</v>
      </c>
      <c r="R1038" s="17">
        <f t="shared" si="164"/>
        <v>57.45</v>
      </c>
      <c r="S1038" s="17">
        <f t="shared" si="165"/>
        <v>38.25</v>
      </c>
      <c r="T1038" s="17">
        <f t="shared" si="166"/>
        <v>37.35</v>
      </c>
      <c r="U1038" s="17">
        <f t="shared" si="167"/>
        <v>45.75</v>
      </c>
      <c r="V1038" s="16">
        <f t="shared" si="168"/>
        <v>44.35</v>
      </c>
      <c r="W1038" s="16">
        <f t="shared" si="169"/>
        <v>44.7</v>
      </c>
    </row>
    <row r="1039" spans="1:23" ht="13.5" x14ac:dyDescent="0.25">
      <c r="A1039" s="3">
        <v>43518</v>
      </c>
      <c r="B1039" s="2">
        <v>4.8792</v>
      </c>
      <c r="C1039" s="2">
        <v>52.335412983164431</v>
      </c>
      <c r="D1039" s="2">
        <v>9.9957735206945841E-3</v>
      </c>
      <c r="E1039" s="2">
        <v>2.1724874492203353E-2</v>
      </c>
      <c r="F1039" s="2">
        <v>4.88408</v>
      </c>
      <c r="G1039" s="2">
        <v>4.88591</v>
      </c>
      <c r="H1039" s="2">
        <v>4.8883499999999991</v>
      </c>
      <c r="I1039" s="2">
        <v>4.8376680000000016</v>
      </c>
      <c r="J1039" s="13">
        <v>5.0189674999999951</v>
      </c>
      <c r="K1039" s="13" t="s">
        <v>55</v>
      </c>
      <c r="L1039" s="13" t="s">
        <v>48</v>
      </c>
      <c r="M1039" s="13" t="s">
        <v>47</v>
      </c>
      <c r="N1039" s="16">
        <f t="shared" si="160"/>
        <v>50</v>
      </c>
      <c r="O1039" s="16">
        <f t="shared" si="161"/>
        <v>100</v>
      </c>
      <c r="P1039" s="16">
        <f t="shared" si="162"/>
        <v>0</v>
      </c>
      <c r="Q1039" s="16">
        <f t="shared" si="163"/>
        <v>0</v>
      </c>
      <c r="R1039" s="17">
        <f t="shared" si="164"/>
        <v>52.5</v>
      </c>
      <c r="S1039" s="17">
        <f t="shared" si="165"/>
        <v>30</v>
      </c>
      <c r="T1039" s="17">
        <f t="shared" si="166"/>
        <v>22.5</v>
      </c>
      <c r="U1039" s="17">
        <f t="shared" si="167"/>
        <v>37.5</v>
      </c>
      <c r="V1039" s="16">
        <f t="shared" si="168"/>
        <v>35</v>
      </c>
      <c r="W1039" s="16">
        <f t="shared" si="169"/>
        <v>35.625</v>
      </c>
    </row>
    <row r="1040" spans="1:23" ht="13.5" x14ac:dyDescent="0.25">
      <c r="A1040" s="3">
        <v>43521</v>
      </c>
      <c r="B1040" s="2">
        <v>4.8792</v>
      </c>
      <c r="C1040" s="2">
        <v>52.335412983164431</v>
      </c>
      <c r="D1040" s="2">
        <v>1.0960234574642236E-2</v>
      </c>
      <c r="E1040" s="2">
        <v>2.8023538817660988E-2</v>
      </c>
      <c r="F1040" s="2">
        <v>4.88286</v>
      </c>
      <c r="G1040" s="2">
        <v>4.88469</v>
      </c>
      <c r="H1040" s="2">
        <v>4.8877399999999991</v>
      </c>
      <c r="I1040" s="2">
        <v>4.8397500000000013</v>
      </c>
      <c r="J1040" s="13">
        <v>5.0191204999999943</v>
      </c>
      <c r="K1040" s="13" t="s">
        <v>55</v>
      </c>
      <c r="L1040" s="13" t="s">
        <v>48</v>
      </c>
      <c r="M1040" s="13" t="s">
        <v>47</v>
      </c>
      <c r="N1040" s="16">
        <f t="shared" si="160"/>
        <v>50</v>
      </c>
      <c r="O1040" s="16">
        <f t="shared" si="161"/>
        <v>100</v>
      </c>
      <c r="P1040" s="16">
        <f t="shared" si="162"/>
        <v>0</v>
      </c>
      <c r="Q1040" s="16">
        <f t="shared" si="163"/>
        <v>0</v>
      </c>
      <c r="R1040" s="17">
        <f t="shared" si="164"/>
        <v>52.5</v>
      </c>
      <c r="S1040" s="17">
        <f t="shared" si="165"/>
        <v>30</v>
      </c>
      <c r="T1040" s="17">
        <f t="shared" si="166"/>
        <v>22.5</v>
      </c>
      <c r="U1040" s="17">
        <f t="shared" si="167"/>
        <v>37.5</v>
      </c>
      <c r="V1040" s="16">
        <f t="shared" si="168"/>
        <v>35</v>
      </c>
      <c r="W1040" s="16">
        <f t="shared" si="169"/>
        <v>35.625</v>
      </c>
    </row>
    <row r="1041" spans="1:23" ht="13.5" x14ac:dyDescent="0.25">
      <c r="A1041" s="3">
        <v>43522</v>
      </c>
      <c r="B1041" s="2">
        <v>4.8792</v>
      </c>
      <c r="C1041" s="2">
        <v>52.335412983164431</v>
      </c>
      <c r="D1041" s="2">
        <v>1.0791533296970357E-2</v>
      </c>
      <c r="E1041" s="2">
        <v>3.2431093500188385E-2</v>
      </c>
      <c r="F1041" s="2">
        <v>4.88164</v>
      </c>
      <c r="G1041" s="2">
        <v>4.8840799999999991</v>
      </c>
      <c r="H1041" s="2">
        <v>4.8874349999999991</v>
      </c>
      <c r="I1041" s="2">
        <v>4.8413420000000009</v>
      </c>
      <c r="J1041" s="13">
        <v>5.0190289999999944</v>
      </c>
      <c r="K1041" s="13" t="s">
        <v>55</v>
      </c>
      <c r="L1041" s="13" t="s">
        <v>48</v>
      </c>
      <c r="M1041" s="13" t="s">
        <v>47</v>
      </c>
      <c r="N1041" s="16">
        <f t="shared" si="160"/>
        <v>50</v>
      </c>
      <c r="O1041" s="16">
        <f t="shared" si="161"/>
        <v>100</v>
      </c>
      <c r="P1041" s="16">
        <f t="shared" si="162"/>
        <v>0</v>
      </c>
      <c r="Q1041" s="16">
        <f t="shared" si="163"/>
        <v>0</v>
      </c>
      <c r="R1041" s="17">
        <f t="shared" si="164"/>
        <v>52.5</v>
      </c>
      <c r="S1041" s="17">
        <f t="shared" si="165"/>
        <v>30</v>
      </c>
      <c r="T1041" s="17">
        <f t="shared" si="166"/>
        <v>22.5</v>
      </c>
      <c r="U1041" s="17">
        <f t="shared" si="167"/>
        <v>37.5</v>
      </c>
      <c r="V1041" s="16">
        <f t="shared" si="168"/>
        <v>35</v>
      </c>
      <c r="W1041" s="16">
        <f t="shared" si="169"/>
        <v>35.625</v>
      </c>
    </row>
    <row r="1042" spans="1:23" ht="13.5" x14ac:dyDescent="0.25">
      <c r="A1042" s="3">
        <v>43523</v>
      </c>
      <c r="B1042" s="2">
        <v>4.8792</v>
      </c>
      <c r="C1042" s="2">
        <v>52.335412983164431</v>
      </c>
      <c r="D1042" s="2">
        <v>1.1544356702817282E-2</v>
      </c>
      <c r="E1042" s="2">
        <v>3.5535719400939872E-2</v>
      </c>
      <c r="F1042" s="2">
        <v>4.88042</v>
      </c>
      <c r="G1042" s="2">
        <v>4.8828599999999991</v>
      </c>
      <c r="H1042" s="2">
        <v>4.886825</v>
      </c>
      <c r="I1042" s="2">
        <v>4.8430560000000007</v>
      </c>
      <c r="J1042" s="13">
        <v>5.0189374999999936</v>
      </c>
      <c r="K1042" s="13" t="s">
        <v>55</v>
      </c>
      <c r="L1042" s="13" t="s">
        <v>48</v>
      </c>
      <c r="M1042" s="13" t="s">
        <v>47</v>
      </c>
      <c r="N1042" s="16">
        <f t="shared" si="160"/>
        <v>50</v>
      </c>
      <c r="O1042" s="16">
        <f t="shared" si="161"/>
        <v>100</v>
      </c>
      <c r="P1042" s="16">
        <f t="shared" si="162"/>
        <v>0</v>
      </c>
      <c r="Q1042" s="16">
        <f t="shared" si="163"/>
        <v>0</v>
      </c>
      <c r="R1042" s="17">
        <f t="shared" si="164"/>
        <v>52.5</v>
      </c>
      <c r="S1042" s="17">
        <f t="shared" si="165"/>
        <v>30</v>
      </c>
      <c r="T1042" s="17">
        <f t="shared" si="166"/>
        <v>22.5</v>
      </c>
      <c r="U1042" s="17">
        <f t="shared" si="167"/>
        <v>37.5</v>
      </c>
      <c r="V1042" s="16">
        <f t="shared" si="168"/>
        <v>35</v>
      </c>
      <c r="W1042" s="16">
        <f t="shared" si="169"/>
        <v>35.625</v>
      </c>
    </row>
    <row r="1043" spans="1:23" ht="13.5" x14ac:dyDescent="0.25">
      <c r="A1043" s="3">
        <v>43524</v>
      </c>
      <c r="B1043" s="2">
        <v>4.8792</v>
      </c>
      <c r="C1043" s="2">
        <v>52.335412983164431</v>
      </c>
      <c r="D1043" s="2">
        <v>1.1203185790557235E-2</v>
      </c>
      <c r="E1043" s="2">
        <v>3.7767302498029717E-2</v>
      </c>
      <c r="F1043" s="2">
        <v>4.8792</v>
      </c>
      <c r="G1043" s="2">
        <v>4.8822499999999991</v>
      </c>
      <c r="H1043" s="2">
        <v>4.8862149999999991</v>
      </c>
      <c r="I1043" s="2">
        <v>4.8453819999999999</v>
      </c>
      <c r="J1043" s="13">
        <v>5.0178049999999939</v>
      </c>
      <c r="K1043" s="13" t="s">
        <v>55</v>
      </c>
      <c r="L1043" s="13" t="s">
        <v>48</v>
      </c>
      <c r="M1043" s="13" t="s">
        <v>47</v>
      </c>
      <c r="N1043" s="16">
        <f t="shared" si="160"/>
        <v>50</v>
      </c>
      <c r="O1043" s="16">
        <f t="shared" si="161"/>
        <v>100</v>
      </c>
      <c r="P1043" s="16">
        <f t="shared" si="162"/>
        <v>0</v>
      </c>
      <c r="Q1043" s="16">
        <f t="shared" si="163"/>
        <v>0</v>
      </c>
      <c r="R1043" s="17">
        <f t="shared" si="164"/>
        <v>52.5</v>
      </c>
      <c r="S1043" s="17">
        <f t="shared" si="165"/>
        <v>30</v>
      </c>
      <c r="T1043" s="17">
        <f t="shared" si="166"/>
        <v>22.5</v>
      </c>
      <c r="U1043" s="17">
        <f t="shared" si="167"/>
        <v>37.5</v>
      </c>
      <c r="V1043" s="16">
        <f t="shared" si="168"/>
        <v>35</v>
      </c>
      <c r="W1043" s="16">
        <f t="shared" si="169"/>
        <v>35.625</v>
      </c>
    </row>
    <row r="1044" spans="1:23" ht="13.5" x14ac:dyDescent="0.25">
      <c r="A1044" s="3">
        <v>43525</v>
      </c>
      <c r="B1044" s="2">
        <v>4.8792</v>
      </c>
      <c r="C1044" s="2">
        <v>52.335412983164431</v>
      </c>
      <c r="D1044" s="2">
        <v>1.0877730679350606E-2</v>
      </c>
      <c r="E1044" s="2">
        <v>3.9435967111386187E-2</v>
      </c>
      <c r="F1044" s="2">
        <v>4.8792</v>
      </c>
      <c r="G1044" s="2">
        <v>4.8816399999999991</v>
      </c>
      <c r="H1044" s="2">
        <v>4.8856049999999991</v>
      </c>
      <c r="I1044" s="2">
        <v>4.8477080000000008</v>
      </c>
      <c r="J1044" s="13">
        <v>5.0160299999999935</v>
      </c>
      <c r="K1044" s="13" t="s">
        <v>54</v>
      </c>
      <c r="L1044" s="13" t="s">
        <v>54</v>
      </c>
      <c r="M1044" s="13" t="s">
        <v>54</v>
      </c>
      <c r="N1044" s="16">
        <f t="shared" si="160"/>
        <v>50</v>
      </c>
      <c r="O1044" s="16">
        <f t="shared" si="161"/>
        <v>100</v>
      </c>
      <c r="P1044" s="16">
        <f t="shared" si="162"/>
        <v>0</v>
      </c>
      <c r="Q1044" s="16">
        <f t="shared" si="163"/>
        <v>33</v>
      </c>
      <c r="R1044" s="17">
        <f t="shared" si="164"/>
        <v>57.45</v>
      </c>
      <c r="S1044" s="17">
        <f t="shared" si="165"/>
        <v>38.25</v>
      </c>
      <c r="T1044" s="17">
        <f t="shared" si="166"/>
        <v>37.35</v>
      </c>
      <c r="U1044" s="17">
        <f t="shared" si="167"/>
        <v>45.75</v>
      </c>
      <c r="V1044" s="16">
        <f t="shared" si="168"/>
        <v>44.35</v>
      </c>
      <c r="W1044" s="16">
        <f t="shared" si="169"/>
        <v>44.7</v>
      </c>
    </row>
    <row r="1045" spans="1:23" ht="13.5" x14ac:dyDescent="0.25">
      <c r="A1045" s="3">
        <v>43528</v>
      </c>
      <c r="B1045" s="2">
        <v>4.8792</v>
      </c>
      <c r="C1045" s="2">
        <v>52.335412983164431</v>
      </c>
      <c r="D1045" s="2">
        <v>1.0568297407841598E-2</v>
      </c>
      <c r="E1045" s="2">
        <v>4.158310959085014E-2</v>
      </c>
      <c r="F1045" s="2">
        <v>4.8792</v>
      </c>
      <c r="G1045" s="2">
        <v>4.8810299999999991</v>
      </c>
      <c r="H1045" s="2">
        <v>4.8849949999999991</v>
      </c>
      <c r="I1045" s="2">
        <v>4.8497900000000005</v>
      </c>
      <c r="J1045" s="13">
        <v>5.0138874999999929</v>
      </c>
      <c r="K1045" s="13" t="s">
        <v>54</v>
      </c>
      <c r="L1045" s="13" t="s">
        <v>54</v>
      </c>
      <c r="M1045" s="13" t="s">
        <v>54</v>
      </c>
      <c r="N1045" s="16">
        <f t="shared" si="160"/>
        <v>50</v>
      </c>
      <c r="O1045" s="16">
        <f t="shared" si="161"/>
        <v>100</v>
      </c>
      <c r="P1045" s="16">
        <f t="shared" si="162"/>
        <v>0</v>
      </c>
      <c r="Q1045" s="16">
        <f t="shared" si="163"/>
        <v>33</v>
      </c>
      <c r="R1045" s="17">
        <f t="shared" si="164"/>
        <v>57.45</v>
      </c>
      <c r="S1045" s="17">
        <f t="shared" si="165"/>
        <v>38.25</v>
      </c>
      <c r="T1045" s="17">
        <f t="shared" si="166"/>
        <v>37.35</v>
      </c>
      <c r="U1045" s="17">
        <f t="shared" si="167"/>
        <v>45.75</v>
      </c>
      <c r="V1045" s="16">
        <f t="shared" si="168"/>
        <v>44.35</v>
      </c>
      <c r="W1045" s="16">
        <f t="shared" si="169"/>
        <v>44.7</v>
      </c>
    </row>
    <row r="1046" spans="1:23" ht="13.5" x14ac:dyDescent="0.25">
      <c r="A1046" s="3">
        <v>43529</v>
      </c>
      <c r="B1046" s="2">
        <v>4.8792</v>
      </c>
      <c r="C1046" s="2">
        <v>52.335412983164431</v>
      </c>
      <c r="D1046" s="2">
        <v>1.0274943164832351E-2</v>
      </c>
      <c r="E1046" s="2">
        <v>4.5042078911478919E-2</v>
      </c>
      <c r="F1046" s="2">
        <v>4.8792</v>
      </c>
      <c r="G1046" s="2">
        <v>4.8804199999999991</v>
      </c>
      <c r="H1046" s="2">
        <v>4.884385</v>
      </c>
      <c r="I1046" s="2">
        <v>4.8511380000000006</v>
      </c>
      <c r="J1046" s="13">
        <v>5.0114694999999925</v>
      </c>
      <c r="K1046" s="13" t="s">
        <v>54</v>
      </c>
      <c r="L1046" s="13" t="s">
        <v>54</v>
      </c>
      <c r="M1046" s="13" t="s">
        <v>54</v>
      </c>
      <c r="N1046" s="16">
        <f t="shared" si="160"/>
        <v>50</v>
      </c>
      <c r="O1046" s="16">
        <f t="shared" si="161"/>
        <v>100</v>
      </c>
      <c r="P1046" s="16">
        <f t="shared" si="162"/>
        <v>0</v>
      </c>
      <c r="Q1046" s="16">
        <f t="shared" si="163"/>
        <v>33</v>
      </c>
      <c r="R1046" s="17">
        <f t="shared" si="164"/>
        <v>57.45</v>
      </c>
      <c r="S1046" s="17">
        <f t="shared" si="165"/>
        <v>38.25</v>
      </c>
      <c r="T1046" s="17">
        <f t="shared" si="166"/>
        <v>37.35</v>
      </c>
      <c r="U1046" s="17">
        <f t="shared" si="167"/>
        <v>45.75</v>
      </c>
      <c r="V1046" s="16">
        <f t="shared" si="168"/>
        <v>44.35</v>
      </c>
      <c r="W1046" s="16">
        <f t="shared" si="169"/>
        <v>44.7</v>
      </c>
    </row>
    <row r="1047" spans="1:23" ht="13.5" x14ac:dyDescent="0.25">
      <c r="A1047" s="3">
        <v>43530</v>
      </c>
      <c r="B1047" s="2">
        <v>4.8792</v>
      </c>
      <c r="C1047" s="2">
        <v>52.335412983164431</v>
      </c>
      <c r="D1047" s="2">
        <v>9.9975295195706693E-3</v>
      </c>
      <c r="E1047" s="2">
        <v>4.9109832296003825E-2</v>
      </c>
      <c r="F1047" s="2">
        <v>4.8792</v>
      </c>
      <c r="G1047" s="2">
        <v>4.8798099999999991</v>
      </c>
      <c r="H1047" s="2">
        <v>4.8837749999999991</v>
      </c>
      <c r="I1047" s="2">
        <v>4.8519960000000006</v>
      </c>
      <c r="J1047" s="13">
        <v>5.0090819999999914</v>
      </c>
      <c r="K1047" s="13" t="s">
        <v>54</v>
      </c>
      <c r="L1047" s="13" t="s">
        <v>54</v>
      </c>
      <c r="M1047" s="13" t="s">
        <v>54</v>
      </c>
      <c r="N1047" s="16">
        <f t="shared" si="160"/>
        <v>50</v>
      </c>
      <c r="O1047" s="16">
        <f t="shared" si="161"/>
        <v>100</v>
      </c>
      <c r="P1047" s="16">
        <f t="shared" si="162"/>
        <v>0</v>
      </c>
      <c r="Q1047" s="16">
        <f t="shared" si="163"/>
        <v>33</v>
      </c>
      <c r="R1047" s="17">
        <f t="shared" si="164"/>
        <v>57.45</v>
      </c>
      <c r="S1047" s="17">
        <f t="shared" si="165"/>
        <v>38.25</v>
      </c>
      <c r="T1047" s="17">
        <f t="shared" si="166"/>
        <v>37.35</v>
      </c>
      <c r="U1047" s="17">
        <f t="shared" si="167"/>
        <v>45.75</v>
      </c>
      <c r="V1047" s="16">
        <f t="shared" si="168"/>
        <v>44.35</v>
      </c>
      <c r="W1047" s="16">
        <f t="shared" si="169"/>
        <v>44.7</v>
      </c>
    </row>
    <row r="1048" spans="1:23" ht="13.5" x14ac:dyDescent="0.25">
      <c r="A1048" s="3">
        <v>43531</v>
      </c>
      <c r="B1048" s="2">
        <v>4.8853</v>
      </c>
      <c r="C1048" s="2">
        <v>54.946654699568036</v>
      </c>
      <c r="D1048" s="2">
        <v>9.2839145038290383E-3</v>
      </c>
      <c r="E1048" s="2">
        <v>5.3666354814275223E-2</v>
      </c>
      <c r="F1048" s="2">
        <v>4.88042</v>
      </c>
      <c r="G1048" s="2">
        <v>4.87981</v>
      </c>
      <c r="H1048" s="2">
        <v>4.8834699999999991</v>
      </c>
      <c r="I1048" s="2">
        <v>4.8532200000000003</v>
      </c>
      <c r="J1048" s="13">
        <v>5.0075209999999917</v>
      </c>
      <c r="K1048" s="13" t="s">
        <v>51</v>
      </c>
      <c r="L1048" s="13" t="s">
        <v>50</v>
      </c>
      <c r="M1048" s="13" t="s">
        <v>52</v>
      </c>
      <c r="N1048" s="16">
        <f t="shared" si="160"/>
        <v>50</v>
      </c>
      <c r="O1048" s="16">
        <f t="shared" si="161"/>
        <v>100</v>
      </c>
      <c r="P1048" s="16">
        <f t="shared" si="162"/>
        <v>0</v>
      </c>
      <c r="Q1048" s="16">
        <f t="shared" si="163"/>
        <v>100</v>
      </c>
      <c r="R1048" s="17">
        <f t="shared" si="164"/>
        <v>67.5</v>
      </c>
      <c r="S1048" s="17">
        <f t="shared" si="165"/>
        <v>55</v>
      </c>
      <c r="T1048" s="17">
        <f t="shared" si="166"/>
        <v>67.5</v>
      </c>
      <c r="U1048" s="17">
        <f t="shared" si="167"/>
        <v>62.5</v>
      </c>
      <c r="V1048" s="16">
        <f t="shared" si="168"/>
        <v>63.333333333333336</v>
      </c>
      <c r="W1048" s="16">
        <f t="shared" si="169"/>
        <v>63.125</v>
      </c>
    </row>
    <row r="1049" spans="1:23" ht="13.5" x14ac:dyDescent="0.25">
      <c r="A1049" s="3">
        <v>43532</v>
      </c>
      <c r="B1049" s="2">
        <v>4.8792</v>
      </c>
      <c r="C1049" s="2">
        <v>51.885522280006548</v>
      </c>
      <c r="D1049" s="2">
        <v>8.1324051381770346E-3</v>
      </c>
      <c r="E1049" s="2">
        <v>5.8132267962850426E-2</v>
      </c>
      <c r="F1049" s="2">
        <v>4.88042</v>
      </c>
      <c r="G1049" s="2">
        <v>4.87981</v>
      </c>
      <c r="H1049" s="2">
        <v>4.8828599999999991</v>
      </c>
      <c r="I1049" s="2">
        <v>4.8543219999999998</v>
      </c>
      <c r="J1049" s="13">
        <v>5.0055924999999908</v>
      </c>
      <c r="K1049" s="13" t="s">
        <v>55</v>
      </c>
      <c r="L1049" s="13" t="s">
        <v>54</v>
      </c>
      <c r="M1049" s="13" t="s">
        <v>54</v>
      </c>
      <c r="N1049" s="16">
        <f t="shared" si="160"/>
        <v>50</v>
      </c>
      <c r="O1049" s="16">
        <f t="shared" si="161"/>
        <v>100</v>
      </c>
      <c r="P1049" s="16">
        <f t="shared" si="162"/>
        <v>0</v>
      </c>
      <c r="Q1049" s="16">
        <f t="shared" si="163"/>
        <v>16.5</v>
      </c>
      <c r="R1049" s="17">
        <f t="shared" si="164"/>
        <v>54.975000000000001</v>
      </c>
      <c r="S1049" s="17">
        <f t="shared" si="165"/>
        <v>34.125</v>
      </c>
      <c r="T1049" s="17">
        <f t="shared" si="166"/>
        <v>29.925000000000001</v>
      </c>
      <c r="U1049" s="17">
        <f t="shared" si="167"/>
        <v>41.625</v>
      </c>
      <c r="V1049" s="16">
        <f t="shared" si="168"/>
        <v>39.674999999999997</v>
      </c>
      <c r="W1049" s="16">
        <f t="shared" si="169"/>
        <v>40.162499999999994</v>
      </c>
    </row>
    <row r="1050" spans="1:23" ht="13.5" x14ac:dyDescent="0.25">
      <c r="A1050" s="3">
        <v>43535</v>
      </c>
      <c r="B1050" s="2">
        <v>4.8792</v>
      </c>
      <c r="C1050" s="2">
        <v>51.885522280006548</v>
      </c>
      <c r="D1050" s="2">
        <v>7.1375484541116307E-3</v>
      </c>
      <c r="E1050" s="2">
        <v>6.1252503967159908E-2</v>
      </c>
      <c r="F1050" s="2">
        <v>4.88042</v>
      </c>
      <c r="G1050" s="2">
        <v>4.87981</v>
      </c>
      <c r="H1050" s="2">
        <v>4.8822499999999991</v>
      </c>
      <c r="I1050" s="2">
        <v>4.8540780000000003</v>
      </c>
      <c r="J1050" s="13">
        <v>5.0028989999999904</v>
      </c>
      <c r="K1050" s="13" t="s">
        <v>55</v>
      </c>
      <c r="L1050" s="13" t="s">
        <v>54</v>
      </c>
      <c r="M1050" s="13" t="s">
        <v>54</v>
      </c>
      <c r="N1050" s="16">
        <f t="shared" si="160"/>
        <v>50</v>
      </c>
      <c r="O1050" s="16">
        <f t="shared" si="161"/>
        <v>100</v>
      </c>
      <c r="P1050" s="16">
        <f t="shared" si="162"/>
        <v>0</v>
      </c>
      <c r="Q1050" s="16">
        <f t="shared" si="163"/>
        <v>16.5</v>
      </c>
      <c r="R1050" s="17">
        <f t="shared" si="164"/>
        <v>54.975000000000001</v>
      </c>
      <c r="S1050" s="17">
        <f t="shared" si="165"/>
        <v>34.125</v>
      </c>
      <c r="T1050" s="17">
        <f t="shared" si="166"/>
        <v>29.925000000000001</v>
      </c>
      <c r="U1050" s="17">
        <f t="shared" si="167"/>
        <v>41.625</v>
      </c>
      <c r="V1050" s="16">
        <f t="shared" si="168"/>
        <v>39.674999999999997</v>
      </c>
      <c r="W1050" s="16">
        <f t="shared" si="169"/>
        <v>40.162499999999994</v>
      </c>
    </row>
    <row r="1051" spans="1:23" ht="13.5" x14ac:dyDescent="0.25">
      <c r="A1051" s="3">
        <v>43536</v>
      </c>
      <c r="B1051" s="2">
        <v>4.8792</v>
      </c>
      <c r="C1051" s="2">
        <v>51.885522280006548</v>
      </c>
      <c r="D1051" s="2">
        <v>6.2767627505939672E-3</v>
      </c>
      <c r="E1051" s="2">
        <v>6.3334952742434003E-2</v>
      </c>
      <c r="F1051" s="2">
        <v>4.88042</v>
      </c>
      <c r="G1051" s="2">
        <v>4.8798099999999991</v>
      </c>
      <c r="H1051" s="2">
        <v>4.8819449999999991</v>
      </c>
      <c r="I1051" s="2">
        <v>4.8538340000000009</v>
      </c>
      <c r="J1051" s="13">
        <v>5.000358499999991</v>
      </c>
      <c r="K1051" s="13" t="s">
        <v>55</v>
      </c>
      <c r="L1051" s="13" t="s">
        <v>54</v>
      </c>
      <c r="M1051" s="13" t="s">
        <v>54</v>
      </c>
      <c r="N1051" s="16">
        <f t="shared" si="160"/>
        <v>50</v>
      </c>
      <c r="O1051" s="16">
        <f t="shared" si="161"/>
        <v>100</v>
      </c>
      <c r="P1051" s="16">
        <f t="shared" si="162"/>
        <v>0</v>
      </c>
      <c r="Q1051" s="16">
        <f t="shared" si="163"/>
        <v>16.5</v>
      </c>
      <c r="R1051" s="17">
        <f t="shared" si="164"/>
        <v>54.975000000000001</v>
      </c>
      <c r="S1051" s="17">
        <f t="shared" si="165"/>
        <v>34.125</v>
      </c>
      <c r="T1051" s="17">
        <f t="shared" si="166"/>
        <v>29.925000000000001</v>
      </c>
      <c r="U1051" s="17">
        <f t="shared" si="167"/>
        <v>41.625</v>
      </c>
      <c r="V1051" s="16">
        <f t="shared" si="168"/>
        <v>39.674999999999997</v>
      </c>
      <c r="W1051" s="16">
        <f t="shared" si="169"/>
        <v>40.162499999999994</v>
      </c>
    </row>
    <row r="1052" spans="1:23" ht="13.5" x14ac:dyDescent="0.25">
      <c r="A1052" s="3">
        <v>43537</v>
      </c>
      <c r="B1052" s="2">
        <v>4.8792</v>
      </c>
      <c r="C1052" s="2">
        <v>51.885522280006548</v>
      </c>
      <c r="D1052" s="2">
        <v>5.5308279372896507E-3</v>
      </c>
      <c r="E1052" s="2">
        <v>6.4896551916435063E-2</v>
      </c>
      <c r="F1052" s="2">
        <v>4.88042</v>
      </c>
      <c r="G1052" s="2">
        <v>4.8798099999999991</v>
      </c>
      <c r="H1052" s="2">
        <v>4.8813349999999982</v>
      </c>
      <c r="I1052" s="2">
        <v>4.8535900000000005</v>
      </c>
      <c r="J1052" s="13">
        <v>4.9975119999999897</v>
      </c>
      <c r="K1052" s="13" t="s">
        <v>55</v>
      </c>
      <c r="L1052" s="13" t="s">
        <v>54</v>
      </c>
      <c r="M1052" s="13" t="s">
        <v>54</v>
      </c>
      <c r="N1052" s="16">
        <f t="shared" si="160"/>
        <v>50</v>
      </c>
      <c r="O1052" s="16">
        <f t="shared" si="161"/>
        <v>100</v>
      </c>
      <c r="P1052" s="16">
        <f t="shared" si="162"/>
        <v>0</v>
      </c>
      <c r="Q1052" s="16">
        <f t="shared" si="163"/>
        <v>16.5</v>
      </c>
      <c r="R1052" s="17">
        <f t="shared" si="164"/>
        <v>54.975000000000001</v>
      </c>
      <c r="S1052" s="17">
        <f t="shared" si="165"/>
        <v>34.125</v>
      </c>
      <c r="T1052" s="17">
        <f t="shared" si="166"/>
        <v>29.925000000000001</v>
      </c>
      <c r="U1052" s="17">
        <f t="shared" si="167"/>
        <v>41.625</v>
      </c>
      <c r="V1052" s="16">
        <f t="shared" si="168"/>
        <v>39.674999999999997</v>
      </c>
      <c r="W1052" s="16">
        <f t="shared" si="169"/>
        <v>40.162499999999994</v>
      </c>
    </row>
    <row r="1053" spans="1:23" ht="13.5" x14ac:dyDescent="0.25">
      <c r="A1053" s="3">
        <v>43538</v>
      </c>
      <c r="B1053" s="2">
        <v>4.8792</v>
      </c>
      <c r="C1053" s="2">
        <v>51.885522280006548</v>
      </c>
      <c r="D1053" s="2">
        <v>4.8833766968119363E-3</v>
      </c>
      <c r="E1053" s="2">
        <v>6.6298157988969389E-2</v>
      </c>
      <c r="F1053" s="2">
        <v>4.8792</v>
      </c>
      <c r="G1053" s="2">
        <v>4.8798099999999991</v>
      </c>
      <c r="H1053" s="2">
        <v>4.8810299999999982</v>
      </c>
      <c r="I1053" s="2">
        <v>4.8556720000000002</v>
      </c>
      <c r="J1053" s="13">
        <v>4.9936244999999895</v>
      </c>
      <c r="K1053" s="13" t="s">
        <v>55</v>
      </c>
      <c r="L1053" s="13" t="s">
        <v>48</v>
      </c>
      <c r="M1053" s="13" t="s">
        <v>47</v>
      </c>
      <c r="N1053" s="16">
        <f t="shared" si="160"/>
        <v>50</v>
      </c>
      <c r="O1053" s="16">
        <f t="shared" si="161"/>
        <v>100</v>
      </c>
      <c r="P1053" s="16">
        <f t="shared" si="162"/>
        <v>0</v>
      </c>
      <c r="Q1053" s="16">
        <f t="shared" si="163"/>
        <v>0</v>
      </c>
      <c r="R1053" s="17">
        <f t="shared" si="164"/>
        <v>52.5</v>
      </c>
      <c r="S1053" s="17">
        <f t="shared" si="165"/>
        <v>30</v>
      </c>
      <c r="T1053" s="17">
        <f t="shared" si="166"/>
        <v>22.5</v>
      </c>
      <c r="U1053" s="17">
        <f t="shared" si="167"/>
        <v>37.5</v>
      </c>
      <c r="V1053" s="16">
        <f t="shared" si="168"/>
        <v>35</v>
      </c>
      <c r="W1053" s="16">
        <f t="shared" si="169"/>
        <v>35.625</v>
      </c>
    </row>
    <row r="1054" spans="1:23" ht="13.5" x14ac:dyDescent="0.25">
      <c r="A1054" s="3">
        <v>43539</v>
      </c>
      <c r="B1054" s="2">
        <v>4.9588000000000001</v>
      </c>
      <c r="C1054" s="2">
        <v>76.564349642405219</v>
      </c>
      <c r="D1054" s="2">
        <v>-1.5758329838684304E-3</v>
      </c>
      <c r="E1054" s="2">
        <v>6.7692167023188934E-2</v>
      </c>
      <c r="F1054" s="2">
        <v>4.8951200000000004</v>
      </c>
      <c r="G1054" s="2">
        <v>4.8877699999999988</v>
      </c>
      <c r="H1054" s="2">
        <v>4.8847049999999985</v>
      </c>
      <c r="I1054" s="2">
        <v>4.8593460000000004</v>
      </c>
      <c r="J1054" s="13">
        <v>4.9899209999999901</v>
      </c>
      <c r="K1054" s="13" t="s">
        <v>51</v>
      </c>
      <c r="L1054" s="13" t="s">
        <v>50</v>
      </c>
      <c r="M1054" s="13" t="s">
        <v>52</v>
      </c>
      <c r="N1054" s="16">
        <f t="shared" si="160"/>
        <v>50</v>
      </c>
      <c r="O1054" s="16">
        <f t="shared" si="161"/>
        <v>100</v>
      </c>
      <c r="P1054" s="16">
        <f t="shared" si="162"/>
        <v>0</v>
      </c>
      <c r="Q1054" s="16">
        <f t="shared" si="163"/>
        <v>100</v>
      </c>
      <c r="R1054" s="17">
        <f t="shared" si="164"/>
        <v>67.5</v>
      </c>
      <c r="S1054" s="17">
        <f t="shared" si="165"/>
        <v>55</v>
      </c>
      <c r="T1054" s="17">
        <f t="shared" si="166"/>
        <v>67.5</v>
      </c>
      <c r="U1054" s="17">
        <f t="shared" si="167"/>
        <v>62.5</v>
      </c>
      <c r="V1054" s="16">
        <f t="shared" si="168"/>
        <v>63.333333333333336</v>
      </c>
      <c r="W1054" s="16">
        <f t="shared" si="169"/>
        <v>63.125</v>
      </c>
    </row>
    <row r="1055" spans="1:23" ht="13.5" x14ac:dyDescent="0.25">
      <c r="A1055" s="3">
        <v>43542</v>
      </c>
      <c r="B1055" s="2">
        <v>4.8608000000000002</v>
      </c>
      <c r="C1055" s="2">
        <v>45.572423859406818</v>
      </c>
      <c r="D1055" s="2">
        <v>-2.6637238629412252E-4</v>
      </c>
      <c r="E1055" s="2">
        <v>6.6626133754623867E-2</v>
      </c>
      <c r="F1055" s="2">
        <v>4.8914400000000002</v>
      </c>
      <c r="G1055" s="2">
        <v>4.8859299999999992</v>
      </c>
      <c r="H1055" s="2">
        <v>4.8834799999999987</v>
      </c>
      <c r="I1055" s="2">
        <v>4.8617940000000006</v>
      </c>
      <c r="J1055" s="13">
        <v>4.9865539999999902</v>
      </c>
      <c r="K1055" s="13" t="s">
        <v>51</v>
      </c>
      <c r="L1055" s="13" t="s">
        <v>50</v>
      </c>
      <c r="M1055" s="13" t="s">
        <v>53</v>
      </c>
      <c r="N1055" s="16">
        <f t="shared" si="160"/>
        <v>50</v>
      </c>
      <c r="O1055" s="16">
        <f t="shared" si="161"/>
        <v>100</v>
      </c>
      <c r="P1055" s="16">
        <f t="shared" si="162"/>
        <v>0</v>
      </c>
      <c r="Q1055" s="16">
        <f t="shared" si="163"/>
        <v>83</v>
      </c>
      <c r="R1055" s="17">
        <f t="shared" si="164"/>
        <v>64.95</v>
      </c>
      <c r="S1055" s="17">
        <f t="shared" si="165"/>
        <v>50.75</v>
      </c>
      <c r="T1055" s="17">
        <f t="shared" si="166"/>
        <v>59.85</v>
      </c>
      <c r="U1055" s="17">
        <f t="shared" si="167"/>
        <v>58.25</v>
      </c>
      <c r="V1055" s="16">
        <f t="shared" si="168"/>
        <v>58.516666666666673</v>
      </c>
      <c r="W1055" s="16">
        <f t="shared" si="169"/>
        <v>58.45</v>
      </c>
    </row>
    <row r="1056" spans="1:23" ht="13.5" x14ac:dyDescent="0.25">
      <c r="A1056" s="3">
        <v>43543</v>
      </c>
      <c r="B1056" s="2">
        <v>4.5914000000000001</v>
      </c>
      <c r="C1056" s="2">
        <v>20.730429349712395</v>
      </c>
      <c r="D1056" s="2">
        <v>2.0927836029313696E-2</v>
      </c>
      <c r="E1056" s="2">
        <v>6.301521387217085E-2</v>
      </c>
      <c r="F1056" s="2">
        <v>4.8338799999999997</v>
      </c>
      <c r="G1056" s="2">
        <v>4.857149999999999</v>
      </c>
      <c r="H1056" s="2">
        <v>4.8687849999999981</v>
      </c>
      <c r="I1056" s="2">
        <v>4.8586100000000005</v>
      </c>
      <c r="J1056" s="13">
        <v>4.982115499999991</v>
      </c>
      <c r="K1056" s="13" t="s">
        <v>55</v>
      </c>
      <c r="L1056" s="13" t="s">
        <v>48</v>
      </c>
      <c r="M1056" s="13" t="s">
        <v>47</v>
      </c>
      <c r="N1056" s="16">
        <f t="shared" si="160"/>
        <v>50</v>
      </c>
      <c r="O1056" s="16">
        <f t="shared" si="161"/>
        <v>100</v>
      </c>
      <c r="P1056" s="16">
        <f t="shared" si="162"/>
        <v>0</v>
      </c>
      <c r="Q1056" s="16">
        <f t="shared" si="163"/>
        <v>0</v>
      </c>
      <c r="R1056" s="17">
        <f t="shared" si="164"/>
        <v>52.5</v>
      </c>
      <c r="S1056" s="17">
        <f t="shared" si="165"/>
        <v>30</v>
      </c>
      <c r="T1056" s="17">
        <f t="shared" si="166"/>
        <v>22.5</v>
      </c>
      <c r="U1056" s="17">
        <f t="shared" si="167"/>
        <v>37.5</v>
      </c>
      <c r="V1056" s="16">
        <f t="shared" si="168"/>
        <v>35</v>
      </c>
      <c r="W1056" s="16">
        <f t="shared" si="169"/>
        <v>35.625</v>
      </c>
    </row>
    <row r="1057" spans="1:23" ht="13.5" x14ac:dyDescent="0.25">
      <c r="A1057" s="3">
        <v>43545</v>
      </c>
      <c r="B1057" s="2">
        <v>4.5914000000000001</v>
      </c>
      <c r="C1057" s="2">
        <v>20.730429349712395</v>
      </c>
      <c r="D1057" s="2">
        <v>4.0574263294768542E-2</v>
      </c>
      <c r="E1057" s="2">
        <v>5.811379170961533E-2</v>
      </c>
      <c r="F1057" s="2">
        <v>4.7763200000000001</v>
      </c>
      <c r="G1057" s="2">
        <v>4.8283699999999996</v>
      </c>
      <c r="H1057" s="2">
        <v>4.8540899999999976</v>
      </c>
      <c r="I1057" s="2">
        <v>4.8549360000000004</v>
      </c>
      <c r="J1057" s="13">
        <v>4.9781359999999912</v>
      </c>
      <c r="K1057" s="13" t="s">
        <v>55</v>
      </c>
      <c r="L1057" s="13" t="s">
        <v>48</v>
      </c>
      <c r="M1057" s="13" t="s">
        <v>47</v>
      </c>
      <c r="N1057" s="16">
        <f t="shared" si="160"/>
        <v>50</v>
      </c>
      <c r="O1057" s="16">
        <f t="shared" si="161"/>
        <v>100</v>
      </c>
      <c r="P1057" s="16">
        <f t="shared" si="162"/>
        <v>0</v>
      </c>
      <c r="Q1057" s="16">
        <f t="shared" si="163"/>
        <v>0</v>
      </c>
      <c r="R1057" s="17">
        <f t="shared" si="164"/>
        <v>52.5</v>
      </c>
      <c r="S1057" s="17">
        <f t="shared" si="165"/>
        <v>30</v>
      </c>
      <c r="T1057" s="17">
        <f t="shared" si="166"/>
        <v>22.5</v>
      </c>
      <c r="U1057" s="17">
        <f t="shared" si="167"/>
        <v>37.5</v>
      </c>
      <c r="V1057" s="16">
        <f t="shared" si="168"/>
        <v>35</v>
      </c>
      <c r="W1057" s="16">
        <f t="shared" si="169"/>
        <v>35.625</v>
      </c>
    </row>
    <row r="1058" spans="1:23" ht="13.5" x14ac:dyDescent="0.25">
      <c r="A1058" s="3">
        <v>43546</v>
      </c>
      <c r="B1058" s="2">
        <v>4.5914000000000001</v>
      </c>
      <c r="C1058" s="2">
        <v>20.730429349712381</v>
      </c>
      <c r="D1058" s="2">
        <v>5.9722612140412856E-2</v>
      </c>
      <c r="E1058" s="2">
        <v>5.2442297275836797E-2</v>
      </c>
      <c r="F1058" s="2">
        <v>4.7187600000000005</v>
      </c>
      <c r="G1058" s="2">
        <v>4.7989800000000002</v>
      </c>
      <c r="H1058" s="2">
        <v>4.8393949999999988</v>
      </c>
      <c r="I1058" s="2">
        <v>4.8518739999999996</v>
      </c>
      <c r="J1058" s="13">
        <v>4.9738504999999922</v>
      </c>
      <c r="K1058" s="13" t="s">
        <v>55</v>
      </c>
      <c r="L1058" s="13" t="s">
        <v>48</v>
      </c>
      <c r="M1058" s="13" t="s">
        <v>47</v>
      </c>
      <c r="N1058" s="16">
        <f t="shared" si="160"/>
        <v>50</v>
      </c>
      <c r="O1058" s="16">
        <f t="shared" si="161"/>
        <v>100</v>
      </c>
      <c r="P1058" s="16">
        <f t="shared" si="162"/>
        <v>0</v>
      </c>
      <c r="Q1058" s="16">
        <f t="shared" si="163"/>
        <v>0</v>
      </c>
      <c r="R1058" s="17">
        <f t="shared" si="164"/>
        <v>52.5</v>
      </c>
      <c r="S1058" s="17">
        <f t="shared" si="165"/>
        <v>30</v>
      </c>
      <c r="T1058" s="17">
        <f t="shared" si="166"/>
        <v>22.5</v>
      </c>
      <c r="U1058" s="17">
        <f t="shared" si="167"/>
        <v>37.5</v>
      </c>
      <c r="V1058" s="16">
        <f t="shared" si="168"/>
        <v>35</v>
      </c>
      <c r="W1058" s="16">
        <f t="shared" si="169"/>
        <v>35.625</v>
      </c>
    </row>
    <row r="1059" spans="1:23" ht="13.5" x14ac:dyDescent="0.25">
      <c r="A1059" s="3">
        <v>43549</v>
      </c>
      <c r="B1059" s="2">
        <v>4.5914000000000001</v>
      </c>
      <c r="C1059" s="2">
        <v>20.730429349712381</v>
      </c>
      <c r="D1059" s="2">
        <v>7.6455106396796424E-2</v>
      </c>
      <c r="E1059" s="2">
        <v>4.8914921816678961E-2</v>
      </c>
      <c r="F1059" s="2">
        <v>4.6452800000000005</v>
      </c>
      <c r="G1059" s="2">
        <v>4.7702000000000009</v>
      </c>
      <c r="H1059" s="2">
        <v>4.8250049999999991</v>
      </c>
      <c r="I1059" s="2">
        <v>4.8489339999999999</v>
      </c>
      <c r="J1059" s="13">
        <v>4.9700239999999924</v>
      </c>
      <c r="K1059" s="13" t="s">
        <v>55</v>
      </c>
      <c r="L1059" s="13" t="s">
        <v>48</v>
      </c>
      <c r="M1059" s="13" t="s">
        <v>47</v>
      </c>
      <c r="N1059" s="16">
        <f t="shared" si="160"/>
        <v>50</v>
      </c>
      <c r="O1059" s="16">
        <f t="shared" si="161"/>
        <v>100</v>
      </c>
      <c r="P1059" s="16">
        <f t="shared" si="162"/>
        <v>0</v>
      </c>
      <c r="Q1059" s="16">
        <f t="shared" si="163"/>
        <v>0</v>
      </c>
      <c r="R1059" s="17">
        <f t="shared" si="164"/>
        <v>52.5</v>
      </c>
      <c r="S1059" s="17">
        <f t="shared" si="165"/>
        <v>30</v>
      </c>
      <c r="T1059" s="17">
        <f t="shared" si="166"/>
        <v>22.5</v>
      </c>
      <c r="U1059" s="17">
        <f t="shared" si="167"/>
        <v>37.5</v>
      </c>
      <c r="V1059" s="16">
        <f t="shared" si="168"/>
        <v>35</v>
      </c>
      <c r="W1059" s="16">
        <f t="shared" si="169"/>
        <v>35.625</v>
      </c>
    </row>
    <row r="1060" spans="1:23" ht="13.5" x14ac:dyDescent="0.25">
      <c r="A1060" s="3">
        <v>43550</v>
      </c>
      <c r="B1060" s="2">
        <v>4.5914000000000001</v>
      </c>
      <c r="C1060" s="2">
        <v>20.730429349712381</v>
      </c>
      <c r="D1060" s="2">
        <v>9.1973099259811342E-2</v>
      </c>
      <c r="E1060" s="2">
        <v>4.5256600333053024E-2</v>
      </c>
      <c r="F1060" s="2">
        <v>4.5914000000000001</v>
      </c>
      <c r="G1060" s="2">
        <v>4.7414199999999997</v>
      </c>
      <c r="H1060" s="2">
        <v>4.8106149999999985</v>
      </c>
      <c r="I1060" s="2">
        <v>4.8468519999999993</v>
      </c>
      <c r="J1060" s="13">
        <v>4.9661364999999922</v>
      </c>
      <c r="K1060" s="13" t="s">
        <v>55</v>
      </c>
      <c r="L1060" s="13" t="s">
        <v>48</v>
      </c>
      <c r="M1060" s="13" t="s">
        <v>47</v>
      </c>
      <c r="N1060" s="16">
        <f t="shared" si="160"/>
        <v>50</v>
      </c>
      <c r="O1060" s="16">
        <f t="shared" si="161"/>
        <v>100</v>
      </c>
      <c r="P1060" s="16">
        <f t="shared" si="162"/>
        <v>0</v>
      </c>
      <c r="Q1060" s="16">
        <f t="shared" si="163"/>
        <v>0</v>
      </c>
      <c r="R1060" s="17">
        <f t="shared" si="164"/>
        <v>52.5</v>
      </c>
      <c r="S1060" s="17">
        <f t="shared" si="165"/>
        <v>30</v>
      </c>
      <c r="T1060" s="17">
        <f t="shared" si="166"/>
        <v>22.5</v>
      </c>
      <c r="U1060" s="17">
        <f t="shared" si="167"/>
        <v>37.5</v>
      </c>
      <c r="V1060" s="16">
        <f t="shared" si="168"/>
        <v>35</v>
      </c>
      <c r="W1060" s="16">
        <f t="shared" si="169"/>
        <v>35.625</v>
      </c>
    </row>
    <row r="1061" spans="1:23" ht="13.5" x14ac:dyDescent="0.25">
      <c r="A1061" s="3">
        <v>43551</v>
      </c>
      <c r="B1061" s="2">
        <v>4.5914000000000001</v>
      </c>
      <c r="C1061" s="2">
        <v>20.730429349712381</v>
      </c>
      <c r="D1061" s="2">
        <v>0.10636271646861406</v>
      </c>
      <c r="E1061" s="2">
        <v>4.1749104233043094E-2</v>
      </c>
      <c r="F1061" s="2">
        <v>4.5914000000000001</v>
      </c>
      <c r="G1061" s="2">
        <v>4.7126399999999995</v>
      </c>
      <c r="H1061" s="2">
        <v>4.7962249999999971</v>
      </c>
      <c r="I1061" s="2">
        <v>4.8436679999999992</v>
      </c>
      <c r="J1061" s="13">
        <v>4.9623099999999924</v>
      </c>
      <c r="K1061" s="13" t="s">
        <v>54</v>
      </c>
      <c r="L1061" s="13" t="s">
        <v>54</v>
      </c>
      <c r="M1061" s="13" t="s">
        <v>54</v>
      </c>
      <c r="N1061" s="16">
        <f t="shared" si="160"/>
        <v>50</v>
      </c>
      <c r="O1061" s="16">
        <f t="shared" si="161"/>
        <v>100</v>
      </c>
      <c r="P1061" s="16">
        <f t="shared" si="162"/>
        <v>0</v>
      </c>
      <c r="Q1061" s="16">
        <f t="shared" si="163"/>
        <v>33</v>
      </c>
      <c r="R1061" s="17">
        <f t="shared" si="164"/>
        <v>57.45</v>
      </c>
      <c r="S1061" s="17">
        <f t="shared" si="165"/>
        <v>38.25</v>
      </c>
      <c r="T1061" s="17">
        <f t="shared" si="166"/>
        <v>37.35</v>
      </c>
      <c r="U1061" s="17">
        <f t="shared" si="167"/>
        <v>45.75</v>
      </c>
      <c r="V1061" s="16">
        <f t="shared" si="168"/>
        <v>44.35</v>
      </c>
      <c r="W1061" s="16">
        <f t="shared" si="169"/>
        <v>44.7</v>
      </c>
    </row>
    <row r="1062" spans="1:23" ht="13.5" x14ac:dyDescent="0.25">
      <c r="A1062" s="3">
        <v>43552</v>
      </c>
      <c r="B1062" s="2">
        <v>4.5792000000000002</v>
      </c>
      <c r="C1062" s="2">
        <v>19.961736244122619</v>
      </c>
      <c r="D1062" s="2">
        <v>0.12060799813968615</v>
      </c>
      <c r="E1062" s="2">
        <v>3.8465540410096803E-2</v>
      </c>
      <c r="F1062" s="2">
        <v>4.5889600000000002</v>
      </c>
      <c r="G1062" s="2">
        <v>4.682640000000001</v>
      </c>
      <c r="H1062" s="2">
        <v>4.7812249999999974</v>
      </c>
      <c r="I1062" s="2">
        <v>4.8397499999999987</v>
      </c>
      <c r="J1062" s="13">
        <v>4.9584224999999931</v>
      </c>
      <c r="K1062" s="13" t="s">
        <v>55</v>
      </c>
      <c r="L1062" s="13" t="s">
        <v>48</v>
      </c>
      <c r="M1062" s="13" t="s">
        <v>47</v>
      </c>
      <c r="N1062" s="16">
        <f t="shared" si="160"/>
        <v>50</v>
      </c>
      <c r="O1062" s="16">
        <f t="shared" si="161"/>
        <v>100</v>
      </c>
      <c r="P1062" s="16">
        <f t="shared" si="162"/>
        <v>0</v>
      </c>
      <c r="Q1062" s="16">
        <f t="shared" si="163"/>
        <v>0</v>
      </c>
      <c r="R1062" s="17">
        <f t="shared" si="164"/>
        <v>52.5</v>
      </c>
      <c r="S1062" s="17">
        <f t="shared" si="165"/>
        <v>30</v>
      </c>
      <c r="T1062" s="17">
        <f t="shared" si="166"/>
        <v>22.5</v>
      </c>
      <c r="U1062" s="17">
        <f t="shared" si="167"/>
        <v>37.5</v>
      </c>
      <c r="V1062" s="16">
        <f t="shared" si="168"/>
        <v>35</v>
      </c>
      <c r="W1062" s="16">
        <f t="shared" si="169"/>
        <v>35.625</v>
      </c>
    </row>
    <row r="1063" spans="1:23" ht="13.5" x14ac:dyDescent="0.25">
      <c r="A1063" s="3">
        <v>43553</v>
      </c>
      <c r="B1063" s="2">
        <v>4.5792000000000002</v>
      </c>
      <c r="C1063" s="2">
        <v>19.961736244122619</v>
      </c>
      <c r="D1063" s="2">
        <v>0.13381318465531589</v>
      </c>
      <c r="E1063" s="2">
        <v>3.5263658191048056E-2</v>
      </c>
      <c r="F1063" s="2">
        <v>4.5865200000000002</v>
      </c>
      <c r="G1063" s="2">
        <v>4.6526399999999999</v>
      </c>
      <c r="H1063" s="2">
        <v>4.7662249999999986</v>
      </c>
      <c r="I1063" s="2">
        <v>4.8359539999999992</v>
      </c>
      <c r="J1063" s="13">
        <v>4.9545654999999931</v>
      </c>
      <c r="K1063" s="13" t="s">
        <v>55</v>
      </c>
      <c r="L1063" s="13" t="s">
        <v>48</v>
      </c>
      <c r="M1063" s="13" t="s">
        <v>47</v>
      </c>
      <c r="N1063" s="16">
        <f t="shared" si="160"/>
        <v>50</v>
      </c>
      <c r="O1063" s="16">
        <f t="shared" si="161"/>
        <v>100</v>
      </c>
      <c r="P1063" s="16">
        <f t="shared" si="162"/>
        <v>0</v>
      </c>
      <c r="Q1063" s="16">
        <f t="shared" si="163"/>
        <v>0</v>
      </c>
      <c r="R1063" s="17">
        <f t="shared" si="164"/>
        <v>52.5</v>
      </c>
      <c r="S1063" s="17">
        <f t="shared" si="165"/>
        <v>30</v>
      </c>
      <c r="T1063" s="17">
        <f t="shared" si="166"/>
        <v>22.5</v>
      </c>
      <c r="U1063" s="17">
        <f t="shared" si="167"/>
        <v>37.5</v>
      </c>
      <c r="V1063" s="16">
        <f t="shared" si="168"/>
        <v>35</v>
      </c>
      <c r="W1063" s="16">
        <f t="shared" si="169"/>
        <v>35.625</v>
      </c>
    </row>
    <row r="1064" spans="1:23" ht="13.5" x14ac:dyDescent="0.25">
      <c r="A1064" s="3">
        <v>43556</v>
      </c>
      <c r="B1064" s="2">
        <v>4.5792000000000002</v>
      </c>
      <c r="C1064" s="2">
        <v>19.961736244122619</v>
      </c>
      <c r="D1064" s="2">
        <v>0.15829914919428223</v>
      </c>
      <c r="E1064" s="2">
        <v>3.2502441667541071E-2</v>
      </c>
      <c r="F1064" s="2">
        <v>4.5840800000000002</v>
      </c>
      <c r="G1064" s="2">
        <v>4.6146799999999999</v>
      </c>
      <c r="H1064" s="2">
        <v>4.7512249999999989</v>
      </c>
      <c r="I1064" s="2">
        <v>4.8322799999999999</v>
      </c>
      <c r="J1064" s="13">
        <v>4.9506779999999937</v>
      </c>
      <c r="K1064" s="13" t="s">
        <v>55</v>
      </c>
      <c r="L1064" s="13" t="s">
        <v>48</v>
      </c>
      <c r="M1064" s="13" t="s">
        <v>47</v>
      </c>
      <c r="N1064" s="16">
        <f t="shared" si="160"/>
        <v>50</v>
      </c>
      <c r="O1064" s="16">
        <f t="shared" si="161"/>
        <v>100</v>
      </c>
      <c r="P1064" s="16">
        <f t="shared" si="162"/>
        <v>0</v>
      </c>
      <c r="Q1064" s="16">
        <f t="shared" si="163"/>
        <v>0</v>
      </c>
      <c r="R1064" s="17">
        <f t="shared" si="164"/>
        <v>52.5</v>
      </c>
      <c r="S1064" s="17">
        <f t="shared" si="165"/>
        <v>30</v>
      </c>
      <c r="T1064" s="17">
        <f t="shared" si="166"/>
        <v>22.5</v>
      </c>
      <c r="U1064" s="17">
        <f t="shared" si="167"/>
        <v>37.5</v>
      </c>
      <c r="V1064" s="16">
        <f t="shared" si="168"/>
        <v>35</v>
      </c>
      <c r="W1064" s="16">
        <f t="shared" si="169"/>
        <v>35.625</v>
      </c>
    </row>
    <row r="1065" spans="1:23" ht="13.5" x14ac:dyDescent="0.25">
      <c r="A1065" s="3">
        <v>43557</v>
      </c>
      <c r="B1065" s="2">
        <v>4.5914000000000001</v>
      </c>
      <c r="C1065" s="2">
        <v>23.504441010993091</v>
      </c>
      <c r="D1065" s="2">
        <v>0.16402462968271081</v>
      </c>
      <c r="E1065" s="2">
        <v>2.9360344470865177E-2</v>
      </c>
      <c r="F1065" s="2">
        <v>4.5840800000000002</v>
      </c>
      <c r="G1065" s="2">
        <v>4.5877400000000002</v>
      </c>
      <c r="H1065" s="2">
        <v>4.7368349999999992</v>
      </c>
      <c r="I1065" s="2">
        <v>4.8286059999999988</v>
      </c>
      <c r="J1065" s="13">
        <v>4.9468819999999933</v>
      </c>
      <c r="K1065" s="13" t="s">
        <v>55</v>
      </c>
      <c r="L1065" s="13" t="s">
        <v>48</v>
      </c>
      <c r="M1065" s="13" t="s">
        <v>54</v>
      </c>
      <c r="N1065" s="16">
        <f t="shared" si="160"/>
        <v>50</v>
      </c>
      <c r="O1065" s="16">
        <f t="shared" si="161"/>
        <v>100</v>
      </c>
      <c r="P1065" s="16">
        <f t="shared" si="162"/>
        <v>0</v>
      </c>
      <c r="Q1065" s="16">
        <f t="shared" si="163"/>
        <v>0</v>
      </c>
      <c r="R1065" s="17">
        <f t="shared" si="164"/>
        <v>52.5</v>
      </c>
      <c r="S1065" s="17">
        <f t="shared" si="165"/>
        <v>30</v>
      </c>
      <c r="T1065" s="17">
        <f t="shared" si="166"/>
        <v>22.5</v>
      </c>
      <c r="U1065" s="17">
        <f t="shared" si="167"/>
        <v>37.5</v>
      </c>
      <c r="V1065" s="16">
        <f t="shared" si="168"/>
        <v>35</v>
      </c>
      <c r="W1065" s="16">
        <f t="shared" si="169"/>
        <v>35.625</v>
      </c>
    </row>
    <row r="1066" spans="1:23" ht="13.5" x14ac:dyDescent="0.25">
      <c r="A1066" s="3">
        <v>43558</v>
      </c>
      <c r="B1066" s="2">
        <v>4.5914000000000001</v>
      </c>
      <c r="C1066" s="2">
        <v>23.504441010993091</v>
      </c>
      <c r="D1066" s="2">
        <v>0.12826511006899821</v>
      </c>
      <c r="E1066" s="2">
        <v>2.6531331504231981E-2</v>
      </c>
      <c r="F1066" s="2">
        <v>4.5840800000000002</v>
      </c>
      <c r="G1066" s="2">
        <v>4.5877400000000002</v>
      </c>
      <c r="H1066" s="2">
        <v>4.7224449999999987</v>
      </c>
      <c r="I1066" s="2">
        <v>4.823707999999999</v>
      </c>
      <c r="J1066" s="13">
        <v>4.943147499999994</v>
      </c>
      <c r="K1066" s="13" t="s">
        <v>55</v>
      </c>
      <c r="L1066" s="13" t="s">
        <v>48</v>
      </c>
      <c r="M1066" s="13" t="s">
        <v>54</v>
      </c>
      <c r="N1066" s="16">
        <f t="shared" si="160"/>
        <v>50</v>
      </c>
      <c r="O1066" s="16">
        <f t="shared" si="161"/>
        <v>100</v>
      </c>
      <c r="P1066" s="16">
        <f t="shared" si="162"/>
        <v>0</v>
      </c>
      <c r="Q1066" s="16">
        <f t="shared" si="163"/>
        <v>0</v>
      </c>
      <c r="R1066" s="17">
        <f t="shared" si="164"/>
        <v>52.5</v>
      </c>
      <c r="S1066" s="17">
        <f t="shared" si="165"/>
        <v>30</v>
      </c>
      <c r="T1066" s="17">
        <f t="shared" si="166"/>
        <v>22.5</v>
      </c>
      <c r="U1066" s="17">
        <f t="shared" si="167"/>
        <v>37.5</v>
      </c>
      <c r="V1066" s="16">
        <f t="shared" si="168"/>
        <v>35</v>
      </c>
      <c r="W1066" s="16">
        <f t="shared" si="169"/>
        <v>35.625</v>
      </c>
    </row>
    <row r="1067" spans="1:23" ht="13.5" x14ac:dyDescent="0.25">
      <c r="A1067" s="3">
        <v>43559</v>
      </c>
      <c r="B1067" s="2">
        <v>4.7260999999999997</v>
      </c>
      <c r="C1067" s="2">
        <v>51.176576007805984</v>
      </c>
      <c r="D1067" s="2">
        <v>8.8808903989092691E-2</v>
      </c>
      <c r="E1067" s="2">
        <v>2.4838464702818412E-2</v>
      </c>
      <c r="F1067" s="2">
        <v>4.6134599999999999</v>
      </c>
      <c r="G1067" s="2">
        <v>4.60121</v>
      </c>
      <c r="H1067" s="2">
        <v>4.7147899999999989</v>
      </c>
      <c r="I1067" s="2">
        <v>4.8177079999999997</v>
      </c>
      <c r="J1067" s="13">
        <v>4.9402394999999952</v>
      </c>
      <c r="K1067" s="13" t="s">
        <v>51</v>
      </c>
      <c r="L1067" s="13" t="s">
        <v>50</v>
      </c>
      <c r="M1067" s="13" t="s">
        <v>52</v>
      </c>
      <c r="N1067" s="16">
        <f t="shared" si="160"/>
        <v>50</v>
      </c>
      <c r="O1067" s="16">
        <f t="shared" si="161"/>
        <v>100</v>
      </c>
      <c r="P1067" s="16">
        <f t="shared" si="162"/>
        <v>0</v>
      </c>
      <c r="Q1067" s="16">
        <f t="shared" si="163"/>
        <v>100</v>
      </c>
      <c r="R1067" s="17">
        <f t="shared" si="164"/>
        <v>67.5</v>
      </c>
      <c r="S1067" s="17">
        <f t="shared" si="165"/>
        <v>55</v>
      </c>
      <c r="T1067" s="17">
        <f t="shared" si="166"/>
        <v>67.5</v>
      </c>
      <c r="U1067" s="17">
        <f t="shared" si="167"/>
        <v>62.5</v>
      </c>
      <c r="V1067" s="16">
        <f t="shared" si="168"/>
        <v>63.333333333333336</v>
      </c>
      <c r="W1067" s="16">
        <f t="shared" si="169"/>
        <v>63.125</v>
      </c>
    </row>
    <row r="1068" spans="1:23" ht="13.5" x14ac:dyDescent="0.25">
      <c r="A1068" s="3">
        <v>43560</v>
      </c>
      <c r="B1068" s="2">
        <v>4.8362999999999996</v>
      </c>
      <c r="C1068" s="2">
        <v>62.976569838609741</v>
      </c>
      <c r="D1068" s="2">
        <v>4.7185849037723493E-2</v>
      </c>
      <c r="E1068" s="2">
        <v>2.3131210818020206E-2</v>
      </c>
      <c r="F1068" s="2">
        <v>4.6648799999999992</v>
      </c>
      <c r="G1068" s="2">
        <v>4.6257000000000001</v>
      </c>
      <c r="H1068" s="2">
        <v>4.7123399999999993</v>
      </c>
      <c r="I1068" s="2">
        <v>4.817461999999999</v>
      </c>
      <c r="J1068" s="13">
        <v>4.9384029999999948</v>
      </c>
      <c r="K1068" s="13" t="s">
        <v>51</v>
      </c>
      <c r="L1068" s="13" t="s">
        <v>50</v>
      </c>
      <c r="M1068" s="13" t="s">
        <v>52</v>
      </c>
      <c r="N1068" s="16">
        <f t="shared" si="160"/>
        <v>50</v>
      </c>
      <c r="O1068" s="16">
        <f t="shared" si="161"/>
        <v>100</v>
      </c>
      <c r="P1068" s="16">
        <f t="shared" si="162"/>
        <v>0</v>
      </c>
      <c r="Q1068" s="16">
        <f t="shared" si="163"/>
        <v>100</v>
      </c>
      <c r="R1068" s="17">
        <f t="shared" si="164"/>
        <v>67.5</v>
      </c>
      <c r="S1068" s="17">
        <f t="shared" si="165"/>
        <v>55</v>
      </c>
      <c r="T1068" s="17">
        <f t="shared" si="166"/>
        <v>67.5</v>
      </c>
      <c r="U1068" s="17">
        <f t="shared" si="167"/>
        <v>62.5</v>
      </c>
      <c r="V1068" s="16">
        <f t="shared" si="168"/>
        <v>63.333333333333336</v>
      </c>
      <c r="W1068" s="16">
        <f t="shared" si="169"/>
        <v>63.125</v>
      </c>
    </row>
    <row r="1069" spans="1:23" ht="13.5" x14ac:dyDescent="0.25">
      <c r="A1069" s="3">
        <v>43563</v>
      </c>
      <c r="B1069" s="2">
        <v>4.8362999999999996</v>
      </c>
      <c r="C1069" s="2">
        <v>62.976569838609741</v>
      </c>
      <c r="D1069" s="2">
        <v>1.124657978479604E-2</v>
      </c>
      <c r="E1069" s="2">
        <v>1.8700148797841046E-2</v>
      </c>
      <c r="F1069" s="2">
        <v>4.7162999999999995</v>
      </c>
      <c r="G1069" s="2">
        <v>4.6501900000000003</v>
      </c>
      <c r="H1069" s="2">
        <v>4.7101950000000006</v>
      </c>
      <c r="I1069" s="2">
        <v>4.8153799999999984</v>
      </c>
      <c r="J1069" s="13">
        <v>4.9365664999999952</v>
      </c>
      <c r="K1069" s="13" t="s">
        <v>51</v>
      </c>
      <c r="L1069" s="13" t="s">
        <v>50</v>
      </c>
      <c r="M1069" s="13" t="s">
        <v>52</v>
      </c>
      <c r="N1069" s="16">
        <f t="shared" si="160"/>
        <v>50</v>
      </c>
      <c r="O1069" s="16">
        <f t="shared" si="161"/>
        <v>100</v>
      </c>
      <c r="P1069" s="16">
        <f t="shared" si="162"/>
        <v>0</v>
      </c>
      <c r="Q1069" s="16">
        <f t="shared" si="163"/>
        <v>100</v>
      </c>
      <c r="R1069" s="17">
        <f t="shared" si="164"/>
        <v>67.5</v>
      </c>
      <c r="S1069" s="17">
        <f t="shared" si="165"/>
        <v>55</v>
      </c>
      <c r="T1069" s="17">
        <f t="shared" si="166"/>
        <v>67.5</v>
      </c>
      <c r="U1069" s="17">
        <f t="shared" si="167"/>
        <v>62.5</v>
      </c>
      <c r="V1069" s="16">
        <f t="shared" si="168"/>
        <v>63.333333333333336</v>
      </c>
      <c r="W1069" s="16">
        <f t="shared" si="169"/>
        <v>63.125</v>
      </c>
    </row>
    <row r="1070" spans="1:23" ht="13.5" x14ac:dyDescent="0.25">
      <c r="A1070" s="3">
        <v>43565</v>
      </c>
      <c r="B1070" s="2">
        <v>4.8240999999999996</v>
      </c>
      <c r="C1070" s="2">
        <v>61.081137584183615</v>
      </c>
      <c r="D1070" s="2">
        <v>-1.892631298926073E-2</v>
      </c>
      <c r="E1070" s="2">
        <v>1.4566447553585563E-2</v>
      </c>
      <c r="F1070" s="2">
        <v>4.7628399999999997</v>
      </c>
      <c r="G1070" s="2">
        <v>4.6734600000000004</v>
      </c>
      <c r="H1070" s="2">
        <v>4.7074399999999992</v>
      </c>
      <c r="I1070" s="2">
        <v>4.8140339999999986</v>
      </c>
      <c r="J1070" s="13">
        <v>4.934668999999996</v>
      </c>
      <c r="K1070" s="13" t="s">
        <v>51</v>
      </c>
      <c r="L1070" s="13" t="s">
        <v>50</v>
      </c>
      <c r="M1070" s="13" t="s">
        <v>52</v>
      </c>
      <c r="N1070" s="16">
        <f t="shared" si="160"/>
        <v>50</v>
      </c>
      <c r="O1070" s="16">
        <f t="shared" si="161"/>
        <v>100</v>
      </c>
      <c r="P1070" s="16">
        <f t="shared" si="162"/>
        <v>0</v>
      </c>
      <c r="Q1070" s="16">
        <f t="shared" si="163"/>
        <v>100</v>
      </c>
      <c r="R1070" s="17">
        <f t="shared" si="164"/>
        <v>67.5</v>
      </c>
      <c r="S1070" s="17">
        <f t="shared" si="165"/>
        <v>55</v>
      </c>
      <c r="T1070" s="17">
        <f t="shared" si="166"/>
        <v>67.5</v>
      </c>
      <c r="U1070" s="17">
        <f t="shared" si="167"/>
        <v>62.5</v>
      </c>
      <c r="V1070" s="16">
        <f t="shared" si="168"/>
        <v>63.333333333333336</v>
      </c>
      <c r="W1070" s="16">
        <f t="shared" si="169"/>
        <v>63.125</v>
      </c>
    </row>
    <row r="1071" spans="1:23" ht="13.5" x14ac:dyDescent="0.25">
      <c r="A1071" s="3">
        <v>43566</v>
      </c>
      <c r="B1071" s="2">
        <v>4.8240999999999996</v>
      </c>
      <c r="C1071" s="2">
        <v>61.081137584183615</v>
      </c>
      <c r="D1071" s="2">
        <v>-4.5002211168487349E-2</v>
      </c>
      <c r="E1071" s="2">
        <v>1.0816980826579904E-2</v>
      </c>
      <c r="F1071" s="2">
        <v>4.80938</v>
      </c>
      <c r="G1071" s="2">
        <v>4.6967300000000005</v>
      </c>
      <c r="H1071" s="2">
        <v>4.7046849999999996</v>
      </c>
      <c r="I1071" s="2">
        <v>4.812809999999998</v>
      </c>
      <c r="J1071" s="13">
        <v>4.9327714999999968</v>
      </c>
      <c r="K1071" s="13" t="s">
        <v>51</v>
      </c>
      <c r="L1071" s="13" t="s">
        <v>50</v>
      </c>
      <c r="M1071" s="13" t="s">
        <v>52</v>
      </c>
      <c r="N1071" s="16">
        <f t="shared" si="160"/>
        <v>50</v>
      </c>
      <c r="O1071" s="16">
        <f t="shared" si="161"/>
        <v>100</v>
      </c>
      <c r="P1071" s="16">
        <f t="shared" si="162"/>
        <v>0</v>
      </c>
      <c r="Q1071" s="16">
        <f t="shared" si="163"/>
        <v>100</v>
      </c>
      <c r="R1071" s="17">
        <f t="shared" si="164"/>
        <v>67.5</v>
      </c>
      <c r="S1071" s="17">
        <f t="shared" si="165"/>
        <v>55</v>
      </c>
      <c r="T1071" s="17">
        <f t="shared" si="166"/>
        <v>67.5</v>
      </c>
      <c r="U1071" s="17">
        <f t="shared" si="167"/>
        <v>62.5</v>
      </c>
      <c r="V1071" s="16">
        <f t="shared" si="168"/>
        <v>63.333333333333336</v>
      </c>
      <c r="W1071" s="16">
        <f t="shared" si="169"/>
        <v>63.125</v>
      </c>
    </row>
    <row r="1072" spans="1:23" ht="13.5" x14ac:dyDescent="0.25">
      <c r="A1072" s="3">
        <v>43567</v>
      </c>
      <c r="B1072" s="2">
        <v>4.8240999999999996</v>
      </c>
      <c r="C1072" s="2">
        <v>61.081137584183615</v>
      </c>
      <c r="D1072" s="2">
        <v>-6.9447975141745388E-2</v>
      </c>
      <c r="E1072" s="2">
        <v>7.5822383072965942E-3</v>
      </c>
      <c r="F1072" s="2">
        <v>4.8289799999999996</v>
      </c>
      <c r="G1072" s="2">
        <v>4.7212200000000006</v>
      </c>
      <c r="H1072" s="2">
        <v>4.7019299999999999</v>
      </c>
      <c r="I1072" s="2">
        <v>4.8114639999999982</v>
      </c>
      <c r="J1072" s="13">
        <v>4.9305674999999978</v>
      </c>
      <c r="K1072" s="13" t="s">
        <v>51</v>
      </c>
      <c r="L1072" s="13" t="s">
        <v>50</v>
      </c>
      <c r="M1072" s="13" t="s">
        <v>52</v>
      </c>
      <c r="N1072" s="16">
        <f t="shared" si="160"/>
        <v>50</v>
      </c>
      <c r="O1072" s="16">
        <f t="shared" si="161"/>
        <v>100</v>
      </c>
      <c r="P1072" s="16">
        <f t="shared" si="162"/>
        <v>0</v>
      </c>
      <c r="Q1072" s="16">
        <f t="shared" si="163"/>
        <v>100</v>
      </c>
      <c r="R1072" s="17">
        <f t="shared" si="164"/>
        <v>67.5</v>
      </c>
      <c r="S1072" s="17">
        <f t="shared" si="165"/>
        <v>55</v>
      </c>
      <c r="T1072" s="17">
        <f t="shared" si="166"/>
        <v>67.5</v>
      </c>
      <c r="U1072" s="17">
        <f t="shared" si="167"/>
        <v>62.5</v>
      </c>
      <c r="V1072" s="16">
        <f t="shared" si="168"/>
        <v>63.333333333333336</v>
      </c>
      <c r="W1072" s="16">
        <f t="shared" si="169"/>
        <v>63.125</v>
      </c>
    </row>
    <row r="1073" spans="1:23" ht="13.5" x14ac:dyDescent="0.25">
      <c r="A1073" s="3">
        <v>43570</v>
      </c>
      <c r="B1073" s="2">
        <v>4.8240999999999996</v>
      </c>
      <c r="C1073" s="2">
        <v>61.081137584183615</v>
      </c>
      <c r="D1073" s="2">
        <v>-9.0600092498094753E-2</v>
      </c>
      <c r="E1073" s="2">
        <v>4.7780735584061138E-3</v>
      </c>
      <c r="F1073" s="2">
        <v>4.8265399999999996</v>
      </c>
      <c r="G1073" s="2">
        <v>4.7457100000000008</v>
      </c>
      <c r="H1073" s="2">
        <v>4.6991749999999994</v>
      </c>
      <c r="I1073" s="2">
        <v>4.8101179999999983</v>
      </c>
      <c r="J1073" s="13">
        <v>4.9279044999999977</v>
      </c>
      <c r="K1073" s="13" t="s">
        <v>55</v>
      </c>
      <c r="L1073" s="13" t="s">
        <v>48</v>
      </c>
      <c r="M1073" s="13" t="s">
        <v>47</v>
      </c>
      <c r="N1073" s="16">
        <f t="shared" si="160"/>
        <v>50</v>
      </c>
      <c r="O1073" s="16">
        <f t="shared" si="161"/>
        <v>100</v>
      </c>
      <c r="P1073" s="16">
        <f t="shared" si="162"/>
        <v>0</v>
      </c>
      <c r="Q1073" s="16">
        <f t="shared" si="163"/>
        <v>0</v>
      </c>
      <c r="R1073" s="17">
        <f t="shared" si="164"/>
        <v>52.5</v>
      </c>
      <c r="S1073" s="17">
        <f t="shared" si="165"/>
        <v>30</v>
      </c>
      <c r="T1073" s="17">
        <f t="shared" si="166"/>
        <v>22.5</v>
      </c>
      <c r="U1073" s="17">
        <f t="shared" si="167"/>
        <v>37.5</v>
      </c>
      <c r="V1073" s="16">
        <f t="shared" si="168"/>
        <v>35</v>
      </c>
      <c r="W1073" s="16">
        <f t="shared" si="169"/>
        <v>35.625</v>
      </c>
    </row>
    <row r="1074" spans="1:23" ht="13.5" x14ac:dyDescent="0.25">
      <c r="A1074" s="3">
        <v>43571</v>
      </c>
      <c r="B1074" s="2">
        <v>4.8240999999999996</v>
      </c>
      <c r="C1074" s="2">
        <v>61.081137584183615</v>
      </c>
      <c r="D1074" s="2">
        <v>-0.10893066772032789</v>
      </c>
      <c r="E1074" s="2">
        <v>1.9132287013085391E-3</v>
      </c>
      <c r="F1074" s="2">
        <v>4.8240999999999996</v>
      </c>
      <c r="G1074" s="2">
        <v>4.7702000000000009</v>
      </c>
      <c r="H1074" s="2">
        <v>4.6924399999999995</v>
      </c>
      <c r="I1074" s="2">
        <v>4.8087719999999976</v>
      </c>
      <c r="J1074" s="13">
        <v>4.9253944999999977</v>
      </c>
      <c r="K1074" s="13" t="s">
        <v>55</v>
      </c>
      <c r="L1074" s="13" t="s">
        <v>48</v>
      </c>
      <c r="M1074" s="13" t="s">
        <v>47</v>
      </c>
      <c r="N1074" s="16">
        <f t="shared" si="160"/>
        <v>50</v>
      </c>
      <c r="O1074" s="16">
        <f t="shared" si="161"/>
        <v>100</v>
      </c>
      <c r="P1074" s="16">
        <f t="shared" si="162"/>
        <v>0</v>
      </c>
      <c r="Q1074" s="16">
        <f t="shared" si="163"/>
        <v>0</v>
      </c>
      <c r="R1074" s="17">
        <f t="shared" si="164"/>
        <v>52.5</v>
      </c>
      <c r="S1074" s="17">
        <f t="shared" si="165"/>
        <v>30</v>
      </c>
      <c r="T1074" s="17">
        <f t="shared" si="166"/>
        <v>22.5</v>
      </c>
      <c r="U1074" s="17">
        <f t="shared" si="167"/>
        <v>37.5</v>
      </c>
      <c r="V1074" s="16">
        <f t="shared" si="168"/>
        <v>35</v>
      </c>
      <c r="W1074" s="16">
        <f t="shared" si="169"/>
        <v>35.625</v>
      </c>
    </row>
    <row r="1075" spans="1:23" ht="13.5" x14ac:dyDescent="0.25">
      <c r="A1075" s="3">
        <v>43572</v>
      </c>
      <c r="B1075" s="2">
        <v>4.8240999999999996</v>
      </c>
      <c r="C1075" s="2">
        <v>61.081137584183615</v>
      </c>
      <c r="D1075" s="2">
        <v>-0.12296481448737318</v>
      </c>
      <c r="E1075" s="2">
        <v>-6.7870180079202761E-4</v>
      </c>
      <c r="F1075" s="2">
        <v>4.8240999999999996</v>
      </c>
      <c r="G1075" s="2">
        <v>4.793470000000001</v>
      </c>
      <c r="H1075" s="2">
        <v>4.6906050000000006</v>
      </c>
      <c r="I1075" s="2">
        <v>4.8074259999999978</v>
      </c>
      <c r="J1075" s="13">
        <v>4.9228844999999977</v>
      </c>
      <c r="K1075" s="13" t="s">
        <v>54</v>
      </c>
      <c r="L1075" s="13" t="s">
        <v>54</v>
      </c>
      <c r="M1075" s="13" t="s">
        <v>54</v>
      </c>
      <c r="N1075" s="16">
        <f t="shared" si="160"/>
        <v>50</v>
      </c>
      <c r="O1075" s="16">
        <f t="shared" si="161"/>
        <v>100</v>
      </c>
      <c r="P1075" s="16">
        <f t="shared" si="162"/>
        <v>0</v>
      </c>
      <c r="Q1075" s="16">
        <f t="shared" si="163"/>
        <v>33</v>
      </c>
      <c r="R1075" s="17">
        <f t="shared" si="164"/>
        <v>57.45</v>
      </c>
      <c r="S1075" s="17">
        <f t="shared" si="165"/>
        <v>38.25</v>
      </c>
      <c r="T1075" s="17">
        <f t="shared" si="166"/>
        <v>37.35</v>
      </c>
      <c r="U1075" s="17">
        <f t="shared" si="167"/>
        <v>45.75</v>
      </c>
      <c r="V1075" s="16">
        <f t="shared" si="168"/>
        <v>44.35</v>
      </c>
      <c r="W1075" s="16">
        <f t="shared" si="169"/>
        <v>44.7</v>
      </c>
    </row>
    <row r="1076" spans="1:23" ht="13.5" x14ac:dyDescent="0.25">
      <c r="A1076" s="3">
        <v>43573</v>
      </c>
      <c r="B1076" s="2">
        <v>4.8240999999999996</v>
      </c>
      <c r="C1076" s="2">
        <v>61.081137584183615</v>
      </c>
      <c r="D1076" s="2">
        <v>-0.13521077204574272</v>
      </c>
      <c r="E1076" s="2">
        <v>-2.8991347508166964E-3</v>
      </c>
      <c r="F1076" s="2">
        <v>4.8240999999999996</v>
      </c>
      <c r="G1076" s="2">
        <v>4.8167400000000011</v>
      </c>
      <c r="H1076" s="2">
        <v>4.7022400000000006</v>
      </c>
      <c r="I1076" s="2">
        <v>4.8060799999999979</v>
      </c>
      <c r="J1076" s="13">
        <v>4.9204969999999983</v>
      </c>
      <c r="K1076" s="13" t="s">
        <v>54</v>
      </c>
      <c r="L1076" s="13" t="s">
        <v>54</v>
      </c>
      <c r="M1076" s="13" t="s">
        <v>54</v>
      </c>
      <c r="N1076" s="16">
        <f t="shared" si="160"/>
        <v>50</v>
      </c>
      <c r="O1076" s="16">
        <f t="shared" si="161"/>
        <v>100</v>
      </c>
      <c r="P1076" s="16">
        <f t="shared" si="162"/>
        <v>0</v>
      </c>
      <c r="Q1076" s="16">
        <f t="shared" si="163"/>
        <v>33</v>
      </c>
      <c r="R1076" s="17">
        <f t="shared" si="164"/>
        <v>57.45</v>
      </c>
      <c r="S1076" s="17">
        <f t="shared" si="165"/>
        <v>38.25</v>
      </c>
      <c r="T1076" s="17">
        <f t="shared" si="166"/>
        <v>37.35</v>
      </c>
      <c r="U1076" s="17">
        <f t="shared" si="167"/>
        <v>45.75</v>
      </c>
      <c r="V1076" s="16">
        <f t="shared" si="168"/>
        <v>44.35</v>
      </c>
      <c r="W1076" s="16">
        <f t="shared" si="169"/>
        <v>44.7</v>
      </c>
    </row>
    <row r="1077" spans="1:23" ht="13.5" x14ac:dyDescent="0.25">
      <c r="A1077" s="3">
        <v>43574</v>
      </c>
      <c r="B1077" s="2">
        <v>4.8240999999999996</v>
      </c>
      <c r="C1077" s="2">
        <v>61.081137584183615</v>
      </c>
      <c r="D1077" s="2">
        <v>-0.12519309466787565</v>
      </c>
      <c r="E1077" s="2">
        <v>-7.5385285682550204E-3</v>
      </c>
      <c r="F1077" s="2">
        <v>4.8240999999999996</v>
      </c>
      <c r="G1077" s="2">
        <v>4.8265400000000005</v>
      </c>
      <c r="H1077" s="2">
        <v>4.7138750000000007</v>
      </c>
      <c r="I1077" s="2">
        <v>4.8047339999999972</v>
      </c>
      <c r="J1077" s="13">
        <v>4.9184464999999982</v>
      </c>
      <c r="K1077" s="13" t="s">
        <v>54</v>
      </c>
      <c r="L1077" s="13" t="s">
        <v>54</v>
      </c>
      <c r="M1077" s="13" t="s">
        <v>54</v>
      </c>
      <c r="N1077" s="16">
        <f t="shared" si="160"/>
        <v>50</v>
      </c>
      <c r="O1077" s="16">
        <f t="shared" si="161"/>
        <v>100</v>
      </c>
      <c r="P1077" s="16">
        <f t="shared" si="162"/>
        <v>0</v>
      </c>
      <c r="Q1077" s="16">
        <f t="shared" si="163"/>
        <v>33</v>
      </c>
      <c r="R1077" s="17">
        <f t="shared" si="164"/>
        <v>57.45</v>
      </c>
      <c r="S1077" s="17">
        <f t="shared" si="165"/>
        <v>38.25</v>
      </c>
      <c r="T1077" s="17">
        <f t="shared" si="166"/>
        <v>37.35</v>
      </c>
      <c r="U1077" s="17">
        <f t="shared" si="167"/>
        <v>45.75</v>
      </c>
      <c r="V1077" s="16">
        <f t="shared" si="168"/>
        <v>44.35</v>
      </c>
      <c r="W1077" s="16">
        <f t="shared" si="169"/>
        <v>44.7</v>
      </c>
    </row>
    <row r="1078" spans="1:23" ht="13.5" x14ac:dyDescent="0.25">
      <c r="A1078" s="3">
        <v>43577</v>
      </c>
      <c r="B1078" s="2">
        <v>4.8240999999999996</v>
      </c>
      <c r="C1078" s="2">
        <v>61.081137584183615</v>
      </c>
      <c r="D1078" s="2">
        <v>-0.10008074806506961</v>
      </c>
      <c r="E1078" s="2">
        <v>-1.0636656635652235E-2</v>
      </c>
      <c r="F1078" s="2">
        <v>4.8240999999999996</v>
      </c>
      <c r="G1078" s="2">
        <v>4.8253200000000005</v>
      </c>
      <c r="H1078" s="2">
        <v>4.7255100000000008</v>
      </c>
      <c r="I1078" s="2">
        <v>4.8033879999999956</v>
      </c>
      <c r="J1078" s="13">
        <v>4.9165489999999989</v>
      </c>
      <c r="K1078" s="13" t="s">
        <v>54</v>
      </c>
      <c r="L1078" s="13" t="s">
        <v>54</v>
      </c>
      <c r="M1078" s="13" t="s">
        <v>54</v>
      </c>
      <c r="N1078" s="16">
        <f t="shared" si="160"/>
        <v>50</v>
      </c>
      <c r="O1078" s="16">
        <f t="shared" si="161"/>
        <v>100</v>
      </c>
      <c r="P1078" s="16">
        <f t="shared" si="162"/>
        <v>0</v>
      </c>
      <c r="Q1078" s="16">
        <f t="shared" si="163"/>
        <v>33</v>
      </c>
      <c r="R1078" s="17">
        <f t="shared" si="164"/>
        <v>57.45</v>
      </c>
      <c r="S1078" s="17">
        <f t="shared" si="165"/>
        <v>38.25</v>
      </c>
      <c r="T1078" s="17">
        <f t="shared" si="166"/>
        <v>37.35</v>
      </c>
      <c r="U1078" s="17">
        <f t="shared" si="167"/>
        <v>45.75</v>
      </c>
      <c r="V1078" s="16">
        <f t="shared" si="168"/>
        <v>44.35</v>
      </c>
      <c r="W1078" s="16">
        <f t="shared" si="169"/>
        <v>44.7</v>
      </c>
    </row>
    <row r="1079" spans="1:23" ht="13.5" x14ac:dyDescent="0.25">
      <c r="A1079" s="3">
        <v>43578</v>
      </c>
      <c r="B1079" s="2">
        <v>4.7751000000000001</v>
      </c>
      <c r="C1079" s="2">
        <v>49.437597955285085</v>
      </c>
      <c r="D1079" s="2">
        <v>-7.5496650321388969E-2</v>
      </c>
      <c r="E1079" s="2">
        <v>-1.2761584284936289E-2</v>
      </c>
      <c r="F1079" s="2">
        <v>4.8143000000000002</v>
      </c>
      <c r="G1079" s="2">
        <v>4.8192000000000004</v>
      </c>
      <c r="H1079" s="2">
        <v>4.7346950000000003</v>
      </c>
      <c r="I1079" s="2">
        <v>4.8010619999999964</v>
      </c>
      <c r="J1079" s="13">
        <v>4.914467499999998</v>
      </c>
      <c r="K1079" s="13" t="s">
        <v>55</v>
      </c>
      <c r="L1079" s="13" t="s">
        <v>54</v>
      </c>
      <c r="M1079" s="13" t="s">
        <v>47</v>
      </c>
      <c r="N1079" s="16">
        <f t="shared" si="160"/>
        <v>50</v>
      </c>
      <c r="O1079" s="16">
        <f t="shared" si="161"/>
        <v>100</v>
      </c>
      <c r="P1079" s="16">
        <f t="shared" si="162"/>
        <v>0</v>
      </c>
      <c r="Q1079" s="16">
        <f t="shared" si="163"/>
        <v>16.5</v>
      </c>
      <c r="R1079" s="17">
        <f t="shared" si="164"/>
        <v>54.975000000000001</v>
      </c>
      <c r="S1079" s="17">
        <f t="shared" si="165"/>
        <v>34.125</v>
      </c>
      <c r="T1079" s="17">
        <f t="shared" si="166"/>
        <v>29.925000000000001</v>
      </c>
      <c r="U1079" s="17">
        <f t="shared" si="167"/>
        <v>41.625</v>
      </c>
      <c r="V1079" s="16">
        <f t="shared" si="168"/>
        <v>39.674999999999997</v>
      </c>
      <c r="W1079" s="16">
        <f t="shared" si="169"/>
        <v>40.162499999999994</v>
      </c>
    </row>
    <row r="1080" spans="1:23" ht="13.5" x14ac:dyDescent="0.25">
      <c r="A1080" s="3">
        <v>43579</v>
      </c>
      <c r="B1080" s="2">
        <v>4.8240999999999996</v>
      </c>
      <c r="C1080" s="2">
        <v>58.04951073210794</v>
      </c>
      <c r="D1080" s="2">
        <v>-6.0184361202307635E-2</v>
      </c>
      <c r="E1080" s="2">
        <v>-1.4136050315531935E-2</v>
      </c>
      <c r="F1080" s="2">
        <v>4.8143000000000002</v>
      </c>
      <c r="G1080" s="2">
        <v>4.8192000000000004</v>
      </c>
      <c r="H1080" s="2">
        <v>4.7463300000000004</v>
      </c>
      <c r="I1080" s="2">
        <v>4.7997159999999965</v>
      </c>
      <c r="J1080" s="13">
        <v>4.9129064999999992</v>
      </c>
      <c r="K1080" s="13" t="s">
        <v>51</v>
      </c>
      <c r="L1080" s="13" t="s">
        <v>50</v>
      </c>
      <c r="M1080" s="13" t="s">
        <v>54</v>
      </c>
      <c r="N1080" s="16">
        <f t="shared" si="160"/>
        <v>50</v>
      </c>
      <c r="O1080" s="16">
        <f t="shared" si="161"/>
        <v>100</v>
      </c>
      <c r="P1080" s="16">
        <f t="shared" si="162"/>
        <v>0</v>
      </c>
      <c r="Q1080" s="16">
        <f t="shared" si="163"/>
        <v>66</v>
      </c>
      <c r="R1080" s="17">
        <f t="shared" si="164"/>
        <v>62.4</v>
      </c>
      <c r="S1080" s="17">
        <f t="shared" si="165"/>
        <v>46.5</v>
      </c>
      <c r="T1080" s="17">
        <f t="shared" si="166"/>
        <v>52.2</v>
      </c>
      <c r="U1080" s="17">
        <f t="shared" si="167"/>
        <v>54</v>
      </c>
      <c r="V1080" s="16">
        <f t="shared" si="168"/>
        <v>53.70000000000001</v>
      </c>
      <c r="W1080" s="16">
        <f t="shared" si="169"/>
        <v>53.775000000000006</v>
      </c>
    </row>
    <row r="1081" spans="1:23" ht="13.5" x14ac:dyDescent="0.25">
      <c r="A1081" s="3">
        <v>43580</v>
      </c>
      <c r="B1081" s="2">
        <v>4.8240999999999996</v>
      </c>
      <c r="C1081" s="2">
        <v>58.049510732107933</v>
      </c>
      <c r="D1081" s="2">
        <v>-4.750169182180386E-2</v>
      </c>
      <c r="E1081" s="2">
        <v>-1.4842537510438661E-2</v>
      </c>
      <c r="F1081" s="2">
        <v>4.8143000000000002</v>
      </c>
      <c r="G1081" s="2">
        <v>4.8192000000000004</v>
      </c>
      <c r="H1081" s="2">
        <v>4.7579650000000004</v>
      </c>
      <c r="I1081" s="2">
        <v>4.798491999999996</v>
      </c>
      <c r="J1081" s="13">
        <v>4.9111619999999991</v>
      </c>
      <c r="K1081" s="13" t="s">
        <v>51</v>
      </c>
      <c r="L1081" s="13" t="s">
        <v>50</v>
      </c>
      <c r="M1081" s="13" t="s">
        <v>54</v>
      </c>
      <c r="N1081" s="16">
        <f t="shared" si="160"/>
        <v>50</v>
      </c>
      <c r="O1081" s="16">
        <f t="shared" si="161"/>
        <v>100</v>
      </c>
      <c r="P1081" s="16">
        <f t="shared" si="162"/>
        <v>0</v>
      </c>
      <c r="Q1081" s="16">
        <f t="shared" si="163"/>
        <v>66</v>
      </c>
      <c r="R1081" s="17">
        <f t="shared" si="164"/>
        <v>62.4</v>
      </c>
      <c r="S1081" s="17">
        <f t="shared" si="165"/>
        <v>46.5</v>
      </c>
      <c r="T1081" s="17">
        <f t="shared" si="166"/>
        <v>52.2</v>
      </c>
      <c r="U1081" s="17">
        <f t="shared" si="167"/>
        <v>54</v>
      </c>
      <c r="V1081" s="16">
        <f t="shared" si="168"/>
        <v>53.70000000000001</v>
      </c>
      <c r="W1081" s="16">
        <f t="shared" si="169"/>
        <v>53.775000000000006</v>
      </c>
    </row>
    <row r="1082" spans="1:23" ht="13.5" x14ac:dyDescent="0.25">
      <c r="A1082" s="3">
        <v>43581</v>
      </c>
      <c r="B1082" s="2">
        <v>4.7751000000000001</v>
      </c>
      <c r="C1082" s="2">
        <v>48.474217200549873</v>
      </c>
      <c r="D1082" s="2">
        <v>-3.3394168041389172E-2</v>
      </c>
      <c r="E1082" s="2">
        <v>-1.5629740550797806E-2</v>
      </c>
      <c r="F1082" s="2">
        <v>4.8045</v>
      </c>
      <c r="G1082" s="2">
        <v>4.8143000000000011</v>
      </c>
      <c r="H1082" s="2">
        <v>4.76776</v>
      </c>
      <c r="I1082" s="2">
        <v>4.7961659999999968</v>
      </c>
      <c r="J1082" s="13">
        <v>4.9090804999999991</v>
      </c>
      <c r="K1082" s="13" t="s">
        <v>51</v>
      </c>
      <c r="L1082" s="13" t="s">
        <v>50</v>
      </c>
      <c r="M1082" s="13" t="s">
        <v>53</v>
      </c>
      <c r="N1082" s="16">
        <f t="shared" si="160"/>
        <v>50</v>
      </c>
      <c r="O1082" s="16">
        <f t="shared" si="161"/>
        <v>100</v>
      </c>
      <c r="P1082" s="16">
        <f t="shared" si="162"/>
        <v>0</v>
      </c>
      <c r="Q1082" s="16">
        <f t="shared" si="163"/>
        <v>83</v>
      </c>
      <c r="R1082" s="17">
        <f t="shared" si="164"/>
        <v>64.95</v>
      </c>
      <c r="S1082" s="17">
        <f t="shared" si="165"/>
        <v>50.75</v>
      </c>
      <c r="T1082" s="17">
        <f t="shared" si="166"/>
        <v>59.85</v>
      </c>
      <c r="U1082" s="17">
        <f t="shared" si="167"/>
        <v>58.25</v>
      </c>
      <c r="V1082" s="16">
        <f t="shared" si="168"/>
        <v>58.516666666666673</v>
      </c>
      <c r="W1082" s="16">
        <f t="shared" si="169"/>
        <v>58.45</v>
      </c>
    </row>
    <row r="1083" spans="1:23" ht="13.5" x14ac:dyDescent="0.25">
      <c r="A1083" s="3">
        <v>43584</v>
      </c>
      <c r="B1083" s="2">
        <v>4.7751000000000001</v>
      </c>
      <c r="C1083" s="2">
        <v>48.474217200549866</v>
      </c>
      <c r="D1083" s="2">
        <v>-2.1402299916660539E-2</v>
      </c>
      <c r="E1083" s="2">
        <v>-1.5834975379237465E-2</v>
      </c>
      <c r="F1083" s="2">
        <v>4.7947000000000006</v>
      </c>
      <c r="G1083" s="2">
        <v>4.809400000000001</v>
      </c>
      <c r="H1083" s="2">
        <v>4.7775549999999996</v>
      </c>
      <c r="I1083" s="2">
        <v>4.7939619999999961</v>
      </c>
      <c r="J1083" s="13">
        <v>4.906998999999999</v>
      </c>
      <c r="K1083" s="13" t="s">
        <v>51</v>
      </c>
      <c r="L1083" s="13" t="s">
        <v>50</v>
      </c>
      <c r="M1083" s="13" t="s">
        <v>53</v>
      </c>
      <c r="N1083" s="16">
        <f t="shared" si="160"/>
        <v>50</v>
      </c>
      <c r="O1083" s="16">
        <f t="shared" si="161"/>
        <v>100</v>
      </c>
      <c r="P1083" s="16">
        <f t="shared" si="162"/>
        <v>0</v>
      </c>
      <c r="Q1083" s="16">
        <f t="shared" si="163"/>
        <v>83</v>
      </c>
      <c r="R1083" s="17">
        <f t="shared" si="164"/>
        <v>64.95</v>
      </c>
      <c r="S1083" s="17">
        <f t="shared" si="165"/>
        <v>50.75</v>
      </c>
      <c r="T1083" s="17">
        <f t="shared" si="166"/>
        <v>59.85</v>
      </c>
      <c r="U1083" s="17">
        <f t="shared" si="167"/>
        <v>58.25</v>
      </c>
      <c r="V1083" s="16">
        <f t="shared" si="168"/>
        <v>58.516666666666673</v>
      </c>
      <c r="W1083" s="16">
        <f t="shared" si="169"/>
        <v>58.45</v>
      </c>
    </row>
    <row r="1084" spans="1:23" ht="13.5" x14ac:dyDescent="0.25">
      <c r="A1084" s="3">
        <v>43585</v>
      </c>
      <c r="B1084" s="2">
        <v>4.7751000000000001</v>
      </c>
      <c r="C1084" s="2">
        <v>48.474217200549866</v>
      </c>
      <c r="D1084" s="2">
        <v>-1.1204656230145105E-2</v>
      </c>
      <c r="E1084" s="2">
        <v>-1.5607055484688607E-2</v>
      </c>
      <c r="F1084" s="2">
        <v>4.7947000000000006</v>
      </c>
      <c r="G1084" s="2">
        <v>4.8045000000000009</v>
      </c>
      <c r="H1084" s="2">
        <v>4.7873499999999991</v>
      </c>
      <c r="I1084" s="2">
        <v>4.7917579999999971</v>
      </c>
      <c r="J1084" s="13">
        <v>4.9048564999999984</v>
      </c>
      <c r="K1084" s="13" t="s">
        <v>51</v>
      </c>
      <c r="L1084" s="13" t="s">
        <v>50</v>
      </c>
      <c r="M1084" s="13" t="s">
        <v>54</v>
      </c>
      <c r="N1084" s="16">
        <f t="shared" si="160"/>
        <v>50</v>
      </c>
      <c r="O1084" s="16">
        <f t="shared" si="161"/>
        <v>100</v>
      </c>
      <c r="P1084" s="16">
        <f t="shared" si="162"/>
        <v>0</v>
      </c>
      <c r="Q1084" s="16">
        <f t="shared" si="163"/>
        <v>66</v>
      </c>
      <c r="R1084" s="17">
        <f t="shared" si="164"/>
        <v>62.4</v>
      </c>
      <c r="S1084" s="17">
        <f t="shared" si="165"/>
        <v>46.5</v>
      </c>
      <c r="T1084" s="17">
        <f t="shared" si="166"/>
        <v>52.2</v>
      </c>
      <c r="U1084" s="17">
        <f t="shared" si="167"/>
        <v>54</v>
      </c>
      <c r="V1084" s="16">
        <f t="shared" si="168"/>
        <v>53.70000000000001</v>
      </c>
      <c r="W1084" s="16">
        <f t="shared" si="169"/>
        <v>53.775000000000006</v>
      </c>
    </row>
    <row r="1085" spans="1:23" ht="13.5" x14ac:dyDescent="0.25">
      <c r="A1085" s="3">
        <v>43587</v>
      </c>
      <c r="B1085" s="2">
        <v>4.7751000000000001</v>
      </c>
      <c r="C1085" s="2">
        <v>48.474217200549866</v>
      </c>
      <c r="D1085" s="2">
        <v>-2.5289564047534796E-3</v>
      </c>
      <c r="E1085" s="2">
        <v>-1.5552167050579739E-2</v>
      </c>
      <c r="F1085" s="2">
        <v>4.7849000000000004</v>
      </c>
      <c r="G1085" s="2">
        <v>4.7996000000000008</v>
      </c>
      <c r="H1085" s="2">
        <v>4.7965349999999995</v>
      </c>
      <c r="I1085" s="2">
        <v>4.7895539999999963</v>
      </c>
      <c r="J1085" s="13">
        <v>4.9027749999999983</v>
      </c>
      <c r="K1085" s="13" t="s">
        <v>55</v>
      </c>
      <c r="L1085" s="13" t="s">
        <v>54</v>
      </c>
      <c r="M1085" s="13" t="s">
        <v>47</v>
      </c>
      <c r="N1085" s="16">
        <f t="shared" si="160"/>
        <v>50</v>
      </c>
      <c r="O1085" s="16">
        <f t="shared" si="161"/>
        <v>100</v>
      </c>
      <c r="P1085" s="16">
        <f t="shared" si="162"/>
        <v>0</v>
      </c>
      <c r="Q1085" s="16">
        <f t="shared" si="163"/>
        <v>16.5</v>
      </c>
      <c r="R1085" s="17">
        <f t="shared" si="164"/>
        <v>54.975000000000001</v>
      </c>
      <c r="S1085" s="17">
        <f t="shared" si="165"/>
        <v>34.125</v>
      </c>
      <c r="T1085" s="17">
        <f t="shared" si="166"/>
        <v>29.925000000000001</v>
      </c>
      <c r="U1085" s="17">
        <f t="shared" si="167"/>
        <v>41.625</v>
      </c>
      <c r="V1085" s="16">
        <f t="shared" si="168"/>
        <v>39.674999999999997</v>
      </c>
      <c r="W1085" s="16">
        <f t="shared" si="169"/>
        <v>40.162499999999994</v>
      </c>
    </row>
    <row r="1086" spans="1:23" ht="13.5" x14ac:dyDescent="0.25">
      <c r="A1086" s="3">
        <v>43588</v>
      </c>
      <c r="B1086" s="2">
        <v>4.7751000000000001</v>
      </c>
      <c r="C1086" s="2">
        <v>48.474217200549873</v>
      </c>
      <c r="D1086" s="2">
        <v>4.8554688875590557E-3</v>
      </c>
      <c r="E1086" s="2">
        <v>-1.6617492675855348E-2</v>
      </c>
      <c r="F1086" s="2">
        <v>4.7751000000000001</v>
      </c>
      <c r="G1086" s="2">
        <v>4.7947000000000006</v>
      </c>
      <c r="H1086" s="2">
        <v>4.8057199999999991</v>
      </c>
      <c r="I1086" s="2">
        <v>4.7873499999999964</v>
      </c>
      <c r="J1086" s="13">
        <v>4.9006934999999983</v>
      </c>
      <c r="K1086" s="13" t="s">
        <v>55</v>
      </c>
      <c r="L1086" s="13" t="s">
        <v>54</v>
      </c>
      <c r="M1086" s="13" t="s">
        <v>47</v>
      </c>
      <c r="N1086" s="16">
        <f t="shared" si="160"/>
        <v>50</v>
      </c>
      <c r="O1086" s="16">
        <f t="shared" si="161"/>
        <v>100</v>
      </c>
      <c r="P1086" s="16">
        <f t="shared" si="162"/>
        <v>0</v>
      </c>
      <c r="Q1086" s="16">
        <f t="shared" si="163"/>
        <v>16.5</v>
      </c>
      <c r="R1086" s="17">
        <f t="shared" si="164"/>
        <v>54.975000000000001</v>
      </c>
      <c r="S1086" s="17">
        <f t="shared" si="165"/>
        <v>34.125</v>
      </c>
      <c r="T1086" s="17">
        <f t="shared" si="166"/>
        <v>29.925000000000001</v>
      </c>
      <c r="U1086" s="17">
        <f t="shared" si="167"/>
        <v>41.625</v>
      </c>
      <c r="V1086" s="16">
        <f t="shared" si="168"/>
        <v>39.674999999999997</v>
      </c>
      <c r="W1086" s="16">
        <f t="shared" si="169"/>
        <v>40.162499999999994</v>
      </c>
    </row>
    <row r="1087" spans="1:23" ht="13.5" x14ac:dyDescent="0.25">
      <c r="A1087" s="3">
        <v>43591</v>
      </c>
      <c r="B1087" s="2">
        <v>4.8701999999999996</v>
      </c>
      <c r="C1087" s="2">
        <v>64.798203311544469</v>
      </c>
      <c r="D1087" s="2">
        <v>4.0996144141569602E-3</v>
      </c>
      <c r="E1087" s="2">
        <v>-1.7557778721127643E-2</v>
      </c>
      <c r="F1087" s="2">
        <v>4.7941200000000004</v>
      </c>
      <c r="G1087" s="2">
        <v>4.7993100000000002</v>
      </c>
      <c r="H1087" s="2">
        <v>4.812924999999999</v>
      </c>
      <c r="I1087" s="2">
        <v>4.7870479999999969</v>
      </c>
      <c r="J1087" s="13">
        <v>4.8990874999999985</v>
      </c>
      <c r="K1087" s="13" t="s">
        <v>55</v>
      </c>
      <c r="L1087" s="13" t="s">
        <v>54</v>
      </c>
      <c r="M1087" s="13" t="s">
        <v>47</v>
      </c>
      <c r="N1087" s="16">
        <f t="shared" si="160"/>
        <v>50</v>
      </c>
      <c r="O1087" s="16">
        <f t="shared" si="161"/>
        <v>100</v>
      </c>
      <c r="P1087" s="16">
        <f t="shared" si="162"/>
        <v>0</v>
      </c>
      <c r="Q1087" s="16">
        <f t="shared" si="163"/>
        <v>16.5</v>
      </c>
      <c r="R1087" s="17">
        <f t="shared" si="164"/>
        <v>54.975000000000001</v>
      </c>
      <c r="S1087" s="17">
        <f t="shared" si="165"/>
        <v>34.125</v>
      </c>
      <c r="T1087" s="17">
        <f t="shared" si="166"/>
        <v>29.925000000000001</v>
      </c>
      <c r="U1087" s="17">
        <f t="shared" si="167"/>
        <v>41.625</v>
      </c>
      <c r="V1087" s="16">
        <f t="shared" si="168"/>
        <v>39.674999999999997</v>
      </c>
      <c r="W1087" s="16">
        <f t="shared" si="169"/>
        <v>40.162499999999994</v>
      </c>
    </row>
    <row r="1088" spans="1:23" ht="13.5" x14ac:dyDescent="0.25">
      <c r="A1088" s="3">
        <v>43592</v>
      </c>
      <c r="B1088" s="2">
        <v>4.8701999999999996</v>
      </c>
      <c r="C1088" s="2">
        <v>64.798203311544469</v>
      </c>
      <c r="D1088" s="2">
        <v>2.9353453604752389E-3</v>
      </c>
      <c r="E1088" s="2">
        <v>-1.8516024328192965E-2</v>
      </c>
      <c r="F1088" s="2">
        <v>4.8131399999999998</v>
      </c>
      <c r="G1088" s="2">
        <v>4.8039199999999997</v>
      </c>
      <c r="H1088" s="2">
        <v>4.8146199999999997</v>
      </c>
      <c r="I1088" s="2">
        <v>4.7867459999999973</v>
      </c>
      <c r="J1088" s="13">
        <v>4.8974814999999987</v>
      </c>
      <c r="K1088" s="13" t="s">
        <v>55</v>
      </c>
      <c r="L1088" s="13" t="s">
        <v>54</v>
      </c>
      <c r="M1088" s="13" t="s">
        <v>47</v>
      </c>
      <c r="N1088" s="16">
        <f t="shared" si="160"/>
        <v>50</v>
      </c>
      <c r="O1088" s="16">
        <f t="shared" si="161"/>
        <v>100</v>
      </c>
      <c r="P1088" s="16">
        <f t="shared" si="162"/>
        <v>0</v>
      </c>
      <c r="Q1088" s="16">
        <f t="shared" si="163"/>
        <v>16.5</v>
      </c>
      <c r="R1088" s="17">
        <f t="shared" si="164"/>
        <v>54.975000000000001</v>
      </c>
      <c r="S1088" s="17">
        <f t="shared" si="165"/>
        <v>34.125</v>
      </c>
      <c r="T1088" s="17">
        <f t="shared" si="166"/>
        <v>29.925000000000001</v>
      </c>
      <c r="U1088" s="17">
        <f t="shared" si="167"/>
        <v>41.625</v>
      </c>
      <c r="V1088" s="16">
        <f t="shared" si="168"/>
        <v>39.674999999999997</v>
      </c>
      <c r="W1088" s="16">
        <f t="shared" si="169"/>
        <v>40.162499999999994</v>
      </c>
    </row>
    <row r="1089" spans="1:23" ht="13.5" x14ac:dyDescent="0.25">
      <c r="A1089" s="3">
        <v>43593</v>
      </c>
      <c r="B1089" s="2">
        <v>4.8070000000000004</v>
      </c>
      <c r="C1089" s="2">
        <v>52.081111882503322</v>
      </c>
      <c r="D1089" s="2">
        <v>-1.392618660051248E-3</v>
      </c>
      <c r="E1089" s="2">
        <v>-1.9949103453668272E-2</v>
      </c>
      <c r="F1089" s="2">
        <v>4.8195199999999998</v>
      </c>
      <c r="G1089" s="2">
        <v>4.8071099999999998</v>
      </c>
      <c r="H1089" s="2">
        <v>4.8131550000000001</v>
      </c>
      <c r="I1089" s="2">
        <v>4.7853019999999979</v>
      </c>
      <c r="J1089" s="13">
        <v>4.8955594999999983</v>
      </c>
      <c r="K1089" s="13" t="s">
        <v>55</v>
      </c>
      <c r="L1089" s="13" t="s">
        <v>48</v>
      </c>
      <c r="M1089" s="13" t="s">
        <v>47</v>
      </c>
      <c r="N1089" s="16">
        <f t="shared" si="160"/>
        <v>50</v>
      </c>
      <c r="O1089" s="16">
        <f t="shared" si="161"/>
        <v>100</v>
      </c>
      <c r="P1089" s="16">
        <f t="shared" si="162"/>
        <v>0</v>
      </c>
      <c r="Q1089" s="16">
        <f t="shared" si="163"/>
        <v>0</v>
      </c>
      <c r="R1089" s="17">
        <f t="shared" si="164"/>
        <v>52.5</v>
      </c>
      <c r="S1089" s="17">
        <f t="shared" si="165"/>
        <v>30</v>
      </c>
      <c r="T1089" s="17">
        <f t="shared" si="166"/>
        <v>22.5</v>
      </c>
      <c r="U1089" s="17">
        <f t="shared" si="167"/>
        <v>37.5</v>
      </c>
      <c r="V1089" s="16">
        <f t="shared" si="168"/>
        <v>35</v>
      </c>
      <c r="W1089" s="16">
        <f t="shared" si="169"/>
        <v>35.625</v>
      </c>
    </row>
    <row r="1090" spans="1:23" ht="13.5" x14ac:dyDescent="0.25">
      <c r="A1090" s="3">
        <v>43594</v>
      </c>
      <c r="B1090" s="2">
        <v>4.8196000000000003</v>
      </c>
      <c r="C1090" s="2">
        <v>54.018626208156476</v>
      </c>
      <c r="D1090" s="2">
        <v>1.473992077828612E-3</v>
      </c>
      <c r="E1090" s="2">
        <v>-2.2092653905008482E-2</v>
      </c>
      <c r="F1090" s="2">
        <v>4.8284199999999995</v>
      </c>
      <c r="G1090" s="2">
        <v>4.8066599999999999</v>
      </c>
      <c r="H1090" s="2">
        <v>4.8129299999999997</v>
      </c>
      <c r="I1090" s="2">
        <v>4.7841099999999974</v>
      </c>
      <c r="J1090" s="13">
        <v>4.8937004999999987</v>
      </c>
      <c r="K1090" s="13" t="s">
        <v>55</v>
      </c>
      <c r="L1090" s="13" t="s">
        <v>54</v>
      </c>
      <c r="M1090" s="13" t="s">
        <v>47</v>
      </c>
      <c r="N1090" s="16">
        <f t="shared" ref="N1090:N1153" si="170">IF(D1090&lt;30,50, IF(D1090&gt;70, 0, 25))</f>
        <v>50</v>
      </c>
      <c r="O1090" s="16">
        <f t="shared" ref="O1090:O1153" si="171">IF(F1090-E1090&gt;0.02, 100, IF(F1090-E1090&lt;0,0,45))</f>
        <v>100</v>
      </c>
      <c r="P1090" s="16">
        <f t="shared" ref="P1090:P1153" si="172">IF(G1090-J1090&gt;10,100,IF(G1090-J1090&gt;5,75, IF(G1090-J1090&gt;0,50,0)))</f>
        <v>0</v>
      </c>
      <c r="Q1090" s="16">
        <f t="shared" ref="Q1090:Q1153" si="173">IF(M1090="confirmed bullish", 34, IF(M1090="bullish divergence",17, 0))+IF(K1090="bullish",33,IF(K1090="bearish",0,16.5))+IF(L1090="strong",33,IF(L1090="weak",0,16.5))</f>
        <v>16.5</v>
      </c>
      <c r="R1090" s="17">
        <f t="shared" si="164"/>
        <v>54.975000000000001</v>
      </c>
      <c r="S1090" s="17">
        <f t="shared" si="165"/>
        <v>34.125</v>
      </c>
      <c r="T1090" s="17">
        <f t="shared" si="166"/>
        <v>29.925000000000001</v>
      </c>
      <c r="U1090" s="17">
        <f t="shared" si="167"/>
        <v>41.625</v>
      </c>
      <c r="V1090" s="16">
        <f t="shared" si="168"/>
        <v>39.674999999999997</v>
      </c>
      <c r="W1090" s="16">
        <f t="shared" si="169"/>
        <v>40.162499999999994</v>
      </c>
    </row>
    <row r="1091" spans="1:23" ht="13.5" x14ac:dyDescent="0.25">
      <c r="A1091" s="3">
        <v>43595</v>
      </c>
      <c r="B1091" s="2">
        <v>4.8132999999999999</v>
      </c>
      <c r="C1091" s="2">
        <v>52.867607105354601</v>
      </c>
      <c r="D1091" s="2">
        <v>4.2210632590409247E-3</v>
      </c>
      <c r="E1091" s="2">
        <v>-2.4928934385583999E-2</v>
      </c>
      <c r="F1091" s="2">
        <v>4.8360600000000007</v>
      </c>
      <c r="G1091" s="2">
        <v>4.8055800000000009</v>
      </c>
      <c r="H1091" s="2">
        <v>4.8123899999999997</v>
      </c>
      <c r="I1091" s="2">
        <v>4.782791999999997</v>
      </c>
      <c r="J1091" s="13">
        <v>4.8918099999999995</v>
      </c>
      <c r="K1091" s="13" t="s">
        <v>55</v>
      </c>
      <c r="L1091" s="13" t="s">
        <v>48</v>
      </c>
      <c r="M1091" s="13" t="s">
        <v>47</v>
      </c>
      <c r="N1091" s="16">
        <f t="shared" si="170"/>
        <v>50</v>
      </c>
      <c r="O1091" s="16">
        <f t="shared" si="171"/>
        <v>100</v>
      </c>
      <c r="P1091" s="16">
        <f t="shared" si="172"/>
        <v>0</v>
      </c>
      <c r="Q1091" s="16">
        <f t="shared" si="173"/>
        <v>0</v>
      </c>
      <c r="R1091" s="17">
        <f t="shared" ref="R1091:R1154" si="174">0.35*N1091+O1091*0.35+P1091*0.15+Q1091*0.15</f>
        <v>52.5</v>
      </c>
      <c r="S1091" s="17">
        <f t="shared" ref="S1091:S1154" si="175">N1091*0.2+O1091*0.2+P1091*0.35+Q1091*0.25</f>
        <v>30</v>
      </c>
      <c r="T1091" s="17">
        <f t="shared" ref="T1091:T1154" si="176">N1091*0.15+O1091*0.15+P1091*0.25+Q1091*0.45</f>
        <v>22.5</v>
      </c>
      <c r="U1091" s="17">
        <f t="shared" ref="U1091:U1154" si="177">0.25*SUM(N1091:Q1091)</f>
        <v>37.5</v>
      </c>
      <c r="V1091" s="16">
        <f t="shared" ref="V1091:V1154" si="178">SUM(R1091:T1091)/3</f>
        <v>35</v>
      </c>
      <c r="W1091" s="16">
        <f t="shared" ref="W1091:W1154" si="179">SUM(R1091:U1091)/4</f>
        <v>35.625</v>
      </c>
    </row>
    <row r="1092" spans="1:23" ht="13.5" x14ac:dyDescent="0.25">
      <c r="A1092" s="3">
        <v>43598</v>
      </c>
      <c r="B1092" s="2">
        <v>4.8070000000000004</v>
      </c>
      <c r="C1092" s="2">
        <v>51.681673841437444</v>
      </c>
      <c r="D1092" s="2">
        <v>-6.2349422871665894E-4</v>
      </c>
      <c r="E1092" s="2">
        <v>-2.9254188934765439E-2</v>
      </c>
      <c r="F1092" s="2">
        <v>4.8234200000000005</v>
      </c>
      <c r="G1092" s="2">
        <v>4.8087700000000009</v>
      </c>
      <c r="H1092" s="2">
        <v>4.8115350000000001</v>
      </c>
      <c r="I1092" s="2">
        <v>4.7813479999999968</v>
      </c>
      <c r="J1092" s="13">
        <v>4.889888</v>
      </c>
      <c r="K1092" s="13" t="s">
        <v>55</v>
      </c>
      <c r="L1092" s="13" t="s">
        <v>48</v>
      </c>
      <c r="M1092" s="13" t="s">
        <v>47</v>
      </c>
      <c r="N1092" s="16">
        <f t="shared" si="170"/>
        <v>50</v>
      </c>
      <c r="O1092" s="16">
        <f t="shared" si="171"/>
        <v>100</v>
      </c>
      <c r="P1092" s="16">
        <f t="shared" si="172"/>
        <v>0</v>
      </c>
      <c r="Q1092" s="16">
        <f t="shared" si="173"/>
        <v>0</v>
      </c>
      <c r="R1092" s="17">
        <f t="shared" si="174"/>
        <v>52.5</v>
      </c>
      <c r="S1092" s="17">
        <f t="shared" si="175"/>
        <v>30</v>
      </c>
      <c r="T1092" s="17">
        <f t="shared" si="176"/>
        <v>22.5</v>
      </c>
      <c r="U1092" s="17">
        <f t="shared" si="177"/>
        <v>37.5</v>
      </c>
      <c r="V1092" s="16">
        <f t="shared" si="178"/>
        <v>35</v>
      </c>
      <c r="W1092" s="16">
        <f t="shared" si="179"/>
        <v>35.625</v>
      </c>
    </row>
    <row r="1093" spans="1:23" ht="13.5" x14ac:dyDescent="0.25">
      <c r="A1093" s="3">
        <v>43599</v>
      </c>
      <c r="B1093" s="2">
        <v>4.7752999999999997</v>
      </c>
      <c r="C1093" s="2">
        <v>46.080360581397464</v>
      </c>
      <c r="D1093" s="2">
        <v>-2.4273669700800582E-3</v>
      </c>
      <c r="E1093" s="2">
        <v>-3.4983165023093885E-2</v>
      </c>
      <c r="F1093" s="2">
        <v>4.8044399999999996</v>
      </c>
      <c r="G1093" s="2">
        <v>4.8087900000000001</v>
      </c>
      <c r="H1093" s="2">
        <v>4.809095000000001</v>
      </c>
      <c r="I1093" s="2">
        <v>4.7792699999999977</v>
      </c>
      <c r="J1093" s="13">
        <v>4.8871339999999996</v>
      </c>
      <c r="K1093" s="13" t="s">
        <v>55</v>
      </c>
      <c r="L1093" s="13" t="s">
        <v>48</v>
      </c>
      <c r="M1093" s="13" t="s">
        <v>47</v>
      </c>
      <c r="N1093" s="16">
        <f t="shared" si="170"/>
        <v>50</v>
      </c>
      <c r="O1093" s="16">
        <f t="shared" si="171"/>
        <v>100</v>
      </c>
      <c r="P1093" s="16">
        <f t="shared" si="172"/>
        <v>0</v>
      </c>
      <c r="Q1093" s="16">
        <f t="shared" si="173"/>
        <v>0</v>
      </c>
      <c r="R1093" s="17">
        <f t="shared" si="174"/>
        <v>52.5</v>
      </c>
      <c r="S1093" s="17">
        <f t="shared" si="175"/>
        <v>30</v>
      </c>
      <c r="T1093" s="17">
        <f t="shared" si="176"/>
        <v>22.5</v>
      </c>
      <c r="U1093" s="17">
        <f t="shared" si="177"/>
        <v>37.5</v>
      </c>
      <c r="V1093" s="16">
        <f t="shared" si="178"/>
        <v>35</v>
      </c>
      <c r="W1093" s="16">
        <f t="shared" si="179"/>
        <v>35.625</v>
      </c>
    </row>
    <row r="1094" spans="1:23" ht="13.5" x14ac:dyDescent="0.25">
      <c r="A1094" s="3">
        <v>43600</v>
      </c>
      <c r="B1094" s="2">
        <v>4.7752999999999997</v>
      </c>
      <c r="C1094" s="2">
        <v>46.080360581397464</v>
      </c>
      <c r="D1094" s="2">
        <v>-3.8152744800363791E-3</v>
      </c>
      <c r="E1094" s="2">
        <v>-4.0427978850934063E-2</v>
      </c>
      <c r="F1094" s="2">
        <v>4.7980999999999998</v>
      </c>
      <c r="G1094" s="2">
        <v>4.8088100000000003</v>
      </c>
      <c r="H1094" s="2">
        <v>4.806655000000001</v>
      </c>
      <c r="I1094" s="2">
        <v>4.7771919999999977</v>
      </c>
      <c r="J1094" s="13">
        <v>4.8843800000000002</v>
      </c>
      <c r="K1094" s="13" t="s">
        <v>55</v>
      </c>
      <c r="L1094" s="13" t="s">
        <v>48</v>
      </c>
      <c r="M1094" s="13" t="s">
        <v>47</v>
      </c>
      <c r="N1094" s="16">
        <f t="shared" si="170"/>
        <v>50</v>
      </c>
      <c r="O1094" s="16">
        <f t="shared" si="171"/>
        <v>100</v>
      </c>
      <c r="P1094" s="16">
        <f t="shared" si="172"/>
        <v>0</v>
      </c>
      <c r="Q1094" s="16">
        <f t="shared" si="173"/>
        <v>0</v>
      </c>
      <c r="R1094" s="17">
        <f t="shared" si="174"/>
        <v>52.5</v>
      </c>
      <c r="S1094" s="17">
        <f t="shared" si="175"/>
        <v>30</v>
      </c>
      <c r="T1094" s="17">
        <f t="shared" si="176"/>
        <v>22.5</v>
      </c>
      <c r="U1094" s="17">
        <f t="shared" si="177"/>
        <v>37.5</v>
      </c>
      <c r="V1094" s="16">
        <f t="shared" si="178"/>
        <v>35</v>
      </c>
      <c r="W1094" s="16">
        <f t="shared" si="179"/>
        <v>35.625</v>
      </c>
    </row>
    <row r="1095" spans="1:23" ht="13.5" x14ac:dyDescent="0.25">
      <c r="A1095" s="3">
        <v>43601</v>
      </c>
      <c r="B1095" s="2">
        <v>4.7752999999999997</v>
      </c>
      <c r="C1095" s="2">
        <v>46.080360581397471</v>
      </c>
      <c r="D1095" s="2">
        <v>-4.8614666946162899E-3</v>
      </c>
      <c r="E1095" s="2">
        <v>-4.5007941810339951E-2</v>
      </c>
      <c r="F1095" s="2">
        <v>4.7892399999999995</v>
      </c>
      <c r="G1095" s="2">
        <v>4.8088300000000004</v>
      </c>
      <c r="H1095" s="2">
        <v>4.8042150000000001</v>
      </c>
      <c r="I1095" s="2">
        <v>4.7751139999999976</v>
      </c>
      <c r="J1095" s="13">
        <v>4.8822384999999997</v>
      </c>
      <c r="K1095" s="13" t="s">
        <v>55</v>
      </c>
      <c r="L1095" s="13" t="s">
        <v>48</v>
      </c>
      <c r="M1095" s="13" t="s">
        <v>47</v>
      </c>
      <c r="N1095" s="16">
        <f t="shared" si="170"/>
        <v>50</v>
      </c>
      <c r="O1095" s="16">
        <f t="shared" si="171"/>
        <v>100</v>
      </c>
      <c r="P1095" s="16">
        <f t="shared" si="172"/>
        <v>0</v>
      </c>
      <c r="Q1095" s="16">
        <f t="shared" si="173"/>
        <v>0</v>
      </c>
      <c r="R1095" s="17">
        <f t="shared" si="174"/>
        <v>52.5</v>
      </c>
      <c r="S1095" s="17">
        <f t="shared" si="175"/>
        <v>30</v>
      </c>
      <c r="T1095" s="17">
        <f t="shared" si="176"/>
        <v>22.5</v>
      </c>
      <c r="U1095" s="17">
        <f t="shared" si="177"/>
        <v>37.5</v>
      </c>
      <c r="V1095" s="16">
        <f t="shared" si="178"/>
        <v>35</v>
      </c>
      <c r="W1095" s="16">
        <f t="shared" si="179"/>
        <v>35.625</v>
      </c>
    </row>
    <row r="1096" spans="1:23" ht="13.5" x14ac:dyDescent="0.25">
      <c r="A1096" s="3">
        <v>43602</v>
      </c>
      <c r="B1096" s="2">
        <v>4.7690000000000001</v>
      </c>
      <c r="C1096" s="2">
        <v>44.873171243704071</v>
      </c>
      <c r="D1096" s="2">
        <v>-5.1613441653604042E-3</v>
      </c>
      <c r="E1096" s="2">
        <v>-4.8977121684398557E-2</v>
      </c>
      <c r="F1096" s="2">
        <v>4.7803799999999992</v>
      </c>
      <c r="G1096" s="2">
        <v>4.8082200000000004</v>
      </c>
      <c r="H1096" s="2">
        <v>4.8014600000000005</v>
      </c>
      <c r="I1096" s="2">
        <v>4.7729099999999987</v>
      </c>
      <c r="J1096" s="13">
        <v>4.8800654999999997</v>
      </c>
      <c r="K1096" s="13" t="s">
        <v>55</v>
      </c>
      <c r="L1096" s="13" t="s">
        <v>48</v>
      </c>
      <c r="M1096" s="13" t="s">
        <v>47</v>
      </c>
      <c r="N1096" s="16">
        <f t="shared" si="170"/>
        <v>50</v>
      </c>
      <c r="O1096" s="16">
        <f t="shared" si="171"/>
        <v>100</v>
      </c>
      <c r="P1096" s="16">
        <f t="shared" si="172"/>
        <v>0</v>
      </c>
      <c r="Q1096" s="16">
        <f t="shared" si="173"/>
        <v>0</v>
      </c>
      <c r="R1096" s="17">
        <f t="shared" si="174"/>
        <v>52.5</v>
      </c>
      <c r="S1096" s="17">
        <f t="shared" si="175"/>
        <v>30</v>
      </c>
      <c r="T1096" s="17">
        <f t="shared" si="176"/>
        <v>22.5</v>
      </c>
      <c r="U1096" s="17">
        <f t="shared" si="177"/>
        <v>37.5</v>
      </c>
      <c r="V1096" s="16">
        <f t="shared" si="178"/>
        <v>35</v>
      </c>
      <c r="W1096" s="16">
        <f t="shared" si="179"/>
        <v>35.625</v>
      </c>
    </row>
    <row r="1097" spans="1:23" ht="13.5" x14ac:dyDescent="0.25">
      <c r="A1097" s="3">
        <v>43605</v>
      </c>
      <c r="B1097" s="2">
        <v>4.7436999999999996</v>
      </c>
      <c r="C1097" s="2">
        <v>40.306504557161972</v>
      </c>
      <c r="D1097" s="2">
        <v>1.1236886809588675E-2</v>
      </c>
      <c r="E1097" s="2">
        <v>-5.2320811855304648E-2</v>
      </c>
      <c r="F1097" s="2">
        <v>4.7677199999999997</v>
      </c>
      <c r="G1097" s="2">
        <v>4.7955699999999997</v>
      </c>
      <c r="H1097" s="2">
        <v>4.7974400000000008</v>
      </c>
      <c r="I1097" s="2">
        <v>4.7701999999999982</v>
      </c>
      <c r="J1097" s="13">
        <v>4.8771535000000004</v>
      </c>
      <c r="K1097" s="13" t="s">
        <v>55</v>
      </c>
      <c r="L1097" s="13" t="s">
        <v>48</v>
      </c>
      <c r="M1097" s="13" t="s">
        <v>47</v>
      </c>
      <c r="N1097" s="16">
        <f t="shared" si="170"/>
        <v>50</v>
      </c>
      <c r="O1097" s="16">
        <f t="shared" si="171"/>
        <v>100</v>
      </c>
      <c r="P1097" s="16">
        <f t="shared" si="172"/>
        <v>0</v>
      </c>
      <c r="Q1097" s="16">
        <f t="shared" si="173"/>
        <v>0</v>
      </c>
      <c r="R1097" s="17">
        <f t="shared" si="174"/>
        <v>52.5</v>
      </c>
      <c r="S1097" s="17">
        <f t="shared" si="175"/>
        <v>30</v>
      </c>
      <c r="T1097" s="17">
        <f t="shared" si="176"/>
        <v>22.5</v>
      </c>
      <c r="U1097" s="17">
        <f t="shared" si="177"/>
        <v>37.5</v>
      </c>
      <c r="V1097" s="16">
        <f t="shared" si="178"/>
        <v>35</v>
      </c>
      <c r="W1097" s="16">
        <f t="shared" si="179"/>
        <v>35.625</v>
      </c>
    </row>
    <row r="1098" spans="1:23" ht="13.5" x14ac:dyDescent="0.25">
      <c r="A1098" s="3">
        <v>43606</v>
      </c>
      <c r="B1098" s="2">
        <v>4.7436999999999996</v>
      </c>
      <c r="C1098" s="2">
        <v>40.306504557161972</v>
      </c>
      <c r="D1098" s="2">
        <v>2.5398043421761329E-2</v>
      </c>
      <c r="E1098" s="2">
        <v>-5.5434222016744861E-2</v>
      </c>
      <c r="F1098" s="2">
        <v>4.7614000000000001</v>
      </c>
      <c r="G1098" s="2">
        <v>4.782919999999999</v>
      </c>
      <c r="H1098" s="2">
        <v>4.7934200000000011</v>
      </c>
      <c r="I1098" s="2">
        <v>4.7673679999999985</v>
      </c>
      <c r="J1098" s="13">
        <v>4.8742415000000001</v>
      </c>
      <c r="K1098" s="13" t="s">
        <v>55</v>
      </c>
      <c r="L1098" s="13" t="s">
        <v>48</v>
      </c>
      <c r="M1098" s="13" t="s">
        <v>47</v>
      </c>
      <c r="N1098" s="16">
        <f t="shared" si="170"/>
        <v>50</v>
      </c>
      <c r="O1098" s="16">
        <f t="shared" si="171"/>
        <v>100</v>
      </c>
      <c r="P1098" s="16">
        <f t="shared" si="172"/>
        <v>0</v>
      </c>
      <c r="Q1098" s="16">
        <f t="shared" si="173"/>
        <v>0</v>
      </c>
      <c r="R1098" s="17">
        <f t="shared" si="174"/>
        <v>52.5</v>
      </c>
      <c r="S1098" s="17">
        <f t="shared" si="175"/>
        <v>30</v>
      </c>
      <c r="T1098" s="17">
        <f t="shared" si="176"/>
        <v>22.5</v>
      </c>
      <c r="U1098" s="17">
        <f t="shared" si="177"/>
        <v>37.5</v>
      </c>
      <c r="V1098" s="16">
        <f t="shared" si="178"/>
        <v>35</v>
      </c>
      <c r="W1098" s="16">
        <f t="shared" si="179"/>
        <v>35.625</v>
      </c>
    </row>
    <row r="1099" spans="1:23" ht="13.5" x14ac:dyDescent="0.25">
      <c r="A1099" s="3">
        <v>43607</v>
      </c>
      <c r="B1099" s="2">
        <v>4.7436999999999996</v>
      </c>
      <c r="C1099" s="2">
        <v>40.306504557161972</v>
      </c>
      <c r="D1099" s="2">
        <v>2.7922048819654322E-2</v>
      </c>
      <c r="E1099" s="2">
        <v>-5.7412316717597014E-2</v>
      </c>
      <c r="F1099" s="2">
        <v>4.7550800000000004</v>
      </c>
      <c r="G1099" s="2">
        <v>4.7765899999999988</v>
      </c>
      <c r="H1099" s="2">
        <v>4.7918500000000011</v>
      </c>
      <c r="I1099" s="2">
        <v>4.7646579999999998</v>
      </c>
      <c r="J1099" s="13">
        <v>4.8711459999999995</v>
      </c>
      <c r="K1099" s="13" t="s">
        <v>55</v>
      </c>
      <c r="L1099" s="13" t="s">
        <v>48</v>
      </c>
      <c r="M1099" s="13" t="s">
        <v>47</v>
      </c>
      <c r="N1099" s="16">
        <f t="shared" si="170"/>
        <v>50</v>
      </c>
      <c r="O1099" s="16">
        <f t="shared" si="171"/>
        <v>100</v>
      </c>
      <c r="P1099" s="16">
        <f t="shared" si="172"/>
        <v>0</v>
      </c>
      <c r="Q1099" s="16">
        <f t="shared" si="173"/>
        <v>0</v>
      </c>
      <c r="R1099" s="17">
        <f t="shared" si="174"/>
        <v>52.5</v>
      </c>
      <c r="S1099" s="17">
        <f t="shared" si="175"/>
        <v>30</v>
      </c>
      <c r="T1099" s="17">
        <f t="shared" si="176"/>
        <v>22.5</v>
      </c>
      <c r="U1099" s="17">
        <f t="shared" si="177"/>
        <v>37.5</v>
      </c>
      <c r="V1099" s="16">
        <f t="shared" si="178"/>
        <v>35</v>
      </c>
      <c r="W1099" s="16">
        <f t="shared" si="179"/>
        <v>35.625</v>
      </c>
    </row>
    <row r="1100" spans="1:23" ht="13.5" x14ac:dyDescent="0.25">
      <c r="A1100" s="3">
        <v>43608</v>
      </c>
      <c r="B1100" s="2">
        <v>4.7436999999999996</v>
      </c>
      <c r="C1100" s="2">
        <v>40.306504557161979</v>
      </c>
      <c r="D1100" s="2">
        <v>3.2241174999546374E-2</v>
      </c>
      <c r="E1100" s="2">
        <v>-5.7774182936400437E-2</v>
      </c>
      <c r="F1100" s="2">
        <v>4.7487599999999999</v>
      </c>
      <c r="G1100" s="2">
        <v>4.7689999999999984</v>
      </c>
      <c r="H1100" s="2">
        <v>4.7878300000000014</v>
      </c>
      <c r="I1100" s="2">
        <v>4.7619479999999985</v>
      </c>
      <c r="J1100" s="13">
        <v>4.8682340000000002</v>
      </c>
      <c r="K1100" s="13" t="s">
        <v>55</v>
      </c>
      <c r="L1100" s="13" t="s">
        <v>48</v>
      </c>
      <c r="M1100" s="13" t="s">
        <v>47</v>
      </c>
      <c r="N1100" s="16">
        <f t="shared" si="170"/>
        <v>50</v>
      </c>
      <c r="O1100" s="16">
        <f t="shared" si="171"/>
        <v>100</v>
      </c>
      <c r="P1100" s="16">
        <f t="shared" si="172"/>
        <v>0</v>
      </c>
      <c r="Q1100" s="16">
        <f t="shared" si="173"/>
        <v>0</v>
      </c>
      <c r="R1100" s="17">
        <f t="shared" si="174"/>
        <v>52.5</v>
      </c>
      <c r="S1100" s="17">
        <f t="shared" si="175"/>
        <v>30</v>
      </c>
      <c r="T1100" s="17">
        <f t="shared" si="176"/>
        <v>22.5</v>
      </c>
      <c r="U1100" s="17">
        <f t="shared" si="177"/>
        <v>37.5</v>
      </c>
      <c r="V1100" s="16">
        <f t="shared" si="178"/>
        <v>35</v>
      </c>
      <c r="W1100" s="16">
        <f t="shared" si="179"/>
        <v>35.625</v>
      </c>
    </row>
    <row r="1101" spans="1:23" ht="13.5" x14ac:dyDescent="0.25">
      <c r="A1101" s="3">
        <v>43609</v>
      </c>
      <c r="B1101" s="2">
        <v>4.7436999999999996</v>
      </c>
      <c r="C1101" s="2">
        <v>40.306504557161986</v>
      </c>
      <c r="D1101" s="2">
        <v>3.5153411465278062E-2</v>
      </c>
      <c r="E1101" s="2">
        <v>-5.6633918241170082E-2</v>
      </c>
      <c r="F1101" s="2">
        <v>4.7436999999999996</v>
      </c>
      <c r="G1101" s="2">
        <v>4.7620399999999989</v>
      </c>
      <c r="H1101" s="2">
        <v>4.7838100000000017</v>
      </c>
      <c r="I1101" s="2">
        <v>4.759237999999999</v>
      </c>
      <c r="J1101" s="13">
        <v>4.8653220000000008</v>
      </c>
      <c r="K1101" s="13" t="s">
        <v>55</v>
      </c>
      <c r="L1101" s="13" t="s">
        <v>48</v>
      </c>
      <c r="M1101" s="13" t="s">
        <v>47</v>
      </c>
      <c r="N1101" s="16">
        <f t="shared" si="170"/>
        <v>50</v>
      </c>
      <c r="O1101" s="16">
        <f t="shared" si="171"/>
        <v>100</v>
      </c>
      <c r="P1101" s="16">
        <f t="shared" si="172"/>
        <v>0</v>
      </c>
      <c r="Q1101" s="16">
        <f t="shared" si="173"/>
        <v>0</v>
      </c>
      <c r="R1101" s="17">
        <f t="shared" si="174"/>
        <v>52.5</v>
      </c>
      <c r="S1101" s="17">
        <f t="shared" si="175"/>
        <v>30</v>
      </c>
      <c r="T1101" s="17">
        <f t="shared" si="176"/>
        <v>22.5</v>
      </c>
      <c r="U1101" s="17">
        <f t="shared" si="177"/>
        <v>37.5</v>
      </c>
      <c r="V1101" s="16">
        <f t="shared" si="178"/>
        <v>35</v>
      </c>
      <c r="W1101" s="16">
        <f t="shared" si="179"/>
        <v>35.625</v>
      </c>
    </row>
    <row r="1102" spans="1:23" ht="13.5" x14ac:dyDescent="0.25">
      <c r="A1102" s="3">
        <v>43612</v>
      </c>
      <c r="B1102" s="2">
        <v>4.7436999999999996</v>
      </c>
      <c r="C1102" s="2">
        <v>40.306504557161986</v>
      </c>
      <c r="D1102" s="2">
        <v>3.6858401158198717E-2</v>
      </c>
      <c r="E1102" s="2">
        <v>-5.2402043673323948E-2</v>
      </c>
      <c r="F1102" s="2">
        <v>4.7436999999999996</v>
      </c>
      <c r="G1102" s="2">
        <v>4.7557099999999988</v>
      </c>
      <c r="H1102" s="2">
        <v>4.7822400000000016</v>
      </c>
      <c r="I1102" s="2">
        <v>4.7565279999999994</v>
      </c>
      <c r="J1102" s="13">
        <v>4.8628385000000005</v>
      </c>
      <c r="K1102" s="13" t="s">
        <v>54</v>
      </c>
      <c r="L1102" s="13" t="s">
        <v>54</v>
      </c>
      <c r="M1102" s="13" t="s">
        <v>54</v>
      </c>
      <c r="N1102" s="16">
        <f t="shared" si="170"/>
        <v>50</v>
      </c>
      <c r="O1102" s="16">
        <f t="shared" si="171"/>
        <v>100</v>
      </c>
      <c r="P1102" s="16">
        <f t="shared" si="172"/>
        <v>0</v>
      </c>
      <c r="Q1102" s="16">
        <f t="shared" si="173"/>
        <v>33</v>
      </c>
      <c r="R1102" s="17">
        <f t="shared" si="174"/>
        <v>57.45</v>
      </c>
      <c r="S1102" s="17">
        <f t="shared" si="175"/>
        <v>38.25</v>
      </c>
      <c r="T1102" s="17">
        <f t="shared" si="176"/>
        <v>37.35</v>
      </c>
      <c r="U1102" s="17">
        <f t="shared" si="177"/>
        <v>45.75</v>
      </c>
      <c r="V1102" s="16">
        <f t="shared" si="178"/>
        <v>44.35</v>
      </c>
      <c r="W1102" s="16">
        <f t="shared" si="179"/>
        <v>44.7</v>
      </c>
    </row>
    <row r="1103" spans="1:23" ht="13.5" x14ac:dyDescent="0.25">
      <c r="A1103" s="3">
        <v>43613</v>
      </c>
      <c r="B1103" s="2">
        <v>4.7436999999999996</v>
      </c>
      <c r="C1103" s="2">
        <v>40.306504557161986</v>
      </c>
      <c r="D1103" s="2">
        <v>3.3618624978484668E-2</v>
      </c>
      <c r="E1103" s="2">
        <v>-4.5455612652868856E-2</v>
      </c>
      <c r="F1103" s="2">
        <v>4.7436999999999996</v>
      </c>
      <c r="G1103" s="2">
        <v>4.7525499999999985</v>
      </c>
      <c r="H1103" s="2">
        <v>4.7806700000000015</v>
      </c>
      <c r="I1103" s="2">
        <v>4.753817999999999</v>
      </c>
      <c r="J1103" s="13">
        <v>4.8602325000000004</v>
      </c>
      <c r="K1103" s="13" t="s">
        <v>54</v>
      </c>
      <c r="L1103" s="13" t="s">
        <v>54</v>
      </c>
      <c r="M1103" s="13" t="s">
        <v>54</v>
      </c>
      <c r="N1103" s="16">
        <f t="shared" si="170"/>
        <v>50</v>
      </c>
      <c r="O1103" s="16">
        <f t="shared" si="171"/>
        <v>100</v>
      </c>
      <c r="P1103" s="16">
        <f t="shared" si="172"/>
        <v>0</v>
      </c>
      <c r="Q1103" s="16">
        <f t="shared" si="173"/>
        <v>33</v>
      </c>
      <c r="R1103" s="17">
        <f t="shared" si="174"/>
        <v>57.45</v>
      </c>
      <c r="S1103" s="17">
        <f t="shared" si="175"/>
        <v>38.25</v>
      </c>
      <c r="T1103" s="17">
        <f t="shared" si="176"/>
        <v>37.35</v>
      </c>
      <c r="U1103" s="17">
        <f t="shared" si="177"/>
        <v>45.75</v>
      </c>
      <c r="V1103" s="16">
        <f t="shared" si="178"/>
        <v>44.35</v>
      </c>
      <c r="W1103" s="16">
        <f t="shared" si="179"/>
        <v>44.7</v>
      </c>
    </row>
    <row r="1104" spans="1:23" ht="13.5" x14ac:dyDescent="0.25">
      <c r="A1104" s="3">
        <v>43614</v>
      </c>
      <c r="B1104" s="2">
        <v>4.7436999999999996</v>
      </c>
      <c r="C1104" s="2">
        <v>40.306504557161986</v>
      </c>
      <c r="D1104" s="2">
        <v>3.1057334524538405E-2</v>
      </c>
      <c r="E1104" s="2">
        <v>-3.884732243321181E-2</v>
      </c>
      <c r="F1104" s="2">
        <v>4.7436999999999996</v>
      </c>
      <c r="G1104" s="2">
        <v>4.7493899999999991</v>
      </c>
      <c r="H1104" s="2">
        <v>4.7791000000000015</v>
      </c>
      <c r="I1104" s="2">
        <v>4.749515999999999</v>
      </c>
      <c r="J1104" s="13">
        <v>4.8576265000000003</v>
      </c>
      <c r="K1104" s="13" t="s">
        <v>54</v>
      </c>
      <c r="L1104" s="13" t="s">
        <v>54</v>
      </c>
      <c r="M1104" s="13" t="s">
        <v>54</v>
      </c>
      <c r="N1104" s="16">
        <f t="shared" si="170"/>
        <v>50</v>
      </c>
      <c r="O1104" s="16">
        <f t="shared" si="171"/>
        <v>100</v>
      </c>
      <c r="P1104" s="16">
        <f t="shared" si="172"/>
        <v>0</v>
      </c>
      <c r="Q1104" s="16">
        <f t="shared" si="173"/>
        <v>33</v>
      </c>
      <c r="R1104" s="17">
        <f t="shared" si="174"/>
        <v>57.45</v>
      </c>
      <c r="S1104" s="17">
        <f t="shared" si="175"/>
        <v>38.25</v>
      </c>
      <c r="T1104" s="17">
        <f t="shared" si="176"/>
        <v>37.35</v>
      </c>
      <c r="U1104" s="17">
        <f t="shared" si="177"/>
        <v>45.75</v>
      </c>
      <c r="V1104" s="16">
        <f t="shared" si="178"/>
        <v>44.35</v>
      </c>
      <c r="W1104" s="16">
        <f t="shared" si="179"/>
        <v>44.7</v>
      </c>
    </row>
    <row r="1105" spans="1:23" ht="13.5" x14ac:dyDescent="0.25">
      <c r="A1105" s="3">
        <v>43615</v>
      </c>
      <c r="B1105" s="2">
        <v>4.7436999999999996</v>
      </c>
      <c r="C1105" s="2">
        <v>40.306504557161986</v>
      </c>
      <c r="D1105" s="2">
        <v>2.9056809701366149E-2</v>
      </c>
      <c r="E1105" s="2">
        <v>-3.1930387365323158E-2</v>
      </c>
      <c r="F1105" s="2">
        <v>4.7436999999999996</v>
      </c>
      <c r="G1105" s="2">
        <v>4.7462299999999988</v>
      </c>
      <c r="H1105" s="2">
        <v>4.7775300000000005</v>
      </c>
      <c r="I1105" s="2">
        <v>4.7471739999999985</v>
      </c>
      <c r="J1105" s="13">
        <v>4.854867500000001</v>
      </c>
      <c r="K1105" s="13" t="s">
        <v>54</v>
      </c>
      <c r="L1105" s="13" t="s">
        <v>54</v>
      </c>
      <c r="M1105" s="13" t="s">
        <v>54</v>
      </c>
      <c r="N1105" s="16">
        <f t="shared" si="170"/>
        <v>50</v>
      </c>
      <c r="O1105" s="16">
        <f t="shared" si="171"/>
        <v>100</v>
      </c>
      <c r="P1105" s="16">
        <f t="shared" si="172"/>
        <v>0</v>
      </c>
      <c r="Q1105" s="16">
        <f t="shared" si="173"/>
        <v>33</v>
      </c>
      <c r="R1105" s="17">
        <f t="shared" si="174"/>
        <v>57.45</v>
      </c>
      <c r="S1105" s="17">
        <f t="shared" si="175"/>
        <v>38.25</v>
      </c>
      <c r="T1105" s="17">
        <f t="shared" si="176"/>
        <v>37.35</v>
      </c>
      <c r="U1105" s="17">
        <f t="shared" si="177"/>
        <v>45.75</v>
      </c>
      <c r="V1105" s="16">
        <f t="shared" si="178"/>
        <v>44.35</v>
      </c>
      <c r="W1105" s="16">
        <f t="shared" si="179"/>
        <v>44.7</v>
      </c>
    </row>
    <row r="1106" spans="1:23" ht="13.5" x14ac:dyDescent="0.25">
      <c r="A1106" s="3">
        <v>43616</v>
      </c>
      <c r="B1106" s="2">
        <v>4.7436999999999996</v>
      </c>
      <c r="C1106" s="2">
        <v>40.306504557161986</v>
      </c>
      <c r="D1106" s="2">
        <v>2.6549198404563157E-2</v>
      </c>
      <c r="E1106" s="2">
        <v>-2.589512018559947E-2</v>
      </c>
      <c r="F1106" s="2">
        <v>4.7436999999999996</v>
      </c>
      <c r="G1106" s="2">
        <v>4.7436999999999987</v>
      </c>
      <c r="H1106" s="2">
        <v>4.7759600000000013</v>
      </c>
      <c r="I1106" s="2">
        <v>4.7502199999999979</v>
      </c>
      <c r="J1106" s="13">
        <v>4.8519555000000008</v>
      </c>
      <c r="K1106" s="13" t="s">
        <v>54</v>
      </c>
      <c r="L1106" s="13" t="s">
        <v>54</v>
      </c>
      <c r="M1106" s="13" t="s">
        <v>54</v>
      </c>
      <c r="N1106" s="16">
        <f t="shared" si="170"/>
        <v>50</v>
      </c>
      <c r="O1106" s="16">
        <f t="shared" si="171"/>
        <v>100</v>
      </c>
      <c r="P1106" s="16">
        <f t="shared" si="172"/>
        <v>0</v>
      </c>
      <c r="Q1106" s="16">
        <f t="shared" si="173"/>
        <v>33</v>
      </c>
      <c r="R1106" s="17">
        <f t="shared" si="174"/>
        <v>57.45</v>
      </c>
      <c r="S1106" s="17">
        <f t="shared" si="175"/>
        <v>38.25</v>
      </c>
      <c r="T1106" s="17">
        <f t="shared" si="176"/>
        <v>37.35</v>
      </c>
      <c r="U1106" s="17">
        <f t="shared" si="177"/>
        <v>45.75</v>
      </c>
      <c r="V1106" s="16">
        <f t="shared" si="178"/>
        <v>44.35</v>
      </c>
      <c r="W1106" s="16">
        <f t="shared" si="179"/>
        <v>44.7</v>
      </c>
    </row>
    <row r="1107" spans="1:23" ht="13.5" x14ac:dyDescent="0.25">
      <c r="A1107" s="3">
        <v>43619</v>
      </c>
      <c r="B1107" s="2">
        <v>4.7436999999999996</v>
      </c>
      <c r="C1107" s="2">
        <v>40.306504557161986</v>
      </c>
      <c r="D1107" s="2">
        <v>2.0678002107585414E-2</v>
      </c>
      <c r="E1107" s="2">
        <v>-2.0741846610874859E-2</v>
      </c>
      <c r="F1107" s="2">
        <v>4.7436999999999996</v>
      </c>
      <c r="G1107" s="2">
        <v>4.7436999999999987</v>
      </c>
      <c r="H1107" s="2">
        <v>4.769635000000001</v>
      </c>
      <c r="I1107" s="2">
        <v>4.7532659999999973</v>
      </c>
      <c r="J1107" s="13">
        <v>4.8491965000000015</v>
      </c>
      <c r="K1107" s="13" t="s">
        <v>54</v>
      </c>
      <c r="L1107" s="13" t="s">
        <v>54</v>
      </c>
      <c r="M1107" s="13" t="s">
        <v>54</v>
      </c>
      <c r="N1107" s="16">
        <f t="shared" si="170"/>
        <v>50</v>
      </c>
      <c r="O1107" s="16">
        <f t="shared" si="171"/>
        <v>100</v>
      </c>
      <c r="P1107" s="16">
        <f t="shared" si="172"/>
        <v>0</v>
      </c>
      <c r="Q1107" s="16">
        <f t="shared" si="173"/>
        <v>33</v>
      </c>
      <c r="R1107" s="17">
        <f t="shared" si="174"/>
        <v>57.45</v>
      </c>
      <c r="S1107" s="17">
        <f t="shared" si="175"/>
        <v>38.25</v>
      </c>
      <c r="T1107" s="17">
        <f t="shared" si="176"/>
        <v>37.35</v>
      </c>
      <c r="U1107" s="17">
        <f t="shared" si="177"/>
        <v>45.75</v>
      </c>
      <c r="V1107" s="16">
        <f t="shared" si="178"/>
        <v>44.35</v>
      </c>
      <c r="W1107" s="16">
        <f t="shared" si="179"/>
        <v>44.7</v>
      </c>
    </row>
    <row r="1108" spans="1:23" ht="13.5" x14ac:dyDescent="0.25">
      <c r="A1108" s="3">
        <v>43623</v>
      </c>
      <c r="B1108" s="2">
        <v>4.7310999999999996</v>
      </c>
      <c r="C1108" s="2">
        <v>36.164791063168124</v>
      </c>
      <c r="D1108" s="2">
        <v>1.6775748574539229E-2</v>
      </c>
      <c r="E1108" s="2">
        <v>-1.4187391695939591E-2</v>
      </c>
      <c r="F1108" s="2">
        <v>4.7411799999999999</v>
      </c>
      <c r="G1108" s="2">
        <v>4.7424399999999993</v>
      </c>
      <c r="H1108" s="2">
        <v>4.7626800000000005</v>
      </c>
      <c r="I1108" s="2">
        <v>4.7560599999999971</v>
      </c>
      <c r="J1108" s="13">
        <v>4.8463745000000014</v>
      </c>
      <c r="K1108" s="13" t="s">
        <v>55</v>
      </c>
      <c r="L1108" s="13" t="s">
        <v>50</v>
      </c>
      <c r="M1108" s="13" t="s">
        <v>47</v>
      </c>
      <c r="N1108" s="16">
        <f t="shared" si="170"/>
        <v>50</v>
      </c>
      <c r="O1108" s="16">
        <f t="shared" si="171"/>
        <v>100</v>
      </c>
      <c r="P1108" s="16">
        <f t="shared" si="172"/>
        <v>0</v>
      </c>
      <c r="Q1108" s="16">
        <f t="shared" si="173"/>
        <v>33</v>
      </c>
      <c r="R1108" s="17">
        <f t="shared" si="174"/>
        <v>57.45</v>
      </c>
      <c r="S1108" s="17">
        <f t="shared" si="175"/>
        <v>38.25</v>
      </c>
      <c r="T1108" s="17">
        <f t="shared" si="176"/>
        <v>37.35</v>
      </c>
      <c r="U1108" s="17">
        <f t="shared" si="177"/>
        <v>45.75</v>
      </c>
      <c r="V1108" s="16">
        <f t="shared" si="178"/>
        <v>44.35</v>
      </c>
      <c r="W1108" s="16">
        <f t="shared" si="179"/>
        <v>44.7</v>
      </c>
    </row>
    <row r="1109" spans="1:23" ht="13.5" x14ac:dyDescent="0.25">
      <c r="A1109" s="3">
        <v>43626</v>
      </c>
      <c r="B1109" s="2">
        <v>4.7310999999999996</v>
      </c>
      <c r="C1109" s="2">
        <v>36.164791063168124</v>
      </c>
      <c r="D1109" s="2">
        <v>1.3670840552072683E-2</v>
      </c>
      <c r="E1109" s="2">
        <v>-7.7297805480463942E-3</v>
      </c>
      <c r="F1109" s="2">
        <v>4.7386599999999985</v>
      </c>
      <c r="G1109" s="2">
        <v>4.7411799999999991</v>
      </c>
      <c r="H1109" s="2">
        <v>4.7588849999999994</v>
      </c>
      <c r="I1109" s="2">
        <v>4.7588539999999968</v>
      </c>
      <c r="J1109" s="13">
        <v>4.8435525000000013</v>
      </c>
      <c r="K1109" s="13" t="s">
        <v>55</v>
      </c>
      <c r="L1109" s="13" t="s">
        <v>50</v>
      </c>
      <c r="M1109" s="13" t="s">
        <v>47</v>
      </c>
      <c r="N1109" s="16">
        <f t="shared" si="170"/>
        <v>50</v>
      </c>
      <c r="O1109" s="16">
        <f t="shared" si="171"/>
        <v>100</v>
      </c>
      <c r="P1109" s="16">
        <f t="shared" si="172"/>
        <v>0</v>
      </c>
      <c r="Q1109" s="16">
        <f t="shared" si="173"/>
        <v>33</v>
      </c>
      <c r="R1109" s="17">
        <f t="shared" si="174"/>
        <v>57.45</v>
      </c>
      <c r="S1109" s="17">
        <f t="shared" si="175"/>
        <v>38.25</v>
      </c>
      <c r="T1109" s="17">
        <f t="shared" si="176"/>
        <v>37.35</v>
      </c>
      <c r="U1109" s="17">
        <f t="shared" si="177"/>
        <v>45.75</v>
      </c>
      <c r="V1109" s="16">
        <f t="shared" si="178"/>
        <v>44.35</v>
      </c>
      <c r="W1109" s="16">
        <f t="shared" si="179"/>
        <v>44.7</v>
      </c>
    </row>
    <row r="1110" spans="1:23" ht="13.5" x14ac:dyDescent="0.25">
      <c r="A1110" s="3">
        <v>43627</v>
      </c>
      <c r="B1110" s="2">
        <v>4.6615000000000002</v>
      </c>
      <c r="C1110" s="2">
        <v>21.808569411402701</v>
      </c>
      <c r="D1110" s="2">
        <v>1.6381572550971946E-2</v>
      </c>
      <c r="E1110" s="2">
        <v>-1.9994111364266673E-3</v>
      </c>
      <c r="F1110" s="2">
        <v>4.7222199999999992</v>
      </c>
      <c r="G1110" s="2">
        <v>4.7329600000000003</v>
      </c>
      <c r="H1110" s="2">
        <v>4.7509799999999993</v>
      </c>
      <c r="I1110" s="2">
        <v>4.7602559999999965</v>
      </c>
      <c r="J1110" s="13">
        <v>4.8403825000000014</v>
      </c>
      <c r="K1110" s="13" t="s">
        <v>55</v>
      </c>
      <c r="L1110" s="13" t="s">
        <v>50</v>
      </c>
      <c r="M1110" s="13" t="s">
        <v>47</v>
      </c>
      <c r="N1110" s="16">
        <f t="shared" si="170"/>
        <v>50</v>
      </c>
      <c r="O1110" s="16">
        <f t="shared" si="171"/>
        <v>100</v>
      </c>
      <c r="P1110" s="16">
        <f t="shared" si="172"/>
        <v>0</v>
      </c>
      <c r="Q1110" s="16">
        <f t="shared" si="173"/>
        <v>33</v>
      </c>
      <c r="R1110" s="17">
        <f t="shared" si="174"/>
        <v>57.45</v>
      </c>
      <c r="S1110" s="17">
        <f t="shared" si="175"/>
        <v>38.25</v>
      </c>
      <c r="T1110" s="17">
        <f t="shared" si="176"/>
        <v>37.35</v>
      </c>
      <c r="U1110" s="17">
        <f t="shared" si="177"/>
        <v>45.75</v>
      </c>
      <c r="V1110" s="16">
        <f t="shared" si="178"/>
        <v>44.35</v>
      </c>
      <c r="W1110" s="16">
        <f t="shared" si="179"/>
        <v>44.7</v>
      </c>
    </row>
    <row r="1111" spans="1:23" ht="13.5" x14ac:dyDescent="0.25">
      <c r="A1111" s="3">
        <v>43628</v>
      </c>
      <c r="B1111" s="2">
        <v>4.6805000000000003</v>
      </c>
      <c r="C1111" s="2">
        <v>29.980122152699536</v>
      </c>
      <c r="D1111" s="2">
        <v>1.7848025569469961E-2</v>
      </c>
      <c r="E1111" s="2">
        <v>2.1738287873159911E-3</v>
      </c>
      <c r="F1111" s="2">
        <v>4.7095799999999999</v>
      </c>
      <c r="G1111" s="2">
        <v>4.7266399999999997</v>
      </c>
      <c r="H1111" s="2">
        <v>4.7443399999999993</v>
      </c>
      <c r="I1111" s="2">
        <v>4.762037999999996</v>
      </c>
      <c r="J1111" s="13">
        <v>4.8374605000000015</v>
      </c>
      <c r="K1111" s="13" t="s">
        <v>51</v>
      </c>
      <c r="L1111" s="13" t="s">
        <v>48</v>
      </c>
      <c r="M1111" s="13" t="s">
        <v>53</v>
      </c>
      <c r="N1111" s="16">
        <f t="shared" si="170"/>
        <v>50</v>
      </c>
      <c r="O1111" s="16">
        <f t="shared" si="171"/>
        <v>100</v>
      </c>
      <c r="P1111" s="16">
        <f t="shared" si="172"/>
        <v>0</v>
      </c>
      <c r="Q1111" s="16">
        <f t="shared" si="173"/>
        <v>50</v>
      </c>
      <c r="R1111" s="17">
        <f t="shared" si="174"/>
        <v>60</v>
      </c>
      <c r="S1111" s="17">
        <f t="shared" si="175"/>
        <v>42.5</v>
      </c>
      <c r="T1111" s="17">
        <f t="shared" si="176"/>
        <v>45</v>
      </c>
      <c r="U1111" s="17">
        <f t="shared" si="177"/>
        <v>50</v>
      </c>
      <c r="V1111" s="16">
        <f t="shared" si="178"/>
        <v>49.166666666666664</v>
      </c>
      <c r="W1111" s="16">
        <f t="shared" si="179"/>
        <v>49.375</v>
      </c>
    </row>
    <row r="1112" spans="1:23" ht="13.5" x14ac:dyDescent="0.25">
      <c r="A1112" s="3">
        <v>43629</v>
      </c>
      <c r="B1112" s="2">
        <v>4.7058</v>
      </c>
      <c r="C1112" s="2">
        <v>39.105943061302696</v>
      </c>
      <c r="D1112" s="2">
        <v>1.7639713540436475E-2</v>
      </c>
      <c r="E1112" s="2">
        <v>6.4730653920851743E-3</v>
      </c>
      <c r="F1112" s="2">
        <v>4.702</v>
      </c>
      <c r="G1112" s="2">
        <v>4.7228499999999993</v>
      </c>
      <c r="H1112" s="2">
        <v>4.739279999999999</v>
      </c>
      <c r="I1112" s="2">
        <v>4.7645699999999955</v>
      </c>
      <c r="J1112" s="13">
        <v>4.8348185000000008</v>
      </c>
      <c r="K1112" s="13" t="s">
        <v>51</v>
      </c>
      <c r="L1112" s="13" t="s">
        <v>48</v>
      </c>
      <c r="M1112" s="13" t="s">
        <v>53</v>
      </c>
      <c r="N1112" s="16">
        <f t="shared" si="170"/>
        <v>50</v>
      </c>
      <c r="O1112" s="16">
        <f t="shared" si="171"/>
        <v>100</v>
      </c>
      <c r="P1112" s="16">
        <f t="shared" si="172"/>
        <v>0</v>
      </c>
      <c r="Q1112" s="16">
        <f t="shared" si="173"/>
        <v>50</v>
      </c>
      <c r="R1112" s="17">
        <f t="shared" si="174"/>
        <v>60</v>
      </c>
      <c r="S1112" s="17">
        <f t="shared" si="175"/>
        <v>42.5</v>
      </c>
      <c r="T1112" s="17">
        <f t="shared" si="176"/>
        <v>45</v>
      </c>
      <c r="U1112" s="17">
        <f t="shared" si="177"/>
        <v>50</v>
      </c>
      <c r="V1112" s="16">
        <f t="shared" si="178"/>
        <v>49.166666666666664</v>
      </c>
      <c r="W1112" s="16">
        <f t="shared" si="179"/>
        <v>49.375</v>
      </c>
    </row>
    <row r="1113" spans="1:23" ht="13.5" x14ac:dyDescent="0.25">
      <c r="A1113" s="3">
        <v>43630</v>
      </c>
      <c r="B1113" s="2">
        <v>4.7058</v>
      </c>
      <c r="C1113" s="2">
        <v>39.105943061302696</v>
      </c>
      <c r="D1113" s="2">
        <v>1.7707392565662339E-2</v>
      </c>
      <c r="E1113" s="2">
        <v>1.1108925540969431E-2</v>
      </c>
      <c r="F1113" s="2">
        <v>4.6969399999999997</v>
      </c>
      <c r="G1113" s="2">
        <v>4.7190600000000007</v>
      </c>
      <c r="H1113" s="2">
        <v>4.7358049999999983</v>
      </c>
      <c r="I1113" s="2">
        <v>4.7671019999999968</v>
      </c>
      <c r="J1113" s="13">
        <v>4.8323295000000011</v>
      </c>
      <c r="K1113" s="13" t="s">
        <v>51</v>
      </c>
      <c r="L1113" s="13" t="s">
        <v>48</v>
      </c>
      <c r="M1113" s="13" t="s">
        <v>53</v>
      </c>
      <c r="N1113" s="16">
        <f t="shared" si="170"/>
        <v>50</v>
      </c>
      <c r="O1113" s="16">
        <f t="shared" si="171"/>
        <v>100</v>
      </c>
      <c r="P1113" s="16">
        <f t="shared" si="172"/>
        <v>0</v>
      </c>
      <c r="Q1113" s="16">
        <f t="shared" si="173"/>
        <v>50</v>
      </c>
      <c r="R1113" s="17">
        <f t="shared" si="174"/>
        <v>60</v>
      </c>
      <c r="S1113" s="17">
        <f t="shared" si="175"/>
        <v>42.5</v>
      </c>
      <c r="T1113" s="17">
        <f t="shared" si="176"/>
        <v>45</v>
      </c>
      <c r="U1113" s="17">
        <f t="shared" si="177"/>
        <v>50</v>
      </c>
      <c r="V1113" s="16">
        <f t="shared" si="178"/>
        <v>49.166666666666664</v>
      </c>
      <c r="W1113" s="16">
        <f t="shared" si="179"/>
        <v>49.375</v>
      </c>
    </row>
    <row r="1114" spans="1:23" ht="13.5" x14ac:dyDescent="0.25">
      <c r="A1114" s="3">
        <v>43633</v>
      </c>
      <c r="B1114" s="2">
        <v>4.6805000000000003</v>
      </c>
      <c r="C1114" s="2">
        <v>33.971075403580571</v>
      </c>
      <c r="D1114" s="2">
        <v>1.9864606701486487E-2</v>
      </c>
      <c r="E1114" s="2">
        <v>1.6053247833822674E-2</v>
      </c>
      <c r="F1114" s="2">
        <v>4.68682</v>
      </c>
      <c r="G1114" s="2">
        <v>4.7127399999999984</v>
      </c>
      <c r="H1114" s="2">
        <v>4.7310649999999983</v>
      </c>
      <c r="I1114" s="2">
        <v>4.7691279999999958</v>
      </c>
      <c r="J1114" s="13">
        <v>4.8295610000000009</v>
      </c>
      <c r="K1114" s="13" t="s">
        <v>51</v>
      </c>
      <c r="L1114" s="13" t="s">
        <v>48</v>
      </c>
      <c r="M1114" s="13" t="s">
        <v>53</v>
      </c>
      <c r="N1114" s="16">
        <f t="shared" si="170"/>
        <v>50</v>
      </c>
      <c r="O1114" s="16">
        <f t="shared" si="171"/>
        <v>100</v>
      </c>
      <c r="P1114" s="16">
        <f t="shared" si="172"/>
        <v>0</v>
      </c>
      <c r="Q1114" s="16">
        <f t="shared" si="173"/>
        <v>50</v>
      </c>
      <c r="R1114" s="17">
        <f t="shared" si="174"/>
        <v>60</v>
      </c>
      <c r="S1114" s="17">
        <f t="shared" si="175"/>
        <v>42.5</v>
      </c>
      <c r="T1114" s="17">
        <f t="shared" si="176"/>
        <v>45</v>
      </c>
      <c r="U1114" s="17">
        <f t="shared" si="177"/>
        <v>50</v>
      </c>
      <c r="V1114" s="16">
        <f t="shared" si="178"/>
        <v>49.166666666666664</v>
      </c>
      <c r="W1114" s="16">
        <f t="shared" si="179"/>
        <v>49.375</v>
      </c>
    </row>
    <row r="1115" spans="1:23" ht="13.5" x14ac:dyDescent="0.25">
      <c r="A1115" s="3">
        <v>43634</v>
      </c>
      <c r="B1115" s="2">
        <v>4.6805000000000003</v>
      </c>
      <c r="C1115" s="2">
        <v>33.971075403580571</v>
      </c>
      <c r="D1115" s="2">
        <v>2.2048582372556247E-2</v>
      </c>
      <c r="E1115" s="2">
        <v>2.1140144323877057E-2</v>
      </c>
      <c r="F1115" s="2">
        <v>4.69062</v>
      </c>
      <c r="G1115" s="2">
        <v>4.7064199999999996</v>
      </c>
      <c r="H1115" s="2">
        <v>4.7263249999999983</v>
      </c>
      <c r="I1115" s="2">
        <v>4.7709099999999962</v>
      </c>
      <c r="J1115" s="13">
        <v>4.8268840000000006</v>
      </c>
      <c r="K1115" s="13" t="s">
        <v>51</v>
      </c>
      <c r="L1115" s="13" t="s">
        <v>48</v>
      </c>
      <c r="M1115" s="13" t="s">
        <v>52</v>
      </c>
      <c r="N1115" s="16">
        <f t="shared" si="170"/>
        <v>50</v>
      </c>
      <c r="O1115" s="16">
        <f t="shared" si="171"/>
        <v>100</v>
      </c>
      <c r="P1115" s="16">
        <f t="shared" si="172"/>
        <v>0</v>
      </c>
      <c r="Q1115" s="16">
        <f t="shared" si="173"/>
        <v>67</v>
      </c>
      <c r="R1115" s="17">
        <f t="shared" si="174"/>
        <v>62.55</v>
      </c>
      <c r="S1115" s="17">
        <f t="shared" si="175"/>
        <v>46.75</v>
      </c>
      <c r="T1115" s="17">
        <f t="shared" si="176"/>
        <v>52.650000000000006</v>
      </c>
      <c r="U1115" s="17">
        <f t="shared" si="177"/>
        <v>54.25</v>
      </c>
      <c r="V1115" s="16">
        <f t="shared" si="178"/>
        <v>53.983333333333327</v>
      </c>
      <c r="W1115" s="16">
        <f t="shared" si="179"/>
        <v>54.05</v>
      </c>
    </row>
    <row r="1116" spans="1:23" ht="13.5" x14ac:dyDescent="0.25">
      <c r="A1116" s="3">
        <v>43635</v>
      </c>
      <c r="B1116" s="2">
        <v>4.6805000000000003</v>
      </c>
      <c r="C1116" s="2">
        <v>33.971075403580571</v>
      </c>
      <c r="D1116" s="2">
        <v>2.4228636446784968E-2</v>
      </c>
      <c r="E1116" s="2">
        <v>2.8278822331048701E-2</v>
      </c>
      <c r="F1116" s="2">
        <v>4.69062</v>
      </c>
      <c r="G1116" s="2">
        <v>4.7001000000000008</v>
      </c>
      <c r="H1116" s="2">
        <v>4.721899999999998</v>
      </c>
      <c r="I1116" s="2">
        <v>4.7726919999999966</v>
      </c>
      <c r="J1116" s="13">
        <v>4.8242685000000014</v>
      </c>
      <c r="K1116" s="13" t="s">
        <v>55</v>
      </c>
      <c r="L1116" s="13" t="s">
        <v>50</v>
      </c>
      <c r="M1116" s="13" t="s">
        <v>54</v>
      </c>
      <c r="N1116" s="16">
        <f t="shared" si="170"/>
        <v>50</v>
      </c>
      <c r="O1116" s="16">
        <f t="shared" si="171"/>
        <v>100</v>
      </c>
      <c r="P1116" s="16">
        <f t="shared" si="172"/>
        <v>0</v>
      </c>
      <c r="Q1116" s="16">
        <f t="shared" si="173"/>
        <v>33</v>
      </c>
      <c r="R1116" s="17">
        <f t="shared" si="174"/>
        <v>57.45</v>
      </c>
      <c r="S1116" s="17">
        <f t="shared" si="175"/>
        <v>38.25</v>
      </c>
      <c r="T1116" s="17">
        <f t="shared" si="176"/>
        <v>37.35</v>
      </c>
      <c r="U1116" s="17">
        <f t="shared" si="177"/>
        <v>45.75</v>
      </c>
      <c r="V1116" s="16">
        <f t="shared" si="178"/>
        <v>44.35</v>
      </c>
      <c r="W1116" s="16">
        <f t="shared" si="179"/>
        <v>44.7</v>
      </c>
    </row>
    <row r="1117" spans="1:23" ht="13.5" x14ac:dyDescent="0.25">
      <c r="A1117" s="3">
        <v>43636</v>
      </c>
      <c r="B1117" s="2">
        <v>4.6805000000000003</v>
      </c>
      <c r="C1117" s="2">
        <v>33.971075403580571</v>
      </c>
      <c r="D1117" s="2">
        <v>2.6380774123781592E-2</v>
      </c>
      <c r="E1117" s="2">
        <v>3.6682848487989514E-2</v>
      </c>
      <c r="F1117" s="2">
        <v>4.6855600000000006</v>
      </c>
      <c r="G1117" s="2">
        <v>4.6937800000000012</v>
      </c>
      <c r="H1117" s="2">
        <v>4.7187399999999977</v>
      </c>
      <c r="I1117" s="2">
        <v>4.7717799999999961</v>
      </c>
      <c r="J1117" s="13">
        <v>4.8222345000000013</v>
      </c>
      <c r="K1117" s="13" t="s">
        <v>55</v>
      </c>
      <c r="L1117" s="13" t="s">
        <v>48</v>
      </c>
      <c r="M1117" s="13" t="s">
        <v>47</v>
      </c>
      <c r="N1117" s="16">
        <f t="shared" si="170"/>
        <v>50</v>
      </c>
      <c r="O1117" s="16">
        <f t="shared" si="171"/>
        <v>100</v>
      </c>
      <c r="P1117" s="16">
        <f t="shared" si="172"/>
        <v>0</v>
      </c>
      <c r="Q1117" s="16">
        <f t="shared" si="173"/>
        <v>0</v>
      </c>
      <c r="R1117" s="17">
        <f t="shared" si="174"/>
        <v>52.5</v>
      </c>
      <c r="S1117" s="17">
        <f t="shared" si="175"/>
        <v>30</v>
      </c>
      <c r="T1117" s="17">
        <f t="shared" si="176"/>
        <v>22.5</v>
      </c>
      <c r="U1117" s="17">
        <f t="shared" si="177"/>
        <v>37.5</v>
      </c>
      <c r="V1117" s="16">
        <f t="shared" si="178"/>
        <v>35</v>
      </c>
      <c r="W1117" s="16">
        <f t="shared" si="179"/>
        <v>35.625</v>
      </c>
    </row>
    <row r="1118" spans="1:23" ht="13.5" x14ac:dyDescent="0.25">
      <c r="A1118" s="3">
        <v>43637</v>
      </c>
      <c r="B1118" s="2">
        <v>4.6805000000000003</v>
      </c>
      <c r="C1118" s="2">
        <v>33.971075403580571</v>
      </c>
      <c r="D1118" s="2">
        <v>2.6548052655629206E-2</v>
      </c>
      <c r="E1118" s="2">
        <v>4.0821564767070301E-2</v>
      </c>
      <c r="F1118" s="2">
        <v>4.6805000000000003</v>
      </c>
      <c r="G1118" s="2">
        <v>4.6887200000000009</v>
      </c>
      <c r="H1118" s="2">
        <v>4.7155799999999983</v>
      </c>
      <c r="I1118" s="2">
        <v>4.7686639999999976</v>
      </c>
      <c r="J1118" s="13">
        <v>4.8199250000000013</v>
      </c>
      <c r="K1118" s="13" t="s">
        <v>55</v>
      </c>
      <c r="L1118" s="13" t="s">
        <v>48</v>
      </c>
      <c r="M1118" s="13" t="s">
        <v>47</v>
      </c>
      <c r="N1118" s="16">
        <f t="shared" si="170"/>
        <v>50</v>
      </c>
      <c r="O1118" s="16">
        <f t="shared" si="171"/>
        <v>100</v>
      </c>
      <c r="P1118" s="16">
        <f t="shared" si="172"/>
        <v>0</v>
      </c>
      <c r="Q1118" s="16">
        <f t="shared" si="173"/>
        <v>0</v>
      </c>
      <c r="R1118" s="17">
        <f t="shared" si="174"/>
        <v>52.5</v>
      </c>
      <c r="S1118" s="17">
        <f t="shared" si="175"/>
        <v>30</v>
      </c>
      <c r="T1118" s="17">
        <f t="shared" si="176"/>
        <v>22.5</v>
      </c>
      <c r="U1118" s="17">
        <f t="shared" si="177"/>
        <v>37.5</v>
      </c>
      <c r="V1118" s="16">
        <f t="shared" si="178"/>
        <v>35</v>
      </c>
      <c r="W1118" s="16">
        <f t="shared" si="179"/>
        <v>35.625</v>
      </c>
    </row>
    <row r="1119" spans="1:23" ht="13.5" x14ac:dyDescent="0.25">
      <c r="A1119" s="3">
        <v>43640</v>
      </c>
      <c r="B1119" s="2">
        <v>4.6805000000000003</v>
      </c>
      <c r="C1119" s="2">
        <v>33.971075403580571</v>
      </c>
      <c r="D1119" s="2">
        <v>2.6953207600460161E-2</v>
      </c>
      <c r="E1119" s="2">
        <v>4.3953278754191132E-2</v>
      </c>
      <c r="F1119" s="2">
        <v>4.6805000000000003</v>
      </c>
      <c r="G1119" s="2">
        <v>4.6836600000000015</v>
      </c>
      <c r="H1119" s="2">
        <v>4.7124199999999981</v>
      </c>
      <c r="I1119" s="2">
        <v>4.7655479999999972</v>
      </c>
      <c r="J1119" s="13">
        <v>4.8173095000000012</v>
      </c>
      <c r="K1119" s="13" t="s">
        <v>54</v>
      </c>
      <c r="L1119" s="13" t="s">
        <v>54</v>
      </c>
      <c r="M1119" s="13" t="s">
        <v>54</v>
      </c>
      <c r="N1119" s="16">
        <f t="shared" si="170"/>
        <v>50</v>
      </c>
      <c r="O1119" s="16">
        <f t="shared" si="171"/>
        <v>100</v>
      </c>
      <c r="P1119" s="16">
        <f t="shared" si="172"/>
        <v>0</v>
      </c>
      <c r="Q1119" s="16">
        <f t="shared" si="173"/>
        <v>33</v>
      </c>
      <c r="R1119" s="17">
        <f t="shared" si="174"/>
        <v>57.45</v>
      </c>
      <c r="S1119" s="17">
        <f t="shared" si="175"/>
        <v>38.25</v>
      </c>
      <c r="T1119" s="17">
        <f t="shared" si="176"/>
        <v>37.35</v>
      </c>
      <c r="U1119" s="17">
        <f t="shared" si="177"/>
        <v>45.75</v>
      </c>
      <c r="V1119" s="16">
        <f t="shared" si="178"/>
        <v>44.35</v>
      </c>
      <c r="W1119" s="16">
        <f t="shared" si="179"/>
        <v>44.7</v>
      </c>
    </row>
    <row r="1120" spans="1:23" ht="13.5" x14ac:dyDescent="0.25">
      <c r="A1120" s="3">
        <v>43641</v>
      </c>
      <c r="B1120" s="2">
        <v>4.6805000000000003</v>
      </c>
      <c r="C1120" s="2">
        <v>33.971075403580571</v>
      </c>
      <c r="D1120" s="2">
        <v>1.6832423496262905E-2</v>
      </c>
      <c r="E1120" s="2">
        <v>4.7228563497444351E-2</v>
      </c>
      <c r="F1120" s="2">
        <v>4.6805000000000003</v>
      </c>
      <c r="G1120" s="2">
        <v>4.6855600000000006</v>
      </c>
      <c r="H1120" s="2">
        <v>4.7092599999999987</v>
      </c>
      <c r="I1120" s="2">
        <v>4.7626759999999972</v>
      </c>
      <c r="J1120" s="13">
        <v>4.814694000000002</v>
      </c>
      <c r="K1120" s="13" t="s">
        <v>54</v>
      </c>
      <c r="L1120" s="13" t="s">
        <v>54</v>
      </c>
      <c r="M1120" s="13" t="s">
        <v>54</v>
      </c>
      <c r="N1120" s="16">
        <f t="shared" si="170"/>
        <v>50</v>
      </c>
      <c r="O1120" s="16">
        <f t="shared" si="171"/>
        <v>100</v>
      </c>
      <c r="P1120" s="16">
        <f t="shared" si="172"/>
        <v>0</v>
      </c>
      <c r="Q1120" s="16">
        <f t="shared" si="173"/>
        <v>33</v>
      </c>
      <c r="R1120" s="17">
        <f t="shared" si="174"/>
        <v>57.45</v>
      </c>
      <c r="S1120" s="17">
        <f t="shared" si="175"/>
        <v>38.25</v>
      </c>
      <c r="T1120" s="17">
        <f t="shared" si="176"/>
        <v>37.35</v>
      </c>
      <c r="U1120" s="17">
        <f t="shared" si="177"/>
        <v>45.75</v>
      </c>
      <c r="V1120" s="16">
        <f t="shared" si="178"/>
        <v>44.35</v>
      </c>
      <c r="W1120" s="16">
        <f t="shared" si="179"/>
        <v>44.7</v>
      </c>
    </row>
    <row r="1121" spans="1:23" ht="13.5" x14ac:dyDescent="0.25">
      <c r="A1121" s="3">
        <v>43642</v>
      </c>
      <c r="B1121" s="2">
        <v>4.6805000000000003</v>
      </c>
      <c r="C1121" s="2">
        <v>33.971075403580571</v>
      </c>
      <c r="D1121" s="2">
        <v>1.1417764457404722E-2</v>
      </c>
      <c r="E1121" s="2">
        <v>5.0095692902450431E-2</v>
      </c>
      <c r="F1121" s="2">
        <v>4.6805000000000003</v>
      </c>
      <c r="G1121" s="2">
        <v>4.6855600000000006</v>
      </c>
      <c r="H1121" s="2">
        <v>4.7060999999999984</v>
      </c>
      <c r="I1121" s="2">
        <v>4.7598039999999973</v>
      </c>
      <c r="J1121" s="13">
        <v>4.8120785000000019</v>
      </c>
      <c r="K1121" s="13" t="s">
        <v>54</v>
      </c>
      <c r="L1121" s="13" t="s">
        <v>54</v>
      </c>
      <c r="M1121" s="13" t="s">
        <v>54</v>
      </c>
      <c r="N1121" s="16">
        <f t="shared" si="170"/>
        <v>50</v>
      </c>
      <c r="O1121" s="16">
        <f t="shared" si="171"/>
        <v>100</v>
      </c>
      <c r="P1121" s="16">
        <f t="shared" si="172"/>
        <v>0</v>
      </c>
      <c r="Q1121" s="16">
        <f t="shared" si="173"/>
        <v>33</v>
      </c>
      <c r="R1121" s="17">
        <f t="shared" si="174"/>
        <v>57.45</v>
      </c>
      <c r="S1121" s="17">
        <f t="shared" si="175"/>
        <v>38.25</v>
      </c>
      <c r="T1121" s="17">
        <f t="shared" si="176"/>
        <v>37.35</v>
      </c>
      <c r="U1121" s="17">
        <f t="shared" si="177"/>
        <v>45.75</v>
      </c>
      <c r="V1121" s="16">
        <f t="shared" si="178"/>
        <v>44.35</v>
      </c>
      <c r="W1121" s="16">
        <f t="shared" si="179"/>
        <v>44.7</v>
      </c>
    </row>
    <row r="1122" spans="1:23" ht="13.5" x14ac:dyDescent="0.25">
      <c r="A1122" s="3">
        <v>43643</v>
      </c>
      <c r="B1122" s="2">
        <v>4.6805000000000003</v>
      </c>
      <c r="C1122" s="2">
        <v>33.971075403580571</v>
      </c>
      <c r="D1122" s="2">
        <v>1.0937700943115303E-2</v>
      </c>
      <c r="E1122" s="2">
        <v>4.9921153048800015E-2</v>
      </c>
      <c r="F1122" s="2">
        <v>4.6805000000000003</v>
      </c>
      <c r="G1122" s="2">
        <v>4.6830300000000014</v>
      </c>
      <c r="H1122" s="2">
        <v>4.7029399999999981</v>
      </c>
      <c r="I1122" s="2">
        <v>4.7569319999999973</v>
      </c>
      <c r="J1122" s="13">
        <v>4.809769000000002</v>
      </c>
      <c r="K1122" s="13" t="s">
        <v>54</v>
      </c>
      <c r="L1122" s="13" t="s">
        <v>54</v>
      </c>
      <c r="M1122" s="13" t="s">
        <v>54</v>
      </c>
      <c r="N1122" s="16">
        <f t="shared" si="170"/>
        <v>50</v>
      </c>
      <c r="O1122" s="16">
        <f t="shared" si="171"/>
        <v>100</v>
      </c>
      <c r="P1122" s="16">
        <f t="shared" si="172"/>
        <v>0</v>
      </c>
      <c r="Q1122" s="16">
        <f t="shared" si="173"/>
        <v>33</v>
      </c>
      <c r="R1122" s="17">
        <f t="shared" si="174"/>
        <v>57.45</v>
      </c>
      <c r="S1122" s="17">
        <f t="shared" si="175"/>
        <v>38.25</v>
      </c>
      <c r="T1122" s="17">
        <f t="shared" si="176"/>
        <v>37.35</v>
      </c>
      <c r="U1122" s="17">
        <f t="shared" si="177"/>
        <v>45.75</v>
      </c>
      <c r="V1122" s="16">
        <f t="shared" si="178"/>
        <v>44.35</v>
      </c>
      <c r="W1122" s="16">
        <f t="shared" si="179"/>
        <v>44.7</v>
      </c>
    </row>
    <row r="1123" spans="1:23" ht="13.5" x14ac:dyDescent="0.25">
      <c r="A1123" s="3">
        <v>43644</v>
      </c>
      <c r="B1123" s="2">
        <v>4.6805000000000003</v>
      </c>
      <c r="C1123" s="2">
        <v>33.971075403580585</v>
      </c>
      <c r="D1123" s="2">
        <v>1.0725255728864624E-2</v>
      </c>
      <c r="E1123" s="2">
        <v>4.6026463263422322E-2</v>
      </c>
      <c r="F1123" s="2">
        <v>4.6805000000000003</v>
      </c>
      <c r="G1123" s="2">
        <v>4.6805000000000012</v>
      </c>
      <c r="H1123" s="2">
        <v>4.6997799999999987</v>
      </c>
      <c r="I1123" s="2">
        <v>4.7540599999999982</v>
      </c>
      <c r="J1123" s="13">
        <v>4.8086840000000022</v>
      </c>
      <c r="K1123" s="13" t="s">
        <v>54</v>
      </c>
      <c r="L1123" s="13" t="s">
        <v>54</v>
      </c>
      <c r="M1123" s="13" t="s">
        <v>54</v>
      </c>
      <c r="N1123" s="16">
        <f t="shared" si="170"/>
        <v>50</v>
      </c>
      <c r="O1123" s="16">
        <f t="shared" si="171"/>
        <v>100</v>
      </c>
      <c r="P1123" s="16">
        <f t="shared" si="172"/>
        <v>0</v>
      </c>
      <c r="Q1123" s="16">
        <f t="shared" si="173"/>
        <v>33</v>
      </c>
      <c r="R1123" s="17">
        <f t="shared" si="174"/>
        <v>57.45</v>
      </c>
      <c r="S1123" s="17">
        <f t="shared" si="175"/>
        <v>38.25</v>
      </c>
      <c r="T1123" s="17">
        <f t="shared" si="176"/>
        <v>37.35</v>
      </c>
      <c r="U1123" s="17">
        <f t="shared" si="177"/>
        <v>45.75</v>
      </c>
      <c r="V1123" s="16">
        <f t="shared" si="178"/>
        <v>44.35</v>
      </c>
      <c r="W1123" s="16">
        <f t="shared" si="179"/>
        <v>44.7</v>
      </c>
    </row>
    <row r="1124" spans="1:23" ht="13.5" x14ac:dyDescent="0.25">
      <c r="A1124" s="3">
        <v>43647</v>
      </c>
      <c r="B1124" s="2">
        <v>4.6805000000000003</v>
      </c>
      <c r="C1124" s="2">
        <v>33.971075403580571</v>
      </c>
      <c r="D1124" s="2">
        <v>6.8325963076834029E-3</v>
      </c>
      <c r="E1124" s="2">
        <v>4.0735785262831496E-2</v>
      </c>
      <c r="F1124" s="2">
        <v>4.6805000000000003</v>
      </c>
      <c r="G1124" s="2">
        <v>4.6805000000000012</v>
      </c>
      <c r="H1124" s="2">
        <v>4.6966199999999976</v>
      </c>
      <c r="I1124" s="2">
        <v>4.7511879999999982</v>
      </c>
      <c r="J1124" s="13">
        <v>4.8068640000000027</v>
      </c>
      <c r="K1124" s="13" t="s">
        <v>54</v>
      </c>
      <c r="L1124" s="13" t="s">
        <v>54</v>
      </c>
      <c r="M1124" s="13" t="s">
        <v>54</v>
      </c>
      <c r="N1124" s="16">
        <f t="shared" si="170"/>
        <v>50</v>
      </c>
      <c r="O1124" s="16">
        <f t="shared" si="171"/>
        <v>100</v>
      </c>
      <c r="P1124" s="16">
        <f t="shared" si="172"/>
        <v>0</v>
      </c>
      <c r="Q1124" s="16">
        <f t="shared" si="173"/>
        <v>33</v>
      </c>
      <c r="R1124" s="17">
        <f t="shared" si="174"/>
        <v>57.45</v>
      </c>
      <c r="S1124" s="17">
        <f t="shared" si="175"/>
        <v>38.25</v>
      </c>
      <c r="T1124" s="17">
        <f t="shared" si="176"/>
        <v>37.35</v>
      </c>
      <c r="U1124" s="17">
        <f t="shared" si="177"/>
        <v>45.75</v>
      </c>
      <c r="V1124" s="16">
        <f t="shared" si="178"/>
        <v>44.35</v>
      </c>
      <c r="W1124" s="16">
        <f t="shared" si="179"/>
        <v>44.7</v>
      </c>
    </row>
    <row r="1125" spans="1:23" ht="13.5" x14ac:dyDescent="0.25">
      <c r="A1125" s="3">
        <v>43648</v>
      </c>
      <c r="B1125" s="2">
        <v>4.6805000000000003</v>
      </c>
      <c r="C1125" s="2">
        <v>33.971075403580571</v>
      </c>
      <c r="D1125" s="2">
        <v>3.7049275724827524E-3</v>
      </c>
      <c r="E1125" s="2">
        <v>3.4653661221368183E-2</v>
      </c>
      <c r="F1125" s="2">
        <v>4.6805000000000003</v>
      </c>
      <c r="G1125" s="2">
        <v>4.6805000000000012</v>
      </c>
      <c r="H1125" s="2">
        <v>4.6934599999999991</v>
      </c>
      <c r="I1125" s="2">
        <v>4.7483159999999982</v>
      </c>
      <c r="J1125" s="13">
        <v>4.8048605000000029</v>
      </c>
      <c r="K1125" s="13" t="s">
        <v>54</v>
      </c>
      <c r="L1125" s="13" t="s">
        <v>54</v>
      </c>
      <c r="M1125" s="13" t="s">
        <v>54</v>
      </c>
      <c r="N1125" s="16">
        <f t="shared" si="170"/>
        <v>50</v>
      </c>
      <c r="O1125" s="16">
        <f t="shared" si="171"/>
        <v>100</v>
      </c>
      <c r="P1125" s="16">
        <f t="shared" si="172"/>
        <v>0</v>
      </c>
      <c r="Q1125" s="16">
        <f t="shared" si="173"/>
        <v>33</v>
      </c>
      <c r="R1125" s="17">
        <f t="shared" si="174"/>
        <v>57.45</v>
      </c>
      <c r="S1125" s="17">
        <f t="shared" si="175"/>
        <v>38.25</v>
      </c>
      <c r="T1125" s="17">
        <f t="shared" si="176"/>
        <v>37.35</v>
      </c>
      <c r="U1125" s="17">
        <f t="shared" si="177"/>
        <v>45.75</v>
      </c>
      <c r="V1125" s="16">
        <f t="shared" si="178"/>
        <v>44.35</v>
      </c>
      <c r="W1125" s="16">
        <f t="shared" si="179"/>
        <v>44.7</v>
      </c>
    </row>
    <row r="1126" spans="1:23" ht="13.5" x14ac:dyDescent="0.25">
      <c r="A1126" s="3">
        <v>43649</v>
      </c>
      <c r="B1126" s="2">
        <v>4.6551999999999998</v>
      </c>
      <c r="C1126" s="2">
        <v>25.744958345664443</v>
      </c>
      <c r="D1126" s="2">
        <v>3.0863275369554799E-3</v>
      </c>
      <c r="E1126" s="2">
        <v>2.7629742377608076E-2</v>
      </c>
      <c r="F1126" s="2">
        <v>4.67544</v>
      </c>
      <c r="G1126" s="2">
        <v>4.6779700000000011</v>
      </c>
      <c r="H1126" s="2">
        <v>4.6890349999999987</v>
      </c>
      <c r="I1126" s="2">
        <v>4.7449379999999994</v>
      </c>
      <c r="J1126" s="13">
        <v>4.8027305000000027</v>
      </c>
      <c r="K1126" s="13" t="s">
        <v>55</v>
      </c>
      <c r="L1126" s="13" t="s">
        <v>50</v>
      </c>
      <c r="M1126" s="13" t="s">
        <v>47</v>
      </c>
      <c r="N1126" s="16">
        <f t="shared" si="170"/>
        <v>50</v>
      </c>
      <c r="O1126" s="16">
        <f t="shared" si="171"/>
        <v>100</v>
      </c>
      <c r="P1126" s="16">
        <f t="shared" si="172"/>
        <v>0</v>
      </c>
      <c r="Q1126" s="16">
        <f t="shared" si="173"/>
        <v>33</v>
      </c>
      <c r="R1126" s="17">
        <f t="shared" si="174"/>
        <v>57.45</v>
      </c>
      <c r="S1126" s="17">
        <f t="shared" si="175"/>
        <v>38.25</v>
      </c>
      <c r="T1126" s="17">
        <f t="shared" si="176"/>
        <v>37.35</v>
      </c>
      <c r="U1126" s="17">
        <f t="shared" si="177"/>
        <v>45.75</v>
      </c>
      <c r="V1126" s="16">
        <f t="shared" si="178"/>
        <v>44.35</v>
      </c>
      <c r="W1126" s="16">
        <f t="shared" si="179"/>
        <v>44.7</v>
      </c>
    </row>
    <row r="1127" spans="1:23" ht="13.5" x14ac:dyDescent="0.25">
      <c r="A1127" s="3">
        <v>43650</v>
      </c>
      <c r="B1127" s="2">
        <v>4.6551999999999998</v>
      </c>
      <c r="C1127" s="2">
        <v>25.744958345664443</v>
      </c>
      <c r="D1127" s="2">
        <v>2.8548166539987818E-3</v>
      </c>
      <c r="E1127" s="2">
        <v>2.2988334805408701E-2</v>
      </c>
      <c r="F1127" s="2">
        <v>4.6703799999999998</v>
      </c>
      <c r="G1127" s="2">
        <v>4.6754400000000009</v>
      </c>
      <c r="H1127" s="2">
        <v>4.6846099999999993</v>
      </c>
      <c r="I1127" s="2">
        <v>4.7415599999999998</v>
      </c>
      <c r="J1127" s="13">
        <v>4.8006310000000028</v>
      </c>
      <c r="K1127" s="13" t="s">
        <v>55</v>
      </c>
      <c r="L1127" s="13" t="s">
        <v>50</v>
      </c>
      <c r="M1127" s="13" t="s">
        <v>47</v>
      </c>
      <c r="N1127" s="16">
        <f t="shared" si="170"/>
        <v>50</v>
      </c>
      <c r="O1127" s="16">
        <f t="shared" si="171"/>
        <v>100</v>
      </c>
      <c r="P1127" s="16">
        <f t="shared" si="172"/>
        <v>0</v>
      </c>
      <c r="Q1127" s="16">
        <f t="shared" si="173"/>
        <v>33</v>
      </c>
      <c r="R1127" s="17">
        <f t="shared" si="174"/>
        <v>57.45</v>
      </c>
      <c r="S1127" s="17">
        <f t="shared" si="175"/>
        <v>38.25</v>
      </c>
      <c r="T1127" s="17">
        <f t="shared" si="176"/>
        <v>37.35</v>
      </c>
      <c r="U1127" s="17">
        <f t="shared" si="177"/>
        <v>45.75</v>
      </c>
      <c r="V1127" s="16">
        <f t="shared" si="178"/>
        <v>44.35</v>
      </c>
      <c r="W1127" s="16">
        <f t="shared" si="179"/>
        <v>44.7</v>
      </c>
    </row>
    <row r="1128" spans="1:23" ht="13.5" x14ac:dyDescent="0.25">
      <c r="A1128" s="3">
        <v>43651</v>
      </c>
      <c r="B1128" s="2">
        <v>4.6551999999999998</v>
      </c>
      <c r="C1128" s="2">
        <v>25.744958345664443</v>
      </c>
      <c r="D1128" s="2">
        <v>2.9292190487870684E-3</v>
      </c>
      <c r="E1128" s="2">
        <v>2.015445917402851E-2</v>
      </c>
      <c r="F1128" s="2">
        <v>4.6653200000000004</v>
      </c>
      <c r="G1128" s="2">
        <v>4.6729100000000008</v>
      </c>
      <c r="H1128" s="2">
        <v>4.6808149999999991</v>
      </c>
      <c r="I1128" s="2">
        <v>4.7381820000000001</v>
      </c>
      <c r="J1128" s="13">
        <v>4.7987765000000024</v>
      </c>
      <c r="K1128" s="13" t="s">
        <v>55</v>
      </c>
      <c r="L1128" s="13" t="s">
        <v>50</v>
      </c>
      <c r="M1128" s="13" t="s">
        <v>47</v>
      </c>
      <c r="N1128" s="16">
        <f t="shared" si="170"/>
        <v>50</v>
      </c>
      <c r="O1128" s="16">
        <f t="shared" si="171"/>
        <v>100</v>
      </c>
      <c r="P1128" s="16">
        <f t="shared" si="172"/>
        <v>0</v>
      </c>
      <c r="Q1128" s="16">
        <f t="shared" si="173"/>
        <v>33</v>
      </c>
      <c r="R1128" s="17">
        <f t="shared" si="174"/>
        <v>57.45</v>
      </c>
      <c r="S1128" s="17">
        <f t="shared" si="175"/>
        <v>38.25</v>
      </c>
      <c r="T1128" s="17">
        <f t="shared" si="176"/>
        <v>37.35</v>
      </c>
      <c r="U1128" s="17">
        <f t="shared" si="177"/>
        <v>45.75</v>
      </c>
      <c r="V1128" s="16">
        <f t="shared" si="178"/>
        <v>44.35</v>
      </c>
      <c r="W1128" s="16">
        <f t="shared" si="179"/>
        <v>44.7</v>
      </c>
    </row>
    <row r="1129" spans="1:23" ht="13.5" x14ac:dyDescent="0.25">
      <c r="A1129" s="3">
        <v>43654</v>
      </c>
      <c r="B1129" s="2">
        <v>4.6551999999999998</v>
      </c>
      <c r="C1129" s="2">
        <v>25.744958345664443</v>
      </c>
      <c r="D1129" s="2">
        <v>3.242449197995434E-3</v>
      </c>
      <c r="E1129" s="2">
        <v>1.8772426195805932E-2</v>
      </c>
      <c r="F1129" s="2">
        <v>4.6602600000000001</v>
      </c>
      <c r="G1129" s="2">
        <v>4.6703800000000006</v>
      </c>
      <c r="H1129" s="2">
        <v>4.6770199999999988</v>
      </c>
      <c r="I1129" s="2">
        <v>4.7357839999999998</v>
      </c>
      <c r="J1129" s="13">
        <v>4.7967995000000023</v>
      </c>
      <c r="K1129" s="13" t="s">
        <v>55</v>
      </c>
      <c r="L1129" s="13" t="s">
        <v>50</v>
      </c>
      <c r="M1129" s="13" t="s">
        <v>47</v>
      </c>
      <c r="N1129" s="16">
        <f t="shared" si="170"/>
        <v>50</v>
      </c>
      <c r="O1129" s="16">
        <f t="shared" si="171"/>
        <v>100</v>
      </c>
      <c r="P1129" s="16">
        <f t="shared" si="172"/>
        <v>0</v>
      </c>
      <c r="Q1129" s="16">
        <f t="shared" si="173"/>
        <v>33</v>
      </c>
      <c r="R1129" s="17">
        <f t="shared" si="174"/>
        <v>57.45</v>
      </c>
      <c r="S1129" s="17">
        <f t="shared" si="175"/>
        <v>38.25</v>
      </c>
      <c r="T1129" s="17">
        <f t="shared" si="176"/>
        <v>37.35</v>
      </c>
      <c r="U1129" s="17">
        <f t="shared" si="177"/>
        <v>45.75</v>
      </c>
      <c r="V1129" s="16">
        <f t="shared" si="178"/>
        <v>44.35</v>
      </c>
      <c r="W1129" s="16">
        <f t="shared" si="179"/>
        <v>44.7</v>
      </c>
    </row>
    <row r="1130" spans="1:23" ht="13.5" x14ac:dyDescent="0.25">
      <c r="A1130" s="3">
        <v>43655</v>
      </c>
      <c r="B1130" s="2">
        <v>4.6615000000000002</v>
      </c>
      <c r="C1130" s="2">
        <v>31.315567232527087</v>
      </c>
      <c r="D1130" s="2">
        <v>3.2725588681952189E-3</v>
      </c>
      <c r="E1130" s="2">
        <v>1.8243204754726915E-2</v>
      </c>
      <c r="F1130" s="2">
        <v>4.65646</v>
      </c>
      <c r="G1130" s="2">
        <v>4.6684800000000006</v>
      </c>
      <c r="H1130" s="2">
        <v>4.6770199999999997</v>
      </c>
      <c r="I1130" s="2">
        <v>4.732532</v>
      </c>
      <c r="J1130" s="13">
        <v>4.7950070000000018</v>
      </c>
      <c r="K1130" s="13" t="s">
        <v>55</v>
      </c>
      <c r="L1130" s="13" t="s">
        <v>50</v>
      </c>
      <c r="M1130" s="13" t="s">
        <v>47</v>
      </c>
      <c r="N1130" s="16">
        <f t="shared" si="170"/>
        <v>50</v>
      </c>
      <c r="O1130" s="16">
        <f t="shared" si="171"/>
        <v>100</v>
      </c>
      <c r="P1130" s="16">
        <f t="shared" si="172"/>
        <v>0</v>
      </c>
      <c r="Q1130" s="16">
        <f t="shared" si="173"/>
        <v>33</v>
      </c>
      <c r="R1130" s="17">
        <f t="shared" si="174"/>
        <v>57.45</v>
      </c>
      <c r="S1130" s="17">
        <f t="shared" si="175"/>
        <v>38.25</v>
      </c>
      <c r="T1130" s="17">
        <f t="shared" si="176"/>
        <v>37.35</v>
      </c>
      <c r="U1130" s="17">
        <f t="shared" si="177"/>
        <v>45.75</v>
      </c>
      <c r="V1130" s="16">
        <f t="shared" si="178"/>
        <v>44.35</v>
      </c>
      <c r="W1130" s="16">
        <f t="shared" si="179"/>
        <v>44.7</v>
      </c>
    </row>
    <row r="1131" spans="1:23" ht="13.5" x14ac:dyDescent="0.25">
      <c r="A1131" s="3">
        <v>43656</v>
      </c>
      <c r="B1131" s="2">
        <v>4.6615000000000002</v>
      </c>
      <c r="C1131" s="2">
        <v>31.315567232527087</v>
      </c>
      <c r="D1131" s="2">
        <v>3.4753791640129705E-3</v>
      </c>
      <c r="E1131" s="2">
        <v>1.9035583452917455E-2</v>
      </c>
      <c r="F1131" s="2">
        <v>4.6577199999999994</v>
      </c>
      <c r="G1131" s="2">
        <v>4.6665800000000006</v>
      </c>
      <c r="H1131" s="2">
        <v>4.6760700000000002</v>
      </c>
      <c r="I1131" s="2">
        <v>4.7292800000000002</v>
      </c>
      <c r="J1131" s="13">
        <v>4.7930615000000021</v>
      </c>
      <c r="K1131" s="13" t="s">
        <v>51</v>
      </c>
      <c r="L1131" s="13" t="s">
        <v>48</v>
      </c>
      <c r="M1131" s="13" t="s">
        <v>52</v>
      </c>
      <c r="N1131" s="16">
        <f t="shared" si="170"/>
        <v>50</v>
      </c>
      <c r="O1131" s="16">
        <f t="shared" si="171"/>
        <v>100</v>
      </c>
      <c r="P1131" s="16">
        <f t="shared" si="172"/>
        <v>0</v>
      </c>
      <c r="Q1131" s="16">
        <f t="shared" si="173"/>
        <v>67</v>
      </c>
      <c r="R1131" s="17">
        <f t="shared" si="174"/>
        <v>62.55</v>
      </c>
      <c r="S1131" s="17">
        <f t="shared" si="175"/>
        <v>46.75</v>
      </c>
      <c r="T1131" s="17">
        <f t="shared" si="176"/>
        <v>52.650000000000006</v>
      </c>
      <c r="U1131" s="17">
        <f t="shared" si="177"/>
        <v>54.25</v>
      </c>
      <c r="V1131" s="16">
        <f t="shared" si="178"/>
        <v>53.983333333333327</v>
      </c>
      <c r="W1131" s="16">
        <f t="shared" si="179"/>
        <v>54.05</v>
      </c>
    </row>
    <row r="1132" spans="1:23" ht="13.5" x14ac:dyDescent="0.25">
      <c r="A1132" s="3">
        <v>43657</v>
      </c>
      <c r="B1132" s="2">
        <v>4.6615000000000002</v>
      </c>
      <c r="C1132" s="2">
        <v>31.315567232527087</v>
      </c>
      <c r="D1132" s="2">
        <v>3.8112027101488977E-3</v>
      </c>
      <c r="E1132" s="2">
        <v>2.0830992908459231E-2</v>
      </c>
      <c r="F1132" s="2">
        <v>4.6589800000000006</v>
      </c>
      <c r="G1132" s="2">
        <v>4.6646800000000015</v>
      </c>
      <c r="H1132" s="2">
        <v>4.6738550000000005</v>
      </c>
      <c r="I1132" s="2">
        <v>4.7270080000000005</v>
      </c>
      <c r="J1132" s="13">
        <v>4.7915750000000026</v>
      </c>
      <c r="K1132" s="13" t="s">
        <v>51</v>
      </c>
      <c r="L1132" s="13" t="s">
        <v>48</v>
      </c>
      <c r="M1132" s="13" t="s">
        <v>52</v>
      </c>
      <c r="N1132" s="16">
        <f t="shared" si="170"/>
        <v>50</v>
      </c>
      <c r="O1132" s="16">
        <f t="shared" si="171"/>
        <v>100</v>
      </c>
      <c r="P1132" s="16">
        <f t="shared" si="172"/>
        <v>0</v>
      </c>
      <c r="Q1132" s="16">
        <f t="shared" si="173"/>
        <v>67</v>
      </c>
      <c r="R1132" s="17">
        <f t="shared" si="174"/>
        <v>62.55</v>
      </c>
      <c r="S1132" s="17">
        <f t="shared" si="175"/>
        <v>46.75</v>
      </c>
      <c r="T1132" s="17">
        <f t="shared" si="176"/>
        <v>52.650000000000006</v>
      </c>
      <c r="U1132" s="17">
        <f t="shared" si="177"/>
        <v>54.25</v>
      </c>
      <c r="V1132" s="16">
        <f t="shared" si="178"/>
        <v>53.983333333333327</v>
      </c>
      <c r="W1132" s="16">
        <f t="shared" si="179"/>
        <v>54.05</v>
      </c>
    </row>
    <row r="1133" spans="1:23" ht="13.5" x14ac:dyDescent="0.25">
      <c r="A1133" s="3">
        <v>43658</v>
      </c>
      <c r="B1133" s="2">
        <v>4.6615000000000002</v>
      </c>
      <c r="C1133" s="2">
        <v>31.315567232527087</v>
      </c>
      <c r="D1133" s="2">
        <v>4.2474040330748863E-3</v>
      </c>
      <c r="E1133" s="2">
        <v>2.4584027544367157E-2</v>
      </c>
      <c r="F1133" s="2">
        <v>4.6602399999999999</v>
      </c>
      <c r="G1133" s="2">
        <v>4.6627800000000006</v>
      </c>
      <c r="H1133" s="2">
        <v>4.6716400000000009</v>
      </c>
      <c r="I1133" s="2">
        <v>4.724736</v>
      </c>
      <c r="J1133" s="13">
        <v>4.7900885000000031</v>
      </c>
      <c r="K1133" s="13" t="s">
        <v>51</v>
      </c>
      <c r="L1133" s="13" t="s">
        <v>48</v>
      </c>
      <c r="M1133" s="13" t="s">
        <v>52</v>
      </c>
      <c r="N1133" s="16">
        <f t="shared" si="170"/>
        <v>50</v>
      </c>
      <c r="O1133" s="16">
        <f t="shared" si="171"/>
        <v>100</v>
      </c>
      <c r="P1133" s="16">
        <f t="shared" si="172"/>
        <v>0</v>
      </c>
      <c r="Q1133" s="16">
        <f t="shared" si="173"/>
        <v>67</v>
      </c>
      <c r="R1133" s="17">
        <f t="shared" si="174"/>
        <v>62.55</v>
      </c>
      <c r="S1133" s="17">
        <f t="shared" si="175"/>
        <v>46.75</v>
      </c>
      <c r="T1133" s="17">
        <f t="shared" si="176"/>
        <v>52.650000000000006</v>
      </c>
      <c r="U1133" s="17">
        <f t="shared" si="177"/>
        <v>54.25</v>
      </c>
      <c r="V1133" s="16">
        <f t="shared" si="178"/>
        <v>53.983333333333327</v>
      </c>
      <c r="W1133" s="16">
        <f t="shared" si="179"/>
        <v>54.05</v>
      </c>
    </row>
    <row r="1134" spans="1:23" ht="13.5" x14ac:dyDescent="0.25">
      <c r="A1134" s="3">
        <v>43661</v>
      </c>
      <c r="B1134" s="2">
        <v>4.6931000000000003</v>
      </c>
      <c r="C1134" s="2">
        <v>54.396740221279877</v>
      </c>
      <c r="D1134" s="2">
        <v>2.4165372173259314E-3</v>
      </c>
      <c r="E1134" s="2">
        <v>2.8785251582965712E-2</v>
      </c>
      <c r="F1134" s="2">
        <v>4.6678200000000007</v>
      </c>
      <c r="G1134" s="2">
        <v>4.6640400000000017</v>
      </c>
      <c r="H1134" s="2">
        <v>4.672270000000001</v>
      </c>
      <c r="I1134" s="2">
        <v>4.7230959999999991</v>
      </c>
      <c r="J1134" s="13">
        <v>4.7887600000000035</v>
      </c>
      <c r="K1134" s="13" t="s">
        <v>51</v>
      </c>
      <c r="L1134" s="13" t="s">
        <v>48</v>
      </c>
      <c r="M1134" s="13" t="s">
        <v>52</v>
      </c>
      <c r="N1134" s="16">
        <f t="shared" si="170"/>
        <v>50</v>
      </c>
      <c r="O1134" s="16">
        <f t="shared" si="171"/>
        <v>100</v>
      </c>
      <c r="P1134" s="16">
        <f t="shared" si="172"/>
        <v>0</v>
      </c>
      <c r="Q1134" s="16">
        <f t="shared" si="173"/>
        <v>67</v>
      </c>
      <c r="R1134" s="17">
        <f t="shared" si="174"/>
        <v>62.55</v>
      </c>
      <c r="S1134" s="17">
        <f t="shared" si="175"/>
        <v>46.75</v>
      </c>
      <c r="T1134" s="17">
        <f t="shared" si="176"/>
        <v>52.650000000000006</v>
      </c>
      <c r="U1134" s="17">
        <f t="shared" si="177"/>
        <v>54.25</v>
      </c>
      <c r="V1134" s="16">
        <f t="shared" si="178"/>
        <v>53.983333333333327</v>
      </c>
      <c r="W1134" s="16">
        <f t="shared" si="179"/>
        <v>54.05</v>
      </c>
    </row>
    <row r="1135" spans="1:23" ht="13.5" x14ac:dyDescent="0.25">
      <c r="A1135" s="3">
        <v>43662</v>
      </c>
      <c r="B1135" s="2">
        <v>4.6805000000000003</v>
      </c>
      <c r="C1135" s="2">
        <v>47.537113088343759</v>
      </c>
      <c r="D1135" s="2">
        <v>1.7443021084933008E-3</v>
      </c>
      <c r="E1135" s="2">
        <v>3.3197845835283138E-2</v>
      </c>
      <c r="F1135" s="2">
        <v>4.6716199999999999</v>
      </c>
      <c r="G1135" s="2">
        <v>4.6640400000000009</v>
      </c>
      <c r="H1135" s="2">
        <v>4.672270000000001</v>
      </c>
      <c r="I1135" s="2">
        <v>4.7212039999999993</v>
      </c>
      <c r="J1135" s="13">
        <v>4.787368500000003</v>
      </c>
      <c r="K1135" s="13" t="s">
        <v>51</v>
      </c>
      <c r="L1135" s="13" t="s">
        <v>48</v>
      </c>
      <c r="M1135" s="13" t="s">
        <v>52</v>
      </c>
      <c r="N1135" s="16">
        <f t="shared" si="170"/>
        <v>50</v>
      </c>
      <c r="O1135" s="16">
        <f t="shared" si="171"/>
        <v>100</v>
      </c>
      <c r="P1135" s="16">
        <f t="shared" si="172"/>
        <v>0</v>
      </c>
      <c r="Q1135" s="16">
        <f t="shared" si="173"/>
        <v>67</v>
      </c>
      <c r="R1135" s="17">
        <f t="shared" si="174"/>
        <v>62.55</v>
      </c>
      <c r="S1135" s="17">
        <f t="shared" si="175"/>
        <v>46.75</v>
      </c>
      <c r="T1135" s="17">
        <f t="shared" si="176"/>
        <v>52.650000000000006</v>
      </c>
      <c r="U1135" s="17">
        <f t="shared" si="177"/>
        <v>54.25</v>
      </c>
      <c r="V1135" s="16">
        <f t="shared" si="178"/>
        <v>53.983333333333327</v>
      </c>
      <c r="W1135" s="16">
        <f t="shared" si="179"/>
        <v>54.05</v>
      </c>
    </row>
    <row r="1136" spans="1:23" ht="13.5" x14ac:dyDescent="0.25">
      <c r="A1136" s="3">
        <v>43663</v>
      </c>
      <c r="B1136" s="2">
        <v>4.7121000000000004</v>
      </c>
      <c r="C1136" s="2">
        <v>60.865753046915948</v>
      </c>
      <c r="D1136" s="2">
        <v>-5.0353043398345676E-3</v>
      </c>
      <c r="E1136" s="2">
        <v>3.8120387199017239E-2</v>
      </c>
      <c r="F1136" s="2">
        <v>4.6817400000000005</v>
      </c>
      <c r="G1136" s="2">
        <v>4.6697299999999995</v>
      </c>
      <c r="H1136" s="2">
        <v>4.6738500000000016</v>
      </c>
      <c r="I1136" s="2">
        <v>4.719943999999999</v>
      </c>
      <c r="J1136" s="13">
        <v>4.7862575000000032</v>
      </c>
      <c r="K1136" s="13" t="s">
        <v>51</v>
      </c>
      <c r="L1136" s="13" t="s">
        <v>48</v>
      </c>
      <c r="M1136" s="13" t="s">
        <v>52</v>
      </c>
      <c r="N1136" s="16">
        <f t="shared" si="170"/>
        <v>50</v>
      </c>
      <c r="O1136" s="16">
        <f t="shared" si="171"/>
        <v>100</v>
      </c>
      <c r="P1136" s="16">
        <f t="shared" si="172"/>
        <v>0</v>
      </c>
      <c r="Q1136" s="16">
        <f t="shared" si="173"/>
        <v>67</v>
      </c>
      <c r="R1136" s="17">
        <f t="shared" si="174"/>
        <v>62.55</v>
      </c>
      <c r="S1136" s="17">
        <f t="shared" si="175"/>
        <v>46.75</v>
      </c>
      <c r="T1136" s="17">
        <f t="shared" si="176"/>
        <v>52.650000000000006</v>
      </c>
      <c r="U1136" s="17">
        <f t="shared" si="177"/>
        <v>54.25</v>
      </c>
      <c r="V1136" s="16">
        <f t="shared" si="178"/>
        <v>53.983333333333327</v>
      </c>
      <c r="W1136" s="16">
        <f t="shared" si="179"/>
        <v>54.05</v>
      </c>
    </row>
    <row r="1137" spans="1:23" ht="13.5" x14ac:dyDescent="0.25">
      <c r="A1137" s="3">
        <v>43664</v>
      </c>
      <c r="B1137" s="2">
        <v>4.7310999999999996</v>
      </c>
      <c r="C1137" s="2">
        <v>66.394155672215362</v>
      </c>
      <c r="D1137" s="2">
        <v>-1.2345419883796005E-2</v>
      </c>
      <c r="E1137" s="2">
        <v>3.7465940795400256E-2</v>
      </c>
      <c r="F1137" s="2">
        <v>4.6956600000000011</v>
      </c>
      <c r="G1137" s="2">
        <v>4.6773199999999999</v>
      </c>
      <c r="H1137" s="2">
        <v>4.6763800000000009</v>
      </c>
      <c r="I1137" s="2">
        <v>4.7171619999999983</v>
      </c>
      <c r="J1137" s="13">
        <v>4.785272500000004</v>
      </c>
      <c r="K1137" s="13" t="s">
        <v>51</v>
      </c>
      <c r="L1137" s="13" t="s">
        <v>48</v>
      </c>
      <c r="M1137" s="13" t="s">
        <v>52</v>
      </c>
      <c r="N1137" s="16">
        <f t="shared" si="170"/>
        <v>50</v>
      </c>
      <c r="O1137" s="16">
        <f t="shared" si="171"/>
        <v>100</v>
      </c>
      <c r="P1137" s="16">
        <f t="shared" si="172"/>
        <v>0</v>
      </c>
      <c r="Q1137" s="16">
        <f t="shared" si="173"/>
        <v>67</v>
      </c>
      <c r="R1137" s="17">
        <f t="shared" si="174"/>
        <v>62.55</v>
      </c>
      <c r="S1137" s="17">
        <f t="shared" si="175"/>
        <v>46.75</v>
      </c>
      <c r="T1137" s="17">
        <f t="shared" si="176"/>
        <v>52.650000000000006</v>
      </c>
      <c r="U1137" s="17">
        <f t="shared" si="177"/>
        <v>54.25</v>
      </c>
      <c r="V1137" s="16">
        <f t="shared" si="178"/>
        <v>53.983333333333327</v>
      </c>
      <c r="W1137" s="16">
        <f t="shared" si="179"/>
        <v>54.05</v>
      </c>
    </row>
    <row r="1138" spans="1:23" ht="13.5" x14ac:dyDescent="0.25">
      <c r="A1138" s="3">
        <v>43665</v>
      </c>
      <c r="B1138" s="2">
        <v>4.6993999999999998</v>
      </c>
      <c r="C1138" s="2">
        <v>52.953321218876013</v>
      </c>
      <c r="D1138" s="2">
        <v>-1.6448838958024403E-2</v>
      </c>
      <c r="E1138" s="2">
        <v>3.420936263216235E-2</v>
      </c>
      <c r="F1138" s="2">
        <v>4.7032400000000001</v>
      </c>
      <c r="G1138" s="2">
        <v>4.6817399999999996</v>
      </c>
      <c r="H1138" s="2">
        <v>4.6773250000000015</v>
      </c>
      <c r="I1138" s="2">
        <v>4.7137459999999978</v>
      </c>
      <c r="J1138" s="13">
        <v>4.7841595000000039</v>
      </c>
      <c r="K1138" s="13" t="s">
        <v>51</v>
      </c>
      <c r="L1138" s="13" t="s">
        <v>48</v>
      </c>
      <c r="M1138" s="13" t="s">
        <v>52</v>
      </c>
      <c r="N1138" s="16">
        <f t="shared" si="170"/>
        <v>50</v>
      </c>
      <c r="O1138" s="16">
        <f t="shared" si="171"/>
        <v>100</v>
      </c>
      <c r="P1138" s="16">
        <f t="shared" si="172"/>
        <v>0</v>
      </c>
      <c r="Q1138" s="16">
        <f t="shared" si="173"/>
        <v>67</v>
      </c>
      <c r="R1138" s="17">
        <f t="shared" si="174"/>
        <v>62.55</v>
      </c>
      <c r="S1138" s="17">
        <f t="shared" si="175"/>
        <v>46.75</v>
      </c>
      <c r="T1138" s="17">
        <f t="shared" si="176"/>
        <v>52.650000000000006</v>
      </c>
      <c r="U1138" s="17">
        <f t="shared" si="177"/>
        <v>54.25</v>
      </c>
      <c r="V1138" s="16">
        <f t="shared" si="178"/>
        <v>53.983333333333327</v>
      </c>
      <c r="W1138" s="16">
        <f t="shared" si="179"/>
        <v>54.05</v>
      </c>
    </row>
    <row r="1139" spans="1:23" ht="13.5" x14ac:dyDescent="0.25">
      <c r="A1139" s="3">
        <v>43668</v>
      </c>
      <c r="B1139" s="2">
        <v>4.6931000000000003</v>
      </c>
      <c r="C1139" s="2">
        <v>50.754271984149028</v>
      </c>
      <c r="D1139" s="2">
        <v>-1.9513354312956643E-2</v>
      </c>
      <c r="E1139" s="2">
        <v>2.9032113702489065E-2</v>
      </c>
      <c r="F1139" s="2">
        <v>4.7032400000000001</v>
      </c>
      <c r="G1139" s="2">
        <v>4.68553</v>
      </c>
      <c r="H1139" s="2">
        <v>4.6779550000000008</v>
      </c>
      <c r="I1139" s="2">
        <v>4.7114679999999973</v>
      </c>
      <c r="J1139" s="13">
        <v>4.782984500000004</v>
      </c>
      <c r="K1139" s="13" t="s">
        <v>51</v>
      </c>
      <c r="L1139" s="13" t="s">
        <v>48</v>
      </c>
      <c r="M1139" s="13" t="s">
        <v>54</v>
      </c>
      <c r="N1139" s="16">
        <f t="shared" si="170"/>
        <v>50</v>
      </c>
      <c r="O1139" s="16">
        <f t="shared" si="171"/>
        <v>100</v>
      </c>
      <c r="P1139" s="16">
        <f t="shared" si="172"/>
        <v>0</v>
      </c>
      <c r="Q1139" s="16">
        <f t="shared" si="173"/>
        <v>33</v>
      </c>
      <c r="R1139" s="17">
        <f t="shared" si="174"/>
        <v>57.45</v>
      </c>
      <c r="S1139" s="17">
        <f t="shared" si="175"/>
        <v>38.25</v>
      </c>
      <c r="T1139" s="17">
        <f t="shared" si="176"/>
        <v>37.35</v>
      </c>
      <c r="U1139" s="17">
        <f t="shared" si="177"/>
        <v>45.75</v>
      </c>
      <c r="V1139" s="16">
        <f t="shared" si="178"/>
        <v>44.35</v>
      </c>
      <c r="W1139" s="16">
        <f t="shared" si="179"/>
        <v>44.7</v>
      </c>
    </row>
    <row r="1140" spans="1:23" ht="13.5" x14ac:dyDescent="0.25">
      <c r="A1140" s="3">
        <v>43669</v>
      </c>
      <c r="B1140" s="2">
        <v>4.7058</v>
      </c>
      <c r="C1140" s="2">
        <v>54.826854875602258</v>
      </c>
      <c r="D1140" s="2">
        <v>-2.2095372276929481E-2</v>
      </c>
      <c r="E1140" s="2">
        <v>2.2408848022753714E-2</v>
      </c>
      <c r="F1140" s="2">
        <v>4.7083000000000004</v>
      </c>
      <c r="G1140" s="2">
        <v>4.6899599999999992</v>
      </c>
      <c r="H1140" s="2">
        <v>4.6792200000000008</v>
      </c>
      <c r="I1140" s="2">
        <v>4.709191999999998</v>
      </c>
      <c r="J1140" s="13">
        <v>4.7819035000000039</v>
      </c>
      <c r="K1140" s="13" t="s">
        <v>51</v>
      </c>
      <c r="L1140" s="13" t="s">
        <v>48</v>
      </c>
      <c r="M1140" s="13" t="s">
        <v>52</v>
      </c>
      <c r="N1140" s="16">
        <f t="shared" si="170"/>
        <v>50</v>
      </c>
      <c r="O1140" s="16">
        <f t="shared" si="171"/>
        <v>100</v>
      </c>
      <c r="P1140" s="16">
        <f t="shared" si="172"/>
        <v>0</v>
      </c>
      <c r="Q1140" s="16">
        <f t="shared" si="173"/>
        <v>67</v>
      </c>
      <c r="R1140" s="17">
        <f t="shared" si="174"/>
        <v>62.55</v>
      </c>
      <c r="S1140" s="17">
        <f t="shared" si="175"/>
        <v>46.75</v>
      </c>
      <c r="T1140" s="17">
        <f t="shared" si="176"/>
        <v>52.650000000000006</v>
      </c>
      <c r="U1140" s="17">
        <f t="shared" si="177"/>
        <v>54.25</v>
      </c>
      <c r="V1140" s="16">
        <f t="shared" si="178"/>
        <v>53.983333333333327</v>
      </c>
      <c r="W1140" s="16">
        <f t="shared" si="179"/>
        <v>54.05</v>
      </c>
    </row>
    <row r="1141" spans="1:23" ht="13.5" x14ac:dyDescent="0.25">
      <c r="A1141" s="3">
        <v>43670</v>
      </c>
      <c r="B1141" s="2">
        <v>4.6805000000000003</v>
      </c>
      <c r="C1141" s="2">
        <v>46.565243980595071</v>
      </c>
      <c r="D1141" s="2">
        <v>-2.2497290940703962E-2</v>
      </c>
      <c r="E1141" s="2">
        <v>1.5031101787677362E-2</v>
      </c>
      <c r="F1141" s="2">
        <v>4.7019800000000007</v>
      </c>
      <c r="G1141" s="2">
        <v>4.6918600000000001</v>
      </c>
      <c r="H1141" s="2">
        <v>4.6792199999999999</v>
      </c>
      <c r="I1141" s="2">
        <v>4.7065359999999972</v>
      </c>
      <c r="J1141" s="13">
        <v>4.7808185000000041</v>
      </c>
      <c r="K1141" s="13" t="s">
        <v>51</v>
      </c>
      <c r="L1141" s="13" t="s">
        <v>54</v>
      </c>
      <c r="M1141" s="13" t="s">
        <v>53</v>
      </c>
      <c r="N1141" s="16">
        <f t="shared" si="170"/>
        <v>50</v>
      </c>
      <c r="O1141" s="16">
        <f t="shared" si="171"/>
        <v>100</v>
      </c>
      <c r="P1141" s="16">
        <f t="shared" si="172"/>
        <v>0</v>
      </c>
      <c r="Q1141" s="16">
        <f t="shared" si="173"/>
        <v>66.5</v>
      </c>
      <c r="R1141" s="17">
        <f t="shared" si="174"/>
        <v>62.475000000000001</v>
      </c>
      <c r="S1141" s="17">
        <f t="shared" si="175"/>
        <v>46.625</v>
      </c>
      <c r="T1141" s="17">
        <f t="shared" si="176"/>
        <v>52.424999999999997</v>
      </c>
      <c r="U1141" s="17">
        <f t="shared" si="177"/>
        <v>54.125</v>
      </c>
      <c r="V1141" s="16">
        <f t="shared" si="178"/>
        <v>53.841666666666661</v>
      </c>
      <c r="W1141" s="16">
        <f t="shared" si="179"/>
        <v>53.912499999999994</v>
      </c>
    </row>
    <row r="1142" spans="1:23" ht="13.5" x14ac:dyDescent="0.25">
      <c r="A1142" s="3">
        <v>43672</v>
      </c>
      <c r="B1142" s="2">
        <v>4.6805000000000003</v>
      </c>
      <c r="C1142" s="2">
        <v>46.565243980595071</v>
      </c>
      <c r="D1142" s="2">
        <v>-2.2772329313282214E-2</v>
      </c>
      <c r="E1142" s="2">
        <v>7.3886829802940505E-3</v>
      </c>
      <c r="F1142" s="2">
        <v>4.6918600000000001</v>
      </c>
      <c r="G1142" s="2">
        <v>4.6937600000000002</v>
      </c>
      <c r="H1142" s="2">
        <v>4.6792199999999999</v>
      </c>
      <c r="I1142" s="2">
        <v>4.704005999999997</v>
      </c>
      <c r="J1142" s="13">
        <v>4.7797335000000043</v>
      </c>
      <c r="K1142" s="13" t="s">
        <v>55</v>
      </c>
      <c r="L1142" s="13" t="s">
        <v>50</v>
      </c>
      <c r="M1142" s="13" t="s">
        <v>47</v>
      </c>
      <c r="N1142" s="16">
        <f t="shared" si="170"/>
        <v>50</v>
      </c>
      <c r="O1142" s="16">
        <f t="shared" si="171"/>
        <v>100</v>
      </c>
      <c r="P1142" s="16">
        <f t="shared" si="172"/>
        <v>0</v>
      </c>
      <c r="Q1142" s="16">
        <f t="shared" si="173"/>
        <v>33</v>
      </c>
      <c r="R1142" s="17">
        <f t="shared" si="174"/>
        <v>57.45</v>
      </c>
      <c r="S1142" s="17">
        <f t="shared" si="175"/>
        <v>38.25</v>
      </c>
      <c r="T1142" s="17">
        <f t="shared" si="176"/>
        <v>37.35</v>
      </c>
      <c r="U1142" s="17">
        <f t="shared" si="177"/>
        <v>45.75</v>
      </c>
      <c r="V1142" s="16">
        <f t="shared" si="178"/>
        <v>44.35</v>
      </c>
      <c r="W1142" s="16">
        <f t="shared" si="179"/>
        <v>44.7</v>
      </c>
    </row>
    <row r="1143" spans="1:23" ht="13.5" x14ac:dyDescent="0.25">
      <c r="A1143" s="3">
        <v>43675</v>
      </c>
      <c r="B1143" s="2">
        <v>4.6805000000000003</v>
      </c>
      <c r="C1143" s="2">
        <v>46.565243980595071</v>
      </c>
      <c r="D1143" s="2">
        <v>-2.2944825709880767E-2</v>
      </c>
      <c r="E1143" s="2">
        <v>2.1552715625519549E-3</v>
      </c>
      <c r="F1143" s="2">
        <v>4.6880800000000011</v>
      </c>
      <c r="G1143" s="2">
        <v>4.6956600000000011</v>
      </c>
      <c r="H1143" s="2">
        <v>4.679219999999999</v>
      </c>
      <c r="I1143" s="2">
        <v>4.7021099999999976</v>
      </c>
      <c r="J1143" s="13">
        <v>4.7786485000000054</v>
      </c>
      <c r="K1143" s="13" t="s">
        <v>55</v>
      </c>
      <c r="L1143" s="13" t="s">
        <v>50</v>
      </c>
      <c r="M1143" s="13" t="s">
        <v>47</v>
      </c>
      <c r="N1143" s="16">
        <f t="shared" si="170"/>
        <v>50</v>
      </c>
      <c r="O1143" s="16">
        <f t="shared" si="171"/>
        <v>100</v>
      </c>
      <c r="P1143" s="16">
        <f t="shared" si="172"/>
        <v>0</v>
      </c>
      <c r="Q1143" s="16">
        <f t="shared" si="173"/>
        <v>33</v>
      </c>
      <c r="R1143" s="17">
        <f t="shared" si="174"/>
        <v>57.45</v>
      </c>
      <c r="S1143" s="17">
        <f t="shared" si="175"/>
        <v>38.25</v>
      </c>
      <c r="T1143" s="17">
        <f t="shared" si="176"/>
        <v>37.35</v>
      </c>
      <c r="U1143" s="17">
        <f t="shared" si="177"/>
        <v>45.75</v>
      </c>
      <c r="V1143" s="16">
        <f t="shared" si="178"/>
        <v>44.35</v>
      </c>
      <c r="W1143" s="16">
        <f t="shared" si="179"/>
        <v>44.7</v>
      </c>
    </row>
    <row r="1144" spans="1:23" ht="13.5" x14ac:dyDescent="0.25">
      <c r="A1144" s="3">
        <v>43676</v>
      </c>
      <c r="B1144" s="2">
        <v>4.6805000000000003</v>
      </c>
      <c r="C1144" s="2">
        <v>46.565243980595071</v>
      </c>
      <c r="D1144" s="2">
        <v>-1.8173478719068825E-2</v>
      </c>
      <c r="E1144" s="2">
        <v>-1.6577632781034149E-3</v>
      </c>
      <c r="F1144" s="2">
        <v>4.6855600000000006</v>
      </c>
      <c r="G1144" s="2">
        <v>4.6944000000000008</v>
      </c>
      <c r="H1144" s="2">
        <v>4.679219999999999</v>
      </c>
      <c r="I1144" s="2">
        <v>4.7002139999999972</v>
      </c>
      <c r="J1144" s="13">
        <v>4.7775635000000056</v>
      </c>
      <c r="K1144" s="13" t="s">
        <v>55</v>
      </c>
      <c r="L1144" s="13" t="s">
        <v>50</v>
      </c>
      <c r="M1144" s="13" t="s">
        <v>47</v>
      </c>
      <c r="N1144" s="16">
        <f t="shared" si="170"/>
        <v>50</v>
      </c>
      <c r="O1144" s="16">
        <f t="shared" si="171"/>
        <v>100</v>
      </c>
      <c r="P1144" s="16">
        <f t="shared" si="172"/>
        <v>0</v>
      </c>
      <c r="Q1144" s="16">
        <f t="shared" si="173"/>
        <v>33</v>
      </c>
      <c r="R1144" s="17">
        <f t="shared" si="174"/>
        <v>57.45</v>
      </c>
      <c r="S1144" s="17">
        <f t="shared" si="175"/>
        <v>38.25</v>
      </c>
      <c r="T1144" s="17">
        <f t="shared" si="176"/>
        <v>37.35</v>
      </c>
      <c r="U1144" s="17">
        <f t="shared" si="177"/>
        <v>45.75</v>
      </c>
      <c r="V1144" s="16">
        <f t="shared" si="178"/>
        <v>44.35</v>
      </c>
      <c r="W1144" s="16">
        <f t="shared" si="179"/>
        <v>44.7</v>
      </c>
    </row>
    <row r="1145" spans="1:23" ht="13.5" x14ac:dyDescent="0.25">
      <c r="A1145" s="3">
        <v>43677</v>
      </c>
      <c r="B1145" s="2">
        <v>4.6805000000000003</v>
      </c>
      <c r="C1145" s="2">
        <v>46.565243980595078</v>
      </c>
      <c r="D1145" s="2">
        <v>-1.6023010521491798E-2</v>
      </c>
      <c r="E1145" s="2">
        <v>-4.3768696325774022E-3</v>
      </c>
      <c r="F1145" s="2">
        <v>4.6805000000000003</v>
      </c>
      <c r="G1145" s="2">
        <v>4.6944000000000008</v>
      </c>
      <c r="H1145" s="2">
        <v>4.679219999999999</v>
      </c>
      <c r="I1145" s="2">
        <v>4.6983179999999969</v>
      </c>
      <c r="J1145" s="13">
        <v>4.7764785000000067</v>
      </c>
      <c r="K1145" s="13" t="s">
        <v>55</v>
      </c>
      <c r="L1145" s="13" t="s">
        <v>50</v>
      </c>
      <c r="M1145" s="13" t="s">
        <v>47</v>
      </c>
      <c r="N1145" s="16">
        <f t="shared" si="170"/>
        <v>50</v>
      </c>
      <c r="O1145" s="16">
        <f t="shared" si="171"/>
        <v>100</v>
      </c>
      <c r="P1145" s="16">
        <f t="shared" si="172"/>
        <v>0</v>
      </c>
      <c r="Q1145" s="16">
        <f t="shared" si="173"/>
        <v>33</v>
      </c>
      <c r="R1145" s="17">
        <f t="shared" si="174"/>
        <v>57.45</v>
      </c>
      <c r="S1145" s="17">
        <f t="shared" si="175"/>
        <v>38.25</v>
      </c>
      <c r="T1145" s="17">
        <f t="shared" si="176"/>
        <v>37.35</v>
      </c>
      <c r="U1145" s="17">
        <f t="shared" si="177"/>
        <v>45.75</v>
      </c>
      <c r="V1145" s="16">
        <f t="shared" si="178"/>
        <v>44.35</v>
      </c>
      <c r="W1145" s="16">
        <f t="shared" si="179"/>
        <v>44.7</v>
      </c>
    </row>
    <row r="1146" spans="1:23" ht="13.5" x14ac:dyDescent="0.25">
      <c r="A1146" s="3">
        <v>43678</v>
      </c>
      <c r="B1146" s="2">
        <v>4.6805000000000003</v>
      </c>
      <c r="C1146" s="2">
        <v>46.565243980595085</v>
      </c>
      <c r="D1146" s="2">
        <v>-9.2940338935152411E-3</v>
      </c>
      <c r="E1146" s="2">
        <v>-7.4167813443499903E-3</v>
      </c>
      <c r="F1146" s="2">
        <v>4.6805000000000003</v>
      </c>
      <c r="G1146" s="2">
        <v>4.6912400000000014</v>
      </c>
      <c r="H1146" s="2">
        <v>4.6804849999999982</v>
      </c>
      <c r="I1146" s="2">
        <v>4.6965479999999964</v>
      </c>
      <c r="J1146" s="13">
        <v>4.7753935000000061</v>
      </c>
      <c r="K1146" s="13" t="s">
        <v>54</v>
      </c>
      <c r="L1146" s="13" t="s">
        <v>54</v>
      </c>
      <c r="M1146" s="13" t="s">
        <v>54</v>
      </c>
      <c r="N1146" s="16">
        <f t="shared" si="170"/>
        <v>50</v>
      </c>
      <c r="O1146" s="16">
        <f t="shared" si="171"/>
        <v>100</v>
      </c>
      <c r="P1146" s="16">
        <f t="shared" si="172"/>
        <v>0</v>
      </c>
      <c r="Q1146" s="16">
        <f t="shared" si="173"/>
        <v>33</v>
      </c>
      <c r="R1146" s="17">
        <f t="shared" si="174"/>
        <v>57.45</v>
      </c>
      <c r="S1146" s="17">
        <f t="shared" si="175"/>
        <v>38.25</v>
      </c>
      <c r="T1146" s="17">
        <f t="shared" si="176"/>
        <v>37.35</v>
      </c>
      <c r="U1146" s="17">
        <f t="shared" si="177"/>
        <v>45.75</v>
      </c>
      <c r="V1146" s="16">
        <f t="shared" si="178"/>
        <v>44.35</v>
      </c>
      <c r="W1146" s="16">
        <f t="shared" si="179"/>
        <v>44.7</v>
      </c>
    </row>
    <row r="1147" spans="1:23" ht="13.5" x14ac:dyDescent="0.25">
      <c r="A1147" s="3">
        <v>43679</v>
      </c>
      <c r="B1147" s="2">
        <v>4.6234999999999999</v>
      </c>
      <c r="C1147" s="2">
        <v>30.443102015934187</v>
      </c>
      <c r="D1147" s="2">
        <v>3.5892843636569083E-3</v>
      </c>
      <c r="E1147" s="2">
        <v>-1.0395580173027254E-2</v>
      </c>
      <c r="F1147" s="2">
        <v>4.6691000000000003</v>
      </c>
      <c r="G1147" s="2">
        <v>4.6804800000000011</v>
      </c>
      <c r="H1147" s="2">
        <v>4.6788999999999987</v>
      </c>
      <c r="I1147" s="2">
        <v>4.694143999999997</v>
      </c>
      <c r="J1147" s="13">
        <v>4.7740235000000073</v>
      </c>
      <c r="K1147" s="13" t="s">
        <v>55</v>
      </c>
      <c r="L1147" s="13" t="s">
        <v>50</v>
      </c>
      <c r="M1147" s="13" t="s">
        <v>47</v>
      </c>
      <c r="N1147" s="16">
        <f t="shared" si="170"/>
        <v>50</v>
      </c>
      <c r="O1147" s="16">
        <f t="shared" si="171"/>
        <v>100</v>
      </c>
      <c r="P1147" s="16">
        <f t="shared" si="172"/>
        <v>0</v>
      </c>
      <c r="Q1147" s="16">
        <f t="shared" si="173"/>
        <v>33</v>
      </c>
      <c r="R1147" s="17">
        <f t="shared" si="174"/>
        <v>57.45</v>
      </c>
      <c r="S1147" s="17">
        <f t="shared" si="175"/>
        <v>38.25</v>
      </c>
      <c r="T1147" s="17">
        <f t="shared" si="176"/>
        <v>37.35</v>
      </c>
      <c r="U1147" s="17">
        <f t="shared" si="177"/>
        <v>45.75</v>
      </c>
      <c r="V1147" s="16">
        <f t="shared" si="178"/>
        <v>44.35</v>
      </c>
      <c r="W1147" s="16">
        <f t="shared" si="179"/>
        <v>44.7</v>
      </c>
    </row>
    <row r="1148" spans="1:23" ht="13.5" x14ac:dyDescent="0.25">
      <c r="A1148" s="3">
        <v>43682</v>
      </c>
      <c r="B1148" s="2">
        <v>4.6234999999999999</v>
      </c>
      <c r="C1148" s="2">
        <v>30.443102015934187</v>
      </c>
      <c r="D1148" s="2">
        <v>9.9914364527391442E-3</v>
      </c>
      <c r="E1148" s="2">
        <v>-1.2255942543393888E-2</v>
      </c>
      <c r="F1148" s="2">
        <v>4.6577000000000002</v>
      </c>
      <c r="G1148" s="2">
        <v>4.6728900000000007</v>
      </c>
      <c r="H1148" s="2">
        <v>4.6773150000000001</v>
      </c>
      <c r="I1148" s="2">
        <v>4.6917399999999976</v>
      </c>
      <c r="J1148" s="13">
        <v>4.7729595000000078</v>
      </c>
      <c r="K1148" s="13" t="s">
        <v>55</v>
      </c>
      <c r="L1148" s="13" t="s">
        <v>50</v>
      </c>
      <c r="M1148" s="13" t="s">
        <v>47</v>
      </c>
      <c r="N1148" s="16">
        <f t="shared" si="170"/>
        <v>50</v>
      </c>
      <c r="O1148" s="16">
        <f t="shared" si="171"/>
        <v>100</v>
      </c>
      <c r="P1148" s="16">
        <f t="shared" si="172"/>
        <v>0</v>
      </c>
      <c r="Q1148" s="16">
        <f t="shared" si="173"/>
        <v>33</v>
      </c>
      <c r="R1148" s="17">
        <f t="shared" si="174"/>
        <v>57.45</v>
      </c>
      <c r="S1148" s="17">
        <f t="shared" si="175"/>
        <v>38.25</v>
      </c>
      <c r="T1148" s="17">
        <f t="shared" si="176"/>
        <v>37.35</v>
      </c>
      <c r="U1148" s="17">
        <f t="shared" si="177"/>
        <v>45.75</v>
      </c>
      <c r="V1148" s="16">
        <f t="shared" si="178"/>
        <v>44.35</v>
      </c>
      <c r="W1148" s="16">
        <f t="shared" si="179"/>
        <v>44.7</v>
      </c>
    </row>
    <row r="1149" spans="1:23" ht="13.5" x14ac:dyDescent="0.25">
      <c r="A1149" s="3">
        <v>43683</v>
      </c>
      <c r="B1149" s="2">
        <v>4.6234999999999999</v>
      </c>
      <c r="C1149" s="2">
        <v>30.443102015934187</v>
      </c>
      <c r="D1149" s="2">
        <v>1.4789231548712145E-2</v>
      </c>
      <c r="E1149" s="2">
        <v>-1.3173366331202616E-2</v>
      </c>
      <c r="F1149" s="2">
        <v>4.6463000000000001</v>
      </c>
      <c r="G1149" s="2">
        <v>4.6659300000000012</v>
      </c>
      <c r="H1149" s="2">
        <v>4.6757299999999997</v>
      </c>
      <c r="I1149" s="2">
        <v>4.6893359999999973</v>
      </c>
      <c r="J1149" s="13">
        <v>4.7718955000000074</v>
      </c>
      <c r="K1149" s="13" t="s">
        <v>55</v>
      </c>
      <c r="L1149" s="13" t="s">
        <v>50</v>
      </c>
      <c r="M1149" s="13" t="s">
        <v>47</v>
      </c>
      <c r="N1149" s="16">
        <f t="shared" si="170"/>
        <v>50</v>
      </c>
      <c r="O1149" s="16">
        <f t="shared" si="171"/>
        <v>100</v>
      </c>
      <c r="P1149" s="16">
        <f t="shared" si="172"/>
        <v>0</v>
      </c>
      <c r="Q1149" s="16">
        <f t="shared" si="173"/>
        <v>33</v>
      </c>
      <c r="R1149" s="17">
        <f t="shared" si="174"/>
        <v>57.45</v>
      </c>
      <c r="S1149" s="17">
        <f t="shared" si="175"/>
        <v>38.25</v>
      </c>
      <c r="T1149" s="17">
        <f t="shared" si="176"/>
        <v>37.35</v>
      </c>
      <c r="U1149" s="17">
        <f t="shared" si="177"/>
        <v>45.75</v>
      </c>
      <c r="V1149" s="16">
        <f t="shared" si="178"/>
        <v>44.35</v>
      </c>
      <c r="W1149" s="16">
        <f t="shared" si="179"/>
        <v>44.7</v>
      </c>
    </row>
    <row r="1150" spans="1:23" ht="13.5" x14ac:dyDescent="0.25">
      <c r="A1150" s="3">
        <v>43684</v>
      </c>
      <c r="B1150" s="2">
        <v>4.6234999999999999</v>
      </c>
      <c r="C1150" s="2">
        <v>30.443102015934187</v>
      </c>
      <c r="D1150" s="2">
        <v>2.1126658116227048E-2</v>
      </c>
      <c r="E1150" s="2">
        <v>-1.4034990179058784E-2</v>
      </c>
      <c r="F1150" s="2">
        <v>4.6349</v>
      </c>
      <c r="G1150" s="2">
        <v>4.6577000000000002</v>
      </c>
      <c r="H1150" s="2">
        <v>4.6738300000000006</v>
      </c>
      <c r="I1150" s="2">
        <v>4.686931999999997</v>
      </c>
      <c r="J1150" s="13">
        <v>4.770831500000007</v>
      </c>
      <c r="K1150" s="13" t="s">
        <v>55</v>
      </c>
      <c r="L1150" s="13" t="s">
        <v>50</v>
      </c>
      <c r="M1150" s="13" t="s">
        <v>47</v>
      </c>
      <c r="N1150" s="16">
        <f t="shared" si="170"/>
        <v>50</v>
      </c>
      <c r="O1150" s="16">
        <f t="shared" si="171"/>
        <v>100</v>
      </c>
      <c r="P1150" s="16">
        <f t="shared" si="172"/>
        <v>0</v>
      </c>
      <c r="Q1150" s="16">
        <f t="shared" si="173"/>
        <v>33</v>
      </c>
      <c r="R1150" s="17">
        <f t="shared" si="174"/>
        <v>57.45</v>
      </c>
      <c r="S1150" s="17">
        <f t="shared" si="175"/>
        <v>38.25</v>
      </c>
      <c r="T1150" s="17">
        <f t="shared" si="176"/>
        <v>37.35</v>
      </c>
      <c r="U1150" s="17">
        <f t="shared" si="177"/>
        <v>45.75</v>
      </c>
      <c r="V1150" s="16">
        <f t="shared" si="178"/>
        <v>44.35</v>
      </c>
      <c r="W1150" s="16">
        <f t="shared" si="179"/>
        <v>44.7</v>
      </c>
    </row>
    <row r="1151" spans="1:23" ht="13.5" x14ac:dyDescent="0.25">
      <c r="A1151" s="3">
        <v>43685</v>
      </c>
      <c r="B1151" s="2">
        <v>4.6234999999999999</v>
      </c>
      <c r="C1151" s="2">
        <v>30.443102015934187</v>
      </c>
      <c r="D1151" s="2">
        <v>2.2896702770363042E-2</v>
      </c>
      <c r="E1151" s="2">
        <v>-1.4856506170124767E-2</v>
      </c>
      <c r="F1151" s="2">
        <v>4.6234999999999999</v>
      </c>
      <c r="G1151" s="2">
        <v>4.6520000000000001</v>
      </c>
      <c r="H1151" s="2">
        <v>4.6719300000000015</v>
      </c>
      <c r="I1151" s="2">
        <v>4.6845279999999976</v>
      </c>
      <c r="J1151" s="13">
        <v>4.7700430000000074</v>
      </c>
      <c r="K1151" s="13" t="s">
        <v>55</v>
      </c>
      <c r="L1151" s="13" t="s">
        <v>50</v>
      </c>
      <c r="M1151" s="13" t="s">
        <v>47</v>
      </c>
      <c r="N1151" s="16">
        <f t="shared" si="170"/>
        <v>50</v>
      </c>
      <c r="O1151" s="16">
        <f t="shared" si="171"/>
        <v>100</v>
      </c>
      <c r="P1151" s="16">
        <f t="shared" si="172"/>
        <v>0</v>
      </c>
      <c r="Q1151" s="16">
        <f t="shared" si="173"/>
        <v>33</v>
      </c>
      <c r="R1151" s="17">
        <f t="shared" si="174"/>
        <v>57.45</v>
      </c>
      <c r="S1151" s="17">
        <f t="shared" si="175"/>
        <v>38.25</v>
      </c>
      <c r="T1151" s="17">
        <f t="shared" si="176"/>
        <v>37.35</v>
      </c>
      <c r="U1151" s="17">
        <f t="shared" si="177"/>
        <v>45.75</v>
      </c>
      <c r="V1151" s="16">
        <f t="shared" si="178"/>
        <v>44.35</v>
      </c>
      <c r="W1151" s="16">
        <f t="shared" si="179"/>
        <v>44.7</v>
      </c>
    </row>
    <row r="1152" spans="1:23" ht="13.5" x14ac:dyDescent="0.25">
      <c r="A1152" s="3">
        <v>43686</v>
      </c>
      <c r="B1152" s="2">
        <v>4.6234999999999999</v>
      </c>
      <c r="C1152" s="2">
        <v>30.443102015934187</v>
      </c>
      <c r="D1152" s="2">
        <v>2.4672131456420665E-2</v>
      </c>
      <c r="E1152" s="2">
        <v>-1.611612806527727E-2</v>
      </c>
      <c r="F1152" s="2">
        <v>4.6234999999999999</v>
      </c>
      <c r="G1152" s="2">
        <v>4.6463000000000001</v>
      </c>
      <c r="H1152" s="2">
        <v>4.6700300000000023</v>
      </c>
      <c r="I1152" s="2">
        <v>4.6821239999999973</v>
      </c>
      <c r="J1152" s="13">
        <v>4.768979000000007</v>
      </c>
      <c r="K1152" s="13" t="s">
        <v>54</v>
      </c>
      <c r="L1152" s="13" t="s">
        <v>54</v>
      </c>
      <c r="M1152" s="13" t="s">
        <v>54</v>
      </c>
      <c r="N1152" s="16">
        <f t="shared" si="170"/>
        <v>50</v>
      </c>
      <c r="O1152" s="16">
        <f t="shared" si="171"/>
        <v>100</v>
      </c>
      <c r="P1152" s="16">
        <f t="shared" si="172"/>
        <v>0</v>
      </c>
      <c r="Q1152" s="16">
        <f t="shared" si="173"/>
        <v>33</v>
      </c>
      <c r="R1152" s="17">
        <f t="shared" si="174"/>
        <v>57.45</v>
      </c>
      <c r="S1152" s="17">
        <f t="shared" si="175"/>
        <v>38.25</v>
      </c>
      <c r="T1152" s="17">
        <f t="shared" si="176"/>
        <v>37.35</v>
      </c>
      <c r="U1152" s="17">
        <f t="shared" si="177"/>
        <v>45.75</v>
      </c>
      <c r="V1152" s="16">
        <f t="shared" si="178"/>
        <v>44.35</v>
      </c>
      <c r="W1152" s="16">
        <f t="shared" si="179"/>
        <v>44.7</v>
      </c>
    </row>
    <row r="1153" spans="1:23" ht="13.5" x14ac:dyDescent="0.25">
      <c r="A1153" s="3">
        <v>43691</v>
      </c>
      <c r="B1153" s="2">
        <v>4.6234999999999999</v>
      </c>
      <c r="C1153" s="2">
        <v>30.443102015934187</v>
      </c>
      <c r="D1153" s="2">
        <v>2.6431545595565709E-2</v>
      </c>
      <c r="E1153" s="2">
        <v>-1.900422105323914E-2</v>
      </c>
      <c r="F1153" s="2">
        <v>4.6234999999999999</v>
      </c>
      <c r="G1153" s="2">
        <v>4.6406000000000001</v>
      </c>
      <c r="H1153" s="2">
        <v>4.6681300000000023</v>
      </c>
      <c r="I1153" s="2">
        <v>4.6797199999999979</v>
      </c>
      <c r="J1153" s="13">
        <v>4.7681600000000079</v>
      </c>
      <c r="K1153" s="13" t="s">
        <v>54</v>
      </c>
      <c r="L1153" s="13" t="s">
        <v>54</v>
      </c>
      <c r="M1153" s="13" t="s">
        <v>54</v>
      </c>
      <c r="N1153" s="16">
        <f t="shared" si="170"/>
        <v>50</v>
      </c>
      <c r="O1153" s="16">
        <f t="shared" si="171"/>
        <v>100</v>
      </c>
      <c r="P1153" s="16">
        <f t="shared" si="172"/>
        <v>0</v>
      </c>
      <c r="Q1153" s="16">
        <f t="shared" si="173"/>
        <v>33</v>
      </c>
      <c r="R1153" s="17">
        <f t="shared" si="174"/>
        <v>57.45</v>
      </c>
      <c r="S1153" s="17">
        <f t="shared" si="175"/>
        <v>38.25</v>
      </c>
      <c r="T1153" s="17">
        <f t="shared" si="176"/>
        <v>37.35</v>
      </c>
      <c r="U1153" s="17">
        <f t="shared" si="177"/>
        <v>45.75</v>
      </c>
      <c r="V1153" s="16">
        <f t="shared" si="178"/>
        <v>44.35</v>
      </c>
      <c r="W1153" s="16">
        <f t="shared" si="179"/>
        <v>44.7</v>
      </c>
    </row>
    <row r="1154" spans="1:23" ht="13.5" x14ac:dyDescent="0.25">
      <c r="A1154" s="3">
        <v>43692</v>
      </c>
      <c r="B1154" s="2">
        <v>4.6299000000000001</v>
      </c>
      <c r="C1154" s="2">
        <v>34.707171222478692</v>
      </c>
      <c r="D1154" s="2">
        <v>2.7684288347368025E-2</v>
      </c>
      <c r="E1154" s="2">
        <v>-2.3064278008713461E-2</v>
      </c>
      <c r="F1154" s="2">
        <v>4.6247799999999994</v>
      </c>
      <c r="G1154" s="2">
        <v>4.6355399999999998</v>
      </c>
      <c r="H1154" s="2">
        <v>4.6649700000000029</v>
      </c>
      <c r="I1154" s="2">
        <v>4.6774439999999977</v>
      </c>
      <c r="J1154" s="13">
        <v>4.7673730000000081</v>
      </c>
      <c r="K1154" s="13" t="s">
        <v>51</v>
      </c>
      <c r="L1154" s="13" t="s">
        <v>48</v>
      </c>
      <c r="M1154" s="13" t="s">
        <v>52</v>
      </c>
      <c r="N1154" s="16">
        <f t="shared" ref="N1154:N1217" si="180">IF(D1154&lt;30,50, IF(D1154&gt;70, 0, 25))</f>
        <v>50</v>
      </c>
      <c r="O1154" s="16">
        <f t="shared" ref="O1154:O1217" si="181">IF(F1154-E1154&gt;0.02, 100, IF(F1154-E1154&lt;0,0,45))</f>
        <v>100</v>
      </c>
      <c r="P1154" s="16">
        <f t="shared" ref="P1154:P1217" si="182">IF(G1154-J1154&gt;10,100,IF(G1154-J1154&gt;5,75, IF(G1154-J1154&gt;0,50,0)))</f>
        <v>0</v>
      </c>
      <c r="Q1154" s="16">
        <f t="shared" ref="Q1154:Q1217" si="183">IF(M1154="confirmed bullish", 34, IF(M1154="bullish divergence",17, 0))+IF(K1154="bullish",33,IF(K1154="bearish",0,16.5))+IF(L1154="strong",33,IF(L1154="weak",0,16.5))</f>
        <v>67</v>
      </c>
      <c r="R1154" s="17">
        <f t="shared" si="174"/>
        <v>62.55</v>
      </c>
      <c r="S1154" s="17">
        <f t="shared" si="175"/>
        <v>46.75</v>
      </c>
      <c r="T1154" s="17">
        <f t="shared" si="176"/>
        <v>52.650000000000006</v>
      </c>
      <c r="U1154" s="17">
        <f t="shared" si="177"/>
        <v>54.25</v>
      </c>
      <c r="V1154" s="16">
        <f t="shared" si="178"/>
        <v>53.983333333333327</v>
      </c>
      <c r="W1154" s="16">
        <f t="shared" si="179"/>
        <v>54.05</v>
      </c>
    </row>
    <row r="1155" spans="1:23" ht="13.5" x14ac:dyDescent="0.25">
      <c r="A1155" s="3">
        <v>43693</v>
      </c>
      <c r="B1155" s="2">
        <v>4.6361999999999997</v>
      </c>
      <c r="C1155" s="2">
        <v>38.691455380971107</v>
      </c>
      <c r="D1155" s="2">
        <v>2.8460263000805064E-2</v>
      </c>
      <c r="E1155" s="2">
        <v>-2.7939479130755E-2</v>
      </c>
      <c r="F1155" s="2">
        <v>4.6273199999999992</v>
      </c>
      <c r="G1155" s="2">
        <v>4.6311100000000005</v>
      </c>
      <c r="H1155" s="2">
        <v>4.6627550000000024</v>
      </c>
      <c r="I1155" s="2">
        <v>4.6752939999999992</v>
      </c>
      <c r="J1155" s="13">
        <v>4.7666785000000083</v>
      </c>
      <c r="K1155" s="13" t="s">
        <v>51</v>
      </c>
      <c r="L1155" s="13" t="s">
        <v>48</v>
      </c>
      <c r="M1155" s="13" t="s">
        <v>52</v>
      </c>
      <c r="N1155" s="16">
        <f t="shared" si="180"/>
        <v>50</v>
      </c>
      <c r="O1155" s="16">
        <f t="shared" si="181"/>
        <v>100</v>
      </c>
      <c r="P1155" s="16">
        <f t="shared" si="182"/>
        <v>0</v>
      </c>
      <c r="Q1155" s="16">
        <f t="shared" si="183"/>
        <v>67</v>
      </c>
      <c r="R1155" s="17">
        <f t="shared" ref="R1155:R1218" si="184">0.35*N1155+O1155*0.35+P1155*0.15+Q1155*0.15</f>
        <v>62.55</v>
      </c>
      <c r="S1155" s="17">
        <f t="shared" ref="S1155:S1218" si="185">N1155*0.2+O1155*0.2+P1155*0.35+Q1155*0.25</f>
        <v>46.75</v>
      </c>
      <c r="T1155" s="17">
        <f t="shared" ref="T1155:T1218" si="186">N1155*0.15+O1155*0.15+P1155*0.25+Q1155*0.45</f>
        <v>52.650000000000006</v>
      </c>
      <c r="U1155" s="17">
        <f t="shared" ref="U1155:U1218" si="187">0.25*SUM(N1155:Q1155)</f>
        <v>54.25</v>
      </c>
      <c r="V1155" s="16">
        <f t="shared" ref="V1155:V1218" si="188">SUM(R1155:T1155)/3</f>
        <v>53.983333333333327</v>
      </c>
      <c r="W1155" s="16">
        <f t="shared" ref="W1155:W1218" si="189">SUM(R1155:U1155)/4</f>
        <v>54.05</v>
      </c>
    </row>
    <row r="1156" spans="1:23" ht="13.5" x14ac:dyDescent="0.25">
      <c r="A1156" s="3">
        <v>43696</v>
      </c>
      <c r="B1156" s="2">
        <v>4.6299000000000001</v>
      </c>
      <c r="C1156" s="2">
        <v>36.305605120775738</v>
      </c>
      <c r="D1156" s="2">
        <v>2.9715396840383157E-2</v>
      </c>
      <c r="E1156" s="2">
        <v>-3.2964641599504851E-2</v>
      </c>
      <c r="F1156" s="2">
        <v>4.6285999999999996</v>
      </c>
      <c r="G1156" s="2">
        <v>4.6260500000000002</v>
      </c>
      <c r="H1156" s="2">
        <v>4.6586450000000026</v>
      </c>
      <c r="I1156" s="2">
        <v>4.673017999999999</v>
      </c>
      <c r="J1156" s="13">
        <v>4.765952500000008</v>
      </c>
      <c r="K1156" s="13" t="s">
        <v>51</v>
      </c>
      <c r="L1156" s="13" t="s">
        <v>48</v>
      </c>
      <c r="M1156" s="13" t="s">
        <v>52</v>
      </c>
      <c r="N1156" s="16">
        <f t="shared" si="180"/>
        <v>50</v>
      </c>
      <c r="O1156" s="16">
        <f t="shared" si="181"/>
        <v>100</v>
      </c>
      <c r="P1156" s="16">
        <f t="shared" si="182"/>
        <v>0</v>
      </c>
      <c r="Q1156" s="16">
        <f t="shared" si="183"/>
        <v>67</v>
      </c>
      <c r="R1156" s="17">
        <f t="shared" si="184"/>
        <v>62.55</v>
      </c>
      <c r="S1156" s="17">
        <f t="shared" si="185"/>
        <v>46.75</v>
      </c>
      <c r="T1156" s="17">
        <f t="shared" si="186"/>
        <v>52.650000000000006</v>
      </c>
      <c r="U1156" s="17">
        <f t="shared" si="187"/>
        <v>54.25</v>
      </c>
      <c r="V1156" s="16">
        <f t="shared" si="188"/>
        <v>53.983333333333327</v>
      </c>
      <c r="W1156" s="16">
        <f t="shared" si="189"/>
        <v>54.05</v>
      </c>
    </row>
    <row r="1157" spans="1:23" ht="13.5" x14ac:dyDescent="0.25">
      <c r="A1157" s="3">
        <v>43697</v>
      </c>
      <c r="B1157" s="2">
        <v>4.6425000000000001</v>
      </c>
      <c r="C1157" s="2">
        <v>43.77328218520865</v>
      </c>
      <c r="D1157" s="2">
        <v>2.1234200881758092E-2</v>
      </c>
      <c r="E1157" s="2">
        <v>-3.8075378978714096E-2</v>
      </c>
      <c r="F1157" s="2">
        <v>4.6323999999999996</v>
      </c>
      <c r="G1157" s="2">
        <v>4.6279500000000002</v>
      </c>
      <c r="H1157" s="2">
        <v>4.6542150000000015</v>
      </c>
      <c r="I1157" s="2">
        <v>4.6709940000000003</v>
      </c>
      <c r="J1157" s="13">
        <v>4.7652895000000077</v>
      </c>
      <c r="K1157" s="13" t="s">
        <v>51</v>
      </c>
      <c r="L1157" s="13" t="s">
        <v>48</v>
      </c>
      <c r="M1157" s="13" t="s">
        <v>52</v>
      </c>
      <c r="N1157" s="16">
        <f t="shared" si="180"/>
        <v>50</v>
      </c>
      <c r="O1157" s="16">
        <f t="shared" si="181"/>
        <v>100</v>
      </c>
      <c r="P1157" s="16">
        <f t="shared" si="182"/>
        <v>0</v>
      </c>
      <c r="Q1157" s="16">
        <f t="shared" si="183"/>
        <v>67</v>
      </c>
      <c r="R1157" s="17">
        <f t="shared" si="184"/>
        <v>62.55</v>
      </c>
      <c r="S1157" s="17">
        <f t="shared" si="185"/>
        <v>46.75</v>
      </c>
      <c r="T1157" s="17">
        <f t="shared" si="186"/>
        <v>52.650000000000006</v>
      </c>
      <c r="U1157" s="17">
        <f t="shared" si="187"/>
        <v>54.25</v>
      </c>
      <c r="V1157" s="16">
        <f t="shared" si="188"/>
        <v>53.983333333333327</v>
      </c>
      <c r="W1157" s="16">
        <f t="shared" si="189"/>
        <v>54.05</v>
      </c>
    </row>
    <row r="1158" spans="1:23" ht="13.5" x14ac:dyDescent="0.25">
      <c r="A1158" s="3">
        <v>43698</v>
      </c>
      <c r="B1158" s="2">
        <v>4.6487999999999996</v>
      </c>
      <c r="C1158" s="2">
        <v>47.112118812301631</v>
      </c>
      <c r="D1158" s="2">
        <v>1.3664213154837235E-2</v>
      </c>
      <c r="E1158" s="2">
        <v>-4.2705229205047643E-2</v>
      </c>
      <c r="F1158" s="2">
        <v>4.6374599999999999</v>
      </c>
      <c r="G1158" s="2">
        <v>4.6304800000000004</v>
      </c>
      <c r="H1158" s="2">
        <v>4.6516850000000014</v>
      </c>
      <c r="I1158" s="2">
        <v>4.6693480000000003</v>
      </c>
      <c r="J1158" s="13">
        <v>4.7646580000000087</v>
      </c>
      <c r="K1158" s="13" t="s">
        <v>51</v>
      </c>
      <c r="L1158" s="13" t="s">
        <v>48</v>
      </c>
      <c r="M1158" s="13" t="s">
        <v>52</v>
      </c>
      <c r="N1158" s="16">
        <f t="shared" si="180"/>
        <v>50</v>
      </c>
      <c r="O1158" s="16">
        <f t="shared" si="181"/>
        <v>100</v>
      </c>
      <c r="P1158" s="16">
        <f t="shared" si="182"/>
        <v>0</v>
      </c>
      <c r="Q1158" s="16">
        <f t="shared" si="183"/>
        <v>67</v>
      </c>
      <c r="R1158" s="17">
        <f t="shared" si="184"/>
        <v>62.55</v>
      </c>
      <c r="S1158" s="17">
        <f t="shared" si="185"/>
        <v>46.75</v>
      </c>
      <c r="T1158" s="17">
        <f t="shared" si="186"/>
        <v>52.650000000000006</v>
      </c>
      <c r="U1158" s="17">
        <f t="shared" si="187"/>
        <v>54.25</v>
      </c>
      <c r="V1158" s="16">
        <f t="shared" si="188"/>
        <v>53.983333333333327</v>
      </c>
      <c r="W1158" s="16">
        <f t="shared" si="189"/>
        <v>54.05</v>
      </c>
    </row>
    <row r="1159" spans="1:23" ht="13.5" x14ac:dyDescent="0.25">
      <c r="A1159" s="3">
        <v>43699</v>
      </c>
      <c r="B1159" s="2">
        <v>4.6551999999999998</v>
      </c>
      <c r="C1159" s="2">
        <v>50.338365373613001</v>
      </c>
      <c r="D1159" s="2">
        <v>6.8152003983632525E-3</v>
      </c>
      <c r="E1159" s="2">
        <v>-4.5749470881064305E-2</v>
      </c>
      <c r="F1159" s="2">
        <v>4.6425200000000002</v>
      </c>
      <c r="G1159" s="2">
        <v>4.6336500000000003</v>
      </c>
      <c r="H1159" s="2">
        <v>4.6497900000000003</v>
      </c>
      <c r="I1159" s="2">
        <v>4.6678300000000004</v>
      </c>
      <c r="J1159" s="13">
        <v>4.7640585000000089</v>
      </c>
      <c r="K1159" s="13" t="s">
        <v>51</v>
      </c>
      <c r="L1159" s="13" t="s">
        <v>48</v>
      </c>
      <c r="M1159" s="13" t="s">
        <v>52</v>
      </c>
      <c r="N1159" s="16">
        <f t="shared" si="180"/>
        <v>50</v>
      </c>
      <c r="O1159" s="16">
        <f t="shared" si="181"/>
        <v>100</v>
      </c>
      <c r="P1159" s="16">
        <f t="shared" si="182"/>
        <v>0</v>
      </c>
      <c r="Q1159" s="16">
        <f t="shared" si="183"/>
        <v>67</v>
      </c>
      <c r="R1159" s="17">
        <f t="shared" si="184"/>
        <v>62.55</v>
      </c>
      <c r="S1159" s="17">
        <f t="shared" si="185"/>
        <v>46.75</v>
      </c>
      <c r="T1159" s="17">
        <f t="shared" si="186"/>
        <v>52.650000000000006</v>
      </c>
      <c r="U1159" s="17">
        <f t="shared" si="187"/>
        <v>54.25</v>
      </c>
      <c r="V1159" s="16">
        <f t="shared" si="188"/>
        <v>53.983333333333327</v>
      </c>
      <c r="W1159" s="16">
        <f t="shared" si="189"/>
        <v>54.05</v>
      </c>
    </row>
    <row r="1160" spans="1:23" ht="13.5" x14ac:dyDescent="0.25">
      <c r="A1160" s="3">
        <v>43700</v>
      </c>
      <c r="B1160" s="2">
        <v>4.6741000000000001</v>
      </c>
      <c r="C1160" s="2">
        <v>58.407437190577284</v>
      </c>
      <c r="D1160" s="2">
        <v>-3.897548997109368E-4</v>
      </c>
      <c r="E1160" s="2">
        <v>-4.6901725364450642E-2</v>
      </c>
      <c r="F1160" s="2">
        <v>4.6501000000000001</v>
      </c>
      <c r="G1160" s="2">
        <v>4.6387100000000006</v>
      </c>
      <c r="H1160" s="2">
        <v>4.6482049999999999</v>
      </c>
      <c r="I1160" s="2">
        <v>4.668082000000001</v>
      </c>
      <c r="J1160" s="13">
        <v>4.7635840000000087</v>
      </c>
      <c r="K1160" s="13" t="s">
        <v>51</v>
      </c>
      <c r="L1160" s="13" t="s">
        <v>48</v>
      </c>
      <c r="M1160" s="13" t="s">
        <v>52</v>
      </c>
      <c r="N1160" s="16">
        <f t="shared" si="180"/>
        <v>50</v>
      </c>
      <c r="O1160" s="16">
        <f t="shared" si="181"/>
        <v>100</v>
      </c>
      <c r="P1160" s="16">
        <f t="shared" si="182"/>
        <v>0</v>
      </c>
      <c r="Q1160" s="16">
        <f t="shared" si="183"/>
        <v>67</v>
      </c>
      <c r="R1160" s="17">
        <f t="shared" si="184"/>
        <v>62.55</v>
      </c>
      <c r="S1160" s="17">
        <f t="shared" si="185"/>
        <v>46.75</v>
      </c>
      <c r="T1160" s="17">
        <f t="shared" si="186"/>
        <v>52.650000000000006</v>
      </c>
      <c r="U1160" s="17">
        <f t="shared" si="187"/>
        <v>54.25</v>
      </c>
      <c r="V1160" s="16">
        <f t="shared" si="188"/>
        <v>53.983333333333327</v>
      </c>
      <c r="W1160" s="16">
        <f t="shared" si="189"/>
        <v>54.05</v>
      </c>
    </row>
    <row r="1161" spans="1:23" ht="13.5" x14ac:dyDescent="0.25">
      <c r="A1161" s="3">
        <v>43703</v>
      </c>
      <c r="B1161" s="2">
        <v>4.6741000000000001</v>
      </c>
      <c r="C1161" s="2">
        <v>58.407437190577284</v>
      </c>
      <c r="D1161" s="2">
        <v>-6.6068594221366794E-3</v>
      </c>
      <c r="E1161" s="2">
        <v>-4.6700817326000579E-2</v>
      </c>
      <c r="F1161" s="2">
        <v>4.6589399999999994</v>
      </c>
      <c r="G1161" s="2">
        <v>4.6437700000000008</v>
      </c>
      <c r="H1161" s="2">
        <v>4.6478849999999996</v>
      </c>
      <c r="I1161" s="2">
        <v>4.6679540000000008</v>
      </c>
      <c r="J1161" s="13">
        <v>4.7633545000000082</v>
      </c>
      <c r="K1161" s="13" t="s">
        <v>51</v>
      </c>
      <c r="L1161" s="13" t="s">
        <v>48</v>
      </c>
      <c r="M1161" s="13" t="s">
        <v>52</v>
      </c>
      <c r="N1161" s="16">
        <f t="shared" si="180"/>
        <v>50</v>
      </c>
      <c r="O1161" s="16">
        <f t="shared" si="181"/>
        <v>100</v>
      </c>
      <c r="P1161" s="16">
        <f t="shared" si="182"/>
        <v>0</v>
      </c>
      <c r="Q1161" s="16">
        <f t="shared" si="183"/>
        <v>67</v>
      </c>
      <c r="R1161" s="17">
        <f t="shared" si="184"/>
        <v>62.55</v>
      </c>
      <c r="S1161" s="17">
        <f t="shared" si="185"/>
        <v>46.75</v>
      </c>
      <c r="T1161" s="17">
        <f t="shared" si="186"/>
        <v>52.650000000000006</v>
      </c>
      <c r="U1161" s="17">
        <f t="shared" si="187"/>
        <v>54.25</v>
      </c>
      <c r="V1161" s="16">
        <f t="shared" si="188"/>
        <v>53.983333333333327</v>
      </c>
      <c r="W1161" s="16">
        <f t="shared" si="189"/>
        <v>54.05</v>
      </c>
    </row>
    <row r="1162" spans="1:23" ht="13.5" x14ac:dyDescent="0.25">
      <c r="A1162" s="3">
        <v>43704</v>
      </c>
      <c r="B1162" s="2">
        <v>4.6993999999999998</v>
      </c>
      <c r="C1162" s="2">
        <v>66.785727406723709</v>
      </c>
      <c r="D1162" s="2">
        <v>-1.3853230664240712E-2</v>
      </c>
      <c r="E1162" s="2">
        <v>-4.4490223530407186E-2</v>
      </c>
      <c r="F1162" s="2">
        <v>4.6703199999999994</v>
      </c>
      <c r="G1162" s="2">
        <v>4.6513600000000004</v>
      </c>
      <c r="H1162" s="2">
        <v>4.6488299999999985</v>
      </c>
      <c r="I1162" s="2">
        <v>4.6678260000000016</v>
      </c>
      <c r="J1162" s="13">
        <v>4.7629760000000081</v>
      </c>
      <c r="K1162" s="13" t="s">
        <v>51</v>
      </c>
      <c r="L1162" s="13" t="s">
        <v>48</v>
      </c>
      <c r="M1162" s="13" t="s">
        <v>52</v>
      </c>
      <c r="N1162" s="16">
        <f t="shared" si="180"/>
        <v>50</v>
      </c>
      <c r="O1162" s="16">
        <f t="shared" si="181"/>
        <v>100</v>
      </c>
      <c r="P1162" s="16">
        <f t="shared" si="182"/>
        <v>0</v>
      </c>
      <c r="Q1162" s="16">
        <f t="shared" si="183"/>
        <v>67</v>
      </c>
      <c r="R1162" s="17">
        <f t="shared" si="184"/>
        <v>62.55</v>
      </c>
      <c r="S1162" s="17">
        <f t="shared" si="185"/>
        <v>46.75</v>
      </c>
      <c r="T1162" s="17">
        <f t="shared" si="186"/>
        <v>52.650000000000006</v>
      </c>
      <c r="U1162" s="17">
        <f t="shared" si="187"/>
        <v>54.25</v>
      </c>
      <c r="V1162" s="16">
        <f t="shared" si="188"/>
        <v>53.983333333333327</v>
      </c>
      <c r="W1162" s="16">
        <f t="shared" si="189"/>
        <v>54.05</v>
      </c>
    </row>
    <row r="1163" spans="1:23" ht="13.5" x14ac:dyDescent="0.25">
      <c r="A1163" s="3">
        <v>43705</v>
      </c>
      <c r="B1163" s="2">
        <v>4.8070000000000004</v>
      </c>
      <c r="C1163" s="2">
        <v>82.724345453573832</v>
      </c>
      <c r="D1163" s="2">
        <v>-2.8208043111311198E-2</v>
      </c>
      <c r="E1163" s="2">
        <v>-3.8221942784509168E-2</v>
      </c>
      <c r="F1163" s="2">
        <v>4.7019599999999997</v>
      </c>
      <c r="G1163" s="2">
        <v>4.6697100000000002</v>
      </c>
      <c r="H1163" s="2">
        <v>4.6551549999999988</v>
      </c>
      <c r="I1163" s="2">
        <v>4.6698500000000003</v>
      </c>
      <c r="J1163" s="13">
        <v>4.7632885000000078</v>
      </c>
      <c r="K1163" s="13" t="s">
        <v>51</v>
      </c>
      <c r="L1163" s="13" t="s">
        <v>48</v>
      </c>
      <c r="M1163" s="13" t="s">
        <v>52</v>
      </c>
      <c r="N1163" s="16">
        <f t="shared" si="180"/>
        <v>50</v>
      </c>
      <c r="O1163" s="16">
        <f t="shared" si="181"/>
        <v>100</v>
      </c>
      <c r="P1163" s="16">
        <f t="shared" si="182"/>
        <v>0</v>
      </c>
      <c r="Q1163" s="16">
        <f t="shared" si="183"/>
        <v>67</v>
      </c>
      <c r="R1163" s="17">
        <f t="shared" si="184"/>
        <v>62.55</v>
      </c>
      <c r="S1163" s="17">
        <f t="shared" si="185"/>
        <v>46.75</v>
      </c>
      <c r="T1163" s="17">
        <f t="shared" si="186"/>
        <v>52.650000000000006</v>
      </c>
      <c r="U1163" s="17">
        <f t="shared" si="187"/>
        <v>54.25</v>
      </c>
      <c r="V1163" s="16">
        <f t="shared" si="188"/>
        <v>53.983333333333327</v>
      </c>
      <c r="W1163" s="16">
        <f t="shared" si="189"/>
        <v>54.05</v>
      </c>
    </row>
    <row r="1164" spans="1:23" ht="13.5" x14ac:dyDescent="0.25">
      <c r="A1164" s="3">
        <v>43706</v>
      </c>
      <c r="B1164" s="2">
        <v>4.9461000000000004</v>
      </c>
      <c r="C1164" s="2">
        <v>89.643360920176718</v>
      </c>
      <c r="D1164" s="2">
        <v>-5.0543488269428671E-2</v>
      </c>
      <c r="E1164" s="2">
        <v>-2.9270208142400007E-2</v>
      </c>
      <c r="F1164" s="2">
        <v>4.7601399999999998</v>
      </c>
      <c r="G1164" s="2">
        <v>4.7013300000000005</v>
      </c>
      <c r="H1164" s="2">
        <v>4.6684349999999988</v>
      </c>
      <c r="I1164" s="2">
        <v>4.6751620000000012</v>
      </c>
      <c r="J1164" s="13">
        <v>4.7642965000000075</v>
      </c>
      <c r="K1164" s="13" t="s">
        <v>51</v>
      </c>
      <c r="L1164" s="13" t="s">
        <v>48</v>
      </c>
      <c r="M1164" s="13" t="s">
        <v>52</v>
      </c>
      <c r="N1164" s="16">
        <f t="shared" si="180"/>
        <v>50</v>
      </c>
      <c r="O1164" s="16">
        <f t="shared" si="181"/>
        <v>100</v>
      </c>
      <c r="P1164" s="16">
        <f t="shared" si="182"/>
        <v>0</v>
      </c>
      <c r="Q1164" s="16">
        <f t="shared" si="183"/>
        <v>67</v>
      </c>
      <c r="R1164" s="17">
        <f t="shared" si="184"/>
        <v>62.55</v>
      </c>
      <c r="S1164" s="17">
        <f t="shared" si="185"/>
        <v>46.75</v>
      </c>
      <c r="T1164" s="17">
        <f t="shared" si="186"/>
        <v>52.650000000000006</v>
      </c>
      <c r="U1164" s="17">
        <f t="shared" si="187"/>
        <v>54.25</v>
      </c>
      <c r="V1164" s="16">
        <f t="shared" si="188"/>
        <v>53.983333333333327</v>
      </c>
      <c r="W1164" s="16">
        <f t="shared" si="189"/>
        <v>54.05</v>
      </c>
    </row>
    <row r="1165" spans="1:23" ht="13.5" x14ac:dyDescent="0.25">
      <c r="A1165" s="3">
        <v>43707</v>
      </c>
      <c r="B1165" s="2">
        <v>5.0599999999999996</v>
      </c>
      <c r="C1165" s="2">
        <v>92.346420716872103</v>
      </c>
      <c r="D1165" s="2">
        <v>-7.8537999566877126E-2</v>
      </c>
      <c r="E1165" s="2">
        <v>-1.8736410519477172E-2</v>
      </c>
      <c r="F1165" s="2">
        <v>4.8373200000000001</v>
      </c>
      <c r="G1165" s="2">
        <v>4.7437100000000001</v>
      </c>
      <c r="H1165" s="2">
        <v>4.6874099999999999</v>
      </c>
      <c r="I1165" s="2">
        <v>4.6827520000000007</v>
      </c>
      <c r="J1165" s="13">
        <v>4.7659660000000068</v>
      </c>
      <c r="K1165" s="13" t="s">
        <v>51</v>
      </c>
      <c r="L1165" s="13" t="s">
        <v>48</v>
      </c>
      <c r="M1165" s="13" t="s">
        <v>52</v>
      </c>
      <c r="N1165" s="16">
        <f t="shared" si="180"/>
        <v>50</v>
      </c>
      <c r="O1165" s="16">
        <f t="shared" si="181"/>
        <v>100</v>
      </c>
      <c r="P1165" s="16">
        <f t="shared" si="182"/>
        <v>0</v>
      </c>
      <c r="Q1165" s="16">
        <f t="shared" si="183"/>
        <v>67</v>
      </c>
      <c r="R1165" s="17">
        <f t="shared" si="184"/>
        <v>62.55</v>
      </c>
      <c r="S1165" s="17">
        <f t="shared" si="185"/>
        <v>46.75</v>
      </c>
      <c r="T1165" s="17">
        <f t="shared" si="186"/>
        <v>52.650000000000006</v>
      </c>
      <c r="U1165" s="17">
        <f t="shared" si="187"/>
        <v>54.25</v>
      </c>
      <c r="V1165" s="16">
        <f t="shared" si="188"/>
        <v>53.983333333333327</v>
      </c>
      <c r="W1165" s="16">
        <f t="shared" si="189"/>
        <v>54.05</v>
      </c>
    </row>
    <row r="1166" spans="1:23" ht="13.5" x14ac:dyDescent="0.25">
      <c r="A1166" s="3">
        <v>43710</v>
      </c>
      <c r="B1166" s="2">
        <v>4.9523999999999999</v>
      </c>
      <c r="C1166" s="2">
        <v>72.970675723136509</v>
      </c>
      <c r="D1166" s="2">
        <v>-9.7404491329073473E-2</v>
      </c>
      <c r="E1166" s="2">
        <v>-8.167453044893953E-3</v>
      </c>
      <c r="F1166" s="2">
        <v>4.8929799999999997</v>
      </c>
      <c r="G1166" s="2">
        <v>4.7759599999999995</v>
      </c>
      <c r="H1166" s="2">
        <v>4.7010050000000003</v>
      </c>
      <c r="I1166" s="2">
        <v>4.6881900000000014</v>
      </c>
      <c r="J1166" s="13">
        <v>4.767158500000007</v>
      </c>
      <c r="K1166" s="13" t="s">
        <v>51</v>
      </c>
      <c r="L1166" s="13" t="s">
        <v>48</v>
      </c>
      <c r="M1166" s="13" t="s">
        <v>52</v>
      </c>
      <c r="N1166" s="16">
        <f t="shared" si="180"/>
        <v>50</v>
      </c>
      <c r="O1166" s="16">
        <f t="shared" si="181"/>
        <v>100</v>
      </c>
      <c r="P1166" s="16">
        <f t="shared" si="182"/>
        <v>50</v>
      </c>
      <c r="Q1166" s="16">
        <f t="shared" si="183"/>
        <v>67</v>
      </c>
      <c r="R1166" s="17">
        <f t="shared" si="184"/>
        <v>70.05</v>
      </c>
      <c r="S1166" s="17">
        <f t="shared" si="185"/>
        <v>64.25</v>
      </c>
      <c r="T1166" s="17">
        <f t="shared" si="186"/>
        <v>65.150000000000006</v>
      </c>
      <c r="U1166" s="17">
        <f t="shared" si="187"/>
        <v>66.75</v>
      </c>
      <c r="V1166" s="16">
        <f t="shared" si="188"/>
        <v>66.483333333333334</v>
      </c>
      <c r="W1166" s="16">
        <f t="shared" si="189"/>
        <v>66.550000000000011</v>
      </c>
    </row>
    <row r="1167" spans="1:23" ht="13.5" x14ac:dyDescent="0.25">
      <c r="A1167" s="3">
        <v>43711</v>
      </c>
      <c r="B1167" s="2">
        <v>4.9271000000000003</v>
      </c>
      <c r="C1167" s="2">
        <v>69.289402173540921</v>
      </c>
      <c r="D1167" s="2">
        <v>-0.11093858611336849</v>
      </c>
      <c r="E1167" s="2">
        <v>1.2036705615094644E-3</v>
      </c>
      <c r="F1167" s="2">
        <v>4.9385199999999996</v>
      </c>
      <c r="G1167" s="2">
        <v>4.8044200000000004</v>
      </c>
      <c r="H1167" s="2">
        <v>4.7161850000000003</v>
      </c>
      <c r="I1167" s="2">
        <v>4.6931220000000016</v>
      </c>
      <c r="J1167" s="13">
        <v>4.7681020000000061</v>
      </c>
      <c r="K1167" s="13" t="s">
        <v>51</v>
      </c>
      <c r="L1167" s="13" t="s">
        <v>50</v>
      </c>
      <c r="M1167" s="13" t="s">
        <v>52</v>
      </c>
      <c r="N1167" s="16">
        <f t="shared" si="180"/>
        <v>50</v>
      </c>
      <c r="O1167" s="16">
        <f t="shared" si="181"/>
        <v>100</v>
      </c>
      <c r="P1167" s="16">
        <f t="shared" si="182"/>
        <v>50</v>
      </c>
      <c r="Q1167" s="16">
        <f t="shared" si="183"/>
        <v>100</v>
      </c>
      <c r="R1167" s="17">
        <f t="shared" si="184"/>
        <v>75</v>
      </c>
      <c r="S1167" s="17">
        <f t="shared" si="185"/>
        <v>72.5</v>
      </c>
      <c r="T1167" s="17">
        <f t="shared" si="186"/>
        <v>80</v>
      </c>
      <c r="U1167" s="17">
        <f t="shared" si="187"/>
        <v>75</v>
      </c>
      <c r="V1167" s="16">
        <f t="shared" si="188"/>
        <v>75.833333333333329</v>
      </c>
      <c r="W1167" s="16">
        <f t="shared" si="189"/>
        <v>75.625</v>
      </c>
    </row>
    <row r="1168" spans="1:23" ht="13.5" x14ac:dyDescent="0.25">
      <c r="A1168" s="3">
        <v>43712</v>
      </c>
      <c r="B1168" s="2">
        <v>4.9207999999999998</v>
      </c>
      <c r="C1168" s="2">
        <v>68.364522533649335</v>
      </c>
      <c r="D1168" s="2">
        <v>-0.12208537164393096</v>
      </c>
      <c r="E1168" s="2">
        <v>9.1293381513697126E-3</v>
      </c>
      <c r="F1168" s="2">
        <v>4.9612800000000004</v>
      </c>
      <c r="G1168" s="2">
        <v>4.83162</v>
      </c>
      <c r="H1168" s="2">
        <v>4.7310500000000006</v>
      </c>
      <c r="I1168" s="2">
        <v>4.6979280000000019</v>
      </c>
      <c r="J1168" s="13">
        <v>4.7690140000000065</v>
      </c>
      <c r="K1168" s="13" t="s">
        <v>51</v>
      </c>
      <c r="L1168" s="13" t="s">
        <v>50</v>
      </c>
      <c r="M1168" s="13" t="s">
        <v>52</v>
      </c>
      <c r="N1168" s="16">
        <f t="shared" si="180"/>
        <v>50</v>
      </c>
      <c r="O1168" s="16">
        <f t="shared" si="181"/>
        <v>100</v>
      </c>
      <c r="P1168" s="16">
        <f t="shared" si="182"/>
        <v>50</v>
      </c>
      <c r="Q1168" s="16">
        <f t="shared" si="183"/>
        <v>100</v>
      </c>
      <c r="R1168" s="17">
        <f t="shared" si="184"/>
        <v>75</v>
      </c>
      <c r="S1168" s="17">
        <f t="shared" si="185"/>
        <v>72.5</v>
      </c>
      <c r="T1168" s="17">
        <f t="shared" si="186"/>
        <v>80</v>
      </c>
      <c r="U1168" s="17">
        <f t="shared" si="187"/>
        <v>75</v>
      </c>
      <c r="V1168" s="16">
        <f t="shared" si="188"/>
        <v>75.833333333333329</v>
      </c>
      <c r="W1168" s="16">
        <f t="shared" si="189"/>
        <v>75.625</v>
      </c>
    </row>
    <row r="1169" spans="1:23" ht="13.5" x14ac:dyDescent="0.25">
      <c r="A1169" s="3">
        <v>43713</v>
      </c>
      <c r="B1169" s="2">
        <v>4.8701999999999996</v>
      </c>
      <c r="C1169" s="2">
        <v>61.288458506632935</v>
      </c>
      <c r="D1169" s="2">
        <v>-0.12779427345113614</v>
      </c>
      <c r="E1169" s="2">
        <v>1.5466241986774223E-2</v>
      </c>
      <c r="F1169" s="2">
        <v>4.9460999999999995</v>
      </c>
      <c r="G1169" s="2">
        <v>4.8531199999999997</v>
      </c>
      <c r="H1169" s="2">
        <v>4.743385</v>
      </c>
      <c r="I1169" s="2">
        <v>4.7017220000000011</v>
      </c>
      <c r="J1169" s="13">
        <v>4.769642500000006</v>
      </c>
      <c r="K1169" s="13" t="s">
        <v>55</v>
      </c>
      <c r="L1169" s="13" t="s">
        <v>48</v>
      </c>
      <c r="M1169" s="13" t="s">
        <v>47</v>
      </c>
      <c r="N1169" s="16">
        <f t="shared" si="180"/>
        <v>50</v>
      </c>
      <c r="O1169" s="16">
        <f t="shared" si="181"/>
        <v>100</v>
      </c>
      <c r="P1169" s="16">
        <f t="shared" si="182"/>
        <v>50</v>
      </c>
      <c r="Q1169" s="16">
        <f t="shared" si="183"/>
        <v>0</v>
      </c>
      <c r="R1169" s="17">
        <f t="shared" si="184"/>
        <v>60</v>
      </c>
      <c r="S1169" s="17">
        <f t="shared" si="185"/>
        <v>47.5</v>
      </c>
      <c r="T1169" s="17">
        <f t="shared" si="186"/>
        <v>35</v>
      </c>
      <c r="U1169" s="17">
        <f t="shared" si="187"/>
        <v>50</v>
      </c>
      <c r="V1169" s="16">
        <f t="shared" si="188"/>
        <v>47.5</v>
      </c>
      <c r="W1169" s="16">
        <f t="shared" si="189"/>
        <v>48.125</v>
      </c>
    </row>
    <row r="1170" spans="1:23" ht="13.5" x14ac:dyDescent="0.25">
      <c r="A1170" s="3">
        <v>43714</v>
      </c>
      <c r="B1170" s="2">
        <v>4.7436999999999996</v>
      </c>
      <c r="C1170" s="2">
        <v>47.931521540474691</v>
      </c>
      <c r="D1170" s="2">
        <v>-0.12098279454280902</v>
      </c>
      <c r="E1170" s="2">
        <v>1.8623487559668264E-2</v>
      </c>
      <c r="F1170" s="2">
        <v>4.8828399999999998</v>
      </c>
      <c r="G1170" s="2">
        <v>4.8600799999999991</v>
      </c>
      <c r="H1170" s="2">
        <v>4.7493949999999998</v>
      </c>
      <c r="I1170" s="2">
        <v>4.702986000000001</v>
      </c>
      <c r="J1170" s="13">
        <v>4.7694855000000054</v>
      </c>
      <c r="K1170" s="13" t="s">
        <v>55</v>
      </c>
      <c r="L1170" s="13" t="s">
        <v>48</v>
      </c>
      <c r="M1170" s="13" t="s">
        <v>47</v>
      </c>
      <c r="N1170" s="16">
        <f t="shared" si="180"/>
        <v>50</v>
      </c>
      <c r="O1170" s="16">
        <f t="shared" si="181"/>
        <v>100</v>
      </c>
      <c r="P1170" s="16">
        <f t="shared" si="182"/>
        <v>50</v>
      </c>
      <c r="Q1170" s="16">
        <f t="shared" si="183"/>
        <v>0</v>
      </c>
      <c r="R1170" s="17">
        <f t="shared" si="184"/>
        <v>60</v>
      </c>
      <c r="S1170" s="17">
        <f t="shared" si="185"/>
        <v>47.5</v>
      </c>
      <c r="T1170" s="17">
        <f t="shared" si="186"/>
        <v>35</v>
      </c>
      <c r="U1170" s="17">
        <f t="shared" si="187"/>
        <v>50</v>
      </c>
      <c r="V1170" s="16">
        <f t="shared" si="188"/>
        <v>47.5</v>
      </c>
      <c r="W1170" s="16">
        <f t="shared" si="189"/>
        <v>48.125</v>
      </c>
    </row>
    <row r="1171" spans="1:23" ht="13.5" x14ac:dyDescent="0.25">
      <c r="A1171" s="3">
        <v>43717</v>
      </c>
      <c r="B1171" s="2">
        <v>4.7436999999999996</v>
      </c>
      <c r="C1171" s="2">
        <v>47.931521540474684</v>
      </c>
      <c r="D1171" s="2">
        <v>-0.11506060685630981</v>
      </c>
      <c r="E1171" s="2">
        <v>1.8959203427886363E-2</v>
      </c>
      <c r="F1171" s="2">
        <v>4.8411</v>
      </c>
      <c r="G1171" s="2">
        <v>4.8670399999999985</v>
      </c>
      <c r="H1171" s="2">
        <v>4.7554050000000005</v>
      </c>
      <c r="I1171" s="2">
        <v>4.7042500000000009</v>
      </c>
      <c r="J1171" s="13">
        <v>4.7693285000000056</v>
      </c>
      <c r="K1171" s="13" t="s">
        <v>55</v>
      </c>
      <c r="L1171" s="13" t="s">
        <v>48</v>
      </c>
      <c r="M1171" s="13" t="s">
        <v>47</v>
      </c>
      <c r="N1171" s="16">
        <f t="shared" si="180"/>
        <v>50</v>
      </c>
      <c r="O1171" s="16">
        <f t="shared" si="181"/>
        <v>100</v>
      </c>
      <c r="P1171" s="16">
        <f t="shared" si="182"/>
        <v>50</v>
      </c>
      <c r="Q1171" s="16">
        <f t="shared" si="183"/>
        <v>0</v>
      </c>
      <c r="R1171" s="17">
        <f t="shared" si="184"/>
        <v>60</v>
      </c>
      <c r="S1171" s="17">
        <f t="shared" si="185"/>
        <v>47.5</v>
      </c>
      <c r="T1171" s="17">
        <f t="shared" si="186"/>
        <v>35</v>
      </c>
      <c r="U1171" s="17">
        <f t="shared" si="187"/>
        <v>50</v>
      </c>
      <c r="V1171" s="16">
        <f t="shared" si="188"/>
        <v>47.5</v>
      </c>
      <c r="W1171" s="16">
        <f t="shared" si="189"/>
        <v>48.125</v>
      </c>
    </row>
    <row r="1172" spans="1:23" ht="13.5" x14ac:dyDescent="0.25">
      <c r="A1172" s="3">
        <v>43718</v>
      </c>
      <c r="B1172" s="2">
        <v>4.6805000000000003</v>
      </c>
      <c r="C1172" s="2">
        <v>42.55749118230996</v>
      </c>
      <c r="D1172" s="2">
        <v>-0.10132885745114617</v>
      </c>
      <c r="E1172" s="2">
        <v>1.8440101433579496E-2</v>
      </c>
      <c r="F1172" s="2">
        <v>4.7917800000000002</v>
      </c>
      <c r="G1172" s="2">
        <v>4.865149999999999</v>
      </c>
      <c r="H1172" s="2">
        <v>4.7582550000000001</v>
      </c>
      <c r="I1172" s="2">
        <v>4.7042500000000009</v>
      </c>
      <c r="J1172" s="13">
        <v>4.7688555000000061</v>
      </c>
      <c r="K1172" s="13" t="s">
        <v>55</v>
      </c>
      <c r="L1172" s="13" t="s">
        <v>48</v>
      </c>
      <c r="M1172" s="13" t="s">
        <v>47</v>
      </c>
      <c r="N1172" s="16">
        <f t="shared" si="180"/>
        <v>50</v>
      </c>
      <c r="O1172" s="16">
        <f t="shared" si="181"/>
        <v>100</v>
      </c>
      <c r="P1172" s="16">
        <f t="shared" si="182"/>
        <v>50</v>
      </c>
      <c r="Q1172" s="16">
        <f t="shared" si="183"/>
        <v>0</v>
      </c>
      <c r="R1172" s="17">
        <f t="shared" si="184"/>
        <v>60</v>
      </c>
      <c r="S1172" s="17">
        <f t="shared" si="185"/>
        <v>47.5</v>
      </c>
      <c r="T1172" s="17">
        <f t="shared" si="186"/>
        <v>35</v>
      </c>
      <c r="U1172" s="17">
        <f t="shared" si="187"/>
        <v>50</v>
      </c>
      <c r="V1172" s="16">
        <f t="shared" si="188"/>
        <v>47.5</v>
      </c>
      <c r="W1172" s="16">
        <f t="shared" si="189"/>
        <v>48.125</v>
      </c>
    </row>
    <row r="1173" spans="1:23" ht="13.5" x14ac:dyDescent="0.25">
      <c r="A1173" s="3">
        <v>43719</v>
      </c>
      <c r="B1173" s="2">
        <v>4.6551999999999998</v>
      </c>
      <c r="C1173" s="2">
        <v>40.595293700393924</v>
      </c>
      <c r="D1173" s="2">
        <v>-7.0772314669879322E-2</v>
      </c>
      <c r="E1173" s="2">
        <v>1.7132222988540273E-2</v>
      </c>
      <c r="F1173" s="2">
        <v>4.7386600000000003</v>
      </c>
      <c r="G1173" s="2">
        <v>4.8499699999999999</v>
      </c>
      <c r="H1173" s="2">
        <v>4.7598399999999996</v>
      </c>
      <c r="I1173" s="2">
        <v>4.7037440000000013</v>
      </c>
      <c r="J1173" s="13">
        <v>4.7682560000000063</v>
      </c>
      <c r="K1173" s="13" t="s">
        <v>55</v>
      </c>
      <c r="L1173" s="13" t="s">
        <v>48</v>
      </c>
      <c r="M1173" s="13" t="s">
        <v>47</v>
      </c>
      <c r="N1173" s="16">
        <f t="shared" si="180"/>
        <v>50</v>
      </c>
      <c r="O1173" s="16">
        <f t="shared" si="181"/>
        <v>100</v>
      </c>
      <c r="P1173" s="16">
        <f t="shared" si="182"/>
        <v>50</v>
      </c>
      <c r="Q1173" s="16">
        <f t="shared" si="183"/>
        <v>0</v>
      </c>
      <c r="R1173" s="17">
        <f t="shared" si="184"/>
        <v>60</v>
      </c>
      <c r="S1173" s="17">
        <f t="shared" si="185"/>
        <v>47.5</v>
      </c>
      <c r="T1173" s="17">
        <f t="shared" si="186"/>
        <v>35</v>
      </c>
      <c r="U1173" s="17">
        <f t="shared" si="187"/>
        <v>50</v>
      </c>
      <c r="V1173" s="16">
        <f t="shared" si="188"/>
        <v>47.5</v>
      </c>
      <c r="W1173" s="16">
        <f t="shared" si="189"/>
        <v>48.125</v>
      </c>
    </row>
    <row r="1174" spans="1:23" ht="13.5" x14ac:dyDescent="0.25">
      <c r="A1174" s="3">
        <v>43720</v>
      </c>
      <c r="B1174" s="2">
        <v>4.6551999999999998</v>
      </c>
      <c r="C1174" s="2">
        <v>40.595293700393917</v>
      </c>
      <c r="D1174" s="2">
        <v>-2.289556673959936E-2</v>
      </c>
      <c r="E1174" s="2">
        <v>1.5353770087195469E-2</v>
      </c>
      <c r="F1174" s="2">
        <v>4.6956600000000002</v>
      </c>
      <c r="G1174" s="2">
        <v>4.8208800000000007</v>
      </c>
      <c r="H1174" s="2">
        <v>4.7611049999999997</v>
      </c>
      <c r="I1174" s="2">
        <v>4.7032380000000016</v>
      </c>
      <c r="J1174" s="13">
        <v>4.7677175000000069</v>
      </c>
      <c r="K1174" s="13" t="s">
        <v>55</v>
      </c>
      <c r="L1174" s="13" t="s">
        <v>48</v>
      </c>
      <c r="M1174" s="13" t="s">
        <v>47</v>
      </c>
      <c r="N1174" s="16">
        <f t="shared" si="180"/>
        <v>50</v>
      </c>
      <c r="O1174" s="16">
        <f t="shared" si="181"/>
        <v>100</v>
      </c>
      <c r="P1174" s="16">
        <f t="shared" si="182"/>
        <v>50</v>
      </c>
      <c r="Q1174" s="16">
        <f t="shared" si="183"/>
        <v>0</v>
      </c>
      <c r="R1174" s="17">
        <f t="shared" si="184"/>
        <v>60</v>
      </c>
      <c r="S1174" s="17">
        <f t="shared" si="185"/>
        <v>47.5</v>
      </c>
      <c r="T1174" s="17">
        <f t="shared" si="186"/>
        <v>35</v>
      </c>
      <c r="U1174" s="17">
        <f t="shared" si="187"/>
        <v>50</v>
      </c>
      <c r="V1174" s="16">
        <f t="shared" si="188"/>
        <v>47.5</v>
      </c>
      <c r="W1174" s="16">
        <f t="shared" si="189"/>
        <v>48.125</v>
      </c>
    </row>
    <row r="1175" spans="1:23" ht="13.5" x14ac:dyDescent="0.25">
      <c r="A1175" s="3">
        <v>43721</v>
      </c>
      <c r="B1175" s="2">
        <v>4.6551999999999998</v>
      </c>
      <c r="C1175" s="2">
        <v>40.595293700393924</v>
      </c>
      <c r="D1175" s="2">
        <v>3.5713800633007331E-2</v>
      </c>
      <c r="E1175" s="2">
        <v>1.4382821849462563E-2</v>
      </c>
      <c r="F1175" s="2">
        <v>4.6779600000000006</v>
      </c>
      <c r="G1175" s="2">
        <v>4.7804000000000002</v>
      </c>
      <c r="H1175" s="2">
        <v>4.7620549999999993</v>
      </c>
      <c r="I1175" s="2">
        <v>4.7027320000000001</v>
      </c>
      <c r="J1175" s="13">
        <v>4.7668425000000063</v>
      </c>
      <c r="K1175" s="13" t="s">
        <v>55</v>
      </c>
      <c r="L1175" s="13" t="s">
        <v>48</v>
      </c>
      <c r="M1175" s="13" t="s">
        <v>47</v>
      </c>
      <c r="N1175" s="16">
        <f t="shared" si="180"/>
        <v>50</v>
      </c>
      <c r="O1175" s="16">
        <f t="shared" si="181"/>
        <v>100</v>
      </c>
      <c r="P1175" s="16">
        <f t="shared" si="182"/>
        <v>50</v>
      </c>
      <c r="Q1175" s="16">
        <f t="shared" si="183"/>
        <v>0</v>
      </c>
      <c r="R1175" s="17">
        <f t="shared" si="184"/>
        <v>60</v>
      </c>
      <c r="S1175" s="17">
        <f t="shared" si="185"/>
        <v>47.5</v>
      </c>
      <c r="T1175" s="17">
        <f t="shared" si="186"/>
        <v>35</v>
      </c>
      <c r="U1175" s="17">
        <f t="shared" si="187"/>
        <v>50</v>
      </c>
      <c r="V1175" s="16">
        <f t="shared" si="188"/>
        <v>47.5</v>
      </c>
      <c r="W1175" s="16">
        <f t="shared" si="189"/>
        <v>48.125</v>
      </c>
    </row>
    <row r="1176" spans="1:23" ht="13.5" x14ac:dyDescent="0.25">
      <c r="A1176" s="3">
        <v>43724</v>
      </c>
      <c r="B1176" s="2">
        <v>4.6551999999999998</v>
      </c>
      <c r="C1176" s="2">
        <v>40.595293700393924</v>
      </c>
      <c r="D1176" s="2">
        <v>6.9285085034530347E-2</v>
      </c>
      <c r="E1176" s="2">
        <v>1.5666033771528344E-2</v>
      </c>
      <c r="F1176" s="2">
        <v>4.6602600000000001</v>
      </c>
      <c r="G1176" s="2">
        <v>4.7506800000000009</v>
      </c>
      <c r="H1176" s="2">
        <v>4.7633199999999984</v>
      </c>
      <c r="I1176" s="2">
        <v>4.702732000000001</v>
      </c>
      <c r="J1176" s="13">
        <v>4.7659370000000072</v>
      </c>
      <c r="K1176" s="13" t="s">
        <v>55</v>
      </c>
      <c r="L1176" s="13" t="s">
        <v>48</v>
      </c>
      <c r="M1176" s="13" t="s">
        <v>47</v>
      </c>
      <c r="N1176" s="16">
        <f t="shared" si="180"/>
        <v>50</v>
      </c>
      <c r="O1176" s="16">
        <f t="shared" si="181"/>
        <v>100</v>
      </c>
      <c r="P1176" s="16">
        <f t="shared" si="182"/>
        <v>0</v>
      </c>
      <c r="Q1176" s="16">
        <f t="shared" si="183"/>
        <v>0</v>
      </c>
      <c r="R1176" s="17">
        <f t="shared" si="184"/>
        <v>52.5</v>
      </c>
      <c r="S1176" s="17">
        <f t="shared" si="185"/>
        <v>30</v>
      </c>
      <c r="T1176" s="17">
        <f t="shared" si="186"/>
        <v>22.5</v>
      </c>
      <c r="U1176" s="17">
        <f t="shared" si="187"/>
        <v>37.5</v>
      </c>
      <c r="V1176" s="16">
        <f t="shared" si="188"/>
        <v>35</v>
      </c>
      <c r="W1176" s="16">
        <f t="shared" si="189"/>
        <v>35.625</v>
      </c>
    </row>
    <row r="1177" spans="1:23" ht="13.5" x14ac:dyDescent="0.25">
      <c r="A1177" s="3">
        <v>43725</v>
      </c>
      <c r="B1177" s="2">
        <v>4.6551999999999998</v>
      </c>
      <c r="C1177" s="2">
        <v>40.595293700393931</v>
      </c>
      <c r="D1177" s="2">
        <v>9.4292386659263094E-2</v>
      </c>
      <c r="E1177" s="2">
        <v>1.9865745148786414E-2</v>
      </c>
      <c r="F1177" s="2">
        <v>4.6551999999999998</v>
      </c>
      <c r="G1177" s="2">
        <v>4.72349</v>
      </c>
      <c r="H1177" s="2">
        <v>4.7639549999999975</v>
      </c>
      <c r="I1177" s="2">
        <v>4.702732000000001</v>
      </c>
      <c r="J1177" s="13">
        <v>4.7653375000000082</v>
      </c>
      <c r="K1177" s="13" t="s">
        <v>55</v>
      </c>
      <c r="L1177" s="13" t="s">
        <v>50</v>
      </c>
      <c r="M1177" s="13" t="s">
        <v>47</v>
      </c>
      <c r="N1177" s="16">
        <f t="shared" si="180"/>
        <v>50</v>
      </c>
      <c r="O1177" s="16">
        <f t="shared" si="181"/>
        <v>100</v>
      </c>
      <c r="P1177" s="16">
        <f t="shared" si="182"/>
        <v>0</v>
      </c>
      <c r="Q1177" s="16">
        <f t="shared" si="183"/>
        <v>33</v>
      </c>
      <c r="R1177" s="17">
        <f t="shared" si="184"/>
        <v>57.45</v>
      </c>
      <c r="S1177" s="17">
        <f t="shared" si="185"/>
        <v>38.25</v>
      </c>
      <c r="T1177" s="17">
        <f t="shared" si="186"/>
        <v>37.35</v>
      </c>
      <c r="U1177" s="17">
        <f t="shared" si="187"/>
        <v>45.75</v>
      </c>
      <c r="V1177" s="16">
        <f t="shared" si="188"/>
        <v>44.35</v>
      </c>
      <c r="W1177" s="16">
        <f t="shared" si="189"/>
        <v>44.7</v>
      </c>
    </row>
    <row r="1178" spans="1:23" ht="13.5" x14ac:dyDescent="0.25">
      <c r="A1178" s="3">
        <v>43726</v>
      </c>
      <c r="B1178" s="2">
        <v>4.7436999999999996</v>
      </c>
      <c r="C1178" s="2">
        <v>51.84527435129656</v>
      </c>
      <c r="D1178" s="2">
        <v>0.10838423395317864</v>
      </c>
      <c r="E1178" s="2">
        <v>2.5115435428271438E-2</v>
      </c>
      <c r="F1178" s="2">
        <v>4.6729000000000003</v>
      </c>
      <c r="G1178" s="2">
        <v>4.7057799999999999</v>
      </c>
      <c r="H1178" s="2">
        <v>4.7686999999999982</v>
      </c>
      <c r="I1178" s="2">
        <v>4.7045020000000015</v>
      </c>
      <c r="J1178" s="13">
        <v>4.7651805000000085</v>
      </c>
      <c r="K1178" s="13" t="s">
        <v>51</v>
      </c>
      <c r="L1178" s="13" t="s">
        <v>48</v>
      </c>
      <c r="M1178" s="13" t="s">
        <v>52</v>
      </c>
      <c r="N1178" s="16">
        <f t="shared" si="180"/>
        <v>50</v>
      </c>
      <c r="O1178" s="16">
        <f t="shared" si="181"/>
        <v>100</v>
      </c>
      <c r="P1178" s="16">
        <f t="shared" si="182"/>
        <v>0</v>
      </c>
      <c r="Q1178" s="16">
        <f t="shared" si="183"/>
        <v>67</v>
      </c>
      <c r="R1178" s="17">
        <f t="shared" si="184"/>
        <v>62.55</v>
      </c>
      <c r="S1178" s="17">
        <f t="shared" si="185"/>
        <v>46.75</v>
      </c>
      <c r="T1178" s="17">
        <f t="shared" si="186"/>
        <v>52.650000000000006</v>
      </c>
      <c r="U1178" s="17">
        <f t="shared" si="187"/>
        <v>54.25</v>
      </c>
      <c r="V1178" s="16">
        <f t="shared" si="188"/>
        <v>53.983333333333327</v>
      </c>
      <c r="W1178" s="16">
        <f t="shared" si="189"/>
        <v>54.05</v>
      </c>
    </row>
    <row r="1179" spans="1:23" ht="13.5" x14ac:dyDescent="0.25">
      <c r="A1179" s="3">
        <v>43727</v>
      </c>
      <c r="B1179" s="2">
        <v>4.7436999999999996</v>
      </c>
      <c r="C1179" s="2">
        <v>51.84527435129656</v>
      </c>
      <c r="D1179" s="2">
        <v>0.11242332532073984</v>
      </c>
      <c r="E1179" s="2">
        <v>3.0655008069593676E-2</v>
      </c>
      <c r="F1179" s="2">
        <v>4.6905999999999999</v>
      </c>
      <c r="G1179" s="2">
        <v>4.6931299999999991</v>
      </c>
      <c r="H1179" s="2">
        <v>4.7731249999999985</v>
      </c>
      <c r="I1179" s="2">
        <v>4.706272000000002</v>
      </c>
      <c r="J1179" s="13">
        <v>4.7650845000000084</v>
      </c>
      <c r="K1179" s="13" t="s">
        <v>51</v>
      </c>
      <c r="L1179" s="13" t="s">
        <v>48</v>
      </c>
      <c r="M1179" s="13" t="s">
        <v>52</v>
      </c>
      <c r="N1179" s="16">
        <f t="shared" si="180"/>
        <v>50</v>
      </c>
      <c r="O1179" s="16">
        <f t="shared" si="181"/>
        <v>100</v>
      </c>
      <c r="P1179" s="16">
        <f t="shared" si="182"/>
        <v>0</v>
      </c>
      <c r="Q1179" s="16">
        <f t="shared" si="183"/>
        <v>67</v>
      </c>
      <c r="R1179" s="17">
        <f t="shared" si="184"/>
        <v>62.55</v>
      </c>
      <c r="S1179" s="17">
        <f t="shared" si="185"/>
        <v>46.75</v>
      </c>
      <c r="T1179" s="17">
        <f t="shared" si="186"/>
        <v>52.650000000000006</v>
      </c>
      <c r="U1179" s="17">
        <f t="shared" si="187"/>
        <v>54.25</v>
      </c>
      <c r="V1179" s="16">
        <f t="shared" si="188"/>
        <v>53.983333333333327</v>
      </c>
      <c r="W1179" s="16">
        <f t="shared" si="189"/>
        <v>54.05</v>
      </c>
    </row>
    <row r="1180" spans="1:23" ht="13.5" x14ac:dyDescent="0.25">
      <c r="A1180" s="3">
        <v>43728</v>
      </c>
      <c r="B1180" s="2">
        <v>4.7436999999999996</v>
      </c>
      <c r="C1180" s="2">
        <v>51.845274351296574</v>
      </c>
      <c r="D1180" s="2">
        <v>9.6286735077995012E-2</v>
      </c>
      <c r="E1180" s="2">
        <v>3.7154814262335134E-2</v>
      </c>
      <c r="F1180" s="2">
        <v>4.7082999999999995</v>
      </c>
      <c r="G1180" s="2">
        <v>4.6931299999999991</v>
      </c>
      <c r="H1180" s="2">
        <v>4.7766049999999991</v>
      </c>
      <c r="I1180" s="2">
        <v>4.7079160000000018</v>
      </c>
      <c r="J1180" s="13">
        <v>4.7650805000000096</v>
      </c>
      <c r="K1180" s="13" t="s">
        <v>51</v>
      </c>
      <c r="L1180" s="13" t="s">
        <v>48</v>
      </c>
      <c r="M1180" s="13" t="s">
        <v>52</v>
      </c>
      <c r="N1180" s="16">
        <f t="shared" si="180"/>
        <v>50</v>
      </c>
      <c r="O1180" s="16">
        <f t="shared" si="181"/>
        <v>100</v>
      </c>
      <c r="P1180" s="16">
        <f t="shared" si="182"/>
        <v>0</v>
      </c>
      <c r="Q1180" s="16">
        <f t="shared" si="183"/>
        <v>67</v>
      </c>
      <c r="R1180" s="17">
        <f t="shared" si="184"/>
        <v>62.55</v>
      </c>
      <c r="S1180" s="17">
        <f t="shared" si="185"/>
        <v>46.75</v>
      </c>
      <c r="T1180" s="17">
        <f t="shared" si="186"/>
        <v>52.650000000000006</v>
      </c>
      <c r="U1180" s="17">
        <f t="shared" si="187"/>
        <v>54.25</v>
      </c>
      <c r="V1180" s="16">
        <f t="shared" si="188"/>
        <v>53.983333333333327</v>
      </c>
      <c r="W1180" s="16">
        <f t="shared" si="189"/>
        <v>54.05</v>
      </c>
    </row>
    <row r="1181" spans="1:23" ht="13.5" x14ac:dyDescent="0.25">
      <c r="A1181" s="3">
        <v>43731</v>
      </c>
      <c r="B1181" s="2">
        <v>4.7436999999999996</v>
      </c>
      <c r="C1181" s="2">
        <v>51.845274351296574</v>
      </c>
      <c r="D1181" s="2">
        <v>8.2546822664698816E-2</v>
      </c>
      <c r="E1181" s="2">
        <v>4.6824224717059423E-2</v>
      </c>
      <c r="F1181" s="2">
        <v>4.726</v>
      </c>
      <c r="G1181" s="2">
        <v>4.6931299999999991</v>
      </c>
      <c r="H1181" s="2">
        <v>4.7800849999999997</v>
      </c>
      <c r="I1181" s="2">
        <v>4.7095600000000006</v>
      </c>
      <c r="J1181" s="13">
        <v>4.7649845000000095</v>
      </c>
      <c r="K1181" s="13" t="s">
        <v>51</v>
      </c>
      <c r="L1181" s="13" t="s">
        <v>48</v>
      </c>
      <c r="M1181" s="13" t="s">
        <v>52</v>
      </c>
      <c r="N1181" s="16">
        <f t="shared" si="180"/>
        <v>50</v>
      </c>
      <c r="O1181" s="16">
        <f t="shared" si="181"/>
        <v>100</v>
      </c>
      <c r="P1181" s="16">
        <f t="shared" si="182"/>
        <v>0</v>
      </c>
      <c r="Q1181" s="16">
        <f t="shared" si="183"/>
        <v>67</v>
      </c>
      <c r="R1181" s="17">
        <f t="shared" si="184"/>
        <v>62.55</v>
      </c>
      <c r="S1181" s="17">
        <f t="shared" si="185"/>
        <v>46.75</v>
      </c>
      <c r="T1181" s="17">
        <f t="shared" si="186"/>
        <v>52.650000000000006</v>
      </c>
      <c r="U1181" s="17">
        <f t="shared" si="187"/>
        <v>54.25</v>
      </c>
      <c r="V1181" s="16">
        <f t="shared" si="188"/>
        <v>53.983333333333327</v>
      </c>
      <c r="W1181" s="16">
        <f t="shared" si="189"/>
        <v>54.05</v>
      </c>
    </row>
    <row r="1182" spans="1:23" ht="13.5" x14ac:dyDescent="0.25">
      <c r="A1182" s="3">
        <v>43732</v>
      </c>
      <c r="B1182" s="2">
        <v>4.7436999999999996</v>
      </c>
      <c r="C1182" s="2">
        <v>51.845274351296581</v>
      </c>
      <c r="D1182" s="2">
        <v>6.1118152566934647E-2</v>
      </c>
      <c r="E1182" s="2">
        <v>5.4736986754392307E-2</v>
      </c>
      <c r="F1182" s="2">
        <v>4.7436999999999996</v>
      </c>
      <c r="G1182" s="2">
        <v>4.6994499999999988</v>
      </c>
      <c r="H1182" s="2">
        <v>4.7823000000000002</v>
      </c>
      <c r="I1182" s="2">
        <v>4.7112040000000004</v>
      </c>
      <c r="J1182" s="13">
        <v>4.7645825000000093</v>
      </c>
      <c r="K1182" s="13" t="s">
        <v>51</v>
      </c>
      <c r="L1182" s="13" t="s">
        <v>48</v>
      </c>
      <c r="M1182" s="13" t="s">
        <v>52</v>
      </c>
      <c r="N1182" s="16">
        <f t="shared" si="180"/>
        <v>50</v>
      </c>
      <c r="O1182" s="16">
        <f t="shared" si="181"/>
        <v>100</v>
      </c>
      <c r="P1182" s="16">
        <f t="shared" si="182"/>
        <v>0</v>
      </c>
      <c r="Q1182" s="16">
        <f t="shared" si="183"/>
        <v>67</v>
      </c>
      <c r="R1182" s="17">
        <f t="shared" si="184"/>
        <v>62.55</v>
      </c>
      <c r="S1182" s="17">
        <f t="shared" si="185"/>
        <v>46.75</v>
      </c>
      <c r="T1182" s="17">
        <f t="shared" si="186"/>
        <v>52.650000000000006</v>
      </c>
      <c r="U1182" s="17">
        <f t="shared" si="187"/>
        <v>54.25</v>
      </c>
      <c r="V1182" s="16">
        <f t="shared" si="188"/>
        <v>53.983333333333327</v>
      </c>
      <c r="W1182" s="16">
        <f t="shared" si="189"/>
        <v>54.05</v>
      </c>
    </row>
    <row r="1183" spans="1:23" ht="13.5" x14ac:dyDescent="0.25">
      <c r="A1183" s="3">
        <v>43733</v>
      </c>
      <c r="B1183" s="2">
        <v>4.7436999999999996</v>
      </c>
      <c r="C1183" s="2">
        <v>51.845274351296574</v>
      </c>
      <c r="D1183" s="2">
        <v>3.90202696975539E-2</v>
      </c>
      <c r="E1183" s="2">
        <v>6.2314571974868824E-2</v>
      </c>
      <c r="F1183" s="2">
        <v>4.7436999999999996</v>
      </c>
      <c r="G1183" s="2">
        <v>4.7082999999999995</v>
      </c>
      <c r="H1183" s="2">
        <v>4.779135000000001</v>
      </c>
      <c r="I1183" s="2">
        <v>4.7128479999999993</v>
      </c>
      <c r="J1183" s="13">
        <v>4.7636605000000092</v>
      </c>
      <c r="K1183" s="13" t="s">
        <v>54</v>
      </c>
      <c r="L1183" s="13" t="s">
        <v>54</v>
      </c>
      <c r="M1183" s="13" t="s">
        <v>54</v>
      </c>
      <c r="N1183" s="16">
        <f t="shared" si="180"/>
        <v>50</v>
      </c>
      <c r="O1183" s="16">
        <f t="shared" si="181"/>
        <v>100</v>
      </c>
      <c r="P1183" s="16">
        <f t="shared" si="182"/>
        <v>0</v>
      </c>
      <c r="Q1183" s="16">
        <f t="shared" si="183"/>
        <v>33</v>
      </c>
      <c r="R1183" s="17">
        <f t="shared" si="184"/>
        <v>57.45</v>
      </c>
      <c r="S1183" s="17">
        <f t="shared" si="185"/>
        <v>38.25</v>
      </c>
      <c r="T1183" s="17">
        <f t="shared" si="186"/>
        <v>37.35</v>
      </c>
      <c r="U1183" s="17">
        <f t="shared" si="187"/>
        <v>45.75</v>
      </c>
      <c r="V1183" s="16">
        <f t="shared" si="188"/>
        <v>44.35</v>
      </c>
      <c r="W1183" s="16">
        <f t="shared" si="189"/>
        <v>44.7</v>
      </c>
    </row>
    <row r="1184" spans="1:23" ht="13.5" x14ac:dyDescent="0.25">
      <c r="A1184" s="3">
        <v>43734</v>
      </c>
      <c r="B1184" s="2">
        <v>4.7121000000000004</v>
      </c>
      <c r="C1184" s="2">
        <v>46.898297152618312</v>
      </c>
      <c r="D1184" s="2">
        <v>2.2594631897354667E-2</v>
      </c>
      <c r="E1184" s="2">
        <v>6.863603718011739E-2</v>
      </c>
      <c r="F1184" s="2">
        <v>4.7373799999999999</v>
      </c>
      <c r="G1184" s="2">
        <v>4.713989999999999</v>
      </c>
      <c r="H1184" s="2">
        <v>4.7674350000000016</v>
      </c>
      <c r="I1184" s="2">
        <v>4.713228</v>
      </c>
      <c r="J1184" s="13">
        <v>4.7631925000000095</v>
      </c>
      <c r="K1184" s="13" t="s">
        <v>55</v>
      </c>
      <c r="L1184" s="13" t="s">
        <v>50</v>
      </c>
      <c r="M1184" s="13" t="s">
        <v>47</v>
      </c>
      <c r="N1184" s="16">
        <f t="shared" si="180"/>
        <v>50</v>
      </c>
      <c r="O1184" s="16">
        <f t="shared" si="181"/>
        <v>100</v>
      </c>
      <c r="P1184" s="16">
        <f t="shared" si="182"/>
        <v>0</v>
      </c>
      <c r="Q1184" s="16">
        <f t="shared" si="183"/>
        <v>33</v>
      </c>
      <c r="R1184" s="17">
        <f t="shared" si="184"/>
        <v>57.45</v>
      </c>
      <c r="S1184" s="17">
        <f t="shared" si="185"/>
        <v>38.25</v>
      </c>
      <c r="T1184" s="17">
        <f t="shared" si="186"/>
        <v>37.35</v>
      </c>
      <c r="U1184" s="17">
        <f t="shared" si="187"/>
        <v>45.75</v>
      </c>
      <c r="V1184" s="16">
        <f t="shared" si="188"/>
        <v>44.35</v>
      </c>
      <c r="W1184" s="16">
        <f t="shared" si="189"/>
        <v>44.7</v>
      </c>
    </row>
    <row r="1185" spans="1:23" ht="13.5" x14ac:dyDescent="0.25">
      <c r="A1185" s="3">
        <v>43735</v>
      </c>
      <c r="B1185" s="2">
        <v>4.7436999999999996</v>
      </c>
      <c r="C1185" s="2">
        <v>51.846456390392575</v>
      </c>
      <c r="D1185" s="2">
        <v>6.4788799809889497E-3</v>
      </c>
      <c r="E1185" s="2">
        <v>7.4124196992571389E-2</v>
      </c>
      <c r="F1185" s="2">
        <v>4.7373799999999999</v>
      </c>
      <c r="G1185" s="2">
        <v>4.7228399999999997</v>
      </c>
      <c r="H1185" s="2">
        <v>4.7516200000000008</v>
      </c>
      <c r="I1185" s="2">
        <v>4.714491999999999</v>
      </c>
      <c r="J1185" s="13">
        <v>4.7628825000000088</v>
      </c>
      <c r="K1185" s="13" t="s">
        <v>51</v>
      </c>
      <c r="L1185" s="13" t="s">
        <v>48</v>
      </c>
      <c r="M1185" s="13" t="s">
        <v>54</v>
      </c>
      <c r="N1185" s="16">
        <f t="shared" si="180"/>
        <v>50</v>
      </c>
      <c r="O1185" s="16">
        <f t="shared" si="181"/>
        <v>100</v>
      </c>
      <c r="P1185" s="16">
        <f t="shared" si="182"/>
        <v>0</v>
      </c>
      <c r="Q1185" s="16">
        <f t="shared" si="183"/>
        <v>33</v>
      </c>
      <c r="R1185" s="17">
        <f t="shared" si="184"/>
        <v>57.45</v>
      </c>
      <c r="S1185" s="17">
        <f t="shared" si="185"/>
        <v>38.25</v>
      </c>
      <c r="T1185" s="17">
        <f t="shared" si="186"/>
        <v>37.35</v>
      </c>
      <c r="U1185" s="17">
        <f t="shared" si="187"/>
        <v>45.75</v>
      </c>
      <c r="V1185" s="16">
        <f t="shared" si="188"/>
        <v>44.35</v>
      </c>
      <c r="W1185" s="16">
        <f t="shared" si="189"/>
        <v>44.7</v>
      </c>
    </row>
    <row r="1186" spans="1:23" ht="13.5" x14ac:dyDescent="0.25">
      <c r="A1186" s="3">
        <v>43738</v>
      </c>
      <c r="B1186" s="2">
        <v>4.6361999999999997</v>
      </c>
      <c r="C1186" s="2">
        <v>38.651507297540505</v>
      </c>
      <c r="D1186" s="2">
        <v>7.331611863321541E-4</v>
      </c>
      <c r="E1186" s="2">
        <v>7.8216092746455551E-2</v>
      </c>
      <c r="F1186" s="2">
        <v>4.7158800000000003</v>
      </c>
      <c r="G1186" s="2">
        <v>4.7209399999999997</v>
      </c>
      <c r="H1186" s="2">
        <v>4.7358100000000016</v>
      </c>
      <c r="I1186" s="2">
        <v>4.712974</v>
      </c>
      <c r="J1186" s="13">
        <v>4.7618820000000088</v>
      </c>
      <c r="K1186" s="13" t="s">
        <v>51</v>
      </c>
      <c r="L1186" s="13" t="s">
        <v>48</v>
      </c>
      <c r="M1186" s="13" t="s">
        <v>53</v>
      </c>
      <c r="N1186" s="16">
        <f t="shared" si="180"/>
        <v>50</v>
      </c>
      <c r="O1186" s="16">
        <f t="shared" si="181"/>
        <v>100</v>
      </c>
      <c r="P1186" s="16">
        <f t="shared" si="182"/>
        <v>0</v>
      </c>
      <c r="Q1186" s="16">
        <f t="shared" si="183"/>
        <v>50</v>
      </c>
      <c r="R1186" s="17">
        <f t="shared" si="184"/>
        <v>60</v>
      </c>
      <c r="S1186" s="17">
        <f t="shared" si="185"/>
        <v>42.5</v>
      </c>
      <c r="T1186" s="17">
        <f t="shared" si="186"/>
        <v>45</v>
      </c>
      <c r="U1186" s="17">
        <f t="shared" si="187"/>
        <v>50</v>
      </c>
      <c r="V1186" s="16">
        <f t="shared" si="188"/>
        <v>49.166666666666664</v>
      </c>
      <c r="W1186" s="16">
        <f t="shared" si="189"/>
        <v>49.375</v>
      </c>
    </row>
    <row r="1187" spans="1:23" ht="13.5" x14ac:dyDescent="0.25">
      <c r="A1187" s="3">
        <v>43739</v>
      </c>
      <c r="B1187" s="2">
        <v>4.6425000000000001</v>
      </c>
      <c r="C1187" s="2">
        <v>39.621322538814034</v>
      </c>
      <c r="D1187" s="2">
        <v>-4.0269679113196233E-3</v>
      </c>
      <c r="E1187" s="2">
        <v>8.0015903460585028E-2</v>
      </c>
      <c r="F1187" s="2">
        <v>4.69564</v>
      </c>
      <c r="G1187" s="2">
        <v>4.7196699999999998</v>
      </c>
      <c r="H1187" s="2">
        <v>4.7215800000000012</v>
      </c>
      <c r="I1187" s="2">
        <v>4.7112019999999992</v>
      </c>
      <c r="J1187" s="13">
        <v>4.7620760000000093</v>
      </c>
      <c r="K1187" s="13" t="s">
        <v>51</v>
      </c>
      <c r="L1187" s="13" t="s">
        <v>48</v>
      </c>
      <c r="M1187" s="13" t="s">
        <v>53</v>
      </c>
      <c r="N1187" s="16">
        <f t="shared" si="180"/>
        <v>50</v>
      </c>
      <c r="O1187" s="16">
        <f t="shared" si="181"/>
        <v>100</v>
      </c>
      <c r="P1187" s="16">
        <f t="shared" si="182"/>
        <v>0</v>
      </c>
      <c r="Q1187" s="16">
        <f t="shared" si="183"/>
        <v>50</v>
      </c>
      <c r="R1187" s="17">
        <f t="shared" si="184"/>
        <v>60</v>
      </c>
      <c r="S1187" s="17">
        <f t="shared" si="185"/>
        <v>42.5</v>
      </c>
      <c r="T1187" s="17">
        <f t="shared" si="186"/>
        <v>45</v>
      </c>
      <c r="U1187" s="17">
        <f t="shared" si="187"/>
        <v>50</v>
      </c>
      <c r="V1187" s="16">
        <f t="shared" si="188"/>
        <v>49.166666666666664</v>
      </c>
      <c r="W1187" s="16">
        <f t="shared" si="189"/>
        <v>49.375</v>
      </c>
    </row>
    <row r="1188" spans="1:23" ht="13.5" x14ac:dyDescent="0.25">
      <c r="A1188" s="3">
        <v>43740</v>
      </c>
      <c r="B1188" s="2">
        <v>4.6425000000000001</v>
      </c>
      <c r="C1188" s="2">
        <v>39.621322538814042</v>
      </c>
      <c r="D1188" s="2">
        <v>6.0495915467742023E-3</v>
      </c>
      <c r="E1188" s="2">
        <v>7.9951361044644703E-2</v>
      </c>
      <c r="F1188" s="2">
        <v>4.6753999999999989</v>
      </c>
      <c r="G1188" s="2">
        <v>4.7095499999999992</v>
      </c>
      <c r="H1188" s="2">
        <v>4.7076650000000004</v>
      </c>
      <c r="I1188" s="2">
        <v>4.7100639999999991</v>
      </c>
      <c r="J1188" s="13">
        <v>4.76171900000001</v>
      </c>
      <c r="K1188" s="13" t="s">
        <v>51</v>
      </c>
      <c r="L1188" s="13" t="s">
        <v>48</v>
      </c>
      <c r="M1188" s="13" t="s">
        <v>53</v>
      </c>
      <c r="N1188" s="16">
        <f t="shared" si="180"/>
        <v>50</v>
      </c>
      <c r="O1188" s="16">
        <f t="shared" si="181"/>
        <v>100</v>
      </c>
      <c r="P1188" s="16">
        <f t="shared" si="182"/>
        <v>0</v>
      </c>
      <c r="Q1188" s="16">
        <f t="shared" si="183"/>
        <v>50</v>
      </c>
      <c r="R1188" s="17">
        <f t="shared" si="184"/>
        <v>60</v>
      </c>
      <c r="S1188" s="17">
        <f t="shared" si="185"/>
        <v>42.5</v>
      </c>
      <c r="T1188" s="17">
        <f t="shared" si="186"/>
        <v>45</v>
      </c>
      <c r="U1188" s="17">
        <f t="shared" si="187"/>
        <v>50</v>
      </c>
      <c r="V1188" s="16">
        <f t="shared" si="188"/>
        <v>49.166666666666664</v>
      </c>
      <c r="W1188" s="16">
        <f t="shared" si="189"/>
        <v>49.375</v>
      </c>
    </row>
    <row r="1189" spans="1:23" ht="13.5" x14ac:dyDescent="0.25">
      <c r="A1189" s="3">
        <v>43741</v>
      </c>
      <c r="B1189" s="2">
        <v>4.6425000000000001</v>
      </c>
      <c r="C1189" s="2">
        <v>39.621322538814042</v>
      </c>
      <c r="D1189" s="2">
        <v>1.5028667002012774E-2</v>
      </c>
      <c r="E1189" s="2">
        <v>7.8532256813895862E-2</v>
      </c>
      <c r="F1189" s="2">
        <v>4.6614800000000001</v>
      </c>
      <c r="G1189" s="2">
        <v>4.6994299999999996</v>
      </c>
      <c r="H1189" s="2">
        <v>4.6962799999999998</v>
      </c>
      <c r="I1189" s="2">
        <v>4.7090519999999989</v>
      </c>
      <c r="J1189" s="13">
        <v>4.7608725000000094</v>
      </c>
      <c r="K1189" s="13" t="s">
        <v>51</v>
      </c>
      <c r="L1189" s="13" t="s">
        <v>48</v>
      </c>
      <c r="M1189" s="13" t="s">
        <v>53</v>
      </c>
      <c r="N1189" s="16">
        <f t="shared" si="180"/>
        <v>50</v>
      </c>
      <c r="O1189" s="16">
        <f t="shared" si="181"/>
        <v>100</v>
      </c>
      <c r="P1189" s="16">
        <f t="shared" si="182"/>
        <v>0</v>
      </c>
      <c r="Q1189" s="16">
        <f t="shared" si="183"/>
        <v>50</v>
      </c>
      <c r="R1189" s="17">
        <f t="shared" si="184"/>
        <v>60</v>
      </c>
      <c r="S1189" s="17">
        <f t="shared" si="185"/>
        <v>42.5</v>
      </c>
      <c r="T1189" s="17">
        <f t="shared" si="186"/>
        <v>45</v>
      </c>
      <c r="U1189" s="17">
        <f t="shared" si="187"/>
        <v>50</v>
      </c>
      <c r="V1189" s="16">
        <f t="shared" si="188"/>
        <v>49.166666666666664</v>
      </c>
      <c r="W1189" s="16">
        <f t="shared" si="189"/>
        <v>49.375</v>
      </c>
    </row>
    <row r="1190" spans="1:23" ht="13.5" x14ac:dyDescent="0.25">
      <c r="A1190" s="3">
        <v>43742</v>
      </c>
      <c r="B1190" s="2">
        <v>4.6551999999999998</v>
      </c>
      <c r="C1190" s="2">
        <v>41.932511079792917</v>
      </c>
      <c r="D1190" s="2">
        <v>2.2104823931307749E-2</v>
      </c>
      <c r="E1190" s="2">
        <v>7.6454811025132158E-2</v>
      </c>
      <c r="F1190" s="2">
        <v>4.6437800000000005</v>
      </c>
      <c r="G1190" s="2">
        <v>4.6905799999999989</v>
      </c>
      <c r="H1190" s="2">
        <v>4.6918549999999986</v>
      </c>
      <c r="I1190" s="2">
        <v>4.7080399999999996</v>
      </c>
      <c r="J1190" s="13">
        <v>4.7602730000000095</v>
      </c>
      <c r="K1190" s="13" t="s">
        <v>55</v>
      </c>
      <c r="L1190" s="13" t="s">
        <v>48</v>
      </c>
      <c r="M1190" s="13" t="s">
        <v>47</v>
      </c>
      <c r="N1190" s="16">
        <f t="shared" si="180"/>
        <v>50</v>
      </c>
      <c r="O1190" s="16">
        <f t="shared" si="181"/>
        <v>100</v>
      </c>
      <c r="P1190" s="16">
        <f t="shared" si="182"/>
        <v>0</v>
      </c>
      <c r="Q1190" s="16">
        <f t="shared" si="183"/>
        <v>0</v>
      </c>
      <c r="R1190" s="17">
        <f t="shared" si="184"/>
        <v>52.5</v>
      </c>
      <c r="S1190" s="17">
        <f t="shared" si="185"/>
        <v>30</v>
      </c>
      <c r="T1190" s="17">
        <f t="shared" si="186"/>
        <v>22.5</v>
      </c>
      <c r="U1190" s="17">
        <f t="shared" si="187"/>
        <v>37.5</v>
      </c>
      <c r="V1190" s="16">
        <f t="shared" si="188"/>
        <v>35</v>
      </c>
      <c r="W1190" s="16">
        <f t="shared" si="189"/>
        <v>35.625</v>
      </c>
    </row>
    <row r="1191" spans="1:23" ht="13.5" x14ac:dyDescent="0.25">
      <c r="A1191" s="3">
        <v>43745</v>
      </c>
      <c r="B1191" s="2">
        <v>4.6551999999999998</v>
      </c>
      <c r="C1191" s="2">
        <v>41.932511079792917</v>
      </c>
      <c r="D1191" s="2">
        <v>2.8405461708604918E-2</v>
      </c>
      <c r="E1191" s="2">
        <v>7.1195672959815298E-2</v>
      </c>
      <c r="F1191" s="2">
        <v>4.6475799999999996</v>
      </c>
      <c r="G1191" s="2">
        <v>4.6817299999999999</v>
      </c>
      <c r="H1191" s="2">
        <v>4.6874299999999982</v>
      </c>
      <c r="I1191" s="2">
        <v>4.707533999999999</v>
      </c>
      <c r="J1191" s="13">
        <v>4.7595510000000099</v>
      </c>
      <c r="K1191" s="13" t="s">
        <v>51</v>
      </c>
      <c r="L1191" s="13" t="s">
        <v>50</v>
      </c>
      <c r="M1191" s="13" t="s">
        <v>52</v>
      </c>
      <c r="N1191" s="16">
        <f t="shared" si="180"/>
        <v>50</v>
      </c>
      <c r="O1191" s="16">
        <f t="shared" si="181"/>
        <v>100</v>
      </c>
      <c r="P1191" s="16">
        <f t="shared" si="182"/>
        <v>0</v>
      </c>
      <c r="Q1191" s="16">
        <f t="shared" si="183"/>
        <v>100</v>
      </c>
      <c r="R1191" s="17">
        <f t="shared" si="184"/>
        <v>67.5</v>
      </c>
      <c r="S1191" s="17">
        <f t="shared" si="185"/>
        <v>55</v>
      </c>
      <c r="T1191" s="17">
        <f t="shared" si="186"/>
        <v>67.5</v>
      </c>
      <c r="U1191" s="17">
        <f t="shared" si="187"/>
        <v>62.5</v>
      </c>
      <c r="V1191" s="16">
        <f t="shared" si="188"/>
        <v>63.333333333333336</v>
      </c>
      <c r="W1191" s="16">
        <f t="shared" si="189"/>
        <v>63.125</v>
      </c>
    </row>
    <row r="1192" spans="1:23" ht="13.5" x14ac:dyDescent="0.25">
      <c r="A1192" s="3">
        <v>43746</v>
      </c>
      <c r="B1192" s="2">
        <v>4.6551999999999998</v>
      </c>
      <c r="C1192" s="2">
        <v>41.932511079792917</v>
      </c>
      <c r="D1192" s="2">
        <v>3.4026696870775197E-2</v>
      </c>
      <c r="E1192" s="2">
        <v>6.7797045724106109E-2</v>
      </c>
      <c r="F1192" s="2">
        <v>4.6501200000000003</v>
      </c>
      <c r="G1192" s="2">
        <v>4.6728800000000001</v>
      </c>
      <c r="H1192" s="2">
        <v>4.6861649999999972</v>
      </c>
      <c r="I1192" s="2">
        <v>4.7070279999999993</v>
      </c>
      <c r="J1192" s="13">
        <v>4.7588595000000096</v>
      </c>
      <c r="K1192" s="13" t="s">
        <v>51</v>
      </c>
      <c r="L1192" s="13" t="s">
        <v>50</v>
      </c>
      <c r="M1192" s="13" t="s">
        <v>52</v>
      </c>
      <c r="N1192" s="16">
        <f t="shared" si="180"/>
        <v>50</v>
      </c>
      <c r="O1192" s="16">
        <f t="shared" si="181"/>
        <v>100</v>
      </c>
      <c r="P1192" s="16">
        <f t="shared" si="182"/>
        <v>0</v>
      </c>
      <c r="Q1192" s="16">
        <f t="shared" si="183"/>
        <v>100</v>
      </c>
      <c r="R1192" s="17">
        <f t="shared" si="184"/>
        <v>67.5</v>
      </c>
      <c r="S1192" s="17">
        <f t="shared" si="185"/>
        <v>55</v>
      </c>
      <c r="T1192" s="17">
        <f t="shared" si="186"/>
        <v>67.5</v>
      </c>
      <c r="U1192" s="17">
        <f t="shared" si="187"/>
        <v>62.5</v>
      </c>
      <c r="V1192" s="16">
        <f t="shared" si="188"/>
        <v>63.333333333333336</v>
      </c>
      <c r="W1192" s="16">
        <f t="shared" si="189"/>
        <v>63.125</v>
      </c>
    </row>
    <row r="1193" spans="1:23" ht="13.5" x14ac:dyDescent="0.25">
      <c r="A1193" s="3">
        <v>43747</v>
      </c>
      <c r="B1193" s="2">
        <v>4.6551999999999998</v>
      </c>
      <c r="C1193" s="2">
        <v>41.932511079792917</v>
      </c>
      <c r="D1193" s="2">
        <v>3.9051576876797611E-2</v>
      </c>
      <c r="E1193" s="2">
        <v>6.4824200502845528E-2</v>
      </c>
      <c r="F1193" s="2">
        <v>4.65266</v>
      </c>
      <c r="G1193" s="2">
        <v>4.6640299999999995</v>
      </c>
      <c r="H1193" s="2">
        <v>4.6861649999999981</v>
      </c>
      <c r="I1193" s="2">
        <v>4.7065219999999997</v>
      </c>
      <c r="J1193" s="13">
        <v>4.7583210000000093</v>
      </c>
      <c r="K1193" s="13" t="s">
        <v>51</v>
      </c>
      <c r="L1193" s="13" t="s">
        <v>50</v>
      </c>
      <c r="M1193" s="13" t="s">
        <v>52</v>
      </c>
      <c r="N1193" s="16">
        <f t="shared" si="180"/>
        <v>50</v>
      </c>
      <c r="O1193" s="16">
        <f t="shared" si="181"/>
        <v>100</v>
      </c>
      <c r="P1193" s="16">
        <f t="shared" si="182"/>
        <v>0</v>
      </c>
      <c r="Q1193" s="16">
        <f t="shared" si="183"/>
        <v>100</v>
      </c>
      <c r="R1193" s="17">
        <f t="shared" si="184"/>
        <v>67.5</v>
      </c>
      <c r="S1193" s="17">
        <f t="shared" si="185"/>
        <v>55</v>
      </c>
      <c r="T1193" s="17">
        <f t="shared" si="186"/>
        <v>67.5</v>
      </c>
      <c r="U1193" s="17">
        <f t="shared" si="187"/>
        <v>62.5</v>
      </c>
      <c r="V1193" s="16">
        <f t="shared" si="188"/>
        <v>63.333333333333336</v>
      </c>
      <c r="W1193" s="16">
        <f t="shared" si="189"/>
        <v>63.125</v>
      </c>
    </row>
    <row r="1194" spans="1:23" ht="13.5" x14ac:dyDescent="0.25">
      <c r="A1194" s="3">
        <v>43748</v>
      </c>
      <c r="B1194" s="2">
        <v>4.6551999999999998</v>
      </c>
      <c r="C1194" s="2">
        <v>41.932511079792917</v>
      </c>
      <c r="D1194" s="2">
        <v>3.8690425008276463E-2</v>
      </c>
      <c r="E1194" s="2">
        <v>6.2538400964911478E-2</v>
      </c>
      <c r="F1194" s="2">
        <v>4.6551999999999998</v>
      </c>
      <c r="G1194" s="2">
        <v>4.6583400000000008</v>
      </c>
      <c r="H1194" s="2">
        <v>4.6861649999999972</v>
      </c>
      <c r="I1194" s="2">
        <v>4.706016</v>
      </c>
      <c r="J1194" s="13">
        <v>4.75778250000001</v>
      </c>
      <c r="K1194" s="13" t="s">
        <v>51</v>
      </c>
      <c r="L1194" s="13" t="s">
        <v>50</v>
      </c>
      <c r="M1194" s="13" t="s">
        <v>52</v>
      </c>
      <c r="N1194" s="16">
        <f t="shared" si="180"/>
        <v>50</v>
      </c>
      <c r="O1194" s="16">
        <f t="shared" si="181"/>
        <v>100</v>
      </c>
      <c r="P1194" s="16">
        <f t="shared" si="182"/>
        <v>0</v>
      </c>
      <c r="Q1194" s="16">
        <f t="shared" si="183"/>
        <v>100</v>
      </c>
      <c r="R1194" s="17">
        <f t="shared" si="184"/>
        <v>67.5</v>
      </c>
      <c r="S1194" s="17">
        <f t="shared" si="185"/>
        <v>55</v>
      </c>
      <c r="T1194" s="17">
        <f t="shared" si="186"/>
        <v>67.5</v>
      </c>
      <c r="U1194" s="17">
        <f t="shared" si="187"/>
        <v>62.5</v>
      </c>
      <c r="V1194" s="16">
        <f t="shared" si="188"/>
        <v>63.333333333333336</v>
      </c>
      <c r="W1194" s="16">
        <f t="shared" si="189"/>
        <v>63.125</v>
      </c>
    </row>
    <row r="1195" spans="1:23" ht="13.5" x14ac:dyDescent="0.25">
      <c r="A1195" s="3">
        <v>43749</v>
      </c>
      <c r="B1195" s="2">
        <v>4.6741000000000001</v>
      </c>
      <c r="C1195" s="2">
        <v>46.358724736915995</v>
      </c>
      <c r="D1195" s="2">
        <v>4.2076526250792945E-2</v>
      </c>
      <c r="E1195" s="2">
        <v>5.6285017498367479E-2</v>
      </c>
      <c r="F1195" s="2">
        <v>4.6589799999999997</v>
      </c>
      <c r="G1195" s="2">
        <v>4.6513800000000005</v>
      </c>
      <c r="H1195" s="2">
        <v>4.6871099999999979</v>
      </c>
      <c r="I1195" s="2">
        <v>4.7058880000000007</v>
      </c>
      <c r="J1195" s="13">
        <v>4.7572775000000096</v>
      </c>
      <c r="K1195" s="13" t="s">
        <v>51</v>
      </c>
      <c r="L1195" s="13" t="s">
        <v>50</v>
      </c>
      <c r="M1195" s="13" t="s">
        <v>52</v>
      </c>
      <c r="N1195" s="16">
        <f t="shared" si="180"/>
        <v>50</v>
      </c>
      <c r="O1195" s="16">
        <f t="shared" si="181"/>
        <v>100</v>
      </c>
      <c r="P1195" s="16">
        <f t="shared" si="182"/>
        <v>0</v>
      </c>
      <c r="Q1195" s="16">
        <f t="shared" si="183"/>
        <v>100</v>
      </c>
      <c r="R1195" s="17">
        <f t="shared" si="184"/>
        <v>67.5</v>
      </c>
      <c r="S1195" s="17">
        <f t="shared" si="185"/>
        <v>55</v>
      </c>
      <c r="T1195" s="17">
        <f t="shared" si="186"/>
        <v>67.5</v>
      </c>
      <c r="U1195" s="17">
        <f t="shared" si="187"/>
        <v>62.5</v>
      </c>
      <c r="V1195" s="16">
        <f t="shared" si="188"/>
        <v>63.333333333333336</v>
      </c>
      <c r="W1195" s="16">
        <f t="shared" si="189"/>
        <v>63.125</v>
      </c>
    </row>
    <row r="1196" spans="1:23" ht="13.5" x14ac:dyDescent="0.25">
      <c r="A1196" s="3">
        <v>43752</v>
      </c>
      <c r="B1196" s="2">
        <v>4.6677999999999997</v>
      </c>
      <c r="C1196" s="2">
        <v>45.123999451275544</v>
      </c>
      <c r="D1196" s="2">
        <v>2.8971317523411422E-2</v>
      </c>
      <c r="E1196" s="2">
        <v>5.134002656028927E-2</v>
      </c>
      <c r="F1196" s="2">
        <v>4.6614999999999993</v>
      </c>
      <c r="G1196" s="2">
        <v>4.6545399999999999</v>
      </c>
      <c r="H1196" s="2">
        <v>4.687739999999998</v>
      </c>
      <c r="I1196" s="2">
        <v>4.7056340000000008</v>
      </c>
      <c r="J1196" s="13">
        <v>4.7565575000000093</v>
      </c>
      <c r="K1196" s="13" t="s">
        <v>55</v>
      </c>
      <c r="L1196" s="13" t="s">
        <v>48</v>
      </c>
      <c r="M1196" s="13" t="s">
        <v>49</v>
      </c>
      <c r="N1196" s="16">
        <f t="shared" si="180"/>
        <v>50</v>
      </c>
      <c r="O1196" s="16">
        <f t="shared" si="181"/>
        <v>100</v>
      </c>
      <c r="P1196" s="16">
        <f t="shared" si="182"/>
        <v>0</v>
      </c>
      <c r="Q1196" s="16">
        <f t="shared" si="183"/>
        <v>0</v>
      </c>
      <c r="R1196" s="17">
        <f t="shared" si="184"/>
        <v>52.5</v>
      </c>
      <c r="S1196" s="17">
        <f t="shared" si="185"/>
        <v>30</v>
      </c>
      <c r="T1196" s="17">
        <f t="shared" si="186"/>
        <v>22.5</v>
      </c>
      <c r="U1196" s="17">
        <f t="shared" si="187"/>
        <v>37.5</v>
      </c>
      <c r="V1196" s="16">
        <f t="shared" si="188"/>
        <v>35</v>
      </c>
      <c r="W1196" s="16">
        <f t="shared" si="189"/>
        <v>35.625</v>
      </c>
    </row>
    <row r="1197" spans="1:23" ht="13.5" x14ac:dyDescent="0.25">
      <c r="A1197" s="3">
        <v>43754</v>
      </c>
      <c r="B1197" s="2">
        <v>4.6615000000000002</v>
      </c>
      <c r="C1197" s="2">
        <v>43.865799697149448</v>
      </c>
      <c r="D1197" s="2">
        <v>1.9449329859241971E-2</v>
      </c>
      <c r="E1197" s="2">
        <v>4.551287655746708E-2</v>
      </c>
      <c r="F1197" s="2">
        <v>4.6627600000000005</v>
      </c>
      <c r="G1197" s="2">
        <v>4.6564400000000008</v>
      </c>
      <c r="H1197" s="2">
        <v>4.6880549999999985</v>
      </c>
      <c r="I1197" s="2">
        <v>4.7063940000000004</v>
      </c>
      <c r="J1197" s="13">
        <v>4.7556835000000097</v>
      </c>
      <c r="K1197" s="13" t="s">
        <v>55</v>
      </c>
      <c r="L1197" s="13" t="s">
        <v>48</v>
      </c>
      <c r="M1197" s="13" t="s">
        <v>49</v>
      </c>
      <c r="N1197" s="16">
        <f t="shared" si="180"/>
        <v>50</v>
      </c>
      <c r="O1197" s="16">
        <f t="shared" si="181"/>
        <v>100</v>
      </c>
      <c r="P1197" s="16">
        <f t="shared" si="182"/>
        <v>0</v>
      </c>
      <c r="Q1197" s="16">
        <f t="shared" si="183"/>
        <v>0</v>
      </c>
      <c r="R1197" s="17">
        <f t="shared" si="184"/>
        <v>52.5</v>
      </c>
      <c r="S1197" s="17">
        <f t="shared" si="185"/>
        <v>30</v>
      </c>
      <c r="T1197" s="17">
        <f t="shared" si="186"/>
        <v>22.5</v>
      </c>
      <c r="U1197" s="17">
        <f t="shared" si="187"/>
        <v>37.5</v>
      </c>
      <c r="V1197" s="16">
        <f t="shared" si="188"/>
        <v>35</v>
      </c>
      <c r="W1197" s="16">
        <f t="shared" si="189"/>
        <v>35.625</v>
      </c>
    </row>
    <row r="1198" spans="1:23" ht="13.5" x14ac:dyDescent="0.25">
      <c r="A1198" s="3">
        <v>43755</v>
      </c>
      <c r="B1198" s="2">
        <v>4.6615000000000002</v>
      </c>
      <c r="C1198" s="2">
        <v>43.865799697149448</v>
      </c>
      <c r="D1198" s="2">
        <v>1.1550914112564925E-2</v>
      </c>
      <c r="E1198" s="2">
        <v>3.8115624744281207E-2</v>
      </c>
      <c r="F1198" s="2">
        <v>4.6640199999999998</v>
      </c>
      <c r="G1198" s="2">
        <v>4.6583400000000008</v>
      </c>
      <c r="H1198" s="2">
        <v>4.6839449999999996</v>
      </c>
      <c r="I1198" s="2">
        <v>4.7071540000000001</v>
      </c>
      <c r="J1198" s="13">
        <v>4.7548705000000098</v>
      </c>
      <c r="K1198" s="13" t="s">
        <v>55</v>
      </c>
      <c r="L1198" s="13" t="s">
        <v>48</v>
      </c>
      <c r="M1198" s="13" t="s">
        <v>49</v>
      </c>
      <c r="N1198" s="16">
        <f t="shared" si="180"/>
        <v>50</v>
      </c>
      <c r="O1198" s="16">
        <f t="shared" si="181"/>
        <v>100</v>
      </c>
      <c r="P1198" s="16">
        <f t="shared" si="182"/>
        <v>0</v>
      </c>
      <c r="Q1198" s="16">
        <f t="shared" si="183"/>
        <v>0</v>
      </c>
      <c r="R1198" s="17">
        <f t="shared" si="184"/>
        <v>52.5</v>
      </c>
      <c r="S1198" s="17">
        <f t="shared" si="185"/>
        <v>30</v>
      </c>
      <c r="T1198" s="17">
        <f t="shared" si="186"/>
        <v>22.5</v>
      </c>
      <c r="U1198" s="17">
        <f t="shared" si="187"/>
        <v>37.5</v>
      </c>
      <c r="V1198" s="16">
        <f t="shared" si="188"/>
        <v>35</v>
      </c>
      <c r="W1198" s="16">
        <f t="shared" si="189"/>
        <v>35.625</v>
      </c>
    </row>
    <row r="1199" spans="1:23" ht="13.5" x14ac:dyDescent="0.25">
      <c r="A1199" s="3">
        <v>43756</v>
      </c>
      <c r="B1199" s="2">
        <v>4.6615000000000002</v>
      </c>
      <c r="C1199" s="2">
        <v>43.865799697149448</v>
      </c>
      <c r="D1199" s="2">
        <v>5.0145380818342744E-3</v>
      </c>
      <c r="E1199" s="2">
        <v>3.1871975595731163E-2</v>
      </c>
      <c r="F1199" s="2">
        <v>4.6652800000000001</v>
      </c>
      <c r="G1199" s="2">
        <v>4.6602399999999999</v>
      </c>
      <c r="H1199" s="2">
        <v>4.6798349999999997</v>
      </c>
      <c r="I1199" s="2">
        <v>4.7079139999999988</v>
      </c>
      <c r="J1199" s="13">
        <v>4.7540575000000098</v>
      </c>
      <c r="K1199" s="13" t="s">
        <v>55</v>
      </c>
      <c r="L1199" s="13" t="s">
        <v>48</v>
      </c>
      <c r="M1199" s="13" t="s">
        <v>49</v>
      </c>
      <c r="N1199" s="16">
        <f t="shared" si="180"/>
        <v>50</v>
      </c>
      <c r="O1199" s="16">
        <f t="shared" si="181"/>
        <v>100</v>
      </c>
      <c r="P1199" s="16">
        <f t="shared" si="182"/>
        <v>0</v>
      </c>
      <c r="Q1199" s="16">
        <f t="shared" si="183"/>
        <v>0</v>
      </c>
      <c r="R1199" s="17">
        <f t="shared" si="184"/>
        <v>52.5</v>
      </c>
      <c r="S1199" s="17">
        <f t="shared" si="185"/>
        <v>30</v>
      </c>
      <c r="T1199" s="17">
        <f t="shared" si="186"/>
        <v>22.5</v>
      </c>
      <c r="U1199" s="17">
        <f t="shared" si="187"/>
        <v>37.5</v>
      </c>
      <c r="V1199" s="16">
        <f t="shared" si="188"/>
        <v>35</v>
      </c>
      <c r="W1199" s="16">
        <f t="shared" si="189"/>
        <v>35.625</v>
      </c>
    </row>
    <row r="1200" spans="1:23" ht="13.5" x14ac:dyDescent="0.25">
      <c r="A1200" s="3">
        <v>43759</v>
      </c>
      <c r="B1200" s="2">
        <v>4.6805000000000003</v>
      </c>
      <c r="C1200" s="2">
        <v>49.201150598962897</v>
      </c>
      <c r="D1200" s="2">
        <v>1.6621454685328274E-4</v>
      </c>
      <c r="E1200" s="2">
        <v>2.7190543398966212E-2</v>
      </c>
      <c r="F1200" s="2">
        <v>4.6665599999999996</v>
      </c>
      <c r="G1200" s="2">
        <v>4.662770000000001</v>
      </c>
      <c r="H1200" s="2">
        <v>4.6766749999999995</v>
      </c>
      <c r="I1200" s="2">
        <v>4.7090539999999983</v>
      </c>
      <c r="J1200" s="13">
        <v>4.7530030000000103</v>
      </c>
      <c r="K1200" s="13" t="s">
        <v>55</v>
      </c>
      <c r="L1200" s="13" t="s">
        <v>48</v>
      </c>
      <c r="M1200" s="13" t="s">
        <v>49</v>
      </c>
      <c r="N1200" s="16">
        <f t="shared" si="180"/>
        <v>50</v>
      </c>
      <c r="O1200" s="16">
        <f t="shared" si="181"/>
        <v>100</v>
      </c>
      <c r="P1200" s="16">
        <f t="shared" si="182"/>
        <v>0</v>
      </c>
      <c r="Q1200" s="16">
        <f t="shared" si="183"/>
        <v>0</v>
      </c>
      <c r="R1200" s="17">
        <f t="shared" si="184"/>
        <v>52.5</v>
      </c>
      <c r="S1200" s="17">
        <f t="shared" si="185"/>
        <v>30</v>
      </c>
      <c r="T1200" s="17">
        <f t="shared" si="186"/>
        <v>22.5</v>
      </c>
      <c r="U1200" s="17">
        <f t="shared" si="187"/>
        <v>37.5</v>
      </c>
      <c r="V1200" s="16">
        <f t="shared" si="188"/>
        <v>35</v>
      </c>
      <c r="W1200" s="16">
        <f t="shared" si="189"/>
        <v>35.625</v>
      </c>
    </row>
    <row r="1201" spans="1:23" ht="13.5" x14ac:dyDescent="0.25">
      <c r="A1201" s="3">
        <v>43760</v>
      </c>
      <c r="B1201" s="2">
        <v>4.6615000000000002</v>
      </c>
      <c r="C1201" s="2">
        <v>44.632658413543481</v>
      </c>
      <c r="D1201" s="2">
        <v>-2.5151353970418455E-3</v>
      </c>
      <c r="E1201" s="2">
        <v>2.2958437832098885E-2</v>
      </c>
      <c r="F1201" s="2">
        <v>4.6653000000000002</v>
      </c>
      <c r="G1201" s="2">
        <v>4.6634000000000002</v>
      </c>
      <c r="H1201" s="2">
        <v>4.6725650000000005</v>
      </c>
      <c r="I1201" s="2">
        <v>4.7098139999999988</v>
      </c>
      <c r="J1201" s="13">
        <v>4.7518535000000108</v>
      </c>
      <c r="K1201" s="13" t="s">
        <v>55</v>
      </c>
      <c r="L1201" s="13" t="s">
        <v>48</v>
      </c>
      <c r="M1201" s="13" t="s">
        <v>47</v>
      </c>
      <c r="N1201" s="16">
        <f t="shared" si="180"/>
        <v>50</v>
      </c>
      <c r="O1201" s="16">
        <f t="shared" si="181"/>
        <v>100</v>
      </c>
      <c r="P1201" s="16">
        <f t="shared" si="182"/>
        <v>0</v>
      </c>
      <c r="Q1201" s="16">
        <f t="shared" si="183"/>
        <v>0</v>
      </c>
      <c r="R1201" s="17">
        <f t="shared" si="184"/>
        <v>52.5</v>
      </c>
      <c r="S1201" s="17">
        <f t="shared" si="185"/>
        <v>30</v>
      </c>
      <c r="T1201" s="17">
        <f t="shared" si="186"/>
        <v>22.5</v>
      </c>
      <c r="U1201" s="17">
        <f t="shared" si="187"/>
        <v>37.5</v>
      </c>
      <c r="V1201" s="16">
        <f t="shared" si="188"/>
        <v>35</v>
      </c>
      <c r="W1201" s="16">
        <f t="shared" si="189"/>
        <v>35.625</v>
      </c>
    </row>
    <row r="1202" spans="1:23" ht="13.5" x14ac:dyDescent="0.25">
      <c r="A1202" s="3">
        <v>43761</v>
      </c>
      <c r="B1202" s="2">
        <v>4.6615000000000002</v>
      </c>
      <c r="C1202" s="2">
        <v>44.632658413543481</v>
      </c>
      <c r="D1202" s="2">
        <v>-4.6590405052553407E-3</v>
      </c>
      <c r="E1202" s="2">
        <v>1.5694525572189241E-2</v>
      </c>
      <c r="F1202" s="2">
        <v>4.6653000000000002</v>
      </c>
      <c r="G1202" s="2">
        <v>4.6640300000000012</v>
      </c>
      <c r="H1202" s="2">
        <v>4.6684550000000007</v>
      </c>
      <c r="I1202" s="2">
        <v>4.7105739999999994</v>
      </c>
      <c r="J1202" s="13">
        <v>4.7507040000000105</v>
      </c>
      <c r="K1202" s="13" t="s">
        <v>55</v>
      </c>
      <c r="L1202" s="13" t="s">
        <v>50</v>
      </c>
      <c r="M1202" s="13" t="s">
        <v>54</v>
      </c>
      <c r="N1202" s="16">
        <f t="shared" si="180"/>
        <v>50</v>
      </c>
      <c r="O1202" s="16">
        <f t="shared" si="181"/>
        <v>100</v>
      </c>
      <c r="P1202" s="16">
        <f t="shared" si="182"/>
        <v>0</v>
      </c>
      <c r="Q1202" s="16">
        <f t="shared" si="183"/>
        <v>33</v>
      </c>
      <c r="R1202" s="17">
        <f t="shared" si="184"/>
        <v>57.45</v>
      </c>
      <c r="S1202" s="17">
        <f t="shared" si="185"/>
        <v>38.25</v>
      </c>
      <c r="T1202" s="17">
        <f t="shared" si="186"/>
        <v>37.35</v>
      </c>
      <c r="U1202" s="17">
        <f t="shared" si="187"/>
        <v>45.75</v>
      </c>
      <c r="V1202" s="16">
        <f t="shared" si="188"/>
        <v>44.35</v>
      </c>
      <c r="W1202" s="16">
        <f t="shared" si="189"/>
        <v>44.7</v>
      </c>
    </row>
    <row r="1203" spans="1:23" ht="13.5" x14ac:dyDescent="0.25">
      <c r="A1203" s="3">
        <v>43762</v>
      </c>
      <c r="B1203" s="2">
        <v>4.6805000000000003</v>
      </c>
      <c r="C1203" s="2">
        <v>50.015396466668335</v>
      </c>
      <c r="D1203" s="2">
        <v>-7.7648460401213981E-3</v>
      </c>
      <c r="E1203" s="2">
        <v>7.4457212685623006E-3</v>
      </c>
      <c r="F1203" s="2">
        <v>4.6691000000000003</v>
      </c>
      <c r="G1203" s="2">
        <v>4.6665600000000005</v>
      </c>
      <c r="H1203" s="2">
        <v>4.6652950000000004</v>
      </c>
      <c r="I1203" s="2">
        <v>4.7117139999999988</v>
      </c>
      <c r="J1203" s="13">
        <v>4.750231000000011</v>
      </c>
      <c r="K1203" s="13" t="s">
        <v>51</v>
      </c>
      <c r="L1203" s="13" t="s">
        <v>48</v>
      </c>
      <c r="M1203" s="13" t="s">
        <v>52</v>
      </c>
      <c r="N1203" s="16">
        <f t="shared" si="180"/>
        <v>50</v>
      </c>
      <c r="O1203" s="16">
        <f t="shared" si="181"/>
        <v>100</v>
      </c>
      <c r="P1203" s="16">
        <f t="shared" si="182"/>
        <v>0</v>
      </c>
      <c r="Q1203" s="16">
        <f t="shared" si="183"/>
        <v>67</v>
      </c>
      <c r="R1203" s="17">
        <f t="shared" si="184"/>
        <v>62.55</v>
      </c>
      <c r="S1203" s="17">
        <f t="shared" si="185"/>
        <v>46.75</v>
      </c>
      <c r="T1203" s="17">
        <f t="shared" si="186"/>
        <v>52.650000000000006</v>
      </c>
      <c r="U1203" s="17">
        <f t="shared" si="187"/>
        <v>54.25</v>
      </c>
      <c r="V1203" s="16">
        <f t="shared" si="188"/>
        <v>53.983333333333327</v>
      </c>
      <c r="W1203" s="16">
        <f t="shared" si="189"/>
        <v>54.05</v>
      </c>
    </row>
    <row r="1204" spans="1:23" ht="13.5" x14ac:dyDescent="0.25">
      <c r="A1204" s="3">
        <v>43763</v>
      </c>
      <c r="B1204" s="2">
        <v>4.6741000000000001</v>
      </c>
      <c r="C1204" s="2">
        <v>48.311621456217026</v>
      </c>
      <c r="D1204" s="2">
        <v>-9.9239262051566968E-3</v>
      </c>
      <c r="E1204" s="2">
        <v>-3.1843227218119469E-5</v>
      </c>
      <c r="F1204" s="2">
        <v>4.6716199999999999</v>
      </c>
      <c r="G1204" s="2">
        <v>4.6684500000000018</v>
      </c>
      <c r="H1204" s="2">
        <v>4.6633950000000004</v>
      </c>
      <c r="I1204" s="2">
        <v>4.7125979999999998</v>
      </c>
      <c r="J1204" s="13">
        <v>4.7497260000000106</v>
      </c>
      <c r="K1204" s="13" t="s">
        <v>55</v>
      </c>
      <c r="L1204" s="13" t="s">
        <v>50</v>
      </c>
      <c r="M1204" s="13" t="s">
        <v>49</v>
      </c>
      <c r="N1204" s="16">
        <f t="shared" si="180"/>
        <v>50</v>
      </c>
      <c r="O1204" s="16">
        <f t="shared" si="181"/>
        <v>100</v>
      </c>
      <c r="P1204" s="16">
        <f t="shared" si="182"/>
        <v>0</v>
      </c>
      <c r="Q1204" s="16">
        <f t="shared" si="183"/>
        <v>33</v>
      </c>
      <c r="R1204" s="17">
        <f t="shared" si="184"/>
        <v>57.45</v>
      </c>
      <c r="S1204" s="17">
        <f t="shared" si="185"/>
        <v>38.25</v>
      </c>
      <c r="T1204" s="17">
        <f t="shared" si="186"/>
        <v>37.35</v>
      </c>
      <c r="U1204" s="17">
        <f t="shared" si="187"/>
        <v>45.75</v>
      </c>
      <c r="V1204" s="16">
        <f t="shared" si="188"/>
        <v>44.35</v>
      </c>
      <c r="W1204" s="16">
        <f t="shared" si="189"/>
        <v>44.7</v>
      </c>
    </row>
    <row r="1205" spans="1:23" ht="13.5" x14ac:dyDescent="0.25">
      <c r="A1205" s="3">
        <v>43766</v>
      </c>
      <c r="B1205" s="2">
        <v>4.6805000000000003</v>
      </c>
      <c r="C1205" s="2">
        <v>50.140728573913982</v>
      </c>
      <c r="D1205" s="2">
        <v>-9.2841864346846492E-3</v>
      </c>
      <c r="E1205" s="2">
        <v>-6.9507598055330005E-3</v>
      </c>
      <c r="F1205" s="2">
        <v>4.6716199999999999</v>
      </c>
      <c r="G1205" s="2">
        <v>4.6690900000000006</v>
      </c>
      <c r="H1205" s="2">
        <v>4.6602350000000001</v>
      </c>
      <c r="I1205" s="2">
        <v>4.7134839999999993</v>
      </c>
      <c r="J1205" s="13">
        <v>4.7494365000000105</v>
      </c>
      <c r="K1205" s="13" t="s">
        <v>55</v>
      </c>
      <c r="L1205" s="13" t="s">
        <v>50</v>
      </c>
      <c r="M1205" s="13" t="s">
        <v>54</v>
      </c>
      <c r="N1205" s="16">
        <f t="shared" si="180"/>
        <v>50</v>
      </c>
      <c r="O1205" s="16">
        <f t="shared" si="181"/>
        <v>100</v>
      </c>
      <c r="P1205" s="16">
        <f t="shared" si="182"/>
        <v>0</v>
      </c>
      <c r="Q1205" s="16">
        <f t="shared" si="183"/>
        <v>33</v>
      </c>
      <c r="R1205" s="17">
        <f t="shared" si="184"/>
        <v>57.45</v>
      </c>
      <c r="S1205" s="17">
        <f t="shared" si="185"/>
        <v>38.25</v>
      </c>
      <c r="T1205" s="17">
        <f t="shared" si="186"/>
        <v>37.35</v>
      </c>
      <c r="U1205" s="17">
        <f t="shared" si="187"/>
        <v>45.75</v>
      </c>
      <c r="V1205" s="16">
        <f t="shared" si="188"/>
        <v>44.35</v>
      </c>
      <c r="W1205" s="16">
        <f t="shared" si="189"/>
        <v>44.7</v>
      </c>
    </row>
    <row r="1206" spans="1:23" ht="13.5" x14ac:dyDescent="0.25">
      <c r="A1206" s="3">
        <v>43767</v>
      </c>
      <c r="B1206" s="2">
        <v>4.6805000000000003</v>
      </c>
      <c r="C1206" s="2">
        <v>50.140728573913982</v>
      </c>
      <c r="D1206" s="2">
        <v>-9.7193283645466977E-3</v>
      </c>
      <c r="E1206" s="2">
        <v>-1.8085370928782884E-2</v>
      </c>
      <c r="F1206" s="2">
        <v>4.6754200000000008</v>
      </c>
      <c r="G1206" s="2">
        <v>4.6703600000000005</v>
      </c>
      <c r="H1206" s="2">
        <v>4.6624499999999998</v>
      </c>
      <c r="I1206" s="2">
        <v>4.7144959999999996</v>
      </c>
      <c r="J1206" s="13">
        <v>4.7490860000000108</v>
      </c>
      <c r="K1206" s="13" t="s">
        <v>51</v>
      </c>
      <c r="L1206" s="13" t="s">
        <v>48</v>
      </c>
      <c r="M1206" s="13" t="s">
        <v>52</v>
      </c>
      <c r="N1206" s="16">
        <f t="shared" si="180"/>
        <v>50</v>
      </c>
      <c r="O1206" s="16">
        <f t="shared" si="181"/>
        <v>100</v>
      </c>
      <c r="P1206" s="16">
        <f t="shared" si="182"/>
        <v>0</v>
      </c>
      <c r="Q1206" s="16">
        <f t="shared" si="183"/>
        <v>67</v>
      </c>
      <c r="R1206" s="17">
        <f t="shared" si="184"/>
        <v>62.55</v>
      </c>
      <c r="S1206" s="17">
        <f t="shared" si="185"/>
        <v>46.75</v>
      </c>
      <c r="T1206" s="17">
        <f t="shared" si="186"/>
        <v>52.650000000000006</v>
      </c>
      <c r="U1206" s="17">
        <f t="shared" si="187"/>
        <v>54.25</v>
      </c>
      <c r="V1206" s="16">
        <f t="shared" si="188"/>
        <v>53.983333333333327</v>
      </c>
      <c r="W1206" s="16">
        <f t="shared" si="189"/>
        <v>54.05</v>
      </c>
    </row>
    <row r="1207" spans="1:23" ht="13.5" x14ac:dyDescent="0.25">
      <c r="A1207" s="3">
        <v>43768</v>
      </c>
      <c r="B1207" s="2">
        <v>4.6805000000000003</v>
      </c>
      <c r="C1207" s="2">
        <v>50.140728573913982</v>
      </c>
      <c r="D1207" s="2">
        <v>-1.106345006612397E-2</v>
      </c>
      <c r="E1207" s="2">
        <v>-3.1495274526320179E-2</v>
      </c>
      <c r="F1207" s="2">
        <v>4.6792200000000008</v>
      </c>
      <c r="G1207" s="2">
        <v>4.6722600000000005</v>
      </c>
      <c r="H1207" s="2">
        <v>4.6643499999999998</v>
      </c>
      <c r="I1207" s="2">
        <v>4.7152560000000001</v>
      </c>
      <c r="J1207" s="13">
        <v>4.7486130000000104</v>
      </c>
      <c r="K1207" s="13" t="s">
        <v>51</v>
      </c>
      <c r="L1207" s="13" t="s">
        <v>48</v>
      </c>
      <c r="M1207" s="13" t="s">
        <v>52</v>
      </c>
      <c r="N1207" s="16">
        <f t="shared" si="180"/>
        <v>50</v>
      </c>
      <c r="O1207" s="16">
        <f t="shared" si="181"/>
        <v>100</v>
      </c>
      <c r="P1207" s="16">
        <f t="shared" si="182"/>
        <v>0</v>
      </c>
      <c r="Q1207" s="16">
        <f t="shared" si="183"/>
        <v>67</v>
      </c>
      <c r="R1207" s="17">
        <f t="shared" si="184"/>
        <v>62.55</v>
      </c>
      <c r="S1207" s="17">
        <f t="shared" si="185"/>
        <v>46.75</v>
      </c>
      <c r="T1207" s="17">
        <f t="shared" si="186"/>
        <v>52.650000000000006</v>
      </c>
      <c r="U1207" s="17">
        <f t="shared" si="187"/>
        <v>54.25</v>
      </c>
      <c r="V1207" s="16">
        <f t="shared" si="188"/>
        <v>53.983333333333327</v>
      </c>
      <c r="W1207" s="16">
        <f t="shared" si="189"/>
        <v>54.05</v>
      </c>
    </row>
    <row r="1208" spans="1:23" ht="13.5" x14ac:dyDescent="0.25">
      <c r="A1208" s="3">
        <v>43769</v>
      </c>
      <c r="B1208" s="2">
        <v>4.6805000000000003</v>
      </c>
      <c r="C1208" s="2">
        <v>50.140728573913982</v>
      </c>
      <c r="D1208" s="2">
        <v>-1.220698188284608E-2</v>
      </c>
      <c r="E1208" s="2">
        <v>-4.4525992649576913E-2</v>
      </c>
      <c r="F1208" s="2">
        <v>4.6792200000000008</v>
      </c>
      <c r="G1208" s="2">
        <v>4.6741600000000005</v>
      </c>
      <c r="H1208" s="2">
        <v>4.6662499999999998</v>
      </c>
      <c r="I1208" s="2">
        <v>4.7158899999999999</v>
      </c>
      <c r="J1208" s="13">
        <v>4.748293000000011</v>
      </c>
      <c r="K1208" s="13" t="s">
        <v>55</v>
      </c>
      <c r="L1208" s="13" t="s">
        <v>50</v>
      </c>
      <c r="M1208" s="13" t="s">
        <v>54</v>
      </c>
      <c r="N1208" s="16">
        <f t="shared" si="180"/>
        <v>50</v>
      </c>
      <c r="O1208" s="16">
        <f t="shared" si="181"/>
        <v>100</v>
      </c>
      <c r="P1208" s="16">
        <f t="shared" si="182"/>
        <v>0</v>
      </c>
      <c r="Q1208" s="16">
        <f t="shared" si="183"/>
        <v>33</v>
      </c>
      <c r="R1208" s="17">
        <f t="shared" si="184"/>
        <v>57.45</v>
      </c>
      <c r="S1208" s="17">
        <f t="shared" si="185"/>
        <v>38.25</v>
      </c>
      <c r="T1208" s="17">
        <f t="shared" si="186"/>
        <v>37.35</v>
      </c>
      <c r="U1208" s="17">
        <f t="shared" si="187"/>
        <v>45.75</v>
      </c>
      <c r="V1208" s="16">
        <f t="shared" si="188"/>
        <v>44.35</v>
      </c>
      <c r="W1208" s="16">
        <f t="shared" si="189"/>
        <v>44.7</v>
      </c>
    </row>
    <row r="1209" spans="1:23" ht="13.5" x14ac:dyDescent="0.25">
      <c r="A1209" s="3">
        <v>43770</v>
      </c>
      <c r="B1209" s="2">
        <v>4.6805000000000003</v>
      </c>
      <c r="C1209" s="2">
        <v>50.140728573913982</v>
      </c>
      <c r="D1209" s="2">
        <v>-1.3180324680758027E-2</v>
      </c>
      <c r="E1209" s="2">
        <v>-5.5273728402664549E-2</v>
      </c>
      <c r="F1209" s="2">
        <v>4.6805000000000003</v>
      </c>
      <c r="G1209" s="2">
        <v>4.6760600000000014</v>
      </c>
      <c r="H1209" s="2">
        <v>4.6681499999999989</v>
      </c>
      <c r="I1209" s="2">
        <v>4.7163960000000005</v>
      </c>
      <c r="J1209" s="13">
        <v>4.74800350000001</v>
      </c>
      <c r="K1209" s="13" t="s">
        <v>51</v>
      </c>
      <c r="L1209" s="13" t="s">
        <v>48</v>
      </c>
      <c r="M1209" s="13" t="s">
        <v>52</v>
      </c>
      <c r="N1209" s="16">
        <f t="shared" si="180"/>
        <v>50</v>
      </c>
      <c r="O1209" s="16">
        <f t="shared" si="181"/>
        <v>100</v>
      </c>
      <c r="P1209" s="16">
        <f t="shared" si="182"/>
        <v>0</v>
      </c>
      <c r="Q1209" s="16">
        <f t="shared" si="183"/>
        <v>67</v>
      </c>
      <c r="R1209" s="17">
        <f t="shared" si="184"/>
        <v>62.55</v>
      </c>
      <c r="S1209" s="17">
        <f t="shared" si="185"/>
        <v>46.75</v>
      </c>
      <c r="T1209" s="17">
        <f t="shared" si="186"/>
        <v>52.650000000000006</v>
      </c>
      <c r="U1209" s="17">
        <f t="shared" si="187"/>
        <v>54.25</v>
      </c>
      <c r="V1209" s="16">
        <f t="shared" si="188"/>
        <v>53.983333333333327</v>
      </c>
      <c r="W1209" s="16">
        <f t="shared" si="189"/>
        <v>54.05</v>
      </c>
    </row>
    <row r="1210" spans="1:23" ht="13.5" x14ac:dyDescent="0.25">
      <c r="A1210" s="3">
        <v>43773</v>
      </c>
      <c r="B1210" s="2">
        <v>4.6805000000000003</v>
      </c>
      <c r="C1210" s="2">
        <v>50.140728573913982</v>
      </c>
      <c r="D1210" s="2">
        <v>-1.1086159355124359E-2</v>
      </c>
      <c r="E1210" s="2">
        <v>-6.5725072583056682E-2</v>
      </c>
      <c r="F1210" s="2">
        <v>4.6805000000000003</v>
      </c>
      <c r="G1210" s="2">
        <v>4.6760600000000014</v>
      </c>
      <c r="H1210" s="2">
        <v>4.669414999999999</v>
      </c>
      <c r="I1210" s="2">
        <v>4.7165239999999997</v>
      </c>
      <c r="J1210" s="13">
        <v>4.7479285000000102</v>
      </c>
      <c r="K1210" s="13" t="s">
        <v>54</v>
      </c>
      <c r="L1210" s="13" t="s">
        <v>54</v>
      </c>
      <c r="M1210" s="13" t="s">
        <v>54</v>
      </c>
      <c r="N1210" s="16">
        <f t="shared" si="180"/>
        <v>50</v>
      </c>
      <c r="O1210" s="16">
        <f t="shared" si="181"/>
        <v>100</v>
      </c>
      <c r="P1210" s="16">
        <f t="shared" si="182"/>
        <v>0</v>
      </c>
      <c r="Q1210" s="16">
        <f t="shared" si="183"/>
        <v>33</v>
      </c>
      <c r="R1210" s="17">
        <f t="shared" si="184"/>
        <v>57.45</v>
      </c>
      <c r="S1210" s="17">
        <f t="shared" si="185"/>
        <v>38.25</v>
      </c>
      <c r="T1210" s="17">
        <f t="shared" si="186"/>
        <v>37.35</v>
      </c>
      <c r="U1210" s="17">
        <f t="shared" si="187"/>
        <v>45.75</v>
      </c>
      <c r="V1210" s="16">
        <f t="shared" si="188"/>
        <v>44.35</v>
      </c>
      <c r="W1210" s="16">
        <f t="shared" si="189"/>
        <v>44.7</v>
      </c>
    </row>
    <row r="1211" spans="1:23" ht="13.5" x14ac:dyDescent="0.25">
      <c r="A1211" s="3">
        <v>43774</v>
      </c>
      <c r="B1211" s="2">
        <v>4.6805000000000003</v>
      </c>
      <c r="C1211" s="2">
        <v>50.140728573913982</v>
      </c>
      <c r="D1211" s="2">
        <v>-1.2242170460623925E-2</v>
      </c>
      <c r="E1211" s="2">
        <v>-7.3722026629606308E-2</v>
      </c>
      <c r="F1211" s="2">
        <v>4.6805000000000003</v>
      </c>
      <c r="G1211" s="2">
        <v>4.6779600000000015</v>
      </c>
      <c r="H1211" s="2">
        <v>4.6706799999999991</v>
      </c>
      <c r="I1211" s="2">
        <v>4.7166519999999998</v>
      </c>
      <c r="J1211" s="13">
        <v>4.7475780000000096</v>
      </c>
      <c r="K1211" s="13" t="s">
        <v>54</v>
      </c>
      <c r="L1211" s="13" t="s">
        <v>54</v>
      </c>
      <c r="M1211" s="13" t="s">
        <v>54</v>
      </c>
      <c r="N1211" s="16">
        <f t="shared" si="180"/>
        <v>50</v>
      </c>
      <c r="O1211" s="16">
        <f t="shared" si="181"/>
        <v>100</v>
      </c>
      <c r="P1211" s="16">
        <f t="shared" si="182"/>
        <v>0</v>
      </c>
      <c r="Q1211" s="16">
        <f t="shared" si="183"/>
        <v>33</v>
      </c>
      <c r="R1211" s="17">
        <f t="shared" si="184"/>
        <v>57.45</v>
      </c>
      <c r="S1211" s="17">
        <f t="shared" si="185"/>
        <v>38.25</v>
      </c>
      <c r="T1211" s="17">
        <f t="shared" si="186"/>
        <v>37.35</v>
      </c>
      <c r="U1211" s="17">
        <f t="shared" si="187"/>
        <v>45.75</v>
      </c>
      <c r="V1211" s="16">
        <f t="shared" si="188"/>
        <v>44.35</v>
      </c>
      <c r="W1211" s="16">
        <f t="shared" si="189"/>
        <v>44.7</v>
      </c>
    </row>
    <row r="1212" spans="1:23" ht="13.5" x14ac:dyDescent="0.25">
      <c r="A1212" s="3">
        <v>43775</v>
      </c>
      <c r="B1212" s="2">
        <v>4.6805000000000003</v>
      </c>
      <c r="C1212" s="2">
        <v>50.140728573913982</v>
      </c>
      <c r="D1212" s="2">
        <v>-1.3224889469654499E-2</v>
      </c>
      <c r="E1212" s="2">
        <v>-7.8244315704060388E-2</v>
      </c>
      <c r="F1212" s="2">
        <v>4.6805000000000003</v>
      </c>
      <c r="G1212" s="2">
        <v>4.6798600000000015</v>
      </c>
      <c r="H1212" s="2">
        <v>4.6719449999999991</v>
      </c>
      <c r="I1212" s="2">
        <v>4.7162739999999994</v>
      </c>
      <c r="J1212" s="13">
        <v>4.7471050000000101</v>
      </c>
      <c r="K1212" s="13" t="s">
        <v>54</v>
      </c>
      <c r="L1212" s="13" t="s">
        <v>54</v>
      </c>
      <c r="M1212" s="13" t="s">
        <v>54</v>
      </c>
      <c r="N1212" s="16">
        <f t="shared" si="180"/>
        <v>50</v>
      </c>
      <c r="O1212" s="16">
        <f t="shared" si="181"/>
        <v>100</v>
      </c>
      <c r="P1212" s="16">
        <f t="shared" si="182"/>
        <v>0</v>
      </c>
      <c r="Q1212" s="16">
        <f t="shared" si="183"/>
        <v>33</v>
      </c>
      <c r="R1212" s="17">
        <f t="shared" si="184"/>
        <v>57.45</v>
      </c>
      <c r="S1212" s="17">
        <f t="shared" si="185"/>
        <v>38.25</v>
      </c>
      <c r="T1212" s="17">
        <f t="shared" si="186"/>
        <v>37.35</v>
      </c>
      <c r="U1212" s="17">
        <f t="shared" si="187"/>
        <v>45.75</v>
      </c>
      <c r="V1212" s="16">
        <f t="shared" si="188"/>
        <v>44.35</v>
      </c>
      <c r="W1212" s="16">
        <f t="shared" si="189"/>
        <v>44.7</v>
      </c>
    </row>
    <row r="1213" spans="1:23" ht="13.5" x14ac:dyDescent="0.25">
      <c r="A1213" s="3">
        <v>43776</v>
      </c>
      <c r="B1213" s="2">
        <v>4.6805000000000003</v>
      </c>
      <c r="C1213" s="2">
        <v>50.140728573913982</v>
      </c>
      <c r="D1213" s="2">
        <v>-1.1137562317531824E-2</v>
      </c>
      <c r="E1213" s="2">
        <v>-8.0968109435510957E-2</v>
      </c>
      <c r="F1213" s="2">
        <v>4.6805000000000003</v>
      </c>
      <c r="G1213" s="2">
        <v>4.6798600000000015</v>
      </c>
      <c r="H1213" s="2">
        <v>4.6732099999999992</v>
      </c>
      <c r="I1213" s="2">
        <v>4.7137439999999993</v>
      </c>
      <c r="J1213" s="13">
        <v>4.74666250000001</v>
      </c>
      <c r="K1213" s="13" t="s">
        <v>54</v>
      </c>
      <c r="L1213" s="13" t="s">
        <v>54</v>
      </c>
      <c r="M1213" s="13" t="s">
        <v>54</v>
      </c>
      <c r="N1213" s="16">
        <f t="shared" si="180"/>
        <v>50</v>
      </c>
      <c r="O1213" s="16">
        <f t="shared" si="181"/>
        <v>100</v>
      </c>
      <c r="P1213" s="16">
        <f t="shared" si="182"/>
        <v>0</v>
      </c>
      <c r="Q1213" s="16">
        <f t="shared" si="183"/>
        <v>33</v>
      </c>
      <c r="R1213" s="17">
        <f t="shared" si="184"/>
        <v>57.45</v>
      </c>
      <c r="S1213" s="17">
        <f t="shared" si="185"/>
        <v>38.25</v>
      </c>
      <c r="T1213" s="17">
        <f t="shared" si="186"/>
        <v>37.35</v>
      </c>
      <c r="U1213" s="17">
        <f t="shared" si="187"/>
        <v>45.75</v>
      </c>
      <c r="V1213" s="16">
        <f t="shared" si="188"/>
        <v>44.35</v>
      </c>
      <c r="W1213" s="16">
        <f t="shared" si="189"/>
        <v>44.7</v>
      </c>
    </row>
    <row r="1214" spans="1:23" ht="13.5" x14ac:dyDescent="0.25">
      <c r="A1214" s="3">
        <v>43777</v>
      </c>
      <c r="B1214" s="2">
        <v>4.8070000000000004</v>
      </c>
      <c r="C1214" s="2">
        <v>78.897856377148216</v>
      </c>
      <c r="D1214" s="2">
        <v>-1.973025400954409E-2</v>
      </c>
      <c r="E1214" s="2">
        <v>-8.0974064797537562E-2</v>
      </c>
      <c r="F1214" s="2">
        <v>4.7058000000000009</v>
      </c>
      <c r="G1214" s="2">
        <v>4.693150000000001</v>
      </c>
      <c r="H1214" s="2">
        <v>4.6807999999999996</v>
      </c>
      <c r="I1214" s="2">
        <v>4.7109619999999985</v>
      </c>
      <c r="J1214" s="13">
        <v>4.7468830000000102</v>
      </c>
      <c r="K1214" s="13" t="s">
        <v>51</v>
      </c>
      <c r="L1214" s="13" t="s">
        <v>48</v>
      </c>
      <c r="M1214" s="13" t="s">
        <v>52</v>
      </c>
      <c r="N1214" s="16">
        <f t="shared" si="180"/>
        <v>50</v>
      </c>
      <c r="O1214" s="16">
        <f t="shared" si="181"/>
        <v>100</v>
      </c>
      <c r="P1214" s="16">
        <f t="shared" si="182"/>
        <v>0</v>
      </c>
      <c r="Q1214" s="16">
        <f t="shared" si="183"/>
        <v>67</v>
      </c>
      <c r="R1214" s="17">
        <f t="shared" si="184"/>
        <v>62.55</v>
      </c>
      <c r="S1214" s="17">
        <f t="shared" si="185"/>
        <v>46.75</v>
      </c>
      <c r="T1214" s="17">
        <f t="shared" si="186"/>
        <v>52.650000000000006</v>
      </c>
      <c r="U1214" s="17">
        <f t="shared" si="187"/>
        <v>54.25</v>
      </c>
      <c r="V1214" s="16">
        <f t="shared" si="188"/>
        <v>53.983333333333327</v>
      </c>
      <c r="W1214" s="16">
        <f t="shared" si="189"/>
        <v>54.05</v>
      </c>
    </row>
    <row r="1215" spans="1:23" ht="13.5" x14ac:dyDescent="0.25">
      <c r="A1215" s="3">
        <v>43780</v>
      </c>
      <c r="B1215" s="2">
        <v>4.8070000000000004</v>
      </c>
      <c r="C1215" s="2">
        <v>78.897856377148216</v>
      </c>
      <c r="D1215" s="2">
        <v>-2.6767488195484468E-2</v>
      </c>
      <c r="E1215" s="2">
        <v>-8.0367332775596559E-2</v>
      </c>
      <c r="F1215" s="2">
        <v>4.7311000000000005</v>
      </c>
      <c r="G1215" s="2">
        <v>4.7058000000000018</v>
      </c>
      <c r="H1215" s="2">
        <v>4.6874449999999994</v>
      </c>
      <c r="I1215" s="2">
        <v>4.7059019999999983</v>
      </c>
      <c r="J1215" s="13">
        <v>4.7470425000000098</v>
      </c>
      <c r="K1215" s="13" t="s">
        <v>51</v>
      </c>
      <c r="L1215" s="13" t="s">
        <v>48</v>
      </c>
      <c r="M1215" s="13" t="s">
        <v>52</v>
      </c>
      <c r="N1215" s="16">
        <f t="shared" si="180"/>
        <v>50</v>
      </c>
      <c r="O1215" s="16">
        <f t="shared" si="181"/>
        <v>100</v>
      </c>
      <c r="P1215" s="16">
        <f t="shared" si="182"/>
        <v>0</v>
      </c>
      <c r="Q1215" s="16">
        <f t="shared" si="183"/>
        <v>67</v>
      </c>
      <c r="R1215" s="17">
        <f t="shared" si="184"/>
        <v>62.55</v>
      </c>
      <c r="S1215" s="17">
        <f t="shared" si="185"/>
        <v>46.75</v>
      </c>
      <c r="T1215" s="17">
        <f t="shared" si="186"/>
        <v>52.650000000000006</v>
      </c>
      <c r="U1215" s="17">
        <f t="shared" si="187"/>
        <v>54.25</v>
      </c>
      <c r="V1215" s="16">
        <f t="shared" si="188"/>
        <v>53.983333333333327</v>
      </c>
      <c r="W1215" s="16">
        <f t="shared" si="189"/>
        <v>54.05</v>
      </c>
    </row>
    <row r="1216" spans="1:23" ht="13.5" x14ac:dyDescent="0.25">
      <c r="A1216" s="3">
        <v>43781</v>
      </c>
      <c r="B1216" s="2">
        <v>4.8070000000000004</v>
      </c>
      <c r="C1216" s="2">
        <v>78.897856377148216</v>
      </c>
      <c r="D1216" s="2">
        <v>-3.3417543603894373E-2</v>
      </c>
      <c r="E1216" s="2">
        <v>-7.7296095849126681E-2</v>
      </c>
      <c r="F1216" s="2">
        <v>4.7564000000000011</v>
      </c>
      <c r="G1216" s="2">
        <v>4.7184500000000016</v>
      </c>
      <c r="H1216" s="2">
        <v>4.6944050000000006</v>
      </c>
      <c r="I1216" s="2">
        <v>4.7029939999999977</v>
      </c>
      <c r="J1216" s="13">
        <v>4.7468960000000093</v>
      </c>
      <c r="K1216" s="13" t="s">
        <v>51</v>
      </c>
      <c r="L1216" s="13" t="s">
        <v>48</v>
      </c>
      <c r="M1216" s="13" t="s">
        <v>52</v>
      </c>
      <c r="N1216" s="16">
        <f t="shared" si="180"/>
        <v>50</v>
      </c>
      <c r="O1216" s="16">
        <f t="shared" si="181"/>
        <v>100</v>
      </c>
      <c r="P1216" s="16">
        <f t="shared" si="182"/>
        <v>0</v>
      </c>
      <c r="Q1216" s="16">
        <f t="shared" si="183"/>
        <v>67</v>
      </c>
      <c r="R1216" s="17">
        <f t="shared" si="184"/>
        <v>62.55</v>
      </c>
      <c r="S1216" s="17">
        <f t="shared" si="185"/>
        <v>46.75</v>
      </c>
      <c r="T1216" s="17">
        <f t="shared" si="186"/>
        <v>52.650000000000006</v>
      </c>
      <c r="U1216" s="17">
        <f t="shared" si="187"/>
        <v>54.25</v>
      </c>
      <c r="V1216" s="16">
        <f t="shared" si="188"/>
        <v>53.983333333333327</v>
      </c>
      <c r="W1216" s="16">
        <f t="shared" si="189"/>
        <v>54.05</v>
      </c>
    </row>
    <row r="1217" spans="1:23" ht="13.5" x14ac:dyDescent="0.25">
      <c r="A1217" s="3">
        <v>43782</v>
      </c>
      <c r="B1217" s="2">
        <v>4.8132999999999999</v>
      </c>
      <c r="C1217" s="2">
        <v>79.628696647383748</v>
      </c>
      <c r="D1217" s="2">
        <v>-4.0155136375680023E-2</v>
      </c>
      <c r="E1217" s="2">
        <v>-7.2794895400637938E-2</v>
      </c>
      <c r="F1217" s="2">
        <v>4.7829600000000001</v>
      </c>
      <c r="G1217" s="2">
        <v>4.7317300000000007</v>
      </c>
      <c r="H1217" s="2">
        <v>4.7019950000000001</v>
      </c>
      <c r="I1217" s="2">
        <v>4.7007179999999975</v>
      </c>
      <c r="J1217" s="13">
        <v>4.7458320000000098</v>
      </c>
      <c r="K1217" s="13" t="s">
        <v>51</v>
      </c>
      <c r="L1217" s="13" t="s">
        <v>48</v>
      </c>
      <c r="M1217" s="13" t="s">
        <v>52</v>
      </c>
      <c r="N1217" s="16">
        <f t="shared" si="180"/>
        <v>50</v>
      </c>
      <c r="O1217" s="16">
        <f t="shared" si="181"/>
        <v>100</v>
      </c>
      <c r="P1217" s="16">
        <f t="shared" si="182"/>
        <v>0</v>
      </c>
      <c r="Q1217" s="16">
        <f t="shared" si="183"/>
        <v>67</v>
      </c>
      <c r="R1217" s="17">
        <f t="shared" si="184"/>
        <v>62.55</v>
      </c>
      <c r="S1217" s="17">
        <f t="shared" si="185"/>
        <v>46.75</v>
      </c>
      <c r="T1217" s="17">
        <f t="shared" si="186"/>
        <v>52.650000000000006</v>
      </c>
      <c r="U1217" s="17">
        <f t="shared" si="187"/>
        <v>54.25</v>
      </c>
      <c r="V1217" s="16">
        <f t="shared" si="188"/>
        <v>53.983333333333327</v>
      </c>
      <c r="W1217" s="16">
        <f t="shared" si="189"/>
        <v>54.05</v>
      </c>
    </row>
    <row r="1218" spans="1:23" ht="13.5" x14ac:dyDescent="0.25">
      <c r="A1218" s="3">
        <v>43783</v>
      </c>
      <c r="B1218" s="2">
        <v>4.8196000000000003</v>
      </c>
      <c r="C1218" s="2">
        <v>80.361177088186409</v>
      </c>
      <c r="D1218" s="2">
        <v>-4.6956325739607507E-2</v>
      </c>
      <c r="E1218" s="2">
        <v>-6.7603080129036694E-2</v>
      </c>
      <c r="F1218" s="2">
        <v>4.8107800000000003</v>
      </c>
      <c r="G1218" s="2">
        <v>4.7456400000000007</v>
      </c>
      <c r="H1218" s="2">
        <v>4.7099000000000002</v>
      </c>
      <c r="I1218" s="2">
        <v>4.6986939999999962</v>
      </c>
      <c r="J1218" s="13">
        <v>4.7456870000000091</v>
      </c>
      <c r="K1218" s="13" t="s">
        <v>51</v>
      </c>
      <c r="L1218" s="13" t="s">
        <v>48</v>
      </c>
      <c r="M1218" s="13" t="s">
        <v>52</v>
      </c>
      <c r="N1218" s="16">
        <f t="shared" ref="N1218:N1281" si="190">IF(D1218&lt;30,50, IF(D1218&gt;70, 0, 25))</f>
        <v>50</v>
      </c>
      <c r="O1218" s="16">
        <f t="shared" ref="O1218:O1281" si="191">IF(F1218-E1218&gt;0.02, 100, IF(F1218-E1218&lt;0,0,45))</f>
        <v>100</v>
      </c>
      <c r="P1218" s="16">
        <f t="shared" ref="P1218:P1281" si="192">IF(G1218-J1218&gt;10,100,IF(G1218-J1218&gt;5,75, IF(G1218-J1218&gt;0,50,0)))</f>
        <v>0</v>
      </c>
      <c r="Q1218" s="16">
        <f t="shared" ref="Q1218:Q1281" si="193">IF(M1218="confirmed bullish", 34, IF(M1218="bullish divergence",17, 0))+IF(K1218="bullish",33,IF(K1218="bearish",0,16.5))+IF(L1218="strong",33,IF(L1218="weak",0,16.5))</f>
        <v>67</v>
      </c>
      <c r="R1218" s="17">
        <f t="shared" si="184"/>
        <v>62.55</v>
      </c>
      <c r="S1218" s="17">
        <f t="shared" si="185"/>
        <v>46.75</v>
      </c>
      <c r="T1218" s="17">
        <f t="shared" si="186"/>
        <v>52.650000000000006</v>
      </c>
      <c r="U1218" s="17">
        <f t="shared" si="187"/>
        <v>54.25</v>
      </c>
      <c r="V1218" s="16">
        <f t="shared" si="188"/>
        <v>53.983333333333327</v>
      </c>
      <c r="W1218" s="16">
        <f t="shared" si="189"/>
        <v>54.05</v>
      </c>
    </row>
    <row r="1219" spans="1:23" ht="13.5" x14ac:dyDescent="0.25">
      <c r="A1219" s="3">
        <v>43784</v>
      </c>
      <c r="B1219" s="2">
        <v>4.8196000000000003</v>
      </c>
      <c r="C1219" s="2">
        <v>80.361177088186409</v>
      </c>
      <c r="D1219" s="2">
        <v>-5.3334963267019475E-2</v>
      </c>
      <c r="E1219" s="2">
        <v>-6.2118477609029457E-2</v>
      </c>
      <c r="F1219" s="2">
        <v>4.8132999999999999</v>
      </c>
      <c r="G1219" s="2">
        <v>4.7595500000000008</v>
      </c>
      <c r="H1219" s="2">
        <v>4.7178050000000002</v>
      </c>
      <c r="I1219" s="2">
        <v>4.6976819999999968</v>
      </c>
      <c r="J1219" s="13">
        <v>4.745083000000009</v>
      </c>
      <c r="K1219" s="13" t="s">
        <v>51</v>
      </c>
      <c r="L1219" s="13" t="s">
        <v>48</v>
      </c>
      <c r="M1219" s="13" t="s">
        <v>52</v>
      </c>
      <c r="N1219" s="16">
        <f t="shared" si="190"/>
        <v>50</v>
      </c>
      <c r="O1219" s="16">
        <f t="shared" si="191"/>
        <v>100</v>
      </c>
      <c r="P1219" s="16">
        <f t="shared" si="192"/>
        <v>50</v>
      </c>
      <c r="Q1219" s="16">
        <f t="shared" si="193"/>
        <v>67</v>
      </c>
      <c r="R1219" s="17">
        <f t="shared" ref="R1219:R1282" si="194">0.35*N1219+O1219*0.35+P1219*0.15+Q1219*0.15</f>
        <v>70.05</v>
      </c>
      <c r="S1219" s="17">
        <f t="shared" ref="S1219:S1282" si="195">N1219*0.2+O1219*0.2+P1219*0.35+Q1219*0.25</f>
        <v>64.25</v>
      </c>
      <c r="T1219" s="17">
        <f t="shared" ref="T1219:T1282" si="196">N1219*0.15+O1219*0.15+P1219*0.25+Q1219*0.45</f>
        <v>65.150000000000006</v>
      </c>
      <c r="U1219" s="17">
        <f t="shared" ref="U1219:U1282" si="197">0.25*SUM(N1219:Q1219)</f>
        <v>66.75</v>
      </c>
      <c r="V1219" s="16">
        <f t="shared" ref="V1219:V1282" si="198">SUM(R1219:T1219)/3</f>
        <v>66.483333333333334</v>
      </c>
      <c r="W1219" s="16">
        <f t="shared" ref="W1219:W1282" si="199">SUM(R1219:U1219)/4</f>
        <v>66.550000000000011</v>
      </c>
    </row>
    <row r="1220" spans="1:23" ht="13.5" x14ac:dyDescent="0.25">
      <c r="A1220" s="3">
        <v>43787</v>
      </c>
      <c r="B1220" s="2">
        <v>4.8196000000000003</v>
      </c>
      <c r="C1220" s="2">
        <v>80.361177088186409</v>
      </c>
      <c r="D1220" s="2">
        <v>-5.9309850637305317E-2</v>
      </c>
      <c r="E1220" s="2">
        <v>-5.6984441213328831E-2</v>
      </c>
      <c r="F1220" s="2">
        <v>4.8158200000000004</v>
      </c>
      <c r="G1220" s="2">
        <v>4.7734600000000009</v>
      </c>
      <c r="H1220" s="2">
        <v>4.7247599999999998</v>
      </c>
      <c r="I1220" s="2">
        <v>4.6991999999999976</v>
      </c>
      <c r="J1220" s="13">
        <v>4.7447240000000086</v>
      </c>
      <c r="K1220" s="13" t="s">
        <v>51</v>
      </c>
      <c r="L1220" s="13" t="s">
        <v>48</v>
      </c>
      <c r="M1220" s="13" t="s">
        <v>52</v>
      </c>
      <c r="N1220" s="16">
        <f t="shared" si="190"/>
        <v>50</v>
      </c>
      <c r="O1220" s="16">
        <f t="shared" si="191"/>
        <v>100</v>
      </c>
      <c r="P1220" s="16">
        <f t="shared" si="192"/>
        <v>50</v>
      </c>
      <c r="Q1220" s="16">
        <f t="shared" si="193"/>
        <v>67</v>
      </c>
      <c r="R1220" s="17">
        <f t="shared" si="194"/>
        <v>70.05</v>
      </c>
      <c r="S1220" s="17">
        <f t="shared" si="195"/>
        <v>64.25</v>
      </c>
      <c r="T1220" s="17">
        <f t="shared" si="196"/>
        <v>65.150000000000006</v>
      </c>
      <c r="U1220" s="17">
        <f t="shared" si="197"/>
        <v>66.75</v>
      </c>
      <c r="V1220" s="16">
        <f t="shared" si="198"/>
        <v>66.483333333333334</v>
      </c>
      <c r="W1220" s="16">
        <f t="shared" si="199"/>
        <v>66.550000000000011</v>
      </c>
    </row>
    <row r="1221" spans="1:23" ht="13.5" x14ac:dyDescent="0.25">
      <c r="A1221" s="3">
        <v>43788</v>
      </c>
      <c r="B1221" s="2">
        <v>4.8196000000000003</v>
      </c>
      <c r="C1221" s="2">
        <v>80.361177088186409</v>
      </c>
      <c r="D1221" s="2">
        <v>-6.4900319652346106E-2</v>
      </c>
      <c r="E1221" s="2">
        <v>-5.3017023803547524E-2</v>
      </c>
      <c r="F1221" s="2">
        <v>4.818340000000001</v>
      </c>
      <c r="G1221" s="2">
        <v>4.787370000000001</v>
      </c>
      <c r="H1221" s="2">
        <v>4.7326649999999999</v>
      </c>
      <c r="I1221" s="2">
        <v>4.7007179999999975</v>
      </c>
      <c r="J1221" s="13">
        <v>4.7443955000000084</v>
      </c>
      <c r="K1221" s="13" t="s">
        <v>51</v>
      </c>
      <c r="L1221" s="13" t="s">
        <v>48</v>
      </c>
      <c r="M1221" s="13" t="s">
        <v>52</v>
      </c>
      <c r="N1221" s="16">
        <f t="shared" si="190"/>
        <v>50</v>
      </c>
      <c r="O1221" s="16">
        <f t="shared" si="191"/>
        <v>100</v>
      </c>
      <c r="P1221" s="16">
        <f t="shared" si="192"/>
        <v>50</v>
      </c>
      <c r="Q1221" s="16">
        <f t="shared" si="193"/>
        <v>67</v>
      </c>
      <c r="R1221" s="17">
        <f t="shared" si="194"/>
        <v>70.05</v>
      </c>
      <c r="S1221" s="17">
        <f t="shared" si="195"/>
        <v>64.25</v>
      </c>
      <c r="T1221" s="17">
        <f t="shared" si="196"/>
        <v>65.150000000000006</v>
      </c>
      <c r="U1221" s="17">
        <f t="shared" si="197"/>
        <v>66.75</v>
      </c>
      <c r="V1221" s="16">
        <f t="shared" si="198"/>
        <v>66.483333333333334</v>
      </c>
      <c r="W1221" s="16">
        <f t="shared" si="199"/>
        <v>66.550000000000011</v>
      </c>
    </row>
    <row r="1222" spans="1:23" ht="13.5" x14ac:dyDescent="0.25">
      <c r="A1222" s="3">
        <v>43789</v>
      </c>
      <c r="B1222" s="2">
        <v>4.7436999999999996</v>
      </c>
      <c r="C1222" s="2">
        <v>50.775935933735298</v>
      </c>
      <c r="D1222" s="2">
        <v>-6.4503674924502263E-2</v>
      </c>
      <c r="E1222" s="2">
        <v>-4.9248361488351364E-2</v>
      </c>
      <c r="F1222" s="2">
        <v>4.8044200000000004</v>
      </c>
      <c r="G1222" s="2">
        <v>4.7936899999999998</v>
      </c>
      <c r="H1222" s="2">
        <v>4.7367749999999997</v>
      </c>
      <c r="I1222" s="2">
        <v>4.7019819999999974</v>
      </c>
      <c r="J1222" s="13">
        <v>4.7436570000000087</v>
      </c>
      <c r="K1222" s="13" t="s">
        <v>51</v>
      </c>
      <c r="L1222" s="13" t="s">
        <v>48</v>
      </c>
      <c r="M1222" s="13" t="s">
        <v>53</v>
      </c>
      <c r="N1222" s="16">
        <f t="shared" si="190"/>
        <v>50</v>
      </c>
      <c r="O1222" s="16">
        <f t="shared" si="191"/>
        <v>100</v>
      </c>
      <c r="P1222" s="16">
        <f t="shared" si="192"/>
        <v>50</v>
      </c>
      <c r="Q1222" s="16">
        <f t="shared" si="193"/>
        <v>50</v>
      </c>
      <c r="R1222" s="17">
        <f t="shared" si="194"/>
        <v>67.5</v>
      </c>
      <c r="S1222" s="17">
        <f t="shared" si="195"/>
        <v>60</v>
      </c>
      <c r="T1222" s="17">
        <f t="shared" si="196"/>
        <v>57.5</v>
      </c>
      <c r="U1222" s="17">
        <f t="shared" si="197"/>
        <v>62.5</v>
      </c>
      <c r="V1222" s="16">
        <f t="shared" si="198"/>
        <v>61.666666666666664</v>
      </c>
      <c r="W1222" s="16">
        <f t="shared" si="199"/>
        <v>61.875</v>
      </c>
    </row>
    <row r="1223" spans="1:23" ht="13.5" x14ac:dyDescent="0.25">
      <c r="A1223" s="3">
        <v>43790</v>
      </c>
      <c r="B1223" s="2">
        <v>4.6551999999999998</v>
      </c>
      <c r="C1223" s="2">
        <v>34.72356190133317</v>
      </c>
      <c r="D1223" s="2">
        <v>-5.7622501135741189E-2</v>
      </c>
      <c r="E1223" s="2">
        <v>-4.5264402358960558E-2</v>
      </c>
      <c r="F1223" s="2">
        <v>4.7715399999999999</v>
      </c>
      <c r="G1223" s="2">
        <v>4.7911599999999996</v>
      </c>
      <c r="H1223" s="2">
        <v>4.7355099999999997</v>
      </c>
      <c r="I1223" s="2">
        <v>4.7019819999999983</v>
      </c>
      <c r="J1223" s="13">
        <v>4.7424760000000088</v>
      </c>
      <c r="K1223" s="13" t="s">
        <v>55</v>
      </c>
      <c r="L1223" s="13" t="s">
        <v>48</v>
      </c>
      <c r="M1223" s="13" t="s">
        <v>47</v>
      </c>
      <c r="N1223" s="16">
        <f t="shared" si="190"/>
        <v>50</v>
      </c>
      <c r="O1223" s="16">
        <f t="shared" si="191"/>
        <v>100</v>
      </c>
      <c r="P1223" s="16">
        <f t="shared" si="192"/>
        <v>50</v>
      </c>
      <c r="Q1223" s="16">
        <f t="shared" si="193"/>
        <v>0</v>
      </c>
      <c r="R1223" s="17">
        <f t="shared" si="194"/>
        <v>60</v>
      </c>
      <c r="S1223" s="17">
        <f t="shared" si="195"/>
        <v>47.5</v>
      </c>
      <c r="T1223" s="17">
        <f t="shared" si="196"/>
        <v>35</v>
      </c>
      <c r="U1223" s="17">
        <f t="shared" si="197"/>
        <v>50</v>
      </c>
      <c r="V1223" s="16">
        <f t="shared" si="198"/>
        <v>47.5</v>
      </c>
      <c r="W1223" s="16">
        <f t="shared" si="199"/>
        <v>48.125</v>
      </c>
    </row>
    <row r="1224" spans="1:23" ht="13.5" x14ac:dyDescent="0.25">
      <c r="A1224" s="3">
        <v>43791</v>
      </c>
      <c r="B1224" s="2">
        <v>4.6551999999999998</v>
      </c>
      <c r="C1224" s="2">
        <v>34.72356190133317</v>
      </c>
      <c r="D1224" s="2">
        <v>-3.1824743880891404E-2</v>
      </c>
      <c r="E1224" s="2">
        <v>-4.1028500286466665E-2</v>
      </c>
      <c r="F1224" s="2">
        <v>4.7386600000000003</v>
      </c>
      <c r="G1224" s="2">
        <v>4.7759799999999997</v>
      </c>
      <c r="H1224" s="2">
        <v>4.734564999999999</v>
      </c>
      <c r="I1224" s="2">
        <v>4.7019819999999983</v>
      </c>
      <c r="J1224" s="13">
        <v>4.741295000000008</v>
      </c>
      <c r="K1224" s="13" t="s">
        <v>55</v>
      </c>
      <c r="L1224" s="13" t="s">
        <v>48</v>
      </c>
      <c r="M1224" s="13" t="s">
        <v>47</v>
      </c>
      <c r="N1224" s="16">
        <f t="shared" si="190"/>
        <v>50</v>
      </c>
      <c r="O1224" s="16">
        <f t="shared" si="191"/>
        <v>100</v>
      </c>
      <c r="P1224" s="16">
        <f t="shared" si="192"/>
        <v>50</v>
      </c>
      <c r="Q1224" s="16">
        <f t="shared" si="193"/>
        <v>0</v>
      </c>
      <c r="R1224" s="17">
        <f t="shared" si="194"/>
        <v>60</v>
      </c>
      <c r="S1224" s="17">
        <f t="shared" si="195"/>
        <v>47.5</v>
      </c>
      <c r="T1224" s="17">
        <f t="shared" si="196"/>
        <v>35</v>
      </c>
      <c r="U1224" s="17">
        <f t="shared" si="197"/>
        <v>50</v>
      </c>
      <c r="V1224" s="16">
        <f t="shared" si="198"/>
        <v>47.5</v>
      </c>
      <c r="W1224" s="16">
        <f t="shared" si="199"/>
        <v>48.125</v>
      </c>
    </row>
    <row r="1225" spans="1:23" ht="13.5" x14ac:dyDescent="0.25">
      <c r="A1225" s="3">
        <v>43794</v>
      </c>
      <c r="B1225" s="2">
        <v>4.6615000000000002</v>
      </c>
      <c r="C1225" s="2">
        <v>36.383968878200122</v>
      </c>
      <c r="D1225" s="2">
        <v>-9.9869027965402424E-3</v>
      </c>
      <c r="E1225" s="2">
        <v>-3.4765505195232041E-2</v>
      </c>
      <c r="F1225" s="2">
        <v>4.7070400000000001</v>
      </c>
      <c r="G1225" s="2">
        <v>4.7614299999999998</v>
      </c>
      <c r="H1225" s="2">
        <v>4.7336149999999995</v>
      </c>
      <c r="I1225" s="2">
        <v>4.7021079999999982</v>
      </c>
      <c r="J1225" s="13">
        <v>4.7401455000000086</v>
      </c>
      <c r="K1225" s="13" t="s">
        <v>51</v>
      </c>
      <c r="L1225" s="13" t="s">
        <v>50</v>
      </c>
      <c r="M1225" s="13" t="s">
        <v>53</v>
      </c>
      <c r="N1225" s="16">
        <f t="shared" si="190"/>
        <v>50</v>
      </c>
      <c r="O1225" s="16">
        <f t="shared" si="191"/>
        <v>100</v>
      </c>
      <c r="P1225" s="16">
        <f t="shared" si="192"/>
        <v>50</v>
      </c>
      <c r="Q1225" s="16">
        <f t="shared" si="193"/>
        <v>83</v>
      </c>
      <c r="R1225" s="17">
        <f t="shared" si="194"/>
        <v>72.45</v>
      </c>
      <c r="S1225" s="17">
        <f t="shared" si="195"/>
        <v>68.25</v>
      </c>
      <c r="T1225" s="17">
        <f t="shared" si="196"/>
        <v>72.349999999999994</v>
      </c>
      <c r="U1225" s="17">
        <f t="shared" si="197"/>
        <v>70.75</v>
      </c>
      <c r="V1225" s="16">
        <f t="shared" si="198"/>
        <v>71.016666666666666</v>
      </c>
      <c r="W1225" s="16">
        <f t="shared" si="199"/>
        <v>70.949999999999989</v>
      </c>
    </row>
    <row r="1226" spans="1:23" ht="13.5" x14ac:dyDescent="0.25">
      <c r="A1226" s="3">
        <v>43795</v>
      </c>
      <c r="B1226" s="2">
        <v>4.6361999999999997</v>
      </c>
      <c r="C1226" s="2">
        <v>32.778125418399938</v>
      </c>
      <c r="D1226" s="2">
        <v>1.0768521446714807E-2</v>
      </c>
      <c r="E1226" s="2">
        <v>-2.8309194552429251E-2</v>
      </c>
      <c r="F1226" s="2">
        <v>4.6703599999999996</v>
      </c>
      <c r="G1226" s="2">
        <v>4.7443499999999998</v>
      </c>
      <c r="H1226" s="2">
        <v>4.7313999999999998</v>
      </c>
      <c r="I1226" s="2">
        <v>4.7017279999999984</v>
      </c>
      <c r="J1226" s="13">
        <v>4.7388695000000087</v>
      </c>
      <c r="K1226" s="13" t="s">
        <v>51</v>
      </c>
      <c r="L1226" s="13" t="s">
        <v>50</v>
      </c>
      <c r="M1226" s="13" t="s">
        <v>53</v>
      </c>
      <c r="N1226" s="16">
        <f t="shared" si="190"/>
        <v>50</v>
      </c>
      <c r="O1226" s="16">
        <f t="shared" si="191"/>
        <v>100</v>
      </c>
      <c r="P1226" s="16">
        <f t="shared" si="192"/>
        <v>50</v>
      </c>
      <c r="Q1226" s="16">
        <f t="shared" si="193"/>
        <v>83</v>
      </c>
      <c r="R1226" s="17">
        <f t="shared" si="194"/>
        <v>72.45</v>
      </c>
      <c r="S1226" s="17">
        <f t="shared" si="195"/>
        <v>68.25</v>
      </c>
      <c r="T1226" s="17">
        <f t="shared" si="196"/>
        <v>72.349999999999994</v>
      </c>
      <c r="U1226" s="17">
        <f t="shared" si="197"/>
        <v>70.75</v>
      </c>
      <c r="V1226" s="16">
        <f t="shared" si="198"/>
        <v>71.016666666666666</v>
      </c>
      <c r="W1226" s="16">
        <f t="shared" si="199"/>
        <v>70.949999999999989</v>
      </c>
    </row>
    <row r="1227" spans="1:23" ht="13.5" x14ac:dyDescent="0.25">
      <c r="A1227" s="3">
        <v>43796</v>
      </c>
      <c r="B1227" s="2">
        <v>4.6234999999999999</v>
      </c>
      <c r="C1227" s="2">
        <v>31.111326503393897</v>
      </c>
      <c r="D1227" s="2">
        <v>3.0763585780356095E-2</v>
      </c>
      <c r="E1227" s="2">
        <v>-2.2206671199770735E-2</v>
      </c>
      <c r="F1227" s="2">
        <v>4.6463200000000002</v>
      </c>
      <c r="G1227" s="2">
        <v>4.7253699999999998</v>
      </c>
      <c r="H1227" s="2">
        <v>4.7285500000000003</v>
      </c>
      <c r="I1227" s="2">
        <v>4.7010939999999986</v>
      </c>
      <c r="J1227" s="13">
        <v>4.7375300000000093</v>
      </c>
      <c r="K1227" s="13" t="s">
        <v>51</v>
      </c>
      <c r="L1227" s="13" t="s">
        <v>50</v>
      </c>
      <c r="M1227" s="13" t="s">
        <v>53</v>
      </c>
      <c r="N1227" s="16">
        <f t="shared" si="190"/>
        <v>50</v>
      </c>
      <c r="O1227" s="16">
        <f t="shared" si="191"/>
        <v>100</v>
      </c>
      <c r="P1227" s="16">
        <f t="shared" si="192"/>
        <v>0</v>
      </c>
      <c r="Q1227" s="16">
        <f t="shared" si="193"/>
        <v>83</v>
      </c>
      <c r="R1227" s="17">
        <f t="shared" si="194"/>
        <v>64.95</v>
      </c>
      <c r="S1227" s="17">
        <f t="shared" si="195"/>
        <v>50.75</v>
      </c>
      <c r="T1227" s="17">
        <f t="shared" si="196"/>
        <v>59.85</v>
      </c>
      <c r="U1227" s="17">
        <f t="shared" si="197"/>
        <v>58.25</v>
      </c>
      <c r="V1227" s="16">
        <f t="shared" si="198"/>
        <v>58.516666666666673</v>
      </c>
      <c r="W1227" s="16">
        <f t="shared" si="199"/>
        <v>58.45</v>
      </c>
    </row>
    <row r="1228" spans="1:23" ht="13.5" x14ac:dyDescent="0.25">
      <c r="A1228" s="3">
        <v>43797</v>
      </c>
      <c r="B1228" s="2">
        <v>4.6805000000000003</v>
      </c>
      <c r="C1228" s="2">
        <v>44.702586801635903</v>
      </c>
      <c r="D1228" s="2">
        <v>4.4988623810640505E-2</v>
      </c>
      <c r="E1228" s="2">
        <v>-1.8903105956972088E-2</v>
      </c>
      <c r="F1228" s="2">
        <v>4.6513800000000005</v>
      </c>
      <c r="G1228" s="2">
        <v>4.7114600000000006</v>
      </c>
      <c r="H1228" s="2">
        <v>4.7285500000000003</v>
      </c>
      <c r="I1228" s="2">
        <v>4.6998299999999986</v>
      </c>
      <c r="J1228" s="13">
        <v>4.7364755000000081</v>
      </c>
      <c r="K1228" s="13" t="s">
        <v>51</v>
      </c>
      <c r="L1228" s="13" t="s">
        <v>50</v>
      </c>
      <c r="M1228" s="13" t="s">
        <v>52</v>
      </c>
      <c r="N1228" s="16">
        <f t="shared" si="190"/>
        <v>50</v>
      </c>
      <c r="O1228" s="16">
        <f t="shared" si="191"/>
        <v>100</v>
      </c>
      <c r="P1228" s="16">
        <f t="shared" si="192"/>
        <v>0</v>
      </c>
      <c r="Q1228" s="16">
        <f t="shared" si="193"/>
        <v>100</v>
      </c>
      <c r="R1228" s="17">
        <f t="shared" si="194"/>
        <v>67.5</v>
      </c>
      <c r="S1228" s="17">
        <f t="shared" si="195"/>
        <v>55</v>
      </c>
      <c r="T1228" s="17">
        <f t="shared" si="196"/>
        <v>67.5</v>
      </c>
      <c r="U1228" s="17">
        <f t="shared" si="197"/>
        <v>62.5</v>
      </c>
      <c r="V1228" s="16">
        <f t="shared" si="198"/>
        <v>63.333333333333336</v>
      </c>
      <c r="W1228" s="16">
        <f t="shared" si="199"/>
        <v>63.125</v>
      </c>
    </row>
    <row r="1229" spans="1:23" ht="13.5" x14ac:dyDescent="0.25">
      <c r="A1229" s="3">
        <v>43798</v>
      </c>
      <c r="B1229" s="2">
        <v>4.6805000000000003</v>
      </c>
      <c r="C1229" s="2">
        <v>44.702586801635903</v>
      </c>
      <c r="D1229" s="2">
        <v>5.7206090941939181E-2</v>
      </c>
      <c r="E1229" s="2">
        <v>-1.8226303961669375E-2</v>
      </c>
      <c r="F1229" s="2">
        <v>4.6564400000000008</v>
      </c>
      <c r="G1229" s="2">
        <v>4.6975500000000006</v>
      </c>
      <c r="H1229" s="2">
        <v>4.7285500000000003</v>
      </c>
      <c r="I1229" s="2">
        <v>4.6985659999999987</v>
      </c>
      <c r="J1229" s="13">
        <v>4.7354210000000085</v>
      </c>
      <c r="K1229" s="13" t="s">
        <v>51</v>
      </c>
      <c r="L1229" s="13" t="s">
        <v>50</v>
      </c>
      <c r="M1229" s="13" t="s">
        <v>52</v>
      </c>
      <c r="N1229" s="16">
        <f t="shared" si="190"/>
        <v>50</v>
      </c>
      <c r="O1229" s="16">
        <f t="shared" si="191"/>
        <v>100</v>
      </c>
      <c r="P1229" s="16">
        <f t="shared" si="192"/>
        <v>0</v>
      </c>
      <c r="Q1229" s="16">
        <f t="shared" si="193"/>
        <v>100</v>
      </c>
      <c r="R1229" s="17">
        <f t="shared" si="194"/>
        <v>67.5</v>
      </c>
      <c r="S1229" s="17">
        <f t="shared" si="195"/>
        <v>55</v>
      </c>
      <c r="T1229" s="17">
        <f t="shared" si="196"/>
        <v>67.5</v>
      </c>
      <c r="U1229" s="17">
        <f t="shared" si="197"/>
        <v>62.5</v>
      </c>
      <c r="V1229" s="16">
        <f t="shared" si="198"/>
        <v>63.333333333333336</v>
      </c>
      <c r="W1229" s="16">
        <f t="shared" si="199"/>
        <v>63.125</v>
      </c>
    </row>
    <row r="1230" spans="1:23" ht="13.5" x14ac:dyDescent="0.25">
      <c r="A1230" s="3">
        <v>43801</v>
      </c>
      <c r="B1230" s="2">
        <v>4.6425000000000001</v>
      </c>
      <c r="C1230" s="2">
        <v>38.786073659532335</v>
      </c>
      <c r="D1230" s="2">
        <v>7.052625931042833E-2</v>
      </c>
      <c r="E1230" s="2">
        <v>-1.9306311162928864E-2</v>
      </c>
      <c r="F1230" s="2">
        <v>4.6526399999999999</v>
      </c>
      <c r="G1230" s="2">
        <v>4.6798400000000004</v>
      </c>
      <c r="H1230" s="2">
        <v>4.7266500000000002</v>
      </c>
      <c r="I1230" s="2">
        <v>4.6965419999999991</v>
      </c>
      <c r="J1230" s="13">
        <v>4.73417650000001</v>
      </c>
      <c r="K1230" s="13" t="s">
        <v>55</v>
      </c>
      <c r="L1230" s="13" t="s">
        <v>48</v>
      </c>
      <c r="M1230" s="13" t="s">
        <v>47</v>
      </c>
      <c r="N1230" s="16">
        <f t="shared" si="190"/>
        <v>50</v>
      </c>
      <c r="O1230" s="16">
        <f t="shared" si="191"/>
        <v>100</v>
      </c>
      <c r="P1230" s="16">
        <f t="shared" si="192"/>
        <v>0</v>
      </c>
      <c r="Q1230" s="16">
        <f t="shared" si="193"/>
        <v>0</v>
      </c>
      <c r="R1230" s="17">
        <f t="shared" si="194"/>
        <v>52.5</v>
      </c>
      <c r="S1230" s="17">
        <f t="shared" si="195"/>
        <v>30</v>
      </c>
      <c r="T1230" s="17">
        <f t="shared" si="196"/>
        <v>22.5</v>
      </c>
      <c r="U1230" s="17">
        <f t="shared" si="197"/>
        <v>37.5</v>
      </c>
      <c r="V1230" s="16">
        <f t="shared" si="198"/>
        <v>35</v>
      </c>
      <c r="W1230" s="16">
        <f t="shared" si="199"/>
        <v>35.625</v>
      </c>
    </row>
    <row r="1231" spans="1:23" ht="13.5" x14ac:dyDescent="0.25">
      <c r="A1231" s="3">
        <v>43802</v>
      </c>
      <c r="B1231" s="2">
        <v>4.6551999999999998</v>
      </c>
      <c r="C1231" s="2">
        <v>41.569486883554923</v>
      </c>
      <c r="D1231" s="2">
        <v>8.1236063481632925E-2</v>
      </c>
      <c r="E1231" s="2">
        <v>-2.1567916204103504E-2</v>
      </c>
      <c r="F1231" s="2">
        <v>4.6564400000000008</v>
      </c>
      <c r="G1231" s="2">
        <v>4.6634000000000002</v>
      </c>
      <c r="H1231" s="2">
        <v>4.7253850000000002</v>
      </c>
      <c r="I1231" s="2">
        <v>4.6947719999999995</v>
      </c>
      <c r="J1231" s="13">
        <v>4.7330260000000095</v>
      </c>
      <c r="K1231" s="13" t="s">
        <v>55</v>
      </c>
      <c r="L1231" s="13" t="s">
        <v>48</v>
      </c>
      <c r="M1231" s="13" t="s">
        <v>49</v>
      </c>
      <c r="N1231" s="16">
        <f t="shared" si="190"/>
        <v>50</v>
      </c>
      <c r="O1231" s="16">
        <f t="shared" si="191"/>
        <v>100</v>
      </c>
      <c r="P1231" s="16">
        <f t="shared" si="192"/>
        <v>0</v>
      </c>
      <c r="Q1231" s="16">
        <f t="shared" si="193"/>
        <v>0</v>
      </c>
      <c r="R1231" s="17">
        <f t="shared" si="194"/>
        <v>52.5</v>
      </c>
      <c r="S1231" s="17">
        <f t="shared" si="195"/>
        <v>30</v>
      </c>
      <c r="T1231" s="17">
        <f t="shared" si="196"/>
        <v>22.5</v>
      </c>
      <c r="U1231" s="17">
        <f t="shared" si="197"/>
        <v>37.5</v>
      </c>
      <c r="V1231" s="16">
        <f t="shared" si="198"/>
        <v>35</v>
      </c>
      <c r="W1231" s="16">
        <f t="shared" si="199"/>
        <v>35.625</v>
      </c>
    </row>
    <row r="1232" spans="1:23" ht="13.5" x14ac:dyDescent="0.25">
      <c r="A1232" s="3">
        <v>43803</v>
      </c>
      <c r="B1232" s="2">
        <v>4.6551999999999998</v>
      </c>
      <c r="C1232" s="2">
        <v>41.569486883554923</v>
      </c>
      <c r="D1232" s="2">
        <v>7.8897749786915661E-2</v>
      </c>
      <c r="E1232" s="2">
        <v>-2.8458363578783556E-2</v>
      </c>
      <c r="F1232" s="2">
        <v>4.6627799999999997</v>
      </c>
      <c r="G1232" s="2">
        <v>4.6545500000000004</v>
      </c>
      <c r="H1232" s="2">
        <v>4.7241199999999983</v>
      </c>
      <c r="I1232" s="2">
        <v>4.6930019999999999</v>
      </c>
      <c r="J1232" s="13">
        <v>4.7318450000000105</v>
      </c>
      <c r="K1232" s="13" t="s">
        <v>51</v>
      </c>
      <c r="L1232" s="13" t="s">
        <v>50</v>
      </c>
      <c r="M1232" s="13" t="s">
        <v>52</v>
      </c>
      <c r="N1232" s="16">
        <f t="shared" si="190"/>
        <v>50</v>
      </c>
      <c r="O1232" s="16">
        <f t="shared" si="191"/>
        <v>100</v>
      </c>
      <c r="P1232" s="16">
        <f t="shared" si="192"/>
        <v>0</v>
      </c>
      <c r="Q1232" s="16">
        <f t="shared" si="193"/>
        <v>100</v>
      </c>
      <c r="R1232" s="17">
        <f t="shared" si="194"/>
        <v>67.5</v>
      </c>
      <c r="S1232" s="17">
        <f t="shared" si="195"/>
        <v>55</v>
      </c>
      <c r="T1232" s="17">
        <f t="shared" si="196"/>
        <v>67.5</v>
      </c>
      <c r="U1232" s="17">
        <f t="shared" si="197"/>
        <v>62.5</v>
      </c>
      <c r="V1232" s="16">
        <f t="shared" si="198"/>
        <v>63.333333333333336</v>
      </c>
      <c r="W1232" s="16">
        <f t="shared" si="199"/>
        <v>63.125</v>
      </c>
    </row>
    <row r="1233" spans="1:23" ht="13.5" x14ac:dyDescent="0.25">
      <c r="A1233" s="3">
        <v>43804</v>
      </c>
      <c r="B1233" s="2">
        <v>4.6867999999999999</v>
      </c>
      <c r="C1233" s="2">
        <v>48.347073967995748</v>
      </c>
      <c r="D1233" s="2">
        <v>6.1219039629666128E-2</v>
      </c>
      <c r="E1233" s="2">
        <v>-3.6822527166609074E-2</v>
      </c>
      <c r="F1233" s="2">
        <v>4.66404</v>
      </c>
      <c r="G1233" s="2">
        <v>4.6577099999999998</v>
      </c>
      <c r="H1233" s="2">
        <v>4.7244349999999988</v>
      </c>
      <c r="I1233" s="2">
        <v>4.6918639999999998</v>
      </c>
      <c r="J1233" s="13">
        <v>4.7308525000000099</v>
      </c>
      <c r="K1233" s="13" t="s">
        <v>51</v>
      </c>
      <c r="L1233" s="13" t="s">
        <v>50</v>
      </c>
      <c r="M1233" s="13" t="s">
        <v>52</v>
      </c>
      <c r="N1233" s="16">
        <f t="shared" si="190"/>
        <v>50</v>
      </c>
      <c r="O1233" s="16">
        <f t="shared" si="191"/>
        <v>100</v>
      </c>
      <c r="P1233" s="16">
        <f t="shared" si="192"/>
        <v>0</v>
      </c>
      <c r="Q1233" s="16">
        <f t="shared" si="193"/>
        <v>100</v>
      </c>
      <c r="R1233" s="17">
        <f t="shared" si="194"/>
        <v>67.5</v>
      </c>
      <c r="S1233" s="17">
        <f t="shared" si="195"/>
        <v>55</v>
      </c>
      <c r="T1233" s="17">
        <f t="shared" si="196"/>
        <v>67.5</v>
      </c>
      <c r="U1233" s="17">
        <f t="shared" si="197"/>
        <v>62.5</v>
      </c>
      <c r="V1233" s="16">
        <f t="shared" si="198"/>
        <v>63.333333333333336</v>
      </c>
      <c r="W1233" s="16">
        <f t="shared" si="199"/>
        <v>63.125</v>
      </c>
    </row>
    <row r="1234" spans="1:23" ht="13.5" x14ac:dyDescent="0.25">
      <c r="A1234" s="3">
        <v>43805</v>
      </c>
      <c r="B1234" s="2">
        <v>4.7880000000000003</v>
      </c>
      <c r="C1234" s="2">
        <v>63.106352133544185</v>
      </c>
      <c r="D1234" s="2">
        <v>3.8814135208690814E-2</v>
      </c>
      <c r="E1234" s="2">
        <v>-4.488155951552486E-2</v>
      </c>
      <c r="F1234" s="2">
        <v>4.6855399999999996</v>
      </c>
      <c r="G1234" s="2">
        <v>4.6709900000000006</v>
      </c>
      <c r="H1234" s="2">
        <v>4.7234849999999993</v>
      </c>
      <c r="I1234" s="2">
        <v>4.6933820000000006</v>
      </c>
      <c r="J1234" s="13">
        <v>4.7303660000000107</v>
      </c>
      <c r="K1234" s="13" t="s">
        <v>51</v>
      </c>
      <c r="L1234" s="13" t="s">
        <v>50</v>
      </c>
      <c r="M1234" s="13" t="s">
        <v>52</v>
      </c>
      <c r="N1234" s="16">
        <f t="shared" si="190"/>
        <v>50</v>
      </c>
      <c r="O1234" s="16">
        <f t="shared" si="191"/>
        <v>100</v>
      </c>
      <c r="P1234" s="16">
        <f t="shared" si="192"/>
        <v>0</v>
      </c>
      <c r="Q1234" s="16">
        <f t="shared" si="193"/>
        <v>100</v>
      </c>
      <c r="R1234" s="17">
        <f t="shared" si="194"/>
        <v>67.5</v>
      </c>
      <c r="S1234" s="17">
        <f t="shared" si="195"/>
        <v>55</v>
      </c>
      <c r="T1234" s="17">
        <f t="shared" si="196"/>
        <v>67.5</v>
      </c>
      <c r="U1234" s="17">
        <f t="shared" si="197"/>
        <v>62.5</v>
      </c>
      <c r="V1234" s="16">
        <f t="shared" si="198"/>
        <v>63.333333333333336</v>
      </c>
      <c r="W1234" s="16">
        <f t="shared" si="199"/>
        <v>63.125</v>
      </c>
    </row>
    <row r="1235" spans="1:23" ht="13.5" x14ac:dyDescent="0.25">
      <c r="A1235" s="3">
        <v>43808</v>
      </c>
      <c r="B1235" s="2">
        <v>4.7880000000000003</v>
      </c>
      <c r="C1235" s="2">
        <v>63.106352133544185</v>
      </c>
      <c r="D1235" s="2">
        <v>2.0273949292442417E-2</v>
      </c>
      <c r="E1235" s="2">
        <v>-5.2649764755060155E-2</v>
      </c>
      <c r="F1235" s="2">
        <v>4.7146400000000002</v>
      </c>
      <c r="G1235" s="2">
        <v>4.6836399999999996</v>
      </c>
      <c r="H1235" s="2">
        <v>4.7225349999999988</v>
      </c>
      <c r="I1235" s="2">
        <v>4.6942680000000001</v>
      </c>
      <c r="J1235" s="13">
        <v>4.7298795000000098</v>
      </c>
      <c r="K1235" s="13" t="s">
        <v>51</v>
      </c>
      <c r="L1235" s="13" t="s">
        <v>50</v>
      </c>
      <c r="M1235" s="13" t="s">
        <v>52</v>
      </c>
      <c r="N1235" s="16">
        <f t="shared" si="190"/>
        <v>50</v>
      </c>
      <c r="O1235" s="16">
        <f t="shared" si="191"/>
        <v>100</v>
      </c>
      <c r="P1235" s="16">
        <f t="shared" si="192"/>
        <v>0</v>
      </c>
      <c r="Q1235" s="16">
        <f t="shared" si="193"/>
        <v>100</v>
      </c>
      <c r="R1235" s="17">
        <f t="shared" si="194"/>
        <v>67.5</v>
      </c>
      <c r="S1235" s="17">
        <f t="shared" si="195"/>
        <v>55</v>
      </c>
      <c r="T1235" s="17">
        <f t="shared" si="196"/>
        <v>67.5</v>
      </c>
      <c r="U1235" s="17">
        <f t="shared" si="197"/>
        <v>62.5</v>
      </c>
      <c r="V1235" s="16">
        <f t="shared" si="198"/>
        <v>63.333333333333336</v>
      </c>
      <c r="W1235" s="16">
        <f t="shared" si="199"/>
        <v>63.125</v>
      </c>
    </row>
    <row r="1236" spans="1:23" ht="13.5" x14ac:dyDescent="0.25">
      <c r="A1236" s="3">
        <v>43809</v>
      </c>
      <c r="B1236" s="2">
        <v>4.7880000000000003</v>
      </c>
      <c r="C1236" s="2">
        <v>63.106352133544185</v>
      </c>
      <c r="D1236" s="2">
        <v>1.832173148414995E-4</v>
      </c>
      <c r="E1236" s="2">
        <v>-5.8087039076432527E-2</v>
      </c>
      <c r="F1236" s="2">
        <v>4.7412000000000001</v>
      </c>
      <c r="G1236" s="2">
        <v>4.6988199999999996</v>
      </c>
      <c r="H1236" s="2">
        <v>4.7215849999999993</v>
      </c>
      <c r="I1236" s="2">
        <v>4.6973039999999999</v>
      </c>
      <c r="J1236" s="13">
        <v>4.7293930000000088</v>
      </c>
      <c r="K1236" s="13" t="s">
        <v>51</v>
      </c>
      <c r="L1236" s="13" t="s">
        <v>50</v>
      </c>
      <c r="M1236" s="13" t="s">
        <v>52</v>
      </c>
      <c r="N1236" s="16">
        <f t="shared" si="190"/>
        <v>50</v>
      </c>
      <c r="O1236" s="16">
        <f t="shared" si="191"/>
        <v>100</v>
      </c>
      <c r="P1236" s="16">
        <f t="shared" si="192"/>
        <v>0</v>
      </c>
      <c r="Q1236" s="16">
        <f t="shared" si="193"/>
        <v>100</v>
      </c>
      <c r="R1236" s="17">
        <f t="shared" si="194"/>
        <v>67.5</v>
      </c>
      <c r="S1236" s="17">
        <f t="shared" si="195"/>
        <v>55</v>
      </c>
      <c r="T1236" s="17">
        <f t="shared" si="196"/>
        <v>67.5</v>
      </c>
      <c r="U1236" s="17">
        <f t="shared" si="197"/>
        <v>62.5</v>
      </c>
      <c r="V1236" s="16">
        <f t="shared" si="198"/>
        <v>63.333333333333336</v>
      </c>
      <c r="W1236" s="16">
        <f t="shared" si="199"/>
        <v>63.125</v>
      </c>
    </row>
    <row r="1237" spans="1:23" ht="13.5" x14ac:dyDescent="0.25">
      <c r="A1237" s="3">
        <v>43810</v>
      </c>
      <c r="B1237" s="2">
        <v>4.7121000000000004</v>
      </c>
      <c r="C1237" s="2">
        <v>49.781715816134991</v>
      </c>
      <c r="D1237" s="2">
        <v>-1.3621011070056532E-2</v>
      </c>
      <c r="E1237" s="2">
        <v>-6.2035993509570633E-2</v>
      </c>
      <c r="F1237" s="2">
        <v>4.75258</v>
      </c>
      <c r="G1237" s="2">
        <v>4.7076799999999999</v>
      </c>
      <c r="H1237" s="2">
        <v>4.7165249999999999</v>
      </c>
      <c r="I1237" s="2">
        <v>4.6986960000000009</v>
      </c>
      <c r="J1237" s="13">
        <v>4.7285270000000095</v>
      </c>
      <c r="K1237" s="13" t="s">
        <v>51</v>
      </c>
      <c r="L1237" s="13" t="s">
        <v>50</v>
      </c>
      <c r="M1237" s="13" t="s">
        <v>52</v>
      </c>
      <c r="N1237" s="16">
        <f t="shared" si="190"/>
        <v>50</v>
      </c>
      <c r="O1237" s="16">
        <f t="shared" si="191"/>
        <v>100</v>
      </c>
      <c r="P1237" s="16">
        <f t="shared" si="192"/>
        <v>0</v>
      </c>
      <c r="Q1237" s="16">
        <f t="shared" si="193"/>
        <v>100</v>
      </c>
      <c r="R1237" s="17">
        <f t="shared" si="194"/>
        <v>67.5</v>
      </c>
      <c r="S1237" s="17">
        <f t="shared" si="195"/>
        <v>55</v>
      </c>
      <c r="T1237" s="17">
        <f t="shared" si="196"/>
        <v>67.5</v>
      </c>
      <c r="U1237" s="17">
        <f t="shared" si="197"/>
        <v>62.5</v>
      </c>
      <c r="V1237" s="16">
        <f t="shared" si="198"/>
        <v>63.333333333333336</v>
      </c>
      <c r="W1237" s="16">
        <f t="shared" si="199"/>
        <v>63.125</v>
      </c>
    </row>
    <row r="1238" spans="1:23" ht="13.5" x14ac:dyDescent="0.25">
      <c r="A1238" s="3">
        <v>43811</v>
      </c>
      <c r="B1238" s="2">
        <v>4.7183999999999999</v>
      </c>
      <c r="C1238" s="2">
        <v>50.71198171591886</v>
      </c>
      <c r="D1238" s="2">
        <v>-1.6988187028936785E-2</v>
      </c>
      <c r="E1238" s="2">
        <v>-6.0523865515959556E-2</v>
      </c>
      <c r="F1238" s="2">
        <v>4.7588999999999997</v>
      </c>
      <c r="G1238" s="2">
        <v>4.7114700000000003</v>
      </c>
      <c r="H1238" s="2">
        <v>4.7114650000000005</v>
      </c>
      <c r="I1238" s="2">
        <v>4.7002140000000008</v>
      </c>
      <c r="J1238" s="13">
        <v>4.7276925000000087</v>
      </c>
      <c r="K1238" s="13" t="s">
        <v>51</v>
      </c>
      <c r="L1238" s="13" t="s">
        <v>50</v>
      </c>
      <c r="M1238" s="13" t="s">
        <v>52</v>
      </c>
      <c r="N1238" s="16">
        <f t="shared" si="190"/>
        <v>50</v>
      </c>
      <c r="O1238" s="16">
        <f t="shared" si="191"/>
        <v>100</v>
      </c>
      <c r="P1238" s="16">
        <f t="shared" si="192"/>
        <v>0</v>
      </c>
      <c r="Q1238" s="16">
        <f t="shared" si="193"/>
        <v>100</v>
      </c>
      <c r="R1238" s="17">
        <f t="shared" si="194"/>
        <v>67.5</v>
      </c>
      <c r="S1238" s="17">
        <f t="shared" si="195"/>
        <v>55</v>
      </c>
      <c r="T1238" s="17">
        <f t="shared" si="196"/>
        <v>67.5</v>
      </c>
      <c r="U1238" s="17">
        <f t="shared" si="197"/>
        <v>62.5</v>
      </c>
      <c r="V1238" s="16">
        <f t="shared" si="198"/>
        <v>63.333333333333336</v>
      </c>
      <c r="W1238" s="16">
        <f t="shared" si="199"/>
        <v>63.125</v>
      </c>
    </row>
    <row r="1239" spans="1:23" ht="13.5" x14ac:dyDescent="0.25">
      <c r="A1239" s="3">
        <v>43812</v>
      </c>
      <c r="B1239" s="2">
        <v>4.7121000000000004</v>
      </c>
      <c r="C1239" s="2">
        <v>49.720095468478235</v>
      </c>
      <c r="D1239" s="2">
        <v>-1.9397932443683708E-2</v>
      </c>
      <c r="E1239" s="2">
        <v>-5.5038649000368076E-2</v>
      </c>
      <c r="F1239" s="2">
        <v>4.7437199999999997</v>
      </c>
      <c r="G1239" s="2">
        <v>4.7146299999999997</v>
      </c>
      <c r="H1239" s="2">
        <v>4.7060900000000006</v>
      </c>
      <c r="I1239" s="2">
        <v>4.7016060000000008</v>
      </c>
      <c r="J1239" s="13">
        <v>4.7268570000000079</v>
      </c>
      <c r="K1239" s="13" t="s">
        <v>55</v>
      </c>
      <c r="L1239" s="13" t="s">
        <v>48</v>
      </c>
      <c r="M1239" s="13" t="s">
        <v>47</v>
      </c>
      <c r="N1239" s="16">
        <f t="shared" si="190"/>
        <v>50</v>
      </c>
      <c r="O1239" s="16">
        <f t="shared" si="191"/>
        <v>100</v>
      </c>
      <c r="P1239" s="16">
        <f t="shared" si="192"/>
        <v>0</v>
      </c>
      <c r="Q1239" s="16">
        <f t="shared" si="193"/>
        <v>0</v>
      </c>
      <c r="R1239" s="17">
        <f t="shared" si="194"/>
        <v>52.5</v>
      </c>
      <c r="S1239" s="17">
        <f t="shared" si="195"/>
        <v>30</v>
      </c>
      <c r="T1239" s="17">
        <f t="shared" si="196"/>
        <v>22.5</v>
      </c>
      <c r="U1239" s="17">
        <f t="shared" si="197"/>
        <v>37.5</v>
      </c>
      <c r="V1239" s="16">
        <f t="shared" si="198"/>
        <v>35</v>
      </c>
      <c r="W1239" s="16">
        <f t="shared" si="199"/>
        <v>35.625</v>
      </c>
    </row>
    <row r="1240" spans="1:23" ht="13.5" x14ac:dyDescent="0.25">
      <c r="A1240" s="3">
        <v>43815</v>
      </c>
      <c r="B1240" s="2">
        <v>4.7121000000000004</v>
      </c>
      <c r="C1240" s="2">
        <v>49.720095468478235</v>
      </c>
      <c r="D1240" s="2">
        <v>-2.7271118367560909E-2</v>
      </c>
      <c r="E1240" s="2">
        <v>-4.7101288866118057E-2</v>
      </c>
      <c r="F1240" s="2">
        <v>4.7285399999999997</v>
      </c>
      <c r="G1240" s="2">
        <v>4.7215900000000008</v>
      </c>
      <c r="H1240" s="2">
        <v>4.7007150000000006</v>
      </c>
      <c r="I1240" s="2">
        <v>4.7027440000000009</v>
      </c>
      <c r="J1240" s="13">
        <v>4.726021500000007</v>
      </c>
      <c r="K1240" s="13" t="s">
        <v>55</v>
      </c>
      <c r="L1240" s="13" t="s">
        <v>48</v>
      </c>
      <c r="M1240" s="13" t="s">
        <v>47</v>
      </c>
      <c r="N1240" s="16">
        <f t="shared" si="190"/>
        <v>50</v>
      </c>
      <c r="O1240" s="16">
        <f t="shared" si="191"/>
        <v>100</v>
      </c>
      <c r="P1240" s="16">
        <f t="shared" si="192"/>
        <v>0</v>
      </c>
      <c r="Q1240" s="16">
        <f t="shared" si="193"/>
        <v>0</v>
      </c>
      <c r="R1240" s="17">
        <f t="shared" si="194"/>
        <v>52.5</v>
      </c>
      <c r="S1240" s="17">
        <f t="shared" si="195"/>
        <v>30</v>
      </c>
      <c r="T1240" s="17">
        <f t="shared" si="196"/>
        <v>22.5</v>
      </c>
      <c r="U1240" s="17">
        <f t="shared" si="197"/>
        <v>37.5</v>
      </c>
      <c r="V1240" s="16">
        <f t="shared" si="198"/>
        <v>35</v>
      </c>
      <c r="W1240" s="16">
        <f t="shared" si="199"/>
        <v>35.625</v>
      </c>
    </row>
    <row r="1241" spans="1:23" ht="13.5" x14ac:dyDescent="0.25">
      <c r="A1241" s="3">
        <v>43816</v>
      </c>
      <c r="B1241" s="2">
        <v>4.6931000000000003</v>
      </c>
      <c r="C1241" s="2">
        <v>46.53643451695536</v>
      </c>
      <c r="D1241" s="2">
        <v>-3.0560695733931276E-2</v>
      </c>
      <c r="E1241" s="2">
        <v>-3.7698101949168429E-2</v>
      </c>
      <c r="F1241" s="2">
        <v>4.7095600000000006</v>
      </c>
      <c r="G1241" s="2">
        <v>4.7253799999999995</v>
      </c>
      <c r="H1241" s="2">
        <v>4.6943900000000003</v>
      </c>
      <c r="I1241" s="2">
        <v>4.7035020000000003</v>
      </c>
      <c r="J1241" s="13">
        <v>4.725091000000007</v>
      </c>
      <c r="K1241" s="13" t="s">
        <v>55</v>
      </c>
      <c r="L1241" s="13" t="s">
        <v>48</v>
      </c>
      <c r="M1241" s="13" t="s">
        <v>47</v>
      </c>
      <c r="N1241" s="16">
        <f t="shared" si="190"/>
        <v>50</v>
      </c>
      <c r="O1241" s="16">
        <f t="shared" si="191"/>
        <v>100</v>
      </c>
      <c r="P1241" s="16">
        <f t="shared" si="192"/>
        <v>50</v>
      </c>
      <c r="Q1241" s="16">
        <f t="shared" si="193"/>
        <v>0</v>
      </c>
      <c r="R1241" s="17">
        <f t="shared" si="194"/>
        <v>60</v>
      </c>
      <c r="S1241" s="17">
        <f t="shared" si="195"/>
        <v>47.5</v>
      </c>
      <c r="T1241" s="17">
        <f t="shared" si="196"/>
        <v>35</v>
      </c>
      <c r="U1241" s="17">
        <f t="shared" si="197"/>
        <v>50</v>
      </c>
      <c r="V1241" s="16">
        <f t="shared" si="198"/>
        <v>47.5</v>
      </c>
      <c r="W1241" s="16">
        <f t="shared" si="199"/>
        <v>48.125</v>
      </c>
    </row>
    <row r="1242" spans="1:23" ht="13.5" x14ac:dyDescent="0.25">
      <c r="A1242" s="3">
        <v>43817</v>
      </c>
      <c r="B1242" s="2">
        <v>4.6993999999999998</v>
      </c>
      <c r="C1242" s="2">
        <v>47.731539877231896</v>
      </c>
      <c r="D1242" s="2">
        <v>-3.3688305400073837E-2</v>
      </c>
      <c r="E1242" s="2">
        <v>-2.7343058238824533E-2</v>
      </c>
      <c r="F1242" s="2">
        <v>4.7070200000000009</v>
      </c>
      <c r="G1242" s="2">
        <v>4.7298</v>
      </c>
      <c r="H1242" s="2">
        <v>4.6921750000000007</v>
      </c>
      <c r="I1242" s="2">
        <v>4.7043860000000004</v>
      </c>
      <c r="J1242" s="13">
        <v>4.7241920000000057</v>
      </c>
      <c r="K1242" s="13" t="s">
        <v>55</v>
      </c>
      <c r="L1242" s="13" t="s">
        <v>48</v>
      </c>
      <c r="M1242" s="13" t="s">
        <v>47</v>
      </c>
      <c r="N1242" s="16">
        <f t="shared" si="190"/>
        <v>50</v>
      </c>
      <c r="O1242" s="16">
        <f t="shared" si="191"/>
        <v>100</v>
      </c>
      <c r="P1242" s="16">
        <f t="shared" si="192"/>
        <v>50</v>
      </c>
      <c r="Q1242" s="16">
        <f t="shared" si="193"/>
        <v>0</v>
      </c>
      <c r="R1242" s="17">
        <f t="shared" si="194"/>
        <v>60</v>
      </c>
      <c r="S1242" s="17">
        <f t="shared" si="195"/>
        <v>47.5</v>
      </c>
      <c r="T1242" s="17">
        <f t="shared" si="196"/>
        <v>35</v>
      </c>
      <c r="U1242" s="17">
        <f t="shared" si="197"/>
        <v>50</v>
      </c>
      <c r="V1242" s="16">
        <f t="shared" si="198"/>
        <v>47.5</v>
      </c>
      <c r="W1242" s="16">
        <f t="shared" si="199"/>
        <v>48.125</v>
      </c>
    </row>
    <row r="1243" spans="1:23" ht="13.5" x14ac:dyDescent="0.25">
      <c r="A1243" s="3">
        <v>43818</v>
      </c>
      <c r="B1243" s="2">
        <v>4.6993999999999998</v>
      </c>
      <c r="C1243" s="2">
        <v>47.731539877231896</v>
      </c>
      <c r="D1243" s="2">
        <v>-3.1396964763573898E-2</v>
      </c>
      <c r="E1243" s="2">
        <v>-1.7270549751080454E-2</v>
      </c>
      <c r="F1243" s="2">
        <v>4.70322</v>
      </c>
      <c r="G1243" s="2">
        <v>4.7310599999999994</v>
      </c>
      <c r="H1243" s="2">
        <v>4.6943850000000005</v>
      </c>
      <c r="I1243" s="2">
        <v>4.7052699999999996</v>
      </c>
      <c r="J1243" s="13">
        <v>4.7232930000000053</v>
      </c>
      <c r="K1243" s="13" t="s">
        <v>55</v>
      </c>
      <c r="L1243" s="13" t="s">
        <v>48</v>
      </c>
      <c r="M1243" s="13" t="s">
        <v>47</v>
      </c>
      <c r="N1243" s="16">
        <f t="shared" si="190"/>
        <v>50</v>
      </c>
      <c r="O1243" s="16">
        <f t="shared" si="191"/>
        <v>100</v>
      </c>
      <c r="P1243" s="16">
        <f t="shared" si="192"/>
        <v>50</v>
      </c>
      <c r="Q1243" s="16">
        <f t="shared" si="193"/>
        <v>0</v>
      </c>
      <c r="R1243" s="17">
        <f t="shared" si="194"/>
        <v>60</v>
      </c>
      <c r="S1243" s="17">
        <f t="shared" si="195"/>
        <v>47.5</v>
      </c>
      <c r="T1243" s="17">
        <f t="shared" si="196"/>
        <v>35</v>
      </c>
      <c r="U1243" s="17">
        <f t="shared" si="197"/>
        <v>50</v>
      </c>
      <c r="V1243" s="16">
        <f t="shared" si="198"/>
        <v>47.5</v>
      </c>
      <c r="W1243" s="16">
        <f t="shared" si="199"/>
        <v>48.125</v>
      </c>
    </row>
    <row r="1244" spans="1:23" ht="13.5" x14ac:dyDescent="0.25">
      <c r="A1244" s="3">
        <v>43819</v>
      </c>
      <c r="B1244" s="2">
        <v>4.6993999999999998</v>
      </c>
      <c r="C1244" s="2">
        <v>47.731539877231896</v>
      </c>
      <c r="D1244" s="2">
        <v>-1.3818313669295534E-2</v>
      </c>
      <c r="E1244" s="2">
        <v>-5.9616750677398671E-3</v>
      </c>
      <c r="F1244" s="2">
        <v>4.7006800000000002</v>
      </c>
      <c r="G1244" s="2">
        <v>4.7221999999999991</v>
      </c>
      <c r="H1244" s="2">
        <v>4.6965950000000003</v>
      </c>
      <c r="I1244" s="2">
        <v>4.7061540000000006</v>
      </c>
      <c r="J1244" s="13">
        <v>4.7223940000000049</v>
      </c>
      <c r="K1244" s="13" t="s">
        <v>55</v>
      </c>
      <c r="L1244" s="13" t="s">
        <v>48</v>
      </c>
      <c r="M1244" s="13" t="s">
        <v>47</v>
      </c>
      <c r="N1244" s="16">
        <f t="shared" si="190"/>
        <v>50</v>
      </c>
      <c r="O1244" s="16">
        <f t="shared" si="191"/>
        <v>100</v>
      </c>
      <c r="P1244" s="16">
        <f t="shared" si="192"/>
        <v>0</v>
      </c>
      <c r="Q1244" s="16">
        <f t="shared" si="193"/>
        <v>0</v>
      </c>
      <c r="R1244" s="17">
        <f t="shared" si="194"/>
        <v>52.5</v>
      </c>
      <c r="S1244" s="17">
        <f t="shared" si="195"/>
        <v>30</v>
      </c>
      <c r="T1244" s="17">
        <f t="shared" si="196"/>
        <v>22.5</v>
      </c>
      <c r="U1244" s="17">
        <f t="shared" si="197"/>
        <v>37.5</v>
      </c>
      <c r="V1244" s="16">
        <f t="shared" si="198"/>
        <v>35</v>
      </c>
      <c r="W1244" s="16">
        <f t="shared" si="199"/>
        <v>35.625</v>
      </c>
    </row>
    <row r="1245" spans="1:23" ht="13.5" x14ac:dyDescent="0.25">
      <c r="A1245" s="3">
        <v>43822</v>
      </c>
      <c r="B1245" s="2">
        <v>4.6993999999999998</v>
      </c>
      <c r="C1245" s="2">
        <v>47.731539877231896</v>
      </c>
      <c r="D1245" s="2">
        <v>1.1212940389775383E-3</v>
      </c>
      <c r="E1245" s="2">
        <v>5.6390702962616068E-3</v>
      </c>
      <c r="F1245" s="2">
        <v>4.6981400000000004</v>
      </c>
      <c r="G1245" s="2">
        <v>4.7133399999999988</v>
      </c>
      <c r="H1245" s="2">
        <v>4.6984899999999996</v>
      </c>
      <c r="I1245" s="2">
        <v>4.7066600000000003</v>
      </c>
      <c r="J1245" s="13">
        <v>4.7214950000000044</v>
      </c>
      <c r="K1245" s="13" t="s">
        <v>55</v>
      </c>
      <c r="L1245" s="13" t="s">
        <v>48</v>
      </c>
      <c r="M1245" s="13" t="s">
        <v>47</v>
      </c>
      <c r="N1245" s="16">
        <f t="shared" si="190"/>
        <v>50</v>
      </c>
      <c r="O1245" s="16">
        <f t="shared" si="191"/>
        <v>100</v>
      </c>
      <c r="P1245" s="16">
        <f t="shared" si="192"/>
        <v>0</v>
      </c>
      <c r="Q1245" s="16">
        <f t="shared" si="193"/>
        <v>0</v>
      </c>
      <c r="R1245" s="17">
        <f t="shared" si="194"/>
        <v>52.5</v>
      </c>
      <c r="S1245" s="17">
        <f t="shared" si="195"/>
        <v>30</v>
      </c>
      <c r="T1245" s="17">
        <f t="shared" si="196"/>
        <v>22.5</v>
      </c>
      <c r="U1245" s="17">
        <f t="shared" si="197"/>
        <v>37.5</v>
      </c>
      <c r="V1245" s="16">
        <f t="shared" si="198"/>
        <v>35</v>
      </c>
      <c r="W1245" s="16">
        <f t="shared" si="199"/>
        <v>35.625</v>
      </c>
    </row>
    <row r="1246" spans="1:23" ht="13.5" x14ac:dyDescent="0.25">
      <c r="A1246" s="3">
        <v>43823</v>
      </c>
      <c r="B1246" s="2">
        <v>4.6993999999999998</v>
      </c>
      <c r="C1246" s="2">
        <v>47.731539877231896</v>
      </c>
      <c r="D1246" s="2">
        <v>1.3823023223077158E-2</v>
      </c>
      <c r="E1246" s="2">
        <v>1.6297726141205403E-2</v>
      </c>
      <c r="F1246" s="2">
        <v>4.6993999999999998</v>
      </c>
      <c r="G1246" s="2">
        <v>4.7044799999999993</v>
      </c>
      <c r="H1246" s="2">
        <v>4.701649999999999</v>
      </c>
      <c r="I1246" s="2">
        <v>4.7072919999999998</v>
      </c>
      <c r="J1246" s="13">
        <v>4.7205960000000049</v>
      </c>
      <c r="K1246" s="13" t="s">
        <v>51</v>
      </c>
      <c r="L1246" s="13" t="s">
        <v>48</v>
      </c>
      <c r="M1246" s="13" t="s">
        <v>52</v>
      </c>
      <c r="N1246" s="16">
        <f t="shared" si="190"/>
        <v>50</v>
      </c>
      <c r="O1246" s="16">
        <f t="shared" si="191"/>
        <v>100</v>
      </c>
      <c r="P1246" s="16">
        <f t="shared" si="192"/>
        <v>0</v>
      </c>
      <c r="Q1246" s="16">
        <f t="shared" si="193"/>
        <v>67</v>
      </c>
      <c r="R1246" s="17">
        <f t="shared" si="194"/>
        <v>62.55</v>
      </c>
      <c r="S1246" s="17">
        <f t="shared" si="195"/>
        <v>46.75</v>
      </c>
      <c r="T1246" s="17">
        <f t="shared" si="196"/>
        <v>52.650000000000006</v>
      </c>
      <c r="U1246" s="17">
        <f t="shared" si="197"/>
        <v>54.25</v>
      </c>
      <c r="V1246" s="16">
        <f t="shared" si="198"/>
        <v>53.983333333333327</v>
      </c>
      <c r="W1246" s="16">
        <f t="shared" si="199"/>
        <v>54.05</v>
      </c>
    </row>
    <row r="1247" spans="1:23" ht="13.5" x14ac:dyDescent="0.25">
      <c r="A1247" s="3">
        <v>43824</v>
      </c>
      <c r="B1247" s="2">
        <v>4.7436999999999996</v>
      </c>
      <c r="C1247" s="2">
        <v>57.425194499204132</v>
      </c>
      <c r="D1247" s="2">
        <v>9.6682751681909096E-3</v>
      </c>
      <c r="E1247" s="2">
        <v>2.7440093830443865E-2</v>
      </c>
      <c r="F1247" s="2">
        <v>4.7082600000000001</v>
      </c>
      <c r="G1247" s="2">
        <v>4.7076399999999996</v>
      </c>
      <c r="H1247" s="2">
        <v>4.7076599999999988</v>
      </c>
      <c r="I1247" s="2">
        <v>4.7089359999999996</v>
      </c>
      <c r="J1247" s="13">
        <v>4.7199185000000048</v>
      </c>
      <c r="K1247" s="13" t="s">
        <v>51</v>
      </c>
      <c r="L1247" s="13" t="s">
        <v>50</v>
      </c>
      <c r="M1247" s="13" t="s">
        <v>52</v>
      </c>
      <c r="N1247" s="16">
        <f t="shared" si="190"/>
        <v>50</v>
      </c>
      <c r="O1247" s="16">
        <f t="shared" si="191"/>
        <v>100</v>
      </c>
      <c r="P1247" s="16">
        <f t="shared" si="192"/>
        <v>0</v>
      </c>
      <c r="Q1247" s="16">
        <f t="shared" si="193"/>
        <v>100</v>
      </c>
      <c r="R1247" s="17">
        <f t="shared" si="194"/>
        <v>67.5</v>
      </c>
      <c r="S1247" s="17">
        <f t="shared" si="195"/>
        <v>55</v>
      </c>
      <c r="T1247" s="17">
        <f t="shared" si="196"/>
        <v>67.5</v>
      </c>
      <c r="U1247" s="17">
        <f t="shared" si="197"/>
        <v>62.5</v>
      </c>
      <c r="V1247" s="16">
        <f t="shared" si="198"/>
        <v>63.333333333333336</v>
      </c>
      <c r="W1247" s="16">
        <f t="shared" si="199"/>
        <v>63.125</v>
      </c>
    </row>
    <row r="1248" spans="1:23" ht="13.5" x14ac:dyDescent="0.25">
      <c r="A1248" s="3">
        <v>43825</v>
      </c>
      <c r="B1248" s="2">
        <v>4.7564000000000002</v>
      </c>
      <c r="C1248" s="2">
        <v>59.730903024511193</v>
      </c>
      <c r="D1248" s="2">
        <v>5.9713269751249243E-3</v>
      </c>
      <c r="E1248" s="2">
        <v>3.7505210708282E-2</v>
      </c>
      <c r="F1248" s="2">
        <v>4.7196599999999993</v>
      </c>
      <c r="G1248" s="2">
        <v>4.7114399999999996</v>
      </c>
      <c r="H1248" s="2">
        <v>4.7114549999999999</v>
      </c>
      <c r="I1248" s="2">
        <v>4.7108340000000002</v>
      </c>
      <c r="J1248" s="13">
        <v>4.7192740000000049</v>
      </c>
      <c r="K1248" s="13" t="s">
        <v>51</v>
      </c>
      <c r="L1248" s="13" t="s">
        <v>50</v>
      </c>
      <c r="M1248" s="13" t="s">
        <v>52</v>
      </c>
      <c r="N1248" s="16">
        <f t="shared" si="190"/>
        <v>50</v>
      </c>
      <c r="O1248" s="16">
        <f t="shared" si="191"/>
        <v>100</v>
      </c>
      <c r="P1248" s="16">
        <f t="shared" si="192"/>
        <v>0</v>
      </c>
      <c r="Q1248" s="16">
        <f t="shared" si="193"/>
        <v>100</v>
      </c>
      <c r="R1248" s="17">
        <f t="shared" si="194"/>
        <v>67.5</v>
      </c>
      <c r="S1248" s="17">
        <f t="shared" si="195"/>
        <v>55</v>
      </c>
      <c r="T1248" s="17">
        <f t="shared" si="196"/>
        <v>67.5</v>
      </c>
      <c r="U1248" s="17">
        <f t="shared" si="197"/>
        <v>62.5</v>
      </c>
      <c r="V1248" s="16">
        <f t="shared" si="198"/>
        <v>63.333333333333336</v>
      </c>
      <c r="W1248" s="16">
        <f t="shared" si="199"/>
        <v>63.125</v>
      </c>
    </row>
    <row r="1249" spans="1:23" ht="13.5" x14ac:dyDescent="0.25">
      <c r="A1249" s="3">
        <v>43826</v>
      </c>
      <c r="B1249" s="2">
        <v>4.8070000000000004</v>
      </c>
      <c r="C1249" s="2">
        <v>67.32390286021004</v>
      </c>
      <c r="D1249" s="2">
        <v>-2.1436190675929723E-3</v>
      </c>
      <c r="E1249" s="2">
        <v>4.6627998533051912E-2</v>
      </c>
      <c r="F1249" s="2">
        <v>4.7411799999999999</v>
      </c>
      <c r="G1249" s="2">
        <v>4.7209300000000001</v>
      </c>
      <c r="H1249" s="2">
        <v>4.7177799999999994</v>
      </c>
      <c r="I1249" s="2">
        <v>4.7137440000000002</v>
      </c>
      <c r="J1249" s="13">
        <v>4.7189130000000041</v>
      </c>
      <c r="K1249" s="13" t="s">
        <v>51</v>
      </c>
      <c r="L1249" s="13" t="s">
        <v>50</v>
      </c>
      <c r="M1249" s="13" t="s">
        <v>52</v>
      </c>
      <c r="N1249" s="16">
        <f t="shared" si="190"/>
        <v>50</v>
      </c>
      <c r="O1249" s="16">
        <f t="shared" si="191"/>
        <v>100</v>
      </c>
      <c r="P1249" s="16">
        <f t="shared" si="192"/>
        <v>50</v>
      </c>
      <c r="Q1249" s="16">
        <f t="shared" si="193"/>
        <v>100</v>
      </c>
      <c r="R1249" s="17">
        <f t="shared" si="194"/>
        <v>75</v>
      </c>
      <c r="S1249" s="17">
        <f t="shared" si="195"/>
        <v>72.5</v>
      </c>
      <c r="T1249" s="17">
        <f t="shared" si="196"/>
        <v>80</v>
      </c>
      <c r="U1249" s="17">
        <f t="shared" si="197"/>
        <v>75</v>
      </c>
      <c r="V1249" s="16">
        <f t="shared" si="198"/>
        <v>75.833333333333329</v>
      </c>
      <c r="W1249" s="16">
        <f t="shared" si="199"/>
        <v>75.625</v>
      </c>
    </row>
    <row r="1250" spans="1:23" ht="13.5" x14ac:dyDescent="0.25">
      <c r="A1250" s="3">
        <v>43829</v>
      </c>
      <c r="B1250" s="2">
        <v>4.9335000000000004</v>
      </c>
      <c r="C1250" s="2">
        <v>78.326500509605694</v>
      </c>
      <c r="D1250" s="2">
        <v>-1.8928905920803984E-2</v>
      </c>
      <c r="E1250" s="2">
        <v>5.4530860185521959E-2</v>
      </c>
      <c r="F1250" s="2">
        <v>4.7880000000000011</v>
      </c>
      <c r="G1250" s="2">
        <v>4.7430700000000003</v>
      </c>
      <c r="H1250" s="2">
        <v>4.7323299999999993</v>
      </c>
      <c r="I1250" s="2">
        <v>4.7188040000000004</v>
      </c>
      <c r="J1250" s="13">
        <v>4.7191845000000043</v>
      </c>
      <c r="K1250" s="13" t="s">
        <v>51</v>
      </c>
      <c r="L1250" s="13" t="s">
        <v>50</v>
      </c>
      <c r="M1250" s="13" t="s">
        <v>52</v>
      </c>
      <c r="N1250" s="16">
        <f t="shared" si="190"/>
        <v>50</v>
      </c>
      <c r="O1250" s="16">
        <f t="shared" si="191"/>
        <v>100</v>
      </c>
      <c r="P1250" s="16">
        <f t="shared" si="192"/>
        <v>50</v>
      </c>
      <c r="Q1250" s="16">
        <f t="shared" si="193"/>
        <v>100</v>
      </c>
      <c r="R1250" s="17">
        <f t="shared" si="194"/>
        <v>75</v>
      </c>
      <c r="S1250" s="17">
        <f t="shared" si="195"/>
        <v>72.5</v>
      </c>
      <c r="T1250" s="17">
        <f t="shared" si="196"/>
        <v>80</v>
      </c>
      <c r="U1250" s="17">
        <f t="shared" si="197"/>
        <v>75</v>
      </c>
      <c r="V1250" s="16">
        <f t="shared" si="198"/>
        <v>75.833333333333329</v>
      </c>
      <c r="W1250" s="16">
        <f t="shared" si="199"/>
        <v>75.625</v>
      </c>
    </row>
    <row r="1251" spans="1:23" ht="13.5" x14ac:dyDescent="0.25">
      <c r="A1251" s="3">
        <v>43830</v>
      </c>
      <c r="B1251" s="2">
        <v>4.9335000000000004</v>
      </c>
      <c r="C1251" s="2">
        <v>78.326500509605694</v>
      </c>
      <c r="D1251" s="2">
        <v>-3.7310211507555202E-2</v>
      </c>
      <c r="E1251" s="2">
        <v>6.1253718702778903E-2</v>
      </c>
      <c r="F1251" s="2">
        <v>4.8348200000000006</v>
      </c>
      <c r="G1251" s="2">
        <v>4.7671100000000006</v>
      </c>
      <c r="H1251" s="2">
        <v>4.7462449999999992</v>
      </c>
      <c r="I1251" s="2">
        <v>4.7242440000000006</v>
      </c>
      <c r="J1251" s="13">
        <v>4.7194560000000045</v>
      </c>
      <c r="K1251" s="13" t="s">
        <v>51</v>
      </c>
      <c r="L1251" s="13" t="s">
        <v>50</v>
      </c>
      <c r="M1251" s="13" t="s">
        <v>52</v>
      </c>
      <c r="N1251" s="16">
        <f t="shared" si="190"/>
        <v>50</v>
      </c>
      <c r="O1251" s="16">
        <f t="shared" si="191"/>
        <v>100</v>
      </c>
      <c r="P1251" s="16">
        <f t="shared" si="192"/>
        <v>50</v>
      </c>
      <c r="Q1251" s="16">
        <f t="shared" si="193"/>
        <v>100</v>
      </c>
      <c r="R1251" s="17">
        <f t="shared" si="194"/>
        <v>75</v>
      </c>
      <c r="S1251" s="17">
        <f t="shared" si="195"/>
        <v>72.5</v>
      </c>
      <c r="T1251" s="17">
        <f t="shared" si="196"/>
        <v>80</v>
      </c>
      <c r="U1251" s="17">
        <f t="shared" si="197"/>
        <v>75</v>
      </c>
      <c r="V1251" s="16">
        <f t="shared" si="198"/>
        <v>75.833333333333329</v>
      </c>
      <c r="W1251" s="16">
        <f t="shared" si="199"/>
        <v>75.625</v>
      </c>
    </row>
    <row r="1252" spans="1:23" ht="13.5" x14ac:dyDescent="0.25">
      <c r="A1252" s="3">
        <v>43832</v>
      </c>
      <c r="B1252" s="2">
        <v>4.7880000000000003</v>
      </c>
      <c r="C1252" s="2">
        <v>54.049363406997905</v>
      </c>
      <c r="D1252" s="2">
        <v>-4.2278924300507725E-2</v>
      </c>
      <c r="E1252" s="2">
        <v>6.6463003825657785E-2</v>
      </c>
      <c r="F1252" s="2">
        <v>4.8436800000000009</v>
      </c>
      <c r="G1252" s="2">
        <v>4.7759700000000009</v>
      </c>
      <c r="H1252" s="2">
        <v>4.7528849999999991</v>
      </c>
      <c r="I1252" s="2">
        <v>4.7267740000000007</v>
      </c>
      <c r="J1252" s="13">
        <v>4.7190000000000047</v>
      </c>
      <c r="K1252" s="13" t="s">
        <v>51</v>
      </c>
      <c r="L1252" s="13" t="s">
        <v>50</v>
      </c>
      <c r="M1252" s="13" t="s">
        <v>52</v>
      </c>
      <c r="N1252" s="16">
        <f t="shared" si="190"/>
        <v>50</v>
      </c>
      <c r="O1252" s="16">
        <f t="shared" si="191"/>
        <v>100</v>
      </c>
      <c r="P1252" s="16">
        <f t="shared" si="192"/>
        <v>50</v>
      </c>
      <c r="Q1252" s="16">
        <f t="shared" si="193"/>
        <v>100</v>
      </c>
      <c r="R1252" s="17">
        <f t="shared" si="194"/>
        <v>75</v>
      </c>
      <c r="S1252" s="17">
        <f t="shared" si="195"/>
        <v>72.5</v>
      </c>
      <c r="T1252" s="17">
        <f t="shared" si="196"/>
        <v>80</v>
      </c>
      <c r="U1252" s="17">
        <f t="shared" si="197"/>
        <v>75</v>
      </c>
      <c r="V1252" s="16">
        <f t="shared" si="198"/>
        <v>75.833333333333329</v>
      </c>
      <c r="W1252" s="16">
        <f t="shared" si="199"/>
        <v>75.625</v>
      </c>
    </row>
    <row r="1253" spans="1:23" ht="13.5" x14ac:dyDescent="0.25">
      <c r="A1253" s="3">
        <v>43833</v>
      </c>
      <c r="B1253" s="2">
        <v>4.6425000000000001</v>
      </c>
      <c r="C1253" s="2">
        <v>40.523140825433963</v>
      </c>
      <c r="D1253" s="2">
        <v>-3.592188817760178E-2</v>
      </c>
      <c r="E1253" s="2">
        <v>6.9779960184762804E-2</v>
      </c>
      <c r="F1253" s="2">
        <v>4.8209</v>
      </c>
      <c r="G1253" s="2">
        <v>4.7702799999999996</v>
      </c>
      <c r="H1253" s="2">
        <v>4.7506699999999986</v>
      </c>
      <c r="I1253" s="2">
        <v>4.7260140000000002</v>
      </c>
      <c r="J1253" s="13">
        <v>4.717816500000005</v>
      </c>
      <c r="K1253" s="13" t="s">
        <v>55</v>
      </c>
      <c r="L1253" s="13" t="s">
        <v>48</v>
      </c>
      <c r="M1253" s="13" t="s">
        <v>47</v>
      </c>
      <c r="N1253" s="16">
        <f t="shared" si="190"/>
        <v>50</v>
      </c>
      <c r="O1253" s="16">
        <f t="shared" si="191"/>
        <v>100</v>
      </c>
      <c r="P1253" s="16">
        <f t="shared" si="192"/>
        <v>50</v>
      </c>
      <c r="Q1253" s="16">
        <f t="shared" si="193"/>
        <v>0</v>
      </c>
      <c r="R1253" s="17">
        <f t="shared" si="194"/>
        <v>60</v>
      </c>
      <c r="S1253" s="17">
        <f t="shared" si="195"/>
        <v>47.5</v>
      </c>
      <c r="T1253" s="17">
        <f t="shared" si="196"/>
        <v>35</v>
      </c>
      <c r="U1253" s="17">
        <f t="shared" si="197"/>
        <v>50</v>
      </c>
      <c r="V1253" s="16">
        <f t="shared" si="198"/>
        <v>47.5</v>
      </c>
      <c r="W1253" s="16">
        <f t="shared" si="199"/>
        <v>48.125</v>
      </c>
    </row>
    <row r="1254" spans="1:23" ht="13.5" x14ac:dyDescent="0.25">
      <c r="A1254" s="3">
        <v>43836</v>
      </c>
      <c r="B1254" s="2">
        <v>4.6172000000000004</v>
      </c>
      <c r="C1254" s="2">
        <v>38.709123241873989</v>
      </c>
      <c r="D1254" s="2">
        <v>-2.8009430951078329E-2</v>
      </c>
      <c r="E1254" s="2">
        <v>6.9835012574678113E-2</v>
      </c>
      <c r="F1254" s="2">
        <v>4.78294</v>
      </c>
      <c r="G1254" s="2">
        <v>4.76206</v>
      </c>
      <c r="H1254" s="2">
        <v>4.7421299999999977</v>
      </c>
      <c r="I1254" s="2">
        <v>4.7248760000000001</v>
      </c>
      <c r="J1254" s="13">
        <v>4.7161085000000051</v>
      </c>
      <c r="K1254" s="13" t="s">
        <v>55</v>
      </c>
      <c r="L1254" s="13" t="s">
        <v>48</v>
      </c>
      <c r="M1254" s="13" t="s">
        <v>47</v>
      </c>
      <c r="N1254" s="16">
        <f t="shared" si="190"/>
        <v>50</v>
      </c>
      <c r="O1254" s="16">
        <f t="shared" si="191"/>
        <v>100</v>
      </c>
      <c r="P1254" s="16">
        <f t="shared" si="192"/>
        <v>50</v>
      </c>
      <c r="Q1254" s="16">
        <f t="shared" si="193"/>
        <v>0</v>
      </c>
      <c r="R1254" s="17">
        <f t="shared" si="194"/>
        <v>60</v>
      </c>
      <c r="S1254" s="17">
        <f t="shared" si="195"/>
        <v>47.5</v>
      </c>
      <c r="T1254" s="17">
        <f t="shared" si="196"/>
        <v>35</v>
      </c>
      <c r="U1254" s="17">
        <f t="shared" si="197"/>
        <v>50</v>
      </c>
      <c r="V1254" s="16">
        <f t="shared" si="198"/>
        <v>47.5</v>
      </c>
      <c r="W1254" s="16">
        <f t="shared" si="199"/>
        <v>48.125</v>
      </c>
    </row>
    <row r="1255" spans="1:23" ht="13.5" x14ac:dyDescent="0.25">
      <c r="A1255" s="3">
        <v>43837</v>
      </c>
      <c r="B1255" s="2">
        <v>4.6172000000000004</v>
      </c>
      <c r="C1255" s="2">
        <v>38.709123241873989</v>
      </c>
      <c r="D1255" s="2">
        <v>-2.0554264395243216E-2</v>
      </c>
      <c r="E1255" s="2">
        <v>6.6794623804320219E-2</v>
      </c>
      <c r="F1255" s="2">
        <v>4.7196800000000003</v>
      </c>
      <c r="G1255" s="2">
        <v>4.7538399999999994</v>
      </c>
      <c r="H1255" s="2">
        <v>4.7335899999999977</v>
      </c>
      <c r="I1255" s="2">
        <v>4.723609999999999</v>
      </c>
      <c r="J1255" s="13">
        <v>4.7148905000000054</v>
      </c>
      <c r="K1255" s="13" t="s">
        <v>55</v>
      </c>
      <c r="L1255" s="13" t="s">
        <v>48</v>
      </c>
      <c r="M1255" s="13" t="s">
        <v>47</v>
      </c>
      <c r="N1255" s="16">
        <f t="shared" si="190"/>
        <v>50</v>
      </c>
      <c r="O1255" s="16">
        <f t="shared" si="191"/>
        <v>100</v>
      </c>
      <c r="P1255" s="16">
        <f t="shared" si="192"/>
        <v>50</v>
      </c>
      <c r="Q1255" s="16">
        <f t="shared" si="193"/>
        <v>0</v>
      </c>
      <c r="R1255" s="17">
        <f t="shared" si="194"/>
        <v>60</v>
      </c>
      <c r="S1255" s="17">
        <f t="shared" si="195"/>
        <v>47.5</v>
      </c>
      <c r="T1255" s="17">
        <f t="shared" si="196"/>
        <v>35</v>
      </c>
      <c r="U1255" s="17">
        <f t="shared" si="197"/>
        <v>50</v>
      </c>
      <c r="V1255" s="16">
        <f t="shared" si="198"/>
        <v>47.5</v>
      </c>
      <c r="W1255" s="16">
        <f t="shared" si="199"/>
        <v>48.125</v>
      </c>
    </row>
    <row r="1256" spans="1:23" ht="13.5" x14ac:dyDescent="0.25">
      <c r="A1256" s="3">
        <v>43838</v>
      </c>
      <c r="B1256" s="2">
        <v>4.6172000000000004</v>
      </c>
      <c r="C1256" s="2">
        <v>38.709123241873989</v>
      </c>
      <c r="D1256" s="2">
        <v>-1.3542333168930831E-2</v>
      </c>
      <c r="E1256" s="2">
        <v>6.1510674917355429E-2</v>
      </c>
      <c r="F1256" s="2">
        <v>4.6564200000000007</v>
      </c>
      <c r="G1256" s="2">
        <v>4.7456199999999997</v>
      </c>
      <c r="H1256" s="2">
        <v>4.7250499999999986</v>
      </c>
      <c r="I1256" s="2">
        <v>4.7223439999999997</v>
      </c>
      <c r="J1256" s="13">
        <v>4.7150195000000057</v>
      </c>
      <c r="K1256" s="13" t="s">
        <v>55</v>
      </c>
      <c r="L1256" s="13" t="s">
        <v>48</v>
      </c>
      <c r="M1256" s="13" t="s">
        <v>47</v>
      </c>
      <c r="N1256" s="16">
        <f t="shared" si="190"/>
        <v>50</v>
      </c>
      <c r="O1256" s="16">
        <f t="shared" si="191"/>
        <v>100</v>
      </c>
      <c r="P1256" s="16">
        <f t="shared" si="192"/>
        <v>50</v>
      </c>
      <c r="Q1256" s="16">
        <f t="shared" si="193"/>
        <v>0</v>
      </c>
      <c r="R1256" s="17">
        <f t="shared" si="194"/>
        <v>60</v>
      </c>
      <c r="S1256" s="17">
        <f t="shared" si="195"/>
        <v>47.5</v>
      </c>
      <c r="T1256" s="17">
        <f t="shared" si="196"/>
        <v>35</v>
      </c>
      <c r="U1256" s="17">
        <f t="shared" si="197"/>
        <v>50</v>
      </c>
      <c r="V1256" s="16">
        <f t="shared" si="198"/>
        <v>47.5</v>
      </c>
      <c r="W1256" s="16">
        <f t="shared" si="199"/>
        <v>48.125</v>
      </c>
    </row>
    <row r="1257" spans="1:23" ht="13.5" x14ac:dyDescent="0.25">
      <c r="A1257" s="3">
        <v>43839</v>
      </c>
      <c r="B1257" s="2">
        <v>4.5540000000000003</v>
      </c>
      <c r="C1257" s="2">
        <v>33.965338748413359</v>
      </c>
      <c r="D1257" s="2">
        <v>4.5392919590216962E-3</v>
      </c>
      <c r="E1257" s="2">
        <v>5.4476164474643457E-2</v>
      </c>
      <c r="F1257" s="2">
        <v>4.6096200000000014</v>
      </c>
      <c r="G1257" s="2">
        <v>4.7266499999999994</v>
      </c>
      <c r="H1257" s="2">
        <v>4.7171449999999995</v>
      </c>
      <c r="I1257" s="2">
        <v>4.7198139999999995</v>
      </c>
      <c r="J1257" s="13">
        <v>4.7148325000000053</v>
      </c>
      <c r="K1257" s="13" t="s">
        <v>55</v>
      </c>
      <c r="L1257" s="13" t="s">
        <v>48</v>
      </c>
      <c r="M1257" s="13" t="s">
        <v>47</v>
      </c>
      <c r="N1257" s="16">
        <f t="shared" si="190"/>
        <v>50</v>
      </c>
      <c r="O1257" s="16">
        <f t="shared" si="191"/>
        <v>100</v>
      </c>
      <c r="P1257" s="16">
        <f t="shared" si="192"/>
        <v>50</v>
      </c>
      <c r="Q1257" s="16">
        <f t="shared" si="193"/>
        <v>0</v>
      </c>
      <c r="R1257" s="17">
        <f t="shared" si="194"/>
        <v>60</v>
      </c>
      <c r="S1257" s="17">
        <f t="shared" si="195"/>
        <v>47.5</v>
      </c>
      <c r="T1257" s="17">
        <f t="shared" si="196"/>
        <v>35</v>
      </c>
      <c r="U1257" s="17">
        <f t="shared" si="197"/>
        <v>50</v>
      </c>
      <c r="V1257" s="16">
        <f t="shared" si="198"/>
        <v>47.5</v>
      </c>
      <c r="W1257" s="16">
        <f t="shared" si="199"/>
        <v>48.125</v>
      </c>
    </row>
    <row r="1258" spans="1:23" ht="13.5" x14ac:dyDescent="0.25">
      <c r="A1258" s="3">
        <v>43840</v>
      </c>
      <c r="B1258" s="2">
        <v>4.6109</v>
      </c>
      <c r="C1258" s="2">
        <v>40.978325444214711</v>
      </c>
      <c r="D1258" s="2">
        <v>1.8554932250620659E-2</v>
      </c>
      <c r="E1258" s="2">
        <v>4.6268350665270061E-2</v>
      </c>
      <c r="F1258" s="2">
        <v>4.6032999999999999</v>
      </c>
      <c r="G1258" s="2">
        <v>4.7121000000000013</v>
      </c>
      <c r="H1258" s="2">
        <v>4.7117699999999996</v>
      </c>
      <c r="I1258" s="2">
        <v>4.7184219999999986</v>
      </c>
      <c r="J1258" s="13">
        <v>4.7149300000000052</v>
      </c>
      <c r="K1258" s="13" t="s">
        <v>55</v>
      </c>
      <c r="L1258" s="13" t="s">
        <v>48</v>
      </c>
      <c r="M1258" s="13" t="s">
        <v>47</v>
      </c>
      <c r="N1258" s="16">
        <f t="shared" si="190"/>
        <v>50</v>
      </c>
      <c r="O1258" s="16">
        <f t="shared" si="191"/>
        <v>100</v>
      </c>
      <c r="P1258" s="16">
        <f t="shared" si="192"/>
        <v>0</v>
      </c>
      <c r="Q1258" s="16">
        <f t="shared" si="193"/>
        <v>0</v>
      </c>
      <c r="R1258" s="17">
        <f t="shared" si="194"/>
        <v>52.5</v>
      </c>
      <c r="S1258" s="17">
        <f t="shared" si="195"/>
        <v>30</v>
      </c>
      <c r="T1258" s="17">
        <f t="shared" si="196"/>
        <v>22.5</v>
      </c>
      <c r="U1258" s="17">
        <f t="shared" si="197"/>
        <v>37.5</v>
      </c>
      <c r="V1258" s="16">
        <f t="shared" si="198"/>
        <v>35</v>
      </c>
      <c r="W1258" s="16">
        <f t="shared" si="199"/>
        <v>35.625</v>
      </c>
    </row>
    <row r="1259" spans="1:23" ht="13.5" x14ac:dyDescent="0.25">
      <c r="A1259" s="3">
        <v>43843</v>
      </c>
      <c r="B1259" s="2">
        <v>4.5856000000000003</v>
      </c>
      <c r="C1259" s="2">
        <v>38.995265334370984</v>
      </c>
      <c r="D1259" s="2">
        <v>4.0641203906424117E-2</v>
      </c>
      <c r="E1259" s="2">
        <v>3.7497238715995654E-2</v>
      </c>
      <c r="F1259" s="2">
        <v>4.5969800000000003</v>
      </c>
      <c r="G1259" s="2">
        <v>4.689960000000001</v>
      </c>
      <c r="H1259" s="2">
        <v>4.7054449999999992</v>
      </c>
      <c r="I1259" s="2">
        <v>4.7165239999999988</v>
      </c>
      <c r="J1259" s="13">
        <v>4.7149010000000047</v>
      </c>
      <c r="K1259" s="13" t="s">
        <v>55</v>
      </c>
      <c r="L1259" s="13" t="s">
        <v>48</v>
      </c>
      <c r="M1259" s="13" t="s">
        <v>47</v>
      </c>
      <c r="N1259" s="16">
        <f t="shared" si="190"/>
        <v>50</v>
      </c>
      <c r="O1259" s="16">
        <f t="shared" si="191"/>
        <v>100</v>
      </c>
      <c r="P1259" s="16">
        <f t="shared" si="192"/>
        <v>0</v>
      </c>
      <c r="Q1259" s="16">
        <f t="shared" si="193"/>
        <v>0</v>
      </c>
      <c r="R1259" s="17">
        <f t="shared" si="194"/>
        <v>52.5</v>
      </c>
      <c r="S1259" s="17">
        <f t="shared" si="195"/>
        <v>30</v>
      </c>
      <c r="T1259" s="17">
        <f t="shared" si="196"/>
        <v>22.5</v>
      </c>
      <c r="U1259" s="17">
        <f t="shared" si="197"/>
        <v>37.5</v>
      </c>
      <c r="V1259" s="16">
        <f t="shared" si="198"/>
        <v>35</v>
      </c>
      <c r="W1259" s="16">
        <f t="shared" si="199"/>
        <v>35.625</v>
      </c>
    </row>
    <row r="1260" spans="1:23" ht="13.5" x14ac:dyDescent="0.25">
      <c r="A1260" s="3">
        <v>43845</v>
      </c>
      <c r="B1260" s="2">
        <v>4.6172000000000004</v>
      </c>
      <c r="C1260" s="2">
        <v>42.723549549186288</v>
      </c>
      <c r="D1260" s="2">
        <v>7.7125989917023574E-2</v>
      </c>
      <c r="E1260" s="2">
        <v>2.8594688242834211E-2</v>
      </c>
      <c r="F1260" s="2">
        <v>4.5969800000000003</v>
      </c>
      <c r="G1260" s="2">
        <v>4.6583300000000012</v>
      </c>
      <c r="H1260" s="2">
        <v>4.7006999999999994</v>
      </c>
      <c r="I1260" s="2">
        <v>4.7152579999999986</v>
      </c>
      <c r="J1260" s="13">
        <v>4.7150300000000058</v>
      </c>
      <c r="K1260" s="13" t="s">
        <v>55</v>
      </c>
      <c r="L1260" s="13" t="s">
        <v>48</v>
      </c>
      <c r="M1260" s="13" t="s">
        <v>54</v>
      </c>
      <c r="N1260" s="16">
        <f t="shared" si="190"/>
        <v>50</v>
      </c>
      <c r="O1260" s="16">
        <f t="shared" si="191"/>
        <v>100</v>
      </c>
      <c r="P1260" s="16">
        <f t="shared" si="192"/>
        <v>0</v>
      </c>
      <c r="Q1260" s="16">
        <f t="shared" si="193"/>
        <v>0</v>
      </c>
      <c r="R1260" s="17">
        <f t="shared" si="194"/>
        <v>52.5</v>
      </c>
      <c r="S1260" s="17">
        <f t="shared" si="195"/>
        <v>30</v>
      </c>
      <c r="T1260" s="17">
        <f t="shared" si="196"/>
        <v>22.5</v>
      </c>
      <c r="U1260" s="17">
        <f t="shared" si="197"/>
        <v>37.5</v>
      </c>
      <c r="V1260" s="16">
        <f t="shared" si="198"/>
        <v>35</v>
      </c>
      <c r="W1260" s="16">
        <f t="shared" si="199"/>
        <v>35.625</v>
      </c>
    </row>
    <row r="1261" spans="1:23" ht="13.5" x14ac:dyDescent="0.25">
      <c r="A1261" s="3">
        <v>43846</v>
      </c>
      <c r="B1261" s="2">
        <v>4.6172000000000004</v>
      </c>
      <c r="C1261" s="2">
        <v>42.723549549186295</v>
      </c>
      <c r="D1261" s="2">
        <v>0.10843656596615947</v>
      </c>
      <c r="E1261" s="2">
        <v>1.9858561424535223E-2</v>
      </c>
      <c r="F1261" s="2">
        <v>4.5969800000000003</v>
      </c>
      <c r="G1261" s="2">
        <v>4.6266999999999996</v>
      </c>
      <c r="H1261" s="2">
        <v>4.6969049999999992</v>
      </c>
      <c r="I1261" s="2">
        <v>4.7139919999999993</v>
      </c>
      <c r="J1261" s="13">
        <v>4.7151590000000061</v>
      </c>
      <c r="K1261" s="13" t="s">
        <v>55</v>
      </c>
      <c r="L1261" s="13" t="s">
        <v>48</v>
      </c>
      <c r="M1261" s="13" t="s">
        <v>54</v>
      </c>
      <c r="N1261" s="16">
        <f t="shared" si="190"/>
        <v>50</v>
      </c>
      <c r="O1261" s="16">
        <f t="shared" si="191"/>
        <v>100</v>
      </c>
      <c r="P1261" s="16">
        <f t="shared" si="192"/>
        <v>0</v>
      </c>
      <c r="Q1261" s="16">
        <f t="shared" si="193"/>
        <v>0</v>
      </c>
      <c r="R1261" s="17">
        <f t="shared" si="194"/>
        <v>52.5</v>
      </c>
      <c r="S1261" s="17">
        <f t="shared" si="195"/>
        <v>30</v>
      </c>
      <c r="T1261" s="17">
        <f t="shared" si="196"/>
        <v>22.5</v>
      </c>
      <c r="U1261" s="17">
        <f t="shared" si="197"/>
        <v>37.5</v>
      </c>
      <c r="V1261" s="16">
        <f t="shared" si="198"/>
        <v>35</v>
      </c>
      <c r="W1261" s="16">
        <f t="shared" si="199"/>
        <v>35.625</v>
      </c>
    </row>
    <row r="1262" spans="1:23" ht="13.5" x14ac:dyDescent="0.25">
      <c r="A1262" s="3">
        <v>43847</v>
      </c>
      <c r="B1262" s="2">
        <v>4.6172000000000004</v>
      </c>
      <c r="C1262" s="2">
        <v>42.723549549186302</v>
      </c>
      <c r="D1262" s="2">
        <v>0.11295184274578318</v>
      </c>
      <c r="E1262" s="2">
        <v>1.1486739701355463E-2</v>
      </c>
      <c r="F1262" s="2">
        <v>4.6096200000000005</v>
      </c>
      <c r="G1262" s="2">
        <v>4.6096199999999996</v>
      </c>
      <c r="H1262" s="2">
        <v>4.6927949999999994</v>
      </c>
      <c r="I1262" s="2">
        <v>4.7127259999999991</v>
      </c>
      <c r="J1262" s="13">
        <v>4.715349000000006</v>
      </c>
      <c r="K1262" s="13" t="s">
        <v>51</v>
      </c>
      <c r="L1262" s="13" t="s">
        <v>48</v>
      </c>
      <c r="M1262" s="13" t="s">
        <v>52</v>
      </c>
      <c r="N1262" s="16">
        <f t="shared" si="190"/>
        <v>50</v>
      </c>
      <c r="O1262" s="16">
        <f t="shared" si="191"/>
        <v>100</v>
      </c>
      <c r="P1262" s="16">
        <f t="shared" si="192"/>
        <v>0</v>
      </c>
      <c r="Q1262" s="16">
        <f t="shared" si="193"/>
        <v>67</v>
      </c>
      <c r="R1262" s="17">
        <f t="shared" si="194"/>
        <v>62.55</v>
      </c>
      <c r="S1262" s="17">
        <f t="shared" si="195"/>
        <v>46.75</v>
      </c>
      <c r="T1262" s="17">
        <f t="shared" si="196"/>
        <v>52.650000000000006</v>
      </c>
      <c r="U1262" s="17">
        <f t="shared" si="197"/>
        <v>54.25</v>
      </c>
      <c r="V1262" s="16">
        <f t="shared" si="198"/>
        <v>53.983333333333327</v>
      </c>
      <c r="W1262" s="16">
        <f t="shared" si="199"/>
        <v>54.05</v>
      </c>
    </row>
    <row r="1263" spans="1:23" ht="13.5" x14ac:dyDescent="0.25">
      <c r="A1263" s="3">
        <v>43850</v>
      </c>
      <c r="B1263" s="2">
        <v>4.6805000000000003</v>
      </c>
      <c r="C1263" s="2">
        <v>50.319803147818313</v>
      </c>
      <c r="D1263" s="2">
        <v>9.0075186744110525E-2</v>
      </c>
      <c r="E1263" s="2">
        <v>3.6032349265279155E-3</v>
      </c>
      <c r="F1263" s="2">
        <v>4.6235400000000002</v>
      </c>
      <c r="G1263" s="2">
        <v>4.6134199999999996</v>
      </c>
      <c r="H1263" s="2">
        <v>4.6918499999999987</v>
      </c>
      <c r="I1263" s="2">
        <v>4.712726</v>
      </c>
      <c r="J1263" s="13">
        <v>4.7158555000000062</v>
      </c>
      <c r="K1263" s="13" t="s">
        <v>51</v>
      </c>
      <c r="L1263" s="13" t="s">
        <v>48</v>
      </c>
      <c r="M1263" s="13" t="s">
        <v>52</v>
      </c>
      <c r="N1263" s="16">
        <f t="shared" si="190"/>
        <v>50</v>
      </c>
      <c r="O1263" s="16">
        <f t="shared" si="191"/>
        <v>100</v>
      </c>
      <c r="P1263" s="16">
        <f t="shared" si="192"/>
        <v>0</v>
      </c>
      <c r="Q1263" s="16">
        <f t="shared" si="193"/>
        <v>67</v>
      </c>
      <c r="R1263" s="17">
        <f t="shared" si="194"/>
        <v>62.55</v>
      </c>
      <c r="S1263" s="17">
        <f t="shared" si="195"/>
        <v>46.75</v>
      </c>
      <c r="T1263" s="17">
        <f t="shared" si="196"/>
        <v>52.650000000000006</v>
      </c>
      <c r="U1263" s="17">
        <f t="shared" si="197"/>
        <v>54.25</v>
      </c>
      <c r="V1263" s="16">
        <f t="shared" si="198"/>
        <v>53.983333333333327</v>
      </c>
      <c r="W1263" s="16">
        <f t="shared" si="199"/>
        <v>54.05</v>
      </c>
    </row>
    <row r="1264" spans="1:23" ht="13.5" x14ac:dyDescent="0.25">
      <c r="A1264" s="3">
        <v>43851</v>
      </c>
      <c r="B1264" s="2">
        <v>4.7436999999999996</v>
      </c>
      <c r="C1264" s="2">
        <v>56.52006832069182</v>
      </c>
      <c r="D1264" s="2">
        <v>6.21185452984232E-2</v>
      </c>
      <c r="E1264" s="2">
        <v>-3.7218549521369094E-3</v>
      </c>
      <c r="F1264" s="2">
        <v>4.6551600000000004</v>
      </c>
      <c r="G1264" s="2">
        <v>4.6260700000000003</v>
      </c>
      <c r="H1264" s="2">
        <v>4.6940649999999993</v>
      </c>
      <c r="I1264" s="2">
        <v>4.7114599999999998</v>
      </c>
      <c r="J1264" s="13">
        <v>4.7166780000000053</v>
      </c>
      <c r="K1264" s="13" t="s">
        <v>51</v>
      </c>
      <c r="L1264" s="13" t="s">
        <v>48</v>
      </c>
      <c r="M1264" s="13" t="s">
        <v>52</v>
      </c>
      <c r="N1264" s="16">
        <f t="shared" si="190"/>
        <v>50</v>
      </c>
      <c r="O1264" s="16">
        <f t="shared" si="191"/>
        <v>100</v>
      </c>
      <c r="P1264" s="16">
        <f t="shared" si="192"/>
        <v>0</v>
      </c>
      <c r="Q1264" s="16">
        <f t="shared" si="193"/>
        <v>67</v>
      </c>
      <c r="R1264" s="17">
        <f t="shared" si="194"/>
        <v>62.55</v>
      </c>
      <c r="S1264" s="17">
        <f t="shared" si="195"/>
        <v>46.75</v>
      </c>
      <c r="T1264" s="17">
        <f t="shared" si="196"/>
        <v>52.650000000000006</v>
      </c>
      <c r="U1264" s="17">
        <f t="shared" si="197"/>
        <v>54.25</v>
      </c>
      <c r="V1264" s="16">
        <f t="shared" si="198"/>
        <v>53.983333333333327</v>
      </c>
      <c r="W1264" s="16">
        <f t="shared" si="199"/>
        <v>54.05</v>
      </c>
    </row>
    <row r="1265" spans="1:23" ht="13.5" x14ac:dyDescent="0.25">
      <c r="A1265" s="3">
        <v>43852</v>
      </c>
      <c r="B1265" s="2">
        <v>4.7436999999999996</v>
      </c>
      <c r="C1265" s="2">
        <v>56.52006832069182</v>
      </c>
      <c r="D1265" s="2">
        <v>3.8065694646692627E-2</v>
      </c>
      <c r="E1265" s="2">
        <v>-8.9002484920983754E-3</v>
      </c>
      <c r="F1265" s="2">
        <v>4.6804600000000001</v>
      </c>
      <c r="G1265" s="2">
        <v>4.6387200000000002</v>
      </c>
      <c r="H1265" s="2">
        <v>4.6962799999999998</v>
      </c>
      <c r="I1265" s="2">
        <v>4.7101939999999995</v>
      </c>
      <c r="J1265" s="13">
        <v>4.7174395000000056</v>
      </c>
      <c r="K1265" s="13" t="s">
        <v>51</v>
      </c>
      <c r="L1265" s="13" t="s">
        <v>48</v>
      </c>
      <c r="M1265" s="13" t="s">
        <v>52</v>
      </c>
      <c r="N1265" s="16">
        <f t="shared" si="190"/>
        <v>50</v>
      </c>
      <c r="O1265" s="16">
        <f t="shared" si="191"/>
        <v>100</v>
      </c>
      <c r="P1265" s="16">
        <f t="shared" si="192"/>
        <v>0</v>
      </c>
      <c r="Q1265" s="16">
        <f t="shared" si="193"/>
        <v>67</v>
      </c>
      <c r="R1265" s="17">
        <f t="shared" si="194"/>
        <v>62.55</v>
      </c>
      <c r="S1265" s="17">
        <f t="shared" si="195"/>
        <v>46.75</v>
      </c>
      <c r="T1265" s="17">
        <f t="shared" si="196"/>
        <v>52.650000000000006</v>
      </c>
      <c r="U1265" s="17">
        <f t="shared" si="197"/>
        <v>54.25</v>
      </c>
      <c r="V1265" s="16">
        <f t="shared" si="198"/>
        <v>53.983333333333327</v>
      </c>
      <c r="W1265" s="16">
        <f t="shared" si="199"/>
        <v>54.05</v>
      </c>
    </row>
    <row r="1266" spans="1:23" ht="13.5" x14ac:dyDescent="0.25">
      <c r="A1266" s="3">
        <v>43853</v>
      </c>
      <c r="B1266" s="2">
        <v>4.7436999999999996</v>
      </c>
      <c r="C1266" s="2">
        <v>56.52006832069182</v>
      </c>
      <c r="D1266" s="2">
        <v>1.7345476105915303E-2</v>
      </c>
      <c r="E1266" s="2">
        <v>-1.2386460167547686E-2</v>
      </c>
      <c r="F1266" s="2">
        <v>4.7057599999999997</v>
      </c>
      <c r="G1266" s="2">
        <v>4.6513699999999991</v>
      </c>
      <c r="H1266" s="2">
        <v>4.6984949999999994</v>
      </c>
      <c r="I1266" s="2">
        <v>4.7089279999999993</v>
      </c>
      <c r="J1266" s="13">
        <v>4.718201000000005</v>
      </c>
      <c r="K1266" s="13" t="s">
        <v>51</v>
      </c>
      <c r="L1266" s="13" t="s">
        <v>48</v>
      </c>
      <c r="M1266" s="13" t="s">
        <v>52</v>
      </c>
      <c r="N1266" s="16">
        <f t="shared" si="190"/>
        <v>50</v>
      </c>
      <c r="O1266" s="16">
        <f t="shared" si="191"/>
        <v>100</v>
      </c>
      <c r="P1266" s="16">
        <f t="shared" si="192"/>
        <v>0</v>
      </c>
      <c r="Q1266" s="16">
        <f t="shared" si="193"/>
        <v>67</v>
      </c>
      <c r="R1266" s="17">
        <f t="shared" si="194"/>
        <v>62.55</v>
      </c>
      <c r="S1266" s="17">
        <f t="shared" si="195"/>
        <v>46.75</v>
      </c>
      <c r="T1266" s="17">
        <f t="shared" si="196"/>
        <v>52.650000000000006</v>
      </c>
      <c r="U1266" s="17">
        <f t="shared" si="197"/>
        <v>54.25</v>
      </c>
      <c r="V1266" s="16">
        <f t="shared" si="198"/>
        <v>53.983333333333327</v>
      </c>
      <c r="W1266" s="16">
        <f t="shared" si="199"/>
        <v>54.05</v>
      </c>
    </row>
    <row r="1267" spans="1:23" ht="13.5" x14ac:dyDescent="0.25">
      <c r="A1267" s="3">
        <v>43854</v>
      </c>
      <c r="B1267" s="2">
        <v>4.7436999999999996</v>
      </c>
      <c r="C1267" s="2">
        <v>56.52006832069182</v>
      </c>
      <c r="D1267" s="2">
        <v>-1.0250654957154381E-2</v>
      </c>
      <c r="E1267" s="2">
        <v>-1.4631602118908706E-2</v>
      </c>
      <c r="F1267" s="2">
        <v>4.7310600000000003</v>
      </c>
      <c r="G1267" s="2">
        <v>4.6703399999999986</v>
      </c>
      <c r="H1267" s="2">
        <v>4.6984949999999994</v>
      </c>
      <c r="I1267" s="2">
        <v>4.7075359999999993</v>
      </c>
      <c r="J1267" s="13">
        <v>4.7182890000000048</v>
      </c>
      <c r="K1267" s="13" t="s">
        <v>51</v>
      </c>
      <c r="L1267" s="13" t="s">
        <v>48</v>
      </c>
      <c r="M1267" s="13" t="s">
        <v>52</v>
      </c>
      <c r="N1267" s="16">
        <f t="shared" si="190"/>
        <v>50</v>
      </c>
      <c r="O1267" s="16">
        <f t="shared" si="191"/>
        <v>100</v>
      </c>
      <c r="P1267" s="16">
        <f t="shared" si="192"/>
        <v>0</v>
      </c>
      <c r="Q1267" s="16">
        <f t="shared" si="193"/>
        <v>67</v>
      </c>
      <c r="R1267" s="17">
        <f t="shared" si="194"/>
        <v>62.55</v>
      </c>
      <c r="S1267" s="17">
        <f t="shared" si="195"/>
        <v>46.75</v>
      </c>
      <c r="T1267" s="17">
        <f t="shared" si="196"/>
        <v>52.650000000000006</v>
      </c>
      <c r="U1267" s="17">
        <f t="shared" si="197"/>
        <v>54.25</v>
      </c>
      <c r="V1267" s="16">
        <f t="shared" si="198"/>
        <v>53.983333333333327</v>
      </c>
      <c r="W1267" s="16">
        <f t="shared" si="199"/>
        <v>54.05</v>
      </c>
    </row>
    <row r="1268" spans="1:23" ht="13.5" x14ac:dyDescent="0.25">
      <c r="A1268" s="3">
        <v>43857</v>
      </c>
      <c r="B1268" s="2">
        <v>4.7436999999999996</v>
      </c>
      <c r="C1268" s="2">
        <v>56.52006832069182</v>
      </c>
      <c r="D1268" s="2">
        <v>-2.5162715989962336E-2</v>
      </c>
      <c r="E1268" s="2">
        <v>-1.5466797537792341E-2</v>
      </c>
      <c r="F1268" s="2">
        <v>4.7436999999999996</v>
      </c>
      <c r="G1268" s="2">
        <v>4.6836199999999995</v>
      </c>
      <c r="H1268" s="2">
        <v>4.6978600000000004</v>
      </c>
      <c r="I1268" s="2">
        <v>4.7060179999999994</v>
      </c>
      <c r="J1268" s="13">
        <v>4.717826000000005</v>
      </c>
      <c r="K1268" s="13" t="s">
        <v>51</v>
      </c>
      <c r="L1268" s="13" t="s">
        <v>50</v>
      </c>
      <c r="M1268" s="13" t="s">
        <v>52</v>
      </c>
      <c r="N1268" s="16">
        <f t="shared" si="190"/>
        <v>50</v>
      </c>
      <c r="O1268" s="16">
        <f t="shared" si="191"/>
        <v>100</v>
      </c>
      <c r="P1268" s="16">
        <f t="shared" si="192"/>
        <v>0</v>
      </c>
      <c r="Q1268" s="16">
        <f t="shared" si="193"/>
        <v>100</v>
      </c>
      <c r="R1268" s="17">
        <f t="shared" si="194"/>
        <v>67.5</v>
      </c>
      <c r="S1268" s="17">
        <f t="shared" si="195"/>
        <v>55</v>
      </c>
      <c r="T1268" s="17">
        <f t="shared" si="196"/>
        <v>67.5</v>
      </c>
      <c r="U1268" s="17">
        <f t="shared" si="197"/>
        <v>62.5</v>
      </c>
      <c r="V1268" s="16">
        <f t="shared" si="198"/>
        <v>63.333333333333336</v>
      </c>
      <c r="W1268" s="16">
        <f t="shared" si="199"/>
        <v>63.125</v>
      </c>
    </row>
    <row r="1269" spans="1:23" ht="13.5" x14ac:dyDescent="0.25">
      <c r="A1269" s="3">
        <v>43858</v>
      </c>
      <c r="B1269" s="2">
        <v>4.7436999999999996</v>
      </c>
      <c r="C1269" s="2">
        <v>56.52006832069182</v>
      </c>
      <c r="D1269" s="2">
        <v>-4.1964898098401981E-2</v>
      </c>
      <c r="E1269" s="2">
        <v>-1.5323960845898998E-2</v>
      </c>
      <c r="F1269" s="2">
        <v>4.7436999999999996</v>
      </c>
      <c r="G1269" s="2">
        <v>4.6994299999999987</v>
      </c>
      <c r="H1269" s="2">
        <v>4.6946950000000012</v>
      </c>
      <c r="I1269" s="2">
        <v>4.7044999999999986</v>
      </c>
      <c r="J1269" s="13">
        <v>4.7173630000000042</v>
      </c>
      <c r="K1269" s="13" t="s">
        <v>54</v>
      </c>
      <c r="L1269" s="13" t="s">
        <v>54</v>
      </c>
      <c r="M1269" s="13" t="s">
        <v>54</v>
      </c>
      <c r="N1269" s="16">
        <f t="shared" si="190"/>
        <v>50</v>
      </c>
      <c r="O1269" s="16">
        <f t="shared" si="191"/>
        <v>100</v>
      </c>
      <c r="P1269" s="16">
        <f t="shared" si="192"/>
        <v>0</v>
      </c>
      <c r="Q1269" s="16">
        <f t="shared" si="193"/>
        <v>33</v>
      </c>
      <c r="R1269" s="17">
        <f t="shared" si="194"/>
        <v>57.45</v>
      </c>
      <c r="S1269" s="17">
        <f t="shared" si="195"/>
        <v>38.25</v>
      </c>
      <c r="T1269" s="17">
        <f t="shared" si="196"/>
        <v>37.35</v>
      </c>
      <c r="U1269" s="17">
        <f t="shared" si="197"/>
        <v>45.75</v>
      </c>
      <c r="V1269" s="16">
        <f t="shared" si="198"/>
        <v>44.35</v>
      </c>
      <c r="W1269" s="16">
        <f t="shared" si="199"/>
        <v>44.7</v>
      </c>
    </row>
    <row r="1270" spans="1:23" ht="13.5" x14ac:dyDescent="0.25">
      <c r="A1270" s="3">
        <v>43859</v>
      </c>
      <c r="B1270" s="2">
        <v>4.7690000000000001</v>
      </c>
      <c r="C1270" s="2">
        <v>59.663719478389432</v>
      </c>
      <c r="D1270" s="2">
        <v>-5.3465013447198118E-2</v>
      </c>
      <c r="E1270" s="2">
        <v>-1.5515032877889433E-2</v>
      </c>
      <c r="F1270" s="2">
        <v>4.7487599999999999</v>
      </c>
      <c r="G1270" s="2">
        <v>4.7146099999999986</v>
      </c>
      <c r="H1270" s="2">
        <v>4.6864700000000017</v>
      </c>
      <c r="I1270" s="2">
        <v>4.7034879999999992</v>
      </c>
      <c r="J1270" s="13">
        <v>4.7170875000000052</v>
      </c>
      <c r="K1270" s="13" t="s">
        <v>51</v>
      </c>
      <c r="L1270" s="13" t="s">
        <v>50</v>
      </c>
      <c r="M1270" s="13" t="s">
        <v>52</v>
      </c>
      <c r="N1270" s="16">
        <f t="shared" si="190"/>
        <v>50</v>
      </c>
      <c r="O1270" s="16">
        <f t="shared" si="191"/>
        <v>100</v>
      </c>
      <c r="P1270" s="16">
        <f t="shared" si="192"/>
        <v>0</v>
      </c>
      <c r="Q1270" s="16">
        <f t="shared" si="193"/>
        <v>100</v>
      </c>
      <c r="R1270" s="17">
        <f t="shared" si="194"/>
        <v>67.5</v>
      </c>
      <c r="S1270" s="17">
        <f t="shared" si="195"/>
        <v>55</v>
      </c>
      <c r="T1270" s="17">
        <f t="shared" si="196"/>
        <v>67.5</v>
      </c>
      <c r="U1270" s="17">
        <f t="shared" si="197"/>
        <v>62.5</v>
      </c>
      <c r="V1270" s="16">
        <f t="shared" si="198"/>
        <v>63.333333333333336</v>
      </c>
      <c r="W1270" s="16">
        <f t="shared" si="199"/>
        <v>63.125</v>
      </c>
    </row>
    <row r="1271" spans="1:23" ht="13.5" x14ac:dyDescent="0.25">
      <c r="A1271" s="3">
        <v>43860</v>
      </c>
      <c r="B1271" s="2">
        <v>4.7880000000000003</v>
      </c>
      <c r="C1271" s="2">
        <v>61.89204629444545</v>
      </c>
      <c r="D1271" s="2">
        <v>-6.5003109364947242E-2</v>
      </c>
      <c r="E1271" s="2">
        <v>-1.6006994276157524E-2</v>
      </c>
      <c r="F1271" s="2">
        <v>4.7576199999999993</v>
      </c>
      <c r="G1271" s="2">
        <v>4.7316899999999986</v>
      </c>
      <c r="H1271" s="2">
        <v>4.6791950000000009</v>
      </c>
      <c r="I1271" s="2">
        <v>4.7028559999999997</v>
      </c>
      <c r="J1271" s="13">
        <v>4.7169070000000053</v>
      </c>
      <c r="K1271" s="13" t="s">
        <v>51</v>
      </c>
      <c r="L1271" s="13" t="s">
        <v>50</v>
      </c>
      <c r="M1271" s="13" t="s">
        <v>52</v>
      </c>
      <c r="N1271" s="16">
        <f t="shared" si="190"/>
        <v>50</v>
      </c>
      <c r="O1271" s="16">
        <f t="shared" si="191"/>
        <v>100</v>
      </c>
      <c r="P1271" s="16">
        <f t="shared" si="192"/>
        <v>50</v>
      </c>
      <c r="Q1271" s="16">
        <f t="shared" si="193"/>
        <v>100</v>
      </c>
      <c r="R1271" s="17">
        <f t="shared" si="194"/>
        <v>75</v>
      </c>
      <c r="S1271" s="17">
        <f t="shared" si="195"/>
        <v>72.5</v>
      </c>
      <c r="T1271" s="17">
        <f t="shared" si="196"/>
        <v>80</v>
      </c>
      <c r="U1271" s="17">
        <f t="shared" si="197"/>
        <v>75</v>
      </c>
      <c r="V1271" s="16">
        <f t="shared" si="198"/>
        <v>75.833333333333329</v>
      </c>
      <c r="W1271" s="16">
        <f t="shared" si="199"/>
        <v>75.625</v>
      </c>
    </row>
    <row r="1272" spans="1:23" ht="13.5" x14ac:dyDescent="0.25">
      <c r="A1272" s="3">
        <v>43861</v>
      </c>
      <c r="B1272" s="2">
        <v>4.8070000000000004</v>
      </c>
      <c r="C1272" s="2">
        <v>64.031905279431285</v>
      </c>
      <c r="D1272" s="2">
        <v>-7.6655998082672205E-2</v>
      </c>
      <c r="E1272" s="2">
        <v>-1.6267439934915674E-2</v>
      </c>
      <c r="F1272" s="2">
        <v>4.7702799999999996</v>
      </c>
      <c r="G1272" s="2">
        <v>4.7506699999999995</v>
      </c>
      <c r="H1272" s="2">
        <v>4.6801450000000004</v>
      </c>
      <c r="I1272" s="2">
        <v>4.704121999999999</v>
      </c>
      <c r="J1272" s="13">
        <v>4.7168215000000053</v>
      </c>
      <c r="K1272" s="13" t="s">
        <v>51</v>
      </c>
      <c r="L1272" s="13" t="s">
        <v>50</v>
      </c>
      <c r="M1272" s="13" t="s">
        <v>52</v>
      </c>
      <c r="N1272" s="16">
        <f t="shared" si="190"/>
        <v>50</v>
      </c>
      <c r="O1272" s="16">
        <f t="shared" si="191"/>
        <v>100</v>
      </c>
      <c r="P1272" s="16">
        <f t="shared" si="192"/>
        <v>50</v>
      </c>
      <c r="Q1272" s="16">
        <f t="shared" si="193"/>
        <v>100</v>
      </c>
      <c r="R1272" s="17">
        <f t="shared" si="194"/>
        <v>75</v>
      </c>
      <c r="S1272" s="17">
        <f t="shared" si="195"/>
        <v>72.5</v>
      </c>
      <c r="T1272" s="17">
        <f t="shared" si="196"/>
        <v>80</v>
      </c>
      <c r="U1272" s="17">
        <f t="shared" si="197"/>
        <v>75</v>
      </c>
      <c r="V1272" s="16">
        <f t="shared" si="198"/>
        <v>75.833333333333329</v>
      </c>
      <c r="W1272" s="16">
        <f t="shared" si="199"/>
        <v>75.625</v>
      </c>
    </row>
    <row r="1273" spans="1:23" ht="13.5" x14ac:dyDescent="0.25">
      <c r="A1273" s="3">
        <v>43864</v>
      </c>
      <c r="B1273" s="2">
        <v>4.8070000000000004</v>
      </c>
      <c r="C1273" s="2">
        <v>64.031905279431271</v>
      </c>
      <c r="D1273" s="2">
        <v>-7.7336682997326101E-2</v>
      </c>
      <c r="E1273" s="2">
        <v>-1.639290093623454E-2</v>
      </c>
      <c r="F1273" s="2">
        <v>4.7829400000000009</v>
      </c>
      <c r="G1273" s="2">
        <v>4.7633200000000002</v>
      </c>
      <c r="H1273" s="2">
        <v>4.6883700000000008</v>
      </c>
      <c r="I1273" s="2">
        <v>4.707157999999998</v>
      </c>
      <c r="J1273" s="13">
        <v>4.7167360000000063</v>
      </c>
      <c r="K1273" s="13" t="s">
        <v>51</v>
      </c>
      <c r="L1273" s="13" t="s">
        <v>50</v>
      </c>
      <c r="M1273" s="13" t="s">
        <v>52</v>
      </c>
      <c r="N1273" s="16">
        <f t="shared" si="190"/>
        <v>50</v>
      </c>
      <c r="O1273" s="16">
        <f t="shared" si="191"/>
        <v>100</v>
      </c>
      <c r="P1273" s="16">
        <f t="shared" si="192"/>
        <v>50</v>
      </c>
      <c r="Q1273" s="16">
        <f t="shared" si="193"/>
        <v>100</v>
      </c>
      <c r="R1273" s="17">
        <f t="shared" si="194"/>
        <v>75</v>
      </c>
      <c r="S1273" s="17">
        <f t="shared" si="195"/>
        <v>72.5</v>
      </c>
      <c r="T1273" s="17">
        <f t="shared" si="196"/>
        <v>80</v>
      </c>
      <c r="U1273" s="17">
        <f t="shared" si="197"/>
        <v>75</v>
      </c>
      <c r="V1273" s="16">
        <f t="shared" si="198"/>
        <v>75.833333333333329</v>
      </c>
      <c r="W1273" s="16">
        <f t="shared" si="199"/>
        <v>75.625</v>
      </c>
    </row>
    <row r="1274" spans="1:23" ht="13.5" x14ac:dyDescent="0.25">
      <c r="A1274" s="3">
        <v>43865</v>
      </c>
      <c r="B1274" s="2">
        <v>4.8070000000000004</v>
      </c>
      <c r="C1274" s="2">
        <v>64.031905279431271</v>
      </c>
      <c r="D1274" s="2">
        <v>-6.8707171941887246E-2</v>
      </c>
      <c r="E1274" s="2">
        <v>-1.5955856445217326E-2</v>
      </c>
      <c r="F1274" s="2">
        <v>4.7956000000000003</v>
      </c>
      <c r="G1274" s="2">
        <v>4.7696500000000004</v>
      </c>
      <c r="H1274" s="2">
        <v>4.6978600000000004</v>
      </c>
      <c r="I1274" s="2">
        <v>4.7101939999999978</v>
      </c>
      <c r="J1274" s="13">
        <v>4.7166505000000054</v>
      </c>
      <c r="K1274" s="13" t="s">
        <v>51</v>
      </c>
      <c r="L1274" s="13" t="s">
        <v>50</v>
      </c>
      <c r="M1274" s="13" t="s">
        <v>52</v>
      </c>
      <c r="N1274" s="16">
        <f t="shared" si="190"/>
        <v>50</v>
      </c>
      <c r="O1274" s="16">
        <f t="shared" si="191"/>
        <v>100</v>
      </c>
      <c r="P1274" s="16">
        <f t="shared" si="192"/>
        <v>50</v>
      </c>
      <c r="Q1274" s="16">
        <f t="shared" si="193"/>
        <v>100</v>
      </c>
      <c r="R1274" s="17">
        <f t="shared" si="194"/>
        <v>75</v>
      </c>
      <c r="S1274" s="17">
        <f t="shared" si="195"/>
        <v>72.5</v>
      </c>
      <c r="T1274" s="17">
        <f t="shared" si="196"/>
        <v>80</v>
      </c>
      <c r="U1274" s="17">
        <f t="shared" si="197"/>
        <v>75</v>
      </c>
      <c r="V1274" s="16">
        <f t="shared" si="198"/>
        <v>75.833333333333329</v>
      </c>
      <c r="W1274" s="16">
        <f t="shared" si="199"/>
        <v>75.625</v>
      </c>
    </row>
    <row r="1275" spans="1:23" ht="13.5" x14ac:dyDescent="0.25">
      <c r="A1275" s="3">
        <v>43866</v>
      </c>
      <c r="B1275" s="2">
        <v>4.8070000000000004</v>
      </c>
      <c r="C1275" s="2">
        <v>64.031905279431271</v>
      </c>
      <c r="D1275" s="2">
        <v>-6.188453881364353E-2</v>
      </c>
      <c r="E1275" s="2">
        <v>-1.513751772389982E-2</v>
      </c>
      <c r="F1275" s="2">
        <v>4.8032000000000012</v>
      </c>
      <c r="G1275" s="2">
        <v>4.7759800000000006</v>
      </c>
      <c r="H1275" s="2">
        <v>4.7073499999999999</v>
      </c>
      <c r="I1275" s="2">
        <v>4.7131039999999977</v>
      </c>
      <c r="J1275" s="13">
        <v>4.7165650000000054</v>
      </c>
      <c r="K1275" s="13" t="s">
        <v>51</v>
      </c>
      <c r="L1275" s="13" t="s">
        <v>50</v>
      </c>
      <c r="M1275" s="13" t="s">
        <v>52</v>
      </c>
      <c r="N1275" s="16">
        <f t="shared" si="190"/>
        <v>50</v>
      </c>
      <c r="O1275" s="16">
        <f t="shared" si="191"/>
        <v>100</v>
      </c>
      <c r="P1275" s="16">
        <f t="shared" si="192"/>
        <v>50</v>
      </c>
      <c r="Q1275" s="16">
        <f t="shared" si="193"/>
        <v>100</v>
      </c>
      <c r="R1275" s="17">
        <f t="shared" si="194"/>
        <v>75</v>
      </c>
      <c r="S1275" s="17">
        <f t="shared" si="195"/>
        <v>72.5</v>
      </c>
      <c r="T1275" s="17">
        <f t="shared" si="196"/>
        <v>80</v>
      </c>
      <c r="U1275" s="17">
        <f t="shared" si="197"/>
        <v>75</v>
      </c>
      <c r="V1275" s="16">
        <f t="shared" si="198"/>
        <v>75.833333333333329</v>
      </c>
      <c r="W1275" s="16">
        <f t="shared" si="199"/>
        <v>75.625</v>
      </c>
    </row>
    <row r="1276" spans="1:23" ht="13.5" x14ac:dyDescent="0.25">
      <c r="A1276" s="3">
        <v>43867</v>
      </c>
      <c r="B1276" s="2">
        <v>4.8070000000000004</v>
      </c>
      <c r="C1276" s="2">
        <v>64.031905279431271</v>
      </c>
      <c r="D1276" s="2">
        <v>-5.6555301589935603E-2</v>
      </c>
      <c r="E1276" s="2">
        <v>-1.4172576973029739E-2</v>
      </c>
      <c r="F1276" s="2">
        <v>4.8070000000000004</v>
      </c>
      <c r="G1276" s="2">
        <v>4.7823100000000007</v>
      </c>
      <c r="H1276" s="2">
        <v>4.7168399999999995</v>
      </c>
      <c r="I1276" s="2">
        <v>4.7165199999999974</v>
      </c>
      <c r="J1276" s="13">
        <v>4.7164795000000064</v>
      </c>
      <c r="K1276" s="13" t="s">
        <v>51</v>
      </c>
      <c r="L1276" s="13" t="s">
        <v>50</v>
      </c>
      <c r="M1276" s="13" t="s">
        <v>52</v>
      </c>
      <c r="N1276" s="16">
        <f t="shared" si="190"/>
        <v>50</v>
      </c>
      <c r="O1276" s="16">
        <f t="shared" si="191"/>
        <v>100</v>
      </c>
      <c r="P1276" s="16">
        <f t="shared" si="192"/>
        <v>50</v>
      </c>
      <c r="Q1276" s="16">
        <f t="shared" si="193"/>
        <v>100</v>
      </c>
      <c r="R1276" s="17">
        <f t="shared" si="194"/>
        <v>75</v>
      </c>
      <c r="S1276" s="17">
        <f t="shared" si="195"/>
        <v>72.5</v>
      </c>
      <c r="T1276" s="17">
        <f t="shared" si="196"/>
        <v>80</v>
      </c>
      <c r="U1276" s="17">
        <f t="shared" si="197"/>
        <v>75</v>
      </c>
      <c r="V1276" s="16">
        <f t="shared" si="198"/>
        <v>75.833333333333329</v>
      </c>
      <c r="W1276" s="16">
        <f t="shared" si="199"/>
        <v>75.625</v>
      </c>
    </row>
    <row r="1277" spans="1:23" ht="13.5" x14ac:dyDescent="0.25">
      <c r="A1277" s="3">
        <v>43868</v>
      </c>
      <c r="B1277" s="2">
        <v>4.8385999999999996</v>
      </c>
      <c r="C1277" s="2">
        <v>68.317802230999149</v>
      </c>
      <c r="D1277" s="2">
        <v>-5.4797576681446358E-2</v>
      </c>
      <c r="E1277" s="2">
        <v>-1.313403052910001E-2</v>
      </c>
      <c r="F1277" s="2">
        <v>4.81332</v>
      </c>
      <c r="G1277" s="2">
        <v>4.7918000000000003</v>
      </c>
      <c r="H1277" s="2">
        <v>4.7310699999999999</v>
      </c>
      <c r="I1277" s="2">
        <v>4.7208219999999974</v>
      </c>
      <c r="J1277" s="13">
        <v>4.7165520000000063</v>
      </c>
      <c r="K1277" s="13" t="s">
        <v>51</v>
      </c>
      <c r="L1277" s="13" t="s">
        <v>50</v>
      </c>
      <c r="M1277" s="13" t="s">
        <v>52</v>
      </c>
      <c r="N1277" s="16">
        <f t="shared" si="190"/>
        <v>50</v>
      </c>
      <c r="O1277" s="16">
        <f t="shared" si="191"/>
        <v>100</v>
      </c>
      <c r="P1277" s="16">
        <f t="shared" si="192"/>
        <v>50</v>
      </c>
      <c r="Q1277" s="16">
        <f t="shared" si="193"/>
        <v>100</v>
      </c>
      <c r="R1277" s="17">
        <f t="shared" si="194"/>
        <v>75</v>
      </c>
      <c r="S1277" s="17">
        <f t="shared" si="195"/>
        <v>72.5</v>
      </c>
      <c r="T1277" s="17">
        <f t="shared" si="196"/>
        <v>80</v>
      </c>
      <c r="U1277" s="17">
        <f t="shared" si="197"/>
        <v>75</v>
      </c>
      <c r="V1277" s="16">
        <f t="shared" si="198"/>
        <v>75.833333333333329</v>
      </c>
      <c r="W1277" s="16">
        <f t="shared" si="199"/>
        <v>75.625</v>
      </c>
    </row>
    <row r="1278" spans="1:23" ht="13.5" x14ac:dyDescent="0.25">
      <c r="A1278" s="3">
        <v>43871</v>
      </c>
      <c r="B1278" s="2">
        <v>4.8701999999999996</v>
      </c>
      <c r="C1278" s="2">
        <v>71.92101847003012</v>
      </c>
      <c r="D1278" s="2">
        <v>-5.6218190195520101E-2</v>
      </c>
      <c r="E1278" s="2">
        <v>-1.2675566072839489E-2</v>
      </c>
      <c r="F1278" s="2">
        <v>4.8259600000000002</v>
      </c>
      <c r="G1278" s="2">
        <v>4.804450000000001</v>
      </c>
      <c r="H1278" s="2">
        <v>4.7440349999999993</v>
      </c>
      <c r="I1278" s="2">
        <v>4.7246159999999975</v>
      </c>
      <c r="J1278" s="13">
        <v>4.7167825000000061</v>
      </c>
      <c r="K1278" s="13" t="s">
        <v>51</v>
      </c>
      <c r="L1278" s="13" t="s">
        <v>50</v>
      </c>
      <c r="M1278" s="13" t="s">
        <v>52</v>
      </c>
      <c r="N1278" s="16">
        <f t="shared" si="190"/>
        <v>50</v>
      </c>
      <c r="O1278" s="16">
        <f t="shared" si="191"/>
        <v>100</v>
      </c>
      <c r="P1278" s="16">
        <f t="shared" si="192"/>
        <v>50</v>
      </c>
      <c r="Q1278" s="16">
        <f t="shared" si="193"/>
        <v>100</v>
      </c>
      <c r="R1278" s="17">
        <f t="shared" si="194"/>
        <v>75</v>
      </c>
      <c r="S1278" s="17">
        <f t="shared" si="195"/>
        <v>72.5</v>
      </c>
      <c r="T1278" s="17">
        <f t="shared" si="196"/>
        <v>80</v>
      </c>
      <c r="U1278" s="17">
        <f t="shared" si="197"/>
        <v>75</v>
      </c>
      <c r="V1278" s="16">
        <f t="shared" si="198"/>
        <v>75.833333333333329</v>
      </c>
      <c r="W1278" s="16">
        <f t="shared" si="199"/>
        <v>75.625</v>
      </c>
    </row>
    <row r="1279" spans="1:23" ht="13.5" x14ac:dyDescent="0.25">
      <c r="A1279" s="3">
        <v>43872</v>
      </c>
      <c r="B1279" s="2">
        <v>4.8639000000000001</v>
      </c>
      <c r="C1279" s="2">
        <v>70.206699108464647</v>
      </c>
      <c r="D1279" s="2">
        <v>-5.7665472120272732E-2</v>
      </c>
      <c r="E1279" s="2">
        <v>-1.2651954409810002E-2</v>
      </c>
      <c r="F1279" s="2">
        <v>4.8373400000000002</v>
      </c>
      <c r="G1279" s="2">
        <v>4.8164700000000007</v>
      </c>
      <c r="H1279" s="2">
        <v>4.7579499999999992</v>
      </c>
      <c r="I1279" s="2">
        <v>4.7282839999999968</v>
      </c>
      <c r="J1279" s="13">
        <v>4.717226500000006</v>
      </c>
      <c r="K1279" s="13" t="s">
        <v>51</v>
      </c>
      <c r="L1279" s="13" t="s">
        <v>50</v>
      </c>
      <c r="M1279" s="13" t="s">
        <v>52</v>
      </c>
      <c r="N1279" s="16">
        <f t="shared" si="190"/>
        <v>50</v>
      </c>
      <c r="O1279" s="16">
        <f t="shared" si="191"/>
        <v>100</v>
      </c>
      <c r="P1279" s="16">
        <f t="shared" si="192"/>
        <v>50</v>
      </c>
      <c r="Q1279" s="16">
        <f t="shared" si="193"/>
        <v>100</v>
      </c>
      <c r="R1279" s="17">
        <f t="shared" si="194"/>
        <v>75</v>
      </c>
      <c r="S1279" s="17">
        <f t="shared" si="195"/>
        <v>72.5</v>
      </c>
      <c r="T1279" s="17">
        <f t="shared" si="196"/>
        <v>80</v>
      </c>
      <c r="U1279" s="17">
        <f t="shared" si="197"/>
        <v>75</v>
      </c>
      <c r="V1279" s="16">
        <f t="shared" si="198"/>
        <v>75.833333333333329</v>
      </c>
      <c r="W1279" s="16">
        <f t="shared" si="199"/>
        <v>75.625</v>
      </c>
    </row>
    <row r="1280" spans="1:23" ht="13.5" x14ac:dyDescent="0.25">
      <c r="A1280" s="3">
        <v>43873</v>
      </c>
      <c r="B1280" s="2">
        <v>4.8701999999999996</v>
      </c>
      <c r="C1280" s="2">
        <v>70.952343381665983</v>
      </c>
      <c r="D1280" s="2">
        <v>-5.6086385626898938E-2</v>
      </c>
      <c r="E1280" s="2">
        <v>-1.0894042192885114E-2</v>
      </c>
      <c r="F1280" s="2">
        <v>4.8499800000000004</v>
      </c>
      <c r="G1280" s="2">
        <v>4.8265900000000004</v>
      </c>
      <c r="H1280" s="2">
        <v>4.7706</v>
      </c>
      <c r="I1280" s="2">
        <v>4.7328379999999974</v>
      </c>
      <c r="J1280" s="13">
        <v>4.7174570000000049</v>
      </c>
      <c r="K1280" s="13" t="s">
        <v>51</v>
      </c>
      <c r="L1280" s="13" t="s">
        <v>50</v>
      </c>
      <c r="M1280" s="13" t="s">
        <v>52</v>
      </c>
      <c r="N1280" s="16">
        <f t="shared" si="190"/>
        <v>50</v>
      </c>
      <c r="O1280" s="16">
        <f t="shared" si="191"/>
        <v>100</v>
      </c>
      <c r="P1280" s="16">
        <f t="shared" si="192"/>
        <v>50</v>
      </c>
      <c r="Q1280" s="16">
        <f t="shared" si="193"/>
        <v>100</v>
      </c>
      <c r="R1280" s="17">
        <f t="shared" si="194"/>
        <v>75</v>
      </c>
      <c r="S1280" s="17">
        <f t="shared" si="195"/>
        <v>72.5</v>
      </c>
      <c r="T1280" s="17">
        <f t="shared" si="196"/>
        <v>80</v>
      </c>
      <c r="U1280" s="17">
        <f t="shared" si="197"/>
        <v>75</v>
      </c>
      <c r="V1280" s="16">
        <f t="shared" si="198"/>
        <v>75.833333333333329</v>
      </c>
      <c r="W1280" s="16">
        <f t="shared" si="199"/>
        <v>75.625</v>
      </c>
    </row>
    <row r="1281" spans="1:23" ht="13.5" x14ac:dyDescent="0.25">
      <c r="A1281" s="3">
        <v>43874</v>
      </c>
      <c r="B1281" s="2">
        <v>4.8701999999999996</v>
      </c>
      <c r="C1281" s="2">
        <v>70.952343381665983</v>
      </c>
      <c r="D1281" s="2">
        <v>-5.2440247939760987E-2</v>
      </c>
      <c r="E1281" s="2">
        <v>-8.4358571246216235E-3</v>
      </c>
      <c r="F1281" s="2">
        <v>4.8626200000000006</v>
      </c>
      <c r="G1281" s="2">
        <v>4.8348099999999992</v>
      </c>
      <c r="H1281" s="2">
        <v>4.7832499999999998</v>
      </c>
      <c r="I1281" s="2">
        <v>4.7371379999999981</v>
      </c>
      <c r="J1281" s="13">
        <v>4.7176875000000047</v>
      </c>
      <c r="K1281" s="13" t="s">
        <v>51</v>
      </c>
      <c r="L1281" s="13" t="s">
        <v>50</v>
      </c>
      <c r="M1281" s="13" t="s">
        <v>52</v>
      </c>
      <c r="N1281" s="16">
        <f t="shared" si="190"/>
        <v>50</v>
      </c>
      <c r="O1281" s="16">
        <f t="shared" si="191"/>
        <v>100</v>
      </c>
      <c r="P1281" s="16">
        <f t="shared" si="192"/>
        <v>50</v>
      </c>
      <c r="Q1281" s="16">
        <f t="shared" si="193"/>
        <v>100</v>
      </c>
      <c r="R1281" s="17">
        <f t="shared" si="194"/>
        <v>75</v>
      </c>
      <c r="S1281" s="17">
        <f t="shared" si="195"/>
        <v>72.5</v>
      </c>
      <c r="T1281" s="17">
        <f t="shared" si="196"/>
        <v>80</v>
      </c>
      <c r="U1281" s="17">
        <f t="shared" si="197"/>
        <v>75</v>
      </c>
      <c r="V1281" s="16">
        <f t="shared" si="198"/>
        <v>75.833333333333329</v>
      </c>
      <c r="W1281" s="16">
        <f t="shared" si="199"/>
        <v>75.625</v>
      </c>
    </row>
    <row r="1282" spans="1:23" ht="13.5" x14ac:dyDescent="0.25">
      <c r="A1282" s="3">
        <v>43875</v>
      </c>
      <c r="B1282" s="2">
        <v>4.8701999999999996</v>
      </c>
      <c r="C1282" s="2">
        <v>70.952343381665983</v>
      </c>
      <c r="D1282" s="2">
        <v>-4.6999652909214262E-2</v>
      </c>
      <c r="E1282" s="2">
        <v>-6.660811350551599E-3</v>
      </c>
      <c r="F1282" s="2">
        <v>4.8689400000000003</v>
      </c>
      <c r="G1282" s="2">
        <v>4.8411299999999988</v>
      </c>
      <c r="H1282" s="2">
        <v>4.7958999999999996</v>
      </c>
      <c r="I1282" s="2">
        <v>4.7414379999999987</v>
      </c>
      <c r="J1282" s="13">
        <v>4.7181630000000041</v>
      </c>
      <c r="K1282" s="13" t="s">
        <v>51</v>
      </c>
      <c r="L1282" s="13" t="s">
        <v>50</v>
      </c>
      <c r="M1282" s="13" t="s">
        <v>52</v>
      </c>
      <c r="N1282" s="16">
        <f t="shared" ref="N1282:N1345" si="200">IF(D1282&lt;30,50, IF(D1282&gt;70, 0, 25))</f>
        <v>50</v>
      </c>
      <c r="O1282" s="16">
        <f t="shared" ref="O1282:O1345" si="201">IF(F1282-E1282&gt;0.02, 100, IF(F1282-E1282&lt;0,0,45))</f>
        <v>100</v>
      </c>
      <c r="P1282" s="16">
        <f t="shared" ref="P1282:P1345" si="202">IF(G1282-J1282&gt;10,100,IF(G1282-J1282&gt;5,75, IF(G1282-J1282&gt;0,50,0)))</f>
        <v>50</v>
      </c>
      <c r="Q1282" s="16">
        <f t="shared" ref="Q1282:Q1345" si="203">IF(M1282="confirmed bullish", 34, IF(M1282="bullish divergence",17, 0))+IF(K1282="bullish",33,IF(K1282="bearish",0,16.5))+IF(L1282="strong",33,IF(L1282="weak",0,16.5))</f>
        <v>100</v>
      </c>
      <c r="R1282" s="17">
        <f t="shared" si="194"/>
        <v>75</v>
      </c>
      <c r="S1282" s="17">
        <f t="shared" si="195"/>
        <v>72.5</v>
      </c>
      <c r="T1282" s="17">
        <f t="shared" si="196"/>
        <v>80</v>
      </c>
      <c r="U1282" s="17">
        <f t="shared" si="197"/>
        <v>75</v>
      </c>
      <c r="V1282" s="16">
        <f t="shared" si="198"/>
        <v>75.833333333333329</v>
      </c>
      <c r="W1282" s="16">
        <f t="shared" si="199"/>
        <v>75.625</v>
      </c>
    </row>
    <row r="1283" spans="1:23" ht="13.5" x14ac:dyDescent="0.25">
      <c r="A1283" s="3">
        <v>43878</v>
      </c>
      <c r="B1283" s="2">
        <v>4.8701999999999996</v>
      </c>
      <c r="C1283" s="2">
        <v>70.952343381665983</v>
      </c>
      <c r="D1283" s="2">
        <v>-4.2921697795148539E-2</v>
      </c>
      <c r="E1283" s="2">
        <v>-5.4526682485186405E-3</v>
      </c>
      <c r="F1283" s="2">
        <v>4.8689400000000003</v>
      </c>
      <c r="G1283" s="2">
        <v>4.8474499999999994</v>
      </c>
      <c r="H1283" s="2">
        <v>4.8053849999999994</v>
      </c>
      <c r="I1283" s="2">
        <v>4.745105999999998</v>
      </c>
      <c r="J1283" s="13">
        <v>4.7186385000000035</v>
      </c>
      <c r="K1283" s="13" t="s">
        <v>51</v>
      </c>
      <c r="L1283" s="13" t="s">
        <v>50</v>
      </c>
      <c r="M1283" s="13" t="s">
        <v>54</v>
      </c>
      <c r="N1283" s="16">
        <f t="shared" si="200"/>
        <v>50</v>
      </c>
      <c r="O1283" s="16">
        <f t="shared" si="201"/>
        <v>100</v>
      </c>
      <c r="P1283" s="16">
        <f t="shared" si="202"/>
        <v>50</v>
      </c>
      <c r="Q1283" s="16">
        <f t="shared" si="203"/>
        <v>66</v>
      </c>
      <c r="R1283" s="17">
        <f t="shared" ref="R1283:R1346" si="204">0.35*N1283+O1283*0.35+P1283*0.15+Q1283*0.15</f>
        <v>69.900000000000006</v>
      </c>
      <c r="S1283" s="17">
        <f t="shared" ref="S1283:S1346" si="205">N1283*0.2+O1283*0.2+P1283*0.35+Q1283*0.25</f>
        <v>64</v>
      </c>
      <c r="T1283" s="17">
        <f t="shared" ref="T1283:T1346" si="206">N1283*0.15+O1283*0.15+P1283*0.25+Q1283*0.45</f>
        <v>64.7</v>
      </c>
      <c r="U1283" s="17">
        <f t="shared" ref="U1283:U1346" si="207">0.25*SUM(N1283:Q1283)</f>
        <v>66.5</v>
      </c>
      <c r="V1283" s="16">
        <f t="shared" ref="V1283:V1346" si="208">SUM(R1283:T1283)/3</f>
        <v>66.2</v>
      </c>
      <c r="W1283" s="16">
        <f t="shared" ref="W1283:W1346" si="209">SUM(R1283:U1283)/4</f>
        <v>66.275000000000006</v>
      </c>
    </row>
    <row r="1284" spans="1:23" ht="13.5" x14ac:dyDescent="0.25">
      <c r="A1284" s="3">
        <v>43879</v>
      </c>
      <c r="B1284" s="2">
        <v>4.8701999999999996</v>
      </c>
      <c r="C1284" s="2">
        <v>70.952343381665983</v>
      </c>
      <c r="D1284" s="2">
        <v>-3.9957810480195199E-2</v>
      </c>
      <c r="E1284" s="2">
        <v>-4.3541157058210244E-3</v>
      </c>
      <c r="F1284" s="2">
        <v>4.8701999999999996</v>
      </c>
      <c r="G1284" s="2">
        <v>4.853769999999999</v>
      </c>
      <c r="H1284" s="2">
        <v>4.8117099999999997</v>
      </c>
      <c r="I1284" s="2">
        <v>4.7467499999999987</v>
      </c>
      <c r="J1284" s="13">
        <v>4.719114000000002</v>
      </c>
      <c r="K1284" s="13" t="s">
        <v>51</v>
      </c>
      <c r="L1284" s="13" t="s">
        <v>50</v>
      </c>
      <c r="M1284" s="13" t="s">
        <v>52</v>
      </c>
      <c r="N1284" s="16">
        <f t="shared" si="200"/>
        <v>50</v>
      </c>
      <c r="O1284" s="16">
        <f t="shared" si="201"/>
        <v>100</v>
      </c>
      <c r="P1284" s="16">
        <f t="shared" si="202"/>
        <v>50</v>
      </c>
      <c r="Q1284" s="16">
        <f t="shared" si="203"/>
        <v>100</v>
      </c>
      <c r="R1284" s="17">
        <f t="shared" si="204"/>
        <v>75</v>
      </c>
      <c r="S1284" s="17">
        <f t="shared" si="205"/>
        <v>72.5</v>
      </c>
      <c r="T1284" s="17">
        <f t="shared" si="206"/>
        <v>80</v>
      </c>
      <c r="U1284" s="17">
        <f t="shared" si="207"/>
        <v>75</v>
      </c>
      <c r="V1284" s="16">
        <f t="shared" si="208"/>
        <v>75.833333333333329</v>
      </c>
      <c r="W1284" s="16">
        <f t="shared" si="209"/>
        <v>75.625</v>
      </c>
    </row>
    <row r="1285" spans="1:23" ht="13.5" x14ac:dyDescent="0.25">
      <c r="A1285" s="3">
        <v>43880</v>
      </c>
      <c r="B1285" s="2">
        <v>4.8955000000000002</v>
      </c>
      <c r="C1285" s="2">
        <v>74.643821162669241</v>
      </c>
      <c r="D1285" s="2">
        <v>-3.9774618874687917E-2</v>
      </c>
      <c r="E1285" s="2">
        <v>-2.9994947792908616E-3</v>
      </c>
      <c r="F1285" s="2">
        <v>4.8752599999999999</v>
      </c>
      <c r="G1285" s="2">
        <v>4.8626199999999988</v>
      </c>
      <c r="H1285" s="2">
        <v>4.8192999999999993</v>
      </c>
      <c r="I1285" s="2">
        <v>4.7488999999999981</v>
      </c>
      <c r="J1285" s="13">
        <v>4.7197160000000018</v>
      </c>
      <c r="K1285" s="13" t="s">
        <v>51</v>
      </c>
      <c r="L1285" s="13" t="s">
        <v>50</v>
      </c>
      <c r="M1285" s="13" t="s">
        <v>52</v>
      </c>
      <c r="N1285" s="16">
        <f t="shared" si="200"/>
        <v>50</v>
      </c>
      <c r="O1285" s="16">
        <f t="shared" si="201"/>
        <v>100</v>
      </c>
      <c r="P1285" s="16">
        <f t="shared" si="202"/>
        <v>50</v>
      </c>
      <c r="Q1285" s="16">
        <f t="shared" si="203"/>
        <v>100</v>
      </c>
      <c r="R1285" s="17">
        <f t="shared" si="204"/>
        <v>75</v>
      </c>
      <c r="S1285" s="17">
        <f t="shared" si="205"/>
        <v>72.5</v>
      </c>
      <c r="T1285" s="17">
        <f t="shared" si="206"/>
        <v>80</v>
      </c>
      <c r="U1285" s="17">
        <f t="shared" si="207"/>
        <v>75</v>
      </c>
      <c r="V1285" s="16">
        <f t="shared" si="208"/>
        <v>75.833333333333329</v>
      </c>
      <c r="W1285" s="16">
        <f t="shared" si="209"/>
        <v>75.625</v>
      </c>
    </row>
    <row r="1286" spans="1:23" ht="13.5" x14ac:dyDescent="0.25">
      <c r="A1286" s="3">
        <v>43881</v>
      </c>
      <c r="B1286" s="2">
        <v>4.8955000000000002</v>
      </c>
      <c r="C1286" s="2">
        <v>74.643821162669241</v>
      </c>
      <c r="D1286" s="2">
        <v>-4.0186367686616542E-2</v>
      </c>
      <c r="E1286" s="2">
        <v>-2.01179802592756E-3</v>
      </c>
      <c r="F1286" s="2">
        <v>4.8803199999999993</v>
      </c>
      <c r="G1286" s="2">
        <v>4.8714699999999995</v>
      </c>
      <c r="H1286" s="2">
        <v>4.8268899999999997</v>
      </c>
      <c r="I1286" s="2">
        <v>4.7510499999999993</v>
      </c>
      <c r="J1286" s="13">
        <v>4.7203180000000025</v>
      </c>
      <c r="K1286" s="13" t="s">
        <v>51</v>
      </c>
      <c r="L1286" s="13" t="s">
        <v>50</v>
      </c>
      <c r="M1286" s="13" t="s">
        <v>52</v>
      </c>
      <c r="N1286" s="16">
        <f t="shared" si="200"/>
        <v>50</v>
      </c>
      <c r="O1286" s="16">
        <f t="shared" si="201"/>
        <v>100</v>
      </c>
      <c r="P1286" s="16">
        <f t="shared" si="202"/>
        <v>50</v>
      </c>
      <c r="Q1286" s="16">
        <f t="shared" si="203"/>
        <v>100</v>
      </c>
      <c r="R1286" s="17">
        <f t="shared" si="204"/>
        <v>75</v>
      </c>
      <c r="S1286" s="17">
        <f t="shared" si="205"/>
        <v>72.5</v>
      </c>
      <c r="T1286" s="17">
        <f t="shared" si="206"/>
        <v>80</v>
      </c>
      <c r="U1286" s="17">
        <f t="shared" si="207"/>
        <v>75</v>
      </c>
      <c r="V1286" s="16">
        <f t="shared" si="208"/>
        <v>75.833333333333329</v>
      </c>
      <c r="W1286" s="16">
        <f t="shared" si="209"/>
        <v>75.625</v>
      </c>
    </row>
    <row r="1287" spans="1:23" ht="13.5" x14ac:dyDescent="0.25">
      <c r="A1287" s="3">
        <v>43882</v>
      </c>
      <c r="B1287" s="2">
        <v>4.9017999999999997</v>
      </c>
      <c r="C1287" s="2">
        <v>75.541474846190283</v>
      </c>
      <c r="D1287" s="2">
        <v>-3.6664673819191584E-2</v>
      </c>
      <c r="E1287" s="2">
        <v>-1.286002981788858E-3</v>
      </c>
      <c r="F1287" s="2">
        <v>4.8866399999999999</v>
      </c>
      <c r="G1287" s="2">
        <v>4.8777899999999992</v>
      </c>
      <c r="H1287" s="2">
        <v>4.8347949999999988</v>
      </c>
      <c r="I1287" s="2">
        <v>4.7548439999999985</v>
      </c>
      <c r="J1287" s="13">
        <v>4.7204760000000014</v>
      </c>
      <c r="K1287" s="13" t="s">
        <v>51</v>
      </c>
      <c r="L1287" s="13" t="s">
        <v>50</v>
      </c>
      <c r="M1287" s="13" t="s">
        <v>52</v>
      </c>
      <c r="N1287" s="16">
        <f t="shared" si="200"/>
        <v>50</v>
      </c>
      <c r="O1287" s="16">
        <f t="shared" si="201"/>
        <v>100</v>
      </c>
      <c r="P1287" s="16">
        <f t="shared" si="202"/>
        <v>50</v>
      </c>
      <c r="Q1287" s="16">
        <f t="shared" si="203"/>
        <v>100</v>
      </c>
      <c r="R1287" s="17">
        <f t="shared" si="204"/>
        <v>75</v>
      </c>
      <c r="S1287" s="17">
        <f t="shared" si="205"/>
        <v>72.5</v>
      </c>
      <c r="T1287" s="17">
        <f t="shared" si="206"/>
        <v>80</v>
      </c>
      <c r="U1287" s="17">
        <f t="shared" si="207"/>
        <v>75</v>
      </c>
      <c r="V1287" s="16">
        <f t="shared" si="208"/>
        <v>75.833333333333329</v>
      </c>
      <c r="W1287" s="16">
        <f t="shared" si="209"/>
        <v>75.625</v>
      </c>
    </row>
    <row r="1288" spans="1:23" ht="13.5" x14ac:dyDescent="0.25">
      <c r="A1288" s="3">
        <v>43885</v>
      </c>
      <c r="B1288" s="2">
        <v>4.9017999999999997</v>
      </c>
      <c r="C1288" s="2">
        <v>75.541474846190283</v>
      </c>
      <c r="D1288" s="2">
        <v>-2.9346370375264108E-2</v>
      </c>
      <c r="E1288" s="2">
        <v>7.7329947090083772E-5</v>
      </c>
      <c r="F1288" s="2">
        <v>4.8929599999999995</v>
      </c>
      <c r="G1288" s="2">
        <v>4.8809500000000003</v>
      </c>
      <c r="H1288" s="2">
        <v>4.8426999999999989</v>
      </c>
      <c r="I1288" s="2">
        <v>4.7585119999999996</v>
      </c>
      <c r="J1288" s="13">
        <v>4.7206340000000013</v>
      </c>
      <c r="K1288" s="13" t="s">
        <v>51</v>
      </c>
      <c r="L1288" s="13" t="s">
        <v>50</v>
      </c>
      <c r="M1288" s="13" t="s">
        <v>52</v>
      </c>
      <c r="N1288" s="16">
        <f t="shared" si="200"/>
        <v>50</v>
      </c>
      <c r="O1288" s="16">
        <f t="shared" si="201"/>
        <v>100</v>
      </c>
      <c r="P1288" s="16">
        <f t="shared" si="202"/>
        <v>50</v>
      </c>
      <c r="Q1288" s="16">
        <f t="shared" si="203"/>
        <v>100</v>
      </c>
      <c r="R1288" s="17">
        <f t="shared" si="204"/>
        <v>75</v>
      </c>
      <c r="S1288" s="17">
        <f t="shared" si="205"/>
        <v>72.5</v>
      </c>
      <c r="T1288" s="17">
        <f t="shared" si="206"/>
        <v>80</v>
      </c>
      <c r="U1288" s="17">
        <f t="shared" si="207"/>
        <v>75</v>
      </c>
      <c r="V1288" s="16">
        <f t="shared" si="208"/>
        <v>75.833333333333329</v>
      </c>
      <c r="W1288" s="16">
        <f t="shared" si="209"/>
        <v>75.625</v>
      </c>
    </row>
    <row r="1289" spans="1:23" ht="13.5" x14ac:dyDescent="0.25">
      <c r="A1289" s="3">
        <v>43886</v>
      </c>
      <c r="B1289" s="2">
        <v>4.9017999999999997</v>
      </c>
      <c r="C1289" s="2">
        <v>75.541474846190283</v>
      </c>
      <c r="D1289" s="2">
        <v>-2.4607570008936541E-2</v>
      </c>
      <c r="E1289" s="2">
        <v>1.8447402115639522E-3</v>
      </c>
      <c r="F1289" s="2">
        <v>4.8992800000000001</v>
      </c>
      <c r="G1289" s="2">
        <v>4.8847399999999999</v>
      </c>
      <c r="H1289" s="2">
        <v>4.8506049999999989</v>
      </c>
      <c r="I1289" s="2">
        <v>4.7623060000000006</v>
      </c>
      <c r="J1289" s="13">
        <v>4.721108000000001</v>
      </c>
      <c r="K1289" s="13" t="s">
        <v>51</v>
      </c>
      <c r="L1289" s="13" t="s">
        <v>50</v>
      </c>
      <c r="M1289" s="13" t="s">
        <v>52</v>
      </c>
      <c r="N1289" s="16">
        <f t="shared" si="200"/>
        <v>50</v>
      </c>
      <c r="O1289" s="16">
        <f t="shared" si="201"/>
        <v>100</v>
      </c>
      <c r="P1289" s="16">
        <f t="shared" si="202"/>
        <v>50</v>
      </c>
      <c r="Q1289" s="16">
        <f t="shared" si="203"/>
        <v>100</v>
      </c>
      <c r="R1289" s="17">
        <f t="shared" si="204"/>
        <v>75</v>
      </c>
      <c r="S1289" s="17">
        <f t="shared" si="205"/>
        <v>72.5</v>
      </c>
      <c r="T1289" s="17">
        <f t="shared" si="206"/>
        <v>80</v>
      </c>
      <c r="U1289" s="17">
        <f t="shared" si="207"/>
        <v>75</v>
      </c>
      <c r="V1289" s="16">
        <f t="shared" si="208"/>
        <v>75.833333333333329</v>
      </c>
      <c r="W1289" s="16">
        <f t="shared" si="209"/>
        <v>75.625</v>
      </c>
    </row>
    <row r="1290" spans="1:23" ht="13.5" x14ac:dyDescent="0.25">
      <c r="A1290" s="3">
        <v>43887</v>
      </c>
      <c r="B1290" s="2">
        <v>4.9017999999999997</v>
      </c>
      <c r="C1290" s="2">
        <v>75.541474846190283</v>
      </c>
      <c r="D1290" s="2">
        <v>-2.0077084593620675E-2</v>
      </c>
      <c r="E1290" s="2">
        <v>3.8446885751697809E-3</v>
      </c>
      <c r="F1290" s="2">
        <v>4.9005399999999995</v>
      </c>
      <c r="G1290" s="2">
        <v>4.8879000000000001</v>
      </c>
      <c r="H1290" s="2">
        <v>4.857244999999998</v>
      </c>
      <c r="I1290" s="2">
        <v>4.7661000000000016</v>
      </c>
      <c r="J1290" s="13">
        <v>4.7215190000000007</v>
      </c>
      <c r="K1290" s="13" t="s">
        <v>51</v>
      </c>
      <c r="L1290" s="13" t="s">
        <v>50</v>
      </c>
      <c r="M1290" s="13" t="s">
        <v>52</v>
      </c>
      <c r="N1290" s="16">
        <f t="shared" si="200"/>
        <v>50</v>
      </c>
      <c r="O1290" s="16">
        <f t="shared" si="201"/>
        <v>100</v>
      </c>
      <c r="P1290" s="16">
        <f t="shared" si="202"/>
        <v>50</v>
      </c>
      <c r="Q1290" s="16">
        <f t="shared" si="203"/>
        <v>100</v>
      </c>
      <c r="R1290" s="17">
        <f t="shared" si="204"/>
        <v>75</v>
      </c>
      <c r="S1290" s="17">
        <f t="shared" si="205"/>
        <v>72.5</v>
      </c>
      <c r="T1290" s="17">
        <f t="shared" si="206"/>
        <v>80</v>
      </c>
      <c r="U1290" s="17">
        <f t="shared" si="207"/>
        <v>75</v>
      </c>
      <c r="V1290" s="16">
        <f t="shared" si="208"/>
        <v>75.833333333333329</v>
      </c>
      <c r="W1290" s="16">
        <f t="shared" si="209"/>
        <v>75.625</v>
      </c>
    </row>
    <row r="1291" spans="1:23" ht="13.5" x14ac:dyDescent="0.25">
      <c r="A1291" s="3">
        <v>43888</v>
      </c>
      <c r="B1291" s="2">
        <v>4.9145000000000003</v>
      </c>
      <c r="C1291" s="2">
        <v>77.683627958408181</v>
      </c>
      <c r="D1291" s="2">
        <v>-1.7599614999356916E-2</v>
      </c>
      <c r="E1291" s="2">
        <v>7.6648180813926516E-3</v>
      </c>
      <c r="F1291" s="2">
        <v>4.9043399999999995</v>
      </c>
      <c r="G1291" s="2">
        <v>4.8923299999999994</v>
      </c>
      <c r="H1291" s="2">
        <v>4.8635699999999984</v>
      </c>
      <c r="I1291" s="2">
        <v>4.7705280000000014</v>
      </c>
      <c r="J1291" s="13">
        <v>4.7220249999999995</v>
      </c>
      <c r="K1291" s="13" t="s">
        <v>51</v>
      </c>
      <c r="L1291" s="13" t="s">
        <v>50</v>
      </c>
      <c r="M1291" s="13" t="s">
        <v>52</v>
      </c>
      <c r="N1291" s="16">
        <f t="shared" si="200"/>
        <v>50</v>
      </c>
      <c r="O1291" s="16">
        <f t="shared" si="201"/>
        <v>100</v>
      </c>
      <c r="P1291" s="16">
        <f t="shared" si="202"/>
        <v>50</v>
      </c>
      <c r="Q1291" s="16">
        <f t="shared" si="203"/>
        <v>100</v>
      </c>
      <c r="R1291" s="17">
        <f t="shared" si="204"/>
        <v>75</v>
      </c>
      <c r="S1291" s="17">
        <f t="shared" si="205"/>
        <v>72.5</v>
      </c>
      <c r="T1291" s="17">
        <f t="shared" si="206"/>
        <v>80</v>
      </c>
      <c r="U1291" s="17">
        <f t="shared" si="207"/>
        <v>75</v>
      </c>
      <c r="V1291" s="16">
        <f t="shared" si="208"/>
        <v>75.833333333333329</v>
      </c>
      <c r="W1291" s="16">
        <f t="shared" si="209"/>
        <v>75.625</v>
      </c>
    </row>
    <row r="1292" spans="1:23" ht="13.5" x14ac:dyDescent="0.25">
      <c r="A1292" s="3">
        <v>43889</v>
      </c>
      <c r="B1292" s="2">
        <v>4.9145000000000003</v>
      </c>
      <c r="C1292" s="2">
        <v>77.683627958408181</v>
      </c>
      <c r="D1292" s="2">
        <v>-1.5962855459699554E-2</v>
      </c>
      <c r="E1292" s="2">
        <v>1.1791664436607369E-2</v>
      </c>
      <c r="F1292" s="2">
        <v>4.9068800000000001</v>
      </c>
      <c r="G1292" s="2">
        <v>4.8967600000000004</v>
      </c>
      <c r="H1292" s="2">
        <v>4.8689449999999983</v>
      </c>
      <c r="I1292" s="2">
        <v>4.7748300000000015</v>
      </c>
      <c r="J1292" s="13">
        <v>4.7225624999999996</v>
      </c>
      <c r="K1292" s="13" t="s">
        <v>51</v>
      </c>
      <c r="L1292" s="13" t="s">
        <v>50</v>
      </c>
      <c r="M1292" s="13" t="s">
        <v>52</v>
      </c>
      <c r="N1292" s="16">
        <f t="shared" si="200"/>
        <v>50</v>
      </c>
      <c r="O1292" s="16">
        <f t="shared" si="201"/>
        <v>100</v>
      </c>
      <c r="P1292" s="16">
        <f t="shared" si="202"/>
        <v>50</v>
      </c>
      <c r="Q1292" s="16">
        <f t="shared" si="203"/>
        <v>100</v>
      </c>
      <c r="R1292" s="17">
        <f t="shared" si="204"/>
        <v>75</v>
      </c>
      <c r="S1292" s="17">
        <f t="shared" si="205"/>
        <v>72.5</v>
      </c>
      <c r="T1292" s="17">
        <f t="shared" si="206"/>
        <v>80</v>
      </c>
      <c r="U1292" s="17">
        <f t="shared" si="207"/>
        <v>75</v>
      </c>
      <c r="V1292" s="16">
        <f t="shared" si="208"/>
        <v>75.833333333333329</v>
      </c>
      <c r="W1292" s="16">
        <f t="shared" si="209"/>
        <v>75.625</v>
      </c>
    </row>
    <row r="1293" spans="1:23" ht="13.5" x14ac:dyDescent="0.25">
      <c r="A1293" s="3">
        <v>43892</v>
      </c>
      <c r="B1293" s="2">
        <v>4.9335000000000004</v>
      </c>
      <c r="C1293" s="2">
        <v>80.627536664674423</v>
      </c>
      <c r="D1293" s="2">
        <v>-1.6410831826522809E-2</v>
      </c>
      <c r="E1293" s="2">
        <v>1.6894893704337634E-2</v>
      </c>
      <c r="F1293" s="2">
        <v>4.9132199999999999</v>
      </c>
      <c r="G1293" s="2">
        <v>4.9030900000000006</v>
      </c>
      <c r="H1293" s="2">
        <v>4.8752699999999987</v>
      </c>
      <c r="I1293" s="2">
        <v>4.7795120000000013</v>
      </c>
      <c r="J1293" s="13">
        <v>4.7233534999999991</v>
      </c>
      <c r="K1293" s="13" t="s">
        <v>51</v>
      </c>
      <c r="L1293" s="13" t="s">
        <v>50</v>
      </c>
      <c r="M1293" s="13" t="s">
        <v>52</v>
      </c>
      <c r="N1293" s="16">
        <f t="shared" si="200"/>
        <v>50</v>
      </c>
      <c r="O1293" s="16">
        <f t="shared" si="201"/>
        <v>100</v>
      </c>
      <c r="P1293" s="16">
        <f t="shared" si="202"/>
        <v>50</v>
      </c>
      <c r="Q1293" s="16">
        <f t="shared" si="203"/>
        <v>100</v>
      </c>
      <c r="R1293" s="17">
        <f t="shared" si="204"/>
        <v>75</v>
      </c>
      <c r="S1293" s="17">
        <f t="shared" si="205"/>
        <v>72.5</v>
      </c>
      <c r="T1293" s="17">
        <f t="shared" si="206"/>
        <v>80</v>
      </c>
      <c r="U1293" s="17">
        <f t="shared" si="207"/>
        <v>75</v>
      </c>
      <c r="V1293" s="16">
        <f t="shared" si="208"/>
        <v>75.833333333333329</v>
      </c>
      <c r="W1293" s="16">
        <f t="shared" si="209"/>
        <v>75.625</v>
      </c>
    </row>
    <row r="1294" spans="1:23" ht="13.5" x14ac:dyDescent="0.25">
      <c r="A1294" s="3">
        <v>43893</v>
      </c>
      <c r="B1294" s="2">
        <v>4.9145000000000003</v>
      </c>
      <c r="C1294" s="2">
        <v>70.598061555844922</v>
      </c>
      <c r="D1294" s="2">
        <v>-1.5888752548946172E-2</v>
      </c>
      <c r="E1294" s="2">
        <v>1.9009259459998713E-2</v>
      </c>
      <c r="F1294" s="2">
        <v>4.9157600000000006</v>
      </c>
      <c r="G1294" s="2">
        <v>4.9075200000000008</v>
      </c>
      <c r="H1294" s="2">
        <v>4.8806449999999995</v>
      </c>
      <c r="I1294" s="2">
        <v>4.7838140000000013</v>
      </c>
      <c r="J1294" s="13">
        <v>4.7240494999999996</v>
      </c>
      <c r="K1294" s="13" t="s">
        <v>51</v>
      </c>
      <c r="L1294" s="13" t="s">
        <v>50</v>
      </c>
      <c r="M1294" s="13" t="s">
        <v>52</v>
      </c>
      <c r="N1294" s="16">
        <f t="shared" si="200"/>
        <v>50</v>
      </c>
      <c r="O1294" s="16">
        <f t="shared" si="201"/>
        <v>100</v>
      </c>
      <c r="P1294" s="16">
        <f t="shared" si="202"/>
        <v>50</v>
      </c>
      <c r="Q1294" s="16">
        <f t="shared" si="203"/>
        <v>100</v>
      </c>
      <c r="R1294" s="17">
        <f t="shared" si="204"/>
        <v>75</v>
      </c>
      <c r="S1294" s="17">
        <f t="shared" si="205"/>
        <v>72.5</v>
      </c>
      <c r="T1294" s="17">
        <f t="shared" si="206"/>
        <v>80</v>
      </c>
      <c r="U1294" s="17">
        <f t="shared" si="207"/>
        <v>75</v>
      </c>
      <c r="V1294" s="16">
        <f t="shared" si="208"/>
        <v>75.833333333333329</v>
      </c>
      <c r="W1294" s="16">
        <f t="shared" si="209"/>
        <v>75.625</v>
      </c>
    </row>
    <row r="1295" spans="1:23" ht="13.5" x14ac:dyDescent="0.25">
      <c r="A1295" s="3">
        <v>43894</v>
      </c>
      <c r="B1295" s="2">
        <v>4.9145000000000003</v>
      </c>
      <c r="C1295" s="2">
        <v>70.598061555844922</v>
      </c>
      <c r="D1295" s="2">
        <v>-1.1911183285329585E-2</v>
      </c>
      <c r="E1295" s="2">
        <v>1.9226241426122975E-2</v>
      </c>
      <c r="F1295" s="2">
        <v>4.9183000000000003</v>
      </c>
      <c r="G1295" s="2">
        <v>4.9094199999999999</v>
      </c>
      <c r="H1295" s="2">
        <v>4.8860200000000003</v>
      </c>
      <c r="I1295" s="2">
        <v>4.7881160000000014</v>
      </c>
      <c r="J1295" s="13">
        <v>4.7247454999999992</v>
      </c>
      <c r="K1295" s="13" t="s">
        <v>51</v>
      </c>
      <c r="L1295" s="13" t="s">
        <v>50</v>
      </c>
      <c r="M1295" s="13" t="s">
        <v>52</v>
      </c>
      <c r="N1295" s="16">
        <f t="shared" si="200"/>
        <v>50</v>
      </c>
      <c r="O1295" s="16">
        <f t="shared" si="201"/>
        <v>100</v>
      </c>
      <c r="P1295" s="16">
        <f t="shared" si="202"/>
        <v>50</v>
      </c>
      <c r="Q1295" s="16">
        <f t="shared" si="203"/>
        <v>100</v>
      </c>
      <c r="R1295" s="17">
        <f t="shared" si="204"/>
        <v>75</v>
      </c>
      <c r="S1295" s="17">
        <f t="shared" si="205"/>
        <v>72.5</v>
      </c>
      <c r="T1295" s="17">
        <f t="shared" si="206"/>
        <v>80</v>
      </c>
      <c r="U1295" s="17">
        <f t="shared" si="207"/>
        <v>75</v>
      </c>
      <c r="V1295" s="16">
        <f t="shared" si="208"/>
        <v>75.833333333333329</v>
      </c>
      <c r="W1295" s="16">
        <f t="shared" si="209"/>
        <v>75.625</v>
      </c>
    </row>
    <row r="1296" spans="1:23" ht="13.5" x14ac:dyDescent="0.25">
      <c r="A1296" s="3">
        <v>43895</v>
      </c>
      <c r="B1296" s="2">
        <v>4.9081999999999999</v>
      </c>
      <c r="C1296" s="2">
        <v>67.375132392429776</v>
      </c>
      <c r="D1296" s="2">
        <v>-8.4089716595867614E-3</v>
      </c>
      <c r="E1296" s="2">
        <v>1.8982032808157114E-2</v>
      </c>
      <c r="F1296" s="2">
        <v>4.9170400000000001</v>
      </c>
      <c r="G1296" s="2">
        <v>4.9106900000000007</v>
      </c>
      <c r="H1296" s="2">
        <v>4.8910800000000005</v>
      </c>
      <c r="I1296" s="2">
        <v>4.7922920000000024</v>
      </c>
      <c r="J1296" s="13">
        <v>4.7254414999999987</v>
      </c>
      <c r="K1296" s="13" t="s">
        <v>55</v>
      </c>
      <c r="L1296" s="13" t="s">
        <v>48</v>
      </c>
      <c r="M1296" s="13" t="s">
        <v>47</v>
      </c>
      <c r="N1296" s="16">
        <f t="shared" si="200"/>
        <v>50</v>
      </c>
      <c r="O1296" s="16">
        <f t="shared" si="201"/>
        <v>100</v>
      </c>
      <c r="P1296" s="16">
        <f t="shared" si="202"/>
        <v>50</v>
      </c>
      <c r="Q1296" s="16">
        <f t="shared" si="203"/>
        <v>0</v>
      </c>
      <c r="R1296" s="17">
        <f t="shared" si="204"/>
        <v>60</v>
      </c>
      <c r="S1296" s="17">
        <f t="shared" si="205"/>
        <v>47.5</v>
      </c>
      <c r="T1296" s="17">
        <f t="shared" si="206"/>
        <v>35</v>
      </c>
      <c r="U1296" s="17">
        <f t="shared" si="207"/>
        <v>50</v>
      </c>
      <c r="V1296" s="16">
        <f t="shared" si="208"/>
        <v>47.5</v>
      </c>
      <c r="W1296" s="16">
        <f t="shared" si="209"/>
        <v>48.125</v>
      </c>
    </row>
    <row r="1297" spans="1:23" ht="13.5" x14ac:dyDescent="0.25">
      <c r="A1297" s="3">
        <v>43896</v>
      </c>
      <c r="B1297" s="2">
        <v>4.8575999999999997</v>
      </c>
      <c r="C1297" s="2">
        <v>48.302134607923925</v>
      </c>
      <c r="D1297" s="2">
        <v>-9.9659535269935873E-4</v>
      </c>
      <c r="E1297" s="2">
        <v>1.882912300450526E-2</v>
      </c>
      <c r="F1297" s="2">
        <v>4.9056600000000001</v>
      </c>
      <c r="G1297" s="2">
        <v>4.906270000000001</v>
      </c>
      <c r="H1297" s="2">
        <v>4.8920300000000001</v>
      </c>
      <c r="I1297" s="2">
        <v>4.794570000000002</v>
      </c>
      <c r="J1297" s="13">
        <v>4.7260109999999989</v>
      </c>
      <c r="K1297" s="13" t="s">
        <v>55</v>
      </c>
      <c r="L1297" s="13" t="s">
        <v>48</v>
      </c>
      <c r="M1297" s="13" t="s">
        <v>47</v>
      </c>
      <c r="N1297" s="16">
        <f t="shared" si="200"/>
        <v>50</v>
      </c>
      <c r="O1297" s="16">
        <f t="shared" si="201"/>
        <v>100</v>
      </c>
      <c r="P1297" s="16">
        <f t="shared" si="202"/>
        <v>50</v>
      </c>
      <c r="Q1297" s="16">
        <f t="shared" si="203"/>
        <v>0</v>
      </c>
      <c r="R1297" s="17">
        <f t="shared" si="204"/>
        <v>60</v>
      </c>
      <c r="S1297" s="17">
        <f t="shared" si="205"/>
        <v>47.5</v>
      </c>
      <c r="T1297" s="17">
        <f t="shared" si="206"/>
        <v>35</v>
      </c>
      <c r="U1297" s="17">
        <f t="shared" si="207"/>
        <v>50</v>
      </c>
      <c r="V1297" s="16">
        <f t="shared" si="208"/>
        <v>47.5</v>
      </c>
      <c r="W1297" s="16">
        <f t="shared" si="209"/>
        <v>48.125</v>
      </c>
    </row>
    <row r="1298" spans="1:23" ht="13.5" x14ac:dyDescent="0.25">
      <c r="A1298" s="3">
        <v>43899</v>
      </c>
      <c r="B1298" s="2">
        <v>4.8006000000000002</v>
      </c>
      <c r="C1298" s="2">
        <v>35.954545855839115</v>
      </c>
      <c r="D1298" s="2">
        <v>9.5481051196797395E-3</v>
      </c>
      <c r="E1298" s="2">
        <v>1.8774663289550398E-2</v>
      </c>
      <c r="F1298" s="2">
        <v>4.8790800000000001</v>
      </c>
      <c r="G1298" s="2">
        <v>4.8961500000000004</v>
      </c>
      <c r="H1298" s="2">
        <v>4.8885500000000004</v>
      </c>
      <c r="I1298" s="2">
        <v>4.795454000000003</v>
      </c>
      <c r="J1298" s="13">
        <v>4.7262954999999991</v>
      </c>
      <c r="K1298" s="13" t="s">
        <v>55</v>
      </c>
      <c r="L1298" s="13" t="s">
        <v>48</v>
      </c>
      <c r="M1298" s="13" t="s">
        <v>47</v>
      </c>
      <c r="N1298" s="16">
        <f t="shared" si="200"/>
        <v>50</v>
      </c>
      <c r="O1298" s="16">
        <f t="shared" si="201"/>
        <v>100</v>
      </c>
      <c r="P1298" s="16">
        <f t="shared" si="202"/>
        <v>50</v>
      </c>
      <c r="Q1298" s="16">
        <f t="shared" si="203"/>
        <v>0</v>
      </c>
      <c r="R1298" s="17">
        <f t="shared" si="204"/>
        <v>60</v>
      </c>
      <c r="S1298" s="17">
        <f t="shared" si="205"/>
        <v>47.5</v>
      </c>
      <c r="T1298" s="17">
        <f t="shared" si="206"/>
        <v>35</v>
      </c>
      <c r="U1298" s="17">
        <f t="shared" si="207"/>
        <v>50</v>
      </c>
      <c r="V1298" s="16">
        <f t="shared" si="208"/>
        <v>47.5</v>
      </c>
      <c r="W1298" s="16">
        <f t="shared" si="209"/>
        <v>48.125</v>
      </c>
    </row>
    <row r="1299" spans="1:23" ht="13.5" x14ac:dyDescent="0.25">
      <c r="A1299" s="3">
        <v>43900</v>
      </c>
      <c r="B1299" s="2">
        <v>4.8006000000000002</v>
      </c>
      <c r="C1299" s="2">
        <v>35.954545855839115</v>
      </c>
      <c r="D1299" s="2">
        <v>1.8854088622315857E-2</v>
      </c>
      <c r="E1299" s="2">
        <v>1.9114395448204872E-2</v>
      </c>
      <c r="F1299" s="2">
        <v>4.8563000000000001</v>
      </c>
      <c r="G1299" s="2">
        <v>4.8860299999999999</v>
      </c>
      <c r="H1299" s="2">
        <v>4.8853850000000012</v>
      </c>
      <c r="I1299" s="2">
        <v>4.7953260000000029</v>
      </c>
      <c r="J1299" s="13">
        <v>4.7265799999999993</v>
      </c>
      <c r="K1299" s="13" t="s">
        <v>55</v>
      </c>
      <c r="L1299" s="13" t="s">
        <v>48</v>
      </c>
      <c r="M1299" s="13" t="s">
        <v>47</v>
      </c>
      <c r="N1299" s="16">
        <f t="shared" si="200"/>
        <v>50</v>
      </c>
      <c r="O1299" s="16">
        <f t="shared" si="201"/>
        <v>100</v>
      </c>
      <c r="P1299" s="16">
        <f t="shared" si="202"/>
        <v>50</v>
      </c>
      <c r="Q1299" s="16">
        <f t="shared" si="203"/>
        <v>0</v>
      </c>
      <c r="R1299" s="17">
        <f t="shared" si="204"/>
        <v>60</v>
      </c>
      <c r="S1299" s="17">
        <f t="shared" si="205"/>
        <v>47.5</v>
      </c>
      <c r="T1299" s="17">
        <f t="shared" si="206"/>
        <v>35</v>
      </c>
      <c r="U1299" s="17">
        <f t="shared" si="207"/>
        <v>50</v>
      </c>
      <c r="V1299" s="16">
        <f t="shared" si="208"/>
        <v>47.5</v>
      </c>
      <c r="W1299" s="16">
        <f t="shared" si="209"/>
        <v>48.125</v>
      </c>
    </row>
    <row r="1300" spans="1:23" ht="13.5" x14ac:dyDescent="0.25">
      <c r="A1300" s="3">
        <v>43901</v>
      </c>
      <c r="B1300" s="2">
        <v>4.8070000000000004</v>
      </c>
      <c r="C1300" s="2">
        <v>38.017821051500718</v>
      </c>
      <c r="D1300" s="2">
        <v>2.6609442208457068E-2</v>
      </c>
      <c r="E1300" s="2">
        <v>1.9465237647076486E-2</v>
      </c>
      <c r="F1300" s="2">
        <v>4.8347999999999995</v>
      </c>
      <c r="G1300" s="2">
        <v>4.8765500000000008</v>
      </c>
      <c r="H1300" s="2">
        <v>4.8822250000000009</v>
      </c>
      <c r="I1300" s="2">
        <v>4.7927960000000027</v>
      </c>
      <c r="J1300" s="13">
        <v>4.7268964999999987</v>
      </c>
      <c r="K1300" s="13" t="s">
        <v>55</v>
      </c>
      <c r="L1300" s="13" t="s">
        <v>48</v>
      </c>
      <c r="M1300" s="13" t="s">
        <v>47</v>
      </c>
      <c r="N1300" s="16">
        <f t="shared" si="200"/>
        <v>50</v>
      </c>
      <c r="O1300" s="16">
        <f t="shared" si="201"/>
        <v>100</v>
      </c>
      <c r="P1300" s="16">
        <f t="shared" si="202"/>
        <v>50</v>
      </c>
      <c r="Q1300" s="16">
        <f t="shared" si="203"/>
        <v>0</v>
      </c>
      <c r="R1300" s="17">
        <f t="shared" si="204"/>
        <v>60</v>
      </c>
      <c r="S1300" s="17">
        <f t="shared" si="205"/>
        <v>47.5</v>
      </c>
      <c r="T1300" s="17">
        <f t="shared" si="206"/>
        <v>35</v>
      </c>
      <c r="U1300" s="17">
        <f t="shared" si="207"/>
        <v>50</v>
      </c>
      <c r="V1300" s="16">
        <f t="shared" si="208"/>
        <v>47.5</v>
      </c>
      <c r="W1300" s="16">
        <f t="shared" si="209"/>
        <v>48.125</v>
      </c>
    </row>
    <row r="1301" spans="1:23" ht="13.5" x14ac:dyDescent="0.25">
      <c r="A1301" s="3">
        <v>43902</v>
      </c>
      <c r="B1301" s="2">
        <v>4.8070000000000004</v>
      </c>
      <c r="C1301" s="2">
        <v>38.017821051500718</v>
      </c>
      <c r="D1301" s="2">
        <v>3.5416520463030565E-2</v>
      </c>
      <c r="E1301" s="2">
        <v>1.8382736604554639E-2</v>
      </c>
      <c r="F1301" s="2">
        <v>4.8145600000000002</v>
      </c>
      <c r="G1301" s="2">
        <v>4.865800000000001</v>
      </c>
      <c r="H1301" s="2">
        <v>4.8790650000000007</v>
      </c>
      <c r="I1301" s="2">
        <v>4.7902660000000017</v>
      </c>
      <c r="J1301" s="13">
        <v>4.7272129999999981</v>
      </c>
      <c r="K1301" s="13" t="s">
        <v>55</v>
      </c>
      <c r="L1301" s="13" t="s">
        <v>48</v>
      </c>
      <c r="M1301" s="13" t="s">
        <v>47</v>
      </c>
      <c r="N1301" s="16">
        <f t="shared" si="200"/>
        <v>50</v>
      </c>
      <c r="O1301" s="16">
        <f t="shared" si="201"/>
        <v>100</v>
      </c>
      <c r="P1301" s="16">
        <f t="shared" si="202"/>
        <v>50</v>
      </c>
      <c r="Q1301" s="16">
        <f t="shared" si="203"/>
        <v>0</v>
      </c>
      <c r="R1301" s="17">
        <f t="shared" si="204"/>
        <v>60</v>
      </c>
      <c r="S1301" s="17">
        <f t="shared" si="205"/>
        <v>47.5</v>
      </c>
      <c r="T1301" s="17">
        <f t="shared" si="206"/>
        <v>35</v>
      </c>
      <c r="U1301" s="17">
        <f t="shared" si="207"/>
        <v>50</v>
      </c>
      <c r="V1301" s="16">
        <f t="shared" si="208"/>
        <v>47.5</v>
      </c>
      <c r="W1301" s="16">
        <f t="shared" si="209"/>
        <v>48.125</v>
      </c>
    </row>
    <row r="1302" spans="1:23" ht="13.5" x14ac:dyDescent="0.25">
      <c r="A1302" s="3">
        <v>43903</v>
      </c>
      <c r="B1302" s="2">
        <v>4.7816999999999998</v>
      </c>
      <c r="C1302" s="2">
        <v>33.125242296076124</v>
      </c>
      <c r="D1302" s="2">
        <v>4.5012191227007392E-2</v>
      </c>
      <c r="E1302" s="2">
        <v>1.7870367518705743E-2</v>
      </c>
      <c r="F1302" s="2">
        <v>4.7993800000000011</v>
      </c>
      <c r="G1302" s="2">
        <v>4.8525200000000002</v>
      </c>
      <c r="H1302" s="2">
        <v>4.8746400000000012</v>
      </c>
      <c r="I1302" s="2">
        <v>4.7901400000000018</v>
      </c>
      <c r="J1302" s="13">
        <v>4.727402999999998</v>
      </c>
      <c r="K1302" s="13" t="s">
        <v>55</v>
      </c>
      <c r="L1302" s="13" t="s">
        <v>48</v>
      </c>
      <c r="M1302" s="13" t="s">
        <v>47</v>
      </c>
      <c r="N1302" s="16">
        <f t="shared" si="200"/>
        <v>50</v>
      </c>
      <c r="O1302" s="16">
        <f t="shared" si="201"/>
        <v>100</v>
      </c>
      <c r="P1302" s="16">
        <f t="shared" si="202"/>
        <v>50</v>
      </c>
      <c r="Q1302" s="16">
        <f t="shared" si="203"/>
        <v>0</v>
      </c>
      <c r="R1302" s="17">
        <f t="shared" si="204"/>
        <v>60</v>
      </c>
      <c r="S1302" s="17">
        <f t="shared" si="205"/>
        <v>47.5</v>
      </c>
      <c r="T1302" s="17">
        <f t="shared" si="206"/>
        <v>35</v>
      </c>
      <c r="U1302" s="17">
        <f t="shared" si="207"/>
        <v>50</v>
      </c>
      <c r="V1302" s="16">
        <f t="shared" si="208"/>
        <v>47.5</v>
      </c>
      <c r="W1302" s="16">
        <f t="shared" si="209"/>
        <v>48.125</v>
      </c>
    </row>
    <row r="1303" spans="1:23" ht="13.5" x14ac:dyDescent="0.25">
      <c r="A1303" s="3">
        <v>43906</v>
      </c>
      <c r="B1303" s="2">
        <v>4.6425000000000001</v>
      </c>
      <c r="C1303" s="2">
        <v>18.794198747999701</v>
      </c>
      <c r="D1303" s="2">
        <v>6.6764785800184967E-2</v>
      </c>
      <c r="E1303" s="2">
        <v>1.6027628995913014E-2</v>
      </c>
      <c r="F1303" s="2">
        <v>4.76776</v>
      </c>
      <c r="G1303" s="2">
        <v>4.8234200000000005</v>
      </c>
      <c r="H1303" s="2">
        <v>4.8632550000000005</v>
      </c>
      <c r="I1303" s="2">
        <v>4.7901400000000018</v>
      </c>
      <c r="J1303" s="13">
        <v>4.7268969999999984</v>
      </c>
      <c r="K1303" s="13" t="s">
        <v>55</v>
      </c>
      <c r="L1303" s="13" t="s">
        <v>48</v>
      </c>
      <c r="M1303" s="13" t="s">
        <v>47</v>
      </c>
      <c r="N1303" s="16">
        <f t="shared" si="200"/>
        <v>50</v>
      </c>
      <c r="O1303" s="16">
        <f t="shared" si="201"/>
        <v>100</v>
      </c>
      <c r="P1303" s="16">
        <f t="shared" si="202"/>
        <v>50</v>
      </c>
      <c r="Q1303" s="16">
        <f t="shared" si="203"/>
        <v>0</v>
      </c>
      <c r="R1303" s="17">
        <f t="shared" si="204"/>
        <v>60</v>
      </c>
      <c r="S1303" s="17">
        <f t="shared" si="205"/>
        <v>47.5</v>
      </c>
      <c r="T1303" s="17">
        <f t="shared" si="206"/>
        <v>35</v>
      </c>
      <c r="U1303" s="17">
        <f t="shared" si="207"/>
        <v>50</v>
      </c>
      <c r="V1303" s="16">
        <f t="shared" si="208"/>
        <v>47.5</v>
      </c>
      <c r="W1303" s="16">
        <f t="shared" si="209"/>
        <v>48.125</v>
      </c>
    </row>
    <row r="1304" spans="1:23" ht="13.5" x14ac:dyDescent="0.25">
      <c r="A1304" s="3">
        <v>43907</v>
      </c>
      <c r="B1304" s="2">
        <v>4.4781000000000004</v>
      </c>
      <c r="C1304" s="2">
        <v>12.123275063812017</v>
      </c>
      <c r="D1304" s="2">
        <v>9.5617504787146146E-2</v>
      </c>
      <c r="E1304" s="2">
        <v>1.5198004460285547E-2</v>
      </c>
      <c r="F1304" s="2">
        <v>4.7032600000000011</v>
      </c>
      <c r="G1304" s="2">
        <v>4.7797800000000006</v>
      </c>
      <c r="H1304" s="2">
        <v>4.8436500000000011</v>
      </c>
      <c r="I1304" s="2">
        <v>4.7873580000000011</v>
      </c>
      <c r="J1304" s="13">
        <v>4.7255689999999984</v>
      </c>
      <c r="K1304" s="13" t="s">
        <v>55</v>
      </c>
      <c r="L1304" s="13" t="s">
        <v>48</v>
      </c>
      <c r="M1304" s="13" t="s">
        <v>47</v>
      </c>
      <c r="N1304" s="16">
        <f t="shared" si="200"/>
        <v>50</v>
      </c>
      <c r="O1304" s="16">
        <f t="shared" si="201"/>
        <v>100</v>
      </c>
      <c r="P1304" s="16">
        <f t="shared" si="202"/>
        <v>50</v>
      </c>
      <c r="Q1304" s="16">
        <f t="shared" si="203"/>
        <v>0</v>
      </c>
      <c r="R1304" s="17">
        <f t="shared" si="204"/>
        <v>60</v>
      </c>
      <c r="S1304" s="17">
        <f t="shared" si="205"/>
        <v>47.5</v>
      </c>
      <c r="T1304" s="17">
        <f t="shared" si="206"/>
        <v>35</v>
      </c>
      <c r="U1304" s="17">
        <f t="shared" si="207"/>
        <v>50</v>
      </c>
      <c r="V1304" s="16">
        <f t="shared" si="208"/>
        <v>47.5</v>
      </c>
      <c r="W1304" s="16">
        <f t="shared" si="209"/>
        <v>48.125</v>
      </c>
    </row>
    <row r="1305" spans="1:23" ht="13.5" x14ac:dyDescent="0.25">
      <c r="A1305" s="3">
        <v>43908</v>
      </c>
      <c r="B1305" s="2">
        <v>4.5792999999999999</v>
      </c>
      <c r="C1305" s="2">
        <v>28.862150330705944</v>
      </c>
      <c r="D1305" s="2">
        <v>0.11461017630357251</v>
      </c>
      <c r="E1305" s="2">
        <v>1.3490863585808222E-2</v>
      </c>
      <c r="F1305" s="2">
        <v>4.6577199999999994</v>
      </c>
      <c r="G1305" s="2">
        <v>4.7462599999999995</v>
      </c>
      <c r="H1305" s="2">
        <v>4.8278400000000001</v>
      </c>
      <c r="I1305" s="2">
        <v>4.7866000000000017</v>
      </c>
      <c r="J1305" s="13">
        <v>4.724746999999998</v>
      </c>
      <c r="K1305" s="13" t="s">
        <v>55</v>
      </c>
      <c r="L1305" s="13" t="s">
        <v>48</v>
      </c>
      <c r="M1305" s="13" t="s">
        <v>47</v>
      </c>
      <c r="N1305" s="16">
        <f t="shared" si="200"/>
        <v>50</v>
      </c>
      <c r="O1305" s="16">
        <f t="shared" si="201"/>
        <v>100</v>
      </c>
      <c r="P1305" s="16">
        <f t="shared" si="202"/>
        <v>50</v>
      </c>
      <c r="Q1305" s="16">
        <f t="shared" si="203"/>
        <v>0</v>
      </c>
      <c r="R1305" s="17">
        <f t="shared" si="204"/>
        <v>60</v>
      </c>
      <c r="S1305" s="17">
        <f t="shared" si="205"/>
        <v>47.5</v>
      </c>
      <c r="T1305" s="17">
        <f t="shared" si="206"/>
        <v>35</v>
      </c>
      <c r="U1305" s="17">
        <f t="shared" si="207"/>
        <v>50</v>
      </c>
      <c r="V1305" s="16">
        <f t="shared" si="208"/>
        <v>47.5</v>
      </c>
      <c r="W1305" s="16">
        <f t="shared" si="209"/>
        <v>48.125</v>
      </c>
    </row>
    <row r="1306" spans="1:23" ht="13.5" x14ac:dyDescent="0.25">
      <c r="A1306" s="3">
        <v>43909</v>
      </c>
      <c r="B1306" s="2">
        <v>4.4527999999999999</v>
      </c>
      <c r="C1306" s="2">
        <v>22.971789121146216</v>
      </c>
      <c r="D1306" s="2">
        <v>0.14040545824603079</v>
      </c>
      <c r="E1306" s="2">
        <v>1.3042426718951125E-2</v>
      </c>
      <c r="F1306" s="2">
        <v>4.5868799999999998</v>
      </c>
      <c r="G1306" s="2">
        <v>4.7007199999999996</v>
      </c>
      <c r="H1306" s="2">
        <v>4.8057050000000006</v>
      </c>
      <c r="I1306" s="2">
        <v>4.7833120000000005</v>
      </c>
      <c r="J1306" s="13">
        <v>4.7232924999999986</v>
      </c>
      <c r="K1306" s="13" t="s">
        <v>55</v>
      </c>
      <c r="L1306" s="13" t="s">
        <v>48</v>
      </c>
      <c r="M1306" s="13" t="s">
        <v>47</v>
      </c>
      <c r="N1306" s="16">
        <f t="shared" si="200"/>
        <v>50</v>
      </c>
      <c r="O1306" s="16">
        <f t="shared" si="201"/>
        <v>100</v>
      </c>
      <c r="P1306" s="16">
        <f t="shared" si="202"/>
        <v>0</v>
      </c>
      <c r="Q1306" s="16">
        <f t="shared" si="203"/>
        <v>0</v>
      </c>
      <c r="R1306" s="17">
        <f t="shared" si="204"/>
        <v>52.5</v>
      </c>
      <c r="S1306" s="17">
        <f t="shared" si="205"/>
        <v>30</v>
      </c>
      <c r="T1306" s="17">
        <f t="shared" si="206"/>
        <v>22.5</v>
      </c>
      <c r="U1306" s="17">
        <f t="shared" si="207"/>
        <v>37.5</v>
      </c>
      <c r="V1306" s="16">
        <f t="shared" si="208"/>
        <v>35</v>
      </c>
      <c r="W1306" s="16">
        <f t="shared" si="209"/>
        <v>35.625</v>
      </c>
    </row>
    <row r="1307" spans="1:23" ht="13.5" x14ac:dyDescent="0.25">
      <c r="A1307" s="3">
        <v>43913</v>
      </c>
      <c r="B1307" s="2">
        <v>4.4337999999999997</v>
      </c>
      <c r="C1307" s="2">
        <v>22.237696595159278</v>
      </c>
      <c r="D1307" s="2">
        <v>0.15782791038617816</v>
      </c>
      <c r="E1307" s="2">
        <v>1.1885762440844569E-2</v>
      </c>
      <c r="F1307" s="2">
        <v>4.5173000000000005</v>
      </c>
      <c r="G1307" s="2">
        <v>4.658339999999999</v>
      </c>
      <c r="H1307" s="2">
        <v>4.7823050000000009</v>
      </c>
      <c r="I1307" s="2">
        <v>4.7809080000000002</v>
      </c>
      <c r="J1307" s="13">
        <v>4.7217429999999991</v>
      </c>
      <c r="K1307" s="13" t="s">
        <v>55</v>
      </c>
      <c r="L1307" s="13" t="s">
        <v>48</v>
      </c>
      <c r="M1307" s="13" t="s">
        <v>47</v>
      </c>
      <c r="N1307" s="16">
        <f t="shared" si="200"/>
        <v>50</v>
      </c>
      <c r="O1307" s="16">
        <f t="shared" si="201"/>
        <v>100</v>
      </c>
      <c r="P1307" s="16">
        <f t="shared" si="202"/>
        <v>0</v>
      </c>
      <c r="Q1307" s="16">
        <f t="shared" si="203"/>
        <v>0</v>
      </c>
      <c r="R1307" s="17">
        <f t="shared" si="204"/>
        <v>52.5</v>
      </c>
      <c r="S1307" s="17">
        <f t="shared" si="205"/>
        <v>30</v>
      </c>
      <c r="T1307" s="17">
        <f t="shared" si="206"/>
        <v>22.5</v>
      </c>
      <c r="U1307" s="17">
        <f t="shared" si="207"/>
        <v>37.5</v>
      </c>
      <c r="V1307" s="16">
        <f t="shared" si="208"/>
        <v>35</v>
      </c>
      <c r="W1307" s="16">
        <f t="shared" si="209"/>
        <v>35.625</v>
      </c>
    </row>
    <row r="1308" spans="1:23" ht="13.5" x14ac:dyDescent="0.25">
      <c r="A1308" s="3">
        <v>43914</v>
      </c>
      <c r="B1308" s="2">
        <v>4.5666000000000002</v>
      </c>
      <c r="C1308" s="2">
        <v>37.315702306137659</v>
      </c>
      <c r="D1308" s="2">
        <v>0.15590273288474155</v>
      </c>
      <c r="E1308" s="2">
        <v>1.1048995548178524E-2</v>
      </c>
      <c r="F1308" s="2">
        <v>4.5021200000000006</v>
      </c>
      <c r="G1308" s="2">
        <v>4.6349400000000003</v>
      </c>
      <c r="H1308" s="2">
        <v>4.7655450000000004</v>
      </c>
      <c r="I1308" s="2">
        <v>4.7800219999999998</v>
      </c>
      <c r="J1308" s="13">
        <v>4.7209204999999983</v>
      </c>
      <c r="K1308" s="13" t="s">
        <v>55</v>
      </c>
      <c r="L1308" s="13" t="s">
        <v>48</v>
      </c>
      <c r="M1308" s="13" t="s">
        <v>47</v>
      </c>
      <c r="N1308" s="16">
        <f t="shared" si="200"/>
        <v>50</v>
      </c>
      <c r="O1308" s="16">
        <f t="shared" si="201"/>
        <v>100</v>
      </c>
      <c r="P1308" s="16">
        <f t="shared" si="202"/>
        <v>0</v>
      </c>
      <c r="Q1308" s="16">
        <f t="shared" si="203"/>
        <v>0</v>
      </c>
      <c r="R1308" s="17">
        <f t="shared" si="204"/>
        <v>52.5</v>
      </c>
      <c r="S1308" s="17">
        <f t="shared" si="205"/>
        <v>30</v>
      </c>
      <c r="T1308" s="17">
        <f t="shared" si="206"/>
        <v>22.5</v>
      </c>
      <c r="U1308" s="17">
        <f t="shared" si="207"/>
        <v>37.5</v>
      </c>
      <c r="V1308" s="16">
        <f t="shared" si="208"/>
        <v>35</v>
      </c>
      <c r="W1308" s="16">
        <f t="shared" si="209"/>
        <v>35.625</v>
      </c>
    </row>
    <row r="1309" spans="1:23" ht="13.5" x14ac:dyDescent="0.25">
      <c r="A1309" s="3">
        <v>43915</v>
      </c>
      <c r="B1309" s="2">
        <v>4.6805000000000003</v>
      </c>
      <c r="C1309" s="2">
        <v>46.836971286617739</v>
      </c>
      <c r="D1309" s="2">
        <v>0.14684736324247893</v>
      </c>
      <c r="E1309" s="2">
        <v>9.7776267728441838E-3</v>
      </c>
      <c r="F1309" s="2">
        <v>4.5426000000000002</v>
      </c>
      <c r="G1309" s="2">
        <v>4.6229300000000002</v>
      </c>
      <c r="H1309" s="2">
        <v>4.75448</v>
      </c>
      <c r="I1309" s="2">
        <v>4.7819200000000004</v>
      </c>
      <c r="J1309" s="13">
        <v>4.7206674999999985</v>
      </c>
      <c r="K1309" s="13" t="s">
        <v>55</v>
      </c>
      <c r="L1309" s="13" t="s">
        <v>48</v>
      </c>
      <c r="M1309" s="13" t="s">
        <v>49</v>
      </c>
      <c r="N1309" s="16">
        <f t="shared" si="200"/>
        <v>50</v>
      </c>
      <c r="O1309" s="16">
        <f t="shared" si="201"/>
        <v>100</v>
      </c>
      <c r="P1309" s="16">
        <f t="shared" si="202"/>
        <v>0</v>
      </c>
      <c r="Q1309" s="16">
        <f t="shared" si="203"/>
        <v>0</v>
      </c>
      <c r="R1309" s="17">
        <f t="shared" si="204"/>
        <v>52.5</v>
      </c>
      <c r="S1309" s="17">
        <f t="shared" si="205"/>
        <v>30</v>
      </c>
      <c r="T1309" s="17">
        <f t="shared" si="206"/>
        <v>22.5</v>
      </c>
      <c r="U1309" s="17">
        <f t="shared" si="207"/>
        <v>37.5</v>
      </c>
      <c r="V1309" s="16">
        <f t="shared" si="208"/>
        <v>35</v>
      </c>
      <c r="W1309" s="16">
        <f t="shared" si="209"/>
        <v>35.625</v>
      </c>
    </row>
    <row r="1310" spans="1:23" ht="13.5" x14ac:dyDescent="0.25">
      <c r="A1310" s="3">
        <v>43916</v>
      </c>
      <c r="B1310" s="2">
        <v>4.7436999999999996</v>
      </c>
      <c r="C1310" s="2">
        <v>51.260745843708179</v>
      </c>
      <c r="D1310" s="2">
        <v>0.13575102106415482</v>
      </c>
      <c r="E1310" s="2">
        <v>9.0921231538086036E-3</v>
      </c>
      <c r="F1310" s="2">
        <v>4.5754799999999998</v>
      </c>
      <c r="G1310" s="2">
        <v>4.6166</v>
      </c>
      <c r="H1310" s="2">
        <v>4.7465750000000009</v>
      </c>
      <c r="I1310" s="2">
        <v>4.7844499999999996</v>
      </c>
      <c r="J1310" s="13">
        <v>4.7210784999999991</v>
      </c>
      <c r="K1310" s="13" t="s">
        <v>55</v>
      </c>
      <c r="L1310" s="13" t="s">
        <v>48</v>
      </c>
      <c r="M1310" s="13" t="s">
        <v>49</v>
      </c>
      <c r="N1310" s="16">
        <f t="shared" si="200"/>
        <v>50</v>
      </c>
      <c r="O1310" s="16">
        <f t="shared" si="201"/>
        <v>100</v>
      </c>
      <c r="P1310" s="16">
        <f t="shared" si="202"/>
        <v>0</v>
      </c>
      <c r="Q1310" s="16">
        <f t="shared" si="203"/>
        <v>0</v>
      </c>
      <c r="R1310" s="17">
        <f t="shared" si="204"/>
        <v>52.5</v>
      </c>
      <c r="S1310" s="17">
        <f t="shared" si="205"/>
        <v>30</v>
      </c>
      <c r="T1310" s="17">
        <f t="shared" si="206"/>
        <v>22.5</v>
      </c>
      <c r="U1310" s="17">
        <f t="shared" si="207"/>
        <v>37.5</v>
      </c>
      <c r="V1310" s="16">
        <f t="shared" si="208"/>
        <v>35</v>
      </c>
      <c r="W1310" s="16">
        <f t="shared" si="209"/>
        <v>35.625</v>
      </c>
    </row>
    <row r="1311" spans="1:23" ht="13.5" x14ac:dyDescent="0.25">
      <c r="A1311" s="3">
        <v>43917</v>
      </c>
      <c r="B1311" s="2">
        <v>4.8070000000000004</v>
      </c>
      <c r="C1311" s="2">
        <v>55.275000596039519</v>
      </c>
      <c r="D1311" s="2">
        <v>0.12154276413168752</v>
      </c>
      <c r="E1311" s="2">
        <v>8.0436278038696837E-3</v>
      </c>
      <c r="F1311" s="2">
        <v>4.6463200000000002</v>
      </c>
      <c r="G1311" s="2">
        <v>4.6166</v>
      </c>
      <c r="H1311" s="2">
        <v>4.7412000000000001</v>
      </c>
      <c r="I1311" s="2">
        <v>4.7882459999999991</v>
      </c>
      <c r="J1311" s="13">
        <v>4.7217109999999982</v>
      </c>
      <c r="K1311" s="13" t="s">
        <v>51</v>
      </c>
      <c r="L1311" s="13" t="s">
        <v>50</v>
      </c>
      <c r="M1311" s="13" t="s">
        <v>52</v>
      </c>
      <c r="N1311" s="16">
        <f t="shared" si="200"/>
        <v>50</v>
      </c>
      <c r="O1311" s="16">
        <f t="shared" si="201"/>
        <v>100</v>
      </c>
      <c r="P1311" s="16">
        <f t="shared" si="202"/>
        <v>0</v>
      </c>
      <c r="Q1311" s="16">
        <f t="shared" si="203"/>
        <v>100</v>
      </c>
      <c r="R1311" s="17">
        <f t="shared" si="204"/>
        <v>67.5</v>
      </c>
      <c r="S1311" s="17">
        <f t="shared" si="205"/>
        <v>55</v>
      </c>
      <c r="T1311" s="17">
        <f t="shared" si="206"/>
        <v>67.5</v>
      </c>
      <c r="U1311" s="17">
        <f t="shared" si="207"/>
        <v>62.5</v>
      </c>
      <c r="V1311" s="16">
        <f t="shared" si="208"/>
        <v>63.333333333333336</v>
      </c>
      <c r="W1311" s="16">
        <f t="shared" si="209"/>
        <v>63.125</v>
      </c>
    </row>
    <row r="1312" spans="1:23" ht="13.5" x14ac:dyDescent="0.25">
      <c r="A1312" s="3">
        <v>43920</v>
      </c>
      <c r="B1312" s="2">
        <v>4.8070000000000004</v>
      </c>
      <c r="C1312" s="2">
        <v>55.275000596039519</v>
      </c>
      <c r="D1312" s="2">
        <v>0.10513352848224233</v>
      </c>
      <c r="E1312" s="2">
        <v>7.442537671586264E-3</v>
      </c>
      <c r="F1312" s="2">
        <v>4.7209600000000007</v>
      </c>
      <c r="G1312" s="2">
        <v>4.6191300000000002</v>
      </c>
      <c r="H1312" s="2">
        <v>4.7358250000000002</v>
      </c>
      <c r="I1312" s="2">
        <v>4.7920419999999986</v>
      </c>
      <c r="J1312" s="13">
        <v>4.7222169999999979</v>
      </c>
      <c r="K1312" s="13" t="s">
        <v>51</v>
      </c>
      <c r="L1312" s="13" t="s">
        <v>50</v>
      </c>
      <c r="M1312" s="13" t="s">
        <v>52</v>
      </c>
      <c r="N1312" s="16">
        <f t="shared" si="200"/>
        <v>50</v>
      </c>
      <c r="O1312" s="16">
        <f t="shared" si="201"/>
        <v>100</v>
      </c>
      <c r="P1312" s="16">
        <f t="shared" si="202"/>
        <v>0</v>
      </c>
      <c r="Q1312" s="16">
        <f t="shared" si="203"/>
        <v>100</v>
      </c>
      <c r="R1312" s="17">
        <f t="shared" si="204"/>
        <v>67.5</v>
      </c>
      <c r="S1312" s="17">
        <f t="shared" si="205"/>
        <v>55</v>
      </c>
      <c r="T1312" s="17">
        <f t="shared" si="206"/>
        <v>67.5</v>
      </c>
      <c r="U1312" s="17">
        <f t="shared" si="207"/>
        <v>62.5</v>
      </c>
      <c r="V1312" s="16">
        <f t="shared" si="208"/>
        <v>63.333333333333336</v>
      </c>
      <c r="W1312" s="16">
        <f t="shared" si="209"/>
        <v>63.125</v>
      </c>
    </row>
    <row r="1313" spans="1:23" ht="13.5" x14ac:dyDescent="0.25">
      <c r="A1313" s="3">
        <v>43921</v>
      </c>
      <c r="B1313" s="2">
        <v>4.8070000000000004</v>
      </c>
      <c r="C1313" s="2">
        <v>55.275000596039519</v>
      </c>
      <c r="D1313" s="2">
        <v>6.9375483133164551E-2</v>
      </c>
      <c r="E1313" s="2">
        <v>7.1743682691630499E-3</v>
      </c>
      <c r="F1313" s="2">
        <v>4.7690399999999995</v>
      </c>
      <c r="G1313" s="2">
        <v>4.6355800000000009</v>
      </c>
      <c r="H1313" s="2">
        <v>4.7294999999999998</v>
      </c>
      <c r="I1313" s="2">
        <v>4.7945719999999987</v>
      </c>
      <c r="J1313" s="13">
        <v>4.7227229999999984</v>
      </c>
      <c r="K1313" s="13" t="s">
        <v>51</v>
      </c>
      <c r="L1313" s="13" t="s">
        <v>50</v>
      </c>
      <c r="M1313" s="13" t="s">
        <v>52</v>
      </c>
      <c r="N1313" s="16">
        <f t="shared" si="200"/>
        <v>50</v>
      </c>
      <c r="O1313" s="16">
        <f t="shared" si="201"/>
        <v>100</v>
      </c>
      <c r="P1313" s="16">
        <f t="shared" si="202"/>
        <v>0</v>
      </c>
      <c r="Q1313" s="16">
        <f t="shared" si="203"/>
        <v>100</v>
      </c>
      <c r="R1313" s="17">
        <f t="shared" si="204"/>
        <v>67.5</v>
      </c>
      <c r="S1313" s="17">
        <f t="shared" si="205"/>
        <v>55</v>
      </c>
      <c r="T1313" s="17">
        <f t="shared" si="206"/>
        <v>67.5</v>
      </c>
      <c r="U1313" s="17">
        <f t="shared" si="207"/>
        <v>62.5</v>
      </c>
      <c r="V1313" s="16">
        <f t="shared" si="208"/>
        <v>63.333333333333336</v>
      </c>
      <c r="W1313" s="16">
        <f t="shared" si="209"/>
        <v>63.125</v>
      </c>
    </row>
    <row r="1314" spans="1:23" ht="13.5" x14ac:dyDescent="0.25">
      <c r="A1314" s="3">
        <v>43922</v>
      </c>
      <c r="B1314" s="2">
        <v>4.8070000000000004</v>
      </c>
      <c r="C1314" s="2">
        <v>55.275000596039519</v>
      </c>
      <c r="D1314" s="2">
        <v>1.3402365174393083E-2</v>
      </c>
      <c r="E1314" s="2">
        <v>6.1533708979607171E-3</v>
      </c>
      <c r="F1314" s="2">
        <v>4.79434</v>
      </c>
      <c r="G1314" s="2">
        <v>4.668470000000001</v>
      </c>
      <c r="H1314" s="2">
        <v>4.7241249999999999</v>
      </c>
      <c r="I1314" s="2">
        <v>4.795837999999998</v>
      </c>
      <c r="J1314" s="13">
        <v>4.7233554999999985</v>
      </c>
      <c r="K1314" s="13" t="s">
        <v>51</v>
      </c>
      <c r="L1314" s="13" t="s">
        <v>50</v>
      </c>
      <c r="M1314" s="13" t="s">
        <v>52</v>
      </c>
      <c r="N1314" s="16">
        <f t="shared" si="200"/>
        <v>50</v>
      </c>
      <c r="O1314" s="16">
        <f t="shared" si="201"/>
        <v>100</v>
      </c>
      <c r="P1314" s="16">
        <f t="shared" si="202"/>
        <v>0</v>
      </c>
      <c r="Q1314" s="16">
        <f t="shared" si="203"/>
        <v>100</v>
      </c>
      <c r="R1314" s="17">
        <f t="shared" si="204"/>
        <v>67.5</v>
      </c>
      <c r="S1314" s="17">
        <f t="shared" si="205"/>
        <v>55</v>
      </c>
      <c r="T1314" s="17">
        <f t="shared" si="206"/>
        <v>67.5</v>
      </c>
      <c r="U1314" s="17">
        <f t="shared" si="207"/>
        <v>62.5</v>
      </c>
      <c r="V1314" s="16">
        <f t="shared" si="208"/>
        <v>63.333333333333336</v>
      </c>
      <c r="W1314" s="16">
        <f t="shared" si="209"/>
        <v>63.125</v>
      </c>
    </row>
    <row r="1315" spans="1:23" ht="13.5" x14ac:dyDescent="0.25">
      <c r="A1315" s="3">
        <v>43923</v>
      </c>
      <c r="B1315" s="2">
        <v>4.6677999999999997</v>
      </c>
      <c r="C1315" s="2">
        <v>44.447110425169846</v>
      </c>
      <c r="D1315" s="2">
        <v>-8.4717570460055569E-3</v>
      </c>
      <c r="E1315" s="2">
        <v>3.9776199705768784E-3</v>
      </c>
      <c r="F1315" s="2">
        <v>4.7791600000000001</v>
      </c>
      <c r="G1315" s="2">
        <v>4.6773199999999999</v>
      </c>
      <c r="H1315" s="2">
        <v>4.7117899999999997</v>
      </c>
      <c r="I1315" s="2">
        <v>4.7943199999999973</v>
      </c>
      <c r="J1315" s="13">
        <v>4.723291999999998</v>
      </c>
      <c r="K1315" s="13" t="s">
        <v>51</v>
      </c>
      <c r="L1315" s="13" t="s">
        <v>50</v>
      </c>
      <c r="M1315" s="13" t="s">
        <v>53</v>
      </c>
      <c r="N1315" s="16">
        <f t="shared" si="200"/>
        <v>50</v>
      </c>
      <c r="O1315" s="16">
        <f t="shared" si="201"/>
        <v>100</v>
      </c>
      <c r="P1315" s="16">
        <f t="shared" si="202"/>
        <v>0</v>
      </c>
      <c r="Q1315" s="16">
        <f t="shared" si="203"/>
        <v>83</v>
      </c>
      <c r="R1315" s="17">
        <f t="shared" si="204"/>
        <v>64.95</v>
      </c>
      <c r="S1315" s="17">
        <f t="shared" si="205"/>
        <v>50.75</v>
      </c>
      <c r="T1315" s="17">
        <f t="shared" si="206"/>
        <v>59.85</v>
      </c>
      <c r="U1315" s="17">
        <f t="shared" si="207"/>
        <v>58.25</v>
      </c>
      <c r="V1315" s="16">
        <f t="shared" si="208"/>
        <v>58.516666666666673</v>
      </c>
      <c r="W1315" s="16">
        <f t="shared" si="209"/>
        <v>58.45</v>
      </c>
    </row>
    <row r="1316" spans="1:23" ht="13.5" x14ac:dyDescent="0.25">
      <c r="A1316" s="3">
        <v>43924</v>
      </c>
      <c r="B1316" s="2">
        <v>4.5286999999999997</v>
      </c>
      <c r="C1316" s="2">
        <v>36.708627758353892</v>
      </c>
      <c r="D1316" s="2">
        <v>-3.5679439617019248E-2</v>
      </c>
      <c r="E1316" s="2">
        <v>1.351515592274217E-3</v>
      </c>
      <c r="F1316" s="2">
        <v>4.7234999999999996</v>
      </c>
      <c r="G1316" s="2">
        <v>4.6849100000000004</v>
      </c>
      <c r="H1316" s="2">
        <v>4.6928150000000004</v>
      </c>
      <c r="I1316" s="2">
        <v>4.7900199999999975</v>
      </c>
      <c r="J1316" s="13">
        <v>4.7225329999999976</v>
      </c>
      <c r="K1316" s="13" t="s">
        <v>55</v>
      </c>
      <c r="L1316" s="13" t="s">
        <v>48</v>
      </c>
      <c r="M1316" s="13" t="s">
        <v>47</v>
      </c>
      <c r="N1316" s="16">
        <f t="shared" si="200"/>
        <v>50</v>
      </c>
      <c r="O1316" s="16">
        <f t="shared" si="201"/>
        <v>100</v>
      </c>
      <c r="P1316" s="16">
        <f t="shared" si="202"/>
        <v>0</v>
      </c>
      <c r="Q1316" s="16">
        <f t="shared" si="203"/>
        <v>0</v>
      </c>
      <c r="R1316" s="17">
        <f t="shared" si="204"/>
        <v>52.5</v>
      </c>
      <c r="S1316" s="17">
        <f t="shared" si="205"/>
        <v>30</v>
      </c>
      <c r="T1316" s="17">
        <f t="shared" si="206"/>
        <v>22.5</v>
      </c>
      <c r="U1316" s="17">
        <f t="shared" si="207"/>
        <v>37.5</v>
      </c>
      <c r="V1316" s="16">
        <f t="shared" si="208"/>
        <v>35</v>
      </c>
      <c r="W1316" s="16">
        <f t="shared" si="209"/>
        <v>35.625</v>
      </c>
    </row>
    <row r="1317" spans="1:23" ht="13.5" x14ac:dyDescent="0.25">
      <c r="A1317" s="3">
        <v>43927</v>
      </c>
      <c r="B1317" s="2">
        <v>4.4907000000000004</v>
      </c>
      <c r="C1317" s="2">
        <v>34.919969830056033</v>
      </c>
      <c r="D1317" s="2">
        <v>-5.7562616108643994E-2</v>
      </c>
      <c r="E1317" s="2">
        <v>2.1213870367173E-4</v>
      </c>
      <c r="F1317" s="2">
        <v>4.6602399999999999</v>
      </c>
      <c r="G1317" s="2">
        <v>4.6906000000000008</v>
      </c>
      <c r="H1317" s="2">
        <v>4.6744700000000003</v>
      </c>
      <c r="I1317" s="2">
        <v>4.7849599999999972</v>
      </c>
      <c r="J1317" s="13">
        <v>4.7215839999999965</v>
      </c>
      <c r="K1317" s="13" t="s">
        <v>55</v>
      </c>
      <c r="L1317" s="13" t="s">
        <v>48</v>
      </c>
      <c r="M1317" s="13" t="s">
        <v>47</v>
      </c>
      <c r="N1317" s="16">
        <f t="shared" si="200"/>
        <v>50</v>
      </c>
      <c r="O1317" s="16">
        <f t="shared" si="201"/>
        <v>100</v>
      </c>
      <c r="P1317" s="16">
        <f t="shared" si="202"/>
        <v>0</v>
      </c>
      <c r="Q1317" s="16">
        <f t="shared" si="203"/>
        <v>0</v>
      </c>
      <c r="R1317" s="17">
        <f t="shared" si="204"/>
        <v>52.5</v>
      </c>
      <c r="S1317" s="17">
        <f t="shared" si="205"/>
        <v>30</v>
      </c>
      <c r="T1317" s="17">
        <f t="shared" si="206"/>
        <v>22.5</v>
      </c>
      <c r="U1317" s="17">
        <f t="shared" si="207"/>
        <v>37.5</v>
      </c>
      <c r="V1317" s="16">
        <f t="shared" si="208"/>
        <v>35</v>
      </c>
      <c r="W1317" s="16">
        <f t="shared" si="209"/>
        <v>35.625</v>
      </c>
    </row>
    <row r="1318" spans="1:23" ht="13.5" x14ac:dyDescent="0.25">
      <c r="A1318" s="3">
        <v>43928</v>
      </c>
      <c r="B1318" s="2">
        <v>4.5540000000000003</v>
      </c>
      <c r="C1318" s="2">
        <v>40.15137232506823</v>
      </c>
      <c r="D1318" s="2">
        <v>-5.8958123432753418E-2</v>
      </c>
      <c r="E1318" s="2">
        <v>-1.5489052176331586E-3</v>
      </c>
      <c r="F1318" s="2">
        <v>4.6096400000000006</v>
      </c>
      <c r="G1318" s="2">
        <v>4.6893399999999996</v>
      </c>
      <c r="H1318" s="2">
        <v>4.6621400000000008</v>
      </c>
      <c r="I1318" s="2">
        <v>4.7811659999999971</v>
      </c>
      <c r="J1318" s="13">
        <v>4.7209514999999973</v>
      </c>
      <c r="K1318" s="13" t="s">
        <v>51</v>
      </c>
      <c r="L1318" s="13" t="s">
        <v>50</v>
      </c>
      <c r="M1318" s="13" t="s">
        <v>53</v>
      </c>
      <c r="N1318" s="16">
        <f t="shared" si="200"/>
        <v>50</v>
      </c>
      <c r="O1318" s="16">
        <f t="shared" si="201"/>
        <v>100</v>
      </c>
      <c r="P1318" s="16">
        <f t="shared" si="202"/>
        <v>0</v>
      </c>
      <c r="Q1318" s="16">
        <f t="shared" si="203"/>
        <v>83</v>
      </c>
      <c r="R1318" s="17">
        <f t="shared" si="204"/>
        <v>64.95</v>
      </c>
      <c r="S1318" s="17">
        <f t="shared" si="205"/>
        <v>50.75</v>
      </c>
      <c r="T1318" s="17">
        <f t="shared" si="206"/>
        <v>59.85</v>
      </c>
      <c r="U1318" s="17">
        <f t="shared" si="207"/>
        <v>58.25</v>
      </c>
      <c r="V1318" s="16">
        <f t="shared" si="208"/>
        <v>58.516666666666673</v>
      </c>
      <c r="W1318" s="16">
        <f t="shared" si="209"/>
        <v>58.45</v>
      </c>
    </row>
    <row r="1319" spans="1:23" ht="13.5" x14ac:dyDescent="0.25">
      <c r="A1319" s="3">
        <v>43929</v>
      </c>
      <c r="B1319" s="2">
        <v>4.5666000000000002</v>
      </c>
      <c r="C1319" s="2">
        <v>41.16518174975085</v>
      </c>
      <c r="D1319" s="2">
        <v>-4.2646248846994972E-2</v>
      </c>
      <c r="E1319" s="2">
        <v>-3.4889930559421087E-3</v>
      </c>
      <c r="F1319" s="2">
        <v>4.5615600000000001</v>
      </c>
      <c r="G1319" s="2">
        <v>4.6779500000000009</v>
      </c>
      <c r="H1319" s="2">
        <v>4.6504400000000006</v>
      </c>
      <c r="I1319" s="2">
        <v>4.7776239999999977</v>
      </c>
      <c r="J1319" s="13">
        <v>4.7203819999999963</v>
      </c>
      <c r="K1319" s="13" t="s">
        <v>51</v>
      </c>
      <c r="L1319" s="13" t="s">
        <v>50</v>
      </c>
      <c r="M1319" s="13" t="s">
        <v>53</v>
      </c>
      <c r="N1319" s="16">
        <f t="shared" si="200"/>
        <v>50</v>
      </c>
      <c r="O1319" s="16">
        <f t="shared" si="201"/>
        <v>100</v>
      </c>
      <c r="P1319" s="16">
        <f t="shared" si="202"/>
        <v>0</v>
      </c>
      <c r="Q1319" s="16">
        <f t="shared" si="203"/>
        <v>83</v>
      </c>
      <c r="R1319" s="17">
        <f t="shared" si="204"/>
        <v>64.95</v>
      </c>
      <c r="S1319" s="17">
        <f t="shared" si="205"/>
        <v>50.75</v>
      </c>
      <c r="T1319" s="17">
        <f t="shared" si="206"/>
        <v>59.85</v>
      </c>
      <c r="U1319" s="17">
        <f t="shared" si="207"/>
        <v>58.25</v>
      </c>
      <c r="V1319" s="16">
        <f t="shared" si="208"/>
        <v>58.516666666666673</v>
      </c>
      <c r="W1319" s="16">
        <f t="shared" si="209"/>
        <v>58.45</v>
      </c>
    </row>
    <row r="1320" spans="1:23" ht="13.5" x14ac:dyDescent="0.25">
      <c r="A1320" s="3">
        <v>43934</v>
      </c>
      <c r="B1320" s="2">
        <v>4.5856000000000003</v>
      </c>
      <c r="C1320" s="2">
        <v>42.740320372794159</v>
      </c>
      <c r="D1320" s="2">
        <v>-1.9766617774427786E-2</v>
      </c>
      <c r="E1320" s="2">
        <v>-5.9200804699527394E-3</v>
      </c>
      <c r="F1320" s="2">
        <v>4.5451199999999998</v>
      </c>
      <c r="G1320" s="2">
        <v>4.66214</v>
      </c>
      <c r="H1320" s="2">
        <v>4.6393700000000004</v>
      </c>
      <c r="I1320" s="2">
        <v>4.7739559999999974</v>
      </c>
      <c r="J1320" s="13">
        <v>4.7199074999999961</v>
      </c>
      <c r="K1320" s="13" t="s">
        <v>51</v>
      </c>
      <c r="L1320" s="13" t="s">
        <v>50</v>
      </c>
      <c r="M1320" s="13" t="s">
        <v>53</v>
      </c>
      <c r="N1320" s="16">
        <f t="shared" si="200"/>
        <v>50</v>
      </c>
      <c r="O1320" s="16">
        <f t="shared" si="201"/>
        <v>100</v>
      </c>
      <c r="P1320" s="16">
        <f t="shared" si="202"/>
        <v>0</v>
      </c>
      <c r="Q1320" s="16">
        <f t="shared" si="203"/>
        <v>83</v>
      </c>
      <c r="R1320" s="17">
        <f t="shared" si="204"/>
        <v>64.95</v>
      </c>
      <c r="S1320" s="17">
        <f t="shared" si="205"/>
        <v>50.75</v>
      </c>
      <c r="T1320" s="17">
        <f t="shared" si="206"/>
        <v>59.85</v>
      </c>
      <c r="U1320" s="17">
        <f t="shared" si="207"/>
        <v>58.25</v>
      </c>
      <c r="V1320" s="16">
        <f t="shared" si="208"/>
        <v>58.516666666666673</v>
      </c>
      <c r="W1320" s="16">
        <f t="shared" si="209"/>
        <v>58.45</v>
      </c>
    </row>
    <row r="1321" spans="1:23" ht="13.5" x14ac:dyDescent="0.25">
      <c r="A1321" s="3">
        <v>43935</v>
      </c>
      <c r="B1321" s="2">
        <v>4.5856000000000003</v>
      </c>
      <c r="C1321" s="2">
        <v>42.740320372794159</v>
      </c>
      <c r="D1321" s="2">
        <v>9.9244506473770144E-3</v>
      </c>
      <c r="E1321" s="2">
        <v>-8.3268711143353463E-3</v>
      </c>
      <c r="F1321" s="2">
        <v>4.5564999999999998</v>
      </c>
      <c r="G1321" s="2">
        <v>4.6399999999999997</v>
      </c>
      <c r="H1321" s="2">
        <v>4.6283000000000012</v>
      </c>
      <c r="I1321" s="2">
        <v>4.7699079999999974</v>
      </c>
      <c r="J1321" s="13">
        <v>4.719432999999996</v>
      </c>
      <c r="K1321" s="13" t="s">
        <v>51</v>
      </c>
      <c r="L1321" s="13" t="s">
        <v>50</v>
      </c>
      <c r="M1321" s="13" t="s">
        <v>52</v>
      </c>
      <c r="N1321" s="16">
        <f t="shared" si="200"/>
        <v>50</v>
      </c>
      <c r="O1321" s="16">
        <f t="shared" si="201"/>
        <v>100</v>
      </c>
      <c r="P1321" s="16">
        <f t="shared" si="202"/>
        <v>0</v>
      </c>
      <c r="Q1321" s="16">
        <f t="shared" si="203"/>
        <v>100</v>
      </c>
      <c r="R1321" s="17">
        <f t="shared" si="204"/>
        <v>67.5</v>
      </c>
      <c r="S1321" s="17">
        <f t="shared" si="205"/>
        <v>55</v>
      </c>
      <c r="T1321" s="17">
        <f t="shared" si="206"/>
        <v>67.5</v>
      </c>
      <c r="U1321" s="17">
        <f t="shared" si="207"/>
        <v>62.5</v>
      </c>
      <c r="V1321" s="16">
        <f t="shared" si="208"/>
        <v>63.333333333333336</v>
      </c>
      <c r="W1321" s="16">
        <f t="shared" si="209"/>
        <v>63.125</v>
      </c>
    </row>
    <row r="1322" spans="1:23" ht="13.5" x14ac:dyDescent="0.25">
      <c r="A1322" s="3">
        <v>43936</v>
      </c>
      <c r="B1322" s="2">
        <v>4.5666000000000002</v>
      </c>
      <c r="C1322" s="2">
        <v>41.453221188689433</v>
      </c>
      <c r="D1322" s="2">
        <v>3.7004068919192612E-2</v>
      </c>
      <c r="E1322" s="2">
        <v>-1.022183345653499E-2</v>
      </c>
      <c r="F1322" s="2">
        <v>4.5716799999999997</v>
      </c>
      <c r="G1322" s="2">
        <v>4.6159600000000003</v>
      </c>
      <c r="H1322" s="2">
        <v>4.6175449999999998</v>
      </c>
      <c r="I1322" s="2">
        <v>4.7650999999999968</v>
      </c>
      <c r="J1322" s="13">
        <v>4.7188634999999959</v>
      </c>
      <c r="K1322" s="13" t="s">
        <v>51</v>
      </c>
      <c r="L1322" s="13" t="s">
        <v>50</v>
      </c>
      <c r="M1322" s="13" t="s">
        <v>52</v>
      </c>
      <c r="N1322" s="16">
        <f t="shared" si="200"/>
        <v>50</v>
      </c>
      <c r="O1322" s="16">
        <f t="shared" si="201"/>
        <v>100</v>
      </c>
      <c r="P1322" s="16">
        <f t="shared" si="202"/>
        <v>0</v>
      </c>
      <c r="Q1322" s="16">
        <f t="shared" si="203"/>
        <v>100</v>
      </c>
      <c r="R1322" s="17">
        <f t="shared" si="204"/>
        <v>67.5</v>
      </c>
      <c r="S1322" s="17">
        <f t="shared" si="205"/>
        <v>55</v>
      </c>
      <c r="T1322" s="17">
        <f t="shared" si="206"/>
        <v>67.5</v>
      </c>
      <c r="U1322" s="17">
        <f t="shared" si="207"/>
        <v>62.5</v>
      </c>
      <c r="V1322" s="16">
        <f t="shared" si="208"/>
        <v>63.333333333333336</v>
      </c>
      <c r="W1322" s="16">
        <f t="shared" si="209"/>
        <v>63.125</v>
      </c>
    </row>
    <row r="1323" spans="1:23" ht="13.5" x14ac:dyDescent="0.25">
      <c r="A1323" s="3">
        <v>43937</v>
      </c>
      <c r="B1323" s="2">
        <v>4.5856000000000003</v>
      </c>
      <c r="C1323" s="2">
        <v>43.292302532955119</v>
      </c>
      <c r="D1323" s="2">
        <v>5.9130789002018957E-2</v>
      </c>
      <c r="E1323" s="2">
        <v>-1.2413755911720382E-2</v>
      </c>
      <c r="F1323" s="2">
        <v>4.5780000000000003</v>
      </c>
      <c r="G1323" s="2">
        <v>4.59382</v>
      </c>
      <c r="H1323" s="2">
        <v>4.6147</v>
      </c>
      <c r="I1323" s="2">
        <v>4.7606719999999969</v>
      </c>
      <c r="J1323" s="13">
        <v>4.7183889999999966</v>
      </c>
      <c r="K1323" s="13" t="s">
        <v>51</v>
      </c>
      <c r="L1323" s="13" t="s">
        <v>50</v>
      </c>
      <c r="M1323" s="13" t="s">
        <v>52</v>
      </c>
      <c r="N1323" s="16">
        <f t="shared" si="200"/>
        <v>50</v>
      </c>
      <c r="O1323" s="16">
        <f t="shared" si="201"/>
        <v>100</v>
      </c>
      <c r="P1323" s="16">
        <f t="shared" si="202"/>
        <v>0</v>
      </c>
      <c r="Q1323" s="16">
        <f t="shared" si="203"/>
        <v>100</v>
      </c>
      <c r="R1323" s="17">
        <f t="shared" si="204"/>
        <v>67.5</v>
      </c>
      <c r="S1323" s="17">
        <f t="shared" si="205"/>
        <v>55</v>
      </c>
      <c r="T1323" s="17">
        <f t="shared" si="206"/>
        <v>67.5</v>
      </c>
      <c r="U1323" s="17">
        <f t="shared" si="207"/>
        <v>62.5</v>
      </c>
      <c r="V1323" s="16">
        <f t="shared" si="208"/>
        <v>63.333333333333336</v>
      </c>
      <c r="W1323" s="16">
        <f t="shared" si="209"/>
        <v>63.125</v>
      </c>
    </row>
    <row r="1324" spans="1:23" ht="13.5" x14ac:dyDescent="0.25">
      <c r="A1324" s="3">
        <v>43938</v>
      </c>
      <c r="B1324" s="2">
        <v>4.5856000000000003</v>
      </c>
      <c r="C1324" s="2">
        <v>43.292302532955119</v>
      </c>
      <c r="D1324" s="2">
        <v>7.8315760132415591E-2</v>
      </c>
      <c r="E1324" s="2">
        <v>-1.4342968529162406E-2</v>
      </c>
      <c r="F1324" s="2">
        <v>4.5817999999999994</v>
      </c>
      <c r="G1324" s="2">
        <v>4.5716799999999997</v>
      </c>
      <c r="H1324" s="2">
        <v>4.6200749999999999</v>
      </c>
      <c r="I1324" s="2">
        <v>4.7562439999999979</v>
      </c>
      <c r="J1324" s="13">
        <v>4.7179144999999956</v>
      </c>
      <c r="K1324" s="13" t="s">
        <v>51</v>
      </c>
      <c r="L1324" s="13" t="s">
        <v>50</v>
      </c>
      <c r="M1324" s="13" t="s">
        <v>52</v>
      </c>
      <c r="N1324" s="16">
        <f t="shared" si="200"/>
        <v>50</v>
      </c>
      <c r="O1324" s="16">
        <f t="shared" si="201"/>
        <v>100</v>
      </c>
      <c r="P1324" s="16">
        <f t="shared" si="202"/>
        <v>0</v>
      </c>
      <c r="Q1324" s="16">
        <f t="shared" si="203"/>
        <v>100</v>
      </c>
      <c r="R1324" s="17">
        <f t="shared" si="204"/>
        <v>67.5</v>
      </c>
      <c r="S1324" s="17">
        <f t="shared" si="205"/>
        <v>55</v>
      </c>
      <c r="T1324" s="17">
        <f t="shared" si="206"/>
        <v>67.5</v>
      </c>
      <c r="U1324" s="17">
        <f t="shared" si="207"/>
        <v>62.5</v>
      </c>
      <c r="V1324" s="16">
        <f t="shared" si="208"/>
        <v>63.333333333333336</v>
      </c>
      <c r="W1324" s="16">
        <f t="shared" si="209"/>
        <v>63.125</v>
      </c>
    </row>
    <row r="1325" spans="1:23" ht="13.5" x14ac:dyDescent="0.25">
      <c r="A1325" s="3">
        <v>43941</v>
      </c>
      <c r="B1325" s="2">
        <v>4.6172000000000004</v>
      </c>
      <c r="C1325" s="2">
        <v>46.531931527812944</v>
      </c>
      <c r="D1325" s="2">
        <v>7.1221184691760087E-2</v>
      </c>
      <c r="E1325" s="2">
        <v>-1.4513639689944137E-2</v>
      </c>
      <c r="F1325" s="2">
        <v>4.58812</v>
      </c>
      <c r="G1325" s="2">
        <v>4.5666200000000003</v>
      </c>
      <c r="H1325" s="2">
        <v>4.6219699999999992</v>
      </c>
      <c r="I1325" s="2">
        <v>4.7524479999999985</v>
      </c>
      <c r="J1325" s="13">
        <v>4.7175979999999962</v>
      </c>
      <c r="K1325" s="13" t="s">
        <v>51</v>
      </c>
      <c r="L1325" s="13" t="s">
        <v>50</v>
      </c>
      <c r="M1325" s="13" t="s">
        <v>52</v>
      </c>
      <c r="N1325" s="16">
        <f t="shared" si="200"/>
        <v>50</v>
      </c>
      <c r="O1325" s="16">
        <f t="shared" si="201"/>
        <v>100</v>
      </c>
      <c r="P1325" s="16">
        <f t="shared" si="202"/>
        <v>0</v>
      </c>
      <c r="Q1325" s="16">
        <f t="shared" si="203"/>
        <v>100</v>
      </c>
      <c r="R1325" s="17">
        <f t="shared" si="204"/>
        <v>67.5</v>
      </c>
      <c r="S1325" s="17">
        <f t="shared" si="205"/>
        <v>55</v>
      </c>
      <c r="T1325" s="17">
        <f t="shared" si="206"/>
        <v>67.5</v>
      </c>
      <c r="U1325" s="17">
        <f t="shared" si="207"/>
        <v>62.5</v>
      </c>
      <c r="V1325" s="16">
        <f t="shared" si="208"/>
        <v>63.333333333333336</v>
      </c>
      <c r="W1325" s="16">
        <f t="shared" si="209"/>
        <v>63.125</v>
      </c>
    </row>
    <row r="1326" spans="1:23" ht="13.5" x14ac:dyDescent="0.25">
      <c r="A1326" s="3">
        <v>43942</v>
      </c>
      <c r="B1326" s="2">
        <v>4.5286999999999997</v>
      </c>
      <c r="C1326" s="2">
        <v>39.692733978048935</v>
      </c>
      <c r="D1326" s="2">
        <v>5.0583312939772362E-2</v>
      </c>
      <c r="E1326" s="2">
        <v>-1.3402856772162696E-2</v>
      </c>
      <c r="F1326" s="2">
        <v>4.57674</v>
      </c>
      <c r="G1326" s="2">
        <v>4.5666200000000003</v>
      </c>
      <c r="H1326" s="2">
        <v>4.6257650000000003</v>
      </c>
      <c r="I1326" s="2">
        <v>4.7468819999999985</v>
      </c>
      <c r="J1326" s="13">
        <v>4.7169654999999961</v>
      </c>
      <c r="K1326" s="13" t="s">
        <v>55</v>
      </c>
      <c r="L1326" s="13" t="s">
        <v>54</v>
      </c>
      <c r="M1326" s="13" t="s">
        <v>47</v>
      </c>
      <c r="N1326" s="16">
        <f t="shared" si="200"/>
        <v>50</v>
      </c>
      <c r="O1326" s="16">
        <f t="shared" si="201"/>
        <v>100</v>
      </c>
      <c r="P1326" s="16">
        <f t="shared" si="202"/>
        <v>0</v>
      </c>
      <c r="Q1326" s="16">
        <f t="shared" si="203"/>
        <v>16.5</v>
      </c>
      <c r="R1326" s="17">
        <f t="shared" si="204"/>
        <v>54.975000000000001</v>
      </c>
      <c r="S1326" s="17">
        <f t="shared" si="205"/>
        <v>34.125</v>
      </c>
      <c r="T1326" s="17">
        <f t="shared" si="206"/>
        <v>29.925000000000001</v>
      </c>
      <c r="U1326" s="17">
        <f t="shared" si="207"/>
        <v>41.625</v>
      </c>
      <c r="V1326" s="16">
        <f t="shared" si="208"/>
        <v>39.674999999999997</v>
      </c>
      <c r="W1326" s="16">
        <f t="shared" si="209"/>
        <v>40.162499999999994</v>
      </c>
    </row>
    <row r="1327" spans="1:23" ht="13.5" x14ac:dyDescent="0.25">
      <c r="A1327" s="3">
        <v>43943</v>
      </c>
      <c r="B1327" s="2">
        <v>4.5856000000000003</v>
      </c>
      <c r="C1327" s="2">
        <v>45.263149032223154</v>
      </c>
      <c r="D1327" s="2">
        <v>2.3776623527932195E-2</v>
      </c>
      <c r="E1327" s="2">
        <v>-1.1643516085109527E-2</v>
      </c>
      <c r="F1327" s="2">
        <v>4.5805400000000001</v>
      </c>
      <c r="G1327" s="2">
        <v>4.5761099999999999</v>
      </c>
      <c r="H1327" s="2">
        <v>4.6333549999999999</v>
      </c>
      <c r="I1327" s="2">
        <v>4.7418219999999982</v>
      </c>
      <c r="J1327" s="13">
        <v>4.7166174999999955</v>
      </c>
      <c r="K1327" s="13" t="s">
        <v>51</v>
      </c>
      <c r="L1327" s="13" t="s">
        <v>50</v>
      </c>
      <c r="M1327" s="13" t="s">
        <v>52</v>
      </c>
      <c r="N1327" s="16">
        <f t="shared" si="200"/>
        <v>50</v>
      </c>
      <c r="O1327" s="16">
        <f t="shared" si="201"/>
        <v>100</v>
      </c>
      <c r="P1327" s="16">
        <f t="shared" si="202"/>
        <v>0</v>
      </c>
      <c r="Q1327" s="16">
        <f t="shared" si="203"/>
        <v>100</v>
      </c>
      <c r="R1327" s="17">
        <f t="shared" si="204"/>
        <v>67.5</v>
      </c>
      <c r="S1327" s="17">
        <f t="shared" si="205"/>
        <v>55</v>
      </c>
      <c r="T1327" s="17">
        <f t="shared" si="206"/>
        <v>67.5</v>
      </c>
      <c r="U1327" s="17">
        <f t="shared" si="207"/>
        <v>62.5</v>
      </c>
      <c r="V1327" s="16">
        <f t="shared" si="208"/>
        <v>63.333333333333336</v>
      </c>
      <c r="W1327" s="16">
        <f t="shared" si="209"/>
        <v>63.125</v>
      </c>
    </row>
    <row r="1328" spans="1:23" ht="13.5" x14ac:dyDescent="0.25">
      <c r="A1328" s="3">
        <v>43944</v>
      </c>
      <c r="B1328" s="2">
        <v>4.5792999999999999</v>
      </c>
      <c r="C1328" s="2">
        <v>44.770067618977166</v>
      </c>
      <c r="D1328" s="2">
        <v>1.16269195895633E-2</v>
      </c>
      <c r="E1328" s="2">
        <v>-9.482278949434899E-3</v>
      </c>
      <c r="F1328" s="2">
        <v>4.5792799999999998</v>
      </c>
      <c r="G1328" s="2">
        <v>4.57864</v>
      </c>
      <c r="H1328" s="2">
        <v>4.6339899999999998</v>
      </c>
      <c r="I1328" s="2">
        <v>4.7360039999999977</v>
      </c>
      <c r="J1328" s="13">
        <v>4.7162379999999953</v>
      </c>
      <c r="K1328" s="13" t="s">
        <v>51</v>
      </c>
      <c r="L1328" s="13" t="s">
        <v>54</v>
      </c>
      <c r="M1328" s="13" t="s">
        <v>53</v>
      </c>
      <c r="N1328" s="16">
        <f t="shared" si="200"/>
        <v>50</v>
      </c>
      <c r="O1328" s="16">
        <f t="shared" si="201"/>
        <v>100</v>
      </c>
      <c r="P1328" s="16">
        <f t="shared" si="202"/>
        <v>0</v>
      </c>
      <c r="Q1328" s="16">
        <f t="shared" si="203"/>
        <v>66.5</v>
      </c>
      <c r="R1328" s="17">
        <f t="shared" si="204"/>
        <v>62.475000000000001</v>
      </c>
      <c r="S1328" s="17">
        <f t="shared" si="205"/>
        <v>46.625</v>
      </c>
      <c r="T1328" s="17">
        <f t="shared" si="206"/>
        <v>52.424999999999997</v>
      </c>
      <c r="U1328" s="17">
        <f t="shared" si="207"/>
        <v>54.125</v>
      </c>
      <c r="V1328" s="16">
        <f t="shared" si="208"/>
        <v>53.841666666666661</v>
      </c>
      <c r="W1328" s="16">
        <f t="shared" si="209"/>
        <v>53.912499999999994</v>
      </c>
    </row>
    <row r="1329" spans="1:23" ht="13.5" x14ac:dyDescent="0.25">
      <c r="A1329" s="3">
        <v>43945</v>
      </c>
      <c r="B1329" s="2">
        <v>4.4653999999999998</v>
      </c>
      <c r="C1329" s="2">
        <v>36.935936444894566</v>
      </c>
      <c r="D1329" s="2">
        <v>1.206259975648738E-2</v>
      </c>
      <c r="E1329" s="2">
        <v>-7.0019640970654801E-3</v>
      </c>
      <c r="F1329" s="2">
        <v>4.5552399999999995</v>
      </c>
      <c r="G1329" s="2">
        <v>4.5685199999999995</v>
      </c>
      <c r="H1329" s="2">
        <v>4.6232350000000002</v>
      </c>
      <c r="I1329" s="2">
        <v>4.7280339999999974</v>
      </c>
      <c r="J1329" s="13">
        <v>4.7152889999999958</v>
      </c>
      <c r="K1329" s="13" t="s">
        <v>55</v>
      </c>
      <c r="L1329" s="13" t="s">
        <v>54</v>
      </c>
      <c r="M1329" s="13" t="s">
        <v>47</v>
      </c>
      <c r="N1329" s="16">
        <f t="shared" si="200"/>
        <v>50</v>
      </c>
      <c r="O1329" s="16">
        <f t="shared" si="201"/>
        <v>100</v>
      </c>
      <c r="P1329" s="16">
        <f t="shared" si="202"/>
        <v>0</v>
      </c>
      <c r="Q1329" s="16">
        <f t="shared" si="203"/>
        <v>16.5</v>
      </c>
      <c r="R1329" s="17">
        <f t="shared" si="204"/>
        <v>54.975000000000001</v>
      </c>
      <c r="S1329" s="17">
        <f t="shared" si="205"/>
        <v>34.125</v>
      </c>
      <c r="T1329" s="17">
        <f t="shared" si="206"/>
        <v>29.925000000000001</v>
      </c>
      <c r="U1329" s="17">
        <f t="shared" si="207"/>
        <v>41.625</v>
      </c>
      <c r="V1329" s="16">
        <f t="shared" si="208"/>
        <v>39.674999999999997</v>
      </c>
      <c r="W1329" s="16">
        <f t="shared" si="209"/>
        <v>40.162499999999994</v>
      </c>
    </row>
    <row r="1330" spans="1:23" ht="13.5" x14ac:dyDescent="0.25">
      <c r="A1330" s="3">
        <v>43948</v>
      </c>
      <c r="B1330" s="2">
        <v>4.4653999999999998</v>
      </c>
      <c r="C1330" s="2">
        <v>36.935936444894566</v>
      </c>
      <c r="D1330" s="2">
        <v>1.6342832368676063E-2</v>
      </c>
      <c r="E1330" s="2">
        <v>-4.1610769493489186E-3</v>
      </c>
      <c r="F1330" s="2">
        <v>4.5248799999999996</v>
      </c>
      <c r="G1330" s="2">
        <v>4.5565000000000015</v>
      </c>
      <c r="H1330" s="2">
        <v>4.6093200000000003</v>
      </c>
      <c r="I1330" s="2">
        <v>4.7199379999999973</v>
      </c>
      <c r="J1330" s="13">
        <v>4.7143084999999969</v>
      </c>
      <c r="K1330" s="13" t="s">
        <v>55</v>
      </c>
      <c r="L1330" s="13" t="s">
        <v>48</v>
      </c>
      <c r="M1330" s="13" t="s">
        <v>47</v>
      </c>
      <c r="N1330" s="16">
        <f t="shared" si="200"/>
        <v>50</v>
      </c>
      <c r="O1330" s="16">
        <f t="shared" si="201"/>
        <v>100</v>
      </c>
      <c r="P1330" s="16">
        <f t="shared" si="202"/>
        <v>0</v>
      </c>
      <c r="Q1330" s="16">
        <f t="shared" si="203"/>
        <v>0</v>
      </c>
      <c r="R1330" s="17">
        <f t="shared" si="204"/>
        <v>52.5</v>
      </c>
      <c r="S1330" s="17">
        <f t="shared" si="205"/>
        <v>30</v>
      </c>
      <c r="T1330" s="17">
        <f t="shared" si="206"/>
        <v>22.5</v>
      </c>
      <c r="U1330" s="17">
        <f t="shared" si="207"/>
        <v>37.5</v>
      </c>
      <c r="V1330" s="16">
        <f t="shared" si="208"/>
        <v>35</v>
      </c>
      <c r="W1330" s="16">
        <f t="shared" si="209"/>
        <v>35.625</v>
      </c>
    </row>
    <row r="1331" spans="1:23" ht="13.5" x14ac:dyDescent="0.25">
      <c r="A1331" s="3">
        <v>43949</v>
      </c>
      <c r="B1331" s="2">
        <v>4.4653999999999998</v>
      </c>
      <c r="C1331" s="2">
        <v>36.935936444894566</v>
      </c>
      <c r="D1331" s="2">
        <v>2.0879848433853709E-2</v>
      </c>
      <c r="E1331" s="2">
        <v>-1.7454250067096223E-3</v>
      </c>
      <c r="F1331" s="2">
        <v>4.5122199999999992</v>
      </c>
      <c r="G1331" s="2">
        <v>4.544480000000001</v>
      </c>
      <c r="H1331" s="2">
        <v>4.5922400000000003</v>
      </c>
      <c r="I1331" s="2">
        <v>4.7118419999999972</v>
      </c>
      <c r="J1331" s="13">
        <v>4.7133279999999971</v>
      </c>
      <c r="K1331" s="13" t="s">
        <v>55</v>
      </c>
      <c r="L1331" s="13" t="s">
        <v>48</v>
      </c>
      <c r="M1331" s="13" t="s">
        <v>47</v>
      </c>
      <c r="N1331" s="16">
        <f t="shared" si="200"/>
        <v>50</v>
      </c>
      <c r="O1331" s="16">
        <f t="shared" si="201"/>
        <v>100</v>
      </c>
      <c r="P1331" s="16">
        <f t="shared" si="202"/>
        <v>0</v>
      </c>
      <c r="Q1331" s="16">
        <f t="shared" si="203"/>
        <v>0</v>
      </c>
      <c r="R1331" s="17">
        <f t="shared" si="204"/>
        <v>52.5</v>
      </c>
      <c r="S1331" s="17">
        <f t="shared" si="205"/>
        <v>30</v>
      </c>
      <c r="T1331" s="17">
        <f t="shared" si="206"/>
        <v>22.5</v>
      </c>
      <c r="U1331" s="17">
        <f t="shared" si="207"/>
        <v>37.5</v>
      </c>
      <c r="V1331" s="16">
        <f t="shared" si="208"/>
        <v>35</v>
      </c>
      <c r="W1331" s="16">
        <f t="shared" si="209"/>
        <v>35.625</v>
      </c>
    </row>
    <row r="1332" spans="1:23" ht="13.5" x14ac:dyDescent="0.25">
      <c r="A1332" s="3">
        <v>43950</v>
      </c>
      <c r="B1332" s="2">
        <v>4.4653999999999998</v>
      </c>
      <c r="C1332" s="2">
        <v>36.935936444894566</v>
      </c>
      <c r="D1332" s="2">
        <v>2.2643267306184711E-2</v>
      </c>
      <c r="E1332" s="2">
        <v>3.4189815856152002E-4</v>
      </c>
      <c r="F1332" s="2">
        <v>4.4881799999999989</v>
      </c>
      <c r="G1332" s="2">
        <v>4.5343600000000004</v>
      </c>
      <c r="H1332" s="2">
        <v>4.5751600000000012</v>
      </c>
      <c r="I1332" s="2">
        <v>4.7037459999999971</v>
      </c>
      <c r="J1332" s="13">
        <v>4.7123474999999981</v>
      </c>
      <c r="K1332" s="13" t="s">
        <v>55</v>
      </c>
      <c r="L1332" s="13" t="s">
        <v>48</v>
      </c>
      <c r="M1332" s="13" t="s">
        <v>47</v>
      </c>
      <c r="N1332" s="16">
        <f t="shared" si="200"/>
        <v>50</v>
      </c>
      <c r="O1332" s="16">
        <f t="shared" si="201"/>
        <v>100</v>
      </c>
      <c r="P1332" s="16">
        <f t="shared" si="202"/>
        <v>0</v>
      </c>
      <c r="Q1332" s="16">
        <f t="shared" si="203"/>
        <v>0</v>
      </c>
      <c r="R1332" s="17">
        <f t="shared" si="204"/>
        <v>52.5</v>
      </c>
      <c r="S1332" s="17">
        <f t="shared" si="205"/>
        <v>30</v>
      </c>
      <c r="T1332" s="17">
        <f t="shared" si="206"/>
        <v>22.5</v>
      </c>
      <c r="U1332" s="17">
        <f t="shared" si="207"/>
        <v>37.5</v>
      </c>
      <c r="V1332" s="16">
        <f t="shared" si="208"/>
        <v>35</v>
      </c>
      <c r="W1332" s="16">
        <f t="shared" si="209"/>
        <v>35.625</v>
      </c>
    </row>
    <row r="1333" spans="1:23" ht="13.5" x14ac:dyDescent="0.25">
      <c r="A1333" s="3">
        <v>43951</v>
      </c>
      <c r="B1333" s="2">
        <v>4.4275000000000002</v>
      </c>
      <c r="C1333" s="2">
        <v>34.253311995346664</v>
      </c>
      <c r="D1333" s="2">
        <v>3.0650581040276847E-2</v>
      </c>
      <c r="E1333" s="2">
        <v>2.0992139284230619E-3</v>
      </c>
      <c r="F1333" s="2">
        <v>4.4578199999999999</v>
      </c>
      <c r="G1333" s="2">
        <v>4.5185500000000003</v>
      </c>
      <c r="H1333" s="2">
        <v>4.556185000000001</v>
      </c>
      <c r="I1333" s="2">
        <v>4.6948919999999976</v>
      </c>
      <c r="J1333" s="13">
        <v>4.711177499999998</v>
      </c>
      <c r="K1333" s="13" t="s">
        <v>55</v>
      </c>
      <c r="L1333" s="13" t="s">
        <v>48</v>
      </c>
      <c r="M1333" s="13" t="s">
        <v>47</v>
      </c>
      <c r="N1333" s="16">
        <f t="shared" si="200"/>
        <v>50</v>
      </c>
      <c r="O1333" s="16">
        <f t="shared" si="201"/>
        <v>100</v>
      </c>
      <c r="P1333" s="16">
        <f t="shared" si="202"/>
        <v>0</v>
      </c>
      <c r="Q1333" s="16">
        <f t="shared" si="203"/>
        <v>0</v>
      </c>
      <c r="R1333" s="17">
        <f t="shared" si="204"/>
        <v>52.5</v>
      </c>
      <c r="S1333" s="17">
        <f t="shared" si="205"/>
        <v>30</v>
      </c>
      <c r="T1333" s="17">
        <f t="shared" si="206"/>
        <v>22.5</v>
      </c>
      <c r="U1333" s="17">
        <f t="shared" si="207"/>
        <v>37.5</v>
      </c>
      <c r="V1333" s="16">
        <f t="shared" si="208"/>
        <v>35</v>
      </c>
      <c r="W1333" s="16">
        <f t="shared" si="209"/>
        <v>35.625</v>
      </c>
    </row>
    <row r="1334" spans="1:23" ht="13.5" x14ac:dyDescent="0.25">
      <c r="A1334" s="3">
        <v>43955</v>
      </c>
      <c r="B1334" s="2">
        <v>4.4907000000000004</v>
      </c>
      <c r="C1334" s="2">
        <v>41.839157674997701</v>
      </c>
      <c r="D1334" s="2">
        <v>3.3695050991029873E-2</v>
      </c>
      <c r="E1334" s="2">
        <v>4.7409296746426677E-3</v>
      </c>
      <c r="F1334" s="2">
        <v>4.4628800000000002</v>
      </c>
      <c r="G1334" s="2">
        <v>4.5090599999999998</v>
      </c>
      <c r="H1334" s="2">
        <v>4.5403700000000011</v>
      </c>
      <c r="I1334" s="2">
        <v>4.6873019999999981</v>
      </c>
      <c r="J1334" s="13">
        <v>4.7101654999999987</v>
      </c>
      <c r="K1334" s="13" t="s">
        <v>51</v>
      </c>
      <c r="L1334" s="13" t="s">
        <v>54</v>
      </c>
      <c r="M1334" s="13" t="s">
        <v>52</v>
      </c>
      <c r="N1334" s="16">
        <f t="shared" si="200"/>
        <v>50</v>
      </c>
      <c r="O1334" s="16">
        <f t="shared" si="201"/>
        <v>100</v>
      </c>
      <c r="P1334" s="16">
        <f t="shared" si="202"/>
        <v>0</v>
      </c>
      <c r="Q1334" s="16">
        <f t="shared" si="203"/>
        <v>83.5</v>
      </c>
      <c r="R1334" s="17">
        <f t="shared" si="204"/>
        <v>65.025000000000006</v>
      </c>
      <c r="S1334" s="17">
        <f t="shared" si="205"/>
        <v>50.875</v>
      </c>
      <c r="T1334" s="17">
        <f t="shared" si="206"/>
        <v>60.075000000000003</v>
      </c>
      <c r="U1334" s="17">
        <f t="shared" si="207"/>
        <v>58.375</v>
      </c>
      <c r="V1334" s="16">
        <f t="shared" si="208"/>
        <v>58.658333333333339</v>
      </c>
      <c r="W1334" s="16">
        <f t="shared" si="209"/>
        <v>58.587500000000006</v>
      </c>
    </row>
    <row r="1335" spans="1:23" ht="13.5" x14ac:dyDescent="0.25">
      <c r="A1335" s="3">
        <v>43956</v>
      </c>
      <c r="B1335" s="2">
        <v>4.4907000000000004</v>
      </c>
      <c r="C1335" s="2">
        <v>41.839157674997701</v>
      </c>
      <c r="D1335" s="2">
        <v>4.1639350228901861E-2</v>
      </c>
      <c r="E1335" s="2">
        <v>6.7746900970122054E-3</v>
      </c>
      <c r="F1335" s="2">
        <v>4.4679400000000005</v>
      </c>
      <c r="G1335" s="2">
        <v>4.49641</v>
      </c>
      <c r="H1335" s="2">
        <v>4.5315150000000006</v>
      </c>
      <c r="I1335" s="2">
        <v>4.679205999999998</v>
      </c>
      <c r="J1335" s="13">
        <v>4.7092164999999984</v>
      </c>
      <c r="K1335" s="13" t="s">
        <v>51</v>
      </c>
      <c r="L1335" s="13" t="s">
        <v>54</v>
      </c>
      <c r="M1335" s="13" t="s">
        <v>52</v>
      </c>
      <c r="N1335" s="16">
        <f t="shared" si="200"/>
        <v>50</v>
      </c>
      <c r="O1335" s="16">
        <f t="shared" si="201"/>
        <v>100</v>
      </c>
      <c r="P1335" s="16">
        <f t="shared" si="202"/>
        <v>0</v>
      </c>
      <c r="Q1335" s="16">
        <f t="shared" si="203"/>
        <v>83.5</v>
      </c>
      <c r="R1335" s="17">
        <f t="shared" si="204"/>
        <v>65.025000000000006</v>
      </c>
      <c r="S1335" s="17">
        <f t="shared" si="205"/>
        <v>50.875</v>
      </c>
      <c r="T1335" s="17">
        <f t="shared" si="206"/>
        <v>60.075000000000003</v>
      </c>
      <c r="U1335" s="17">
        <f t="shared" si="207"/>
        <v>58.375</v>
      </c>
      <c r="V1335" s="16">
        <f t="shared" si="208"/>
        <v>58.658333333333339</v>
      </c>
      <c r="W1335" s="16">
        <f t="shared" si="209"/>
        <v>58.587500000000006</v>
      </c>
    </row>
    <row r="1336" spans="1:23" ht="13.5" x14ac:dyDescent="0.25">
      <c r="A1336" s="3">
        <v>43957</v>
      </c>
      <c r="B1336" s="2">
        <v>4.4843999999999999</v>
      </c>
      <c r="C1336" s="2">
        <v>41.288411942748951</v>
      </c>
      <c r="D1336" s="2">
        <v>3.5681871281605382E-2</v>
      </c>
      <c r="E1336" s="2">
        <v>8.1969658609879949E-3</v>
      </c>
      <c r="F1336" s="2">
        <v>4.4717400000000005</v>
      </c>
      <c r="G1336" s="2">
        <v>4.4919799999999999</v>
      </c>
      <c r="H1336" s="2">
        <v>4.529300000000001</v>
      </c>
      <c r="I1336" s="2">
        <v>4.670983999999998</v>
      </c>
      <c r="J1336" s="13">
        <v>4.7080779999999987</v>
      </c>
      <c r="K1336" s="13" t="s">
        <v>55</v>
      </c>
      <c r="L1336" s="13" t="s">
        <v>48</v>
      </c>
      <c r="M1336" s="13" t="s">
        <v>49</v>
      </c>
      <c r="N1336" s="16">
        <f t="shared" si="200"/>
        <v>50</v>
      </c>
      <c r="O1336" s="16">
        <f t="shared" si="201"/>
        <v>100</v>
      </c>
      <c r="P1336" s="16">
        <f t="shared" si="202"/>
        <v>0</v>
      </c>
      <c r="Q1336" s="16">
        <f t="shared" si="203"/>
        <v>0</v>
      </c>
      <c r="R1336" s="17">
        <f t="shared" si="204"/>
        <v>52.5</v>
      </c>
      <c r="S1336" s="17">
        <f t="shared" si="205"/>
        <v>30</v>
      </c>
      <c r="T1336" s="17">
        <f t="shared" si="206"/>
        <v>22.5</v>
      </c>
      <c r="U1336" s="17">
        <f t="shared" si="207"/>
        <v>37.5</v>
      </c>
      <c r="V1336" s="16">
        <f t="shared" si="208"/>
        <v>35</v>
      </c>
      <c r="W1336" s="16">
        <f t="shared" si="209"/>
        <v>35.625</v>
      </c>
    </row>
    <row r="1337" spans="1:23" ht="13.5" x14ac:dyDescent="0.25">
      <c r="A1337" s="3">
        <v>43958</v>
      </c>
      <c r="B1337" s="2">
        <v>4.4591000000000003</v>
      </c>
      <c r="C1337" s="2">
        <v>39.064511889658647</v>
      </c>
      <c r="D1337" s="2">
        <v>4.1740463316839005E-2</v>
      </c>
      <c r="E1337" s="2">
        <v>9.0890590848138712E-3</v>
      </c>
      <c r="F1337" s="2">
        <v>4.4704800000000002</v>
      </c>
      <c r="G1337" s="2">
        <v>4.4793299999999991</v>
      </c>
      <c r="H1337" s="2">
        <v>4.5277200000000004</v>
      </c>
      <c r="I1337" s="2">
        <v>4.6621299999999986</v>
      </c>
      <c r="J1337" s="13">
        <v>4.7067179999999986</v>
      </c>
      <c r="K1337" s="13" t="s">
        <v>55</v>
      </c>
      <c r="L1337" s="13" t="s">
        <v>48</v>
      </c>
      <c r="M1337" s="13" t="s">
        <v>47</v>
      </c>
      <c r="N1337" s="16">
        <f t="shared" si="200"/>
        <v>50</v>
      </c>
      <c r="O1337" s="16">
        <f t="shared" si="201"/>
        <v>100</v>
      </c>
      <c r="P1337" s="16">
        <f t="shared" si="202"/>
        <v>0</v>
      </c>
      <c r="Q1337" s="16">
        <f t="shared" si="203"/>
        <v>0</v>
      </c>
      <c r="R1337" s="17">
        <f t="shared" si="204"/>
        <v>52.5</v>
      </c>
      <c r="S1337" s="17">
        <f t="shared" si="205"/>
        <v>30</v>
      </c>
      <c r="T1337" s="17">
        <f t="shared" si="206"/>
        <v>22.5</v>
      </c>
      <c r="U1337" s="17">
        <f t="shared" si="207"/>
        <v>37.5</v>
      </c>
      <c r="V1337" s="16">
        <f t="shared" si="208"/>
        <v>35</v>
      </c>
      <c r="W1337" s="16">
        <f t="shared" si="209"/>
        <v>35.625</v>
      </c>
    </row>
    <row r="1338" spans="1:23" ht="13.5" x14ac:dyDescent="0.25">
      <c r="A1338" s="3">
        <v>43959</v>
      </c>
      <c r="B1338" s="2">
        <v>4.4275000000000002</v>
      </c>
      <c r="C1338" s="2">
        <v>36.425485801327149</v>
      </c>
      <c r="D1338" s="2">
        <v>4.8824654075875884E-2</v>
      </c>
      <c r="E1338" s="2">
        <v>9.7109360082999838E-3</v>
      </c>
      <c r="F1338" s="2">
        <v>4.4704800000000002</v>
      </c>
      <c r="G1338" s="2">
        <v>4.4641500000000001</v>
      </c>
      <c r="H1338" s="2">
        <v>4.5213950000000001</v>
      </c>
      <c r="I1338" s="2">
        <v>4.6526439999999987</v>
      </c>
      <c r="J1338" s="13">
        <v>4.7053585</v>
      </c>
      <c r="K1338" s="13" t="s">
        <v>55</v>
      </c>
      <c r="L1338" s="13" t="s">
        <v>48</v>
      </c>
      <c r="M1338" s="13" t="s">
        <v>54</v>
      </c>
      <c r="N1338" s="16">
        <f t="shared" si="200"/>
        <v>50</v>
      </c>
      <c r="O1338" s="16">
        <f t="shared" si="201"/>
        <v>100</v>
      </c>
      <c r="P1338" s="16">
        <f t="shared" si="202"/>
        <v>0</v>
      </c>
      <c r="Q1338" s="16">
        <f t="shared" si="203"/>
        <v>0</v>
      </c>
      <c r="R1338" s="17">
        <f t="shared" si="204"/>
        <v>52.5</v>
      </c>
      <c r="S1338" s="17">
        <f t="shared" si="205"/>
        <v>30</v>
      </c>
      <c r="T1338" s="17">
        <f t="shared" si="206"/>
        <v>22.5</v>
      </c>
      <c r="U1338" s="17">
        <f t="shared" si="207"/>
        <v>37.5</v>
      </c>
      <c r="V1338" s="16">
        <f t="shared" si="208"/>
        <v>35</v>
      </c>
      <c r="W1338" s="16">
        <f t="shared" si="209"/>
        <v>35.625</v>
      </c>
    </row>
    <row r="1339" spans="1:23" ht="13.5" x14ac:dyDescent="0.25">
      <c r="A1339" s="3">
        <v>43962</v>
      </c>
      <c r="B1339" s="2">
        <v>4.3958000000000004</v>
      </c>
      <c r="C1339" s="2">
        <v>33.947887478745258</v>
      </c>
      <c r="D1339" s="2">
        <v>4.03735254218347E-2</v>
      </c>
      <c r="E1339" s="2">
        <v>9.9512207087847204E-3</v>
      </c>
      <c r="F1339" s="2">
        <v>4.4515000000000002</v>
      </c>
      <c r="G1339" s="2">
        <v>4.4571900000000007</v>
      </c>
      <c r="H1339" s="2">
        <v>4.5128550000000001</v>
      </c>
      <c r="I1339" s="2">
        <v>4.642523999999999</v>
      </c>
      <c r="J1339" s="13">
        <v>4.7038719999999996</v>
      </c>
      <c r="K1339" s="13" t="s">
        <v>55</v>
      </c>
      <c r="L1339" s="13" t="s">
        <v>48</v>
      </c>
      <c r="M1339" s="13" t="s">
        <v>47</v>
      </c>
      <c r="N1339" s="16">
        <f t="shared" si="200"/>
        <v>50</v>
      </c>
      <c r="O1339" s="16">
        <f t="shared" si="201"/>
        <v>100</v>
      </c>
      <c r="P1339" s="16">
        <f t="shared" si="202"/>
        <v>0</v>
      </c>
      <c r="Q1339" s="16">
        <f t="shared" si="203"/>
        <v>0</v>
      </c>
      <c r="R1339" s="17">
        <f t="shared" si="204"/>
        <v>52.5</v>
      </c>
      <c r="S1339" s="17">
        <f t="shared" si="205"/>
        <v>30</v>
      </c>
      <c r="T1339" s="17">
        <f t="shared" si="206"/>
        <v>22.5</v>
      </c>
      <c r="U1339" s="17">
        <f t="shared" si="207"/>
        <v>37.5</v>
      </c>
      <c r="V1339" s="16">
        <f t="shared" si="208"/>
        <v>35</v>
      </c>
      <c r="W1339" s="16">
        <f t="shared" si="209"/>
        <v>35.625</v>
      </c>
    </row>
    <row r="1340" spans="1:23" ht="13.5" x14ac:dyDescent="0.25">
      <c r="A1340" s="3">
        <v>43963</v>
      </c>
      <c r="B1340" s="2">
        <v>4.3958000000000004</v>
      </c>
      <c r="C1340" s="2">
        <v>33.947887478745258</v>
      </c>
      <c r="D1340" s="2">
        <v>3.4085336015714063E-2</v>
      </c>
      <c r="E1340" s="2">
        <v>9.5352874488242693E-3</v>
      </c>
      <c r="F1340" s="2">
        <v>4.4325200000000002</v>
      </c>
      <c r="G1340" s="2">
        <v>4.4502300000000004</v>
      </c>
      <c r="H1340" s="2">
        <v>4.5033650000000005</v>
      </c>
      <c r="I1340" s="2">
        <v>4.6324039999999993</v>
      </c>
      <c r="J1340" s="13">
        <v>4.7023219999999997</v>
      </c>
      <c r="K1340" s="13" t="s">
        <v>55</v>
      </c>
      <c r="L1340" s="13" t="s">
        <v>48</v>
      </c>
      <c r="M1340" s="13" t="s">
        <v>47</v>
      </c>
      <c r="N1340" s="16">
        <f t="shared" si="200"/>
        <v>50</v>
      </c>
      <c r="O1340" s="16">
        <f t="shared" si="201"/>
        <v>100</v>
      </c>
      <c r="P1340" s="16">
        <f t="shared" si="202"/>
        <v>0</v>
      </c>
      <c r="Q1340" s="16">
        <f t="shared" si="203"/>
        <v>0</v>
      </c>
      <c r="R1340" s="17">
        <f t="shared" si="204"/>
        <v>52.5</v>
      </c>
      <c r="S1340" s="17">
        <f t="shared" si="205"/>
        <v>30</v>
      </c>
      <c r="T1340" s="17">
        <f t="shared" si="206"/>
        <v>22.5</v>
      </c>
      <c r="U1340" s="17">
        <f t="shared" si="207"/>
        <v>37.5</v>
      </c>
      <c r="V1340" s="16">
        <f t="shared" si="208"/>
        <v>35</v>
      </c>
      <c r="W1340" s="16">
        <f t="shared" si="209"/>
        <v>35.625</v>
      </c>
    </row>
    <row r="1341" spans="1:23" ht="13.5" x14ac:dyDescent="0.25">
      <c r="A1341" s="3">
        <v>43964</v>
      </c>
      <c r="B1341" s="2">
        <v>4.4275000000000002</v>
      </c>
      <c r="C1341" s="2">
        <v>38.777434893745792</v>
      </c>
      <c r="D1341" s="2">
        <v>2.7215269261451347E-2</v>
      </c>
      <c r="E1341" s="2">
        <v>8.8073798034686047E-3</v>
      </c>
      <c r="F1341" s="2">
        <v>4.4211400000000012</v>
      </c>
      <c r="G1341" s="2">
        <v>4.4464400000000008</v>
      </c>
      <c r="H1341" s="2">
        <v>4.4954599999999996</v>
      </c>
      <c r="I1341" s="2">
        <v>4.6226639999999994</v>
      </c>
      <c r="J1341" s="13">
        <v>4.7010570000000005</v>
      </c>
      <c r="K1341" s="13" t="s">
        <v>55</v>
      </c>
      <c r="L1341" s="13" t="s">
        <v>54</v>
      </c>
      <c r="M1341" s="13" t="s">
        <v>47</v>
      </c>
      <c r="N1341" s="16">
        <f t="shared" si="200"/>
        <v>50</v>
      </c>
      <c r="O1341" s="16">
        <f t="shared" si="201"/>
        <v>100</v>
      </c>
      <c r="P1341" s="16">
        <f t="shared" si="202"/>
        <v>0</v>
      </c>
      <c r="Q1341" s="16">
        <f t="shared" si="203"/>
        <v>16.5</v>
      </c>
      <c r="R1341" s="17">
        <f t="shared" si="204"/>
        <v>54.975000000000001</v>
      </c>
      <c r="S1341" s="17">
        <f t="shared" si="205"/>
        <v>34.125</v>
      </c>
      <c r="T1341" s="17">
        <f t="shared" si="206"/>
        <v>29.925000000000001</v>
      </c>
      <c r="U1341" s="17">
        <f t="shared" si="207"/>
        <v>41.625</v>
      </c>
      <c r="V1341" s="16">
        <f t="shared" si="208"/>
        <v>39.674999999999997</v>
      </c>
      <c r="W1341" s="16">
        <f t="shared" si="209"/>
        <v>40.162499999999994</v>
      </c>
    </row>
    <row r="1342" spans="1:23" ht="13.5" x14ac:dyDescent="0.25">
      <c r="A1342" s="3">
        <v>43965</v>
      </c>
      <c r="B1342" s="2">
        <v>4.4907000000000004</v>
      </c>
      <c r="C1342" s="2">
        <v>47.084458858832996</v>
      </c>
      <c r="D1342" s="2">
        <v>1.7273020160403441E-2</v>
      </c>
      <c r="E1342" s="2">
        <v>7.9172876340242206E-3</v>
      </c>
      <c r="F1342" s="2">
        <v>4.42746</v>
      </c>
      <c r="G1342" s="2">
        <v>4.4489700000000001</v>
      </c>
      <c r="H1342" s="2">
        <v>4.4916649999999994</v>
      </c>
      <c r="I1342" s="2">
        <v>4.6141879999999995</v>
      </c>
      <c r="J1342" s="13">
        <v>4.7001080000000002</v>
      </c>
      <c r="K1342" s="13" t="s">
        <v>51</v>
      </c>
      <c r="L1342" s="13" t="s">
        <v>50</v>
      </c>
      <c r="M1342" s="13" t="s">
        <v>52</v>
      </c>
      <c r="N1342" s="16">
        <f t="shared" si="200"/>
        <v>50</v>
      </c>
      <c r="O1342" s="16">
        <f t="shared" si="201"/>
        <v>100</v>
      </c>
      <c r="P1342" s="16">
        <f t="shared" si="202"/>
        <v>0</v>
      </c>
      <c r="Q1342" s="16">
        <f t="shared" si="203"/>
        <v>100</v>
      </c>
      <c r="R1342" s="17">
        <f t="shared" si="204"/>
        <v>67.5</v>
      </c>
      <c r="S1342" s="17">
        <f t="shared" si="205"/>
        <v>55</v>
      </c>
      <c r="T1342" s="17">
        <f t="shared" si="206"/>
        <v>67.5</v>
      </c>
      <c r="U1342" s="17">
        <f t="shared" si="207"/>
        <v>62.5</v>
      </c>
      <c r="V1342" s="16">
        <f t="shared" si="208"/>
        <v>63.333333333333336</v>
      </c>
      <c r="W1342" s="16">
        <f t="shared" si="209"/>
        <v>63.125</v>
      </c>
    </row>
    <row r="1343" spans="1:23" ht="13.5" x14ac:dyDescent="0.25">
      <c r="A1343" s="3">
        <v>43966</v>
      </c>
      <c r="B1343" s="2">
        <v>4.5856000000000003</v>
      </c>
      <c r="C1343" s="2">
        <v>56.605823725135522</v>
      </c>
      <c r="D1343" s="2">
        <v>-3.8620527268617977E-3</v>
      </c>
      <c r="E1343" s="2">
        <v>8.4094270044970752E-3</v>
      </c>
      <c r="F1343" s="2">
        <v>4.4590800000000002</v>
      </c>
      <c r="G1343" s="2">
        <v>4.4647800000000002</v>
      </c>
      <c r="H1343" s="2">
        <v>4.4916649999999994</v>
      </c>
      <c r="I1343" s="2">
        <v>4.6072299999999995</v>
      </c>
      <c r="J1343" s="13">
        <v>4.6996334999999991</v>
      </c>
      <c r="K1343" s="13" t="s">
        <v>51</v>
      </c>
      <c r="L1343" s="13" t="s">
        <v>50</v>
      </c>
      <c r="M1343" s="13" t="s">
        <v>52</v>
      </c>
      <c r="N1343" s="16">
        <f t="shared" si="200"/>
        <v>50</v>
      </c>
      <c r="O1343" s="16">
        <f t="shared" si="201"/>
        <v>100</v>
      </c>
      <c r="P1343" s="16">
        <f t="shared" si="202"/>
        <v>0</v>
      </c>
      <c r="Q1343" s="16">
        <f t="shared" si="203"/>
        <v>100</v>
      </c>
      <c r="R1343" s="17">
        <f t="shared" si="204"/>
        <v>67.5</v>
      </c>
      <c r="S1343" s="17">
        <f t="shared" si="205"/>
        <v>55</v>
      </c>
      <c r="T1343" s="17">
        <f t="shared" si="206"/>
        <v>67.5</v>
      </c>
      <c r="U1343" s="17">
        <f t="shared" si="207"/>
        <v>62.5</v>
      </c>
      <c r="V1343" s="16">
        <f t="shared" si="208"/>
        <v>63.333333333333336</v>
      </c>
      <c r="W1343" s="16">
        <f t="shared" si="209"/>
        <v>63.125</v>
      </c>
    </row>
    <row r="1344" spans="1:23" ht="13.5" x14ac:dyDescent="0.25">
      <c r="A1344" s="3">
        <v>43969</v>
      </c>
      <c r="B1344" s="2">
        <v>4.4907000000000004</v>
      </c>
      <c r="C1344" s="2">
        <v>47.417446575298911</v>
      </c>
      <c r="D1344" s="2">
        <v>-5.4258613681446022E-3</v>
      </c>
      <c r="E1344" s="2">
        <v>7.3772017959430189E-3</v>
      </c>
      <c r="F1344" s="2">
        <v>4.4780600000000002</v>
      </c>
      <c r="G1344" s="2">
        <v>4.4647800000000002</v>
      </c>
      <c r="H1344" s="2">
        <v>4.4869199999999996</v>
      </c>
      <c r="I1344" s="2">
        <v>4.5987539999999996</v>
      </c>
      <c r="J1344" s="13">
        <v>4.6986844999999997</v>
      </c>
      <c r="K1344" s="13" t="s">
        <v>51</v>
      </c>
      <c r="L1344" s="13" t="s">
        <v>50</v>
      </c>
      <c r="M1344" s="13" t="s">
        <v>52</v>
      </c>
      <c r="N1344" s="16">
        <f t="shared" si="200"/>
        <v>50</v>
      </c>
      <c r="O1344" s="16">
        <f t="shared" si="201"/>
        <v>100</v>
      </c>
      <c r="P1344" s="16">
        <f t="shared" si="202"/>
        <v>0</v>
      </c>
      <c r="Q1344" s="16">
        <f t="shared" si="203"/>
        <v>100</v>
      </c>
      <c r="R1344" s="17">
        <f t="shared" si="204"/>
        <v>67.5</v>
      </c>
      <c r="S1344" s="17">
        <f t="shared" si="205"/>
        <v>55</v>
      </c>
      <c r="T1344" s="17">
        <f t="shared" si="206"/>
        <v>67.5</v>
      </c>
      <c r="U1344" s="17">
        <f t="shared" si="207"/>
        <v>62.5</v>
      </c>
      <c r="V1344" s="16">
        <f t="shared" si="208"/>
        <v>63.333333333333336</v>
      </c>
      <c r="W1344" s="16">
        <f t="shared" si="209"/>
        <v>63.125</v>
      </c>
    </row>
    <row r="1345" spans="1:23" ht="13.5" x14ac:dyDescent="0.25">
      <c r="A1345" s="3">
        <v>43970</v>
      </c>
      <c r="B1345" s="2">
        <v>4.4591000000000003</v>
      </c>
      <c r="C1345" s="2">
        <v>44.809189803790666</v>
      </c>
      <c r="D1345" s="2">
        <v>-4.2484936498556891E-3</v>
      </c>
      <c r="E1345" s="2">
        <v>7.5206203908494973E-3</v>
      </c>
      <c r="F1345" s="2">
        <v>4.4907200000000005</v>
      </c>
      <c r="G1345" s="2">
        <v>4.4616199999999999</v>
      </c>
      <c r="H1345" s="2">
        <v>4.4790150000000004</v>
      </c>
      <c r="I1345" s="2">
        <v>4.5896459999999992</v>
      </c>
      <c r="J1345" s="13">
        <v>4.6975774999999995</v>
      </c>
      <c r="K1345" s="13" t="s">
        <v>51</v>
      </c>
      <c r="L1345" s="13" t="s">
        <v>50</v>
      </c>
      <c r="M1345" s="13" t="s">
        <v>52</v>
      </c>
      <c r="N1345" s="16">
        <f t="shared" si="200"/>
        <v>50</v>
      </c>
      <c r="O1345" s="16">
        <f t="shared" si="201"/>
        <v>100</v>
      </c>
      <c r="P1345" s="16">
        <f t="shared" si="202"/>
        <v>0</v>
      </c>
      <c r="Q1345" s="16">
        <f t="shared" si="203"/>
        <v>100</v>
      </c>
      <c r="R1345" s="17">
        <f t="shared" si="204"/>
        <v>67.5</v>
      </c>
      <c r="S1345" s="17">
        <f t="shared" si="205"/>
        <v>55</v>
      </c>
      <c r="T1345" s="17">
        <f t="shared" si="206"/>
        <v>67.5</v>
      </c>
      <c r="U1345" s="17">
        <f t="shared" si="207"/>
        <v>62.5</v>
      </c>
      <c r="V1345" s="16">
        <f t="shared" si="208"/>
        <v>63.333333333333336</v>
      </c>
      <c r="W1345" s="16">
        <f t="shared" si="209"/>
        <v>63.125</v>
      </c>
    </row>
    <row r="1346" spans="1:23" ht="13.5" x14ac:dyDescent="0.25">
      <c r="A1346" s="3">
        <v>43971</v>
      </c>
      <c r="B1346" s="2">
        <v>4.5856000000000003</v>
      </c>
      <c r="C1346" s="2">
        <v>55.388298786547757</v>
      </c>
      <c r="D1346" s="2">
        <v>-1.3257125851766638E-2</v>
      </c>
      <c r="E1346" s="2">
        <v>7.4552248498654721E-3</v>
      </c>
      <c r="F1346" s="2">
        <v>4.5223399999999998</v>
      </c>
      <c r="G1346" s="2">
        <v>4.4717400000000005</v>
      </c>
      <c r="H1346" s="2">
        <v>4.4818600000000011</v>
      </c>
      <c r="I1346" s="2">
        <v>4.5831939999999998</v>
      </c>
      <c r="J1346" s="13">
        <v>4.6971029999999994</v>
      </c>
      <c r="K1346" s="13" t="s">
        <v>51</v>
      </c>
      <c r="L1346" s="13" t="s">
        <v>50</v>
      </c>
      <c r="M1346" s="13" t="s">
        <v>52</v>
      </c>
      <c r="N1346" s="16">
        <f t="shared" ref="N1346:N1409" si="210">IF(D1346&lt;30,50, IF(D1346&gt;70, 0, 25))</f>
        <v>50</v>
      </c>
      <c r="O1346" s="16">
        <f t="shared" ref="O1346:O1409" si="211">IF(F1346-E1346&gt;0.02, 100, IF(F1346-E1346&lt;0,0,45))</f>
        <v>100</v>
      </c>
      <c r="P1346" s="16">
        <f t="shared" ref="P1346:P1409" si="212">IF(G1346-J1346&gt;10,100,IF(G1346-J1346&gt;5,75, IF(G1346-J1346&gt;0,50,0)))</f>
        <v>0</v>
      </c>
      <c r="Q1346" s="16">
        <f t="shared" ref="Q1346:Q1409" si="213">IF(M1346="confirmed bullish", 34, IF(M1346="bullish divergence",17, 0))+IF(K1346="bullish",33,IF(K1346="bearish",0,16.5))+IF(L1346="strong",33,IF(L1346="weak",0,16.5))</f>
        <v>100</v>
      </c>
      <c r="R1346" s="17">
        <f t="shared" si="204"/>
        <v>67.5</v>
      </c>
      <c r="S1346" s="17">
        <f t="shared" si="205"/>
        <v>55</v>
      </c>
      <c r="T1346" s="17">
        <f t="shared" si="206"/>
        <v>67.5</v>
      </c>
      <c r="U1346" s="17">
        <f t="shared" si="207"/>
        <v>62.5</v>
      </c>
      <c r="V1346" s="16">
        <f t="shared" si="208"/>
        <v>63.333333333333336</v>
      </c>
      <c r="W1346" s="16">
        <f t="shared" si="209"/>
        <v>63.125</v>
      </c>
    </row>
    <row r="1347" spans="1:23" ht="13.5" x14ac:dyDescent="0.25">
      <c r="A1347" s="3">
        <v>43972</v>
      </c>
      <c r="B1347" s="2">
        <v>4.4907000000000004</v>
      </c>
      <c r="C1347" s="2">
        <v>47.96099960845352</v>
      </c>
      <c r="D1347" s="2">
        <v>-1.8180047082872797E-2</v>
      </c>
      <c r="E1347" s="2">
        <v>7.3828207281928116E-3</v>
      </c>
      <c r="F1347" s="2">
        <v>4.5223399999999998</v>
      </c>
      <c r="G1347" s="2">
        <v>4.4748999999999999</v>
      </c>
      <c r="H1347" s="2">
        <v>4.4771150000000004</v>
      </c>
      <c r="I1347" s="2">
        <v>4.5758559999999999</v>
      </c>
      <c r="J1347" s="13">
        <v>4.6964389999999989</v>
      </c>
      <c r="K1347" s="13" t="s">
        <v>51</v>
      </c>
      <c r="L1347" s="13" t="s">
        <v>50</v>
      </c>
      <c r="M1347" s="13" t="s">
        <v>54</v>
      </c>
      <c r="N1347" s="16">
        <f t="shared" si="210"/>
        <v>50</v>
      </c>
      <c r="O1347" s="16">
        <f t="shared" si="211"/>
        <v>100</v>
      </c>
      <c r="P1347" s="16">
        <f t="shared" si="212"/>
        <v>0</v>
      </c>
      <c r="Q1347" s="16">
        <f t="shared" si="213"/>
        <v>66</v>
      </c>
      <c r="R1347" s="17">
        <f t="shared" ref="R1347:R1410" si="214">0.35*N1347+O1347*0.35+P1347*0.15+Q1347*0.15</f>
        <v>62.4</v>
      </c>
      <c r="S1347" s="17">
        <f t="shared" ref="S1347:S1410" si="215">N1347*0.2+O1347*0.2+P1347*0.35+Q1347*0.25</f>
        <v>46.5</v>
      </c>
      <c r="T1347" s="17">
        <f t="shared" ref="T1347:T1410" si="216">N1347*0.15+O1347*0.15+P1347*0.25+Q1347*0.45</f>
        <v>52.2</v>
      </c>
      <c r="U1347" s="17">
        <f t="shared" ref="U1347:U1410" si="217">0.25*SUM(N1347:Q1347)</f>
        <v>54</v>
      </c>
      <c r="V1347" s="16">
        <f t="shared" ref="V1347:V1410" si="218">SUM(R1347:T1347)/3</f>
        <v>53.70000000000001</v>
      </c>
      <c r="W1347" s="16">
        <f t="shared" ref="W1347:W1410" si="219">SUM(R1347:U1347)/4</f>
        <v>53.775000000000006</v>
      </c>
    </row>
    <row r="1348" spans="1:23" ht="13.5" x14ac:dyDescent="0.25">
      <c r="A1348" s="3">
        <v>43973</v>
      </c>
      <c r="B1348" s="2">
        <v>4.5792999999999999</v>
      </c>
      <c r="C1348" s="2">
        <v>54.143523033338035</v>
      </c>
      <c r="D1348" s="2">
        <v>-3.3614472012282626E-2</v>
      </c>
      <c r="E1348" s="2">
        <v>7.2166390894395829E-3</v>
      </c>
      <c r="F1348" s="2">
        <v>4.5210799999999995</v>
      </c>
      <c r="G1348" s="2">
        <v>4.4900800000000007</v>
      </c>
      <c r="H1348" s="2">
        <v>4.4771150000000013</v>
      </c>
      <c r="I1348" s="2">
        <v>4.5714299999999994</v>
      </c>
      <c r="J1348" s="13">
        <v>4.6962179999999991</v>
      </c>
      <c r="K1348" s="13" t="s">
        <v>51</v>
      </c>
      <c r="L1348" s="13" t="s">
        <v>50</v>
      </c>
      <c r="M1348" s="13" t="s">
        <v>53</v>
      </c>
      <c r="N1348" s="16">
        <f t="shared" si="210"/>
        <v>50</v>
      </c>
      <c r="O1348" s="16">
        <f t="shared" si="211"/>
        <v>100</v>
      </c>
      <c r="P1348" s="16">
        <f t="shared" si="212"/>
        <v>0</v>
      </c>
      <c r="Q1348" s="16">
        <f t="shared" si="213"/>
        <v>83</v>
      </c>
      <c r="R1348" s="17">
        <f t="shared" si="214"/>
        <v>64.95</v>
      </c>
      <c r="S1348" s="17">
        <f t="shared" si="215"/>
        <v>50.75</v>
      </c>
      <c r="T1348" s="17">
        <f t="shared" si="216"/>
        <v>59.85</v>
      </c>
      <c r="U1348" s="17">
        <f t="shared" si="217"/>
        <v>58.25</v>
      </c>
      <c r="V1348" s="16">
        <f t="shared" si="218"/>
        <v>58.516666666666673</v>
      </c>
      <c r="W1348" s="16">
        <f t="shared" si="219"/>
        <v>58.45</v>
      </c>
    </row>
    <row r="1349" spans="1:23" ht="13.5" x14ac:dyDescent="0.25">
      <c r="A1349" s="3">
        <v>43977</v>
      </c>
      <c r="B1349" s="2">
        <v>4.5792999999999999</v>
      </c>
      <c r="C1349" s="2">
        <v>54.143523033338035</v>
      </c>
      <c r="D1349" s="2">
        <v>-5.193073687706562E-2</v>
      </c>
      <c r="E1349" s="2">
        <v>7.805595277249726E-3</v>
      </c>
      <c r="F1349" s="2">
        <v>4.5388000000000002</v>
      </c>
      <c r="G1349" s="2">
        <v>4.5084299999999997</v>
      </c>
      <c r="H1349" s="2">
        <v>4.4828100000000015</v>
      </c>
      <c r="I1349" s="2">
        <v>4.5670039999999998</v>
      </c>
      <c r="J1349" s="13">
        <v>4.6959969999999984</v>
      </c>
      <c r="K1349" s="13" t="s">
        <v>51</v>
      </c>
      <c r="L1349" s="13" t="s">
        <v>50</v>
      </c>
      <c r="M1349" s="13" t="s">
        <v>52</v>
      </c>
      <c r="N1349" s="16">
        <f t="shared" si="210"/>
        <v>50</v>
      </c>
      <c r="O1349" s="16">
        <f t="shared" si="211"/>
        <v>100</v>
      </c>
      <c r="P1349" s="16">
        <f t="shared" si="212"/>
        <v>0</v>
      </c>
      <c r="Q1349" s="16">
        <f t="shared" si="213"/>
        <v>100</v>
      </c>
      <c r="R1349" s="17">
        <f t="shared" si="214"/>
        <v>67.5</v>
      </c>
      <c r="S1349" s="17">
        <f t="shared" si="215"/>
        <v>55</v>
      </c>
      <c r="T1349" s="17">
        <f t="shared" si="216"/>
        <v>67.5</v>
      </c>
      <c r="U1349" s="17">
        <f t="shared" si="217"/>
        <v>62.5</v>
      </c>
      <c r="V1349" s="16">
        <f t="shared" si="218"/>
        <v>63.333333333333336</v>
      </c>
      <c r="W1349" s="16">
        <f t="shared" si="219"/>
        <v>63.125</v>
      </c>
    </row>
    <row r="1350" spans="1:23" ht="13.5" x14ac:dyDescent="0.25">
      <c r="A1350" s="3">
        <v>43978</v>
      </c>
      <c r="B1350" s="2">
        <v>4.5792999999999999</v>
      </c>
      <c r="C1350" s="2">
        <v>54.143523033338035</v>
      </c>
      <c r="D1350" s="2">
        <v>-6.7780451664264163E-2</v>
      </c>
      <c r="E1350" s="2">
        <v>1.0258850757841703E-2</v>
      </c>
      <c r="F1350" s="2">
        <v>4.5628399999999996</v>
      </c>
      <c r="G1350" s="2">
        <v>4.5267800000000005</v>
      </c>
      <c r="H1350" s="2">
        <v>4.4885050000000017</v>
      </c>
      <c r="I1350" s="2">
        <v>4.5624499999999992</v>
      </c>
      <c r="J1350" s="13">
        <v>4.6957759999999986</v>
      </c>
      <c r="K1350" s="13" t="s">
        <v>51</v>
      </c>
      <c r="L1350" s="13" t="s">
        <v>50</v>
      </c>
      <c r="M1350" s="13" t="s">
        <v>52</v>
      </c>
      <c r="N1350" s="16">
        <f t="shared" si="210"/>
        <v>50</v>
      </c>
      <c r="O1350" s="16">
        <f t="shared" si="211"/>
        <v>100</v>
      </c>
      <c r="P1350" s="16">
        <f t="shared" si="212"/>
        <v>0</v>
      </c>
      <c r="Q1350" s="16">
        <f t="shared" si="213"/>
        <v>100</v>
      </c>
      <c r="R1350" s="17">
        <f t="shared" si="214"/>
        <v>67.5</v>
      </c>
      <c r="S1350" s="17">
        <f t="shared" si="215"/>
        <v>55</v>
      </c>
      <c r="T1350" s="17">
        <f t="shared" si="216"/>
        <v>67.5</v>
      </c>
      <c r="U1350" s="17">
        <f t="shared" si="217"/>
        <v>62.5</v>
      </c>
      <c r="V1350" s="16">
        <f t="shared" si="218"/>
        <v>63.333333333333336</v>
      </c>
      <c r="W1350" s="16">
        <f t="shared" si="219"/>
        <v>63.125</v>
      </c>
    </row>
    <row r="1351" spans="1:23" ht="13.5" x14ac:dyDescent="0.25">
      <c r="A1351" s="3">
        <v>43979</v>
      </c>
      <c r="B1351" s="2">
        <v>4.5792999999999999</v>
      </c>
      <c r="C1351" s="2">
        <v>54.143523033338035</v>
      </c>
      <c r="D1351" s="2">
        <v>-7.6640137589684798E-2</v>
      </c>
      <c r="E1351" s="2">
        <v>1.2388342315251041E-2</v>
      </c>
      <c r="F1351" s="2">
        <v>4.5615800000000002</v>
      </c>
      <c r="G1351" s="2">
        <v>4.5419600000000004</v>
      </c>
      <c r="H1351" s="2">
        <v>4.4942000000000011</v>
      </c>
      <c r="I1351" s="2">
        <v>4.5578960000000004</v>
      </c>
      <c r="J1351" s="13">
        <v>4.6955549999999979</v>
      </c>
      <c r="K1351" s="13" t="s">
        <v>51</v>
      </c>
      <c r="L1351" s="13" t="s">
        <v>50</v>
      </c>
      <c r="M1351" s="13" t="s">
        <v>53</v>
      </c>
      <c r="N1351" s="16">
        <f t="shared" si="210"/>
        <v>50</v>
      </c>
      <c r="O1351" s="16">
        <f t="shared" si="211"/>
        <v>100</v>
      </c>
      <c r="P1351" s="16">
        <f t="shared" si="212"/>
        <v>0</v>
      </c>
      <c r="Q1351" s="16">
        <f t="shared" si="213"/>
        <v>83</v>
      </c>
      <c r="R1351" s="17">
        <f t="shared" si="214"/>
        <v>64.95</v>
      </c>
      <c r="S1351" s="17">
        <f t="shared" si="215"/>
        <v>50.75</v>
      </c>
      <c r="T1351" s="17">
        <f t="shared" si="216"/>
        <v>59.85</v>
      </c>
      <c r="U1351" s="17">
        <f t="shared" si="217"/>
        <v>58.25</v>
      </c>
      <c r="V1351" s="16">
        <f t="shared" si="218"/>
        <v>58.516666666666673</v>
      </c>
      <c r="W1351" s="16">
        <f t="shared" si="219"/>
        <v>58.45</v>
      </c>
    </row>
    <row r="1352" spans="1:23" ht="13.5" x14ac:dyDescent="0.25">
      <c r="A1352" s="3">
        <v>43980</v>
      </c>
      <c r="B1352" s="2">
        <v>4.5792999999999999</v>
      </c>
      <c r="C1352" s="2">
        <v>54.143523033338035</v>
      </c>
      <c r="D1352" s="2">
        <v>-7.4714932686926971E-2</v>
      </c>
      <c r="E1352" s="2">
        <v>1.4478741617364885E-2</v>
      </c>
      <c r="F1352" s="2">
        <v>4.5792999999999999</v>
      </c>
      <c r="G1352" s="2">
        <v>4.5508199999999999</v>
      </c>
      <c r="H1352" s="2">
        <v>4.4998950000000004</v>
      </c>
      <c r="I1352" s="2">
        <v>4.5538479999999995</v>
      </c>
      <c r="J1352" s="13">
        <v>4.695333999999999</v>
      </c>
      <c r="K1352" s="13" t="s">
        <v>51</v>
      </c>
      <c r="L1352" s="13" t="s">
        <v>50</v>
      </c>
      <c r="M1352" s="13" t="s">
        <v>52</v>
      </c>
      <c r="N1352" s="16">
        <f t="shared" si="210"/>
        <v>50</v>
      </c>
      <c r="O1352" s="16">
        <f t="shared" si="211"/>
        <v>100</v>
      </c>
      <c r="P1352" s="16">
        <f t="shared" si="212"/>
        <v>0</v>
      </c>
      <c r="Q1352" s="16">
        <f t="shared" si="213"/>
        <v>100</v>
      </c>
      <c r="R1352" s="17">
        <f t="shared" si="214"/>
        <v>67.5</v>
      </c>
      <c r="S1352" s="17">
        <f t="shared" si="215"/>
        <v>55</v>
      </c>
      <c r="T1352" s="17">
        <f t="shared" si="216"/>
        <v>67.5</v>
      </c>
      <c r="U1352" s="17">
        <f t="shared" si="217"/>
        <v>62.5</v>
      </c>
      <c r="V1352" s="16">
        <f t="shared" si="218"/>
        <v>63.333333333333336</v>
      </c>
      <c r="W1352" s="16">
        <f t="shared" si="219"/>
        <v>63.125</v>
      </c>
    </row>
    <row r="1353" spans="1:23" ht="13.5" x14ac:dyDescent="0.25">
      <c r="A1353" s="3">
        <v>43983</v>
      </c>
      <c r="B1353" s="2">
        <v>4.5792999999999999</v>
      </c>
      <c r="C1353" s="2">
        <v>54.143523033338035</v>
      </c>
      <c r="D1353" s="2">
        <v>-5.8764815652721403E-2</v>
      </c>
      <c r="E1353" s="2">
        <v>1.6539036541650311E-2</v>
      </c>
      <c r="F1353" s="2">
        <v>4.5792999999999999</v>
      </c>
      <c r="G1353" s="2">
        <v>4.5501900000000006</v>
      </c>
      <c r="H1353" s="2">
        <v>4.5074850000000009</v>
      </c>
      <c r="I1353" s="2">
        <v>4.5525839999999995</v>
      </c>
      <c r="J1353" s="13">
        <v>4.6951129999999992</v>
      </c>
      <c r="K1353" s="13" t="s">
        <v>54</v>
      </c>
      <c r="L1353" s="13" t="s">
        <v>54</v>
      </c>
      <c r="M1353" s="13" t="s">
        <v>54</v>
      </c>
      <c r="N1353" s="16">
        <f t="shared" si="210"/>
        <v>50</v>
      </c>
      <c r="O1353" s="16">
        <f t="shared" si="211"/>
        <v>100</v>
      </c>
      <c r="P1353" s="16">
        <f t="shared" si="212"/>
        <v>0</v>
      </c>
      <c r="Q1353" s="16">
        <f t="shared" si="213"/>
        <v>33</v>
      </c>
      <c r="R1353" s="17">
        <f t="shared" si="214"/>
        <v>57.45</v>
      </c>
      <c r="S1353" s="17">
        <f t="shared" si="215"/>
        <v>38.25</v>
      </c>
      <c r="T1353" s="17">
        <f t="shared" si="216"/>
        <v>37.35</v>
      </c>
      <c r="U1353" s="17">
        <f t="shared" si="217"/>
        <v>45.75</v>
      </c>
      <c r="V1353" s="16">
        <f t="shared" si="218"/>
        <v>44.35</v>
      </c>
      <c r="W1353" s="16">
        <f t="shared" si="219"/>
        <v>44.7</v>
      </c>
    </row>
    <row r="1354" spans="1:23" ht="13.5" x14ac:dyDescent="0.25">
      <c r="A1354" s="3">
        <v>43984</v>
      </c>
      <c r="B1354" s="2">
        <v>4.5792999999999999</v>
      </c>
      <c r="C1354" s="2">
        <v>54.143523033338035</v>
      </c>
      <c r="D1354" s="2">
        <v>-6.0126805832158681E-2</v>
      </c>
      <c r="E1354" s="2">
        <v>1.9561372437552536E-2</v>
      </c>
      <c r="F1354" s="2">
        <v>4.5792999999999999</v>
      </c>
      <c r="G1354" s="2">
        <v>4.5590500000000009</v>
      </c>
      <c r="H1354" s="2">
        <v>4.511915000000001</v>
      </c>
      <c r="I1354" s="2">
        <v>4.554608</v>
      </c>
      <c r="J1354" s="13">
        <v>4.6948599999999994</v>
      </c>
      <c r="K1354" s="13" t="s">
        <v>54</v>
      </c>
      <c r="L1354" s="13" t="s">
        <v>54</v>
      </c>
      <c r="M1354" s="13" t="s">
        <v>54</v>
      </c>
      <c r="N1354" s="16">
        <f t="shared" si="210"/>
        <v>50</v>
      </c>
      <c r="O1354" s="16">
        <f t="shared" si="211"/>
        <v>100</v>
      </c>
      <c r="P1354" s="16">
        <f t="shared" si="212"/>
        <v>0</v>
      </c>
      <c r="Q1354" s="16">
        <f t="shared" si="213"/>
        <v>33</v>
      </c>
      <c r="R1354" s="17">
        <f t="shared" si="214"/>
        <v>57.45</v>
      </c>
      <c r="S1354" s="17">
        <f t="shared" si="215"/>
        <v>38.25</v>
      </c>
      <c r="T1354" s="17">
        <f t="shared" si="216"/>
        <v>37.35</v>
      </c>
      <c r="U1354" s="17">
        <f t="shared" si="217"/>
        <v>45.75</v>
      </c>
      <c r="V1354" s="16">
        <f t="shared" si="218"/>
        <v>44.35</v>
      </c>
      <c r="W1354" s="16">
        <f t="shared" si="219"/>
        <v>44.7</v>
      </c>
    </row>
    <row r="1355" spans="1:23" ht="13.5" x14ac:dyDescent="0.25">
      <c r="A1355" s="3">
        <v>43985</v>
      </c>
      <c r="B1355" s="2">
        <v>4.5792999999999999</v>
      </c>
      <c r="C1355" s="2">
        <v>54.143523033338035</v>
      </c>
      <c r="D1355" s="2">
        <v>-6.6379911461835306E-2</v>
      </c>
      <c r="E1355" s="2">
        <v>2.415564262211875E-2</v>
      </c>
      <c r="F1355" s="2">
        <v>4.5792999999999999</v>
      </c>
      <c r="G1355" s="2">
        <v>4.5710700000000006</v>
      </c>
      <c r="H1355" s="2">
        <v>4.5163450000000012</v>
      </c>
      <c r="I1355" s="2">
        <v>4.5546079999999991</v>
      </c>
      <c r="J1355" s="13">
        <v>4.6945754999999982</v>
      </c>
      <c r="K1355" s="13" t="s">
        <v>54</v>
      </c>
      <c r="L1355" s="13" t="s">
        <v>54</v>
      </c>
      <c r="M1355" s="13" t="s">
        <v>54</v>
      </c>
      <c r="N1355" s="16">
        <f t="shared" si="210"/>
        <v>50</v>
      </c>
      <c r="O1355" s="16">
        <f t="shared" si="211"/>
        <v>100</v>
      </c>
      <c r="P1355" s="16">
        <f t="shared" si="212"/>
        <v>0</v>
      </c>
      <c r="Q1355" s="16">
        <f t="shared" si="213"/>
        <v>33</v>
      </c>
      <c r="R1355" s="17">
        <f t="shared" si="214"/>
        <v>57.45</v>
      </c>
      <c r="S1355" s="17">
        <f t="shared" si="215"/>
        <v>38.25</v>
      </c>
      <c r="T1355" s="17">
        <f t="shared" si="216"/>
        <v>37.35</v>
      </c>
      <c r="U1355" s="17">
        <f t="shared" si="217"/>
        <v>45.75</v>
      </c>
      <c r="V1355" s="16">
        <f t="shared" si="218"/>
        <v>44.35</v>
      </c>
      <c r="W1355" s="16">
        <f t="shared" si="219"/>
        <v>44.7</v>
      </c>
    </row>
    <row r="1356" spans="1:23" ht="13.5" x14ac:dyDescent="0.25">
      <c r="A1356" s="3">
        <v>43986</v>
      </c>
      <c r="B1356" s="2">
        <v>4.6487999999999996</v>
      </c>
      <c r="C1356" s="2">
        <v>60.759577205378775</v>
      </c>
      <c r="D1356" s="2">
        <v>-5.7579012323128786E-2</v>
      </c>
      <c r="E1356" s="2">
        <v>2.9485201860851244E-2</v>
      </c>
      <c r="F1356" s="2">
        <v>4.5932000000000004</v>
      </c>
      <c r="G1356" s="2">
        <v>4.5773900000000003</v>
      </c>
      <c r="H1356" s="2">
        <v>4.5245650000000008</v>
      </c>
      <c r="I1356" s="2">
        <v>4.558527999999999</v>
      </c>
      <c r="J1356" s="13">
        <v>4.6946699999999995</v>
      </c>
      <c r="K1356" s="13" t="s">
        <v>51</v>
      </c>
      <c r="L1356" s="13" t="s">
        <v>50</v>
      </c>
      <c r="M1356" s="13" t="s">
        <v>52</v>
      </c>
      <c r="N1356" s="16">
        <f t="shared" si="210"/>
        <v>50</v>
      </c>
      <c r="O1356" s="16">
        <f t="shared" si="211"/>
        <v>100</v>
      </c>
      <c r="P1356" s="16">
        <f t="shared" si="212"/>
        <v>0</v>
      </c>
      <c r="Q1356" s="16">
        <f t="shared" si="213"/>
        <v>100</v>
      </c>
      <c r="R1356" s="17">
        <f t="shared" si="214"/>
        <v>67.5</v>
      </c>
      <c r="S1356" s="17">
        <f t="shared" si="215"/>
        <v>55</v>
      </c>
      <c r="T1356" s="17">
        <f t="shared" si="216"/>
        <v>67.5</v>
      </c>
      <c r="U1356" s="17">
        <f t="shared" si="217"/>
        <v>62.5</v>
      </c>
      <c r="V1356" s="16">
        <f t="shared" si="218"/>
        <v>63.333333333333336</v>
      </c>
      <c r="W1356" s="16">
        <f t="shared" si="219"/>
        <v>63.125</v>
      </c>
    </row>
    <row r="1357" spans="1:23" ht="13.5" x14ac:dyDescent="0.25">
      <c r="A1357" s="3">
        <v>43987</v>
      </c>
      <c r="B1357" s="2">
        <v>4.6172000000000004</v>
      </c>
      <c r="C1357" s="2">
        <v>56.750408600942471</v>
      </c>
      <c r="D1357" s="2">
        <v>-6.3007037074021E-2</v>
      </c>
      <c r="E1357" s="2">
        <v>3.5021004804527411E-2</v>
      </c>
      <c r="F1357" s="2">
        <v>4.6007799999999994</v>
      </c>
      <c r="G1357" s="2">
        <v>4.5900400000000001</v>
      </c>
      <c r="H1357" s="2">
        <v>4.5324700000000009</v>
      </c>
      <c r="I1357" s="2">
        <v>4.5621959999999993</v>
      </c>
      <c r="J1357" s="13">
        <v>4.6945435</v>
      </c>
      <c r="K1357" s="13" t="s">
        <v>51</v>
      </c>
      <c r="L1357" s="13" t="s">
        <v>50</v>
      </c>
      <c r="M1357" s="13" t="s">
        <v>52</v>
      </c>
      <c r="N1357" s="16">
        <f t="shared" si="210"/>
        <v>50</v>
      </c>
      <c r="O1357" s="16">
        <f t="shared" si="211"/>
        <v>100</v>
      </c>
      <c r="P1357" s="16">
        <f t="shared" si="212"/>
        <v>0</v>
      </c>
      <c r="Q1357" s="16">
        <f t="shared" si="213"/>
        <v>100</v>
      </c>
      <c r="R1357" s="17">
        <f t="shared" si="214"/>
        <v>67.5</v>
      </c>
      <c r="S1357" s="17">
        <f t="shared" si="215"/>
        <v>55</v>
      </c>
      <c r="T1357" s="17">
        <f t="shared" si="216"/>
        <v>67.5</v>
      </c>
      <c r="U1357" s="17">
        <f t="shared" si="217"/>
        <v>62.5</v>
      </c>
      <c r="V1357" s="16">
        <f t="shared" si="218"/>
        <v>63.333333333333336</v>
      </c>
      <c r="W1357" s="16">
        <f t="shared" si="219"/>
        <v>63.125</v>
      </c>
    </row>
    <row r="1358" spans="1:23" ht="13.5" x14ac:dyDescent="0.25">
      <c r="A1358" s="3">
        <v>43990</v>
      </c>
      <c r="B1358" s="2">
        <v>4.6172000000000004</v>
      </c>
      <c r="C1358" s="2">
        <v>56.750408600942478</v>
      </c>
      <c r="D1358" s="2">
        <v>-5.4352560316754506E-2</v>
      </c>
      <c r="E1358" s="2">
        <v>4.0727457426495306E-2</v>
      </c>
      <c r="F1358" s="2">
        <v>4.6083599999999993</v>
      </c>
      <c r="G1358" s="2">
        <v>4.5938299999999996</v>
      </c>
      <c r="H1358" s="2">
        <v>4.5419550000000006</v>
      </c>
      <c r="I1358" s="2">
        <v>4.5632079999999995</v>
      </c>
      <c r="J1358" s="13">
        <v>4.6943854999999992</v>
      </c>
      <c r="K1358" s="13" t="s">
        <v>51</v>
      </c>
      <c r="L1358" s="13" t="s">
        <v>50</v>
      </c>
      <c r="M1358" s="13" t="s">
        <v>52</v>
      </c>
      <c r="N1358" s="16">
        <f t="shared" si="210"/>
        <v>50</v>
      </c>
      <c r="O1358" s="16">
        <f t="shared" si="211"/>
        <v>100</v>
      </c>
      <c r="P1358" s="16">
        <f t="shared" si="212"/>
        <v>0</v>
      </c>
      <c r="Q1358" s="16">
        <f t="shared" si="213"/>
        <v>100</v>
      </c>
      <c r="R1358" s="17">
        <f t="shared" si="214"/>
        <v>67.5</v>
      </c>
      <c r="S1358" s="17">
        <f t="shared" si="215"/>
        <v>55</v>
      </c>
      <c r="T1358" s="17">
        <f t="shared" si="216"/>
        <v>67.5</v>
      </c>
      <c r="U1358" s="17">
        <f t="shared" si="217"/>
        <v>62.5</v>
      </c>
      <c r="V1358" s="16">
        <f t="shared" si="218"/>
        <v>63.333333333333336</v>
      </c>
      <c r="W1358" s="16">
        <f t="shared" si="219"/>
        <v>63.125</v>
      </c>
    </row>
    <row r="1359" spans="1:23" ht="13.5" x14ac:dyDescent="0.25">
      <c r="A1359" s="3">
        <v>43991</v>
      </c>
      <c r="B1359" s="2">
        <v>4.6109</v>
      </c>
      <c r="C1359" s="2">
        <v>55.897592261426858</v>
      </c>
      <c r="D1359" s="2">
        <v>-4.6917827127251677E-2</v>
      </c>
      <c r="E1359" s="2">
        <v>4.4856138638317236E-2</v>
      </c>
      <c r="F1359" s="2">
        <v>4.6146799999999999</v>
      </c>
      <c r="G1359" s="2">
        <v>4.5969899999999999</v>
      </c>
      <c r="H1359" s="2">
        <v>4.5527100000000003</v>
      </c>
      <c r="I1359" s="2">
        <v>4.5618159999999985</v>
      </c>
      <c r="J1359" s="13">
        <v>4.6941639999999998</v>
      </c>
      <c r="K1359" s="13" t="s">
        <v>55</v>
      </c>
      <c r="L1359" s="13" t="s">
        <v>54</v>
      </c>
      <c r="M1359" s="13" t="s">
        <v>49</v>
      </c>
      <c r="N1359" s="16">
        <f t="shared" si="210"/>
        <v>50</v>
      </c>
      <c r="O1359" s="16">
        <f t="shared" si="211"/>
        <v>100</v>
      </c>
      <c r="P1359" s="16">
        <f t="shared" si="212"/>
        <v>0</v>
      </c>
      <c r="Q1359" s="16">
        <f t="shared" si="213"/>
        <v>16.5</v>
      </c>
      <c r="R1359" s="17">
        <f t="shared" si="214"/>
        <v>54.975000000000001</v>
      </c>
      <c r="S1359" s="17">
        <f t="shared" si="215"/>
        <v>34.125</v>
      </c>
      <c r="T1359" s="17">
        <f t="shared" si="216"/>
        <v>29.925000000000001</v>
      </c>
      <c r="U1359" s="17">
        <f t="shared" si="217"/>
        <v>41.625</v>
      </c>
      <c r="V1359" s="16">
        <f t="shared" si="218"/>
        <v>39.674999999999997</v>
      </c>
      <c r="W1359" s="16">
        <f t="shared" si="219"/>
        <v>40.162499999999994</v>
      </c>
    </row>
    <row r="1360" spans="1:23" ht="13.5" x14ac:dyDescent="0.25">
      <c r="A1360" s="3">
        <v>43992</v>
      </c>
      <c r="B1360" s="2">
        <v>4.5096999999999996</v>
      </c>
      <c r="C1360" s="2">
        <v>44.364479107640911</v>
      </c>
      <c r="D1360" s="2">
        <v>-3.3422035287872021E-2</v>
      </c>
      <c r="E1360" s="2">
        <v>4.5231992626662498E-2</v>
      </c>
      <c r="F1360" s="2">
        <v>4.6007599999999993</v>
      </c>
      <c r="G1360" s="2">
        <v>4.5900299999999996</v>
      </c>
      <c r="H1360" s="2">
        <v>4.5584050000000005</v>
      </c>
      <c r="I1360" s="2">
        <v>4.557135999999999</v>
      </c>
      <c r="J1360" s="13">
        <v>4.6933419999999995</v>
      </c>
      <c r="K1360" s="13" t="s">
        <v>55</v>
      </c>
      <c r="L1360" s="13" t="s">
        <v>48</v>
      </c>
      <c r="M1360" s="13" t="s">
        <v>47</v>
      </c>
      <c r="N1360" s="16">
        <f t="shared" si="210"/>
        <v>50</v>
      </c>
      <c r="O1360" s="16">
        <f t="shared" si="211"/>
        <v>100</v>
      </c>
      <c r="P1360" s="16">
        <f t="shared" si="212"/>
        <v>0</v>
      </c>
      <c r="Q1360" s="16">
        <f t="shared" si="213"/>
        <v>0</v>
      </c>
      <c r="R1360" s="17">
        <f t="shared" si="214"/>
        <v>52.5</v>
      </c>
      <c r="S1360" s="17">
        <f t="shared" si="215"/>
        <v>30</v>
      </c>
      <c r="T1360" s="17">
        <f t="shared" si="216"/>
        <v>22.5</v>
      </c>
      <c r="U1360" s="17">
        <f t="shared" si="217"/>
        <v>37.5</v>
      </c>
      <c r="V1360" s="16">
        <f t="shared" si="218"/>
        <v>35</v>
      </c>
      <c r="W1360" s="16">
        <f t="shared" si="219"/>
        <v>35.625</v>
      </c>
    </row>
    <row r="1361" spans="1:23" ht="13.5" x14ac:dyDescent="0.25">
      <c r="A1361" s="3">
        <v>43993</v>
      </c>
      <c r="B1361" s="2">
        <v>4.5096999999999996</v>
      </c>
      <c r="C1361" s="2">
        <v>44.364479107640911</v>
      </c>
      <c r="D1361" s="2">
        <v>-2.1674368914706754E-2</v>
      </c>
      <c r="E1361" s="2">
        <v>4.6839062294062518E-2</v>
      </c>
      <c r="F1361" s="2">
        <v>4.57294</v>
      </c>
      <c r="G1361" s="2">
        <v>4.5830700000000011</v>
      </c>
      <c r="H1361" s="2">
        <v>4.5625149999999994</v>
      </c>
      <c r="I1361" s="2">
        <v>4.5511899999999983</v>
      </c>
      <c r="J1361" s="13">
        <v>4.6925199999999982</v>
      </c>
      <c r="K1361" s="13" t="s">
        <v>55</v>
      </c>
      <c r="L1361" s="13" t="s">
        <v>48</v>
      </c>
      <c r="M1361" s="13" t="s">
        <v>47</v>
      </c>
      <c r="N1361" s="16">
        <f t="shared" si="210"/>
        <v>50</v>
      </c>
      <c r="O1361" s="16">
        <f t="shared" si="211"/>
        <v>100</v>
      </c>
      <c r="P1361" s="16">
        <f t="shared" si="212"/>
        <v>0</v>
      </c>
      <c r="Q1361" s="16">
        <f t="shared" si="213"/>
        <v>0</v>
      </c>
      <c r="R1361" s="17">
        <f t="shared" si="214"/>
        <v>52.5</v>
      </c>
      <c r="S1361" s="17">
        <f t="shared" si="215"/>
        <v>30</v>
      </c>
      <c r="T1361" s="17">
        <f t="shared" si="216"/>
        <v>22.5</v>
      </c>
      <c r="U1361" s="17">
        <f t="shared" si="217"/>
        <v>37.5</v>
      </c>
      <c r="V1361" s="16">
        <f t="shared" si="218"/>
        <v>35</v>
      </c>
      <c r="W1361" s="16">
        <f t="shared" si="219"/>
        <v>35.625</v>
      </c>
    </row>
    <row r="1362" spans="1:23" ht="13.5" x14ac:dyDescent="0.25">
      <c r="A1362" s="3">
        <v>43994</v>
      </c>
      <c r="B1362" s="2">
        <v>4.5096999999999996</v>
      </c>
      <c r="C1362" s="2">
        <v>44.364479107640911</v>
      </c>
      <c r="D1362" s="2">
        <v>-1.1430193050663284E-2</v>
      </c>
      <c r="E1362" s="2">
        <v>4.9561761926353295E-2</v>
      </c>
      <c r="F1362" s="2">
        <v>4.5514399999999995</v>
      </c>
      <c r="G1362" s="2">
        <v>4.5761100000000008</v>
      </c>
      <c r="H1362" s="2">
        <v>4.5634649999999999</v>
      </c>
      <c r="I1362" s="2">
        <v>4.5452439999999994</v>
      </c>
      <c r="J1362" s="13">
        <v>4.6915714999999985</v>
      </c>
      <c r="K1362" s="13" t="s">
        <v>55</v>
      </c>
      <c r="L1362" s="13" t="s">
        <v>48</v>
      </c>
      <c r="M1362" s="13" t="s">
        <v>47</v>
      </c>
      <c r="N1362" s="16">
        <f t="shared" si="210"/>
        <v>50</v>
      </c>
      <c r="O1362" s="16">
        <f t="shared" si="211"/>
        <v>100</v>
      </c>
      <c r="P1362" s="16">
        <f t="shared" si="212"/>
        <v>0</v>
      </c>
      <c r="Q1362" s="16">
        <f t="shared" si="213"/>
        <v>0</v>
      </c>
      <c r="R1362" s="17">
        <f t="shared" si="214"/>
        <v>52.5</v>
      </c>
      <c r="S1362" s="17">
        <f t="shared" si="215"/>
        <v>30</v>
      </c>
      <c r="T1362" s="17">
        <f t="shared" si="216"/>
        <v>22.5</v>
      </c>
      <c r="U1362" s="17">
        <f t="shared" si="217"/>
        <v>37.5</v>
      </c>
      <c r="V1362" s="16">
        <f t="shared" si="218"/>
        <v>35</v>
      </c>
      <c r="W1362" s="16">
        <f t="shared" si="219"/>
        <v>35.625</v>
      </c>
    </row>
    <row r="1363" spans="1:23" ht="13.5" x14ac:dyDescent="0.25">
      <c r="A1363" s="3">
        <v>43997</v>
      </c>
      <c r="B1363" s="2">
        <v>4.5096999999999996</v>
      </c>
      <c r="C1363" s="2">
        <v>44.364479107640911</v>
      </c>
      <c r="D1363" s="2">
        <v>-2.4807083360922633E-3</v>
      </c>
      <c r="E1363" s="2">
        <v>5.3139195203945271E-2</v>
      </c>
      <c r="F1363" s="2">
        <v>4.529939999999999</v>
      </c>
      <c r="G1363" s="2">
        <v>4.5691500000000005</v>
      </c>
      <c r="H1363" s="2">
        <v>4.5596699999999997</v>
      </c>
      <c r="I1363" s="2">
        <v>4.5392979999999987</v>
      </c>
      <c r="J1363" s="13">
        <v>4.6900849999999981</v>
      </c>
      <c r="K1363" s="13" t="s">
        <v>55</v>
      </c>
      <c r="L1363" s="13" t="s">
        <v>48</v>
      </c>
      <c r="M1363" s="13" t="s">
        <v>47</v>
      </c>
      <c r="N1363" s="16">
        <f t="shared" si="210"/>
        <v>50</v>
      </c>
      <c r="O1363" s="16">
        <f t="shared" si="211"/>
        <v>100</v>
      </c>
      <c r="P1363" s="16">
        <f t="shared" si="212"/>
        <v>0</v>
      </c>
      <c r="Q1363" s="16">
        <f t="shared" si="213"/>
        <v>0</v>
      </c>
      <c r="R1363" s="17">
        <f t="shared" si="214"/>
        <v>52.5</v>
      </c>
      <c r="S1363" s="17">
        <f t="shared" si="215"/>
        <v>30</v>
      </c>
      <c r="T1363" s="17">
        <f t="shared" si="216"/>
        <v>22.5</v>
      </c>
      <c r="U1363" s="17">
        <f t="shared" si="217"/>
        <v>37.5</v>
      </c>
      <c r="V1363" s="16">
        <f t="shared" si="218"/>
        <v>35</v>
      </c>
      <c r="W1363" s="16">
        <f t="shared" si="219"/>
        <v>35.625</v>
      </c>
    </row>
    <row r="1364" spans="1:23" ht="13.5" x14ac:dyDescent="0.25">
      <c r="A1364" s="3">
        <v>43998</v>
      </c>
      <c r="B1364" s="2">
        <v>4.5096999999999996</v>
      </c>
      <c r="C1364" s="2">
        <v>44.364479107640911</v>
      </c>
      <c r="D1364" s="2">
        <v>5.3524287859918473E-3</v>
      </c>
      <c r="E1364" s="2">
        <v>5.5597270286367538E-2</v>
      </c>
      <c r="F1364" s="2">
        <v>4.5096999999999996</v>
      </c>
      <c r="G1364" s="2">
        <v>4.5621900000000002</v>
      </c>
      <c r="H1364" s="2">
        <v>4.5606199999999992</v>
      </c>
      <c r="I1364" s="2">
        <v>4.5333519999999989</v>
      </c>
      <c r="J1364" s="13">
        <v>4.6879029999999968</v>
      </c>
      <c r="K1364" s="13" t="s">
        <v>55</v>
      </c>
      <c r="L1364" s="13" t="s">
        <v>48</v>
      </c>
      <c r="M1364" s="13" t="s">
        <v>47</v>
      </c>
      <c r="N1364" s="16">
        <f t="shared" si="210"/>
        <v>50</v>
      </c>
      <c r="O1364" s="16">
        <f t="shared" si="211"/>
        <v>100</v>
      </c>
      <c r="P1364" s="16">
        <f t="shared" si="212"/>
        <v>0</v>
      </c>
      <c r="Q1364" s="16">
        <f t="shared" si="213"/>
        <v>0</v>
      </c>
      <c r="R1364" s="17">
        <f t="shared" si="214"/>
        <v>52.5</v>
      </c>
      <c r="S1364" s="17">
        <f t="shared" si="215"/>
        <v>30</v>
      </c>
      <c r="T1364" s="17">
        <f t="shared" si="216"/>
        <v>22.5</v>
      </c>
      <c r="U1364" s="17">
        <f t="shared" si="217"/>
        <v>37.5</v>
      </c>
      <c r="V1364" s="16">
        <f t="shared" si="218"/>
        <v>35</v>
      </c>
      <c r="W1364" s="16">
        <f t="shared" si="219"/>
        <v>35.625</v>
      </c>
    </row>
    <row r="1365" spans="1:23" ht="13.5" x14ac:dyDescent="0.25">
      <c r="A1365" s="3">
        <v>43999</v>
      </c>
      <c r="B1365" s="2">
        <v>4.4907000000000004</v>
      </c>
      <c r="C1365" s="2">
        <v>42.007391774303066</v>
      </c>
      <c r="D1365" s="2">
        <v>1.3629075490919185E-2</v>
      </c>
      <c r="E1365" s="2">
        <v>5.5042111178809812E-2</v>
      </c>
      <c r="F1365" s="2">
        <v>4.5058999999999996</v>
      </c>
      <c r="G1365" s="2">
        <v>4.5533299999999999</v>
      </c>
      <c r="H1365" s="2">
        <v>4.5621999999999989</v>
      </c>
      <c r="I1365" s="2">
        <v>4.5298099999999986</v>
      </c>
      <c r="J1365" s="13">
        <v>4.6850564999999973</v>
      </c>
      <c r="K1365" s="13" t="s">
        <v>55</v>
      </c>
      <c r="L1365" s="13" t="s">
        <v>48</v>
      </c>
      <c r="M1365" s="13" t="s">
        <v>47</v>
      </c>
      <c r="N1365" s="16">
        <f t="shared" si="210"/>
        <v>50</v>
      </c>
      <c r="O1365" s="16">
        <f t="shared" si="211"/>
        <v>100</v>
      </c>
      <c r="P1365" s="16">
        <f t="shared" si="212"/>
        <v>0</v>
      </c>
      <c r="Q1365" s="16">
        <f t="shared" si="213"/>
        <v>0</v>
      </c>
      <c r="R1365" s="17">
        <f t="shared" si="214"/>
        <v>52.5</v>
      </c>
      <c r="S1365" s="17">
        <f t="shared" si="215"/>
        <v>30</v>
      </c>
      <c r="T1365" s="17">
        <f t="shared" si="216"/>
        <v>22.5</v>
      </c>
      <c r="U1365" s="17">
        <f t="shared" si="217"/>
        <v>37.5</v>
      </c>
      <c r="V1365" s="16">
        <f t="shared" si="218"/>
        <v>35</v>
      </c>
      <c r="W1365" s="16">
        <f t="shared" si="219"/>
        <v>35.625</v>
      </c>
    </row>
    <row r="1366" spans="1:23" ht="13.5" x14ac:dyDescent="0.25">
      <c r="A1366" s="3">
        <v>44000</v>
      </c>
      <c r="B1366" s="2">
        <v>4.5034000000000001</v>
      </c>
      <c r="C1366" s="2">
        <v>44.143621078643918</v>
      </c>
      <c r="D1366" s="2">
        <v>3.0719564214256145E-2</v>
      </c>
      <c r="E1366" s="2">
        <v>5.3445441293019563E-2</v>
      </c>
      <c r="F1366" s="2">
        <v>4.5046400000000002</v>
      </c>
      <c r="G1366" s="2">
        <v>4.5387900000000005</v>
      </c>
      <c r="H1366" s="2">
        <v>4.5580899999999991</v>
      </c>
      <c r="I1366" s="2">
        <v>4.5293039999999989</v>
      </c>
      <c r="J1366" s="13">
        <v>4.6828114999999979</v>
      </c>
      <c r="K1366" s="13" t="s">
        <v>55</v>
      </c>
      <c r="L1366" s="13" t="s">
        <v>48</v>
      </c>
      <c r="M1366" s="13" t="s">
        <v>47</v>
      </c>
      <c r="N1366" s="16">
        <f t="shared" si="210"/>
        <v>50</v>
      </c>
      <c r="O1366" s="16">
        <f t="shared" si="211"/>
        <v>100</v>
      </c>
      <c r="P1366" s="16">
        <f t="shared" si="212"/>
        <v>0</v>
      </c>
      <c r="Q1366" s="16">
        <f t="shared" si="213"/>
        <v>0</v>
      </c>
      <c r="R1366" s="17">
        <f t="shared" si="214"/>
        <v>52.5</v>
      </c>
      <c r="S1366" s="17">
        <f t="shared" si="215"/>
        <v>30</v>
      </c>
      <c r="T1366" s="17">
        <f t="shared" si="216"/>
        <v>22.5</v>
      </c>
      <c r="U1366" s="17">
        <f t="shared" si="217"/>
        <v>37.5</v>
      </c>
      <c r="V1366" s="16">
        <f t="shared" si="218"/>
        <v>35</v>
      </c>
      <c r="W1366" s="16">
        <f t="shared" si="219"/>
        <v>35.625</v>
      </c>
    </row>
    <row r="1367" spans="1:23" ht="13.5" x14ac:dyDescent="0.25">
      <c r="A1367" s="3">
        <v>44001</v>
      </c>
      <c r="B1367" s="2">
        <v>4.4907000000000004</v>
      </c>
      <c r="C1367" s="2">
        <v>42.459270693316732</v>
      </c>
      <c r="D1367" s="2">
        <v>4.1495650089072633E-2</v>
      </c>
      <c r="E1367" s="2">
        <v>5.2763899617066852E-2</v>
      </c>
      <c r="F1367" s="2">
        <v>4.5008400000000002</v>
      </c>
      <c r="G1367" s="2">
        <v>4.5261399999999998</v>
      </c>
      <c r="H1367" s="2">
        <v>4.55809</v>
      </c>
      <c r="I1367" s="2">
        <v>4.5293039999999989</v>
      </c>
      <c r="J1367" s="13">
        <v>4.6806294999999976</v>
      </c>
      <c r="K1367" s="13" t="s">
        <v>55</v>
      </c>
      <c r="L1367" s="13" t="s">
        <v>48</v>
      </c>
      <c r="M1367" s="13" t="s">
        <v>47</v>
      </c>
      <c r="N1367" s="16">
        <f t="shared" si="210"/>
        <v>50</v>
      </c>
      <c r="O1367" s="16">
        <f t="shared" si="211"/>
        <v>100</v>
      </c>
      <c r="P1367" s="16">
        <f t="shared" si="212"/>
        <v>0</v>
      </c>
      <c r="Q1367" s="16">
        <f t="shared" si="213"/>
        <v>0</v>
      </c>
      <c r="R1367" s="17">
        <f t="shared" si="214"/>
        <v>52.5</v>
      </c>
      <c r="S1367" s="17">
        <f t="shared" si="215"/>
        <v>30</v>
      </c>
      <c r="T1367" s="17">
        <f t="shared" si="216"/>
        <v>22.5</v>
      </c>
      <c r="U1367" s="17">
        <f t="shared" si="217"/>
        <v>37.5</v>
      </c>
      <c r="V1367" s="16">
        <f t="shared" si="218"/>
        <v>35</v>
      </c>
      <c r="W1367" s="16">
        <f t="shared" si="219"/>
        <v>35.625</v>
      </c>
    </row>
    <row r="1368" spans="1:23" ht="13.5" x14ac:dyDescent="0.25">
      <c r="A1368" s="3">
        <v>44004</v>
      </c>
      <c r="B1368" s="2">
        <v>4.4907000000000004</v>
      </c>
      <c r="C1368" s="2">
        <v>42.459270693316732</v>
      </c>
      <c r="D1368" s="2">
        <v>5.0907162952942286E-2</v>
      </c>
      <c r="E1368" s="2">
        <v>5.4154202537433714E-2</v>
      </c>
      <c r="F1368" s="2">
        <v>4.4970400000000001</v>
      </c>
      <c r="G1368" s="2">
        <v>4.51349</v>
      </c>
      <c r="H1368" s="2">
        <v>4.5536599999999998</v>
      </c>
      <c r="I1368" s="2">
        <v>4.5280379999999987</v>
      </c>
      <c r="J1368" s="13">
        <v>4.6784789999999967</v>
      </c>
      <c r="K1368" s="13" t="s">
        <v>55</v>
      </c>
      <c r="L1368" s="13" t="s">
        <v>48</v>
      </c>
      <c r="M1368" s="13" t="s">
        <v>47</v>
      </c>
      <c r="N1368" s="16">
        <f t="shared" si="210"/>
        <v>50</v>
      </c>
      <c r="O1368" s="16">
        <f t="shared" si="211"/>
        <v>100</v>
      </c>
      <c r="P1368" s="16">
        <f t="shared" si="212"/>
        <v>0</v>
      </c>
      <c r="Q1368" s="16">
        <f t="shared" si="213"/>
        <v>0</v>
      </c>
      <c r="R1368" s="17">
        <f t="shared" si="214"/>
        <v>52.5</v>
      </c>
      <c r="S1368" s="17">
        <f t="shared" si="215"/>
        <v>30</v>
      </c>
      <c r="T1368" s="17">
        <f t="shared" si="216"/>
        <v>22.5</v>
      </c>
      <c r="U1368" s="17">
        <f t="shared" si="217"/>
        <v>37.5</v>
      </c>
      <c r="V1368" s="16">
        <f t="shared" si="218"/>
        <v>35</v>
      </c>
      <c r="W1368" s="16">
        <f t="shared" si="219"/>
        <v>35.625</v>
      </c>
    </row>
    <row r="1369" spans="1:23" ht="13.5" x14ac:dyDescent="0.25">
      <c r="A1369" s="3">
        <v>44005</v>
      </c>
      <c r="B1369" s="2">
        <v>4.4907000000000004</v>
      </c>
      <c r="C1369" s="2">
        <v>42.459270693316732</v>
      </c>
      <c r="D1369" s="2">
        <v>5.8173081430869189E-2</v>
      </c>
      <c r="E1369" s="2">
        <v>5.7210205957588453E-2</v>
      </c>
      <c r="F1369" s="2">
        <v>4.4932400000000001</v>
      </c>
      <c r="G1369" s="2">
        <v>4.5014700000000003</v>
      </c>
      <c r="H1369" s="2">
        <v>4.5492300000000006</v>
      </c>
      <c r="I1369" s="2">
        <v>4.5265199999999997</v>
      </c>
      <c r="J1369" s="13">
        <v>4.6765814999999966</v>
      </c>
      <c r="K1369" s="13" t="s">
        <v>55</v>
      </c>
      <c r="L1369" s="13" t="s">
        <v>48</v>
      </c>
      <c r="M1369" s="13" t="s">
        <v>47</v>
      </c>
      <c r="N1369" s="16">
        <f t="shared" si="210"/>
        <v>50</v>
      </c>
      <c r="O1369" s="16">
        <f t="shared" si="211"/>
        <v>100</v>
      </c>
      <c r="P1369" s="16">
        <f t="shared" si="212"/>
        <v>0</v>
      </c>
      <c r="Q1369" s="16">
        <f t="shared" si="213"/>
        <v>0</v>
      </c>
      <c r="R1369" s="17">
        <f t="shared" si="214"/>
        <v>52.5</v>
      </c>
      <c r="S1369" s="17">
        <f t="shared" si="215"/>
        <v>30</v>
      </c>
      <c r="T1369" s="17">
        <f t="shared" si="216"/>
        <v>22.5</v>
      </c>
      <c r="U1369" s="17">
        <f t="shared" si="217"/>
        <v>37.5</v>
      </c>
      <c r="V1369" s="16">
        <f t="shared" si="218"/>
        <v>35</v>
      </c>
      <c r="W1369" s="16">
        <f t="shared" si="219"/>
        <v>35.625</v>
      </c>
    </row>
    <row r="1370" spans="1:23" ht="13.5" x14ac:dyDescent="0.25">
      <c r="A1370" s="3">
        <v>44006</v>
      </c>
      <c r="B1370" s="2">
        <v>4.4337999999999997</v>
      </c>
      <c r="C1370" s="2">
        <v>34.988684302565588</v>
      </c>
      <c r="D1370" s="2">
        <v>5.3218196119491523E-2</v>
      </c>
      <c r="E1370" s="2">
        <v>6.237417371465627E-2</v>
      </c>
      <c r="F1370" s="2">
        <v>4.4818600000000002</v>
      </c>
      <c r="G1370" s="2">
        <v>4.493879999999999</v>
      </c>
      <c r="H1370" s="2">
        <v>4.5419550000000006</v>
      </c>
      <c r="I1370" s="2">
        <v>4.5234839999999998</v>
      </c>
      <c r="J1370" s="13">
        <v>4.6750319999999972</v>
      </c>
      <c r="K1370" s="13" t="s">
        <v>55</v>
      </c>
      <c r="L1370" s="13" t="s">
        <v>48</v>
      </c>
      <c r="M1370" s="13" t="s">
        <v>47</v>
      </c>
      <c r="N1370" s="16">
        <f t="shared" si="210"/>
        <v>50</v>
      </c>
      <c r="O1370" s="16">
        <f t="shared" si="211"/>
        <v>100</v>
      </c>
      <c r="P1370" s="16">
        <f t="shared" si="212"/>
        <v>0</v>
      </c>
      <c r="Q1370" s="16">
        <f t="shared" si="213"/>
        <v>0</v>
      </c>
      <c r="R1370" s="17">
        <f t="shared" si="214"/>
        <v>52.5</v>
      </c>
      <c r="S1370" s="17">
        <f t="shared" si="215"/>
        <v>30</v>
      </c>
      <c r="T1370" s="17">
        <f t="shared" si="216"/>
        <v>22.5</v>
      </c>
      <c r="U1370" s="17">
        <f t="shared" si="217"/>
        <v>37.5</v>
      </c>
      <c r="V1370" s="16">
        <f t="shared" si="218"/>
        <v>35</v>
      </c>
      <c r="W1370" s="16">
        <f t="shared" si="219"/>
        <v>35.625</v>
      </c>
    </row>
    <row r="1371" spans="1:23" ht="13.5" x14ac:dyDescent="0.25">
      <c r="A1371" s="3">
        <v>44007</v>
      </c>
      <c r="B1371" s="2">
        <v>4.4275000000000002</v>
      </c>
      <c r="C1371" s="2">
        <v>34.269722664109509</v>
      </c>
      <c r="D1371" s="2">
        <v>5.0061312230297972E-2</v>
      </c>
      <c r="E1371" s="2">
        <v>6.7900864572633168E-2</v>
      </c>
      <c r="F1371" s="2">
        <v>4.4666800000000011</v>
      </c>
      <c r="G1371" s="2">
        <v>4.4856600000000002</v>
      </c>
      <c r="H1371" s="2">
        <v>4.5343650000000011</v>
      </c>
      <c r="I1371" s="2">
        <v>4.5203220000000002</v>
      </c>
      <c r="J1371" s="13">
        <v>4.6734509999999982</v>
      </c>
      <c r="K1371" s="13" t="s">
        <v>55</v>
      </c>
      <c r="L1371" s="13" t="s">
        <v>48</v>
      </c>
      <c r="M1371" s="13" t="s">
        <v>47</v>
      </c>
      <c r="N1371" s="16">
        <f t="shared" si="210"/>
        <v>50</v>
      </c>
      <c r="O1371" s="16">
        <f t="shared" si="211"/>
        <v>100</v>
      </c>
      <c r="P1371" s="16">
        <f t="shared" si="212"/>
        <v>0</v>
      </c>
      <c r="Q1371" s="16">
        <f t="shared" si="213"/>
        <v>0</v>
      </c>
      <c r="R1371" s="17">
        <f t="shared" si="214"/>
        <v>52.5</v>
      </c>
      <c r="S1371" s="17">
        <f t="shared" si="215"/>
        <v>30</v>
      </c>
      <c r="T1371" s="17">
        <f t="shared" si="216"/>
        <v>22.5</v>
      </c>
      <c r="U1371" s="17">
        <f t="shared" si="217"/>
        <v>37.5</v>
      </c>
      <c r="V1371" s="16">
        <f t="shared" si="218"/>
        <v>35</v>
      </c>
      <c r="W1371" s="16">
        <f t="shared" si="219"/>
        <v>35.625</v>
      </c>
    </row>
    <row r="1372" spans="1:23" ht="13.5" x14ac:dyDescent="0.25">
      <c r="A1372" s="3">
        <v>44008</v>
      </c>
      <c r="B1372" s="2">
        <v>4.4275000000000002</v>
      </c>
      <c r="C1372" s="2">
        <v>34.269722664109509</v>
      </c>
      <c r="D1372" s="2">
        <v>4.7954223003945806E-2</v>
      </c>
      <c r="E1372" s="2">
        <v>7.3065353945581848E-2</v>
      </c>
      <c r="F1372" s="2">
        <v>4.4540400000000009</v>
      </c>
      <c r="G1372" s="2">
        <v>4.4774400000000005</v>
      </c>
      <c r="H1372" s="2">
        <v>4.5267750000000007</v>
      </c>
      <c r="I1372" s="2">
        <v>4.5175400000000003</v>
      </c>
      <c r="J1372" s="13">
        <v>4.6721859999999991</v>
      </c>
      <c r="K1372" s="13" t="s">
        <v>55</v>
      </c>
      <c r="L1372" s="13" t="s">
        <v>48</v>
      </c>
      <c r="M1372" s="13" t="s">
        <v>47</v>
      </c>
      <c r="N1372" s="16">
        <f t="shared" si="210"/>
        <v>50</v>
      </c>
      <c r="O1372" s="16">
        <f t="shared" si="211"/>
        <v>100</v>
      </c>
      <c r="P1372" s="16">
        <f t="shared" si="212"/>
        <v>0</v>
      </c>
      <c r="Q1372" s="16">
        <f t="shared" si="213"/>
        <v>0</v>
      </c>
      <c r="R1372" s="17">
        <f t="shared" si="214"/>
        <v>52.5</v>
      </c>
      <c r="S1372" s="17">
        <f t="shared" si="215"/>
        <v>30</v>
      </c>
      <c r="T1372" s="17">
        <f t="shared" si="216"/>
        <v>22.5</v>
      </c>
      <c r="U1372" s="17">
        <f t="shared" si="217"/>
        <v>37.5</v>
      </c>
      <c r="V1372" s="16">
        <f t="shared" si="218"/>
        <v>35</v>
      </c>
      <c r="W1372" s="16">
        <f t="shared" si="219"/>
        <v>35.625</v>
      </c>
    </row>
    <row r="1373" spans="1:23" ht="13.5" x14ac:dyDescent="0.25">
      <c r="A1373" s="3">
        <v>44011</v>
      </c>
      <c r="B1373" s="2">
        <v>4.4275000000000002</v>
      </c>
      <c r="C1373" s="2">
        <v>34.269722664109509</v>
      </c>
      <c r="D1373" s="2">
        <v>4.6693634886389113E-2</v>
      </c>
      <c r="E1373" s="2">
        <v>7.7748694559770085E-2</v>
      </c>
      <c r="F1373" s="2">
        <v>4.4413999999999998</v>
      </c>
      <c r="G1373" s="2">
        <v>4.4692200000000009</v>
      </c>
      <c r="H1373" s="2">
        <v>4.5191850000000002</v>
      </c>
      <c r="I1373" s="2">
        <v>4.5143780000000007</v>
      </c>
      <c r="J1373" s="13">
        <v>4.6710474999999994</v>
      </c>
      <c r="K1373" s="13" t="s">
        <v>55</v>
      </c>
      <c r="L1373" s="13" t="s">
        <v>48</v>
      </c>
      <c r="M1373" s="13" t="s">
        <v>47</v>
      </c>
      <c r="N1373" s="16">
        <f t="shared" si="210"/>
        <v>50</v>
      </c>
      <c r="O1373" s="16">
        <f t="shared" si="211"/>
        <v>100</v>
      </c>
      <c r="P1373" s="16">
        <f t="shared" si="212"/>
        <v>0</v>
      </c>
      <c r="Q1373" s="16">
        <f t="shared" si="213"/>
        <v>0</v>
      </c>
      <c r="R1373" s="17">
        <f t="shared" si="214"/>
        <v>52.5</v>
      </c>
      <c r="S1373" s="17">
        <f t="shared" si="215"/>
        <v>30</v>
      </c>
      <c r="T1373" s="17">
        <f t="shared" si="216"/>
        <v>22.5</v>
      </c>
      <c r="U1373" s="17">
        <f t="shared" si="217"/>
        <v>37.5</v>
      </c>
      <c r="V1373" s="16">
        <f t="shared" si="218"/>
        <v>35</v>
      </c>
      <c r="W1373" s="16">
        <f t="shared" si="219"/>
        <v>35.625</v>
      </c>
    </row>
    <row r="1374" spans="1:23" ht="13.5" x14ac:dyDescent="0.25">
      <c r="A1374" s="3">
        <v>44012</v>
      </c>
      <c r="B1374" s="2">
        <v>4.4275000000000002</v>
      </c>
      <c r="C1374" s="2">
        <v>34.269722664109509</v>
      </c>
      <c r="D1374" s="2">
        <v>4.6110625564812047E-2</v>
      </c>
      <c r="E1374" s="2">
        <v>8.1904897994823866E-2</v>
      </c>
      <c r="F1374" s="2">
        <v>4.4287599999999996</v>
      </c>
      <c r="G1374" s="2">
        <v>4.4610000000000003</v>
      </c>
      <c r="H1374" s="2">
        <v>4.5115949999999998</v>
      </c>
      <c r="I1374" s="2">
        <v>4.511216000000001</v>
      </c>
      <c r="J1374" s="13">
        <v>4.6699089999999996</v>
      </c>
      <c r="K1374" s="13" t="s">
        <v>55</v>
      </c>
      <c r="L1374" s="13" t="s">
        <v>48</v>
      </c>
      <c r="M1374" s="13" t="s">
        <v>47</v>
      </c>
      <c r="N1374" s="16">
        <f t="shared" si="210"/>
        <v>50</v>
      </c>
      <c r="O1374" s="16">
        <f t="shared" si="211"/>
        <v>100</v>
      </c>
      <c r="P1374" s="16">
        <f t="shared" si="212"/>
        <v>0</v>
      </c>
      <c r="Q1374" s="16">
        <f t="shared" si="213"/>
        <v>0</v>
      </c>
      <c r="R1374" s="17">
        <f t="shared" si="214"/>
        <v>52.5</v>
      </c>
      <c r="S1374" s="17">
        <f t="shared" si="215"/>
        <v>30</v>
      </c>
      <c r="T1374" s="17">
        <f t="shared" si="216"/>
        <v>22.5</v>
      </c>
      <c r="U1374" s="17">
        <f t="shared" si="217"/>
        <v>37.5</v>
      </c>
      <c r="V1374" s="16">
        <f t="shared" si="218"/>
        <v>35</v>
      </c>
      <c r="W1374" s="16">
        <f t="shared" si="219"/>
        <v>35.625</v>
      </c>
    </row>
    <row r="1375" spans="1:23" ht="13.5" x14ac:dyDescent="0.25">
      <c r="A1375" s="3">
        <v>44013</v>
      </c>
      <c r="B1375" s="2">
        <v>4.3326000000000002</v>
      </c>
      <c r="C1375" s="2">
        <v>24.196064057162701</v>
      </c>
      <c r="D1375" s="2">
        <v>5.0171679508705935E-2</v>
      </c>
      <c r="E1375" s="2">
        <v>8.6445693335830812E-2</v>
      </c>
      <c r="F1375" s="2">
        <v>4.4085200000000002</v>
      </c>
      <c r="G1375" s="2">
        <v>4.4451900000000011</v>
      </c>
      <c r="H1375" s="2">
        <v>4.4992599999999996</v>
      </c>
      <c r="I1375" s="2">
        <v>4.5055240000000021</v>
      </c>
      <c r="J1375" s="13">
        <v>4.6682959999999998</v>
      </c>
      <c r="K1375" s="13" t="s">
        <v>55</v>
      </c>
      <c r="L1375" s="13" t="s">
        <v>48</v>
      </c>
      <c r="M1375" s="13" t="s">
        <v>47</v>
      </c>
      <c r="N1375" s="16">
        <f t="shared" si="210"/>
        <v>50</v>
      </c>
      <c r="O1375" s="16">
        <f t="shared" si="211"/>
        <v>100</v>
      </c>
      <c r="P1375" s="16">
        <f t="shared" si="212"/>
        <v>0</v>
      </c>
      <c r="Q1375" s="16">
        <f t="shared" si="213"/>
        <v>0</v>
      </c>
      <c r="R1375" s="17">
        <f t="shared" si="214"/>
        <v>52.5</v>
      </c>
      <c r="S1375" s="17">
        <f t="shared" si="215"/>
        <v>30</v>
      </c>
      <c r="T1375" s="17">
        <f t="shared" si="216"/>
        <v>22.5</v>
      </c>
      <c r="U1375" s="17">
        <f t="shared" si="217"/>
        <v>37.5</v>
      </c>
      <c r="V1375" s="16">
        <f t="shared" si="218"/>
        <v>35</v>
      </c>
      <c r="W1375" s="16">
        <f t="shared" si="219"/>
        <v>35.625</v>
      </c>
    </row>
    <row r="1376" spans="1:23" ht="13.5" x14ac:dyDescent="0.25">
      <c r="A1376" s="3">
        <v>44014</v>
      </c>
      <c r="B1376" s="2">
        <v>4.3010000000000002</v>
      </c>
      <c r="C1376" s="2">
        <v>21.888767102850409</v>
      </c>
      <c r="D1376" s="2">
        <v>5.8877956193994052E-2</v>
      </c>
      <c r="E1376" s="2">
        <v>9.2079773663636871E-2</v>
      </c>
      <c r="F1376" s="2">
        <v>4.3832199999999997</v>
      </c>
      <c r="G1376" s="2">
        <v>4.4249500000000008</v>
      </c>
      <c r="H1376" s="2">
        <v>4.4818699999999998</v>
      </c>
      <c r="I1376" s="2">
        <v>4.5009700000000024</v>
      </c>
      <c r="J1376" s="13">
        <v>4.666525</v>
      </c>
      <c r="K1376" s="13" t="s">
        <v>55</v>
      </c>
      <c r="L1376" s="13" t="s">
        <v>48</v>
      </c>
      <c r="M1376" s="13" t="s">
        <v>47</v>
      </c>
      <c r="N1376" s="16">
        <f t="shared" si="210"/>
        <v>50</v>
      </c>
      <c r="O1376" s="16">
        <f t="shared" si="211"/>
        <v>100</v>
      </c>
      <c r="P1376" s="16">
        <f t="shared" si="212"/>
        <v>0</v>
      </c>
      <c r="Q1376" s="16">
        <f t="shared" si="213"/>
        <v>0</v>
      </c>
      <c r="R1376" s="17">
        <f t="shared" si="214"/>
        <v>52.5</v>
      </c>
      <c r="S1376" s="17">
        <f t="shared" si="215"/>
        <v>30</v>
      </c>
      <c r="T1376" s="17">
        <f t="shared" si="216"/>
        <v>22.5</v>
      </c>
      <c r="U1376" s="17">
        <f t="shared" si="217"/>
        <v>37.5</v>
      </c>
      <c r="V1376" s="16">
        <f t="shared" si="218"/>
        <v>35</v>
      </c>
      <c r="W1376" s="16">
        <f t="shared" si="219"/>
        <v>35.625</v>
      </c>
    </row>
    <row r="1377" spans="1:23" ht="13.5" x14ac:dyDescent="0.25">
      <c r="A1377" s="3">
        <v>44015</v>
      </c>
      <c r="B1377" s="2">
        <v>4.3010000000000002</v>
      </c>
      <c r="C1377" s="2">
        <v>21.888767102850409</v>
      </c>
      <c r="D1377" s="2">
        <v>6.5380845834103418E-2</v>
      </c>
      <c r="E1377" s="2">
        <v>9.8267790743959457E-2</v>
      </c>
      <c r="F1377" s="2">
        <v>4.35792</v>
      </c>
      <c r="G1377" s="2">
        <v>4.4059800000000013</v>
      </c>
      <c r="H1377" s="2">
        <v>4.4660599999999997</v>
      </c>
      <c r="I1377" s="2">
        <v>4.4952780000000017</v>
      </c>
      <c r="J1377" s="13">
        <v>4.6647540000000012</v>
      </c>
      <c r="K1377" s="13" t="s">
        <v>55</v>
      </c>
      <c r="L1377" s="13" t="s">
        <v>48</v>
      </c>
      <c r="M1377" s="13" t="s">
        <v>47</v>
      </c>
      <c r="N1377" s="16">
        <f t="shared" si="210"/>
        <v>50</v>
      </c>
      <c r="O1377" s="16">
        <f t="shared" si="211"/>
        <v>100</v>
      </c>
      <c r="P1377" s="16">
        <f t="shared" si="212"/>
        <v>0</v>
      </c>
      <c r="Q1377" s="16">
        <f t="shared" si="213"/>
        <v>0</v>
      </c>
      <c r="R1377" s="17">
        <f t="shared" si="214"/>
        <v>52.5</v>
      </c>
      <c r="S1377" s="17">
        <f t="shared" si="215"/>
        <v>30</v>
      </c>
      <c r="T1377" s="17">
        <f t="shared" si="216"/>
        <v>22.5</v>
      </c>
      <c r="U1377" s="17">
        <f t="shared" si="217"/>
        <v>37.5</v>
      </c>
      <c r="V1377" s="16">
        <f t="shared" si="218"/>
        <v>35</v>
      </c>
      <c r="W1377" s="16">
        <f t="shared" si="219"/>
        <v>35.625</v>
      </c>
    </row>
    <row r="1378" spans="1:23" ht="13.5" x14ac:dyDescent="0.25">
      <c r="A1378" s="3">
        <v>44018</v>
      </c>
      <c r="B1378" s="2">
        <v>4.3010000000000002</v>
      </c>
      <c r="C1378" s="2">
        <v>21.888767102850409</v>
      </c>
      <c r="D1378" s="2">
        <v>7.1892444887360796E-2</v>
      </c>
      <c r="E1378" s="2">
        <v>0.10106285152422667</v>
      </c>
      <c r="F1378" s="2">
        <v>4.3326200000000004</v>
      </c>
      <c r="G1378" s="2">
        <v>4.387010000000001</v>
      </c>
      <c r="H1378" s="2">
        <v>4.4502500000000005</v>
      </c>
      <c r="I1378" s="2">
        <v>4.4897120000000017</v>
      </c>
      <c r="J1378" s="13">
        <v>4.6625405000000013</v>
      </c>
      <c r="K1378" s="13" t="s">
        <v>55</v>
      </c>
      <c r="L1378" s="13" t="s">
        <v>48</v>
      </c>
      <c r="M1378" s="13" t="s">
        <v>47</v>
      </c>
      <c r="N1378" s="16">
        <f t="shared" si="210"/>
        <v>50</v>
      </c>
      <c r="O1378" s="16">
        <f t="shared" si="211"/>
        <v>100</v>
      </c>
      <c r="P1378" s="16">
        <f t="shared" si="212"/>
        <v>0</v>
      </c>
      <c r="Q1378" s="16">
        <f t="shared" si="213"/>
        <v>0</v>
      </c>
      <c r="R1378" s="17">
        <f t="shared" si="214"/>
        <v>52.5</v>
      </c>
      <c r="S1378" s="17">
        <f t="shared" si="215"/>
        <v>30</v>
      </c>
      <c r="T1378" s="17">
        <f t="shared" si="216"/>
        <v>22.5</v>
      </c>
      <c r="U1378" s="17">
        <f t="shared" si="217"/>
        <v>37.5</v>
      </c>
      <c r="V1378" s="16">
        <f t="shared" si="218"/>
        <v>35</v>
      </c>
      <c r="W1378" s="16">
        <f t="shared" si="219"/>
        <v>35.625</v>
      </c>
    </row>
    <row r="1379" spans="1:23" ht="13.5" x14ac:dyDescent="0.25">
      <c r="A1379" s="3">
        <v>44019</v>
      </c>
      <c r="B1379" s="2">
        <v>4.3326000000000002</v>
      </c>
      <c r="C1379" s="2">
        <v>30.201757941971621</v>
      </c>
      <c r="D1379" s="2">
        <v>7.5995920557151209E-2</v>
      </c>
      <c r="E1379" s="2">
        <v>0.10247269924013916</v>
      </c>
      <c r="F1379" s="2">
        <v>4.3136400000000004</v>
      </c>
      <c r="G1379" s="2">
        <v>4.3712</v>
      </c>
      <c r="H1379" s="2">
        <v>4.4363350000000006</v>
      </c>
      <c r="I1379" s="2">
        <v>4.4870560000000026</v>
      </c>
      <c r="J1379" s="13">
        <v>4.6604850000000013</v>
      </c>
      <c r="K1379" s="13" t="s">
        <v>55</v>
      </c>
      <c r="L1379" s="13" t="s">
        <v>48</v>
      </c>
      <c r="M1379" s="13" t="s">
        <v>47</v>
      </c>
      <c r="N1379" s="16">
        <f t="shared" si="210"/>
        <v>50</v>
      </c>
      <c r="O1379" s="16">
        <f t="shared" si="211"/>
        <v>100</v>
      </c>
      <c r="P1379" s="16">
        <f t="shared" si="212"/>
        <v>0</v>
      </c>
      <c r="Q1379" s="16">
        <f t="shared" si="213"/>
        <v>0</v>
      </c>
      <c r="R1379" s="17">
        <f t="shared" si="214"/>
        <v>52.5</v>
      </c>
      <c r="S1379" s="17">
        <f t="shared" si="215"/>
        <v>30</v>
      </c>
      <c r="T1379" s="17">
        <f t="shared" si="216"/>
        <v>22.5</v>
      </c>
      <c r="U1379" s="17">
        <f t="shared" si="217"/>
        <v>37.5</v>
      </c>
      <c r="V1379" s="16">
        <f t="shared" si="218"/>
        <v>35</v>
      </c>
      <c r="W1379" s="16">
        <f t="shared" si="219"/>
        <v>35.625</v>
      </c>
    </row>
    <row r="1380" spans="1:23" ht="13.5" x14ac:dyDescent="0.25">
      <c r="A1380" s="3">
        <v>44020</v>
      </c>
      <c r="B1380" s="2">
        <v>4.3010000000000002</v>
      </c>
      <c r="C1380" s="2">
        <v>27.096217672830164</v>
      </c>
      <c r="D1380" s="2">
        <v>7.3733447984397849E-2</v>
      </c>
      <c r="E1380" s="2">
        <v>0.10090480840470434</v>
      </c>
      <c r="F1380" s="2">
        <v>4.3073199999999998</v>
      </c>
      <c r="G1380" s="2">
        <v>4.3579200000000009</v>
      </c>
      <c r="H1380" s="2">
        <v>4.4259000000000004</v>
      </c>
      <c r="I1380" s="2">
        <v>4.4837680000000013</v>
      </c>
      <c r="J1380" s="13">
        <v>4.6582715000000015</v>
      </c>
      <c r="K1380" s="13" t="s">
        <v>55</v>
      </c>
      <c r="L1380" s="13" t="s">
        <v>48</v>
      </c>
      <c r="M1380" s="13" t="s">
        <v>47</v>
      </c>
      <c r="N1380" s="16">
        <f t="shared" si="210"/>
        <v>50</v>
      </c>
      <c r="O1380" s="16">
        <f t="shared" si="211"/>
        <v>100</v>
      </c>
      <c r="P1380" s="16">
        <f t="shared" si="212"/>
        <v>0</v>
      </c>
      <c r="Q1380" s="16">
        <f t="shared" si="213"/>
        <v>0</v>
      </c>
      <c r="R1380" s="17">
        <f t="shared" si="214"/>
        <v>52.5</v>
      </c>
      <c r="S1380" s="17">
        <f t="shared" si="215"/>
        <v>30</v>
      </c>
      <c r="T1380" s="17">
        <f t="shared" si="216"/>
        <v>22.5</v>
      </c>
      <c r="U1380" s="17">
        <f t="shared" si="217"/>
        <v>37.5</v>
      </c>
      <c r="V1380" s="16">
        <f t="shared" si="218"/>
        <v>35</v>
      </c>
      <c r="W1380" s="16">
        <f t="shared" si="219"/>
        <v>35.625</v>
      </c>
    </row>
    <row r="1381" spans="1:23" ht="13.5" x14ac:dyDescent="0.25">
      <c r="A1381" s="3">
        <v>44021</v>
      </c>
      <c r="B1381" s="2">
        <v>4.3010000000000002</v>
      </c>
      <c r="C1381" s="2">
        <v>27.096217672830164</v>
      </c>
      <c r="D1381" s="2">
        <v>7.1664747843530385E-2</v>
      </c>
      <c r="E1381" s="2">
        <v>9.7725244815286022E-2</v>
      </c>
      <c r="F1381" s="2">
        <v>4.3073199999999998</v>
      </c>
      <c r="G1381" s="2">
        <v>4.3452700000000011</v>
      </c>
      <c r="H1381" s="2">
        <v>4.4154650000000002</v>
      </c>
      <c r="I1381" s="2">
        <v>4.4804800000000018</v>
      </c>
      <c r="J1381" s="13">
        <v>4.6560580000000016</v>
      </c>
      <c r="K1381" s="13" t="s">
        <v>51</v>
      </c>
      <c r="L1381" s="13" t="s">
        <v>50</v>
      </c>
      <c r="M1381" s="13" t="s">
        <v>54</v>
      </c>
      <c r="N1381" s="16">
        <f t="shared" si="210"/>
        <v>50</v>
      </c>
      <c r="O1381" s="16">
        <f t="shared" si="211"/>
        <v>100</v>
      </c>
      <c r="P1381" s="16">
        <f t="shared" si="212"/>
        <v>0</v>
      </c>
      <c r="Q1381" s="16">
        <f t="shared" si="213"/>
        <v>66</v>
      </c>
      <c r="R1381" s="17">
        <f t="shared" si="214"/>
        <v>62.4</v>
      </c>
      <c r="S1381" s="17">
        <f t="shared" si="215"/>
        <v>46.5</v>
      </c>
      <c r="T1381" s="17">
        <f t="shared" si="216"/>
        <v>52.2</v>
      </c>
      <c r="U1381" s="17">
        <f t="shared" si="217"/>
        <v>54</v>
      </c>
      <c r="V1381" s="16">
        <f t="shared" si="218"/>
        <v>53.70000000000001</v>
      </c>
      <c r="W1381" s="16">
        <f t="shared" si="219"/>
        <v>53.775000000000006</v>
      </c>
    </row>
    <row r="1382" spans="1:23" ht="13.5" x14ac:dyDescent="0.25">
      <c r="A1382" s="3">
        <v>44022</v>
      </c>
      <c r="B1382" s="2">
        <v>4.2946</v>
      </c>
      <c r="C1382" s="2">
        <v>26.457202569208334</v>
      </c>
      <c r="D1382" s="2">
        <v>7.1142948612439305E-2</v>
      </c>
      <c r="E1382" s="2">
        <v>9.2178945523066186E-2</v>
      </c>
      <c r="F1382" s="2">
        <v>4.3060400000000003</v>
      </c>
      <c r="G1382" s="2">
        <v>4.3319800000000006</v>
      </c>
      <c r="H1382" s="2">
        <v>4.4047100000000006</v>
      </c>
      <c r="I1382" s="2">
        <v>4.4770640000000013</v>
      </c>
      <c r="J1382" s="13">
        <v>4.6538125000000017</v>
      </c>
      <c r="K1382" s="13" t="s">
        <v>55</v>
      </c>
      <c r="L1382" s="13" t="s">
        <v>48</v>
      </c>
      <c r="M1382" s="13" t="s">
        <v>47</v>
      </c>
      <c r="N1382" s="16">
        <f t="shared" si="210"/>
        <v>50</v>
      </c>
      <c r="O1382" s="16">
        <f t="shared" si="211"/>
        <v>100</v>
      </c>
      <c r="P1382" s="16">
        <f t="shared" si="212"/>
        <v>0</v>
      </c>
      <c r="Q1382" s="16">
        <f t="shared" si="213"/>
        <v>0</v>
      </c>
      <c r="R1382" s="17">
        <f t="shared" si="214"/>
        <v>52.5</v>
      </c>
      <c r="S1382" s="17">
        <f t="shared" si="215"/>
        <v>30</v>
      </c>
      <c r="T1382" s="17">
        <f t="shared" si="216"/>
        <v>22.5</v>
      </c>
      <c r="U1382" s="17">
        <f t="shared" si="217"/>
        <v>37.5</v>
      </c>
      <c r="V1382" s="16">
        <f t="shared" si="218"/>
        <v>35</v>
      </c>
      <c r="W1382" s="16">
        <f t="shared" si="219"/>
        <v>35.625</v>
      </c>
    </row>
    <row r="1383" spans="1:23" ht="13.5" x14ac:dyDescent="0.25">
      <c r="A1383" s="3">
        <v>44025</v>
      </c>
      <c r="B1383" s="2">
        <v>4.2882999999999996</v>
      </c>
      <c r="C1383" s="2">
        <v>25.811893782216501</v>
      </c>
      <c r="D1383" s="2">
        <v>7.1904582279106677E-2</v>
      </c>
      <c r="E1383" s="2">
        <v>8.6203890948630096E-2</v>
      </c>
      <c r="F1383" s="2">
        <v>4.3035000000000005</v>
      </c>
      <c r="G1383" s="2">
        <v>4.3180600000000009</v>
      </c>
      <c r="H1383" s="2">
        <v>4.3936400000000004</v>
      </c>
      <c r="I1383" s="2">
        <v>4.4742800000000003</v>
      </c>
      <c r="J1383" s="13">
        <v>4.6515355000000014</v>
      </c>
      <c r="K1383" s="13" t="s">
        <v>55</v>
      </c>
      <c r="L1383" s="13" t="s">
        <v>48</v>
      </c>
      <c r="M1383" s="13" t="s">
        <v>47</v>
      </c>
      <c r="N1383" s="16">
        <f t="shared" si="210"/>
        <v>50</v>
      </c>
      <c r="O1383" s="16">
        <f t="shared" si="211"/>
        <v>100</v>
      </c>
      <c r="P1383" s="16">
        <f t="shared" si="212"/>
        <v>0</v>
      </c>
      <c r="Q1383" s="16">
        <f t="shared" si="213"/>
        <v>0</v>
      </c>
      <c r="R1383" s="17">
        <f t="shared" si="214"/>
        <v>52.5</v>
      </c>
      <c r="S1383" s="17">
        <f t="shared" si="215"/>
        <v>30</v>
      </c>
      <c r="T1383" s="17">
        <f t="shared" si="216"/>
        <v>22.5</v>
      </c>
      <c r="U1383" s="17">
        <f t="shared" si="217"/>
        <v>37.5</v>
      </c>
      <c r="V1383" s="16">
        <f t="shared" si="218"/>
        <v>35</v>
      </c>
      <c r="W1383" s="16">
        <f t="shared" si="219"/>
        <v>35.625</v>
      </c>
    </row>
    <row r="1384" spans="1:23" ht="13.5" x14ac:dyDescent="0.25">
      <c r="A1384" s="3">
        <v>44026</v>
      </c>
      <c r="B1384" s="2">
        <v>4.2882999999999996</v>
      </c>
      <c r="C1384" s="2">
        <v>25.811893782216501</v>
      </c>
      <c r="D1384" s="2">
        <v>7.3268203160067102E-2</v>
      </c>
      <c r="E1384" s="2">
        <v>7.9769496571695866E-2</v>
      </c>
      <c r="F1384" s="2">
        <v>4.2946399999999993</v>
      </c>
      <c r="G1384" s="2">
        <v>4.3041400000000003</v>
      </c>
      <c r="H1384" s="2">
        <v>4.3825700000000012</v>
      </c>
      <c r="I1384" s="2">
        <v>4.4702320000000002</v>
      </c>
      <c r="J1384" s="13">
        <v>4.6494165000000018</v>
      </c>
      <c r="K1384" s="13" t="s">
        <v>55</v>
      </c>
      <c r="L1384" s="13" t="s">
        <v>48</v>
      </c>
      <c r="M1384" s="13" t="s">
        <v>47</v>
      </c>
      <c r="N1384" s="16">
        <f t="shared" si="210"/>
        <v>50</v>
      </c>
      <c r="O1384" s="16">
        <f t="shared" si="211"/>
        <v>100</v>
      </c>
      <c r="P1384" s="16">
        <f t="shared" si="212"/>
        <v>0</v>
      </c>
      <c r="Q1384" s="16">
        <f t="shared" si="213"/>
        <v>0</v>
      </c>
      <c r="R1384" s="17">
        <f t="shared" si="214"/>
        <v>52.5</v>
      </c>
      <c r="S1384" s="17">
        <f t="shared" si="215"/>
        <v>30</v>
      </c>
      <c r="T1384" s="17">
        <f t="shared" si="216"/>
        <v>22.5</v>
      </c>
      <c r="U1384" s="17">
        <f t="shared" si="217"/>
        <v>37.5</v>
      </c>
      <c r="V1384" s="16">
        <f t="shared" si="218"/>
        <v>35</v>
      </c>
      <c r="W1384" s="16">
        <f t="shared" si="219"/>
        <v>35.625</v>
      </c>
    </row>
    <row r="1385" spans="1:23" ht="13.5" x14ac:dyDescent="0.25">
      <c r="A1385" s="3">
        <v>44027</v>
      </c>
      <c r="B1385" s="2">
        <v>4.2629999999999999</v>
      </c>
      <c r="C1385" s="2">
        <v>23.178812982799428</v>
      </c>
      <c r="D1385" s="2">
        <v>6.2362000680363572E-2</v>
      </c>
      <c r="E1385" s="2">
        <v>7.2762231832165111E-2</v>
      </c>
      <c r="F1385" s="2">
        <v>4.2870400000000002</v>
      </c>
      <c r="G1385" s="2">
        <v>4.29718</v>
      </c>
      <c r="H1385" s="2">
        <v>4.3711850000000014</v>
      </c>
      <c r="I1385" s="2">
        <v>4.4656779999999996</v>
      </c>
      <c r="J1385" s="13">
        <v>4.6470130000000021</v>
      </c>
      <c r="K1385" s="13" t="s">
        <v>55</v>
      </c>
      <c r="L1385" s="13" t="s">
        <v>48</v>
      </c>
      <c r="M1385" s="13" t="s">
        <v>47</v>
      </c>
      <c r="N1385" s="16">
        <f t="shared" si="210"/>
        <v>50</v>
      </c>
      <c r="O1385" s="16">
        <f t="shared" si="211"/>
        <v>100</v>
      </c>
      <c r="P1385" s="16">
        <f t="shared" si="212"/>
        <v>0</v>
      </c>
      <c r="Q1385" s="16">
        <f t="shared" si="213"/>
        <v>0</v>
      </c>
      <c r="R1385" s="17">
        <f t="shared" si="214"/>
        <v>52.5</v>
      </c>
      <c r="S1385" s="17">
        <f t="shared" si="215"/>
        <v>30</v>
      </c>
      <c r="T1385" s="17">
        <f t="shared" si="216"/>
        <v>22.5</v>
      </c>
      <c r="U1385" s="17">
        <f t="shared" si="217"/>
        <v>37.5</v>
      </c>
      <c r="V1385" s="16">
        <f t="shared" si="218"/>
        <v>35</v>
      </c>
      <c r="W1385" s="16">
        <f t="shared" si="219"/>
        <v>35.625</v>
      </c>
    </row>
    <row r="1386" spans="1:23" ht="13.5" x14ac:dyDescent="0.25">
      <c r="A1386" s="3">
        <v>44028</v>
      </c>
      <c r="B1386" s="2">
        <v>4.2693000000000003</v>
      </c>
      <c r="C1386" s="2">
        <v>25.224358629636484</v>
      </c>
      <c r="D1386" s="2">
        <v>4.8571534342358724E-2</v>
      </c>
      <c r="E1386" s="2">
        <v>6.4309646311923166E-2</v>
      </c>
      <c r="F1386" s="2">
        <v>4.2807000000000004</v>
      </c>
      <c r="G1386" s="2">
        <v>4.2940099999999992</v>
      </c>
      <c r="H1386" s="2">
        <v>4.3594800000000014</v>
      </c>
      <c r="I1386" s="2">
        <v>4.4613759999999996</v>
      </c>
      <c r="J1386" s="13">
        <v>4.6451785000000019</v>
      </c>
      <c r="K1386" s="13" t="s">
        <v>55</v>
      </c>
      <c r="L1386" s="13" t="s">
        <v>48</v>
      </c>
      <c r="M1386" s="13" t="s">
        <v>47</v>
      </c>
      <c r="N1386" s="16">
        <f t="shared" si="210"/>
        <v>50</v>
      </c>
      <c r="O1386" s="16">
        <f t="shared" si="211"/>
        <v>100</v>
      </c>
      <c r="P1386" s="16">
        <f t="shared" si="212"/>
        <v>0</v>
      </c>
      <c r="Q1386" s="16">
        <f t="shared" si="213"/>
        <v>0</v>
      </c>
      <c r="R1386" s="17">
        <f t="shared" si="214"/>
        <v>52.5</v>
      </c>
      <c r="S1386" s="17">
        <f t="shared" si="215"/>
        <v>30</v>
      </c>
      <c r="T1386" s="17">
        <f t="shared" si="216"/>
        <v>22.5</v>
      </c>
      <c r="U1386" s="17">
        <f t="shared" si="217"/>
        <v>37.5</v>
      </c>
      <c r="V1386" s="16">
        <f t="shared" si="218"/>
        <v>35</v>
      </c>
      <c r="W1386" s="16">
        <f t="shared" si="219"/>
        <v>35.625</v>
      </c>
    </row>
    <row r="1387" spans="1:23" ht="13.5" x14ac:dyDescent="0.25">
      <c r="A1387" s="3">
        <v>44029</v>
      </c>
      <c r="B1387" s="2">
        <v>4.2567000000000004</v>
      </c>
      <c r="C1387" s="2">
        <v>23.856177195670924</v>
      </c>
      <c r="D1387" s="2">
        <v>3.8508103059393228E-2</v>
      </c>
      <c r="E1387" s="2">
        <v>5.4166318013238186E-2</v>
      </c>
      <c r="F1387" s="2">
        <v>4.2731200000000005</v>
      </c>
      <c r="G1387" s="2">
        <v>4.2895799999999999</v>
      </c>
      <c r="H1387" s="2">
        <v>4.3477800000000011</v>
      </c>
      <c r="I1387" s="2">
        <v>4.4573279999999995</v>
      </c>
      <c r="J1387" s="13">
        <v>4.6432495000000023</v>
      </c>
      <c r="K1387" s="13" t="s">
        <v>55</v>
      </c>
      <c r="L1387" s="13" t="s">
        <v>48</v>
      </c>
      <c r="M1387" s="13" t="s">
        <v>47</v>
      </c>
      <c r="N1387" s="16">
        <f t="shared" si="210"/>
        <v>50</v>
      </c>
      <c r="O1387" s="16">
        <f t="shared" si="211"/>
        <v>100</v>
      </c>
      <c r="P1387" s="16">
        <f t="shared" si="212"/>
        <v>0</v>
      </c>
      <c r="Q1387" s="16">
        <f t="shared" si="213"/>
        <v>0</v>
      </c>
      <c r="R1387" s="17">
        <f t="shared" si="214"/>
        <v>52.5</v>
      </c>
      <c r="S1387" s="17">
        <f t="shared" si="215"/>
        <v>30</v>
      </c>
      <c r="T1387" s="17">
        <f t="shared" si="216"/>
        <v>22.5</v>
      </c>
      <c r="U1387" s="17">
        <f t="shared" si="217"/>
        <v>37.5</v>
      </c>
      <c r="V1387" s="16">
        <f t="shared" si="218"/>
        <v>35</v>
      </c>
      <c r="W1387" s="16">
        <f t="shared" si="219"/>
        <v>35.625</v>
      </c>
    </row>
    <row r="1388" spans="1:23" ht="13.5" x14ac:dyDescent="0.25">
      <c r="A1388" s="3">
        <v>44032</v>
      </c>
      <c r="B1388" s="2">
        <v>4.2693000000000003</v>
      </c>
      <c r="C1388" s="2">
        <v>28.058484664305922</v>
      </c>
      <c r="D1388" s="2">
        <v>2.9756319540722664E-2</v>
      </c>
      <c r="E1388" s="2">
        <v>4.3325726965344522E-2</v>
      </c>
      <c r="F1388" s="2">
        <v>4.2693200000000004</v>
      </c>
      <c r="G1388" s="2">
        <v>4.2864100000000009</v>
      </c>
      <c r="H1388" s="2">
        <v>4.336710000000001</v>
      </c>
      <c r="I1388" s="2">
        <v>4.4541639999999987</v>
      </c>
      <c r="J1388" s="13">
        <v>4.6413835000000017</v>
      </c>
      <c r="K1388" s="13" t="s">
        <v>55</v>
      </c>
      <c r="L1388" s="13" t="s">
        <v>48</v>
      </c>
      <c r="M1388" s="13" t="s">
        <v>47</v>
      </c>
      <c r="N1388" s="16">
        <f t="shared" si="210"/>
        <v>50</v>
      </c>
      <c r="O1388" s="16">
        <f t="shared" si="211"/>
        <v>100</v>
      </c>
      <c r="P1388" s="16">
        <f t="shared" si="212"/>
        <v>0</v>
      </c>
      <c r="Q1388" s="16">
        <f t="shared" si="213"/>
        <v>0</v>
      </c>
      <c r="R1388" s="17">
        <f t="shared" si="214"/>
        <v>52.5</v>
      </c>
      <c r="S1388" s="17">
        <f t="shared" si="215"/>
        <v>30</v>
      </c>
      <c r="T1388" s="17">
        <f t="shared" si="216"/>
        <v>22.5</v>
      </c>
      <c r="U1388" s="17">
        <f t="shared" si="217"/>
        <v>37.5</v>
      </c>
      <c r="V1388" s="16">
        <f t="shared" si="218"/>
        <v>35</v>
      </c>
      <c r="W1388" s="16">
        <f t="shared" si="219"/>
        <v>35.625</v>
      </c>
    </row>
    <row r="1389" spans="1:23" ht="13.5" x14ac:dyDescent="0.25">
      <c r="A1389" s="3">
        <v>44033</v>
      </c>
      <c r="B1389" s="2">
        <v>4.1745000000000001</v>
      </c>
      <c r="C1389" s="2">
        <v>19.388479230768255</v>
      </c>
      <c r="D1389" s="2">
        <v>3.4805419980047603E-2</v>
      </c>
      <c r="E1389" s="2">
        <v>3.1034903692046523E-2</v>
      </c>
      <c r="F1389" s="2">
        <v>4.2465599999999997</v>
      </c>
      <c r="G1389" s="2">
        <v>4.2706</v>
      </c>
      <c r="H1389" s="2">
        <v>4.3209</v>
      </c>
      <c r="I1389" s="2">
        <v>4.4497379999999991</v>
      </c>
      <c r="J1389" s="13">
        <v>4.6390435000000023</v>
      </c>
      <c r="K1389" s="13" t="s">
        <v>55</v>
      </c>
      <c r="L1389" s="13" t="s">
        <v>48</v>
      </c>
      <c r="M1389" s="13" t="s">
        <v>47</v>
      </c>
      <c r="N1389" s="16">
        <f t="shared" si="210"/>
        <v>50</v>
      </c>
      <c r="O1389" s="16">
        <f t="shared" si="211"/>
        <v>100</v>
      </c>
      <c r="P1389" s="16">
        <f t="shared" si="212"/>
        <v>0</v>
      </c>
      <c r="Q1389" s="16">
        <f t="shared" si="213"/>
        <v>0</v>
      </c>
      <c r="R1389" s="17">
        <f t="shared" si="214"/>
        <v>52.5</v>
      </c>
      <c r="S1389" s="17">
        <f t="shared" si="215"/>
        <v>30</v>
      </c>
      <c r="T1389" s="17">
        <f t="shared" si="216"/>
        <v>22.5</v>
      </c>
      <c r="U1389" s="17">
        <f t="shared" si="217"/>
        <v>37.5</v>
      </c>
      <c r="V1389" s="16">
        <f t="shared" si="218"/>
        <v>35</v>
      </c>
      <c r="W1389" s="16">
        <f t="shared" si="219"/>
        <v>35.625</v>
      </c>
    </row>
    <row r="1390" spans="1:23" ht="13.5" x14ac:dyDescent="0.25">
      <c r="A1390" s="3">
        <v>44034</v>
      </c>
      <c r="B1390" s="2">
        <v>4.2377000000000002</v>
      </c>
      <c r="C1390" s="2">
        <v>34.024727674199809</v>
      </c>
      <c r="D1390" s="2">
        <v>3.0623314398549262E-2</v>
      </c>
      <c r="E1390" s="2">
        <v>1.9693345762583539E-2</v>
      </c>
      <c r="F1390" s="2">
        <v>4.2415000000000003</v>
      </c>
      <c r="G1390" s="2">
        <v>4.2642700000000007</v>
      </c>
      <c r="H1390" s="2">
        <v>4.3110949999999999</v>
      </c>
      <c r="I1390" s="2">
        <v>4.4465759999999985</v>
      </c>
      <c r="J1390" s="13">
        <v>4.6369560000000014</v>
      </c>
      <c r="K1390" s="13" t="s">
        <v>51</v>
      </c>
      <c r="L1390" s="13" t="s">
        <v>50</v>
      </c>
      <c r="M1390" s="13" t="s">
        <v>53</v>
      </c>
      <c r="N1390" s="16">
        <f t="shared" si="210"/>
        <v>50</v>
      </c>
      <c r="O1390" s="16">
        <f t="shared" si="211"/>
        <v>100</v>
      </c>
      <c r="P1390" s="16">
        <f t="shared" si="212"/>
        <v>0</v>
      </c>
      <c r="Q1390" s="16">
        <f t="shared" si="213"/>
        <v>83</v>
      </c>
      <c r="R1390" s="17">
        <f t="shared" si="214"/>
        <v>64.95</v>
      </c>
      <c r="S1390" s="17">
        <f t="shared" si="215"/>
        <v>50.75</v>
      </c>
      <c r="T1390" s="17">
        <f t="shared" si="216"/>
        <v>59.85</v>
      </c>
      <c r="U1390" s="17">
        <f t="shared" si="217"/>
        <v>58.25</v>
      </c>
      <c r="V1390" s="16">
        <f t="shared" si="218"/>
        <v>58.516666666666673</v>
      </c>
      <c r="W1390" s="16">
        <f t="shared" si="219"/>
        <v>58.45</v>
      </c>
    </row>
    <row r="1391" spans="1:23" ht="13.5" x14ac:dyDescent="0.25">
      <c r="A1391" s="3">
        <v>44035</v>
      </c>
      <c r="B1391" s="2">
        <v>4.2377000000000002</v>
      </c>
      <c r="C1391" s="2">
        <v>34.024727674199809</v>
      </c>
      <c r="D1391" s="2">
        <v>2.7719119833003347E-2</v>
      </c>
      <c r="E1391" s="2">
        <v>9.5453159383505626E-3</v>
      </c>
      <c r="F1391" s="2">
        <v>4.2351800000000006</v>
      </c>
      <c r="G1391" s="2">
        <v>4.2579400000000005</v>
      </c>
      <c r="H1391" s="2">
        <v>4.3016050000000003</v>
      </c>
      <c r="I1391" s="2">
        <v>4.4427799999999982</v>
      </c>
      <c r="J1391" s="13">
        <v>4.6348685000000005</v>
      </c>
      <c r="K1391" s="13" t="s">
        <v>51</v>
      </c>
      <c r="L1391" s="13" t="s">
        <v>50</v>
      </c>
      <c r="M1391" s="13" t="s">
        <v>53</v>
      </c>
      <c r="N1391" s="16">
        <f t="shared" si="210"/>
        <v>50</v>
      </c>
      <c r="O1391" s="16">
        <f t="shared" si="211"/>
        <v>100</v>
      </c>
      <c r="P1391" s="16">
        <f t="shared" si="212"/>
        <v>0</v>
      </c>
      <c r="Q1391" s="16">
        <f t="shared" si="213"/>
        <v>83</v>
      </c>
      <c r="R1391" s="17">
        <f t="shared" si="214"/>
        <v>64.95</v>
      </c>
      <c r="S1391" s="17">
        <f t="shared" si="215"/>
        <v>50.75</v>
      </c>
      <c r="T1391" s="17">
        <f t="shared" si="216"/>
        <v>59.85</v>
      </c>
      <c r="U1391" s="17">
        <f t="shared" si="217"/>
        <v>58.25</v>
      </c>
      <c r="V1391" s="16">
        <f t="shared" si="218"/>
        <v>58.516666666666673</v>
      </c>
      <c r="W1391" s="16">
        <f t="shared" si="219"/>
        <v>58.45</v>
      </c>
    </row>
    <row r="1392" spans="1:23" ht="13.5" x14ac:dyDescent="0.25">
      <c r="A1392" s="3">
        <v>44036</v>
      </c>
      <c r="B1392" s="2">
        <v>4.2313999999999998</v>
      </c>
      <c r="C1392" s="2">
        <v>33.325210474516481</v>
      </c>
      <c r="D1392" s="2">
        <v>2.5331285118311619E-2</v>
      </c>
      <c r="E1392" s="2">
        <v>1.5735359123107088E-3</v>
      </c>
      <c r="F1392" s="2">
        <v>4.2301200000000003</v>
      </c>
      <c r="G1392" s="2">
        <v>4.2516200000000008</v>
      </c>
      <c r="H1392" s="2">
        <v>4.2918000000000003</v>
      </c>
      <c r="I1392" s="2">
        <v>4.4375939999999989</v>
      </c>
      <c r="J1392" s="13">
        <v>4.632749500000001</v>
      </c>
      <c r="K1392" s="13" t="s">
        <v>51</v>
      </c>
      <c r="L1392" s="13" t="s">
        <v>50</v>
      </c>
      <c r="M1392" s="13" t="s">
        <v>53</v>
      </c>
      <c r="N1392" s="16">
        <f t="shared" si="210"/>
        <v>50</v>
      </c>
      <c r="O1392" s="16">
        <f t="shared" si="211"/>
        <v>100</v>
      </c>
      <c r="P1392" s="16">
        <f t="shared" si="212"/>
        <v>0</v>
      </c>
      <c r="Q1392" s="16">
        <f t="shared" si="213"/>
        <v>83</v>
      </c>
      <c r="R1392" s="17">
        <f t="shared" si="214"/>
        <v>64.95</v>
      </c>
      <c r="S1392" s="17">
        <f t="shared" si="215"/>
        <v>50.75</v>
      </c>
      <c r="T1392" s="17">
        <f t="shared" si="216"/>
        <v>59.85</v>
      </c>
      <c r="U1392" s="17">
        <f t="shared" si="217"/>
        <v>58.25</v>
      </c>
      <c r="V1392" s="16">
        <f t="shared" si="218"/>
        <v>58.516666666666673</v>
      </c>
      <c r="W1392" s="16">
        <f t="shared" si="219"/>
        <v>58.45</v>
      </c>
    </row>
    <row r="1393" spans="1:23" ht="13.5" x14ac:dyDescent="0.25">
      <c r="A1393" s="3">
        <v>44039</v>
      </c>
      <c r="B1393" s="2">
        <v>4.2377000000000002</v>
      </c>
      <c r="C1393" s="2">
        <v>34.769450770193146</v>
      </c>
      <c r="D1393" s="2">
        <v>2.2456129314853079E-2</v>
      </c>
      <c r="E1393" s="2">
        <v>-4.5895920358037402E-3</v>
      </c>
      <c r="F1393" s="2">
        <v>4.2237999999999998</v>
      </c>
      <c r="G1393" s="2">
        <v>4.2465600000000006</v>
      </c>
      <c r="H1393" s="2">
        <v>4.2823100000000007</v>
      </c>
      <c r="I1393" s="2">
        <v>4.430635999999998</v>
      </c>
      <c r="J1393" s="13">
        <v>4.6306620000000001</v>
      </c>
      <c r="K1393" s="13" t="s">
        <v>55</v>
      </c>
      <c r="L1393" s="13" t="s">
        <v>48</v>
      </c>
      <c r="M1393" s="13" t="s">
        <v>47</v>
      </c>
      <c r="N1393" s="16">
        <f t="shared" si="210"/>
        <v>50</v>
      </c>
      <c r="O1393" s="16">
        <f t="shared" si="211"/>
        <v>100</v>
      </c>
      <c r="P1393" s="16">
        <f t="shared" si="212"/>
        <v>0</v>
      </c>
      <c r="Q1393" s="16">
        <f t="shared" si="213"/>
        <v>0</v>
      </c>
      <c r="R1393" s="17">
        <f t="shared" si="214"/>
        <v>52.5</v>
      </c>
      <c r="S1393" s="17">
        <f t="shared" si="215"/>
        <v>30</v>
      </c>
      <c r="T1393" s="17">
        <f t="shared" si="216"/>
        <v>22.5</v>
      </c>
      <c r="U1393" s="17">
        <f t="shared" si="217"/>
        <v>37.5</v>
      </c>
      <c r="V1393" s="16">
        <f t="shared" si="218"/>
        <v>35</v>
      </c>
      <c r="W1393" s="16">
        <f t="shared" si="219"/>
        <v>35.625</v>
      </c>
    </row>
    <row r="1394" spans="1:23" ht="13.5" x14ac:dyDescent="0.25">
      <c r="A1394" s="3">
        <v>44040</v>
      </c>
      <c r="B1394" s="2">
        <v>4.2251000000000003</v>
      </c>
      <c r="C1394" s="2">
        <v>33.219610232179562</v>
      </c>
      <c r="D1394" s="2">
        <v>2.1457575573513132E-2</v>
      </c>
      <c r="E1394" s="2">
        <v>-9.5575727331561073E-3</v>
      </c>
      <c r="F1394" s="2">
        <v>4.2339200000000003</v>
      </c>
      <c r="G1394" s="2">
        <v>4.24024</v>
      </c>
      <c r="H1394" s="2">
        <v>4.2721900000000002</v>
      </c>
      <c r="I1394" s="2">
        <v>4.425323999999998</v>
      </c>
      <c r="J1394" s="13">
        <v>4.628511500000001</v>
      </c>
      <c r="K1394" s="13" t="s">
        <v>55</v>
      </c>
      <c r="L1394" s="13" t="s">
        <v>48</v>
      </c>
      <c r="M1394" s="13" t="s">
        <v>49</v>
      </c>
      <c r="N1394" s="16">
        <f t="shared" si="210"/>
        <v>50</v>
      </c>
      <c r="O1394" s="16">
        <f t="shared" si="211"/>
        <v>100</v>
      </c>
      <c r="P1394" s="16">
        <f t="shared" si="212"/>
        <v>0</v>
      </c>
      <c r="Q1394" s="16">
        <f t="shared" si="213"/>
        <v>0</v>
      </c>
      <c r="R1394" s="17">
        <f t="shared" si="214"/>
        <v>52.5</v>
      </c>
      <c r="S1394" s="17">
        <f t="shared" si="215"/>
        <v>30</v>
      </c>
      <c r="T1394" s="17">
        <f t="shared" si="216"/>
        <v>22.5</v>
      </c>
      <c r="U1394" s="17">
        <f t="shared" si="217"/>
        <v>37.5</v>
      </c>
      <c r="V1394" s="16">
        <f t="shared" si="218"/>
        <v>35</v>
      </c>
      <c r="W1394" s="16">
        <f t="shared" si="219"/>
        <v>35.625</v>
      </c>
    </row>
    <row r="1395" spans="1:23" ht="13.5" x14ac:dyDescent="0.25">
      <c r="A1395" s="3">
        <v>44041</v>
      </c>
      <c r="B1395" s="2">
        <v>4.2313999999999998</v>
      </c>
      <c r="C1395" s="2">
        <v>34.784890467554675</v>
      </c>
      <c r="D1395" s="2">
        <v>1.6791955684161586E-2</v>
      </c>
      <c r="E1395" s="2">
        <v>-1.3807293321717975E-2</v>
      </c>
      <c r="F1395" s="2">
        <v>4.232660000000001</v>
      </c>
      <c r="G1395" s="2">
        <v>4.2370799999999997</v>
      </c>
      <c r="H1395" s="2">
        <v>4.2671299999999999</v>
      </c>
      <c r="I1395" s="2">
        <v>4.4207699999999974</v>
      </c>
      <c r="J1395" s="13">
        <v>4.6262980000000011</v>
      </c>
      <c r="K1395" s="13" t="s">
        <v>55</v>
      </c>
      <c r="L1395" s="13" t="s">
        <v>48</v>
      </c>
      <c r="M1395" s="13" t="s">
        <v>47</v>
      </c>
      <c r="N1395" s="16">
        <f t="shared" si="210"/>
        <v>50</v>
      </c>
      <c r="O1395" s="16">
        <f t="shared" si="211"/>
        <v>100</v>
      </c>
      <c r="P1395" s="16">
        <f t="shared" si="212"/>
        <v>0</v>
      </c>
      <c r="Q1395" s="16">
        <f t="shared" si="213"/>
        <v>0</v>
      </c>
      <c r="R1395" s="17">
        <f t="shared" si="214"/>
        <v>52.5</v>
      </c>
      <c r="S1395" s="17">
        <f t="shared" si="215"/>
        <v>30</v>
      </c>
      <c r="T1395" s="17">
        <f t="shared" si="216"/>
        <v>22.5</v>
      </c>
      <c r="U1395" s="17">
        <f t="shared" si="217"/>
        <v>37.5</v>
      </c>
      <c r="V1395" s="16">
        <f t="shared" si="218"/>
        <v>35</v>
      </c>
      <c r="W1395" s="16">
        <f t="shared" si="219"/>
        <v>35.625</v>
      </c>
    </row>
    <row r="1396" spans="1:23" ht="13.5" x14ac:dyDescent="0.25">
      <c r="A1396" s="3">
        <v>44042</v>
      </c>
      <c r="B1396" s="2">
        <v>4.2187000000000001</v>
      </c>
      <c r="C1396" s="2">
        <v>33.100563529803452</v>
      </c>
      <c r="D1396" s="2">
        <v>1.5215279637699197E-2</v>
      </c>
      <c r="E1396" s="2">
        <v>-1.726858679512077E-2</v>
      </c>
      <c r="F1396" s="2">
        <v>4.2288600000000001</v>
      </c>
      <c r="G1396" s="2">
        <v>4.2320200000000003</v>
      </c>
      <c r="H1396" s="2">
        <v>4.2630149999999993</v>
      </c>
      <c r="I1396" s="2">
        <v>4.4134319999999976</v>
      </c>
      <c r="J1396" s="13">
        <v>4.6240525000000012</v>
      </c>
      <c r="K1396" s="13" t="s">
        <v>55</v>
      </c>
      <c r="L1396" s="13" t="s">
        <v>48</v>
      </c>
      <c r="M1396" s="13" t="s">
        <v>47</v>
      </c>
      <c r="N1396" s="16">
        <f t="shared" si="210"/>
        <v>50</v>
      </c>
      <c r="O1396" s="16">
        <f t="shared" si="211"/>
        <v>100</v>
      </c>
      <c r="P1396" s="16">
        <f t="shared" si="212"/>
        <v>0</v>
      </c>
      <c r="Q1396" s="16">
        <f t="shared" si="213"/>
        <v>0</v>
      </c>
      <c r="R1396" s="17">
        <f t="shared" si="214"/>
        <v>52.5</v>
      </c>
      <c r="S1396" s="17">
        <f t="shared" si="215"/>
        <v>30</v>
      </c>
      <c r="T1396" s="17">
        <f t="shared" si="216"/>
        <v>22.5</v>
      </c>
      <c r="U1396" s="17">
        <f t="shared" si="217"/>
        <v>37.5</v>
      </c>
      <c r="V1396" s="16">
        <f t="shared" si="218"/>
        <v>35</v>
      </c>
      <c r="W1396" s="16">
        <f t="shared" si="219"/>
        <v>35.625</v>
      </c>
    </row>
    <row r="1397" spans="1:23" ht="13.5" x14ac:dyDescent="0.25">
      <c r="A1397" s="3">
        <v>44046</v>
      </c>
      <c r="B1397" s="2">
        <v>4.1428000000000003</v>
      </c>
      <c r="C1397" s="2">
        <v>25.23593944115251</v>
      </c>
      <c r="D1397" s="2">
        <v>1.8066997497164117E-2</v>
      </c>
      <c r="E1397" s="2">
        <v>-1.9610231736666778E-2</v>
      </c>
      <c r="F1397" s="2">
        <v>4.2111400000000003</v>
      </c>
      <c r="G1397" s="2">
        <v>4.2206299999999999</v>
      </c>
      <c r="H1397" s="2">
        <v>4.2551049999999995</v>
      </c>
      <c r="I1397" s="2">
        <v>4.4064739999999976</v>
      </c>
      <c r="J1397" s="13">
        <v>4.6214590000000006</v>
      </c>
      <c r="K1397" s="13" t="s">
        <v>55</v>
      </c>
      <c r="L1397" s="13" t="s">
        <v>48</v>
      </c>
      <c r="M1397" s="13" t="s">
        <v>47</v>
      </c>
      <c r="N1397" s="16">
        <f t="shared" si="210"/>
        <v>50</v>
      </c>
      <c r="O1397" s="16">
        <f t="shared" si="211"/>
        <v>100</v>
      </c>
      <c r="P1397" s="16">
        <f t="shared" si="212"/>
        <v>0</v>
      </c>
      <c r="Q1397" s="16">
        <f t="shared" si="213"/>
        <v>0</v>
      </c>
      <c r="R1397" s="17">
        <f t="shared" si="214"/>
        <v>52.5</v>
      </c>
      <c r="S1397" s="17">
        <f t="shared" si="215"/>
        <v>30</v>
      </c>
      <c r="T1397" s="17">
        <f t="shared" si="216"/>
        <v>22.5</v>
      </c>
      <c r="U1397" s="17">
        <f t="shared" si="217"/>
        <v>37.5</v>
      </c>
      <c r="V1397" s="16">
        <f t="shared" si="218"/>
        <v>35</v>
      </c>
      <c r="W1397" s="16">
        <f t="shared" si="219"/>
        <v>35.625</v>
      </c>
    </row>
    <row r="1398" spans="1:23" ht="13.5" x14ac:dyDescent="0.25">
      <c r="A1398" s="3">
        <v>44047</v>
      </c>
      <c r="B1398" s="2">
        <v>4.2377000000000002</v>
      </c>
      <c r="C1398" s="2">
        <v>43.357453215435754</v>
      </c>
      <c r="D1398" s="2">
        <v>1.6302195278827369E-2</v>
      </c>
      <c r="E1398" s="2">
        <v>-2.1036842121739077E-2</v>
      </c>
      <c r="F1398" s="2">
        <v>4.2111400000000003</v>
      </c>
      <c r="G1398" s="2">
        <v>4.2174700000000005</v>
      </c>
      <c r="H1398" s="2">
        <v>4.2519399999999994</v>
      </c>
      <c r="I1398" s="2">
        <v>4.3996419999999974</v>
      </c>
      <c r="J1398" s="13">
        <v>4.6193400000000011</v>
      </c>
      <c r="K1398" s="13" t="s">
        <v>51</v>
      </c>
      <c r="L1398" s="13" t="s">
        <v>50</v>
      </c>
      <c r="M1398" s="13" t="s">
        <v>54</v>
      </c>
      <c r="N1398" s="16">
        <f t="shared" si="210"/>
        <v>50</v>
      </c>
      <c r="O1398" s="16">
        <f t="shared" si="211"/>
        <v>100</v>
      </c>
      <c r="P1398" s="16">
        <f t="shared" si="212"/>
        <v>0</v>
      </c>
      <c r="Q1398" s="16">
        <f t="shared" si="213"/>
        <v>66</v>
      </c>
      <c r="R1398" s="17">
        <f t="shared" si="214"/>
        <v>62.4</v>
      </c>
      <c r="S1398" s="17">
        <f t="shared" si="215"/>
        <v>46.5</v>
      </c>
      <c r="T1398" s="17">
        <f t="shared" si="216"/>
        <v>52.2</v>
      </c>
      <c r="U1398" s="17">
        <f t="shared" si="217"/>
        <v>54</v>
      </c>
      <c r="V1398" s="16">
        <f t="shared" si="218"/>
        <v>53.70000000000001</v>
      </c>
      <c r="W1398" s="16">
        <f t="shared" si="219"/>
        <v>53.775000000000006</v>
      </c>
    </row>
    <row r="1399" spans="1:23" ht="13.5" x14ac:dyDescent="0.25">
      <c r="A1399" s="3">
        <v>44048</v>
      </c>
      <c r="B1399" s="2">
        <v>4.2313999999999998</v>
      </c>
      <c r="C1399" s="2">
        <v>42.61893166580068</v>
      </c>
      <c r="D1399" s="2">
        <v>9.7590071712438942E-4</v>
      </c>
      <c r="E1399" s="2">
        <v>-2.1721382115908409E-2</v>
      </c>
      <c r="F1399" s="2">
        <v>4.2124000000000006</v>
      </c>
      <c r="G1399" s="2">
        <v>4.2231600000000009</v>
      </c>
      <c r="H1399" s="2">
        <v>4.2468799999999991</v>
      </c>
      <c r="I1399" s="2">
        <v>4.3926839999999991</v>
      </c>
      <c r="J1399" s="13">
        <v>4.6171895000000012</v>
      </c>
      <c r="K1399" s="13" t="s">
        <v>51</v>
      </c>
      <c r="L1399" s="13" t="s">
        <v>50</v>
      </c>
      <c r="M1399" s="13" t="s">
        <v>52</v>
      </c>
      <c r="N1399" s="16">
        <f t="shared" si="210"/>
        <v>50</v>
      </c>
      <c r="O1399" s="16">
        <f t="shared" si="211"/>
        <v>100</v>
      </c>
      <c r="P1399" s="16">
        <f t="shared" si="212"/>
        <v>0</v>
      </c>
      <c r="Q1399" s="16">
        <f t="shared" si="213"/>
        <v>100</v>
      </c>
      <c r="R1399" s="17">
        <f t="shared" si="214"/>
        <v>67.5</v>
      </c>
      <c r="S1399" s="17">
        <f t="shared" si="215"/>
        <v>55</v>
      </c>
      <c r="T1399" s="17">
        <f t="shared" si="216"/>
        <v>67.5</v>
      </c>
      <c r="U1399" s="17">
        <f t="shared" si="217"/>
        <v>62.5</v>
      </c>
      <c r="V1399" s="16">
        <f t="shared" si="218"/>
        <v>63.333333333333336</v>
      </c>
      <c r="W1399" s="16">
        <f t="shared" si="219"/>
        <v>63.125</v>
      </c>
    </row>
    <row r="1400" spans="1:23" ht="13.5" x14ac:dyDescent="0.25">
      <c r="A1400" s="3">
        <v>44049</v>
      </c>
      <c r="B1400" s="2">
        <v>4.2313999999999998</v>
      </c>
      <c r="C1400" s="2">
        <v>42.61893166580068</v>
      </c>
      <c r="D1400" s="2">
        <v>-1.9683574234363732E-3</v>
      </c>
      <c r="E1400" s="2">
        <v>-2.1809602658271258E-2</v>
      </c>
      <c r="F1400" s="2">
        <v>4.2124000000000006</v>
      </c>
      <c r="G1400" s="2">
        <v>4.2225300000000008</v>
      </c>
      <c r="H1400" s="2">
        <v>4.2433999999999994</v>
      </c>
      <c r="I1400" s="2">
        <v>4.3857259999999982</v>
      </c>
      <c r="J1400" s="13">
        <v>4.6149440000000004</v>
      </c>
      <c r="K1400" s="13" t="s">
        <v>55</v>
      </c>
      <c r="L1400" s="13" t="s">
        <v>48</v>
      </c>
      <c r="M1400" s="13" t="s">
        <v>54</v>
      </c>
      <c r="N1400" s="16">
        <f t="shared" si="210"/>
        <v>50</v>
      </c>
      <c r="O1400" s="16">
        <f t="shared" si="211"/>
        <v>100</v>
      </c>
      <c r="P1400" s="16">
        <f t="shared" si="212"/>
        <v>0</v>
      </c>
      <c r="Q1400" s="16">
        <f t="shared" si="213"/>
        <v>0</v>
      </c>
      <c r="R1400" s="17">
        <f t="shared" si="214"/>
        <v>52.5</v>
      </c>
      <c r="S1400" s="17">
        <f t="shared" si="215"/>
        <v>30</v>
      </c>
      <c r="T1400" s="17">
        <f t="shared" si="216"/>
        <v>22.5</v>
      </c>
      <c r="U1400" s="17">
        <f t="shared" si="217"/>
        <v>37.5</v>
      </c>
      <c r="V1400" s="16">
        <f t="shared" si="218"/>
        <v>35</v>
      </c>
      <c r="W1400" s="16">
        <f t="shared" si="219"/>
        <v>35.625</v>
      </c>
    </row>
    <row r="1401" spans="1:23" ht="13.5" x14ac:dyDescent="0.25">
      <c r="A1401" s="3">
        <v>44050</v>
      </c>
      <c r="B1401" s="2">
        <v>4.2313999999999998</v>
      </c>
      <c r="C1401" s="2">
        <v>42.61893166580068</v>
      </c>
      <c r="D1401" s="2">
        <v>-4.1808860814427362E-3</v>
      </c>
      <c r="E1401" s="2">
        <v>-2.204237813082344E-2</v>
      </c>
      <c r="F1401" s="2">
        <v>4.2149400000000004</v>
      </c>
      <c r="G1401" s="2">
        <v>4.2218999999999998</v>
      </c>
      <c r="H1401" s="2">
        <v>4.2399199999999997</v>
      </c>
      <c r="I1401" s="2">
        <v>4.3787679999999991</v>
      </c>
      <c r="J1401" s="13">
        <v>4.6127935000000004</v>
      </c>
      <c r="K1401" s="13" t="s">
        <v>51</v>
      </c>
      <c r="L1401" s="13" t="s">
        <v>50</v>
      </c>
      <c r="M1401" s="13" t="s">
        <v>52</v>
      </c>
      <c r="N1401" s="16">
        <f t="shared" si="210"/>
        <v>50</v>
      </c>
      <c r="O1401" s="16">
        <f t="shared" si="211"/>
        <v>100</v>
      </c>
      <c r="P1401" s="16">
        <f t="shared" si="212"/>
        <v>0</v>
      </c>
      <c r="Q1401" s="16">
        <f t="shared" si="213"/>
        <v>100</v>
      </c>
      <c r="R1401" s="17">
        <f t="shared" si="214"/>
        <v>67.5</v>
      </c>
      <c r="S1401" s="17">
        <f t="shared" si="215"/>
        <v>55</v>
      </c>
      <c r="T1401" s="17">
        <f t="shared" si="216"/>
        <v>67.5</v>
      </c>
      <c r="U1401" s="17">
        <f t="shared" si="217"/>
        <v>62.5</v>
      </c>
      <c r="V1401" s="16">
        <f t="shared" si="218"/>
        <v>63.333333333333336</v>
      </c>
      <c r="W1401" s="16">
        <f t="shared" si="219"/>
        <v>63.125</v>
      </c>
    </row>
    <row r="1402" spans="1:23" ht="13.5" x14ac:dyDescent="0.25">
      <c r="A1402" s="3">
        <v>44053</v>
      </c>
      <c r="B1402" s="2">
        <v>4.2123999999999997</v>
      </c>
      <c r="C1402" s="2">
        <v>40.049352464309152</v>
      </c>
      <c r="D1402" s="2">
        <v>-5.3567317698366423E-3</v>
      </c>
      <c r="E1402" s="2">
        <v>-2.2081891818310242E-2</v>
      </c>
      <c r="F1402" s="2">
        <v>4.2288600000000001</v>
      </c>
      <c r="G1402" s="2">
        <v>4.2200000000000006</v>
      </c>
      <c r="H1402" s="2">
        <v>4.235809999999999</v>
      </c>
      <c r="I1402" s="2">
        <v>4.3714299999999993</v>
      </c>
      <c r="J1402" s="13">
        <v>4.6105479999999996</v>
      </c>
      <c r="K1402" s="13" t="s">
        <v>51</v>
      </c>
      <c r="L1402" s="13" t="s">
        <v>50</v>
      </c>
      <c r="M1402" s="13" t="s">
        <v>52</v>
      </c>
      <c r="N1402" s="16">
        <f t="shared" si="210"/>
        <v>50</v>
      </c>
      <c r="O1402" s="16">
        <f t="shared" si="211"/>
        <v>100</v>
      </c>
      <c r="P1402" s="16">
        <f t="shared" si="212"/>
        <v>0</v>
      </c>
      <c r="Q1402" s="16">
        <f t="shared" si="213"/>
        <v>100</v>
      </c>
      <c r="R1402" s="17">
        <f t="shared" si="214"/>
        <v>67.5</v>
      </c>
      <c r="S1402" s="17">
        <f t="shared" si="215"/>
        <v>55</v>
      </c>
      <c r="T1402" s="17">
        <f t="shared" si="216"/>
        <v>67.5</v>
      </c>
      <c r="U1402" s="17">
        <f t="shared" si="217"/>
        <v>62.5</v>
      </c>
      <c r="V1402" s="16">
        <f t="shared" si="218"/>
        <v>63.333333333333336</v>
      </c>
      <c r="W1402" s="16">
        <f t="shared" si="219"/>
        <v>63.125</v>
      </c>
    </row>
    <row r="1403" spans="1:23" ht="13.5" x14ac:dyDescent="0.25">
      <c r="A1403" s="3">
        <v>44054</v>
      </c>
      <c r="B1403" s="2">
        <v>4.2313999999999998</v>
      </c>
      <c r="C1403" s="2">
        <v>43.704601968453758</v>
      </c>
      <c r="D1403" s="2">
        <v>-6.4385854371558082E-3</v>
      </c>
      <c r="E1403" s="2">
        <v>-2.1665365169561145E-2</v>
      </c>
      <c r="F1403" s="2">
        <v>4.2275999999999998</v>
      </c>
      <c r="G1403" s="2">
        <v>4.2193700000000005</v>
      </c>
      <c r="H1403" s="2">
        <v>4.2329649999999992</v>
      </c>
      <c r="I1403" s="2">
        <v>4.3644719999999992</v>
      </c>
      <c r="J1403" s="13">
        <v>4.6083025000000006</v>
      </c>
      <c r="K1403" s="13" t="s">
        <v>51</v>
      </c>
      <c r="L1403" s="13" t="s">
        <v>50</v>
      </c>
      <c r="M1403" s="13" t="s">
        <v>53</v>
      </c>
      <c r="N1403" s="16">
        <f t="shared" si="210"/>
        <v>50</v>
      </c>
      <c r="O1403" s="16">
        <f t="shared" si="211"/>
        <v>100</v>
      </c>
      <c r="P1403" s="16">
        <f t="shared" si="212"/>
        <v>0</v>
      </c>
      <c r="Q1403" s="16">
        <f t="shared" si="213"/>
        <v>83</v>
      </c>
      <c r="R1403" s="17">
        <f t="shared" si="214"/>
        <v>64.95</v>
      </c>
      <c r="S1403" s="17">
        <f t="shared" si="215"/>
        <v>50.75</v>
      </c>
      <c r="T1403" s="17">
        <f t="shared" si="216"/>
        <v>59.85</v>
      </c>
      <c r="U1403" s="17">
        <f t="shared" si="217"/>
        <v>58.25</v>
      </c>
      <c r="V1403" s="16">
        <f t="shared" si="218"/>
        <v>58.516666666666673</v>
      </c>
      <c r="W1403" s="16">
        <f t="shared" si="219"/>
        <v>58.45</v>
      </c>
    </row>
    <row r="1404" spans="1:23" ht="13.5" x14ac:dyDescent="0.25">
      <c r="A1404" s="3">
        <v>44055</v>
      </c>
      <c r="B1404" s="2">
        <v>4.2377000000000002</v>
      </c>
      <c r="C1404" s="2">
        <v>44.904139256432344</v>
      </c>
      <c r="D1404" s="2">
        <v>-9.5461507270817592E-3</v>
      </c>
      <c r="E1404" s="2">
        <v>-2.0698761381864696E-2</v>
      </c>
      <c r="F1404" s="2">
        <v>4.2288600000000001</v>
      </c>
      <c r="G1404" s="2">
        <v>4.2206299999999999</v>
      </c>
      <c r="H1404" s="2">
        <v>4.2304349999999999</v>
      </c>
      <c r="I1404" s="2">
        <v>4.35764</v>
      </c>
      <c r="J1404" s="13">
        <v>4.6061205000000003</v>
      </c>
      <c r="K1404" s="13" t="s">
        <v>51</v>
      </c>
      <c r="L1404" s="13" t="s">
        <v>50</v>
      </c>
      <c r="M1404" s="13" t="s">
        <v>52</v>
      </c>
      <c r="N1404" s="16">
        <f t="shared" si="210"/>
        <v>50</v>
      </c>
      <c r="O1404" s="16">
        <f t="shared" si="211"/>
        <v>100</v>
      </c>
      <c r="P1404" s="16">
        <f t="shared" si="212"/>
        <v>0</v>
      </c>
      <c r="Q1404" s="16">
        <f t="shared" si="213"/>
        <v>100</v>
      </c>
      <c r="R1404" s="17">
        <f t="shared" si="214"/>
        <v>67.5</v>
      </c>
      <c r="S1404" s="17">
        <f t="shared" si="215"/>
        <v>55</v>
      </c>
      <c r="T1404" s="17">
        <f t="shared" si="216"/>
        <v>67.5</v>
      </c>
      <c r="U1404" s="17">
        <f t="shared" si="217"/>
        <v>62.5</v>
      </c>
      <c r="V1404" s="16">
        <f t="shared" si="218"/>
        <v>63.333333333333336</v>
      </c>
      <c r="W1404" s="16">
        <f t="shared" si="219"/>
        <v>63.125</v>
      </c>
    </row>
    <row r="1405" spans="1:23" ht="13.5" x14ac:dyDescent="0.25">
      <c r="A1405" s="3">
        <v>44057</v>
      </c>
      <c r="B1405" s="2">
        <v>4.2377000000000002</v>
      </c>
      <c r="C1405" s="2">
        <v>44.904139256432352</v>
      </c>
      <c r="D1405" s="2">
        <v>-1.1046423809194295E-2</v>
      </c>
      <c r="E1405" s="2">
        <v>-1.9551216084252795E-2</v>
      </c>
      <c r="F1405" s="2">
        <v>4.2301200000000003</v>
      </c>
      <c r="G1405" s="2">
        <v>4.2212600000000009</v>
      </c>
      <c r="H1405" s="2">
        <v>4.2291699999999999</v>
      </c>
      <c r="I1405" s="2">
        <v>4.3508079999999989</v>
      </c>
      <c r="J1405" s="13">
        <v>4.6039064999999999</v>
      </c>
      <c r="K1405" s="13" t="s">
        <v>51</v>
      </c>
      <c r="L1405" s="13" t="s">
        <v>50</v>
      </c>
      <c r="M1405" s="13" t="s">
        <v>52</v>
      </c>
      <c r="N1405" s="16">
        <f t="shared" si="210"/>
        <v>50</v>
      </c>
      <c r="O1405" s="16">
        <f t="shared" si="211"/>
        <v>100</v>
      </c>
      <c r="P1405" s="16">
        <f t="shared" si="212"/>
        <v>0</v>
      </c>
      <c r="Q1405" s="16">
        <f t="shared" si="213"/>
        <v>100</v>
      </c>
      <c r="R1405" s="17">
        <f t="shared" si="214"/>
        <v>67.5</v>
      </c>
      <c r="S1405" s="17">
        <f t="shared" si="215"/>
        <v>55</v>
      </c>
      <c r="T1405" s="17">
        <f t="shared" si="216"/>
        <v>67.5</v>
      </c>
      <c r="U1405" s="17">
        <f t="shared" si="217"/>
        <v>62.5</v>
      </c>
      <c r="V1405" s="16">
        <f t="shared" si="218"/>
        <v>63.333333333333336</v>
      </c>
      <c r="W1405" s="16">
        <f t="shared" si="219"/>
        <v>63.125</v>
      </c>
    </row>
    <row r="1406" spans="1:23" ht="13.5" x14ac:dyDescent="0.25">
      <c r="A1406" s="3">
        <v>44060</v>
      </c>
      <c r="B1406" s="2">
        <v>4.2061000000000002</v>
      </c>
      <c r="C1406" s="2">
        <v>39.951975299021086</v>
      </c>
      <c r="D1406" s="2">
        <v>-1.178086655091537E-2</v>
      </c>
      <c r="E1406" s="2">
        <v>-1.8481467733727087E-2</v>
      </c>
      <c r="F1406" s="2">
        <v>4.22506</v>
      </c>
      <c r="G1406" s="2">
        <v>4.2200000000000006</v>
      </c>
      <c r="H1406" s="2">
        <v>4.2260100000000005</v>
      </c>
      <c r="I1406" s="2">
        <v>4.3419539999999985</v>
      </c>
      <c r="J1406" s="13">
        <v>4.6015345000000005</v>
      </c>
      <c r="K1406" s="13" t="s">
        <v>51</v>
      </c>
      <c r="L1406" s="13" t="s">
        <v>50</v>
      </c>
      <c r="M1406" s="13" t="s">
        <v>53</v>
      </c>
      <c r="N1406" s="16">
        <f t="shared" si="210"/>
        <v>50</v>
      </c>
      <c r="O1406" s="16">
        <f t="shared" si="211"/>
        <v>100</v>
      </c>
      <c r="P1406" s="16">
        <f t="shared" si="212"/>
        <v>0</v>
      </c>
      <c r="Q1406" s="16">
        <f t="shared" si="213"/>
        <v>83</v>
      </c>
      <c r="R1406" s="17">
        <f t="shared" si="214"/>
        <v>64.95</v>
      </c>
      <c r="S1406" s="17">
        <f t="shared" si="215"/>
        <v>50.75</v>
      </c>
      <c r="T1406" s="17">
        <f t="shared" si="216"/>
        <v>59.85</v>
      </c>
      <c r="U1406" s="17">
        <f t="shared" si="217"/>
        <v>58.25</v>
      </c>
      <c r="V1406" s="16">
        <f t="shared" si="218"/>
        <v>58.516666666666673</v>
      </c>
      <c r="W1406" s="16">
        <f t="shared" si="219"/>
        <v>58.45</v>
      </c>
    </row>
    <row r="1407" spans="1:23" ht="13.5" x14ac:dyDescent="0.25">
      <c r="A1407" s="3">
        <v>44061</v>
      </c>
      <c r="B1407" s="2">
        <v>4.2377000000000002</v>
      </c>
      <c r="C1407" s="2">
        <v>46.326571242112543</v>
      </c>
      <c r="D1407" s="2">
        <v>-2.6096103838008311E-2</v>
      </c>
      <c r="E1407" s="2">
        <v>-1.7871473012322909E-2</v>
      </c>
      <c r="F1407" s="2">
        <v>4.2301200000000003</v>
      </c>
      <c r="G1407" s="2">
        <v>4.2294900000000002</v>
      </c>
      <c r="H1407" s="2">
        <v>4.2250600000000009</v>
      </c>
      <c r="I1407" s="2">
        <v>4.334363999999999</v>
      </c>
      <c r="J1407" s="13">
        <v>4.5993205000000001</v>
      </c>
      <c r="K1407" s="13" t="s">
        <v>51</v>
      </c>
      <c r="L1407" s="13" t="s">
        <v>50</v>
      </c>
      <c r="M1407" s="13" t="s">
        <v>52</v>
      </c>
      <c r="N1407" s="16">
        <f t="shared" si="210"/>
        <v>50</v>
      </c>
      <c r="O1407" s="16">
        <f t="shared" si="211"/>
        <v>100</v>
      </c>
      <c r="P1407" s="16">
        <f t="shared" si="212"/>
        <v>0</v>
      </c>
      <c r="Q1407" s="16">
        <f t="shared" si="213"/>
        <v>100</v>
      </c>
      <c r="R1407" s="17">
        <f t="shared" si="214"/>
        <v>67.5</v>
      </c>
      <c r="S1407" s="17">
        <f t="shared" si="215"/>
        <v>55</v>
      </c>
      <c r="T1407" s="17">
        <f t="shared" si="216"/>
        <v>67.5</v>
      </c>
      <c r="U1407" s="17">
        <f t="shared" si="217"/>
        <v>62.5</v>
      </c>
      <c r="V1407" s="16">
        <f t="shared" si="218"/>
        <v>63.333333333333336</v>
      </c>
      <c r="W1407" s="16">
        <f t="shared" si="219"/>
        <v>63.125</v>
      </c>
    </row>
    <row r="1408" spans="1:23" ht="13.5" x14ac:dyDescent="0.25">
      <c r="A1408" s="3">
        <v>44062</v>
      </c>
      <c r="B1408" s="2">
        <v>4.2313999999999998</v>
      </c>
      <c r="C1408" s="2">
        <v>45.294202831626421</v>
      </c>
      <c r="D1408" s="2">
        <v>-2.3029168905241093E-2</v>
      </c>
      <c r="E1408" s="2">
        <v>-1.7655417102516294E-2</v>
      </c>
      <c r="F1408" s="2">
        <v>4.2301200000000003</v>
      </c>
      <c r="G1408" s="2">
        <v>4.2288599999999992</v>
      </c>
      <c r="H1408" s="2">
        <v>4.2231650000000007</v>
      </c>
      <c r="I1408" s="2">
        <v>4.3266479999999996</v>
      </c>
      <c r="J1408" s="13">
        <v>4.5970750000000002</v>
      </c>
      <c r="K1408" s="13" t="s">
        <v>55</v>
      </c>
      <c r="L1408" s="13" t="s">
        <v>48</v>
      </c>
      <c r="M1408" s="13" t="s">
        <v>54</v>
      </c>
      <c r="N1408" s="16">
        <f t="shared" si="210"/>
        <v>50</v>
      </c>
      <c r="O1408" s="16">
        <f t="shared" si="211"/>
        <v>100</v>
      </c>
      <c r="P1408" s="16">
        <f t="shared" si="212"/>
        <v>0</v>
      </c>
      <c r="Q1408" s="16">
        <f t="shared" si="213"/>
        <v>0</v>
      </c>
      <c r="R1408" s="17">
        <f t="shared" si="214"/>
        <v>52.5</v>
      </c>
      <c r="S1408" s="17">
        <f t="shared" si="215"/>
        <v>30</v>
      </c>
      <c r="T1408" s="17">
        <f t="shared" si="216"/>
        <v>22.5</v>
      </c>
      <c r="U1408" s="17">
        <f t="shared" si="217"/>
        <v>37.5</v>
      </c>
      <c r="V1408" s="16">
        <f t="shared" si="218"/>
        <v>35</v>
      </c>
      <c r="W1408" s="16">
        <f t="shared" si="219"/>
        <v>35.625</v>
      </c>
    </row>
    <row r="1409" spans="1:23" ht="13.5" x14ac:dyDescent="0.25">
      <c r="A1409" s="3">
        <v>44064</v>
      </c>
      <c r="B1409" s="2">
        <v>4.2313999999999998</v>
      </c>
      <c r="C1409" s="2">
        <v>45.294202831626428</v>
      </c>
      <c r="D1409" s="2">
        <v>-2.1261294882072512E-2</v>
      </c>
      <c r="E1409" s="2">
        <v>-1.7984197755700759E-2</v>
      </c>
      <c r="F1409" s="2">
        <v>4.2288600000000001</v>
      </c>
      <c r="G1409" s="2">
        <v>4.2288600000000001</v>
      </c>
      <c r="H1409" s="2">
        <v>4.2260100000000005</v>
      </c>
      <c r="I1409" s="2">
        <v>4.3190580000000001</v>
      </c>
      <c r="J1409" s="13">
        <v>4.5948295000000003</v>
      </c>
      <c r="K1409" s="13" t="s">
        <v>55</v>
      </c>
      <c r="L1409" s="13" t="s">
        <v>48</v>
      </c>
      <c r="M1409" s="13" t="s">
        <v>47</v>
      </c>
      <c r="N1409" s="16">
        <f t="shared" si="210"/>
        <v>50</v>
      </c>
      <c r="O1409" s="16">
        <f t="shared" si="211"/>
        <v>100</v>
      </c>
      <c r="P1409" s="16">
        <f t="shared" si="212"/>
        <v>0</v>
      </c>
      <c r="Q1409" s="16">
        <f t="shared" si="213"/>
        <v>0</v>
      </c>
      <c r="R1409" s="17">
        <f t="shared" si="214"/>
        <v>52.5</v>
      </c>
      <c r="S1409" s="17">
        <f t="shared" si="215"/>
        <v>30</v>
      </c>
      <c r="T1409" s="17">
        <f t="shared" si="216"/>
        <v>22.5</v>
      </c>
      <c r="U1409" s="17">
        <f t="shared" si="217"/>
        <v>37.5</v>
      </c>
      <c r="V1409" s="16">
        <f t="shared" si="218"/>
        <v>35</v>
      </c>
      <c r="W1409" s="16">
        <f t="shared" si="219"/>
        <v>35.625</v>
      </c>
    </row>
    <row r="1410" spans="1:23" ht="13.5" x14ac:dyDescent="0.25">
      <c r="A1410" s="3">
        <v>44067</v>
      </c>
      <c r="B1410" s="2">
        <v>4.2313999999999998</v>
      </c>
      <c r="C1410" s="2">
        <v>45.294202831626421</v>
      </c>
      <c r="D1410" s="2">
        <v>-1.9633914437914513E-2</v>
      </c>
      <c r="E1410" s="2">
        <v>-1.8672371917816521E-2</v>
      </c>
      <c r="F1410" s="2">
        <v>4.2276000000000007</v>
      </c>
      <c r="G1410" s="2">
        <v>4.2288600000000001</v>
      </c>
      <c r="H1410" s="2">
        <v>4.225695</v>
      </c>
      <c r="I1410" s="2">
        <v>4.3134920000000001</v>
      </c>
      <c r="J1410" s="13">
        <v>4.5925840000000004</v>
      </c>
      <c r="K1410" s="13" t="s">
        <v>55</v>
      </c>
      <c r="L1410" s="13" t="s">
        <v>48</v>
      </c>
      <c r="M1410" s="13" t="s">
        <v>47</v>
      </c>
      <c r="N1410" s="16">
        <f t="shared" ref="N1410:N1473" si="220">IF(D1410&lt;30,50, IF(D1410&gt;70, 0, 25))</f>
        <v>50</v>
      </c>
      <c r="O1410" s="16">
        <f t="shared" ref="O1410:O1473" si="221">IF(F1410-E1410&gt;0.02, 100, IF(F1410-E1410&lt;0,0,45))</f>
        <v>100</v>
      </c>
      <c r="P1410" s="16">
        <f t="shared" ref="P1410:P1473" si="222">IF(G1410-J1410&gt;10,100,IF(G1410-J1410&gt;5,75, IF(G1410-J1410&gt;0,50,0)))</f>
        <v>0</v>
      </c>
      <c r="Q1410" s="16">
        <f t="shared" ref="Q1410:Q1473" si="223">IF(M1410="confirmed bullish", 34, IF(M1410="bullish divergence",17, 0))+IF(K1410="bullish",33,IF(K1410="bearish",0,16.5))+IF(L1410="strong",33,IF(L1410="weak",0,16.5))</f>
        <v>0</v>
      </c>
      <c r="R1410" s="17">
        <f t="shared" si="214"/>
        <v>52.5</v>
      </c>
      <c r="S1410" s="17">
        <f t="shared" si="215"/>
        <v>30</v>
      </c>
      <c r="T1410" s="17">
        <f t="shared" si="216"/>
        <v>22.5</v>
      </c>
      <c r="U1410" s="17">
        <f t="shared" si="217"/>
        <v>37.5</v>
      </c>
      <c r="V1410" s="16">
        <f t="shared" si="218"/>
        <v>35</v>
      </c>
      <c r="W1410" s="16">
        <f t="shared" si="219"/>
        <v>35.625</v>
      </c>
    </row>
    <row r="1411" spans="1:23" ht="13.5" x14ac:dyDescent="0.25">
      <c r="A1411" s="3">
        <v>44068</v>
      </c>
      <c r="B1411" s="2">
        <v>4.2251000000000003</v>
      </c>
      <c r="C1411" s="2">
        <v>44.067671346732993</v>
      </c>
      <c r="D1411" s="2">
        <v>-1.7668486290065566E-2</v>
      </c>
      <c r="E1411" s="2">
        <v>-1.958329898548131E-2</v>
      </c>
      <c r="F1411" s="2">
        <v>4.2314000000000007</v>
      </c>
      <c r="G1411" s="2">
        <v>4.2282299999999999</v>
      </c>
      <c r="H1411" s="2">
        <v>4.225064999999999</v>
      </c>
      <c r="I1411" s="2">
        <v>4.3078000000000003</v>
      </c>
      <c r="J1411" s="13">
        <v>4.590307000000001</v>
      </c>
      <c r="K1411" s="13" t="s">
        <v>55</v>
      </c>
      <c r="L1411" s="13" t="s">
        <v>48</v>
      </c>
      <c r="M1411" s="13" t="s">
        <v>49</v>
      </c>
      <c r="N1411" s="16">
        <f t="shared" si="220"/>
        <v>50</v>
      </c>
      <c r="O1411" s="16">
        <f t="shared" si="221"/>
        <v>100</v>
      </c>
      <c r="P1411" s="16">
        <f t="shared" si="222"/>
        <v>0</v>
      </c>
      <c r="Q1411" s="16">
        <f t="shared" si="223"/>
        <v>0</v>
      </c>
      <c r="R1411" s="17">
        <f t="shared" ref="R1411:R1474" si="224">0.35*N1411+O1411*0.35+P1411*0.15+Q1411*0.15</f>
        <v>52.5</v>
      </c>
      <c r="S1411" s="17">
        <f t="shared" ref="S1411:S1474" si="225">N1411*0.2+O1411*0.2+P1411*0.35+Q1411*0.25</f>
        <v>30</v>
      </c>
      <c r="T1411" s="17">
        <f t="shared" ref="T1411:T1474" si="226">N1411*0.15+O1411*0.15+P1411*0.25+Q1411*0.45</f>
        <v>22.5</v>
      </c>
      <c r="U1411" s="17">
        <f t="shared" ref="U1411:U1474" si="227">0.25*SUM(N1411:Q1411)</f>
        <v>37.5</v>
      </c>
      <c r="V1411" s="16">
        <f t="shared" ref="V1411:V1474" si="228">SUM(R1411:T1411)/3</f>
        <v>35</v>
      </c>
      <c r="W1411" s="16">
        <f t="shared" ref="W1411:W1474" si="229">SUM(R1411:U1411)/4</f>
        <v>35.625</v>
      </c>
    </row>
    <row r="1412" spans="1:23" ht="13.5" x14ac:dyDescent="0.25">
      <c r="A1412" s="3">
        <v>44069</v>
      </c>
      <c r="B1412" s="2">
        <v>4.2251000000000003</v>
      </c>
      <c r="C1412" s="2">
        <v>44.067671346732993</v>
      </c>
      <c r="D1412" s="2">
        <v>-1.8778552712234386E-2</v>
      </c>
      <c r="E1412" s="2">
        <v>-1.9298151813793869E-2</v>
      </c>
      <c r="F1412" s="2">
        <v>4.2288800000000002</v>
      </c>
      <c r="G1412" s="2">
        <v>4.2294999999999998</v>
      </c>
      <c r="H1412" s="2">
        <v>4.2247499999999985</v>
      </c>
      <c r="I1412" s="2">
        <v>4.3021080000000005</v>
      </c>
      <c r="J1412" s="13">
        <v>4.5880300000000007</v>
      </c>
      <c r="K1412" s="13" t="s">
        <v>55</v>
      </c>
      <c r="L1412" s="13" t="s">
        <v>48</v>
      </c>
      <c r="M1412" s="13" t="s">
        <v>47</v>
      </c>
      <c r="N1412" s="16">
        <f t="shared" si="220"/>
        <v>50</v>
      </c>
      <c r="O1412" s="16">
        <f t="shared" si="221"/>
        <v>100</v>
      </c>
      <c r="P1412" s="16">
        <f t="shared" si="222"/>
        <v>0</v>
      </c>
      <c r="Q1412" s="16">
        <f t="shared" si="223"/>
        <v>0</v>
      </c>
      <c r="R1412" s="17">
        <f t="shared" si="224"/>
        <v>52.5</v>
      </c>
      <c r="S1412" s="17">
        <f t="shared" si="225"/>
        <v>30</v>
      </c>
      <c r="T1412" s="17">
        <f t="shared" si="226"/>
        <v>22.5</v>
      </c>
      <c r="U1412" s="17">
        <f t="shared" si="227"/>
        <v>37.5</v>
      </c>
      <c r="V1412" s="16">
        <f t="shared" si="228"/>
        <v>35</v>
      </c>
      <c r="W1412" s="16">
        <f t="shared" si="229"/>
        <v>35.625</v>
      </c>
    </row>
    <row r="1413" spans="1:23" ht="13.5" x14ac:dyDescent="0.25">
      <c r="A1413" s="3">
        <v>44070</v>
      </c>
      <c r="B1413" s="2">
        <v>4.2251000000000003</v>
      </c>
      <c r="C1413" s="2">
        <v>44.067671346733</v>
      </c>
      <c r="D1413" s="2">
        <v>-1.6655914692996099E-2</v>
      </c>
      <c r="E1413" s="2">
        <v>-1.8791670892392767E-2</v>
      </c>
      <c r="F1413" s="2">
        <v>4.2276199999999999</v>
      </c>
      <c r="G1413" s="2">
        <v>4.2288699999999997</v>
      </c>
      <c r="H1413" s="2">
        <v>4.2241200000000001</v>
      </c>
      <c r="I1413" s="2">
        <v>4.2964160000000007</v>
      </c>
      <c r="J1413" s="13">
        <v>4.5857530000000004</v>
      </c>
      <c r="K1413" s="13" t="s">
        <v>55</v>
      </c>
      <c r="L1413" s="13" t="s">
        <v>48</v>
      </c>
      <c r="M1413" s="13" t="s">
        <v>47</v>
      </c>
      <c r="N1413" s="16">
        <f t="shared" si="220"/>
        <v>50</v>
      </c>
      <c r="O1413" s="16">
        <f t="shared" si="221"/>
        <v>100</v>
      </c>
      <c r="P1413" s="16">
        <f t="shared" si="222"/>
        <v>0</v>
      </c>
      <c r="Q1413" s="16">
        <f t="shared" si="223"/>
        <v>0</v>
      </c>
      <c r="R1413" s="17">
        <f t="shared" si="224"/>
        <v>52.5</v>
      </c>
      <c r="S1413" s="17">
        <f t="shared" si="225"/>
        <v>30</v>
      </c>
      <c r="T1413" s="17">
        <f t="shared" si="226"/>
        <v>22.5</v>
      </c>
      <c r="U1413" s="17">
        <f t="shared" si="227"/>
        <v>37.5</v>
      </c>
      <c r="V1413" s="16">
        <f t="shared" si="228"/>
        <v>35</v>
      </c>
      <c r="W1413" s="16">
        <f t="shared" si="229"/>
        <v>35.625</v>
      </c>
    </row>
    <row r="1414" spans="1:23" ht="13.5" x14ac:dyDescent="0.25">
      <c r="A1414" s="3">
        <v>44071</v>
      </c>
      <c r="B1414" s="2">
        <v>4.2377000000000002</v>
      </c>
      <c r="C1414" s="2">
        <v>47.611372935747539</v>
      </c>
      <c r="D1414" s="2">
        <v>-1.4695375906493169E-2</v>
      </c>
      <c r="E1414" s="2">
        <v>-1.8214171416298896E-2</v>
      </c>
      <c r="F1414" s="2">
        <v>4.2288800000000002</v>
      </c>
      <c r="G1414" s="2">
        <v>4.2288700000000006</v>
      </c>
      <c r="H1414" s="2">
        <v>4.2247499999999993</v>
      </c>
      <c r="I1414" s="2">
        <v>4.2909760000000006</v>
      </c>
      <c r="J1414" s="13">
        <v>4.5829065000000009</v>
      </c>
      <c r="K1414" s="13" t="s">
        <v>51</v>
      </c>
      <c r="L1414" s="13" t="s">
        <v>50</v>
      </c>
      <c r="M1414" s="13" t="s">
        <v>52</v>
      </c>
      <c r="N1414" s="16">
        <f t="shared" si="220"/>
        <v>50</v>
      </c>
      <c r="O1414" s="16">
        <f t="shared" si="221"/>
        <v>100</v>
      </c>
      <c r="P1414" s="16">
        <f t="shared" si="222"/>
        <v>0</v>
      </c>
      <c r="Q1414" s="16">
        <f t="shared" si="223"/>
        <v>100</v>
      </c>
      <c r="R1414" s="17">
        <f t="shared" si="224"/>
        <v>67.5</v>
      </c>
      <c r="S1414" s="17">
        <f t="shared" si="225"/>
        <v>55</v>
      </c>
      <c r="T1414" s="17">
        <f t="shared" si="226"/>
        <v>67.5</v>
      </c>
      <c r="U1414" s="17">
        <f t="shared" si="227"/>
        <v>62.5</v>
      </c>
      <c r="V1414" s="16">
        <f t="shared" si="228"/>
        <v>63.333333333333336</v>
      </c>
      <c r="W1414" s="16">
        <f t="shared" si="229"/>
        <v>63.125</v>
      </c>
    </row>
    <row r="1415" spans="1:23" ht="13.5" x14ac:dyDescent="0.25">
      <c r="A1415" s="3">
        <v>44074</v>
      </c>
      <c r="B1415" s="2">
        <v>4.2693000000000003</v>
      </c>
      <c r="C1415" s="2">
        <v>55.266137862578447</v>
      </c>
      <c r="D1415" s="2">
        <v>-1.5332613314144261E-2</v>
      </c>
      <c r="E1415" s="2">
        <v>-1.8471288952155804E-2</v>
      </c>
      <c r="F1415" s="2">
        <v>4.2364600000000001</v>
      </c>
      <c r="G1415" s="2">
        <v>4.23203</v>
      </c>
      <c r="H1415" s="2">
        <v>4.2266450000000004</v>
      </c>
      <c r="I1415" s="2">
        <v>4.2865479999999998</v>
      </c>
      <c r="J1415" s="13">
        <v>4.5802180000000012</v>
      </c>
      <c r="K1415" s="13" t="s">
        <v>51</v>
      </c>
      <c r="L1415" s="13" t="s">
        <v>50</v>
      </c>
      <c r="M1415" s="13" t="s">
        <v>52</v>
      </c>
      <c r="N1415" s="16">
        <f t="shared" si="220"/>
        <v>50</v>
      </c>
      <c r="O1415" s="16">
        <f t="shared" si="221"/>
        <v>100</v>
      </c>
      <c r="P1415" s="16">
        <f t="shared" si="222"/>
        <v>0</v>
      </c>
      <c r="Q1415" s="16">
        <f t="shared" si="223"/>
        <v>100</v>
      </c>
      <c r="R1415" s="17">
        <f t="shared" si="224"/>
        <v>67.5</v>
      </c>
      <c r="S1415" s="17">
        <f t="shared" si="225"/>
        <v>55</v>
      </c>
      <c r="T1415" s="17">
        <f t="shared" si="226"/>
        <v>67.5</v>
      </c>
      <c r="U1415" s="17">
        <f t="shared" si="227"/>
        <v>62.5</v>
      </c>
      <c r="V1415" s="16">
        <f t="shared" si="228"/>
        <v>63.333333333333336</v>
      </c>
      <c r="W1415" s="16">
        <f t="shared" si="229"/>
        <v>63.125</v>
      </c>
    </row>
    <row r="1416" spans="1:23" ht="13.5" x14ac:dyDescent="0.25">
      <c r="A1416" s="3">
        <v>44075</v>
      </c>
      <c r="B1416" s="2">
        <v>4.2693000000000003</v>
      </c>
      <c r="C1416" s="2">
        <v>55.266137862578447</v>
      </c>
      <c r="D1416" s="2">
        <v>-2.0878795176957787E-2</v>
      </c>
      <c r="E1416" s="2">
        <v>-2.002626332222264E-2</v>
      </c>
      <c r="F1416" s="2">
        <v>4.2453000000000003</v>
      </c>
      <c r="G1416" s="2">
        <v>4.2383500000000014</v>
      </c>
      <c r="H1416" s="2">
        <v>4.2291750000000006</v>
      </c>
      <c r="I1416" s="2">
        <v>4.2818659999999991</v>
      </c>
      <c r="J1416" s="13">
        <v>4.5775295000000007</v>
      </c>
      <c r="K1416" s="13" t="s">
        <v>51</v>
      </c>
      <c r="L1416" s="13" t="s">
        <v>50</v>
      </c>
      <c r="M1416" s="13" t="s">
        <v>52</v>
      </c>
      <c r="N1416" s="16">
        <f t="shared" si="220"/>
        <v>50</v>
      </c>
      <c r="O1416" s="16">
        <f t="shared" si="221"/>
        <v>100</v>
      </c>
      <c r="P1416" s="16">
        <f t="shared" si="222"/>
        <v>0</v>
      </c>
      <c r="Q1416" s="16">
        <f t="shared" si="223"/>
        <v>100</v>
      </c>
      <c r="R1416" s="17">
        <f t="shared" si="224"/>
        <v>67.5</v>
      </c>
      <c r="S1416" s="17">
        <f t="shared" si="225"/>
        <v>55</v>
      </c>
      <c r="T1416" s="17">
        <f t="shared" si="226"/>
        <v>67.5</v>
      </c>
      <c r="U1416" s="17">
        <f t="shared" si="227"/>
        <v>62.5</v>
      </c>
      <c r="V1416" s="16">
        <f t="shared" si="228"/>
        <v>63.333333333333336</v>
      </c>
      <c r="W1416" s="16">
        <f t="shared" si="229"/>
        <v>63.125</v>
      </c>
    </row>
    <row r="1417" spans="1:23" ht="13.5" x14ac:dyDescent="0.25">
      <c r="A1417" s="3">
        <v>44076</v>
      </c>
      <c r="B1417" s="2">
        <v>4.2756999999999996</v>
      </c>
      <c r="C1417" s="2">
        <v>56.750494456171808</v>
      </c>
      <c r="D1417" s="2">
        <v>-2.1318922902216819E-2</v>
      </c>
      <c r="E1417" s="2">
        <v>-2.2808975482771353E-2</v>
      </c>
      <c r="F1417" s="2">
        <v>4.2554200000000009</v>
      </c>
      <c r="G1417" s="2">
        <v>4.2421500000000005</v>
      </c>
      <c r="H1417" s="2">
        <v>4.2358200000000004</v>
      </c>
      <c r="I1417" s="2">
        <v>4.2775659999999993</v>
      </c>
      <c r="J1417" s="13">
        <v>4.5748415000000016</v>
      </c>
      <c r="K1417" s="13" t="s">
        <v>51</v>
      </c>
      <c r="L1417" s="13" t="s">
        <v>50</v>
      </c>
      <c r="M1417" s="13" t="s">
        <v>52</v>
      </c>
      <c r="N1417" s="16">
        <f t="shared" si="220"/>
        <v>50</v>
      </c>
      <c r="O1417" s="16">
        <f t="shared" si="221"/>
        <v>100</v>
      </c>
      <c r="P1417" s="16">
        <f t="shared" si="222"/>
        <v>0</v>
      </c>
      <c r="Q1417" s="16">
        <f t="shared" si="223"/>
        <v>100</v>
      </c>
      <c r="R1417" s="17">
        <f t="shared" si="224"/>
        <v>67.5</v>
      </c>
      <c r="S1417" s="17">
        <f t="shared" si="225"/>
        <v>55</v>
      </c>
      <c r="T1417" s="17">
        <f t="shared" si="226"/>
        <v>67.5</v>
      </c>
      <c r="U1417" s="17">
        <f t="shared" si="227"/>
        <v>62.5</v>
      </c>
      <c r="V1417" s="16">
        <f t="shared" si="228"/>
        <v>63.333333333333336</v>
      </c>
      <c r="W1417" s="16">
        <f t="shared" si="229"/>
        <v>63.125</v>
      </c>
    </row>
    <row r="1418" spans="1:23" ht="13.5" x14ac:dyDescent="0.25">
      <c r="A1418" s="3">
        <v>44077</v>
      </c>
      <c r="B1418" s="2">
        <v>4.2693000000000003</v>
      </c>
      <c r="C1418" s="2">
        <v>54.792516572095472</v>
      </c>
      <c r="D1418" s="2">
        <v>-2.2349006756454237E-2</v>
      </c>
      <c r="E1418" s="2">
        <v>-2.6048135591370578E-2</v>
      </c>
      <c r="F1418" s="2">
        <v>4.264260000000001</v>
      </c>
      <c r="G1418" s="2">
        <v>4.24594</v>
      </c>
      <c r="H1418" s="2">
        <v>4.2373999999999992</v>
      </c>
      <c r="I1418" s="2">
        <v>4.2731379999999994</v>
      </c>
      <c r="J1418" s="13">
        <v>4.572090000000002</v>
      </c>
      <c r="K1418" s="13" t="s">
        <v>51</v>
      </c>
      <c r="L1418" s="13" t="s">
        <v>50</v>
      </c>
      <c r="M1418" s="13" t="s">
        <v>52</v>
      </c>
      <c r="N1418" s="16">
        <f t="shared" si="220"/>
        <v>50</v>
      </c>
      <c r="O1418" s="16">
        <f t="shared" si="221"/>
        <v>100</v>
      </c>
      <c r="P1418" s="16">
        <f t="shared" si="222"/>
        <v>0</v>
      </c>
      <c r="Q1418" s="16">
        <f t="shared" si="223"/>
        <v>100</v>
      </c>
      <c r="R1418" s="17">
        <f t="shared" si="224"/>
        <v>67.5</v>
      </c>
      <c r="S1418" s="17">
        <f t="shared" si="225"/>
        <v>55</v>
      </c>
      <c r="T1418" s="17">
        <f t="shared" si="226"/>
        <v>67.5</v>
      </c>
      <c r="U1418" s="17">
        <f t="shared" si="227"/>
        <v>62.5</v>
      </c>
      <c r="V1418" s="16">
        <f t="shared" si="228"/>
        <v>63.333333333333336</v>
      </c>
      <c r="W1418" s="16">
        <f t="shared" si="229"/>
        <v>63.125</v>
      </c>
    </row>
    <row r="1419" spans="1:23" ht="13.5" x14ac:dyDescent="0.25">
      <c r="A1419" s="3">
        <v>44078</v>
      </c>
      <c r="B1419" s="2">
        <v>4.3010000000000002</v>
      </c>
      <c r="C1419" s="2">
        <v>61.819155452262706</v>
      </c>
      <c r="D1419" s="2">
        <v>-2.5681419955569496E-2</v>
      </c>
      <c r="E1419" s="2">
        <v>-2.9170997962362256E-2</v>
      </c>
      <c r="F1419" s="2">
        <v>4.2769199999999996</v>
      </c>
      <c r="G1419" s="2">
        <v>4.2529000000000003</v>
      </c>
      <c r="H1419" s="2">
        <v>4.2408799999999998</v>
      </c>
      <c r="I1419" s="2">
        <v>4.2693439999999985</v>
      </c>
      <c r="J1419" s="13">
        <v>4.5694970000000019</v>
      </c>
      <c r="K1419" s="13" t="s">
        <v>51</v>
      </c>
      <c r="L1419" s="13" t="s">
        <v>50</v>
      </c>
      <c r="M1419" s="13" t="s">
        <v>52</v>
      </c>
      <c r="N1419" s="16">
        <f t="shared" si="220"/>
        <v>50</v>
      </c>
      <c r="O1419" s="16">
        <f t="shared" si="221"/>
        <v>100</v>
      </c>
      <c r="P1419" s="16">
        <f t="shared" si="222"/>
        <v>0</v>
      </c>
      <c r="Q1419" s="16">
        <f t="shared" si="223"/>
        <v>100</v>
      </c>
      <c r="R1419" s="17">
        <f t="shared" si="224"/>
        <v>67.5</v>
      </c>
      <c r="S1419" s="17">
        <f t="shared" si="225"/>
        <v>55</v>
      </c>
      <c r="T1419" s="17">
        <f t="shared" si="226"/>
        <v>67.5</v>
      </c>
      <c r="U1419" s="17">
        <f t="shared" si="227"/>
        <v>62.5</v>
      </c>
      <c r="V1419" s="16">
        <f t="shared" si="228"/>
        <v>63.333333333333336</v>
      </c>
      <c r="W1419" s="16">
        <f t="shared" si="229"/>
        <v>63.125</v>
      </c>
    </row>
    <row r="1420" spans="1:23" ht="13.5" x14ac:dyDescent="0.25">
      <c r="A1420" s="3">
        <v>44081</v>
      </c>
      <c r="B1420" s="2">
        <v>4.3262999999999998</v>
      </c>
      <c r="C1420" s="2">
        <v>66.318732306204495</v>
      </c>
      <c r="D1420" s="2">
        <v>-3.0666855710369312E-2</v>
      </c>
      <c r="E1420" s="2">
        <v>-3.1031230794123871E-2</v>
      </c>
      <c r="F1420" s="2">
        <v>4.2883199999999997</v>
      </c>
      <c r="G1420" s="2">
        <v>4.2623900000000008</v>
      </c>
      <c r="H1420" s="2">
        <v>4.2456250000000004</v>
      </c>
      <c r="I1420" s="2">
        <v>4.2671939999999982</v>
      </c>
      <c r="J1420" s="13">
        <v>4.5670305000000013</v>
      </c>
      <c r="K1420" s="13" t="s">
        <v>51</v>
      </c>
      <c r="L1420" s="13" t="s">
        <v>50</v>
      </c>
      <c r="M1420" s="13" t="s">
        <v>52</v>
      </c>
      <c r="N1420" s="16">
        <f t="shared" si="220"/>
        <v>50</v>
      </c>
      <c r="O1420" s="16">
        <f t="shared" si="221"/>
        <v>100</v>
      </c>
      <c r="P1420" s="16">
        <f t="shared" si="222"/>
        <v>0</v>
      </c>
      <c r="Q1420" s="16">
        <f t="shared" si="223"/>
        <v>100</v>
      </c>
      <c r="R1420" s="17">
        <f t="shared" si="224"/>
        <v>67.5</v>
      </c>
      <c r="S1420" s="17">
        <f t="shared" si="225"/>
        <v>55</v>
      </c>
      <c r="T1420" s="17">
        <f t="shared" si="226"/>
        <v>67.5</v>
      </c>
      <c r="U1420" s="17">
        <f t="shared" si="227"/>
        <v>62.5</v>
      </c>
      <c r="V1420" s="16">
        <f t="shared" si="228"/>
        <v>63.333333333333336</v>
      </c>
      <c r="W1420" s="16">
        <f t="shared" si="229"/>
        <v>63.125</v>
      </c>
    </row>
    <row r="1421" spans="1:23" ht="13.5" x14ac:dyDescent="0.25">
      <c r="A1421" s="3">
        <v>44082</v>
      </c>
      <c r="B1421" s="2">
        <v>4.3262999999999998</v>
      </c>
      <c r="C1421" s="2">
        <v>66.318732306204495</v>
      </c>
      <c r="D1421" s="2">
        <v>-3.6274056307886049E-2</v>
      </c>
      <c r="E1421" s="2">
        <v>-3.1977640926824626E-2</v>
      </c>
      <c r="F1421" s="2">
        <v>4.2997199999999998</v>
      </c>
      <c r="G1421" s="2">
        <v>4.2725100000000014</v>
      </c>
      <c r="H1421" s="2">
        <v>4.2503700000000002</v>
      </c>
      <c r="I1421" s="2">
        <v>4.2651699999999986</v>
      </c>
      <c r="J1421" s="13">
        <v>4.5645640000000007</v>
      </c>
      <c r="K1421" s="13" t="s">
        <v>51</v>
      </c>
      <c r="L1421" s="13" t="s">
        <v>50</v>
      </c>
      <c r="M1421" s="13" t="s">
        <v>52</v>
      </c>
      <c r="N1421" s="16">
        <f t="shared" si="220"/>
        <v>50</v>
      </c>
      <c r="O1421" s="16">
        <f t="shared" si="221"/>
        <v>100</v>
      </c>
      <c r="P1421" s="16">
        <f t="shared" si="222"/>
        <v>0</v>
      </c>
      <c r="Q1421" s="16">
        <f t="shared" si="223"/>
        <v>100</v>
      </c>
      <c r="R1421" s="17">
        <f t="shared" si="224"/>
        <v>67.5</v>
      </c>
      <c r="S1421" s="17">
        <f t="shared" si="225"/>
        <v>55</v>
      </c>
      <c r="T1421" s="17">
        <f t="shared" si="226"/>
        <v>67.5</v>
      </c>
      <c r="U1421" s="17">
        <f t="shared" si="227"/>
        <v>62.5</v>
      </c>
      <c r="V1421" s="16">
        <f t="shared" si="228"/>
        <v>63.333333333333336</v>
      </c>
      <c r="W1421" s="16">
        <f t="shared" si="229"/>
        <v>63.125</v>
      </c>
    </row>
    <row r="1422" spans="1:23" ht="13.5" x14ac:dyDescent="0.25">
      <c r="A1422" s="3">
        <v>44083</v>
      </c>
      <c r="B1422" s="2">
        <v>4.3958000000000004</v>
      </c>
      <c r="C1422" s="2">
        <v>75.512664941537707</v>
      </c>
      <c r="D1422" s="2">
        <v>-4.6555207131491194E-2</v>
      </c>
      <c r="E1422" s="2">
        <v>-3.3203033814578016E-2</v>
      </c>
      <c r="F1422" s="2">
        <v>4.3237399999999999</v>
      </c>
      <c r="G1422" s="2">
        <v>4.2895800000000017</v>
      </c>
      <c r="H1422" s="2">
        <v>4.2595399999999994</v>
      </c>
      <c r="I1422" s="2">
        <v>4.2645359999999979</v>
      </c>
      <c r="J1422" s="13">
        <v>4.5628245000000005</v>
      </c>
      <c r="K1422" s="13" t="s">
        <v>51</v>
      </c>
      <c r="L1422" s="13" t="s">
        <v>50</v>
      </c>
      <c r="M1422" s="13" t="s">
        <v>52</v>
      </c>
      <c r="N1422" s="16">
        <f t="shared" si="220"/>
        <v>50</v>
      </c>
      <c r="O1422" s="16">
        <f t="shared" si="221"/>
        <v>100</v>
      </c>
      <c r="P1422" s="16">
        <f t="shared" si="222"/>
        <v>0</v>
      </c>
      <c r="Q1422" s="16">
        <f t="shared" si="223"/>
        <v>100</v>
      </c>
      <c r="R1422" s="17">
        <f t="shared" si="224"/>
        <v>67.5</v>
      </c>
      <c r="S1422" s="17">
        <f t="shared" si="225"/>
        <v>55</v>
      </c>
      <c r="T1422" s="17">
        <f t="shared" si="226"/>
        <v>67.5</v>
      </c>
      <c r="U1422" s="17">
        <f t="shared" si="227"/>
        <v>62.5</v>
      </c>
      <c r="V1422" s="16">
        <f t="shared" si="228"/>
        <v>63.333333333333336</v>
      </c>
      <c r="W1422" s="16">
        <f t="shared" si="229"/>
        <v>63.125</v>
      </c>
    </row>
    <row r="1423" spans="1:23" ht="13.5" x14ac:dyDescent="0.25">
      <c r="A1423" s="3">
        <v>44084</v>
      </c>
      <c r="B1423" s="2">
        <v>4.4211</v>
      </c>
      <c r="C1423" s="2">
        <v>77.879796553046447</v>
      </c>
      <c r="D1423" s="2">
        <v>-5.7899069376407652E-2</v>
      </c>
      <c r="E1423" s="2">
        <v>-3.3876707471349216E-2</v>
      </c>
      <c r="F1423" s="2">
        <v>4.3540999999999999</v>
      </c>
      <c r="G1423" s="2">
        <v>4.3091800000000005</v>
      </c>
      <c r="H1423" s="2">
        <v>4.2690250000000001</v>
      </c>
      <c r="I1423" s="2">
        <v>4.2644079999999978</v>
      </c>
      <c r="J1423" s="13">
        <v>4.5616540000000008</v>
      </c>
      <c r="K1423" s="13" t="s">
        <v>51</v>
      </c>
      <c r="L1423" s="13" t="s">
        <v>50</v>
      </c>
      <c r="M1423" s="13" t="s">
        <v>52</v>
      </c>
      <c r="N1423" s="16">
        <f t="shared" si="220"/>
        <v>50</v>
      </c>
      <c r="O1423" s="16">
        <f t="shared" si="221"/>
        <v>100</v>
      </c>
      <c r="P1423" s="16">
        <f t="shared" si="222"/>
        <v>0</v>
      </c>
      <c r="Q1423" s="16">
        <f t="shared" si="223"/>
        <v>100</v>
      </c>
      <c r="R1423" s="17">
        <f t="shared" si="224"/>
        <v>67.5</v>
      </c>
      <c r="S1423" s="17">
        <f t="shared" si="225"/>
        <v>55</v>
      </c>
      <c r="T1423" s="17">
        <f t="shared" si="226"/>
        <v>67.5</v>
      </c>
      <c r="U1423" s="17">
        <f t="shared" si="227"/>
        <v>62.5</v>
      </c>
      <c r="V1423" s="16">
        <f t="shared" si="228"/>
        <v>63.333333333333336</v>
      </c>
      <c r="W1423" s="16">
        <f t="shared" si="229"/>
        <v>63.125</v>
      </c>
    </row>
    <row r="1424" spans="1:23" ht="13.5" x14ac:dyDescent="0.25">
      <c r="A1424" s="3">
        <v>44085</v>
      </c>
      <c r="B1424" s="2">
        <v>4.3642000000000003</v>
      </c>
      <c r="C1424" s="2">
        <v>63.105011805550149</v>
      </c>
      <c r="D1424" s="2">
        <v>-6.2207234162294789E-2</v>
      </c>
      <c r="E1424" s="2">
        <v>-3.3788115623625471E-2</v>
      </c>
      <c r="F1424" s="2">
        <v>4.3667400000000001</v>
      </c>
      <c r="G1424" s="2">
        <v>4.3218300000000003</v>
      </c>
      <c r="H1424" s="2">
        <v>4.2753500000000004</v>
      </c>
      <c r="I1424" s="2">
        <v>4.2631419999999984</v>
      </c>
      <c r="J1424" s="13">
        <v>4.5601989999999999</v>
      </c>
      <c r="K1424" s="13" t="s">
        <v>55</v>
      </c>
      <c r="L1424" s="13" t="s">
        <v>48</v>
      </c>
      <c r="M1424" s="13" t="s">
        <v>49</v>
      </c>
      <c r="N1424" s="16">
        <f t="shared" si="220"/>
        <v>50</v>
      </c>
      <c r="O1424" s="16">
        <f t="shared" si="221"/>
        <v>100</v>
      </c>
      <c r="P1424" s="16">
        <f t="shared" si="222"/>
        <v>0</v>
      </c>
      <c r="Q1424" s="16">
        <f t="shared" si="223"/>
        <v>0</v>
      </c>
      <c r="R1424" s="17">
        <f t="shared" si="224"/>
        <v>52.5</v>
      </c>
      <c r="S1424" s="17">
        <f t="shared" si="225"/>
        <v>30</v>
      </c>
      <c r="T1424" s="17">
        <f t="shared" si="226"/>
        <v>22.5</v>
      </c>
      <c r="U1424" s="17">
        <f t="shared" si="227"/>
        <v>37.5</v>
      </c>
      <c r="V1424" s="16">
        <f t="shared" si="228"/>
        <v>35</v>
      </c>
      <c r="W1424" s="16">
        <f t="shared" si="229"/>
        <v>35.625</v>
      </c>
    </row>
    <row r="1425" spans="1:23" ht="13.5" x14ac:dyDescent="0.25">
      <c r="A1425" s="3">
        <v>44088</v>
      </c>
      <c r="B1425" s="2">
        <v>4.3895</v>
      </c>
      <c r="C1425" s="2">
        <v>66.17753096728876</v>
      </c>
      <c r="D1425" s="2">
        <v>-6.3327793647963482E-2</v>
      </c>
      <c r="E1425" s="2">
        <v>-3.0972062768808671E-2</v>
      </c>
      <c r="F1425" s="2">
        <v>4.3793800000000003</v>
      </c>
      <c r="G1425" s="2">
        <v>4.33385</v>
      </c>
      <c r="H1425" s="2">
        <v>4.28294</v>
      </c>
      <c r="I1425" s="2">
        <v>4.2642799999999985</v>
      </c>
      <c r="J1425" s="13">
        <v>4.5588389999999999</v>
      </c>
      <c r="K1425" s="13" t="s">
        <v>55</v>
      </c>
      <c r="L1425" s="13" t="s">
        <v>48</v>
      </c>
      <c r="M1425" s="13" t="s">
        <v>49</v>
      </c>
      <c r="N1425" s="16">
        <f t="shared" si="220"/>
        <v>50</v>
      </c>
      <c r="O1425" s="16">
        <f t="shared" si="221"/>
        <v>100</v>
      </c>
      <c r="P1425" s="16">
        <f t="shared" si="222"/>
        <v>0</v>
      </c>
      <c r="Q1425" s="16">
        <f t="shared" si="223"/>
        <v>0</v>
      </c>
      <c r="R1425" s="17">
        <f t="shared" si="224"/>
        <v>52.5</v>
      </c>
      <c r="S1425" s="17">
        <f t="shared" si="225"/>
        <v>30</v>
      </c>
      <c r="T1425" s="17">
        <f t="shared" si="226"/>
        <v>22.5</v>
      </c>
      <c r="U1425" s="17">
        <f t="shared" si="227"/>
        <v>37.5</v>
      </c>
      <c r="V1425" s="16">
        <f t="shared" si="228"/>
        <v>35</v>
      </c>
      <c r="W1425" s="16">
        <f t="shared" si="229"/>
        <v>35.625</v>
      </c>
    </row>
    <row r="1426" spans="1:23" ht="13.5" x14ac:dyDescent="0.25">
      <c r="A1426" s="3">
        <v>44089</v>
      </c>
      <c r="B1426" s="2">
        <v>4.3895</v>
      </c>
      <c r="C1426" s="2">
        <v>66.17753096728876</v>
      </c>
      <c r="D1426" s="2">
        <v>-6.4853841180632976E-2</v>
      </c>
      <c r="E1426" s="2">
        <v>-2.5365230144057688E-2</v>
      </c>
      <c r="F1426" s="2">
        <v>4.3920199999999996</v>
      </c>
      <c r="G1426" s="2">
        <v>4.3458699999999997</v>
      </c>
      <c r="H1426" s="2">
        <v>4.2921100000000001</v>
      </c>
      <c r="I1426" s="2">
        <v>4.266049999999999</v>
      </c>
      <c r="J1426" s="13">
        <v>4.5576055000000002</v>
      </c>
      <c r="K1426" s="13" t="s">
        <v>55</v>
      </c>
      <c r="L1426" s="13" t="s">
        <v>48</v>
      </c>
      <c r="M1426" s="13" t="s">
        <v>49</v>
      </c>
      <c r="N1426" s="16">
        <f t="shared" si="220"/>
        <v>50</v>
      </c>
      <c r="O1426" s="16">
        <f t="shared" si="221"/>
        <v>100</v>
      </c>
      <c r="P1426" s="16">
        <f t="shared" si="222"/>
        <v>0</v>
      </c>
      <c r="Q1426" s="16">
        <f t="shared" si="223"/>
        <v>0</v>
      </c>
      <c r="R1426" s="17">
        <f t="shared" si="224"/>
        <v>52.5</v>
      </c>
      <c r="S1426" s="17">
        <f t="shared" si="225"/>
        <v>30</v>
      </c>
      <c r="T1426" s="17">
        <f t="shared" si="226"/>
        <v>22.5</v>
      </c>
      <c r="U1426" s="17">
        <f t="shared" si="227"/>
        <v>37.5</v>
      </c>
      <c r="V1426" s="16">
        <f t="shared" si="228"/>
        <v>35</v>
      </c>
      <c r="W1426" s="16">
        <f t="shared" si="229"/>
        <v>35.625</v>
      </c>
    </row>
    <row r="1427" spans="1:23" ht="13.5" x14ac:dyDescent="0.25">
      <c r="A1427" s="3">
        <v>44090</v>
      </c>
      <c r="B1427" s="2">
        <v>4.3895</v>
      </c>
      <c r="C1427" s="2">
        <v>66.17753096728876</v>
      </c>
      <c r="D1427" s="2">
        <v>-6.5695572538928992E-2</v>
      </c>
      <c r="E1427" s="2">
        <v>-1.7283930245217342E-2</v>
      </c>
      <c r="F1427" s="2">
        <v>4.3907600000000002</v>
      </c>
      <c r="G1427" s="2">
        <v>4.3572499999999996</v>
      </c>
      <c r="H1427" s="2">
        <v>4.2996999999999996</v>
      </c>
      <c r="I1427" s="2">
        <v>4.2678199999999995</v>
      </c>
      <c r="J1427" s="13">
        <v>4.5564355000000001</v>
      </c>
      <c r="K1427" s="13" t="s">
        <v>55</v>
      </c>
      <c r="L1427" s="13" t="s">
        <v>48</v>
      </c>
      <c r="M1427" s="13" t="s">
        <v>47</v>
      </c>
      <c r="N1427" s="16">
        <f t="shared" si="220"/>
        <v>50</v>
      </c>
      <c r="O1427" s="16">
        <f t="shared" si="221"/>
        <v>100</v>
      </c>
      <c r="P1427" s="16">
        <f t="shared" si="222"/>
        <v>0</v>
      </c>
      <c r="Q1427" s="16">
        <f t="shared" si="223"/>
        <v>0</v>
      </c>
      <c r="R1427" s="17">
        <f t="shared" si="224"/>
        <v>52.5</v>
      </c>
      <c r="S1427" s="17">
        <f t="shared" si="225"/>
        <v>30</v>
      </c>
      <c r="T1427" s="17">
        <f t="shared" si="226"/>
        <v>22.5</v>
      </c>
      <c r="U1427" s="17">
        <f t="shared" si="227"/>
        <v>37.5</v>
      </c>
      <c r="V1427" s="16">
        <f t="shared" si="228"/>
        <v>35</v>
      </c>
      <c r="W1427" s="16">
        <f t="shared" si="229"/>
        <v>35.625</v>
      </c>
    </row>
    <row r="1428" spans="1:23" ht="13.5" x14ac:dyDescent="0.25">
      <c r="A1428" s="3">
        <v>44091</v>
      </c>
      <c r="B1428" s="2">
        <v>4.3895</v>
      </c>
      <c r="C1428" s="2">
        <v>66.17753096728876</v>
      </c>
      <c r="D1428" s="2">
        <v>-6.7887862662505682E-2</v>
      </c>
      <c r="E1428" s="2">
        <v>-7.6486872513424186E-3</v>
      </c>
      <c r="F1428" s="2">
        <v>4.3844399999999997</v>
      </c>
      <c r="G1428" s="2">
        <v>4.3692699999999993</v>
      </c>
      <c r="H1428" s="2">
        <v>4.3076050000000006</v>
      </c>
      <c r="I1428" s="2">
        <v>4.2695899999999991</v>
      </c>
      <c r="J1428" s="13">
        <v>4.5549805000000001</v>
      </c>
      <c r="K1428" s="13" t="s">
        <v>55</v>
      </c>
      <c r="L1428" s="13" t="s">
        <v>48</v>
      </c>
      <c r="M1428" s="13" t="s">
        <v>47</v>
      </c>
      <c r="N1428" s="16">
        <f t="shared" si="220"/>
        <v>50</v>
      </c>
      <c r="O1428" s="16">
        <f t="shared" si="221"/>
        <v>100</v>
      </c>
      <c r="P1428" s="16">
        <f t="shared" si="222"/>
        <v>0</v>
      </c>
      <c r="Q1428" s="16">
        <f t="shared" si="223"/>
        <v>0</v>
      </c>
      <c r="R1428" s="17">
        <f t="shared" si="224"/>
        <v>52.5</v>
      </c>
      <c r="S1428" s="17">
        <f t="shared" si="225"/>
        <v>30</v>
      </c>
      <c r="T1428" s="17">
        <f t="shared" si="226"/>
        <v>22.5</v>
      </c>
      <c r="U1428" s="17">
        <f t="shared" si="227"/>
        <v>37.5</v>
      </c>
      <c r="V1428" s="16">
        <f t="shared" si="228"/>
        <v>35</v>
      </c>
      <c r="W1428" s="16">
        <f t="shared" si="229"/>
        <v>35.625</v>
      </c>
    </row>
    <row r="1429" spans="1:23" ht="13.5" x14ac:dyDescent="0.25">
      <c r="A1429" s="3">
        <v>44092</v>
      </c>
      <c r="B1429" s="2">
        <v>4.3895</v>
      </c>
      <c r="C1429" s="2">
        <v>66.17753096728876</v>
      </c>
      <c r="D1429" s="2">
        <v>-6.5324695521005616E-2</v>
      </c>
      <c r="E1429" s="2">
        <v>3.7303106132487909E-3</v>
      </c>
      <c r="F1429" s="2">
        <v>4.3895</v>
      </c>
      <c r="G1429" s="2">
        <v>4.3781199999999991</v>
      </c>
      <c r="H1429" s="2">
        <v>4.3155099999999997</v>
      </c>
      <c r="I1429" s="2">
        <v>4.2707279999999983</v>
      </c>
      <c r="J1429" s="13">
        <v>4.5535254999999992</v>
      </c>
      <c r="K1429" s="13" t="s">
        <v>51</v>
      </c>
      <c r="L1429" s="13" t="s">
        <v>50</v>
      </c>
      <c r="M1429" s="13" t="s">
        <v>52</v>
      </c>
      <c r="N1429" s="16">
        <f t="shared" si="220"/>
        <v>50</v>
      </c>
      <c r="O1429" s="16">
        <f t="shared" si="221"/>
        <v>100</v>
      </c>
      <c r="P1429" s="16">
        <f t="shared" si="222"/>
        <v>0</v>
      </c>
      <c r="Q1429" s="16">
        <f t="shared" si="223"/>
        <v>100</v>
      </c>
      <c r="R1429" s="17">
        <f t="shared" si="224"/>
        <v>67.5</v>
      </c>
      <c r="S1429" s="17">
        <f t="shared" si="225"/>
        <v>55</v>
      </c>
      <c r="T1429" s="17">
        <f t="shared" si="226"/>
        <v>67.5</v>
      </c>
      <c r="U1429" s="17">
        <f t="shared" si="227"/>
        <v>62.5</v>
      </c>
      <c r="V1429" s="16">
        <f t="shared" si="228"/>
        <v>63.333333333333336</v>
      </c>
      <c r="W1429" s="16">
        <f t="shared" si="229"/>
        <v>63.125</v>
      </c>
    </row>
    <row r="1430" spans="1:23" ht="13.5" x14ac:dyDescent="0.25">
      <c r="A1430" s="3">
        <v>44095</v>
      </c>
      <c r="B1430" s="2">
        <v>4.3832000000000004</v>
      </c>
      <c r="C1430" s="2">
        <v>64.247661245204227</v>
      </c>
      <c r="D1430" s="2">
        <v>-5.9221647811614098E-2</v>
      </c>
      <c r="E1430" s="2">
        <v>1.3586539994530872E-2</v>
      </c>
      <c r="F1430" s="2">
        <v>4.3882400000000006</v>
      </c>
      <c r="G1430" s="2">
        <v>4.3838099999999995</v>
      </c>
      <c r="H1430" s="2">
        <v>4.3231000000000002</v>
      </c>
      <c r="I1430" s="2">
        <v>4.2723719999999989</v>
      </c>
      <c r="J1430" s="13">
        <v>4.5522289999999996</v>
      </c>
      <c r="K1430" s="13" t="s">
        <v>55</v>
      </c>
      <c r="L1430" s="13" t="s">
        <v>48</v>
      </c>
      <c r="M1430" s="13" t="s">
        <v>47</v>
      </c>
      <c r="N1430" s="16">
        <f t="shared" si="220"/>
        <v>50</v>
      </c>
      <c r="O1430" s="16">
        <f t="shared" si="221"/>
        <v>100</v>
      </c>
      <c r="P1430" s="16">
        <f t="shared" si="222"/>
        <v>0</v>
      </c>
      <c r="Q1430" s="16">
        <f t="shared" si="223"/>
        <v>0</v>
      </c>
      <c r="R1430" s="17">
        <f t="shared" si="224"/>
        <v>52.5</v>
      </c>
      <c r="S1430" s="17">
        <f t="shared" si="225"/>
        <v>30</v>
      </c>
      <c r="T1430" s="17">
        <f t="shared" si="226"/>
        <v>22.5</v>
      </c>
      <c r="U1430" s="17">
        <f t="shared" si="227"/>
        <v>37.5</v>
      </c>
      <c r="V1430" s="16">
        <f t="shared" si="228"/>
        <v>35</v>
      </c>
      <c r="W1430" s="16">
        <f t="shared" si="229"/>
        <v>35.625</v>
      </c>
    </row>
    <row r="1431" spans="1:23" ht="13.5" x14ac:dyDescent="0.25">
      <c r="A1431" s="3">
        <v>44096</v>
      </c>
      <c r="B1431" s="2">
        <v>4.3516000000000004</v>
      </c>
      <c r="C1431" s="2">
        <v>55.504354670665073</v>
      </c>
      <c r="D1431" s="2">
        <v>-5.2072859460248644E-2</v>
      </c>
      <c r="E1431" s="2">
        <v>2.2214869321855187E-2</v>
      </c>
      <c r="F1431" s="2">
        <v>4.3806600000000007</v>
      </c>
      <c r="G1431" s="2">
        <v>4.3863399999999988</v>
      </c>
      <c r="H1431" s="2">
        <v>4.3294250000000005</v>
      </c>
      <c r="I1431" s="2">
        <v>4.2733839999999983</v>
      </c>
      <c r="J1431" s="13">
        <v>4.5507109999999997</v>
      </c>
      <c r="K1431" s="13" t="s">
        <v>55</v>
      </c>
      <c r="L1431" s="13" t="s">
        <v>48</v>
      </c>
      <c r="M1431" s="13" t="s">
        <v>47</v>
      </c>
      <c r="N1431" s="16">
        <f t="shared" si="220"/>
        <v>50</v>
      </c>
      <c r="O1431" s="16">
        <f t="shared" si="221"/>
        <v>100</v>
      </c>
      <c r="P1431" s="16">
        <f t="shared" si="222"/>
        <v>0</v>
      </c>
      <c r="Q1431" s="16">
        <f t="shared" si="223"/>
        <v>0</v>
      </c>
      <c r="R1431" s="17">
        <f t="shared" si="224"/>
        <v>52.5</v>
      </c>
      <c r="S1431" s="17">
        <f t="shared" si="225"/>
        <v>30</v>
      </c>
      <c r="T1431" s="17">
        <f t="shared" si="226"/>
        <v>22.5</v>
      </c>
      <c r="U1431" s="17">
        <f t="shared" si="227"/>
        <v>37.5</v>
      </c>
      <c r="V1431" s="16">
        <f t="shared" si="228"/>
        <v>35</v>
      </c>
      <c r="W1431" s="16">
        <f t="shared" si="229"/>
        <v>35.625</v>
      </c>
    </row>
    <row r="1432" spans="1:23" ht="13.5" x14ac:dyDescent="0.25">
      <c r="A1432" s="3">
        <v>44097</v>
      </c>
      <c r="B1432" s="2">
        <v>4.3516000000000004</v>
      </c>
      <c r="C1432" s="2">
        <v>55.504354670665073</v>
      </c>
      <c r="D1432" s="2">
        <v>-3.5474545401939395E-2</v>
      </c>
      <c r="E1432" s="2">
        <v>2.9638665410002894E-2</v>
      </c>
      <c r="F1432" s="2">
        <v>4.3730799999999999</v>
      </c>
      <c r="G1432" s="2">
        <v>4.3819199999999991</v>
      </c>
      <c r="H1432" s="2">
        <v>4.3357500000000009</v>
      </c>
      <c r="I1432" s="2">
        <v>4.2745239999999978</v>
      </c>
      <c r="J1432" s="13">
        <v>4.5491929999999989</v>
      </c>
      <c r="K1432" s="13" t="s">
        <v>55</v>
      </c>
      <c r="L1432" s="13" t="s">
        <v>48</v>
      </c>
      <c r="M1432" s="13" t="s">
        <v>47</v>
      </c>
      <c r="N1432" s="16">
        <f t="shared" si="220"/>
        <v>50</v>
      </c>
      <c r="O1432" s="16">
        <f t="shared" si="221"/>
        <v>100</v>
      </c>
      <c r="P1432" s="16">
        <f t="shared" si="222"/>
        <v>0</v>
      </c>
      <c r="Q1432" s="16">
        <f t="shared" si="223"/>
        <v>0</v>
      </c>
      <c r="R1432" s="17">
        <f t="shared" si="224"/>
        <v>52.5</v>
      </c>
      <c r="S1432" s="17">
        <f t="shared" si="225"/>
        <v>30</v>
      </c>
      <c r="T1432" s="17">
        <f t="shared" si="226"/>
        <v>22.5</v>
      </c>
      <c r="U1432" s="17">
        <f t="shared" si="227"/>
        <v>37.5</v>
      </c>
      <c r="V1432" s="16">
        <f t="shared" si="228"/>
        <v>35</v>
      </c>
      <c r="W1432" s="16">
        <f t="shared" si="229"/>
        <v>35.625</v>
      </c>
    </row>
    <row r="1433" spans="1:23" ht="13.5" x14ac:dyDescent="0.25">
      <c r="A1433" s="3">
        <v>44098</v>
      </c>
      <c r="B1433" s="2">
        <v>4.3516000000000004</v>
      </c>
      <c r="C1433" s="2">
        <v>55.504354670665073</v>
      </c>
      <c r="D1433" s="2">
        <v>-1.7669888571048453E-2</v>
      </c>
      <c r="E1433" s="2">
        <v>3.4768939865760969E-2</v>
      </c>
      <c r="F1433" s="2">
        <v>4.3655000000000008</v>
      </c>
      <c r="G1433" s="2">
        <v>4.3749699999999994</v>
      </c>
      <c r="H1433" s="2">
        <v>4.3420750000000004</v>
      </c>
      <c r="I1433" s="2">
        <v>4.275789999999998</v>
      </c>
      <c r="J1433" s="13">
        <v>4.5475169999999991</v>
      </c>
      <c r="K1433" s="13" t="s">
        <v>55</v>
      </c>
      <c r="L1433" s="13" t="s">
        <v>48</v>
      </c>
      <c r="M1433" s="13" t="s">
        <v>47</v>
      </c>
      <c r="N1433" s="16">
        <f t="shared" si="220"/>
        <v>50</v>
      </c>
      <c r="O1433" s="16">
        <f t="shared" si="221"/>
        <v>100</v>
      </c>
      <c r="P1433" s="16">
        <f t="shared" si="222"/>
        <v>0</v>
      </c>
      <c r="Q1433" s="16">
        <f t="shared" si="223"/>
        <v>0</v>
      </c>
      <c r="R1433" s="17">
        <f t="shared" si="224"/>
        <v>52.5</v>
      </c>
      <c r="S1433" s="17">
        <f t="shared" si="225"/>
        <v>30</v>
      </c>
      <c r="T1433" s="17">
        <f t="shared" si="226"/>
        <v>22.5</v>
      </c>
      <c r="U1433" s="17">
        <f t="shared" si="227"/>
        <v>37.5</v>
      </c>
      <c r="V1433" s="16">
        <f t="shared" si="228"/>
        <v>35</v>
      </c>
      <c r="W1433" s="16">
        <f t="shared" si="229"/>
        <v>35.625</v>
      </c>
    </row>
    <row r="1434" spans="1:23" ht="13.5" x14ac:dyDescent="0.25">
      <c r="A1434" s="3">
        <v>44099</v>
      </c>
      <c r="B1434" s="2">
        <v>4.3642000000000003</v>
      </c>
      <c r="C1434" s="2">
        <v>58.328548649723217</v>
      </c>
      <c r="D1434" s="2">
        <v>-1.2414161554583636E-2</v>
      </c>
      <c r="E1434" s="2">
        <v>3.8175718706122248E-2</v>
      </c>
      <c r="F1434" s="2">
        <v>4.3604400000000005</v>
      </c>
      <c r="G1434" s="2">
        <v>4.3749700000000002</v>
      </c>
      <c r="H1434" s="2">
        <v>4.3483999999999998</v>
      </c>
      <c r="I1434" s="2">
        <v>4.2773079999999988</v>
      </c>
      <c r="J1434" s="13">
        <v>4.5453979999999996</v>
      </c>
      <c r="K1434" s="13" t="s">
        <v>55</v>
      </c>
      <c r="L1434" s="13" t="s">
        <v>48</v>
      </c>
      <c r="M1434" s="13" t="s">
        <v>47</v>
      </c>
      <c r="N1434" s="16">
        <f t="shared" si="220"/>
        <v>50</v>
      </c>
      <c r="O1434" s="16">
        <f t="shared" si="221"/>
        <v>100</v>
      </c>
      <c r="P1434" s="16">
        <f t="shared" si="222"/>
        <v>0</v>
      </c>
      <c r="Q1434" s="16">
        <f t="shared" si="223"/>
        <v>0</v>
      </c>
      <c r="R1434" s="17">
        <f t="shared" si="224"/>
        <v>52.5</v>
      </c>
      <c r="S1434" s="17">
        <f t="shared" si="225"/>
        <v>30</v>
      </c>
      <c r="T1434" s="17">
        <f t="shared" si="226"/>
        <v>22.5</v>
      </c>
      <c r="U1434" s="17">
        <f t="shared" si="227"/>
        <v>37.5</v>
      </c>
      <c r="V1434" s="16">
        <f t="shared" si="228"/>
        <v>35</v>
      </c>
      <c r="W1434" s="16">
        <f t="shared" si="229"/>
        <v>35.625</v>
      </c>
    </row>
    <row r="1435" spans="1:23" ht="13.5" x14ac:dyDescent="0.25">
      <c r="A1435" s="3">
        <v>44102</v>
      </c>
      <c r="B1435" s="2">
        <v>4.3642000000000003</v>
      </c>
      <c r="C1435" s="2">
        <v>58.328548649723217</v>
      </c>
      <c r="D1435" s="2">
        <v>-4.2626470937685568E-3</v>
      </c>
      <c r="E1435" s="2">
        <v>3.8599037885472504E-2</v>
      </c>
      <c r="F1435" s="2">
        <v>4.3566400000000005</v>
      </c>
      <c r="G1435" s="2">
        <v>4.3724400000000001</v>
      </c>
      <c r="H1435" s="2">
        <v>4.3531449999999996</v>
      </c>
      <c r="I1435" s="2">
        <v>4.2793319999999992</v>
      </c>
      <c r="J1435" s="13">
        <v>4.5432789999999992</v>
      </c>
      <c r="K1435" s="13" t="s">
        <v>51</v>
      </c>
      <c r="L1435" s="13" t="s">
        <v>54</v>
      </c>
      <c r="M1435" s="13" t="s">
        <v>53</v>
      </c>
      <c r="N1435" s="16">
        <f t="shared" si="220"/>
        <v>50</v>
      </c>
      <c r="O1435" s="16">
        <f t="shared" si="221"/>
        <v>100</v>
      </c>
      <c r="P1435" s="16">
        <f t="shared" si="222"/>
        <v>0</v>
      </c>
      <c r="Q1435" s="16">
        <f t="shared" si="223"/>
        <v>66.5</v>
      </c>
      <c r="R1435" s="17">
        <f t="shared" si="224"/>
        <v>62.475000000000001</v>
      </c>
      <c r="S1435" s="17">
        <f t="shared" si="225"/>
        <v>46.625</v>
      </c>
      <c r="T1435" s="17">
        <f t="shared" si="226"/>
        <v>52.424999999999997</v>
      </c>
      <c r="U1435" s="17">
        <f t="shared" si="227"/>
        <v>54.125</v>
      </c>
      <c r="V1435" s="16">
        <f t="shared" si="228"/>
        <v>53.841666666666661</v>
      </c>
      <c r="W1435" s="16">
        <f t="shared" si="229"/>
        <v>53.912499999999994</v>
      </c>
    </row>
    <row r="1436" spans="1:23" ht="13.5" x14ac:dyDescent="0.25">
      <c r="A1436" s="3">
        <v>44103</v>
      </c>
      <c r="B1436" s="2">
        <v>4.4211</v>
      </c>
      <c r="C1436" s="2">
        <v>68.725005277414965</v>
      </c>
      <c r="D1436" s="2">
        <v>-1.7540514667047091E-3</v>
      </c>
      <c r="E1436" s="2">
        <v>3.8998683478980056E-2</v>
      </c>
      <c r="F1436" s="2">
        <v>4.3705400000000001</v>
      </c>
      <c r="G1436" s="2">
        <v>4.3756000000000004</v>
      </c>
      <c r="H1436" s="2">
        <v>4.360735</v>
      </c>
      <c r="I1436" s="2">
        <v>4.2823679999999991</v>
      </c>
      <c r="J1436" s="13">
        <v>4.5414444999999999</v>
      </c>
      <c r="K1436" s="13" t="s">
        <v>51</v>
      </c>
      <c r="L1436" s="13" t="s">
        <v>50</v>
      </c>
      <c r="M1436" s="13" t="s">
        <v>52</v>
      </c>
      <c r="N1436" s="16">
        <f t="shared" si="220"/>
        <v>50</v>
      </c>
      <c r="O1436" s="16">
        <f t="shared" si="221"/>
        <v>100</v>
      </c>
      <c r="P1436" s="16">
        <f t="shared" si="222"/>
        <v>0</v>
      </c>
      <c r="Q1436" s="16">
        <f t="shared" si="223"/>
        <v>100</v>
      </c>
      <c r="R1436" s="17">
        <f t="shared" si="224"/>
        <v>67.5</v>
      </c>
      <c r="S1436" s="17">
        <f t="shared" si="225"/>
        <v>55</v>
      </c>
      <c r="T1436" s="17">
        <f t="shared" si="226"/>
        <v>67.5</v>
      </c>
      <c r="U1436" s="17">
        <f t="shared" si="227"/>
        <v>62.5</v>
      </c>
      <c r="V1436" s="16">
        <f t="shared" si="228"/>
        <v>63.333333333333336</v>
      </c>
      <c r="W1436" s="16">
        <f t="shared" si="229"/>
        <v>63.125</v>
      </c>
    </row>
    <row r="1437" spans="1:23" ht="13.5" x14ac:dyDescent="0.25">
      <c r="A1437" s="3">
        <v>44104</v>
      </c>
      <c r="B1437" s="2">
        <v>4.4211</v>
      </c>
      <c r="C1437" s="2">
        <v>68.725005277414965</v>
      </c>
      <c r="D1437" s="2">
        <v>-1.2875231197639891E-4</v>
      </c>
      <c r="E1437" s="2">
        <v>3.8343170626364657E-2</v>
      </c>
      <c r="F1437" s="2">
        <v>4.3844399999999997</v>
      </c>
      <c r="G1437" s="2">
        <v>4.3787600000000015</v>
      </c>
      <c r="H1437" s="2">
        <v>4.3680049999999992</v>
      </c>
      <c r="I1437" s="2">
        <v>4.2856559999999995</v>
      </c>
      <c r="J1437" s="13">
        <v>4.5399894999999999</v>
      </c>
      <c r="K1437" s="13" t="s">
        <v>51</v>
      </c>
      <c r="L1437" s="13" t="s">
        <v>50</v>
      </c>
      <c r="M1437" s="13" t="s">
        <v>52</v>
      </c>
      <c r="N1437" s="16">
        <f t="shared" si="220"/>
        <v>50</v>
      </c>
      <c r="O1437" s="16">
        <f t="shared" si="221"/>
        <v>100</v>
      </c>
      <c r="P1437" s="16">
        <f t="shared" si="222"/>
        <v>0</v>
      </c>
      <c r="Q1437" s="16">
        <f t="shared" si="223"/>
        <v>100</v>
      </c>
      <c r="R1437" s="17">
        <f t="shared" si="224"/>
        <v>67.5</v>
      </c>
      <c r="S1437" s="17">
        <f t="shared" si="225"/>
        <v>55</v>
      </c>
      <c r="T1437" s="17">
        <f t="shared" si="226"/>
        <v>67.5</v>
      </c>
      <c r="U1437" s="17">
        <f t="shared" si="227"/>
        <v>62.5</v>
      </c>
      <c r="V1437" s="16">
        <f t="shared" si="228"/>
        <v>63.333333333333336</v>
      </c>
      <c r="W1437" s="16">
        <f t="shared" si="229"/>
        <v>63.125</v>
      </c>
    </row>
    <row r="1438" spans="1:23" ht="13.5" x14ac:dyDescent="0.25">
      <c r="A1438" s="3">
        <v>44105</v>
      </c>
      <c r="B1438" s="2">
        <v>4.2693000000000003</v>
      </c>
      <c r="C1438" s="2">
        <v>38.785485751223113</v>
      </c>
      <c r="D1438" s="2">
        <v>1.2030427963801493E-2</v>
      </c>
      <c r="E1438" s="2">
        <v>3.6852478405771945E-2</v>
      </c>
      <c r="F1438" s="2">
        <v>4.3679800000000002</v>
      </c>
      <c r="G1438" s="2">
        <v>4.366740000000001</v>
      </c>
      <c r="H1438" s="2">
        <v>4.3680049999999984</v>
      </c>
      <c r="I1438" s="2">
        <v>4.2856559999999995</v>
      </c>
      <c r="J1438" s="13">
        <v>4.5377440000000009</v>
      </c>
      <c r="K1438" s="13" t="s">
        <v>55</v>
      </c>
      <c r="L1438" s="13" t="s">
        <v>48</v>
      </c>
      <c r="M1438" s="13" t="s">
        <v>47</v>
      </c>
      <c r="N1438" s="16">
        <f t="shared" si="220"/>
        <v>50</v>
      </c>
      <c r="O1438" s="16">
        <f t="shared" si="221"/>
        <v>100</v>
      </c>
      <c r="P1438" s="16">
        <f t="shared" si="222"/>
        <v>0</v>
      </c>
      <c r="Q1438" s="16">
        <f t="shared" si="223"/>
        <v>0</v>
      </c>
      <c r="R1438" s="17">
        <f t="shared" si="224"/>
        <v>52.5</v>
      </c>
      <c r="S1438" s="17">
        <f t="shared" si="225"/>
        <v>30</v>
      </c>
      <c r="T1438" s="17">
        <f t="shared" si="226"/>
        <v>22.5</v>
      </c>
      <c r="U1438" s="17">
        <f t="shared" si="227"/>
        <v>37.5</v>
      </c>
      <c r="V1438" s="16">
        <f t="shared" si="228"/>
        <v>35</v>
      </c>
      <c r="W1438" s="16">
        <f t="shared" si="229"/>
        <v>35.625</v>
      </c>
    </row>
    <row r="1439" spans="1:23" ht="13.5" x14ac:dyDescent="0.25">
      <c r="A1439" s="3">
        <v>44106</v>
      </c>
      <c r="B1439" s="2">
        <v>4.3326000000000002</v>
      </c>
      <c r="C1439" s="2">
        <v>48.801673025597935</v>
      </c>
      <c r="D1439" s="2">
        <v>1.8100664043526393E-2</v>
      </c>
      <c r="E1439" s="2">
        <v>3.3880895282556139E-2</v>
      </c>
      <c r="F1439" s="2">
        <v>4.3616599999999996</v>
      </c>
      <c r="G1439" s="2">
        <v>4.3610500000000005</v>
      </c>
      <c r="H1439" s="2">
        <v>4.3695849999999989</v>
      </c>
      <c r="I1439" s="2">
        <v>4.288818</v>
      </c>
      <c r="J1439" s="13">
        <v>4.5358465000000008</v>
      </c>
      <c r="K1439" s="13" t="s">
        <v>55</v>
      </c>
      <c r="L1439" s="13" t="s">
        <v>48</v>
      </c>
      <c r="M1439" s="13" t="s">
        <v>47</v>
      </c>
      <c r="N1439" s="16">
        <f t="shared" si="220"/>
        <v>50</v>
      </c>
      <c r="O1439" s="16">
        <f t="shared" si="221"/>
        <v>100</v>
      </c>
      <c r="P1439" s="16">
        <f t="shared" si="222"/>
        <v>0</v>
      </c>
      <c r="Q1439" s="16">
        <f t="shared" si="223"/>
        <v>0</v>
      </c>
      <c r="R1439" s="17">
        <f t="shared" si="224"/>
        <v>52.5</v>
      </c>
      <c r="S1439" s="17">
        <f t="shared" si="225"/>
        <v>30</v>
      </c>
      <c r="T1439" s="17">
        <f t="shared" si="226"/>
        <v>22.5</v>
      </c>
      <c r="U1439" s="17">
        <f t="shared" si="227"/>
        <v>37.5</v>
      </c>
      <c r="V1439" s="16">
        <f t="shared" si="228"/>
        <v>35</v>
      </c>
      <c r="W1439" s="16">
        <f t="shared" si="229"/>
        <v>35.625</v>
      </c>
    </row>
    <row r="1440" spans="1:23" ht="13.5" x14ac:dyDescent="0.25">
      <c r="A1440" s="3">
        <v>44109</v>
      </c>
      <c r="B1440" s="2">
        <v>4.3516000000000004</v>
      </c>
      <c r="C1440" s="2">
        <v>51.373577994551951</v>
      </c>
      <c r="D1440" s="2">
        <v>2.092206651005224E-2</v>
      </c>
      <c r="E1440" s="2">
        <v>3.0059672315078358E-2</v>
      </c>
      <c r="F1440" s="2">
        <v>4.35914</v>
      </c>
      <c r="G1440" s="2">
        <v>4.3578899999999994</v>
      </c>
      <c r="H1440" s="2">
        <v>4.370849999999999</v>
      </c>
      <c r="I1440" s="2">
        <v>4.2910959999999996</v>
      </c>
      <c r="J1440" s="13">
        <v>4.5340440000000015</v>
      </c>
      <c r="K1440" s="13" t="s">
        <v>51</v>
      </c>
      <c r="L1440" s="13" t="s">
        <v>54</v>
      </c>
      <c r="M1440" s="13" t="s">
        <v>53</v>
      </c>
      <c r="N1440" s="16">
        <f t="shared" si="220"/>
        <v>50</v>
      </c>
      <c r="O1440" s="16">
        <f t="shared" si="221"/>
        <v>100</v>
      </c>
      <c r="P1440" s="16">
        <f t="shared" si="222"/>
        <v>0</v>
      </c>
      <c r="Q1440" s="16">
        <f t="shared" si="223"/>
        <v>66.5</v>
      </c>
      <c r="R1440" s="17">
        <f t="shared" si="224"/>
        <v>62.475000000000001</v>
      </c>
      <c r="S1440" s="17">
        <f t="shared" si="225"/>
        <v>46.625</v>
      </c>
      <c r="T1440" s="17">
        <f t="shared" si="226"/>
        <v>52.424999999999997</v>
      </c>
      <c r="U1440" s="17">
        <f t="shared" si="227"/>
        <v>54.125</v>
      </c>
      <c r="V1440" s="16">
        <f t="shared" si="228"/>
        <v>53.841666666666661</v>
      </c>
      <c r="W1440" s="16">
        <f t="shared" si="229"/>
        <v>53.912499999999994</v>
      </c>
    </row>
    <row r="1441" spans="1:23" ht="13.5" x14ac:dyDescent="0.25">
      <c r="A1441" s="3">
        <v>44110</v>
      </c>
      <c r="B1441" s="2">
        <v>4.3452000000000002</v>
      </c>
      <c r="C1441" s="2">
        <v>50.45417209012475</v>
      </c>
      <c r="D1441" s="2">
        <v>1.8866788482286623E-2</v>
      </c>
      <c r="E1441" s="2">
        <v>2.534289948723558E-2</v>
      </c>
      <c r="F1441" s="2">
        <v>4.34396</v>
      </c>
      <c r="G1441" s="2">
        <v>4.3572499999999996</v>
      </c>
      <c r="H1441" s="2">
        <v>4.3717949999999997</v>
      </c>
      <c r="I1441" s="2">
        <v>4.293245999999999</v>
      </c>
      <c r="J1441" s="13">
        <v>4.5323045000000004</v>
      </c>
      <c r="K1441" s="13" t="s">
        <v>55</v>
      </c>
      <c r="L1441" s="13" t="s">
        <v>48</v>
      </c>
      <c r="M1441" s="13" t="s">
        <v>47</v>
      </c>
      <c r="N1441" s="16">
        <f t="shared" si="220"/>
        <v>50</v>
      </c>
      <c r="O1441" s="16">
        <f t="shared" si="221"/>
        <v>100</v>
      </c>
      <c r="P1441" s="16">
        <f t="shared" si="222"/>
        <v>0</v>
      </c>
      <c r="Q1441" s="16">
        <f t="shared" si="223"/>
        <v>0</v>
      </c>
      <c r="R1441" s="17">
        <f t="shared" si="224"/>
        <v>52.5</v>
      </c>
      <c r="S1441" s="17">
        <f t="shared" si="225"/>
        <v>30</v>
      </c>
      <c r="T1441" s="17">
        <f t="shared" si="226"/>
        <v>22.5</v>
      </c>
      <c r="U1441" s="17">
        <f t="shared" si="227"/>
        <v>37.5</v>
      </c>
      <c r="V1441" s="16">
        <f t="shared" si="228"/>
        <v>35</v>
      </c>
      <c r="W1441" s="16">
        <f t="shared" si="229"/>
        <v>35.625</v>
      </c>
    </row>
    <row r="1442" spans="1:23" ht="13.5" x14ac:dyDescent="0.25">
      <c r="A1442" s="3">
        <v>44111</v>
      </c>
      <c r="B1442" s="2">
        <v>4.2567000000000004</v>
      </c>
      <c r="C1442" s="2">
        <v>39.837130802604698</v>
      </c>
      <c r="D1442" s="2">
        <v>2.3670011811161906E-2</v>
      </c>
      <c r="E1442" s="2">
        <v>2.0178187431934731E-2</v>
      </c>
      <c r="F1442" s="2">
        <v>4.3110800000000014</v>
      </c>
      <c r="G1442" s="2">
        <v>4.3477600000000001</v>
      </c>
      <c r="H1442" s="2">
        <v>4.3648400000000001</v>
      </c>
      <c r="I1442" s="2">
        <v>4.2937519999999987</v>
      </c>
      <c r="J1442" s="13">
        <v>4.5300910000000014</v>
      </c>
      <c r="K1442" s="13" t="s">
        <v>55</v>
      </c>
      <c r="L1442" s="13" t="s">
        <v>48</v>
      </c>
      <c r="M1442" s="13" t="s">
        <v>47</v>
      </c>
      <c r="N1442" s="16">
        <f t="shared" si="220"/>
        <v>50</v>
      </c>
      <c r="O1442" s="16">
        <f t="shared" si="221"/>
        <v>100</v>
      </c>
      <c r="P1442" s="16">
        <f t="shared" si="222"/>
        <v>0</v>
      </c>
      <c r="Q1442" s="16">
        <f t="shared" si="223"/>
        <v>0</v>
      </c>
      <c r="R1442" s="17">
        <f t="shared" si="224"/>
        <v>52.5</v>
      </c>
      <c r="S1442" s="17">
        <f t="shared" si="225"/>
        <v>30</v>
      </c>
      <c r="T1442" s="17">
        <f t="shared" si="226"/>
        <v>22.5</v>
      </c>
      <c r="U1442" s="17">
        <f t="shared" si="227"/>
        <v>37.5</v>
      </c>
      <c r="V1442" s="16">
        <f t="shared" si="228"/>
        <v>35</v>
      </c>
      <c r="W1442" s="16">
        <f t="shared" si="229"/>
        <v>35.625</v>
      </c>
    </row>
    <row r="1443" spans="1:23" ht="13.5" x14ac:dyDescent="0.25">
      <c r="A1443" s="3">
        <v>44112</v>
      </c>
      <c r="B1443" s="2">
        <v>4.2377000000000002</v>
      </c>
      <c r="C1443" s="2">
        <v>37.988892085688875</v>
      </c>
      <c r="D1443" s="2">
        <v>2.9652366136506458E-2</v>
      </c>
      <c r="E1443" s="2">
        <v>1.4675189114044734E-2</v>
      </c>
      <c r="F1443" s="2">
        <v>4.3047599999999999</v>
      </c>
      <c r="G1443" s="2">
        <v>4.3363700000000005</v>
      </c>
      <c r="H1443" s="2">
        <v>4.3556699999999999</v>
      </c>
      <c r="I1443" s="2">
        <v>4.2937519999999987</v>
      </c>
      <c r="J1443" s="13">
        <v>4.5277825000000016</v>
      </c>
      <c r="K1443" s="13" t="s">
        <v>55</v>
      </c>
      <c r="L1443" s="13" t="s">
        <v>48</v>
      </c>
      <c r="M1443" s="13" t="s">
        <v>47</v>
      </c>
      <c r="N1443" s="16">
        <f t="shared" si="220"/>
        <v>50</v>
      </c>
      <c r="O1443" s="16">
        <f t="shared" si="221"/>
        <v>100</v>
      </c>
      <c r="P1443" s="16">
        <f t="shared" si="222"/>
        <v>0</v>
      </c>
      <c r="Q1443" s="16">
        <f t="shared" si="223"/>
        <v>0</v>
      </c>
      <c r="R1443" s="17">
        <f t="shared" si="224"/>
        <v>52.5</v>
      </c>
      <c r="S1443" s="17">
        <f t="shared" si="225"/>
        <v>30</v>
      </c>
      <c r="T1443" s="17">
        <f t="shared" si="226"/>
        <v>22.5</v>
      </c>
      <c r="U1443" s="17">
        <f t="shared" si="227"/>
        <v>37.5</v>
      </c>
      <c r="V1443" s="16">
        <f t="shared" si="228"/>
        <v>35</v>
      </c>
      <c r="W1443" s="16">
        <f t="shared" si="229"/>
        <v>35.625</v>
      </c>
    </row>
    <row r="1444" spans="1:23" ht="13.5" x14ac:dyDescent="0.25">
      <c r="A1444" s="3">
        <v>44113</v>
      </c>
      <c r="B1444" s="2">
        <v>4.2567000000000004</v>
      </c>
      <c r="C1444" s="2">
        <v>40.939760858267192</v>
      </c>
      <c r="D1444" s="2">
        <v>3.5830537005235641E-2</v>
      </c>
      <c r="E1444" s="2">
        <v>8.9207151266058257E-3</v>
      </c>
      <c r="F1444" s="2">
        <v>4.2895800000000008</v>
      </c>
      <c r="G1444" s="2">
        <v>4.3256199999999998</v>
      </c>
      <c r="H1444" s="2">
        <v>4.3502950000000009</v>
      </c>
      <c r="I1444" s="2">
        <v>4.2943839999999991</v>
      </c>
      <c r="J1444" s="13">
        <v>4.5255690000000008</v>
      </c>
      <c r="K1444" s="13" t="s">
        <v>55</v>
      </c>
      <c r="L1444" s="13" t="s">
        <v>48</v>
      </c>
      <c r="M1444" s="13" t="s">
        <v>47</v>
      </c>
      <c r="N1444" s="16">
        <f t="shared" si="220"/>
        <v>50</v>
      </c>
      <c r="O1444" s="16">
        <f t="shared" si="221"/>
        <v>100</v>
      </c>
      <c r="P1444" s="16">
        <f t="shared" si="222"/>
        <v>0</v>
      </c>
      <c r="Q1444" s="16">
        <f t="shared" si="223"/>
        <v>0</v>
      </c>
      <c r="R1444" s="17">
        <f t="shared" si="224"/>
        <v>52.5</v>
      </c>
      <c r="S1444" s="17">
        <f t="shared" si="225"/>
        <v>30</v>
      </c>
      <c r="T1444" s="17">
        <f t="shared" si="226"/>
        <v>22.5</v>
      </c>
      <c r="U1444" s="17">
        <f t="shared" si="227"/>
        <v>37.5</v>
      </c>
      <c r="V1444" s="16">
        <f t="shared" si="228"/>
        <v>35</v>
      </c>
      <c r="W1444" s="16">
        <f t="shared" si="229"/>
        <v>35.625</v>
      </c>
    </row>
    <row r="1445" spans="1:23" ht="13.5" x14ac:dyDescent="0.25">
      <c r="A1445" s="3">
        <v>44116</v>
      </c>
      <c r="B1445" s="2">
        <v>4.2567000000000004</v>
      </c>
      <c r="C1445" s="2">
        <v>40.939760858267192</v>
      </c>
      <c r="D1445" s="2">
        <v>4.1487730284094582E-2</v>
      </c>
      <c r="E1445" s="2">
        <v>5.6481246205539017E-3</v>
      </c>
      <c r="F1445" s="2">
        <v>4.2706</v>
      </c>
      <c r="G1445" s="2">
        <v>4.3148700000000009</v>
      </c>
      <c r="H1445" s="2">
        <v>4.343655</v>
      </c>
      <c r="I1445" s="2">
        <v>4.2948899999999988</v>
      </c>
      <c r="J1445" s="13">
        <v>4.5233555000000019</v>
      </c>
      <c r="K1445" s="13" t="s">
        <v>55</v>
      </c>
      <c r="L1445" s="13" t="s">
        <v>48</v>
      </c>
      <c r="M1445" s="13" t="s">
        <v>47</v>
      </c>
      <c r="N1445" s="16">
        <f t="shared" si="220"/>
        <v>50</v>
      </c>
      <c r="O1445" s="16">
        <f t="shared" si="221"/>
        <v>100</v>
      </c>
      <c r="P1445" s="16">
        <f t="shared" si="222"/>
        <v>0</v>
      </c>
      <c r="Q1445" s="16">
        <f t="shared" si="223"/>
        <v>0</v>
      </c>
      <c r="R1445" s="17">
        <f t="shared" si="224"/>
        <v>52.5</v>
      </c>
      <c r="S1445" s="17">
        <f t="shared" si="225"/>
        <v>30</v>
      </c>
      <c r="T1445" s="17">
        <f t="shared" si="226"/>
        <v>22.5</v>
      </c>
      <c r="U1445" s="17">
        <f t="shared" si="227"/>
        <v>37.5</v>
      </c>
      <c r="V1445" s="16">
        <f t="shared" si="228"/>
        <v>35</v>
      </c>
      <c r="W1445" s="16">
        <f t="shared" si="229"/>
        <v>35.625</v>
      </c>
    </row>
    <row r="1446" spans="1:23" ht="13.5" x14ac:dyDescent="0.25">
      <c r="A1446" s="3">
        <v>44117</v>
      </c>
      <c r="B1446" s="2">
        <v>4.2377000000000002</v>
      </c>
      <c r="C1446" s="2">
        <v>38.798522756034266</v>
      </c>
      <c r="D1446" s="2">
        <v>5.683353435973526E-2</v>
      </c>
      <c r="E1446" s="2">
        <v>2.2098119820804876E-3</v>
      </c>
      <c r="F1446" s="2">
        <v>4.2491000000000003</v>
      </c>
      <c r="G1446" s="2">
        <v>4.2965299999999997</v>
      </c>
      <c r="H1446" s="2">
        <v>4.3360649999999996</v>
      </c>
      <c r="I1446" s="2">
        <v>4.2952699999999986</v>
      </c>
      <c r="J1446" s="13">
        <v>4.5210470000000011</v>
      </c>
      <c r="K1446" s="13" t="s">
        <v>55</v>
      </c>
      <c r="L1446" s="13" t="s">
        <v>48</v>
      </c>
      <c r="M1446" s="13" t="s">
        <v>47</v>
      </c>
      <c r="N1446" s="16">
        <f t="shared" si="220"/>
        <v>50</v>
      </c>
      <c r="O1446" s="16">
        <f t="shared" si="221"/>
        <v>100</v>
      </c>
      <c r="P1446" s="16">
        <f t="shared" si="222"/>
        <v>0</v>
      </c>
      <c r="Q1446" s="16">
        <f t="shared" si="223"/>
        <v>0</v>
      </c>
      <c r="R1446" s="17">
        <f t="shared" si="224"/>
        <v>52.5</v>
      </c>
      <c r="S1446" s="17">
        <f t="shared" si="225"/>
        <v>30</v>
      </c>
      <c r="T1446" s="17">
        <f t="shared" si="226"/>
        <v>22.5</v>
      </c>
      <c r="U1446" s="17">
        <f t="shared" si="227"/>
        <v>37.5</v>
      </c>
      <c r="V1446" s="16">
        <f t="shared" si="228"/>
        <v>35</v>
      </c>
      <c r="W1446" s="16">
        <f t="shared" si="229"/>
        <v>35.625</v>
      </c>
    </row>
    <row r="1447" spans="1:23" ht="13.5" x14ac:dyDescent="0.25">
      <c r="A1447" s="3">
        <v>44118</v>
      </c>
      <c r="B1447" s="2">
        <v>4.2377000000000002</v>
      </c>
      <c r="C1447" s="2">
        <v>38.798522756034266</v>
      </c>
      <c r="D1447" s="2">
        <v>7.0298953115752738E-2</v>
      </c>
      <c r="E1447" s="2">
        <v>5.350270753150606E-4</v>
      </c>
      <c r="F1447" s="2">
        <v>4.2453000000000003</v>
      </c>
      <c r="G1447" s="2">
        <v>4.2781900000000004</v>
      </c>
      <c r="H1447" s="2">
        <v>4.3284750000000001</v>
      </c>
      <c r="I1447" s="2">
        <v>4.2971679999999983</v>
      </c>
      <c r="J1447" s="13">
        <v>4.518517000000001</v>
      </c>
      <c r="K1447" s="13" t="s">
        <v>55</v>
      </c>
      <c r="L1447" s="13" t="s">
        <v>48</v>
      </c>
      <c r="M1447" s="13" t="s">
        <v>47</v>
      </c>
      <c r="N1447" s="16">
        <f t="shared" si="220"/>
        <v>50</v>
      </c>
      <c r="O1447" s="16">
        <f t="shared" si="221"/>
        <v>100</v>
      </c>
      <c r="P1447" s="16">
        <f t="shared" si="222"/>
        <v>0</v>
      </c>
      <c r="Q1447" s="16">
        <f t="shared" si="223"/>
        <v>0</v>
      </c>
      <c r="R1447" s="17">
        <f t="shared" si="224"/>
        <v>52.5</v>
      </c>
      <c r="S1447" s="17">
        <f t="shared" si="225"/>
        <v>30</v>
      </c>
      <c r="T1447" s="17">
        <f t="shared" si="226"/>
        <v>22.5</v>
      </c>
      <c r="U1447" s="17">
        <f t="shared" si="227"/>
        <v>37.5</v>
      </c>
      <c r="V1447" s="16">
        <f t="shared" si="228"/>
        <v>35</v>
      </c>
      <c r="W1447" s="16">
        <f t="shared" si="229"/>
        <v>35.625</v>
      </c>
    </row>
    <row r="1448" spans="1:23" ht="13.5" x14ac:dyDescent="0.25">
      <c r="A1448" s="3">
        <v>44120</v>
      </c>
      <c r="B1448" s="2">
        <v>4.2567000000000004</v>
      </c>
      <c r="C1448" s="2">
        <v>42.29858290070429</v>
      </c>
      <c r="D1448" s="2">
        <v>5.7376429883393421E-2</v>
      </c>
      <c r="E1448" s="2">
        <v>-1.739062328316437E-3</v>
      </c>
      <c r="F1448" s="2">
        <v>4.2491000000000003</v>
      </c>
      <c r="G1448" s="2">
        <v>4.276930000000001</v>
      </c>
      <c r="H1448" s="2">
        <v>4.3218350000000001</v>
      </c>
      <c r="I1448" s="2">
        <v>4.2975479999999981</v>
      </c>
      <c r="J1448" s="13">
        <v>4.5160185000000013</v>
      </c>
      <c r="K1448" s="13" t="s">
        <v>51</v>
      </c>
      <c r="L1448" s="13" t="s">
        <v>50</v>
      </c>
      <c r="M1448" s="13" t="s">
        <v>52</v>
      </c>
      <c r="N1448" s="16">
        <f t="shared" si="220"/>
        <v>50</v>
      </c>
      <c r="O1448" s="16">
        <f t="shared" si="221"/>
        <v>100</v>
      </c>
      <c r="P1448" s="16">
        <f t="shared" si="222"/>
        <v>0</v>
      </c>
      <c r="Q1448" s="16">
        <f t="shared" si="223"/>
        <v>100</v>
      </c>
      <c r="R1448" s="17">
        <f t="shared" si="224"/>
        <v>67.5</v>
      </c>
      <c r="S1448" s="17">
        <f t="shared" si="225"/>
        <v>55</v>
      </c>
      <c r="T1448" s="17">
        <f t="shared" si="226"/>
        <v>67.5</v>
      </c>
      <c r="U1448" s="17">
        <f t="shared" si="227"/>
        <v>62.5</v>
      </c>
      <c r="V1448" s="16">
        <f t="shared" si="228"/>
        <v>63.333333333333336</v>
      </c>
      <c r="W1448" s="16">
        <f t="shared" si="229"/>
        <v>63.125</v>
      </c>
    </row>
    <row r="1449" spans="1:23" ht="13.5" x14ac:dyDescent="0.25">
      <c r="A1449" s="3">
        <v>44123</v>
      </c>
      <c r="B1449" s="2">
        <v>4.2567000000000004</v>
      </c>
      <c r="C1449" s="2">
        <v>42.29858290070429</v>
      </c>
      <c r="D1449" s="2">
        <v>5.6480134702674434E-2</v>
      </c>
      <c r="E1449" s="2">
        <v>-4.1446973000991375E-3</v>
      </c>
      <c r="F1449" s="2">
        <v>4.2491000000000003</v>
      </c>
      <c r="G1449" s="2">
        <v>4.2693400000000015</v>
      </c>
      <c r="H1449" s="2">
        <v>4.3151949999999992</v>
      </c>
      <c r="I1449" s="2">
        <v>4.2980539999999978</v>
      </c>
      <c r="J1449" s="13">
        <v>4.5132670000000017</v>
      </c>
      <c r="K1449" s="13" t="s">
        <v>51</v>
      </c>
      <c r="L1449" s="13" t="s">
        <v>50</v>
      </c>
      <c r="M1449" s="13" t="s">
        <v>54</v>
      </c>
      <c r="N1449" s="16">
        <f t="shared" si="220"/>
        <v>50</v>
      </c>
      <c r="O1449" s="16">
        <f t="shared" si="221"/>
        <v>100</v>
      </c>
      <c r="P1449" s="16">
        <f t="shared" si="222"/>
        <v>0</v>
      </c>
      <c r="Q1449" s="16">
        <f t="shared" si="223"/>
        <v>66</v>
      </c>
      <c r="R1449" s="17">
        <f t="shared" si="224"/>
        <v>62.4</v>
      </c>
      <c r="S1449" s="17">
        <f t="shared" si="225"/>
        <v>46.5</v>
      </c>
      <c r="T1449" s="17">
        <f t="shared" si="226"/>
        <v>52.2</v>
      </c>
      <c r="U1449" s="17">
        <f t="shared" si="227"/>
        <v>54</v>
      </c>
      <c r="V1449" s="16">
        <f t="shared" si="228"/>
        <v>53.70000000000001</v>
      </c>
      <c r="W1449" s="16">
        <f t="shared" si="229"/>
        <v>53.775000000000006</v>
      </c>
    </row>
    <row r="1450" spans="1:23" ht="13.5" x14ac:dyDescent="0.25">
      <c r="A1450" s="3">
        <v>44124</v>
      </c>
      <c r="B1450" s="2">
        <v>4.2377000000000002</v>
      </c>
      <c r="C1450" s="2">
        <v>39.667595064462297</v>
      </c>
      <c r="D1450" s="2">
        <v>6.0329702470457214E-2</v>
      </c>
      <c r="E1450" s="2">
        <v>-6.344521968954183E-3</v>
      </c>
      <c r="F1450" s="2">
        <v>4.2453000000000003</v>
      </c>
      <c r="G1450" s="2">
        <v>4.257950000000001</v>
      </c>
      <c r="H1450" s="2">
        <v>4.3079200000000002</v>
      </c>
      <c r="I1450" s="2">
        <v>4.2981799999999986</v>
      </c>
      <c r="J1450" s="13">
        <v>4.5097880000000021</v>
      </c>
      <c r="K1450" s="13" t="s">
        <v>55</v>
      </c>
      <c r="L1450" s="13" t="s">
        <v>48</v>
      </c>
      <c r="M1450" s="13" t="s">
        <v>47</v>
      </c>
      <c r="N1450" s="16">
        <f t="shared" si="220"/>
        <v>50</v>
      </c>
      <c r="O1450" s="16">
        <f t="shared" si="221"/>
        <v>100</v>
      </c>
      <c r="P1450" s="16">
        <f t="shared" si="222"/>
        <v>0</v>
      </c>
      <c r="Q1450" s="16">
        <f t="shared" si="223"/>
        <v>0</v>
      </c>
      <c r="R1450" s="17">
        <f t="shared" si="224"/>
        <v>52.5</v>
      </c>
      <c r="S1450" s="17">
        <f t="shared" si="225"/>
        <v>30</v>
      </c>
      <c r="T1450" s="17">
        <f t="shared" si="226"/>
        <v>22.5</v>
      </c>
      <c r="U1450" s="17">
        <f t="shared" si="227"/>
        <v>37.5</v>
      </c>
      <c r="V1450" s="16">
        <f t="shared" si="228"/>
        <v>35</v>
      </c>
      <c r="W1450" s="16">
        <f t="shared" si="229"/>
        <v>35.625</v>
      </c>
    </row>
    <row r="1451" spans="1:23" ht="13.5" x14ac:dyDescent="0.25">
      <c r="A1451" s="3">
        <v>44125</v>
      </c>
      <c r="B1451" s="2">
        <v>4.2567000000000004</v>
      </c>
      <c r="C1451" s="2">
        <v>43.455246626261221</v>
      </c>
      <c r="D1451" s="2">
        <v>6.1564210522474738E-2</v>
      </c>
      <c r="E1451" s="2">
        <v>-7.6687037371648593E-3</v>
      </c>
      <c r="F1451" s="2">
        <v>4.2491000000000003</v>
      </c>
      <c r="G1451" s="2">
        <v>4.2491000000000003</v>
      </c>
      <c r="H1451" s="2">
        <v>4.3031750000000004</v>
      </c>
      <c r="I1451" s="2">
        <v>4.2986859999999982</v>
      </c>
      <c r="J1451" s="13">
        <v>4.5064040000000025</v>
      </c>
      <c r="K1451" s="13" t="s">
        <v>51</v>
      </c>
      <c r="L1451" s="13" t="s">
        <v>50</v>
      </c>
      <c r="M1451" s="13" t="s">
        <v>52</v>
      </c>
      <c r="N1451" s="16">
        <f t="shared" si="220"/>
        <v>50</v>
      </c>
      <c r="O1451" s="16">
        <f t="shared" si="221"/>
        <v>100</v>
      </c>
      <c r="P1451" s="16">
        <f t="shared" si="222"/>
        <v>0</v>
      </c>
      <c r="Q1451" s="16">
        <f t="shared" si="223"/>
        <v>100</v>
      </c>
      <c r="R1451" s="17">
        <f t="shared" si="224"/>
        <v>67.5</v>
      </c>
      <c r="S1451" s="17">
        <f t="shared" si="225"/>
        <v>55</v>
      </c>
      <c r="T1451" s="17">
        <f t="shared" si="226"/>
        <v>67.5</v>
      </c>
      <c r="U1451" s="17">
        <f t="shared" si="227"/>
        <v>62.5</v>
      </c>
      <c r="V1451" s="16">
        <f t="shared" si="228"/>
        <v>63.333333333333336</v>
      </c>
      <c r="W1451" s="16">
        <f t="shared" si="229"/>
        <v>63.125</v>
      </c>
    </row>
    <row r="1452" spans="1:23" ht="13.5" x14ac:dyDescent="0.25">
      <c r="A1452" s="3">
        <v>44126</v>
      </c>
      <c r="B1452" s="2">
        <v>4.2567000000000004</v>
      </c>
      <c r="C1452" s="2">
        <v>43.455246626261214</v>
      </c>
      <c r="D1452" s="2">
        <v>4.9222993634198353E-2</v>
      </c>
      <c r="E1452" s="2">
        <v>-8.3571551758412164E-3</v>
      </c>
      <c r="F1452" s="2">
        <v>4.2529000000000012</v>
      </c>
      <c r="G1452" s="2">
        <v>4.2491000000000012</v>
      </c>
      <c r="H1452" s="2">
        <v>4.2984299999999998</v>
      </c>
      <c r="I1452" s="2">
        <v>4.2995719999999986</v>
      </c>
      <c r="J1452" s="13">
        <v>4.5037475000000029</v>
      </c>
      <c r="K1452" s="13" t="s">
        <v>51</v>
      </c>
      <c r="L1452" s="13" t="s">
        <v>50</v>
      </c>
      <c r="M1452" s="13" t="s">
        <v>52</v>
      </c>
      <c r="N1452" s="16">
        <f t="shared" si="220"/>
        <v>50</v>
      </c>
      <c r="O1452" s="16">
        <f t="shared" si="221"/>
        <v>100</v>
      </c>
      <c r="P1452" s="16">
        <f t="shared" si="222"/>
        <v>0</v>
      </c>
      <c r="Q1452" s="16">
        <f t="shared" si="223"/>
        <v>100</v>
      </c>
      <c r="R1452" s="17">
        <f t="shared" si="224"/>
        <v>67.5</v>
      </c>
      <c r="S1452" s="17">
        <f t="shared" si="225"/>
        <v>55</v>
      </c>
      <c r="T1452" s="17">
        <f t="shared" si="226"/>
        <v>67.5</v>
      </c>
      <c r="U1452" s="17">
        <f t="shared" si="227"/>
        <v>62.5</v>
      </c>
      <c r="V1452" s="16">
        <f t="shared" si="228"/>
        <v>63.333333333333336</v>
      </c>
      <c r="W1452" s="16">
        <f t="shared" si="229"/>
        <v>63.125</v>
      </c>
    </row>
    <row r="1453" spans="1:23" ht="13.5" x14ac:dyDescent="0.25">
      <c r="A1453" s="3">
        <v>44127</v>
      </c>
      <c r="B1453" s="2">
        <v>4.3326000000000002</v>
      </c>
      <c r="C1453" s="2">
        <v>56.19589967902067</v>
      </c>
      <c r="D1453" s="2">
        <v>3.0447704121911556E-2</v>
      </c>
      <c r="E1453" s="2">
        <v>-8.4927464916973641E-3</v>
      </c>
      <c r="F1453" s="2">
        <v>4.2680800000000003</v>
      </c>
      <c r="G1453" s="2">
        <v>4.2585899999999999</v>
      </c>
      <c r="H1453" s="2">
        <v>4.2974800000000002</v>
      </c>
      <c r="I1453" s="2">
        <v>4.3015959999999991</v>
      </c>
      <c r="J1453" s="13">
        <v>4.5021980000000026</v>
      </c>
      <c r="K1453" s="13" t="s">
        <v>51</v>
      </c>
      <c r="L1453" s="13" t="s">
        <v>50</v>
      </c>
      <c r="M1453" s="13" t="s">
        <v>52</v>
      </c>
      <c r="N1453" s="16">
        <f t="shared" si="220"/>
        <v>50</v>
      </c>
      <c r="O1453" s="16">
        <f t="shared" si="221"/>
        <v>100</v>
      </c>
      <c r="P1453" s="16">
        <f t="shared" si="222"/>
        <v>0</v>
      </c>
      <c r="Q1453" s="16">
        <f t="shared" si="223"/>
        <v>100</v>
      </c>
      <c r="R1453" s="17">
        <f t="shared" si="224"/>
        <v>67.5</v>
      </c>
      <c r="S1453" s="17">
        <f t="shared" si="225"/>
        <v>55</v>
      </c>
      <c r="T1453" s="17">
        <f t="shared" si="226"/>
        <v>67.5</v>
      </c>
      <c r="U1453" s="17">
        <f t="shared" si="227"/>
        <v>62.5</v>
      </c>
      <c r="V1453" s="16">
        <f t="shared" si="228"/>
        <v>63.333333333333336</v>
      </c>
      <c r="W1453" s="16">
        <f t="shared" si="229"/>
        <v>63.125</v>
      </c>
    </row>
    <row r="1454" spans="1:23" ht="13.5" x14ac:dyDescent="0.25">
      <c r="A1454" s="3">
        <v>44130</v>
      </c>
      <c r="B1454" s="2">
        <v>4.3010000000000002</v>
      </c>
      <c r="C1454" s="2">
        <v>51.039616420495257</v>
      </c>
      <c r="D1454" s="2">
        <v>1.9573073260468199E-2</v>
      </c>
      <c r="E1454" s="2">
        <v>-8.0430434929507893E-3</v>
      </c>
      <c r="F1454" s="2">
        <v>4.2769400000000006</v>
      </c>
      <c r="G1454" s="2">
        <v>4.26302</v>
      </c>
      <c r="H1454" s="2">
        <v>4.2943200000000008</v>
      </c>
      <c r="I1454" s="2">
        <v>4.3028619999999993</v>
      </c>
      <c r="J1454" s="13">
        <v>4.5006170000000028</v>
      </c>
      <c r="K1454" s="13" t="s">
        <v>55</v>
      </c>
      <c r="L1454" s="13" t="s">
        <v>48</v>
      </c>
      <c r="M1454" s="13" t="s">
        <v>49</v>
      </c>
      <c r="N1454" s="16">
        <f t="shared" si="220"/>
        <v>50</v>
      </c>
      <c r="O1454" s="16">
        <f t="shared" si="221"/>
        <v>100</v>
      </c>
      <c r="P1454" s="16">
        <f t="shared" si="222"/>
        <v>0</v>
      </c>
      <c r="Q1454" s="16">
        <f t="shared" si="223"/>
        <v>0</v>
      </c>
      <c r="R1454" s="17">
        <f t="shared" si="224"/>
        <v>52.5</v>
      </c>
      <c r="S1454" s="17">
        <f t="shared" si="225"/>
        <v>30</v>
      </c>
      <c r="T1454" s="17">
        <f t="shared" si="226"/>
        <v>22.5</v>
      </c>
      <c r="U1454" s="17">
        <f t="shared" si="227"/>
        <v>37.5</v>
      </c>
      <c r="V1454" s="16">
        <f t="shared" si="228"/>
        <v>35</v>
      </c>
      <c r="W1454" s="16">
        <f t="shared" si="229"/>
        <v>35.625</v>
      </c>
    </row>
    <row r="1455" spans="1:23" ht="13.5" x14ac:dyDescent="0.25">
      <c r="A1455" s="3">
        <v>44131</v>
      </c>
      <c r="B1455" s="2">
        <v>4.3010000000000002</v>
      </c>
      <c r="C1455" s="2">
        <v>51.039616420495271</v>
      </c>
      <c r="D1455" s="2">
        <v>1.0325165055514951E-2</v>
      </c>
      <c r="E1455" s="2">
        <v>-7.3831847995318384E-3</v>
      </c>
      <c r="F1455" s="2">
        <v>4.2896000000000001</v>
      </c>
      <c r="G1455" s="2">
        <v>4.2674500000000011</v>
      </c>
      <c r="H1455" s="2">
        <v>4.2911600000000005</v>
      </c>
      <c r="I1455" s="2">
        <v>4.3041279999999986</v>
      </c>
      <c r="J1455" s="13">
        <v>4.4990360000000038</v>
      </c>
      <c r="K1455" s="13" t="s">
        <v>51</v>
      </c>
      <c r="L1455" s="13" t="s">
        <v>50</v>
      </c>
      <c r="M1455" s="13" t="s">
        <v>52</v>
      </c>
      <c r="N1455" s="16">
        <f t="shared" si="220"/>
        <v>50</v>
      </c>
      <c r="O1455" s="16">
        <f t="shared" si="221"/>
        <v>100</v>
      </c>
      <c r="P1455" s="16">
        <f t="shared" si="222"/>
        <v>0</v>
      </c>
      <c r="Q1455" s="16">
        <f t="shared" si="223"/>
        <v>100</v>
      </c>
      <c r="R1455" s="17">
        <f t="shared" si="224"/>
        <v>67.5</v>
      </c>
      <c r="S1455" s="17">
        <f t="shared" si="225"/>
        <v>55</v>
      </c>
      <c r="T1455" s="17">
        <f t="shared" si="226"/>
        <v>67.5</v>
      </c>
      <c r="U1455" s="17">
        <f t="shared" si="227"/>
        <v>62.5</v>
      </c>
      <c r="V1455" s="16">
        <f t="shared" si="228"/>
        <v>63.333333333333336</v>
      </c>
      <c r="W1455" s="16">
        <f t="shared" si="229"/>
        <v>63.125</v>
      </c>
    </row>
    <row r="1456" spans="1:23" ht="13.5" x14ac:dyDescent="0.25">
      <c r="A1456" s="3">
        <v>44132</v>
      </c>
      <c r="B1456" s="2">
        <v>4.3010000000000002</v>
      </c>
      <c r="C1456" s="2">
        <v>51.039616420495257</v>
      </c>
      <c r="D1456" s="2">
        <v>-4.6593299743236116E-4</v>
      </c>
      <c r="E1456" s="2">
        <v>-6.8002508904187308E-3</v>
      </c>
      <c r="F1456" s="2">
        <v>4.2984600000000004</v>
      </c>
      <c r="G1456" s="2">
        <v>4.2737800000000004</v>
      </c>
      <c r="H1456" s="2">
        <v>4.2851550000000005</v>
      </c>
      <c r="I1456" s="2">
        <v>4.3060259999999984</v>
      </c>
      <c r="J1456" s="13">
        <v>4.497455000000004</v>
      </c>
      <c r="K1456" s="13" t="s">
        <v>55</v>
      </c>
      <c r="L1456" s="13" t="s">
        <v>48</v>
      </c>
      <c r="M1456" s="13" t="s">
        <v>49</v>
      </c>
      <c r="N1456" s="16">
        <f t="shared" si="220"/>
        <v>50</v>
      </c>
      <c r="O1456" s="16">
        <f t="shared" si="221"/>
        <v>100</v>
      </c>
      <c r="P1456" s="16">
        <f t="shared" si="222"/>
        <v>0</v>
      </c>
      <c r="Q1456" s="16">
        <f t="shared" si="223"/>
        <v>0</v>
      </c>
      <c r="R1456" s="17">
        <f t="shared" si="224"/>
        <v>52.5</v>
      </c>
      <c r="S1456" s="17">
        <f t="shared" si="225"/>
        <v>30</v>
      </c>
      <c r="T1456" s="17">
        <f t="shared" si="226"/>
        <v>22.5</v>
      </c>
      <c r="U1456" s="17">
        <f t="shared" si="227"/>
        <v>37.5</v>
      </c>
      <c r="V1456" s="16">
        <f t="shared" si="228"/>
        <v>35</v>
      </c>
      <c r="W1456" s="16">
        <f t="shared" si="229"/>
        <v>35.625</v>
      </c>
    </row>
    <row r="1457" spans="1:23" ht="13.5" x14ac:dyDescent="0.25">
      <c r="A1457" s="3">
        <v>44134</v>
      </c>
      <c r="B1457" s="2">
        <v>4.1112000000000002</v>
      </c>
      <c r="C1457" s="2">
        <v>30.230868805687336</v>
      </c>
      <c r="D1457" s="2">
        <v>4.4227045166111978E-3</v>
      </c>
      <c r="E1457" s="2">
        <v>-5.9766595333358699E-3</v>
      </c>
      <c r="F1457" s="2">
        <v>4.2693600000000007</v>
      </c>
      <c r="G1457" s="2">
        <v>4.2611300000000014</v>
      </c>
      <c r="H1457" s="2">
        <v>4.2696600000000009</v>
      </c>
      <c r="I1457" s="2">
        <v>4.3034959999999982</v>
      </c>
      <c r="J1457" s="13">
        <v>4.4952410000000036</v>
      </c>
      <c r="K1457" s="13" t="s">
        <v>55</v>
      </c>
      <c r="L1457" s="13" t="s">
        <v>48</v>
      </c>
      <c r="M1457" s="13" t="s">
        <v>47</v>
      </c>
      <c r="N1457" s="16">
        <f t="shared" si="220"/>
        <v>50</v>
      </c>
      <c r="O1457" s="16">
        <f t="shared" si="221"/>
        <v>100</v>
      </c>
      <c r="P1457" s="16">
        <f t="shared" si="222"/>
        <v>0</v>
      </c>
      <c r="Q1457" s="16">
        <f t="shared" si="223"/>
        <v>0</v>
      </c>
      <c r="R1457" s="17">
        <f t="shared" si="224"/>
        <v>52.5</v>
      </c>
      <c r="S1457" s="17">
        <f t="shared" si="225"/>
        <v>30</v>
      </c>
      <c r="T1457" s="17">
        <f t="shared" si="226"/>
        <v>22.5</v>
      </c>
      <c r="U1457" s="17">
        <f t="shared" si="227"/>
        <v>37.5</v>
      </c>
      <c r="V1457" s="16">
        <f t="shared" si="228"/>
        <v>35</v>
      </c>
      <c r="W1457" s="16">
        <f t="shared" si="229"/>
        <v>35.625</v>
      </c>
    </row>
    <row r="1458" spans="1:23" ht="13.5" x14ac:dyDescent="0.25">
      <c r="A1458" s="3">
        <v>44137</v>
      </c>
      <c r="B1458" s="2">
        <v>4.1618000000000004</v>
      </c>
      <c r="C1458" s="2">
        <v>37.541714107450979</v>
      </c>
      <c r="D1458" s="2">
        <v>8.8189566485077364E-3</v>
      </c>
      <c r="E1458" s="2">
        <v>-5.0992451414675786E-3</v>
      </c>
      <c r="F1458" s="2">
        <v>4.2352000000000007</v>
      </c>
      <c r="G1458" s="2">
        <v>4.2516400000000001</v>
      </c>
      <c r="H1458" s="2">
        <v>4.264285000000001</v>
      </c>
      <c r="I1458" s="2">
        <v>4.3021039999999982</v>
      </c>
      <c r="J1458" s="13">
        <v>4.4929955000000037</v>
      </c>
      <c r="K1458" s="13" t="s">
        <v>55</v>
      </c>
      <c r="L1458" s="13" t="s">
        <v>48</v>
      </c>
      <c r="M1458" s="13" t="s">
        <v>47</v>
      </c>
      <c r="N1458" s="16">
        <f t="shared" si="220"/>
        <v>50</v>
      </c>
      <c r="O1458" s="16">
        <f t="shared" si="221"/>
        <v>100</v>
      </c>
      <c r="P1458" s="16">
        <f t="shared" si="222"/>
        <v>0</v>
      </c>
      <c r="Q1458" s="16">
        <f t="shared" si="223"/>
        <v>0</v>
      </c>
      <c r="R1458" s="17">
        <f t="shared" si="224"/>
        <v>52.5</v>
      </c>
      <c r="S1458" s="17">
        <f t="shared" si="225"/>
        <v>30</v>
      </c>
      <c r="T1458" s="17">
        <f t="shared" si="226"/>
        <v>22.5</v>
      </c>
      <c r="U1458" s="17">
        <f t="shared" si="227"/>
        <v>37.5</v>
      </c>
      <c r="V1458" s="16">
        <f t="shared" si="228"/>
        <v>35</v>
      </c>
      <c r="W1458" s="16">
        <f t="shared" si="229"/>
        <v>35.625</v>
      </c>
    </row>
    <row r="1459" spans="1:23" ht="13.5" x14ac:dyDescent="0.25">
      <c r="A1459" s="3">
        <v>44138</v>
      </c>
      <c r="B1459" s="2">
        <v>4.1618000000000004</v>
      </c>
      <c r="C1459" s="2">
        <v>37.541714107450979</v>
      </c>
      <c r="D1459" s="2">
        <v>1.3244294282915625E-2</v>
      </c>
      <c r="E1459" s="2">
        <v>-4.7156881884722248E-3</v>
      </c>
      <c r="F1459" s="2">
        <v>4.2073599999999995</v>
      </c>
      <c r="G1459" s="2">
        <v>4.2421500000000005</v>
      </c>
      <c r="H1459" s="2">
        <v>4.255745000000001</v>
      </c>
      <c r="I1459" s="2">
        <v>4.3007119999999981</v>
      </c>
      <c r="J1459" s="13">
        <v>4.4908765000000042</v>
      </c>
      <c r="K1459" s="13" t="s">
        <v>55</v>
      </c>
      <c r="L1459" s="13" t="s">
        <v>48</v>
      </c>
      <c r="M1459" s="13" t="s">
        <v>47</v>
      </c>
      <c r="N1459" s="16">
        <f t="shared" si="220"/>
        <v>50</v>
      </c>
      <c r="O1459" s="16">
        <f t="shared" si="221"/>
        <v>100</v>
      </c>
      <c r="P1459" s="16">
        <f t="shared" si="222"/>
        <v>0</v>
      </c>
      <c r="Q1459" s="16">
        <f t="shared" si="223"/>
        <v>0</v>
      </c>
      <c r="R1459" s="17">
        <f t="shared" si="224"/>
        <v>52.5</v>
      </c>
      <c r="S1459" s="17">
        <f t="shared" si="225"/>
        <v>30</v>
      </c>
      <c r="T1459" s="17">
        <f t="shared" si="226"/>
        <v>22.5</v>
      </c>
      <c r="U1459" s="17">
        <f t="shared" si="227"/>
        <v>37.5</v>
      </c>
      <c r="V1459" s="16">
        <f t="shared" si="228"/>
        <v>35</v>
      </c>
      <c r="W1459" s="16">
        <f t="shared" si="229"/>
        <v>35.625</v>
      </c>
    </row>
    <row r="1460" spans="1:23" ht="13.5" x14ac:dyDescent="0.25">
      <c r="A1460" s="3">
        <v>44139</v>
      </c>
      <c r="B1460" s="2">
        <v>4.1428000000000003</v>
      </c>
      <c r="C1460" s="2">
        <v>35.90334538946756</v>
      </c>
      <c r="D1460" s="2">
        <v>1.6126318990410837E-2</v>
      </c>
      <c r="E1460" s="2">
        <v>-5.886243867774337E-3</v>
      </c>
      <c r="F1460" s="2">
        <v>4.1757200000000001</v>
      </c>
      <c r="G1460" s="2">
        <v>4.232660000000001</v>
      </c>
      <c r="H1460" s="2">
        <v>4.2453050000000001</v>
      </c>
      <c r="I1460" s="2">
        <v>4.2989399999999982</v>
      </c>
      <c r="J1460" s="13">
        <v>4.488504500000003</v>
      </c>
      <c r="K1460" s="13" t="s">
        <v>55</v>
      </c>
      <c r="L1460" s="13" t="s">
        <v>48</v>
      </c>
      <c r="M1460" s="13" t="s">
        <v>47</v>
      </c>
      <c r="N1460" s="16">
        <f t="shared" si="220"/>
        <v>50</v>
      </c>
      <c r="O1460" s="16">
        <f t="shared" si="221"/>
        <v>100</v>
      </c>
      <c r="P1460" s="16">
        <f t="shared" si="222"/>
        <v>0</v>
      </c>
      <c r="Q1460" s="16">
        <f t="shared" si="223"/>
        <v>0</v>
      </c>
      <c r="R1460" s="17">
        <f t="shared" si="224"/>
        <v>52.5</v>
      </c>
      <c r="S1460" s="17">
        <f t="shared" si="225"/>
        <v>30</v>
      </c>
      <c r="T1460" s="17">
        <f t="shared" si="226"/>
        <v>22.5</v>
      </c>
      <c r="U1460" s="17">
        <f t="shared" si="227"/>
        <v>37.5</v>
      </c>
      <c r="V1460" s="16">
        <f t="shared" si="228"/>
        <v>35</v>
      </c>
      <c r="W1460" s="16">
        <f t="shared" si="229"/>
        <v>35.625</v>
      </c>
    </row>
    <row r="1461" spans="1:23" ht="13.5" x14ac:dyDescent="0.25">
      <c r="A1461" s="3">
        <v>44140</v>
      </c>
      <c r="B1461" s="2">
        <v>4.1428000000000003</v>
      </c>
      <c r="C1461" s="2">
        <v>35.90334538946756</v>
      </c>
      <c r="D1461" s="2">
        <v>2.2205098245679622E-2</v>
      </c>
      <c r="E1461" s="2">
        <v>-8.0092142465409515E-3</v>
      </c>
      <c r="F1461" s="2">
        <v>4.1440800000000007</v>
      </c>
      <c r="G1461" s="2">
        <v>4.2212700000000005</v>
      </c>
      <c r="H1461" s="2">
        <v>4.2351849999999995</v>
      </c>
      <c r="I1461" s="2">
        <v>4.2972939999999973</v>
      </c>
      <c r="J1461" s="13">
        <v>4.4861325000000036</v>
      </c>
      <c r="K1461" s="13" t="s">
        <v>55</v>
      </c>
      <c r="L1461" s="13" t="s">
        <v>48</v>
      </c>
      <c r="M1461" s="13" t="s">
        <v>47</v>
      </c>
      <c r="N1461" s="16">
        <f t="shared" si="220"/>
        <v>50</v>
      </c>
      <c r="O1461" s="16">
        <f t="shared" si="221"/>
        <v>100</v>
      </c>
      <c r="P1461" s="16">
        <f t="shared" si="222"/>
        <v>0</v>
      </c>
      <c r="Q1461" s="16">
        <f t="shared" si="223"/>
        <v>0</v>
      </c>
      <c r="R1461" s="17">
        <f t="shared" si="224"/>
        <v>52.5</v>
      </c>
      <c r="S1461" s="17">
        <f t="shared" si="225"/>
        <v>30</v>
      </c>
      <c r="T1461" s="17">
        <f t="shared" si="226"/>
        <v>22.5</v>
      </c>
      <c r="U1461" s="17">
        <f t="shared" si="227"/>
        <v>37.5</v>
      </c>
      <c r="V1461" s="16">
        <f t="shared" si="228"/>
        <v>35</v>
      </c>
      <c r="W1461" s="16">
        <f t="shared" si="229"/>
        <v>35.625</v>
      </c>
    </row>
    <row r="1462" spans="1:23" ht="13.5" x14ac:dyDescent="0.25">
      <c r="A1462" s="3">
        <v>44141</v>
      </c>
      <c r="B1462" s="2">
        <v>4.1428000000000003</v>
      </c>
      <c r="C1462" s="2">
        <v>35.90334538946756</v>
      </c>
      <c r="D1462" s="2">
        <v>2.801263073062632E-2</v>
      </c>
      <c r="E1462" s="2">
        <v>-1.1719823393158411E-2</v>
      </c>
      <c r="F1462" s="2">
        <v>4.1504000000000003</v>
      </c>
      <c r="G1462" s="2">
        <v>4.2098800000000001</v>
      </c>
      <c r="H1462" s="2">
        <v>4.2294900000000002</v>
      </c>
      <c r="I1462" s="2">
        <v>4.2956479999999981</v>
      </c>
      <c r="J1462" s="13">
        <v>4.4837605000000025</v>
      </c>
      <c r="K1462" s="13" t="s">
        <v>51</v>
      </c>
      <c r="L1462" s="13" t="s">
        <v>48</v>
      </c>
      <c r="M1462" s="13" t="s">
        <v>52</v>
      </c>
      <c r="N1462" s="16">
        <f t="shared" si="220"/>
        <v>50</v>
      </c>
      <c r="O1462" s="16">
        <f t="shared" si="221"/>
        <v>100</v>
      </c>
      <c r="P1462" s="16">
        <f t="shared" si="222"/>
        <v>0</v>
      </c>
      <c r="Q1462" s="16">
        <f t="shared" si="223"/>
        <v>67</v>
      </c>
      <c r="R1462" s="17">
        <f t="shared" si="224"/>
        <v>62.55</v>
      </c>
      <c r="S1462" s="17">
        <f t="shared" si="225"/>
        <v>46.75</v>
      </c>
      <c r="T1462" s="17">
        <f t="shared" si="226"/>
        <v>52.650000000000006</v>
      </c>
      <c r="U1462" s="17">
        <f t="shared" si="227"/>
        <v>54.25</v>
      </c>
      <c r="V1462" s="16">
        <f t="shared" si="228"/>
        <v>53.983333333333327</v>
      </c>
      <c r="W1462" s="16">
        <f t="shared" si="229"/>
        <v>54.05</v>
      </c>
    </row>
    <row r="1463" spans="1:23" ht="13.5" x14ac:dyDescent="0.25">
      <c r="A1463" s="3">
        <v>44144</v>
      </c>
      <c r="B1463" s="2">
        <v>4.2187000000000001</v>
      </c>
      <c r="C1463" s="2">
        <v>47.364286663610706</v>
      </c>
      <c r="D1463" s="2">
        <v>3.9596166087998874E-2</v>
      </c>
      <c r="E1463" s="2">
        <v>-1.6380487986826918E-2</v>
      </c>
      <c r="F1463" s="2">
        <v>4.1617800000000003</v>
      </c>
      <c r="G1463" s="2">
        <v>4.1984900000000005</v>
      </c>
      <c r="H1463" s="2">
        <v>4.2285399999999997</v>
      </c>
      <c r="I1463" s="2">
        <v>4.295519999999998</v>
      </c>
      <c r="J1463" s="13">
        <v>4.481451500000003</v>
      </c>
      <c r="K1463" s="13" t="s">
        <v>51</v>
      </c>
      <c r="L1463" s="13" t="s">
        <v>48</v>
      </c>
      <c r="M1463" s="13" t="s">
        <v>52</v>
      </c>
      <c r="N1463" s="16">
        <f t="shared" si="220"/>
        <v>50</v>
      </c>
      <c r="O1463" s="16">
        <f t="shared" si="221"/>
        <v>100</v>
      </c>
      <c r="P1463" s="16">
        <f t="shared" si="222"/>
        <v>0</v>
      </c>
      <c r="Q1463" s="16">
        <f t="shared" si="223"/>
        <v>67</v>
      </c>
      <c r="R1463" s="17">
        <f t="shared" si="224"/>
        <v>62.55</v>
      </c>
      <c r="S1463" s="17">
        <f t="shared" si="225"/>
        <v>46.75</v>
      </c>
      <c r="T1463" s="17">
        <f t="shared" si="226"/>
        <v>52.650000000000006</v>
      </c>
      <c r="U1463" s="17">
        <f t="shared" si="227"/>
        <v>54.25</v>
      </c>
      <c r="V1463" s="16">
        <f t="shared" si="228"/>
        <v>53.983333333333327</v>
      </c>
      <c r="W1463" s="16">
        <f t="shared" si="229"/>
        <v>54.05</v>
      </c>
    </row>
    <row r="1464" spans="1:23" ht="13.5" x14ac:dyDescent="0.25">
      <c r="A1464" s="3">
        <v>44145</v>
      </c>
      <c r="B1464" s="2">
        <v>4.2061000000000002</v>
      </c>
      <c r="C1464" s="2">
        <v>45.897105723497987</v>
      </c>
      <c r="D1464" s="2">
        <v>4.5590147737359921E-2</v>
      </c>
      <c r="E1464" s="2">
        <v>-2.2181983291145728E-2</v>
      </c>
      <c r="F1464" s="2">
        <v>4.1706400000000006</v>
      </c>
      <c r="G1464" s="2">
        <v>4.1890000000000001</v>
      </c>
      <c r="H1464" s="2">
        <v>4.2260099999999996</v>
      </c>
      <c r="I1464" s="2">
        <v>4.2948879999999976</v>
      </c>
      <c r="J1464" s="13">
        <v>4.478763500000003</v>
      </c>
      <c r="K1464" s="13" t="s">
        <v>55</v>
      </c>
      <c r="L1464" s="13" t="s">
        <v>50</v>
      </c>
      <c r="M1464" s="13" t="s">
        <v>49</v>
      </c>
      <c r="N1464" s="16">
        <f t="shared" si="220"/>
        <v>50</v>
      </c>
      <c r="O1464" s="16">
        <f t="shared" si="221"/>
        <v>100</v>
      </c>
      <c r="P1464" s="16">
        <f t="shared" si="222"/>
        <v>0</v>
      </c>
      <c r="Q1464" s="16">
        <f t="shared" si="223"/>
        <v>33</v>
      </c>
      <c r="R1464" s="17">
        <f t="shared" si="224"/>
        <v>57.45</v>
      </c>
      <c r="S1464" s="17">
        <f t="shared" si="225"/>
        <v>38.25</v>
      </c>
      <c r="T1464" s="17">
        <f t="shared" si="226"/>
        <v>37.35</v>
      </c>
      <c r="U1464" s="17">
        <f t="shared" si="227"/>
        <v>45.75</v>
      </c>
      <c r="V1464" s="16">
        <f t="shared" si="228"/>
        <v>44.35</v>
      </c>
      <c r="W1464" s="16">
        <f t="shared" si="229"/>
        <v>44.7</v>
      </c>
    </row>
    <row r="1465" spans="1:23" ht="13.5" x14ac:dyDescent="0.25">
      <c r="A1465" s="3">
        <v>44146</v>
      </c>
      <c r="B1465" s="2">
        <v>4.2061000000000002</v>
      </c>
      <c r="C1465" s="2">
        <v>45.897105723497987</v>
      </c>
      <c r="D1465" s="2">
        <v>5.0848222844552815E-2</v>
      </c>
      <c r="E1465" s="2">
        <v>-2.9092565934811174E-2</v>
      </c>
      <c r="F1465" s="2">
        <v>4.1833</v>
      </c>
      <c r="G1465" s="2">
        <v>4.1795100000000005</v>
      </c>
      <c r="H1465" s="2">
        <v>4.2234800000000003</v>
      </c>
      <c r="I1465" s="2">
        <v>4.2936239999999977</v>
      </c>
      <c r="J1465" s="13">
        <v>4.476075500000003</v>
      </c>
      <c r="K1465" s="13" t="s">
        <v>55</v>
      </c>
      <c r="L1465" s="13" t="s">
        <v>50</v>
      </c>
      <c r="M1465" s="13" t="s">
        <v>49</v>
      </c>
      <c r="N1465" s="16">
        <f t="shared" si="220"/>
        <v>50</v>
      </c>
      <c r="O1465" s="16">
        <f t="shared" si="221"/>
        <v>100</v>
      </c>
      <c r="P1465" s="16">
        <f t="shared" si="222"/>
        <v>0</v>
      </c>
      <c r="Q1465" s="16">
        <f t="shared" si="223"/>
        <v>33</v>
      </c>
      <c r="R1465" s="17">
        <f t="shared" si="224"/>
        <v>57.45</v>
      </c>
      <c r="S1465" s="17">
        <f t="shared" si="225"/>
        <v>38.25</v>
      </c>
      <c r="T1465" s="17">
        <f t="shared" si="226"/>
        <v>37.35</v>
      </c>
      <c r="U1465" s="17">
        <f t="shared" si="227"/>
        <v>45.75</v>
      </c>
      <c r="V1465" s="16">
        <f t="shared" si="228"/>
        <v>44.35</v>
      </c>
      <c r="W1465" s="16">
        <f t="shared" si="229"/>
        <v>44.7</v>
      </c>
    </row>
    <row r="1466" spans="1:23" ht="13.5" x14ac:dyDescent="0.25">
      <c r="A1466" s="3">
        <v>44147</v>
      </c>
      <c r="B1466" s="2">
        <v>4.1745000000000001</v>
      </c>
      <c r="C1466" s="2">
        <v>42.103623499833667</v>
      </c>
      <c r="D1466" s="2">
        <v>5.7810552653953629E-2</v>
      </c>
      <c r="E1466" s="2">
        <v>-3.6331155533647443E-2</v>
      </c>
      <c r="F1466" s="2">
        <v>4.1896399999999998</v>
      </c>
      <c r="G1466" s="2">
        <v>4.1668600000000007</v>
      </c>
      <c r="H1466" s="2">
        <v>4.2203200000000001</v>
      </c>
      <c r="I1466" s="2">
        <v>4.2917279999999973</v>
      </c>
      <c r="J1466" s="13">
        <v>4.4732295000000031</v>
      </c>
      <c r="K1466" s="13" t="s">
        <v>55</v>
      </c>
      <c r="L1466" s="13" t="s">
        <v>50</v>
      </c>
      <c r="M1466" s="13" t="s">
        <v>49</v>
      </c>
      <c r="N1466" s="16">
        <f t="shared" si="220"/>
        <v>50</v>
      </c>
      <c r="O1466" s="16">
        <f t="shared" si="221"/>
        <v>100</v>
      </c>
      <c r="P1466" s="16">
        <f t="shared" si="222"/>
        <v>0</v>
      </c>
      <c r="Q1466" s="16">
        <f t="shared" si="223"/>
        <v>33</v>
      </c>
      <c r="R1466" s="17">
        <f t="shared" si="224"/>
        <v>57.45</v>
      </c>
      <c r="S1466" s="17">
        <f t="shared" si="225"/>
        <v>38.25</v>
      </c>
      <c r="T1466" s="17">
        <f t="shared" si="226"/>
        <v>37.35</v>
      </c>
      <c r="U1466" s="17">
        <f t="shared" si="227"/>
        <v>45.75</v>
      </c>
      <c r="V1466" s="16">
        <f t="shared" si="228"/>
        <v>44.35</v>
      </c>
      <c r="W1466" s="16">
        <f t="shared" si="229"/>
        <v>44.7</v>
      </c>
    </row>
    <row r="1467" spans="1:23" ht="13.5" x14ac:dyDescent="0.25">
      <c r="A1467" s="3">
        <v>44148</v>
      </c>
      <c r="B1467" s="2">
        <v>4.1745000000000001</v>
      </c>
      <c r="C1467" s="2">
        <v>42.103623499833667</v>
      </c>
      <c r="D1467" s="2">
        <v>3.4848155180932316E-2</v>
      </c>
      <c r="E1467" s="2">
        <v>-4.3417456121350131E-2</v>
      </c>
      <c r="F1467" s="2">
        <v>4.1959800000000005</v>
      </c>
      <c r="G1467" s="2">
        <v>4.17319</v>
      </c>
      <c r="H1467" s="2">
        <v>4.2171600000000016</v>
      </c>
      <c r="I1467" s="2">
        <v>4.2897039999999977</v>
      </c>
      <c r="J1467" s="13">
        <v>4.4703835000000023</v>
      </c>
      <c r="K1467" s="13" t="s">
        <v>55</v>
      </c>
      <c r="L1467" s="13" t="s">
        <v>50</v>
      </c>
      <c r="M1467" s="13" t="s">
        <v>49</v>
      </c>
      <c r="N1467" s="16">
        <f t="shared" si="220"/>
        <v>50</v>
      </c>
      <c r="O1467" s="16">
        <f t="shared" si="221"/>
        <v>100</v>
      </c>
      <c r="P1467" s="16">
        <f t="shared" si="222"/>
        <v>0</v>
      </c>
      <c r="Q1467" s="16">
        <f t="shared" si="223"/>
        <v>33</v>
      </c>
      <c r="R1467" s="17">
        <f t="shared" si="224"/>
        <v>57.45</v>
      </c>
      <c r="S1467" s="17">
        <f t="shared" si="225"/>
        <v>38.25</v>
      </c>
      <c r="T1467" s="17">
        <f t="shared" si="226"/>
        <v>37.35</v>
      </c>
      <c r="U1467" s="17">
        <f t="shared" si="227"/>
        <v>45.75</v>
      </c>
      <c r="V1467" s="16">
        <f t="shared" si="228"/>
        <v>44.35</v>
      </c>
      <c r="W1467" s="16">
        <f t="shared" si="229"/>
        <v>44.7</v>
      </c>
    </row>
    <row r="1468" spans="1:23" ht="13.5" x14ac:dyDescent="0.25">
      <c r="A1468" s="3">
        <v>44151</v>
      </c>
      <c r="B1468" s="2">
        <v>4.2061000000000002</v>
      </c>
      <c r="C1468" s="2">
        <v>47.167927502269556</v>
      </c>
      <c r="D1468" s="2">
        <v>2.1183049979210722E-2</v>
      </c>
      <c r="E1468" s="2">
        <v>-5.0564652782670333E-2</v>
      </c>
      <c r="F1468" s="2">
        <v>4.19346</v>
      </c>
      <c r="G1468" s="2">
        <v>4.1776200000000001</v>
      </c>
      <c r="H1468" s="2">
        <v>4.2146300000000005</v>
      </c>
      <c r="I1468" s="2">
        <v>4.2884399999999978</v>
      </c>
      <c r="J1468" s="13">
        <v>4.4676955000000023</v>
      </c>
      <c r="K1468" s="13" t="s">
        <v>51</v>
      </c>
      <c r="L1468" s="13" t="s">
        <v>48</v>
      </c>
      <c r="M1468" s="13" t="s">
        <v>53</v>
      </c>
      <c r="N1468" s="16">
        <f t="shared" si="220"/>
        <v>50</v>
      </c>
      <c r="O1468" s="16">
        <f t="shared" si="221"/>
        <v>100</v>
      </c>
      <c r="P1468" s="16">
        <f t="shared" si="222"/>
        <v>0</v>
      </c>
      <c r="Q1468" s="16">
        <f t="shared" si="223"/>
        <v>50</v>
      </c>
      <c r="R1468" s="17">
        <f t="shared" si="224"/>
        <v>60</v>
      </c>
      <c r="S1468" s="17">
        <f t="shared" si="225"/>
        <v>42.5</v>
      </c>
      <c r="T1468" s="17">
        <f t="shared" si="226"/>
        <v>45</v>
      </c>
      <c r="U1468" s="17">
        <f t="shared" si="227"/>
        <v>50</v>
      </c>
      <c r="V1468" s="16">
        <f t="shared" si="228"/>
        <v>49.166666666666664</v>
      </c>
      <c r="W1468" s="16">
        <f t="shared" si="229"/>
        <v>49.375</v>
      </c>
    </row>
    <row r="1469" spans="1:23" ht="13.5" x14ac:dyDescent="0.25">
      <c r="A1469" s="3">
        <v>44152</v>
      </c>
      <c r="B1469" s="2">
        <v>4.2251000000000003</v>
      </c>
      <c r="C1469" s="2">
        <v>49.999908807461587</v>
      </c>
      <c r="D1469" s="2">
        <v>8.3231179837959246E-3</v>
      </c>
      <c r="E1469" s="2">
        <v>-5.7450074502114423E-2</v>
      </c>
      <c r="F1469" s="2">
        <v>4.1972600000000009</v>
      </c>
      <c r="G1469" s="2">
        <v>4.1839500000000003</v>
      </c>
      <c r="H1469" s="2">
        <v>4.2130500000000008</v>
      </c>
      <c r="I1469" s="2">
        <v>4.2869219999999979</v>
      </c>
      <c r="J1469" s="13">
        <v>4.4651025000000022</v>
      </c>
      <c r="K1469" s="13" t="s">
        <v>51</v>
      </c>
      <c r="L1469" s="13" t="s">
        <v>48</v>
      </c>
      <c r="M1469" s="13" t="s">
        <v>52</v>
      </c>
      <c r="N1469" s="16">
        <f t="shared" si="220"/>
        <v>50</v>
      </c>
      <c r="O1469" s="16">
        <f t="shared" si="221"/>
        <v>100</v>
      </c>
      <c r="P1469" s="16">
        <f t="shared" si="222"/>
        <v>0</v>
      </c>
      <c r="Q1469" s="16">
        <f t="shared" si="223"/>
        <v>67</v>
      </c>
      <c r="R1469" s="17">
        <f t="shared" si="224"/>
        <v>62.55</v>
      </c>
      <c r="S1469" s="17">
        <f t="shared" si="225"/>
        <v>46.75</v>
      </c>
      <c r="T1469" s="17">
        <f t="shared" si="226"/>
        <v>52.650000000000006</v>
      </c>
      <c r="U1469" s="17">
        <f t="shared" si="227"/>
        <v>54.25</v>
      </c>
      <c r="V1469" s="16">
        <f t="shared" si="228"/>
        <v>53.983333333333327</v>
      </c>
      <c r="W1469" s="16">
        <f t="shared" si="229"/>
        <v>54.05</v>
      </c>
    </row>
    <row r="1470" spans="1:23" ht="13.5" x14ac:dyDescent="0.25">
      <c r="A1470" s="3">
        <v>44153</v>
      </c>
      <c r="B1470" s="2">
        <v>4.2061000000000002</v>
      </c>
      <c r="C1470" s="2">
        <v>47.271099891343987</v>
      </c>
      <c r="D1470" s="2">
        <v>-4.0842146961876935E-3</v>
      </c>
      <c r="E1470" s="2">
        <v>-6.5680902755882592E-2</v>
      </c>
      <c r="F1470" s="2">
        <v>4.19726</v>
      </c>
      <c r="G1470" s="2">
        <v>4.1902799999999996</v>
      </c>
      <c r="H1470" s="2">
        <v>4.2114700000000003</v>
      </c>
      <c r="I1470" s="2">
        <v>4.2845179999999976</v>
      </c>
      <c r="J1470" s="13">
        <v>4.4622880000000018</v>
      </c>
      <c r="K1470" s="13" t="s">
        <v>51</v>
      </c>
      <c r="L1470" s="13" t="s">
        <v>48</v>
      </c>
      <c r="M1470" s="13" t="s">
        <v>54</v>
      </c>
      <c r="N1470" s="16">
        <f t="shared" si="220"/>
        <v>50</v>
      </c>
      <c r="O1470" s="16">
        <f t="shared" si="221"/>
        <v>100</v>
      </c>
      <c r="P1470" s="16">
        <f t="shared" si="222"/>
        <v>0</v>
      </c>
      <c r="Q1470" s="16">
        <f t="shared" si="223"/>
        <v>33</v>
      </c>
      <c r="R1470" s="17">
        <f t="shared" si="224"/>
        <v>57.45</v>
      </c>
      <c r="S1470" s="17">
        <f t="shared" si="225"/>
        <v>38.25</v>
      </c>
      <c r="T1470" s="17">
        <f t="shared" si="226"/>
        <v>37.35</v>
      </c>
      <c r="U1470" s="17">
        <f t="shared" si="227"/>
        <v>45.75</v>
      </c>
      <c r="V1470" s="16">
        <f t="shared" si="228"/>
        <v>44.35</v>
      </c>
      <c r="W1470" s="16">
        <f t="shared" si="229"/>
        <v>44.7</v>
      </c>
    </row>
    <row r="1471" spans="1:23" ht="13.5" x14ac:dyDescent="0.25">
      <c r="A1471" s="3">
        <v>44154</v>
      </c>
      <c r="B1471" s="2">
        <v>4.2061000000000002</v>
      </c>
      <c r="C1471" s="2">
        <v>47.271099891343987</v>
      </c>
      <c r="D1471" s="2">
        <v>-1.4479883152628048E-2</v>
      </c>
      <c r="E1471" s="2">
        <v>-7.5082094187648635E-2</v>
      </c>
      <c r="F1471" s="2">
        <v>4.2035800000000005</v>
      </c>
      <c r="G1471" s="2">
        <v>4.1966099999999997</v>
      </c>
      <c r="H1471" s="2">
        <v>4.208940000000001</v>
      </c>
      <c r="I1471" s="2">
        <v>4.2821139999999982</v>
      </c>
      <c r="J1471" s="13">
        <v>4.4593785000000015</v>
      </c>
      <c r="K1471" s="13" t="s">
        <v>51</v>
      </c>
      <c r="L1471" s="13" t="s">
        <v>48</v>
      </c>
      <c r="M1471" s="13" t="s">
        <v>52</v>
      </c>
      <c r="N1471" s="16">
        <f t="shared" si="220"/>
        <v>50</v>
      </c>
      <c r="O1471" s="16">
        <f t="shared" si="221"/>
        <v>100</v>
      </c>
      <c r="P1471" s="16">
        <f t="shared" si="222"/>
        <v>0</v>
      </c>
      <c r="Q1471" s="16">
        <f t="shared" si="223"/>
        <v>67</v>
      </c>
      <c r="R1471" s="17">
        <f t="shared" si="224"/>
        <v>62.55</v>
      </c>
      <c r="S1471" s="17">
        <f t="shared" si="225"/>
        <v>46.75</v>
      </c>
      <c r="T1471" s="17">
        <f t="shared" si="226"/>
        <v>52.650000000000006</v>
      </c>
      <c r="U1471" s="17">
        <f t="shared" si="227"/>
        <v>54.25</v>
      </c>
      <c r="V1471" s="16">
        <f t="shared" si="228"/>
        <v>53.983333333333327</v>
      </c>
      <c r="W1471" s="16">
        <f t="shared" si="229"/>
        <v>54.05</v>
      </c>
    </row>
    <row r="1472" spans="1:23" ht="13.5" x14ac:dyDescent="0.25">
      <c r="A1472" s="3">
        <v>44155</v>
      </c>
      <c r="B1472" s="2">
        <v>4.2061000000000002</v>
      </c>
      <c r="C1472" s="2">
        <v>47.271099891343994</v>
      </c>
      <c r="D1472" s="2">
        <v>-2.3180992249239196E-2</v>
      </c>
      <c r="E1472" s="2">
        <v>-8.3599275082277713E-2</v>
      </c>
      <c r="F1472" s="2">
        <v>4.2098999999999993</v>
      </c>
      <c r="G1472" s="2">
        <v>4.2029399999999999</v>
      </c>
      <c r="H1472" s="2">
        <v>4.2064100000000009</v>
      </c>
      <c r="I1472" s="2">
        <v>4.2783199999999981</v>
      </c>
      <c r="J1472" s="13">
        <v>4.4563740000000012</v>
      </c>
      <c r="K1472" s="13" t="s">
        <v>51</v>
      </c>
      <c r="L1472" s="13" t="s">
        <v>48</v>
      </c>
      <c r="M1472" s="13" t="s">
        <v>52</v>
      </c>
      <c r="N1472" s="16">
        <f t="shared" si="220"/>
        <v>50</v>
      </c>
      <c r="O1472" s="16">
        <f t="shared" si="221"/>
        <v>100</v>
      </c>
      <c r="P1472" s="16">
        <f t="shared" si="222"/>
        <v>0</v>
      </c>
      <c r="Q1472" s="16">
        <f t="shared" si="223"/>
        <v>67</v>
      </c>
      <c r="R1472" s="17">
        <f t="shared" si="224"/>
        <v>62.55</v>
      </c>
      <c r="S1472" s="17">
        <f t="shared" si="225"/>
        <v>46.75</v>
      </c>
      <c r="T1472" s="17">
        <f t="shared" si="226"/>
        <v>52.650000000000006</v>
      </c>
      <c r="U1472" s="17">
        <f t="shared" si="227"/>
        <v>54.25</v>
      </c>
      <c r="V1472" s="16">
        <f t="shared" si="228"/>
        <v>53.983333333333327</v>
      </c>
      <c r="W1472" s="16">
        <f t="shared" si="229"/>
        <v>54.05</v>
      </c>
    </row>
    <row r="1473" spans="1:23" ht="13.5" x14ac:dyDescent="0.25">
      <c r="A1473" s="3">
        <v>44158</v>
      </c>
      <c r="B1473" s="2">
        <v>4.2061000000000002</v>
      </c>
      <c r="C1473" s="2">
        <v>47.271099891344001</v>
      </c>
      <c r="D1473" s="2">
        <v>-1.8778374108416429E-2</v>
      </c>
      <c r="E1473" s="2">
        <v>-9.2409111627342361E-2</v>
      </c>
      <c r="F1473" s="2">
        <v>4.2098999999999993</v>
      </c>
      <c r="G1473" s="2">
        <v>4.2016800000000005</v>
      </c>
      <c r="H1473" s="2">
        <v>4.2000850000000014</v>
      </c>
      <c r="I1473" s="2">
        <v>4.2740199999999975</v>
      </c>
      <c r="J1473" s="13">
        <v>4.4533695000000009</v>
      </c>
      <c r="K1473" s="13" t="s">
        <v>55</v>
      </c>
      <c r="L1473" s="13" t="s">
        <v>50</v>
      </c>
      <c r="M1473" s="13" t="s">
        <v>54</v>
      </c>
      <c r="N1473" s="16">
        <f t="shared" si="220"/>
        <v>50</v>
      </c>
      <c r="O1473" s="16">
        <f t="shared" si="221"/>
        <v>100</v>
      </c>
      <c r="P1473" s="16">
        <f t="shared" si="222"/>
        <v>0</v>
      </c>
      <c r="Q1473" s="16">
        <f t="shared" si="223"/>
        <v>33</v>
      </c>
      <c r="R1473" s="17">
        <f t="shared" si="224"/>
        <v>57.45</v>
      </c>
      <c r="S1473" s="17">
        <f t="shared" si="225"/>
        <v>38.25</v>
      </c>
      <c r="T1473" s="17">
        <f t="shared" si="226"/>
        <v>37.35</v>
      </c>
      <c r="U1473" s="17">
        <f t="shared" si="227"/>
        <v>45.75</v>
      </c>
      <c r="V1473" s="16">
        <f t="shared" si="228"/>
        <v>44.35</v>
      </c>
      <c r="W1473" s="16">
        <f t="shared" si="229"/>
        <v>44.7</v>
      </c>
    </row>
    <row r="1474" spans="1:23" ht="13.5" x14ac:dyDescent="0.25">
      <c r="A1474" s="3">
        <v>44159</v>
      </c>
      <c r="B1474" s="2">
        <v>4.2061000000000002</v>
      </c>
      <c r="C1474" s="2">
        <v>47.271099891343994</v>
      </c>
      <c r="D1474" s="2">
        <v>-1.6909902640724894E-2</v>
      </c>
      <c r="E1474" s="2">
        <v>-0.1012346631620502</v>
      </c>
      <c r="F1474" s="2">
        <v>4.2061000000000002</v>
      </c>
      <c r="G1474" s="2">
        <v>4.2016800000000005</v>
      </c>
      <c r="H1474" s="2">
        <v>4.1953400000000016</v>
      </c>
      <c r="I1474" s="2">
        <v>4.2708579999999978</v>
      </c>
      <c r="J1474" s="13">
        <v>4.4503650000000006</v>
      </c>
      <c r="K1474" s="13" t="s">
        <v>55</v>
      </c>
      <c r="L1474" s="13" t="s">
        <v>48</v>
      </c>
      <c r="M1474" s="13" t="s">
        <v>47</v>
      </c>
      <c r="N1474" s="16">
        <f t="shared" ref="N1474:N1537" si="230">IF(D1474&lt;30,50, IF(D1474&gt;70, 0, 25))</f>
        <v>50</v>
      </c>
      <c r="O1474" s="16">
        <f t="shared" ref="O1474:O1537" si="231">IF(F1474-E1474&gt;0.02, 100, IF(F1474-E1474&lt;0,0,45))</f>
        <v>100</v>
      </c>
      <c r="P1474" s="16">
        <f t="shared" ref="P1474:P1537" si="232">IF(G1474-J1474&gt;10,100,IF(G1474-J1474&gt;5,75, IF(G1474-J1474&gt;0,50,0)))</f>
        <v>0</v>
      </c>
      <c r="Q1474" s="16">
        <f t="shared" ref="Q1474:Q1537" si="233">IF(M1474="confirmed bullish", 34, IF(M1474="bullish divergence",17, 0))+IF(K1474="bullish",33,IF(K1474="bearish",0,16.5))+IF(L1474="strong",33,IF(L1474="weak",0,16.5))</f>
        <v>0</v>
      </c>
      <c r="R1474" s="17">
        <f t="shared" si="224"/>
        <v>52.5</v>
      </c>
      <c r="S1474" s="17">
        <f t="shared" si="225"/>
        <v>30</v>
      </c>
      <c r="T1474" s="17">
        <f t="shared" si="226"/>
        <v>22.5</v>
      </c>
      <c r="U1474" s="17">
        <f t="shared" si="227"/>
        <v>37.5</v>
      </c>
      <c r="V1474" s="16">
        <f t="shared" si="228"/>
        <v>35</v>
      </c>
      <c r="W1474" s="16">
        <f t="shared" si="229"/>
        <v>35.625</v>
      </c>
    </row>
    <row r="1475" spans="1:23" ht="13.5" x14ac:dyDescent="0.25">
      <c r="A1475" s="3">
        <v>44160</v>
      </c>
      <c r="B1475" s="2">
        <v>4.2061000000000002</v>
      </c>
      <c r="C1475" s="2">
        <v>47.271099891343994</v>
      </c>
      <c r="D1475" s="2">
        <v>-1.5253295050473348E-2</v>
      </c>
      <c r="E1475" s="2">
        <v>-0.10840801930916041</v>
      </c>
      <c r="F1475" s="2">
        <v>4.2061000000000002</v>
      </c>
      <c r="G1475" s="2">
        <v>4.2016799999999996</v>
      </c>
      <c r="H1475" s="2">
        <v>4.1905950000000018</v>
      </c>
      <c r="I1475" s="2">
        <v>4.2671899999999976</v>
      </c>
      <c r="J1475" s="13">
        <v>4.4473605000000003</v>
      </c>
      <c r="K1475" s="13" t="s">
        <v>54</v>
      </c>
      <c r="L1475" s="13" t="s">
        <v>54</v>
      </c>
      <c r="M1475" s="13" t="s">
        <v>54</v>
      </c>
      <c r="N1475" s="16">
        <f t="shared" si="230"/>
        <v>50</v>
      </c>
      <c r="O1475" s="16">
        <f t="shared" si="231"/>
        <v>100</v>
      </c>
      <c r="P1475" s="16">
        <f t="shared" si="232"/>
        <v>0</v>
      </c>
      <c r="Q1475" s="16">
        <f t="shared" si="233"/>
        <v>33</v>
      </c>
      <c r="R1475" s="17">
        <f t="shared" ref="R1475:R1538" si="234">0.35*N1475+O1475*0.35+P1475*0.15+Q1475*0.15</f>
        <v>57.45</v>
      </c>
      <c r="S1475" s="17">
        <f t="shared" ref="S1475:S1538" si="235">N1475*0.2+O1475*0.2+P1475*0.35+Q1475*0.25</f>
        <v>38.25</v>
      </c>
      <c r="T1475" s="17">
        <f t="shared" ref="T1475:T1538" si="236">N1475*0.15+O1475*0.15+P1475*0.25+Q1475*0.45</f>
        <v>37.35</v>
      </c>
      <c r="U1475" s="17">
        <f t="shared" ref="U1475:U1538" si="237">0.25*SUM(N1475:Q1475)</f>
        <v>45.75</v>
      </c>
      <c r="V1475" s="16">
        <f t="shared" ref="V1475:V1538" si="238">SUM(R1475:T1475)/3</f>
        <v>44.35</v>
      </c>
      <c r="W1475" s="16">
        <f t="shared" ref="W1475:W1538" si="239">SUM(R1475:U1475)/4</f>
        <v>44.7</v>
      </c>
    </row>
    <row r="1476" spans="1:23" ht="13.5" x14ac:dyDescent="0.25">
      <c r="A1476" s="3">
        <v>44161</v>
      </c>
      <c r="B1476" s="2">
        <v>4.2187000000000001</v>
      </c>
      <c r="C1476" s="2">
        <v>50.088997758843341</v>
      </c>
      <c r="D1476" s="2">
        <v>-1.9576428191440343E-2</v>
      </c>
      <c r="E1476" s="2">
        <v>-0.11528451177015774</v>
      </c>
      <c r="F1476" s="2">
        <v>4.2086200000000007</v>
      </c>
      <c r="G1476" s="2">
        <v>4.2061000000000002</v>
      </c>
      <c r="H1476" s="2">
        <v>4.1864800000000013</v>
      </c>
      <c r="I1476" s="2">
        <v>4.263773999999998</v>
      </c>
      <c r="J1476" s="13">
        <v>4.4444189999999999</v>
      </c>
      <c r="K1476" s="13" t="s">
        <v>51</v>
      </c>
      <c r="L1476" s="13" t="s">
        <v>48</v>
      </c>
      <c r="M1476" s="13" t="s">
        <v>52</v>
      </c>
      <c r="N1476" s="16">
        <f t="shared" si="230"/>
        <v>50</v>
      </c>
      <c r="O1476" s="16">
        <f t="shared" si="231"/>
        <v>100</v>
      </c>
      <c r="P1476" s="16">
        <f t="shared" si="232"/>
        <v>0</v>
      </c>
      <c r="Q1476" s="16">
        <f t="shared" si="233"/>
        <v>67</v>
      </c>
      <c r="R1476" s="17">
        <f t="shared" si="234"/>
        <v>62.55</v>
      </c>
      <c r="S1476" s="17">
        <f t="shared" si="235"/>
        <v>46.75</v>
      </c>
      <c r="T1476" s="17">
        <f t="shared" si="236"/>
        <v>52.650000000000006</v>
      </c>
      <c r="U1476" s="17">
        <f t="shared" si="237"/>
        <v>54.25</v>
      </c>
      <c r="V1476" s="16">
        <f t="shared" si="238"/>
        <v>53.983333333333327</v>
      </c>
      <c r="W1476" s="16">
        <f t="shared" si="239"/>
        <v>54.05</v>
      </c>
    </row>
    <row r="1477" spans="1:23" ht="13.5" x14ac:dyDescent="0.25">
      <c r="A1477" s="3">
        <v>44162</v>
      </c>
      <c r="B1477" s="2">
        <v>4.2061000000000002</v>
      </c>
      <c r="C1477" s="2">
        <v>47.363148804118644</v>
      </c>
      <c r="D1477" s="2">
        <v>-2.2310775487736301E-2</v>
      </c>
      <c r="E1477" s="2">
        <v>-0.12306452251707149</v>
      </c>
      <c r="F1477" s="2">
        <v>4.2086200000000007</v>
      </c>
      <c r="G1477" s="2">
        <v>4.2092599999999996</v>
      </c>
      <c r="H1477" s="2">
        <v>4.1912250000000011</v>
      </c>
      <c r="I1477" s="2">
        <v>4.2601059999999986</v>
      </c>
      <c r="J1477" s="13">
        <v>4.4412565000000006</v>
      </c>
      <c r="K1477" s="13" t="s">
        <v>55</v>
      </c>
      <c r="L1477" s="13" t="s">
        <v>50</v>
      </c>
      <c r="M1477" s="13" t="s">
        <v>54</v>
      </c>
      <c r="N1477" s="16">
        <f t="shared" si="230"/>
        <v>50</v>
      </c>
      <c r="O1477" s="16">
        <f t="shared" si="231"/>
        <v>100</v>
      </c>
      <c r="P1477" s="16">
        <f t="shared" si="232"/>
        <v>0</v>
      </c>
      <c r="Q1477" s="16">
        <f t="shared" si="233"/>
        <v>33</v>
      </c>
      <c r="R1477" s="17">
        <f t="shared" si="234"/>
        <v>57.45</v>
      </c>
      <c r="S1477" s="17">
        <f t="shared" si="235"/>
        <v>38.25</v>
      </c>
      <c r="T1477" s="17">
        <f t="shared" si="236"/>
        <v>37.35</v>
      </c>
      <c r="U1477" s="17">
        <f t="shared" si="237"/>
        <v>45.75</v>
      </c>
      <c r="V1477" s="16">
        <f t="shared" si="238"/>
        <v>44.35</v>
      </c>
      <c r="W1477" s="16">
        <f t="shared" si="239"/>
        <v>44.7</v>
      </c>
    </row>
    <row r="1478" spans="1:23" ht="13.5" x14ac:dyDescent="0.25">
      <c r="A1478" s="3">
        <v>44165</v>
      </c>
      <c r="B1478" s="2">
        <v>4.2061000000000002</v>
      </c>
      <c r="C1478" s="2">
        <v>47.363148804118637</v>
      </c>
      <c r="D1478" s="2">
        <v>-1.9697392024860427E-2</v>
      </c>
      <c r="E1478" s="2">
        <v>-0.13045607231567974</v>
      </c>
      <c r="F1478" s="2">
        <v>4.2086199999999998</v>
      </c>
      <c r="G1478" s="2">
        <v>4.2092599999999996</v>
      </c>
      <c r="H1478" s="2">
        <v>4.1934400000000007</v>
      </c>
      <c r="I1478" s="2">
        <v>4.2564379999999984</v>
      </c>
      <c r="J1478" s="13">
        <v>4.4379360000000005</v>
      </c>
      <c r="K1478" s="13" t="s">
        <v>55</v>
      </c>
      <c r="L1478" s="13" t="s">
        <v>50</v>
      </c>
      <c r="M1478" s="13" t="s">
        <v>54</v>
      </c>
      <c r="N1478" s="16">
        <f t="shared" si="230"/>
        <v>50</v>
      </c>
      <c r="O1478" s="16">
        <f t="shared" si="231"/>
        <v>100</v>
      </c>
      <c r="P1478" s="16">
        <f t="shared" si="232"/>
        <v>0</v>
      </c>
      <c r="Q1478" s="16">
        <f t="shared" si="233"/>
        <v>33</v>
      </c>
      <c r="R1478" s="17">
        <f t="shared" si="234"/>
        <v>57.45</v>
      </c>
      <c r="S1478" s="17">
        <f t="shared" si="235"/>
        <v>38.25</v>
      </c>
      <c r="T1478" s="17">
        <f t="shared" si="236"/>
        <v>37.35</v>
      </c>
      <c r="U1478" s="17">
        <f t="shared" si="237"/>
        <v>45.75</v>
      </c>
      <c r="V1478" s="16">
        <f t="shared" si="238"/>
        <v>44.35</v>
      </c>
      <c r="W1478" s="16">
        <f t="shared" si="239"/>
        <v>44.7</v>
      </c>
    </row>
    <row r="1479" spans="1:23" ht="13.5" x14ac:dyDescent="0.25">
      <c r="A1479" s="3">
        <v>44166</v>
      </c>
      <c r="B1479" s="2">
        <v>4.2377000000000002</v>
      </c>
      <c r="C1479" s="2">
        <v>54.556297775649711</v>
      </c>
      <c r="D1479" s="2">
        <v>-1.6843061482437527E-2</v>
      </c>
      <c r="E1479" s="2">
        <v>-0.13760445749099975</v>
      </c>
      <c r="F1479" s="2">
        <v>4.2149400000000004</v>
      </c>
      <c r="G1479" s="2">
        <v>4.2105199999999998</v>
      </c>
      <c r="H1479" s="2">
        <v>4.1972350000000009</v>
      </c>
      <c r="I1479" s="2">
        <v>4.2534019999999977</v>
      </c>
      <c r="J1479" s="13">
        <v>4.4348050000000008</v>
      </c>
      <c r="K1479" s="13" t="s">
        <v>55</v>
      </c>
      <c r="L1479" s="13" t="s">
        <v>50</v>
      </c>
      <c r="M1479" s="13" t="s">
        <v>49</v>
      </c>
      <c r="N1479" s="16">
        <f t="shared" si="230"/>
        <v>50</v>
      </c>
      <c r="O1479" s="16">
        <f t="shared" si="231"/>
        <v>100</v>
      </c>
      <c r="P1479" s="16">
        <f t="shared" si="232"/>
        <v>0</v>
      </c>
      <c r="Q1479" s="16">
        <f t="shared" si="233"/>
        <v>33</v>
      </c>
      <c r="R1479" s="17">
        <f t="shared" si="234"/>
        <v>57.45</v>
      </c>
      <c r="S1479" s="17">
        <f t="shared" si="235"/>
        <v>38.25</v>
      </c>
      <c r="T1479" s="17">
        <f t="shared" si="236"/>
        <v>37.35</v>
      </c>
      <c r="U1479" s="17">
        <f t="shared" si="237"/>
        <v>45.75</v>
      </c>
      <c r="V1479" s="16">
        <f t="shared" si="238"/>
        <v>44.35</v>
      </c>
      <c r="W1479" s="16">
        <f t="shared" si="239"/>
        <v>44.7</v>
      </c>
    </row>
    <row r="1480" spans="1:23" ht="13.5" x14ac:dyDescent="0.25">
      <c r="A1480" s="3">
        <v>44167</v>
      </c>
      <c r="B1480" s="2">
        <v>4.2377000000000002</v>
      </c>
      <c r="C1480" s="2">
        <v>54.556297775649703</v>
      </c>
      <c r="D1480" s="2">
        <v>-1.7481485570483457E-2</v>
      </c>
      <c r="E1480" s="2">
        <v>-0.13781258605565863</v>
      </c>
      <c r="F1480" s="2">
        <v>4.22126</v>
      </c>
      <c r="G1480" s="2">
        <v>4.213680000000001</v>
      </c>
      <c r="H1480" s="2">
        <v>4.2019800000000007</v>
      </c>
      <c r="I1480" s="2">
        <v>4.2504919999999977</v>
      </c>
      <c r="J1480" s="13">
        <v>4.4316425000000006</v>
      </c>
      <c r="K1480" s="13" t="s">
        <v>55</v>
      </c>
      <c r="L1480" s="13" t="s">
        <v>50</v>
      </c>
      <c r="M1480" s="13" t="s">
        <v>49</v>
      </c>
      <c r="N1480" s="16">
        <f t="shared" si="230"/>
        <v>50</v>
      </c>
      <c r="O1480" s="16">
        <f t="shared" si="231"/>
        <v>100</v>
      </c>
      <c r="P1480" s="16">
        <f t="shared" si="232"/>
        <v>0</v>
      </c>
      <c r="Q1480" s="16">
        <f t="shared" si="233"/>
        <v>33</v>
      </c>
      <c r="R1480" s="17">
        <f t="shared" si="234"/>
        <v>57.45</v>
      </c>
      <c r="S1480" s="17">
        <f t="shared" si="235"/>
        <v>38.25</v>
      </c>
      <c r="T1480" s="17">
        <f t="shared" si="236"/>
        <v>37.35</v>
      </c>
      <c r="U1480" s="17">
        <f t="shared" si="237"/>
        <v>45.75</v>
      </c>
      <c r="V1480" s="16">
        <f t="shared" si="238"/>
        <v>44.35</v>
      </c>
      <c r="W1480" s="16">
        <f t="shared" si="239"/>
        <v>44.7</v>
      </c>
    </row>
    <row r="1481" spans="1:23" ht="13.5" x14ac:dyDescent="0.25">
      <c r="A1481" s="3">
        <v>44168</v>
      </c>
      <c r="B1481" s="2">
        <v>4.2377000000000002</v>
      </c>
      <c r="C1481" s="2">
        <v>54.556297775649711</v>
      </c>
      <c r="D1481" s="2">
        <v>-1.8142570134388691E-2</v>
      </c>
      <c r="E1481" s="2">
        <v>-0.13023901636168581</v>
      </c>
      <c r="F1481" s="2">
        <v>4.22506</v>
      </c>
      <c r="G1481" s="2">
        <v>4.2168400000000004</v>
      </c>
      <c r="H1481" s="2">
        <v>4.2067250000000005</v>
      </c>
      <c r="I1481" s="2">
        <v>4.2482139999999973</v>
      </c>
      <c r="J1481" s="13">
        <v>4.4284800000000013</v>
      </c>
      <c r="K1481" s="13" t="s">
        <v>55</v>
      </c>
      <c r="L1481" s="13" t="s">
        <v>48</v>
      </c>
      <c r="M1481" s="13" t="s">
        <v>49</v>
      </c>
      <c r="N1481" s="16">
        <f t="shared" si="230"/>
        <v>50</v>
      </c>
      <c r="O1481" s="16">
        <f t="shared" si="231"/>
        <v>100</v>
      </c>
      <c r="P1481" s="16">
        <f t="shared" si="232"/>
        <v>0</v>
      </c>
      <c r="Q1481" s="16">
        <f t="shared" si="233"/>
        <v>0</v>
      </c>
      <c r="R1481" s="17">
        <f t="shared" si="234"/>
        <v>52.5</v>
      </c>
      <c r="S1481" s="17">
        <f t="shared" si="235"/>
        <v>30</v>
      </c>
      <c r="T1481" s="17">
        <f t="shared" si="236"/>
        <v>22.5</v>
      </c>
      <c r="U1481" s="17">
        <f t="shared" si="237"/>
        <v>37.5</v>
      </c>
      <c r="V1481" s="16">
        <f t="shared" si="238"/>
        <v>35</v>
      </c>
      <c r="W1481" s="16">
        <f t="shared" si="239"/>
        <v>35.625</v>
      </c>
    </row>
    <row r="1482" spans="1:23" ht="13.5" x14ac:dyDescent="0.25">
      <c r="A1482" s="3">
        <v>44169</v>
      </c>
      <c r="B1482" s="2">
        <v>4.2693000000000003</v>
      </c>
      <c r="C1482" s="2">
        <v>61.181797298158507</v>
      </c>
      <c r="D1482" s="2">
        <v>-2.1154615645887276E-2</v>
      </c>
      <c r="E1482" s="2">
        <v>-0.11891601319871239</v>
      </c>
      <c r="F1482" s="2">
        <v>4.2377000000000002</v>
      </c>
      <c r="G1482" s="2">
        <v>4.22316</v>
      </c>
      <c r="H1482" s="2">
        <v>4.2130500000000008</v>
      </c>
      <c r="I1482" s="2">
        <v>4.2465679999999972</v>
      </c>
      <c r="J1482" s="13">
        <v>4.425475500000001</v>
      </c>
      <c r="K1482" s="13" t="s">
        <v>51</v>
      </c>
      <c r="L1482" s="13" t="s">
        <v>48</v>
      </c>
      <c r="M1482" s="13" t="s">
        <v>52</v>
      </c>
      <c r="N1482" s="16">
        <f t="shared" si="230"/>
        <v>50</v>
      </c>
      <c r="O1482" s="16">
        <f t="shared" si="231"/>
        <v>100</v>
      </c>
      <c r="P1482" s="16">
        <f t="shared" si="232"/>
        <v>0</v>
      </c>
      <c r="Q1482" s="16">
        <f t="shared" si="233"/>
        <v>67</v>
      </c>
      <c r="R1482" s="17">
        <f t="shared" si="234"/>
        <v>62.55</v>
      </c>
      <c r="S1482" s="17">
        <f t="shared" si="235"/>
        <v>46.75</v>
      </c>
      <c r="T1482" s="17">
        <f t="shared" si="236"/>
        <v>52.650000000000006</v>
      </c>
      <c r="U1482" s="17">
        <f t="shared" si="237"/>
        <v>54.25</v>
      </c>
      <c r="V1482" s="16">
        <f t="shared" si="238"/>
        <v>53.983333333333327</v>
      </c>
      <c r="W1482" s="16">
        <f t="shared" si="239"/>
        <v>54.05</v>
      </c>
    </row>
    <row r="1483" spans="1:23" ht="13.5" x14ac:dyDescent="0.25">
      <c r="A1483" s="3">
        <v>44172</v>
      </c>
      <c r="B1483" s="2">
        <v>4.3578999999999999</v>
      </c>
      <c r="C1483" s="2">
        <v>73.047155430784301</v>
      </c>
      <c r="D1483" s="2">
        <v>-3.0556593005086619E-2</v>
      </c>
      <c r="E1483" s="2">
        <v>-0.10578028947864387</v>
      </c>
      <c r="F1483" s="2">
        <v>4.2680600000000002</v>
      </c>
      <c r="G1483" s="2">
        <v>4.23834</v>
      </c>
      <c r="H1483" s="2">
        <v>4.2200100000000003</v>
      </c>
      <c r="I1483" s="2">
        <v>4.2466939999999971</v>
      </c>
      <c r="J1483" s="13">
        <v>4.4229140000000005</v>
      </c>
      <c r="K1483" s="13" t="s">
        <v>51</v>
      </c>
      <c r="L1483" s="13" t="s">
        <v>48</v>
      </c>
      <c r="M1483" s="13" t="s">
        <v>52</v>
      </c>
      <c r="N1483" s="16">
        <f t="shared" si="230"/>
        <v>50</v>
      </c>
      <c r="O1483" s="16">
        <f t="shared" si="231"/>
        <v>100</v>
      </c>
      <c r="P1483" s="16">
        <f t="shared" si="232"/>
        <v>0</v>
      </c>
      <c r="Q1483" s="16">
        <f t="shared" si="233"/>
        <v>67</v>
      </c>
      <c r="R1483" s="17">
        <f t="shared" si="234"/>
        <v>62.55</v>
      </c>
      <c r="S1483" s="17">
        <f t="shared" si="235"/>
        <v>46.75</v>
      </c>
      <c r="T1483" s="17">
        <f t="shared" si="236"/>
        <v>52.650000000000006</v>
      </c>
      <c r="U1483" s="17">
        <f t="shared" si="237"/>
        <v>54.25</v>
      </c>
      <c r="V1483" s="16">
        <f t="shared" si="238"/>
        <v>53.983333333333327</v>
      </c>
      <c r="W1483" s="16">
        <f t="shared" si="239"/>
        <v>54.05</v>
      </c>
    </row>
    <row r="1484" spans="1:23" ht="13.5" x14ac:dyDescent="0.25">
      <c r="A1484" s="3">
        <v>44173</v>
      </c>
      <c r="B1484" s="2">
        <v>4.3578999999999999</v>
      </c>
      <c r="C1484" s="2">
        <v>73.047155430784301</v>
      </c>
      <c r="D1484" s="2">
        <v>-3.9304505830610736E-2</v>
      </c>
      <c r="E1484" s="2">
        <v>-9.2268709810727545E-2</v>
      </c>
      <c r="F1484" s="2">
        <v>4.2921000000000005</v>
      </c>
      <c r="G1484" s="2">
        <v>4.25352</v>
      </c>
      <c r="H1484" s="2">
        <v>4.2276000000000007</v>
      </c>
      <c r="I1484" s="2">
        <v>4.2465679999999972</v>
      </c>
      <c r="J1484" s="13">
        <v>4.4203525000000017</v>
      </c>
      <c r="K1484" s="13" t="s">
        <v>51</v>
      </c>
      <c r="L1484" s="13" t="s">
        <v>48</v>
      </c>
      <c r="M1484" s="13" t="s">
        <v>52</v>
      </c>
      <c r="N1484" s="16">
        <f t="shared" si="230"/>
        <v>50</v>
      </c>
      <c r="O1484" s="16">
        <f t="shared" si="231"/>
        <v>100</v>
      </c>
      <c r="P1484" s="16">
        <f t="shared" si="232"/>
        <v>0</v>
      </c>
      <c r="Q1484" s="16">
        <f t="shared" si="233"/>
        <v>67</v>
      </c>
      <c r="R1484" s="17">
        <f t="shared" si="234"/>
        <v>62.55</v>
      </c>
      <c r="S1484" s="17">
        <f t="shared" si="235"/>
        <v>46.75</v>
      </c>
      <c r="T1484" s="17">
        <f t="shared" si="236"/>
        <v>52.650000000000006</v>
      </c>
      <c r="U1484" s="17">
        <f t="shared" si="237"/>
        <v>54.25</v>
      </c>
      <c r="V1484" s="16">
        <f t="shared" si="238"/>
        <v>53.983333333333327</v>
      </c>
      <c r="W1484" s="16">
        <f t="shared" si="239"/>
        <v>54.05</v>
      </c>
    </row>
    <row r="1485" spans="1:23" ht="13.5" x14ac:dyDescent="0.25">
      <c r="A1485" s="3">
        <v>44174</v>
      </c>
      <c r="B1485" s="2">
        <v>4.3578999999999999</v>
      </c>
      <c r="C1485" s="2">
        <v>73.047155430784301</v>
      </c>
      <c r="D1485" s="2">
        <v>-4.7440283618921164E-2</v>
      </c>
      <c r="E1485" s="2">
        <v>-7.9347642363650453E-2</v>
      </c>
      <c r="F1485" s="2">
        <v>4.3161400000000008</v>
      </c>
      <c r="G1485" s="2">
        <v>4.2687000000000008</v>
      </c>
      <c r="H1485" s="2">
        <v>4.2351900000000002</v>
      </c>
      <c r="I1485" s="2">
        <v>4.2464419999999983</v>
      </c>
      <c r="J1485" s="13">
        <v>4.4176645000000008</v>
      </c>
      <c r="K1485" s="13" t="s">
        <v>51</v>
      </c>
      <c r="L1485" s="13" t="s">
        <v>48</v>
      </c>
      <c r="M1485" s="13" t="s">
        <v>52</v>
      </c>
      <c r="N1485" s="16">
        <f t="shared" si="230"/>
        <v>50</v>
      </c>
      <c r="O1485" s="16">
        <f t="shared" si="231"/>
        <v>100</v>
      </c>
      <c r="P1485" s="16">
        <f t="shared" si="232"/>
        <v>0</v>
      </c>
      <c r="Q1485" s="16">
        <f t="shared" si="233"/>
        <v>67</v>
      </c>
      <c r="R1485" s="17">
        <f t="shared" si="234"/>
        <v>62.55</v>
      </c>
      <c r="S1485" s="17">
        <f t="shared" si="235"/>
        <v>46.75</v>
      </c>
      <c r="T1485" s="17">
        <f t="shared" si="236"/>
        <v>52.650000000000006</v>
      </c>
      <c r="U1485" s="17">
        <f t="shared" si="237"/>
        <v>54.25</v>
      </c>
      <c r="V1485" s="16">
        <f t="shared" si="238"/>
        <v>53.983333333333327</v>
      </c>
      <c r="W1485" s="16">
        <f t="shared" si="239"/>
        <v>54.05</v>
      </c>
    </row>
    <row r="1486" spans="1:23" ht="13.5" x14ac:dyDescent="0.25">
      <c r="A1486" s="3">
        <v>44175</v>
      </c>
      <c r="B1486" s="2">
        <v>4.3578999999999999</v>
      </c>
      <c r="C1486" s="2">
        <v>73.047155430784301</v>
      </c>
      <c r="D1486" s="2">
        <v>-5.3065291474504228E-2</v>
      </c>
      <c r="E1486" s="2">
        <v>-6.7636552739137212E-2</v>
      </c>
      <c r="F1486" s="2">
        <v>4.3401800000000001</v>
      </c>
      <c r="G1486" s="2">
        <v>4.2826199999999996</v>
      </c>
      <c r="H1486" s="2">
        <v>4.2443600000000004</v>
      </c>
      <c r="I1486" s="2">
        <v>4.2451779999999983</v>
      </c>
      <c r="J1486" s="13">
        <v>4.4149765000000007</v>
      </c>
      <c r="K1486" s="13" t="s">
        <v>51</v>
      </c>
      <c r="L1486" s="13" t="s">
        <v>48</v>
      </c>
      <c r="M1486" s="13" t="s">
        <v>52</v>
      </c>
      <c r="N1486" s="16">
        <f t="shared" si="230"/>
        <v>50</v>
      </c>
      <c r="O1486" s="16">
        <f t="shared" si="231"/>
        <v>100</v>
      </c>
      <c r="P1486" s="16">
        <f t="shared" si="232"/>
        <v>0</v>
      </c>
      <c r="Q1486" s="16">
        <f t="shared" si="233"/>
        <v>67</v>
      </c>
      <c r="R1486" s="17">
        <f t="shared" si="234"/>
        <v>62.55</v>
      </c>
      <c r="S1486" s="17">
        <f t="shared" si="235"/>
        <v>46.75</v>
      </c>
      <c r="T1486" s="17">
        <f t="shared" si="236"/>
        <v>52.650000000000006</v>
      </c>
      <c r="U1486" s="17">
        <f t="shared" si="237"/>
        <v>54.25</v>
      </c>
      <c r="V1486" s="16">
        <f t="shared" si="238"/>
        <v>53.983333333333327</v>
      </c>
      <c r="W1486" s="16">
        <f t="shared" si="239"/>
        <v>54.05</v>
      </c>
    </row>
    <row r="1487" spans="1:23" ht="13.5" x14ac:dyDescent="0.25">
      <c r="A1487" s="3">
        <v>44176</v>
      </c>
      <c r="B1487" s="2">
        <v>4.3326000000000002</v>
      </c>
      <c r="C1487" s="2">
        <v>65.372386637666835</v>
      </c>
      <c r="D1487" s="2">
        <v>-5.8518328495551053E-2</v>
      </c>
      <c r="E1487" s="2">
        <v>-5.7296089689734458E-2</v>
      </c>
      <c r="F1487" s="2">
        <v>4.3528399999999996</v>
      </c>
      <c r="G1487" s="2">
        <v>4.2952700000000004</v>
      </c>
      <c r="H1487" s="2">
        <v>4.2522650000000004</v>
      </c>
      <c r="I1487" s="2">
        <v>4.2434079999999987</v>
      </c>
      <c r="J1487" s="13">
        <v>4.4121305000000008</v>
      </c>
      <c r="K1487" s="13" t="s">
        <v>55</v>
      </c>
      <c r="L1487" s="13" t="s">
        <v>50</v>
      </c>
      <c r="M1487" s="13" t="s">
        <v>49</v>
      </c>
      <c r="N1487" s="16">
        <f t="shared" si="230"/>
        <v>50</v>
      </c>
      <c r="O1487" s="16">
        <f t="shared" si="231"/>
        <v>100</v>
      </c>
      <c r="P1487" s="16">
        <f t="shared" si="232"/>
        <v>0</v>
      </c>
      <c r="Q1487" s="16">
        <f t="shared" si="233"/>
        <v>33</v>
      </c>
      <c r="R1487" s="17">
        <f t="shared" si="234"/>
        <v>57.45</v>
      </c>
      <c r="S1487" s="17">
        <f t="shared" si="235"/>
        <v>38.25</v>
      </c>
      <c r="T1487" s="17">
        <f t="shared" si="236"/>
        <v>37.35</v>
      </c>
      <c r="U1487" s="17">
        <f t="shared" si="237"/>
        <v>45.75</v>
      </c>
      <c r="V1487" s="16">
        <f t="shared" si="238"/>
        <v>44.35</v>
      </c>
      <c r="W1487" s="16">
        <f t="shared" si="239"/>
        <v>44.7</v>
      </c>
    </row>
    <row r="1488" spans="1:23" ht="13.5" x14ac:dyDescent="0.25">
      <c r="A1488" s="3">
        <v>44179</v>
      </c>
      <c r="B1488" s="2">
        <v>4.3010000000000002</v>
      </c>
      <c r="C1488" s="2">
        <v>57.277720139559079</v>
      </c>
      <c r="D1488" s="2">
        <v>-6.1224630110381817E-2</v>
      </c>
      <c r="E1488" s="2">
        <v>-4.8378662238284888E-2</v>
      </c>
      <c r="F1488" s="2">
        <v>4.3414599999999997</v>
      </c>
      <c r="G1488" s="2">
        <v>4.3047599999999999</v>
      </c>
      <c r="H1488" s="2">
        <v>4.2570100000000002</v>
      </c>
      <c r="I1488" s="2">
        <v>4.2440419999999985</v>
      </c>
      <c r="J1488" s="13">
        <v>4.4091265000000011</v>
      </c>
      <c r="K1488" s="13" t="s">
        <v>55</v>
      </c>
      <c r="L1488" s="13" t="s">
        <v>50</v>
      </c>
      <c r="M1488" s="13" t="s">
        <v>47</v>
      </c>
      <c r="N1488" s="16">
        <f t="shared" si="230"/>
        <v>50</v>
      </c>
      <c r="O1488" s="16">
        <f t="shared" si="231"/>
        <v>100</v>
      </c>
      <c r="P1488" s="16">
        <f t="shared" si="232"/>
        <v>0</v>
      </c>
      <c r="Q1488" s="16">
        <f t="shared" si="233"/>
        <v>33</v>
      </c>
      <c r="R1488" s="17">
        <f t="shared" si="234"/>
        <v>57.45</v>
      </c>
      <c r="S1488" s="17">
        <f t="shared" si="235"/>
        <v>38.25</v>
      </c>
      <c r="T1488" s="17">
        <f t="shared" si="236"/>
        <v>37.35</v>
      </c>
      <c r="U1488" s="17">
        <f t="shared" si="237"/>
        <v>45.75</v>
      </c>
      <c r="V1488" s="16">
        <f t="shared" si="238"/>
        <v>44.35</v>
      </c>
      <c r="W1488" s="16">
        <f t="shared" si="239"/>
        <v>44.7</v>
      </c>
    </row>
    <row r="1489" spans="1:23" ht="13.5" x14ac:dyDescent="0.25">
      <c r="A1489" s="3">
        <v>44180</v>
      </c>
      <c r="B1489" s="2">
        <v>4.2882999999999996</v>
      </c>
      <c r="C1489" s="2">
        <v>54.364194151113367</v>
      </c>
      <c r="D1489" s="2">
        <v>-5.7926437585130941E-2</v>
      </c>
      <c r="E1489" s="2">
        <v>-4.0763586829187827E-2</v>
      </c>
      <c r="F1489" s="2">
        <v>4.3275400000000008</v>
      </c>
      <c r="G1489" s="2">
        <v>4.3098200000000002</v>
      </c>
      <c r="H1489" s="2">
        <v>4.2601700000000005</v>
      </c>
      <c r="I1489" s="2">
        <v>4.2431559999999982</v>
      </c>
      <c r="J1489" s="13">
        <v>4.4060590000000017</v>
      </c>
      <c r="K1489" s="13" t="s">
        <v>55</v>
      </c>
      <c r="L1489" s="13" t="s">
        <v>50</v>
      </c>
      <c r="M1489" s="13" t="s">
        <v>47</v>
      </c>
      <c r="N1489" s="16">
        <f t="shared" si="230"/>
        <v>50</v>
      </c>
      <c r="O1489" s="16">
        <f t="shared" si="231"/>
        <v>100</v>
      </c>
      <c r="P1489" s="16">
        <f t="shared" si="232"/>
        <v>0</v>
      </c>
      <c r="Q1489" s="16">
        <f t="shared" si="233"/>
        <v>33</v>
      </c>
      <c r="R1489" s="17">
        <f t="shared" si="234"/>
        <v>57.45</v>
      </c>
      <c r="S1489" s="17">
        <f t="shared" si="235"/>
        <v>38.25</v>
      </c>
      <c r="T1489" s="17">
        <f t="shared" si="236"/>
        <v>37.35</v>
      </c>
      <c r="U1489" s="17">
        <f t="shared" si="237"/>
        <v>45.75</v>
      </c>
      <c r="V1489" s="16">
        <f t="shared" si="238"/>
        <v>44.35</v>
      </c>
      <c r="W1489" s="16">
        <f t="shared" si="239"/>
        <v>44.7</v>
      </c>
    </row>
    <row r="1490" spans="1:23" ht="13.5" x14ac:dyDescent="0.25">
      <c r="A1490" s="3">
        <v>44181</v>
      </c>
      <c r="B1490" s="2">
        <v>4.2377000000000002</v>
      </c>
      <c r="C1490" s="2">
        <v>44.624634451706108</v>
      </c>
      <c r="D1490" s="2">
        <v>-5.1510743297995987E-2</v>
      </c>
      <c r="E1490" s="2">
        <v>-3.4309035543685015E-2</v>
      </c>
      <c r="F1490" s="2">
        <v>4.3035000000000005</v>
      </c>
      <c r="G1490" s="2">
        <v>4.3098200000000002</v>
      </c>
      <c r="H1490" s="2">
        <v>4.261750000000001</v>
      </c>
      <c r="I1490" s="2">
        <v>4.2408779999999986</v>
      </c>
      <c r="J1490" s="13">
        <v>4.4027385000000017</v>
      </c>
      <c r="K1490" s="13" t="s">
        <v>55</v>
      </c>
      <c r="L1490" s="13" t="s">
        <v>50</v>
      </c>
      <c r="M1490" s="13" t="s">
        <v>47</v>
      </c>
      <c r="N1490" s="16">
        <f t="shared" si="230"/>
        <v>50</v>
      </c>
      <c r="O1490" s="16">
        <f t="shared" si="231"/>
        <v>100</v>
      </c>
      <c r="P1490" s="16">
        <f t="shared" si="232"/>
        <v>0</v>
      </c>
      <c r="Q1490" s="16">
        <f t="shared" si="233"/>
        <v>33</v>
      </c>
      <c r="R1490" s="17">
        <f t="shared" si="234"/>
        <v>57.45</v>
      </c>
      <c r="S1490" s="17">
        <f t="shared" si="235"/>
        <v>38.25</v>
      </c>
      <c r="T1490" s="17">
        <f t="shared" si="236"/>
        <v>37.35</v>
      </c>
      <c r="U1490" s="17">
        <f t="shared" si="237"/>
        <v>45.75</v>
      </c>
      <c r="V1490" s="16">
        <f t="shared" si="238"/>
        <v>44.35</v>
      </c>
      <c r="W1490" s="16">
        <f t="shared" si="239"/>
        <v>44.7</v>
      </c>
    </row>
    <row r="1491" spans="1:23" ht="13.5" x14ac:dyDescent="0.25">
      <c r="A1491" s="3">
        <v>44182</v>
      </c>
      <c r="B1491" s="2">
        <v>4.2377000000000002</v>
      </c>
      <c r="C1491" s="2">
        <v>44.6246344517061</v>
      </c>
      <c r="D1491" s="2">
        <v>-4.5897185172200317E-2</v>
      </c>
      <c r="E1491" s="2">
        <v>-2.8963976629717957E-2</v>
      </c>
      <c r="F1491" s="2">
        <v>4.2794600000000003</v>
      </c>
      <c r="G1491" s="2">
        <v>4.3098200000000002</v>
      </c>
      <c r="H1491" s="2">
        <v>4.2633300000000007</v>
      </c>
      <c r="I1491" s="2">
        <v>4.2387279999999983</v>
      </c>
      <c r="J1491" s="13">
        <v>4.3993545000000021</v>
      </c>
      <c r="K1491" s="13" t="s">
        <v>55</v>
      </c>
      <c r="L1491" s="13" t="s">
        <v>50</v>
      </c>
      <c r="M1491" s="13" t="s">
        <v>47</v>
      </c>
      <c r="N1491" s="16">
        <f t="shared" si="230"/>
        <v>50</v>
      </c>
      <c r="O1491" s="16">
        <f t="shared" si="231"/>
        <v>100</v>
      </c>
      <c r="P1491" s="16">
        <f t="shared" si="232"/>
        <v>0</v>
      </c>
      <c r="Q1491" s="16">
        <f t="shared" si="233"/>
        <v>33</v>
      </c>
      <c r="R1491" s="17">
        <f t="shared" si="234"/>
        <v>57.45</v>
      </c>
      <c r="S1491" s="17">
        <f t="shared" si="235"/>
        <v>38.25</v>
      </c>
      <c r="T1491" s="17">
        <f t="shared" si="236"/>
        <v>37.35</v>
      </c>
      <c r="U1491" s="17">
        <f t="shared" si="237"/>
        <v>45.75</v>
      </c>
      <c r="V1491" s="16">
        <f t="shared" si="238"/>
        <v>44.35</v>
      </c>
      <c r="W1491" s="16">
        <f t="shared" si="239"/>
        <v>44.7</v>
      </c>
    </row>
    <row r="1492" spans="1:23" ht="13.5" x14ac:dyDescent="0.25">
      <c r="A1492" s="3">
        <v>44183</v>
      </c>
      <c r="B1492" s="2">
        <v>4.2313999999999998</v>
      </c>
      <c r="C1492" s="2">
        <v>43.499334295412957</v>
      </c>
      <c r="D1492" s="2">
        <v>-3.5647848348033584E-2</v>
      </c>
      <c r="E1492" s="2">
        <v>-2.2587425477719778E-2</v>
      </c>
      <c r="F1492" s="2">
        <v>4.2592200000000009</v>
      </c>
      <c r="G1492" s="2">
        <v>4.3060300000000007</v>
      </c>
      <c r="H1492" s="2">
        <v>4.2645950000000008</v>
      </c>
      <c r="I1492" s="2">
        <v>4.2382219999999986</v>
      </c>
      <c r="J1492" s="13">
        <v>4.395939000000002</v>
      </c>
      <c r="K1492" s="13" t="s">
        <v>55</v>
      </c>
      <c r="L1492" s="13" t="s">
        <v>50</v>
      </c>
      <c r="M1492" s="13" t="s">
        <v>47</v>
      </c>
      <c r="N1492" s="16">
        <f t="shared" si="230"/>
        <v>50</v>
      </c>
      <c r="O1492" s="16">
        <f t="shared" si="231"/>
        <v>100</v>
      </c>
      <c r="P1492" s="16">
        <f t="shared" si="232"/>
        <v>0</v>
      </c>
      <c r="Q1492" s="16">
        <f t="shared" si="233"/>
        <v>33</v>
      </c>
      <c r="R1492" s="17">
        <f t="shared" si="234"/>
        <v>57.45</v>
      </c>
      <c r="S1492" s="17">
        <f t="shared" si="235"/>
        <v>38.25</v>
      </c>
      <c r="T1492" s="17">
        <f t="shared" si="236"/>
        <v>37.35</v>
      </c>
      <c r="U1492" s="17">
        <f t="shared" si="237"/>
        <v>45.75</v>
      </c>
      <c r="V1492" s="16">
        <f t="shared" si="238"/>
        <v>44.35</v>
      </c>
      <c r="W1492" s="16">
        <f t="shared" si="239"/>
        <v>44.7</v>
      </c>
    </row>
    <row r="1493" spans="1:23" ht="13.5" x14ac:dyDescent="0.25">
      <c r="A1493" s="3">
        <v>44186</v>
      </c>
      <c r="B1493" s="2">
        <v>4.2313999999999998</v>
      </c>
      <c r="C1493" s="2">
        <v>43.499334295412957</v>
      </c>
      <c r="D1493" s="2">
        <v>-1.3148819800917089E-2</v>
      </c>
      <c r="E1493" s="2">
        <v>-1.603517719879213E-2</v>
      </c>
      <c r="F1493" s="2">
        <v>4.2453000000000003</v>
      </c>
      <c r="G1493" s="2">
        <v>4.29338</v>
      </c>
      <c r="H1493" s="2">
        <v>4.2658599999999991</v>
      </c>
      <c r="I1493" s="2">
        <v>4.2380959999999996</v>
      </c>
      <c r="J1493" s="13">
        <v>4.3924285000000021</v>
      </c>
      <c r="K1493" s="13" t="s">
        <v>55</v>
      </c>
      <c r="L1493" s="13" t="s">
        <v>50</v>
      </c>
      <c r="M1493" s="13" t="s">
        <v>47</v>
      </c>
      <c r="N1493" s="16">
        <f t="shared" si="230"/>
        <v>50</v>
      </c>
      <c r="O1493" s="16">
        <f t="shared" si="231"/>
        <v>100</v>
      </c>
      <c r="P1493" s="16">
        <f t="shared" si="232"/>
        <v>0</v>
      </c>
      <c r="Q1493" s="16">
        <f t="shared" si="233"/>
        <v>33</v>
      </c>
      <c r="R1493" s="17">
        <f t="shared" si="234"/>
        <v>57.45</v>
      </c>
      <c r="S1493" s="17">
        <f t="shared" si="235"/>
        <v>38.25</v>
      </c>
      <c r="T1493" s="17">
        <f t="shared" si="236"/>
        <v>37.35</v>
      </c>
      <c r="U1493" s="17">
        <f t="shared" si="237"/>
        <v>45.75</v>
      </c>
      <c r="V1493" s="16">
        <f t="shared" si="238"/>
        <v>44.35</v>
      </c>
      <c r="W1493" s="16">
        <f t="shared" si="239"/>
        <v>44.7</v>
      </c>
    </row>
    <row r="1494" spans="1:23" ht="13.5" x14ac:dyDescent="0.25">
      <c r="A1494" s="3">
        <v>44187</v>
      </c>
      <c r="B1494" s="2">
        <v>4.2251000000000003</v>
      </c>
      <c r="C1494" s="2">
        <v>42.263311176985503</v>
      </c>
      <c r="D1494" s="2">
        <v>6.536730426036641E-3</v>
      </c>
      <c r="E1494" s="2">
        <v>-9.4812191154449044E-3</v>
      </c>
      <c r="F1494" s="2">
        <v>4.232660000000001</v>
      </c>
      <c r="G1494" s="2">
        <v>4.2801</v>
      </c>
      <c r="H1494" s="2">
        <v>4.2668099999999995</v>
      </c>
      <c r="I1494" s="2">
        <v>4.2374639999999992</v>
      </c>
      <c r="J1494" s="13">
        <v>4.3889815000000016</v>
      </c>
      <c r="K1494" s="13" t="s">
        <v>55</v>
      </c>
      <c r="L1494" s="13" t="s">
        <v>50</v>
      </c>
      <c r="M1494" s="13" t="s">
        <v>47</v>
      </c>
      <c r="N1494" s="16">
        <f t="shared" si="230"/>
        <v>50</v>
      </c>
      <c r="O1494" s="16">
        <f t="shared" si="231"/>
        <v>100</v>
      </c>
      <c r="P1494" s="16">
        <f t="shared" si="232"/>
        <v>0</v>
      </c>
      <c r="Q1494" s="16">
        <f t="shared" si="233"/>
        <v>33</v>
      </c>
      <c r="R1494" s="17">
        <f t="shared" si="234"/>
        <v>57.45</v>
      </c>
      <c r="S1494" s="17">
        <f t="shared" si="235"/>
        <v>38.25</v>
      </c>
      <c r="T1494" s="17">
        <f t="shared" si="236"/>
        <v>37.35</v>
      </c>
      <c r="U1494" s="17">
        <f t="shared" si="237"/>
        <v>45.75</v>
      </c>
      <c r="V1494" s="16">
        <f t="shared" si="238"/>
        <v>44.35</v>
      </c>
      <c r="W1494" s="16">
        <f t="shared" si="239"/>
        <v>44.7</v>
      </c>
    </row>
    <row r="1495" spans="1:23" ht="13.5" x14ac:dyDescent="0.25">
      <c r="A1495" s="3">
        <v>44188</v>
      </c>
      <c r="B1495" s="2">
        <v>4.2251000000000003</v>
      </c>
      <c r="C1495" s="2">
        <v>42.263311176985503</v>
      </c>
      <c r="D1495" s="2">
        <v>2.3398779972214179E-2</v>
      </c>
      <c r="E1495" s="2">
        <v>-2.9213114493880886E-3</v>
      </c>
      <c r="F1495" s="2">
        <v>4.2301400000000005</v>
      </c>
      <c r="G1495" s="2">
        <v>4.2668200000000001</v>
      </c>
      <c r="H1495" s="2">
        <v>4.26776</v>
      </c>
      <c r="I1495" s="2">
        <v>4.2368319999999997</v>
      </c>
      <c r="J1495" s="13">
        <v>4.3855345000000021</v>
      </c>
      <c r="K1495" s="13" t="s">
        <v>55</v>
      </c>
      <c r="L1495" s="13" t="s">
        <v>50</v>
      </c>
      <c r="M1495" s="13" t="s">
        <v>47</v>
      </c>
      <c r="N1495" s="16">
        <f t="shared" si="230"/>
        <v>50</v>
      </c>
      <c r="O1495" s="16">
        <f t="shared" si="231"/>
        <v>100</v>
      </c>
      <c r="P1495" s="16">
        <f t="shared" si="232"/>
        <v>0</v>
      </c>
      <c r="Q1495" s="16">
        <f t="shared" si="233"/>
        <v>33</v>
      </c>
      <c r="R1495" s="17">
        <f t="shared" si="234"/>
        <v>57.45</v>
      </c>
      <c r="S1495" s="17">
        <f t="shared" si="235"/>
        <v>38.25</v>
      </c>
      <c r="T1495" s="17">
        <f t="shared" si="236"/>
        <v>37.35</v>
      </c>
      <c r="U1495" s="17">
        <f t="shared" si="237"/>
        <v>45.75</v>
      </c>
      <c r="V1495" s="16">
        <f t="shared" si="238"/>
        <v>44.35</v>
      </c>
      <c r="W1495" s="16">
        <f t="shared" si="239"/>
        <v>44.7</v>
      </c>
    </row>
    <row r="1496" spans="1:23" ht="13.5" x14ac:dyDescent="0.25">
      <c r="A1496" s="3">
        <v>44189</v>
      </c>
      <c r="B1496" s="2">
        <v>4.2756999999999996</v>
      </c>
      <c r="C1496" s="2">
        <v>54.346848330668251</v>
      </c>
      <c r="D1496" s="2">
        <v>3.4108376853438926E-2</v>
      </c>
      <c r="E1496" s="2">
        <v>3.3812277160994134E-3</v>
      </c>
      <c r="F1496" s="2">
        <v>4.2377400000000005</v>
      </c>
      <c r="G1496" s="2">
        <v>4.2585999999999995</v>
      </c>
      <c r="H1496" s="2">
        <v>4.2706099999999996</v>
      </c>
      <c r="I1496" s="2">
        <v>4.2375919999999994</v>
      </c>
      <c r="J1496" s="13">
        <v>4.3823720000000019</v>
      </c>
      <c r="K1496" s="13" t="s">
        <v>55</v>
      </c>
      <c r="L1496" s="13" t="s">
        <v>50</v>
      </c>
      <c r="M1496" s="13" t="s">
        <v>49</v>
      </c>
      <c r="N1496" s="16">
        <f t="shared" si="230"/>
        <v>50</v>
      </c>
      <c r="O1496" s="16">
        <f t="shared" si="231"/>
        <v>100</v>
      </c>
      <c r="P1496" s="16">
        <f t="shared" si="232"/>
        <v>0</v>
      </c>
      <c r="Q1496" s="16">
        <f t="shared" si="233"/>
        <v>33</v>
      </c>
      <c r="R1496" s="17">
        <f t="shared" si="234"/>
        <v>57.45</v>
      </c>
      <c r="S1496" s="17">
        <f t="shared" si="235"/>
        <v>38.25</v>
      </c>
      <c r="T1496" s="17">
        <f t="shared" si="236"/>
        <v>37.35</v>
      </c>
      <c r="U1496" s="17">
        <f t="shared" si="237"/>
        <v>45.75</v>
      </c>
      <c r="V1496" s="16">
        <f t="shared" si="238"/>
        <v>44.35</v>
      </c>
      <c r="W1496" s="16">
        <f t="shared" si="239"/>
        <v>44.7</v>
      </c>
    </row>
    <row r="1497" spans="1:23" ht="13.5" x14ac:dyDescent="0.25">
      <c r="A1497" s="3">
        <v>44190</v>
      </c>
      <c r="B1497" s="2">
        <v>4.282</v>
      </c>
      <c r="C1497" s="2">
        <v>55.592992897024288</v>
      </c>
      <c r="D1497" s="2">
        <v>3.868816498712313E-2</v>
      </c>
      <c r="E1497" s="2">
        <v>9.2604826281877488E-3</v>
      </c>
      <c r="F1497" s="2">
        <v>4.2478600000000002</v>
      </c>
      <c r="G1497" s="2">
        <v>4.253540000000001</v>
      </c>
      <c r="H1497" s="2">
        <v>4.2744049999999998</v>
      </c>
      <c r="I1497" s="2">
        <v>4.2384780000000006</v>
      </c>
      <c r="J1497" s="13">
        <v>4.3794940000000029</v>
      </c>
      <c r="K1497" s="13" t="s">
        <v>51</v>
      </c>
      <c r="L1497" s="13" t="s">
        <v>54</v>
      </c>
      <c r="M1497" s="13" t="s">
        <v>52</v>
      </c>
      <c r="N1497" s="16">
        <f t="shared" si="230"/>
        <v>50</v>
      </c>
      <c r="O1497" s="16">
        <f t="shared" si="231"/>
        <v>100</v>
      </c>
      <c r="P1497" s="16">
        <f t="shared" si="232"/>
        <v>0</v>
      </c>
      <c r="Q1497" s="16">
        <f t="shared" si="233"/>
        <v>83.5</v>
      </c>
      <c r="R1497" s="17">
        <f t="shared" si="234"/>
        <v>65.025000000000006</v>
      </c>
      <c r="S1497" s="17">
        <f t="shared" si="235"/>
        <v>50.875</v>
      </c>
      <c r="T1497" s="17">
        <f t="shared" si="236"/>
        <v>60.075000000000003</v>
      </c>
      <c r="U1497" s="17">
        <f t="shared" si="237"/>
        <v>58.375</v>
      </c>
      <c r="V1497" s="16">
        <f t="shared" si="238"/>
        <v>58.658333333333339</v>
      </c>
      <c r="W1497" s="16">
        <f t="shared" si="239"/>
        <v>58.587500000000006</v>
      </c>
    </row>
    <row r="1498" spans="1:23" ht="13.5" x14ac:dyDescent="0.25">
      <c r="A1498" s="3">
        <v>44193</v>
      </c>
      <c r="B1498" s="2">
        <v>4.2377000000000002</v>
      </c>
      <c r="C1498" s="2">
        <v>46.070176702928961</v>
      </c>
      <c r="D1498" s="2">
        <v>4.0832008510810702E-2</v>
      </c>
      <c r="E1498" s="2">
        <v>1.4621249756137242E-2</v>
      </c>
      <c r="F1498" s="2">
        <v>4.2491199999999996</v>
      </c>
      <c r="G1498" s="2">
        <v>4.2472100000000008</v>
      </c>
      <c r="H1498" s="2">
        <v>4.2759850000000004</v>
      </c>
      <c r="I1498" s="2">
        <v>4.2380979999999999</v>
      </c>
      <c r="J1498" s="13">
        <v>4.3766795000000025</v>
      </c>
      <c r="K1498" s="13" t="s">
        <v>55</v>
      </c>
      <c r="L1498" s="13" t="s">
        <v>50</v>
      </c>
      <c r="M1498" s="13" t="s">
        <v>49</v>
      </c>
      <c r="N1498" s="16">
        <f t="shared" si="230"/>
        <v>50</v>
      </c>
      <c r="O1498" s="16">
        <f t="shared" si="231"/>
        <v>100</v>
      </c>
      <c r="P1498" s="16">
        <f t="shared" si="232"/>
        <v>0</v>
      </c>
      <c r="Q1498" s="16">
        <f t="shared" si="233"/>
        <v>33</v>
      </c>
      <c r="R1498" s="17">
        <f t="shared" si="234"/>
        <v>57.45</v>
      </c>
      <c r="S1498" s="17">
        <f t="shared" si="235"/>
        <v>38.25</v>
      </c>
      <c r="T1498" s="17">
        <f t="shared" si="236"/>
        <v>37.35</v>
      </c>
      <c r="U1498" s="17">
        <f t="shared" si="237"/>
        <v>45.75</v>
      </c>
      <c r="V1498" s="16">
        <f t="shared" si="238"/>
        <v>44.35</v>
      </c>
      <c r="W1498" s="16">
        <f t="shared" si="239"/>
        <v>44.7</v>
      </c>
    </row>
    <row r="1499" spans="1:23" ht="13.5" x14ac:dyDescent="0.25">
      <c r="A1499" s="3">
        <v>44194</v>
      </c>
      <c r="B1499" s="2">
        <v>4.2377000000000002</v>
      </c>
      <c r="C1499" s="2">
        <v>46.070176702928961</v>
      </c>
      <c r="D1499" s="2">
        <v>4.0813857328392267E-2</v>
      </c>
      <c r="E1499" s="2">
        <v>1.92126652388738E-2</v>
      </c>
      <c r="F1499" s="2">
        <v>4.2516400000000001</v>
      </c>
      <c r="G1499" s="2">
        <v>4.2421500000000005</v>
      </c>
      <c r="H1499" s="2">
        <v>4.2759850000000004</v>
      </c>
      <c r="I1499" s="2">
        <v>4.2377180000000001</v>
      </c>
      <c r="J1499" s="13">
        <v>4.3738650000000021</v>
      </c>
      <c r="K1499" s="13" t="s">
        <v>55</v>
      </c>
      <c r="L1499" s="13" t="s">
        <v>50</v>
      </c>
      <c r="M1499" s="13" t="s">
        <v>49</v>
      </c>
      <c r="N1499" s="16">
        <f t="shared" si="230"/>
        <v>50</v>
      </c>
      <c r="O1499" s="16">
        <f t="shared" si="231"/>
        <v>100</v>
      </c>
      <c r="P1499" s="16">
        <f t="shared" si="232"/>
        <v>0</v>
      </c>
      <c r="Q1499" s="16">
        <f t="shared" si="233"/>
        <v>33</v>
      </c>
      <c r="R1499" s="17">
        <f t="shared" si="234"/>
        <v>57.45</v>
      </c>
      <c r="S1499" s="17">
        <f t="shared" si="235"/>
        <v>38.25</v>
      </c>
      <c r="T1499" s="17">
        <f t="shared" si="236"/>
        <v>37.35</v>
      </c>
      <c r="U1499" s="17">
        <f t="shared" si="237"/>
        <v>45.75</v>
      </c>
      <c r="V1499" s="16">
        <f t="shared" si="238"/>
        <v>44.35</v>
      </c>
      <c r="W1499" s="16">
        <f t="shared" si="239"/>
        <v>44.7</v>
      </c>
    </row>
    <row r="1500" spans="1:23" ht="13.5" x14ac:dyDescent="0.25">
      <c r="A1500" s="3">
        <v>44195</v>
      </c>
      <c r="B1500" s="2">
        <v>4.2629999999999999</v>
      </c>
      <c r="C1500" s="2">
        <v>51.565421376653802</v>
      </c>
      <c r="D1500" s="2">
        <v>3.1252469851244413E-2</v>
      </c>
      <c r="E1500" s="2">
        <v>2.2892087732948353E-2</v>
      </c>
      <c r="F1500" s="2">
        <v>4.2592200000000009</v>
      </c>
      <c r="G1500" s="2">
        <v>4.2446800000000007</v>
      </c>
      <c r="H1500" s="2">
        <v>4.2772500000000004</v>
      </c>
      <c r="I1500" s="2">
        <v>4.2382240000000007</v>
      </c>
      <c r="J1500" s="13">
        <v>4.3711450000000021</v>
      </c>
      <c r="K1500" s="13" t="s">
        <v>51</v>
      </c>
      <c r="L1500" s="13" t="s">
        <v>48</v>
      </c>
      <c r="M1500" s="13" t="s">
        <v>52</v>
      </c>
      <c r="N1500" s="16">
        <f t="shared" si="230"/>
        <v>50</v>
      </c>
      <c r="O1500" s="16">
        <f t="shared" si="231"/>
        <v>100</v>
      </c>
      <c r="P1500" s="16">
        <f t="shared" si="232"/>
        <v>0</v>
      </c>
      <c r="Q1500" s="16">
        <f t="shared" si="233"/>
        <v>67</v>
      </c>
      <c r="R1500" s="17">
        <f t="shared" si="234"/>
        <v>62.55</v>
      </c>
      <c r="S1500" s="17">
        <f t="shared" si="235"/>
        <v>46.75</v>
      </c>
      <c r="T1500" s="17">
        <f t="shared" si="236"/>
        <v>52.650000000000006</v>
      </c>
      <c r="U1500" s="17">
        <f t="shared" si="237"/>
        <v>54.25</v>
      </c>
      <c r="V1500" s="16">
        <f t="shared" si="238"/>
        <v>53.983333333333327</v>
      </c>
      <c r="W1500" s="16">
        <f t="shared" si="239"/>
        <v>54.05</v>
      </c>
    </row>
    <row r="1501" spans="1:23" ht="13.5" x14ac:dyDescent="0.25">
      <c r="A1501" s="3">
        <v>44196</v>
      </c>
      <c r="B1501" s="2">
        <v>4.3010000000000002</v>
      </c>
      <c r="C1501" s="2">
        <v>58.418774103085241</v>
      </c>
      <c r="D1501" s="2">
        <v>2.0302066900758753E-2</v>
      </c>
      <c r="E1501" s="2">
        <v>2.5800417629920497E-2</v>
      </c>
      <c r="F1501" s="2">
        <v>4.2642800000000012</v>
      </c>
      <c r="G1501" s="2">
        <v>4.25101</v>
      </c>
      <c r="H1501" s="2">
        <v>4.2804150000000005</v>
      </c>
      <c r="I1501" s="2">
        <v>4.2391100000000002</v>
      </c>
      <c r="J1501" s="13">
        <v>4.3686150000000019</v>
      </c>
      <c r="K1501" s="13" t="s">
        <v>51</v>
      </c>
      <c r="L1501" s="13" t="s">
        <v>48</v>
      </c>
      <c r="M1501" s="13" t="s">
        <v>52</v>
      </c>
      <c r="N1501" s="16">
        <f t="shared" si="230"/>
        <v>50</v>
      </c>
      <c r="O1501" s="16">
        <f t="shared" si="231"/>
        <v>100</v>
      </c>
      <c r="P1501" s="16">
        <f t="shared" si="232"/>
        <v>0</v>
      </c>
      <c r="Q1501" s="16">
        <f t="shared" si="233"/>
        <v>67</v>
      </c>
      <c r="R1501" s="17">
        <f t="shared" si="234"/>
        <v>62.55</v>
      </c>
      <c r="S1501" s="17">
        <f t="shared" si="235"/>
        <v>46.75</v>
      </c>
      <c r="T1501" s="17">
        <f t="shared" si="236"/>
        <v>52.650000000000006</v>
      </c>
      <c r="U1501" s="17">
        <f t="shared" si="237"/>
        <v>54.25</v>
      </c>
      <c r="V1501" s="16">
        <f t="shared" si="238"/>
        <v>53.983333333333327</v>
      </c>
      <c r="W1501" s="16">
        <f t="shared" si="239"/>
        <v>54.05</v>
      </c>
    </row>
    <row r="1502" spans="1:23" ht="13.5" x14ac:dyDescent="0.25">
      <c r="A1502" s="3">
        <v>44200</v>
      </c>
      <c r="B1502" s="2">
        <v>4.2123999999999997</v>
      </c>
      <c r="C1502" s="2">
        <v>43.104277199455481</v>
      </c>
      <c r="D1502" s="2">
        <v>1.6363693456352024E-2</v>
      </c>
      <c r="E1502" s="2">
        <v>2.8472069533813583E-2</v>
      </c>
      <c r="F1502" s="2">
        <v>4.2503599999999997</v>
      </c>
      <c r="G1502" s="2">
        <v>4.2491099999999999</v>
      </c>
      <c r="H1502" s="2">
        <v>4.2775700000000008</v>
      </c>
      <c r="I1502" s="2">
        <v>4.2382240000000007</v>
      </c>
      <c r="J1502" s="13">
        <v>4.3657685000000015</v>
      </c>
      <c r="K1502" s="13" t="s">
        <v>51</v>
      </c>
      <c r="L1502" s="13" t="s">
        <v>48</v>
      </c>
      <c r="M1502" s="13" t="s">
        <v>53</v>
      </c>
      <c r="N1502" s="16">
        <f t="shared" si="230"/>
        <v>50</v>
      </c>
      <c r="O1502" s="16">
        <f t="shared" si="231"/>
        <v>100</v>
      </c>
      <c r="P1502" s="16">
        <f t="shared" si="232"/>
        <v>0</v>
      </c>
      <c r="Q1502" s="16">
        <f t="shared" si="233"/>
        <v>50</v>
      </c>
      <c r="R1502" s="17">
        <f t="shared" si="234"/>
        <v>60</v>
      </c>
      <c r="S1502" s="17">
        <f t="shared" si="235"/>
        <v>42.5</v>
      </c>
      <c r="T1502" s="17">
        <f t="shared" si="236"/>
        <v>45</v>
      </c>
      <c r="U1502" s="17">
        <f t="shared" si="237"/>
        <v>50</v>
      </c>
      <c r="V1502" s="16">
        <f t="shared" si="238"/>
        <v>49.166666666666664</v>
      </c>
      <c r="W1502" s="16">
        <f t="shared" si="239"/>
        <v>49.375</v>
      </c>
    </row>
    <row r="1503" spans="1:23" ht="13.5" x14ac:dyDescent="0.25">
      <c r="A1503" s="3">
        <v>44201</v>
      </c>
      <c r="B1503" s="2">
        <v>4.2313999999999998</v>
      </c>
      <c r="C1503" s="2">
        <v>46.352207591993022</v>
      </c>
      <c r="D1503" s="2">
        <v>1.1900709208383375E-2</v>
      </c>
      <c r="E1503" s="2">
        <v>3.0669518562675205E-2</v>
      </c>
      <c r="F1503" s="2">
        <v>4.2491000000000003</v>
      </c>
      <c r="G1503" s="2">
        <v>4.2491099999999999</v>
      </c>
      <c r="H1503" s="2">
        <v>4.2712450000000004</v>
      </c>
      <c r="I1503" s="2">
        <v>4.2362000000000002</v>
      </c>
      <c r="J1503" s="13">
        <v>4.3637130000000015</v>
      </c>
      <c r="K1503" s="13" t="s">
        <v>51</v>
      </c>
      <c r="L1503" s="13" t="s">
        <v>48</v>
      </c>
      <c r="M1503" s="13" t="s">
        <v>53</v>
      </c>
      <c r="N1503" s="16">
        <f t="shared" si="230"/>
        <v>50</v>
      </c>
      <c r="O1503" s="16">
        <f t="shared" si="231"/>
        <v>100</v>
      </c>
      <c r="P1503" s="16">
        <f t="shared" si="232"/>
        <v>0</v>
      </c>
      <c r="Q1503" s="16">
        <f t="shared" si="233"/>
        <v>50</v>
      </c>
      <c r="R1503" s="17">
        <f t="shared" si="234"/>
        <v>60</v>
      </c>
      <c r="S1503" s="17">
        <f t="shared" si="235"/>
        <v>42.5</v>
      </c>
      <c r="T1503" s="17">
        <f t="shared" si="236"/>
        <v>45</v>
      </c>
      <c r="U1503" s="17">
        <f t="shared" si="237"/>
        <v>50</v>
      </c>
      <c r="V1503" s="16">
        <f t="shared" si="238"/>
        <v>49.166666666666664</v>
      </c>
      <c r="W1503" s="16">
        <f t="shared" si="239"/>
        <v>49.375</v>
      </c>
    </row>
    <row r="1504" spans="1:23" ht="13.5" x14ac:dyDescent="0.25">
      <c r="A1504" s="3">
        <v>44202</v>
      </c>
      <c r="B1504" s="2">
        <v>4.2187000000000001</v>
      </c>
      <c r="C1504" s="2">
        <v>44.522662874889669</v>
      </c>
      <c r="D1504" s="2">
        <v>8.2399584818162452E-3</v>
      </c>
      <c r="E1504" s="2">
        <v>3.1918895484733069E-2</v>
      </c>
      <c r="F1504" s="2">
        <v>4.2453000000000003</v>
      </c>
      <c r="G1504" s="2">
        <v>4.2484700000000002</v>
      </c>
      <c r="H1504" s="2">
        <v>4.2642850000000001</v>
      </c>
      <c r="I1504" s="2">
        <v>4.234554000000001</v>
      </c>
      <c r="J1504" s="13">
        <v>4.3624160000000014</v>
      </c>
      <c r="K1504" s="13" t="s">
        <v>51</v>
      </c>
      <c r="L1504" s="13" t="s">
        <v>48</v>
      </c>
      <c r="M1504" s="13" t="s">
        <v>53</v>
      </c>
      <c r="N1504" s="16">
        <f t="shared" si="230"/>
        <v>50</v>
      </c>
      <c r="O1504" s="16">
        <f t="shared" si="231"/>
        <v>100</v>
      </c>
      <c r="P1504" s="16">
        <f t="shared" si="232"/>
        <v>0</v>
      </c>
      <c r="Q1504" s="16">
        <f t="shared" si="233"/>
        <v>50</v>
      </c>
      <c r="R1504" s="17">
        <f t="shared" si="234"/>
        <v>60</v>
      </c>
      <c r="S1504" s="17">
        <f t="shared" si="235"/>
        <v>42.5</v>
      </c>
      <c r="T1504" s="17">
        <f t="shared" si="236"/>
        <v>45</v>
      </c>
      <c r="U1504" s="17">
        <f t="shared" si="237"/>
        <v>50</v>
      </c>
      <c r="V1504" s="16">
        <f t="shared" si="238"/>
        <v>49.166666666666664</v>
      </c>
      <c r="W1504" s="16">
        <f t="shared" si="239"/>
        <v>49.375</v>
      </c>
    </row>
    <row r="1505" spans="1:23" ht="13.5" x14ac:dyDescent="0.25">
      <c r="A1505" s="3">
        <v>44203</v>
      </c>
      <c r="B1505" s="2">
        <v>4.1492000000000004</v>
      </c>
      <c r="C1505" s="2">
        <v>36.120483827998186</v>
      </c>
      <c r="D1505" s="2">
        <v>1.0499028898530938E-2</v>
      </c>
      <c r="E1505" s="2">
        <v>3.0930040169610012E-2</v>
      </c>
      <c r="F1505" s="2">
        <v>4.2225400000000004</v>
      </c>
      <c r="G1505" s="2">
        <v>4.2408799999999998</v>
      </c>
      <c r="H1505" s="2">
        <v>4.2538499999999999</v>
      </c>
      <c r="I1505" s="2">
        <v>4.2315180000000012</v>
      </c>
      <c r="J1505" s="13">
        <v>4.3602655000000015</v>
      </c>
      <c r="K1505" s="13" t="s">
        <v>51</v>
      </c>
      <c r="L1505" s="13" t="s">
        <v>48</v>
      </c>
      <c r="M1505" s="13" t="s">
        <v>53</v>
      </c>
      <c r="N1505" s="16">
        <f t="shared" si="230"/>
        <v>50</v>
      </c>
      <c r="O1505" s="16">
        <f t="shared" si="231"/>
        <v>100</v>
      </c>
      <c r="P1505" s="16">
        <f t="shared" si="232"/>
        <v>0</v>
      </c>
      <c r="Q1505" s="16">
        <f t="shared" si="233"/>
        <v>50</v>
      </c>
      <c r="R1505" s="17">
        <f t="shared" si="234"/>
        <v>60</v>
      </c>
      <c r="S1505" s="17">
        <f t="shared" si="235"/>
        <v>42.5</v>
      </c>
      <c r="T1505" s="17">
        <f t="shared" si="236"/>
        <v>45</v>
      </c>
      <c r="U1505" s="17">
        <f t="shared" si="237"/>
        <v>50</v>
      </c>
      <c r="V1505" s="16">
        <f t="shared" si="238"/>
        <v>49.166666666666664</v>
      </c>
      <c r="W1505" s="16">
        <f t="shared" si="239"/>
        <v>49.375</v>
      </c>
    </row>
    <row r="1506" spans="1:23" ht="13.5" x14ac:dyDescent="0.25">
      <c r="A1506" s="3">
        <v>44204</v>
      </c>
      <c r="B1506" s="2">
        <v>4.1492000000000004</v>
      </c>
      <c r="C1506" s="2">
        <v>36.120483827998186</v>
      </c>
      <c r="D1506" s="2">
        <v>2.0798881459791474E-2</v>
      </c>
      <c r="E1506" s="2">
        <v>2.9128192870107421E-2</v>
      </c>
      <c r="F1506" s="2">
        <v>4.1921800000000005</v>
      </c>
      <c r="G1506" s="2">
        <v>4.2282300000000008</v>
      </c>
      <c r="H1506" s="2">
        <v>4.2434150000000006</v>
      </c>
      <c r="I1506" s="2">
        <v>4.2284820000000005</v>
      </c>
      <c r="J1506" s="13">
        <v>4.3587475000000016</v>
      </c>
      <c r="K1506" s="13" t="s">
        <v>55</v>
      </c>
      <c r="L1506" s="13" t="s">
        <v>50</v>
      </c>
      <c r="M1506" s="13" t="s">
        <v>47</v>
      </c>
      <c r="N1506" s="16">
        <f t="shared" si="230"/>
        <v>50</v>
      </c>
      <c r="O1506" s="16">
        <f t="shared" si="231"/>
        <v>100</v>
      </c>
      <c r="P1506" s="16">
        <f t="shared" si="232"/>
        <v>0</v>
      </c>
      <c r="Q1506" s="16">
        <f t="shared" si="233"/>
        <v>33</v>
      </c>
      <c r="R1506" s="17">
        <f t="shared" si="234"/>
        <v>57.45</v>
      </c>
      <c r="S1506" s="17">
        <f t="shared" si="235"/>
        <v>38.25</v>
      </c>
      <c r="T1506" s="17">
        <f t="shared" si="236"/>
        <v>37.35</v>
      </c>
      <c r="U1506" s="17">
        <f t="shared" si="237"/>
        <v>45.75</v>
      </c>
      <c r="V1506" s="16">
        <f t="shared" si="238"/>
        <v>44.35</v>
      </c>
      <c r="W1506" s="16">
        <f t="shared" si="239"/>
        <v>44.7</v>
      </c>
    </row>
    <row r="1507" spans="1:23" ht="13.5" x14ac:dyDescent="0.25">
      <c r="A1507" s="3">
        <v>44207</v>
      </c>
      <c r="B1507" s="2">
        <v>4.0732999999999997</v>
      </c>
      <c r="C1507" s="2">
        <v>29.152424782407607</v>
      </c>
      <c r="D1507" s="2">
        <v>3.6664590657818685E-2</v>
      </c>
      <c r="E1507" s="2">
        <v>2.6586952976448815E-2</v>
      </c>
      <c r="F1507" s="2">
        <v>4.1643600000000003</v>
      </c>
      <c r="G1507" s="2">
        <v>4.2073599999999995</v>
      </c>
      <c r="H1507" s="2">
        <v>4.2304500000000012</v>
      </c>
      <c r="I1507" s="2">
        <v>4.2277240000000003</v>
      </c>
      <c r="J1507" s="13">
        <v>4.3569450000000014</v>
      </c>
      <c r="K1507" s="13" t="s">
        <v>55</v>
      </c>
      <c r="L1507" s="13" t="s">
        <v>50</v>
      </c>
      <c r="M1507" s="13" t="s">
        <v>47</v>
      </c>
      <c r="N1507" s="16">
        <f t="shared" si="230"/>
        <v>50</v>
      </c>
      <c r="O1507" s="16">
        <f t="shared" si="231"/>
        <v>100</v>
      </c>
      <c r="P1507" s="16">
        <f t="shared" si="232"/>
        <v>0</v>
      </c>
      <c r="Q1507" s="16">
        <f t="shared" si="233"/>
        <v>33</v>
      </c>
      <c r="R1507" s="17">
        <f t="shared" si="234"/>
        <v>57.45</v>
      </c>
      <c r="S1507" s="17">
        <f t="shared" si="235"/>
        <v>38.25</v>
      </c>
      <c r="T1507" s="17">
        <f t="shared" si="236"/>
        <v>37.35</v>
      </c>
      <c r="U1507" s="17">
        <f t="shared" si="237"/>
        <v>45.75</v>
      </c>
      <c r="V1507" s="16">
        <f t="shared" si="238"/>
        <v>44.35</v>
      </c>
      <c r="W1507" s="16">
        <f t="shared" si="239"/>
        <v>44.7</v>
      </c>
    </row>
    <row r="1508" spans="1:23" ht="13.5" x14ac:dyDescent="0.25">
      <c r="A1508" s="3">
        <v>44208</v>
      </c>
      <c r="B1508" s="2">
        <v>4.048</v>
      </c>
      <c r="C1508" s="2">
        <v>27.264359561590041</v>
      </c>
      <c r="D1508" s="2">
        <v>4.6114196546211517E-2</v>
      </c>
      <c r="E1508" s="2">
        <v>2.2276319581217195E-2</v>
      </c>
      <c r="F1508" s="2">
        <v>4.1276800000000007</v>
      </c>
      <c r="G1508" s="2">
        <v>4.1883900000000001</v>
      </c>
      <c r="H1508" s="2">
        <v>4.2178000000000022</v>
      </c>
      <c r="I1508" s="2">
        <v>4.225448000000001</v>
      </c>
      <c r="J1508" s="13">
        <v>4.3543520000000022</v>
      </c>
      <c r="K1508" s="13" t="s">
        <v>55</v>
      </c>
      <c r="L1508" s="13" t="s">
        <v>50</v>
      </c>
      <c r="M1508" s="13" t="s">
        <v>47</v>
      </c>
      <c r="N1508" s="16">
        <f t="shared" si="230"/>
        <v>50</v>
      </c>
      <c r="O1508" s="16">
        <f t="shared" si="231"/>
        <v>100</v>
      </c>
      <c r="P1508" s="16">
        <f t="shared" si="232"/>
        <v>0</v>
      </c>
      <c r="Q1508" s="16">
        <f t="shared" si="233"/>
        <v>33</v>
      </c>
      <c r="R1508" s="17">
        <f t="shared" si="234"/>
        <v>57.45</v>
      </c>
      <c r="S1508" s="17">
        <f t="shared" si="235"/>
        <v>38.25</v>
      </c>
      <c r="T1508" s="17">
        <f t="shared" si="236"/>
        <v>37.35</v>
      </c>
      <c r="U1508" s="17">
        <f t="shared" si="237"/>
        <v>45.75</v>
      </c>
      <c r="V1508" s="16">
        <f t="shared" si="238"/>
        <v>44.35</v>
      </c>
      <c r="W1508" s="16">
        <f t="shared" si="239"/>
        <v>44.7</v>
      </c>
    </row>
    <row r="1509" spans="1:23" ht="13.5" x14ac:dyDescent="0.25">
      <c r="A1509" s="3">
        <v>44209</v>
      </c>
      <c r="B1509" s="2">
        <v>4.0796000000000001</v>
      </c>
      <c r="C1509" s="2">
        <v>33.092973406863862</v>
      </c>
      <c r="D1509" s="2">
        <v>5.2813298634882599E-2</v>
      </c>
      <c r="E1509" s="2">
        <v>1.5481891395276797E-2</v>
      </c>
      <c r="F1509" s="2">
        <v>4.0998599999999996</v>
      </c>
      <c r="G1509" s="2">
        <v>4.1725800000000008</v>
      </c>
      <c r="H1509" s="2">
        <v>4.2073650000000011</v>
      </c>
      <c r="I1509" s="2">
        <v>4.2238040000000003</v>
      </c>
      <c r="J1509" s="13">
        <v>4.3513475000000019</v>
      </c>
      <c r="K1509" s="13" t="s">
        <v>55</v>
      </c>
      <c r="L1509" s="13" t="s">
        <v>50</v>
      </c>
      <c r="M1509" s="13" t="s">
        <v>47</v>
      </c>
      <c r="N1509" s="16">
        <f t="shared" si="230"/>
        <v>50</v>
      </c>
      <c r="O1509" s="16">
        <f t="shared" si="231"/>
        <v>100</v>
      </c>
      <c r="P1509" s="16">
        <f t="shared" si="232"/>
        <v>0</v>
      </c>
      <c r="Q1509" s="16">
        <f t="shared" si="233"/>
        <v>33</v>
      </c>
      <c r="R1509" s="17">
        <f t="shared" si="234"/>
        <v>57.45</v>
      </c>
      <c r="S1509" s="17">
        <f t="shared" si="235"/>
        <v>38.25</v>
      </c>
      <c r="T1509" s="17">
        <f t="shared" si="236"/>
        <v>37.35</v>
      </c>
      <c r="U1509" s="17">
        <f t="shared" si="237"/>
        <v>45.75</v>
      </c>
      <c r="V1509" s="16">
        <f t="shared" si="238"/>
        <v>44.35</v>
      </c>
      <c r="W1509" s="16">
        <f t="shared" si="239"/>
        <v>44.7</v>
      </c>
    </row>
    <row r="1510" spans="1:23" ht="13.5" x14ac:dyDescent="0.25">
      <c r="A1510" s="3">
        <v>44211</v>
      </c>
      <c r="B1510" s="2">
        <v>4.0796000000000001</v>
      </c>
      <c r="C1510" s="2">
        <v>33.092973406863862</v>
      </c>
      <c r="D1510" s="2">
        <v>6.3154039033300968E-2</v>
      </c>
      <c r="E1510" s="2">
        <v>6.5979962906729155E-3</v>
      </c>
      <c r="F1510" s="2">
        <v>4.0859399999999999</v>
      </c>
      <c r="G1510" s="2">
        <v>4.1542399999999997</v>
      </c>
      <c r="H1510" s="2">
        <v>4.1994600000000002</v>
      </c>
      <c r="I1510" s="2">
        <v>4.2225400000000013</v>
      </c>
      <c r="J1510" s="13">
        <v>4.3480270000000019</v>
      </c>
      <c r="K1510" s="13" t="s">
        <v>55</v>
      </c>
      <c r="L1510" s="13" t="s">
        <v>50</v>
      </c>
      <c r="M1510" s="13" t="s">
        <v>47</v>
      </c>
      <c r="N1510" s="16">
        <f t="shared" si="230"/>
        <v>50</v>
      </c>
      <c r="O1510" s="16">
        <f t="shared" si="231"/>
        <v>100</v>
      </c>
      <c r="P1510" s="16">
        <f t="shared" si="232"/>
        <v>0</v>
      </c>
      <c r="Q1510" s="16">
        <f t="shared" si="233"/>
        <v>33</v>
      </c>
      <c r="R1510" s="17">
        <f t="shared" si="234"/>
        <v>57.45</v>
      </c>
      <c r="S1510" s="17">
        <f t="shared" si="235"/>
        <v>38.25</v>
      </c>
      <c r="T1510" s="17">
        <f t="shared" si="236"/>
        <v>37.35</v>
      </c>
      <c r="U1510" s="17">
        <f t="shared" si="237"/>
        <v>45.75</v>
      </c>
      <c r="V1510" s="16">
        <f t="shared" si="238"/>
        <v>44.35</v>
      </c>
      <c r="W1510" s="16">
        <f t="shared" si="239"/>
        <v>44.7</v>
      </c>
    </row>
    <row r="1511" spans="1:23" ht="13.5" x14ac:dyDescent="0.25">
      <c r="A1511" s="3">
        <v>44214</v>
      </c>
      <c r="B1511" s="2">
        <v>3.9847000000000001</v>
      </c>
      <c r="C1511" s="2">
        <v>25.871989991503796</v>
      </c>
      <c r="D1511" s="2">
        <v>8.5501866535956594E-2</v>
      </c>
      <c r="E1511" s="2">
        <v>-2.4479998088421237E-3</v>
      </c>
      <c r="F1511" s="2">
        <v>4.0530400000000002</v>
      </c>
      <c r="G1511" s="2">
        <v>4.1226099999999999</v>
      </c>
      <c r="H1511" s="2">
        <v>4.1868100000000004</v>
      </c>
      <c r="I1511" s="2">
        <v>4.2193780000000007</v>
      </c>
      <c r="J1511" s="13">
        <v>4.3439155000000014</v>
      </c>
      <c r="K1511" s="13" t="s">
        <v>55</v>
      </c>
      <c r="L1511" s="13" t="s">
        <v>50</v>
      </c>
      <c r="M1511" s="13" t="s">
        <v>47</v>
      </c>
      <c r="N1511" s="16">
        <f t="shared" si="230"/>
        <v>50</v>
      </c>
      <c r="O1511" s="16">
        <f t="shared" si="231"/>
        <v>100</v>
      </c>
      <c r="P1511" s="16">
        <f t="shared" si="232"/>
        <v>0</v>
      </c>
      <c r="Q1511" s="16">
        <f t="shared" si="233"/>
        <v>33</v>
      </c>
      <c r="R1511" s="17">
        <f t="shared" si="234"/>
        <v>57.45</v>
      </c>
      <c r="S1511" s="17">
        <f t="shared" si="235"/>
        <v>38.25</v>
      </c>
      <c r="T1511" s="17">
        <f t="shared" si="236"/>
        <v>37.35</v>
      </c>
      <c r="U1511" s="17">
        <f t="shared" si="237"/>
        <v>45.75</v>
      </c>
      <c r="V1511" s="16">
        <f t="shared" si="238"/>
        <v>44.35</v>
      </c>
      <c r="W1511" s="16">
        <f t="shared" si="239"/>
        <v>44.7</v>
      </c>
    </row>
    <row r="1512" spans="1:23" ht="13.5" x14ac:dyDescent="0.25">
      <c r="A1512" s="3">
        <v>44215</v>
      </c>
      <c r="B1512" s="2">
        <v>4.0606</v>
      </c>
      <c r="C1512" s="2">
        <v>37.599569590281241</v>
      </c>
      <c r="D1512" s="2">
        <v>8.638803490372382E-2</v>
      </c>
      <c r="E1512" s="2">
        <v>-1.2207891893548862E-2</v>
      </c>
      <c r="F1512" s="2">
        <v>4.0505000000000004</v>
      </c>
      <c r="G1512" s="2">
        <v>4.1074299999999999</v>
      </c>
      <c r="H1512" s="2">
        <v>4.1782699999999995</v>
      </c>
      <c r="I1512" s="2">
        <v>4.2177340000000001</v>
      </c>
      <c r="J1512" s="13">
        <v>4.340183500000002</v>
      </c>
      <c r="K1512" s="13" t="s">
        <v>55</v>
      </c>
      <c r="L1512" s="13" t="s">
        <v>50</v>
      </c>
      <c r="M1512" s="13" t="s">
        <v>47</v>
      </c>
      <c r="N1512" s="16">
        <f t="shared" si="230"/>
        <v>50</v>
      </c>
      <c r="O1512" s="16">
        <f t="shared" si="231"/>
        <v>100</v>
      </c>
      <c r="P1512" s="16">
        <f t="shared" si="232"/>
        <v>0</v>
      </c>
      <c r="Q1512" s="16">
        <f t="shared" si="233"/>
        <v>33</v>
      </c>
      <c r="R1512" s="17">
        <f t="shared" si="234"/>
        <v>57.45</v>
      </c>
      <c r="S1512" s="17">
        <f t="shared" si="235"/>
        <v>38.25</v>
      </c>
      <c r="T1512" s="17">
        <f t="shared" si="236"/>
        <v>37.35</v>
      </c>
      <c r="U1512" s="17">
        <f t="shared" si="237"/>
        <v>45.75</v>
      </c>
      <c r="V1512" s="16">
        <f t="shared" si="238"/>
        <v>44.35</v>
      </c>
      <c r="W1512" s="16">
        <f t="shared" si="239"/>
        <v>44.7</v>
      </c>
    </row>
    <row r="1513" spans="1:23" ht="13.5" x14ac:dyDescent="0.25">
      <c r="A1513" s="3">
        <v>44216</v>
      </c>
      <c r="B1513" s="2">
        <v>4.0353000000000003</v>
      </c>
      <c r="C1513" s="2">
        <v>35.578958609950163</v>
      </c>
      <c r="D1513" s="2">
        <v>9.2624912856774877E-2</v>
      </c>
      <c r="E1513" s="2">
        <v>-2.1311341781300536E-2</v>
      </c>
      <c r="F1513" s="2">
        <v>4.0479599999999998</v>
      </c>
      <c r="G1513" s="2">
        <v>4.0878200000000007</v>
      </c>
      <c r="H1513" s="2">
        <v>4.1684650000000003</v>
      </c>
      <c r="I1513" s="2">
        <v>4.2140659999999999</v>
      </c>
      <c r="J1513" s="13">
        <v>4.3363250000000013</v>
      </c>
      <c r="K1513" s="13" t="s">
        <v>55</v>
      </c>
      <c r="L1513" s="13" t="s">
        <v>50</v>
      </c>
      <c r="M1513" s="13" t="s">
        <v>47</v>
      </c>
      <c r="N1513" s="16">
        <f t="shared" si="230"/>
        <v>50</v>
      </c>
      <c r="O1513" s="16">
        <f t="shared" si="231"/>
        <v>100</v>
      </c>
      <c r="P1513" s="16">
        <f t="shared" si="232"/>
        <v>0</v>
      </c>
      <c r="Q1513" s="16">
        <f t="shared" si="233"/>
        <v>33</v>
      </c>
      <c r="R1513" s="17">
        <f t="shared" si="234"/>
        <v>57.45</v>
      </c>
      <c r="S1513" s="17">
        <f t="shared" si="235"/>
        <v>38.25</v>
      </c>
      <c r="T1513" s="17">
        <f t="shared" si="236"/>
        <v>37.35</v>
      </c>
      <c r="U1513" s="17">
        <f t="shared" si="237"/>
        <v>45.75</v>
      </c>
      <c r="V1513" s="16">
        <f t="shared" si="238"/>
        <v>44.35</v>
      </c>
      <c r="W1513" s="16">
        <f t="shared" si="239"/>
        <v>44.7</v>
      </c>
    </row>
    <row r="1514" spans="1:23" ht="13.5" x14ac:dyDescent="0.25">
      <c r="A1514" s="3">
        <v>44217</v>
      </c>
      <c r="B1514" s="2">
        <v>4.0732999999999997</v>
      </c>
      <c r="C1514" s="2">
        <v>40.730954710511014</v>
      </c>
      <c r="D1514" s="2">
        <v>9.3921898001111614E-2</v>
      </c>
      <c r="E1514" s="2">
        <v>-2.8867641142870215E-2</v>
      </c>
      <c r="F1514" s="2">
        <v>4.0466999999999995</v>
      </c>
      <c r="G1514" s="2">
        <v>4.0732799999999996</v>
      </c>
      <c r="H1514" s="2">
        <v>4.1608750000000008</v>
      </c>
      <c r="I1514" s="2">
        <v>4.2114099999999999</v>
      </c>
      <c r="J1514" s="13">
        <v>4.3326565000000015</v>
      </c>
      <c r="K1514" s="13" t="s">
        <v>55</v>
      </c>
      <c r="L1514" s="13" t="s">
        <v>50</v>
      </c>
      <c r="M1514" s="13" t="s">
        <v>47</v>
      </c>
      <c r="N1514" s="16">
        <f t="shared" si="230"/>
        <v>50</v>
      </c>
      <c r="O1514" s="16">
        <f t="shared" si="231"/>
        <v>100</v>
      </c>
      <c r="P1514" s="16">
        <f t="shared" si="232"/>
        <v>0</v>
      </c>
      <c r="Q1514" s="16">
        <f t="shared" si="233"/>
        <v>33</v>
      </c>
      <c r="R1514" s="17">
        <f t="shared" si="234"/>
        <v>57.45</v>
      </c>
      <c r="S1514" s="17">
        <f t="shared" si="235"/>
        <v>38.25</v>
      </c>
      <c r="T1514" s="17">
        <f t="shared" si="236"/>
        <v>37.35</v>
      </c>
      <c r="U1514" s="17">
        <f t="shared" si="237"/>
        <v>45.75</v>
      </c>
      <c r="V1514" s="16">
        <f t="shared" si="238"/>
        <v>44.35</v>
      </c>
      <c r="W1514" s="16">
        <f t="shared" si="239"/>
        <v>44.7</v>
      </c>
    </row>
    <row r="1515" spans="1:23" ht="13.5" x14ac:dyDescent="0.25">
      <c r="A1515" s="3">
        <v>44218</v>
      </c>
      <c r="B1515" s="2">
        <v>3.9215</v>
      </c>
      <c r="C1515" s="2">
        <v>30.304658889545649</v>
      </c>
      <c r="D1515" s="2">
        <v>9.6076836242387387E-2</v>
      </c>
      <c r="E1515" s="2">
        <v>-3.3352079715473604E-2</v>
      </c>
      <c r="F1515" s="2">
        <v>4.0150800000000002</v>
      </c>
      <c r="G1515" s="2">
        <v>4.0505100000000009</v>
      </c>
      <c r="H1515" s="2">
        <v>4.1456949999999999</v>
      </c>
      <c r="I1515" s="2">
        <v>4.2057180000000001</v>
      </c>
      <c r="J1515" s="13">
        <v>4.3289250000000017</v>
      </c>
      <c r="K1515" s="13" t="s">
        <v>55</v>
      </c>
      <c r="L1515" s="13" t="s">
        <v>50</v>
      </c>
      <c r="M1515" s="13" t="s">
        <v>47</v>
      </c>
      <c r="N1515" s="16">
        <f t="shared" si="230"/>
        <v>50</v>
      </c>
      <c r="O1515" s="16">
        <f t="shared" si="231"/>
        <v>100</v>
      </c>
      <c r="P1515" s="16">
        <f t="shared" si="232"/>
        <v>0</v>
      </c>
      <c r="Q1515" s="16">
        <f t="shared" si="233"/>
        <v>33</v>
      </c>
      <c r="R1515" s="17">
        <f t="shared" si="234"/>
        <v>57.45</v>
      </c>
      <c r="S1515" s="17">
        <f t="shared" si="235"/>
        <v>38.25</v>
      </c>
      <c r="T1515" s="17">
        <f t="shared" si="236"/>
        <v>37.35</v>
      </c>
      <c r="U1515" s="17">
        <f t="shared" si="237"/>
        <v>45.75</v>
      </c>
      <c r="V1515" s="16">
        <f t="shared" si="238"/>
        <v>44.35</v>
      </c>
      <c r="W1515" s="16">
        <f t="shared" si="239"/>
        <v>44.7</v>
      </c>
    </row>
    <row r="1516" spans="1:23" ht="13.5" x14ac:dyDescent="0.25">
      <c r="A1516" s="3">
        <v>44221</v>
      </c>
      <c r="B1516" s="2">
        <v>3.9847000000000001</v>
      </c>
      <c r="C1516" s="2">
        <v>37.480175784805176</v>
      </c>
      <c r="D1516" s="2">
        <v>9.4583675761992225E-2</v>
      </c>
      <c r="E1516" s="2">
        <v>-3.7315137356222654E-2</v>
      </c>
      <c r="F1516" s="2">
        <v>4.0150799999999993</v>
      </c>
      <c r="G1516" s="2">
        <v>4.0340599999999993</v>
      </c>
      <c r="H1516" s="2">
        <v>4.131145000000001</v>
      </c>
      <c r="I1516" s="2">
        <v>4.2019219999999997</v>
      </c>
      <c r="J1516" s="13">
        <v>4.3262050000000025</v>
      </c>
      <c r="K1516" s="13" t="s">
        <v>55</v>
      </c>
      <c r="L1516" s="13" t="s">
        <v>50</v>
      </c>
      <c r="M1516" s="13" t="s">
        <v>54</v>
      </c>
      <c r="N1516" s="16">
        <f t="shared" si="230"/>
        <v>50</v>
      </c>
      <c r="O1516" s="16">
        <f t="shared" si="231"/>
        <v>100</v>
      </c>
      <c r="P1516" s="16">
        <f t="shared" si="232"/>
        <v>0</v>
      </c>
      <c r="Q1516" s="16">
        <f t="shared" si="233"/>
        <v>33</v>
      </c>
      <c r="R1516" s="17">
        <f t="shared" si="234"/>
        <v>57.45</v>
      </c>
      <c r="S1516" s="17">
        <f t="shared" si="235"/>
        <v>38.25</v>
      </c>
      <c r="T1516" s="17">
        <f t="shared" si="236"/>
        <v>37.35</v>
      </c>
      <c r="U1516" s="17">
        <f t="shared" si="237"/>
        <v>45.75</v>
      </c>
      <c r="V1516" s="16">
        <f t="shared" si="238"/>
        <v>44.35</v>
      </c>
      <c r="W1516" s="16">
        <f t="shared" si="239"/>
        <v>44.7</v>
      </c>
    </row>
    <row r="1517" spans="1:23" ht="13.5" x14ac:dyDescent="0.25">
      <c r="A1517" s="3">
        <v>44222</v>
      </c>
      <c r="B1517" s="2">
        <v>3.9215</v>
      </c>
      <c r="C1517" s="2">
        <v>33.739323983964724</v>
      </c>
      <c r="D1517" s="2">
        <v>8.7215146317102921E-2</v>
      </c>
      <c r="E1517" s="2">
        <v>-4.0071254326080781E-2</v>
      </c>
      <c r="F1517" s="2">
        <v>3.9872600000000005</v>
      </c>
      <c r="G1517" s="2">
        <v>4.0188800000000011</v>
      </c>
      <c r="H1517" s="2">
        <v>4.1131200000000003</v>
      </c>
      <c r="I1517" s="2">
        <v>4.1968620000000003</v>
      </c>
      <c r="J1517" s="13">
        <v>4.3233590000000026</v>
      </c>
      <c r="K1517" s="13" t="s">
        <v>55</v>
      </c>
      <c r="L1517" s="13" t="s">
        <v>50</v>
      </c>
      <c r="M1517" s="13" t="s">
        <v>47</v>
      </c>
      <c r="N1517" s="16">
        <f t="shared" si="230"/>
        <v>50</v>
      </c>
      <c r="O1517" s="16">
        <f t="shared" si="231"/>
        <v>100</v>
      </c>
      <c r="P1517" s="16">
        <f t="shared" si="232"/>
        <v>0</v>
      </c>
      <c r="Q1517" s="16">
        <f t="shared" si="233"/>
        <v>33</v>
      </c>
      <c r="R1517" s="17">
        <f t="shared" si="234"/>
        <v>57.45</v>
      </c>
      <c r="S1517" s="17">
        <f t="shared" si="235"/>
        <v>38.25</v>
      </c>
      <c r="T1517" s="17">
        <f t="shared" si="236"/>
        <v>37.35</v>
      </c>
      <c r="U1517" s="17">
        <f t="shared" si="237"/>
        <v>45.75</v>
      </c>
      <c r="V1517" s="16">
        <f t="shared" si="238"/>
        <v>44.35</v>
      </c>
      <c r="W1517" s="16">
        <f t="shared" si="239"/>
        <v>44.7</v>
      </c>
    </row>
    <row r="1518" spans="1:23" ht="13.5" x14ac:dyDescent="0.25">
      <c r="A1518" s="3">
        <v>44223</v>
      </c>
      <c r="B1518" s="2">
        <v>3.9024999999999999</v>
      </c>
      <c r="C1518" s="2">
        <v>32.683200573523024</v>
      </c>
      <c r="D1518" s="2">
        <v>7.9693191380883377E-2</v>
      </c>
      <c r="E1518" s="2">
        <v>-3.9020030830690326E-2</v>
      </c>
      <c r="F1518" s="2">
        <v>3.9607000000000001</v>
      </c>
      <c r="G1518" s="2">
        <v>4.0043300000000004</v>
      </c>
      <c r="H1518" s="2">
        <v>4.0963599999999998</v>
      </c>
      <c r="I1518" s="2">
        <v>4.1907900000000007</v>
      </c>
      <c r="J1518" s="13">
        <v>4.3201015000000034</v>
      </c>
      <c r="K1518" s="13" t="s">
        <v>55</v>
      </c>
      <c r="L1518" s="13" t="s">
        <v>50</v>
      </c>
      <c r="M1518" s="13" t="s">
        <v>47</v>
      </c>
      <c r="N1518" s="16">
        <f t="shared" si="230"/>
        <v>50</v>
      </c>
      <c r="O1518" s="16">
        <f t="shared" si="231"/>
        <v>100</v>
      </c>
      <c r="P1518" s="16">
        <f t="shared" si="232"/>
        <v>0</v>
      </c>
      <c r="Q1518" s="16">
        <f t="shared" si="233"/>
        <v>33</v>
      </c>
      <c r="R1518" s="17">
        <f t="shared" si="234"/>
        <v>57.45</v>
      </c>
      <c r="S1518" s="17">
        <f t="shared" si="235"/>
        <v>38.25</v>
      </c>
      <c r="T1518" s="17">
        <f t="shared" si="236"/>
        <v>37.35</v>
      </c>
      <c r="U1518" s="17">
        <f t="shared" si="237"/>
        <v>45.75</v>
      </c>
      <c r="V1518" s="16">
        <f t="shared" si="238"/>
        <v>44.35</v>
      </c>
      <c r="W1518" s="16">
        <f t="shared" si="239"/>
        <v>44.7</v>
      </c>
    </row>
    <row r="1519" spans="1:23" ht="13.5" x14ac:dyDescent="0.25">
      <c r="A1519" s="3">
        <v>44224</v>
      </c>
      <c r="B1519" s="2">
        <v>3.9910000000000001</v>
      </c>
      <c r="C1519" s="2">
        <v>41.818768580197194</v>
      </c>
      <c r="D1519" s="2">
        <v>7.2855839890900498E-2</v>
      </c>
      <c r="E1519" s="2">
        <v>-3.2800236353236874E-2</v>
      </c>
      <c r="F1519" s="2">
        <v>3.9442399999999997</v>
      </c>
      <c r="G1519" s="2">
        <v>3.9954700000000001</v>
      </c>
      <c r="H1519" s="2">
        <v>4.0840250000000005</v>
      </c>
      <c r="I1519" s="2">
        <v>4.1861080000000008</v>
      </c>
      <c r="J1519" s="13">
        <v>4.3172235000000025</v>
      </c>
      <c r="K1519" s="13" t="s">
        <v>55</v>
      </c>
      <c r="L1519" s="13" t="s">
        <v>50</v>
      </c>
      <c r="M1519" s="13" t="s">
        <v>47</v>
      </c>
      <c r="N1519" s="16">
        <f t="shared" si="230"/>
        <v>50</v>
      </c>
      <c r="O1519" s="16">
        <f t="shared" si="231"/>
        <v>100</v>
      </c>
      <c r="P1519" s="16">
        <f t="shared" si="232"/>
        <v>0</v>
      </c>
      <c r="Q1519" s="16">
        <f t="shared" si="233"/>
        <v>33</v>
      </c>
      <c r="R1519" s="17">
        <f t="shared" si="234"/>
        <v>57.45</v>
      </c>
      <c r="S1519" s="17">
        <f t="shared" si="235"/>
        <v>38.25</v>
      </c>
      <c r="T1519" s="17">
        <f t="shared" si="236"/>
        <v>37.35</v>
      </c>
      <c r="U1519" s="17">
        <f t="shared" si="237"/>
        <v>45.75</v>
      </c>
      <c r="V1519" s="16">
        <f t="shared" si="238"/>
        <v>44.35</v>
      </c>
      <c r="W1519" s="16">
        <f t="shared" si="239"/>
        <v>44.7</v>
      </c>
    </row>
    <row r="1520" spans="1:23" ht="13.5" x14ac:dyDescent="0.25">
      <c r="A1520" s="3">
        <v>44225</v>
      </c>
      <c r="B1520" s="2">
        <v>3.9847000000000001</v>
      </c>
      <c r="C1520" s="2">
        <v>41.388172268205075</v>
      </c>
      <c r="D1520" s="2">
        <v>6.8145027870077257E-2</v>
      </c>
      <c r="E1520" s="2">
        <v>-2.2746477241164485E-2</v>
      </c>
      <c r="F1520" s="2">
        <v>3.9568799999999995</v>
      </c>
      <c r="G1520" s="2">
        <v>3.9859800000000005</v>
      </c>
      <c r="H1520" s="2">
        <v>4.0701100000000006</v>
      </c>
      <c r="I1520" s="2">
        <v>4.1816800000000018</v>
      </c>
      <c r="J1520" s="13">
        <v>4.3142190000000031</v>
      </c>
      <c r="K1520" s="13" t="s">
        <v>55</v>
      </c>
      <c r="L1520" s="13" t="s">
        <v>50</v>
      </c>
      <c r="M1520" s="13" t="s">
        <v>49</v>
      </c>
      <c r="N1520" s="16">
        <f t="shared" si="230"/>
        <v>50</v>
      </c>
      <c r="O1520" s="16">
        <f t="shared" si="231"/>
        <v>100</v>
      </c>
      <c r="P1520" s="16">
        <f t="shared" si="232"/>
        <v>0</v>
      </c>
      <c r="Q1520" s="16">
        <f t="shared" si="233"/>
        <v>33</v>
      </c>
      <c r="R1520" s="17">
        <f t="shared" si="234"/>
        <v>57.45</v>
      </c>
      <c r="S1520" s="17">
        <f t="shared" si="235"/>
        <v>38.25</v>
      </c>
      <c r="T1520" s="17">
        <f t="shared" si="236"/>
        <v>37.35</v>
      </c>
      <c r="U1520" s="17">
        <f t="shared" si="237"/>
        <v>45.75</v>
      </c>
      <c r="V1520" s="16">
        <f t="shared" si="238"/>
        <v>44.35</v>
      </c>
      <c r="W1520" s="16">
        <f t="shared" si="239"/>
        <v>44.7</v>
      </c>
    </row>
    <row r="1521" spans="1:23" ht="13.5" x14ac:dyDescent="0.25">
      <c r="A1521" s="3">
        <v>44228</v>
      </c>
      <c r="B1521" s="2">
        <v>3.9847000000000001</v>
      </c>
      <c r="C1521" s="2">
        <v>41.388172268205075</v>
      </c>
      <c r="D1521" s="2">
        <v>5.0159120698547888E-2</v>
      </c>
      <c r="E1521" s="2">
        <v>-1.2991292961721763E-2</v>
      </c>
      <c r="F1521" s="2">
        <v>3.9568799999999995</v>
      </c>
      <c r="G1521" s="2">
        <v>3.9859799999999992</v>
      </c>
      <c r="H1521" s="2">
        <v>4.0542950000000006</v>
      </c>
      <c r="I1521" s="2">
        <v>4.1772520000000011</v>
      </c>
      <c r="J1521" s="13">
        <v>4.3112145000000028</v>
      </c>
      <c r="K1521" s="13" t="s">
        <v>55</v>
      </c>
      <c r="L1521" s="13" t="s">
        <v>50</v>
      </c>
      <c r="M1521" s="13" t="s">
        <v>54</v>
      </c>
      <c r="N1521" s="16">
        <f t="shared" si="230"/>
        <v>50</v>
      </c>
      <c r="O1521" s="16">
        <f t="shared" si="231"/>
        <v>100</v>
      </c>
      <c r="P1521" s="16">
        <f t="shared" si="232"/>
        <v>0</v>
      </c>
      <c r="Q1521" s="16">
        <f t="shared" si="233"/>
        <v>33</v>
      </c>
      <c r="R1521" s="17">
        <f t="shared" si="234"/>
        <v>57.45</v>
      </c>
      <c r="S1521" s="17">
        <f t="shared" si="235"/>
        <v>38.25</v>
      </c>
      <c r="T1521" s="17">
        <f t="shared" si="236"/>
        <v>37.35</v>
      </c>
      <c r="U1521" s="17">
        <f t="shared" si="237"/>
        <v>45.75</v>
      </c>
      <c r="V1521" s="16">
        <f t="shared" si="238"/>
        <v>44.35</v>
      </c>
      <c r="W1521" s="16">
        <f t="shared" si="239"/>
        <v>44.7</v>
      </c>
    </row>
    <row r="1522" spans="1:23" ht="13.5" x14ac:dyDescent="0.25">
      <c r="A1522" s="3">
        <v>44229</v>
      </c>
      <c r="B1522" s="2">
        <v>3.8898000000000001</v>
      </c>
      <c r="C1522" s="2">
        <v>35.078151424150207</v>
      </c>
      <c r="D1522" s="2">
        <v>5.4202536781269295E-2</v>
      </c>
      <c r="E1522" s="2">
        <v>-2.2110056040764697E-3</v>
      </c>
      <c r="F1522" s="2">
        <v>3.9505400000000002</v>
      </c>
      <c r="G1522" s="2">
        <v>3.9689000000000001</v>
      </c>
      <c r="H1522" s="2">
        <v>4.0381650000000002</v>
      </c>
      <c r="I1522" s="2">
        <v>4.1709260000000015</v>
      </c>
      <c r="J1522" s="13">
        <v>4.3078305000000032</v>
      </c>
      <c r="K1522" s="13" t="s">
        <v>55</v>
      </c>
      <c r="L1522" s="13" t="s">
        <v>50</v>
      </c>
      <c r="M1522" s="13" t="s">
        <v>47</v>
      </c>
      <c r="N1522" s="16">
        <f t="shared" si="230"/>
        <v>50</v>
      </c>
      <c r="O1522" s="16">
        <f t="shared" si="231"/>
        <v>100</v>
      </c>
      <c r="P1522" s="16">
        <f t="shared" si="232"/>
        <v>0</v>
      </c>
      <c r="Q1522" s="16">
        <f t="shared" si="233"/>
        <v>33</v>
      </c>
      <c r="R1522" s="17">
        <f t="shared" si="234"/>
        <v>57.45</v>
      </c>
      <c r="S1522" s="17">
        <f t="shared" si="235"/>
        <v>38.25</v>
      </c>
      <c r="T1522" s="17">
        <f t="shared" si="236"/>
        <v>37.35</v>
      </c>
      <c r="U1522" s="17">
        <f t="shared" si="237"/>
        <v>45.75</v>
      </c>
      <c r="V1522" s="16">
        <f t="shared" si="238"/>
        <v>44.35</v>
      </c>
      <c r="W1522" s="16">
        <f t="shared" si="239"/>
        <v>44.7</v>
      </c>
    </row>
    <row r="1523" spans="1:23" ht="13.5" x14ac:dyDescent="0.25">
      <c r="A1523" s="3">
        <v>44230</v>
      </c>
      <c r="B1523" s="2">
        <v>3.9150999999999998</v>
      </c>
      <c r="C1523" s="2">
        <v>37.800720407423221</v>
      </c>
      <c r="D1523" s="2">
        <v>5.2932819617803162E-2</v>
      </c>
      <c r="E1523" s="2">
        <v>7.6322281760962578E-3</v>
      </c>
      <c r="F1523" s="2">
        <v>3.9530599999999998</v>
      </c>
      <c r="G1523" s="2">
        <v>3.9568800000000004</v>
      </c>
      <c r="H1523" s="2">
        <v>4.0223500000000003</v>
      </c>
      <c r="I1523" s="2">
        <v>4.1651060000000006</v>
      </c>
      <c r="J1523" s="13">
        <v>4.304478000000004</v>
      </c>
      <c r="K1523" s="13" t="s">
        <v>55</v>
      </c>
      <c r="L1523" s="13" t="s">
        <v>50</v>
      </c>
      <c r="M1523" s="13" t="s">
        <v>49</v>
      </c>
      <c r="N1523" s="16">
        <f t="shared" si="230"/>
        <v>50</v>
      </c>
      <c r="O1523" s="16">
        <f t="shared" si="231"/>
        <v>100</v>
      </c>
      <c r="P1523" s="16">
        <f t="shared" si="232"/>
        <v>0</v>
      </c>
      <c r="Q1523" s="16">
        <f t="shared" si="233"/>
        <v>33</v>
      </c>
      <c r="R1523" s="17">
        <f t="shared" si="234"/>
        <v>57.45</v>
      </c>
      <c r="S1523" s="17">
        <f t="shared" si="235"/>
        <v>38.25</v>
      </c>
      <c r="T1523" s="17">
        <f t="shared" si="236"/>
        <v>37.35</v>
      </c>
      <c r="U1523" s="17">
        <f t="shared" si="237"/>
        <v>45.75</v>
      </c>
      <c r="V1523" s="16">
        <f t="shared" si="238"/>
        <v>44.35</v>
      </c>
      <c r="W1523" s="16">
        <f t="shared" si="239"/>
        <v>44.7</v>
      </c>
    </row>
    <row r="1524" spans="1:23" ht="13.5" x14ac:dyDescent="0.25">
      <c r="A1524" s="3">
        <v>44231</v>
      </c>
      <c r="B1524" s="2">
        <v>3.9847000000000001</v>
      </c>
      <c r="C1524" s="2">
        <v>44.674375578002646</v>
      </c>
      <c r="D1524" s="2">
        <v>5.3395202813175224E-2</v>
      </c>
      <c r="E1524" s="2">
        <v>1.448978369091302E-2</v>
      </c>
      <c r="F1524" s="2">
        <v>3.9518</v>
      </c>
      <c r="G1524" s="2">
        <v>3.9480199999999996</v>
      </c>
      <c r="H1524" s="2">
        <v>4.01065</v>
      </c>
      <c r="I1524" s="2">
        <v>4.1606780000000008</v>
      </c>
      <c r="J1524" s="13">
        <v>4.3014735000000037</v>
      </c>
      <c r="K1524" s="13" t="s">
        <v>55</v>
      </c>
      <c r="L1524" s="13" t="s">
        <v>50</v>
      </c>
      <c r="M1524" s="13" t="s">
        <v>47</v>
      </c>
      <c r="N1524" s="16">
        <f t="shared" si="230"/>
        <v>50</v>
      </c>
      <c r="O1524" s="16">
        <f t="shared" si="231"/>
        <v>100</v>
      </c>
      <c r="P1524" s="16">
        <f t="shared" si="232"/>
        <v>0</v>
      </c>
      <c r="Q1524" s="16">
        <f t="shared" si="233"/>
        <v>33</v>
      </c>
      <c r="R1524" s="17">
        <f t="shared" si="234"/>
        <v>57.45</v>
      </c>
      <c r="S1524" s="17">
        <f t="shared" si="235"/>
        <v>38.25</v>
      </c>
      <c r="T1524" s="17">
        <f t="shared" si="236"/>
        <v>37.35</v>
      </c>
      <c r="U1524" s="17">
        <f t="shared" si="237"/>
        <v>45.75</v>
      </c>
      <c r="V1524" s="16">
        <f t="shared" si="238"/>
        <v>44.35</v>
      </c>
      <c r="W1524" s="16">
        <f t="shared" si="239"/>
        <v>44.7</v>
      </c>
    </row>
    <row r="1525" spans="1:23" ht="13.5" x14ac:dyDescent="0.25">
      <c r="A1525" s="3">
        <v>44232</v>
      </c>
      <c r="B1525" s="2">
        <v>3.9784000000000002</v>
      </c>
      <c r="C1525" s="2">
        <v>44.198247894743758</v>
      </c>
      <c r="D1525" s="2">
        <v>3.1271483632191455E-2</v>
      </c>
      <c r="E1525" s="2">
        <v>1.9559361807428559E-2</v>
      </c>
      <c r="F1525" s="2">
        <v>3.9505400000000002</v>
      </c>
      <c r="G1525" s="2">
        <v>3.9537100000000001</v>
      </c>
      <c r="H1525" s="2">
        <v>4.0021100000000001</v>
      </c>
      <c r="I1525" s="2">
        <v>4.156124000000001</v>
      </c>
      <c r="J1525" s="13">
        <v>4.2982795000000031</v>
      </c>
      <c r="K1525" s="13" t="s">
        <v>55</v>
      </c>
      <c r="L1525" s="13" t="s">
        <v>50</v>
      </c>
      <c r="M1525" s="13" t="s">
        <v>47</v>
      </c>
      <c r="N1525" s="16">
        <f t="shared" si="230"/>
        <v>50</v>
      </c>
      <c r="O1525" s="16">
        <f t="shared" si="231"/>
        <v>100</v>
      </c>
      <c r="P1525" s="16">
        <f t="shared" si="232"/>
        <v>0</v>
      </c>
      <c r="Q1525" s="16">
        <f t="shared" si="233"/>
        <v>33</v>
      </c>
      <c r="R1525" s="17">
        <f t="shared" si="234"/>
        <v>57.45</v>
      </c>
      <c r="S1525" s="17">
        <f t="shared" si="235"/>
        <v>38.25</v>
      </c>
      <c r="T1525" s="17">
        <f t="shared" si="236"/>
        <v>37.35</v>
      </c>
      <c r="U1525" s="17">
        <f t="shared" si="237"/>
        <v>45.75</v>
      </c>
      <c r="V1525" s="16">
        <f t="shared" si="238"/>
        <v>44.35</v>
      </c>
      <c r="W1525" s="16">
        <f t="shared" si="239"/>
        <v>44.7</v>
      </c>
    </row>
    <row r="1526" spans="1:23" ht="13.5" x14ac:dyDescent="0.25">
      <c r="A1526" s="3">
        <v>44235</v>
      </c>
      <c r="B1526" s="2">
        <v>3.8582000000000001</v>
      </c>
      <c r="C1526" s="2">
        <v>36.258250066317999</v>
      </c>
      <c r="D1526" s="2">
        <v>3.1560062807976408E-2</v>
      </c>
      <c r="E1526" s="2">
        <v>2.3255142902815603E-2</v>
      </c>
      <c r="F1526" s="2">
        <v>3.9252400000000001</v>
      </c>
      <c r="G1526" s="2">
        <v>3.9410600000000002</v>
      </c>
      <c r="H1526" s="2">
        <v>3.9875599999999993</v>
      </c>
      <c r="I1526" s="2">
        <v>4.1489140000000013</v>
      </c>
      <c r="J1526" s="13">
        <v>4.2949270000000039</v>
      </c>
      <c r="K1526" s="13" t="s">
        <v>55</v>
      </c>
      <c r="L1526" s="13" t="s">
        <v>50</v>
      </c>
      <c r="M1526" s="13" t="s">
        <v>47</v>
      </c>
      <c r="N1526" s="16">
        <f t="shared" si="230"/>
        <v>50</v>
      </c>
      <c r="O1526" s="16">
        <f t="shared" si="231"/>
        <v>100</v>
      </c>
      <c r="P1526" s="16">
        <f t="shared" si="232"/>
        <v>0</v>
      </c>
      <c r="Q1526" s="16">
        <f t="shared" si="233"/>
        <v>33</v>
      </c>
      <c r="R1526" s="17">
        <f t="shared" si="234"/>
        <v>57.45</v>
      </c>
      <c r="S1526" s="17">
        <f t="shared" si="235"/>
        <v>38.25</v>
      </c>
      <c r="T1526" s="17">
        <f t="shared" si="236"/>
        <v>37.35</v>
      </c>
      <c r="U1526" s="17">
        <f t="shared" si="237"/>
        <v>45.75</v>
      </c>
      <c r="V1526" s="16">
        <f t="shared" si="238"/>
        <v>44.35</v>
      </c>
      <c r="W1526" s="16">
        <f t="shared" si="239"/>
        <v>44.7</v>
      </c>
    </row>
    <row r="1527" spans="1:23" ht="13.5" x14ac:dyDescent="0.25">
      <c r="A1527" s="3">
        <v>44236</v>
      </c>
      <c r="B1527" s="2">
        <v>3.8708999999999998</v>
      </c>
      <c r="C1527" s="2">
        <v>37.535086912940415</v>
      </c>
      <c r="D1527" s="2">
        <v>2.2204276546178292E-2</v>
      </c>
      <c r="E1527" s="2">
        <v>2.5128012798414544E-2</v>
      </c>
      <c r="F1527" s="2">
        <v>3.9214599999999997</v>
      </c>
      <c r="G1527" s="2">
        <v>3.9359999999999999</v>
      </c>
      <c r="H1527" s="2">
        <v>3.9774400000000005</v>
      </c>
      <c r="I1527" s="2">
        <v>4.1422100000000013</v>
      </c>
      <c r="J1527" s="13">
        <v>4.2913535000000032</v>
      </c>
      <c r="K1527" s="13" t="s">
        <v>51</v>
      </c>
      <c r="L1527" s="13" t="s">
        <v>48</v>
      </c>
      <c r="M1527" s="13" t="s">
        <v>53</v>
      </c>
      <c r="N1527" s="16">
        <f t="shared" si="230"/>
        <v>50</v>
      </c>
      <c r="O1527" s="16">
        <f t="shared" si="231"/>
        <v>100</v>
      </c>
      <c r="P1527" s="16">
        <f t="shared" si="232"/>
        <v>0</v>
      </c>
      <c r="Q1527" s="16">
        <f t="shared" si="233"/>
        <v>50</v>
      </c>
      <c r="R1527" s="17">
        <f t="shared" si="234"/>
        <v>60</v>
      </c>
      <c r="S1527" s="17">
        <f t="shared" si="235"/>
        <v>42.5</v>
      </c>
      <c r="T1527" s="17">
        <f t="shared" si="236"/>
        <v>45</v>
      </c>
      <c r="U1527" s="17">
        <f t="shared" si="237"/>
        <v>50</v>
      </c>
      <c r="V1527" s="16">
        <f t="shared" si="238"/>
        <v>49.166666666666664</v>
      </c>
      <c r="W1527" s="16">
        <f t="shared" si="239"/>
        <v>49.375</v>
      </c>
    </row>
    <row r="1528" spans="1:23" ht="13.5" x14ac:dyDescent="0.25">
      <c r="A1528" s="3">
        <v>44237</v>
      </c>
      <c r="B1528" s="2">
        <v>3.9215</v>
      </c>
      <c r="C1528" s="2">
        <v>42.47898432075138</v>
      </c>
      <c r="D1528" s="2">
        <v>8.5266174915377135E-3</v>
      </c>
      <c r="E1528" s="2">
        <v>2.5189020357058532E-2</v>
      </c>
      <c r="F1528" s="2">
        <v>3.9227400000000001</v>
      </c>
      <c r="G1528" s="2">
        <v>3.9379000000000004</v>
      </c>
      <c r="H1528" s="2">
        <v>3.9711150000000002</v>
      </c>
      <c r="I1528" s="2">
        <v>4.1365180000000024</v>
      </c>
      <c r="J1528" s="13">
        <v>4.2880645000000035</v>
      </c>
      <c r="K1528" s="13" t="s">
        <v>51</v>
      </c>
      <c r="L1528" s="13" t="s">
        <v>48</v>
      </c>
      <c r="M1528" s="13" t="s">
        <v>52</v>
      </c>
      <c r="N1528" s="16">
        <f t="shared" si="230"/>
        <v>50</v>
      </c>
      <c r="O1528" s="16">
        <f t="shared" si="231"/>
        <v>100</v>
      </c>
      <c r="P1528" s="16">
        <f t="shared" si="232"/>
        <v>0</v>
      </c>
      <c r="Q1528" s="16">
        <f t="shared" si="233"/>
        <v>67</v>
      </c>
      <c r="R1528" s="17">
        <f t="shared" si="234"/>
        <v>62.55</v>
      </c>
      <c r="S1528" s="17">
        <f t="shared" si="235"/>
        <v>46.75</v>
      </c>
      <c r="T1528" s="17">
        <f t="shared" si="236"/>
        <v>52.650000000000006</v>
      </c>
      <c r="U1528" s="17">
        <f t="shared" si="237"/>
        <v>54.25</v>
      </c>
      <c r="V1528" s="16">
        <f t="shared" si="238"/>
        <v>53.983333333333327</v>
      </c>
      <c r="W1528" s="16">
        <f t="shared" si="239"/>
        <v>54.05</v>
      </c>
    </row>
    <row r="1529" spans="1:23" ht="13.5" x14ac:dyDescent="0.25">
      <c r="A1529" s="3">
        <v>44238</v>
      </c>
      <c r="B1529" s="2">
        <v>3.9784000000000002</v>
      </c>
      <c r="C1529" s="2">
        <v>47.51000681679421</v>
      </c>
      <c r="D1529" s="2">
        <v>6.8973790015309788E-3</v>
      </c>
      <c r="E1529" s="2">
        <v>2.3768308629392658E-2</v>
      </c>
      <c r="F1529" s="2">
        <v>3.9214799999999999</v>
      </c>
      <c r="G1529" s="2">
        <v>3.9366399999999997</v>
      </c>
      <c r="H1529" s="2">
        <v>3.9660550000000008</v>
      </c>
      <c r="I1529" s="2">
        <v>4.1313320000000022</v>
      </c>
      <c r="J1529" s="13">
        <v>4.2856295000000033</v>
      </c>
      <c r="K1529" s="13" t="s">
        <v>51</v>
      </c>
      <c r="L1529" s="13" t="s">
        <v>48</v>
      </c>
      <c r="M1529" s="13" t="s">
        <v>53</v>
      </c>
      <c r="N1529" s="16">
        <f t="shared" si="230"/>
        <v>50</v>
      </c>
      <c r="O1529" s="16">
        <f t="shared" si="231"/>
        <v>100</v>
      </c>
      <c r="P1529" s="16">
        <f t="shared" si="232"/>
        <v>0</v>
      </c>
      <c r="Q1529" s="16">
        <f t="shared" si="233"/>
        <v>50</v>
      </c>
      <c r="R1529" s="17">
        <f t="shared" si="234"/>
        <v>60</v>
      </c>
      <c r="S1529" s="17">
        <f t="shared" si="235"/>
        <v>42.5</v>
      </c>
      <c r="T1529" s="17">
        <f t="shared" si="236"/>
        <v>45</v>
      </c>
      <c r="U1529" s="17">
        <f t="shared" si="237"/>
        <v>50</v>
      </c>
      <c r="V1529" s="16">
        <f t="shared" si="238"/>
        <v>49.166666666666664</v>
      </c>
      <c r="W1529" s="16">
        <f t="shared" si="239"/>
        <v>49.375</v>
      </c>
    </row>
    <row r="1530" spans="1:23" ht="13.5" x14ac:dyDescent="0.25">
      <c r="A1530" s="3">
        <v>44239</v>
      </c>
      <c r="B1530" s="2">
        <v>3.9278</v>
      </c>
      <c r="C1530" s="2">
        <v>43.838000775299399</v>
      </c>
      <c r="D1530" s="2">
        <v>8.4648146119064016E-3</v>
      </c>
      <c r="E1530" s="2">
        <v>2.237172284445434E-2</v>
      </c>
      <c r="F1530" s="2">
        <v>3.9113600000000006</v>
      </c>
      <c r="G1530" s="2">
        <v>3.9309500000000002</v>
      </c>
      <c r="H1530" s="2">
        <v>3.9584650000000012</v>
      </c>
      <c r="I1530" s="2">
        <v>4.125134000000001</v>
      </c>
      <c r="J1530" s="13">
        <v>4.2829415000000042</v>
      </c>
      <c r="K1530" s="13" t="s">
        <v>55</v>
      </c>
      <c r="L1530" s="13" t="s">
        <v>50</v>
      </c>
      <c r="M1530" s="13" t="s">
        <v>47</v>
      </c>
      <c r="N1530" s="16">
        <f t="shared" si="230"/>
        <v>50</v>
      </c>
      <c r="O1530" s="16">
        <f t="shared" si="231"/>
        <v>100</v>
      </c>
      <c r="P1530" s="16">
        <f t="shared" si="232"/>
        <v>0</v>
      </c>
      <c r="Q1530" s="16">
        <f t="shared" si="233"/>
        <v>33</v>
      </c>
      <c r="R1530" s="17">
        <f t="shared" si="234"/>
        <v>57.45</v>
      </c>
      <c r="S1530" s="17">
        <f t="shared" si="235"/>
        <v>38.25</v>
      </c>
      <c r="T1530" s="17">
        <f t="shared" si="236"/>
        <v>37.35</v>
      </c>
      <c r="U1530" s="17">
        <f t="shared" si="237"/>
        <v>45.75</v>
      </c>
      <c r="V1530" s="16">
        <f t="shared" si="238"/>
        <v>44.35</v>
      </c>
      <c r="W1530" s="16">
        <f t="shared" si="239"/>
        <v>44.7</v>
      </c>
    </row>
    <row r="1531" spans="1:23" ht="13.5" x14ac:dyDescent="0.25">
      <c r="A1531" s="3">
        <v>44242</v>
      </c>
      <c r="B1531" s="2">
        <v>3.9847000000000001</v>
      </c>
      <c r="C1531" s="2">
        <v>48.644730872607205</v>
      </c>
      <c r="D1531" s="2">
        <v>6.030015564629565E-3</v>
      </c>
      <c r="E1531" s="2">
        <v>2.0308320841759302E-2</v>
      </c>
      <c r="F1531" s="2">
        <v>3.9366599999999998</v>
      </c>
      <c r="G1531" s="2">
        <v>3.9309500000000002</v>
      </c>
      <c r="H1531" s="2">
        <v>3.9584650000000003</v>
      </c>
      <c r="I1531" s="2">
        <v>4.1200740000000016</v>
      </c>
      <c r="J1531" s="13">
        <v>4.2805380000000035</v>
      </c>
      <c r="K1531" s="13" t="s">
        <v>51</v>
      </c>
      <c r="L1531" s="13" t="s">
        <v>48</v>
      </c>
      <c r="M1531" s="13" t="s">
        <v>52</v>
      </c>
      <c r="N1531" s="16">
        <f t="shared" si="230"/>
        <v>50</v>
      </c>
      <c r="O1531" s="16">
        <f t="shared" si="231"/>
        <v>100</v>
      </c>
      <c r="P1531" s="16">
        <f t="shared" si="232"/>
        <v>0</v>
      </c>
      <c r="Q1531" s="16">
        <f t="shared" si="233"/>
        <v>67</v>
      </c>
      <c r="R1531" s="17">
        <f t="shared" si="234"/>
        <v>62.55</v>
      </c>
      <c r="S1531" s="17">
        <f t="shared" si="235"/>
        <v>46.75</v>
      </c>
      <c r="T1531" s="17">
        <f t="shared" si="236"/>
        <v>52.650000000000006</v>
      </c>
      <c r="U1531" s="17">
        <f t="shared" si="237"/>
        <v>54.25</v>
      </c>
      <c r="V1531" s="16">
        <f t="shared" si="238"/>
        <v>53.983333333333327</v>
      </c>
      <c r="W1531" s="16">
        <f t="shared" si="239"/>
        <v>54.05</v>
      </c>
    </row>
    <row r="1532" spans="1:23" ht="13.5" x14ac:dyDescent="0.25">
      <c r="A1532" s="3">
        <v>44243</v>
      </c>
      <c r="B1532" s="2">
        <v>4.0227000000000004</v>
      </c>
      <c r="C1532" s="2">
        <v>51.622600696043364</v>
      </c>
      <c r="D1532" s="2">
        <v>-1.3361123467449332E-2</v>
      </c>
      <c r="E1532" s="2">
        <v>1.7688281723023402E-2</v>
      </c>
      <c r="F1532" s="2">
        <v>3.9670200000000002</v>
      </c>
      <c r="G1532" s="2">
        <v>3.9442399999999997</v>
      </c>
      <c r="H1532" s="2">
        <v>3.9565700000000006</v>
      </c>
      <c r="I1532" s="2">
        <v>4.1151420000000005</v>
      </c>
      <c r="J1532" s="13">
        <v>4.2783245000000036</v>
      </c>
      <c r="K1532" s="13" t="s">
        <v>51</v>
      </c>
      <c r="L1532" s="13" t="s">
        <v>48</v>
      </c>
      <c r="M1532" s="13" t="s">
        <v>52</v>
      </c>
      <c r="N1532" s="16">
        <f t="shared" si="230"/>
        <v>50</v>
      </c>
      <c r="O1532" s="16">
        <f t="shared" si="231"/>
        <v>100</v>
      </c>
      <c r="P1532" s="16">
        <f t="shared" si="232"/>
        <v>0</v>
      </c>
      <c r="Q1532" s="16">
        <f t="shared" si="233"/>
        <v>67</v>
      </c>
      <c r="R1532" s="17">
        <f t="shared" si="234"/>
        <v>62.55</v>
      </c>
      <c r="S1532" s="17">
        <f t="shared" si="235"/>
        <v>46.75</v>
      </c>
      <c r="T1532" s="17">
        <f t="shared" si="236"/>
        <v>52.650000000000006</v>
      </c>
      <c r="U1532" s="17">
        <f t="shared" si="237"/>
        <v>54.25</v>
      </c>
      <c r="V1532" s="16">
        <f t="shared" si="238"/>
        <v>53.983333333333327</v>
      </c>
      <c r="W1532" s="16">
        <f t="shared" si="239"/>
        <v>54.05</v>
      </c>
    </row>
    <row r="1533" spans="1:23" ht="13.5" x14ac:dyDescent="0.25">
      <c r="A1533" s="3">
        <v>44244</v>
      </c>
      <c r="B1533" s="2">
        <v>4.0163000000000002</v>
      </c>
      <c r="C1533" s="2">
        <v>51.085324112112929</v>
      </c>
      <c r="D1533" s="2">
        <v>-2.5549495945945466E-2</v>
      </c>
      <c r="E1533" s="2">
        <v>1.4349262344678869E-2</v>
      </c>
      <c r="F1533" s="2">
        <v>3.9859800000000001</v>
      </c>
      <c r="G1533" s="2">
        <v>3.9543600000000003</v>
      </c>
      <c r="H1533" s="2">
        <v>3.9556200000000006</v>
      </c>
      <c r="I1533" s="2">
        <v>4.1083100000000012</v>
      </c>
      <c r="J1533" s="13">
        <v>4.2762685000000031</v>
      </c>
      <c r="K1533" s="13" t="s">
        <v>55</v>
      </c>
      <c r="L1533" s="13" t="s">
        <v>50</v>
      </c>
      <c r="M1533" s="13" t="s">
        <v>49</v>
      </c>
      <c r="N1533" s="16">
        <f t="shared" si="230"/>
        <v>50</v>
      </c>
      <c r="O1533" s="16">
        <f t="shared" si="231"/>
        <v>100</v>
      </c>
      <c r="P1533" s="16">
        <f t="shared" si="232"/>
        <v>0</v>
      </c>
      <c r="Q1533" s="16">
        <f t="shared" si="233"/>
        <v>33</v>
      </c>
      <c r="R1533" s="17">
        <f t="shared" si="234"/>
        <v>57.45</v>
      </c>
      <c r="S1533" s="17">
        <f t="shared" si="235"/>
        <v>38.25</v>
      </c>
      <c r="T1533" s="17">
        <f t="shared" si="236"/>
        <v>37.35</v>
      </c>
      <c r="U1533" s="17">
        <f t="shared" si="237"/>
        <v>45.75</v>
      </c>
      <c r="V1533" s="16">
        <f t="shared" si="238"/>
        <v>44.35</v>
      </c>
      <c r="W1533" s="16">
        <f t="shared" si="239"/>
        <v>44.7</v>
      </c>
    </row>
    <row r="1534" spans="1:23" ht="13.5" x14ac:dyDescent="0.25">
      <c r="A1534" s="3">
        <v>44245</v>
      </c>
      <c r="B1534" s="2">
        <v>4.0796000000000001</v>
      </c>
      <c r="C1534" s="2">
        <v>55.966754992748569</v>
      </c>
      <c r="D1534" s="2">
        <v>-2.99421012103398E-2</v>
      </c>
      <c r="E1534" s="2">
        <v>1.1826034674516393E-2</v>
      </c>
      <c r="F1534" s="2">
        <v>4.0062199999999999</v>
      </c>
      <c r="G1534" s="2">
        <v>3.9638499999999999</v>
      </c>
      <c r="H1534" s="2">
        <v>3.9559350000000002</v>
      </c>
      <c r="I1534" s="2">
        <v>4.1027440000000022</v>
      </c>
      <c r="J1534" s="13">
        <v>4.2742130000000031</v>
      </c>
      <c r="K1534" s="13" t="s">
        <v>55</v>
      </c>
      <c r="L1534" s="13" t="s">
        <v>50</v>
      </c>
      <c r="M1534" s="13" t="s">
        <v>49</v>
      </c>
      <c r="N1534" s="16">
        <f t="shared" si="230"/>
        <v>50</v>
      </c>
      <c r="O1534" s="16">
        <f t="shared" si="231"/>
        <v>100</v>
      </c>
      <c r="P1534" s="16">
        <f t="shared" si="232"/>
        <v>0</v>
      </c>
      <c r="Q1534" s="16">
        <f t="shared" si="233"/>
        <v>33</v>
      </c>
      <c r="R1534" s="17">
        <f t="shared" si="234"/>
        <v>57.45</v>
      </c>
      <c r="S1534" s="17">
        <f t="shared" si="235"/>
        <v>38.25</v>
      </c>
      <c r="T1534" s="17">
        <f t="shared" si="236"/>
        <v>37.35</v>
      </c>
      <c r="U1534" s="17">
        <f t="shared" si="237"/>
        <v>45.75</v>
      </c>
      <c r="V1534" s="16">
        <f t="shared" si="238"/>
        <v>44.35</v>
      </c>
      <c r="W1534" s="16">
        <f t="shared" si="239"/>
        <v>44.7</v>
      </c>
    </row>
    <row r="1535" spans="1:23" ht="13.5" x14ac:dyDescent="0.25">
      <c r="A1535" s="3">
        <v>44246</v>
      </c>
      <c r="B1535" s="2">
        <v>4.0732999999999997</v>
      </c>
      <c r="C1535" s="2">
        <v>55.374458745348925</v>
      </c>
      <c r="D1535" s="2">
        <v>-3.4626426118792519E-2</v>
      </c>
      <c r="E1535" s="2">
        <v>8.8536922954975238E-3</v>
      </c>
      <c r="F1535" s="2">
        <v>4.0353200000000005</v>
      </c>
      <c r="G1535" s="2">
        <v>3.9733400000000003</v>
      </c>
      <c r="H1535" s="2">
        <v>3.9635250000000006</v>
      </c>
      <c r="I1535" s="2">
        <v>4.0970520000000015</v>
      </c>
      <c r="J1535" s="13">
        <v>4.2721260000000028</v>
      </c>
      <c r="K1535" s="13" t="s">
        <v>51</v>
      </c>
      <c r="L1535" s="13" t="s">
        <v>48</v>
      </c>
      <c r="M1535" s="13" t="s">
        <v>52</v>
      </c>
      <c r="N1535" s="16">
        <f t="shared" si="230"/>
        <v>50</v>
      </c>
      <c r="O1535" s="16">
        <f t="shared" si="231"/>
        <v>100</v>
      </c>
      <c r="P1535" s="16">
        <f t="shared" si="232"/>
        <v>0</v>
      </c>
      <c r="Q1535" s="16">
        <f t="shared" si="233"/>
        <v>67</v>
      </c>
      <c r="R1535" s="17">
        <f t="shared" si="234"/>
        <v>62.55</v>
      </c>
      <c r="S1535" s="17">
        <f t="shared" si="235"/>
        <v>46.75</v>
      </c>
      <c r="T1535" s="17">
        <f t="shared" si="236"/>
        <v>52.650000000000006</v>
      </c>
      <c r="U1535" s="17">
        <f t="shared" si="237"/>
        <v>54.25</v>
      </c>
      <c r="V1535" s="16">
        <f t="shared" si="238"/>
        <v>53.983333333333327</v>
      </c>
      <c r="W1535" s="16">
        <f t="shared" si="239"/>
        <v>54.05</v>
      </c>
    </row>
    <row r="1536" spans="1:23" ht="13.5" x14ac:dyDescent="0.25">
      <c r="A1536" s="3">
        <v>44249</v>
      </c>
      <c r="B1536" s="2">
        <v>4.1428000000000003</v>
      </c>
      <c r="C1536" s="2">
        <v>60.358563652134187</v>
      </c>
      <c r="D1536" s="2">
        <v>-6.2623815421782414E-2</v>
      </c>
      <c r="E1536" s="2">
        <v>5.6213012269890833E-3</v>
      </c>
      <c r="F1536" s="2">
        <v>4.0669400000000007</v>
      </c>
      <c r="G1536" s="2">
        <v>4.0018000000000002</v>
      </c>
      <c r="H1536" s="2">
        <v>3.9714300000000002</v>
      </c>
      <c r="I1536" s="2">
        <v>4.0927500000000006</v>
      </c>
      <c r="J1536" s="13">
        <v>4.2704180000000029</v>
      </c>
      <c r="K1536" s="13" t="s">
        <v>51</v>
      </c>
      <c r="L1536" s="13" t="s">
        <v>48</v>
      </c>
      <c r="M1536" s="13" t="s">
        <v>52</v>
      </c>
      <c r="N1536" s="16">
        <f t="shared" si="230"/>
        <v>50</v>
      </c>
      <c r="O1536" s="16">
        <f t="shared" si="231"/>
        <v>100</v>
      </c>
      <c r="P1536" s="16">
        <f t="shared" si="232"/>
        <v>0</v>
      </c>
      <c r="Q1536" s="16">
        <f t="shared" si="233"/>
        <v>67</v>
      </c>
      <c r="R1536" s="17">
        <f t="shared" si="234"/>
        <v>62.55</v>
      </c>
      <c r="S1536" s="17">
        <f t="shared" si="235"/>
        <v>46.75</v>
      </c>
      <c r="T1536" s="17">
        <f t="shared" si="236"/>
        <v>52.650000000000006</v>
      </c>
      <c r="U1536" s="17">
        <f t="shared" si="237"/>
        <v>54.25</v>
      </c>
      <c r="V1536" s="16">
        <f t="shared" si="238"/>
        <v>53.983333333333327</v>
      </c>
      <c r="W1536" s="16">
        <f t="shared" si="239"/>
        <v>54.05</v>
      </c>
    </row>
    <row r="1537" spans="1:23" ht="13.5" x14ac:dyDescent="0.25">
      <c r="A1537" s="3">
        <v>44250</v>
      </c>
      <c r="B1537" s="2">
        <v>4.1428000000000003</v>
      </c>
      <c r="C1537" s="2">
        <v>60.358563652134187</v>
      </c>
      <c r="D1537" s="2">
        <v>-8.5134888916469365E-2</v>
      </c>
      <c r="E1537" s="2">
        <v>2.2683638422164427E-3</v>
      </c>
      <c r="F1537" s="2">
        <v>4.0909600000000008</v>
      </c>
      <c r="G1537" s="2">
        <v>4.0289900000000003</v>
      </c>
      <c r="H1537" s="2">
        <v>3.9824949999999992</v>
      </c>
      <c r="I1537" s="2">
        <v>4.0889540000000011</v>
      </c>
      <c r="J1537" s="13">
        <v>4.2688365000000026</v>
      </c>
      <c r="K1537" s="13" t="s">
        <v>51</v>
      </c>
      <c r="L1537" s="13" t="s">
        <v>48</v>
      </c>
      <c r="M1537" s="13" t="s">
        <v>52</v>
      </c>
      <c r="N1537" s="16">
        <f t="shared" si="230"/>
        <v>50</v>
      </c>
      <c r="O1537" s="16">
        <f t="shared" si="231"/>
        <v>100</v>
      </c>
      <c r="P1537" s="16">
        <f t="shared" si="232"/>
        <v>0</v>
      </c>
      <c r="Q1537" s="16">
        <f t="shared" si="233"/>
        <v>67</v>
      </c>
      <c r="R1537" s="17">
        <f t="shared" si="234"/>
        <v>62.55</v>
      </c>
      <c r="S1537" s="17">
        <f t="shared" si="235"/>
        <v>46.75</v>
      </c>
      <c r="T1537" s="17">
        <f t="shared" si="236"/>
        <v>52.650000000000006</v>
      </c>
      <c r="U1537" s="17">
        <f t="shared" si="237"/>
        <v>54.25</v>
      </c>
      <c r="V1537" s="16">
        <f t="shared" si="238"/>
        <v>53.983333333333327</v>
      </c>
      <c r="W1537" s="16">
        <f t="shared" si="239"/>
        <v>54.05</v>
      </c>
    </row>
    <row r="1538" spans="1:23" ht="13.5" x14ac:dyDescent="0.25">
      <c r="A1538" s="3">
        <v>44251</v>
      </c>
      <c r="B1538" s="2">
        <v>4.1364999999999998</v>
      </c>
      <c r="C1538" s="2">
        <v>59.658079907755834</v>
      </c>
      <c r="D1538" s="2">
        <v>-9.6648865142603846E-2</v>
      </c>
      <c r="E1538" s="2">
        <v>-1.1037212142714599E-3</v>
      </c>
      <c r="F1538" s="2">
        <v>4.1150000000000002</v>
      </c>
      <c r="G1538" s="2">
        <v>4.0504899999999999</v>
      </c>
      <c r="H1538" s="2">
        <v>3.9941949999999999</v>
      </c>
      <c r="I1538" s="2">
        <v>4.0856640000000013</v>
      </c>
      <c r="J1538" s="13">
        <v>4.2673815000000017</v>
      </c>
      <c r="K1538" s="13" t="s">
        <v>51</v>
      </c>
      <c r="L1538" s="13" t="s">
        <v>48</v>
      </c>
      <c r="M1538" s="13" t="s">
        <v>52</v>
      </c>
      <c r="N1538" s="16">
        <f t="shared" ref="N1538:N1601" si="240">IF(D1538&lt;30,50, IF(D1538&gt;70, 0, 25))</f>
        <v>50</v>
      </c>
      <c r="O1538" s="16">
        <f t="shared" ref="O1538:O1601" si="241">IF(F1538-E1538&gt;0.02, 100, IF(F1538-E1538&lt;0,0,45))</f>
        <v>100</v>
      </c>
      <c r="P1538" s="16">
        <f t="shared" ref="P1538:P1601" si="242">IF(G1538-J1538&gt;10,100,IF(G1538-J1538&gt;5,75, IF(G1538-J1538&gt;0,50,0)))</f>
        <v>0</v>
      </c>
      <c r="Q1538" s="16">
        <f t="shared" ref="Q1538:Q1601" si="243">IF(M1538="confirmed bullish", 34, IF(M1538="bullish divergence",17, 0))+IF(K1538="bullish",33,IF(K1538="bearish",0,16.5))+IF(L1538="strong",33,IF(L1538="weak",0,16.5))</f>
        <v>67</v>
      </c>
      <c r="R1538" s="17">
        <f t="shared" si="234"/>
        <v>62.55</v>
      </c>
      <c r="S1538" s="17">
        <f t="shared" si="235"/>
        <v>46.75</v>
      </c>
      <c r="T1538" s="17">
        <f t="shared" si="236"/>
        <v>52.650000000000006</v>
      </c>
      <c r="U1538" s="17">
        <f t="shared" si="237"/>
        <v>54.25</v>
      </c>
      <c r="V1538" s="16">
        <f t="shared" si="238"/>
        <v>53.983333333333327</v>
      </c>
      <c r="W1538" s="16">
        <f t="shared" si="239"/>
        <v>54.05</v>
      </c>
    </row>
    <row r="1539" spans="1:23" ht="13.5" x14ac:dyDescent="0.25">
      <c r="A1539" s="3">
        <v>44252</v>
      </c>
      <c r="B1539" s="2">
        <v>4.1364999999999998</v>
      </c>
      <c r="C1539" s="2">
        <v>59.658079907755834</v>
      </c>
      <c r="D1539" s="2">
        <v>-9.8264671415015048E-2</v>
      </c>
      <c r="E1539" s="2">
        <v>-3.785900703142683E-3</v>
      </c>
      <c r="F1539" s="2">
        <v>4.1263800000000002</v>
      </c>
      <c r="G1539" s="2">
        <v>4.0663</v>
      </c>
      <c r="H1539" s="2">
        <v>4.0014699999999994</v>
      </c>
      <c r="I1539" s="2">
        <v>4.0826280000000006</v>
      </c>
      <c r="J1539" s="13">
        <v>4.2660850000000012</v>
      </c>
      <c r="K1539" s="13" t="s">
        <v>55</v>
      </c>
      <c r="L1539" s="13" t="s">
        <v>54</v>
      </c>
      <c r="M1539" s="13" t="s">
        <v>49</v>
      </c>
      <c r="N1539" s="16">
        <f t="shared" si="240"/>
        <v>50</v>
      </c>
      <c r="O1539" s="16">
        <f t="shared" si="241"/>
        <v>100</v>
      </c>
      <c r="P1539" s="16">
        <f t="shared" si="242"/>
        <v>0</v>
      </c>
      <c r="Q1539" s="16">
        <f t="shared" si="243"/>
        <v>16.5</v>
      </c>
      <c r="R1539" s="17">
        <f t="shared" ref="R1539:R1602" si="244">0.35*N1539+O1539*0.35+P1539*0.15+Q1539*0.15</f>
        <v>54.975000000000001</v>
      </c>
      <c r="S1539" s="17">
        <f t="shared" ref="S1539:S1602" si="245">N1539*0.2+O1539*0.2+P1539*0.35+Q1539*0.25</f>
        <v>34.125</v>
      </c>
      <c r="T1539" s="17">
        <f t="shared" ref="T1539:T1602" si="246">N1539*0.15+O1539*0.15+P1539*0.25+Q1539*0.45</f>
        <v>29.925000000000001</v>
      </c>
      <c r="U1539" s="17">
        <f t="shared" ref="U1539:U1602" si="247">0.25*SUM(N1539:Q1539)</f>
        <v>41.625</v>
      </c>
      <c r="V1539" s="16">
        <f t="shared" ref="V1539:V1602" si="248">SUM(R1539:T1539)/3</f>
        <v>39.674999999999997</v>
      </c>
      <c r="W1539" s="16">
        <f t="shared" ref="W1539:W1602" si="249">SUM(R1539:U1539)/4</f>
        <v>40.162499999999994</v>
      </c>
    </row>
    <row r="1540" spans="1:23" ht="13.5" x14ac:dyDescent="0.25">
      <c r="A1540" s="3">
        <v>44253</v>
      </c>
      <c r="B1540" s="2">
        <v>4.1302000000000003</v>
      </c>
      <c r="C1540" s="2">
        <v>58.865776706859947</v>
      </c>
      <c r="D1540" s="2">
        <v>-0.10753044930462519</v>
      </c>
      <c r="E1540" s="2">
        <v>-6.9713279184146319E-3</v>
      </c>
      <c r="F1540" s="2">
        <v>4.1377600000000001</v>
      </c>
      <c r="G1540" s="2">
        <v>4.0865400000000003</v>
      </c>
      <c r="H1540" s="2">
        <v>4.0087450000000002</v>
      </c>
      <c r="I1540" s="2">
        <v>4.0804780000000003</v>
      </c>
      <c r="J1540" s="13">
        <v>4.2647570000000004</v>
      </c>
      <c r="K1540" s="13" t="s">
        <v>55</v>
      </c>
      <c r="L1540" s="13" t="s">
        <v>50</v>
      </c>
      <c r="M1540" s="13" t="s">
        <v>49</v>
      </c>
      <c r="N1540" s="16">
        <f t="shared" si="240"/>
        <v>50</v>
      </c>
      <c r="O1540" s="16">
        <f t="shared" si="241"/>
        <v>100</v>
      </c>
      <c r="P1540" s="16">
        <f t="shared" si="242"/>
        <v>0</v>
      </c>
      <c r="Q1540" s="16">
        <f t="shared" si="243"/>
        <v>33</v>
      </c>
      <c r="R1540" s="17">
        <f t="shared" si="244"/>
        <v>57.45</v>
      </c>
      <c r="S1540" s="17">
        <f t="shared" si="245"/>
        <v>38.25</v>
      </c>
      <c r="T1540" s="17">
        <f t="shared" si="246"/>
        <v>37.35</v>
      </c>
      <c r="U1540" s="17">
        <f t="shared" si="247"/>
        <v>45.75</v>
      </c>
      <c r="V1540" s="16">
        <f t="shared" si="248"/>
        <v>44.35</v>
      </c>
      <c r="W1540" s="16">
        <f t="shared" si="249"/>
        <v>44.7</v>
      </c>
    </row>
    <row r="1541" spans="1:23" ht="13.5" x14ac:dyDescent="0.25">
      <c r="A1541" s="3">
        <v>44256</v>
      </c>
      <c r="B1541" s="2">
        <v>4.1112000000000002</v>
      </c>
      <c r="C1541" s="2">
        <v>56.431653002451995</v>
      </c>
      <c r="D1541" s="2">
        <v>-0.10570984281580476</v>
      </c>
      <c r="E1541" s="2">
        <v>-8.88110150608655E-3</v>
      </c>
      <c r="F1541" s="2">
        <v>4.1314399999999996</v>
      </c>
      <c r="G1541" s="2">
        <v>4.0991900000000001</v>
      </c>
      <c r="H1541" s="2">
        <v>4.0150699999999997</v>
      </c>
      <c r="I1541" s="2">
        <v>4.0779480000000001</v>
      </c>
      <c r="J1541" s="13">
        <v>4.2631755000000018</v>
      </c>
      <c r="K1541" s="13" t="s">
        <v>55</v>
      </c>
      <c r="L1541" s="13" t="s">
        <v>50</v>
      </c>
      <c r="M1541" s="13" t="s">
        <v>47</v>
      </c>
      <c r="N1541" s="16">
        <f t="shared" si="240"/>
        <v>50</v>
      </c>
      <c r="O1541" s="16">
        <f t="shared" si="241"/>
        <v>100</v>
      </c>
      <c r="P1541" s="16">
        <f t="shared" si="242"/>
        <v>0</v>
      </c>
      <c r="Q1541" s="16">
        <f t="shared" si="243"/>
        <v>33</v>
      </c>
      <c r="R1541" s="17">
        <f t="shared" si="244"/>
        <v>57.45</v>
      </c>
      <c r="S1541" s="17">
        <f t="shared" si="245"/>
        <v>38.25</v>
      </c>
      <c r="T1541" s="17">
        <f t="shared" si="246"/>
        <v>37.35</v>
      </c>
      <c r="U1541" s="17">
        <f t="shared" si="247"/>
        <v>45.75</v>
      </c>
      <c r="V1541" s="16">
        <f t="shared" si="248"/>
        <v>44.35</v>
      </c>
      <c r="W1541" s="16">
        <f t="shared" si="249"/>
        <v>44.7</v>
      </c>
    </row>
    <row r="1542" spans="1:23" ht="13.5" x14ac:dyDescent="0.25">
      <c r="A1542" s="3">
        <v>44257</v>
      </c>
      <c r="B1542" s="2">
        <v>4.0796000000000001</v>
      </c>
      <c r="C1542" s="2">
        <v>52.540384666598513</v>
      </c>
      <c r="D1542" s="2">
        <v>-9.6333472001876697E-2</v>
      </c>
      <c r="E1542" s="2">
        <v>-9.5072041157242878E-3</v>
      </c>
      <c r="F1542" s="2">
        <v>4.1188000000000002</v>
      </c>
      <c r="G1542" s="2">
        <v>4.1048799999999996</v>
      </c>
      <c r="H1542" s="2">
        <v>4.0245599999999992</v>
      </c>
      <c r="I1542" s="2">
        <v>4.0749120000000003</v>
      </c>
      <c r="J1542" s="13">
        <v>4.2611200000000018</v>
      </c>
      <c r="K1542" s="13" t="s">
        <v>55</v>
      </c>
      <c r="L1542" s="13" t="s">
        <v>50</v>
      </c>
      <c r="M1542" s="13" t="s">
        <v>47</v>
      </c>
      <c r="N1542" s="16">
        <f t="shared" si="240"/>
        <v>50</v>
      </c>
      <c r="O1542" s="16">
        <f t="shared" si="241"/>
        <v>100</v>
      </c>
      <c r="P1542" s="16">
        <f t="shared" si="242"/>
        <v>0</v>
      </c>
      <c r="Q1542" s="16">
        <f t="shared" si="243"/>
        <v>33</v>
      </c>
      <c r="R1542" s="17">
        <f t="shared" si="244"/>
        <v>57.45</v>
      </c>
      <c r="S1542" s="17">
        <f t="shared" si="245"/>
        <v>38.25</v>
      </c>
      <c r="T1542" s="17">
        <f t="shared" si="246"/>
        <v>37.35</v>
      </c>
      <c r="U1542" s="17">
        <f t="shared" si="247"/>
        <v>45.75</v>
      </c>
      <c r="V1542" s="16">
        <f t="shared" si="248"/>
        <v>44.35</v>
      </c>
      <c r="W1542" s="16">
        <f t="shared" si="249"/>
        <v>44.7</v>
      </c>
    </row>
    <row r="1543" spans="1:23" ht="13.5" x14ac:dyDescent="0.25">
      <c r="A1543" s="3">
        <v>44258</v>
      </c>
      <c r="B1543" s="2">
        <v>4.1112000000000002</v>
      </c>
      <c r="C1543" s="2">
        <v>55.821096072441463</v>
      </c>
      <c r="D1543" s="2">
        <v>-9.1863284361313191E-2</v>
      </c>
      <c r="E1543" s="2">
        <v>-7.9879686442297093E-3</v>
      </c>
      <c r="F1543" s="2">
        <v>4.11374</v>
      </c>
      <c r="G1543" s="2">
        <v>4.1143699999999992</v>
      </c>
      <c r="H1543" s="2">
        <v>4.0343649999999993</v>
      </c>
      <c r="I1543" s="2">
        <v>4.0725080000000009</v>
      </c>
      <c r="J1543" s="13">
        <v>4.2587480000000024</v>
      </c>
      <c r="K1543" s="13" t="s">
        <v>55</v>
      </c>
      <c r="L1543" s="13" t="s">
        <v>50</v>
      </c>
      <c r="M1543" s="13" t="s">
        <v>47</v>
      </c>
      <c r="N1543" s="16">
        <f t="shared" si="240"/>
        <v>50</v>
      </c>
      <c r="O1543" s="16">
        <f t="shared" si="241"/>
        <v>100</v>
      </c>
      <c r="P1543" s="16">
        <f t="shared" si="242"/>
        <v>0</v>
      </c>
      <c r="Q1543" s="16">
        <f t="shared" si="243"/>
        <v>33</v>
      </c>
      <c r="R1543" s="17">
        <f t="shared" si="244"/>
        <v>57.45</v>
      </c>
      <c r="S1543" s="17">
        <f t="shared" si="245"/>
        <v>38.25</v>
      </c>
      <c r="T1543" s="17">
        <f t="shared" si="246"/>
        <v>37.35</v>
      </c>
      <c r="U1543" s="17">
        <f t="shared" si="247"/>
        <v>45.75</v>
      </c>
      <c r="V1543" s="16">
        <f t="shared" si="248"/>
        <v>44.35</v>
      </c>
      <c r="W1543" s="16">
        <f t="shared" si="249"/>
        <v>44.7</v>
      </c>
    </row>
    <row r="1544" spans="1:23" ht="13.5" x14ac:dyDescent="0.25">
      <c r="A1544" s="3">
        <v>44259</v>
      </c>
      <c r="B1544" s="2">
        <v>4.1428000000000003</v>
      </c>
      <c r="C1544" s="2">
        <v>58.882070724359714</v>
      </c>
      <c r="D1544" s="2">
        <v>-8.0997886245643969E-2</v>
      </c>
      <c r="E1544" s="2">
        <v>-5.7973633149316812E-3</v>
      </c>
      <c r="F1544" s="2">
        <v>4.1150000000000002</v>
      </c>
      <c r="G1544" s="2">
        <v>4.1206900000000015</v>
      </c>
      <c r="H1544" s="2">
        <v>4.0422699999999994</v>
      </c>
      <c r="I1544" s="2">
        <v>4.070862</v>
      </c>
      <c r="J1544" s="13">
        <v>4.2570085000000022</v>
      </c>
      <c r="K1544" s="13" t="s">
        <v>55</v>
      </c>
      <c r="L1544" s="13" t="s">
        <v>50</v>
      </c>
      <c r="M1544" s="13" t="s">
        <v>49</v>
      </c>
      <c r="N1544" s="16">
        <f t="shared" si="240"/>
        <v>50</v>
      </c>
      <c r="O1544" s="16">
        <f t="shared" si="241"/>
        <v>100</v>
      </c>
      <c r="P1544" s="16">
        <f t="shared" si="242"/>
        <v>0</v>
      </c>
      <c r="Q1544" s="16">
        <f t="shared" si="243"/>
        <v>33</v>
      </c>
      <c r="R1544" s="17">
        <f t="shared" si="244"/>
        <v>57.45</v>
      </c>
      <c r="S1544" s="17">
        <f t="shared" si="245"/>
        <v>38.25</v>
      </c>
      <c r="T1544" s="17">
        <f t="shared" si="246"/>
        <v>37.35</v>
      </c>
      <c r="U1544" s="17">
        <f t="shared" si="247"/>
        <v>45.75</v>
      </c>
      <c r="V1544" s="16">
        <f t="shared" si="248"/>
        <v>44.35</v>
      </c>
      <c r="W1544" s="16">
        <f t="shared" si="249"/>
        <v>44.7</v>
      </c>
    </row>
    <row r="1545" spans="1:23" ht="13.5" x14ac:dyDescent="0.25">
      <c r="A1545" s="3">
        <v>44260</v>
      </c>
      <c r="B1545" s="2">
        <v>4.2061000000000002</v>
      </c>
      <c r="C1545" s="2">
        <v>64.228708124711716</v>
      </c>
      <c r="D1545" s="2">
        <v>-7.7940404687832476E-2</v>
      </c>
      <c r="E1545" s="2">
        <v>-3.2114527967173432E-3</v>
      </c>
      <c r="F1545" s="2">
        <v>4.1301800000000002</v>
      </c>
      <c r="G1545" s="2">
        <v>4.1339699999999997</v>
      </c>
      <c r="H1545" s="2">
        <v>4.053655</v>
      </c>
      <c r="I1545" s="2">
        <v>4.0704819999999993</v>
      </c>
      <c r="J1545" s="13">
        <v>4.255743500000003</v>
      </c>
      <c r="K1545" s="13" t="s">
        <v>51</v>
      </c>
      <c r="L1545" s="13" t="s">
        <v>48</v>
      </c>
      <c r="M1545" s="13" t="s">
        <v>52</v>
      </c>
      <c r="N1545" s="16">
        <f t="shared" si="240"/>
        <v>50</v>
      </c>
      <c r="O1545" s="16">
        <f t="shared" si="241"/>
        <v>100</v>
      </c>
      <c r="P1545" s="16">
        <f t="shared" si="242"/>
        <v>0</v>
      </c>
      <c r="Q1545" s="16">
        <f t="shared" si="243"/>
        <v>67</v>
      </c>
      <c r="R1545" s="17">
        <f t="shared" si="244"/>
        <v>62.55</v>
      </c>
      <c r="S1545" s="17">
        <f t="shared" si="245"/>
        <v>46.75</v>
      </c>
      <c r="T1545" s="17">
        <f t="shared" si="246"/>
        <v>52.650000000000006</v>
      </c>
      <c r="U1545" s="17">
        <f t="shared" si="247"/>
        <v>54.25</v>
      </c>
      <c r="V1545" s="16">
        <f t="shared" si="248"/>
        <v>53.983333333333327</v>
      </c>
      <c r="W1545" s="16">
        <f t="shared" si="249"/>
        <v>54.05</v>
      </c>
    </row>
    <row r="1546" spans="1:23" ht="13.5" x14ac:dyDescent="0.25">
      <c r="A1546" s="3">
        <v>44263</v>
      </c>
      <c r="B1546" s="2">
        <v>4.1997999999999998</v>
      </c>
      <c r="C1546" s="2">
        <v>63.345853469293509</v>
      </c>
      <c r="D1546" s="2">
        <v>-6.5011148143247155E-2</v>
      </c>
      <c r="E1546" s="2">
        <v>-1.8247803273719471E-4</v>
      </c>
      <c r="F1546" s="2">
        <v>4.1478999999999999</v>
      </c>
      <c r="G1546" s="2">
        <v>4.1396699999999997</v>
      </c>
      <c r="H1546" s="2">
        <v>4.070735</v>
      </c>
      <c r="I1546" s="2">
        <v>4.0689640000000002</v>
      </c>
      <c r="J1546" s="13">
        <v>4.2538145000000016</v>
      </c>
      <c r="K1546" s="13" t="s">
        <v>51</v>
      </c>
      <c r="L1546" s="13" t="s">
        <v>48</v>
      </c>
      <c r="M1546" s="13" t="s">
        <v>52</v>
      </c>
      <c r="N1546" s="16">
        <f t="shared" si="240"/>
        <v>50</v>
      </c>
      <c r="O1546" s="16">
        <f t="shared" si="241"/>
        <v>100</v>
      </c>
      <c r="P1546" s="16">
        <f t="shared" si="242"/>
        <v>0</v>
      </c>
      <c r="Q1546" s="16">
        <f t="shared" si="243"/>
        <v>67</v>
      </c>
      <c r="R1546" s="17">
        <f t="shared" si="244"/>
        <v>62.55</v>
      </c>
      <c r="S1546" s="17">
        <f t="shared" si="245"/>
        <v>46.75</v>
      </c>
      <c r="T1546" s="17">
        <f t="shared" si="246"/>
        <v>52.650000000000006</v>
      </c>
      <c r="U1546" s="17">
        <f t="shared" si="247"/>
        <v>54.25</v>
      </c>
      <c r="V1546" s="16">
        <f t="shared" si="248"/>
        <v>53.983333333333327</v>
      </c>
      <c r="W1546" s="16">
        <f t="shared" si="249"/>
        <v>54.05</v>
      </c>
    </row>
    <row r="1547" spans="1:23" ht="13.5" x14ac:dyDescent="0.25">
      <c r="A1547" s="3">
        <v>44264</v>
      </c>
      <c r="B1547" s="2">
        <v>4.1997999999999998</v>
      </c>
      <c r="C1547" s="2">
        <v>63.345853469293509</v>
      </c>
      <c r="D1547" s="2">
        <v>-5.4790093606682966E-2</v>
      </c>
      <c r="E1547" s="2">
        <v>2.832613485765462E-3</v>
      </c>
      <c r="F1547" s="2">
        <v>4.1719400000000002</v>
      </c>
      <c r="G1547" s="2">
        <v>4.1453699999999998</v>
      </c>
      <c r="H1547" s="2">
        <v>4.0871799999999991</v>
      </c>
      <c r="I1547" s="2">
        <v>4.0673199999999996</v>
      </c>
      <c r="J1547" s="13">
        <v>4.2523600000000021</v>
      </c>
      <c r="K1547" s="13" t="s">
        <v>51</v>
      </c>
      <c r="L1547" s="13" t="s">
        <v>48</v>
      </c>
      <c r="M1547" s="13" t="s">
        <v>52</v>
      </c>
      <c r="N1547" s="16">
        <f t="shared" si="240"/>
        <v>50</v>
      </c>
      <c r="O1547" s="16">
        <f t="shared" si="241"/>
        <v>100</v>
      </c>
      <c r="P1547" s="16">
        <f t="shared" si="242"/>
        <v>0</v>
      </c>
      <c r="Q1547" s="16">
        <f t="shared" si="243"/>
        <v>67</v>
      </c>
      <c r="R1547" s="17">
        <f t="shared" si="244"/>
        <v>62.55</v>
      </c>
      <c r="S1547" s="17">
        <f t="shared" si="245"/>
        <v>46.75</v>
      </c>
      <c r="T1547" s="17">
        <f t="shared" si="246"/>
        <v>52.650000000000006</v>
      </c>
      <c r="U1547" s="17">
        <f t="shared" si="247"/>
        <v>54.25</v>
      </c>
      <c r="V1547" s="16">
        <f t="shared" si="248"/>
        <v>53.983333333333327</v>
      </c>
      <c r="W1547" s="16">
        <f t="shared" si="249"/>
        <v>54.05</v>
      </c>
    </row>
    <row r="1548" spans="1:23" ht="13.5" x14ac:dyDescent="0.25">
      <c r="A1548" s="3">
        <v>44265</v>
      </c>
      <c r="B1548" s="2">
        <v>4.1871</v>
      </c>
      <c r="C1548" s="2">
        <v>61.373549696845359</v>
      </c>
      <c r="D1548" s="2">
        <v>-4.6835819042631677E-2</v>
      </c>
      <c r="E1548" s="2">
        <v>5.7506164323761731E-3</v>
      </c>
      <c r="F1548" s="2">
        <v>4.1871200000000002</v>
      </c>
      <c r="G1548" s="2">
        <v>4.1504300000000001</v>
      </c>
      <c r="H1548" s="2">
        <v>4.10046</v>
      </c>
      <c r="I1548" s="2">
        <v>4.0663079999999994</v>
      </c>
      <c r="J1548" s="13">
        <v>4.2503990000000025</v>
      </c>
      <c r="K1548" s="13" t="s">
        <v>51</v>
      </c>
      <c r="L1548" s="13" t="s">
        <v>48</v>
      </c>
      <c r="M1548" s="13" t="s">
        <v>52</v>
      </c>
      <c r="N1548" s="16">
        <f t="shared" si="240"/>
        <v>50</v>
      </c>
      <c r="O1548" s="16">
        <f t="shared" si="241"/>
        <v>100</v>
      </c>
      <c r="P1548" s="16">
        <f t="shared" si="242"/>
        <v>0</v>
      </c>
      <c r="Q1548" s="16">
        <f t="shared" si="243"/>
        <v>67</v>
      </c>
      <c r="R1548" s="17">
        <f t="shared" si="244"/>
        <v>62.55</v>
      </c>
      <c r="S1548" s="17">
        <f t="shared" si="245"/>
        <v>46.75</v>
      </c>
      <c r="T1548" s="17">
        <f t="shared" si="246"/>
        <v>52.650000000000006</v>
      </c>
      <c r="U1548" s="17">
        <f t="shared" si="247"/>
        <v>54.25</v>
      </c>
      <c r="V1548" s="16">
        <f t="shared" si="248"/>
        <v>53.983333333333327</v>
      </c>
      <c r="W1548" s="16">
        <f t="shared" si="249"/>
        <v>54.05</v>
      </c>
    </row>
    <row r="1549" spans="1:23" ht="13.5" x14ac:dyDescent="0.25">
      <c r="A1549" s="3">
        <v>44266</v>
      </c>
      <c r="B1549" s="2">
        <v>4.1807999999999996</v>
      </c>
      <c r="C1549" s="2">
        <v>60.369410181012817</v>
      </c>
      <c r="D1549" s="2">
        <v>-4.0180067529000496E-2</v>
      </c>
      <c r="E1549" s="2">
        <v>8.2624335294719103E-3</v>
      </c>
      <c r="F1549" s="2">
        <v>4.1947199999999993</v>
      </c>
      <c r="G1549" s="2">
        <v>4.1548600000000002</v>
      </c>
      <c r="H1549" s="2">
        <v>4.1105799999999997</v>
      </c>
      <c r="I1549" s="2">
        <v>4.0651700000000002</v>
      </c>
      <c r="J1549" s="13">
        <v>4.2484065000000024</v>
      </c>
      <c r="K1549" s="13" t="s">
        <v>55</v>
      </c>
      <c r="L1549" s="13" t="s">
        <v>50</v>
      </c>
      <c r="M1549" s="13" t="s">
        <v>49</v>
      </c>
      <c r="N1549" s="16">
        <f t="shared" si="240"/>
        <v>50</v>
      </c>
      <c r="O1549" s="16">
        <f t="shared" si="241"/>
        <v>100</v>
      </c>
      <c r="P1549" s="16">
        <f t="shared" si="242"/>
        <v>0</v>
      </c>
      <c r="Q1549" s="16">
        <f t="shared" si="243"/>
        <v>33</v>
      </c>
      <c r="R1549" s="17">
        <f t="shared" si="244"/>
        <v>57.45</v>
      </c>
      <c r="S1549" s="17">
        <f t="shared" si="245"/>
        <v>38.25</v>
      </c>
      <c r="T1549" s="17">
        <f t="shared" si="246"/>
        <v>37.35</v>
      </c>
      <c r="U1549" s="17">
        <f t="shared" si="247"/>
        <v>45.75</v>
      </c>
      <c r="V1549" s="16">
        <f t="shared" si="248"/>
        <v>44.35</v>
      </c>
      <c r="W1549" s="16">
        <f t="shared" si="249"/>
        <v>44.7</v>
      </c>
    </row>
    <row r="1550" spans="1:23" ht="13.5" x14ac:dyDescent="0.25">
      <c r="A1550" s="3">
        <v>44267</v>
      </c>
      <c r="B1550" s="2">
        <v>4.1871</v>
      </c>
      <c r="C1550" s="2">
        <v>61.055597276809713</v>
      </c>
      <c r="D1550" s="2">
        <v>-3.6448295630526317E-2</v>
      </c>
      <c r="E1550" s="2">
        <v>1.0673771229691764E-2</v>
      </c>
      <c r="F1550" s="2">
        <v>4.1909200000000002</v>
      </c>
      <c r="G1550" s="2">
        <v>4.1605499999999997</v>
      </c>
      <c r="H1550" s="2">
        <v>4.123545</v>
      </c>
      <c r="I1550" s="2">
        <v>4.0636519999999994</v>
      </c>
      <c r="J1550" s="13">
        <v>4.2464455000000019</v>
      </c>
      <c r="K1550" s="13" t="s">
        <v>51</v>
      </c>
      <c r="L1550" s="13" t="s">
        <v>48</v>
      </c>
      <c r="M1550" s="13" t="s">
        <v>53</v>
      </c>
      <c r="N1550" s="16">
        <f t="shared" si="240"/>
        <v>50</v>
      </c>
      <c r="O1550" s="16">
        <f t="shared" si="241"/>
        <v>100</v>
      </c>
      <c r="P1550" s="16">
        <f t="shared" si="242"/>
        <v>0</v>
      </c>
      <c r="Q1550" s="16">
        <f t="shared" si="243"/>
        <v>50</v>
      </c>
      <c r="R1550" s="17">
        <f t="shared" si="244"/>
        <v>60</v>
      </c>
      <c r="S1550" s="17">
        <f t="shared" si="245"/>
        <v>42.5</v>
      </c>
      <c r="T1550" s="17">
        <f t="shared" si="246"/>
        <v>45</v>
      </c>
      <c r="U1550" s="17">
        <f t="shared" si="247"/>
        <v>50</v>
      </c>
      <c r="V1550" s="16">
        <f t="shared" si="248"/>
        <v>49.166666666666664</v>
      </c>
      <c r="W1550" s="16">
        <f t="shared" si="249"/>
        <v>49.375</v>
      </c>
    </row>
    <row r="1551" spans="1:23" ht="13.5" x14ac:dyDescent="0.25">
      <c r="A1551" s="3">
        <v>44270</v>
      </c>
      <c r="B1551" s="2">
        <v>4.1933999999999996</v>
      </c>
      <c r="C1551" s="2">
        <v>61.768480272826288</v>
      </c>
      <c r="D1551" s="2">
        <v>-3.7147354164422275E-2</v>
      </c>
      <c r="E1551" s="2">
        <v>1.2966667055323412E-2</v>
      </c>
      <c r="F1551" s="2">
        <v>4.1896399999999998</v>
      </c>
      <c r="G1551" s="2">
        <v>4.1687700000000003</v>
      </c>
      <c r="H1551" s="2">
        <v>4.1339799999999993</v>
      </c>
      <c r="I1551" s="2">
        <v>4.0614999999999988</v>
      </c>
      <c r="J1551" s="13">
        <v>4.2445160000000017</v>
      </c>
      <c r="K1551" s="13" t="s">
        <v>51</v>
      </c>
      <c r="L1551" s="13" t="s">
        <v>48</v>
      </c>
      <c r="M1551" s="13" t="s">
        <v>53</v>
      </c>
      <c r="N1551" s="16">
        <f t="shared" si="240"/>
        <v>50</v>
      </c>
      <c r="O1551" s="16">
        <f t="shared" si="241"/>
        <v>100</v>
      </c>
      <c r="P1551" s="16">
        <f t="shared" si="242"/>
        <v>0</v>
      </c>
      <c r="Q1551" s="16">
        <f t="shared" si="243"/>
        <v>50</v>
      </c>
      <c r="R1551" s="17">
        <f t="shared" si="244"/>
        <v>60</v>
      </c>
      <c r="S1551" s="17">
        <f t="shared" si="245"/>
        <v>42.5</v>
      </c>
      <c r="T1551" s="17">
        <f t="shared" si="246"/>
        <v>45</v>
      </c>
      <c r="U1551" s="17">
        <f t="shared" si="247"/>
        <v>50</v>
      </c>
      <c r="V1551" s="16">
        <f t="shared" si="248"/>
        <v>49.166666666666664</v>
      </c>
      <c r="W1551" s="16">
        <f t="shared" si="249"/>
        <v>49.375</v>
      </c>
    </row>
    <row r="1552" spans="1:23" ht="13.5" x14ac:dyDescent="0.25">
      <c r="A1552" s="3">
        <v>44271</v>
      </c>
      <c r="B1552" s="2">
        <v>4.0732999999999997</v>
      </c>
      <c r="C1552" s="2">
        <v>44.89630864371086</v>
      </c>
      <c r="D1552" s="2">
        <v>-3.417371222756671E-2</v>
      </c>
      <c r="E1552" s="2">
        <v>1.4872383880255989E-2</v>
      </c>
      <c r="F1552" s="2">
        <v>4.1643400000000002</v>
      </c>
      <c r="G1552" s="2">
        <v>4.1681399999999993</v>
      </c>
      <c r="H1552" s="2">
        <v>4.1365099999999995</v>
      </c>
      <c r="I1552" s="2">
        <v>4.0587179999999998</v>
      </c>
      <c r="J1552" s="13">
        <v>4.2419860000000025</v>
      </c>
      <c r="K1552" s="13" t="s">
        <v>51</v>
      </c>
      <c r="L1552" s="13" t="s">
        <v>48</v>
      </c>
      <c r="M1552" s="13" t="s">
        <v>53</v>
      </c>
      <c r="N1552" s="16">
        <f t="shared" si="240"/>
        <v>50</v>
      </c>
      <c r="O1552" s="16">
        <f t="shared" si="241"/>
        <v>100</v>
      </c>
      <c r="P1552" s="16">
        <f t="shared" si="242"/>
        <v>0</v>
      </c>
      <c r="Q1552" s="16">
        <f t="shared" si="243"/>
        <v>50</v>
      </c>
      <c r="R1552" s="17">
        <f t="shared" si="244"/>
        <v>60</v>
      </c>
      <c r="S1552" s="17">
        <f t="shared" si="245"/>
        <v>42.5</v>
      </c>
      <c r="T1552" s="17">
        <f t="shared" si="246"/>
        <v>45</v>
      </c>
      <c r="U1552" s="17">
        <f t="shared" si="247"/>
        <v>50</v>
      </c>
      <c r="V1552" s="16">
        <f t="shared" si="248"/>
        <v>49.166666666666664</v>
      </c>
      <c r="W1552" s="16">
        <f t="shared" si="249"/>
        <v>49.375</v>
      </c>
    </row>
    <row r="1553" spans="1:23" ht="13.5" x14ac:dyDescent="0.25">
      <c r="A1553" s="3">
        <v>44272</v>
      </c>
      <c r="B1553" s="2">
        <v>4.1112000000000002</v>
      </c>
      <c r="C1553" s="2">
        <v>49.577035805803824</v>
      </c>
      <c r="D1553" s="2">
        <v>-2.9328565841397314E-2</v>
      </c>
      <c r="E1553" s="2">
        <v>1.5574503905084009E-2</v>
      </c>
      <c r="F1553" s="2">
        <v>4.1491600000000002</v>
      </c>
      <c r="G1553" s="2">
        <v>4.1681399999999993</v>
      </c>
      <c r="H1553" s="2">
        <v>4.1412549999999992</v>
      </c>
      <c r="I1553" s="2">
        <v>4.0563139999999995</v>
      </c>
      <c r="J1553" s="13">
        <v>4.2396455000000035</v>
      </c>
      <c r="K1553" s="13" t="s">
        <v>51</v>
      </c>
      <c r="L1553" s="13" t="s">
        <v>48</v>
      </c>
      <c r="M1553" s="13" t="s">
        <v>53</v>
      </c>
      <c r="N1553" s="16">
        <f t="shared" si="240"/>
        <v>50</v>
      </c>
      <c r="O1553" s="16">
        <f t="shared" si="241"/>
        <v>100</v>
      </c>
      <c r="P1553" s="16">
        <f t="shared" si="242"/>
        <v>0</v>
      </c>
      <c r="Q1553" s="16">
        <f t="shared" si="243"/>
        <v>50</v>
      </c>
      <c r="R1553" s="17">
        <f t="shared" si="244"/>
        <v>60</v>
      </c>
      <c r="S1553" s="17">
        <f t="shared" si="245"/>
        <v>42.5</v>
      </c>
      <c r="T1553" s="17">
        <f t="shared" si="246"/>
        <v>45</v>
      </c>
      <c r="U1553" s="17">
        <f t="shared" si="247"/>
        <v>50</v>
      </c>
      <c r="V1553" s="16">
        <f t="shared" si="248"/>
        <v>49.166666666666664</v>
      </c>
      <c r="W1553" s="16">
        <f t="shared" si="249"/>
        <v>49.375</v>
      </c>
    </row>
    <row r="1554" spans="1:23" ht="13.5" x14ac:dyDescent="0.25">
      <c r="A1554" s="3">
        <v>44273</v>
      </c>
      <c r="B1554" s="2">
        <v>4.1618000000000004</v>
      </c>
      <c r="C1554" s="2">
        <v>55.065023661783542</v>
      </c>
      <c r="D1554" s="2">
        <v>-2.4084891996491109E-2</v>
      </c>
      <c r="E1554" s="2">
        <v>1.5858476045000579E-2</v>
      </c>
      <c r="F1554" s="2">
        <v>4.1453599999999993</v>
      </c>
      <c r="G1554" s="2">
        <v>4.1700400000000002</v>
      </c>
      <c r="H1554" s="2">
        <v>4.145365</v>
      </c>
      <c r="I1554" s="2">
        <v>4.0551759999999994</v>
      </c>
      <c r="J1554" s="13">
        <v>4.2375580000000026</v>
      </c>
      <c r="K1554" s="13" t="s">
        <v>51</v>
      </c>
      <c r="L1554" s="13" t="s">
        <v>48</v>
      </c>
      <c r="M1554" s="13" t="s">
        <v>53</v>
      </c>
      <c r="N1554" s="16">
        <f t="shared" si="240"/>
        <v>50</v>
      </c>
      <c r="O1554" s="16">
        <f t="shared" si="241"/>
        <v>100</v>
      </c>
      <c r="P1554" s="16">
        <f t="shared" si="242"/>
        <v>0</v>
      </c>
      <c r="Q1554" s="16">
        <f t="shared" si="243"/>
        <v>50</v>
      </c>
      <c r="R1554" s="17">
        <f t="shared" si="244"/>
        <v>60</v>
      </c>
      <c r="S1554" s="17">
        <f t="shared" si="245"/>
        <v>42.5</v>
      </c>
      <c r="T1554" s="17">
        <f t="shared" si="246"/>
        <v>45</v>
      </c>
      <c r="U1554" s="17">
        <f t="shared" si="247"/>
        <v>50</v>
      </c>
      <c r="V1554" s="16">
        <f t="shared" si="248"/>
        <v>49.166666666666664</v>
      </c>
      <c r="W1554" s="16">
        <f t="shared" si="249"/>
        <v>49.375</v>
      </c>
    </row>
    <row r="1555" spans="1:23" ht="13.5" x14ac:dyDescent="0.25">
      <c r="A1555" s="3">
        <v>44274</v>
      </c>
      <c r="B1555" s="2">
        <v>4.1555</v>
      </c>
      <c r="C1555" s="2">
        <v>54.27299073064831</v>
      </c>
      <c r="D1555" s="2">
        <v>-9.7135248302935295E-3</v>
      </c>
      <c r="E1555" s="2">
        <v>1.599183735046995E-2</v>
      </c>
      <c r="F1555" s="2">
        <v>4.1390399999999996</v>
      </c>
      <c r="G1555" s="2">
        <v>4.1649799999999999</v>
      </c>
      <c r="H1555" s="2">
        <v>4.1494750000000007</v>
      </c>
      <c r="I1555" s="2">
        <v>4.0553019999999993</v>
      </c>
      <c r="J1555" s="13">
        <v>4.2354390000000022</v>
      </c>
      <c r="K1555" s="13" t="s">
        <v>51</v>
      </c>
      <c r="L1555" s="13" t="s">
        <v>48</v>
      </c>
      <c r="M1555" s="13" t="s">
        <v>53</v>
      </c>
      <c r="N1555" s="16">
        <f t="shared" si="240"/>
        <v>50</v>
      </c>
      <c r="O1555" s="16">
        <f t="shared" si="241"/>
        <v>100</v>
      </c>
      <c r="P1555" s="16">
        <f t="shared" si="242"/>
        <v>0</v>
      </c>
      <c r="Q1555" s="16">
        <f t="shared" si="243"/>
        <v>50</v>
      </c>
      <c r="R1555" s="17">
        <f t="shared" si="244"/>
        <v>60</v>
      </c>
      <c r="S1555" s="17">
        <f t="shared" si="245"/>
        <v>42.5</v>
      </c>
      <c r="T1555" s="17">
        <f t="shared" si="246"/>
        <v>45</v>
      </c>
      <c r="U1555" s="17">
        <f t="shared" si="247"/>
        <v>50</v>
      </c>
      <c r="V1555" s="16">
        <f t="shared" si="248"/>
        <v>49.166666666666664</v>
      </c>
      <c r="W1555" s="16">
        <f t="shared" si="249"/>
        <v>49.375</v>
      </c>
    </row>
    <row r="1556" spans="1:23" ht="13.5" x14ac:dyDescent="0.25">
      <c r="A1556" s="3">
        <v>44277</v>
      </c>
      <c r="B1556" s="2">
        <v>4.2061000000000002</v>
      </c>
      <c r="C1556" s="2">
        <v>59.33251180187586</v>
      </c>
      <c r="D1556" s="2">
        <v>-2.483951981218091E-3</v>
      </c>
      <c r="E1556" s="2">
        <v>1.5530720873946722E-2</v>
      </c>
      <c r="F1556" s="2">
        <v>4.1415799999999994</v>
      </c>
      <c r="G1556" s="2">
        <v>4.16561</v>
      </c>
      <c r="H1556" s="2">
        <v>4.1526399999999999</v>
      </c>
      <c r="I1556" s="2">
        <v>4.0564399999999985</v>
      </c>
      <c r="J1556" s="13">
        <v>4.2332255000000023</v>
      </c>
      <c r="K1556" s="13" t="s">
        <v>51</v>
      </c>
      <c r="L1556" s="13" t="s">
        <v>48</v>
      </c>
      <c r="M1556" s="13" t="s">
        <v>52</v>
      </c>
      <c r="N1556" s="16">
        <f t="shared" si="240"/>
        <v>50</v>
      </c>
      <c r="O1556" s="16">
        <f t="shared" si="241"/>
        <v>100</v>
      </c>
      <c r="P1556" s="16">
        <f t="shared" si="242"/>
        <v>0</v>
      </c>
      <c r="Q1556" s="16">
        <f t="shared" si="243"/>
        <v>67</v>
      </c>
      <c r="R1556" s="17">
        <f t="shared" si="244"/>
        <v>62.55</v>
      </c>
      <c r="S1556" s="17">
        <f t="shared" si="245"/>
        <v>46.75</v>
      </c>
      <c r="T1556" s="17">
        <f t="shared" si="246"/>
        <v>52.650000000000006</v>
      </c>
      <c r="U1556" s="17">
        <f t="shared" si="247"/>
        <v>54.25</v>
      </c>
      <c r="V1556" s="16">
        <f t="shared" si="248"/>
        <v>53.983333333333327</v>
      </c>
      <c r="W1556" s="16">
        <f t="shared" si="249"/>
        <v>54.05</v>
      </c>
    </row>
    <row r="1557" spans="1:23" ht="13.5" x14ac:dyDescent="0.25">
      <c r="A1557" s="3">
        <v>44278</v>
      </c>
      <c r="B1557" s="2">
        <v>4.2187000000000001</v>
      </c>
      <c r="C1557" s="2">
        <v>60.504410110733339</v>
      </c>
      <c r="D1557" s="2">
        <v>2.2034222108633372E-3</v>
      </c>
      <c r="E1557" s="2">
        <v>1.5218763526855143E-2</v>
      </c>
      <c r="F1557" s="2">
        <v>4.1706599999999998</v>
      </c>
      <c r="G1557" s="2">
        <v>4.1674999999999995</v>
      </c>
      <c r="H1557" s="2">
        <v>4.1564350000000001</v>
      </c>
      <c r="I1557" s="2">
        <v>4.0593479999999991</v>
      </c>
      <c r="J1557" s="13">
        <v>4.2312330000000022</v>
      </c>
      <c r="K1557" s="13" t="s">
        <v>51</v>
      </c>
      <c r="L1557" s="13" t="s">
        <v>48</v>
      </c>
      <c r="M1557" s="13" t="s">
        <v>52</v>
      </c>
      <c r="N1557" s="16">
        <f t="shared" si="240"/>
        <v>50</v>
      </c>
      <c r="O1557" s="16">
        <f t="shared" si="241"/>
        <v>100</v>
      </c>
      <c r="P1557" s="16">
        <f t="shared" si="242"/>
        <v>0</v>
      </c>
      <c r="Q1557" s="16">
        <f t="shared" si="243"/>
        <v>67</v>
      </c>
      <c r="R1557" s="17">
        <f t="shared" si="244"/>
        <v>62.55</v>
      </c>
      <c r="S1557" s="17">
        <f t="shared" si="245"/>
        <v>46.75</v>
      </c>
      <c r="T1557" s="17">
        <f t="shared" si="246"/>
        <v>52.650000000000006</v>
      </c>
      <c r="U1557" s="17">
        <f t="shared" si="247"/>
        <v>54.25</v>
      </c>
      <c r="V1557" s="16">
        <f t="shared" si="248"/>
        <v>53.983333333333327</v>
      </c>
      <c r="W1557" s="16">
        <f t="shared" si="249"/>
        <v>54.05</v>
      </c>
    </row>
    <row r="1558" spans="1:23" ht="13.5" x14ac:dyDescent="0.25">
      <c r="A1558" s="3">
        <v>44279</v>
      </c>
      <c r="B1558" s="2">
        <v>4.3452000000000002</v>
      </c>
      <c r="C1558" s="2">
        <v>69.886646390787334</v>
      </c>
      <c r="D1558" s="2">
        <v>-5.6888449857774859E-3</v>
      </c>
      <c r="E1558" s="2">
        <v>1.5039170888709302E-2</v>
      </c>
      <c r="F1558" s="2">
        <v>4.21746</v>
      </c>
      <c r="G1558" s="2">
        <v>4.1833099999999996</v>
      </c>
      <c r="H1558" s="2">
        <v>4.1668700000000003</v>
      </c>
      <c r="I1558" s="2">
        <v>4.0652919999999986</v>
      </c>
      <c r="J1558" s="13">
        <v>4.2298730000000031</v>
      </c>
      <c r="K1558" s="13" t="s">
        <v>51</v>
      </c>
      <c r="L1558" s="13" t="s">
        <v>50</v>
      </c>
      <c r="M1558" s="13" t="s">
        <v>52</v>
      </c>
      <c r="N1558" s="16">
        <f t="shared" si="240"/>
        <v>50</v>
      </c>
      <c r="O1558" s="16">
        <f t="shared" si="241"/>
        <v>100</v>
      </c>
      <c r="P1558" s="16">
        <f t="shared" si="242"/>
        <v>0</v>
      </c>
      <c r="Q1558" s="16">
        <f t="shared" si="243"/>
        <v>100</v>
      </c>
      <c r="R1558" s="17">
        <f t="shared" si="244"/>
        <v>67.5</v>
      </c>
      <c r="S1558" s="17">
        <f t="shared" si="245"/>
        <v>55</v>
      </c>
      <c r="T1558" s="17">
        <f t="shared" si="246"/>
        <v>67.5</v>
      </c>
      <c r="U1558" s="17">
        <f t="shared" si="247"/>
        <v>62.5</v>
      </c>
      <c r="V1558" s="16">
        <f t="shared" si="248"/>
        <v>63.333333333333336</v>
      </c>
      <c r="W1558" s="16">
        <f t="shared" si="249"/>
        <v>63.125</v>
      </c>
    </row>
    <row r="1559" spans="1:23" ht="13.5" x14ac:dyDescent="0.25">
      <c r="A1559" s="3">
        <v>44280</v>
      </c>
      <c r="B1559" s="2">
        <v>4.3578999999999999</v>
      </c>
      <c r="C1559" s="2">
        <v>70.640698499803136</v>
      </c>
      <c r="D1559" s="2">
        <v>-1.551909598045853E-2</v>
      </c>
      <c r="E1559" s="2">
        <v>1.5097850056258619E-2</v>
      </c>
      <c r="F1559" s="2">
        <v>4.2566800000000002</v>
      </c>
      <c r="G1559" s="2">
        <v>4.2010199999999998</v>
      </c>
      <c r="H1559" s="2">
        <v>4.1779400000000004</v>
      </c>
      <c r="I1559" s="2">
        <v>4.0708579999999994</v>
      </c>
      <c r="J1559" s="13">
        <v>4.2286080000000021</v>
      </c>
      <c r="K1559" s="13" t="s">
        <v>51</v>
      </c>
      <c r="L1559" s="13" t="s">
        <v>50</v>
      </c>
      <c r="M1559" s="13" t="s">
        <v>52</v>
      </c>
      <c r="N1559" s="16">
        <f t="shared" si="240"/>
        <v>50</v>
      </c>
      <c r="O1559" s="16">
        <f t="shared" si="241"/>
        <v>100</v>
      </c>
      <c r="P1559" s="16">
        <f t="shared" si="242"/>
        <v>0</v>
      </c>
      <c r="Q1559" s="16">
        <f t="shared" si="243"/>
        <v>100</v>
      </c>
      <c r="R1559" s="17">
        <f t="shared" si="244"/>
        <v>67.5</v>
      </c>
      <c r="S1559" s="17">
        <f t="shared" si="245"/>
        <v>55</v>
      </c>
      <c r="T1559" s="17">
        <f t="shared" si="246"/>
        <v>67.5</v>
      </c>
      <c r="U1559" s="17">
        <f t="shared" si="247"/>
        <v>62.5</v>
      </c>
      <c r="V1559" s="16">
        <f t="shared" si="248"/>
        <v>63.333333333333336</v>
      </c>
      <c r="W1559" s="16">
        <f t="shared" si="249"/>
        <v>63.125</v>
      </c>
    </row>
    <row r="1560" spans="1:23" ht="13.5" x14ac:dyDescent="0.25">
      <c r="A1560" s="3">
        <v>44281</v>
      </c>
      <c r="B1560" s="2">
        <v>4.3516000000000004</v>
      </c>
      <c r="C1560" s="2">
        <v>69.708201115168123</v>
      </c>
      <c r="D1560" s="2">
        <v>-2.3626339967966814E-2</v>
      </c>
      <c r="E1560" s="2">
        <v>1.3963998797953349E-2</v>
      </c>
      <c r="F1560" s="2">
        <v>4.2959000000000005</v>
      </c>
      <c r="G1560" s="2">
        <v>4.2174699999999996</v>
      </c>
      <c r="H1560" s="2">
        <v>4.1890100000000006</v>
      </c>
      <c r="I1560" s="2">
        <v>4.0762979999999995</v>
      </c>
      <c r="J1560" s="13">
        <v>4.2278175000000022</v>
      </c>
      <c r="K1560" s="13" t="s">
        <v>51</v>
      </c>
      <c r="L1560" s="13" t="s">
        <v>50</v>
      </c>
      <c r="M1560" s="13" t="s">
        <v>52</v>
      </c>
      <c r="N1560" s="16">
        <f t="shared" si="240"/>
        <v>50</v>
      </c>
      <c r="O1560" s="16">
        <f t="shared" si="241"/>
        <v>100</v>
      </c>
      <c r="P1560" s="16">
        <f t="shared" si="242"/>
        <v>0</v>
      </c>
      <c r="Q1560" s="16">
        <f t="shared" si="243"/>
        <v>100</v>
      </c>
      <c r="R1560" s="17">
        <f t="shared" si="244"/>
        <v>67.5</v>
      </c>
      <c r="S1560" s="17">
        <f t="shared" si="245"/>
        <v>55</v>
      </c>
      <c r="T1560" s="17">
        <f t="shared" si="246"/>
        <v>67.5</v>
      </c>
      <c r="U1560" s="17">
        <f t="shared" si="247"/>
        <v>62.5</v>
      </c>
      <c r="V1560" s="16">
        <f t="shared" si="248"/>
        <v>63.333333333333336</v>
      </c>
      <c r="W1560" s="16">
        <f t="shared" si="249"/>
        <v>63.125</v>
      </c>
    </row>
    <row r="1561" spans="1:23" ht="13.5" x14ac:dyDescent="0.25">
      <c r="A1561" s="3">
        <v>44284</v>
      </c>
      <c r="B1561" s="2">
        <v>4.3516000000000004</v>
      </c>
      <c r="C1561" s="2">
        <v>69.708201115168123</v>
      </c>
      <c r="D1561" s="2">
        <v>-3.0614336368802064E-2</v>
      </c>
      <c r="E1561" s="2">
        <v>1.2015033495278929E-2</v>
      </c>
      <c r="F1561" s="2">
        <v>4.3250000000000011</v>
      </c>
      <c r="G1561" s="2">
        <v>4.2332899999999993</v>
      </c>
      <c r="H1561" s="2">
        <v>4.2010300000000012</v>
      </c>
      <c r="I1561" s="2">
        <v>4.0836359999999994</v>
      </c>
      <c r="J1561" s="13">
        <v>4.2270270000000014</v>
      </c>
      <c r="K1561" s="13" t="s">
        <v>51</v>
      </c>
      <c r="L1561" s="13" t="s">
        <v>50</v>
      </c>
      <c r="M1561" s="13" t="s">
        <v>52</v>
      </c>
      <c r="N1561" s="16">
        <f t="shared" si="240"/>
        <v>50</v>
      </c>
      <c r="O1561" s="16">
        <f t="shared" si="241"/>
        <v>100</v>
      </c>
      <c r="P1561" s="16">
        <f t="shared" si="242"/>
        <v>50</v>
      </c>
      <c r="Q1561" s="16">
        <f t="shared" si="243"/>
        <v>100</v>
      </c>
      <c r="R1561" s="17">
        <f t="shared" si="244"/>
        <v>75</v>
      </c>
      <c r="S1561" s="17">
        <f t="shared" si="245"/>
        <v>72.5</v>
      </c>
      <c r="T1561" s="17">
        <f t="shared" si="246"/>
        <v>80</v>
      </c>
      <c r="U1561" s="17">
        <f t="shared" si="247"/>
        <v>75</v>
      </c>
      <c r="V1561" s="16">
        <f t="shared" si="248"/>
        <v>75.833333333333329</v>
      </c>
      <c r="W1561" s="16">
        <f t="shared" si="249"/>
        <v>75.625</v>
      </c>
    </row>
    <row r="1562" spans="1:23" ht="13.5" x14ac:dyDescent="0.25">
      <c r="A1562" s="3">
        <v>44285</v>
      </c>
      <c r="B1562" s="2">
        <v>4.3516000000000004</v>
      </c>
      <c r="C1562" s="2">
        <v>69.708201115168123</v>
      </c>
      <c r="D1562" s="2">
        <v>-5.6020153077503743E-2</v>
      </c>
      <c r="E1562" s="2">
        <v>9.2872757282505373E-3</v>
      </c>
      <c r="F1562" s="2">
        <v>4.3515800000000002</v>
      </c>
      <c r="G1562" s="2">
        <v>4.2611199999999991</v>
      </c>
      <c r="H1562" s="2">
        <v>4.2146300000000005</v>
      </c>
      <c r="I1562" s="2">
        <v>4.0894559999999993</v>
      </c>
      <c r="J1562" s="13">
        <v>4.2262365000000015</v>
      </c>
      <c r="K1562" s="13" t="s">
        <v>51</v>
      </c>
      <c r="L1562" s="13" t="s">
        <v>50</v>
      </c>
      <c r="M1562" s="13" t="s">
        <v>52</v>
      </c>
      <c r="N1562" s="16">
        <f t="shared" si="240"/>
        <v>50</v>
      </c>
      <c r="O1562" s="16">
        <f t="shared" si="241"/>
        <v>100</v>
      </c>
      <c r="P1562" s="16">
        <f t="shared" si="242"/>
        <v>50</v>
      </c>
      <c r="Q1562" s="16">
        <f t="shared" si="243"/>
        <v>100</v>
      </c>
      <c r="R1562" s="17">
        <f t="shared" si="244"/>
        <v>75</v>
      </c>
      <c r="S1562" s="17">
        <f t="shared" si="245"/>
        <v>72.5</v>
      </c>
      <c r="T1562" s="17">
        <f t="shared" si="246"/>
        <v>80</v>
      </c>
      <c r="U1562" s="17">
        <f t="shared" si="247"/>
        <v>75</v>
      </c>
      <c r="V1562" s="16">
        <f t="shared" si="248"/>
        <v>75.833333333333329</v>
      </c>
      <c r="W1562" s="16">
        <f t="shared" si="249"/>
        <v>75.625</v>
      </c>
    </row>
    <row r="1563" spans="1:23" ht="13.5" x14ac:dyDescent="0.25">
      <c r="A1563" s="3">
        <v>44286</v>
      </c>
      <c r="B1563" s="2">
        <v>4.3198999999999996</v>
      </c>
      <c r="C1563" s="2">
        <v>64.368252031334805</v>
      </c>
      <c r="D1563" s="2">
        <v>-7.0279181517911127E-2</v>
      </c>
      <c r="E1563" s="2">
        <v>5.8014170500337719E-3</v>
      </c>
      <c r="F1563" s="2">
        <v>4.3465199999999999</v>
      </c>
      <c r="G1563" s="2">
        <v>4.2819899999999995</v>
      </c>
      <c r="H1563" s="2">
        <v>4.2250650000000007</v>
      </c>
      <c r="I1563" s="2">
        <v>4.0951479999999982</v>
      </c>
      <c r="J1563" s="13">
        <v>4.2252875000000021</v>
      </c>
      <c r="K1563" s="13" t="s">
        <v>55</v>
      </c>
      <c r="L1563" s="13" t="s">
        <v>54</v>
      </c>
      <c r="M1563" s="13" t="s">
        <v>47</v>
      </c>
      <c r="N1563" s="16">
        <f t="shared" si="240"/>
        <v>50</v>
      </c>
      <c r="O1563" s="16">
        <f t="shared" si="241"/>
        <v>100</v>
      </c>
      <c r="P1563" s="16">
        <f t="shared" si="242"/>
        <v>50</v>
      </c>
      <c r="Q1563" s="16">
        <f t="shared" si="243"/>
        <v>16.5</v>
      </c>
      <c r="R1563" s="17">
        <f t="shared" si="244"/>
        <v>62.475000000000001</v>
      </c>
      <c r="S1563" s="17">
        <f t="shared" si="245"/>
        <v>51.625</v>
      </c>
      <c r="T1563" s="17">
        <f t="shared" si="246"/>
        <v>42.424999999999997</v>
      </c>
      <c r="U1563" s="17">
        <f t="shared" si="247"/>
        <v>54.125</v>
      </c>
      <c r="V1563" s="16">
        <f t="shared" si="248"/>
        <v>52.17499999999999</v>
      </c>
      <c r="W1563" s="16">
        <f t="shared" si="249"/>
        <v>52.662499999999994</v>
      </c>
    </row>
    <row r="1564" spans="1:23" ht="13.5" x14ac:dyDescent="0.25">
      <c r="A1564" s="3">
        <v>44287</v>
      </c>
      <c r="B1564" s="2">
        <v>4.3452000000000002</v>
      </c>
      <c r="C1564" s="2">
        <v>66.569372019510865</v>
      </c>
      <c r="D1564" s="2">
        <v>-7.7117688911187976E-2</v>
      </c>
      <c r="E1564" s="2">
        <v>2.982556849246254E-3</v>
      </c>
      <c r="F1564" s="2">
        <v>4.3439800000000002</v>
      </c>
      <c r="G1564" s="2">
        <v>4.3003299999999998</v>
      </c>
      <c r="H1564" s="2">
        <v>4.2351850000000013</v>
      </c>
      <c r="I1564" s="2">
        <v>4.1005859999999981</v>
      </c>
      <c r="J1564" s="13">
        <v>4.2244650000000012</v>
      </c>
      <c r="K1564" s="13" t="s">
        <v>55</v>
      </c>
      <c r="L1564" s="13" t="s">
        <v>48</v>
      </c>
      <c r="M1564" s="13" t="s">
        <v>47</v>
      </c>
      <c r="N1564" s="16">
        <f t="shared" si="240"/>
        <v>50</v>
      </c>
      <c r="O1564" s="16">
        <f t="shared" si="241"/>
        <v>100</v>
      </c>
      <c r="P1564" s="16">
        <f t="shared" si="242"/>
        <v>50</v>
      </c>
      <c r="Q1564" s="16">
        <f t="shared" si="243"/>
        <v>0</v>
      </c>
      <c r="R1564" s="17">
        <f t="shared" si="244"/>
        <v>60</v>
      </c>
      <c r="S1564" s="17">
        <f t="shared" si="245"/>
        <v>47.5</v>
      </c>
      <c r="T1564" s="17">
        <f t="shared" si="246"/>
        <v>35</v>
      </c>
      <c r="U1564" s="17">
        <f t="shared" si="247"/>
        <v>50</v>
      </c>
      <c r="V1564" s="16">
        <f t="shared" si="248"/>
        <v>47.5</v>
      </c>
      <c r="W1564" s="16">
        <f t="shared" si="249"/>
        <v>48.125</v>
      </c>
    </row>
    <row r="1565" spans="1:23" ht="13.5" x14ac:dyDescent="0.25">
      <c r="A1565" s="3">
        <v>44288</v>
      </c>
      <c r="B1565" s="2">
        <v>4.3326000000000002</v>
      </c>
      <c r="C1565" s="2">
        <v>64.434557502165319</v>
      </c>
      <c r="D1565" s="2">
        <v>-8.3722585713201347E-2</v>
      </c>
      <c r="E1565" s="2">
        <v>-4.0239837362237045E-4</v>
      </c>
      <c r="F1565" s="2">
        <v>4.3401799999999993</v>
      </c>
      <c r="G1565" s="2">
        <v>4.3180399999999999</v>
      </c>
      <c r="H1565" s="2">
        <v>4.2415099999999999</v>
      </c>
      <c r="I1565" s="2">
        <v>4.1088079999999989</v>
      </c>
      <c r="J1565" s="13">
        <v>4.2236745000000013</v>
      </c>
      <c r="K1565" s="13" t="s">
        <v>55</v>
      </c>
      <c r="L1565" s="13" t="s">
        <v>48</v>
      </c>
      <c r="M1565" s="13" t="s">
        <v>47</v>
      </c>
      <c r="N1565" s="16">
        <f t="shared" si="240"/>
        <v>50</v>
      </c>
      <c r="O1565" s="16">
        <f t="shared" si="241"/>
        <v>100</v>
      </c>
      <c r="P1565" s="16">
        <f t="shared" si="242"/>
        <v>50</v>
      </c>
      <c r="Q1565" s="16">
        <f t="shared" si="243"/>
        <v>0</v>
      </c>
      <c r="R1565" s="17">
        <f t="shared" si="244"/>
        <v>60</v>
      </c>
      <c r="S1565" s="17">
        <f t="shared" si="245"/>
        <v>47.5</v>
      </c>
      <c r="T1565" s="17">
        <f t="shared" si="246"/>
        <v>35</v>
      </c>
      <c r="U1565" s="17">
        <f t="shared" si="247"/>
        <v>50</v>
      </c>
      <c r="V1565" s="16">
        <f t="shared" si="248"/>
        <v>47.5</v>
      </c>
      <c r="W1565" s="16">
        <f t="shared" si="249"/>
        <v>48.125</v>
      </c>
    </row>
    <row r="1566" spans="1:23" ht="13.5" x14ac:dyDescent="0.25">
      <c r="A1566" s="3">
        <v>44291</v>
      </c>
      <c r="B1566" s="2">
        <v>4.3010000000000002</v>
      </c>
      <c r="C1566" s="2">
        <v>59.298491961184119</v>
      </c>
      <c r="D1566" s="2">
        <v>-7.9836136361921994E-2</v>
      </c>
      <c r="E1566" s="2">
        <v>-4.1162875282806516E-3</v>
      </c>
      <c r="F1566" s="2">
        <v>4.3300600000000005</v>
      </c>
      <c r="G1566" s="2">
        <v>4.3275300000000012</v>
      </c>
      <c r="H1566" s="2">
        <v>4.2465700000000002</v>
      </c>
      <c r="I1566" s="2">
        <v>4.1151339999999985</v>
      </c>
      <c r="J1566" s="13">
        <v>4.2226625000000011</v>
      </c>
      <c r="K1566" s="13" t="s">
        <v>55</v>
      </c>
      <c r="L1566" s="13" t="s">
        <v>48</v>
      </c>
      <c r="M1566" s="13" t="s">
        <v>47</v>
      </c>
      <c r="N1566" s="16">
        <f t="shared" si="240"/>
        <v>50</v>
      </c>
      <c r="O1566" s="16">
        <f t="shared" si="241"/>
        <v>100</v>
      </c>
      <c r="P1566" s="16">
        <f t="shared" si="242"/>
        <v>50</v>
      </c>
      <c r="Q1566" s="16">
        <f t="shared" si="243"/>
        <v>0</v>
      </c>
      <c r="R1566" s="17">
        <f t="shared" si="244"/>
        <v>60</v>
      </c>
      <c r="S1566" s="17">
        <f t="shared" si="245"/>
        <v>47.5</v>
      </c>
      <c r="T1566" s="17">
        <f t="shared" si="246"/>
        <v>35</v>
      </c>
      <c r="U1566" s="17">
        <f t="shared" si="247"/>
        <v>50</v>
      </c>
      <c r="V1566" s="16">
        <f t="shared" si="248"/>
        <v>47.5</v>
      </c>
      <c r="W1566" s="16">
        <f t="shared" si="249"/>
        <v>48.125</v>
      </c>
    </row>
    <row r="1567" spans="1:23" ht="13.5" x14ac:dyDescent="0.25">
      <c r="A1567" s="3">
        <v>44292</v>
      </c>
      <c r="B1567" s="2">
        <v>4.3388999999999998</v>
      </c>
      <c r="C1567" s="2">
        <v>63.097770408579763</v>
      </c>
      <c r="D1567" s="2">
        <v>-7.7831811242123017E-2</v>
      </c>
      <c r="E1567" s="2">
        <v>-7.9847546730397959E-3</v>
      </c>
      <c r="F1567" s="2">
        <v>4.3275199999999989</v>
      </c>
      <c r="G1567" s="2">
        <v>4.3395500000000009</v>
      </c>
      <c r="H1567" s="2">
        <v>4.2535249999999998</v>
      </c>
      <c r="I1567" s="2">
        <v>4.1234819999999983</v>
      </c>
      <c r="J1567" s="13">
        <v>4.2219035000000016</v>
      </c>
      <c r="K1567" s="13" t="s">
        <v>55</v>
      </c>
      <c r="L1567" s="13" t="s">
        <v>48</v>
      </c>
      <c r="M1567" s="13" t="s">
        <v>47</v>
      </c>
      <c r="N1567" s="16">
        <f t="shared" si="240"/>
        <v>50</v>
      </c>
      <c r="O1567" s="16">
        <f t="shared" si="241"/>
        <v>100</v>
      </c>
      <c r="P1567" s="16">
        <f t="shared" si="242"/>
        <v>50</v>
      </c>
      <c r="Q1567" s="16">
        <f t="shared" si="243"/>
        <v>0</v>
      </c>
      <c r="R1567" s="17">
        <f t="shared" si="244"/>
        <v>60</v>
      </c>
      <c r="S1567" s="17">
        <f t="shared" si="245"/>
        <v>47.5</v>
      </c>
      <c r="T1567" s="17">
        <f t="shared" si="246"/>
        <v>35</v>
      </c>
      <c r="U1567" s="17">
        <f t="shared" si="247"/>
        <v>50</v>
      </c>
      <c r="V1567" s="16">
        <f t="shared" si="248"/>
        <v>47.5</v>
      </c>
      <c r="W1567" s="16">
        <f t="shared" si="249"/>
        <v>48.125</v>
      </c>
    </row>
    <row r="1568" spans="1:23" ht="13.5" x14ac:dyDescent="0.25">
      <c r="A1568" s="3">
        <v>44293</v>
      </c>
      <c r="B1568" s="2">
        <v>4.3010000000000002</v>
      </c>
      <c r="C1568" s="2">
        <v>57.334230619628727</v>
      </c>
      <c r="D1568" s="2">
        <v>-5.4475353541515226E-2</v>
      </c>
      <c r="E1568" s="2">
        <v>-1.1881596628682597E-2</v>
      </c>
      <c r="F1568" s="2">
        <v>4.3237400000000008</v>
      </c>
      <c r="G1568" s="2">
        <v>4.3351300000000013</v>
      </c>
      <c r="H1568" s="2">
        <v>4.2592199999999991</v>
      </c>
      <c r="I1568" s="2">
        <v>4.1314519999999986</v>
      </c>
      <c r="J1568" s="13">
        <v>4.2209550000000009</v>
      </c>
      <c r="K1568" s="13" t="s">
        <v>55</v>
      </c>
      <c r="L1568" s="13" t="s">
        <v>48</v>
      </c>
      <c r="M1568" s="13" t="s">
        <v>47</v>
      </c>
      <c r="N1568" s="16">
        <f t="shared" si="240"/>
        <v>50</v>
      </c>
      <c r="O1568" s="16">
        <f t="shared" si="241"/>
        <v>100</v>
      </c>
      <c r="P1568" s="16">
        <f t="shared" si="242"/>
        <v>50</v>
      </c>
      <c r="Q1568" s="16">
        <f t="shared" si="243"/>
        <v>0</v>
      </c>
      <c r="R1568" s="17">
        <f t="shared" si="244"/>
        <v>60</v>
      </c>
      <c r="S1568" s="17">
        <f t="shared" si="245"/>
        <v>47.5</v>
      </c>
      <c r="T1568" s="17">
        <f t="shared" si="246"/>
        <v>35</v>
      </c>
      <c r="U1568" s="17">
        <f t="shared" si="247"/>
        <v>50</v>
      </c>
      <c r="V1568" s="16">
        <f t="shared" si="248"/>
        <v>47.5</v>
      </c>
      <c r="W1568" s="16">
        <f t="shared" si="249"/>
        <v>48.125</v>
      </c>
    </row>
    <row r="1569" spans="1:23" ht="13.5" x14ac:dyDescent="0.25">
      <c r="A1569" s="3">
        <v>44294</v>
      </c>
      <c r="B1569" s="2">
        <v>4.3010000000000002</v>
      </c>
      <c r="C1569" s="2">
        <v>57.334230619628727</v>
      </c>
      <c r="D1569" s="2">
        <v>-3.309778293800214E-2</v>
      </c>
      <c r="E1569" s="2">
        <v>-1.5725319749874254E-2</v>
      </c>
      <c r="F1569" s="2">
        <v>4.3148999999999997</v>
      </c>
      <c r="G1569" s="2">
        <v>4.3294400000000008</v>
      </c>
      <c r="H1569" s="2">
        <v>4.2652299999999999</v>
      </c>
      <c r="I1569" s="2">
        <v>4.1376519999999983</v>
      </c>
      <c r="J1569" s="13">
        <v>4.2200065000000011</v>
      </c>
      <c r="K1569" s="13" t="s">
        <v>55</v>
      </c>
      <c r="L1569" s="13" t="s">
        <v>48</v>
      </c>
      <c r="M1569" s="13" t="s">
        <v>47</v>
      </c>
      <c r="N1569" s="16">
        <f t="shared" si="240"/>
        <v>50</v>
      </c>
      <c r="O1569" s="16">
        <f t="shared" si="241"/>
        <v>100</v>
      </c>
      <c r="P1569" s="16">
        <f t="shared" si="242"/>
        <v>50</v>
      </c>
      <c r="Q1569" s="16">
        <f t="shared" si="243"/>
        <v>0</v>
      </c>
      <c r="R1569" s="17">
        <f t="shared" si="244"/>
        <v>60</v>
      </c>
      <c r="S1569" s="17">
        <f t="shared" si="245"/>
        <v>47.5</v>
      </c>
      <c r="T1569" s="17">
        <f t="shared" si="246"/>
        <v>35</v>
      </c>
      <c r="U1569" s="17">
        <f t="shared" si="247"/>
        <v>50</v>
      </c>
      <c r="V1569" s="16">
        <f t="shared" si="248"/>
        <v>47.5</v>
      </c>
      <c r="W1569" s="16">
        <f t="shared" si="249"/>
        <v>48.125</v>
      </c>
    </row>
    <row r="1570" spans="1:23" ht="13.5" x14ac:dyDescent="0.25">
      <c r="A1570" s="3">
        <v>44298</v>
      </c>
      <c r="B1570" s="2">
        <v>4.2882999999999996</v>
      </c>
      <c r="C1570" s="2">
        <v>55.368727652991339</v>
      </c>
      <c r="D1570" s="2">
        <v>-1.5351848329117956E-2</v>
      </c>
      <c r="E1570" s="2">
        <v>-1.7631746845968729E-2</v>
      </c>
      <c r="F1570" s="2">
        <v>4.3060400000000003</v>
      </c>
      <c r="G1570" s="2">
        <v>4.3231099999999998</v>
      </c>
      <c r="H1570" s="2">
        <v>4.2702899999999984</v>
      </c>
      <c r="I1570" s="2">
        <v>4.1437239999999989</v>
      </c>
      <c r="J1570" s="13">
        <v>4.2192790000000011</v>
      </c>
      <c r="K1570" s="13" t="s">
        <v>55</v>
      </c>
      <c r="L1570" s="13" t="s">
        <v>48</v>
      </c>
      <c r="M1570" s="13" t="s">
        <v>47</v>
      </c>
      <c r="N1570" s="16">
        <f t="shared" si="240"/>
        <v>50</v>
      </c>
      <c r="O1570" s="16">
        <f t="shared" si="241"/>
        <v>100</v>
      </c>
      <c r="P1570" s="16">
        <f t="shared" si="242"/>
        <v>50</v>
      </c>
      <c r="Q1570" s="16">
        <f t="shared" si="243"/>
        <v>0</v>
      </c>
      <c r="R1570" s="17">
        <f t="shared" si="244"/>
        <v>60</v>
      </c>
      <c r="S1570" s="17">
        <f t="shared" si="245"/>
        <v>47.5</v>
      </c>
      <c r="T1570" s="17">
        <f t="shared" si="246"/>
        <v>35</v>
      </c>
      <c r="U1570" s="17">
        <f t="shared" si="247"/>
        <v>50</v>
      </c>
      <c r="V1570" s="16">
        <f t="shared" si="248"/>
        <v>47.5</v>
      </c>
      <c r="W1570" s="16">
        <f t="shared" si="249"/>
        <v>48.125</v>
      </c>
    </row>
    <row r="1571" spans="1:23" ht="13.5" x14ac:dyDescent="0.25">
      <c r="A1571" s="3">
        <v>44299</v>
      </c>
      <c r="B1571" s="2">
        <v>4.282</v>
      </c>
      <c r="C1571" s="2">
        <v>54.372946066228778</v>
      </c>
      <c r="D1571" s="2">
        <v>-8.5354281369909302E-5</v>
      </c>
      <c r="E1571" s="2">
        <v>-1.81837899489968E-2</v>
      </c>
      <c r="F1571" s="2">
        <v>4.3022399999999994</v>
      </c>
      <c r="G1571" s="2">
        <v>4.3161500000000004</v>
      </c>
      <c r="H1571" s="2">
        <v>4.2747200000000003</v>
      </c>
      <c r="I1571" s="2">
        <v>4.1496699999999986</v>
      </c>
      <c r="J1571" s="13">
        <v>4.2185515000000011</v>
      </c>
      <c r="K1571" s="13" t="s">
        <v>55</v>
      </c>
      <c r="L1571" s="13" t="s">
        <v>48</v>
      </c>
      <c r="M1571" s="13" t="s">
        <v>47</v>
      </c>
      <c r="N1571" s="16">
        <f t="shared" si="240"/>
        <v>50</v>
      </c>
      <c r="O1571" s="16">
        <f t="shared" si="241"/>
        <v>100</v>
      </c>
      <c r="P1571" s="16">
        <f t="shared" si="242"/>
        <v>50</v>
      </c>
      <c r="Q1571" s="16">
        <f t="shared" si="243"/>
        <v>0</v>
      </c>
      <c r="R1571" s="17">
        <f t="shared" si="244"/>
        <v>60</v>
      </c>
      <c r="S1571" s="17">
        <f t="shared" si="245"/>
        <v>47.5</v>
      </c>
      <c r="T1571" s="17">
        <f t="shared" si="246"/>
        <v>35</v>
      </c>
      <c r="U1571" s="17">
        <f t="shared" si="247"/>
        <v>50</v>
      </c>
      <c r="V1571" s="16">
        <f t="shared" si="248"/>
        <v>47.5</v>
      </c>
      <c r="W1571" s="16">
        <f t="shared" si="249"/>
        <v>48.125</v>
      </c>
    </row>
    <row r="1572" spans="1:23" ht="13.5" x14ac:dyDescent="0.25">
      <c r="A1572" s="3">
        <v>44300</v>
      </c>
      <c r="B1572" s="2">
        <v>4.2629999999999999</v>
      </c>
      <c r="C1572" s="2">
        <v>51.372224795685142</v>
      </c>
      <c r="D1572" s="2">
        <v>1.4077116602551065E-2</v>
      </c>
      <c r="E1572" s="2">
        <v>-1.7302701702937882E-2</v>
      </c>
      <c r="F1572" s="2">
        <v>4.2870599999999994</v>
      </c>
      <c r="G1572" s="2">
        <v>4.3072900000000001</v>
      </c>
      <c r="H1572" s="2">
        <v>4.2842049999999992</v>
      </c>
      <c r="I1572" s="2">
        <v>4.1571339999999983</v>
      </c>
      <c r="J1572" s="13">
        <v>4.2177290000000012</v>
      </c>
      <c r="K1572" s="13" t="s">
        <v>55</v>
      </c>
      <c r="L1572" s="13" t="s">
        <v>48</v>
      </c>
      <c r="M1572" s="13" t="s">
        <v>47</v>
      </c>
      <c r="N1572" s="16">
        <f t="shared" si="240"/>
        <v>50</v>
      </c>
      <c r="O1572" s="16">
        <f t="shared" si="241"/>
        <v>100</v>
      </c>
      <c r="P1572" s="16">
        <f t="shared" si="242"/>
        <v>50</v>
      </c>
      <c r="Q1572" s="16">
        <f t="shared" si="243"/>
        <v>0</v>
      </c>
      <c r="R1572" s="17">
        <f t="shared" si="244"/>
        <v>60</v>
      </c>
      <c r="S1572" s="17">
        <f t="shared" si="245"/>
        <v>47.5</v>
      </c>
      <c r="T1572" s="17">
        <f t="shared" si="246"/>
        <v>35</v>
      </c>
      <c r="U1572" s="17">
        <f t="shared" si="247"/>
        <v>50</v>
      </c>
      <c r="V1572" s="16">
        <f t="shared" si="248"/>
        <v>47.5</v>
      </c>
      <c r="W1572" s="16">
        <f t="shared" si="249"/>
        <v>48.125</v>
      </c>
    </row>
    <row r="1573" spans="1:23" ht="13.5" x14ac:dyDescent="0.25">
      <c r="A1573" s="3">
        <v>44301</v>
      </c>
      <c r="B1573" s="2">
        <v>4.2377000000000002</v>
      </c>
      <c r="C1573" s="2">
        <v>47.604795589619862</v>
      </c>
      <c r="D1573" s="2">
        <v>2.3019484199895857E-2</v>
      </c>
      <c r="E1573" s="2">
        <v>-1.5492043558206684E-2</v>
      </c>
      <c r="F1573" s="2">
        <v>4.2744</v>
      </c>
      <c r="G1573" s="2">
        <v>4.2990700000000004</v>
      </c>
      <c r="H1573" s="2">
        <v>4.2905299999999995</v>
      </c>
      <c r="I1573" s="2">
        <v>4.1635859999999987</v>
      </c>
      <c r="J1573" s="13">
        <v>4.2167800000000009</v>
      </c>
      <c r="K1573" s="13" t="s">
        <v>55</v>
      </c>
      <c r="L1573" s="13" t="s">
        <v>48</v>
      </c>
      <c r="M1573" s="13" t="s">
        <v>47</v>
      </c>
      <c r="N1573" s="16">
        <f t="shared" si="240"/>
        <v>50</v>
      </c>
      <c r="O1573" s="16">
        <f t="shared" si="241"/>
        <v>100</v>
      </c>
      <c r="P1573" s="16">
        <f t="shared" si="242"/>
        <v>50</v>
      </c>
      <c r="Q1573" s="16">
        <f t="shared" si="243"/>
        <v>0</v>
      </c>
      <c r="R1573" s="17">
        <f t="shared" si="244"/>
        <v>60</v>
      </c>
      <c r="S1573" s="17">
        <f t="shared" si="245"/>
        <v>47.5</v>
      </c>
      <c r="T1573" s="17">
        <f t="shared" si="246"/>
        <v>35</v>
      </c>
      <c r="U1573" s="17">
        <f t="shared" si="247"/>
        <v>50</v>
      </c>
      <c r="V1573" s="16">
        <f t="shared" si="248"/>
        <v>47.5</v>
      </c>
      <c r="W1573" s="16">
        <f t="shared" si="249"/>
        <v>48.125</v>
      </c>
    </row>
    <row r="1574" spans="1:23" ht="13.5" x14ac:dyDescent="0.25">
      <c r="A1574" s="3">
        <v>44302</v>
      </c>
      <c r="B1574" s="2">
        <v>4.1745000000000001</v>
      </c>
      <c r="C1574" s="2">
        <v>39.760562559209603</v>
      </c>
      <c r="D1574" s="2">
        <v>3.9273823665622487E-2</v>
      </c>
      <c r="E1574" s="2">
        <v>-1.4672887115209421E-2</v>
      </c>
      <c r="F1574" s="2">
        <v>4.2491000000000003</v>
      </c>
      <c r="G1574" s="2">
        <v>4.282</v>
      </c>
      <c r="H1574" s="2">
        <v>4.2911649999999995</v>
      </c>
      <c r="I1574" s="2">
        <v>4.167381999999999</v>
      </c>
      <c r="J1574" s="13">
        <v>4.2155150000000017</v>
      </c>
      <c r="K1574" s="13" t="s">
        <v>55</v>
      </c>
      <c r="L1574" s="13" t="s">
        <v>48</v>
      </c>
      <c r="M1574" s="13" t="s">
        <v>47</v>
      </c>
      <c r="N1574" s="16">
        <f t="shared" si="240"/>
        <v>50</v>
      </c>
      <c r="O1574" s="16">
        <f t="shared" si="241"/>
        <v>100</v>
      </c>
      <c r="P1574" s="16">
        <f t="shared" si="242"/>
        <v>50</v>
      </c>
      <c r="Q1574" s="16">
        <f t="shared" si="243"/>
        <v>0</v>
      </c>
      <c r="R1574" s="17">
        <f t="shared" si="244"/>
        <v>60</v>
      </c>
      <c r="S1574" s="17">
        <f t="shared" si="245"/>
        <v>47.5</v>
      </c>
      <c r="T1574" s="17">
        <f t="shared" si="246"/>
        <v>35</v>
      </c>
      <c r="U1574" s="17">
        <f t="shared" si="247"/>
        <v>50</v>
      </c>
      <c r="V1574" s="16">
        <f t="shared" si="248"/>
        <v>47.5</v>
      </c>
      <c r="W1574" s="16">
        <f t="shared" si="249"/>
        <v>48.125</v>
      </c>
    </row>
    <row r="1575" spans="1:23" ht="13.5" x14ac:dyDescent="0.25">
      <c r="A1575" s="3">
        <v>44305</v>
      </c>
      <c r="B1575" s="2">
        <v>4.1680999999999999</v>
      </c>
      <c r="C1575" s="2">
        <v>39.058679249994192</v>
      </c>
      <c r="D1575" s="2">
        <v>5.2042051752267504E-2</v>
      </c>
      <c r="E1575" s="2">
        <v>-1.2741891764065106E-2</v>
      </c>
      <c r="F1575" s="2">
        <v>4.22506</v>
      </c>
      <c r="G1575" s="2">
        <v>4.2655500000000002</v>
      </c>
      <c r="H1575" s="2">
        <v>4.2917949999999996</v>
      </c>
      <c r="I1575" s="2">
        <v>4.1711759999999991</v>
      </c>
      <c r="J1575" s="13">
        <v>4.2146925000000008</v>
      </c>
      <c r="K1575" s="13" t="s">
        <v>55</v>
      </c>
      <c r="L1575" s="13" t="s">
        <v>48</v>
      </c>
      <c r="M1575" s="13" t="s">
        <v>47</v>
      </c>
      <c r="N1575" s="16">
        <f t="shared" si="240"/>
        <v>50</v>
      </c>
      <c r="O1575" s="16">
        <f t="shared" si="241"/>
        <v>100</v>
      </c>
      <c r="P1575" s="16">
        <f t="shared" si="242"/>
        <v>50</v>
      </c>
      <c r="Q1575" s="16">
        <f t="shared" si="243"/>
        <v>0</v>
      </c>
      <c r="R1575" s="17">
        <f t="shared" si="244"/>
        <v>60</v>
      </c>
      <c r="S1575" s="17">
        <f t="shared" si="245"/>
        <v>47.5</v>
      </c>
      <c r="T1575" s="17">
        <f t="shared" si="246"/>
        <v>35</v>
      </c>
      <c r="U1575" s="17">
        <f t="shared" si="247"/>
        <v>50</v>
      </c>
      <c r="V1575" s="16">
        <f t="shared" si="248"/>
        <v>47.5</v>
      </c>
      <c r="W1575" s="16">
        <f t="shared" si="249"/>
        <v>48.125</v>
      </c>
    </row>
    <row r="1576" spans="1:23" ht="13.5" x14ac:dyDescent="0.25">
      <c r="A1576" s="3">
        <v>44306</v>
      </c>
      <c r="B1576" s="2">
        <v>4.1618000000000004</v>
      </c>
      <c r="C1576" s="2">
        <v>38.341177280820496</v>
      </c>
      <c r="D1576" s="2">
        <v>5.8932349520980587E-2</v>
      </c>
      <c r="E1576" s="2">
        <v>-9.9856321429992456E-3</v>
      </c>
      <c r="F1576" s="2">
        <v>4.2010199999999998</v>
      </c>
      <c r="G1576" s="2">
        <v>4.2516300000000005</v>
      </c>
      <c r="H1576" s="2">
        <v>4.2895800000000008</v>
      </c>
      <c r="I1576" s="2">
        <v>4.1772479999999987</v>
      </c>
      <c r="J1576" s="13">
        <v>4.2139965000000004</v>
      </c>
      <c r="K1576" s="13" t="s">
        <v>55</v>
      </c>
      <c r="L1576" s="13" t="s">
        <v>48</v>
      </c>
      <c r="M1576" s="13" t="s">
        <v>47</v>
      </c>
      <c r="N1576" s="16">
        <f t="shared" si="240"/>
        <v>50</v>
      </c>
      <c r="O1576" s="16">
        <f t="shared" si="241"/>
        <v>100</v>
      </c>
      <c r="P1576" s="16">
        <f t="shared" si="242"/>
        <v>50</v>
      </c>
      <c r="Q1576" s="16">
        <f t="shared" si="243"/>
        <v>0</v>
      </c>
      <c r="R1576" s="17">
        <f t="shared" si="244"/>
        <v>60</v>
      </c>
      <c r="S1576" s="17">
        <f t="shared" si="245"/>
        <v>47.5</v>
      </c>
      <c r="T1576" s="17">
        <f t="shared" si="246"/>
        <v>35</v>
      </c>
      <c r="U1576" s="17">
        <f t="shared" si="247"/>
        <v>50</v>
      </c>
      <c r="V1576" s="16">
        <f t="shared" si="248"/>
        <v>47.5</v>
      </c>
      <c r="W1576" s="16">
        <f t="shared" si="249"/>
        <v>48.125</v>
      </c>
    </row>
    <row r="1577" spans="1:23" ht="13.5" x14ac:dyDescent="0.25">
      <c r="A1577" s="3">
        <v>44307</v>
      </c>
      <c r="B1577" s="2">
        <v>4.1492000000000004</v>
      </c>
      <c r="C1577" s="2">
        <v>36.881913938877098</v>
      </c>
      <c r="D1577" s="2">
        <v>7.2009564587397712E-2</v>
      </c>
      <c r="E1577" s="2">
        <v>-6.4911632111938743E-3</v>
      </c>
      <c r="F1577" s="2">
        <v>4.1782599999999999</v>
      </c>
      <c r="G1577" s="2">
        <v>4.2326600000000001</v>
      </c>
      <c r="H1577" s="2">
        <v>4.2861050000000009</v>
      </c>
      <c r="I1577" s="2">
        <v>4.1828139999999987</v>
      </c>
      <c r="J1577" s="13">
        <v>4.2132375</v>
      </c>
      <c r="K1577" s="13" t="s">
        <v>55</v>
      </c>
      <c r="L1577" s="13" t="s">
        <v>48</v>
      </c>
      <c r="M1577" s="13" t="s">
        <v>47</v>
      </c>
      <c r="N1577" s="16">
        <f t="shared" si="240"/>
        <v>50</v>
      </c>
      <c r="O1577" s="16">
        <f t="shared" si="241"/>
        <v>100</v>
      </c>
      <c r="P1577" s="16">
        <f t="shared" si="242"/>
        <v>50</v>
      </c>
      <c r="Q1577" s="16">
        <f t="shared" si="243"/>
        <v>0</v>
      </c>
      <c r="R1577" s="17">
        <f t="shared" si="244"/>
        <v>60</v>
      </c>
      <c r="S1577" s="17">
        <f t="shared" si="245"/>
        <v>47.5</v>
      </c>
      <c r="T1577" s="17">
        <f t="shared" si="246"/>
        <v>35</v>
      </c>
      <c r="U1577" s="17">
        <f t="shared" si="247"/>
        <v>50</v>
      </c>
      <c r="V1577" s="16">
        <f t="shared" si="248"/>
        <v>47.5</v>
      </c>
      <c r="W1577" s="16">
        <f t="shared" si="249"/>
        <v>48.125</v>
      </c>
    </row>
    <row r="1578" spans="1:23" ht="13.5" x14ac:dyDescent="0.25">
      <c r="A1578" s="3">
        <v>44308</v>
      </c>
      <c r="B1578" s="2">
        <v>4.1492000000000004</v>
      </c>
      <c r="C1578" s="2">
        <v>36.881913938877098</v>
      </c>
      <c r="D1578" s="2">
        <v>7.7765678219634538E-2</v>
      </c>
      <c r="E1578" s="2">
        <v>-2.5690568133302717E-3</v>
      </c>
      <c r="F1578" s="2">
        <v>4.1605600000000003</v>
      </c>
      <c r="G1578" s="2">
        <v>4.2174800000000001</v>
      </c>
      <c r="H1578" s="2">
        <v>4.2763050000000007</v>
      </c>
      <c r="I1578" s="2">
        <v>4.1873679999999993</v>
      </c>
      <c r="J1578" s="13">
        <v>4.2124784999999996</v>
      </c>
      <c r="K1578" s="13" t="s">
        <v>55</v>
      </c>
      <c r="L1578" s="13" t="s">
        <v>48</v>
      </c>
      <c r="M1578" s="13" t="s">
        <v>47</v>
      </c>
      <c r="N1578" s="16">
        <f t="shared" si="240"/>
        <v>50</v>
      </c>
      <c r="O1578" s="16">
        <f t="shared" si="241"/>
        <v>100</v>
      </c>
      <c r="P1578" s="16">
        <f t="shared" si="242"/>
        <v>50</v>
      </c>
      <c r="Q1578" s="16">
        <f t="shared" si="243"/>
        <v>0</v>
      </c>
      <c r="R1578" s="17">
        <f t="shared" si="244"/>
        <v>60</v>
      </c>
      <c r="S1578" s="17">
        <f t="shared" si="245"/>
        <v>47.5</v>
      </c>
      <c r="T1578" s="17">
        <f t="shared" si="246"/>
        <v>35</v>
      </c>
      <c r="U1578" s="17">
        <f t="shared" si="247"/>
        <v>50</v>
      </c>
      <c r="V1578" s="16">
        <f t="shared" si="248"/>
        <v>47.5</v>
      </c>
      <c r="W1578" s="16">
        <f t="shared" si="249"/>
        <v>48.125</v>
      </c>
    </row>
    <row r="1579" spans="1:23" ht="13.5" x14ac:dyDescent="0.25">
      <c r="A1579" s="3">
        <v>44309</v>
      </c>
      <c r="B1579" s="2">
        <v>4.1492000000000004</v>
      </c>
      <c r="C1579" s="2">
        <v>36.881913938877098</v>
      </c>
      <c r="D1579" s="2">
        <v>8.3119149832131534E-2</v>
      </c>
      <c r="E1579" s="2">
        <v>1.0408237448262187E-3</v>
      </c>
      <c r="F1579" s="2">
        <v>4.1555000000000009</v>
      </c>
      <c r="G1579" s="2">
        <v>4.2022999999999993</v>
      </c>
      <c r="H1579" s="2">
        <v>4.2658700000000014</v>
      </c>
      <c r="I1579" s="2">
        <v>4.190783999999999</v>
      </c>
      <c r="J1579" s="13">
        <v>4.2115614999999993</v>
      </c>
      <c r="K1579" s="13" t="s">
        <v>55</v>
      </c>
      <c r="L1579" s="13" t="s">
        <v>48</v>
      </c>
      <c r="M1579" s="13" t="s">
        <v>47</v>
      </c>
      <c r="N1579" s="16">
        <f t="shared" si="240"/>
        <v>50</v>
      </c>
      <c r="O1579" s="16">
        <f t="shared" si="241"/>
        <v>100</v>
      </c>
      <c r="P1579" s="16">
        <f t="shared" si="242"/>
        <v>0</v>
      </c>
      <c r="Q1579" s="16">
        <f t="shared" si="243"/>
        <v>0</v>
      </c>
      <c r="R1579" s="17">
        <f t="shared" si="244"/>
        <v>52.5</v>
      </c>
      <c r="S1579" s="17">
        <f t="shared" si="245"/>
        <v>30</v>
      </c>
      <c r="T1579" s="17">
        <f t="shared" si="246"/>
        <v>22.5</v>
      </c>
      <c r="U1579" s="17">
        <f t="shared" si="247"/>
        <v>37.5</v>
      </c>
      <c r="V1579" s="16">
        <f t="shared" si="248"/>
        <v>35</v>
      </c>
      <c r="W1579" s="16">
        <f t="shared" si="249"/>
        <v>35.625</v>
      </c>
    </row>
    <row r="1580" spans="1:23" ht="13.5" x14ac:dyDescent="0.25">
      <c r="A1580" s="3">
        <v>44312</v>
      </c>
      <c r="B1580" s="2">
        <v>4.1492000000000004</v>
      </c>
      <c r="C1580" s="2">
        <v>36.881913938877098</v>
      </c>
      <c r="D1580" s="2">
        <v>8.6142306795402135E-2</v>
      </c>
      <c r="E1580" s="2">
        <v>3.3675585878785558E-3</v>
      </c>
      <c r="F1580" s="2">
        <v>4.1517200000000001</v>
      </c>
      <c r="G1580" s="2">
        <v>4.1883900000000001</v>
      </c>
      <c r="H1580" s="2">
        <v>4.2557500000000008</v>
      </c>
      <c r="I1580" s="2">
        <v>4.1952120000000006</v>
      </c>
      <c r="J1580" s="13">
        <v>4.2108024999999989</v>
      </c>
      <c r="K1580" s="13" t="s">
        <v>55</v>
      </c>
      <c r="L1580" s="13" t="s">
        <v>48</v>
      </c>
      <c r="M1580" s="13" t="s">
        <v>47</v>
      </c>
      <c r="N1580" s="16">
        <f t="shared" si="240"/>
        <v>50</v>
      </c>
      <c r="O1580" s="16">
        <f t="shared" si="241"/>
        <v>100</v>
      </c>
      <c r="P1580" s="16">
        <f t="shared" si="242"/>
        <v>0</v>
      </c>
      <c r="Q1580" s="16">
        <f t="shared" si="243"/>
        <v>0</v>
      </c>
      <c r="R1580" s="17">
        <f t="shared" si="244"/>
        <v>52.5</v>
      </c>
      <c r="S1580" s="17">
        <f t="shared" si="245"/>
        <v>30</v>
      </c>
      <c r="T1580" s="17">
        <f t="shared" si="246"/>
        <v>22.5</v>
      </c>
      <c r="U1580" s="17">
        <f t="shared" si="247"/>
        <v>37.5</v>
      </c>
      <c r="V1580" s="16">
        <f t="shared" si="248"/>
        <v>35</v>
      </c>
      <c r="W1580" s="16">
        <f t="shared" si="249"/>
        <v>35.625</v>
      </c>
    </row>
    <row r="1581" spans="1:23" ht="13.5" x14ac:dyDescent="0.25">
      <c r="A1581" s="3">
        <v>44313</v>
      </c>
      <c r="B1581" s="2">
        <v>4.1492000000000004</v>
      </c>
      <c r="C1581" s="2">
        <v>36.881913938877098</v>
      </c>
      <c r="D1581" s="2">
        <v>8.8145152771806679E-2</v>
      </c>
      <c r="E1581" s="2">
        <v>4.5802249827675435E-3</v>
      </c>
      <c r="F1581" s="2">
        <v>4.1492000000000004</v>
      </c>
      <c r="G1581" s="2">
        <v>4.1751100000000001</v>
      </c>
      <c r="H1581" s="2">
        <v>4.2456300000000011</v>
      </c>
      <c r="I1581" s="2">
        <v>4.1985020000000004</v>
      </c>
      <c r="J1581" s="13">
        <v>4.2100434999999985</v>
      </c>
      <c r="K1581" s="13" t="s">
        <v>55</v>
      </c>
      <c r="L1581" s="13" t="s">
        <v>54</v>
      </c>
      <c r="M1581" s="13" t="s">
        <v>47</v>
      </c>
      <c r="N1581" s="16">
        <f t="shared" si="240"/>
        <v>50</v>
      </c>
      <c r="O1581" s="16">
        <f t="shared" si="241"/>
        <v>100</v>
      </c>
      <c r="P1581" s="16">
        <f t="shared" si="242"/>
        <v>0</v>
      </c>
      <c r="Q1581" s="16">
        <f t="shared" si="243"/>
        <v>16.5</v>
      </c>
      <c r="R1581" s="17">
        <f t="shared" si="244"/>
        <v>54.975000000000001</v>
      </c>
      <c r="S1581" s="17">
        <f t="shared" si="245"/>
        <v>34.125</v>
      </c>
      <c r="T1581" s="17">
        <f t="shared" si="246"/>
        <v>29.925000000000001</v>
      </c>
      <c r="U1581" s="17">
        <f t="shared" si="247"/>
        <v>41.625</v>
      </c>
      <c r="V1581" s="16">
        <f t="shared" si="248"/>
        <v>39.674999999999997</v>
      </c>
      <c r="W1581" s="16">
        <f t="shared" si="249"/>
        <v>40.162499999999994</v>
      </c>
    </row>
    <row r="1582" spans="1:23" ht="13.5" x14ac:dyDescent="0.25">
      <c r="A1582" s="3">
        <v>44314</v>
      </c>
      <c r="B1582" s="2">
        <v>4.1492000000000004</v>
      </c>
      <c r="C1582" s="2">
        <v>36.881913938877091</v>
      </c>
      <c r="D1582" s="2">
        <v>8.7300144317173256E-2</v>
      </c>
      <c r="E1582" s="2">
        <v>4.9444802658385259E-3</v>
      </c>
      <c r="F1582" s="2">
        <v>4.1492000000000004</v>
      </c>
      <c r="G1582" s="2">
        <v>4.1637300000000002</v>
      </c>
      <c r="H1582" s="2">
        <v>4.2355100000000006</v>
      </c>
      <c r="I1582" s="2">
        <v>4.2010320000000005</v>
      </c>
      <c r="J1582" s="13">
        <v>4.2093164999999981</v>
      </c>
      <c r="K1582" s="13" t="s">
        <v>54</v>
      </c>
      <c r="L1582" s="13" t="s">
        <v>54</v>
      </c>
      <c r="M1582" s="13" t="s">
        <v>54</v>
      </c>
      <c r="N1582" s="16">
        <f t="shared" si="240"/>
        <v>50</v>
      </c>
      <c r="O1582" s="16">
        <f t="shared" si="241"/>
        <v>100</v>
      </c>
      <c r="P1582" s="16">
        <f t="shared" si="242"/>
        <v>0</v>
      </c>
      <c r="Q1582" s="16">
        <f t="shared" si="243"/>
        <v>33</v>
      </c>
      <c r="R1582" s="17">
        <f t="shared" si="244"/>
        <v>57.45</v>
      </c>
      <c r="S1582" s="17">
        <f t="shared" si="245"/>
        <v>38.25</v>
      </c>
      <c r="T1582" s="17">
        <f t="shared" si="246"/>
        <v>37.35</v>
      </c>
      <c r="U1582" s="17">
        <f t="shared" si="247"/>
        <v>45.75</v>
      </c>
      <c r="V1582" s="16">
        <f t="shared" si="248"/>
        <v>44.35</v>
      </c>
      <c r="W1582" s="16">
        <f t="shared" si="249"/>
        <v>44.7</v>
      </c>
    </row>
    <row r="1583" spans="1:23" ht="13.5" x14ac:dyDescent="0.25">
      <c r="A1583" s="3">
        <v>44315</v>
      </c>
      <c r="B1583" s="2">
        <v>4.1492000000000004</v>
      </c>
      <c r="C1583" s="2">
        <v>36.881913938877091</v>
      </c>
      <c r="D1583" s="2">
        <v>8.3047785621182868E-2</v>
      </c>
      <c r="E1583" s="2">
        <v>4.6704782098180358E-3</v>
      </c>
      <c r="F1583" s="2">
        <v>4.1492000000000004</v>
      </c>
      <c r="G1583" s="2">
        <v>4.1548800000000004</v>
      </c>
      <c r="H1583" s="2">
        <v>4.2269750000000013</v>
      </c>
      <c r="I1583" s="2">
        <v>4.2036900000000008</v>
      </c>
      <c r="J1583" s="13">
        <v>4.2086209999999973</v>
      </c>
      <c r="K1583" s="13" t="s">
        <v>54</v>
      </c>
      <c r="L1583" s="13" t="s">
        <v>54</v>
      </c>
      <c r="M1583" s="13" t="s">
        <v>54</v>
      </c>
      <c r="N1583" s="16">
        <f t="shared" si="240"/>
        <v>50</v>
      </c>
      <c r="O1583" s="16">
        <f t="shared" si="241"/>
        <v>100</v>
      </c>
      <c r="P1583" s="16">
        <f t="shared" si="242"/>
        <v>0</v>
      </c>
      <c r="Q1583" s="16">
        <f t="shared" si="243"/>
        <v>33</v>
      </c>
      <c r="R1583" s="17">
        <f t="shared" si="244"/>
        <v>57.45</v>
      </c>
      <c r="S1583" s="17">
        <f t="shared" si="245"/>
        <v>38.25</v>
      </c>
      <c r="T1583" s="17">
        <f t="shared" si="246"/>
        <v>37.35</v>
      </c>
      <c r="U1583" s="17">
        <f t="shared" si="247"/>
        <v>45.75</v>
      </c>
      <c r="V1583" s="16">
        <f t="shared" si="248"/>
        <v>44.35</v>
      </c>
      <c r="W1583" s="16">
        <f t="shared" si="249"/>
        <v>44.7</v>
      </c>
    </row>
    <row r="1584" spans="1:23" ht="13.5" x14ac:dyDescent="0.25">
      <c r="A1584" s="3">
        <v>44316</v>
      </c>
      <c r="B1584" s="2">
        <v>4.1492000000000004</v>
      </c>
      <c r="C1584" s="2">
        <v>36.881913938877091</v>
      </c>
      <c r="D1584" s="2">
        <v>7.0055222134339346E-2</v>
      </c>
      <c r="E1584" s="2">
        <v>3.4101759847456718E-3</v>
      </c>
      <c r="F1584" s="2">
        <v>4.1492000000000004</v>
      </c>
      <c r="G1584" s="2">
        <v>4.1523500000000002</v>
      </c>
      <c r="H1584" s="2">
        <v>4.2171750000000019</v>
      </c>
      <c r="I1584" s="2">
        <v>4.2050820000000009</v>
      </c>
      <c r="J1584" s="13">
        <v>4.2079254999999982</v>
      </c>
      <c r="K1584" s="13" t="s">
        <v>54</v>
      </c>
      <c r="L1584" s="13" t="s">
        <v>54</v>
      </c>
      <c r="M1584" s="13" t="s">
        <v>54</v>
      </c>
      <c r="N1584" s="16">
        <f t="shared" si="240"/>
        <v>50</v>
      </c>
      <c r="O1584" s="16">
        <f t="shared" si="241"/>
        <v>100</v>
      </c>
      <c r="P1584" s="16">
        <f t="shared" si="242"/>
        <v>0</v>
      </c>
      <c r="Q1584" s="16">
        <f t="shared" si="243"/>
        <v>33</v>
      </c>
      <c r="R1584" s="17">
        <f t="shared" si="244"/>
        <v>57.45</v>
      </c>
      <c r="S1584" s="17">
        <f t="shared" si="245"/>
        <v>38.25</v>
      </c>
      <c r="T1584" s="17">
        <f t="shared" si="246"/>
        <v>37.35</v>
      </c>
      <c r="U1584" s="17">
        <f t="shared" si="247"/>
        <v>45.75</v>
      </c>
      <c r="V1584" s="16">
        <f t="shared" si="248"/>
        <v>44.35</v>
      </c>
      <c r="W1584" s="16">
        <f t="shared" si="249"/>
        <v>44.7</v>
      </c>
    </row>
    <row r="1585" spans="1:23" ht="13.5" x14ac:dyDescent="0.25">
      <c r="A1585" s="3">
        <v>44319</v>
      </c>
      <c r="B1585" s="2">
        <v>4.1997999999999998</v>
      </c>
      <c r="C1585" s="2">
        <v>50.554543768724045</v>
      </c>
      <c r="D1585" s="2">
        <v>5.4633068722888645E-2</v>
      </c>
      <c r="E1585" s="2">
        <v>9.7949023534880941E-4</v>
      </c>
      <c r="F1585" s="2">
        <v>4.1593200000000001</v>
      </c>
      <c r="G1585" s="2">
        <v>4.1555200000000001</v>
      </c>
      <c r="H1585" s="2">
        <v>4.210535000000001</v>
      </c>
      <c r="I1585" s="2">
        <v>4.207612000000001</v>
      </c>
      <c r="J1585" s="13">
        <v>4.2076094999999984</v>
      </c>
      <c r="K1585" s="13" t="s">
        <v>51</v>
      </c>
      <c r="L1585" s="13" t="s">
        <v>54</v>
      </c>
      <c r="M1585" s="13" t="s">
        <v>52</v>
      </c>
      <c r="N1585" s="16">
        <f t="shared" si="240"/>
        <v>50</v>
      </c>
      <c r="O1585" s="16">
        <f t="shared" si="241"/>
        <v>100</v>
      </c>
      <c r="P1585" s="16">
        <f t="shared" si="242"/>
        <v>0</v>
      </c>
      <c r="Q1585" s="16">
        <f t="shared" si="243"/>
        <v>83.5</v>
      </c>
      <c r="R1585" s="17">
        <f t="shared" si="244"/>
        <v>65.025000000000006</v>
      </c>
      <c r="S1585" s="17">
        <f t="shared" si="245"/>
        <v>50.875</v>
      </c>
      <c r="T1585" s="17">
        <f t="shared" si="246"/>
        <v>60.075000000000003</v>
      </c>
      <c r="U1585" s="17">
        <f t="shared" si="247"/>
        <v>58.375</v>
      </c>
      <c r="V1585" s="16">
        <f t="shared" si="248"/>
        <v>58.658333333333339</v>
      </c>
      <c r="W1585" s="16">
        <f t="shared" si="249"/>
        <v>58.587500000000006</v>
      </c>
    </row>
    <row r="1586" spans="1:23" ht="13.5" x14ac:dyDescent="0.25">
      <c r="A1586" s="3">
        <v>44320</v>
      </c>
      <c r="B1586" s="2">
        <v>4.2027999999999999</v>
      </c>
      <c r="C1586" s="2">
        <v>51.229094281670335</v>
      </c>
      <c r="D1586" s="2">
        <v>4.0374879369496242E-2</v>
      </c>
      <c r="E1586" s="2">
        <v>-2.6315469378394357E-3</v>
      </c>
      <c r="F1586" s="2">
        <v>4.1700400000000002</v>
      </c>
      <c r="G1586" s="2">
        <v>4.1596199999999994</v>
      </c>
      <c r="H1586" s="2">
        <v>4.2056249999999995</v>
      </c>
      <c r="I1586" s="2">
        <v>4.2088120000000018</v>
      </c>
      <c r="J1586" s="13">
        <v>4.2072769999999977</v>
      </c>
      <c r="K1586" s="13" t="s">
        <v>55</v>
      </c>
      <c r="L1586" s="13" t="s">
        <v>48</v>
      </c>
      <c r="M1586" s="13" t="s">
        <v>47</v>
      </c>
      <c r="N1586" s="16">
        <f t="shared" si="240"/>
        <v>50</v>
      </c>
      <c r="O1586" s="16">
        <f t="shared" si="241"/>
        <v>100</v>
      </c>
      <c r="P1586" s="16">
        <f t="shared" si="242"/>
        <v>0</v>
      </c>
      <c r="Q1586" s="16">
        <f t="shared" si="243"/>
        <v>0</v>
      </c>
      <c r="R1586" s="17">
        <f t="shared" si="244"/>
        <v>52.5</v>
      </c>
      <c r="S1586" s="17">
        <f t="shared" si="245"/>
        <v>30</v>
      </c>
      <c r="T1586" s="17">
        <f t="shared" si="246"/>
        <v>22.5</v>
      </c>
      <c r="U1586" s="17">
        <f t="shared" si="247"/>
        <v>37.5</v>
      </c>
      <c r="V1586" s="16">
        <f t="shared" si="248"/>
        <v>35</v>
      </c>
      <c r="W1586" s="16">
        <f t="shared" si="249"/>
        <v>35.625</v>
      </c>
    </row>
    <row r="1587" spans="1:23" ht="13.5" x14ac:dyDescent="0.25">
      <c r="A1587" s="3">
        <v>44321</v>
      </c>
      <c r="B1587" s="2">
        <v>4.2027999999999999</v>
      </c>
      <c r="C1587" s="2">
        <v>51.229094281670328</v>
      </c>
      <c r="D1587" s="2">
        <v>2.6338122703795541E-2</v>
      </c>
      <c r="E1587" s="2">
        <v>-1.0748820554609333E-2</v>
      </c>
      <c r="F1587" s="2">
        <v>4.1807600000000003</v>
      </c>
      <c r="G1587" s="2">
        <v>4.1649799999999999</v>
      </c>
      <c r="H1587" s="2">
        <v>4.1988199999999996</v>
      </c>
      <c r="I1587" s="2">
        <v>4.2100120000000016</v>
      </c>
      <c r="J1587" s="13">
        <v>4.2070074999999978</v>
      </c>
      <c r="K1587" s="13" t="s">
        <v>55</v>
      </c>
      <c r="L1587" s="13" t="s">
        <v>48</v>
      </c>
      <c r="M1587" s="13" t="s">
        <v>47</v>
      </c>
      <c r="N1587" s="16">
        <f t="shared" si="240"/>
        <v>50</v>
      </c>
      <c r="O1587" s="16">
        <f t="shared" si="241"/>
        <v>100</v>
      </c>
      <c r="P1587" s="16">
        <f t="shared" si="242"/>
        <v>0</v>
      </c>
      <c r="Q1587" s="16">
        <f t="shared" si="243"/>
        <v>0</v>
      </c>
      <c r="R1587" s="17">
        <f t="shared" si="244"/>
        <v>52.5</v>
      </c>
      <c r="S1587" s="17">
        <f t="shared" si="245"/>
        <v>30</v>
      </c>
      <c r="T1587" s="17">
        <f t="shared" si="246"/>
        <v>22.5</v>
      </c>
      <c r="U1587" s="17">
        <f t="shared" si="247"/>
        <v>37.5</v>
      </c>
      <c r="V1587" s="16">
        <f t="shared" si="248"/>
        <v>35</v>
      </c>
      <c r="W1587" s="16">
        <f t="shared" si="249"/>
        <v>35.625</v>
      </c>
    </row>
    <row r="1588" spans="1:23" ht="13.5" x14ac:dyDescent="0.25">
      <c r="A1588" s="3">
        <v>44322</v>
      </c>
      <c r="B1588" s="2">
        <v>4.2161999999999997</v>
      </c>
      <c r="C1588" s="2">
        <v>54.44827824657331</v>
      </c>
      <c r="D1588" s="2">
        <v>1.3437095427776491E-2</v>
      </c>
      <c r="E1588" s="2">
        <v>-2.2621692822649017E-2</v>
      </c>
      <c r="F1588" s="2">
        <v>4.1941600000000001</v>
      </c>
      <c r="G1588" s="2">
        <v>4.1716800000000003</v>
      </c>
      <c r="H1588" s="2">
        <v>4.1945800000000002</v>
      </c>
      <c r="I1588" s="2">
        <v>4.2116060000000015</v>
      </c>
      <c r="J1588" s="13">
        <v>4.2067419999999975</v>
      </c>
      <c r="K1588" s="13" t="s">
        <v>55</v>
      </c>
      <c r="L1588" s="13" t="s">
        <v>48</v>
      </c>
      <c r="M1588" s="13" t="s">
        <v>47</v>
      </c>
      <c r="N1588" s="16">
        <f t="shared" si="240"/>
        <v>50</v>
      </c>
      <c r="O1588" s="16">
        <f t="shared" si="241"/>
        <v>100</v>
      </c>
      <c r="P1588" s="16">
        <f t="shared" si="242"/>
        <v>0</v>
      </c>
      <c r="Q1588" s="16">
        <f t="shared" si="243"/>
        <v>0</v>
      </c>
      <c r="R1588" s="17">
        <f t="shared" si="244"/>
        <v>52.5</v>
      </c>
      <c r="S1588" s="17">
        <f t="shared" si="245"/>
        <v>30</v>
      </c>
      <c r="T1588" s="17">
        <f t="shared" si="246"/>
        <v>22.5</v>
      </c>
      <c r="U1588" s="17">
        <f t="shared" si="247"/>
        <v>37.5</v>
      </c>
      <c r="V1588" s="16">
        <f t="shared" si="248"/>
        <v>35</v>
      </c>
      <c r="W1588" s="16">
        <f t="shared" si="249"/>
        <v>35.625</v>
      </c>
    </row>
    <row r="1589" spans="1:23" ht="13.5" x14ac:dyDescent="0.25">
      <c r="A1589" s="3">
        <v>44323</v>
      </c>
      <c r="B1589" s="2">
        <v>4.2161999999999997</v>
      </c>
      <c r="C1589" s="2">
        <v>54.44827824657331</v>
      </c>
      <c r="D1589" s="2">
        <v>2.4127909188980112E-3</v>
      </c>
      <c r="E1589" s="2">
        <v>-3.9880643436242189E-2</v>
      </c>
      <c r="F1589" s="2">
        <v>4.20756</v>
      </c>
      <c r="G1589" s="2">
        <v>4.1783799999999998</v>
      </c>
      <c r="H1589" s="2">
        <v>4.19034</v>
      </c>
      <c r="I1589" s="2">
        <v>4.2132000000000014</v>
      </c>
      <c r="J1589" s="13">
        <v>4.2069504999999978</v>
      </c>
      <c r="K1589" s="13" t="s">
        <v>55</v>
      </c>
      <c r="L1589" s="13" t="s">
        <v>48</v>
      </c>
      <c r="M1589" s="13" t="s">
        <v>47</v>
      </c>
      <c r="N1589" s="16">
        <f t="shared" si="240"/>
        <v>50</v>
      </c>
      <c r="O1589" s="16">
        <f t="shared" si="241"/>
        <v>100</v>
      </c>
      <c r="P1589" s="16">
        <f t="shared" si="242"/>
        <v>0</v>
      </c>
      <c r="Q1589" s="16">
        <f t="shared" si="243"/>
        <v>0</v>
      </c>
      <c r="R1589" s="17">
        <f t="shared" si="244"/>
        <v>52.5</v>
      </c>
      <c r="S1589" s="17">
        <f t="shared" si="245"/>
        <v>30</v>
      </c>
      <c r="T1589" s="17">
        <f t="shared" si="246"/>
        <v>22.5</v>
      </c>
      <c r="U1589" s="17">
        <f t="shared" si="247"/>
        <v>37.5</v>
      </c>
      <c r="V1589" s="16">
        <f t="shared" si="248"/>
        <v>35</v>
      </c>
      <c r="W1589" s="16">
        <f t="shared" si="249"/>
        <v>35.625</v>
      </c>
    </row>
    <row r="1590" spans="1:23" ht="13.5" x14ac:dyDescent="0.25">
      <c r="A1590" s="3">
        <v>44326</v>
      </c>
      <c r="B1590" s="2">
        <v>4.2161999999999997</v>
      </c>
      <c r="C1590" s="2">
        <v>54.44827824657331</v>
      </c>
      <c r="D1590" s="2">
        <v>-7.0155136498115667E-3</v>
      </c>
      <c r="E1590" s="2">
        <v>-5.7765770773432826E-2</v>
      </c>
      <c r="F1590" s="2">
        <v>4.2108400000000001</v>
      </c>
      <c r="G1590" s="2">
        <v>4.1850800000000001</v>
      </c>
      <c r="H1590" s="2">
        <v>4.1867349999999997</v>
      </c>
      <c r="I1590" s="2">
        <v>4.2149200000000011</v>
      </c>
      <c r="J1590" s="13">
        <v>4.2068429999999974</v>
      </c>
      <c r="K1590" s="13" t="s">
        <v>55</v>
      </c>
      <c r="L1590" s="13" t="s">
        <v>48</v>
      </c>
      <c r="M1590" s="13" t="s">
        <v>47</v>
      </c>
      <c r="N1590" s="16">
        <f t="shared" si="240"/>
        <v>50</v>
      </c>
      <c r="O1590" s="16">
        <f t="shared" si="241"/>
        <v>100</v>
      </c>
      <c r="P1590" s="16">
        <f t="shared" si="242"/>
        <v>0</v>
      </c>
      <c r="Q1590" s="16">
        <f t="shared" si="243"/>
        <v>0</v>
      </c>
      <c r="R1590" s="17">
        <f t="shared" si="244"/>
        <v>52.5</v>
      </c>
      <c r="S1590" s="17">
        <f t="shared" si="245"/>
        <v>30</v>
      </c>
      <c r="T1590" s="17">
        <f t="shared" si="246"/>
        <v>22.5</v>
      </c>
      <c r="U1590" s="17">
        <f t="shared" si="247"/>
        <v>37.5</v>
      </c>
      <c r="V1590" s="16">
        <f t="shared" si="248"/>
        <v>35</v>
      </c>
      <c r="W1590" s="16">
        <f t="shared" si="249"/>
        <v>35.625</v>
      </c>
    </row>
    <row r="1591" spans="1:23" ht="13.5" x14ac:dyDescent="0.25">
      <c r="A1591" s="3">
        <v>44327</v>
      </c>
      <c r="B1591" s="2">
        <v>4.2161999999999997</v>
      </c>
      <c r="C1591" s="2">
        <v>54.448278246573317</v>
      </c>
      <c r="D1591" s="2">
        <v>-1.5085945848660742E-2</v>
      </c>
      <c r="E1591" s="2">
        <v>-7.4347820958396676E-2</v>
      </c>
      <c r="F1591" s="2">
        <v>4.2135200000000008</v>
      </c>
      <c r="G1591" s="2">
        <v>4.1917799999999996</v>
      </c>
      <c r="H1591" s="2">
        <v>4.1834449999999999</v>
      </c>
      <c r="I1591" s="2">
        <v>4.2170200000000007</v>
      </c>
      <c r="J1591" s="13">
        <v>4.2067354999999962</v>
      </c>
      <c r="K1591" s="13" t="s">
        <v>51</v>
      </c>
      <c r="L1591" s="13" t="s">
        <v>50</v>
      </c>
      <c r="M1591" s="13" t="s">
        <v>52</v>
      </c>
      <c r="N1591" s="16">
        <f t="shared" si="240"/>
        <v>50</v>
      </c>
      <c r="O1591" s="16">
        <f t="shared" si="241"/>
        <v>100</v>
      </c>
      <c r="P1591" s="16">
        <f t="shared" si="242"/>
        <v>0</v>
      </c>
      <c r="Q1591" s="16">
        <f t="shared" si="243"/>
        <v>100</v>
      </c>
      <c r="R1591" s="17">
        <f t="shared" si="244"/>
        <v>67.5</v>
      </c>
      <c r="S1591" s="17">
        <f t="shared" si="245"/>
        <v>55</v>
      </c>
      <c r="T1591" s="17">
        <f t="shared" si="246"/>
        <v>67.5</v>
      </c>
      <c r="U1591" s="17">
        <f t="shared" si="247"/>
        <v>62.5</v>
      </c>
      <c r="V1591" s="16">
        <f t="shared" si="248"/>
        <v>63.333333333333336</v>
      </c>
      <c r="W1591" s="16">
        <f t="shared" si="249"/>
        <v>63.125</v>
      </c>
    </row>
    <row r="1592" spans="1:23" ht="13.5" x14ac:dyDescent="0.25">
      <c r="A1592" s="3">
        <v>44333</v>
      </c>
      <c r="B1592" s="2">
        <v>4.2161999999999997</v>
      </c>
      <c r="C1592" s="2">
        <v>54.448278246573317</v>
      </c>
      <c r="D1592" s="2">
        <v>-2.2000547191363573E-2</v>
      </c>
      <c r="E1592" s="2">
        <v>-8.9712136232648482E-2</v>
      </c>
      <c r="F1592" s="2">
        <v>4.2161999999999997</v>
      </c>
      <c r="G1592" s="2">
        <v>4.19848</v>
      </c>
      <c r="H1592" s="2">
        <v>4.1811050000000005</v>
      </c>
      <c r="I1592" s="2">
        <v>4.2197520000000006</v>
      </c>
      <c r="J1592" s="13">
        <v>4.2066594999999962</v>
      </c>
      <c r="K1592" s="13" t="s">
        <v>51</v>
      </c>
      <c r="L1592" s="13" t="s">
        <v>50</v>
      </c>
      <c r="M1592" s="13" t="s">
        <v>52</v>
      </c>
      <c r="N1592" s="16">
        <f t="shared" si="240"/>
        <v>50</v>
      </c>
      <c r="O1592" s="16">
        <f t="shared" si="241"/>
        <v>100</v>
      </c>
      <c r="P1592" s="16">
        <f t="shared" si="242"/>
        <v>0</v>
      </c>
      <c r="Q1592" s="16">
        <f t="shared" si="243"/>
        <v>100</v>
      </c>
      <c r="R1592" s="17">
        <f t="shared" si="244"/>
        <v>67.5</v>
      </c>
      <c r="S1592" s="17">
        <f t="shared" si="245"/>
        <v>55</v>
      </c>
      <c r="T1592" s="17">
        <f t="shared" si="246"/>
        <v>67.5</v>
      </c>
      <c r="U1592" s="17">
        <f t="shared" si="247"/>
        <v>62.5</v>
      </c>
      <c r="V1592" s="16">
        <f t="shared" si="248"/>
        <v>63.333333333333336</v>
      </c>
      <c r="W1592" s="16">
        <f t="shared" si="249"/>
        <v>63.125</v>
      </c>
    </row>
    <row r="1593" spans="1:23" ht="13.5" x14ac:dyDescent="0.25">
      <c r="A1593" s="3">
        <v>44334</v>
      </c>
      <c r="B1593" s="2">
        <v>4.2161999999999997</v>
      </c>
      <c r="C1593" s="2">
        <v>54.448278246573317</v>
      </c>
      <c r="D1593" s="2">
        <v>-2.7930784172782275E-2</v>
      </c>
      <c r="E1593" s="2">
        <v>-0.10392187945450998</v>
      </c>
      <c r="F1593" s="2">
        <v>4.2161999999999997</v>
      </c>
      <c r="G1593" s="2">
        <v>4.2051800000000004</v>
      </c>
      <c r="H1593" s="2">
        <v>4.1800300000000004</v>
      </c>
      <c r="I1593" s="2">
        <v>4.2218520000000002</v>
      </c>
      <c r="J1593" s="13">
        <v>4.2065519999999959</v>
      </c>
      <c r="K1593" s="13" t="s">
        <v>54</v>
      </c>
      <c r="L1593" s="13" t="s">
        <v>54</v>
      </c>
      <c r="M1593" s="13" t="s">
        <v>54</v>
      </c>
      <c r="N1593" s="16">
        <f t="shared" si="240"/>
        <v>50</v>
      </c>
      <c r="O1593" s="16">
        <f t="shared" si="241"/>
        <v>100</v>
      </c>
      <c r="P1593" s="16">
        <f t="shared" si="242"/>
        <v>0</v>
      </c>
      <c r="Q1593" s="16">
        <f t="shared" si="243"/>
        <v>33</v>
      </c>
      <c r="R1593" s="17">
        <f t="shared" si="244"/>
        <v>57.45</v>
      </c>
      <c r="S1593" s="17">
        <f t="shared" si="245"/>
        <v>38.25</v>
      </c>
      <c r="T1593" s="17">
        <f t="shared" si="246"/>
        <v>37.35</v>
      </c>
      <c r="U1593" s="17">
        <f t="shared" si="247"/>
        <v>45.75</v>
      </c>
      <c r="V1593" s="16">
        <f t="shared" si="248"/>
        <v>44.35</v>
      </c>
      <c r="W1593" s="16">
        <f t="shared" si="249"/>
        <v>44.7</v>
      </c>
    </row>
    <row r="1594" spans="1:23" ht="13.5" x14ac:dyDescent="0.25">
      <c r="A1594" s="3">
        <v>44335</v>
      </c>
      <c r="B1594" s="2">
        <v>4.2161999999999997</v>
      </c>
      <c r="C1594" s="2">
        <v>54.448278246573317</v>
      </c>
      <c r="D1594" s="2">
        <v>-3.3022214466796207E-2</v>
      </c>
      <c r="E1594" s="2">
        <v>-0.11826563227645204</v>
      </c>
      <c r="F1594" s="2">
        <v>4.2161999999999997</v>
      </c>
      <c r="G1594" s="2">
        <v>4.2118799999999998</v>
      </c>
      <c r="H1594" s="2">
        <v>4.1821150000000005</v>
      </c>
      <c r="I1594" s="2">
        <v>4.2233200000000002</v>
      </c>
      <c r="J1594" s="13">
        <v>4.2065074999999954</v>
      </c>
      <c r="K1594" s="13" t="s">
        <v>54</v>
      </c>
      <c r="L1594" s="13" t="s">
        <v>54</v>
      </c>
      <c r="M1594" s="13" t="s">
        <v>54</v>
      </c>
      <c r="N1594" s="16">
        <f t="shared" si="240"/>
        <v>50</v>
      </c>
      <c r="O1594" s="16">
        <f t="shared" si="241"/>
        <v>100</v>
      </c>
      <c r="P1594" s="16">
        <f t="shared" si="242"/>
        <v>50</v>
      </c>
      <c r="Q1594" s="16">
        <f t="shared" si="243"/>
        <v>33</v>
      </c>
      <c r="R1594" s="17">
        <f t="shared" si="244"/>
        <v>64.95</v>
      </c>
      <c r="S1594" s="17">
        <f t="shared" si="245"/>
        <v>55.75</v>
      </c>
      <c r="T1594" s="17">
        <f t="shared" si="246"/>
        <v>49.85</v>
      </c>
      <c r="U1594" s="17">
        <f t="shared" si="247"/>
        <v>58.25</v>
      </c>
      <c r="V1594" s="16">
        <f t="shared" si="248"/>
        <v>56.85</v>
      </c>
      <c r="W1594" s="16">
        <f t="shared" si="249"/>
        <v>57.2</v>
      </c>
    </row>
    <row r="1595" spans="1:23" ht="13.5" x14ac:dyDescent="0.25">
      <c r="A1595" s="3">
        <v>44336</v>
      </c>
      <c r="B1595" s="2">
        <v>4.2161999999999997</v>
      </c>
      <c r="C1595" s="2">
        <v>54.448278246573302</v>
      </c>
      <c r="D1595" s="2">
        <v>-2.9613822651944233E-2</v>
      </c>
      <c r="E1595" s="2">
        <v>-0.13240330120743338</v>
      </c>
      <c r="F1595" s="2">
        <v>4.2161999999999997</v>
      </c>
      <c r="G1595" s="2">
        <v>4.2135200000000008</v>
      </c>
      <c r="H1595" s="2">
        <v>4.18452</v>
      </c>
      <c r="I1595" s="2">
        <v>4.2235219999999991</v>
      </c>
      <c r="J1595" s="13">
        <v>4.2064314999999963</v>
      </c>
      <c r="K1595" s="13" t="s">
        <v>54</v>
      </c>
      <c r="L1595" s="13" t="s">
        <v>54</v>
      </c>
      <c r="M1595" s="13" t="s">
        <v>54</v>
      </c>
      <c r="N1595" s="16">
        <f t="shared" si="240"/>
        <v>50</v>
      </c>
      <c r="O1595" s="16">
        <f t="shared" si="241"/>
        <v>100</v>
      </c>
      <c r="P1595" s="16">
        <f t="shared" si="242"/>
        <v>50</v>
      </c>
      <c r="Q1595" s="16">
        <f t="shared" si="243"/>
        <v>33</v>
      </c>
      <c r="R1595" s="17">
        <f t="shared" si="244"/>
        <v>64.95</v>
      </c>
      <c r="S1595" s="17">
        <f t="shared" si="245"/>
        <v>55.75</v>
      </c>
      <c r="T1595" s="17">
        <f t="shared" si="246"/>
        <v>49.85</v>
      </c>
      <c r="U1595" s="17">
        <f t="shared" si="247"/>
        <v>58.25</v>
      </c>
      <c r="V1595" s="16">
        <f t="shared" si="248"/>
        <v>56.85</v>
      </c>
      <c r="W1595" s="16">
        <f t="shared" si="249"/>
        <v>57.2</v>
      </c>
    </row>
    <row r="1596" spans="1:23" ht="13.5" x14ac:dyDescent="0.25">
      <c r="A1596" s="3">
        <v>44337</v>
      </c>
      <c r="B1596" s="2">
        <v>4.2161999999999997</v>
      </c>
      <c r="C1596" s="2">
        <v>54.44827824657331</v>
      </c>
      <c r="D1596" s="2">
        <v>-2.6331306869344928E-2</v>
      </c>
      <c r="E1596" s="2">
        <v>-0.14594155644808043</v>
      </c>
      <c r="F1596" s="2">
        <v>4.2161999999999997</v>
      </c>
      <c r="G1596" s="2">
        <v>4.2148599999999998</v>
      </c>
      <c r="H1596" s="2">
        <v>4.1872400000000001</v>
      </c>
      <c r="I1596" s="2">
        <v>4.2238499999999988</v>
      </c>
      <c r="J1596" s="13">
        <v>4.206418999999995</v>
      </c>
      <c r="K1596" s="13" t="s">
        <v>54</v>
      </c>
      <c r="L1596" s="13" t="s">
        <v>54</v>
      </c>
      <c r="M1596" s="13" t="s">
        <v>54</v>
      </c>
      <c r="N1596" s="16">
        <f t="shared" si="240"/>
        <v>50</v>
      </c>
      <c r="O1596" s="16">
        <f t="shared" si="241"/>
        <v>100</v>
      </c>
      <c r="P1596" s="16">
        <f t="shared" si="242"/>
        <v>50</v>
      </c>
      <c r="Q1596" s="16">
        <f t="shared" si="243"/>
        <v>33</v>
      </c>
      <c r="R1596" s="17">
        <f t="shared" si="244"/>
        <v>64.95</v>
      </c>
      <c r="S1596" s="17">
        <f t="shared" si="245"/>
        <v>55.75</v>
      </c>
      <c r="T1596" s="17">
        <f t="shared" si="246"/>
        <v>49.85</v>
      </c>
      <c r="U1596" s="17">
        <f t="shared" si="247"/>
        <v>58.25</v>
      </c>
      <c r="V1596" s="16">
        <f t="shared" si="248"/>
        <v>56.85</v>
      </c>
      <c r="W1596" s="16">
        <f t="shared" si="249"/>
        <v>57.2</v>
      </c>
    </row>
    <row r="1597" spans="1:23" ht="13.5" x14ac:dyDescent="0.25">
      <c r="A1597" s="3">
        <v>44340</v>
      </c>
      <c r="B1597" s="2">
        <v>4.2161999999999997</v>
      </c>
      <c r="C1597" s="2">
        <v>54.448278246573302</v>
      </c>
      <c r="D1597" s="2">
        <v>-2.3612169924352777E-2</v>
      </c>
      <c r="E1597" s="2">
        <v>-0.15204263746234586</v>
      </c>
      <c r="F1597" s="2">
        <v>4.2161999999999997</v>
      </c>
      <c r="G1597" s="2">
        <v>4.2161999999999997</v>
      </c>
      <c r="H1597" s="2">
        <v>4.1905900000000003</v>
      </c>
      <c r="I1597" s="2">
        <v>4.2241779999999984</v>
      </c>
      <c r="J1597" s="13">
        <v>4.2067859999999948</v>
      </c>
      <c r="K1597" s="13" t="s">
        <v>54</v>
      </c>
      <c r="L1597" s="13" t="s">
        <v>54</v>
      </c>
      <c r="M1597" s="13" t="s">
        <v>54</v>
      </c>
      <c r="N1597" s="16">
        <f t="shared" si="240"/>
        <v>50</v>
      </c>
      <c r="O1597" s="16">
        <f t="shared" si="241"/>
        <v>100</v>
      </c>
      <c r="P1597" s="16">
        <f t="shared" si="242"/>
        <v>50</v>
      </c>
      <c r="Q1597" s="16">
        <f t="shared" si="243"/>
        <v>33</v>
      </c>
      <c r="R1597" s="17">
        <f t="shared" si="244"/>
        <v>64.95</v>
      </c>
      <c r="S1597" s="17">
        <f t="shared" si="245"/>
        <v>55.75</v>
      </c>
      <c r="T1597" s="17">
        <f t="shared" si="246"/>
        <v>49.85</v>
      </c>
      <c r="U1597" s="17">
        <f t="shared" si="247"/>
        <v>58.25</v>
      </c>
      <c r="V1597" s="16">
        <f t="shared" si="248"/>
        <v>56.85</v>
      </c>
      <c r="W1597" s="16">
        <f t="shared" si="249"/>
        <v>57.2</v>
      </c>
    </row>
    <row r="1598" spans="1:23" ht="13.5" x14ac:dyDescent="0.25">
      <c r="A1598" s="3">
        <v>44341</v>
      </c>
      <c r="B1598" s="2">
        <v>4.2095000000000002</v>
      </c>
      <c r="C1598" s="2">
        <v>50.92207071581101</v>
      </c>
      <c r="D1598" s="2">
        <v>-1.8807579213326875E-2</v>
      </c>
      <c r="E1598" s="2">
        <v>-0.1517863614098412</v>
      </c>
      <c r="F1598" s="2">
        <v>4.2148599999999998</v>
      </c>
      <c r="G1598" s="2">
        <v>4.2155299999999993</v>
      </c>
      <c r="H1598" s="2">
        <v>4.1936050000000007</v>
      </c>
      <c r="I1598" s="2">
        <v>4.224625999999998</v>
      </c>
      <c r="J1598" s="13">
        <v>4.2066449999999946</v>
      </c>
      <c r="K1598" s="13" t="s">
        <v>55</v>
      </c>
      <c r="L1598" s="13" t="s">
        <v>48</v>
      </c>
      <c r="M1598" s="13" t="s">
        <v>47</v>
      </c>
      <c r="N1598" s="16">
        <f t="shared" si="240"/>
        <v>50</v>
      </c>
      <c r="O1598" s="16">
        <f t="shared" si="241"/>
        <v>100</v>
      </c>
      <c r="P1598" s="16">
        <f t="shared" si="242"/>
        <v>50</v>
      </c>
      <c r="Q1598" s="16">
        <f t="shared" si="243"/>
        <v>0</v>
      </c>
      <c r="R1598" s="17">
        <f t="shared" si="244"/>
        <v>60</v>
      </c>
      <c r="S1598" s="17">
        <f t="shared" si="245"/>
        <v>47.5</v>
      </c>
      <c r="T1598" s="17">
        <f t="shared" si="246"/>
        <v>35</v>
      </c>
      <c r="U1598" s="17">
        <f t="shared" si="247"/>
        <v>50</v>
      </c>
      <c r="V1598" s="16">
        <f t="shared" si="248"/>
        <v>47.5</v>
      </c>
      <c r="W1598" s="16">
        <f t="shared" si="249"/>
        <v>48.125</v>
      </c>
    </row>
    <row r="1599" spans="1:23" ht="13.5" x14ac:dyDescent="0.25">
      <c r="A1599" s="3">
        <v>44342</v>
      </c>
      <c r="B1599" s="2">
        <v>4.2095000000000002</v>
      </c>
      <c r="C1599" s="2">
        <v>50.92207071581101</v>
      </c>
      <c r="D1599" s="2">
        <v>-1.4752614078325621E-2</v>
      </c>
      <c r="E1599" s="2">
        <v>-0.1414396803304101</v>
      </c>
      <c r="F1599" s="2">
        <v>4.2135199999999999</v>
      </c>
      <c r="G1599" s="2">
        <v>4.2148599999999998</v>
      </c>
      <c r="H1599" s="2">
        <v>4.1966200000000011</v>
      </c>
      <c r="I1599" s="2">
        <v>4.2251999999999974</v>
      </c>
      <c r="J1599" s="13">
        <v>4.2065354999999949</v>
      </c>
      <c r="K1599" s="13" t="s">
        <v>55</v>
      </c>
      <c r="L1599" s="13" t="s">
        <v>48</v>
      </c>
      <c r="M1599" s="13" t="s">
        <v>47</v>
      </c>
      <c r="N1599" s="16">
        <f t="shared" si="240"/>
        <v>50</v>
      </c>
      <c r="O1599" s="16">
        <f t="shared" si="241"/>
        <v>100</v>
      </c>
      <c r="P1599" s="16">
        <f t="shared" si="242"/>
        <v>50</v>
      </c>
      <c r="Q1599" s="16">
        <f t="shared" si="243"/>
        <v>0</v>
      </c>
      <c r="R1599" s="17">
        <f t="shared" si="244"/>
        <v>60</v>
      </c>
      <c r="S1599" s="17">
        <f t="shared" si="245"/>
        <v>47.5</v>
      </c>
      <c r="T1599" s="17">
        <f t="shared" si="246"/>
        <v>35</v>
      </c>
      <c r="U1599" s="17">
        <f t="shared" si="247"/>
        <v>50</v>
      </c>
      <c r="V1599" s="16">
        <f t="shared" si="248"/>
        <v>47.5</v>
      </c>
      <c r="W1599" s="16">
        <f t="shared" si="249"/>
        <v>48.125</v>
      </c>
    </row>
    <row r="1600" spans="1:23" ht="13.5" x14ac:dyDescent="0.25">
      <c r="A1600" s="3">
        <v>44343</v>
      </c>
      <c r="B1600" s="2">
        <v>4.2763</v>
      </c>
      <c r="C1600" s="2">
        <v>71.937025104653003</v>
      </c>
      <c r="D1600" s="2">
        <v>-1.6279321005851166E-2</v>
      </c>
      <c r="E1600" s="2">
        <v>-0.12673202512469237</v>
      </c>
      <c r="F1600" s="2">
        <v>4.2255399999999996</v>
      </c>
      <c r="G1600" s="2">
        <v>4.2208699999999997</v>
      </c>
      <c r="H1600" s="2">
        <v>4.2029750000000003</v>
      </c>
      <c r="I1600" s="2">
        <v>4.2269839999999972</v>
      </c>
      <c r="J1600" s="13">
        <v>4.2067599999999947</v>
      </c>
      <c r="K1600" s="13" t="s">
        <v>51</v>
      </c>
      <c r="L1600" s="13" t="s">
        <v>50</v>
      </c>
      <c r="M1600" s="13" t="s">
        <v>52</v>
      </c>
      <c r="N1600" s="16">
        <f t="shared" si="240"/>
        <v>50</v>
      </c>
      <c r="O1600" s="16">
        <f t="shared" si="241"/>
        <v>100</v>
      </c>
      <c r="P1600" s="16">
        <f t="shared" si="242"/>
        <v>50</v>
      </c>
      <c r="Q1600" s="16">
        <f t="shared" si="243"/>
        <v>100</v>
      </c>
      <c r="R1600" s="17">
        <f t="shared" si="244"/>
        <v>75</v>
      </c>
      <c r="S1600" s="17">
        <f t="shared" si="245"/>
        <v>72.5</v>
      </c>
      <c r="T1600" s="17">
        <f t="shared" si="246"/>
        <v>80</v>
      </c>
      <c r="U1600" s="17">
        <f t="shared" si="247"/>
        <v>75</v>
      </c>
      <c r="V1600" s="16">
        <f t="shared" si="248"/>
        <v>75.833333333333329</v>
      </c>
      <c r="W1600" s="16">
        <f t="shared" si="249"/>
        <v>75.625</v>
      </c>
    </row>
    <row r="1601" spans="1:23" ht="13.5" x14ac:dyDescent="0.25">
      <c r="A1601" s="3">
        <v>44344</v>
      </c>
      <c r="B1601" s="2">
        <v>4.2763</v>
      </c>
      <c r="C1601" s="2">
        <v>71.937025104653003</v>
      </c>
      <c r="D1601" s="2">
        <v>-1.7974839869229875E-2</v>
      </c>
      <c r="E1601" s="2">
        <v>-0.11229622441442294</v>
      </c>
      <c r="F1601" s="2">
        <v>4.2375600000000002</v>
      </c>
      <c r="G1601" s="2">
        <v>4.2268799999999995</v>
      </c>
      <c r="H1601" s="2">
        <v>4.2093300000000013</v>
      </c>
      <c r="I1601" s="2">
        <v>4.2286419999999971</v>
      </c>
      <c r="J1601" s="13">
        <v>4.2069844999999937</v>
      </c>
      <c r="K1601" s="13" t="s">
        <v>51</v>
      </c>
      <c r="L1601" s="13" t="s">
        <v>50</v>
      </c>
      <c r="M1601" s="13" t="s">
        <v>52</v>
      </c>
      <c r="N1601" s="16">
        <f t="shared" si="240"/>
        <v>50</v>
      </c>
      <c r="O1601" s="16">
        <f t="shared" si="241"/>
        <v>100</v>
      </c>
      <c r="P1601" s="16">
        <f t="shared" si="242"/>
        <v>50</v>
      </c>
      <c r="Q1601" s="16">
        <f t="shared" si="243"/>
        <v>100</v>
      </c>
      <c r="R1601" s="17">
        <f t="shared" si="244"/>
        <v>75</v>
      </c>
      <c r="S1601" s="17">
        <f t="shared" si="245"/>
        <v>72.5</v>
      </c>
      <c r="T1601" s="17">
        <f t="shared" si="246"/>
        <v>80</v>
      </c>
      <c r="U1601" s="17">
        <f t="shared" si="247"/>
        <v>75</v>
      </c>
      <c r="V1601" s="16">
        <f t="shared" si="248"/>
        <v>75.833333333333329</v>
      </c>
      <c r="W1601" s="16">
        <f t="shared" si="249"/>
        <v>75.625</v>
      </c>
    </row>
    <row r="1602" spans="1:23" ht="13.5" x14ac:dyDescent="0.25">
      <c r="A1602" s="3">
        <v>44347</v>
      </c>
      <c r="B1602" s="2">
        <v>4.2428999999999997</v>
      </c>
      <c r="C1602" s="2">
        <v>57.627865543347802</v>
      </c>
      <c r="D1602" s="2">
        <v>-1.7309222569948268E-2</v>
      </c>
      <c r="E1602" s="2">
        <v>-9.8285009865224954E-2</v>
      </c>
      <c r="F1602" s="2">
        <v>4.2428999999999997</v>
      </c>
      <c r="G1602" s="2">
        <v>4.2295499999999997</v>
      </c>
      <c r="H1602" s="2">
        <v>4.2140150000000016</v>
      </c>
      <c r="I1602" s="2">
        <v>4.232033999999997</v>
      </c>
      <c r="J1602" s="13">
        <v>4.2071369999999941</v>
      </c>
      <c r="K1602" s="13" t="s">
        <v>55</v>
      </c>
      <c r="L1602" s="13" t="s">
        <v>54</v>
      </c>
      <c r="M1602" s="13" t="s">
        <v>49</v>
      </c>
      <c r="N1602" s="16">
        <f t="shared" ref="N1602:N1665" si="250">IF(D1602&lt;30,50, IF(D1602&gt;70, 0, 25))</f>
        <v>50</v>
      </c>
      <c r="O1602" s="16">
        <f t="shared" ref="O1602:O1665" si="251">IF(F1602-E1602&gt;0.02, 100, IF(F1602-E1602&lt;0,0,45))</f>
        <v>100</v>
      </c>
      <c r="P1602" s="16">
        <f t="shared" ref="P1602:P1665" si="252">IF(G1602-J1602&gt;10,100,IF(G1602-J1602&gt;5,75, IF(G1602-J1602&gt;0,50,0)))</f>
        <v>50</v>
      </c>
      <c r="Q1602" s="16">
        <f t="shared" ref="Q1602:Q1665" si="253">IF(M1602="confirmed bullish", 34, IF(M1602="bullish divergence",17, 0))+IF(K1602="bullish",33,IF(K1602="bearish",0,16.5))+IF(L1602="strong",33,IF(L1602="weak",0,16.5))</f>
        <v>16.5</v>
      </c>
      <c r="R1602" s="17">
        <f t="shared" si="244"/>
        <v>62.475000000000001</v>
      </c>
      <c r="S1602" s="17">
        <f t="shared" si="245"/>
        <v>51.625</v>
      </c>
      <c r="T1602" s="17">
        <f t="shared" si="246"/>
        <v>42.424999999999997</v>
      </c>
      <c r="U1602" s="17">
        <f t="shared" si="247"/>
        <v>54.125</v>
      </c>
      <c r="V1602" s="16">
        <f t="shared" si="248"/>
        <v>52.17499999999999</v>
      </c>
      <c r="W1602" s="16">
        <f t="shared" si="249"/>
        <v>52.662499999999994</v>
      </c>
    </row>
    <row r="1603" spans="1:23" ht="13.5" x14ac:dyDescent="0.25">
      <c r="A1603" s="3">
        <v>44348</v>
      </c>
      <c r="B1603" s="2">
        <v>4.2428999999999997</v>
      </c>
      <c r="C1603" s="2">
        <v>57.627865543347802</v>
      </c>
      <c r="D1603" s="2">
        <v>-1.6894744941509998E-2</v>
      </c>
      <c r="E1603" s="2">
        <v>-8.4727662254057756E-2</v>
      </c>
      <c r="F1603" s="2">
        <v>4.2495799999999999</v>
      </c>
      <c r="G1603" s="2">
        <v>4.2322199999999999</v>
      </c>
      <c r="H1603" s="2">
        <v>4.218700000000001</v>
      </c>
      <c r="I1603" s="2">
        <v>4.2346679999999965</v>
      </c>
      <c r="J1603" s="13">
        <v>4.2071944999999937</v>
      </c>
      <c r="K1603" s="13" t="s">
        <v>51</v>
      </c>
      <c r="L1603" s="13" t="s">
        <v>50</v>
      </c>
      <c r="M1603" s="13" t="s">
        <v>52</v>
      </c>
      <c r="N1603" s="16">
        <f t="shared" si="250"/>
        <v>50</v>
      </c>
      <c r="O1603" s="16">
        <f t="shared" si="251"/>
        <v>100</v>
      </c>
      <c r="P1603" s="16">
        <f t="shared" si="252"/>
        <v>50</v>
      </c>
      <c r="Q1603" s="16">
        <f t="shared" si="253"/>
        <v>100</v>
      </c>
      <c r="R1603" s="17">
        <f t="shared" ref="R1603:R1666" si="254">0.35*N1603+O1603*0.35+P1603*0.15+Q1603*0.15</f>
        <v>75</v>
      </c>
      <c r="S1603" s="17">
        <f t="shared" ref="S1603:S1666" si="255">N1603*0.2+O1603*0.2+P1603*0.35+Q1603*0.25</f>
        <v>72.5</v>
      </c>
      <c r="T1603" s="17">
        <f t="shared" ref="T1603:T1666" si="256">N1603*0.15+O1603*0.15+P1603*0.25+Q1603*0.45</f>
        <v>80</v>
      </c>
      <c r="U1603" s="17">
        <f t="shared" ref="U1603:U1666" si="257">0.25*SUM(N1603:Q1603)</f>
        <v>75</v>
      </c>
      <c r="V1603" s="16">
        <f t="shared" ref="V1603:V1666" si="258">SUM(R1603:T1603)/3</f>
        <v>75.833333333333329</v>
      </c>
      <c r="W1603" s="16">
        <f t="shared" ref="W1603:W1666" si="259">SUM(R1603:U1603)/4</f>
        <v>75.625</v>
      </c>
    </row>
    <row r="1604" spans="1:23" ht="13.5" x14ac:dyDescent="0.25">
      <c r="A1604" s="3">
        <v>44349</v>
      </c>
      <c r="B1604" s="2">
        <v>4.2095000000000002</v>
      </c>
      <c r="C1604" s="2">
        <v>46.825609676403452</v>
      </c>
      <c r="D1604" s="2">
        <v>-1.4207678481148456E-2</v>
      </c>
      <c r="E1604" s="2">
        <v>-6.9617390975110063E-2</v>
      </c>
      <c r="F1604" s="2">
        <v>4.2495799999999999</v>
      </c>
      <c r="G1604" s="2">
        <v>4.2315499999999995</v>
      </c>
      <c r="H1604" s="2">
        <v>4.2217150000000014</v>
      </c>
      <c r="I1604" s="2">
        <v>4.2356219999999967</v>
      </c>
      <c r="J1604" s="13">
        <v>4.2070534999999936</v>
      </c>
      <c r="K1604" s="13" t="s">
        <v>51</v>
      </c>
      <c r="L1604" s="13" t="s">
        <v>50</v>
      </c>
      <c r="M1604" s="13" t="s">
        <v>54</v>
      </c>
      <c r="N1604" s="16">
        <f t="shared" si="250"/>
        <v>50</v>
      </c>
      <c r="O1604" s="16">
        <f t="shared" si="251"/>
        <v>100</v>
      </c>
      <c r="P1604" s="16">
        <f t="shared" si="252"/>
        <v>50</v>
      </c>
      <c r="Q1604" s="16">
        <f t="shared" si="253"/>
        <v>66</v>
      </c>
      <c r="R1604" s="17">
        <f t="shared" si="254"/>
        <v>69.900000000000006</v>
      </c>
      <c r="S1604" s="17">
        <f t="shared" si="255"/>
        <v>64</v>
      </c>
      <c r="T1604" s="17">
        <f t="shared" si="256"/>
        <v>64.7</v>
      </c>
      <c r="U1604" s="17">
        <f t="shared" si="257"/>
        <v>66.5</v>
      </c>
      <c r="V1604" s="16">
        <f t="shared" si="258"/>
        <v>66.2</v>
      </c>
      <c r="W1604" s="16">
        <f t="shared" si="259"/>
        <v>66.275000000000006</v>
      </c>
    </row>
    <row r="1605" spans="1:23" ht="13.5" x14ac:dyDescent="0.25">
      <c r="A1605" s="3">
        <v>44350</v>
      </c>
      <c r="B1605" s="2">
        <v>4.2095000000000002</v>
      </c>
      <c r="C1605" s="2">
        <v>46.825609676403452</v>
      </c>
      <c r="D1605" s="2">
        <v>-1.1864162838629788E-2</v>
      </c>
      <c r="E1605" s="2">
        <v>-5.2157523889441011E-2</v>
      </c>
      <c r="F1605" s="2">
        <v>4.2362200000000003</v>
      </c>
      <c r="G1605" s="2">
        <v>4.2308799999999991</v>
      </c>
      <c r="H1605" s="2">
        <v>4.2222000000000017</v>
      </c>
      <c r="I1605" s="2">
        <v>4.2367019999999966</v>
      </c>
      <c r="J1605" s="13">
        <v>4.2069124999999943</v>
      </c>
      <c r="K1605" s="13" t="s">
        <v>55</v>
      </c>
      <c r="L1605" s="13" t="s">
        <v>48</v>
      </c>
      <c r="M1605" s="13" t="s">
        <v>47</v>
      </c>
      <c r="N1605" s="16">
        <f t="shared" si="250"/>
        <v>50</v>
      </c>
      <c r="O1605" s="16">
        <f t="shared" si="251"/>
        <v>100</v>
      </c>
      <c r="P1605" s="16">
        <f t="shared" si="252"/>
        <v>50</v>
      </c>
      <c r="Q1605" s="16">
        <f t="shared" si="253"/>
        <v>0</v>
      </c>
      <c r="R1605" s="17">
        <f t="shared" si="254"/>
        <v>60</v>
      </c>
      <c r="S1605" s="17">
        <f t="shared" si="255"/>
        <v>47.5</v>
      </c>
      <c r="T1605" s="17">
        <f t="shared" si="256"/>
        <v>35</v>
      </c>
      <c r="U1605" s="17">
        <f t="shared" si="257"/>
        <v>50</v>
      </c>
      <c r="V1605" s="16">
        <f t="shared" si="258"/>
        <v>47.5</v>
      </c>
      <c r="W1605" s="16">
        <f t="shared" si="259"/>
        <v>48.125</v>
      </c>
    </row>
    <row r="1606" spans="1:23" ht="13.5" x14ac:dyDescent="0.25">
      <c r="A1606" s="3">
        <v>44351</v>
      </c>
      <c r="B1606" s="2">
        <v>4.2161999999999997</v>
      </c>
      <c r="C1606" s="2">
        <v>49.047610346087808</v>
      </c>
      <c r="D1606" s="2">
        <v>-1.0312813969549417E-2</v>
      </c>
      <c r="E1606" s="2">
        <v>-3.4556074062421567E-2</v>
      </c>
      <c r="F1606" s="2">
        <v>4.2242000000000006</v>
      </c>
      <c r="G1606" s="2">
        <v>4.23088</v>
      </c>
      <c r="H1606" s="2">
        <v>4.2228700000000012</v>
      </c>
      <c r="I1606" s="2">
        <v>4.2369039999999973</v>
      </c>
      <c r="J1606" s="13">
        <v>4.2069629999999938</v>
      </c>
      <c r="K1606" s="13" t="s">
        <v>55</v>
      </c>
      <c r="L1606" s="13" t="s">
        <v>48</v>
      </c>
      <c r="M1606" s="13" t="s">
        <v>47</v>
      </c>
      <c r="N1606" s="16">
        <f t="shared" si="250"/>
        <v>50</v>
      </c>
      <c r="O1606" s="16">
        <f t="shared" si="251"/>
        <v>100</v>
      </c>
      <c r="P1606" s="16">
        <f t="shared" si="252"/>
        <v>50</v>
      </c>
      <c r="Q1606" s="16">
        <f t="shared" si="253"/>
        <v>0</v>
      </c>
      <c r="R1606" s="17">
        <f t="shared" si="254"/>
        <v>60</v>
      </c>
      <c r="S1606" s="17">
        <f t="shared" si="255"/>
        <v>47.5</v>
      </c>
      <c r="T1606" s="17">
        <f t="shared" si="256"/>
        <v>35</v>
      </c>
      <c r="U1606" s="17">
        <f t="shared" si="257"/>
        <v>50</v>
      </c>
      <c r="V1606" s="16">
        <f t="shared" si="258"/>
        <v>47.5</v>
      </c>
      <c r="W1606" s="16">
        <f t="shared" si="259"/>
        <v>48.125</v>
      </c>
    </row>
    <row r="1607" spans="1:23" ht="13.5" x14ac:dyDescent="0.25">
      <c r="A1607" s="3">
        <v>44354</v>
      </c>
      <c r="B1607" s="2">
        <v>4.2161999999999997</v>
      </c>
      <c r="C1607" s="2">
        <v>49.047610346087808</v>
      </c>
      <c r="D1607" s="2">
        <v>-8.9798447533810943E-3</v>
      </c>
      <c r="E1607" s="2">
        <v>-2.0472098920502196E-2</v>
      </c>
      <c r="F1607" s="2">
        <v>4.2188600000000003</v>
      </c>
      <c r="G1607" s="2">
        <v>4.23088</v>
      </c>
      <c r="H1607" s="2">
        <v>4.2235400000000007</v>
      </c>
      <c r="I1607" s="2">
        <v>4.2368539999999966</v>
      </c>
      <c r="J1607" s="13">
        <v>4.2068554999999934</v>
      </c>
      <c r="K1607" s="13" t="s">
        <v>55</v>
      </c>
      <c r="L1607" s="13" t="s">
        <v>54</v>
      </c>
      <c r="M1607" s="13" t="s">
        <v>47</v>
      </c>
      <c r="N1607" s="16">
        <f t="shared" si="250"/>
        <v>50</v>
      </c>
      <c r="O1607" s="16">
        <f t="shared" si="251"/>
        <v>100</v>
      </c>
      <c r="P1607" s="16">
        <f t="shared" si="252"/>
        <v>50</v>
      </c>
      <c r="Q1607" s="16">
        <f t="shared" si="253"/>
        <v>16.5</v>
      </c>
      <c r="R1607" s="17">
        <f t="shared" si="254"/>
        <v>62.475000000000001</v>
      </c>
      <c r="S1607" s="17">
        <f t="shared" si="255"/>
        <v>51.625</v>
      </c>
      <c r="T1607" s="17">
        <f t="shared" si="256"/>
        <v>42.424999999999997</v>
      </c>
      <c r="U1607" s="17">
        <f t="shared" si="257"/>
        <v>54.125</v>
      </c>
      <c r="V1607" s="16">
        <f t="shared" si="258"/>
        <v>52.17499999999999</v>
      </c>
      <c r="W1607" s="16">
        <f t="shared" si="259"/>
        <v>52.662499999999994</v>
      </c>
    </row>
    <row r="1608" spans="1:23" ht="13.5" x14ac:dyDescent="0.25">
      <c r="A1608" s="3">
        <v>44355</v>
      </c>
      <c r="B1608" s="2">
        <v>4.2428999999999997</v>
      </c>
      <c r="C1608" s="2">
        <v>57.295154459925904</v>
      </c>
      <c r="D1608" s="2">
        <v>-1.0841708247797399E-2</v>
      </c>
      <c r="E1608" s="2">
        <v>-1.159123458826088E-2</v>
      </c>
      <c r="F1608" s="2">
        <v>4.2188600000000003</v>
      </c>
      <c r="G1608" s="2">
        <v>4.2342199999999997</v>
      </c>
      <c r="H1608" s="2">
        <v>4.2248749999999999</v>
      </c>
      <c r="I1608" s="2">
        <v>4.2348079999999966</v>
      </c>
      <c r="J1608" s="13">
        <v>4.206912999999993</v>
      </c>
      <c r="K1608" s="13" t="s">
        <v>51</v>
      </c>
      <c r="L1608" s="13" t="s">
        <v>54</v>
      </c>
      <c r="M1608" s="13" t="s">
        <v>54</v>
      </c>
      <c r="N1608" s="16">
        <f t="shared" si="250"/>
        <v>50</v>
      </c>
      <c r="O1608" s="16">
        <f t="shared" si="251"/>
        <v>100</v>
      </c>
      <c r="P1608" s="16">
        <f t="shared" si="252"/>
        <v>50</v>
      </c>
      <c r="Q1608" s="16">
        <f t="shared" si="253"/>
        <v>49.5</v>
      </c>
      <c r="R1608" s="17">
        <f t="shared" si="254"/>
        <v>67.424999999999997</v>
      </c>
      <c r="S1608" s="17">
        <f t="shared" si="255"/>
        <v>59.875</v>
      </c>
      <c r="T1608" s="17">
        <f t="shared" si="256"/>
        <v>57.275000000000006</v>
      </c>
      <c r="U1608" s="17">
        <f t="shared" si="257"/>
        <v>62.375</v>
      </c>
      <c r="V1608" s="16">
        <f t="shared" si="258"/>
        <v>61.524999999999999</v>
      </c>
      <c r="W1608" s="16">
        <f t="shared" si="259"/>
        <v>61.737499999999997</v>
      </c>
    </row>
    <row r="1609" spans="1:23" ht="13.5" x14ac:dyDescent="0.25">
      <c r="A1609" s="3">
        <v>44356</v>
      </c>
      <c r="B1609" s="2">
        <v>4.2428999999999997</v>
      </c>
      <c r="C1609" s="2">
        <v>57.295154459925904</v>
      </c>
      <c r="D1609" s="2">
        <v>-1.2557507757692044E-2</v>
      </c>
      <c r="E1609" s="2">
        <v>-7.409000723745454E-3</v>
      </c>
      <c r="F1609" s="2">
        <v>4.2255399999999996</v>
      </c>
      <c r="G1609" s="2">
        <v>4.2375600000000002</v>
      </c>
      <c r="H1609" s="2">
        <v>4.22621</v>
      </c>
      <c r="I1609" s="2">
        <v>4.2325079999999966</v>
      </c>
      <c r="J1609" s="13">
        <v>4.2069704999999935</v>
      </c>
      <c r="K1609" s="13" t="s">
        <v>51</v>
      </c>
      <c r="L1609" s="13" t="s">
        <v>50</v>
      </c>
      <c r="M1609" s="13" t="s">
        <v>52</v>
      </c>
      <c r="N1609" s="16">
        <f t="shared" si="250"/>
        <v>50</v>
      </c>
      <c r="O1609" s="16">
        <f t="shared" si="251"/>
        <v>100</v>
      </c>
      <c r="P1609" s="16">
        <f t="shared" si="252"/>
        <v>50</v>
      </c>
      <c r="Q1609" s="16">
        <f t="shared" si="253"/>
        <v>100</v>
      </c>
      <c r="R1609" s="17">
        <f t="shared" si="254"/>
        <v>75</v>
      </c>
      <c r="S1609" s="17">
        <f t="shared" si="255"/>
        <v>72.5</v>
      </c>
      <c r="T1609" s="17">
        <f t="shared" si="256"/>
        <v>80</v>
      </c>
      <c r="U1609" s="17">
        <f t="shared" si="257"/>
        <v>75</v>
      </c>
      <c r="V1609" s="16">
        <f t="shared" si="258"/>
        <v>75.833333333333329</v>
      </c>
      <c r="W1609" s="16">
        <f t="shared" si="259"/>
        <v>75.625</v>
      </c>
    </row>
    <row r="1610" spans="1:23" ht="13.5" x14ac:dyDescent="0.25">
      <c r="A1610" s="3">
        <v>44357</v>
      </c>
      <c r="B1610" s="2">
        <v>4.2428999999999997</v>
      </c>
      <c r="C1610" s="2">
        <v>57.295154459925904</v>
      </c>
      <c r="D1610" s="2">
        <v>-3.8623933251855647E-3</v>
      </c>
      <c r="E1610" s="2">
        <v>-6.8132187265456355E-3</v>
      </c>
      <c r="F1610" s="2">
        <v>4.2322199999999999</v>
      </c>
      <c r="G1610" s="2">
        <v>4.2342199999999997</v>
      </c>
      <c r="H1610" s="2">
        <v>4.227545000000001</v>
      </c>
      <c r="I1610" s="2">
        <v>4.2303339999999965</v>
      </c>
      <c r="J1610" s="13">
        <v>4.2070279999999931</v>
      </c>
      <c r="K1610" s="13" t="s">
        <v>51</v>
      </c>
      <c r="L1610" s="13" t="s">
        <v>50</v>
      </c>
      <c r="M1610" s="13" t="s">
        <v>52</v>
      </c>
      <c r="N1610" s="16">
        <f t="shared" si="250"/>
        <v>50</v>
      </c>
      <c r="O1610" s="16">
        <f t="shared" si="251"/>
        <v>100</v>
      </c>
      <c r="P1610" s="16">
        <f t="shared" si="252"/>
        <v>50</v>
      </c>
      <c r="Q1610" s="16">
        <f t="shared" si="253"/>
        <v>100</v>
      </c>
      <c r="R1610" s="17">
        <f t="shared" si="254"/>
        <v>75</v>
      </c>
      <c r="S1610" s="17">
        <f t="shared" si="255"/>
        <v>72.5</v>
      </c>
      <c r="T1610" s="17">
        <f t="shared" si="256"/>
        <v>80</v>
      </c>
      <c r="U1610" s="17">
        <f t="shared" si="257"/>
        <v>75</v>
      </c>
      <c r="V1610" s="16">
        <f t="shared" si="258"/>
        <v>75.833333333333329</v>
      </c>
      <c r="W1610" s="16">
        <f t="shared" si="259"/>
        <v>75.625</v>
      </c>
    </row>
    <row r="1611" spans="1:23" ht="13.5" x14ac:dyDescent="0.25">
      <c r="A1611" s="3">
        <v>44358</v>
      </c>
      <c r="B1611" s="2">
        <v>4.2695999999999996</v>
      </c>
      <c r="C1611" s="2">
        <v>64.476831018463258</v>
      </c>
      <c r="D1611" s="2">
        <v>1.3968831484323374E-3</v>
      </c>
      <c r="E1611" s="2">
        <v>-9.3863575970856792E-3</v>
      </c>
      <c r="F1611" s="2">
        <v>4.2428999999999997</v>
      </c>
      <c r="G1611" s="2">
        <v>4.2335499999999993</v>
      </c>
      <c r="H1611" s="2">
        <v>4.2302150000000003</v>
      </c>
      <c r="I1611" s="2">
        <v>4.2286939999999973</v>
      </c>
      <c r="J1611" s="13">
        <v>4.2072504999999918</v>
      </c>
      <c r="K1611" s="13" t="s">
        <v>51</v>
      </c>
      <c r="L1611" s="13" t="s">
        <v>50</v>
      </c>
      <c r="M1611" s="13" t="s">
        <v>52</v>
      </c>
      <c r="N1611" s="16">
        <f t="shared" si="250"/>
        <v>50</v>
      </c>
      <c r="O1611" s="16">
        <f t="shared" si="251"/>
        <v>100</v>
      </c>
      <c r="P1611" s="16">
        <f t="shared" si="252"/>
        <v>50</v>
      </c>
      <c r="Q1611" s="16">
        <f t="shared" si="253"/>
        <v>100</v>
      </c>
      <c r="R1611" s="17">
        <f t="shared" si="254"/>
        <v>75</v>
      </c>
      <c r="S1611" s="17">
        <f t="shared" si="255"/>
        <v>72.5</v>
      </c>
      <c r="T1611" s="17">
        <f t="shared" si="256"/>
        <v>80</v>
      </c>
      <c r="U1611" s="17">
        <f t="shared" si="257"/>
        <v>75</v>
      </c>
      <c r="V1611" s="16">
        <f t="shared" si="258"/>
        <v>75.833333333333329</v>
      </c>
      <c r="W1611" s="16">
        <f t="shared" si="259"/>
        <v>75.625</v>
      </c>
    </row>
    <row r="1612" spans="1:23" ht="13.5" x14ac:dyDescent="0.25">
      <c r="A1612" s="3">
        <v>44361</v>
      </c>
      <c r="B1612" s="2">
        <v>4.2695999999999996</v>
      </c>
      <c r="C1612" s="2">
        <v>64.476831018463258</v>
      </c>
      <c r="D1612" s="2">
        <v>4.3937174572850068E-4</v>
      </c>
      <c r="E1612" s="2">
        <v>-1.523729632405631E-2</v>
      </c>
      <c r="F1612" s="2">
        <v>4.2535800000000004</v>
      </c>
      <c r="G1612" s="2">
        <v>4.2362199999999994</v>
      </c>
      <c r="H1612" s="2">
        <v>4.2328850000000005</v>
      </c>
      <c r="I1612" s="2">
        <v>4.2270539999999963</v>
      </c>
      <c r="J1612" s="13">
        <v>4.2074729999999922</v>
      </c>
      <c r="K1612" s="13" t="s">
        <v>51</v>
      </c>
      <c r="L1612" s="13" t="s">
        <v>50</v>
      </c>
      <c r="M1612" s="13" t="s">
        <v>52</v>
      </c>
      <c r="N1612" s="16">
        <f t="shared" si="250"/>
        <v>50</v>
      </c>
      <c r="O1612" s="16">
        <f t="shared" si="251"/>
        <v>100</v>
      </c>
      <c r="P1612" s="16">
        <f t="shared" si="252"/>
        <v>50</v>
      </c>
      <c r="Q1612" s="16">
        <f t="shared" si="253"/>
        <v>100</v>
      </c>
      <c r="R1612" s="17">
        <f t="shared" si="254"/>
        <v>75</v>
      </c>
      <c r="S1612" s="17">
        <f t="shared" si="255"/>
        <v>72.5</v>
      </c>
      <c r="T1612" s="17">
        <f t="shared" si="256"/>
        <v>80</v>
      </c>
      <c r="U1612" s="17">
        <f t="shared" si="257"/>
        <v>75</v>
      </c>
      <c r="V1612" s="16">
        <f t="shared" si="258"/>
        <v>75.833333333333329</v>
      </c>
      <c r="W1612" s="16">
        <f t="shared" si="259"/>
        <v>75.625</v>
      </c>
    </row>
    <row r="1613" spans="1:23" ht="13.5" x14ac:dyDescent="0.25">
      <c r="A1613" s="3">
        <v>44362</v>
      </c>
      <c r="B1613" s="2">
        <v>4.2695999999999996</v>
      </c>
      <c r="C1613" s="2">
        <v>64.476831018463258</v>
      </c>
      <c r="D1613" s="2">
        <v>-6.2009584038680288E-4</v>
      </c>
      <c r="E1613" s="2">
        <v>-2.3667918409372185E-2</v>
      </c>
      <c r="F1613" s="2">
        <v>4.2589199999999998</v>
      </c>
      <c r="G1613" s="2">
        <v>4.2388899999999996</v>
      </c>
      <c r="H1613" s="2">
        <v>4.2355549999999997</v>
      </c>
      <c r="I1613" s="2">
        <v>4.2260479999999969</v>
      </c>
      <c r="J1613" s="13">
        <v>4.2076954999999918</v>
      </c>
      <c r="K1613" s="13" t="s">
        <v>51</v>
      </c>
      <c r="L1613" s="13" t="s">
        <v>54</v>
      </c>
      <c r="M1613" s="13" t="s">
        <v>52</v>
      </c>
      <c r="N1613" s="16">
        <f t="shared" si="250"/>
        <v>50</v>
      </c>
      <c r="O1613" s="16">
        <f t="shared" si="251"/>
        <v>100</v>
      </c>
      <c r="P1613" s="16">
        <f t="shared" si="252"/>
        <v>50</v>
      </c>
      <c r="Q1613" s="16">
        <f t="shared" si="253"/>
        <v>83.5</v>
      </c>
      <c r="R1613" s="17">
        <f t="shared" si="254"/>
        <v>72.525000000000006</v>
      </c>
      <c r="S1613" s="17">
        <f t="shared" si="255"/>
        <v>68.375</v>
      </c>
      <c r="T1613" s="17">
        <f t="shared" si="256"/>
        <v>72.575000000000003</v>
      </c>
      <c r="U1613" s="17">
        <f t="shared" si="257"/>
        <v>70.875</v>
      </c>
      <c r="V1613" s="16">
        <f t="shared" si="258"/>
        <v>71.158333333333346</v>
      </c>
      <c r="W1613" s="16">
        <f t="shared" si="259"/>
        <v>71.087500000000006</v>
      </c>
    </row>
    <row r="1614" spans="1:23" ht="13.5" x14ac:dyDescent="0.25">
      <c r="A1614" s="3">
        <v>44363</v>
      </c>
      <c r="B1614" s="2">
        <v>4.1760999999999999</v>
      </c>
      <c r="C1614" s="2">
        <v>37.15099216918923</v>
      </c>
      <c r="D1614" s="2">
        <v>4.0094464969442356E-5</v>
      </c>
      <c r="E1614" s="2">
        <v>-3.2248034961180116E-2</v>
      </c>
      <c r="F1614" s="2">
        <v>4.2455600000000002</v>
      </c>
      <c r="G1614" s="2">
        <v>4.235549999999999</v>
      </c>
      <c r="H1614" s="2">
        <v>4.2335499999999993</v>
      </c>
      <c r="I1614" s="2">
        <v>4.2226659999999967</v>
      </c>
      <c r="J1614" s="13">
        <v>4.2073874999999923</v>
      </c>
      <c r="K1614" s="13" t="s">
        <v>55</v>
      </c>
      <c r="L1614" s="13" t="s">
        <v>48</v>
      </c>
      <c r="M1614" s="13" t="s">
        <v>47</v>
      </c>
      <c r="N1614" s="16">
        <f t="shared" si="250"/>
        <v>50</v>
      </c>
      <c r="O1614" s="16">
        <f t="shared" si="251"/>
        <v>100</v>
      </c>
      <c r="P1614" s="16">
        <f t="shared" si="252"/>
        <v>50</v>
      </c>
      <c r="Q1614" s="16">
        <f t="shared" si="253"/>
        <v>0</v>
      </c>
      <c r="R1614" s="17">
        <f t="shared" si="254"/>
        <v>60</v>
      </c>
      <c r="S1614" s="17">
        <f t="shared" si="255"/>
        <v>47.5</v>
      </c>
      <c r="T1614" s="17">
        <f t="shared" si="256"/>
        <v>35</v>
      </c>
      <c r="U1614" s="17">
        <f t="shared" si="257"/>
        <v>50</v>
      </c>
      <c r="V1614" s="16">
        <f t="shared" si="258"/>
        <v>47.5</v>
      </c>
      <c r="W1614" s="16">
        <f t="shared" si="259"/>
        <v>48.125</v>
      </c>
    </row>
    <row r="1615" spans="1:23" ht="13.5" x14ac:dyDescent="0.25">
      <c r="A1615" s="3">
        <v>44364</v>
      </c>
      <c r="B1615" s="2">
        <v>4.1561000000000003</v>
      </c>
      <c r="C1615" s="2">
        <v>33.846625290956297</v>
      </c>
      <c r="D1615" s="2">
        <v>2.4189889268297904E-3</v>
      </c>
      <c r="E1615" s="2">
        <v>-4.006512077254927E-2</v>
      </c>
      <c r="F1615" s="2">
        <v>4.2281999999999993</v>
      </c>
      <c r="G1615" s="2">
        <v>4.2302099999999996</v>
      </c>
      <c r="H1615" s="2">
        <v>4.2305449999999993</v>
      </c>
      <c r="I1615" s="2">
        <v>4.2191359999999971</v>
      </c>
      <c r="J1615" s="13">
        <v>4.2068214999999931</v>
      </c>
      <c r="K1615" s="13" t="s">
        <v>55</v>
      </c>
      <c r="L1615" s="13" t="s">
        <v>48</v>
      </c>
      <c r="M1615" s="13" t="s">
        <v>47</v>
      </c>
      <c r="N1615" s="16">
        <f t="shared" si="250"/>
        <v>50</v>
      </c>
      <c r="O1615" s="16">
        <f t="shared" si="251"/>
        <v>100</v>
      </c>
      <c r="P1615" s="16">
        <f t="shared" si="252"/>
        <v>50</v>
      </c>
      <c r="Q1615" s="16">
        <f t="shared" si="253"/>
        <v>0</v>
      </c>
      <c r="R1615" s="17">
        <f t="shared" si="254"/>
        <v>60</v>
      </c>
      <c r="S1615" s="17">
        <f t="shared" si="255"/>
        <v>47.5</v>
      </c>
      <c r="T1615" s="17">
        <f t="shared" si="256"/>
        <v>35</v>
      </c>
      <c r="U1615" s="17">
        <f t="shared" si="257"/>
        <v>50</v>
      </c>
      <c r="V1615" s="16">
        <f t="shared" si="258"/>
        <v>47.5</v>
      </c>
      <c r="W1615" s="16">
        <f t="shared" si="259"/>
        <v>48.125</v>
      </c>
    </row>
    <row r="1616" spans="1:23" ht="13.5" x14ac:dyDescent="0.25">
      <c r="A1616" s="3">
        <v>44365</v>
      </c>
      <c r="B1616" s="2">
        <v>4.2095000000000002</v>
      </c>
      <c r="C1616" s="2">
        <v>47.319584131941284</v>
      </c>
      <c r="D1616" s="2">
        <v>1.9389889875256472E-3</v>
      </c>
      <c r="E1616" s="2">
        <v>-4.5684277129662804E-2</v>
      </c>
      <c r="F1616" s="2">
        <v>4.2161799999999996</v>
      </c>
      <c r="G1616" s="2">
        <v>4.2295400000000001</v>
      </c>
      <c r="H1616" s="2">
        <v>4.2302099999999996</v>
      </c>
      <c r="I1616" s="2">
        <v>4.2173059999999971</v>
      </c>
      <c r="J1616" s="13">
        <v>4.2065224999999939</v>
      </c>
      <c r="K1616" s="13" t="s">
        <v>55</v>
      </c>
      <c r="L1616" s="13" t="s">
        <v>48</v>
      </c>
      <c r="M1616" s="13" t="s">
        <v>47</v>
      </c>
      <c r="N1616" s="16">
        <f t="shared" si="250"/>
        <v>50</v>
      </c>
      <c r="O1616" s="16">
        <f t="shared" si="251"/>
        <v>100</v>
      </c>
      <c r="P1616" s="16">
        <f t="shared" si="252"/>
        <v>50</v>
      </c>
      <c r="Q1616" s="16">
        <f t="shared" si="253"/>
        <v>0</v>
      </c>
      <c r="R1616" s="17">
        <f t="shared" si="254"/>
        <v>60</v>
      </c>
      <c r="S1616" s="17">
        <f t="shared" si="255"/>
        <v>47.5</v>
      </c>
      <c r="T1616" s="17">
        <f t="shared" si="256"/>
        <v>35</v>
      </c>
      <c r="U1616" s="17">
        <f t="shared" si="257"/>
        <v>50</v>
      </c>
      <c r="V1616" s="16">
        <f t="shared" si="258"/>
        <v>47.5</v>
      </c>
      <c r="W1616" s="16">
        <f t="shared" si="259"/>
        <v>48.125</v>
      </c>
    </row>
    <row r="1617" spans="1:23" ht="13.5" x14ac:dyDescent="0.25">
      <c r="A1617" s="3">
        <v>44368</v>
      </c>
      <c r="B1617" s="2">
        <v>4.2095000000000002</v>
      </c>
      <c r="C1617" s="2">
        <v>47.319584131941284</v>
      </c>
      <c r="D1617" s="2">
        <v>1.6171771947659508E-3</v>
      </c>
      <c r="E1617" s="2">
        <v>-4.4458862607543261E-2</v>
      </c>
      <c r="F1617" s="2">
        <v>4.2041599999999999</v>
      </c>
      <c r="G1617" s="2">
        <v>4.2288699999999997</v>
      </c>
      <c r="H1617" s="2">
        <v>4.2298749999999998</v>
      </c>
      <c r="I1617" s="2">
        <v>4.2147179999999977</v>
      </c>
      <c r="J1617" s="13">
        <v>4.2061914999999939</v>
      </c>
      <c r="K1617" s="13" t="s">
        <v>55</v>
      </c>
      <c r="L1617" s="13" t="s">
        <v>48</v>
      </c>
      <c r="M1617" s="13" t="s">
        <v>47</v>
      </c>
      <c r="N1617" s="16">
        <f t="shared" si="250"/>
        <v>50</v>
      </c>
      <c r="O1617" s="16">
        <f t="shared" si="251"/>
        <v>100</v>
      </c>
      <c r="P1617" s="16">
        <f t="shared" si="252"/>
        <v>50</v>
      </c>
      <c r="Q1617" s="16">
        <f t="shared" si="253"/>
        <v>0</v>
      </c>
      <c r="R1617" s="17">
        <f t="shared" si="254"/>
        <v>60</v>
      </c>
      <c r="S1617" s="17">
        <f t="shared" si="255"/>
        <v>47.5</v>
      </c>
      <c r="T1617" s="17">
        <f t="shared" si="256"/>
        <v>35</v>
      </c>
      <c r="U1617" s="17">
        <f t="shared" si="257"/>
        <v>50</v>
      </c>
      <c r="V1617" s="16">
        <f t="shared" si="258"/>
        <v>47.5</v>
      </c>
      <c r="W1617" s="16">
        <f t="shared" si="259"/>
        <v>48.125</v>
      </c>
    </row>
    <row r="1618" spans="1:23" ht="13.5" x14ac:dyDescent="0.25">
      <c r="A1618" s="3">
        <v>44369</v>
      </c>
      <c r="B1618" s="2">
        <v>4.2095000000000002</v>
      </c>
      <c r="C1618" s="2">
        <v>47.319584131941284</v>
      </c>
      <c r="D1618" s="2">
        <v>5.5306616626058513E-3</v>
      </c>
      <c r="E1618" s="2">
        <v>-3.4743120289667917E-2</v>
      </c>
      <c r="F1618" s="2">
        <v>4.1921400000000002</v>
      </c>
      <c r="G1618" s="2">
        <v>4.22553</v>
      </c>
      <c r="H1618" s="2">
        <v>4.2298749999999998</v>
      </c>
      <c r="I1618" s="2">
        <v>4.2128879999999977</v>
      </c>
      <c r="J1618" s="13">
        <v>4.2058924999999947</v>
      </c>
      <c r="K1618" s="13" t="s">
        <v>55</v>
      </c>
      <c r="L1618" s="13" t="s">
        <v>48</v>
      </c>
      <c r="M1618" s="13" t="s">
        <v>47</v>
      </c>
      <c r="N1618" s="16">
        <f t="shared" si="250"/>
        <v>50</v>
      </c>
      <c r="O1618" s="16">
        <f t="shared" si="251"/>
        <v>100</v>
      </c>
      <c r="P1618" s="16">
        <f t="shared" si="252"/>
        <v>50</v>
      </c>
      <c r="Q1618" s="16">
        <f t="shared" si="253"/>
        <v>0</v>
      </c>
      <c r="R1618" s="17">
        <f t="shared" si="254"/>
        <v>60</v>
      </c>
      <c r="S1618" s="17">
        <f t="shared" si="255"/>
        <v>47.5</v>
      </c>
      <c r="T1618" s="17">
        <f t="shared" si="256"/>
        <v>35</v>
      </c>
      <c r="U1618" s="17">
        <f t="shared" si="257"/>
        <v>50</v>
      </c>
      <c r="V1618" s="16">
        <f t="shared" si="258"/>
        <v>47.5</v>
      </c>
      <c r="W1618" s="16">
        <f t="shared" si="259"/>
        <v>48.125</v>
      </c>
    </row>
    <row r="1619" spans="1:23" ht="13.5" x14ac:dyDescent="0.25">
      <c r="A1619" s="3">
        <v>44370</v>
      </c>
      <c r="B1619" s="2">
        <v>4.2095000000000002</v>
      </c>
      <c r="C1619" s="2">
        <v>47.319584131941284</v>
      </c>
      <c r="D1619" s="2">
        <v>8.914381269459426E-3</v>
      </c>
      <c r="E1619" s="2">
        <v>-1.7421175827493009E-2</v>
      </c>
      <c r="F1619" s="2">
        <v>4.1988200000000004</v>
      </c>
      <c r="G1619" s="2">
        <v>4.2221899999999994</v>
      </c>
      <c r="H1619" s="2">
        <v>4.2298750000000007</v>
      </c>
      <c r="I1619" s="2">
        <v>4.2110579999999977</v>
      </c>
      <c r="J1619" s="13">
        <v>4.2054349999999943</v>
      </c>
      <c r="K1619" s="13" t="s">
        <v>51</v>
      </c>
      <c r="L1619" s="13" t="s">
        <v>54</v>
      </c>
      <c r="M1619" s="13" t="s">
        <v>52</v>
      </c>
      <c r="N1619" s="16">
        <f t="shared" si="250"/>
        <v>50</v>
      </c>
      <c r="O1619" s="16">
        <f t="shared" si="251"/>
        <v>100</v>
      </c>
      <c r="P1619" s="16">
        <f t="shared" si="252"/>
        <v>50</v>
      </c>
      <c r="Q1619" s="16">
        <f t="shared" si="253"/>
        <v>83.5</v>
      </c>
      <c r="R1619" s="17">
        <f t="shared" si="254"/>
        <v>72.525000000000006</v>
      </c>
      <c r="S1619" s="17">
        <f t="shared" si="255"/>
        <v>68.375</v>
      </c>
      <c r="T1619" s="17">
        <f t="shared" si="256"/>
        <v>72.575000000000003</v>
      </c>
      <c r="U1619" s="17">
        <f t="shared" si="257"/>
        <v>70.875</v>
      </c>
      <c r="V1619" s="16">
        <f t="shared" si="258"/>
        <v>71.158333333333346</v>
      </c>
      <c r="W1619" s="16">
        <f t="shared" si="259"/>
        <v>71.087500000000006</v>
      </c>
    </row>
    <row r="1620" spans="1:23" ht="13.5" x14ac:dyDescent="0.25">
      <c r="A1620" s="3">
        <v>44371</v>
      </c>
      <c r="B1620" s="2">
        <v>4.2095000000000002</v>
      </c>
      <c r="C1620" s="2">
        <v>47.319584131941284</v>
      </c>
      <c r="D1620" s="2">
        <v>1.1844482029593095E-2</v>
      </c>
      <c r="E1620" s="2">
        <v>4.0283402423852265E-3</v>
      </c>
      <c r="F1620" s="2">
        <v>4.2095000000000002</v>
      </c>
      <c r="G1620" s="2">
        <v>4.2188499999999989</v>
      </c>
      <c r="H1620" s="2">
        <v>4.2265350000000002</v>
      </c>
      <c r="I1620" s="2">
        <v>4.2094819999999977</v>
      </c>
      <c r="J1620" s="13">
        <v>4.2048509999999943</v>
      </c>
      <c r="K1620" s="13" t="s">
        <v>51</v>
      </c>
      <c r="L1620" s="13" t="s">
        <v>50</v>
      </c>
      <c r="M1620" s="13" t="s">
        <v>52</v>
      </c>
      <c r="N1620" s="16">
        <f t="shared" si="250"/>
        <v>50</v>
      </c>
      <c r="O1620" s="16">
        <f t="shared" si="251"/>
        <v>100</v>
      </c>
      <c r="P1620" s="16">
        <f t="shared" si="252"/>
        <v>50</v>
      </c>
      <c r="Q1620" s="16">
        <f t="shared" si="253"/>
        <v>100</v>
      </c>
      <c r="R1620" s="17">
        <f t="shared" si="254"/>
        <v>75</v>
      </c>
      <c r="S1620" s="17">
        <f t="shared" si="255"/>
        <v>72.5</v>
      </c>
      <c r="T1620" s="17">
        <f t="shared" si="256"/>
        <v>80</v>
      </c>
      <c r="U1620" s="17">
        <f t="shared" si="257"/>
        <v>75</v>
      </c>
      <c r="V1620" s="16">
        <f t="shared" si="258"/>
        <v>75.833333333333329</v>
      </c>
      <c r="W1620" s="16">
        <f t="shared" si="259"/>
        <v>75.625</v>
      </c>
    </row>
    <row r="1621" spans="1:23" ht="13.5" x14ac:dyDescent="0.25">
      <c r="A1621" s="3">
        <v>44372</v>
      </c>
      <c r="B1621" s="2">
        <v>4.1494</v>
      </c>
      <c r="C1621" s="2">
        <v>35.524611284528504</v>
      </c>
      <c r="D1621" s="2">
        <v>2.2945336106284131E-2</v>
      </c>
      <c r="E1621" s="2">
        <v>2.7514243736238109E-2</v>
      </c>
      <c r="F1621" s="2">
        <v>4.1974800000000005</v>
      </c>
      <c r="G1621" s="2">
        <v>4.2068299999999992</v>
      </c>
      <c r="H1621" s="2">
        <v>4.2201900000000006</v>
      </c>
      <c r="I1621" s="2">
        <v>4.2068299999999974</v>
      </c>
      <c r="J1621" s="13">
        <v>4.2039664999999946</v>
      </c>
      <c r="K1621" s="13" t="s">
        <v>55</v>
      </c>
      <c r="L1621" s="13" t="s">
        <v>48</v>
      </c>
      <c r="M1621" s="13" t="s">
        <v>47</v>
      </c>
      <c r="N1621" s="16">
        <f t="shared" si="250"/>
        <v>50</v>
      </c>
      <c r="O1621" s="16">
        <f t="shared" si="251"/>
        <v>100</v>
      </c>
      <c r="P1621" s="16">
        <f t="shared" si="252"/>
        <v>50</v>
      </c>
      <c r="Q1621" s="16">
        <f t="shared" si="253"/>
        <v>0</v>
      </c>
      <c r="R1621" s="17">
        <f t="shared" si="254"/>
        <v>60</v>
      </c>
      <c r="S1621" s="17">
        <f t="shared" si="255"/>
        <v>47.5</v>
      </c>
      <c r="T1621" s="17">
        <f t="shared" si="256"/>
        <v>35</v>
      </c>
      <c r="U1621" s="17">
        <f t="shared" si="257"/>
        <v>50</v>
      </c>
      <c r="V1621" s="16">
        <f t="shared" si="258"/>
        <v>47.5</v>
      </c>
      <c r="W1621" s="16">
        <f t="shared" si="259"/>
        <v>48.125</v>
      </c>
    </row>
    <row r="1622" spans="1:23" ht="13.5" x14ac:dyDescent="0.25">
      <c r="A1622" s="3">
        <v>44375</v>
      </c>
      <c r="B1622" s="2">
        <v>4.2095000000000002</v>
      </c>
      <c r="C1622" s="2">
        <v>49.169378465348885</v>
      </c>
      <c r="D1622" s="2">
        <v>2.829904985746623E-2</v>
      </c>
      <c r="E1622" s="2">
        <v>5.1029700546326134E-2</v>
      </c>
      <c r="F1622" s="2">
        <v>4.1974800000000005</v>
      </c>
      <c r="G1622" s="2">
        <v>4.2008199999999993</v>
      </c>
      <c r="H1622" s="2">
        <v>4.2185199999999998</v>
      </c>
      <c r="I1622" s="2">
        <v>4.2057599999999979</v>
      </c>
      <c r="J1622" s="13">
        <v>4.2030349999999954</v>
      </c>
      <c r="K1622" s="13" t="s">
        <v>55</v>
      </c>
      <c r="L1622" s="13" t="s">
        <v>48</v>
      </c>
      <c r="M1622" s="13" t="s">
        <v>54</v>
      </c>
      <c r="N1622" s="16">
        <f t="shared" si="250"/>
        <v>50</v>
      </c>
      <c r="O1622" s="16">
        <f t="shared" si="251"/>
        <v>100</v>
      </c>
      <c r="P1622" s="16">
        <f t="shared" si="252"/>
        <v>0</v>
      </c>
      <c r="Q1622" s="16">
        <f t="shared" si="253"/>
        <v>0</v>
      </c>
      <c r="R1622" s="17">
        <f t="shared" si="254"/>
        <v>52.5</v>
      </c>
      <c r="S1622" s="17">
        <f t="shared" si="255"/>
        <v>30</v>
      </c>
      <c r="T1622" s="17">
        <f t="shared" si="256"/>
        <v>22.5</v>
      </c>
      <c r="U1622" s="17">
        <f t="shared" si="257"/>
        <v>37.5</v>
      </c>
      <c r="V1622" s="16">
        <f t="shared" si="258"/>
        <v>35</v>
      </c>
      <c r="W1622" s="16">
        <f t="shared" si="259"/>
        <v>35.625</v>
      </c>
    </row>
    <row r="1623" spans="1:23" ht="13.5" x14ac:dyDescent="0.25">
      <c r="A1623" s="3">
        <v>44376</v>
      </c>
      <c r="B1623" s="2">
        <v>4.1494</v>
      </c>
      <c r="C1623" s="2">
        <v>40.043257108126113</v>
      </c>
      <c r="D1623" s="2">
        <v>3.7307810775258687E-2</v>
      </c>
      <c r="E1623" s="2">
        <v>7.1918358392964066E-2</v>
      </c>
      <c r="F1623" s="2">
        <v>4.1854600000000008</v>
      </c>
      <c r="G1623" s="2">
        <v>4.1887999999999996</v>
      </c>
      <c r="H1623" s="2">
        <v>4.2138450000000001</v>
      </c>
      <c r="I1623" s="2">
        <v>4.2039939999999989</v>
      </c>
      <c r="J1623" s="13">
        <v>4.2016764999999952</v>
      </c>
      <c r="K1623" s="13" t="s">
        <v>55</v>
      </c>
      <c r="L1623" s="13" t="s">
        <v>48</v>
      </c>
      <c r="M1623" s="13" t="s">
        <v>47</v>
      </c>
      <c r="N1623" s="16">
        <f t="shared" si="250"/>
        <v>50</v>
      </c>
      <c r="O1623" s="16">
        <f t="shared" si="251"/>
        <v>100</v>
      </c>
      <c r="P1623" s="16">
        <f t="shared" si="252"/>
        <v>0</v>
      </c>
      <c r="Q1623" s="16">
        <f t="shared" si="253"/>
        <v>0</v>
      </c>
      <c r="R1623" s="17">
        <f t="shared" si="254"/>
        <v>52.5</v>
      </c>
      <c r="S1623" s="17">
        <f t="shared" si="255"/>
        <v>30</v>
      </c>
      <c r="T1623" s="17">
        <f t="shared" si="256"/>
        <v>22.5</v>
      </c>
      <c r="U1623" s="17">
        <f t="shared" si="257"/>
        <v>37.5</v>
      </c>
      <c r="V1623" s="16">
        <f t="shared" si="258"/>
        <v>35</v>
      </c>
      <c r="W1623" s="16">
        <f t="shared" si="259"/>
        <v>35.625</v>
      </c>
    </row>
    <row r="1624" spans="1:23" ht="13.5" x14ac:dyDescent="0.25">
      <c r="A1624" s="3">
        <v>44377</v>
      </c>
      <c r="B1624" s="2">
        <v>4.1961000000000004</v>
      </c>
      <c r="C1624" s="2">
        <v>48.103637398378851</v>
      </c>
      <c r="D1624" s="2">
        <v>2.7466722482643036E-2</v>
      </c>
      <c r="E1624" s="2">
        <v>8.7425187854839909E-2</v>
      </c>
      <c r="F1624" s="2">
        <v>4.1827800000000002</v>
      </c>
      <c r="G1624" s="2">
        <v>4.1908000000000003</v>
      </c>
      <c r="H1624" s="2">
        <v>4.2131749999999997</v>
      </c>
      <c r="I1624" s="2">
        <v>4.2044259999999989</v>
      </c>
      <c r="J1624" s="13">
        <v>4.2008359999999954</v>
      </c>
      <c r="K1624" s="13" t="s">
        <v>55</v>
      </c>
      <c r="L1624" s="13" t="s">
        <v>48</v>
      </c>
      <c r="M1624" s="13" t="s">
        <v>47</v>
      </c>
      <c r="N1624" s="16">
        <f t="shared" si="250"/>
        <v>50</v>
      </c>
      <c r="O1624" s="16">
        <f t="shared" si="251"/>
        <v>100</v>
      </c>
      <c r="P1624" s="16">
        <f t="shared" si="252"/>
        <v>0</v>
      </c>
      <c r="Q1624" s="16">
        <f t="shared" si="253"/>
        <v>0</v>
      </c>
      <c r="R1624" s="17">
        <f t="shared" si="254"/>
        <v>52.5</v>
      </c>
      <c r="S1624" s="17">
        <f t="shared" si="255"/>
        <v>30</v>
      </c>
      <c r="T1624" s="17">
        <f t="shared" si="256"/>
        <v>22.5</v>
      </c>
      <c r="U1624" s="17">
        <f t="shared" si="257"/>
        <v>37.5</v>
      </c>
      <c r="V1624" s="16">
        <f t="shared" si="258"/>
        <v>35</v>
      </c>
      <c r="W1624" s="16">
        <f t="shared" si="259"/>
        <v>35.625</v>
      </c>
    </row>
    <row r="1625" spans="1:23" ht="13.5" x14ac:dyDescent="0.25">
      <c r="A1625" s="3">
        <v>44378</v>
      </c>
      <c r="B1625" s="2">
        <v>4.1426999999999996</v>
      </c>
      <c r="C1625" s="2">
        <v>41.271227055604903</v>
      </c>
      <c r="D1625" s="2">
        <v>2.0094169290620023E-2</v>
      </c>
      <c r="E1625" s="2">
        <v>9.7641567011786751E-2</v>
      </c>
      <c r="F1625" s="2">
        <v>4.1694199999999997</v>
      </c>
      <c r="G1625" s="2">
        <v>4.1894599999999995</v>
      </c>
      <c r="H1625" s="2">
        <v>4.209835</v>
      </c>
      <c r="I1625" s="2">
        <v>4.2039179999999989</v>
      </c>
      <c r="J1625" s="13">
        <v>4.1996019999999952</v>
      </c>
      <c r="K1625" s="13" t="s">
        <v>55</v>
      </c>
      <c r="L1625" s="13" t="s">
        <v>48</v>
      </c>
      <c r="M1625" s="13" t="s">
        <v>47</v>
      </c>
      <c r="N1625" s="16">
        <f t="shared" si="250"/>
        <v>50</v>
      </c>
      <c r="O1625" s="16">
        <f t="shared" si="251"/>
        <v>100</v>
      </c>
      <c r="P1625" s="16">
        <f t="shared" si="252"/>
        <v>0</v>
      </c>
      <c r="Q1625" s="16">
        <f t="shared" si="253"/>
        <v>0</v>
      </c>
      <c r="R1625" s="17">
        <f t="shared" si="254"/>
        <v>52.5</v>
      </c>
      <c r="S1625" s="17">
        <f t="shared" si="255"/>
        <v>30</v>
      </c>
      <c r="T1625" s="17">
        <f t="shared" si="256"/>
        <v>22.5</v>
      </c>
      <c r="U1625" s="17">
        <f t="shared" si="257"/>
        <v>37.5</v>
      </c>
      <c r="V1625" s="16">
        <f t="shared" si="258"/>
        <v>35</v>
      </c>
      <c r="W1625" s="16">
        <f t="shared" si="259"/>
        <v>35.625</v>
      </c>
    </row>
    <row r="1626" spans="1:23" ht="13.5" x14ac:dyDescent="0.25">
      <c r="A1626" s="3">
        <v>44379</v>
      </c>
      <c r="B1626" s="2">
        <v>4.2027999999999999</v>
      </c>
      <c r="C1626" s="2">
        <v>49.896654870145412</v>
      </c>
      <c r="D1626" s="2">
        <v>1.800519833629366E-2</v>
      </c>
      <c r="E1626" s="2">
        <v>0.10381431740183429</v>
      </c>
      <c r="F1626" s="2">
        <v>4.1800999999999995</v>
      </c>
      <c r="G1626" s="2">
        <v>4.18879</v>
      </c>
      <c r="H1626" s="2">
        <v>4.2091650000000005</v>
      </c>
      <c r="I1626" s="2">
        <v>4.204737999999999</v>
      </c>
      <c r="J1626" s="13">
        <v>4.1986684999999957</v>
      </c>
      <c r="K1626" s="13" t="s">
        <v>51</v>
      </c>
      <c r="L1626" s="13" t="s">
        <v>50</v>
      </c>
      <c r="M1626" s="13" t="s">
        <v>52</v>
      </c>
      <c r="N1626" s="16">
        <f t="shared" si="250"/>
        <v>50</v>
      </c>
      <c r="O1626" s="16">
        <f t="shared" si="251"/>
        <v>100</v>
      </c>
      <c r="P1626" s="16">
        <f t="shared" si="252"/>
        <v>0</v>
      </c>
      <c r="Q1626" s="16">
        <f t="shared" si="253"/>
        <v>100</v>
      </c>
      <c r="R1626" s="17">
        <f t="shared" si="254"/>
        <v>67.5</v>
      </c>
      <c r="S1626" s="17">
        <f t="shared" si="255"/>
        <v>55</v>
      </c>
      <c r="T1626" s="17">
        <f t="shared" si="256"/>
        <v>67.5</v>
      </c>
      <c r="U1626" s="17">
        <f t="shared" si="257"/>
        <v>62.5</v>
      </c>
      <c r="V1626" s="16">
        <f t="shared" si="258"/>
        <v>63.333333333333336</v>
      </c>
      <c r="W1626" s="16">
        <f t="shared" si="259"/>
        <v>63.125</v>
      </c>
    </row>
    <row r="1627" spans="1:23" ht="13.5" x14ac:dyDescent="0.25">
      <c r="A1627" s="3">
        <v>44382</v>
      </c>
      <c r="B1627" s="2">
        <v>4.1760999999999999</v>
      </c>
      <c r="C1627" s="2">
        <v>46.620755885714466</v>
      </c>
      <c r="D1627" s="2">
        <v>1.8217483789897848E-2</v>
      </c>
      <c r="E1627" s="2">
        <v>0.10715929460152232</v>
      </c>
      <c r="F1627" s="2">
        <v>4.1734200000000001</v>
      </c>
      <c r="G1627" s="2">
        <v>4.1854499999999994</v>
      </c>
      <c r="H1627" s="2">
        <v>4.20716</v>
      </c>
      <c r="I1627" s="2">
        <v>4.2052759999999987</v>
      </c>
      <c r="J1627" s="13">
        <v>4.1976014999999958</v>
      </c>
      <c r="K1627" s="13" t="s">
        <v>51</v>
      </c>
      <c r="L1627" s="13" t="s">
        <v>54</v>
      </c>
      <c r="M1627" s="13" t="s">
        <v>53</v>
      </c>
      <c r="N1627" s="16">
        <f t="shared" si="250"/>
        <v>50</v>
      </c>
      <c r="O1627" s="16">
        <f t="shared" si="251"/>
        <v>100</v>
      </c>
      <c r="P1627" s="16">
        <f t="shared" si="252"/>
        <v>0</v>
      </c>
      <c r="Q1627" s="16">
        <f t="shared" si="253"/>
        <v>66.5</v>
      </c>
      <c r="R1627" s="17">
        <f t="shared" si="254"/>
        <v>62.475000000000001</v>
      </c>
      <c r="S1627" s="17">
        <f t="shared" si="255"/>
        <v>46.625</v>
      </c>
      <c r="T1627" s="17">
        <f t="shared" si="256"/>
        <v>52.424999999999997</v>
      </c>
      <c r="U1627" s="17">
        <f t="shared" si="257"/>
        <v>54.125</v>
      </c>
      <c r="V1627" s="16">
        <f t="shared" si="258"/>
        <v>53.841666666666661</v>
      </c>
      <c r="W1627" s="16">
        <f t="shared" si="259"/>
        <v>53.912499999999994</v>
      </c>
    </row>
    <row r="1628" spans="1:23" ht="13.5" x14ac:dyDescent="0.25">
      <c r="A1628" s="3">
        <v>44383</v>
      </c>
      <c r="B1628" s="2">
        <v>4.1760999999999999</v>
      </c>
      <c r="C1628" s="2">
        <v>46.620755885714459</v>
      </c>
      <c r="D1628" s="2">
        <v>1.8556824429730945E-2</v>
      </c>
      <c r="E1628" s="2">
        <v>0.10857918599484404</v>
      </c>
      <c r="F1628" s="2">
        <v>4.1787599999999996</v>
      </c>
      <c r="G1628" s="2">
        <v>4.1821099999999998</v>
      </c>
      <c r="H1628" s="2">
        <v>4.2038200000000003</v>
      </c>
      <c r="I1628" s="2">
        <v>4.2058140000000002</v>
      </c>
      <c r="J1628" s="13">
        <v>4.1965344999999958</v>
      </c>
      <c r="K1628" s="13" t="s">
        <v>51</v>
      </c>
      <c r="L1628" s="13" t="s">
        <v>50</v>
      </c>
      <c r="M1628" s="13" t="s">
        <v>52</v>
      </c>
      <c r="N1628" s="16">
        <f t="shared" si="250"/>
        <v>50</v>
      </c>
      <c r="O1628" s="16">
        <f t="shared" si="251"/>
        <v>100</v>
      </c>
      <c r="P1628" s="16">
        <f t="shared" si="252"/>
        <v>0</v>
      </c>
      <c r="Q1628" s="16">
        <f t="shared" si="253"/>
        <v>100</v>
      </c>
      <c r="R1628" s="17">
        <f t="shared" si="254"/>
        <v>67.5</v>
      </c>
      <c r="S1628" s="17">
        <f t="shared" si="255"/>
        <v>55</v>
      </c>
      <c r="T1628" s="17">
        <f t="shared" si="256"/>
        <v>67.5</v>
      </c>
      <c r="U1628" s="17">
        <f t="shared" si="257"/>
        <v>62.5</v>
      </c>
      <c r="V1628" s="16">
        <f t="shared" si="258"/>
        <v>63.333333333333336</v>
      </c>
      <c r="W1628" s="16">
        <f t="shared" si="259"/>
        <v>63.125</v>
      </c>
    </row>
    <row r="1629" spans="1:23" ht="13.5" x14ac:dyDescent="0.25">
      <c r="A1629" s="3">
        <v>44384</v>
      </c>
      <c r="B1629" s="2">
        <v>4.1561000000000003</v>
      </c>
      <c r="C1629" s="2">
        <v>44.105183576357362</v>
      </c>
      <c r="D1629" s="2">
        <v>2.0473324082822764E-2</v>
      </c>
      <c r="E1629" s="2">
        <v>0.10564025052824107</v>
      </c>
      <c r="F1629" s="2">
        <v>4.1707599999999996</v>
      </c>
      <c r="G1629" s="2">
        <v>4.1767700000000003</v>
      </c>
      <c r="H1629" s="2">
        <v>4.1994799999999994</v>
      </c>
      <c r="I1629" s="2">
        <v>4.2059519999999999</v>
      </c>
      <c r="J1629" s="13">
        <v>4.1953674999999961</v>
      </c>
      <c r="K1629" s="13" t="s">
        <v>55</v>
      </c>
      <c r="L1629" s="13" t="s">
        <v>54</v>
      </c>
      <c r="M1629" s="13" t="s">
        <v>47</v>
      </c>
      <c r="N1629" s="16">
        <f t="shared" si="250"/>
        <v>50</v>
      </c>
      <c r="O1629" s="16">
        <f t="shared" si="251"/>
        <v>100</v>
      </c>
      <c r="P1629" s="16">
        <f t="shared" si="252"/>
        <v>0</v>
      </c>
      <c r="Q1629" s="16">
        <f t="shared" si="253"/>
        <v>16.5</v>
      </c>
      <c r="R1629" s="17">
        <f t="shared" si="254"/>
        <v>54.975000000000001</v>
      </c>
      <c r="S1629" s="17">
        <f t="shared" si="255"/>
        <v>34.125</v>
      </c>
      <c r="T1629" s="17">
        <f t="shared" si="256"/>
        <v>29.925000000000001</v>
      </c>
      <c r="U1629" s="17">
        <f t="shared" si="257"/>
        <v>41.625</v>
      </c>
      <c r="V1629" s="16">
        <f t="shared" si="258"/>
        <v>39.674999999999997</v>
      </c>
      <c r="W1629" s="16">
        <f t="shared" si="259"/>
        <v>40.162499999999994</v>
      </c>
    </row>
    <row r="1630" spans="1:23" ht="13.5" x14ac:dyDescent="0.25">
      <c r="A1630" s="3">
        <v>44385</v>
      </c>
      <c r="B1630" s="2">
        <v>4.1760999999999999</v>
      </c>
      <c r="C1630" s="2">
        <v>47.174794778701873</v>
      </c>
      <c r="D1630" s="2">
        <v>2.0868606442562943E-2</v>
      </c>
      <c r="E1630" s="2">
        <v>9.9681321622833136E-2</v>
      </c>
      <c r="F1630" s="2">
        <v>4.1774399999999998</v>
      </c>
      <c r="G1630" s="2">
        <v>4.1734299999999998</v>
      </c>
      <c r="H1630" s="2">
        <v>4.1961399999999998</v>
      </c>
      <c r="I1630" s="2">
        <v>4.2064899999999996</v>
      </c>
      <c r="J1630" s="13">
        <v>4.1943319999999957</v>
      </c>
      <c r="K1630" s="13" t="s">
        <v>51</v>
      </c>
      <c r="L1630" s="13" t="s">
        <v>50</v>
      </c>
      <c r="M1630" s="13" t="s">
        <v>52</v>
      </c>
      <c r="N1630" s="16">
        <f t="shared" si="250"/>
        <v>50</v>
      </c>
      <c r="O1630" s="16">
        <f t="shared" si="251"/>
        <v>100</v>
      </c>
      <c r="P1630" s="16">
        <f t="shared" si="252"/>
        <v>0</v>
      </c>
      <c r="Q1630" s="16">
        <f t="shared" si="253"/>
        <v>100</v>
      </c>
      <c r="R1630" s="17">
        <f t="shared" si="254"/>
        <v>67.5</v>
      </c>
      <c r="S1630" s="17">
        <f t="shared" si="255"/>
        <v>55</v>
      </c>
      <c r="T1630" s="17">
        <f t="shared" si="256"/>
        <v>67.5</v>
      </c>
      <c r="U1630" s="17">
        <f t="shared" si="257"/>
        <v>62.5</v>
      </c>
      <c r="V1630" s="16">
        <f t="shared" si="258"/>
        <v>63.333333333333336</v>
      </c>
      <c r="W1630" s="16">
        <f t="shared" si="259"/>
        <v>63.125</v>
      </c>
    </row>
    <row r="1631" spans="1:23" ht="13.5" x14ac:dyDescent="0.25">
      <c r="A1631" s="3">
        <v>44386</v>
      </c>
      <c r="B1631" s="2">
        <v>4.1494</v>
      </c>
      <c r="C1631" s="2">
        <v>43.722684911189013</v>
      </c>
      <c r="D1631" s="2">
        <v>1.4052732434467252E-2</v>
      </c>
      <c r="E1631" s="2">
        <v>9.1952765019488319E-2</v>
      </c>
      <c r="F1631" s="2">
        <v>4.16676</v>
      </c>
      <c r="G1631" s="2">
        <v>4.1734299999999998</v>
      </c>
      <c r="H1631" s="2">
        <v>4.1901299999999999</v>
      </c>
      <c r="I1631" s="2">
        <v>4.2064940000000002</v>
      </c>
      <c r="J1631" s="13">
        <v>4.1933209999999956</v>
      </c>
      <c r="K1631" s="13" t="s">
        <v>51</v>
      </c>
      <c r="L1631" s="13" t="s">
        <v>54</v>
      </c>
      <c r="M1631" s="13" t="s">
        <v>53</v>
      </c>
      <c r="N1631" s="16">
        <f t="shared" si="250"/>
        <v>50</v>
      </c>
      <c r="O1631" s="16">
        <f t="shared" si="251"/>
        <v>100</v>
      </c>
      <c r="P1631" s="16">
        <f t="shared" si="252"/>
        <v>0</v>
      </c>
      <c r="Q1631" s="16">
        <f t="shared" si="253"/>
        <v>66.5</v>
      </c>
      <c r="R1631" s="17">
        <f t="shared" si="254"/>
        <v>62.475000000000001</v>
      </c>
      <c r="S1631" s="17">
        <f t="shared" si="255"/>
        <v>46.625</v>
      </c>
      <c r="T1631" s="17">
        <f t="shared" si="256"/>
        <v>52.424999999999997</v>
      </c>
      <c r="U1631" s="17">
        <f t="shared" si="257"/>
        <v>54.125</v>
      </c>
      <c r="V1631" s="16">
        <f t="shared" si="258"/>
        <v>53.841666666666661</v>
      </c>
      <c r="W1631" s="16">
        <f t="shared" si="259"/>
        <v>53.912499999999994</v>
      </c>
    </row>
    <row r="1632" spans="1:23" ht="13.5" x14ac:dyDescent="0.25">
      <c r="A1632" s="3">
        <v>44389</v>
      </c>
      <c r="B1632" s="2">
        <v>4.1760999999999999</v>
      </c>
      <c r="C1632" s="2">
        <v>47.833702078038925</v>
      </c>
      <c r="D1632" s="2">
        <v>1.5820891175310159E-2</v>
      </c>
      <c r="E1632" s="2">
        <v>8.3348667492895129E-2</v>
      </c>
      <c r="F1632" s="2">
        <v>4.1667599999999991</v>
      </c>
      <c r="G1632" s="2">
        <v>4.1700900000000001</v>
      </c>
      <c r="H1632" s="2">
        <v>4.1854549999999993</v>
      </c>
      <c r="I1632" s="2">
        <v>4.2070319999999999</v>
      </c>
      <c r="J1632" s="13">
        <v>4.1924434999999969</v>
      </c>
      <c r="K1632" s="13" t="s">
        <v>51</v>
      </c>
      <c r="L1632" s="13" t="s">
        <v>54</v>
      </c>
      <c r="M1632" s="13" t="s">
        <v>54</v>
      </c>
      <c r="N1632" s="16">
        <f t="shared" si="250"/>
        <v>50</v>
      </c>
      <c r="O1632" s="16">
        <f t="shared" si="251"/>
        <v>100</v>
      </c>
      <c r="P1632" s="16">
        <f t="shared" si="252"/>
        <v>0</v>
      </c>
      <c r="Q1632" s="16">
        <f t="shared" si="253"/>
        <v>49.5</v>
      </c>
      <c r="R1632" s="17">
        <f t="shared" si="254"/>
        <v>59.924999999999997</v>
      </c>
      <c r="S1632" s="17">
        <f t="shared" si="255"/>
        <v>42.375</v>
      </c>
      <c r="T1632" s="17">
        <f t="shared" si="256"/>
        <v>44.775000000000006</v>
      </c>
      <c r="U1632" s="17">
        <f t="shared" si="257"/>
        <v>49.875</v>
      </c>
      <c r="V1632" s="16">
        <f t="shared" si="258"/>
        <v>49.024999999999999</v>
      </c>
      <c r="W1632" s="16">
        <f t="shared" si="259"/>
        <v>49.237499999999997</v>
      </c>
    </row>
    <row r="1633" spans="1:23" ht="13.5" x14ac:dyDescent="0.25">
      <c r="A1633" s="3">
        <v>44390</v>
      </c>
      <c r="B1633" s="2">
        <v>4.1694000000000004</v>
      </c>
      <c r="C1633" s="2">
        <v>46.907707688279579</v>
      </c>
      <c r="D1633" s="2">
        <v>8.6566749047420899E-3</v>
      </c>
      <c r="E1633" s="2">
        <v>7.4494933092741869E-2</v>
      </c>
      <c r="F1633" s="2">
        <v>4.1654199999999992</v>
      </c>
      <c r="G1633" s="2">
        <v>4.1720899999999999</v>
      </c>
      <c r="H1633" s="2">
        <v>4.1804449999999997</v>
      </c>
      <c r="I1633" s="2">
        <v>4.2074359999999995</v>
      </c>
      <c r="J1633" s="13">
        <v>4.1915324999999966</v>
      </c>
      <c r="K1633" s="13" t="s">
        <v>51</v>
      </c>
      <c r="L1633" s="13" t="s">
        <v>54</v>
      </c>
      <c r="M1633" s="13" t="s">
        <v>53</v>
      </c>
      <c r="N1633" s="16">
        <f t="shared" si="250"/>
        <v>50</v>
      </c>
      <c r="O1633" s="16">
        <f t="shared" si="251"/>
        <v>100</v>
      </c>
      <c r="P1633" s="16">
        <f t="shared" si="252"/>
        <v>0</v>
      </c>
      <c r="Q1633" s="16">
        <f t="shared" si="253"/>
        <v>66.5</v>
      </c>
      <c r="R1633" s="17">
        <f t="shared" si="254"/>
        <v>62.475000000000001</v>
      </c>
      <c r="S1633" s="17">
        <f t="shared" si="255"/>
        <v>46.625</v>
      </c>
      <c r="T1633" s="17">
        <f t="shared" si="256"/>
        <v>52.424999999999997</v>
      </c>
      <c r="U1633" s="17">
        <f t="shared" si="257"/>
        <v>54.125</v>
      </c>
      <c r="V1633" s="16">
        <f t="shared" si="258"/>
        <v>53.841666666666661</v>
      </c>
      <c r="W1633" s="16">
        <f t="shared" si="259"/>
        <v>53.912499999999994</v>
      </c>
    </row>
    <row r="1634" spans="1:23" ht="13.5" x14ac:dyDescent="0.25">
      <c r="A1634" s="3">
        <v>44391</v>
      </c>
      <c r="B1634" s="2">
        <v>4.1426999999999996</v>
      </c>
      <c r="C1634" s="2">
        <v>43.309557785359843</v>
      </c>
      <c r="D1634" s="2">
        <v>1.1879506317775679E-2</v>
      </c>
      <c r="E1634" s="2">
        <v>6.581713218063806E-2</v>
      </c>
      <c r="F1634" s="2">
        <v>4.1627399999999994</v>
      </c>
      <c r="G1634" s="2">
        <v>4.1667499999999995</v>
      </c>
      <c r="H1634" s="2">
        <v>4.1787749999999999</v>
      </c>
      <c r="I1634" s="2">
        <v>4.2073059999999991</v>
      </c>
      <c r="J1634" s="13">
        <v>4.1904249999999958</v>
      </c>
      <c r="K1634" s="13" t="s">
        <v>55</v>
      </c>
      <c r="L1634" s="13" t="s">
        <v>48</v>
      </c>
      <c r="M1634" s="13" t="s">
        <v>47</v>
      </c>
      <c r="N1634" s="16">
        <f t="shared" si="250"/>
        <v>50</v>
      </c>
      <c r="O1634" s="16">
        <f t="shared" si="251"/>
        <v>100</v>
      </c>
      <c r="P1634" s="16">
        <f t="shared" si="252"/>
        <v>0</v>
      </c>
      <c r="Q1634" s="16">
        <f t="shared" si="253"/>
        <v>0</v>
      </c>
      <c r="R1634" s="17">
        <f t="shared" si="254"/>
        <v>52.5</v>
      </c>
      <c r="S1634" s="17">
        <f t="shared" si="255"/>
        <v>30</v>
      </c>
      <c r="T1634" s="17">
        <f t="shared" si="256"/>
        <v>22.5</v>
      </c>
      <c r="U1634" s="17">
        <f t="shared" si="257"/>
        <v>37.5</v>
      </c>
      <c r="V1634" s="16">
        <f t="shared" si="258"/>
        <v>35</v>
      </c>
      <c r="W1634" s="16">
        <f t="shared" si="259"/>
        <v>35.625</v>
      </c>
    </row>
    <row r="1635" spans="1:23" ht="13.5" x14ac:dyDescent="0.25">
      <c r="A1635" s="3">
        <v>44392</v>
      </c>
      <c r="B1635" s="2">
        <v>4.1426999999999996</v>
      </c>
      <c r="C1635" s="2">
        <v>43.309557785359843</v>
      </c>
      <c r="D1635" s="2">
        <v>6.6623000878989203E-3</v>
      </c>
      <c r="E1635" s="2">
        <v>5.7592559754030194E-2</v>
      </c>
      <c r="F1635" s="2">
        <v>4.1560599999999992</v>
      </c>
      <c r="G1635" s="2">
        <v>4.1667499999999995</v>
      </c>
      <c r="H1635" s="2">
        <v>4.1781050000000004</v>
      </c>
      <c r="I1635" s="2">
        <v>4.2061639999999985</v>
      </c>
      <c r="J1635" s="13">
        <v>4.1893174999999969</v>
      </c>
      <c r="K1635" s="13" t="s">
        <v>55</v>
      </c>
      <c r="L1635" s="13" t="s">
        <v>48</v>
      </c>
      <c r="M1635" s="13" t="s">
        <v>47</v>
      </c>
      <c r="N1635" s="16">
        <f t="shared" si="250"/>
        <v>50</v>
      </c>
      <c r="O1635" s="16">
        <f t="shared" si="251"/>
        <v>100</v>
      </c>
      <c r="P1635" s="16">
        <f t="shared" si="252"/>
        <v>0</v>
      </c>
      <c r="Q1635" s="16">
        <f t="shared" si="253"/>
        <v>0</v>
      </c>
      <c r="R1635" s="17">
        <f t="shared" si="254"/>
        <v>52.5</v>
      </c>
      <c r="S1635" s="17">
        <f t="shared" si="255"/>
        <v>30</v>
      </c>
      <c r="T1635" s="17">
        <f t="shared" si="256"/>
        <v>22.5</v>
      </c>
      <c r="U1635" s="17">
        <f t="shared" si="257"/>
        <v>37.5</v>
      </c>
      <c r="V1635" s="16">
        <f t="shared" si="258"/>
        <v>35</v>
      </c>
      <c r="W1635" s="16">
        <f t="shared" si="259"/>
        <v>35.625</v>
      </c>
    </row>
    <row r="1636" spans="1:23" ht="13.5" x14ac:dyDescent="0.25">
      <c r="A1636" s="3">
        <v>44393</v>
      </c>
      <c r="B1636" s="2">
        <v>4.1494</v>
      </c>
      <c r="C1636" s="2">
        <v>44.547468516107607</v>
      </c>
      <c r="D1636" s="2">
        <v>1.1248679251522731E-2</v>
      </c>
      <c r="E1636" s="2">
        <v>4.999000542330688E-2</v>
      </c>
      <c r="F1636" s="2">
        <v>4.1560600000000001</v>
      </c>
      <c r="G1636" s="2">
        <v>4.1614100000000001</v>
      </c>
      <c r="H1636" s="2">
        <v>4.1751000000000005</v>
      </c>
      <c r="I1636" s="2">
        <v>4.2050959999999984</v>
      </c>
      <c r="J1636" s="13">
        <v>4.1879589999999967</v>
      </c>
      <c r="K1636" s="13" t="s">
        <v>55</v>
      </c>
      <c r="L1636" s="13" t="s">
        <v>48</v>
      </c>
      <c r="M1636" s="13" t="s">
        <v>54</v>
      </c>
      <c r="N1636" s="16">
        <f t="shared" si="250"/>
        <v>50</v>
      </c>
      <c r="O1636" s="16">
        <f t="shared" si="251"/>
        <v>100</v>
      </c>
      <c r="P1636" s="16">
        <f t="shared" si="252"/>
        <v>0</v>
      </c>
      <c r="Q1636" s="16">
        <f t="shared" si="253"/>
        <v>0</v>
      </c>
      <c r="R1636" s="17">
        <f t="shared" si="254"/>
        <v>52.5</v>
      </c>
      <c r="S1636" s="17">
        <f t="shared" si="255"/>
        <v>30</v>
      </c>
      <c r="T1636" s="17">
        <f t="shared" si="256"/>
        <v>22.5</v>
      </c>
      <c r="U1636" s="17">
        <f t="shared" si="257"/>
        <v>37.5</v>
      </c>
      <c r="V1636" s="16">
        <f t="shared" si="258"/>
        <v>35</v>
      </c>
      <c r="W1636" s="16">
        <f t="shared" si="259"/>
        <v>35.625</v>
      </c>
    </row>
    <row r="1637" spans="1:23" ht="13.5" x14ac:dyDescent="0.25">
      <c r="A1637" s="3">
        <v>44396</v>
      </c>
      <c r="B1637" s="2">
        <v>4.2027999999999999</v>
      </c>
      <c r="C1637" s="2">
        <v>53.300234553488366</v>
      </c>
      <c r="D1637" s="2">
        <v>7.259105328418336E-3</v>
      </c>
      <c r="E1637" s="2">
        <v>4.3099983788997411E-2</v>
      </c>
      <c r="F1637" s="2">
        <v>4.1613999999999995</v>
      </c>
      <c r="G1637" s="2">
        <v>4.1640800000000002</v>
      </c>
      <c r="H1637" s="2">
        <v>4.1747649999999998</v>
      </c>
      <c r="I1637" s="2">
        <v>4.2050959999999984</v>
      </c>
      <c r="J1637" s="13">
        <v>4.1868674999999973</v>
      </c>
      <c r="K1637" s="13" t="s">
        <v>55</v>
      </c>
      <c r="L1637" s="13" t="s">
        <v>48</v>
      </c>
      <c r="M1637" s="13" t="s">
        <v>49</v>
      </c>
      <c r="N1637" s="16">
        <f t="shared" si="250"/>
        <v>50</v>
      </c>
      <c r="O1637" s="16">
        <f t="shared" si="251"/>
        <v>100</v>
      </c>
      <c r="P1637" s="16">
        <f t="shared" si="252"/>
        <v>0</v>
      </c>
      <c r="Q1637" s="16">
        <f t="shared" si="253"/>
        <v>0</v>
      </c>
      <c r="R1637" s="17">
        <f t="shared" si="254"/>
        <v>52.5</v>
      </c>
      <c r="S1637" s="17">
        <f t="shared" si="255"/>
        <v>30</v>
      </c>
      <c r="T1637" s="17">
        <f t="shared" si="256"/>
        <v>22.5</v>
      </c>
      <c r="U1637" s="17">
        <f t="shared" si="257"/>
        <v>37.5</v>
      </c>
      <c r="V1637" s="16">
        <f t="shared" si="258"/>
        <v>35</v>
      </c>
      <c r="W1637" s="16">
        <f t="shared" si="259"/>
        <v>35.625</v>
      </c>
    </row>
    <row r="1638" spans="1:23" ht="13.5" x14ac:dyDescent="0.25">
      <c r="A1638" s="3">
        <v>44399</v>
      </c>
      <c r="B1638" s="2">
        <v>4.1494</v>
      </c>
      <c r="C1638" s="2">
        <v>45.556370159775526</v>
      </c>
      <c r="D1638" s="2">
        <v>7.7019279775143445E-3</v>
      </c>
      <c r="E1638" s="2">
        <v>3.6957579260816539E-2</v>
      </c>
      <c r="F1638" s="2">
        <v>4.1574</v>
      </c>
      <c r="G1638" s="2">
        <v>4.1614099999999992</v>
      </c>
      <c r="H1638" s="2">
        <v>4.1717600000000008</v>
      </c>
      <c r="I1638" s="2">
        <v>4.2037599999999991</v>
      </c>
      <c r="J1638" s="13">
        <v>4.1862679999999974</v>
      </c>
      <c r="K1638" s="13" t="s">
        <v>55</v>
      </c>
      <c r="L1638" s="13" t="s">
        <v>48</v>
      </c>
      <c r="M1638" s="13" t="s">
        <v>47</v>
      </c>
      <c r="N1638" s="16">
        <f t="shared" si="250"/>
        <v>50</v>
      </c>
      <c r="O1638" s="16">
        <f t="shared" si="251"/>
        <v>100</v>
      </c>
      <c r="P1638" s="16">
        <f t="shared" si="252"/>
        <v>0</v>
      </c>
      <c r="Q1638" s="16">
        <f t="shared" si="253"/>
        <v>0</v>
      </c>
      <c r="R1638" s="17">
        <f t="shared" si="254"/>
        <v>52.5</v>
      </c>
      <c r="S1638" s="17">
        <f t="shared" si="255"/>
        <v>30</v>
      </c>
      <c r="T1638" s="17">
        <f t="shared" si="256"/>
        <v>22.5</v>
      </c>
      <c r="U1638" s="17">
        <f t="shared" si="257"/>
        <v>37.5</v>
      </c>
      <c r="V1638" s="16">
        <f t="shared" si="258"/>
        <v>35</v>
      </c>
      <c r="W1638" s="16">
        <f t="shared" si="259"/>
        <v>35.625</v>
      </c>
    </row>
    <row r="1639" spans="1:23" ht="13.5" x14ac:dyDescent="0.25">
      <c r="A1639" s="3">
        <v>44400</v>
      </c>
      <c r="B1639" s="2">
        <v>4.1561000000000003</v>
      </c>
      <c r="C1639" s="2">
        <v>46.604586208172073</v>
      </c>
      <c r="D1639" s="2">
        <v>4.6921516715068279E-3</v>
      </c>
      <c r="E1639" s="2">
        <v>3.1168707334510683E-2</v>
      </c>
      <c r="F1639" s="2">
        <v>4.1600800000000007</v>
      </c>
      <c r="G1639" s="2">
        <v>4.1614100000000001</v>
      </c>
      <c r="H1639" s="2">
        <v>4.1690899999999997</v>
      </c>
      <c r="I1639" s="2">
        <v>4.2025579999999989</v>
      </c>
      <c r="J1639" s="13">
        <v>4.185385499999998</v>
      </c>
      <c r="K1639" s="13" t="s">
        <v>55</v>
      </c>
      <c r="L1639" s="13" t="s">
        <v>54</v>
      </c>
      <c r="M1639" s="13" t="s">
        <v>49</v>
      </c>
      <c r="N1639" s="16">
        <f t="shared" si="250"/>
        <v>50</v>
      </c>
      <c r="O1639" s="16">
        <f t="shared" si="251"/>
        <v>100</v>
      </c>
      <c r="P1639" s="16">
        <f t="shared" si="252"/>
        <v>0</v>
      </c>
      <c r="Q1639" s="16">
        <f t="shared" si="253"/>
        <v>16.5</v>
      </c>
      <c r="R1639" s="17">
        <f t="shared" si="254"/>
        <v>54.975000000000001</v>
      </c>
      <c r="S1639" s="17">
        <f t="shared" si="255"/>
        <v>34.125</v>
      </c>
      <c r="T1639" s="17">
        <f t="shared" si="256"/>
        <v>29.925000000000001</v>
      </c>
      <c r="U1639" s="17">
        <f t="shared" si="257"/>
        <v>41.625</v>
      </c>
      <c r="V1639" s="16">
        <f t="shared" si="258"/>
        <v>39.674999999999997</v>
      </c>
      <c r="W1639" s="16">
        <f t="shared" si="259"/>
        <v>40.162499999999994</v>
      </c>
    </row>
    <row r="1640" spans="1:23" ht="13.5" x14ac:dyDescent="0.25">
      <c r="A1640" s="3">
        <v>44403</v>
      </c>
      <c r="B1640" s="2">
        <v>4.1426999999999996</v>
      </c>
      <c r="C1640" s="2">
        <v>44.748915446170741</v>
      </c>
      <c r="D1640" s="2">
        <v>6.3501086776662774E-3</v>
      </c>
      <c r="E1640" s="2">
        <v>2.5852762616150635E-2</v>
      </c>
      <c r="F1640" s="2">
        <v>4.1600799999999989</v>
      </c>
      <c r="G1640" s="2">
        <v>4.1580699999999995</v>
      </c>
      <c r="H1640" s="2">
        <v>4.1657499999999992</v>
      </c>
      <c r="I1640" s="2">
        <v>4.2010879999999977</v>
      </c>
      <c r="J1640" s="13">
        <v>4.1843409999999981</v>
      </c>
      <c r="K1640" s="13" t="s">
        <v>55</v>
      </c>
      <c r="L1640" s="13" t="s">
        <v>48</v>
      </c>
      <c r="M1640" s="13" t="s">
        <v>54</v>
      </c>
      <c r="N1640" s="16">
        <f t="shared" si="250"/>
        <v>50</v>
      </c>
      <c r="O1640" s="16">
        <f t="shared" si="251"/>
        <v>100</v>
      </c>
      <c r="P1640" s="16">
        <f t="shared" si="252"/>
        <v>0</v>
      </c>
      <c r="Q1640" s="16">
        <f t="shared" si="253"/>
        <v>0</v>
      </c>
      <c r="R1640" s="17">
        <f t="shared" si="254"/>
        <v>52.5</v>
      </c>
      <c r="S1640" s="17">
        <f t="shared" si="255"/>
        <v>30</v>
      </c>
      <c r="T1640" s="17">
        <f t="shared" si="256"/>
        <v>22.5</v>
      </c>
      <c r="U1640" s="17">
        <f t="shared" si="257"/>
        <v>37.5</v>
      </c>
      <c r="V1640" s="16">
        <f t="shared" si="258"/>
        <v>35</v>
      </c>
      <c r="W1640" s="16">
        <f t="shared" si="259"/>
        <v>35.625</v>
      </c>
    </row>
    <row r="1641" spans="1:23" ht="13.5" x14ac:dyDescent="0.25">
      <c r="A1641" s="3">
        <v>44404</v>
      </c>
      <c r="B1641" s="2">
        <v>4.1426999999999996</v>
      </c>
      <c r="C1641" s="2">
        <v>44.748915446170741</v>
      </c>
      <c r="D1641" s="2">
        <v>3.8496464041140044E-3</v>
      </c>
      <c r="E1641" s="2">
        <v>2.1320792708254804E-2</v>
      </c>
      <c r="F1641" s="2">
        <v>4.1587399999999999</v>
      </c>
      <c r="G1641" s="2">
        <v>4.1574</v>
      </c>
      <c r="H1641" s="2">
        <v>4.1654150000000003</v>
      </c>
      <c r="I1641" s="2">
        <v>4.1996179999999983</v>
      </c>
      <c r="J1641" s="13">
        <v>4.1833284999999982</v>
      </c>
      <c r="K1641" s="13" t="s">
        <v>55</v>
      </c>
      <c r="L1641" s="13" t="s">
        <v>48</v>
      </c>
      <c r="M1641" s="13" t="s">
        <v>47</v>
      </c>
      <c r="N1641" s="16">
        <f t="shared" si="250"/>
        <v>50</v>
      </c>
      <c r="O1641" s="16">
        <f t="shared" si="251"/>
        <v>100</v>
      </c>
      <c r="P1641" s="16">
        <f t="shared" si="252"/>
        <v>0</v>
      </c>
      <c r="Q1641" s="16">
        <f t="shared" si="253"/>
        <v>0</v>
      </c>
      <c r="R1641" s="17">
        <f t="shared" si="254"/>
        <v>52.5</v>
      </c>
      <c r="S1641" s="17">
        <f t="shared" si="255"/>
        <v>30</v>
      </c>
      <c r="T1641" s="17">
        <f t="shared" si="256"/>
        <v>22.5</v>
      </c>
      <c r="U1641" s="17">
        <f t="shared" si="257"/>
        <v>37.5</v>
      </c>
      <c r="V1641" s="16">
        <f t="shared" si="258"/>
        <v>35</v>
      </c>
      <c r="W1641" s="16">
        <f t="shared" si="259"/>
        <v>35.625</v>
      </c>
    </row>
    <row r="1642" spans="1:23" ht="13.5" x14ac:dyDescent="0.25">
      <c r="A1642" s="3">
        <v>44405</v>
      </c>
      <c r="B1642" s="2">
        <v>4.1561000000000003</v>
      </c>
      <c r="C1642" s="2">
        <v>47.187717613215639</v>
      </c>
      <c r="D1642" s="2">
        <v>5.0381771424525823E-3</v>
      </c>
      <c r="E1642" s="2">
        <v>1.7526389952612027E-2</v>
      </c>
      <c r="F1642" s="2">
        <v>4.1494</v>
      </c>
      <c r="G1642" s="2">
        <v>4.1553999999999993</v>
      </c>
      <c r="H1642" s="2">
        <v>4.1627449999999993</v>
      </c>
      <c r="I1642" s="2">
        <v>4.1984159999999981</v>
      </c>
      <c r="J1642" s="13">
        <v>4.182825499999999</v>
      </c>
      <c r="K1642" s="13" t="s">
        <v>55</v>
      </c>
      <c r="L1642" s="13" t="s">
        <v>48</v>
      </c>
      <c r="M1642" s="13" t="s">
        <v>47</v>
      </c>
      <c r="N1642" s="16">
        <f t="shared" si="250"/>
        <v>50</v>
      </c>
      <c r="O1642" s="16">
        <f t="shared" si="251"/>
        <v>100</v>
      </c>
      <c r="P1642" s="16">
        <f t="shared" si="252"/>
        <v>0</v>
      </c>
      <c r="Q1642" s="16">
        <f t="shared" si="253"/>
        <v>0</v>
      </c>
      <c r="R1642" s="17">
        <f t="shared" si="254"/>
        <v>52.5</v>
      </c>
      <c r="S1642" s="17">
        <f t="shared" si="255"/>
        <v>30</v>
      </c>
      <c r="T1642" s="17">
        <f t="shared" si="256"/>
        <v>22.5</v>
      </c>
      <c r="U1642" s="17">
        <f t="shared" si="257"/>
        <v>37.5</v>
      </c>
      <c r="V1642" s="16">
        <f t="shared" si="258"/>
        <v>35</v>
      </c>
      <c r="W1642" s="16">
        <f t="shared" si="259"/>
        <v>35.625</v>
      </c>
    </row>
    <row r="1643" spans="1:23" ht="13.5" x14ac:dyDescent="0.25">
      <c r="A1643" s="3">
        <v>44406</v>
      </c>
      <c r="B1643" s="2">
        <v>4.1426999999999996</v>
      </c>
      <c r="C1643" s="2">
        <v>45.046402598899391</v>
      </c>
      <c r="D1643" s="2">
        <v>6.1016906594701936E-3</v>
      </c>
      <c r="E1643" s="2">
        <v>1.4780821021007379E-2</v>
      </c>
      <c r="F1643" s="2">
        <v>4.1480599999999992</v>
      </c>
      <c r="G1643" s="2">
        <v>4.15273</v>
      </c>
      <c r="H1643" s="2">
        <v>4.1624099999999995</v>
      </c>
      <c r="I1643" s="2">
        <v>4.1969459999999978</v>
      </c>
      <c r="J1643" s="13">
        <v>4.1823504999999992</v>
      </c>
      <c r="K1643" s="13" t="s">
        <v>55</v>
      </c>
      <c r="L1643" s="13" t="s">
        <v>48</v>
      </c>
      <c r="M1643" s="13" t="s">
        <v>47</v>
      </c>
      <c r="N1643" s="16">
        <f t="shared" si="250"/>
        <v>50</v>
      </c>
      <c r="O1643" s="16">
        <f t="shared" si="251"/>
        <v>100</v>
      </c>
      <c r="P1643" s="16">
        <f t="shared" si="252"/>
        <v>0</v>
      </c>
      <c r="Q1643" s="16">
        <f t="shared" si="253"/>
        <v>0</v>
      </c>
      <c r="R1643" s="17">
        <f t="shared" si="254"/>
        <v>52.5</v>
      </c>
      <c r="S1643" s="17">
        <f t="shared" si="255"/>
        <v>30</v>
      </c>
      <c r="T1643" s="17">
        <f t="shared" si="256"/>
        <v>22.5</v>
      </c>
      <c r="U1643" s="17">
        <f t="shared" si="257"/>
        <v>37.5</v>
      </c>
      <c r="V1643" s="16">
        <f t="shared" si="258"/>
        <v>35</v>
      </c>
      <c r="W1643" s="16">
        <f t="shared" si="259"/>
        <v>35.625</v>
      </c>
    </row>
    <row r="1644" spans="1:23" ht="13.5" x14ac:dyDescent="0.25">
      <c r="A1644" s="3">
        <v>44407</v>
      </c>
      <c r="B1644" s="2">
        <v>4.1561000000000003</v>
      </c>
      <c r="C1644" s="2">
        <v>47.606821474791587</v>
      </c>
      <c r="D1644" s="2">
        <v>2.0693814131513832E-3</v>
      </c>
      <c r="E1644" s="2">
        <v>1.3288919476334695E-2</v>
      </c>
      <c r="F1644" s="2">
        <v>4.1480599999999992</v>
      </c>
      <c r="G1644" s="2">
        <v>4.1540699999999999</v>
      </c>
      <c r="H1644" s="2">
        <v>4.1604099999999997</v>
      </c>
      <c r="I1644" s="2">
        <v>4.1957439999999995</v>
      </c>
      <c r="J1644" s="13">
        <v>4.1818474999999991</v>
      </c>
      <c r="K1644" s="13" t="s">
        <v>55</v>
      </c>
      <c r="L1644" s="13" t="s">
        <v>48</v>
      </c>
      <c r="M1644" s="13" t="s">
        <v>54</v>
      </c>
      <c r="N1644" s="16">
        <f t="shared" si="250"/>
        <v>50</v>
      </c>
      <c r="O1644" s="16">
        <f t="shared" si="251"/>
        <v>100</v>
      </c>
      <c r="P1644" s="16">
        <f t="shared" si="252"/>
        <v>0</v>
      </c>
      <c r="Q1644" s="16">
        <f t="shared" si="253"/>
        <v>0</v>
      </c>
      <c r="R1644" s="17">
        <f t="shared" si="254"/>
        <v>52.5</v>
      </c>
      <c r="S1644" s="17">
        <f t="shared" si="255"/>
        <v>30</v>
      </c>
      <c r="T1644" s="17">
        <f t="shared" si="256"/>
        <v>22.5</v>
      </c>
      <c r="U1644" s="17">
        <f t="shared" si="257"/>
        <v>37.5</v>
      </c>
      <c r="V1644" s="16">
        <f t="shared" si="258"/>
        <v>35</v>
      </c>
      <c r="W1644" s="16">
        <f t="shared" si="259"/>
        <v>35.625</v>
      </c>
    </row>
    <row r="1645" spans="1:23" ht="13.5" x14ac:dyDescent="0.25">
      <c r="A1645" s="3">
        <v>44410</v>
      </c>
      <c r="B1645" s="2">
        <v>4.2027999999999999</v>
      </c>
      <c r="C1645" s="2">
        <v>55.405071114195472</v>
      </c>
      <c r="D1645" s="2">
        <v>-4.7253837389584774E-3</v>
      </c>
      <c r="E1645" s="2">
        <v>1.2802108182277198E-2</v>
      </c>
      <c r="F1645" s="2">
        <v>4.1600799999999998</v>
      </c>
      <c r="G1645" s="2">
        <v>4.1600799999999989</v>
      </c>
      <c r="H1645" s="2">
        <v>4.1634149999999996</v>
      </c>
      <c r="I1645" s="2">
        <v>4.1954759999999984</v>
      </c>
      <c r="J1645" s="13">
        <v>4.1815779999999991</v>
      </c>
      <c r="K1645" s="13" t="s">
        <v>51</v>
      </c>
      <c r="L1645" s="13" t="s">
        <v>54</v>
      </c>
      <c r="M1645" s="13" t="s">
        <v>52</v>
      </c>
      <c r="N1645" s="16">
        <f t="shared" si="250"/>
        <v>50</v>
      </c>
      <c r="O1645" s="16">
        <f t="shared" si="251"/>
        <v>100</v>
      </c>
      <c r="P1645" s="16">
        <f t="shared" si="252"/>
        <v>0</v>
      </c>
      <c r="Q1645" s="16">
        <f t="shared" si="253"/>
        <v>83.5</v>
      </c>
      <c r="R1645" s="17">
        <f t="shared" si="254"/>
        <v>65.025000000000006</v>
      </c>
      <c r="S1645" s="17">
        <f t="shared" si="255"/>
        <v>50.875</v>
      </c>
      <c r="T1645" s="17">
        <f t="shared" si="256"/>
        <v>60.075000000000003</v>
      </c>
      <c r="U1645" s="17">
        <f t="shared" si="257"/>
        <v>58.375</v>
      </c>
      <c r="V1645" s="16">
        <f t="shared" si="258"/>
        <v>58.658333333333339</v>
      </c>
      <c r="W1645" s="16">
        <f t="shared" si="259"/>
        <v>58.587500000000006</v>
      </c>
    </row>
    <row r="1646" spans="1:23" ht="13.5" x14ac:dyDescent="0.25">
      <c r="A1646" s="3">
        <v>44411</v>
      </c>
      <c r="B1646" s="2">
        <v>4.1961000000000004</v>
      </c>
      <c r="C1646" s="2">
        <v>54.159580989146974</v>
      </c>
      <c r="D1646" s="2">
        <v>-9.1529019209364293E-3</v>
      </c>
      <c r="E1646" s="2">
        <v>1.336041226257929E-2</v>
      </c>
      <c r="F1646" s="2">
        <v>4.1707599999999996</v>
      </c>
      <c r="G1646" s="2">
        <v>4.1647500000000006</v>
      </c>
      <c r="H1646" s="2">
        <v>4.1630799999999999</v>
      </c>
      <c r="I1646" s="2">
        <v>4.1950739999999982</v>
      </c>
      <c r="J1646" s="13">
        <v>4.1813699999999985</v>
      </c>
      <c r="K1646" s="13" t="s">
        <v>51</v>
      </c>
      <c r="L1646" s="13" t="s">
        <v>54</v>
      </c>
      <c r="M1646" s="13" t="s">
        <v>52</v>
      </c>
      <c r="N1646" s="16">
        <f t="shared" si="250"/>
        <v>50</v>
      </c>
      <c r="O1646" s="16">
        <f t="shared" si="251"/>
        <v>100</v>
      </c>
      <c r="P1646" s="16">
        <f t="shared" si="252"/>
        <v>0</v>
      </c>
      <c r="Q1646" s="16">
        <f t="shared" si="253"/>
        <v>83.5</v>
      </c>
      <c r="R1646" s="17">
        <f t="shared" si="254"/>
        <v>65.025000000000006</v>
      </c>
      <c r="S1646" s="17">
        <f t="shared" si="255"/>
        <v>50.875</v>
      </c>
      <c r="T1646" s="17">
        <f t="shared" si="256"/>
        <v>60.075000000000003</v>
      </c>
      <c r="U1646" s="17">
        <f t="shared" si="257"/>
        <v>58.375</v>
      </c>
      <c r="V1646" s="16">
        <f t="shared" si="258"/>
        <v>58.658333333333339</v>
      </c>
      <c r="W1646" s="16">
        <f t="shared" si="259"/>
        <v>58.587500000000006</v>
      </c>
    </row>
    <row r="1647" spans="1:23" ht="13.5" x14ac:dyDescent="0.25">
      <c r="A1647" s="3">
        <v>44412</v>
      </c>
      <c r="B1647" s="2">
        <v>4.1894999999999998</v>
      </c>
      <c r="C1647" s="2">
        <v>52.898088789701035</v>
      </c>
      <c r="D1647" s="2">
        <v>-4.3453688507382182E-3</v>
      </c>
      <c r="E1647" s="2">
        <v>1.4723514797216151E-2</v>
      </c>
      <c r="F1647" s="2">
        <v>4.1774399999999998</v>
      </c>
      <c r="G1647" s="2">
        <v>4.1634200000000003</v>
      </c>
      <c r="H1647" s="2">
        <v>4.1637499999999994</v>
      </c>
      <c r="I1647" s="2">
        <v>4.1945399999999999</v>
      </c>
      <c r="J1647" s="13">
        <v>4.1811289999999985</v>
      </c>
      <c r="K1647" s="13" t="s">
        <v>55</v>
      </c>
      <c r="L1647" s="13" t="s">
        <v>54</v>
      </c>
      <c r="M1647" s="13" t="s">
        <v>49</v>
      </c>
      <c r="N1647" s="16">
        <f t="shared" si="250"/>
        <v>50</v>
      </c>
      <c r="O1647" s="16">
        <f t="shared" si="251"/>
        <v>100</v>
      </c>
      <c r="P1647" s="16">
        <f t="shared" si="252"/>
        <v>0</v>
      </c>
      <c r="Q1647" s="16">
        <f t="shared" si="253"/>
        <v>16.5</v>
      </c>
      <c r="R1647" s="17">
        <f t="shared" si="254"/>
        <v>54.975000000000001</v>
      </c>
      <c r="S1647" s="17">
        <f t="shared" si="255"/>
        <v>34.125</v>
      </c>
      <c r="T1647" s="17">
        <f t="shared" si="256"/>
        <v>29.925000000000001</v>
      </c>
      <c r="U1647" s="17">
        <f t="shared" si="257"/>
        <v>41.625</v>
      </c>
      <c r="V1647" s="16">
        <f t="shared" si="258"/>
        <v>39.674999999999997</v>
      </c>
      <c r="W1647" s="16">
        <f t="shared" si="259"/>
        <v>40.162499999999994</v>
      </c>
    </row>
    <row r="1648" spans="1:23" ht="13.5" x14ac:dyDescent="0.25">
      <c r="A1648" s="3">
        <v>44413</v>
      </c>
      <c r="B1648" s="2">
        <v>4.1894999999999998</v>
      </c>
      <c r="C1648" s="2">
        <v>52.898088789701035</v>
      </c>
      <c r="D1648" s="2">
        <v>-8.5930809028527122E-3</v>
      </c>
      <c r="E1648" s="2">
        <v>1.6942901552589731E-2</v>
      </c>
      <c r="F1648" s="2">
        <v>4.1867999999999999</v>
      </c>
      <c r="G1648" s="2">
        <v>4.1674300000000004</v>
      </c>
      <c r="H1648" s="2">
        <v>4.1644199999999989</v>
      </c>
      <c r="I1648" s="2">
        <v>4.19414</v>
      </c>
      <c r="J1648" s="13">
        <v>4.1807929999999978</v>
      </c>
      <c r="K1648" s="13" t="s">
        <v>51</v>
      </c>
      <c r="L1648" s="13" t="s">
        <v>54</v>
      </c>
      <c r="M1648" s="13" t="s">
        <v>52</v>
      </c>
      <c r="N1648" s="16">
        <f t="shared" si="250"/>
        <v>50</v>
      </c>
      <c r="O1648" s="16">
        <f t="shared" si="251"/>
        <v>100</v>
      </c>
      <c r="P1648" s="16">
        <f t="shared" si="252"/>
        <v>0</v>
      </c>
      <c r="Q1648" s="16">
        <f t="shared" si="253"/>
        <v>83.5</v>
      </c>
      <c r="R1648" s="17">
        <f t="shared" si="254"/>
        <v>65.025000000000006</v>
      </c>
      <c r="S1648" s="17">
        <f t="shared" si="255"/>
        <v>50.875</v>
      </c>
      <c r="T1648" s="17">
        <f t="shared" si="256"/>
        <v>60.075000000000003</v>
      </c>
      <c r="U1648" s="17">
        <f t="shared" si="257"/>
        <v>58.375</v>
      </c>
      <c r="V1648" s="16">
        <f t="shared" si="258"/>
        <v>58.658333333333339</v>
      </c>
      <c r="W1648" s="16">
        <f t="shared" si="259"/>
        <v>58.587500000000006</v>
      </c>
    </row>
    <row r="1649" spans="1:23" ht="13.5" x14ac:dyDescent="0.25">
      <c r="A1649" s="3">
        <v>44414</v>
      </c>
      <c r="B1649" s="2">
        <v>4.1894999999999998</v>
      </c>
      <c r="C1649" s="2">
        <v>52.898088789701035</v>
      </c>
      <c r="D1649" s="2">
        <v>-1.1249344409177908E-2</v>
      </c>
      <c r="E1649" s="2">
        <v>1.9536167199761343E-2</v>
      </c>
      <c r="F1649" s="2">
        <v>4.1934799999999992</v>
      </c>
      <c r="G1649" s="2">
        <v>4.1707700000000001</v>
      </c>
      <c r="H1649" s="2">
        <v>4.1660899999999987</v>
      </c>
      <c r="I1649" s="2">
        <v>4.19374</v>
      </c>
      <c r="J1649" s="13">
        <v>4.180456999999997</v>
      </c>
      <c r="K1649" s="13" t="s">
        <v>55</v>
      </c>
      <c r="L1649" s="13" t="s">
        <v>54</v>
      </c>
      <c r="M1649" s="13" t="s">
        <v>49</v>
      </c>
      <c r="N1649" s="16">
        <f t="shared" si="250"/>
        <v>50</v>
      </c>
      <c r="O1649" s="16">
        <f t="shared" si="251"/>
        <v>100</v>
      </c>
      <c r="P1649" s="16">
        <f t="shared" si="252"/>
        <v>0</v>
      </c>
      <c r="Q1649" s="16">
        <f t="shared" si="253"/>
        <v>16.5</v>
      </c>
      <c r="R1649" s="17">
        <f t="shared" si="254"/>
        <v>54.975000000000001</v>
      </c>
      <c r="S1649" s="17">
        <f t="shared" si="255"/>
        <v>34.125</v>
      </c>
      <c r="T1649" s="17">
        <f t="shared" si="256"/>
        <v>29.925000000000001</v>
      </c>
      <c r="U1649" s="17">
        <f t="shared" si="257"/>
        <v>41.625</v>
      </c>
      <c r="V1649" s="16">
        <f t="shared" si="258"/>
        <v>39.674999999999997</v>
      </c>
      <c r="W1649" s="16">
        <f t="shared" si="259"/>
        <v>40.162499999999994</v>
      </c>
    </row>
    <row r="1650" spans="1:23" ht="13.5" x14ac:dyDescent="0.25">
      <c r="A1650" s="3">
        <v>44417</v>
      </c>
      <c r="B1650" s="2">
        <v>4.1894999999999998</v>
      </c>
      <c r="C1650" s="2">
        <v>52.898088789701035</v>
      </c>
      <c r="D1650" s="2">
        <v>-1.5644430125995257E-2</v>
      </c>
      <c r="E1650" s="2">
        <v>2.2411906734476596E-2</v>
      </c>
      <c r="F1650" s="2">
        <v>4.1908199999999995</v>
      </c>
      <c r="G1650" s="2">
        <v>4.1754500000000005</v>
      </c>
      <c r="H1650" s="2">
        <v>4.1667599999999982</v>
      </c>
      <c r="I1650" s="2">
        <v>4.1920040000000007</v>
      </c>
      <c r="J1650" s="13">
        <v>4.180215999999997</v>
      </c>
      <c r="K1650" s="13" t="s">
        <v>55</v>
      </c>
      <c r="L1650" s="13" t="s">
        <v>54</v>
      </c>
      <c r="M1650" s="13" t="s">
        <v>47</v>
      </c>
      <c r="N1650" s="16">
        <f t="shared" si="250"/>
        <v>50</v>
      </c>
      <c r="O1650" s="16">
        <f t="shared" si="251"/>
        <v>100</v>
      </c>
      <c r="P1650" s="16">
        <f t="shared" si="252"/>
        <v>0</v>
      </c>
      <c r="Q1650" s="16">
        <f t="shared" si="253"/>
        <v>16.5</v>
      </c>
      <c r="R1650" s="17">
        <f t="shared" si="254"/>
        <v>54.975000000000001</v>
      </c>
      <c r="S1650" s="17">
        <f t="shared" si="255"/>
        <v>34.125</v>
      </c>
      <c r="T1650" s="17">
        <f t="shared" si="256"/>
        <v>29.925000000000001</v>
      </c>
      <c r="U1650" s="17">
        <f t="shared" si="257"/>
        <v>41.625</v>
      </c>
      <c r="V1650" s="16">
        <f t="shared" si="258"/>
        <v>39.674999999999997</v>
      </c>
      <c r="W1650" s="16">
        <f t="shared" si="259"/>
        <v>40.162499999999994</v>
      </c>
    </row>
    <row r="1651" spans="1:23" ht="13.5" x14ac:dyDescent="0.25">
      <c r="A1651" s="3">
        <v>44419</v>
      </c>
      <c r="B1651" s="2">
        <v>4.1694000000000004</v>
      </c>
      <c r="C1651" s="2">
        <v>48.290615077533474</v>
      </c>
      <c r="D1651" s="2">
        <v>-1.7954033691865767E-2</v>
      </c>
      <c r="E1651" s="2">
        <v>2.4974544053901957E-2</v>
      </c>
      <c r="F1651" s="2">
        <v>4.1854800000000001</v>
      </c>
      <c r="G1651" s="2">
        <v>4.1781200000000007</v>
      </c>
      <c r="H1651" s="2">
        <v>4.1677599999999995</v>
      </c>
      <c r="I1651" s="2">
        <v>4.1898660000000003</v>
      </c>
      <c r="J1651" s="13">
        <v>4.1797794999999978</v>
      </c>
      <c r="K1651" s="13" t="s">
        <v>55</v>
      </c>
      <c r="L1651" s="13" t="s">
        <v>48</v>
      </c>
      <c r="M1651" s="13" t="s">
        <v>47</v>
      </c>
      <c r="N1651" s="16">
        <f t="shared" si="250"/>
        <v>50</v>
      </c>
      <c r="O1651" s="16">
        <f t="shared" si="251"/>
        <v>100</v>
      </c>
      <c r="P1651" s="16">
        <f t="shared" si="252"/>
        <v>0</v>
      </c>
      <c r="Q1651" s="16">
        <f t="shared" si="253"/>
        <v>0</v>
      </c>
      <c r="R1651" s="17">
        <f t="shared" si="254"/>
        <v>52.5</v>
      </c>
      <c r="S1651" s="17">
        <f t="shared" si="255"/>
        <v>30</v>
      </c>
      <c r="T1651" s="17">
        <f t="shared" si="256"/>
        <v>22.5</v>
      </c>
      <c r="U1651" s="17">
        <f t="shared" si="257"/>
        <v>37.5</v>
      </c>
      <c r="V1651" s="16">
        <f t="shared" si="258"/>
        <v>35</v>
      </c>
      <c r="W1651" s="16">
        <f t="shared" si="259"/>
        <v>35.625</v>
      </c>
    </row>
    <row r="1652" spans="1:23" ht="13.5" x14ac:dyDescent="0.25">
      <c r="A1652" s="3">
        <v>44420</v>
      </c>
      <c r="B1652" s="2">
        <v>4.1694000000000004</v>
      </c>
      <c r="C1652" s="2">
        <v>48.290615077533474</v>
      </c>
      <c r="D1652" s="2">
        <v>-1.7801682825333565E-2</v>
      </c>
      <c r="E1652" s="2">
        <v>2.7092581232916205E-2</v>
      </c>
      <c r="F1652" s="2">
        <v>4.1814599999999995</v>
      </c>
      <c r="G1652" s="2">
        <v>4.179450000000001</v>
      </c>
      <c r="H1652" s="2">
        <v>4.1674249999999997</v>
      </c>
      <c r="I1652" s="2">
        <v>4.188396</v>
      </c>
      <c r="J1652" s="13">
        <v>4.1793429999999976</v>
      </c>
      <c r="K1652" s="13" t="s">
        <v>55</v>
      </c>
      <c r="L1652" s="13" t="s">
        <v>48</v>
      </c>
      <c r="M1652" s="13" t="s">
        <v>47</v>
      </c>
      <c r="N1652" s="16">
        <f t="shared" si="250"/>
        <v>50</v>
      </c>
      <c r="O1652" s="16">
        <f t="shared" si="251"/>
        <v>100</v>
      </c>
      <c r="P1652" s="16">
        <f t="shared" si="252"/>
        <v>50</v>
      </c>
      <c r="Q1652" s="16">
        <f t="shared" si="253"/>
        <v>0</v>
      </c>
      <c r="R1652" s="17">
        <f t="shared" si="254"/>
        <v>60</v>
      </c>
      <c r="S1652" s="17">
        <f t="shared" si="255"/>
        <v>47.5</v>
      </c>
      <c r="T1652" s="17">
        <f t="shared" si="256"/>
        <v>35</v>
      </c>
      <c r="U1652" s="17">
        <f t="shared" si="257"/>
        <v>50</v>
      </c>
      <c r="V1652" s="16">
        <f t="shared" si="258"/>
        <v>47.5</v>
      </c>
      <c r="W1652" s="16">
        <f t="shared" si="259"/>
        <v>48.125</v>
      </c>
    </row>
    <row r="1653" spans="1:23" ht="13.5" x14ac:dyDescent="0.25">
      <c r="A1653" s="3">
        <v>44424</v>
      </c>
      <c r="B1653" s="2">
        <v>4.1894999999999998</v>
      </c>
      <c r="C1653" s="2">
        <v>53.034867653253784</v>
      </c>
      <c r="D1653" s="2">
        <v>-2.1181445732461945E-2</v>
      </c>
      <c r="E1653" s="2">
        <v>2.8389598525974218E-2</v>
      </c>
      <c r="F1653" s="2">
        <v>4.1814599999999995</v>
      </c>
      <c r="G1653" s="2">
        <v>4.1841300000000006</v>
      </c>
      <c r="H1653" s="2">
        <v>4.168429999999999</v>
      </c>
      <c r="I1653" s="2">
        <v>4.1873279999999999</v>
      </c>
      <c r="J1653" s="13">
        <v>4.1786274999999975</v>
      </c>
      <c r="K1653" s="13" t="s">
        <v>55</v>
      </c>
      <c r="L1653" s="13" t="s">
        <v>48</v>
      </c>
      <c r="M1653" s="13" t="s">
        <v>54</v>
      </c>
      <c r="N1653" s="16">
        <f t="shared" si="250"/>
        <v>50</v>
      </c>
      <c r="O1653" s="16">
        <f t="shared" si="251"/>
        <v>100</v>
      </c>
      <c r="P1653" s="16">
        <f t="shared" si="252"/>
        <v>50</v>
      </c>
      <c r="Q1653" s="16">
        <f t="shared" si="253"/>
        <v>0</v>
      </c>
      <c r="R1653" s="17">
        <f t="shared" si="254"/>
        <v>60</v>
      </c>
      <c r="S1653" s="17">
        <f t="shared" si="255"/>
        <v>47.5</v>
      </c>
      <c r="T1653" s="17">
        <f t="shared" si="256"/>
        <v>35</v>
      </c>
      <c r="U1653" s="17">
        <f t="shared" si="257"/>
        <v>50</v>
      </c>
      <c r="V1653" s="16">
        <f t="shared" si="258"/>
        <v>47.5</v>
      </c>
      <c r="W1653" s="16">
        <f t="shared" si="259"/>
        <v>48.125</v>
      </c>
    </row>
    <row r="1654" spans="1:23" ht="13.5" x14ac:dyDescent="0.25">
      <c r="A1654" s="3">
        <v>44425</v>
      </c>
      <c r="B1654" s="2">
        <v>4.1894999999999998</v>
      </c>
      <c r="C1654" s="2">
        <v>53.034867653253784</v>
      </c>
      <c r="D1654" s="2">
        <v>-2.2059818998930503E-2</v>
      </c>
      <c r="E1654" s="2">
        <v>2.8400344673951045E-2</v>
      </c>
      <c r="F1654" s="2">
        <v>4.1814599999999995</v>
      </c>
      <c r="G1654" s="2">
        <v>4.1874700000000002</v>
      </c>
      <c r="H1654" s="2">
        <v>4.1707699999999992</v>
      </c>
      <c r="I1654" s="2">
        <v>4.186928</v>
      </c>
      <c r="J1654" s="13">
        <v>4.1780699999999973</v>
      </c>
      <c r="K1654" s="13" t="s">
        <v>55</v>
      </c>
      <c r="L1654" s="13" t="s">
        <v>48</v>
      </c>
      <c r="M1654" s="13" t="s">
        <v>54</v>
      </c>
      <c r="N1654" s="16">
        <f t="shared" si="250"/>
        <v>50</v>
      </c>
      <c r="O1654" s="16">
        <f t="shared" si="251"/>
        <v>100</v>
      </c>
      <c r="P1654" s="16">
        <f t="shared" si="252"/>
        <v>50</v>
      </c>
      <c r="Q1654" s="16">
        <f t="shared" si="253"/>
        <v>0</v>
      </c>
      <c r="R1654" s="17">
        <f t="shared" si="254"/>
        <v>60</v>
      </c>
      <c r="S1654" s="17">
        <f t="shared" si="255"/>
        <v>47.5</v>
      </c>
      <c r="T1654" s="17">
        <f t="shared" si="256"/>
        <v>35</v>
      </c>
      <c r="U1654" s="17">
        <f t="shared" si="257"/>
        <v>50</v>
      </c>
      <c r="V1654" s="16">
        <f t="shared" si="258"/>
        <v>47.5</v>
      </c>
      <c r="W1654" s="16">
        <f t="shared" si="259"/>
        <v>48.125</v>
      </c>
    </row>
    <row r="1655" spans="1:23" ht="13.5" x14ac:dyDescent="0.25">
      <c r="A1655" s="3">
        <v>44426</v>
      </c>
      <c r="B1655" s="2">
        <v>4.1828000000000003</v>
      </c>
      <c r="C1655" s="2">
        <v>51.218218702286059</v>
      </c>
      <c r="D1655" s="2">
        <v>-1.5196324333071054E-2</v>
      </c>
      <c r="E1655" s="2">
        <v>2.7615712882384284E-2</v>
      </c>
      <c r="F1655" s="2">
        <v>4.1801200000000005</v>
      </c>
      <c r="G1655" s="2">
        <v>4.1854700000000005</v>
      </c>
      <c r="H1655" s="2">
        <v>4.1727749999999997</v>
      </c>
      <c r="I1655" s="2">
        <v>4.1863940000000017</v>
      </c>
      <c r="J1655" s="13">
        <v>4.1774789999999982</v>
      </c>
      <c r="K1655" s="13" t="s">
        <v>55</v>
      </c>
      <c r="L1655" s="13" t="s">
        <v>48</v>
      </c>
      <c r="M1655" s="13" t="s">
        <v>47</v>
      </c>
      <c r="N1655" s="16">
        <f t="shared" si="250"/>
        <v>50</v>
      </c>
      <c r="O1655" s="16">
        <f t="shared" si="251"/>
        <v>100</v>
      </c>
      <c r="P1655" s="16">
        <f t="shared" si="252"/>
        <v>50</v>
      </c>
      <c r="Q1655" s="16">
        <f t="shared" si="253"/>
        <v>0</v>
      </c>
      <c r="R1655" s="17">
        <f t="shared" si="254"/>
        <v>60</v>
      </c>
      <c r="S1655" s="17">
        <f t="shared" si="255"/>
        <v>47.5</v>
      </c>
      <c r="T1655" s="17">
        <f t="shared" si="256"/>
        <v>35</v>
      </c>
      <c r="U1655" s="17">
        <f t="shared" si="257"/>
        <v>50</v>
      </c>
      <c r="V1655" s="16">
        <f t="shared" si="258"/>
        <v>47.5</v>
      </c>
      <c r="W1655" s="16">
        <f t="shared" si="259"/>
        <v>48.125</v>
      </c>
    </row>
    <row r="1656" spans="1:23" ht="13.5" x14ac:dyDescent="0.25">
      <c r="A1656" s="3">
        <v>44427</v>
      </c>
      <c r="B1656" s="2">
        <v>4.1627000000000001</v>
      </c>
      <c r="C1656" s="2">
        <v>46.114857241810476</v>
      </c>
      <c r="D1656" s="2">
        <v>-8.9597251010369305E-3</v>
      </c>
      <c r="E1656" s="2">
        <v>2.5873022708935253E-2</v>
      </c>
      <c r="F1656" s="2">
        <v>4.1787800000000006</v>
      </c>
      <c r="G1656" s="2">
        <v>4.1821299999999999</v>
      </c>
      <c r="H1656" s="2">
        <v>4.1734400000000011</v>
      </c>
      <c r="I1656" s="2">
        <v>4.1853240000000014</v>
      </c>
      <c r="J1656" s="13">
        <v>4.1767874999999979</v>
      </c>
      <c r="K1656" s="13" t="s">
        <v>55</v>
      </c>
      <c r="L1656" s="13" t="s">
        <v>48</v>
      </c>
      <c r="M1656" s="13" t="s">
        <v>47</v>
      </c>
      <c r="N1656" s="16">
        <f t="shared" si="250"/>
        <v>50</v>
      </c>
      <c r="O1656" s="16">
        <f t="shared" si="251"/>
        <v>100</v>
      </c>
      <c r="P1656" s="16">
        <f t="shared" si="252"/>
        <v>50</v>
      </c>
      <c r="Q1656" s="16">
        <f t="shared" si="253"/>
        <v>0</v>
      </c>
      <c r="R1656" s="17">
        <f t="shared" si="254"/>
        <v>60</v>
      </c>
      <c r="S1656" s="17">
        <f t="shared" si="255"/>
        <v>47.5</v>
      </c>
      <c r="T1656" s="17">
        <f t="shared" si="256"/>
        <v>35</v>
      </c>
      <c r="U1656" s="17">
        <f t="shared" si="257"/>
        <v>50</v>
      </c>
      <c r="V1656" s="16">
        <f t="shared" si="258"/>
        <v>47.5</v>
      </c>
      <c r="W1656" s="16">
        <f t="shared" si="259"/>
        <v>48.125</v>
      </c>
    </row>
    <row r="1657" spans="1:23" ht="13.5" x14ac:dyDescent="0.25">
      <c r="A1657" s="3">
        <v>44428</v>
      </c>
      <c r="B1657" s="2">
        <v>4.1627000000000001</v>
      </c>
      <c r="C1657" s="2">
        <v>46.114857241810476</v>
      </c>
      <c r="D1657" s="2">
        <v>-4.6061533368968455E-3</v>
      </c>
      <c r="E1657" s="2">
        <v>2.360028762668364E-2</v>
      </c>
      <c r="F1657" s="2">
        <v>4.1774399999999998</v>
      </c>
      <c r="G1657" s="2">
        <v>4.1794500000000001</v>
      </c>
      <c r="H1657" s="2">
        <v>4.1714350000000007</v>
      </c>
      <c r="I1657" s="2">
        <v>4.184254000000001</v>
      </c>
      <c r="J1657" s="13">
        <v>4.1770449999999979</v>
      </c>
      <c r="K1657" s="13" t="s">
        <v>55</v>
      </c>
      <c r="L1657" s="13" t="s">
        <v>48</v>
      </c>
      <c r="M1657" s="13" t="s">
        <v>47</v>
      </c>
      <c r="N1657" s="16">
        <f t="shared" si="250"/>
        <v>50</v>
      </c>
      <c r="O1657" s="16">
        <f t="shared" si="251"/>
        <v>100</v>
      </c>
      <c r="P1657" s="16">
        <f t="shared" si="252"/>
        <v>50</v>
      </c>
      <c r="Q1657" s="16">
        <f t="shared" si="253"/>
        <v>0</v>
      </c>
      <c r="R1657" s="17">
        <f t="shared" si="254"/>
        <v>60</v>
      </c>
      <c r="S1657" s="17">
        <f t="shared" si="255"/>
        <v>47.5</v>
      </c>
      <c r="T1657" s="17">
        <f t="shared" si="256"/>
        <v>35</v>
      </c>
      <c r="U1657" s="17">
        <f t="shared" si="257"/>
        <v>50</v>
      </c>
      <c r="V1657" s="16">
        <f t="shared" si="258"/>
        <v>47.5</v>
      </c>
      <c r="W1657" s="16">
        <f t="shared" si="259"/>
        <v>48.125</v>
      </c>
    </row>
    <row r="1658" spans="1:23" ht="13.5" x14ac:dyDescent="0.25">
      <c r="A1658" s="3">
        <v>44431</v>
      </c>
      <c r="B1658" s="2">
        <v>4.1627000000000001</v>
      </c>
      <c r="C1658" s="2">
        <v>46.114857241810491</v>
      </c>
      <c r="D1658" s="2">
        <v>-8.3733040673639181E-4</v>
      </c>
      <c r="E1658" s="2">
        <v>2.0956749739518797E-2</v>
      </c>
      <c r="F1658" s="2">
        <v>4.1720800000000002</v>
      </c>
      <c r="G1658" s="2">
        <v>4.1767699999999994</v>
      </c>
      <c r="H1658" s="2">
        <v>4.1721000000000013</v>
      </c>
      <c r="I1658" s="2">
        <v>4.1826500000000015</v>
      </c>
      <c r="J1658" s="13">
        <v>4.177049499999999</v>
      </c>
      <c r="K1658" s="13" t="s">
        <v>55</v>
      </c>
      <c r="L1658" s="13" t="s">
        <v>48</v>
      </c>
      <c r="M1658" s="13" t="s">
        <v>47</v>
      </c>
      <c r="N1658" s="16">
        <f t="shared" si="250"/>
        <v>50</v>
      </c>
      <c r="O1658" s="16">
        <f t="shared" si="251"/>
        <v>100</v>
      </c>
      <c r="P1658" s="16">
        <f t="shared" si="252"/>
        <v>0</v>
      </c>
      <c r="Q1658" s="16">
        <f t="shared" si="253"/>
        <v>0</v>
      </c>
      <c r="R1658" s="17">
        <f t="shared" si="254"/>
        <v>52.5</v>
      </c>
      <c r="S1658" s="17">
        <f t="shared" si="255"/>
        <v>30</v>
      </c>
      <c r="T1658" s="17">
        <f t="shared" si="256"/>
        <v>22.5</v>
      </c>
      <c r="U1658" s="17">
        <f t="shared" si="257"/>
        <v>37.5</v>
      </c>
      <c r="V1658" s="16">
        <f t="shared" si="258"/>
        <v>35</v>
      </c>
      <c r="W1658" s="16">
        <f t="shared" si="259"/>
        <v>35.625</v>
      </c>
    </row>
    <row r="1659" spans="1:23" ht="13.5" x14ac:dyDescent="0.25">
      <c r="A1659" s="3">
        <v>44432</v>
      </c>
      <c r="B1659" s="2">
        <v>4.1561000000000003</v>
      </c>
      <c r="C1659" s="2">
        <v>44.304430539917909</v>
      </c>
      <c r="D1659" s="2">
        <v>2.9192953124121956E-3</v>
      </c>
      <c r="E1659" s="2">
        <v>1.8476229175007325E-2</v>
      </c>
      <c r="F1659" s="2">
        <v>4.1654000000000009</v>
      </c>
      <c r="G1659" s="2">
        <v>4.1734300000000006</v>
      </c>
      <c r="H1659" s="2">
        <v>4.1721000000000013</v>
      </c>
      <c r="I1659" s="2">
        <v>4.1809140000000014</v>
      </c>
      <c r="J1659" s="13">
        <v>4.177020999999999</v>
      </c>
      <c r="K1659" s="13" t="s">
        <v>55</v>
      </c>
      <c r="L1659" s="13" t="s">
        <v>48</v>
      </c>
      <c r="M1659" s="13" t="s">
        <v>47</v>
      </c>
      <c r="N1659" s="16">
        <f t="shared" si="250"/>
        <v>50</v>
      </c>
      <c r="O1659" s="16">
        <f t="shared" si="251"/>
        <v>100</v>
      </c>
      <c r="P1659" s="16">
        <f t="shared" si="252"/>
        <v>0</v>
      </c>
      <c r="Q1659" s="16">
        <f t="shared" si="253"/>
        <v>0</v>
      </c>
      <c r="R1659" s="17">
        <f t="shared" si="254"/>
        <v>52.5</v>
      </c>
      <c r="S1659" s="17">
        <f t="shared" si="255"/>
        <v>30</v>
      </c>
      <c r="T1659" s="17">
        <f t="shared" si="256"/>
        <v>22.5</v>
      </c>
      <c r="U1659" s="17">
        <f t="shared" si="257"/>
        <v>37.5</v>
      </c>
      <c r="V1659" s="16">
        <f t="shared" si="258"/>
        <v>35</v>
      </c>
      <c r="W1659" s="16">
        <f t="shared" si="259"/>
        <v>35.625</v>
      </c>
    </row>
    <row r="1660" spans="1:23" ht="13.5" x14ac:dyDescent="0.25">
      <c r="A1660" s="3">
        <v>44433</v>
      </c>
      <c r="B1660" s="2">
        <v>4.1426999999999996</v>
      </c>
      <c r="C1660" s="2">
        <v>40.80201823771062</v>
      </c>
      <c r="D1660" s="2">
        <v>7.2024716415173273E-3</v>
      </c>
      <c r="E1660" s="2">
        <v>1.6281077288646074E-2</v>
      </c>
      <c r="F1660" s="2">
        <v>4.157379999999999</v>
      </c>
      <c r="G1660" s="2">
        <v>4.1687500000000002</v>
      </c>
      <c r="H1660" s="2">
        <v>4.1721000000000013</v>
      </c>
      <c r="I1660" s="2">
        <v>4.178910000000001</v>
      </c>
      <c r="J1660" s="13">
        <v>4.1770205000000002</v>
      </c>
      <c r="K1660" s="13" t="s">
        <v>55</v>
      </c>
      <c r="L1660" s="13" t="s">
        <v>48</v>
      </c>
      <c r="M1660" s="13" t="s">
        <v>47</v>
      </c>
      <c r="N1660" s="16">
        <f t="shared" si="250"/>
        <v>50</v>
      </c>
      <c r="O1660" s="16">
        <f t="shared" si="251"/>
        <v>100</v>
      </c>
      <c r="P1660" s="16">
        <f t="shared" si="252"/>
        <v>0</v>
      </c>
      <c r="Q1660" s="16">
        <f t="shared" si="253"/>
        <v>0</v>
      </c>
      <c r="R1660" s="17">
        <f t="shared" si="254"/>
        <v>52.5</v>
      </c>
      <c r="S1660" s="17">
        <f t="shared" si="255"/>
        <v>30</v>
      </c>
      <c r="T1660" s="17">
        <f t="shared" si="256"/>
        <v>22.5</v>
      </c>
      <c r="U1660" s="17">
        <f t="shared" si="257"/>
        <v>37.5</v>
      </c>
      <c r="V1660" s="16">
        <f t="shared" si="258"/>
        <v>35</v>
      </c>
      <c r="W1660" s="16">
        <f t="shared" si="259"/>
        <v>35.625</v>
      </c>
    </row>
    <row r="1661" spans="1:23" ht="13.5" x14ac:dyDescent="0.25">
      <c r="A1661" s="3">
        <v>44434</v>
      </c>
      <c r="B1661" s="2">
        <v>4.1426999999999996</v>
      </c>
      <c r="C1661" s="2">
        <v>40.80201823771062</v>
      </c>
      <c r="D1661" s="2">
        <v>7.9171827638475634E-3</v>
      </c>
      <c r="E1661" s="2">
        <v>1.4438025237245482E-2</v>
      </c>
      <c r="F1661" s="2">
        <v>4.1533800000000003</v>
      </c>
      <c r="G1661" s="2">
        <v>4.16608</v>
      </c>
      <c r="H1661" s="2">
        <v>4.1721000000000013</v>
      </c>
      <c r="I1661" s="2">
        <v>4.1763720000000015</v>
      </c>
      <c r="J1661" s="13">
        <v>4.1770199999999997</v>
      </c>
      <c r="K1661" s="13" t="s">
        <v>55</v>
      </c>
      <c r="L1661" s="13" t="s">
        <v>48</v>
      </c>
      <c r="M1661" s="13" t="s">
        <v>47</v>
      </c>
      <c r="N1661" s="16">
        <f t="shared" si="250"/>
        <v>50</v>
      </c>
      <c r="O1661" s="16">
        <f t="shared" si="251"/>
        <v>100</v>
      </c>
      <c r="P1661" s="16">
        <f t="shared" si="252"/>
        <v>0</v>
      </c>
      <c r="Q1661" s="16">
        <f t="shared" si="253"/>
        <v>0</v>
      </c>
      <c r="R1661" s="17">
        <f t="shared" si="254"/>
        <v>52.5</v>
      </c>
      <c r="S1661" s="17">
        <f t="shared" si="255"/>
        <v>30</v>
      </c>
      <c r="T1661" s="17">
        <f t="shared" si="256"/>
        <v>22.5</v>
      </c>
      <c r="U1661" s="17">
        <f t="shared" si="257"/>
        <v>37.5</v>
      </c>
      <c r="V1661" s="16">
        <f t="shared" si="258"/>
        <v>35</v>
      </c>
      <c r="W1661" s="16">
        <f t="shared" si="259"/>
        <v>35.625</v>
      </c>
    </row>
    <row r="1662" spans="1:23" ht="13.5" x14ac:dyDescent="0.25">
      <c r="A1662" s="3">
        <v>44435</v>
      </c>
      <c r="B1662" s="2">
        <v>4.1426999999999996</v>
      </c>
      <c r="C1662" s="2">
        <v>40.80201823771062</v>
      </c>
      <c r="D1662" s="2">
        <v>8.6911908196460885E-3</v>
      </c>
      <c r="E1662" s="2">
        <v>1.2993673189398538E-2</v>
      </c>
      <c r="F1662" s="2">
        <v>4.149379999999999</v>
      </c>
      <c r="G1662" s="2">
        <v>4.1634099999999998</v>
      </c>
      <c r="H1662" s="2">
        <v>4.1714300000000009</v>
      </c>
      <c r="I1662" s="2">
        <v>4.1738340000000003</v>
      </c>
      <c r="J1662" s="13">
        <v>4.1770195000000001</v>
      </c>
      <c r="K1662" s="13" t="s">
        <v>55</v>
      </c>
      <c r="L1662" s="13" t="s">
        <v>48</v>
      </c>
      <c r="M1662" s="13" t="s">
        <v>47</v>
      </c>
      <c r="N1662" s="16">
        <f t="shared" si="250"/>
        <v>50</v>
      </c>
      <c r="O1662" s="16">
        <f t="shared" si="251"/>
        <v>100</v>
      </c>
      <c r="P1662" s="16">
        <f t="shared" si="252"/>
        <v>0</v>
      </c>
      <c r="Q1662" s="16">
        <f t="shared" si="253"/>
        <v>0</v>
      </c>
      <c r="R1662" s="17">
        <f t="shared" si="254"/>
        <v>52.5</v>
      </c>
      <c r="S1662" s="17">
        <f t="shared" si="255"/>
        <v>30</v>
      </c>
      <c r="T1662" s="17">
        <f t="shared" si="256"/>
        <v>22.5</v>
      </c>
      <c r="U1662" s="17">
        <f t="shared" si="257"/>
        <v>37.5</v>
      </c>
      <c r="V1662" s="16">
        <f t="shared" si="258"/>
        <v>35</v>
      </c>
      <c r="W1662" s="16">
        <f t="shared" si="259"/>
        <v>35.625</v>
      </c>
    </row>
    <row r="1663" spans="1:23" ht="13.5" x14ac:dyDescent="0.25">
      <c r="A1663" s="3">
        <v>44438</v>
      </c>
      <c r="B1663" s="2">
        <v>4.1894999999999998</v>
      </c>
      <c r="C1663" s="2">
        <v>55.981331332932179</v>
      </c>
      <c r="D1663" s="2">
        <v>9.128477007869229E-3</v>
      </c>
      <c r="E1663" s="2">
        <v>1.1513124958960976E-2</v>
      </c>
      <c r="F1663" s="2">
        <v>4.1547399999999994</v>
      </c>
      <c r="G1663" s="2">
        <v>4.1634099999999998</v>
      </c>
      <c r="H1663" s="2">
        <v>4.1737700000000011</v>
      </c>
      <c r="I1663" s="2">
        <v>4.1722320000000011</v>
      </c>
      <c r="J1663" s="13">
        <v>4.1768735000000001</v>
      </c>
      <c r="K1663" s="13" t="s">
        <v>55</v>
      </c>
      <c r="L1663" s="13" t="s">
        <v>48</v>
      </c>
      <c r="M1663" s="13" t="s">
        <v>49</v>
      </c>
      <c r="N1663" s="16">
        <f t="shared" si="250"/>
        <v>50</v>
      </c>
      <c r="O1663" s="16">
        <f t="shared" si="251"/>
        <v>100</v>
      </c>
      <c r="P1663" s="16">
        <f t="shared" si="252"/>
        <v>0</v>
      </c>
      <c r="Q1663" s="16">
        <f t="shared" si="253"/>
        <v>0</v>
      </c>
      <c r="R1663" s="17">
        <f t="shared" si="254"/>
        <v>52.5</v>
      </c>
      <c r="S1663" s="17">
        <f t="shared" si="255"/>
        <v>30</v>
      </c>
      <c r="T1663" s="17">
        <f t="shared" si="256"/>
        <v>22.5</v>
      </c>
      <c r="U1663" s="17">
        <f t="shared" si="257"/>
        <v>37.5</v>
      </c>
      <c r="V1663" s="16">
        <f t="shared" si="258"/>
        <v>35</v>
      </c>
      <c r="W1663" s="16">
        <f t="shared" si="259"/>
        <v>35.625</v>
      </c>
    </row>
    <row r="1664" spans="1:23" ht="13.5" x14ac:dyDescent="0.25">
      <c r="A1664" s="3">
        <v>44439</v>
      </c>
      <c r="B1664" s="2">
        <v>4.1093000000000002</v>
      </c>
      <c r="C1664" s="2">
        <v>37.999433124664208</v>
      </c>
      <c r="D1664" s="2">
        <v>1.5307792659521091E-2</v>
      </c>
      <c r="E1664" s="2">
        <v>9.3558486011813026E-3</v>
      </c>
      <c r="F1664" s="2">
        <v>4.1453800000000003</v>
      </c>
      <c r="G1664" s="2">
        <v>4.1553899999999997</v>
      </c>
      <c r="H1664" s="2">
        <v>4.1714300000000009</v>
      </c>
      <c r="I1664" s="2">
        <v>4.1708960000000008</v>
      </c>
      <c r="J1664" s="13">
        <v>4.1763894999999991</v>
      </c>
      <c r="K1664" s="13" t="s">
        <v>55</v>
      </c>
      <c r="L1664" s="13" t="s">
        <v>54</v>
      </c>
      <c r="M1664" s="13" t="s">
        <v>47</v>
      </c>
      <c r="N1664" s="16">
        <f t="shared" si="250"/>
        <v>50</v>
      </c>
      <c r="O1664" s="16">
        <f t="shared" si="251"/>
        <v>100</v>
      </c>
      <c r="P1664" s="16">
        <f t="shared" si="252"/>
        <v>0</v>
      </c>
      <c r="Q1664" s="16">
        <f t="shared" si="253"/>
        <v>16.5</v>
      </c>
      <c r="R1664" s="17">
        <f t="shared" si="254"/>
        <v>54.975000000000001</v>
      </c>
      <c r="S1664" s="17">
        <f t="shared" si="255"/>
        <v>34.125</v>
      </c>
      <c r="T1664" s="17">
        <f t="shared" si="256"/>
        <v>29.925000000000001</v>
      </c>
      <c r="U1664" s="17">
        <f t="shared" si="257"/>
        <v>41.625</v>
      </c>
      <c r="V1664" s="16">
        <f t="shared" si="258"/>
        <v>39.674999999999997</v>
      </c>
      <c r="W1664" s="16">
        <f t="shared" si="259"/>
        <v>40.162499999999994</v>
      </c>
    </row>
    <row r="1665" spans="1:23" ht="13.5" x14ac:dyDescent="0.25">
      <c r="A1665" s="3">
        <v>44440</v>
      </c>
      <c r="B1665" s="2">
        <v>4.1760999999999999</v>
      </c>
      <c r="C1665" s="2">
        <v>51.867539221464241</v>
      </c>
      <c r="D1665" s="2">
        <v>1.4909731786490354E-2</v>
      </c>
      <c r="E1665" s="2">
        <v>6.9144953718545373E-3</v>
      </c>
      <c r="F1665" s="2">
        <v>4.1520600000000005</v>
      </c>
      <c r="G1665" s="2">
        <v>4.1547199999999993</v>
      </c>
      <c r="H1665" s="2">
        <v>4.1700950000000008</v>
      </c>
      <c r="I1665" s="2">
        <v>4.1712959999999999</v>
      </c>
      <c r="J1665" s="13">
        <v>4.1762394999999994</v>
      </c>
      <c r="K1665" s="13" t="s">
        <v>51</v>
      </c>
      <c r="L1665" s="13" t="s">
        <v>54</v>
      </c>
      <c r="M1665" s="13" t="s">
        <v>52</v>
      </c>
      <c r="N1665" s="16">
        <f t="shared" si="250"/>
        <v>50</v>
      </c>
      <c r="O1665" s="16">
        <f t="shared" si="251"/>
        <v>100</v>
      </c>
      <c r="P1665" s="16">
        <f t="shared" si="252"/>
        <v>0</v>
      </c>
      <c r="Q1665" s="16">
        <f t="shared" si="253"/>
        <v>83.5</v>
      </c>
      <c r="R1665" s="17">
        <f t="shared" si="254"/>
        <v>65.025000000000006</v>
      </c>
      <c r="S1665" s="17">
        <f t="shared" si="255"/>
        <v>50.875</v>
      </c>
      <c r="T1665" s="17">
        <f t="shared" si="256"/>
        <v>60.075000000000003</v>
      </c>
      <c r="U1665" s="17">
        <f t="shared" si="257"/>
        <v>58.375</v>
      </c>
      <c r="V1665" s="16">
        <f t="shared" si="258"/>
        <v>58.658333333333339</v>
      </c>
      <c r="W1665" s="16">
        <f t="shared" si="259"/>
        <v>58.587500000000006</v>
      </c>
    </row>
    <row r="1666" spans="1:23" ht="13.5" x14ac:dyDescent="0.25">
      <c r="A1666" s="3">
        <v>44441</v>
      </c>
      <c r="B1666" s="2">
        <v>4.1426999999999996</v>
      </c>
      <c r="C1666" s="2">
        <v>46.292054401059303</v>
      </c>
      <c r="D1666" s="2">
        <v>1.3886068916891148E-2</v>
      </c>
      <c r="E1666" s="2">
        <v>4.7206988131311281E-3</v>
      </c>
      <c r="F1666" s="2">
        <v>4.1520600000000005</v>
      </c>
      <c r="G1666" s="2">
        <v>4.1527199999999995</v>
      </c>
      <c r="H1666" s="2">
        <v>4.1674250000000006</v>
      </c>
      <c r="I1666" s="2">
        <v>4.1699599999999997</v>
      </c>
      <c r="J1666" s="13">
        <v>4.1760805000000003</v>
      </c>
      <c r="K1666" s="13" t="s">
        <v>55</v>
      </c>
      <c r="L1666" s="13" t="s">
        <v>48</v>
      </c>
      <c r="M1666" s="13" t="s">
        <v>54</v>
      </c>
      <c r="N1666" s="16">
        <f t="shared" ref="N1666:N1729" si="260">IF(D1666&lt;30,50, IF(D1666&gt;70, 0, 25))</f>
        <v>50</v>
      </c>
      <c r="O1666" s="16">
        <f t="shared" ref="O1666:O1729" si="261">IF(F1666-E1666&gt;0.02, 100, IF(F1666-E1666&lt;0,0,45))</f>
        <v>100</v>
      </c>
      <c r="P1666" s="16">
        <f t="shared" ref="P1666:P1729" si="262">IF(G1666-J1666&gt;10,100,IF(G1666-J1666&gt;5,75, IF(G1666-J1666&gt;0,50,0)))</f>
        <v>0</v>
      </c>
      <c r="Q1666" s="16">
        <f t="shared" ref="Q1666:Q1729" si="263">IF(M1666="confirmed bullish", 34, IF(M1666="bullish divergence",17, 0))+IF(K1666="bullish",33,IF(K1666="bearish",0,16.5))+IF(L1666="strong",33,IF(L1666="weak",0,16.5))</f>
        <v>0</v>
      </c>
      <c r="R1666" s="17">
        <f t="shared" si="254"/>
        <v>52.5</v>
      </c>
      <c r="S1666" s="17">
        <f t="shared" si="255"/>
        <v>30</v>
      </c>
      <c r="T1666" s="17">
        <f t="shared" si="256"/>
        <v>22.5</v>
      </c>
      <c r="U1666" s="17">
        <f t="shared" si="257"/>
        <v>37.5</v>
      </c>
      <c r="V1666" s="16">
        <f t="shared" si="258"/>
        <v>35</v>
      </c>
      <c r="W1666" s="16">
        <f t="shared" si="259"/>
        <v>35.625</v>
      </c>
    </row>
    <row r="1667" spans="1:23" ht="13.5" x14ac:dyDescent="0.25">
      <c r="A1667" s="3">
        <v>44442</v>
      </c>
      <c r="B1667" s="2">
        <v>4.1494</v>
      </c>
      <c r="C1667" s="2">
        <v>47.510956079932775</v>
      </c>
      <c r="D1667" s="2">
        <v>1.2657431980117373E-2</v>
      </c>
      <c r="E1667" s="2">
        <v>2.4159386223927891E-3</v>
      </c>
      <c r="F1667" s="2">
        <v>4.1533999999999995</v>
      </c>
      <c r="G1667" s="2">
        <v>4.1513899999999992</v>
      </c>
      <c r="H1667" s="2">
        <v>4.1654200000000001</v>
      </c>
      <c r="I1667" s="2">
        <v>4.1687580000000004</v>
      </c>
      <c r="J1667" s="13">
        <v>4.1759550000000001</v>
      </c>
      <c r="K1667" s="13" t="s">
        <v>55</v>
      </c>
      <c r="L1667" s="13" t="s">
        <v>54</v>
      </c>
      <c r="M1667" s="13" t="s">
        <v>49</v>
      </c>
      <c r="N1667" s="16">
        <f t="shared" si="260"/>
        <v>50</v>
      </c>
      <c r="O1667" s="16">
        <f t="shared" si="261"/>
        <v>100</v>
      </c>
      <c r="P1667" s="16">
        <f t="shared" si="262"/>
        <v>0</v>
      </c>
      <c r="Q1667" s="16">
        <f t="shared" si="263"/>
        <v>16.5</v>
      </c>
      <c r="R1667" s="17">
        <f t="shared" ref="R1667:R1730" si="264">0.35*N1667+O1667*0.35+P1667*0.15+Q1667*0.15</f>
        <v>54.975000000000001</v>
      </c>
      <c r="S1667" s="17">
        <f t="shared" ref="S1667:S1730" si="265">N1667*0.2+O1667*0.2+P1667*0.35+Q1667*0.25</f>
        <v>34.125</v>
      </c>
      <c r="T1667" s="17">
        <f t="shared" ref="T1667:T1730" si="266">N1667*0.15+O1667*0.15+P1667*0.25+Q1667*0.45</f>
        <v>29.925000000000001</v>
      </c>
      <c r="U1667" s="17">
        <f t="shared" ref="U1667:U1730" si="267">0.25*SUM(N1667:Q1667)</f>
        <v>41.625</v>
      </c>
      <c r="V1667" s="16">
        <f t="shared" ref="V1667:V1730" si="268">SUM(R1667:T1667)/3</f>
        <v>39.674999999999997</v>
      </c>
      <c r="W1667" s="16">
        <f t="shared" ref="W1667:W1730" si="269">SUM(R1667:U1667)/4</f>
        <v>40.162499999999994</v>
      </c>
    </row>
    <row r="1668" spans="1:23" ht="13.5" x14ac:dyDescent="0.25">
      <c r="A1668" s="3">
        <v>44445</v>
      </c>
      <c r="B1668" s="2">
        <v>4.1426999999999996</v>
      </c>
      <c r="C1668" s="2">
        <v>46.377455528090948</v>
      </c>
      <c r="D1668" s="2">
        <v>1.2198443702244433E-2</v>
      </c>
      <c r="E1668" s="2">
        <v>-3.0197587726765208E-4</v>
      </c>
      <c r="F1668" s="2">
        <v>4.1440399999999995</v>
      </c>
      <c r="G1668" s="2">
        <v>4.1493899999999995</v>
      </c>
      <c r="H1668" s="2">
        <v>4.1630800000000008</v>
      </c>
      <c r="I1668" s="2">
        <v>4.1674220000000002</v>
      </c>
      <c r="J1668" s="13">
        <v>4.1756380000000011</v>
      </c>
      <c r="K1668" s="13" t="s">
        <v>55</v>
      </c>
      <c r="L1668" s="13" t="s">
        <v>48</v>
      </c>
      <c r="M1668" s="13" t="s">
        <v>47</v>
      </c>
      <c r="N1668" s="16">
        <f t="shared" si="260"/>
        <v>50</v>
      </c>
      <c r="O1668" s="16">
        <f t="shared" si="261"/>
        <v>100</v>
      </c>
      <c r="P1668" s="16">
        <f t="shared" si="262"/>
        <v>0</v>
      </c>
      <c r="Q1668" s="16">
        <f t="shared" si="263"/>
        <v>0</v>
      </c>
      <c r="R1668" s="17">
        <f t="shared" si="264"/>
        <v>52.5</v>
      </c>
      <c r="S1668" s="17">
        <f t="shared" si="265"/>
        <v>30</v>
      </c>
      <c r="T1668" s="17">
        <f t="shared" si="266"/>
        <v>22.5</v>
      </c>
      <c r="U1668" s="17">
        <f t="shared" si="267"/>
        <v>37.5</v>
      </c>
      <c r="V1668" s="16">
        <f t="shared" si="268"/>
        <v>35</v>
      </c>
      <c r="W1668" s="16">
        <f t="shared" si="269"/>
        <v>35.625</v>
      </c>
    </row>
    <row r="1669" spans="1:23" ht="13.5" x14ac:dyDescent="0.25">
      <c r="A1669" s="3">
        <v>44446</v>
      </c>
      <c r="B1669" s="2">
        <v>4.1426999999999996</v>
      </c>
      <c r="C1669" s="2">
        <v>46.377455528090941</v>
      </c>
      <c r="D1669" s="2">
        <v>1.0912359510723668E-2</v>
      </c>
      <c r="E1669" s="2">
        <v>-3.8296987543277221E-3</v>
      </c>
      <c r="F1669" s="2">
        <v>4.1507199999999997</v>
      </c>
      <c r="G1669" s="2">
        <v>4.1480499999999996</v>
      </c>
      <c r="H1669" s="2">
        <v>4.1607400000000005</v>
      </c>
      <c r="I1669" s="2">
        <v>4.1660859999999991</v>
      </c>
      <c r="J1669" s="13">
        <v>4.1752260000000003</v>
      </c>
      <c r="K1669" s="13" t="s">
        <v>55</v>
      </c>
      <c r="L1669" s="13" t="s">
        <v>48</v>
      </c>
      <c r="M1669" s="13" t="s">
        <v>49</v>
      </c>
      <c r="N1669" s="16">
        <f t="shared" si="260"/>
        <v>50</v>
      </c>
      <c r="O1669" s="16">
        <f t="shared" si="261"/>
        <v>100</v>
      </c>
      <c r="P1669" s="16">
        <f t="shared" si="262"/>
        <v>0</v>
      </c>
      <c r="Q1669" s="16">
        <f t="shared" si="263"/>
        <v>0</v>
      </c>
      <c r="R1669" s="17">
        <f t="shared" si="264"/>
        <v>52.5</v>
      </c>
      <c r="S1669" s="17">
        <f t="shared" si="265"/>
        <v>30</v>
      </c>
      <c r="T1669" s="17">
        <f t="shared" si="266"/>
        <v>22.5</v>
      </c>
      <c r="U1669" s="17">
        <f t="shared" si="267"/>
        <v>37.5</v>
      </c>
      <c r="V1669" s="16">
        <f t="shared" si="268"/>
        <v>35</v>
      </c>
      <c r="W1669" s="16">
        <f t="shared" si="269"/>
        <v>35.625</v>
      </c>
    </row>
    <row r="1670" spans="1:23" ht="13.5" x14ac:dyDescent="0.25">
      <c r="A1670" s="3">
        <v>44447</v>
      </c>
      <c r="B1670" s="2">
        <v>4.1426999999999996</v>
      </c>
      <c r="C1670" s="2">
        <v>46.377455528090941</v>
      </c>
      <c r="D1670" s="2">
        <v>7.8715544089824618E-3</v>
      </c>
      <c r="E1670" s="2">
        <v>-7.7855241473037719E-3</v>
      </c>
      <c r="F1670" s="2">
        <v>4.1440399999999995</v>
      </c>
      <c r="G1670" s="2">
        <v>4.1480499999999996</v>
      </c>
      <c r="H1670" s="2">
        <v>4.1584000000000003</v>
      </c>
      <c r="I1670" s="2">
        <v>4.1647499999999988</v>
      </c>
      <c r="J1670" s="13">
        <v>4.1749090000000013</v>
      </c>
      <c r="K1670" s="13" t="s">
        <v>55</v>
      </c>
      <c r="L1670" s="13" t="s">
        <v>48</v>
      </c>
      <c r="M1670" s="13" t="s">
        <v>47</v>
      </c>
      <c r="N1670" s="16">
        <f t="shared" si="260"/>
        <v>50</v>
      </c>
      <c r="O1670" s="16">
        <f t="shared" si="261"/>
        <v>100</v>
      </c>
      <c r="P1670" s="16">
        <f t="shared" si="262"/>
        <v>0</v>
      </c>
      <c r="Q1670" s="16">
        <f t="shared" si="263"/>
        <v>0</v>
      </c>
      <c r="R1670" s="17">
        <f t="shared" si="264"/>
        <v>52.5</v>
      </c>
      <c r="S1670" s="17">
        <f t="shared" si="265"/>
        <v>30</v>
      </c>
      <c r="T1670" s="17">
        <f t="shared" si="266"/>
        <v>22.5</v>
      </c>
      <c r="U1670" s="17">
        <f t="shared" si="267"/>
        <v>37.5</v>
      </c>
      <c r="V1670" s="16">
        <f t="shared" si="268"/>
        <v>35</v>
      </c>
      <c r="W1670" s="16">
        <f t="shared" si="269"/>
        <v>35.625</v>
      </c>
    </row>
    <row r="1671" spans="1:23" ht="13.5" x14ac:dyDescent="0.25">
      <c r="A1671" s="3">
        <v>44448</v>
      </c>
      <c r="B1671" s="2">
        <v>4.1360000000000001</v>
      </c>
      <c r="C1671" s="2">
        <v>45.03550335724227</v>
      </c>
      <c r="D1671" s="2">
        <v>5.8957492220459429E-3</v>
      </c>
      <c r="E1671" s="2">
        <v>-1.2023192693991949E-2</v>
      </c>
      <c r="F1671" s="2">
        <v>4.1426999999999996</v>
      </c>
      <c r="G1671" s="2">
        <v>4.1473800000000001</v>
      </c>
      <c r="H1671" s="2">
        <v>4.1567300000000005</v>
      </c>
      <c r="I1671" s="2">
        <v>4.1644819999999987</v>
      </c>
      <c r="J1671" s="13">
        <v>4.1745585000000016</v>
      </c>
      <c r="K1671" s="13" t="s">
        <v>55</v>
      </c>
      <c r="L1671" s="13" t="s">
        <v>48</v>
      </c>
      <c r="M1671" s="13" t="s">
        <v>47</v>
      </c>
      <c r="N1671" s="16">
        <f t="shared" si="260"/>
        <v>50</v>
      </c>
      <c r="O1671" s="16">
        <f t="shared" si="261"/>
        <v>100</v>
      </c>
      <c r="P1671" s="16">
        <f t="shared" si="262"/>
        <v>0</v>
      </c>
      <c r="Q1671" s="16">
        <f t="shared" si="263"/>
        <v>0</v>
      </c>
      <c r="R1671" s="17">
        <f t="shared" si="264"/>
        <v>52.5</v>
      </c>
      <c r="S1671" s="17">
        <f t="shared" si="265"/>
        <v>30</v>
      </c>
      <c r="T1671" s="17">
        <f t="shared" si="266"/>
        <v>22.5</v>
      </c>
      <c r="U1671" s="17">
        <f t="shared" si="267"/>
        <v>37.5</v>
      </c>
      <c r="V1671" s="16">
        <f t="shared" si="268"/>
        <v>35</v>
      </c>
      <c r="W1671" s="16">
        <f t="shared" si="269"/>
        <v>35.625</v>
      </c>
    </row>
    <row r="1672" spans="1:23" ht="13.5" x14ac:dyDescent="0.25">
      <c r="A1672" s="3">
        <v>44449</v>
      </c>
      <c r="B1672" s="2">
        <v>4.1360000000000001</v>
      </c>
      <c r="C1672" s="2">
        <v>45.03550335724227</v>
      </c>
      <c r="D1672" s="2">
        <v>4.3569189562466804E-3</v>
      </c>
      <c r="E1672" s="2">
        <v>-1.5046199811627194E-2</v>
      </c>
      <c r="F1672" s="2">
        <v>4.1400199999999998</v>
      </c>
      <c r="G1672" s="2">
        <v>4.1467100000000006</v>
      </c>
      <c r="H1672" s="2">
        <v>4.1550599999999998</v>
      </c>
      <c r="I1672" s="2">
        <v>4.1630119999999984</v>
      </c>
      <c r="J1672" s="13">
        <v>4.1742080000000019</v>
      </c>
      <c r="K1672" s="13" t="s">
        <v>55</v>
      </c>
      <c r="L1672" s="13" t="s">
        <v>48</v>
      </c>
      <c r="M1672" s="13" t="s">
        <v>47</v>
      </c>
      <c r="N1672" s="16">
        <f t="shared" si="260"/>
        <v>50</v>
      </c>
      <c r="O1672" s="16">
        <f t="shared" si="261"/>
        <v>100</v>
      </c>
      <c r="P1672" s="16">
        <f t="shared" si="262"/>
        <v>0</v>
      </c>
      <c r="Q1672" s="16">
        <f t="shared" si="263"/>
        <v>0</v>
      </c>
      <c r="R1672" s="17">
        <f t="shared" si="264"/>
        <v>52.5</v>
      </c>
      <c r="S1672" s="17">
        <f t="shared" si="265"/>
        <v>30</v>
      </c>
      <c r="T1672" s="17">
        <f t="shared" si="266"/>
        <v>22.5</v>
      </c>
      <c r="U1672" s="17">
        <f t="shared" si="267"/>
        <v>37.5</v>
      </c>
      <c r="V1672" s="16">
        <f t="shared" si="268"/>
        <v>35</v>
      </c>
      <c r="W1672" s="16">
        <f t="shared" si="269"/>
        <v>35.625</v>
      </c>
    </row>
    <row r="1673" spans="1:23" ht="13.5" x14ac:dyDescent="0.25">
      <c r="A1673" s="3">
        <v>44452</v>
      </c>
      <c r="B1673" s="2">
        <v>4.1360000000000001</v>
      </c>
      <c r="C1673" s="2">
        <v>45.03550335724227</v>
      </c>
      <c r="D1673" s="2">
        <v>1.0377984486388492E-2</v>
      </c>
      <c r="E1673" s="2">
        <v>-1.7640130561155813E-2</v>
      </c>
      <c r="F1673" s="2">
        <v>4.138679999999999</v>
      </c>
      <c r="G1673" s="2">
        <v>4.1413600000000006</v>
      </c>
      <c r="H1673" s="2">
        <v>4.1523849999999989</v>
      </c>
      <c r="I1673" s="2">
        <v>4.1627439999999982</v>
      </c>
      <c r="J1673" s="13">
        <v>4.1738575000000013</v>
      </c>
      <c r="K1673" s="13" t="s">
        <v>55</v>
      </c>
      <c r="L1673" s="13" t="s">
        <v>48</v>
      </c>
      <c r="M1673" s="13" t="s">
        <v>47</v>
      </c>
      <c r="N1673" s="16">
        <f t="shared" si="260"/>
        <v>50</v>
      </c>
      <c r="O1673" s="16">
        <f t="shared" si="261"/>
        <v>100</v>
      </c>
      <c r="P1673" s="16">
        <f t="shared" si="262"/>
        <v>0</v>
      </c>
      <c r="Q1673" s="16">
        <f t="shared" si="263"/>
        <v>0</v>
      </c>
      <c r="R1673" s="17">
        <f t="shared" si="264"/>
        <v>52.5</v>
      </c>
      <c r="S1673" s="17">
        <f t="shared" si="265"/>
        <v>30</v>
      </c>
      <c r="T1673" s="17">
        <f t="shared" si="266"/>
        <v>22.5</v>
      </c>
      <c r="U1673" s="17">
        <f t="shared" si="267"/>
        <v>37.5</v>
      </c>
      <c r="V1673" s="16">
        <f t="shared" si="268"/>
        <v>35</v>
      </c>
      <c r="W1673" s="16">
        <f t="shared" si="269"/>
        <v>35.625</v>
      </c>
    </row>
    <row r="1674" spans="1:23" ht="13.5" x14ac:dyDescent="0.25">
      <c r="A1674" s="3">
        <v>44453</v>
      </c>
      <c r="B1674" s="2">
        <v>4.1360000000000001</v>
      </c>
      <c r="C1674" s="2">
        <v>45.03550335724227</v>
      </c>
      <c r="D1674" s="2">
        <v>3.2483009617267911E-3</v>
      </c>
      <c r="E1674" s="2">
        <v>-1.8196234441101074E-2</v>
      </c>
      <c r="F1674" s="2">
        <v>4.13734</v>
      </c>
      <c r="G1674" s="2">
        <v>4.1440299999999999</v>
      </c>
      <c r="H1674" s="2">
        <v>4.1497099999999989</v>
      </c>
      <c r="I1674" s="2">
        <v>4.1615419999999972</v>
      </c>
      <c r="J1674" s="13">
        <v>4.1735070000000016</v>
      </c>
      <c r="K1674" s="13" t="s">
        <v>55</v>
      </c>
      <c r="L1674" s="13" t="s">
        <v>48</v>
      </c>
      <c r="M1674" s="13" t="s">
        <v>47</v>
      </c>
      <c r="N1674" s="16">
        <f t="shared" si="260"/>
        <v>50</v>
      </c>
      <c r="O1674" s="16">
        <f t="shared" si="261"/>
        <v>100</v>
      </c>
      <c r="P1674" s="16">
        <f t="shared" si="262"/>
        <v>0</v>
      </c>
      <c r="Q1674" s="16">
        <f t="shared" si="263"/>
        <v>0</v>
      </c>
      <c r="R1674" s="17">
        <f t="shared" si="264"/>
        <v>52.5</v>
      </c>
      <c r="S1674" s="17">
        <f t="shared" si="265"/>
        <v>30</v>
      </c>
      <c r="T1674" s="17">
        <f t="shared" si="266"/>
        <v>22.5</v>
      </c>
      <c r="U1674" s="17">
        <f t="shared" si="267"/>
        <v>37.5</v>
      </c>
      <c r="V1674" s="16">
        <f t="shared" si="268"/>
        <v>35</v>
      </c>
      <c r="W1674" s="16">
        <f t="shared" si="269"/>
        <v>35.625</v>
      </c>
    </row>
    <row r="1675" spans="1:23" ht="13.5" x14ac:dyDescent="0.25">
      <c r="A1675" s="3">
        <v>44454</v>
      </c>
      <c r="B1675" s="2">
        <v>4.1292999999999997</v>
      </c>
      <c r="C1675" s="2">
        <v>43.348399119038987</v>
      </c>
      <c r="D1675" s="2">
        <v>8.0942947704754076E-3</v>
      </c>
      <c r="E1675" s="2">
        <v>-1.7605696696396219E-2</v>
      </c>
      <c r="F1675" s="2">
        <v>4.1346600000000002</v>
      </c>
      <c r="G1675" s="2">
        <v>4.1393500000000003</v>
      </c>
      <c r="H1675" s="2">
        <v>4.147034999999998</v>
      </c>
      <c r="I1675" s="2">
        <v>4.161273999999997</v>
      </c>
      <c r="J1675" s="13">
        <v>4.1731230000000012</v>
      </c>
      <c r="K1675" s="13" t="s">
        <v>55</v>
      </c>
      <c r="L1675" s="13" t="s">
        <v>48</v>
      </c>
      <c r="M1675" s="13" t="s">
        <v>47</v>
      </c>
      <c r="N1675" s="16">
        <f t="shared" si="260"/>
        <v>50</v>
      </c>
      <c r="O1675" s="16">
        <f t="shared" si="261"/>
        <v>100</v>
      </c>
      <c r="P1675" s="16">
        <f t="shared" si="262"/>
        <v>0</v>
      </c>
      <c r="Q1675" s="16">
        <f t="shared" si="263"/>
        <v>0</v>
      </c>
      <c r="R1675" s="17">
        <f t="shared" si="264"/>
        <v>52.5</v>
      </c>
      <c r="S1675" s="17">
        <f t="shared" si="265"/>
        <v>30</v>
      </c>
      <c r="T1675" s="17">
        <f t="shared" si="266"/>
        <v>22.5</v>
      </c>
      <c r="U1675" s="17">
        <f t="shared" si="267"/>
        <v>37.5</v>
      </c>
      <c r="V1675" s="16">
        <f t="shared" si="268"/>
        <v>35</v>
      </c>
      <c r="W1675" s="16">
        <f t="shared" si="269"/>
        <v>35.625</v>
      </c>
    </row>
    <row r="1676" spans="1:23" ht="13.5" x14ac:dyDescent="0.25">
      <c r="A1676" s="3">
        <v>44455</v>
      </c>
      <c r="B1676" s="2">
        <v>4.1292999999999997</v>
      </c>
      <c r="C1676" s="2">
        <v>43.348399119038987</v>
      </c>
      <c r="D1676" s="2">
        <v>7.193642685929369E-3</v>
      </c>
      <c r="E1676" s="2">
        <v>-1.7265871714433167E-2</v>
      </c>
      <c r="F1676" s="2">
        <v>4.1333200000000003</v>
      </c>
      <c r="G1676" s="2">
        <v>4.1380099999999995</v>
      </c>
      <c r="H1676" s="2">
        <v>4.1453649999999991</v>
      </c>
      <c r="I1676" s="2">
        <v>4.1598039999999976</v>
      </c>
      <c r="J1676" s="13">
        <v>4.1726760000000001</v>
      </c>
      <c r="K1676" s="13" t="s">
        <v>55</v>
      </c>
      <c r="L1676" s="13" t="s">
        <v>48</v>
      </c>
      <c r="M1676" s="13" t="s">
        <v>47</v>
      </c>
      <c r="N1676" s="16">
        <f t="shared" si="260"/>
        <v>50</v>
      </c>
      <c r="O1676" s="16">
        <f t="shared" si="261"/>
        <v>100</v>
      </c>
      <c r="P1676" s="16">
        <f t="shared" si="262"/>
        <v>0</v>
      </c>
      <c r="Q1676" s="16">
        <f t="shared" si="263"/>
        <v>0</v>
      </c>
      <c r="R1676" s="17">
        <f t="shared" si="264"/>
        <v>52.5</v>
      </c>
      <c r="S1676" s="17">
        <f t="shared" si="265"/>
        <v>30</v>
      </c>
      <c r="T1676" s="17">
        <f t="shared" si="266"/>
        <v>22.5</v>
      </c>
      <c r="U1676" s="17">
        <f t="shared" si="267"/>
        <v>37.5</v>
      </c>
      <c r="V1676" s="16">
        <f t="shared" si="268"/>
        <v>35</v>
      </c>
      <c r="W1676" s="16">
        <f t="shared" si="269"/>
        <v>35.625</v>
      </c>
    </row>
    <row r="1677" spans="1:23" ht="13.5" x14ac:dyDescent="0.25">
      <c r="A1677" s="3">
        <v>44456</v>
      </c>
      <c r="B1677" s="2">
        <v>4.1360000000000001</v>
      </c>
      <c r="C1677" s="2">
        <v>45.707237584140238</v>
      </c>
      <c r="D1677" s="2">
        <v>7.0932042415021712E-3</v>
      </c>
      <c r="E1677" s="2">
        <v>-1.6473844140161911E-2</v>
      </c>
      <c r="F1677" s="2">
        <v>4.1333199999999994</v>
      </c>
      <c r="G1677" s="2">
        <v>4.1366700000000005</v>
      </c>
      <c r="H1677" s="2">
        <v>4.144029999999999</v>
      </c>
      <c r="I1677" s="2">
        <v>4.1590019999999974</v>
      </c>
      <c r="J1677" s="13">
        <v>4.1723255000000004</v>
      </c>
      <c r="K1677" s="13" t="s">
        <v>55</v>
      </c>
      <c r="L1677" s="13" t="s">
        <v>48</v>
      </c>
      <c r="M1677" s="13" t="s">
        <v>54</v>
      </c>
      <c r="N1677" s="16">
        <f t="shared" si="260"/>
        <v>50</v>
      </c>
      <c r="O1677" s="16">
        <f t="shared" si="261"/>
        <v>100</v>
      </c>
      <c r="P1677" s="16">
        <f t="shared" si="262"/>
        <v>0</v>
      </c>
      <c r="Q1677" s="16">
        <f t="shared" si="263"/>
        <v>0</v>
      </c>
      <c r="R1677" s="17">
        <f t="shared" si="264"/>
        <v>52.5</v>
      </c>
      <c r="S1677" s="17">
        <f t="shared" si="265"/>
        <v>30</v>
      </c>
      <c r="T1677" s="17">
        <f t="shared" si="266"/>
        <v>22.5</v>
      </c>
      <c r="U1677" s="17">
        <f t="shared" si="267"/>
        <v>37.5</v>
      </c>
      <c r="V1677" s="16">
        <f t="shared" si="268"/>
        <v>35</v>
      </c>
      <c r="W1677" s="16">
        <f t="shared" si="269"/>
        <v>35.625</v>
      </c>
    </row>
    <row r="1678" spans="1:23" ht="13.5" x14ac:dyDescent="0.25">
      <c r="A1678" s="3">
        <v>44459</v>
      </c>
      <c r="B1678" s="2">
        <v>4.1292999999999997</v>
      </c>
      <c r="C1678" s="2">
        <v>43.745659218018375</v>
      </c>
      <c r="D1678" s="2">
        <v>6.5519125344266627E-3</v>
      </c>
      <c r="E1678" s="2">
        <v>-1.6685547795938192E-2</v>
      </c>
      <c r="F1678" s="2">
        <v>4.1319800000000004</v>
      </c>
      <c r="G1678" s="2">
        <v>4.1353299999999997</v>
      </c>
      <c r="H1678" s="2">
        <v>4.14236</v>
      </c>
      <c r="I1678" s="2">
        <v>4.1580659999999972</v>
      </c>
      <c r="J1678" s="13">
        <v>4.1719415</v>
      </c>
      <c r="K1678" s="13" t="s">
        <v>55</v>
      </c>
      <c r="L1678" s="13" t="s">
        <v>48</v>
      </c>
      <c r="M1678" s="13" t="s">
        <v>47</v>
      </c>
      <c r="N1678" s="16">
        <f t="shared" si="260"/>
        <v>50</v>
      </c>
      <c r="O1678" s="16">
        <f t="shared" si="261"/>
        <v>100</v>
      </c>
      <c r="P1678" s="16">
        <f t="shared" si="262"/>
        <v>0</v>
      </c>
      <c r="Q1678" s="16">
        <f t="shared" si="263"/>
        <v>0</v>
      </c>
      <c r="R1678" s="17">
        <f t="shared" si="264"/>
        <v>52.5</v>
      </c>
      <c r="S1678" s="17">
        <f t="shared" si="265"/>
        <v>30</v>
      </c>
      <c r="T1678" s="17">
        <f t="shared" si="266"/>
        <v>22.5</v>
      </c>
      <c r="U1678" s="17">
        <f t="shared" si="267"/>
        <v>37.5</v>
      </c>
      <c r="V1678" s="16">
        <f t="shared" si="268"/>
        <v>35</v>
      </c>
      <c r="W1678" s="16">
        <f t="shared" si="269"/>
        <v>35.625</v>
      </c>
    </row>
    <row r="1679" spans="1:23" ht="13.5" x14ac:dyDescent="0.25">
      <c r="A1679" s="3">
        <v>44460</v>
      </c>
      <c r="B1679" s="2">
        <v>4.0758999999999999</v>
      </c>
      <c r="C1679" s="2">
        <v>31.96942070728565</v>
      </c>
      <c r="D1679" s="2">
        <v>1.0161420028490298E-2</v>
      </c>
      <c r="E1679" s="2">
        <v>-1.7374109244043517E-2</v>
      </c>
      <c r="F1679" s="2">
        <v>4.1199600000000007</v>
      </c>
      <c r="G1679" s="2">
        <v>4.1286499999999995</v>
      </c>
      <c r="H1679" s="2">
        <v>4.13835</v>
      </c>
      <c r="I1679" s="2">
        <v>4.1564619999999977</v>
      </c>
      <c r="J1679" s="13">
        <v>4.1711325000000006</v>
      </c>
      <c r="K1679" s="13" t="s">
        <v>55</v>
      </c>
      <c r="L1679" s="13" t="s">
        <v>48</v>
      </c>
      <c r="M1679" s="13" t="s">
        <v>47</v>
      </c>
      <c r="N1679" s="16">
        <f t="shared" si="260"/>
        <v>50</v>
      </c>
      <c r="O1679" s="16">
        <f t="shared" si="261"/>
        <v>100</v>
      </c>
      <c r="P1679" s="16">
        <f t="shared" si="262"/>
        <v>0</v>
      </c>
      <c r="Q1679" s="16">
        <f t="shared" si="263"/>
        <v>0</v>
      </c>
      <c r="R1679" s="17">
        <f t="shared" si="264"/>
        <v>52.5</v>
      </c>
      <c r="S1679" s="17">
        <f t="shared" si="265"/>
        <v>30</v>
      </c>
      <c r="T1679" s="17">
        <f t="shared" si="266"/>
        <v>22.5</v>
      </c>
      <c r="U1679" s="17">
        <f t="shared" si="267"/>
        <v>37.5</v>
      </c>
      <c r="V1679" s="16">
        <f t="shared" si="268"/>
        <v>35</v>
      </c>
      <c r="W1679" s="16">
        <f t="shared" si="269"/>
        <v>35.625</v>
      </c>
    </row>
    <row r="1680" spans="1:23" ht="13.5" x14ac:dyDescent="0.25">
      <c r="A1680" s="3">
        <v>44461</v>
      </c>
      <c r="B1680" s="2">
        <v>3.9889999999999999</v>
      </c>
      <c r="C1680" s="2">
        <v>21.721678176743481</v>
      </c>
      <c r="D1680" s="2">
        <v>2.0071872680209601E-2</v>
      </c>
      <c r="E1680" s="2">
        <v>-2.1391046465003546E-2</v>
      </c>
      <c r="F1680" s="2">
        <v>4.0919000000000008</v>
      </c>
      <c r="G1680" s="2">
        <v>4.1132799999999996</v>
      </c>
      <c r="H1680" s="2">
        <v>4.1306650000000005</v>
      </c>
      <c r="I1680" s="2">
        <v>4.1527199999999969</v>
      </c>
      <c r="J1680" s="13">
        <v>4.1698890000000004</v>
      </c>
      <c r="K1680" s="13" t="s">
        <v>55</v>
      </c>
      <c r="L1680" s="13" t="s">
        <v>48</v>
      </c>
      <c r="M1680" s="13" t="s">
        <v>47</v>
      </c>
      <c r="N1680" s="16">
        <f t="shared" si="260"/>
        <v>50</v>
      </c>
      <c r="O1680" s="16">
        <f t="shared" si="261"/>
        <v>100</v>
      </c>
      <c r="P1680" s="16">
        <f t="shared" si="262"/>
        <v>0</v>
      </c>
      <c r="Q1680" s="16">
        <f t="shared" si="263"/>
        <v>0</v>
      </c>
      <c r="R1680" s="17">
        <f t="shared" si="264"/>
        <v>52.5</v>
      </c>
      <c r="S1680" s="17">
        <f t="shared" si="265"/>
        <v>30</v>
      </c>
      <c r="T1680" s="17">
        <f t="shared" si="266"/>
        <v>22.5</v>
      </c>
      <c r="U1680" s="17">
        <f t="shared" si="267"/>
        <v>37.5</v>
      </c>
      <c r="V1680" s="16">
        <f t="shared" si="268"/>
        <v>35</v>
      </c>
      <c r="W1680" s="16">
        <f t="shared" si="269"/>
        <v>35.625</v>
      </c>
    </row>
    <row r="1681" spans="1:23" ht="13.5" x14ac:dyDescent="0.25">
      <c r="A1681" s="3">
        <v>44462</v>
      </c>
      <c r="B1681" s="2">
        <v>4.0891999999999999</v>
      </c>
      <c r="C1681" s="2">
        <v>44.008501040323083</v>
      </c>
      <c r="D1681" s="2">
        <v>2.0906308544888397E-2</v>
      </c>
      <c r="E1681" s="2">
        <v>-2.7072081087645462E-2</v>
      </c>
      <c r="F1681" s="2">
        <v>4.0838800000000006</v>
      </c>
      <c r="G1681" s="2">
        <v>4.1086</v>
      </c>
      <c r="H1681" s="2">
        <v>4.1279900000000014</v>
      </c>
      <c r="I1681" s="2">
        <v>4.1515159999999982</v>
      </c>
      <c r="J1681" s="13">
        <v>4.1691465000000001</v>
      </c>
      <c r="K1681" s="13" t="s">
        <v>51</v>
      </c>
      <c r="L1681" s="13" t="s">
        <v>54</v>
      </c>
      <c r="M1681" s="13" t="s">
        <v>53</v>
      </c>
      <c r="N1681" s="16">
        <f t="shared" si="260"/>
        <v>50</v>
      </c>
      <c r="O1681" s="16">
        <f t="shared" si="261"/>
        <v>100</v>
      </c>
      <c r="P1681" s="16">
        <f t="shared" si="262"/>
        <v>0</v>
      </c>
      <c r="Q1681" s="16">
        <f t="shared" si="263"/>
        <v>66.5</v>
      </c>
      <c r="R1681" s="17">
        <f t="shared" si="264"/>
        <v>62.475000000000001</v>
      </c>
      <c r="S1681" s="17">
        <f t="shared" si="265"/>
        <v>46.625</v>
      </c>
      <c r="T1681" s="17">
        <f t="shared" si="266"/>
        <v>52.424999999999997</v>
      </c>
      <c r="U1681" s="17">
        <f t="shared" si="267"/>
        <v>54.125</v>
      </c>
      <c r="V1681" s="16">
        <f t="shared" si="268"/>
        <v>53.841666666666661</v>
      </c>
      <c r="W1681" s="16">
        <f t="shared" si="269"/>
        <v>53.912499999999994</v>
      </c>
    </row>
    <row r="1682" spans="1:23" ht="13.5" x14ac:dyDescent="0.25">
      <c r="A1682" s="3">
        <v>44463</v>
      </c>
      <c r="B1682" s="2">
        <v>4.0758999999999999</v>
      </c>
      <c r="C1682" s="2">
        <v>42.287476636734539</v>
      </c>
      <c r="D1682" s="2">
        <v>2.2840338825820261E-2</v>
      </c>
      <c r="E1682" s="2">
        <v>-3.3950929745738094E-2</v>
      </c>
      <c r="F1682" s="2">
        <v>4.07186</v>
      </c>
      <c r="G1682" s="2">
        <v>4.1025899999999993</v>
      </c>
      <c r="H1682" s="2">
        <v>4.1246500000000008</v>
      </c>
      <c r="I1682" s="2">
        <v>4.1495119999999988</v>
      </c>
      <c r="J1682" s="13">
        <v>4.1681794999999999</v>
      </c>
      <c r="K1682" s="13" t="s">
        <v>55</v>
      </c>
      <c r="L1682" s="13" t="s">
        <v>48</v>
      </c>
      <c r="M1682" s="13" t="s">
        <v>47</v>
      </c>
      <c r="N1682" s="16">
        <f t="shared" si="260"/>
        <v>50</v>
      </c>
      <c r="O1682" s="16">
        <f t="shared" si="261"/>
        <v>100</v>
      </c>
      <c r="P1682" s="16">
        <f t="shared" si="262"/>
        <v>0</v>
      </c>
      <c r="Q1682" s="16">
        <f t="shared" si="263"/>
        <v>0</v>
      </c>
      <c r="R1682" s="17">
        <f t="shared" si="264"/>
        <v>52.5</v>
      </c>
      <c r="S1682" s="17">
        <f t="shared" si="265"/>
        <v>30</v>
      </c>
      <c r="T1682" s="17">
        <f t="shared" si="266"/>
        <v>22.5</v>
      </c>
      <c r="U1682" s="17">
        <f t="shared" si="267"/>
        <v>37.5</v>
      </c>
      <c r="V1682" s="16">
        <f t="shared" si="268"/>
        <v>35</v>
      </c>
      <c r="W1682" s="16">
        <f t="shared" si="269"/>
        <v>35.625</v>
      </c>
    </row>
    <row r="1683" spans="1:23" ht="13.5" x14ac:dyDescent="0.25">
      <c r="A1683" s="3">
        <v>44466</v>
      </c>
      <c r="B1683" s="2">
        <v>4.0758999999999999</v>
      </c>
      <c r="C1683" s="2">
        <v>42.287476636734539</v>
      </c>
      <c r="D1683" s="2">
        <v>2.4780216238792008E-2</v>
      </c>
      <c r="E1683" s="2">
        <v>-4.0589628912929672E-2</v>
      </c>
      <c r="F1683" s="2">
        <v>4.0611800000000002</v>
      </c>
      <c r="G1683" s="2">
        <v>4.0965799999999994</v>
      </c>
      <c r="H1683" s="2">
        <v>4.1189700000000018</v>
      </c>
      <c r="I1683" s="2">
        <v>4.1476419999999985</v>
      </c>
      <c r="J1683" s="13">
        <v>4.1667695</v>
      </c>
      <c r="K1683" s="13" t="s">
        <v>55</v>
      </c>
      <c r="L1683" s="13" t="s">
        <v>48</v>
      </c>
      <c r="M1683" s="13" t="s">
        <v>47</v>
      </c>
      <c r="N1683" s="16">
        <f t="shared" si="260"/>
        <v>50</v>
      </c>
      <c r="O1683" s="16">
        <f t="shared" si="261"/>
        <v>100</v>
      </c>
      <c r="P1683" s="16">
        <f t="shared" si="262"/>
        <v>0</v>
      </c>
      <c r="Q1683" s="16">
        <f t="shared" si="263"/>
        <v>0</v>
      </c>
      <c r="R1683" s="17">
        <f t="shared" si="264"/>
        <v>52.5</v>
      </c>
      <c r="S1683" s="17">
        <f t="shared" si="265"/>
        <v>30</v>
      </c>
      <c r="T1683" s="17">
        <f t="shared" si="266"/>
        <v>22.5</v>
      </c>
      <c r="U1683" s="17">
        <f t="shared" si="267"/>
        <v>37.5</v>
      </c>
      <c r="V1683" s="16">
        <f t="shared" si="268"/>
        <v>35</v>
      </c>
      <c r="W1683" s="16">
        <f t="shared" si="269"/>
        <v>35.625</v>
      </c>
    </row>
    <row r="1684" spans="1:23" ht="13.5" x14ac:dyDescent="0.25">
      <c r="A1684" s="3">
        <v>44467</v>
      </c>
      <c r="B1684" s="2">
        <v>4.0091000000000001</v>
      </c>
      <c r="C1684" s="2">
        <v>34.441798876890729</v>
      </c>
      <c r="D1684" s="2">
        <v>3.1650716021161429E-2</v>
      </c>
      <c r="E1684" s="2">
        <v>-4.7238537037942195E-2</v>
      </c>
      <c r="F1684" s="2">
        <v>4.0478199999999998</v>
      </c>
      <c r="G1684" s="2">
        <v>4.0838899999999994</v>
      </c>
      <c r="H1684" s="2">
        <v>4.1139600000000005</v>
      </c>
      <c r="I1684" s="2">
        <v>4.144969999999998</v>
      </c>
      <c r="J1684" s="13">
        <v>4.1650255000000014</v>
      </c>
      <c r="K1684" s="13" t="s">
        <v>55</v>
      </c>
      <c r="L1684" s="13" t="s">
        <v>48</v>
      </c>
      <c r="M1684" s="13" t="s">
        <v>47</v>
      </c>
      <c r="N1684" s="16">
        <f t="shared" si="260"/>
        <v>50</v>
      </c>
      <c r="O1684" s="16">
        <f t="shared" si="261"/>
        <v>100</v>
      </c>
      <c r="P1684" s="16">
        <f t="shared" si="262"/>
        <v>0</v>
      </c>
      <c r="Q1684" s="16">
        <f t="shared" si="263"/>
        <v>0</v>
      </c>
      <c r="R1684" s="17">
        <f t="shared" si="264"/>
        <v>52.5</v>
      </c>
      <c r="S1684" s="17">
        <f t="shared" si="265"/>
        <v>30</v>
      </c>
      <c r="T1684" s="17">
        <f t="shared" si="266"/>
        <v>22.5</v>
      </c>
      <c r="U1684" s="17">
        <f t="shared" si="267"/>
        <v>37.5</v>
      </c>
      <c r="V1684" s="16">
        <f t="shared" si="268"/>
        <v>35</v>
      </c>
      <c r="W1684" s="16">
        <f t="shared" si="269"/>
        <v>35.625</v>
      </c>
    </row>
    <row r="1685" spans="1:23" ht="13.5" x14ac:dyDescent="0.25">
      <c r="A1685" s="3">
        <v>44468</v>
      </c>
      <c r="B1685" s="2">
        <v>3.9356</v>
      </c>
      <c r="C1685" s="2">
        <v>28.234597246736087</v>
      </c>
      <c r="D1685" s="2">
        <v>4.2532723360383606E-2</v>
      </c>
      <c r="E1685" s="2">
        <v>-5.3552160922470352E-2</v>
      </c>
      <c r="F1685" s="2">
        <v>4.03714</v>
      </c>
      <c r="G1685" s="2">
        <v>4.0645200000000008</v>
      </c>
      <c r="H1685" s="2">
        <v>4.1019350000000001</v>
      </c>
      <c r="I1685" s="2">
        <v>4.1408279999999982</v>
      </c>
      <c r="J1685" s="13">
        <v>4.1629140000000016</v>
      </c>
      <c r="K1685" s="13" t="s">
        <v>55</v>
      </c>
      <c r="L1685" s="13" t="s">
        <v>48</v>
      </c>
      <c r="M1685" s="13" t="s">
        <v>47</v>
      </c>
      <c r="N1685" s="16">
        <f t="shared" si="260"/>
        <v>50</v>
      </c>
      <c r="O1685" s="16">
        <f t="shared" si="261"/>
        <v>100</v>
      </c>
      <c r="P1685" s="16">
        <f t="shared" si="262"/>
        <v>0</v>
      </c>
      <c r="Q1685" s="16">
        <f t="shared" si="263"/>
        <v>0</v>
      </c>
      <c r="R1685" s="17">
        <f t="shared" si="264"/>
        <v>52.5</v>
      </c>
      <c r="S1685" s="17">
        <f t="shared" si="265"/>
        <v>30</v>
      </c>
      <c r="T1685" s="17">
        <f t="shared" si="266"/>
        <v>22.5</v>
      </c>
      <c r="U1685" s="17">
        <f t="shared" si="267"/>
        <v>37.5</v>
      </c>
      <c r="V1685" s="16">
        <f t="shared" si="268"/>
        <v>35</v>
      </c>
      <c r="W1685" s="16">
        <f t="shared" si="269"/>
        <v>35.625</v>
      </c>
    </row>
    <row r="1686" spans="1:23" ht="13.5" x14ac:dyDescent="0.25">
      <c r="A1686" s="3">
        <v>44469</v>
      </c>
      <c r="B1686" s="2">
        <v>3.9622999999999999</v>
      </c>
      <c r="C1686" s="2">
        <v>32.96115689781719</v>
      </c>
      <c r="D1686" s="2">
        <v>5.0803438815781199E-2</v>
      </c>
      <c r="E1686" s="2">
        <v>-5.9631896085859171E-2</v>
      </c>
      <c r="F1686" s="2">
        <v>4.0117599999999998</v>
      </c>
      <c r="G1686" s="2">
        <v>4.0478200000000006</v>
      </c>
      <c r="H1686" s="2">
        <v>4.0929149999999996</v>
      </c>
      <c r="I1686" s="2">
        <v>4.1370859999999992</v>
      </c>
      <c r="J1686" s="13">
        <v>4.1609360000000013</v>
      </c>
      <c r="K1686" s="13" t="s">
        <v>55</v>
      </c>
      <c r="L1686" s="13" t="s">
        <v>48</v>
      </c>
      <c r="M1686" s="13" t="s">
        <v>47</v>
      </c>
      <c r="N1686" s="16">
        <f t="shared" si="260"/>
        <v>50</v>
      </c>
      <c r="O1686" s="16">
        <f t="shared" si="261"/>
        <v>100</v>
      </c>
      <c r="P1686" s="16">
        <f t="shared" si="262"/>
        <v>0</v>
      </c>
      <c r="Q1686" s="16">
        <f t="shared" si="263"/>
        <v>0</v>
      </c>
      <c r="R1686" s="17">
        <f t="shared" si="264"/>
        <v>52.5</v>
      </c>
      <c r="S1686" s="17">
        <f t="shared" si="265"/>
        <v>30</v>
      </c>
      <c r="T1686" s="17">
        <f t="shared" si="266"/>
        <v>22.5</v>
      </c>
      <c r="U1686" s="17">
        <f t="shared" si="267"/>
        <v>37.5</v>
      </c>
      <c r="V1686" s="16">
        <f t="shared" si="268"/>
        <v>35</v>
      </c>
      <c r="W1686" s="16">
        <f t="shared" si="269"/>
        <v>35.625</v>
      </c>
    </row>
    <row r="1687" spans="1:23" ht="13.5" x14ac:dyDescent="0.25">
      <c r="A1687" s="3">
        <v>44470</v>
      </c>
      <c r="B1687" s="2">
        <v>3.9956999999999998</v>
      </c>
      <c r="C1687" s="2">
        <v>38.424492803867309</v>
      </c>
      <c r="D1687" s="2">
        <v>5.7164216579232097E-2</v>
      </c>
      <c r="E1687" s="2">
        <v>-6.4738217680798821E-2</v>
      </c>
      <c r="F1687" s="2">
        <v>3.9957199999999999</v>
      </c>
      <c r="G1687" s="2">
        <v>4.0337899999999998</v>
      </c>
      <c r="H1687" s="2">
        <v>4.0852299999999993</v>
      </c>
      <c r="I1687" s="2">
        <v>4.1329439999999984</v>
      </c>
      <c r="J1687" s="13">
        <v>4.1592515000000025</v>
      </c>
      <c r="K1687" s="13" t="s">
        <v>55</v>
      </c>
      <c r="L1687" s="13" t="s">
        <v>48</v>
      </c>
      <c r="M1687" s="13" t="s">
        <v>47</v>
      </c>
      <c r="N1687" s="16">
        <f t="shared" si="260"/>
        <v>50</v>
      </c>
      <c r="O1687" s="16">
        <f t="shared" si="261"/>
        <v>100</v>
      </c>
      <c r="P1687" s="16">
        <f t="shared" si="262"/>
        <v>0</v>
      </c>
      <c r="Q1687" s="16">
        <f t="shared" si="263"/>
        <v>0</v>
      </c>
      <c r="R1687" s="17">
        <f t="shared" si="264"/>
        <v>52.5</v>
      </c>
      <c r="S1687" s="17">
        <f t="shared" si="265"/>
        <v>30</v>
      </c>
      <c r="T1687" s="17">
        <f t="shared" si="266"/>
        <v>22.5</v>
      </c>
      <c r="U1687" s="17">
        <f t="shared" si="267"/>
        <v>37.5</v>
      </c>
      <c r="V1687" s="16">
        <f t="shared" si="268"/>
        <v>35</v>
      </c>
      <c r="W1687" s="16">
        <f t="shared" si="269"/>
        <v>35.625</v>
      </c>
    </row>
    <row r="1688" spans="1:23" ht="13.5" x14ac:dyDescent="0.25">
      <c r="A1688" s="3">
        <v>44473</v>
      </c>
      <c r="B1688" s="2">
        <v>3.9756</v>
      </c>
      <c r="C1688" s="2">
        <v>36.496873239591793</v>
      </c>
      <c r="D1688" s="2">
        <v>6.3553267914366884E-2</v>
      </c>
      <c r="E1688" s="2">
        <v>-6.7829901450808555E-2</v>
      </c>
      <c r="F1688" s="2">
        <v>3.97566</v>
      </c>
      <c r="G1688" s="2">
        <v>4.0184200000000008</v>
      </c>
      <c r="H1688" s="2">
        <v>4.0768749999999994</v>
      </c>
      <c r="I1688" s="2">
        <v>4.1294679999999993</v>
      </c>
      <c r="J1688" s="13">
        <v>4.1576245000000025</v>
      </c>
      <c r="K1688" s="13" t="s">
        <v>55</v>
      </c>
      <c r="L1688" s="13" t="s">
        <v>48</v>
      </c>
      <c r="M1688" s="13" t="s">
        <v>47</v>
      </c>
      <c r="N1688" s="16">
        <f t="shared" si="260"/>
        <v>50</v>
      </c>
      <c r="O1688" s="16">
        <f t="shared" si="261"/>
        <v>100</v>
      </c>
      <c r="P1688" s="16">
        <f t="shared" si="262"/>
        <v>0</v>
      </c>
      <c r="Q1688" s="16">
        <f t="shared" si="263"/>
        <v>0</v>
      </c>
      <c r="R1688" s="17">
        <f t="shared" si="264"/>
        <v>52.5</v>
      </c>
      <c r="S1688" s="17">
        <f t="shared" si="265"/>
        <v>30</v>
      </c>
      <c r="T1688" s="17">
        <f t="shared" si="266"/>
        <v>22.5</v>
      </c>
      <c r="U1688" s="17">
        <f t="shared" si="267"/>
        <v>37.5</v>
      </c>
      <c r="V1688" s="16">
        <f t="shared" si="268"/>
        <v>35</v>
      </c>
      <c r="W1688" s="16">
        <f t="shared" si="269"/>
        <v>35.625</v>
      </c>
    </row>
    <row r="1689" spans="1:23" ht="13.5" x14ac:dyDescent="0.25">
      <c r="A1689" s="3">
        <v>44474</v>
      </c>
      <c r="B1689" s="2">
        <v>3.9756</v>
      </c>
      <c r="C1689" s="2">
        <v>36.496873239591793</v>
      </c>
      <c r="D1689" s="2">
        <v>6.1370863485604943E-2</v>
      </c>
      <c r="E1689" s="2">
        <v>-6.951380395582285E-2</v>
      </c>
      <c r="F1689" s="2">
        <v>3.96896</v>
      </c>
      <c r="G1689" s="2">
        <v>4.0083900000000003</v>
      </c>
      <c r="H1689" s="2">
        <v>4.0685199999999986</v>
      </c>
      <c r="I1689" s="2">
        <v>4.1258579999999991</v>
      </c>
      <c r="J1689" s="13">
        <v>4.1560610000000029</v>
      </c>
      <c r="K1689" s="13" t="s">
        <v>51</v>
      </c>
      <c r="L1689" s="13" t="s">
        <v>50</v>
      </c>
      <c r="M1689" s="13" t="s">
        <v>53</v>
      </c>
      <c r="N1689" s="16">
        <f t="shared" si="260"/>
        <v>50</v>
      </c>
      <c r="O1689" s="16">
        <f t="shared" si="261"/>
        <v>100</v>
      </c>
      <c r="P1689" s="16">
        <f t="shared" si="262"/>
        <v>0</v>
      </c>
      <c r="Q1689" s="16">
        <f t="shared" si="263"/>
        <v>83</v>
      </c>
      <c r="R1689" s="17">
        <f t="shared" si="264"/>
        <v>64.95</v>
      </c>
      <c r="S1689" s="17">
        <f t="shared" si="265"/>
        <v>50.75</v>
      </c>
      <c r="T1689" s="17">
        <f t="shared" si="266"/>
        <v>59.85</v>
      </c>
      <c r="U1689" s="17">
        <f t="shared" si="267"/>
        <v>58.25</v>
      </c>
      <c r="V1689" s="16">
        <f t="shared" si="268"/>
        <v>58.516666666666673</v>
      </c>
      <c r="W1689" s="16">
        <f t="shared" si="269"/>
        <v>58.45</v>
      </c>
    </row>
    <row r="1690" spans="1:23" ht="13.5" x14ac:dyDescent="0.25">
      <c r="A1690" s="3">
        <v>44475</v>
      </c>
      <c r="B1690" s="2">
        <v>3.9756</v>
      </c>
      <c r="C1690" s="2">
        <v>36.496873239591793</v>
      </c>
      <c r="D1690" s="2">
        <v>4.6735408580043547E-2</v>
      </c>
      <c r="E1690" s="2">
        <v>-6.3819054815378973E-2</v>
      </c>
      <c r="F1690" s="2">
        <v>3.9769599999999996</v>
      </c>
      <c r="G1690" s="2">
        <v>4.0070499999999996</v>
      </c>
      <c r="H1690" s="2">
        <v>4.0601649999999996</v>
      </c>
      <c r="I1690" s="2">
        <v>4.1225159999999992</v>
      </c>
      <c r="J1690" s="13">
        <v>4.1547505000000031</v>
      </c>
      <c r="K1690" s="13" t="s">
        <v>51</v>
      </c>
      <c r="L1690" s="13" t="s">
        <v>50</v>
      </c>
      <c r="M1690" s="13" t="s">
        <v>52</v>
      </c>
      <c r="N1690" s="16">
        <f t="shared" si="260"/>
        <v>50</v>
      </c>
      <c r="O1690" s="16">
        <f t="shared" si="261"/>
        <v>100</v>
      </c>
      <c r="P1690" s="16">
        <f t="shared" si="262"/>
        <v>0</v>
      </c>
      <c r="Q1690" s="16">
        <f t="shared" si="263"/>
        <v>100</v>
      </c>
      <c r="R1690" s="17">
        <f t="shared" si="264"/>
        <v>67.5</v>
      </c>
      <c r="S1690" s="17">
        <f t="shared" si="265"/>
        <v>55</v>
      </c>
      <c r="T1690" s="17">
        <f t="shared" si="266"/>
        <v>67.5</v>
      </c>
      <c r="U1690" s="17">
        <f t="shared" si="267"/>
        <v>62.5</v>
      </c>
      <c r="V1690" s="16">
        <f t="shared" si="268"/>
        <v>63.333333333333336</v>
      </c>
      <c r="W1690" s="16">
        <f t="shared" si="269"/>
        <v>63.125</v>
      </c>
    </row>
    <row r="1691" spans="1:23" ht="13.5" x14ac:dyDescent="0.25">
      <c r="A1691" s="3">
        <v>44476</v>
      </c>
      <c r="B1691" s="2">
        <v>3.9356</v>
      </c>
      <c r="C1691" s="2">
        <v>32.450610849400988</v>
      </c>
      <c r="D1691" s="2">
        <v>5.3267340963662591E-2</v>
      </c>
      <c r="E1691" s="2">
        <v>-5.4356399060493568E-2</v>
      </c>
      <c r="F1691" s="2">
        <v>3.9716200000000002</v>
      </c>
      <c r="G1691" s="2">
        <v>3.9916899999999997</v>
      </c>
      <c r="H1691" s="2">
        <v>4.0501449999999997</v>
      </c>
      <c r="I1691" s="2">
        <v>4.1183739999999993</v>
      </c>
      <c r="J1691" s="13">
        <v>4.1532400000000029</v>
      </c>
      <c r="K1691" s="13" t="s">
        <v>55</v>
      </c>
      <c r="L1691" s="13" t="s">
        <v>48</v>
      </c>
      <c r="M1691" s="13" t="s">
        <v>47</v>
      </c>
      <c r="N1691" s="16">
        <f t="shared" si="260"/>
        <v>50</v>
      </c>
      <c r="O1691" s="16">
        <f t="shared" si="261"/>
        <v>100</v>
      </c>
      <c r="P1691" s="16">
        <f t="shared" si="262"/>
        <v>0</v>
      </c>
      <c r="Q1691" s="16">
        <f t="shared" si="263"/>
        <v>0</v>
      </c>
      <c r="R1691" s="17">
        <f t="shared" si="264"/>
        <v>52.5</v>
      </c>
      <c r="S1691" s="17">
        <f t="shared" si="265"/>
        <v>30</v>
      </c>
      <c r="T1691" s="17">
        <f t="shared" si="266"/>
        <v>22.5</v>
      </c>
      <c r="U1691" s="17">
        <f t="shared" si="267"/>
        <v>37.5</v>
      </c>
      <c r="V1691" s="16">
        <f t="shared" si="268"/>
        <v>35</v>
      </c>
      <c r="W1691" s="16">
        <f t="shared" si="269"/>
        <v>35.625</v>
      </c>
    </row>
    <row r="1692" spans="1:23" ht="13.5" x14ac:dyDescent="0.25">
      <c r="A1692" s="3">
        <v>44477</v>
      </c>
      <c r="B1692" s="2">
        <v>3.8955000000000002</v>
      </c>
      <c r="C1692" s="2">
        <v>28.981713085138978</v>
      </c>
      <c r="D1692" s="2">
        <v>6.0452560455516391E-2</v>
      </c>
      <c r="E1692" s="2">
        <v>-4.3064935019181731E-2</v>
      </c>
      <c r="F1692" s="2">
        <v>3.9515799999999999</v>
      </c>
      <c r="G1692" s="2">
        <v>3.9736500000000001</v>
      </c>
      <c r="H1692" s="2">
        <v>4.0381199999999993</v>
      </c>
      <c r="I1692" s="2">
        <v>4.1131619999999991</v>
      </c>
      <c r="J1692" s="13">
        <v>4.1515605000000022</v>
      </c>
      <c r="K1692" s="13" t="s">
        <v>55</v>
      </c>
      <c r="L1692" s="13" t="s">
        <v>48</v>
      </c>
      <c r="M1692" s="13" t="s">
        <v>47</v>
      </c>
      <c r="N1692" s="16">
        <f t="shared" si="260"/>
        <v>50</v>
      </c>
      <c r="O1692" s="16">
        <f t="shared" si="261"/>
        <v>100</v>
      </c>
      <c r="P1692" s="16">
        <f t="shared" si="262"/>
        <v>0</v>
      </c>
      <c r="Q1692" s="16">
        <f t="shared" si="263"/>
        <v>0</v>
      </c>
      <c r="R1692" s="17">
        <f t="shared" si="264"/>
        <v>52.5</v>
      </c>
      <c r="S1692" s="17">
        <f t="shared" si="265"/>
        <v>30</v>
      </c>
      <c r="T1692" s="17">
        <f t="shared" si="266"/>
        <v>22.5</v>
      </c>
      <c r="U1692" s="17">
        <f t="shared" si="267"/>
        <v>37.5</v>
      </c>
      <c r="V1692" s="16">
        <f t="shared" si="268"/>
        <v>35</v>
      </c>
      <c r="W1692" s="16">
        <f t="shared" si="269"/>
        <v>35.625</v>
      </c>
    </row>
    <row r="1693" spans="1:23" ht="13.5" x14ac:dyDescent="0.25">
      <c r="A1693" s="3">
        <v>44480</v>
      </c>
      <c r="B1693" s="2">
        <v>3.8955000000000002</v>
      </c>
      <c r="C1693" s="2">
        <v>28.981713085138978</v>
      </c>
      <c r="D1693" s="2">
        <v>6.744892831431315E-2</v>
      </c>
      <c r="E1693" s="2">
        <v>-3.1884847522972222E-2</v>
      </c>
      <c r="F1693" s="2">
        <v>3.9355600000000002</v>
      </c>
      <c r="G1693" s="2">
        <v>3.9556100000000001</v>
      </c>
      <c r="H1693" s="2">
        <v>4.0260949999999989</v>
      </c>
      <c r="I1693" s="2">
        <v>4.108217999999999</v>
      </c>
      <c r="J1693" s="13">
        <v>4.1498810000000024</v>
      </c>
      <c r="K1693" s="13" t="s">
        <v>55</v>
      </c>
      <c r="L1693" s="13" t="s">
        <v>48</v>
      </c>
      <c r="M1693" s="13" t="s">
        <v>47</v>
      </c>
      <c r="N1693" s="16">
        <f t="shared" si="260"/>
        <v>50</v>
      </c>
      <c r="O1693" s="16">
        <f t="shared" si="261"/>
        <v>100</v>
      </c>
      <c r="P1693" s="16">
        <f t="shared" si="262"/>
        <v>0</v>
      </c>
      <c r="Q1693" s="16">
        <f t="shared" si="263"/>
        <v>0</v>
      </c>
      <c r="R1693" s="17">
        <f t="shared" si="264"/>
        <v>52.5</v>
      </c>
      <c r="S1693" s="17">
        <f t="shared" si="265"/>
        <v>30</v>
      </c>
      <c r="T1693" s="17">
        <f t="shared" si="266"/>
        <v>22.5</v>
      </c>
      <c r="U1693" s="17">
        <f t="shared" si="267"/>
        <v>37.5</v>
      </c>
      <c r="V1693" s="16">
        <f t="shared" si="268"/>
        <v>35</v>
      </c>
      <c r="W1693" s="16">
        <f t="shared" si="269"/>
        <v>35.625</v>
      </c>
    </row>
    <row r="1694" spans="1:23" ht="13.5" x14ac:dyDescent="0.25">
      <c r="A1694" s="3">
        <v>44481</v>
      </c>
      <c r="B1694" s="2">
        <v>3.8754</v>
      </c>
      <c r="C1694" s="2">
        <v>27.286083889753755</v>
      </c>
      <c r="D1694" s="2">
        <v>6.5429570616056587E-2</v>
      </c>
      <c r="E1694" s="2">
        <v>-2.1097434020593081E-2</v>
      </c>
      <c r="F1694" s="2">
        <v>3.9155199999999999</v>
      </c>
      <c r="G1694" s="2">
        <v>3.9422399999999995</v>
      </c>
      <c r="H1694" s="2">
        <v>4.0130649999999992</v>
      </c>
      <c r="I1694" s="2">
        <v>4.1026039999999995</v>
      </c>
      <c r="J1694" s="13">
        <v>4.1481325000000018</v>
      </c>
      <c r="K1694" s="13" t="s">
        <v>55</v>
      </c>
      <c r="L1694" s="13" t="s">
        <v>48</v>
      </c>
      <c r="M1694" s="13" t="s">
        <v>47</v>
      </c>
      <c r="N1694" s="16">
        <f t="shared" si="260"/>
        <v>50</v>
      </c>
      <c r="O1694" s="16">
        <f t="shared" si="261"/>
        <v>100</v>
      </c>
      <c r="P1694" s="16">
        <f t="shared" si="262"/>
        <v>0</v>
      </c>
      <c r="Q1694" s="16">
        <f t="shared" si="263"/>
        <v>0</v>
      </c>
      <c r="R1694" s="17">
        <f t="shared" si="264"/>
        <v>52.5</v>
      </c>
      <c r="S1694" s="17">
        <f t="shared" si="265"/>
        <v>30</v>
      </c>
      <c r="T1694" s="17">
        <f t="shared" si="266"/>
        <v>22.5</v>
      </c>
      <c r="U1694" s="17">
        <f t="shared" si="267"/>
        <v>37.5</v>
      </c>
      <c r="V1694" s="16">
        <f t="shared" si="268"/>
        <v>35</v>
      </c>
      <c r="W1694" s="16">
        <f t="shared" si="269"/>
        <v>35.625</v>
      </c>
    </row>
    <row r="1695" spans="1:23" ht="13.5" x14ac:dyDescent="0.25">
      <c r="A1695" s="3">
        <v>44482</v>
      </c>
      <c r="B1695" s="2">
        <v>3.8820999999999999</v>
      </c>
      <c r="C1695" s="2">
        <v>28.781840758959831</v>
      </c>
      <c r="D1695" s="2">
        <v>5.28214747485789E-2</v>
      </c>
      <c r="E1695" s="2">
        <v>-1.1396854534937551E-2</v>
      </c>
      <c r="F1695" s="2">
        <v>3.8968200000000004</v>
      </c>
      <c r="G1695" s="2">
        <v>3.9368899999999996</v>
      </c>
      <c r="H1695" s="2">
        <v>4.000705</v>
      </c>
      <c r="I1695" s="2">
        <v>4.0961899999999991</v>
      </c>
      <c r="J1695" s="13">
        <v>4.146417500000001</v>
      </c>
      <c r="K1695" s="13" t="s">
        <v>55</v>
      </c>
      <c r="L1695" s="13" t="s">
        <v>48</v>
      </c>
      <c r="M1695" s="13" t="s">
        <v>47</v>
      </c>
      <c r="N1695" s="16">
        <f t="shared" si="260"/>
        <v>50</v>
      </c>
      <c r="O1695" s="16">
        <f t="shared" si="261"/>
        <v>100</v>
      </c>
      <c r="P1695" s="16">
        <f t="shared" si="262"/>
        <v>0</v>
      </c>
      <c r="Q1695" s="16">
        <f t="shared" si="263"/>
        <v>0</v>
      </c>
      <c r="R1695" s="17">
        <f t="shared" si="264"/>
        <v>52.5</v>
      </c>
      <c r="S1695" s="17">
        <f t="shared" si="265"/>
        <v>30</v>
      </c>
      <c r="T1695" s="17">
        <f t="shared" si="266"/>
        <v>22.5</v>
      </c>
      <c r="U1695" s="17">
        <f t="shared" si="267"/>
        <v>37.5</v>
      </c>
      <c r="V1695" s="16">
        <f t="shared" si="268"/>
        <v>35</v>
      </c>
      <c r="W1695" s="16">
        <f t="shared" si="269"/>
        <v>35.625</v>
      </c>
    </row>
    <row r="1696" spans="1:23" ht="13.5" x14ac:dyDescent="0.25">
      <c r="A1696" s="3">
        <v>44483</v>
      </c>
      <c r="B1696" s="2">
        <v>3.8820999999999999</v>
      </c>
      <c r="C1696" s="2">
        <v>28.781840758959831</v>
      </c>
      <c r="D1696" s="2">
        <v>4.7058761749858569E-2</v>
      </c>
      <c r="E1696" s="2">
        <v>-1.4213937461119205E-3</v>
      </c>
      <c r="F1696" s="2">
        <v>3.8861199999999996</v>
      </c>
      <c r="G1696" s="2">
        <v>3.9288699999999999</v>
      </c>
      <c r="H1696" s="2">
        <v>3.9883449999999998</v>
      </c>
      <c r="I1696" s="2">
        <v>4.0899099999999997</v>
      </c>
      <c r="J1696" s="13">
        <v>4.1444495000000021</v>
      </c>
      <c r="K1696" s="13" t="s">
        <v>55</v>
      </c>
      <c r="L1696" s="13" t="s">
        <v>48</v>
      </c>
      <c r="M1696" s="13" t="s">
        <v>47</v>
      </c>
      <c r="N1696" s="16">
        <f t="shared" si="260"/>
        <v>50</v>
      </c>
      <c r="O1696" s="16">
        <f t="shared" si="261"/>
        <v>100</v>
      </c>
      <c r="P1696" s="16">
        <f t="shared" si="262"/>
        <v>0</v>
      </c>
      <c r="Q1696" s="16">
        <f t="shared" si="263"/>
        <v>0</v>
      </c>
      <c r="R1696" s="17">
        <f t="shared" si="264"/>
        <v>52.5</v>
      </c>
      <c r="S1696" s="17">
        <f t="shared" si="265"/>
        <v>30</v>
      </c>
      <c r="T1696" s="17">
        <f t="shared" si="266"/>
        <v>22.5</v>
      </c>
      <c r="U1696" s="17">
        <f t="shared" si="267"/>
        <v>37.5</v>
      </c>
      <c r="V1696" s="16">
        <f t="shared" si="268"/>
        <v>35</v>
      </c>
      <c r="W1696" s="16">
        <f t="shared" si="269"/>
        <v>35.625</v>
      </c>
    </row>
    <row r="1697" spans="1:23" ht="13.5" x14ac:dyDescent="0.25">
      <c r="A1697" s="3">
        <v>44488</v>
      </c>
      <c r="B1697" s="2">
        <v>3.8553999999999999</v>
      </c>
      <c r="C1697" s="2">
        <v>26.283075394957777</v>
      </c>
      <c r="D1697" s="2">
        <v>5.0037732913255972E-2</v>
      </c>
      <c r="E1697" s="2">
        <v>7.4267238039099591E-3</v>
      </c>
      <c r="F1697" s="2">
        <v>3.8780999999999999</v>
      </c>
      <c r="G1697" s="2">
        <v>3.9148400000000003</v>
      </c>
      <c r="H1697" s="2">
        <v>3.9743149999999994</v>
      </c>
      <c r="I1697" s="2">
        <v>4.0832279999999992</v>
      </c>
      <c r="J1697" s="13">
        <v>4.1423165000000015</v>
      </c>
      <c r="K1697" s="13" t="s">
        <v>55</v>
      </c>
      <c r="L1697" s="13" t="s">
        <v>48</v>
      </c>
      <c r="M1697" s="13" t="s">
        <v>47</v>
      </c>
      <c r="N1697" s="16">
        <f t="shared" si="260"/>
        <v>50</v>
      </c>
      <c r="O1697" s="16">
        <f t="shared" si="261"/>
        <v>100</v>
      </c>
      <c r="P1697" s="16">
        <f t="shared" si="262"/>
        <v>0</v>
      </c>
      <c r="Q1697" s="16">
        <f t="shared" si="263"/>
        <v>0</v>
      </c>
      <c r="R1697" s="17">
        <f t="shared" si="264"/>
        <v>52.5</v>
      </c>
      <c r="S1697" s="17">
        <f t="shared" si="265"/>
        <v>30</v>
      </c>
      <c r="T1697" s="17">
        <f t="shared" si="266"/>
        <v>22.5</v>
      </c>
      <c r="U1697" s="17">
        <f t="shared" si="267"/>
        <v>37.5</v>
      </c>
      <c r="V1697" s="16">
        <f t="shared" si="268"/>
        <v>35</v>
      </c>
      <c r="W1697" s="16">
        <f t="shared" si="269"/>
        <v>35.625</v>
      </c>
    </row>
    <row r="1698" spans="1:23" ht="13.5" x14ac:dyDescent="0.25">
      <c r="A1698" s="3">
        <v>44489</v>
      </c>
      <c r="B1698" s="2">
        <v>3.7284000000000002</v>
      </c>
      <c r="C1698" s="2">
        <v>18.192538315266916</v>
      </c>
      <c r="D1698" s="2">
        <v>5.9715414218901142E-2</v>
      </c>
      <c r="E1698" s="2">
        <v>1.5364521540540552E-2</v>
      </c>
      <c r="F1698" s="2">
        <v>3.8446799999999994</v>
      </c>
      <c r="G1698" s="2">
        <v>3.8901200000000005</v>
      </c>
      <c r="H1698" s="2">
        <v>3.9542699999999997</v>
      </c>
      <c r="I1698" s="2">
        <v>4.0740059999999989</v>
      </c>
      <c r="J1698" s="13">
        <v>4.1397700000000013</v>
      </c>
      <c r="K1698" s="13" t="s">
        <v>55</v>
      </c>
      <c r="L1698" s="13" t="s">
        <v>48</v>
      </c>
      <c r="M1698" s="13" t="s">
        <v>47</v>
      </c>
      <c r="N1698" s="16">
        <f t="shared" si="260"/>
        <v>50</v>
      </c>
      <c r="O1698" s="16">
        <f t="shared" si="261"/>
        <v>100</v>
      </c>
      <c r="P1698" s="16">
        <f t="shared" si="262"/>
        <v>0</v>
      </c>
      <c r="Q1698" s="16">
        <f t="shared" si="263"/>
        <v>0</v>
      </c>
      <c r="R1698" s="17">
        <f t="shared" si="264"/>
        <v>52.5</v>
      </c>
      <c r="S1698" s="17">
        <f t="shared" si="265"/>
        <v>30</v>
      </c>
      <c r="T1698" s="17">
        <f t="shared" si="266"/>
        <v>22.5</v>
      </c>
      <c r="U1698" s="17">
        <f t="shared" si="267"/>
        <v>37.5</v>
      </c>
      <c r="V1698" s="16">
        <f t="shared" si="268"/>
        <v>35</v>
      </c>
      <c r="W1698" s="16">
        <f t="shared" si="269"/>
        <v>35.625</v>
      </c>
    </row>
    <row r="1699" spans="1:23" ht="13.5" x14ac:dyDescent="0.25">
      <c r="A1699" s="3">
        <v>44490</v>
      </c>
      <c r="B1699" s="2">
        <v>3.7284000000000002</v>
      </c>
      <c r="C1699" s="2">
        <v>18.192538315266916</v>
      </c>
      <c r="D1699" s="2">
        <v>6.9434219638207395E-2</v>
      </c>
      <c r="E1699" s="2">
        <v>2.250944903633794E-2</v>
      </c>
      <c r="F1699" s="2">
        <v>3.81528</v>
      </c>
      <c r="G1699" s="2">
        <v>3.8654000000000002</v>
      </c>
      <c r="H1699" s="2">
        <v>3.9368949999999989</v>
      </c>
      <c r="I1699" s="2">
        <v>4.0647839999999986</v>
      </c>
      <c r="J1699" s="13">
        <v>4.1372235000000011</v>
      </c>
      <c r="K1699" s="13" t="s">
        <v>55</v>
      </c>
      <c r="L1699" s="13" t="s">
        <v>48</v>
      </c>
      <c r="M1699" s="13" t="s">
        <v>47</v>
      </c>
      <c r="N1699" s="16">
        <f t="shared" si="260"/>
        <v>50</v>
      </c>
      <c r="O1699" s="16">
        <f t="shared" si="261"/>
        <v>100</v>
      </c>
      <c r="P1699" s="16">
        <f t="shared" si="262"/>
        <v>0</v>
      </c>
      <c r="Q1699" s="16">
        <f t="shared" si="263"/>
        <v>0</v>
      </c>
      <c r="R1699" s="17">
        <f t="shared" si="264"/>
        <v>52.5</v>
      </c>
      <c r="S1699" s="17">
        <f t="shared" si="265"/>
        <v>30</v>
      </c>
      <c r="T1699" s="17">
        <f t="shared" si="266"/>
        <v>22.5</v>
      </c>
      <c r="U1699" s="17">
        <f t="shared" si="267"/>
        <v>37.5</v>
      </c>
      <c r="V1699" s="16">
        <f t="shared" si="268"/>
        <v>35</v>
      </c>
      <c r="W1699" s="16">
        <f t="shared" si="269"/>
        <v>35.625</v>
      </c>
    </row>
    <row r="1700" spans="1:23" ht="13.5" x14ac:dyDescent="0.25">
      <c r="A1700" s="3">
        <v>44491</v>
      </c>
      <c r="B1700" s="2">
        <v>3.6749999999999998</v>
      </c>
      <c r="C1700" s="2">
        <v>15.818092870839479</v>
      </c>
      <c r="D1700" s="2">
        <v>8.3030044742927522E-2</v>
      </c>
      <c r="E1700" s="2">
        <v>2.8690884571636616E-2</v>
      </c>
      <c r="F1700" s="2">
        <v>3.77386</v>
      </c>
      <c r="G1700" s="2">
        <v>3.83534</v>
      </c>
      <c r="H1700" s="2">
        <v>3.9211949999999987</v>
      </c>
      <c r="I1700" s="2">
        <v>4.0544939999999983</v>
      </c>
      <c r="J1700" s="13">
        <v>4.1342835000000004</v>
      </c>
      <c r="K1700" s="13" t="s">
        <v>55</v>
      </c>
      <c r="L1700" s="13" t="s">
        <v>48</v>
      </c>
      <c r="M1700" s="13" t="s">
        <v>47</v>
      </c>
      <c r="N1700" s="16">
        <f t="shared" si="260"/>
        <v>50</v>
      </c>
      <c r="O1700" s="16">
        <f t="shared" si="261"/>
        <v>100</v>
      </c>
      <c r="P1700" s="16">
        <f t="shared" si="262"/>
        <v>0</v>
      </c>
      <c r="Q1700" s="16">
        <f t="shared" si="263"/>
        <v>0</v>
      </c>
      <c r="R1700" s="17">
        <f t="shared" si="264"/>
        <v>52.5</v>
      </c>
      <c r="S1700" s="17">
        <f t="shared" si="265"/>
        <v>30</v>
      </c>
      <c r="T1700" s="17">
        <f t="shared" si="266"/>
        <v>22.5</v>
      </c>
      <c r="U1700" s="17">
        <f t="shared" si="267"/>
        <v>37.5</v>
      </c>
      <c r="V1700" s="16">
        <f t="shared" si="268"/>
        <v>35</v>
      </c>
      <c r="W1700" s="16">
        <f t="shared" si="269"/>
        <v>35.625</v>
      </c>
    </row>
    <row r="1701" spans="1:23" ht="13.5" x14ac:dyDescent="0.25">
      <c r="A1701" s="3">
        <v>44494</v>
      </c>
      <c r="B1701" s="2">
        <v>3.6749999999999998</v>
      </c>
      <c r="C1701" s="2">
        <v>15.818092870839479</v>
      </c>
      <c r="D1701" s="2">
        <v>9.0007628004540763E-2</v>
      </c>
      <c r="E1701" s="2">
        <v>3.4107592606033521E-2</v>
      </c>
      <c r="F1701" s="2">
        <v>3.7324400000000004</v>
      </c>
      <c r="G1701" s="2">
        <v>3.8092799999999998</v>
      </c>
      <c r="H1701" s="2">
        <v>3.9004849999999989</v>
      </c>
      <c r="I1701" s="2">
        <v>4.0446059999999999</v>
      </c>
      <c r="J1701" s="13">
        <v>4.1311534999999999</v>
      </c>
      <c r="K1701" s="13" t="s">
        <v>55</v>
      </c>
      <c r="L1701" s="13" t="s">
        <v>48</v>
      </c>
      <c r="M1701" s="13" t="s">
        <v>47</v>
      </c>
      <c r="N1701" s="16">
        <f t="shared" si="260"/>
        <v>50</v>
      </c>
      <c r="O1701" s="16">
        <f t="shared" si="261"/>
        <v>100</v>
      </c>
      <c r="P1701" s="16">
        <f t="shared" si="262"/>
        <v>0</v>
      </c>
      <c r="Q1701" s="16">
        <f t="shared" si="263"/>
        <v>0</v>
      </c>
      <c r="R1701" s="17">
        <f t="shared" si="264"/>
        <v>52.5</v>
      </c>
      <c r="S1701" s="17">
        <f t="shared" si="265"/>
        <v>30</v>
      </c>
      <c r="T1701" s="17">
        <f t="shared" si="266"/>
        <v>22.5</v>
      </c>
      <c r="U1701" s="17">
        <f t="shared" si="267"/>
        <v>37.5</v>
      </c>
      <c r="V1701" s="16">
        <f t="shared" si="268"/>
        <v>35</v>
      </c>
      <c r="W1701" s="16">
        <f t="shared" si="269"/>
        <v>35.625</v>
      </c>
    </row>
    <row r="1702" spans="1:23" ht="13.5" x14ac:dyDescent="0.25">
      <c r="A1702" s="3">
        <v>44495</v>
      </c>
      <c r="B1702" s="2">
        <v>3.6415999999999999</v>
      </c>
      <c r="C1702" s="2">
        <v>14.450012255491018</v>
      </c>
      <c r="D1702" s="2">
        <v>9.3723311437376555E-2</v>
      </c>
      <c r="E1702" s="2">
        <v>3.7625743511894474E-2</v>
      </c>
      <c r="F1702" s="2">
        <v>3.6896800000000001</v>
      </c>
      <c r="G1702" s="2">
        <v>3.7838899999999995</v>
      </c>
      <c r="H1702" s="2">
        <v>3.8787699999999994</v>
      </c>
      <c r="I1702" s="2">
        <v>4.0340500000000006</v>
      </c>
      <c r="J1702" s="13">
        <v>4.1282994999999998</v>
      </c>
      <c r="K1702" s="13" t="s">
        <v>55</v>
      </c>
      <c r="L1702" s="13" t="s">
        <v>48</v>
      </c>
      <c r="M1702" s="13" t="s">
        <v>47</v>
      </c>
      <c r="N1702" s="16">
        <f t="shared" si="260"/>
        <v>50</v>
      </c>
      <c r="O1702" s="16">
        <f t="shared" si="261"/>
        <v>100</v>
      </c>
      <c r="P1702" s="16">
        <f t="shared" si="262"/>
        <v>0</v>
      </c>
      <c r="Q1702" s="16">
        <f t="shared" si="263"/>
        <v>0</v>
      </c>
      <c r="R1702" s="17">
        <f t="shared" si="264"/>
        <v>52.5</v>
      </c>
      <c r="S1702" s="17">
        <f t="shared" si="265"/>
        <v>30</v>
      </c>
      <c r="T1702" s="17">
        <f t="shared" si="266"/>
        <v>22.5</v>
      </c>
      <c r="U1702" s="17">
        <f t="shared" si="267"/>
        <v>37.5</v>
      </c>
      <c r="V1702" s="16">
        <f t="shared" si="268"/>
        <v>35</v>
      </c>
      <c r="W1702" s="16">
        <f t="shared" si="269"/>
        <v>35.625</v>
      </c>
    </row>
    <row r="1703" spans="1:23" ht="13.5" x14ac:dyDescent="0.25">
      <c r="A1703" s="3">
        <v>44496</v>
      </c>
      <c r="B1703" s="2">
        <v>3.6682999999999999</v>
      </c>
      <c r="C1703" s="2">
        <v>20.378417099365166</v>
      </c>
      <c r="D1703" s="2">
        <v>9.6482057016523015E-2</v>
      </c>
      <c r="E1703" s="2">
        <v>3.9817064959763261E-2</v>
      </c>
      <c r="F1703" s="2">
        <v>3.6776599999999995</v>
      </c>
      <c r="G1703" s="2">
        <v>3.7611699999999999</v>
      </c>
      <c r="H1703" s="2">
        <v>3.85839</v>
      </c>
      <c r="I1703" s="2">
        <v>4.0236260000000001</v>
      </c>
      <c r="J1703" s="13">
        <v>4.1254840000000002</v>
      </c>
      <c r="K1703" s="13" t="s">
        <v>55</v>
      </c>
      <c r="L1703" s="13" t="s">
        <v>48</v>
      </c>
      <c r="M1703" s="13" t="s">
        <v>47</v>
      </c>
      <c r="N1703" s="16">
        <f t="shared" si="260"/>
        <v>50</v>
      </c>
      <c r="O1703" s="16">
        <f t="shared" si="261"/>
        <v>100</v>
      </c>
      <c r="P1703" s="16">
        <f t="shared" si="262"/>
        <v>0</v>
      </c>
      <c r="Q1703" s="16">
        <f t="shared" si="263"/>
        <v>0</v>
      </c>
      <c r="R1703" s="17">
        <f t="shared" si="264"/>
        <v>52.5</v>
      </c>
      <c r="S1703" s="17">
        <f t="shared" si="265"/>
        <v>30</v>
      </c>
      <c r="T1703" s="17">
        <f t="shared" si="266"/>
        <v>22.5</v>
      </c>
      <c r="U1703" s="17">
        <f t="shared" si="267"/>
        <v>37.5</v>
      </c>
      <c r="V1703" s="16">
        <f t="shared" si="268"/>
        <v>35</v>
      </c>
      <c r="W1703" s="16">
        <f t="shared" si="269"/>
        <v>35.625</v>
      </c>
    </row>
    <row r="1704" spans="1:23" ht="13.5" x14ac:dyDescent="0.25">
      <c r="A1704" s="3">
        <v>44497</v>
      </c>
      <c r="B1704" s="2">
        <v>3.6482000000000001</v>
      </c>
      <c r="C1704" s="2">
        <v>19.294441294544555</v>
      </c>
      <c r="D1704" s="2">
        <v>9.8529711735038994E-2</v>
      </c>
      <c r="E1704" s="2">
        <v>4.1723724164421529E-2</v>
      </c>
      <c r="F1704" s="2">
        <v>3.6616200000000001</v>
      </c>
      <c r="G1704" s="2">
        <v>3.7384500000000003</v>
      </c>
      <c r="H1704" s="2">
        <v>3.8403450000000001</v>
      </c>
      <c r="I1704" s="2">
        <v>4.0127999999999995</v>
      </c>
      <c r="J1704" s="13">
        <v>4.1226314999999998</v>
      </c>
      <c r="K1704" s="13" t="s">
        <v>55</v>
      </c>
      <c r="L1704" s="13" t="s">
        <v>48</v>
      </c>
      <c r="M1704" s="13" t="s">
        <v>47</v>
      </c>
      <c r="N1704" s="16">
        <f t="shared" si="260"/>
        <v>50</v>
      </c>
      <c r="O1704" s="16">
        <f t="shared" si="261"/>
        <v>100</v>
      </c>
      <c r="P1704" s="16">
        <f t="shared" si="262"/>
        <v>0</v>
      </c>
      <c r="Q1704" s="16">
        <f t="shared" si="263"/>
        <v>0</v>
      </c>
      <c r="R1704" s="17">
        <f t="shared" si="264"/>
        <v>52.5</v>
      </c>
      <c r="S1704" s="17">
        <f t="shared" si="265"/>
        <v>30</v>
      </c>
      <c r="T1704" s="17">
        <f t="shared" si="266"/>
        <v>22.5</v>
      </c>
      <c r="U1704" s="17">
        <f t="shared" si="267"/>
        <v>37.5</v>
      </c>
      <c r="V1704" s="16">
        <f t="shared" si="268"/>
        <v>35</v>
      </c>
      <c r="W1704" s="16">
        <f t="shared" si="269"/>
        <v>35.625</v>
      </c>
    </row>
    <row r="1705" spans="1:23" ht="13.5" x14ac:dyDescent="0.25">
      <c r="A1705" s="3">
        <v>44498</v>
      </c>
      <c r="B1705" s="2">
        <v>3.6215000000000002</v>
      </c>
      <c r="C1705" s="2">
        <v>17.930074553312295</v>
      </c>
      <c r="D1705" s="2">
        <v>0.10460887469985858</v>
      </c>
      <c r="E1705" s="2">
        <v>4.4227741767360162E-2</v>
      </c>
      <c r="F1705" s="2">
        <v>3.6509200000000002</v>
      </c>
      <c r="G1705" s="2">
        <v>3.7123900000000001</v>
      </c>
      <c r="H1705" s="2">
        <v>3.82464</v>
      </c>
      <c r="I1705" s="2">
        <v>4.0015739999999997</v>
      </c>
      <c r="J1705" s="13">
        <v>4.119993</v>
      </c>
      <c r="K1705" s="13" t="s">
        <v>55</v>
      </c>
      <c r="L1705" s="13" t="s">
        <v>48</v>
      </c>
      <c r="M1705" s="13" t="s">
        <v>47</v>
      </c>
      <c r="N1705" s="16">
        <f t="shared" si="260"/>
        <v>50</v>
      </c>
      <c r="O1705" s="16">
        <f t="shared" si="261"/>
        <v>100</v>
      </c>
      <c r="P1705" s="16">
        <f t="shared" si="262"/>
        <v>0</v>
      </c>
      <c r="Q1705" s="16">
        <f t="shared" si="263"/>
        <v>0</v>
      </c>
      <c r="R1705" s="17">
        <f t="shared" si="264"/>
        <v>52.5</v>
      </c>
      <c r="S1705" s="17">
        <f t="shared" si="265"/>
        <v>30</v>
      </c>
      <c r="T1705" s="17">
        <f t="shared" si="266"/>
        <v>22.5</v>
      </c>
      <c r="U1705" s="17">
        <f t="shared" si="267"/>
        <v>37.5</v>
      </c>
      <c r="V1705" s="16">
        <f t="shared" si="268"/>
        <v>35</v>
      </c>
      <c r="W1705" s="16">
        <f t="shared" si="269"/>
        <v>35.625</v>
      </c>
    </row>
    <row r="1706" spans="1:23" ht="13.5" x14ac:dyDescent="0.25">
      <c r="A1706" s="3">
        <v>44501</v>
      </c>
      <c r="B1706" s="2">
        <v>3.5747</v>
      </c>
      <c r="C1706" s="2">
        <v>15.818598350976288</v>
      </c>
      <c r="D1706" s="2">
        <v>0.11461609497486114</v>
      </c>
      <c r="E1706" s="2">
        <v>4.758874720595041E-2</v>
      </c>
      <c r="F1706" s="2">
        <v>3.6308599999999998</v>
      </c>
      <c r="G1706" s="2">
        <v>3.6816499999999999</v>
      </c>
      <c r="H1706" s="2">
        <v>3.8052599999999996</v>
      </c>
      <c r="I1706" s="2">
        <v>3.9898140000000009</v>
      </c>
      <c r="J1706" s="13">
        <v>4.1171204999999995</v>
      </c>
      <c r="K1706" s="13" t="s">
        <v>55</v>
      </c>
      <c r="L1706" s="13" t="s">
        <v>48</v>
      </c>
      <c r="M1706" s="13" t="s">
        <v>47</v>
      </c>
      <c r="N1706" s="16">
        <f t="shared" si="260"/>
        <v>50</v>
      </c>
      <c r="O1706" s="16">
        <f t="shared" si="261"/>
        <v>100</v>
      </c>
      <c r="P1706" s="16">
        <f t="shared" si="262"/>
        <v>0</v>
      </c>
      <c r="Q1706" s="16">
        <f t="shared" si="263"/>
        <v>0</v>
      </c>
      <c r="R1706" s="17">
        <f t="shared" si="264"/>
        <v>52.5</v>
      </c>
      <c r="S1706" s="17">
        <f t="shared" si="265"/>
        <v>30</v>
      </c>
      <c r="T1706" s="17">
        <f t="shared" si="266"/>
        <v>22.5</v>
      </c>
      <c r="U1706" s="17">
        <f t="shared" si="267"/>
        <v>37.5</v>
      </c>
      <c r="V1706" s="16">
        <f t="shared" si="268"/>
        <v>35</v>
      </c>
      <c r="W1706" s="16">
        <f t="shared" si="269"/>
        <v>35.625</v>
      </c>
    </row>
    <row r="1707" spans="1:23" ht="13.5" x14ac:dyDescent="0.25">
      <c r="A1707" s="3">
        <v>44502</v>
      </c>
      <c r="B1707" s="2">
        <v>3.5413000000000001</v>
      </c>
      <c r="C1707" s="2">
        <v>14.505708368384262</v>
      </c>
      <c r="D1707" s="2">
        <v>0.12301985906524981</v>
      </c>
      <c r="E1707" s="2">
        <v>5.2097056992143113E-2</v>
      </c>
      <c r="F1707" s="2">
        <v>3.6107999999999998</v>
      </c>
      <c r="G1707" s="2">
        <v>3.6502400000000002</v>
      </c>
      <c r="H1707" s="2">
        <v>3.78254</v>
      </c>
      <c r="I1707" s="2">
        <v>3.9773860000000014</v>
      </c>
      <c r="J1707" s="13">
        <v>4.1144604999999999</v>
      </c>
      <c r="K1707" s="13" t="s">
        <v>55</v>
      </c>
      <c r="L1707" s="13" t="s">
        <v>50</v>
      </c>
      <c r="M1707" s="13" t="s">
        <v>47</v>
      </c>
      <c r="N1707" s="16">
        <f t="shared" si="260"/>
        <v>50</v>
      </c>
      <c r="O1707" s="16">
        <f t="shared" si="261"/>
        <v>100</v>
      </c>
      <c r="P1707" s="16">
        <f t="shared" si="262"/>
        <v>0</v>
      </c>
      <c r="Q1707" s="16">
        <f t="shared" si="263"/>
        <v>33</v>
      </c>
      <c r="R1707" s="17">
        <f t="shared" si="264"/>
        <v>57.45</v>
      </c>
      <c r="S1707" s="17">
        <f t="shared" si="265"/>
        <v>38.25</v>
      </c>
      <c r="T1707" s="17">
        <f t="shared" si="266"/>
        <v>37.35</v>
      </c>
      <c r="U1707" s="17">
        <f t="shared" si="267"/>
        <v>45.75</v>
      </c>
      <c r="V1707" s="16">
        <f t="shared" si="268"/>
        <v>44.35</v>
      </c>
      <c r="W1707" s="16">
        <f t="shared" si="269"/>
        <v>44.7</v>
      </c>
    </row>
    <row r="1708" spans="1:23" ht="13.5" x14ac:dyDescent="0.25">
      <c r="A1708" s="3">
        <v>44503</v>
      </c>
      <c r="B1708" s="2">
        <v>3.5413000000000001</v>
      </c>
      <c r="C1708" s="2">
        <v>14.505708368384262</v>
      </c>
      <c r="D1708" s="2">
        <v>0.11224309464529547</v>
      </c>
      <c r="E1708" s="2">
        <v>5.6036410683785794E-2</v>
      </c>
      <c r="F1708" s="2">
        <v>3.5853999999999999</v>
      </c>
      <c r="G1708" s="2">
        <v>3.6315300000000001</v>
      </c>
      <c r="H1708" s="2">
        <v>3.7608250000000014</v>
      </c>
      <c r="I1708" s="2">
        <v>3.9649580000000015</v>
      </c>
      <c r="J1708" s="13">
        <v>4.1119269999999997</v>
      </c>
      <c r="K1708" s="13" t="s">
        <v>55</v>
      </c>
      <c r="L1708" s="13" t="s">
        <v>48</v>
      </c>
      <c r="M1708" s="13" t="s">
        <v>47</v>
      </c>
      <c r="N1708" s="16">
        <f t="shared" si="260"/>
        <v>50</v>
      </c>
      <c r="O1708" s="16">
        <f t="shared" si="261"/>
        <v>100</v>
      </c>
      <c r="P1708" s="16">
        <f t="shared" si="262"/>
        <v>0</v>
      </c>
      <c r="Q1708" s="16">
        <f t="shared" si="263"/>
        <v>0</v>
      </c>
      <c r="R1708" s="17">
        <f t="shared" si="264"/>
        <v>52.5</v>
      </c>
      <c r="S1708" s="17">
        <f t="shared" si="265"/>
        <v>30</v>
      </c>
      <c r="T1708" s="17">
        <f t="shared" si="266"/>
        <v>22.5</v>
      </c>
      <c r="U1708" s="17">
        <f t="shared" si="267"/>
        <v>37.5</v>
      </c>
      <c r="V1708" s="16">
        <f t="shared" si="268"/>
        <v>35</v>
      </c>
      <c r="W1708" s="16">
        <f t="shared" si="269"/>
        <v>35.625</v>
      </c>
    </row>
    <row r="1709" spans="1:23" ht="13.5" x14ac:dyDescent="0.25">
      <c r="A1709" s="3">
        <v>44504</v>
      </c>
      <c r="B1709" s="2">
        <v>3.4946000000000002</v>
      </c>
      <c r="C1709" s="2">
        <v>12.78502242731507</v>
      </c>
      <c r="D1709" s="2">
        <v>0.10811209010378908</v>
      </c>
      <c r="E1709" s="2">
        <v>5.9646865294875229E-2</v>
      </c>
      <c r="F1709" s="2">
        <v>3.5546800000000003</v>
      </c>
      <c r="G1709" s="2">
        <v>3.6081499999999997</v>
      </c>
      <c r="H1709" s="2">
        <v>3.7367750000000006</v>
      </c>
      <c r="I1709" s="2">
        <v>3.951728000000001</v>
      </c>
      <c r="J1709" s="13">
        <v>4.1090020000000003</v>
      </c>
      <c r="K1709" s="13" t="s">
        <v>55</v>
      </c>
      <c r="L1709" s="13" t="s">
        <v>50</v>
      </c>
      <c r="M1709" s="13" t="s">
        <v>47</v>
      </c>
      <c r="N1709" s="16">
        <f t="shared" si="260"/>
        <v>50</v>
      </c>
      <c r="O1709" s="16">
        <f t="shared" si="261"/>
        <v>100</v>
      </c>
      <c r="P1709" s="16">
        <f t="shared" si="262"/>
        <v>0</v>
      </c>
      <c r="Q1709" s="16">
        <f t="shared" si="263"/>
        <v>33</v>
      </c>
      <c r="R1709" s="17">
        <f t="shared" si="264"/>
        <v>57.45</v>
      </c>
      <c r="S1709" s="17">
        <f t="shared" si="265"/>
        <v>38.25</v>
      </c>
      <c r="T1709" s="17">
        <f t="shared" si="266"/>
        <v>37.35</v>
      </c>
      <c r="U1709" s="17">
        <f t="shared" si="267"/>
        <v>45.75</v>
      </c>
      <c r="V1709" s="16">
        <f t="shared" si="268"/>
        <v>44.35</v>
      </c>
      <c r="W1709" s="16">
        <f t="shared" si="269"/>
        <v>44.7</v>
      </c>
    </row>
    <row r="1710" spans="1:23" ht="13.5" x14ac:dyDescent="0.25">
      <c r="A1710" s="3">
        <v>44505</v>
      </c>
      <c r="B1710" s="2">
        <v>3.5413000000000001</v>
      </c>
      <c r="C1710" s="2">
        <v>22.664344072296075</v>
      </c>
      <c r="D1710" s="2">
        <v>9.4633245062964999E-2</v>
      </c>
      <c r="E1710" s="2">
        <v>6.2697013197127713E-2</v>
      </c>
      <c r="F1710" s="2">
        <v>3.53864</v>
      </c>
      <c r="G1710" s="2">
        <v>3.5947800000000001</v>
      </c>
      <c r="H1710" s="2">
        <v>3.7150600000000003</v>
      </c>
      <c r="I1710" s="2">
        <v>3.9397000000000015</v>
      </c>
      <c r="J1710" s="13">
        <v>4.1063104999999993</v>
      </c>
      <c r="K1710" s="13" t="s">
        <v>55</v>
      </c>
      <c r="L1710" s="13" t="s">
        <v>50</v>
      </c>
      <c r="M1710" s="13" t="s">
        <v>47</v>
      </c>
      <c r="N1710" s="16">
        <f t="shared" si="260"/>
        <v>50</v>
      </c>
      <c r="O1710" s="16">
        <f t="shared" si="261"/>
        <v>100</v>
      </c>
      <c r="P1710" s="16">
        <f t="shared" si="262"/>
        <v>0</v>
      </c>
      <c r="Q1710" s="16">
        <f t="shared" si="263"/>
        <v>33</v>
      </c>
      <c r="R1710" s="17">
        <f t="shared" si="264"/>
        <v>57.45</v>
      </c>
      <c r="S1710" s="17">
        <f t="shared" si="265"/>
        <v>38.25</v>
      </c>
      <c r="T1710" s="17">
        <f t="shared" si="266"/>
        <v>37.35</v>
      </c>
      <c r="U1710" s="17">
        <f t="shared" si="267"/>
        <v>45.75</v>
      </c>
      <c r="V1710" s="16">
        <f t="shared" si="268"/>
        <v>44.35</v>
      </c>
      <c r="W1710" s="16">
        <f t="shared" si="269"/>
        <v>44.7</v>
      </c>
    </row>
    <row r="1711" spans="1:23" ht="13.5" x14ac:dyDescent="0.25">
      <c r="A1711" s="3">
        <v>44508</v>
      </c>
      <c r="B1711" s="2">
        <v>3.5347</v>
      </c>
      <c r="C1711" s="2">
        <v>22.280223703558207</v>
      </c>
      <c r="D1711" s="2">
        <v>8.500699045761273E-2</v>
      </c>
      <c r="E1711" s="2">
        <v>6.5435970763473517E-2</v>
      </c>
      <c r="F1711" s="2">
        <v>3.5306400000000004</v>
      </c>
      <c r="G1711" s="2">
        <v>3.5807499999999997</v>
      </c>
      <c r="H1711" s="2">
        <v>3.6950150000000002</v>
      </c>
      <c r="I1711" s="2">
        <v>3.9275400000000014</v>
      </c>
      <c r="J1711" s="13">
        <v>4.1040605000000001</v>
      </c>
      <c r="K1711" s="13" t="s">
        <v>55</v>
      </c>
      <c r="L1711" s="13" t="s">
        <v>50</v>
      </c>
      <c r="M1711" s="13" t="s">
        <v>47</v>
      </c>
      <c r="N1711" s="16">
        <f t="shared" si="260"/>
        <v>50</v>
      </c>
      <c r="O1711" s="16">
        <f t="shared" si="261"/>
        <v>100</v>
      </c>
      <c r="P1711" s="16">
        <f t="shared" si="262"/>
        <v>0</v>
      </c>
      <c r="Q1711" s="16">
        <f t="shared" si="263"/>
        <v>33</v>
      </c>
      <c r="R1711" s="17">
        <f t="shared" si="264"/>
        <v>57.45</v>
      </c>
      <c r="S1711" s="17">
        <f t="shared" si="265"/>
        <v>38.25</v>
      </c>
      <c r="T1711" s="17">
        <f t="shared" si="266"/>
        <v>37.35</v>
      </c>
      <c r="U1711" s="17">
        <f t="shared" si="267"/>
        <v>45.75</v>
      </c>
      <c r="V1711" s="16">
        <f t="shared" si="268"/>
        <v>44.35</v>
      </c>
      <c r="W1711" s="16">
        <f t="shared" si="269"/>
        <v>44.7</v>
      </c>
    </row>
    <row r="1712" spans="1:23" ht="13.5" x14ac:dyDescent="0.25">
      <c r="A1712" s="3">
        <v>44509</v>
      </c>
      <c r="B1712" s="2">
        <v>3.5747</v>
      </c>
      <c r="C1712" s="2">
        <v>30.021130586491736</v>
      </c>
      <c r="D1712" s="2">
        <v>6.9993748354186813E-2</v>
      </c>
      <c r="E1712" s="2">
        <v>6.8029949783577237E-2</v>
      </c>
      <c r="F1712" s="2">
        <v>3.5373199999999998</v>
      </c>
      <c r="G1712" s="2">
        <v>3.5740600000000002</v>
      </c>
      <c r="H1712" s="2">
        <v>3.6789749999999999</v>
      </c>
      <c r="I1712" s="2">
        <v>3.9161800000000011</v>
      </c>
      <c r="J1712" s="13">
        <v>4.1016310000000002</v>
      </c>
      <c r="K1712" s="13" t="s">
        <v>55</v>
      </c>
      <c r="L1712" s="13" t="s">
        <v>50</v>
      </c>
      <c r="M1712" s="13" t="s">
        <v>49</v>
      </c>
      <c r="N1712" s="16">
        <f t="shared" si="260"/>
        <v>50</v>
      </c>
      <c r="O1712" s="16">
        <f t="shared" si="261"/>
        <v>100</v>
      </c>
      <c r="P1712" s="16">
        <f t="shared" si="262"/>
        <v>0</v>
      </c>
      <c r="Q1712" s="16">
        <f t="shared" si="263"/>
        <v>33</v>
      </c>
      <c r="R1712" s="17">
        <f t="shared" si="264"/>
        <v>57.45</v>
      </c>
      <c r="S1712" s="17">
        <f t="shared" si="265"/>
        <v>38.25</v>
      </c>
      <c r="T1712" s="17">
        <f t="shared" si="266"/>
        <v>37.35</v>
      </c>
      <c r="U1712" s="17">
        <f t="shared" si="267"/>
        <v>45.75</v>
      </c>
      <c r="V1712" s="16">
        <f t="shared" si="268"/>
        <v>44.35</v>
      </c>
      <c r="W1712" s="16">
        <f t="shared" si="269"/>
        <v>44.7</v>
      </c>
    </row>
    <row r="1713" spans="1:23" ht="13.5" x14ac:dyDescent="0.25">
      <c r="A1713" s="3">
        <v>44510</v>
      </c>
      <c r="B1713" s="2">
        <v>3.5747</v>
      </c>
      <c r="C1713" s="2">
        <v>30.021130586491736</v>
      </c>
      <c r="D1713" s="2">
        <v>6.2303672650885655E-2</v>
      </c>
      <c r="E1713" s="2">
        <v>7.0584816399207828E-2</v>
      </c>
      <c r="F1713" s="2">
        <v>3.5439999999999996</v>
      </c>
      <c r="G1713" s="2">
        <v>3.5646999999999998</v>
      </c>
      <c r="H1713" s="2">
        <v>3.6629350000000001</v>
      </c>
      <c r="I1713" s="2">
        <v>3.903884000000001</v>
      </c>
      <c r="J1713" s="13">
        <v>4.0993279999999999</v>
      </c>
      <c r="K1713" s="13" t="s">
        <v>55</v>
      </c>
      <c r="L1713" s="13" t="s">
        <v>50</v>
      </c>
      <c r="M1713" s="13" t="s">
        <v>49</v>
      </c>
      <c r="N1713" s="16">
        <f t="shared" si="260"/>
        <v>50</v>
      </c>
      <c r="O1713" s="16">
        <f t="shared" si="261"/>
        <v>100</v>
      </c>
      <c r="P1713" s="16">
        <f t="shared" si="262"/>
        <v>0</v>
      </c>
      <c r="Q1713" s="16">
        <f t="shared" si="263"/>
        <v>33</v>
      </c>
      <c r="R1713" s="17">
        <f t="shared" si="264"/>
        <v>57.45</v>
      </c>
      <c r="S1713" s="17">
        <f t="shared" si="265"/>
        <v>38.25</v>
      </c>
      <c r="T1713" s="17">
        <f t="shared" si="266"/>
        <v>37.35</v>
      </c>
      <c r="U1713" s="17">
        <f t="shared" si="267"/>
        <v>45.75</v>
      </c>
      <c r="V1713" s="16">
        <f t="shared" si="268"/>
        <v>44.35</v>
      </c>
      <c r="W1713" s="16">
        <f t="shared" si="269"/>
        <v>44.7</v>
      </c>
    </row>
    <row r="1714" spans="1:23" ht="13.5" x14ac:dyDescent="0.25">
      <c r="A1714" s="3">
        <v>44511</v>
      </c>
      <c r="B1714" s="2">
        <v>3.5680999999999998</v>
      </c>
      <c r="C1714" s="2">
        <v>29.459641816608666</v>
      </c>
      <c r="D1714" s="2">
        <v>5.4031919063958878E-2</v>
      </c>
      <c r="E1714" s="2">
        <v>7.1876998889963642E-2</v>
      </c>
      <c r="F1714" s="2">
        <v>3.5587000000000004</v>
      </c>
      <c r="G1714" s="2">
        <v>3.5566900000000006</v>
      </c>
      <c r="H1714" s="2">
        <v>3.6475699999999995</v>
      </c>
      <c r="I1714" s="2">
        <v>3.8930600000000002</v>
      </c>
      <c r="J1714" s="13">
        <v>4.0968019999999994</v>
      </c>
      <c r="K1714" s="13" t="s">
        <v>51</v>
      </c>
      <c r="L1714" s="13" t="s">
        <v>48</v>
      </c>
      <c r="M1714" s="13" t="s">
        <v>52</v>
      </c>
      <c r="N1714" s="16">
        <f t="shared" si="260"/>
        <v>50</v>
      </c>
      <c r="O1714" s="16">
        <f t="shared" si="261"/>
        <v>100</v>
      </c>
      <c r="P1714" s="16">
        <f t="shared" si="262"/>
        <v>0</v>
      </c>
      <c r="Q1714" s="16">
        <f t="shared" si="263"/>
        <v>67</v>
      </c>
      <c r="R1714" s="17">
        <f t="shared" si="264"/>
        <v>62.55</v>
      </c>
      <c r="S1714" s="17">
        <f t="shared" si="265"/>
        <v>46.75</v>
      </c>
      <c r="T1714" s="17">
        <f t="shared" si="266"/>
        <v>52.650000000000006</v>
      </c>
      <c r="U1714" s="17">
        <f t="shared" si="267"/>
        <v>54.25</v>
      </c>
      <c r="V1714" s="16">
        <f t="shared" si="268"/>
        <v>53.983333333333327</v>
      </c>
      <c r="W1714" s="16">
        <f t="shared" si="269"/>
        <v>54.05</v>
      </c>
    </row>
    <row r="1715" spans="1:23" ht="13.5" x14ac:dyDescent="0.25">
      <c r="A1715" s="3">
        <v>44512</v>
      </c>
      <c r="B1715" s="2">
        <v>3.5547</v>
      </c>
      <c r="C1715" s="2">
        <v>28.302249660404769</v>
      </c>
      <c r="D1715" s="2">
        <v>4.4733172874042104E-2</v>
      </c>
      <c r="E1715" s="2">
        <v>7.0852177778399625E-2</v>
      </c>
      <c r="F1715" s="2">
        <v>3.5613799999999998</v>
      </c>
      <c r="G1715" s="2">
        <v>3.5500100000000003</v>
      </c>
      <c r="H1715" s="2">
        <v>3.6311999999999998</v>
      </c>
      <c r="I1715" s="2">
        <v>3.8806319999999999</v>
      </c>
      <c r="J1715" s="13">
        <v>4.0949679999999997</v>
      </c>
      <c r="K1715" s="13" t="s">
        <v>55</v>
      </c>
      <c r="L1715" s="13" t="s">
        <v>50</v>
      </c>
      <c r="M1715" s="13" t="s">
        <v>49</v>
      </c>
      <c r="N1715" s="16">
        <f t="shared" si="260"/>
        <v>50</v>
      </c>
      <c r="O1715" s="16">
        <f t="shared" si="261"/>
        <v>100</v>
      </c>
      <c r="P1715" s="16">
        <f t="shared" si="262"/>
        <v>0</v>
      </c>
      <c r="Q1715" s="16">
        <f t="shared" si="263"/>
        <v>33</v>
      </c>
      <c r="R1715" s="17">
        <f t="shared" si="264"/>
        <v>57.45</v>
      </c>
      <c r="S1715" s="17">
        <f t="shared" si="265"/>
        <v>38.25</v>
      </c>
      <c r="T1715" s="17">
        <f t="shared" si="266"/>
        <v>37.35</v>
      </c>
      <c r="U1715" s="17">
        <f t="shared" si="267"/>
        <v>45.75</v>
      </c>
      <c r="V1715" s="16">
        <f t="shared" si="268"/>
        <v>44.35</v>
      </c>
      <c r="W1715" s="16">
        <f t="shared" si="269"/>
        <v>44.7</v>
      </c>
    </row>
    <row r="1716" spans="1:23" ht="13.5" x14ac:dyDescent="0.25">
      <c r="A1716" s="3">
        <v>44515</v>
      </c>
      <c r="B1716" s="2">
        <v>3.5547</v>
      </c>
      <c r="C1716" s="2">
        <v>28.302249660404769</v>
      </c>
      <c r="D1716" s="2">
        <v>3.0499304230955371E-2</v>
      </c>
      <c r="E1716" s="2">
        <v>6.7628365708772037E-2</v>
      </c>
      <c r="F1716" s="2">
        <v>3.5653799999999998</v>
      </c>
      <c r="G1716" s="2">
        <v>3.5480100000000001</v>
      </c>
      <c r="H1716" s="2">
        <v>3.6148299999999991</v>
      </c>
      <c r="I1716" s="2">
        <v>3.8688720000000001</v>
      </c>
      <c r="J1716" s="13">
        <v>4.0928179999999994</v>
      </c>
      <c r="K1716" s="13" t="s">
        <v>55</v>
      </c>
      <c r="L1716" s="13" t="s">
        <v>50</v>
      </c>
      <c r="M1716" s="13" t="s">
        <v>49</v>
      </c>
      <c r="N1716" s="16">
        <f t="shared" si="260"/>
        <v>50</v>
      </c>
      <c r="O1716" s="16">
        <f t="shared" si="261"/>
        <v>100</v>
      </c>
      <c r="P1716" s="16">
        <f t="shared" si="262"/>
        <v>0</v>
      </c>
      <c r="Q1716" s="16">
        <f t="shared" si="263"/>
        <v>33</v>
      </c>
      <c r="R1716" s="17">
        <f t="shared" si="264"/>
        <v>57.45</v>
      </c>
      <c r="S1716" s="17">
        <f t="shared" si="265"/>
        <v>38.25</v>
      </c>
      <c r="T1716" s="17">
        <f t="shared" si="266"/>
        <v>37.35</v>
      </c>
      <c r="U1716" s="17">
        <f t="shared" si="267"/>
        <v>45.75</v>
      </c>
      <c r="V1716" s="16">
        <f t="shared" si="268"/>
        <v>44.35</v>
      </c>
      <c r="W1716" s="16">
        <f t="shared" si="269"/>
        <v>44.7</v>
      </c>
    </row>
    <row r="1717" spans="1:23" ht="13.5" x14ac:dyDescent="0.25">
      <c r="A1717" s="3">
        <v>44516</v>
      </c>
      <c r="B1717" s="2">
        <v>3.5613999999999999</v>
      </c>
      <c r="C1717" s="2">
        <v>29.899286311801745</v>
      </c>
      <c r="D1717" s="2">
        <v>1.3593004818498233E-2</v>
      </c>
      <c r="E1717" s="2">
        <v>6.2089560587121964E-2</v>
      </c>
      <c r="F1717" s="2">
        <v>3.5627200000000001</v>
      </c>
      <c r="G1717" s="2">
        <v>3.55002</v>
      </c>
      <c r="H1717" s="2">
        <v>3.6001300000000001</v>
      </c>
      <c r="I1717" s="2">
        <v>3.8571119999999994</v>
      </c>
      <c r="J1717" s="13">
        <v>4.0910174999999995</v>
      </c>
      <c r="K1717" s="13" t="s">
        <v>51</v>
      </c>
      <c r="L1717" s="13" t="s">
        <v>48</v>
      </c>
      <c r="M1717" s="13" t="s">
        <v>53</v>
      </c>
      <c r="N1717" s="16">
        <f t="shared" si="260"/>
        <v>50</v>
      </c>
      <c r="O1717" s="16">
        <f t="shared" si="261"/>
        <v>100</v>
      </c>
      <c r="P1717" s="16">
        <f t="shared" si="262"/>
        <v>0</v>
      </c>
      <c r="Q1717" s="16">
        <f t="shared" si="263"/>
        <v>50</v>
      </c>
      <c r="R1717" s="17">
        <f t="shared" si="264"/>
        <v>60</v>
      </c>
      <c r="S1717" s="17">
        <f t="shared" si="265"/>
        <v>42.5</v>
      </c>
      <c r="T1717" s="17">
        <f t="shared" si="266"/>
        <v>45</v>
      </c>
      <c r="U1717" s="17">
        <f t="shared" si="267"/>
        <v>50</v>
      </c>
      <c r="V1717" s="16">
        <f t="shared" si="268"/>
        <v>49.166666666666664</v>
      </c>
      <c r="W1717" s="16">
        <f t="shared" si="269"/>
        <v>49.375</v>
      </c>
    </row>
    <row r="1718" spans="1:23" ht="13.5" x14ac:dyDescent="0.25">
      <c r="A1718" s="3">
        <v>44517</v>
      </c>
      <c r="B1718" s="2">
        <v>3.5613999999999999</v>
      </c>
      <c r="C1718" s="2">
        <v>29.899286311801745</v>
      </c>
      <c r="D1718" s="2">
        <v>-3.6637226230151754E-5</v>
      </c>
      <c r="E1718" s="2">
        <v>5.5503985933630651E-2</v>
      </c>
      <c r="F1718" s="2">
        <v>3.56006</v>
      </c>
      <c r="G1718" s="2">
        <v>3.5520299999999998</v>
      </c>
      <c r="H1718" s="2">
        <v>3.5917800000000009</v>
      </c>
      <c r="I1718" s="2">
        <v>3.8454859999999984</v>
      </c>
      <c r="J1718" s="13">
        <v>4.0893119999999996</v>
      </c>
      <c r="K1718" s="13" t="s">
        <v>51</v>
      </c>
      <c r="L1718" s="13" t="s">
        <v>48</v>
      </c>
      <c r="M1718" s="13" t="s">
        <v>53</v>
      </c>
      <c r="N1718" s="16">
        <f t="shared" si="260"/>
        <v>50</v>
      </c>
      <c r="O1718" s="16">
        <f t="shared" si="261"/>
        <v>100</v>
      </c>
      <c r="P1718" s="16">
        <f t="shared" si="262"/>
        <v>0</v>
      </c>
      <c r="Q1718" s="16">
        <f t="shared" si="263"/>
        <v>50</v>
      </c>
      <c r="R1718" s="17">
        <f t="shared" si="264"/>
        <v>60</v>
      </c>
      <c r="S1718" s="17">
        <f t="shared" si="265"/>
        <v>42.5</v>
      </c>
      <c r="T1718" s="17">
        <f t="shared" si="266"/>
        <v>45</v>
      </c>
      <c r="U1718" s="17">
        <f t="shared" si="267"/>
        <v>50</v>
      </c>
      <c r="V1718" s="16">
        <f t="shared" si="268"/>
        <v>49.166666666666664</v>
      </c>
      <c r="W1718" s="16">
        <f t="shared" si="269"/>
        <v>49.375</v>
      </c>
    </row>
    <row r="1719" spans="1:23" ht="13.5" x14ac:dyDescent="0.25">
      <c r="A1719" s="3">
        <v>44518</v>
      </c>
      <c r="B1719" s="2">
        <v>3.5613999999999999</v>
      </c>
      <c r="C1719" s="2">
        <v>29.899286311801745</v>
      </c>
      <c r="D1719" s="2">
        <v>-1.8128389401145473E-2</v>
      </c>
      <c r="E1719" s="2">
        <v>4.8499955690031668E-2</v>
      </c>
      <c r="F1719" s="2">
        <v>3.5587199999999997</v>
      </c>
      <c r="G1719" s="2">
        <v>3.55871</v>
      </c>
      <c r="H1719" s="2">
        <v>3.5834300000000008</v>
      </c>
      <c r="I1719" s="2">
        <v>3.8338599999999978</v>
      </c>
      <c r="J1719" s="13">
        <v>4.0871640000000005</v>
      </c>
      <c r="K1719" s="13" t="s">
        <v>51</v>
      </c>
      <c r="L1719" s="13" t="s">
        <v>48</v>
      </c>
      <c r="M1719" s="13" t="s">
        <v>53</v>
      </c>
      <c r="N1719" s="16">
        <f t="shared" si="260"/>
        <v>50</v>
      </c>
      <c r="O1719" s="16">
        <f t="shared" si="261"/>
        <v>100</v>
      </c>
      <c r="P1719" s="16">
        <f t="shared" si="262"/>
        <v>0</v>
      </c>
      <c r="Q1719" s="16">
        <f t="shared" si="263"/>
        <v>50</v>
      </c>
      <c r="R1719" s="17">
        <f t="shared" si="264"/>
        <v>60</v>
      </c>
      <c r="S1719" s="17">
        <f t="shared" si="265"/>
        <v>42.5</v>
      </c>
      <c r="T1719" s="17">
        <f t="shared" si="266"/>
        <v>45</v>
      </c>
      <c r="U1719" s="17">
        <f t="shared" si="267"/>
        <v>50</v>
      </c>
      <c r="V1719" s="16">
        <f t="shared" si="268"/>
        <v>49.166666666666664</v>
      </c>
      <c r="W1719" s="16">
        <f t="shared" si="269"/>
        <v>49.375</v>
      </c>
    </row>
    <row r="1720" spans="1:23" ht="13.5" x14ac:dyDescent="0.25">
      <c r="A1720" s="3">
        <v>44519</v>
      </c>
      <c r="B1720" s="2">
        <v>3.5613999999999999</v>
      </c>
      <c r="C1720" s="2">
        <v>29.899286311801745</v>
      </c>
      <c r="D1720" s="2">
        <v>-2.5672885955268399E-2</v>
      </c>
      <c r="E1720" s="2">
        <v>4.125379998234887E-2</v>
      </c>
      <c r="F1720" s="2">
        <v>3.5600599999999991</v>
      </c>
      <c r="G1720" s="2">
        <v>3.5607199999999999</v>
      </c>
      <c r="H1720" s="2">
        <v>3.5777500000000004</v>
      </c>
      <c r="I1720" s="2">
        <v>3.8222339999999986</v>
      </c>
      <c r="J1720" s="13">
        <v>4.0850475000000008</v>
      </c>
      <c r="K1720" s="13" t="s">
        <v>51</v>
      </c>
      <c r="L1720" s="13" t="s">
        <v>48</v>
      </c>
      <c r="M1720" s="13" t="s">
        <v>52</v>
      </c>
      <c r="N1720" s="16">
        <f t="shared" si="260"/>
        <v>50</v>
      </c>
      <c r="O1720" s="16">
        <f t="shared" si="261"/>
        <v>100</v>
      </c>
      <c r="P1720" s="16">
        <f t="shared" si="262"/>
        <v>0</v>
      </c>
      <c r="Q1720" s="16">
        <f t="shared" si="263"/>
        <v>67</v>
      </c>
      <c r="R1720" s="17">
        <f t="shared" si="264"/>
        <v>62.55</v>
      </c>
      <c r="S1720" s="17">
        <f t="shared" si="265"/>
        <v>46.75</v>
      </c>
      <c r="T1720" s="17">
        <f t="shared" si="266"/>
        <v>52.650000000000006</v>
      </c>
      <c r="U1720" s="17">
        <f t="shared" si="267"/>
        <v>54.25</v>
      </c>
      <c r="V1720" s="16">
        <f t="shared" si="268"/>
        <v>53.983333333333327</v>
      </c>
      <c r="W1720" s="16">
        <f t="shared" si="269"/>
        <v>54.05</v>
      </c>
    </row>
    <row r="1721" spans="1:23" ht="13.5" x14ac:dyDescent="0.25">
      <c r="A1721" s="3">
        <v>44522</v>
      </c>
      <c r="B1721" s="2">
        <v>3.5413000000000001</v>
      </c>
      <c r="C1721" s="2">
        <v>27.433525401524932</v>
      </c>
      <c r="D1721" s="2">
        <v>-3.1046803358581343E-2</v>
      </c>
      <c r="E1721" s="2">
        <v>3.4389121832891043E-2</v>
      </c>
      <c r="F1721" s="2">
        <v>3.5573799999999998</v>
      </c>
      <c r="G1721" s="2">
        <v>3.5613799999999998</v>
      </c>
      <c r="H1721" s="2">
        <v>3.5710649999999999</v>
      </c>
      <c r="I1721" s="2">
        <v>3.8103399999999987</v>
      </c>
      <c r="J1721" s="13">
        <v>4.0828305</v>
      </c>
      <c r="K1721" s="13" t="s">
        <v>51</v>
      </c>
      <c r="L1721" s="13" t="s">
        <v>48</v>
      </c>
      <c r="M1721" s="13" t="s">
        <v>53</v>
      </c>
      <c r="N1721" s="16">
        <f t="shared" si="260"/>
        <v>50</v>
      </c>
      <c r="O1721" s="16">
        <f t="shared" si="261"/>
        <v>100</v>
      </c>
      <c r="P1721" s="16">
        <f t="shared" si="262"/>
        <v>0</v>
      </c>
      <c r="Q1721" s="16">
        <f t="shared" si="263"/>
        <v>50</v>
      </c>
      <c r="R1721" s="17">
        <f t="shared" si="264"/>
        <v>60</v>
      </c>
      <c r="S1721" s="17">
        <f t="shared" si="265"/>
        <v>42.5</v>
      </c>
      <c r="T1721" s="17">
        <f t="shared" si="266"/>
        <v>45</v>
      </c>
      <c r="U1721" s="17">
        <f t="shared" si="267"/>
        <v>50</v>
      </c>
      <c r="V1721" s="16">
        <f t="shared" si="268"/>
        <v>49.166666666666664</v>
      </c>
      <c r="W1721" s="16">
        <f t="shared" si="269"/>
        <v>49.375</v>
      </c>
    </row>
    <row r="1722" spans="1:23" ht="13.5" x14ac:dyDescent="0.25">
      <c r="A1722" s="3">
        <v>44523</v>
      </c>
      <c r="B1722" s="2">
        <v>3.5613999999999999</v>
      </c>
      <c r="C1722" s="2">
        <v>33.352652862739859</v>
      </c>
      <c r="D1722" s="2">
        <v>-3.0313584191848708E-2</v>
      </c>
      <c r="E1722" s="2">
        <v>2.7835679704211583E-2</v>
      </c>
      <c r="F1722" s="2">
        <v>3.5573799999999998</v>
      </c>
      <c r="G1722" s="2">
        <v>3.5600499999999995</v>
      </c>
      <c r="H1722" s="2">
        <v>3.5670550000000008</v>
      </c>
      <c r="I1722" s="2">
        <v>3.7988479999999987</v>
      </c>
      <c r="J1722" s="13">
        <v>4.0811884999999997</v>
      </c>
      <c r="K1722" s="13" t="s">
        <v>55</v>
      </c>
      <c r="L1722" s="13" t="s">
        <v>50</v>
      </c>
      <c r="M1722" s="13" t="s">
        <v>54</v>
      </c>
      <c r="N1722" s="16">
        <f t="shared" si="260"/>
        <v>50</v>
      </c>
      <c r="O1722" s="16">
        <f t="shared" si="261"/>
        <v>100</v>
      </c>
      <c r="P1722" s="16">
        <f t="shared" si="262"/>
        <v>0</v>
      </c>
      <c r="Q1722" s="16">
        <f t="shared" si="263"/>
        <v>33</v>
      </c>
      <c r="R1722" s="17">
        <f t="shared" si="264"/>
        <v>57.45</v>
      </c>
      <c r="S1722" s="17">
        <f t="shared" si="265"/>
        <v>38.25</v>
      </c>
      <c r="T1722" s="17">
        <f t="shared" si="266"/>
        <v>37.35</v>
      </c>
      <c r="U1722" s="17">
        <f t="shared" si="267"/>
        <v>45.75</v>
      </c>
      <c r="V1722" s="16">
        <f t="shared" si="268"/>
        <v>44.35</v>
      </c>
      <c r="W1722" s="16">
        <f t="shared" si="269"/>
        <v>44.7</v>
      </c>
    </row>
    <row r="1723" spans="1:23" ht="13.5" x14ac:dyDescent="0.25">
      <c r="A1723" s="3">
        <v>44524</v>
      </c>
      <c r="B1723" s="2">
        <v>3.5613999999999999</v>
      </c>
      <c r="C1723" s="2">
        <v>33.352652862739859</v>
      </c>
      <c r="D1723" s="2">
        <v>-2.9242103828261534E-2</v>
      </c>
      <c r="E1723" s="2">
        <v>2.1757413404522512E-2</v>
      </c>
      <c r="F1723" s="2">
        <v>3.5573799999999998</v>
      </c>
      <c r="G1723" s="2">
        <v>3.5587199999999997</v>
      </c>
      <c r="H1723" s="2">
        <v>3.5617100000000002</v>
      </c>
      <c r="I1723" s="2">
        <v>3.7873559999999982</v>
      </c>
      <c r="J1723" s="13">
        <v>4.0794199999999998</v>
      </c>
      <c r="K1723" s="13" t="s">
        <v>55</v>
      </c>
      <c r="L1723" s="13" t="s">
        <v>50</v>
      </c>
      <c r="M1723" s="13" t="s">
        <v>54</v>
      </c>
      <c r="N1723" s="16">
        <f t="shared" si="260"/>
        <v>50</v>
      </c>
      <c r="O1723" s="16">
        <f t="shared" si="261"/>
        <v>100</v>
      </c>
      <c r="P1723" s="16">
        <f t="shared" si="262"/>
        <v>0</v>
      </c>
      <c r="Q1723" s="16">
        <f t="shared" si="263"/>
        <v>33</v>
      </c>
      <c r="R1723" s="17">
        <f t="shared" si="264"/>
        <v>57.45</v>
      </c>
      <c r="S1723" s="17">
        <f t="shared" si="265"/>
        <v>38.25</v>
      </c>
      <c r="T1723" s="17">
        <f t="shared" si="266"/>
        <v>37.35</v>
      </c>
      <c r="U1723" s="17">
        <f t="shared" si="267"/>
        <v>45.75</v>
      </c>
      <c r="V1723" s="16">
        <f t="shared" si="268"/>
        <v>44.35</v>
      </c>
      <c r="W1723" s="16">
        <f t="shared" si="269"/>
        <v>44.7</v>
      </c>
    </row>
    <row r="1724" spans="1:23" ht="13.5" x14ac:dyDescent="0.25">
      <c r="A1724" s="3">
        <v>44525</v>
      </c>
      <c r="B1724" s="2">
        <v>3.5680999999999998</v>
      </c>
      <c r="C1724" s="2">
        <v>35.390020405481977</v>
      </c>
      <c r="D1724" s="2">
        <v>-2.9429495522565574E-2</v>
      </c>
      <c r="E1724" s="2">
        <v>1.6246021325826272E-2</v>
      </c>
      <c r="F1724" s="2">
        <v>3.5587200000000001</v>
      </c>
      <c r="G1724" s="2">
        <v>3.5587199999999997</v>
      </c>
      <c r="H1724" s="2">
        <v>3.5577049999999999</v>
      </c>
      <c r="I1724" s="2">
        <v>3.7759979999999977</v>
      </c>
      <c r="J1724" s="13">
        <v>4.0773370000000009</v>
      </c>
      <c r="K1724" s="13" t="s">
        <v>55</v>
      </c>
      <c r="L1724" s="13" t="s">
        <v>50</v>
      </c>
      <c r="M1724" s="13" t="s">
        <v>49</v>
      </c>
      <c r="N1724" s="16">
        <f t="shared" si="260"/>
        <v>50</v>
      </c>
      <c r="O1724" s="16">
        <f t="shared" si="261"/>
        <v>100</v>
      </c>
      <c r="P1724" s="16">
        <f t="shared" si="262"/>
        <v>0</v>
      </c>
      <c r="Q1724" s="16">
        <f t="shared" si="263"/>
        <v>33</v>
      </c>
      <c r="R1724" s="17">
        <f t="shared" si="264"/>
        <v>57.45</v>
      </c>
      <c r="S1724" s="17">
        <f t="shared" si="265"/>
        <v>38.25</v>
      </c>
      <c r="T1724" s="17">
        <f t="shared" si="266"/>
        <v>37.35</v>
      </c>
      <c r="U1724" s="17">
        <f t="shared" si="267"/>
        <v>45.75</v>
      </c>
      <c r="V1724" s="16">
        <f t="shared" si="268"/>
        <v>44.35</v>
      </c>
      <c r="W1724" s="16">
        <f t="shared" si="269"/>
        <v>44.7</v>
      </c>
    </row>
    <row r="1725" spans="1:23" ht="13.5" x14ac:dyDescent="0.25">
      <c r="A1725" s="3">
        <v>44526</v>
      </c>
      <c r="B1725" s="2">
        <v>3.5613999999999999</v>
      </c>
      <c r="C1725" s="2">
        <v>34.26208309346589</v>
      </c>
      <c r="D1725" s="2">
        <v>-3.0806175675965441E-2</v>
      </c>
      <c r="E1725" s="2">
        <v>1.1341823337744887E-2</v>
      </c>
      <c r="F1725" s="2">
        <v>3.5587200000000001</v>
      </c>
      <c r="G1725" s="2">
        <v>3.5593899999999992</v>
      </c>
      <c r="H1725" s="2">
        <v>3.5546999999999995</v>
      </c>
      <c r="I1725" s="2">
        <v>3.7646399999999982</v>
      </c>
      <c r="J1725" s="13">
        <v>4.0752520000000008</v>
      </c>
      <c r="K1725" s="13" t="s">
        <v>55</v>
      </c>
      <c r="L1725" s="13" t="s">
        <v>50</v>
      </c>
      <c r="M1725" s="13" t="s">
        <v>54</v>
      </c>
      <c r="N1725" s="16">
        <f t="shared" si="260"/>
        <v>50</v>
      </c>
      <c r="O1725" s="16">
        <f t="shared" si="261"/>
        <v>100</v>
      </c>
      <c r="P1725" s="16">
        <f t="shared" si="262"/>
        <v>0</v>
      </c>
      <c r="Q1725" s="16">
        <f t="shared" si="263"/>
        <v>33</v>
      </c>
      <c r="R1725" s="17">
        <f t="shared" si="264"/>
        <v>57.45</v>
      </c>
      <c r="S1725" s="17">
        <f t="shared" si="265"/>
        <v>38.25</v>
      </c>
      <c r="T1725" s="17">
        <f t="shared" si="266"/>
        <v>37.35</v>
      </c>
      <c r="U1725" s="17">
        <f t="shared" si="267"/>
        <v>45.75</v>
      </c>
      <c r="V1725" s="16">
        <f t="shared" si="268"/>
        <v>44.35</v>
      </c>
      <c r="W1725" s="16">
        <f t="shared" si="269"/>
        <v>44.7</v>
      </c>
    </row>
    <row r="1726" spans="1:23" ht="13.5" x14ac:dyDescent="0.25">
      <c r="A1726" s="3">
        <v>44529</v>
      </c>
      <c r="B1726" s="2">
        <v>3.5547</v>
      </c>
      <c r="C1726" s="2">
        <v>33.125120186256652</v>
      </c>
      <c r="D1726" s="2">
        <v>-3.1113760688731951E-2</v>
      </c>
      <c r="E1726" s="2">
        <v>7.0494386950931565E-3</v>
      </c>
      <c r="F1726" s="2">
        <v>3.5613999999999999</v>
      </c>
      <c r="G1726" s="2">
        <v>3.5593899999999996</v>
      </c>
      <c r="H1726" s="2">
        <v>3.5537000000000001</v>
      </c>
      <c r="I1726" s="2">
        <v>3.7531479999999982</v>
      </c>
      <c r="J1726" s="13">
        <v>4.0737345000000014</v>
      </c>
      <c r="K1726" s="13" t="s">
        <v>55</v>
      </c>
      <c r="L1726" s="13" t="s">
        <v>50</v>
      </c>
      <c r="M1726" s="13" t="s">
        <v>49</v>
      </c>
      <c r="N1726" s="16">
        <f t="shared" si="260"/>
        <v>50</v>
      </c>
      <c r="O1726" s="16">
        <f t="shared" si="261"/>
        <v>100</v>
      </c>
      <c r="P1726" s="16">
        <f t="shared" si="262"/>
        <v>0</v>
      </c>
      <c r="Q1726" s="16">
        <f t="shared" si="263"/>
        <v>33</v>
      </c>
      <c r="R1726" s="17">
        <f t="shared" si="264"/>
        <v>57.45</v>
      </c>
      <c r="S1726" s="17">
        <f t="shared" si="265"/>
        <v>38.25</v>
      </c>
      <c r="T1726" s="17">
        <f t="shared" si="266"/>
        <v>37.35</v>
      </c>
      <c r="U1726" s="17">
        <f t="shared" si="267"/>
        <v>45.75</v>
      </c>
      <c r="V1726" s="16">
        <f t="shared" si="268"/>
        <v>44.35</v>
      </c>
      <c r="W1726" s="16">
        <f t="shared" si="269"/>
        <v>44.7</v>
      </c>
    </row>
    <row r="1727" spans="1:23" ht="13.5" x14ac:dyDescent="0.25">
      <c r="A1727" s="3">
        <v>44530</v>
      </c>
      <c r="B1727" s="2">
        <v>3.5413000000000001</v>
      </c>
      <c r="C1727" s="2">
        <v>30.915472186703639</v>
      </c>
      <c r="D1727" s="2">
        <v>-2.8976811502850808E-2</v>
      </c>
      <c r="E1727" s="2">
        <v>3.349473603618537E-3</v>
      </c>
      <c r="F1727" s="2">
        <v>3.5573799999999998</v>
      </c>
      <c r="G1727" s="2">
        <v>3.5573799999999998</v>
      </c>
      <c r="H1727" s="2">
        <v>3.5537000000000001</v>
      </c>
      <c r="I1727" s="2">
        <v>3.7412539999999983</v>
      </c>
      <c r="J1727" s="13">
        <v>4.0720865000000011</v>
      </c>
      <c r="K1727" s="13" t="s">
        <v>55</v>
      </c>
      <c r="L1727" s="13" t="s">
        <v>50</v>
      </c>
      <c r="M1727" s="13" t="s">
        <v>47</v>
      </c>
      <c r="N1727" s="16">
        <f t="shared" si="260"/>
        <v>50</v>
      </c>
      <c r="O1727" s="16">
        <f t="shared" si="261"/>
        <v>100</v>
      </c>
      <c r="P1727" s="16">
        <f t="shared" si="262"/>
        <v>0</v>
      </c>
      <c r="Q1727" s="16">
        <f t="shared" si="263"/>
        <v>33</v>
      </c>
      <c r="R1727" s="17">
        <f t="shared" si="264"/>
        <v>57.45</v>
      </c>
      <c r="S1727" s="17">
        <f t="shared" si="265"/>
        <v>38.25</v>
      </c>
      <c r="T1727" s="17">
        <f t="shared" si="266"/>
        <v>37.35</v>
      </c>
      <c r="U1727" s="17">
        <f t="shared" si="267"/>
        <v>45.75</v>
      </c>
      <c r="V1727" s="16">
        <f t="shared" si="268"/>
        <v>44.35</v>
      </c>
      <c r="W1727" s="16">
        <f t="shared" si="269"/>
        <v>44.7</v>
      </c>
    </row>
    <row r="1728" spans="1:23" ht="13.5" x14ac:dyDescent="0.25">
      <c r="A1728" s="3">
        <v>44531</v>
      </c>
      <c r="B1728" s="2">
        <v>3.5413000000000001</v>
      </c>
      <c r="C1728" s="2">
        <v>30.915472186703639</v>
      </c>
      <c r="D1728" s="2">
        <v>-2.6743283662028272E-2</v>
      </c>
      <c r="E1728" s="2">
        <v>2.0714976587394955E-4</v>
      </c>
      <c r="F1728" s="2">
        <v>3.5533600000000001</v>
      </c>
      <c r="G1728" s="2">
        <v>3.5553699999999999</v>
      </c>
      <c r="H1728" s="2">
        <v>3.5537000000000001</v>
      </c>
      <c r="I1728" s="2">
        <v>3.729493999999999</v>
      </c>
      <c r="J1728" s="13">
        <v>4.0701855000000009</v>
      </c>
      <c r="K1728" s="13" t="s">
        <v>55</v>
      </c>
      <c r="L1728" s="13" t="s">
        <v>50</v>
      </c>
      <c r="M1728" s="13" t="s">
        <v>47</v>
      </c>
      <c r="N1728" s="16">
        <f t="shared" si="260"/>
        <v>50</v>
      </c>
      <c r="O1728" s="16">
        <f t="shared" si="261"/>
        <v>100</v>
      </c>
      <c r="P1728" s="16">
        <f t="shared" si="262"/>
        <v>0</v>
      </c>
      <c r="Q1728" s="16">
        <f t="shared" si="263"/>
        <v>33</v>
      </c>
      <c r="R1728" s="17">
        <f t="shared" si="264"/>
        <v>57.45</v>
      </c>
      <c r="S1728" s="17">
        <f t="shared" si="265"/>
        <v>38.25</v>
      </c>
      <c r="T1728" s="17">
        <f t="shared" si="266"/>
        <v>37.35</v>
      </c>
      <c r="U1728" s="17">
        <f t="shared" si="267"/>
        <v>45.75</v>
      </c>
      <c r="V1728" s="16">
        <f t="shared" si="268"/>
        <v>44.35</v>
      </c>
      <c r="W1728" s="16">
        <f t="shared" si="269"/>
        <v>44.7</v>
      </c>
    </row>
    <row r="1729" spans="1:23" ht="13.5" x14ac:dyDescent="0.25">
      <c r="A1729" s="3">
        <v>44532</v>
      </c>
      <c r="B1729" s="2">
        <v>3.5413000000000001</v>
      </c>
      <c r="C1729" s="2">
        <v>30.915472186703639</v>
      </c>
      <c r="D1729" s="2">
        <v>-2.4459542092585718E-2</v>
      </c>
      <c r="E1729" s="2">
        <v>-2.544364628501973E-3</v>
      </c>
      <c r="F1729" s="2">
        <v>3.5479999999999996</v>
      </c>
      <c r="G1729" s="2">
        <v>3.5533600000000001</v>
      </c>
      <c r="H1729" s="2">
        <v>3.5560350000000005</v>
      </c>
      <c r="I1729" s="2">
        <v>3.7188019999999988</v>
      </c>
      <c r="J1729" s="13">
        <v>4.0680000000000005</v>
      </c>
      <c r="K1729" s="13" t="s">
        <v>55</v>
      </c>
      <c r="L1729" s="13" t="s">
        <v>50</v>
      </c>
      <c r="M1729" s="13" t="s">
        <v>47</v>
      </c>
      <c r="N1729" s="16">
        <f t="shared" si="260"/>
        <v>50</v>
      </c>
      <c r="O1729" s="16">
        <f t="shared" si="261"/>
        <v>100</v>
      </c>
      <c r="P1729" s="16">
        <f t="shared" si="262"/>
        <v>0</v>
      </c>
      <c r="Q1729" s="16">
        <f t="shared" si="263"/>
        <v>33</v>
      </c>
      <c r="R1729" s="17">
        <f t="shared" si="264"/>
        <v>57.45</v>
      </c>
      <c r="S1729" s="17">
        <f t="shared" si="265"/>
        <v>38.25</v>
      </c>
      <c r="T1729" s="17">
        <f t="shared" si="266"/>
        <v>37.35</v>
      </c>
      <c r="U1729" s="17">
        <f t="shared" si="267"/>
        <v>45.75</v>
      </c>
      <c r="V1729" s="16">
        <f t="shared" si="268"/>
        <v>44.35</v>
      </c>
      <c r="W1729" s="16">
        <f t="shared" si="269"/>
        <v>44.7</v>
      </c>
    </row>
    <row r="1730" spans="1:23" ht="13.5" x14ac:dyDescent="0.25">
      <c r="A1730" s="3">
        <v>44533</v>
      </c>
      <c r="B1730" s="2">
        <v>3.5413000000000001</v>
      </c>
      <c r="C1730" s="2">
        <v>30.915472186703639</v>
      </c>
      <c r="D1730" s="2">
        <v>-2.216248482772265E-2</v>
      </c>
      <c r="E1730" s="2">
        <v>-4.919806561053292E-3</v>
      </c>
      <c r="F1730" s="2">
        <v>3.5439799999999999</v>
      </c>
      <c r="G1730" s="2">
        <v>3.5513500000000002</v>
      </c>
      <c r="H1730" s="2">
        <v>3.5560350000000005</v>
      </c>
      <c r="I1730" s="2">
        <v>3.7098479999999991</v>
      </c>
      <c r="J1730" s="13">
        <v>4.0660675000000008</v>
      </c>
      <c r="K1730" s="13" t="s">
        <v>55</v>
      </c>
      <c r="L1730" s="13" t="s">
        <v>50</v>
      </c>
      <c r="M1730" s="13" t="s">
        <v>47</v>
      </c>
      <c r="N1730" s="16">
        <f t="shared" ref="N1730:N1793" si="270">IF(D1730&lt;30,50, IF(D1730&gt;70, 0, 25))</f>
        <v>50</v>
      </c>
      <c r="O1730" s="16">
        <f t="shared" ref="O1730:O1793" si="271">IF(F1730-E1730&gt;0.02, 100, IF(F1730-E1730&lt;0,0,45))</f>
        <v>100</v>
      </c>
      <c r="P1730" s="16">
        <f t="shared" ref="P1730:P1793" si="272">IF(G1730-J1730&gt;10,100,IF(G1730-J1730&gt;5,75, IF(G1730-J1730&gt;0,50,0)))</f>
        <v>0</v>
      </c>
      <c r="Q1730" s="16">
        <f t="shared" ref="Q1730:Q1793" si="273">IF(M1730="confirmed bullish", 34, IF(M1730="bullish divergence",17, 0))+IF(K1730="bullish",33,IF(K1730="bearish",0,16.5))+IF(L1730="strong",33,IF(L1730="weak",0,16.5))</f>
        <v>33</v>
      </c>
      <c r="R1730" s="17">
        <f t="shared" si="264"/>
        <v>57.45</v>
      </c>
      <c r="S1730" s="17">
        <f t="shared" si="265"/>
        <v>38.25</v>
      </c>
      <c r="T1730" s="17">
        <f t="shared" si="266"/>
        <v>37.35</v>
      </c>
      <c r="U1730" s="17">
        <f t="shared" si="267"/>
        <v>45.75</v>
      </c>
      <c r="V1730" s="16">
        <f t="shared" si="268"/>
        <v>44.35</v>
      </c>
      <c r="W1730" s="16">
        <f t="shared" si="269"/>
        <v>44.7</v>
      </c>
    </row>
    <row r="1731" spans="1:23" ht="13.5" x14ac:dyDescent="0.25">
      <c r="A1731" s="3">
        <v>44536</v>
      </c>
      <c r="B1731" s="2">
        <v>3.5413000000000001</v>
      </c>
      <c r="C1731" s="2">
        <v>30.915472186703639</v>
      </c>
      <c r="D1731" s="2">
        <v>-2.2973480021032167E-2</v>
      </c>
      <c r="E1731" s="2">
        <v>-7.3335963044045601E-3</v>
      </c>
      <c r="F1731" s="2">
        <v>3.5413000000000006</v>
      </c>
      <c r="G1731" s="2">
        <v>3.5513500000000002</v>
      </c>
      <c r="H1731" s="2">
        <v>3.5563650000000004</v>
      </c>
      <c r="I1731" s="2">
        <v>3.69889</v>
      </c>
      <c r="J1731" s="13">
        <v>4.0638505000000009</v>
      </c>
      <c r="K1731" s="13" t="s">
        <v>55</v>
      </c>
      <c r="L1731" s="13" t="s">
        <v>50</v>
      </c>
      <c r="M1731" s="13" t="s">
        <v>47</v>
      </c>
      <c r="N1731" s="16">
        <f t="shared" si="270"/>
        <v>50</v>
      </c>
      <c r="O1731" s="16">
        <f t="shared" si="271"/>
        <v>100</v>
      </c>
      <c r="P1731" s="16">
        <f t="shared" si="272"/>
        <v>0</v>
      </c>
      <c r="Q1731" s="16">
        <f t="shared" si="273"/>
        <v>33</v>
      </c>
      <c r="R1731" s="17">
        <f t="shared" ref="R1731:R1794" si="274">0.35*N1731+O1731*0.35+P1731*0.15+Q1731*0.15</f>
        <v>57.45</v>
      </c>
      <c r="S1731" s="17">
        <f t="shared" ref="S1731:S1794" si="275">N1731*0.2+O1731*0.2+P1731*0.35+Q1731*0.25</f>
        <v>38.25</v>
      </c>
      <c r="T1731" s="17">
        <f t="shared" ref="T1731:T1794" si="276">N1731*0.15+O1731*0.15+P1731*0.25+Q1731*0.45</f>
        <v>37.35</v>
      </c>
      <c r="U1731" s="17">
        <f t="shared" ref="U1731:U1794" si="277">0.25*SUM(N1731:Q1731)</f>
        <v>45.75</v>
      </c>
      <c r="V1731" s="16">
        <f t="shared" ref="V1731:V1794" si="278">SUM(R1731:T1731)/3</f>
        <v>44.35</v>
      </c>
      <c r="W1731" s="16">
        <f t="shared" ref="W1731:W1794" si="279">SUM(R1731:U1731)/4</f>
        <v>44.7</v>
      </c>
    </row>
    <row r="1732" spans="1:23" ht="13.5" x14ac:dyDescent="0.25">
      <c r="A1732" s="3">
        <v>44537</v>
      </c>
      <c r="B1732" s="2">
        <v>3.5680999999999998</v>
      </c>
      <c r="C1732" s="2">
        <v>42.103884688211373</v>
      </c>
      <c r="D1732" s="2">
        <v>-2.2239946568257452E-2</v>
      </c>
      <c r="E1732" s="2">
        <v>-9.2753516034674681E-3</v>
      </c>
      <c r="F1732" s="2">
        <v>3.5466600000000001</v>
      </c>
      <c r="G1732" s="2">
        <v>3.5520199999999997</v>
      </c>
      <c r="H1732" s="2">
        <v>3.5560350000000001</v>
      </c>
      <c r="I1732" s="2">
        <v>3.6887340000000002</v>
      </c>
      <c r="J1732" s="13">
        <v>4.0615775000000012</v>
      </c>
      <c r="K1732" s="13" t="s">
        <v>51</v>
      </c>
      <c r="L1732" s="13" t="s">
        <v>48</v>
      </c>
      <c r="M1732" s="13" t="s">
        <v>52</v>
      </c>
      <c r="N1732" s="16">
        <f t="shared" si="270"/>
        <v>50</v>
      </c>
      <c r="O1732" s="16">
        <f t="shared" si="271"/>
        <v>100</v>
      </c>
      <c r="P1732" s="16">
        <f t="shared" si="272"/>
        <v>0</v>
      </c>
      <c r="Q1732" s="16">
        <f t="shared" si="273"/>
        <v>67</v>
      </c>
      <c r="R1732" s="17">
        <f t="shared" si="274"/>
        <v>62.55</v>
      </c>
      <c r="S1732" s="17">
        <f t="shared" si="275"/>
        <v>46.75</v>
      </c>
      <c r="T1732" s="17">
        <f t="shared" si="276"/>
        <v>52.650000000000006</v>
      </c>
      <c r="U1732" s="17">
        <f t="shared" si="277"/>
        <v>54.25</v>
      </c>
      <c r="V1732" s="16">
        <f t="shared" si="278"/>
        <v>53.983333333333327</v>
      </c>
      <c r="W1732" s="16">
        <f t="shared" si="279"/>
        <v>54.05</v>
      </c>
    </row>
    <row r="1733" spans="1:23" ht="13.5" x14ac:dyDescent="0.25">
      <c r="A1733" s="3">
        <v>44538</v>
      </c>
      <c r="B1733" s="2">
        <v>3.548</v>
      </c>
      <c r="C1733" s="2">
        <v>37.2334581486448</v>
      </c>
      <c r="D1733" s="2">
        <v>-1.9999258574564749E-2</v>
      </c>
      <c r="E1733" s="2">
        <v>-1.0694268849741282E-2</v>
      </c>
      <c r="F1733" s="2">
        <v>3.5480000000000005</v>
      </c>
      <c r="G1733" s="2">
        <v>3.5506799999999998</v>
      </c>
      <c r="H1733" s="2">
        <v>3.5546999999999995</v>
      </c>
      <c r="I1733" s="2">
        <v>3.6781760000000001</v>
      </c>
      <c r="J1733" s="13">
        <v>4.0592360000000012</v>
      </c>
      <c r="K1733" s="13" t="s">
        <v>51</v>
      </c>
      <c r="L1733" s="13" t="s">
        <v>48</v>
      </c>
      <c r="M1733" s="13" t="s">
        <v>52</v>
      </c>
      <c r="N1733" s="16">
        <f t="shared" si="270"/>
        <v>50</v>
      </c>
      <c r="O1733" s="16">
        <f t="shared" si="271"/>
        <v>100</v>
      </c>
      <c r="P1733" s="16">
        <f t="shared" si="272"/>
        <v>0</v>
      </c>
      <c r="Q1733" s="16">
        <f t="shared" si="273"/>
        <v>67</v>
      </c>
      <c r="R1733" s="17">
        <f t="shared" si="274"/>
        <v>62.55</v>
      </c>
      <c r="S1733" s="17">
        <f t="shared" si="275"/>
        <v>46.75</v>
      </c>
      <c r="T1733" s="17">
        <f t="shared" si="276"/>
        <v>52.650000000000006</v>
      </c>
      <c r="U1733" s="17">
        <f t="shared" si="277"/>
        <v>54.25</v>
      </c>
      <c r="V1733" s="16">
        <f t="shared" si="278"/>
        <v>53.983333333333327</v>
      </c>
      <c r="W1733" s="16">
        <f t="shared" si="279"/>
        <v>54.05</v>
      </c>
    </row>
    <row r="1734" spans="1:23" ht="13.5" x14ac:dyDescent="0.25">
      <c r="A1734" s="3">
        <v>44539</v>
      </c>
      <c r="B1734" s="2">
        <v>3.548</v>
      </c>
      <c r="C1734" s="2">
        <v>37.233458148644786</v>
      </c>
      <c r="D1734" s="2">
        <v>-1.6832346231078876E-2</v>
      </c>
      <c r="E1734" s="2">
        <v>-1.1686724944947312E-2</v>
      </c>
      <c r="F1734" s="2">
        <v>3.5493399999999999</v>
      </c>
      <c r="G1734" s="2">
        <v>3.54867</v>
      </c>
      <c r="H1734" s="2">
        <v>3.5536949999999998</v>
      </c>
      <c r="I1734" s="2">
        <v>3.6689540000000007</v>
      </c>
      <c r="J1734" s="13">
        <v>4.0565780000000009</v>
      </c>
      <c r="K1734" s="13" t="s">
        <v>51</v>
      </c>
      <c r="L1734" s="13" t="s">
        <v>48</v>
      </c>
      <c r="M1734" s="13" t="s">
        <v>52</v>
      </c>
      <c r="N1734" s="16">
        <f t="shared" si="270"/>
        <v>50</v>
      </c>
      <c r="O1734" s="16">
        <f t="shared" si="271"/>
        <v>100</v>
      </c>
      <c r="P1734" s="16">
        <f t="shared" si="272"/>
        <v>0</v>
      </c>
      <c r="Q1734" s="16">
        <f t="shared" si="273"/>
        <v>67</v>
      </c>
      <c r="R1734" s="17">
        <f t="shared" si="274"/>
        <v>62.55</v>
      </c>
      <c r="S1734" s="17">
        <f t="shared" si="275"/>
        <v>46.75</v>
      </c>
      <c r="T1734" s="17">
        <f t="shared" si="276"/>
        <v>52.650000000000006</v>
      </c>
      <c r="U1734" s="17">
        <f t="shared" si="277"/>
        <v>54.25</v>
      </c>
      <c r="V1734" s="16">
        <f t="shared" si="278"/>
        <v>53.983333333333327</v>
      </c>
      <c r="W1734" s="16">
        <f t="shared" si="279"/>
        <v>54.05</v>
      </c>
    </row>
    <row r="1735" spans="1:23" ht="13.5" x14ac:dyDescent="0.25">
      <c r="A1735" s="3">
        <v>44540</v>
      </c>
      <c r="B1735" s="2">
        <v>3.548</v>
      </c>
      <c r="C1735" s="2">
        <v>37.2334581486448</v>
      </c>
      <c r="D1735" s="2">
        <v>-1.4961034893805181E-2</v>
      </c>
      <c r="E1735" s="2">
        <v>-1.2580628261399199E-2</v>
      </c>
      <c r="F1735" s="2">
        <v>3.5506799999999998</v>
      </c>
      <c r="G1735" s="2">
        <v>3.5473300000000001</v>
      </c>
      <c r="H1735" s="2">
        <v>3.5533599999999992</v>
      </c>
      <c r="I1735" s="2">
        <v>3.6612020000000007</v>
      </c>
      <c r="J1735" s="13">
        <v>4.0539515000000002</v>
      </c>
      <c r="K1735" s="13" t="s">
        <v>51</v>
      </c>
      <c r="L1735" s="13" t="s">
        <v>48</v>
      </c>
      <c r="M1735" s="13" t="s">
        <v>52</v>
      </c>
      <c r="N1735" s="16">
        <f t="shared" si="270"/>
        <v>50</v>
      </c>
      <c r="O1735" s="16">
        <f t="shared" si="271"/>
        <v>100</v>
      </c>
      <c r="P1735" s="16">
        <f t="shared" si="272"/>
        <v>0</v>
      </c>
      <c r="Q1735" s="16">
        <f t="shared" si="273"/>
        <v>67</v>
      </c>
      <c r="R1735" s="17">
        <f t="shared" si="274"/>
        <v>62.55</v>
      </c>
      <c r="S1735" s="17">
        <f t="shared" si="275"/>
        <v>46.75</v>
      </c>
      <c r="T1735" s="17">
        <f t="shared" si="276"/>
        <v>52.650000000000006</v>
      </c>
      <c r="U1735" s="17">
        <f t="shared" si="277"/>
        <v>54.25</v>
      </c>
      <c r="V1735" s="16">
        <f t="shared" si="278"/>
        <v>53.983333333333327</v>
      </c>
      <c r="W1735" s="16">
        <f t="shared" si="279"/>
        <v>54.05</v>
      </c>
    </row>
    <row r="1736" spans="1:23" ht="13.5" x14ac:dyDescent="0.25">
      <c r="A1736" s="3">
        <v>44543</v>
      </c>
      <c r="B1736" s="2">
        <v>3.548</v>
      </c>
      <c r="C1736" s="2">
        <v>37.2334581486448</v>
      </c>
      <c r="D1736" s="2">
        <v>-1.4202474331624249E-2</v>
      </c>
      <c r="E1736" s="2">
        <v>-1.3375289597914484E-2</v>
      </c>
      <c r="F1736" s="2">
        <v>3.5520200000000002</v>
      </c>
      <c r="G1736" s="2">
        <v>3.5466600000000006</v>
      </c>
      <c r="H1736" s="2">
        <v>3.5530250000000003</v>
      </c>
      <c r="I1736" s="2">
        <v>3.6529160000000007</v>
      </c>
      <c r="J1736" s="13">
        <v>4.0509775000000001</v>
      </c>
      <c r="K1736" s="13" t="s">
        <v>51</v>
      </c>
      <c r="L1736" s="13" t="s">
        <v>48</v>
      </c>
      <c r="M1736" s="13" t="s">
        <v>52</v>
      </c>
      <c r="N1736" s="16">
        <f t="shared" si="270"/>
        <v>50</v>
      </c>
      <c r="O1736" s="16">
        <f t="shared" si="271"/>
        <v>100</v>
      </c>
      <c r="P1736" s="16">
        <f t="shared" si="272"/>
        <v>0</v>
      </c>
      <c r="Q1736" s="16">
        <f t="shared" si="273"/>
        <v>67</v>
      </c>
      <c r="R1736" s="17">
        <f t="shared" si="274"/>
        <v>62.55</v>
      </c>
      <c r="S1736" s="17">
        <f t="shared" si="275"/>
        <v>46.75</v>
      </c>
      <c r="T1736" s="17">
        <f t="shared" si="276"/>
        <v>52.650000000000006</v>
      </c>
      <c r="U1736" s="17">
        <f t="shared" si="277"/>
        <v>54.25</v>
      </c>
      <c r="V1736" s="16">
        <f t="shared" si="278"/>
        <v>53.983333333333327</v>
      </c>
      <c r="W1736" s="16">
        <f t="shared" si="279"/>
        <v>54.05</v>
      </c>
    </row>
    <row r="1737" spans="1:23" ht="13.5" x14ac:dyDescent="0.25">
      <c r="A1737" s="3">
        <v>44544</v>
      </c>
      <c r="B1737" s="2">
        <v>3.548</v>
      </c>
      <c r="C1737" s="2">
        <v>37.2334581486448</v>
      </c>
      <c r="D1737" s="2">
        <v>-1.5431494126706191E-2</v>
      </c>
      <c r="E1737" s="2">
        <v>-1.4073668211192495E-2</v>
      </c>
      <c r="F1737" s="2">
        <v>3.5480000000000005</v>
      </c>
      <c r="G1737" s="2">
        <v>3.547330000000001</v>
      </c>
      <c r="H1737" s="2">
        <v>3.5523549999999999</v>
      </c>
      <c r="I1737" s="2">
        <v>3.6439620000000015</v>
      </c>
      <c r="J1737" s="13">
        <v>4.0480035000000001</v>
      </c>
      <c r="K1737" s="13" t="s">
        <v>55</v>
      </c>
      <c r="L1737" s="13" t="s">
        <v>50</v>
      </c>
      <c r="M1737" s="13" t="s">
        <v>47</v>
      </c>
      <c r="N1737" s="16">
        <f t="shared" si="270"/>
        <v>50</v>
      </c>
      <c r="O1737" s="16">
        <f t="shared" si="271"/>
        <v>100</v>
      </c>
      <c r="P1737" s="16">
        <f t="shared" si="272"/>
        <v>0</v>
      </c>
      <c r="Q1737" s="16">
        <f t="shared" si="273"/>
        <v>33</v>
      </c>
      <c r="R1737" s="17">
        <f t="shared" si="274"/>
        <v>57.45</v>
      </c>
      <c r="S1737" s="17">
        <f t="shared" si="275"/>
        <v>38.25</v>
      </c>
      <c r="T1737" s="17">
        <f t="shared" si="276"/>
        <v>37.35</v>
      </c>
      <c r="U1737" s="17">
        <f t="shared" si="277"/>
        <v>45.75</v>
      </c>
      <c r="V1737" s="16">
        <f t="shared" si="278"/>
        <v>44.35</v>
      </c>
      <c r="W1737" s="16">
        <f t="shared" si="279"/>
        <v>44.7</v>
      </c>
    </row>
    <row r="1738" spans="1:23" ht="13.5" x14ac:dyDescent="0.25">
      <c r="A1738" s="3">
        <v>44545</v>
      </c>
      <c r="B1738" s="2">
        <v>3.5547</v>
      </c>
      <c r="C1738" s="2">
        <v>40.553715214057547</v>
      </c>
      <c r="D1738" s="2">
        <v>-1.6791193463289833E-2</v>
      </c>
      <c r="E1738" s="2">
        <v>-1.4681074459326652E-2</v>
      </c>
      <c r="F1738" s="2">
        <v>3.5493399999999999</v>
      </c>
      <c r="G1738" s="2">
        <v>3.5486700000000004</v>
      </c>
      <c r="H1738" s="2">
        <v>3.5520200000000002</v>
      </c>
      <c r="I1738" s="2">
        <v>3.6355440000000017</v>
      </c>
      <c r="J1738" s="13">
        <v>4.0450945000000003</v>
      </c>
      <c r="K1738" s="13" t="s">
        <v>51</v>
      </c>
      <c r="L1738" s="13" t="s">
        <v>48</v>
      </c>
      <c r="M1738" s="13" t="s">
        <v>52</v>
      </c>
      <c r="N1738" s="16">
        <f t="shared" si="270"/>
        <v>50</v>
      </c>
      <c r="O1738" s="16">
        <f t="shared" si="271"/>
        <v>100</v>
      </c>
      <c r="P1738" s="16">
        <f t="shared" si="272"/>
        <v>0</v>
      </c>
      <c r="Q1738" s="16">
        <f t="shared" si="273"/>
        <v>67</v>
      </c>
      <c r="R1738" s="17">
        <f t="shared" si="274"/>
        <v>62.55</v>
      </c>
      <c r="S1738" s="17">
        <f t="shared" si="275"/>
        <v>46.75</v>
      </c>
      <c r="T1738" s="17">
        <f t="shared" si="276"/>
        <v>52.650000000000006</v>
      </c>
      <c r="U1738" s="17">
        <f t="shared" si="277"/>
        <v>54.25</v>
      </c>
      <c r="V1738" s="16">
        <f t="shared" si="278"/>
        <v>53.983333333333327</v>
      </c>
      <c r="W1738" s="16">
        <f t="shared" si="279"/>
        <v>54.05</v>
      </c>
    </row>
    <row r="1739" spans="1:23" ht="13.5" x14ac:dyDescent="0.25">
      <c r="A1739" s="3">
        <v>44546</v>
      </c>
      <c r="B1739" s="2">
        <v>3.5747</v>
      </c>
      <c r="C1739" s="2">
        <v>49.19349553878061</v>
      </c>
      <c r="D1739" s="2">
        <v>-1.9299320368438622E-2</v>
      </c>
      <c r="E1739" s="2">
        <v>-1.5073281120951703E-2</v>
      </c>
      <c r="F1739" s="2">
        <v>3.5546800000000003</v>
      </c>
      <c r="G1739" s="2">
        <v>3.5520100000000001</v>
      </c>
      <c r="H1739" s="2">
        <v>3.5526850000000012</v>
      </c>
      <c r="I1739" s="2">
        <v>3.6275260000000018</v>
      </c>
      <c r="J1739" s="13">
        <v>4.0422855000000002</v>
      </c>
      <c r="K1739" s="13" t="s">
        <v>51</v>
      </c>
      <c r="L1739" s="13" t="s">
        <v>48</v>
      </c>
      <c r="M1739" s="13" t="s">
        <v>52</v>
      </c>
      <c r="N1739" s="16">
        <f t="shared" si="270"/>
        <v>50</v>
      </c>
      <c r="O1739" s="16">
        <f t="shared" si="271"/>
        <v>100</v>
      </c>
      <c r="P1739" s="16">
        <f t="shared" si="272"/>
        <v>0</v>
      </c>
      <c r="Q1739" s="16">
        <f t="shared" si="273"/>
        <v>67</v>
      </c>
      <c r="R1739" s="17">
        <f t="shared" si="274"/>
        <v>62.55</v>
      </c>
      <c r="S1739" s="17">
        <f t="shared" si="275"/>
        <v>46.75</v>
      </c>
      <c r="T1739" s="17">
        <f t="shared" si="276"/>
        <v>52.650000000000006</v>
      </c>
      <c r="U1739" s="17">
        <f t="shared" si="277"/>
        <v>54.25</v>
      </c>
      <c r="V1739" s="16">
        <f t="shared" si="278"/>
        <v>53.983333333333327</v>
      </c>
      <c r="W1739" s="16">
        <f t="shared" si="279"/>
        <v>54.05</v>
      </c>
    </row>
    <row r="1740" spans="1:23" ht="13.5" x14ac:dyDescent="0.25">
      <c r="A1740" s="3">
        <v>44550</v>
      </c>
      <c r="B1740" s="2">
        <v>3.5747</v>
      </c>
      <c r="C1740" s="2">
        <v>49.19349553878061</v>
      </c>
      <c r="D1740" s="2">
        <v>-2.142506856627957E-2</v>
      </c>
      <c r="E1740" s="2">
        <v>-1.5313980271173269E-2</v>
      </c>
      <c r="F1740" s="2">
        <v>3.5600200000000002</v>
      </c>
      <c r="G1740" s="2">
        <v>3.5553499999999998</v>
      </c>
      <c r="H1740" s="2">
        <v>3.5533500000000005</v>
      </c>
      <c r="I1740" s="2">
        <v>3.6195080000000024</v>
      </c>
      <c r="J1740" s="13">
        <v>4.0395080000000005</v>
      </c>
      <c r="K1740" s="13" t="s">
        <v>51</v>
      </c>
      <c r="L1740" s="13" t="s">
        <v>48</v>
      </c>
      <c r="M1740" s="13" t="s">
        <v>52</v>
      </c>
      <c r="N1740" s="16">
        <f t="shared" si="270"/>
        <v>50</v>
      </c>
      <c r="O1740" s="16">
        <f t="shared" si="271"/>
        <v>100</v>
      </c>
      <c r="P1740" s="16">
        <f t="shared" si="272"/>
        <v>0</v>
      </c>
      <c r="Q1740" s="16">
        <f t="shared" si="273"/>
        <v>67</v>
      </c>
      <c r="R1740" s="17">
        <f t="shared" si="274"/>
        <v>62.55</v>
      </c>
      <c r="S1740" s="17">
        <f t="shared" si="275"/>
        <v>46.75</v>
      </c>
      <c r="T1740" s="17">
        <f t="shared" si="276"/>
        <v>52.650000000000006</v>
      </c>
      <c r="U1740" s="17">
        <f t="shared" si="277"/>
        <v>54.25</v>
      </c>
      <c r="V1740" s="16">
        <f t="shared" si="278"/>
        <v>53.983333333333327</v>
      </c>
      <c r="W1740" s="16">
        <f t="shared" si="279"/>
        <v>54.05</v>
      </c>
    </row>
    <row r="1741" spans="1:23" ht="13.5" x14ac:dyDescent="0.25">
      <c r="A1741" s="3">
        <v>44551</v>
      </c>
      <c r="B1741" s="2">
        <v>3.5747</v>
      </c>
      <c r="C1741" s="2">
        <v>49.19349553878061</v>
      </c>
      <c r="D1741" s="2">
        <v>-2.3227007256140464E-2</v>
      </c>
      <c r="E1741" s="2">
        <v>-1.5581426711737135E-2</v>
      </c>
      <c r="F1741" s="2">
        <v>3.5653599999999996</v>
      </c>
      <c r="G1741" s="2">
        <v>3.5586900000000008</v>
      </c>
      <c r="H1741" s="2">
        <v>3.5550200000000003</v>
      </c>
      <c r="I1741" s="2">
        <v>3.6122900000000016</v>
      </c>
      <c r="J1741" s="13">
        <v>4.0368255</v>
      </c>
      <c r="K1741" s="13" t="s">
        <v>51</v>
      </c>
      <c r="L1741" s="13" t="s">
        <v>48</v>
      </c>
      <c r="M1741" s="13" t="s">
        <v>52</v>
      </c>
      <c r="N1741" s="16">
        <f t="shared" si="270"/>
        <v>50</v>
      </c>
      <c r="O1741" s="16">
        <f t="shared" si="271"/>
        <v>100</v>
      </c>
      <c r="P1741" s="16">
        <f t="shared" si="272"/>
        <v>0</v>
      </c>
      <c r="Q1741" s="16">
        <f t="shared" si="273"/>
        <v>67</v>
      </c>
      <c r="R1741" s="17">
        <f t="shared" si="274"/>
        <v>62.55</v>
      </c>
      <c r="S1741" s="17">
        <f t="shared" si="275"/>
        <v>46.75</v>
      </c>
      <c r="T1741" s="17">
        <f t="shared" si="276"/>
        <v>52.650000000000006</v>
      </c>
      <c r="U1741" s="17">
        <f t="shared" si="277"/>
        <v>54.25</v>
      </c>
      <c r="V1741" s="16">
        <f t="shared" si="278"/>
        <v>53.983333333333327</v>
      </c>
      <c r="W1741" s="16">
        <f t="shared" si="279"/>
        <v>54.05</v>
      </c>
    </row>
    <row r="1742" spans="1:23" ht="13.5" x14ac:dyDescent="0.25">
      <c r="A1742" s="3">
        <v>44552</v>
      </c>
      <c r="B1742" s="2">
        <v>3.5413000000000001</v>
      </c>
      <c r="C1742" s="2">
        <v>37.749863410162398</v>
      </c>
      <c r="D1742" s="2">
        <v>-1.8157563127044085E-2</v>
      </c>
      <c r="E1742" s="2">
        <v>-1.5723227135205787E-2</v>
      </c>
      <c r="F1742" s="2">
        <v>3.5640200000000002</v>
      </c>
      <c r="G1742" s="2">
        <v>3.5560099999999997</v>
      </c>
      <c r="H1742" s="2">
        <v>3.5540150000000006</v>
      </c>
      <c r="I1742" s="2">
        <v>3.6052060000000017</v>
      </c>
      <c r="J1742" s="13">
        <v>4.0341339999999999</v>
      </c>
      <c r="K1742" s="13" t="s">
        <v>55</v>
      </c>
      <c r="L1742" s="13" t="s">
        <v>50</v>
      </c>
      <c r="M1742" s="13" t="s">
        <v>47</v>
      </c>
      <c r="N1742" s="16">
        <f t="shared" si="270"/>
        <v>50</v>
      </c>
      <c r="O1742" s="16">
        <f t="shared" si="271"/>
        <v>100</v>
      </c>
      <c r="P1742" s="16">
        <f t="shared" si="272"/>
        <v>0</v>
      </c>
      <c r="Q1742" s="16">
        <f t="shared" si="273"/>
        <v>33</v>
      </c>
      <c r="R1742" s="17">
        <f t="shared" si="274"/>
        <v>57.45</v>
      </c>
      <c r="S1742" s="17">
        <f t="shared" si="275"/>
        <v>38.25</v>
      </c>
      <c r="T1742" s="17">
        <f t="shared" si="276"/>
        <v>37.35</v>
      </c>
      <c r="U1742" s="17">
        <f t="shared" si="277"/>
        <v>45.75</v>
      </c>
      <c r="V1742" s="16">
        <f t="shared" si="278"/>
        <v>44.35</v>
      </c>
      <c r="W1742" s="16">
        <f t="shared" si="279"/>
        <v>44.7</v>
      </c>
    </row>
    <row r="1743" spans="1:23" ht="13.5" x14ac:dyDescent="0.25">
      <c r="A1743" s="3">
        <v>44553</v>
      </c>
      <c r="B1743" s="2">
        <v>3.5413000000000001</v>
      </c>
      <c r="C1743" s="2">
        <v>37.749863410162398</v>
      </c>
      <c r="D1743" s="2">
        <v>-1.6765747206788362E-2</v>
      </c>
      <c r="E1743" s="2">
        <v>-1.6036680455366874E-2</v>
      </c>
      <c r="F1743" s="2">
        <v>3.56134</v>
      </c>
      <c r="G1743" s="2">
        <v>3.5553400000000002</v>
      </c>
      <c r="H1743" s="2">
        <v>3.5530100000000004</v>
      </c>
      <c r="I1743" s="2">
        <v>3.5981220000000018</v>
      </c>
      <c r="J1743" s="13">
        <v>4.0312844999999999</v>
      </c>
      <c r="K1743" s="13" t="s">
        <v>55</v>
      </c>
      <c r="L1743" s="13" t="s">
        <v>50</v>
      </c>
      <c r="M1743" s="13" t="s">
        <v>47</v>
      </c>
      <c r="N1743" s="16">
        <f t="shared" si="270"/>
        <v>50</v>
      </c>
      <c r="O1743" s="16">
        <f t="shared" si="271"/>
        <v>100</v>
      </c>
      <c r="P1743" s="16">
        <f t="shared" si="272"/>
        <v>0</v>
      </c>
      <c r="Q1743" s="16">
        <f t="shared" si="273"/>
        <v>33</v>
      </c>
      <c r="R1743" s="17">
        <f t="shared" si="274"/>
        <v>57.45</v>
      </c>
      <c r="S1743" s="17">
        <f t="shared" si="275"/>
        <v>38.25</v>
      </c>
      <c r="T1743" s="17">
        <f t="shared" si="276"/>
        <v>37.35</v>
      </c>
      <c r="U1743" s="17">
        <f t="shared" si="277"/>
        <v>45.75</v>
      </c>
      <c r="V1743" s="16">
        <f t="shared" si="278"/>
        <v>44.35</v>
      </c>
      <c r="W1743" s="16">
        <f t="shared" si="279"/>
        <v>44.7</v>
      </c>
    </row>
    <row r="1744" spans="1:23" ht="13.5" x14ac:dyDescent="0.25">
      <c r="A1744" s="3">
        <v>44554</v>
      </c>
      <c r="B1744" s="2">
        <v>3.548</v>
      </c>
      <c r="C1744" s="2">
        <v>40.945845686833849</v>
      </c>
      <c r="D1744" s="2">
        <v>-1.5904173511923414E-2</v>
      </c>
      <c r="E1744" s="2">
        <v>-1.6461947883268907E-2</v>
      </c>
      <c r="F1744" s="2">
        <v>3.556</v>
      </c>
      <c r="G1744" s="2">
        <v>3.5553400000000002</v>
      </c>
      <c r="H1744" s="2">
        <v>3.5520050000000003</v>
      </c>
      <c r="I1744" s="2">
        <v>3.5915740000000018</v>
      </c>
      <c r="J1744" s="13">
        <v>4.0283105000000008</v>
      </c>
      <c r="K1744" s="13" t="s">
        <v>55</v>
      </c>
      <c r="L1744" s="13" t="s">
        <v>50</v>
      </c>
      <c r="M1744" s="13" t="s">
        <v>47</v>
      </c>
      <c r="N1744" s="16">
        <f t="shared" si="270"/>
        <v>50</v>
      </c>
      <c r="O1744" s="16">
        <f t="shared" si="271"/>
        <v>100</v>
      </c>
      <c r="P1744" s="16">
        <f t="shared" si="272"/>
        <v>0</v>
      </c>
      <c r="Q1744" s="16">
        <f t="shared" si="273"/>
        <v>33</v>
      </c>
      <c r="R1744" s="17">
        <f t="shared" si="274"/>
        <v>57.45</v>
      </c>
      <c r="S1744" s="17">
        <f t="shared" si="275"/>
        <v>38.25</v>
      </c>
      <c r="T1744" s="17">
        <f t="shared" si="276"/>
        <v>37.35</v>
      </c>
      <c r="U1744" s="17">
        <f t="shared" si="277"/>
        <v>45.75</v>
      </c>
      <c r="V1744" s="16">
        <f t="shared" si="278"/>
        <v>44.35</v>
      </c>
      <c r="W1744" s="16">
        <f t="shared" si="279"/>
        <v>44.7</v>
      </c>
    </row>
    <row r="1745" spans="1:23" ht="13.5" x14ac:dyDescent="0.25">
      <c r="A1745" s="3">
        <v>44557</v>
      </c>
      <c r="B1745" s="2">
        <v>3.6080999999999999</v>
      </c>
      <c r="C1745" s="2">
        <v>60.524295301899784</v>
      </c>
      <c r="D1745" s="2">
        <v>-1.9499759095583435E-2</v>
      </c>
      <c r="E1745" s="2">
        <v>-1.6316402276193711E-2</v>
      </c>
      <c r="F1745" s="2">
        <v>3.5626799999999994</v>
      </c>
      <c r="G1745" s="2">
        <v>3.56135</v>
      </c>
      <c r="H1745" s="2">
        <v>3.5543399999999998</v>
      </c>
      <c r="I1745" s="2">
        <v>3.5860940000000023</v>
      </c>
      <c r="J1745" s="13">
        <v>4.0253205000000003</v>
      </c>
      <c r="K1745" s="13" t="s">
        <v>55</v>
      </c>
      <c r="L1745" s="13" t="s">
        <v>50</v>
      </c>
      <c r="M1745" s="13" t="s">
        <v>49</v>
      </c>
      <c r="N1745" s="16">
        <f t="shared" si="270"/>
        <v>50</v>
      </c>
      <c r="O1745" s="16">
        <f t="shared" si="271"/>
        <v>100</v>
      </c>
      <c r="P1745" s="16">
        <f t="shared" si="272"/>
        <v>0</v>
      </c>
      <c r="Q1745" s="16">
        <f t="shared" si="273"/>
        <v>33</v>
      </c>
      <c r="R1745" s="17">
        <f t="shared" si="274"/>
        <v>57.45</v>
      </c>
      <c r="S1745" s="17">
        <f t="shared" si="275"/>
        <v>38.25</v>
      </c>
      <c r="T1745" s="17">
        <f t="shared" si="276"/>
        <v>37.35</v>
      </c>
      <c r="U1745" s="17">
        <f t="shared" si="277"/>
        <v>45.75</v>
      </c>
      <c r="V1745" s="16">
        <f t="shared" si="278"/>
        <v>44.35</v>
      </c>
      <c r="W1745" s="16">
        <f t="shared" si="279"/>
        <v>44.7</v>
      </c>
    </row>
    <row r="1746" spans="1:23" ht="13.5" x14ac:dyDescent="0.25">
      <c r="A1746" s="3">
        <v>44558</v>
      </c>
      <c r="B1746" s="2">
        <v>3.6549</v>
      </c>
      <c r="C1746" s="2">
        <v>69.111947304073595</v>
      </c>
      <c r="D1746" s="2">
        <v>-2.6246160802489982E-2</v>
      </c>
      <c r="E1746" s="2">
        <v>-1.6030930884657679E-2</v>
      </c>
      <c r="F1746" s="2">
        <v>3.5787200000000006</v>
      </c>
      <c r="G1746" s="2">
        <v>3.5720399999999999</v>
      </c>
      <c r="H1746" s="2">
        <v>3.5593499999999998</v>
      </c>
      <c r="I1746" s="2">
        <v>3.5815500000000018</v>
      </c>
      <c r="J1746" s="13">
        <v>4.0225960000000001</v>
      </c>
      <c r="K1746" s="13" t="s">
        <v>55</v>
      </c>
      <c r="L1746" s="13" t="s">
        <v>50</v>
      </c>
      <c r="M1746" s="13" t="s">
        <v>49</v>
      </c>
      <c r="N1746" s="16">
        <f t="shared" si="270"/>
        <v>50</v>
      </c>
      <c r="O1746" s="16">
        <f t="shared" si="271"/>
        <v>100</v>
      </c>
      <c r="P1746" s="16">
        <f t="shared" si="272"/>
        <v>0</v>
      </c>
      <c r="Q1746" s="16">
        <f t="shared" si="273"/>
        <v>33</v>
      </c>
      <c r="R1746" s="17">
        <f t="shared" si="274"/>
        <v>57.45</v>
      </c>
      <c r="S1746" s="17">
        <f t="shared" si="275"/>
        <v>38.25</v>
      </c>
      <c r="T1746" s="17">
        <f t="shared" si="276"/>
        <v>37.35</v>
      </c>
      <c r="U1746" s="17">
        <f t="shared" si="277"/>
        <v>45.75</v>
      </c>
      <c r="V1746" s="16">
        <f t="shared" si="278"/>
        <v>44.35</v>
      </c>
      <c r="W1746" s="16">
        <f t="shared" si="279"/>
        <v>44.7</v>
      </c>
    </row>
    <row r="1747" spans="1:23" ht="13.5" x14ac:dyDescent="0.25">
      <c r="A1747" s="3">
        <v>44559</v>
      </c>
      <c r="B1747" s="2">
        <v>3.6749999999999998</v>
      </c>
      <c r="C1747" s="2">
        <v>71.935741288088238</v>
      </c>
      <c r="D1747" s="2">
        <v>-3.3939824124966211E-2</v>
      </c>
      <c r="E1747" s="2">
        <v>-1.5674246548150618E-2</v>
      </c>
      <c r="F1747" s="2">
        <v>3.6054599999999999</v>
      </c>
      <c r="G1747" s="2">
        <v>3.5847399999999991</v>
      </c>
      <c r="H1747" s="2">
        <v>3.5660350000000003</v>
      </c>
      <c r="I1747" s="2">
        <v>3.5779420000000028</v>
      </c>
      <c r="J1747" s="13">
        <v>4.0199719999999992</v>
      </c>
      <c r="K1747" s="13" t="s">
        <v>51</v>
      </c>
      <c r="L1747" s="13" t="s">
        <v>48</v>
      </c>
      <c r="M1747" s="13" t="s">
        <v>52</v>
      </c>
      <c r="N1747" s="16">
        <f t="shared" si="270"/>
        <v>50</v>
      </c>
      <c r="O1747" s="16">
        <f t="shared" si="271"/>
        <v>100</v>
      </c>
      <c r="P1747" s="16">
        <f t="shared" si="272"/>
        <v>0</v>
      </c>
      <c r="Q1747" s="16">
        <f t="shared" si="273"/>
        <v>67</v>
      </c>
      <c r="R1747" s="17">
        <f t="shared" si="274"/>
        <v>62.55</v>
      </c>
      <c r="S1747" s="17">
        <f t="shared" si="275"/>
        <v>46.75</v>
      </c>
      <c r="T1747" s="17">
        <f t="shared" si="276"/>
        <v>52.650000000000006</v>
      </c>
      <c r="U1747" s="17">
        <f t="shared" si="277"/>
        <v>54.25</v>
      </c>
      <c r="V1747" s="16">
        <f t="shared" si="278"/>
        <v>53.983333333333327</v>
      </c>
      <c r="W1747" s="16">
        <f t="shared" si="279"/>
        <v>54.05</v>
      </c>
    </row>
    <row r="1748" spans="1:23" ht="13.5" x14ac:dyDescent="0.25">
      <c r="A1748" s="3">
        <v>44560</v>
      </c>
      <c r="B1748" s="2">
        <v>3.6616</v>
      </c>
      <c r="C1748" s="2">
        <v>67.505043533686234</v>
      </c>
      <c r="D1748" s="2">
        <v>-3.9004776025767462E-2</v>
      </c>
      <c r="E1748" s="2">
        <v>-1.5171000236314642E-2</v>
      </c>
      <c r="F1748" s="2">
        <v>3.6295200000000003</v>
      </c>
      <c r="G1748" s="2">
        <v>3.5954300000000003</v>
      </c>
      <c r="H1748" s="2">
        <v>3.5720499999999999</v>
      </c>
      <c r="I1748" s="2">
        <v>3.5766060000000026</v>
      </c>
      <c r="J1748" s="13">
        <v>4.0173445000000001</v>
      </c>
      <c r="K1748" s="13" t="s">
        <v>55</v>
      </c>
      <c r="L1748" s="13" t="s">
        <v>50</v>
      </c>
      <c r="M1748" s="13" t="s">
        <v>49</v>
      </c>
      <c r="N1748" s="16">
        <f t="shared" si="270"/>
        <v>50</v>
      </c>
      <c r="O1748" s="16">
        <f t="shared" si="271"/>
        <v>100</v>
      </c>
      <c r="P1748" s="16">
        <f t="shared" si="272"/>
        <v>0</v>
      </c>
      <c r="Q1748" s="16">
        <f t="shared" si="273"/>
        <v>33</v>
      </c>
      <c r="R1748" s="17">
        <f t="shared" si="274"/>
        <v>57.45</v>
      </c>
      <c r="S1748" s="17">
        <f t="shared" si="275"/>
        <v>38.25</v>
      </c>
      <c r="T1748" s="17">
        <f t="shared" si="276"/>
        <v>37.35</v>
      </c>
      <c r="U1748" s="17">
        <f t="shared" si="277"/>
        <v>45.75</v>
      </c>
      <c r="V1748" s="16">
        <f t="shared" si="278"/>
        <v>44.35</v>
      </c>
      <c r="W1748" s="16">
        <f t="shared" si="279"/>
        <v>44.7</v>
      </c>
    </row>
    <row r="1749" spans="1:23" ht="13.5" x14ac:dyDescent="0.25">
      <c r="A1749" s="3">
        <v>44561</v>
      </c>
      <c r="B1749" s="2">
        <v>3.6749999999999998</v>
      </c>
      <c r="C1749" s="2">
        <v>69.526369183227487</v>
      </c>
      <c r="D1749" s="2">
        <v>-4.1662447446328965E-2</v>
      </c>
      <c r="E1749" s="2">
        <v>-1.4946156481106658E-2</v>
      </c>
      <c r="F1749" s="2">
        <v>3.6549199999999997</v>
      </c>
      <c r="G1749" s="2">
        <v>3.6054599999999999</v>
      </c>
      <c r="H1749" s="2">
        <v>3.5787349999999996</v>
      </c>
      <c r="I1749" s="2">
        <v>3.5755380000000025</v>
      </c>
      <c r="J1749" s="13">
        <v>4.0148154999999992</v>
      </c>
      <c r="K1749" s="13" t="s">
        <v>51</v>
      </c>
      <c r="L1749" s="13" t="s">
        <v>48</v>
      </c>
      <c r="M1749" s="13" t="s">
        <v>52</v>
      </c>
      <c r="N1749" s="16">
        <f t="shared" si="270"/>
        <v>50</v>
      </c>
      <c r="O1749" s="16">
        <f t="shared" si="271"/>
        <v>100</v>
      </c>
      <c r="P1749" s="16">
        <f t="shared" si="272"/>
        <v>0</v>
      </c>
      <c r="Q1749" s="16">
        <f t="shared" si="273"/>
        <v>67</v>
      </c>
      <c r="R1749" s="17">
        <f t="shared" si="274"/>
        <v>62.55</v>
      </c>
      <c r="S1749" s="17">
        <f t="shared" si="275"/>
        <v>46.75</v>
      </c>
      <c r="T1749" s="17">
        <f t="shared" si="276"/>
        <v>52.650000000000006</v>
      </c>
      <c r="U1749" s="17">
        <f t="shared" si="277"/>
        <v>54.25</v>
      </c>
      <c r="V1749" s="16">
        <f t="shared" si="278"/>
        <v>53.983333333333327</v>
      </c>
      <c r="W1749" s="16">
        <f t="shared" si="279"/>
        <v>54.05</v>
      </c>
    </row>
    <row r="1750" spans="1:23" ht="13.5" x14ac:dyDescent="0.25">
      <c r="A1750" s="3">
        <v>44564</v>
      </c>
      <c r="B1750" s="2">
        <v>3.5948000000000002</v>
      </c>
      <c r="C1750" s="2">
        <v>49.628527519461308</v>
      </c>
      <c r="D1750" s="2">
        <v>-3.8472162121170328E-2</v>
      </c>
      <c r="E1750" s="2">
        <v>-1.4598203786779266E-2</v>
      </c>
      <c r="F1750" s="2">
        <v>3.6522599999999996</v>
      </c>
      <c r="G1750" s="2">
        <v>3.6074700000000002</v>
      </c>
      <c r="H1750" s="2">
        <v>3.5814099999999995</v>
      </c>
      <c r="I1750" s="2">
        <v>3.5739340000000022</v>
      </c>
      <c r="J1750" s="13">
        <v>4.0118539999999987</v>
      </c>
      <c r="K1750" s="13" t="s">
        <v>55</v>
      </c>
      <c r="L1750" s="13" t="s">
        <v>50</v>
      </c>
      <c r="M1750" s="13" t="s">
        <v>47</v>
      </c>
      <c r="N1750" s="16">
        <f t="shared" si="270"/>
        <v>50</v>
      </c>
      <c r="O1750" s="16">
        <f t="shared" si="271"/>
        <v>100</v>
      </c>
      <c r="P1750" s="16">
        <f t="shared" si="272"/>
        <v>0</v>
      </c>
      <c r="Q1750" s="16">
        <f t="shared" si="273"/>
        <v>33</v>
      </c>
      <c r="R1750" s="17">
        <f t="shared" si="274"/>
        <v>57.45</v>
      </c>
      <c r="S1750" s="17">
        <f t="shared" si="275"/>
        <v>38.25</v>
      </c>
      <c r="T1750" s="17">
        <f t="shared" si="276"/>
        <v>37.35</v>
      </c>
      <c r="U1750" s="17">
        <f t="shared" si="277"/>
        <v>45.75</v>
      </c>
      <c r="V1750" s="16">
        <f t="shared" si="278"/>
        <v>44.35</v>
      </c>
      <c r="W1750" s="16">
        <f t="shared" si="279"/>
        <v>44.7</v>
      </c>
    </row>
    <row r="1751" spans="1:23" ht="13.5" x14ac:dyDescent="0.25">
      <c r="A1751" s="3">
        <v>44565</v>
      </c>
      <c r="B1751" s="2">
        <v>3.5948000000000002</v>
      </c>
      <c r="C1751" s="2">
        <v>49.628527519461315</v>
      </c>
      <c r="D1751" s="2">
        <v>-3.5763281457627638E-2</v>
      </c>
      <c r="E1751" s="2">
        <v>-1.4949395821625385E-2</v>
      </c>
      <c r="F1751" s="2">
        <v>3.6402399999999999</v>
      </c>
      <c r="G1751" s="2">
        <v>3.6094800000000005</v>
      </c>
      <c r="H1751" s="2">
        <v>3.5840850000000009</v>
      </c>
      <c r="I1751" s="2">
        <v>3.5723300000000018</v>
      </c>
      <c r="J1751" s="13">
        <v>4.0088609999999996</v>
      </c>
      <c r="K1751" s="13" t="s">
        <v>55</v>
      </c>
      <c r="L1751" s="13" t="s">
        <v>50</v>
      </c>
      <c r="M1751" s="13" t="s">
        <v>47</v>
      </c>
      <c r="N1751" s="16">
        <f t="shared" si="270"/>
        <v>50</v>
      </c>
      <c r="O1751" s="16">
        <f t="shared" si="271"/>
        <v>100</v>
      </c>
      <c r="P1751" s="16">
        <f t="shared" si="272"/>
        <v>0</v>
      </c>
      <c r="Q1751" s="16">
        <f t="shared" si="273"/>
        <v>33</v>
      </c>
      <c r="R1751" s="17">
        <f t="shared" si="274"/>
        <v>57.45</v>
      </c>
      <c r="S1751" s="17">
        <f t="shared" si="275"/>
        <v>38.25</v>
      </c>
      <c r="T1751" s="17">
        <f t="shared" si="276"/>
        <v>37.35</v>
      </c>
      <c r="U1751" s="17">
        <f t="shared" si="277"/>
        <v>45.75</v>
      </c>
      <c r="V1751" s="16">
        <f t="shared" si="278"/>
        <v>44.35</v>
      </c>
      <c r="W1751" s="16">
        <f t="shared" si="279"/>
        <v>44.7</v>
      </c>
    </row>
    <row r="1752" spans="1:23" ht="13.5" x14ac:dyDescent="0.25">
      <c r="A1752" s="3">
        <v>44566</v>
      </c>
      <c r="B1752" s="2">
        <v>3.5880999999999998</v>
      </c>
      <c r="C1752" s="2">
        <v>48.289531717117043</v>
      </c>
      <c r="D1752" s="2">
        <v>-3.8104605365591571E-2</v>
      </c>
      <c r="E1752" s="2">
        <v>-1.5561187259091749E-2</v>
      </c>
      <c r="F1752" s="2">
        <v>3.6228600000000002</v>
      </c>
      <c r="G1752" s="2">
        <v>3.6141599999999996</v>
      </c>
      <c r="H1752" s="2">
        <v>3.5850850000000003</v>
      </c>
      <c r="I1752" s="2">
        <v>3.5712600000000019</v>
      </c>
      <c r="J1752" s="13">
        <v>4.0064349999999997</v>
      </c>
      <c r="K1752" s="13" t="s">
        <v>55</v>
      </c>
      <c r="L1752" s="13" t="s">
        <v>50</v>
      </c>
      <c r="M1752" s="13" t="s">
        <v>47</v>
      </c>
      <c r="N1752" s="16">
        <f t="shared" si="270"/>
        <v>50</v>
      </c>
      <c r="O1752" s="16">
        <f t="shared" si="271"/>
        <v>100</v>
      </c>
      <c r="P1752" s="16">
        <f t="shared" si="272"/>
        <v>0</v>
      </c>
      <c r="Q1752" s="16">
        <f t="shared" si="273"/>
        <v>33</v>
      </c>
      <c r="R1752" s="17">
        <f t="shared" si="274"/>
        <v>57.45</v>
      </c>
      <c r="S1752" s="17">
        <f t="shared" si="275"/>
        <v>38.25</v>
      </c>
      <c r="T1752" s="17">
        <f t="shared" si="276"/>
        <v>37.35</v>
      </c>
      <c r="U1752" s="17">
        <f t="shared" si="277"/>
        <v>45.75</v>
      </c>
      <c r="V1752" s="16">
        <f t="shared" si="278"/>
        <v>44.35</v>
      </c>
      <c r="W1752" s="16">
        <f t="shared" si="279"/>
        <v>44.7</v>
      </c>
    </row>
    <row r="1753" spans="1:23" ht="13.5" x14ac:dyDescent="0.25">
      <c r="A1753" s="3">
        <v>44567</v>
      </c>
      <c r="B1753" s="2">
        <v>3.5413000000000001</v>
      </c>
      <c r="C1753" s="2">
        <v>40.142366380621667</v>
      </c>
      <c r="D1753" s="2">
        <v>-3.6571402098434014E-2</v>
      </c>
      <c r="E1753" s="2">
        <v>-1.5888152361286975E-2</v>
      </c>
      <c r="F1753" s="2">
        <v>3.5987999999999998</v>
      </c>
      <c r="G1753" s="2">
        <v>3.6141599999999996</v>
      </c>
      <c r="H1753" s="2">
        <v>3.5847500000000005</v>
      </c>
      <c r="I1753" s="2">
        <v>3.5687200000000017</v>
      </c>
      <c r="J1753" s="13">
        <v>4.0035854999999998</v>
      </c>
      <c r="K1753" s="13" t="s">
        <v>55</v>
      </c>
      <c r="L1753" s="13" t="s">
        <v>50</v>
      </c>
      <c r="M1753" s="13" t="s">
        <v>47</v>
      </c>
      <c r="N1753" s="16">
        <f t="shared" si="270"/>
        <v>50</v>
      </c>
      <c r="O1753" s="16">
        <f t="shared" si="271"/>
        <v>100</v>
      </c>
      <c r="P1753" s="16">
        <f t="shared" si="272"/>
        <v>0</v>
      </c>
      <c r="Q1753" s="16">
        <f t="shared" si="273"/>
        <v>33</v>
      </c>
      <c r="R1753" s="17">
        <f t="shared" si="274"/>
        <v>57.45</v>
      </c>
      <c r="S1753" s="17">
        <f t="shared" si="275"/>
        <v>38.25</v>
      </c>
      <c r="T1753" s="17">
        <f t="shared" si="276"/>
        <v>37.35</v>
      </c>
      <c r="U1753" s="17">
        <f t="shared" si="277"/>
        <v>45.75</v>
      </c>
      <c r="V1753" s="16">
        <f t="shared" si="278"/>
        <v>44.35</v>
      </c>
      <c r="W1753" s="16">
        <f t="shared" si="279"/>
        <v>44.7</v>
      </c>
    </row>
    <row r="1754" spans="1:23" ht="13.5" x14ac:dyDescent="0.25">
      <c r="A1754" s="3">
        <v>44568</v>
      </c>
      <c r="B1754" s="2">
        <v>3.5347</v>
      </c>
      <c r="C1754" s="2">
        <v>39.139480856360699</v>
      </c>
      <c r="D1754" s="2">
        <v>-3.3433748232730487E-2</v>
      </c>
      <c r="E1754" s="2">
        <v>-1.6391674518954902E-2</v>
      </c>
      <c r="F1754" s="2">
        <v>3.5707399999999998</v>
      </c>
      <c r="G1754" s="2">
        <v>3.6128300000000002</v>
      </c>
      <c r="H1754" s="2">
        <v>3.5840850000000004</v>
      </c>
      <c r="I1754" s="2">
        <v>3.5664500000000015</v>
      </c>
      <c r="J1754" s="13">
        <v>4.0004499999999998</v>
      </c>
      <c r="K1754" s="13" t="s">
        <v>55</v>
      </c>
      <c r="L1754" s="13" t="s">
        <v>50</v>
      </c>
      <c r="M1754" s="13" t="s">
        <v>47</v>
      </c>
      <c r="N1754" s="16">
        <f t="shared" si="270"/>
        <v>50</v>
      </c>
      <c r="O1754" s="16">
        <f t="shared" si="271"/>
        <v>100</v>
      </c>
      <c r="P1754" s="16">
        <f t="shared" si="272"/>
        <v>0</v>
      </c>
      <c r="Q1754" s="16">
        <f t="shared" si="273"/>
        <v>33</v>
      </c>
      <c r="R1754" s="17">
        <f t="shared" si="274"/>
        <v>57.45</v>
      </c>
      <c r="S1754" s="17">
        <f t="shared" si="275"/>
        <v>38.25</v>
      </c>
      <c r="T1754" s="17">
        <f t="shared" si="276"/>
        <v>37.35</v>
      </c>
      <c r="U1754" s="17">
        <f t="shared" si="277"/>
        <v>45.75</v>
      </c>
      <c r="V1754" s="16">
        <f t="shared" si="278"/>
        <v>44.35</v>
      </c>
      <c r="W1754" s="16">
        <f t="shared" si="279"/>
        <v>44.7</v>
      </c>
    </row>
    <row r="1755" spans="1:23" ht="13.5" x14ac:dyDescent="0.25">
      <c r="A1755" s="3">
        <v>44571</v>
      </c>
      <c r="B1755" s="2">
        <v>3.5146000000000002</v>
      </c>
      <c r="C1755" s="2">
        <v>36.175346424384571</v>
      </c>
      <c r="D1755" s="2">
        <v>-1.970785134954145E-2</v>
      </c>
      <c r="E1755" s="2">
        <v>-1.7544496975448309E-2</v>
      </c>
      <c r="F1755" s="2">
        <v>3.5547000000000004</v>
      </c>
      <c r="G1755" s="2">
        <v>3.6034799999999998</v>
      </c>
      <c r="H1755" s="2">
        <v>3.5824149999999997</v>
      </c>
      <c r="I1755" s="2">
        <v>3.564312000000001</v>
      </c>
      <c r="J1755" s="13">
        <v>3.9972455</v>
      </c>
      <c r="K1755" s="13" t="s">
        <v>55</v>
      </c>
      <c r="L1755" s="13" t="s">
        <v>50</v>
      </c>
      <c r="M1755" s="13" t="s">
        <v>47</v>
      </c>
      <c r="N1755" s="16">
        <f t="shared" si="270"/>
        <v>50</v>
      </c>
      <c r="O1755" s="16">
        <f t="shared" si="271"/>
        <v>100</v>
      </c>
      <c r="P1755" s="16">
        <f t="shared" si="272"/>
        <v>0</v>
      </c>
      <c r="Q1755" s="16">
        <f t="shared" si="273"/>
        <v>33</v>
      </c>
      <c r="R1755" s="17">
        <f t="shared" si="274"/>
        <v>57.45</v>
      </c>
      <c r="S1755" s="17">
        <f t="shared" si="275"/>
        <v>38.25</v>
      </c>
      <c r="T1755" s="17">
        <f t="shared" si="276"/>
        <v>37.35</v>
      </c>
      <c r="U1755" s="17">
        <f t="shared" si="277"/>
        <v>45.75</v>
      </c>
      <c r="V1755" s="16">
        <f t="shared" si="278"/>
        <v>44.35</v>
      </c>
      <c r="W1755" s="16">
        <f t="shared" si="279"/>
        <v>44.7</v>
      </c>
    </row>
    <row r="1756" spans="1:23" ht="13.5" x14ac:dyDescent="0.25">
      <c r="A1756" s="3">
        <v>44572</v>
      </c>
      <c r="B1756" s="2">
        <v>3.548</v>
      </c>
      <c r="C1756" s="2">
        <v>43.79280097557875</v>
      </c>
      <c r="D1756" s="2">
        <v>-2.9378996450537542E-3</v>
      </c>
      <c r="E1756" s="2">
        <v>-1.8518055998784141E-2</v>
      </c>
      <c r="F1756" s="2">
        <v>3.5453400000000004</v>
      </c>
      <c r="G1756" s="2">
        <v>3.5927899999999999</v>
      </c>
      <c r="H1756" s="2">
        <v>3.5824149999999997</v>
      </c>
      <c r="I1756" s="2">
        <v>3.5637780000000014</v>
      </c>
      <c r="J1756" s="13">
        <v>3.993955000000001</v>
      </c>
      <c r="K1756" s="13" t="s">
        <v>55</v>
      </c>
      <c r="L1756" s="13" t="s">
        <v>50</v>
      </c>
      <c r="M1756" s="13" t="s">
        <v>47</v>
      </c>
      <c r="N1756" s="16">
        <f t="shared" si="270"/>
        <v>50</v>
      </c>
      <c r="O1756" s="16">
        <f t="shared" si="271"/>
        <v>100</v>
      </c>
      <c r="P1756" s="16">
        <f t="shared" si="272"/>
        <v>0</v>
      </c>
      <c r="Q1756" s="16">
        <f t="shared" si="273"/>
        <v>33</v>
      </c>
      <c r="R1756" s="17">
        <f t="shared" si="274"/>
        <v>57.45</v>
      </c>
      <c r="S1756" s="17">
        <f t="shared" si="275"/>
        <v>38.25</v>
      </c>
      <c r="T1756" s="17">
        <f t="shared" si="276"/>
        <v>37.35</v>
      </c>
      <c r="U1756" s="17">
        <f t="shared" si="277"/>
        <v>45.75</v>
      </c>
      <c r="V1756" s="16">
        <f t="shared" si="278"/>
        <v>44.35</v>
      </c>
      <c r="W1756" s="16">
        <f t="shared" si="279"/>
        <v>44.7</v>
      </c>
    </row>
    <row r="1757" spans="1:23" ht="13.5" x14ac:dyDescent="0.25">
      <c r="A1757" s="3">
        <v>44573</v>
      </c>
      <c r="B1757" s="2">
        <v>3.5413000000000001</v>
      </c>
      <c r="C1757" s="2">
        <v>42.692068889365466</v>
      </c>
      <c r="D1757" s="2">
        <v>1.5041269350144049E-2</v>
      </c>
      <c r="E1757" s="2">
        <v>-1.9381284862225321E-2</v>
      </c>
      <c r="F1757" s="2">
        <v>3.5359799999999999</v>
      </c>
      <c r="G1757" s="2">
        <v>3.5794200000000003</v>
      </c>
      <c r="H1757" s="2">
        <v>3.5820799999999999</v>
      </c>
      <c r="I1757" s="2">
        <v>3.5637780000000014</v>
      </c>
      <c r="J1757" s="13">
        <v>3.9905680000000006</v>
      </c>
      <c r="K1757" s="13" t="s">
        <v>55</v>
      </c>
      <c r="L1757" s="13" t="s">
        <v>50</v>
      </c>
      <c r="M1757" s="13" t="s">
        <v>47</v>
      </c>
      <c r="N1757" s="16">
        <f t="shared" si="270"/>
        <v>50</v>
      </c>
      <c r="O1757" s="16">
        <f t="shared" si="271"/>
        <v>100</v>
      </c>
      <c r="P1757" s="16">
        <f t="shared" si="272"/>
        <v>0</v>
      </c>
      <c r="Q1757" s="16">
        <f t="shared" si="273"/>
        <v>33</v>
      </c>
      <c r="R1757" s="17">
        <f t="shared" si="274"/>
        <v>57.45</v>
      </c>
      <c r="S1757" s="17">
        <f t="shared" si="275"/>
        <v>38.25</v>
      </c>
      <c r="T1757" s="17">
        <f t="shared" si="276"/>
        <v>37.35</v>
      </c>
      <c r="U1757" s="17">
        <f t="shared" si="277"/>
        <v>45.75</v>
      </c>
      <c r="V1757" s="16">
        <f t="shared" si="278"/>
        <v>44.35</v>
      </c>
      <c r="W1757" s="16">
        <f t="shared" si="279"/>
        <v>44.7</v>
      </c>
    </row>
    <row r="1758" spans="1:23" ht="13.5" x14ac:dyDescent="0.25">
      <c r="A1758" s="3">
        <v>44574</v>
      </c>
      <c r="B1758" s="2">
        <v>3.5078999999999998</v>
      </c>
      <c r="C1758" s="2">
        <v>37.616202311410149</v>
      </c>
      <c r="D1758" s="2">
        <v>3.0892284724157282E-2</v>
      </c>
      <c r="E1758" s="2">
        <v>-2.0683997844886087E-2</v>
      </c>
      <c r="F1758" s="2">
        <v>3.5293000000000001</v>
      </c>
      <c r="G1758" s="2">
        <v>3.5640500000000004</v>
      </c>
      <c r="H1758" s="2">
        <v>3.5797400000000001</v>
      </c>
      <c r="I1758" s="2">
        <v>3.5631100000000013</v>
      </c>
      <c r="J1758" s="13">
        <v>3.9863814999999998</v>
      </c>
      <c r="K1758" s="13" t="s">
        <v>55</v>
      </c>
      <c r="L1758" s="13" t="s">
        <v>50</v>
      </c>
      <c r="M1758" s="13" t="s">
        <v>47</v>
      </c>
      <c r="N1758" s="16">
        <f t="shared" si="270"/>
        <v>50</v>
      </c>
      <c r="O1758" s="16">
        <f t="shared" si="271"/>
        <v>100</v>
      </c>
      <c r="P1758" s="16">
        <f t="shared" si="272"/>
        <v>0</v>
      </c>
      <c r="Q1758" s="16">
        <f t="shared" si="273"/>
        <v>33</v>
      </c>
      <c r="R1758" s="17">
        <f t="shared" si="274"/>
        <v>57.45</v>
      </c>
      <c r="S1758" s="17">
        <f t="shared" si="275"/>
        <v>38.25</v>
      </c>
      <c r="T1758" s="17">
        <f t="shared" si="276"/>
        <v>37.35</v>
      </c>
      <c r="U1758" s="17">
        <f t="shared" si="277"/>
        <v>45.75</v>
      </c>
      <c r="V1758" s="16">
        <f t="shared" si="278"/>
        <v>44.35</v>
      </c>
      <c r="W1758" s="16">
        <f t="shared" si="279"/>
        <v>44.7</v>
      </c>
    </row>
    <row r="1759" spans="1:23" ht="13.5" x14ac:dyDescent="0.25">
      <c r="A1759" s="3">
        <v>44575</v>
      </c>
      <c r="B1759" s="2">
        <v>3.4744999999999999</v>
      </c>
      <c r="C1759" s="2">
        <v>33.346497029066853</v>
      </c>
      <c r="D1759" s="2">
        <v>4.9246302071613623E-2</v>
      </c>
      <c r="E1759" s="2">
        <v>-2.0892948403249026E-2</v>
      </c>
      <c r="F1759" s="2">
        <v>3.5172599999999994</v>
      </c>
      <c r="G1759" s="2">
        <v>3.5439999999999996</v>
      </c>
      <c r="H1759" s="2">
        <v>3.5747300000000011</v>
      </c>
      <c r="I1759" s="2">
        <v>3.562708000000002</v>
      </c>
      <c r="J1759" s="13">
        <v>3.9819645000000001</v>
      </c>
      <c r="K1759" s="13" t="s">
        <v>55</v>
      </c>
      <c r="L1759" s="13" t="s">
        <v>50</v>
      </c>
      <c r="M1759" s="13" t="s">
        <v>47</v>
      </c>
      <c r="N1759" s="16">
        <f t="shared" si="270"/>
        <v>50</v>
      </c>
      <c r="O1759" s="16">
        <f t="shared" si="271"/>
        <v>100</v>
      </c>
      <c r="P1759" s="16">
        <f t="shared" si="272"/>
        <v>0</v>
      </c>
      <c r="Q1759" s="16">
        <f t="shared" si="273"/>
        <v>33</v>
      </c>
      <c r="R1759" s="17">
        <f t="shared" si="274"/>
        <v>57.45</v>
      </c>
      <c r="S1759" s="17">
        <f t="shared" si="275"/>
        <v>38.25</v>
      </c>
      <c r="T1759" s="17">
        <f t="shared" si="276"/>
        <v>37.35</v>
      </c>
      <c r="U1759" s="17">
        <f t="shared" si="277"/>
        <v>45.75</v>
      </c>
      <c r="V1759" s="16">
        <f t="shared" si="278"/>
        <v>44.35</v>
      </c>
      <c r="W1759" s="16">
        <f t="shared" si="279"/>
        <v>44.7</v>
      </c>
    </row>
    <row r="1760" spans="1:23" ht="13.5" x14ac:dyDescent="0.25">
      <c r="A1760" s="3">
        <v>44578</v>
      </c>
      <c r="B1760" s="2">
        <v>3.4744999999999999</v>
      </c>
      <c r="C1760" s="2">
        <v>33.346497029066853</v>
      </c>
      <c r="D1760" s="2">
        <v>5.3011457519659189E-2</v>
      </c>
      <c r="E1760" s="2">
        <v>-2.2279372516193042E-2</v>
      </c>
      <c r="F1760" s="2">
        <v>3.5092399999999997</v>
      </c>
      <c r="G1760" s="2">
        <v>3.5319699999999998</v>
      </c>
      <c r="H1760" s="2">
        <v>3.5697200000000011</v>
      </c>
      <c r="I1760" s="2">
        <v>3.5613720000000018</v>
      </c>
      <c r="J1760" s="13">
        <v>3.977579</v>
      </c>
      <c r="K1760" s="13" t="s">
        <v>55</v>
      </c>
      <c r="L1760" s="13" t="s">
        <v>50</v>
      </c>
      <c r="M1760" s="13" t="s">
        <v>47</v>
      </c>
      <c r="N1760" s="16">
        <f t="shared" si="270"/>
        <v>50</v>
      </c>
      <c r="O1760" s="16">
        <f t="shared" si="271"/>
        <v>100</v>
      </c>
      <c r="P1760" s="16">
        <f t="shared" si="272"/>
        <v>0</v>
      </c>
      <c r="Q1760" s="16">
        <f t="shared" si="273"/>
        <v>33</v>
      </c>
      <c r="R1760" s="17">
        <f t="shared" si="274"/>
        <v>57.45</v>
      </c>
      <c r="S1760" s="17">
        <f t="shared" si="275"/>
        <v>38.25</v>
      </c>
      <c r="T1760" s="17">
        <f t="shared" si="276"/>
        <v>37.35</v>
      </c>
      <c r="U1760" s="17">
        <f t="shared" si="277"/>
        <v>45.75</v>
      </c>
      <c r="V1760" s="16">
        <f t="shared" si="278"/>
        <v>44.35</v>
      </c>
      <c r="W1760" s="16">
        <f t="shared" si="279"/>
        <v>44.7</v>
      </c>
    </row>
    <row r="1761" spans="1:23" ht="13.5" x14ac:dyDescent="0.25">
      <c r="A1761" s="3">
        <v>44579</v>
      </c>
      <c r="B1761" s="2">
        <v>3.4744999999999999</v>
      </c>
      <c r="C1761" s="2">
        <v>33.346497029066853</v>
      </c>
      <c r="D1761" s="2">
        <v>5.6728186631152422E-2</v>
      </c>
      <c r="E1761" s="2">
        <v>-2.3519330761093551E-2</v>
      </c>
      <c r="F1761" s="2">
        <v>3.4945399999999998</v>
      </c>
      <c r="G1761" s="2">
        <v>3.5199399999999996</v>
      </c>
      <c r="H1761" s="2">
        <v>3.5647100000000007</v>
      </c>
      <c r="I1761" s="2">
        <v>3.5601680000000009</v>
      </c>
      <c r="J1761" s="13">
        <v>3.9731935000000003</v>
      </c>
      <c r="K1761" s="13" t="s">
        <v>55</v>
      </c>
      <c r="L1761" s="13" t="s">
        <v>50</v>
      </c>
      <c r="M1761" s="13" t="s">
        <v>47</v>
      </c>
      <c r="N1761" s="16">
        <f t="shared" si="270"/>
        <v>50</v>
      </c>
      <c r="O1761" s="16">
        <f t="shared" si="271"/>
        <v>100</v>
      </c>
      <c r="P1761" s="16">
        <f t="shared" si="272"/>
        <v>0</v>
      </c>
      <c r="Q1761" s="16">
        <f t="shared" si="273"/>
        <v>33</v>
      </c>
      <c r="R1761" s="17">
        <f t="shared" si="274"/>
        <v>57.45</v>
      </c>
      <c r="S1761" s="17">
        <f t="shared" si="275"/>
        <v>38.25</v>
      </c>
      <c r="T1761" s="17">
        <f t="shared" si="276"/>
        <v>37.35</v>
      </c>
      <c r="U1761" s="17">
        <f t="shared" si="277"/>
        <v>45.75</v>
      </c>
      <c r="V1761" s="16">
        <f t="shared" si="278"/>
        <v>44.35</v>
      </c>
      <c r="W1761" s="16">
        <f t="shared" si="279"/>
        <v>44.7</v>
      </c>
    </row>
    <row r="1762" spans="1:23" ht="13.5" x14ac:dyDescent="0.25">
      <c r="A1762" s="3">
        <v>44580</v>
      </c>
      <c r="B1762" s="2">
        <v>3.4744999999999999</v>
      </c>
      <c r="C1762" s="2">
        <v>33.346497029066853</v>
      </c>
      <c r="D1762" s="2">
        <v>5.9333849762593704E-2</v>
      </c>
      <c r="E1762" s="2">
        <v>-2.5111274227405535E-2</v>
      </c>
      <c r="F1762" s="2">
        <v>3.4811799999999997</v>
      </c>
      <c r="G1762" s="2">
        <v>3.5085799999999998</v>
      </c>
      <c r="H1762" s="2">
        <v>3.561370000000001</v>
      </c>
      <c r="I1762" s="2">
        <v>3.558164000000001</v>
      </c>
      <c r="J1762" s="13">
        <v>3.9688080000000001</v>
      </c>
      <c r="K1762" s="13" t="s">
        <v>55</v>
      </c>
      <c r="L1762" s="13" t="s">
        <v>50</v>
      </c>
      <c r="M1762" s="13" t="s">
        <v>47</v>
      </c>
      <c r="N1762" s="16">
        <f t="shared" si="270"/>
        <v>50</v>
      </c>
      <c r="O1762" s="16">
        <f t="shared" si="271"/>
        <v>100</v>
      </c>
      <c r="P1762" s="16">
        <f t="shared" si="272"/>
        <v>0</v>
      </c>
      <c r="Q1762" s="16">
        <f t="shared" si="273"/>
        <v>33</v>
      </c>
      <c r="R1762" s="17">
        <f t="shared" si="274"/>
        <v>57.45</v>
      </c>
      <c r="S1762" s="17">
        <f t="shared" si="275"/>
        <v>38.25</v>
      </c>
      <c r="T1762" s="17">
        <f t="shared" si="276"/>
        <v>37.35</v>
      </c>
      <c r="U1762" s="17">
        <f t="shared" si="277"/>
        <v>45.75</v>
      </c>
      <c r="V1762" s="16">
        <f t="shared" si="278"/>
        <v>44.35</v>
      </c>
      <c r="W1762" s="16">
        <f t="shared" si="279"/>
        <v>44.7</v>
      </c>
    </row>
    <row r="1763" spans="1:23" ht="13.5" x14ac:dyDescent="0.25">
      <c r="A1763" s="3">
        <v>44581</v>
      </c>
      <c r="B1763" s="2">
        <v>3.4678</v>
      </c>
      <c r="C1763" s="2">
        <v>32.355575753814421</v>
      </c>
      <c r="D1763" s="2">
        <v>5.5290037688793259E-2</v>
      </c>
      <c r="E1763" s="2">
        <v>-2.8058590826334023E-2</v>
      </c>
      <c r="F1763" s="2">
        <v>3.47316</v>
      </c>
      <c r="G1763" s="2">
        <v>3.5012299999999996</v>
      </c>
      <c r="H1763" s="2">
        <v>3.5576950000000003</v>
      </c>
      <c r="I1763" s="2">
        <v>3.556026000000001</v>
      </c>
      <c r="J1763" s="13">
        <v>3.9645475000000006</v>
      </c>
      <c r="K1763" s="13" t="s">
        <v>55</v>
      </c>
      <c r="L1763" s="13" t="s">
        <v>50</v>
      </c>
      <c r="M1763" s="13" t="s">
        <v>47</v>
      </c>
      <c r="N1763" s="16">
        <f t="shared" si="270"/>
        <v>50</v>
      </c>
      <c r="O1763" s="16">
        <f t="shared" si="271"/>
        <v>100</v>
      </c>
      <c r="P1763" s="16">
        <f t="shared" si="272"/>
        <v>0</v>
      </c>
      <c r="Q1763" s="16">
        <f t="shared" si="273"/>
        <v>33</v>
      </c>
      <c r="R1763" s="17">
        <f t="shared" si="274"/>
        <v>57.45</v>
      </c>
      <c r="S1763" s="17">
        <f t="shared" si="275"/>
        <v>38.25</v>
      </c>
      <c r="T1763" s="17">
        <f t="shared" si="276"/>
        <v>37.35</v>
      </c>
      <c r="U1763" s="17">
        <f t="shared" si="277"/>
        <v>45.75</v>
      </c>
      <c r="V1763" s="16">
        <f t="shared" si="278"/>
        <v>44.35</v>
      </c>
      <c r="W1763" s="16">
        <f t="shared" si="279"/>
        <v>44.7</v>
      </c>
    </row>
    <row r="1764" spans="1:23" ht="13.5" x14ac:dyDescent="0.25">
      <c r="A1764" s="3">
        <v>44582</v>
      </c>
      <c r="B1764" s="2">
        <v>3.4611999999999998</v>
      </c>
      <c r="C1764" s="2">
        <v>31.366766546553677</v>
      </c>
      <c r="D1764" s="2">
        <v>5.180283406756736E-2</v>
      </c>
      <c r="E1764" s="2">
        <v>-3.1439025918408726E-2</v>
      </c>
      <c r="F1764" s="2">
        <v>3.4704999999999999</v>
      </c>
      <c r="G1764" s="2">
        <v>3.4938799999999994</v>
      </c>
      <c r="H1764" s="2">
        <v>3.5533550000000007</v>
      </c>
      <c r="I1764" s="2">
        <v>3.5538880000000006</v>
      </c>
      <c r="J1764" s="13">
        <v>3.9601275</v>
      </c>
      <c r="K1764" s="13" t="s">
        <v>55</v>
      </c>
      <c r="L1764" s="13" t="s">
        <v>50</v>
      </c>
      <c r="M1764" s="13" t="s">
        <v>47</v>
      </c>
      <c r="N1764" s="16">
        <f t="shared" si="270"/>
        <v>50</v>
      </c>
      <c r="O1764" s="16">
        <f t="shared" si="271"/>
        <v>100</v>
      </c>
      <c r="P1764" s="16">
        <f t="shared" si="272"/>
        <v>0</v>
      </c>
      <c r="Q1764" s="16">
        <f t="shared" si="273"/>
        <v>33</v>
      </c>
      <c r="R1764" s="17">
        <f t="shared" si="274"/>
        <v>57.45</v>
      </c>
      <c r="S1764" s="17">
        <f t="shared" si="275"/>
        <v>38.25</v>
      </c>
      <c r="T1764" s="17">
        <f t="shared" si="276"/>
        <v>37.35</v>
      </c>
      <c r="U1764" s="17">
        <f t="shared" si="277"/>
        <v>45.75</v>
      </c>
      <c r="V1764" s="16">
        <f t="shared" si="278"/>
        <v>44.35</v>
      </c>
      <c r="W1764" s="16">
        <f t="shared" si="279"/>
        <v>44.7</v>
      </c>
    </row>
    <row r="1765" spans="1:23" ht="13.5" x14ac:dyDescent="0.25">
      <c r="A1765" s="3">
        <v>44585</v>
      </c>
      <c r="B1765" s="2">
        <v>3.5413000000000001</v>
      </c>
      <c r="C1765" s="2">
        <v>50.956163579875295</v>
      </c>
      <c r="D1765" s="2">
        <v>4.0292314602873525E-2</v>
      </c>
      <c r="E1765" s="2">
        <v>-3.5695286771347395E-2</v>
      </c>
      <c r="F1765" s="2">
        <v>3.48386</v>
      </c>
      <c r="G1765" s="2">
        <v>3.49655</v>
      </c>
      <c r="H1765" s="2">
        <v>3.5500149999999997</v>
      </c>
      <c r="I1765" s="2">
        <v>3.5536200000000009</v>
      </c>
      <c r="J1765" s="13">
        <v>3.9561709999999999</v>
      </c>
      <c r="K1765" s="13" t="s">
        <v>55</v>
      </c>
      <c r="L1765" s="13" t="s">
        <v>50</v>
      </c>
      <c r="M1765" s="13" t="s">
        <v>49</v>
      </c>
      <c r="N1765" s="16">
        <f t="shared" si="270"/>
        <v>50</v>
      </c>
      <c r="O1765" s="16">
        <f t="shared" si="271"/>
        <v>100</v>
      </c>
      <c r="P1765" s="16">
        <f t="shared" si="272"/>
        <v>0</v>
      </c>
      <c r="Q1765" s="16">
        <f t="shared" si="273"/>
        <v>33</v>
      </c>
      <c r="R1765" s="17">
        <f t="shared" si="274"/>
        <v>57.45</v>
      </c>
      <c r="S1765" s="17">
        <f t="shared" si="275"/>
        <v>38.25</v>
      </c>
      <c r="T1765" s="17">
        <f t="shared" si="276"/>
        <v>37.35</v>
      </c>
      <c r="U1765" s="17">
        <f t="shared" si="277"/>
        <v>45.75</v>
      </c>
      <c r="V1765" s="16">
        <f t="shared" si="278"/>
        <v>44.35</v>
      </c>
      <c r="W1765" s="16">
        <f t="shared" si="279"/>
        <v>44.7</v>
      </c>
    </row>
    <row r="1766" spans="1:23" ht="13.5" x14ac:dyDescent="0.25">
      <c r="A1766" s="3">
        <v>44586</v>
      </c>
      <c r="B1766" s="2">
        <v>3.4744999999999999</v>
      </c>
      <c r="C1766" s="2">
        <v>40.559236281177817</v>
      </c>
      <c r="D1766" s="2">
        <v>4.0597265853010267E-2</v>
      </c>
      <c r="E1766" s="2">
        <v>-4.0885024086619225E-2</v>
      </c>
      <c r="F1766" s="2">
        <v>3.48386</v>
      </c>
      <c r="G1766" s="2">
        <v>3.4891999999999994</v>
      </c>
      <c r="H1766" s="2">
        <v>3.5409950000000001</v>
      </c>
      <c r="I1766" s="2">
        <v>3.5520160000000014</v>
      </c>
      <c r="J1766" s="13">
        <v>3.9520385</v>
      </c>
      <c r="K1766" s="13" t="s">
        <v>55</v>
      </c>
      <c r="L1766" s="13" t="s">
        <v>50</v>
      </c>
      <c r="M1766" s="13" t="s">
        <v>54</v>
      </c>
      <c r="N1766" s="16">
        <f t="shared" si="270"/>
        <v>50</v>
      </c>
      <c r="O1766" s="16">
        <f t="shared" si="271"/>
        <v>100</v>
      </c>
      <c r="P1766" s="16">
        <f t="shared" si="272"/>
        <v>0</v>
      </c>
      <c r="Q1766" s="16">
        <f t="shared" si="273"/>
        <v>33</v>
      </c>
      <c r="R1766" s="17">
        <f t="shared" si="274"/>
        <v>57.45</v>
      </c>
      <c r="S1766" s="17">
        <f t="shared" si="275"/>
        <v>38.25</v>
      </c>
      <c r="T1766" s="17">
        <f t="shared" si="276"/>
        <v>37.35</v>
      </c>
      <c r="U1766" s="17">
        <f t="shared" si="277"/>
        <v>45.75</v>
      </c>
      <c r="V1766" s="16">
        <f t="shared" si="278"/>
        <v>44.35</v>
      </c>
      <c r="W1766" s="16">
        <f t="shared" si="279"/>
        <v>44.7</v>
      </c>
    </row>
    <row r="1767" spans="1:23" ht="13.5" x14ac:dyDescent="0.25">
      <c r="A1767" s="3">
        <v>44587</v>
      </c>
      <c r="B1767" s="2">
        <v>3.5347</v>
      </c>
      <c r="C1767" s="2">
        <v>50.384238506147675</v>
      </c>
      <c r="D1767" s="2">
        <v>3.5721119215903041E-2</v>
      </c>
      <c r="E1767" s="2">
        <v>-4.6219848683494845E-2</v>
      </c>
      <c r="F1767" s="2">
        <v>3.4959000000000002</v>
      </c>
      <c r="G1767" s="2">
        <v>3.4885399999999995</v>
      </c>
      <c r="H1767" s="2">
        <v>3.5339799999999997</v>
      </c>
      <c r="I1767" s="2">
        <v>3.5514820000000009</v>
      </c>
      <c r="J1767" s="13">
        <v>3.9480175000000002</v>
      </c>
      <c r="K1767" s="13" t="s">
        <v>55</v>
      </c>
      <c r="L1767" s="13" t="s">
        <v>50</v>
      </c>
      <c r="M1767" s="13" t="s">
        <v>49</v>
      </c>
      <c r="N1767" s="16">
        <f t="shared" si="270"/>
        <v>50</v>
      </c>
      <c r="O1767" s="16">
        <f t="shared" si="271"/>
        <v>100</v>
      </c>
      <c r="P1767" s="16">
        <f t="shared" si="272"/>
        <v>0</v>
      </c>
      <c r="Q1767" s="16">
        <f t="shared" si="273"/>
        <v>33</v>
      </c>
      <c r="R1767" s="17">
        <f t="shared" si="274"/>
        <v>57.45</v>
      </c>
      <c r="S1767" s="17">
        <f t="shared" si="275"/>
        <v>38.25</v>
      </c>
      <c r="T1767" s="17">
        <f t="shared" si="276"/>
        <v>37.35</v>
      </c>
      <c r="U1767" s="17">
        <f t="shared" si="277"/>
        <v>45.75</v>
      </c>
      <c r="V1767" s="16">
        <f t="shared" si="278"/>
        <v>44.35</v>
      </c>
      <c r="W1767" s="16">
        <f t="shared" si="279"/>
        <v>44.7</v>
      </c>
    </row>
    <row r="1768" spans="1:23" ht="13.5" x14ac:dyDescent="0.25">
      <c r="A1768" s="3">
        <v>44588</v>
      </c>
      <c r="B1768" s="2">
        <v>3.4744999999999999</v>
      </c>
      <c r="C1768" s="2">
        <v>42.770807600980049</v>
      </c>
      <c r="D1768" s="2">
        <v>3.0889709523401088E-2</v>
      </c>
      <c r="E1768" s="2">
        <v>-5.1247615019469013E-2</v>
      </c>
      <c r="F1768" s="2">
        <v>3.4972400000000001</v>
      </c>
      <c r="G1768" s="2">
        <v>3.4851999999999999</v>
      </c>
      <c r="H1768" s="2">
        <v>3.5246249999999995</v>
      </c>
      <c r="I1768" s="2">
        <v>3.5497440000000018</v>
      </c>
      <c r="J1768" s="13">
        <v>3.9438850000000003</v>
      </c>
      <c r="K1768" s="13" t="s">
        <v>55</v>
      </c>
      <c r="L1768" s="13" t="s">
        <v>50</v>
      </c>
      <c r="M1768" s="13" t="s">
        <v>49</v>
      </c>
      <c r="N1768" s="16">
        <f t="shared" si="270"/>
        <v>50</v>
      </c>
      <c r="O1768" s="16">
        <f t="shared" si="271"/>
        <v>100</v>
      </c>
      <c r="P1768" s="16">
        <f t="shared" si="272"/>
        <v>0</v>
      </c>
      <c r="Q1768" s="16">
        <f t="shared" si="273"/>
        <v>33</v>
      </c>
      <c r="R1768" s="17">
        <f t="shared" si="274"/>
        <v>57.45</v>
      </c>
      <c r="S1768" s="17">
        <f t="shared" si="275"/>
        <v>38.25</v>
      </c>
      <c r="T1768" s="17">
        <f t="shared" si="276"/>
        <v>37.35</v>
      </c>
      <c r="U1768" s="17">
        <f t="shared" si="277"/>
        <v>45.75</v>
      </c>
      <c r="V1768" s="16">
        <f t="shared" si="278"/>
        <v>44.35</v>
      </c>
      <c r="W1768" s="16">
        <f t="shared" si="279"/>
        <v>44.7</v>
      </c>
    </row>
    <row r="1769" spans="1:23" ht="13.5" x14ac:dyDescent="0.25">
      <c r="A1769" s="3">
        <v>44589</v>
      </c>
      <c r="B1769" s="2">
        <v>3.4744999999999999</v>
      </c>
      <c r="C1769" s="2">
        <v>42.770807600980056</v>
      </c>
      <c r="D1769" s="2">
        <v>2.1994562789692917E-2</v>
      </c>
      <c r="E1769" s="2">
        <v>-5.61773135206972E-2</v>
      </c>
      <c r="F1769" s="2">
        <v>3.4998999999999993</v>
      </c>
      <c r="G1769" s="2">
        <v>3.4851999999999999</v>
      </c>
      <c r="H1769" s="2">
        <v>3.5146000000000002</v>
      </c>
      <c r="I1769" s="2">
        <v>3.5480060000000022</v>
      </c>
      <c r="J1769" s="13">
        <v>3.9397525000000009</v>
      </c>
      <c r="K1769" s="13" t="s">
        <v>55</v>
      </c>
      <c r="L1769" s="13" t="s">
        <v>50</v>
      </c>
      <c r="M1769" s="13" t="s">
        <v>49</v>
      </c>
      <c r="N1769" s="16">
        <f t="shared" si="270"/>
        <v>50</v>
      </c>
      <c r="O1769" s="16">
        <f t="shared" si="271"/>
        <v>100</v>
      </c>
      <c r="P1769" s="16">
        <f t="shared" si="272"/>
        <v>0</v>
      </c>
      <c r="Q1769" s="16">
        <f t="shared" si="273"/>
        <v>33</v>
      </c>
      <c r="R1769" s="17">
        <f t="shared" si="274"/>
        <v>57.45</v>
      </c>
      <c r="S1769" s="17">
        <f t="shared" si="275"/>
        <v>38.25</v>
      </c>
      <c r="T1769" s="17">
        <f t="shared" si="276"/>
        <v>37.35</v>
      </c>
      <c r="U1769" s="17">
        <f t="shared" si="277"/>
        <v>45.75</v>
      </c>
      <c r="V1769" s="16">
        <f t="shared" si="278"/>
        <v>44.35</v>
      </c>
      <c r="W1769" s="16">
        <f t="shared" si="279"/>
        <v>44.7</v>
      </c>
    </row>
    <row r="1770" spans="1:23" ht="13.5" x14ac:dyDescent="0.25">
      <c r="A1770" s="3">
        <v>44592</v>
      </c>
      <c r="B1770" s="2">
        <v>3.4744999999999999</v>
      </c>
      <c r="C1770" s="2">
        <v>42.770807600980056</v>
      </c>
      <c r="D1770" s="2">
        <v>1.4774780445167224E-2</v>
      </c>
      <c r="E1770" s="2">
        <v>-5.9087686589209459E-2</v>
      </c>
      <c r="F1770" s="2">
        <v>3.4865399999999993</v>
      </c>
      <c r="G1770" s="2">
        <v>3.4851999999999999</v>
      </c>
      <c r="H1770" s="2">
        <v>3.5085850000000001</v>
      </c>
      <c r="I1770" s="2">
        <v>3.5462680000000018</v>
      </c>
      <c r="J1770" s="13">
        <v>3.9356835000000006</v>
      </c>
      <c r="K1770" s="13" t="s">
        <v>55</v>
      </c>
      <c r="L1770" s="13" t="s">
        <v>50</v>
      </c>
      <c r="M1770" s="13" t="s">
        <v>47</v>
      </c>
      <c r="N1770" s="16">
        <f t="shared" si="270"/>
        <v>50</v>
      </c>
      <c r="O1770" s="16">
        <f t="shared" si="271"/>
        <v>100</v>
      </c>
      <c r="P1770" s="16">
        <f t="shared" si="272"/>
        <v>0</v>
      </c>
      <c r="Q1770" s="16">
        <f t="shared" si="273"/>
        <v>33</v>
      </c>
      <c r="R1770" s="17">
        <f t="shared" si="274"/>
        <v>57.45</v>
      </c>
      <c r="S1770" s="17">
        <f t="shared" si="275"/>
        <v>38.25</v>
      </c>
      <c r="T1770" s="17">
        <f t="shared" si="276"/>
        <v>37.35</v>
      </c>
      <c r="U1770" s="17">
        <f t="shared" si="277"/>
        <v>45.75</v>
      </c>
      <c r="V1770" s="16">
        <f t="shared" si="278"/>
        <v>44.35</v>
      </c>
      <c r="W1770" s="16">
        <f t="shared" si="279"/>
        <v>44.7</v>
      </c>
    </row>
    <row r="1771" spans="1:23" ht="13.5" x14ac:dyDescent="0.25">
      <c r="A1771" s="3">
        <v>44593</v>
      </c>
      <c r="B1771" s="2">
        <v>3.5078999999999998</v>
      </c>
      <c r="C1771" s="2">
        <v>48.195297685560369</v>
      </c>
      <c r="D1771" s="2">
        <v>6.4758081758644614E-3</v>
      </c>
      <c r="E1771" s="2">
        <v>-6.0684006640828583E-2</v>
      </c>
      <c r="F1771" s="2">
        <v>3.4932199999999995</v>
      </c>
      <c r="G1771" s="2">
        <v>3.4885399999999995</v>
      </c>
      <c r="H1771" s="2">
        <v>3.5042400000000002</v>
      </c>
      <c r="I1771" s="2">
        <v>3.5456000000000016</v>
      </c>
      <c r="J1771" s="13">
        <v>3.9318130000000009</v>
      </c>
      <c r="K1771" s="13" t="s">
        <v>55</v>
      </c>
      <c r="L1771" s="13" t="s">
        <v>50</v>
      </c>
      <c r="M1771" s="13" t="s">
        <v>49</v>
      </c>
      <c r="N1771" s="16">
        <f t="shared" si="270"/>
        <v>50</v>
      </c>
      <c r="O1771" s="16">
        <f t="shared" si="271"/>
        <v>100</v>
      </c>
      <c r="P1771" s="16">
        <f t="shared" si="272"/>
        <v>0</v>
      </c>
      <c r="Q1771" s="16">
        <f t="shared" si="273"/>
        <v>33</v>
      </c>
      <c r="R1771" s="17">
        <f t="shared" si="274"/>
        <v>57.45</v>
      </c>
      <c r="S1771" s="17">
        <f t="shared" si="275"/>
        <v>38.25</v>
      </c>
      <c r="T1771" s="17">
        <f t="shared" si="276"/>
        <v>37.35</v>
      </c>
      <c r="U1771" s="17">
        <f t="shared" si="277"/>
        <v>45.75</v>
      </c>
      <c r="V1771" s="16">
        <f t="shared" si="278"/>
        <v>44.35</v>
      </c>
      <c r="W1771" s="16">
        <f t="shared" si="279"/>
        <v>44.7</v>
      </c>
    </row>
    <row r="1772" spans="1:23" ht="13.5" x14ac:dyDescent="0.25">
      <c r="A1772" s="3">
        <v>44594</v>
      </c>
      <c r="B1772" s="2">
        <v>3.5078999999999998</v>
      </c>
      <c r="C1772" s="2">
        <v>48.195297685560369</v>
      </c>
      <c r="D1772" s="2">
        <v>-4.8066078926867206E-4</v>
      </c>
      <c r="E1772" s="2">
        <v>-6.0833115416154611E-2</v>
      </c>
      <c r="F1772" s="2">
        <v>3.48786</v>
      </c>
      <c r="G1772" s="2">
        <v>3.4918799999999997</v>
      </c>
      <c r="H1772" s="2">
        <v>3.5002299999999997</v>
      </c>
      <c r="I1772" s="2">
        <v>3.5445300000000022</v>
      </c>
      <c r="J1772" s="13">
        <v>3.9280375000000003</v>
      </c>
      <c r="K1772" s="13" t="s">
        <v>55</v>
      </c>
      <c r="L1772" s="13" t="s">
        <v>50</v>
      </c>
      <c r="M1772" s="13" t="s">
        <v>47</v>
      </c>
      <c r="N1772" s="16">
        <f t="shared" si="270"/>
        <v>50</v>
      </c>
      <c r="O1772" s="16">
        <f t="shared" si="271"/>
        <v>100</v>
      </c>
      <c r="P1772" s="16">
        <f t="shared" si="272"/>
        <v>0</v>
      </c>
      <c r="Q1772" s="16">
        <f t="shared" si="273"/>
        <v>33</v>
      </c>
      <c r="R1772" s="17">
        <f t="shared" si="274"/>
        <v>57.45</v>
      </c>
      <c r="S1772" s="17">
        <f t="shared" si="275"/>
        <v>38.25</v>
      </c>
      <c r="T1772" s="17">
        <f t="shared" si="276"/>
        <v>37.35</v>
      </c>
      <c r="U1772" s="17">
        <f t="shared" si="277"/>
        <v>45.75</v>
      </c>
      <c r="V1772" s="16">
        <f t="shared" si="278"/>
        <v>44.35</v>
      </c>
      <c r="W1772" s="16">
        <f t="shared" si="279"/>
        <v>44.7</v>
      </c>
    </row>
    <row r="1773" spans="1:23" ht="13.5" x14ac:dyDescent="0.25">
      <c r="A1773" s="3">
        <v>44595</v>
      </c>
      <c r="B1773" s="2">
        <v>3.5078999999999998</v>
      </c>
      <c r="C1773" s="2">
        <v>48.195297685560369</v>
      </c>
      <c r="D1773" s="2">
        <v>-7.3368041575152532E-3</v>
      </c>
      <c r="E1773" s="2">
        <v>-6.143875816702634E-2</v>
      </c>
      <c r="F1773" s="2">
        <v>3.4945399999999998</v>
      </c>
      <c r="G1773" s="2">
        <v>3.4958900000000002</v>
      </c>
      <c r="H1773" s="2">
        <v>3.4985599999999999</v>
      </c>
      <c r="I1773" s="2">
        <v>3.5434600000000018</v>
      </c>
      <c r="J1773" s="13">
        <v>3.9243885000000001</v>
      </c>
      <c r="K1773" s="13" t="s">
        <v>51</v>
      </c>
      <c r="L1773" s="13" t="s">
        <v>54</v>
      </c>
      <c r="M1773" s="13" t="s">
        <v>52</v>
      </c>
      <c r="N1773" s="16">
        <f t="shared" si="270"/>
        <v>50</v>
      </c>
      <c r="O1773" s="16">
        <f t="shared" si="271"/>
        <v>100</v>
      </c>
      <c r="P1773" s="16">
        <f t="shared" si="272"/>
        <v>0</v>
      </c>
      <c r="Q1773" s="16">
        <f t="shared" si="273"/>
        <v>83.5</v>
      </c>
      <c r="R1773" s="17">
        <f t="shared" si="274"/>
        <v>65.025000000000006</v>
      </c>
      <c r="S1773" s="17">
        <f t="shared" si="275"/>
        <v>50.875</v>
      </c>
      <c r="T1773" s="17">
        <f t="shared" si="276"/>
        <v>60.075000000000003</v>
      </c>
      <c r="U1773" s="17">
        <f t="shared" si="277"/>
        <v>58.375</v>
      </c>
      <c r="V1773" s="16">
        <f t="shared" si="278"/>
        <v>58.658333333333339</v>
      </c>
      <c r="W1773" s="16">
        <f t="shared" si="279"/>
        <v>58.587500000000006</v>
      </c>
    </row>
    <row r="1774" spans="1:23" ht="13.5" x14ac:dyDescent="0.25">
      <c r="A1774" s="3">
        <v>44596</v>
      </c>
      <c r="B1774" s="2">
        <v>3.5078999999999998</v>
      </c>
      <c r="C1774" s="2">
        <v>48.195297685560369</v>
      </c>
      <c r="D1774" s="2">
        <v>-1.4097180823149813E-2</v>
      </c>
      <c r="E1774" s="2">
        <v>-6.217848251752895E-2</v>
      </c>
      <c r="F1774" s="2">
        <v>3.50122</v>
      </c>
      <c r="G1774" s="2">
        <v>3.5005599999999992</v>
      </c>
      <c r="H1774" s="2">
        <v>3.49722</v>
      </c>
      <c r="I1774" s="2">
        <v>3.5422560000000023</v>
      </c>
      <c r="J1774" s="13">
        <v>3.9210554999999996</v>
      </c>
      <c r="K1774" s="13" t="s">
        <v>51</v>
      </c>
      <c r="L1774" s="13" t="s">
        <v>54</v>
      </c>
      <c r="M1774" s="13" t="s">
        <v>52</v>
      </c>
      <c r="N1774" s="16">
        <f t="shared" si="270"/>
        <v>50</v>
      </c>
      <c r="O1774" s="16">
        <f t="shared" si="271"/>
        <v>100</v>
      </c>
      <c r="P1774" s="16">
        <f t="shared" si="272"/>
        <v>0</v>
      </c>
      <c r="Q1774" s="16">
        <f t="shared" si="273"/>
        <v>83.5</v>
      </c>
      <c r="R1774" s="17">
        <f t="shared" si="274"/>
        <v>65.025000000000006</v>
      </c>
      <c r="S1774" s="17">
        <f t="shared" si="275"/>
        <v>50.875</v>
      </c>
      <c r="T1774" s="17">
        <f t="shared" si="276"/>
        <v>60.075000000000003</v>
      </c>
      <c r="U1774" s="17">
        <f t="shared" si="277"/>
        <v>58.375</v>
      </c>
      <c r="V1774" s="16">
        <f t="shared" si="278"/>
        <v>58.658333333333339</v>
      </c>
      <c r="W1774" s="16">
        <f t="shared" si="279"/>
        <v>58.587500000000006</v>
      </c>
    </row>
    <row r="1775" spans="1:23" ht="13.5" x14ac:dyDescent="0.25">
      <c r="A1775" s="3">
        <v>44599</v>
      </c>
      <c r="B1775" s="2">
        <v>3.5078999999999998</v>
      </c>
      <c r="C1775" s="2">
        <v>48.195297685560369</v>
      </c>
      <c r="D1775" s="2">
        <v>-7.4422374036537953E-3</v>
      </c>
      <c r="E1775" s="2">
        <v>-6.0994629198104333E-2</v>
      </c>
      <c r="F1775" s="2">
        <v>3.5079000000000002</v>
      </c>
      <c r="G1775" s="2">
        <v>3.4972199999999996</v>
      </c>
      <c r="H1775" s="2">
        <v>3.4968850000000002</v>
      </c>
      <c r="I1775" s="2">
        <v>3.5411860000000019</v>
      </c>
      <c r="J1775" s="13">
        <v>3.9177544999999991</v>
      </c>
      <c r="K1775" s="13" t="s">
        <v>51</v>
      </c>
      <c r="L1775" s="13" t="s">
        <v>54</v>
      </c>
      <c r="M1775" s="13" t="s">
        <v>52</v>
      </c>
      <c r="N1775" s="16">
        <f t="shared" si="270"/>
        <v>50</v>
      </c>
      <c r="O1775" s="16">
        <f t="shared" si="271"/>
        <v>100</v>
      </c>
      <c r="P1775" s="16">
        <f t="shared" si="272"/>
        <v>0</v>
      </c>
      <c r="Q1775" s="16">
        <f t="shared" si="273"/>
        <v>83.5</v>
      </c>
      <c r="R1775" s="17">
        <f t="shared" si="274"/>
        <v>65.025000000000006</v>
      </c>
      <c r="S1775" s="17">
        <f t="shared" si="275"/>
        <v>50.875</v>
      </c>
      <c r="T1775" s="17">
        <f t="shared" si="276"/>
        <v>60.075000000000003</v>
      </c>
      <c r="U1775" s="17">
        <f t="shared" si="277"/>
        <v>58.375</v>
      </c>
      <c r="V1775" s="16">
        <f t="shared" si="278"/>
        <v>58.658333333333339</v>
      </c>
      <c r="W1775" s="16">
        <f t="shared" si="279"/>
        <v>58.587500000000006</v>
      </c>
    </row>
    <row r="1776" spans="1:23" ht="13.5" x14ac:dyDescent="0.25">
      <c r="A1776" s="3">
        <v>44600</v>
      </c>
      <c r="B1776" s="2">
        <v>3.5011999999999999</v>
      </c>
      <c r="C1776" s="2">
        <v>46.903488986740967</v>
      </c>
      <c r="D1776" s="2">
        <v>-1.1543438571813169E-2</v>
      </c>
      <c r="E1776" s="2">
        <v>-5.92739100961579E-2</v>
      </c>
      <c r="F1776" s="2">
        <v>3.5065599999999995</v>
      </c>
      <c r="G1776" s="2">
        <v>3.4998899999999993</v>
      </c>
      <c r="H1776" s="2">
        <v>3.4945449999999996</v>
      </c>
      <c r="I1776" s="2">
        <v>3.540116000000002</v>
      </c>
      <c r="J1776" s="13">
        <v>3.9144515000000002</v>
      </c>
      <c r="K1776" s="13" t="s">
        <v>55</v>
      </c>
      <c r="L1776" s="13" t="s">
        <v>50</v>
      </c>
      <c r="M1776" s="13" t="s">
        <v>47</v>
      </c>
      <c r="N1776" s="16">
        <f t="shared" si="270"/>
        <v>50</v>
      </c>
      <c r="O1776" s="16">
        <f t="shared" si="271"/>
        <v>100</v>
      </c>
      <c r="P1776" s="16">
        <f t="shared" si="272"/>
        <v>0</v>
      </c>
      <c r="Q1776" s="16">
        <f t="shared" si="273"/>
        <v>33</v>
      </c>
      <c r="R1776" s="17">
        <f t="shared" si="274"/>
        <v>57.45</v>
      </c>
      <c r="S1776" s="17">
        <f t="shared" si="275"/>
        <v>38.25</v>
      </c>
      <c r="T1776" s="17">
        <f t="shared" si="276"/>
        <v>37.35</v>
      </c>
      <c r="U1776" s="17">
        <f t="shared" si="277"/>
        <v>45.75</v>
      </c>
      <c r="V1776" s="16">
        <f t="shared" si="278"/>
        <v>44.35</v>
      </c>
      <c r="W1776" s="16">
        <f t="shared" si="279"/>
        <v>44.7</v>
      </c>
    </row>
    <row r="1777" spans="1:23" ht="13.5" x14ac:dyDescent="0.25">
      <c r="A1777" s="3">
        <v>44601</v>
      </c>
      <c r="B1777" s="2">
        <v>3.5078999999999998</v>
      </c>
      <c r="C1777" s="2">
        <v>48.393143733839949</v>
      </c>
      <c r="D1777" s="2">
        <v>-6.1641125517466477E-3</v>
      </c>
      <c r="E1777" s="2">
        <v>-5.8170432108867236E-2</v>
      </c>
      <c r="F1777" s="2">
        <v>3.5065599999999995</v>
      </c>
      <c r="G1777" s="2">
        <v>3.4972099999999999</v>
      </c>
      <c r="H1777" s="2">
        <v>3.4928750000000002</v>
      </c>
      <c r="I1777" s="2">
        <v>3.5394480000000028</v>
      </c>
      <c r="J1777" s="13">
        <v>3.9112449999999996</v>
      </c>
      <c r="K1777" s="13" t="s">
        <v>51</v>
      </c>
      <c r="L1777" s="13" t="s">
        <v>48</v>
      </c>
      <c r="M1777" s="13" t="s">
        <v>54</v>
      </c>
      <c r="N1777" s="16">
        <f t="shared" si="270"/>
        <v>50</v>
      </c>
      <c r="O1777" s="16">
        <f t="shared" si="271"/>
        <v>100</v>
      </c>
      <c r="P1777" s="16">
        <f t="shared" si="272"/>
        <v>0</v>
      </c>
      <c r="Q1777" s="16">
        <f t="shared" si="273"/>
        <v>33</v>
      </c>
      <c r="R1777" s="17">
        <f t="shared" si="274"/>
        <v>57.45</v>
      </c>
      <c r="S1777" s="17">
        <f t="shared" si="275"/>
        <v>38.25</v>
      </c>
      <c r="T1777" s="17">
        <f t="shared" si="276"/>
        <v>37.35</v>
      </c>
      <c r="U1777" s="17">
        <f t="shared" si="277"/>
        <v>45.75</v>
      </c>
      <c r="V1777" s="16">
        <f t="shared" si="278"/>
        <v>44.35</v>
      </c>
      <c r="W1777" s="16">
        <f t="shared" si="279"/>
        <v>44.7</v>
      </c>
    </row>
    <row r="1778" spans="1:23" ht="13.5" x14ac:dyDescent="0.25">
      <c r="A1778" s="3">
        <v>44602</v>
      </c>
      <c r="B1778" s="2">
        <v>3.5078999999999998</v>
      </c>
      <c r="C1778" s="2">
        <v>48.393143733839949</v>
      </c>
      <c r="D1778" s="2">
        <v>-1.0835419942842428E-2</v>
      </c>
      <c r="E1778" s="2">
        <v>-5.7427525900788409E-2</v>
      </c>
      <c r="F1778" s="2">
        <v>3.5065599999999995</v>
      </c>
      <c r="G1778" s="2">
        <v>3.5005499999999996</v>
      </c>
      <c r="H1778" s="2">
        <v>3.4928750000000002</v>
      </c>
      <c r="I1778" s="2">
        <v>3.5387800000000027</v>
      </c>
      <c r="J1778" s="13">
        <v>3.9080384999999995</v>
      </c>
      <c r="K1778" s="13" t="s">
        <v>51</v>
      </c>
      <c r="L1778" s="13" t="s">
        <v>48</v>
      </c>
      <c r="M1778" s="13" t="s">
        <v>54</v>
      </c>
      <c r="N1778" s="16">
        <f t="shared" si="270"/>
        <v>50</v>
      </c>
      <c r="O1778" s="16">
        <f t="shared" si="271"/>
        <v>100</v>
      </c>
      <c r="P1778" s="16">
        <f t="shared" si="272"/>
        <v>0</v>
      </c>
      <c r="Q1778" s="16">
        <f t="shared" si="273"/>
        <v>33</v>
      </c>
      <c r="R1778" s="17">
        <f t="shared" si="274"/>
        <v>57.45</v>
      </c>
      <c r="S1778" s="17">
        <f t="shared" si="275"/>
        <v>38.25</v>
      </c>
      <c r="T1778" s="17">
        <f t="shared" si="276"/>
        <v>37.35</v>
      </c>
      <c r="U1778" s="17">
        <f t="shared" si="277"/>
        <v>45.75</v>
      </c>
      <c r="V1778" s="16">
        <f t="shared" si="278"/>
        <v>44.35</v>
      </c>
      <c r="W1778" s="16">
        <f t="shared" si="279"/>
        <v>44.7</v>
      </c>
    </row>
    <row r="1779" spans="1:23" ht="13.5" x14ac:dyDescent="0.25">
      <c r="A1779" s="3">
        <v>44603</v>
      </c>
      <c r="B1779" s="2">
        <v>3.4946000000000002</v>
      </c>
      <c r="C1779" s="2">
        <v>45.457067924087383</v>
      </c>
      <c r="D1779" s="2">
        <v>-1.3767237187229941E-2</v>
      </c>
      <c r="E1779" s="2">
        <v>-5.7655255718164294E-2</v>
      </c>
      <c r="F1779" s="2">
        <v>3.5039000000000002</v>
      </c>
      <c r="G1779" s="2">
        <v>3.5025599999999999</v>
      </c>
      <c r="H1779" s="2">
        <v>3.4938799999999999</v>
      </c>
      <c r="I1779" s="2">
        <v>3.5378460000000023</v>
      </c>
      <c r="J1779" s="13">
        <v>3.9047654999999999</v>
      </c>
      <c r="K1779" s="13" t="s">
        <v>51</v>
      </c>
      <c r="L1779" s="13" t="s">
        <v>48</v>
      </c>
      <c r="M1779" s="13" t="s">
        <v>53</v>
      </c>
      <c r="N1779" s="16">
        <f t="shared" si="270"/>
        <v>50</v>
      </c>
      <c r="O1779" s="16">
        <f t="shared" si="271"/>
        <v>100</v>
      </c>
      <c r="P1779" s="16">
        <f t="shared" si="272"/>
        <v>0</v>
      </c>
      <c r="Q1779" s="16">
        <f t="shared" si="273"/>
        <v>50</v>
      </c>
      <c r="R1779" s="17">
        <f t="shared" si="274"/>
        <v>60</v>
      </c>
      <c r="S1779" s="17">
        <f t="shared" si="275"/>
        <v>42.5</v>
      </c>
      <c r="T1779" s="17">
        <f t="shared" si="276"/>
        <v>45</v>
      </c>
      <c r="U1779" s="17">
        <f t="shared" si="277"/>
        <v>50</v>
      </c>
      <c r="V1779" s="16">
        <f t="shared" si="278"/>
        <v>49.166666666666664</v>
      </c>
      <c r="W1779" s="16">
        <f t="shared" si="279"/>
        <v>49.375</v>
      </c>
    </row>
    <row r="1780" spans="1:23" ht="13.5" x14ac:dyDescent="0.25">
      <c r="A1780" s="3">
        <v>44606</v>
      </c>
      <c r="B1780" s="2">
        <v>3.4811999999999999</v>
      </c>
      <c r="C1780" s="2">
        <v>42.649470025251922</v>
      </c>
      <c r="D1780" s="2">
        <v>-1.5143820644374362E-2</v>
      </c>
      <c r="E1780" s="2">
        <v>-5.7895023975385554E-2</v>
      </c>
      <c r="F1780" s="2">
        <v>3.4985599999999999</v>
      </c>
      <c r="G1780" s="2">
        <v>3.5032299999999998</v>
      </c>
      <c r="H1780" s="2">
        <v>3.4942149999999996</v>
      </c>
      <c r="I1780" s="2">
        <v>3.5366440000000021</v>
      </c>
      <c r="J1780" s="13">
        <v>3.9014254999999993</v>
      </c>
      <c r="K1780" s="13" t="s">
        <v>51</v>
      </c>
      <c r="L1780" s="13" t="s">
        <v>48</v>
      </c>
      <c r="M1780" s="13" t="s">
        <v>53</v>
      </c>
      <c r="N1780" s="16">
        <f t="shared" si="270"/>
        <v>50</v>
      </c>
      <c r="O1780" s="16">
        <f t="shared" si="271"/>
        <v>100</v>
      </c>
      <c r="P1780" s="16">
        <f t="shared" si="272"/>
        <v>0</v>
      </c>
      <c r="Q1780" s="16">
        <f t="shared" si="273"/>
        <v>50</v>
      </c>
      <c r="R1780" s="17">
        <f t="shared" si="274"/>
        <v>60</v>
      </c>
      <c r="S1780" s="17">
        <f t="shared" si="275"/>
        <v>42.5</v>
      </c>
      <c r="T1780" s="17">
        <f t="shared" si="276"/>
        <v>45</v>
      </c>
      <c r="U1780" s="17">
        <f t="shared" si="277"/>
        <v>50</v>
      </c>
      <c r="V1780" s="16">
        <f t="shared" si="278"/>
        <v>49.166666666666664</v>
      </c>
      <c r="W1780" s="16">
        <f t="shared" si="279"/>
        <v>49.375</v>
      </c>
    </row>
    <row r="1781" spans="1:23" ht="13.5" x14ac:dyDescent="0.25">
      <c r="A1781" s="3">
        <v>44607</v>
      </c>
      <c r="B1781" s="2">
        <v>3.5078999999999998</v>
      </c>
      <c r="C1781" s="2">
        <v>49.36083929150189</v>
      </c>
      <c r="D1781" s="2">
        <v>-1.2965430810007561E-2</v>
      </c>
      <c r="E1781" s="2">
        <v>-5.8299808476631895E-2</v>
      </c>
      <c r="F1781" s="2">
        <v>3.4999000000000002</v>
      </c>
      <c r="G1781" s="2">
        <v>3.5032299999999998</v>
      </c>
      <c r="H1781" s="2">
        <v>3.4958849999999999</v>
      </c>
      <c r="I1781" s="2">
        <v>3.5359760000000029</v>
      </c>
      <c r="J1781" s="13">
        <v>3.8982189999999992</v>
      </c>
      <c r="K1781" s="13" t="s">
        <v>51</v>
      </c>
      <c r="L1781" s="13" t="s">
        <v>48</v>
      </c>
      <c r="M1781" s="13" t="s">
        <v>52</v>
      </c>
      <c r="N1781" s="16">
        <f t="shared" si="270"/>
        <v>50</v>
      </c>
      <c r="O1781" s="16">
        <f t="shared" si="271"/>
        <v>100</v>
      </c>
      <c r="P1781" s="16">
        <f t="shared" si="272"/>
        <v>0</v>
      </c>
      <c r="Q1781" s="16">
        <f t="shared" si="273"/>
        <v>67</v>
      </c>
      <c r="R1781" s="17">
        <f t="shared" si="274"/>
        <v>62.55</v>
      </c>
      <c r="S1781" s="17">
        <f t="shared" si="275"/>
        <v>46.75</v>
      </c>
      <c r="T1781" s="17">
        <f t="shared" si="276"/>
        <v>52.650000000000006</v>
      </c>
      <c r="U1781" s="17">
        <f t="shared" si="277"/>
        <v>54.25</v>
      </c>
      <c r="V1781" s="16">
        <f t="shared" si="278"/>
        <v>53.983333333333327</v>
      </c>
      <c r="W1781" s="16">
        <f t="shared" si="279"/>
        <v>54.05</v>
      </c>
    </row>
    <row r="1782" spans="1:23" ht="13.5" x14ac:dyDescent="0.25">
      <c r="A1782" s="3">
        <v>44608</v>
      </c>
      <c r="B1782" s="2">
        <v>3.5078999999999998</v>
      </c>
      <c r="C1782" s="2">
        <v>49.36083929150189</v>
      </c>
      <c r="D1782" s="2">
        <v>-1.1110960930546643E-2</v>
      </c>
      <c r="E1782" s="2">
        <v>-5.868207358209835E-2</v>
      </c>
      <c r="F1782" s="2">
        <v>3.4998999999999993</v>
      </c>
      <c r="G1782" s="2">
        <v>3.5032299999999998</v>
      </c>
      <c r="H1782" s="2">
        <v>3.4975549999999997</v>
      </c>
      <c r="I1782" s="2">
        <v>3.5347720000000025</v>
      </c>
      <c r="J1782" s="13">
        <v>3.8950124999999991</v>
      </c>
      <c r="K1782" s="13" t="s">
        <v>51</v>
      </c>
      <c r="L1782" s="13" t="s">
        <v>48</v>
      </c>
      <c r="M1782" s="13" t="s">
        <v>54</v>
      </c>
      <c r="N1782" s="16">
        <f t="shared" si="270"/>
        <v>50</v>
      </c>
      <c r="O1782" s="16">
        <f t="shared" si="271"/>
        <v>100</v>
      </c>
      <c r="P1782" s="16">
        <f t="shared" si="272"/>
        <v>0</v>
      </c>
      <c r="Q1782" s="16">
        <f t="shared" si="273"/>
        <v>33</v>
      </c>
      <c r="R1782" s="17">
        <f t="shared" si="274"/>
        <v>57.45</v>
      </c>
      <c r="S1782" s="17">
        <f t="shared" si="275"/>
        <v>38.25</v>
      </c>
      <c r="T1782" s="17">
        <f t="shared" si="276"/>
        <v>37.35</v>
      </c>
      <c r="U1782" s="17">
        <f t="shared" si="277"/>
        <v>45.75</v>
      </c>
      <c r="V1782" s="16">
        <f t="shared" si="278"/>
        <v>44.35</v>
      </c>
      <c r="W1782" s="16">
        <f t="shared" si="279"/>
        <v>44.7</v>
      </c>
    </row>
    <row r="1783" spans="1:23" ht="13.5" x14ac:dyDescent="0.25">
      <c r="A1783" s="3">
        <v>44609</v>
      </c>
      <c r="B1783" s="2">
        <v>3.5011999999999999</v>
      </c>
      <c r="C1783" s="2">
        <v>47.735123378676633</v>
      </c>
      <c r="D1783" s="2">
        <v>-9.0351117551219495E-3</v>
      </c>
      <c r="E1783" s="2">
        <v>-5.6461223007001168E-2</v>
      </c>
      <c r="F1783" s="2">
        <v>3.4985599999999999</v>
      </c>
      <c r="G1783" s="2">
        <v>3.5025599999999999</v>
      </c>
      <c r="H1783" s="2">
        <v>3.499225</v>
      </c>
      <c r="I1783" s="2">
        <v>3.5338360000000026</v>
      </c>
      <c r="J1783" s="13">
        <v>3.8917724999999996</v>
      </c>
      <c r="K1783" s="13" t="s">
        <v>55</v>
      </c>
      <c r="L1783" s="13" t="s">
        <v>54</v>
      </c>
      <c r="M1783" s="13" t="s">
        <v>47</v>
      </c>
      <c r="N1783" s="16">
        <f t="shared" si="270"/>
        <v>50</v>
      </c>
      <c r="O1783" s="16">
        <f t="shared" si="271"/>
        <v>100</v>
      </c>
      <c r="P1783" s="16">
        <f t="shared" si="272"/>
        <v>0</v>
      </c>
      <c r="Q1783" s="16">
        <f t="shared" si="273"/>
        <v>16.5</v>
      </c>
      <c r="R1783" s="17">
        <f t="shared" si="274"/>
        <v>54.975000000000001</v>
      </c>
      <c r="S1783" s="17">
        <f t="shared" si="275"/>
        <v>34.125</v>
      </c>
      <c r="T1783" s="17">
        <f t="shared" si="276"/>
        <v>29.925000000000001</v>
      </c>
      <c r="U1783" s="17">
        <f t="shared" si="277"/>
        <v>41.625</v>
      </c>
      <c r="V1783" s="16">
        <f t="shared" si="278"/>
        <v>39.674999999999997</v>
      </c>
      <c r="W1783" s="16">
        <f t="shared" si="279"/>
        <v>40.162499999999994</v>
      </c>
    </row>
    <row r="1784" spans="1:23" ht="13.5" x14ac:dyDescent="0.25">
      <c r="A1784" s="3">
        <v>44610</v>
      </c>
      <c r="B1784" s="2">
        <v>3.4878999999999998</v>
      </c>
      <c r="C1784" s="2">
        <v>44.595249249574302</v>
      </c>
      <c r="D1784" s="2">
        <v>-6.244231497964492E-3</v>
      </c>
      <c r="E1784" s="2">
        <v>-5.2406210672508453E-2</v>
      </c>
      <c r="F1784" s="2">
        <v>3.49722</v>
      </c>
      <c r="G1784" s="2">
        <v>3.5005600000000001</v>
      </c>
      <c r="H1784" s="2">
        <v>3.5005599999999992</v>
      </c>
      <c r="I1784" s="2">
        <v>3.5326340000000029</v>
      </c>
      <c r="J1784" s="13">
        <v>3.8884659999999993</v>
      </c>
      <c r="K1784" s="13" t="s">
        <v>55</v>
      </c>
      <c r="L1784" s="13" t="s">
        <v>50</v>
      </c>
      <c r="M1784" s="13" t="s">
        <v>47</v>
      </c>
      <c r="N1784" s="16">
        <f t="shared" si="270"/>
        <v>50</v>
      </c>
      <c r="O1784" s="16">
        <f t="shared" si="271"/>
        <v>100</v>
      </c>
      <c r="P1784" s="16">
        <f t="shared" si="272"/>
        <v>0</v>
      </c>
      <c r="Q1784" s="16">
        <f t="shared" si="273"/>
        <v>33</v>
      </c>
      <c r="R1784" s="17">
        <f t="shared" si="274"/>
        <v>57.45</v>
      </c>
      <c r="S1784" s="17">
        <f t="shared" si="275"/>
        <v>38.25</v>
      </c>
      <c r="T1784" s="17">
        <f t="shared" si="276"/>
        <v>37.35</v>
      </c>
      <c r="U1784" s="17">
        <f t="shared" si="277"/>
        <v>45.75</v>
      </c>
      <c r="V1784" s="16">
        <f t="shared" si="278"/>
        <v>44.35</v>
      </c>
      <c r="W1784" s="16">
        <f t="shared" si="279"/>
        <v>44.7</v>
      </c>
    </row>
    <row r="1785" spans="1:23" ht="13.5" x14ac:dyDescent="0.25">
      <c r="A1785" s="3">
        <v>44613</v>
      </c>
      <c r="B1785" s="2">
        <v>3.5011999999999999</v>
      </c>
      <c r="C1785" s="2">
        <v>48.260321955561331</v>
      </c>
      <c r="D1785" s="2">
        <v>-4.7437500258560306E-3</v>
      </c>
      <c r="E1785" s="2">
        <v>-4.7355106233598898E-2</v>
      </c>
      <c r="F1785" s="2">
        <v>3.50122</v>
      </c>
      <c r="G1785" s="2">
        <v>3.4998899999999997</v>
      </c>
      <c r="H1785" s="2">
        <v>3.4985549999999987</v>
      </c>
      <c r="I1785" s="2">
        <v>3.5316980000000031</v>
      </c>
      <c r="J1785" s="13">
        <v>3.8849729999999987</v>
      </c>
      <c r="K1785" s="13" t="s">
        <v>51</v>
      </c>
      <c r="L1785" s="13" t="s">
        <v>48</v>
      </c>
      <c r="M1785" s="13" t="s">
        <v>52</v>
      </c>
      <c r="N1785" s="16">
        <f t="shared" si="270"/>
        <v>50</v>
      </c>
      <c r="O1785" s="16">
        <f t="shared" si="271"/>
        <v>100</v>
      </c>
      <c r="P1785" s="16">
        <f t="shared" si="272"/>
        <v>0</v>
      </c>
      <c r="Q1785" s="16">
        <f t="shared" si="273"/>
        <v>67</v>
      </c>
      <c r="R1785" s="17">
        <f t="shared" si="274"/>
        <v>62.55</v>
      </c>
      <c r="S1785" s="17">
        <f t="shared" si="275"/>
        <v>46.75</v>
      </c>
      <c r="T1785" s="17">
        <f t="shared" si="276"/>
        <v>52.650000000000006</v>
      </c>
      <c r="U1785" s="17">
        <f t="shared" si="277"/>
        <v>54.25</v>
      </c>
      <c r="V1785" s="16">
        <f t="shared" si="278"/>
        <v>53.983333333333327</v>
      </c>
      <c r="W1785" s="16">
        <f t="shared" si="279"/>
        <v>54.05</v>
      </c>
    </row>
    <row r="1786" spans="1:23" ht="13.5" x14ac:dyDescent="0.25">
      <c r="A1786" s="3">
        <v>44614</v>
      </c>
      <c r="B1786" s="2">
        <v>3.5011999999999999</v>
      </c>
      <c r="C1786" s="2">
        <v>48.260321955561331</v>
      </c>
      <c r="D1786" s="2">
        <v>-4.4685152539662987E-3</v>
      </c>
      <c r="E1786" s="2">
        <v>-4.1069916249724378E-2</v>
      </c>
      <c r="F1786" s="2">
        <v>3.4998800000000001</v>
      </c>
      <c r="G1786" s="2">
        <v>3.4998899999999997</v>
      </c>
      <c r="H1786" s="2">
        <v>3.4998899999999993</v>
      </c>
      <c r="I1786" s="2">
        <v>3.5307620000000033</v>
      </c>
      <c r="J1786" s="13">
        <v>3.8814649999999991</v>
      </c>
      <c r="K1786" s="13" t="s">
        <v>55</v>
      </c>
      <c r="L1786" s="13" t="s">
        <v>50</v>
      </c>
      <c r="M1786" s="13" t="s">
        <v>47</v>
      </c>
      <c r="N1786" s="16">
        <f t="shared" si="270"/>
        <v>50</v>
      </c>
      <c r="O1786" s="16">
        <f t="shared" si="271"/>
        <v>100</v>
      </c>
      <c r="P1786" s="16">
        <f t="shared" si="272"/>
        <v>0</v>
      </c>
      <c r="Q1786" s="16">
        <f t="shared" si="273"/>
        <v>33</v>
      </c>
      <c r="R1786" s="17">
        <f t="shared" si="274"/>
        <v>57.45</v>
      </c>
      <c r="S1786" s="17">
        <f t="shared" si="275"/>
        <v>38.25</v>
      </c>
      <c r="T1786" s="17">
        <f t="shared" si="276"/>
        <v>37.35</v>
      </c>
      <c r="U1786" s="17">
        <f t="shared" si="277"/>
        <v>45.75</v>
      </c>
      <c r="V1786" s="16">
        <f t="shared" si="278"/>
        <v>44.35</v>
      </c>
      <c r="W1786" s="16">
        <f t="shared" si="279"/>
        <v>44.7</v>
      </c>
    </row>
    <row r="1787" spans="1:23" ht="13.5" x14ac:dyDescent="0.25">
      <c r="A1787" s="3">
        <v>44615</v>
      </c>
      <c r="B1787" s="2">
        <v>3.4946000000000002</v>
      </c>
      <c r="C1787" s="2">
        <v>46.490374809247889</v>
      </c>
      <c r="D1787" s="2">
        <v>-2.6822941050044236E-3</v>
      </c>
      <c r="E1787" s="2">
        <v>-3.4952169977562911E-2</v>
      </c>
      <c r="F1787" s="2">
        <v>3.49722</v>
      </c>
      <c r="G1787" s="2">
        <v>3.4985599999999999</v>
      </c>
      <c r="H1787" s="2">
        <v>3.4978849999999992</v>
      </c>
      <c r="I1787" s="2">
        <v>3.5296940000000028</v>
      </c>
      <c r="J1787" s="13">
        <v>3.8779239999999988</v>
      </c>
      <c r="K1787" s="13" t="s">
        <v>55</v>
      </c>
      <c r="L1787" s="13" t="s">
        <v>50</v>
      </c>
      <c r="M1787" s="13" t="s">
        <v>47</v>
      </c>
      <c r="N1787" s="16">
        <f t="shared" si="270"/>
        <v>50</v>
      </c>
      <c r="O1787" s="16">
        <f t="shared" si="271"/>
        <v>100</v>
      </c>
      <c r="P1787" s="16">
        <f t="shared" si="272"/>
        <v>0</v>
      </c>
      <c r="Q1787" s="16">
        <f t="shared" si="273"/>
        <v>33</v>
      </c>
      <c r="R1787" s="17">
        <f t="shared" si="274"/>
        <v>57.45</v>
      </c>
      <c r="S1787" s="17">
        <f t="shared" si="275"/>
        <v>38.25</v>
      </c>
      <c r="T1787" s="17">
        <f t="shared" si="276"/>
        <v>37.35</v>
      </c>
      <c r="U1787" s="17">
        <f t="shared" si="277"/>
        <v>45.75</v>
      </c>
      <c r="V1787" s="16">
        <f t="shared" si="278"/>
        <v>44.35</v>
      </c>
      <c r="W1787" s="16">
        <f t="shared" si="279"/>
        <v>44.7</v>
      </c>
    </row>
    <row r="1788" spans="1:23" ht="13.5" x14ac:dyDescent="0.25">
      <c r="A1788" s="3">
        <v>44616</v>
      </c>
      <c r="B1788" s="2">
        <v>3.5011999999999999</v>
      </c>
      <c r="C1788" s="2">
        <v>48.52349844857801</v>
      </c>
      <c r="D1788" s="2">
        <v>-1.589587573994411E-3</v>
      </c>
      <c r="E1788" s="2">
        <v>-2.9240812343585457E-2</v>
      </c>
      <c r="F1788" s="2">
        <v>3.49722</v>
      </c>
      <c r="G1788" s="2">
        <v>3.4978899999999995</v>
      </c>
      <c r="H1788" s="2">
        <v>3.4992199999999998</v>
      </c>
      <c r="I1788" s="2">
        <v>3.5286240000000033</v>
      </c>
      <c r="J1788" s="13">
        <v>3.8743489999999996</v>
      </c>
      <c r="K1788" s="13" t="s">
        <v>55</v>
      </c>
      <c r="L1788" s="13" t="s">
        <v>50</v>
      </c>
      <c r="M1788" s="13" t="s">
        <v>54</v>
      </c>
      <c r="N1788" s="16">
        <f t="shared" si="270"/>
        <v>50</v>
      </c>
      <c r="O1788" s="16">
        <f t="shared" si="271"/>
        <v>100</v>
      </c>
      <c r="P1788" s="16">
        <f t="shared" si="272"/>
        <v>0</v>
      </c>
      <c r="Q1788" s="16">
        <f t="shared" si="273"/>
        <v>33</v>
      </c>
      <c r="R1788" s="17">
        <f t="shared" si="274"/>
        <v>57.45</v>
      </c>
      <c r="S1788" s="17">
        <f t="shared" si="275"/>
        <v>38.25</v>
      </c>
      <c r="T1788" s="17">
        <f t="shared" si="276"/>
        <v>37.35</v>
      </c>
      <c r="U1788" s="17">
        <f t="shared" si="277"/>
        <v>45.75</v>
      </c>
      <c r="V1788" s="16">
        <f t="shared" si="278"/>
        <v>44.35</v>
      </c>
      <c r="W1788" s="16">
        <f t="shared" si="279"/>
        <v>44.7</v>
      </c>
    </row>
    <row r="1789" spans="1:23" ht="13.5" x14ac:dyDescent="0.25">
      <c r="A1789" s="3">
        <v>44617</v>
      </c>
      <c r="B1789" s="2">
        <v>3.5078999999999998</v>
      </c>
      <c r="C1789" s="2">
        <v>50.576462108540809</v>
      </c>
      <c r="D1789" s="2">
        <v>-3.1814603764908078E-3</v>
      </c>
      <c r="E1789" s="2">
        <v>-2.3666155082801066E-2</v>
      </c>
      <c r="F1789" s="2">
        <v>3.50122</v>
      </c>
      <c r="G1789" s="2">
        <v>3.4992200000000002</v>
      </c>
      <c r="H1789" s="2">
        <v>3.5008899999999996</v>
      </c>
      <c r="I1789" s="2">
        <v>3.5272880000000031</v>
      </c>
      <c r="J1789" s="13">
        <v>3.8708074999999993</v>
      </c>
      <c r="K1789" s="13" t="s">
        <v>51</v>
      </c>
      <c r="L1789" s="13" t="s">
        <v>48</v>
      </c>
      <c r="M1789" s="13" t="s">
        <v>52</v>
      </c>
      <c r="N1789" s="16">
        <f t="shared" si="270"/>
        <v>50</v>
      </c>
      <c r="O1789" s="16">
        <f t="shared" si="271"/>
        <v>100</v>
      </c>
      <c r="P1789" s="16">
        <f t="shared" si="272"/>
        <v>0</v>
      </c>
      <c r="Q1789" s="16">
        <f t="shared" si="273"/>
        <v>67</v>
      </c>
      <c r="R1789" s="17">
        <f t="shared" si="274"/>
        <v>62.55</v>
      </c>
      <c r="S1789" s="17">
        <f t="shared" si="275"/>
        <v>46.75</v>
      </c>
      <c r="T1789" s="17">
        <f t="shared" si="276"/>
        <v>52.650000000000006</v>
      </c>
      <c r="U1789" s="17">
        <f t="shared" si="277"/>
        <v>54.25</v>
      </c>
      <c r="V1789" s="16">
        <f t="shared" si="278"/>
        <v>53.983333333333327</v>
      </c>
      <c r="W1789" s="16">
        <f t="shared" si="279"/>
        <v>54.05</v>
      </c>
    </row>
    <row r="1790" spans="1:23" ht="13.5" x14ac:dyDescent="0.25">
      <c r="A1790" s="3">
        <v>44620</v>
      </c>
      <c r="B1790" s="2">
        <v>3.5613999999999999</v>
      </c>
      <c r="C1790" s="2">
        <v>63.19789280312191</v>
      </c>
      <c r="D1790" s="2">
        <v>-1.0568466584982783E-2</v>
      </c>
      <c r="E1790" s="2">
        <v>-1.8455813638639507E-2</v>
      </c>
      <c r="F1790" s="2">
        <v>3.5132599999999998</v>
      </c>
      <c r="G1790" s="2">
        <v>3.5072400000000004</v>
      </c>
      <c r="H1790" s="2">
        <v>3.5052349999999999</v>
      </c>
      <c r="I1790" s="2">
        <v>3.5270220000000028</v>
      </c>
      <c r="J1790" s="13">
        <v>3.8675334999999995</v>
      </c>
      <c r="K1790" s="13" t="s">
        <v>51</v>
      </c>
      <c r="L1790" s="13" t="s">
        <v>54</v>
      </c>
      <c r="M1790" s="13" t="s">
        <v>52</v>
      </c>
      <c r="N1790" s="16">
        <f t="shared" si="270"/>
        <v>50</v>
      </c>
      <c r="O1790" s="16">
        <f t="shared" si="271"/>
        <v>100</v>
      </c>
      <c r="P1790" s="16">
        <f t="shared" si="272"/>
        <v>0</v>
      </c>
      <c r="Q1790" s="16">
        <f t="shared" si="273"/>
        <v>83.5</v>
      </c>
      <c r="R1790" s="17">
        <f t="shared" si="274"/>
        <v>65.025000000000006</v>
      </c>
      <c r="S1790" s="17">
        <f t="shared" si="275"/>
        <v>50.875</v>
      </c>
      <c r="T1790" s="17">
        <f t="shared" si="276"/>
        <v>60.075000000000003</v>
      </c>
      <c r="U1790" s="17">
        <f t="shared" si="277"/>
        <v>58.375</v>
      </c>
      <c r="V1790" s="16">
        <f t="shared" si="278"/>
        <v>58.658333333333339</v>
      </c>
      <c r="W1790" s="16">
        <f t="shared" si="279"/>
        <v>58.587500000000006</v>
      </c>
    </row>
    <row r="1791" spans="1:23" ht="13.5" x14ac:dyDescent="0.25">
      <c r="A1791" s="3">
        <v>44621</v>
      </c>
      <c r="B1791" s="2">
        <v>3.6080999999999999</v>
      </c>
      <c r="C1791" s="2">
        <v>70.322353513290381</v>
      </c>
      <c r="D1791" s="2">
        <v>-1.6501095761607409E-2</v>
      </c>
      <c r="E1791" s="2">
        <v>-1.374523034638319E-2</v>
      </c>
      <c r="F1791" s="2">
        <v>3.5346400000000004</v>
      </c>
      <c r="G1791" s="2">
        <v>3.5172599999999994</v>
      </c>
      <c r="H1791" s="2">
        <v>3.5102449999999989</v>
      </c>
      <c r="I1791" s="2">
        <v>3.5276900000000029</v>
      </c>
      <c r="J1791" s="13">
        <v>3.8644929999999995</v>
      </c>
      <c r="K1791" s="13" t="s">
        <v>51</v>
      </c>
      <c r="L1791" s="13" t="s">
        <v>48</v>
      </c>
      <c r="M1791" s="13" t="s">
        <v>52</v>
      </c>
      <c r="N1791" s="16">
        <f t="shared" si="270"/>
        <v>50</v>
      </c>
      <c r="O1791" s="16">
        <f t="shared" si="271"/>
        <v>100</v>
      </c>
      <c r="P1791" s="16">
        <f t="shared" si="272"/>
        <v>0</v>
      </c>
      <c r="Q1791" s="16">
        <f t="shared" si="273"/>
        <v>67</v>
      </c>
      <c r="R1791" s="17">
        <f t="shared" si="274"/>
        <v>62.55</v>
      </c>
      <c r="S1791" s="17">
        <f t="shared" si="275"/>
        <v>46.75</v>
      </c>
      <c r="T1791" s="17">
        <f t="shared" si="276"/>
        <v>52.650000000000006</v>
      </c>
      <c r="U1791" s="17">
        <f t="shared" si="277"/>
        <v>54.25</v>
      </c>
      <c r="V1791" s="16">
        <f t="shared" si="278"/>
        <v>53.983333333333327</v>
      </c>
      <c r="W1791" s="16">
        <f t="shared" si="279"/>
        <v>54.05</v>
      </c>
    </row>
    <row r="1792" spans="1:23" ht="13.5" x14ac:dyDescent="0.25">
      <c r="A1792" s="3">
        <v>44622</v>
      </c>
      <c r="B1792" s="2">
        <v>3.6682999999999999</v>
      </c>
      <c r="C1792" s="2">
        <v>76.608695987061537</v>
      </c>
      <c r="D1792" s="2">
        <v>-2.6562259979628244E-2</v>
      </c>
      <c r="E1792" s="2">
        <v>-9.4734656915043958E-3</v>
      </c>
      <c r="F1792" s="2">
        <v>3.5693799999999998</v>
      </c>
      <c r="G1792" s="2">
        <v>3.5332999999999997</v>
      </c>
      <c r="H1792" s="2">
        <v>3.5182649999999995</v>
      </c>
      <c r="I1792" s="2">
        <v>3.5302300000000026</v>
      </c>
      <c r="J1792" s="13">
        <v>3.8617534999999994</v>
      </c>
      <c r="K1792" s="13" t="s">
        <v>51</v>
      </c>
      <c r="L1792" s="13" t="s">
        <v>48</v>
      </c>
      <c r="M1792" s="13" t="s">
        <v>52</v>
      </c>
      <c r="N1792" s="16">
        <f t="shared" si="270"/>
        <v>50</v>
      </c>
      <c r="O1792" s="16">
        <f t="shared" si="271"/>
        <v>100</v>
      </c>
      <c r="P1792" s="16">
        <f t="shared" si="272"/>
        <v>0</v>
      </c>
      <c r="Q1792" s="16">
        <f t="shared" si="273"/>
        <v>67</v>
      </c>
      <c r="R1792" s="17">
        <f t="shared" si="274"/>
        <v>62.55</v>
      </c>
      <c r="S1792" s="17">
        <f t="shared" si="275"/>
        <v>46.75</v>
      </c>
      <c r="T1792" s="17">
        <f t="shared" si="276"/>
        <v>52.650000000000006</v>
      </c>
      <c r="U1792" s="17">
        <f t="shared" si="277"/>
        <v>54.25</v>
      </c>
      <c r="V1792" s="16">
        <f t="shared" si="278"/>
        <v>53.983333333333327</v>
      </c>
      <c r="W1792" s="16">
        <f t="shared" si="279"/>
        <v>54.05</v>
      </c>
    </row>
    <row r="1793" spans="1:23" ht="13.5" x14ac:dyDescent="0.25">
      <c r="A1793" s="3">
        <v>44623</v>
      </c>
      <c r="B1793" s="2">
        <v>3.6415999999999999</v>
      </c>
      <c r="C1793" s="2">
        <v>69.570031951760711</v>
      </c>
      <c r="D1793" s="2">
        <v>-3.5023146361500945E-2</v>
      </c>
      <c r="E1793" s="2">
        <v>-5.4371477526361962E-3</v>
      </c>
      <c r="F1793" s="2">
        <v>3.5974600000000003</v>
      </c>
      <c r="G1793" s="2">
        <v>3.5473399999999997</v>
      </c>
      <c r="H1793" s="2">
        <v>3.5249499999999991</v>
      </c>
      <c r="I1793" s="2">
        <v>3.5322360000000028</v>
      </c>
      <c r="J1793" s="13">
        <v>3.8588804999999993</v>
      </c>
      <c r="K1793" s="13" t="s">
        <v>51</v>
      </c>
      <c r="L1793" s="13" t="s">
        <v>48</v>
      </c>
      <c r="M1793" s="13" t="s">
        <v>52</v>
      </c>
      <c r="N1793" s="16">
        <f t="shared" si="270"/>
        <v>50</v>
      </c>
      <c r="O1793" s="16">
        <f t="shared" si="271"/>
        <v>100</v>
      </c>
      <c r="P1793" s="16">
        <f t="shared" si="272"/>
        <v>0</v>
      </c>
      <c r="Q1793" s="16">
        <f t="shared" si="273"/>
        <v>67</v>
      </c>
      <c r="R1793" s="17">
        <f t="shared" si="274"/>
        <v>62.55</v>
      </c>
      <c r="S1793" s="17">
        <f t="shared" si="275"/>
        <v>46.75</v>
      </c>
      <c r="T1793" s="17">
        <f t="shared" si="276"/>
        <v>52.650000000000006</v>
      </c>
      <c r="U1793" s="17">
        <f t="shared" si="277"/>
        <v>54.25</v>
      </c>
      <c r="V1793" s="16">
        <f t="shared" si="278"/>
        <v>53.983333333333327</v>
      </c>
      <c r="W1793" s="16">
        <f t="shared" si="279"/>
        <v>54.05</v>
      </c>
    </row>
    <row r="1794" spans="1:23" ht="13.5" x14ac:dyDescent="0.25">
      <c r="A1794" s="3">
        <v>44624</v>
      </c>
      <c r="B1794" s="2">
        <v>3.6482000000000001</v>
      </c>
      <c r="C1794" s="2">
        <v>70.296533688877219</v>
      </c>
      <c r="D1794" s="2">
        <v>-4.5387964508420975E-2</v>
      </c>
      <c r="E1794" s="2">
        <v>-1.5971740000796514E-3</v>
      </c>
      <c r="F1794" s="2">
        <v>3.6255200000000003</v>
      </c>
      <c r="G1794" s="2">
        <v>3.5633699999999999</v>
      </c>
      <c r="H1794" s="2">
        <v>3.5319649999999996</v>
      </c>
      <c r="I1794" s="2">
        <v>3.5342400000000027</v>
      </c>
      <c r="J1794" s="13">
        <v>3.8560404999999993</v>
      </c>
      <c r="K1794" s="13" t="s">
        <v>51</v>
      </c>
      <c r="L1794" s="13" t="s">
        <v>48</v>
      </c>
      <c r="M1794" s="13" t="s">
        <v>52</v>
      </c>
      <c r="N1794" s="16">
        <f t="shared" ref="N1794:N1857" si="280">IF(D1794&lt;30,50, IF(D1794&gt;70, 0, 25))</f>
        <v>50</v>
      </c>
      <c r="O1794" s="16">
        <f t="shared" ref="O1794:O1857" si="281">IF(F1794-E1794&gt;0.02, 100, IF(F1794-E1794&lt;0,0,45))</f>
        <v>100</v>
      </c>
      <c r="P1794" s="16">
        <f t="shared" ref="P1794:P1857" si="282">IF(G1794-J1794&gt;10,100,IF(G1794-J1794&gt;5,75, IF(G1794-J1794&gt;0,50,0)))</f>
        <v>0</v>
      </c>
      <c r="Q1794" s="16">
        <f t="shared" ref="Q1794:Q1857" si="283">IF(M1794="confirmed bullish", 34, IF(M1794="bullish divergence",17, 0))+IF(K1794="bullish",33,IF(K1794="bearish",0,16.5))+IF(L1794="strong",33,IF(L1794="weak",0,16.5))</f>
        <v>67</v>
      </c>
      <c r="R1794" s="17">
        <f t="shared" si="274"/>
        <v>62.55</v>
      </c>
      <c r="S1794" s="17">
        <f t="shared" si="275"/>
        <v>46.75</v>
      </c>
      <c r="T1794" s="17">
        <f t="shared" si="276"/>
        <v>52.650000000000006</v>
      </c>
      <c r="U1794" s="17">
        <f t="shared" si="277"/>
        <v>54.25</v>
      </c>
      <c r="V1794" s="16">
        <f t="shared" si="278"/>
        <v>53.983333333333327</v>
      </c>
      <c r="W1794" s="16">
        <f t="shared" si="279"/>
        <v>54.05</v>
      </c>
    </row>
    <row r="1795" spans="1:23" ht="13.5" x14ac:dyDescent="0.25">
      <c r="A1795" s="3">
        <v>44627</v>
      </c>
      <c r="B1795" s="2">
        <v>3.7017000000000002</v>
      </c>
      <c r="C1795" s="2">
        <v>75.419489295367498</v>
      </c>
      <c r="D1795" s="2">
        <v>-5.6734896509472943E-2</v>
      </c>
      <c r="E1795" s="2">
        <v>1.4392285307233688E-3</v>
      </c>
      <c r="F1795" s="2">
        <v>3.6535799999999994</v>
      </c>
      <c r="G1795" s="2">
        <v>3.5834200000000003</v>
      </c>
      <c r="H1795" s="2">
        <v>3.5416549999999996</v>
      </c>
      <c r="I1795" s="2">
        <v>3.5361120000000024</v>
      </c>
      <c r="J1795" s="13">
        <v>3.853467999999999</v>
      </c>
      <c r="K1795" s="13" t="s">
        <v>51</v>
      </c>
      <c r="L1795" s="13" t="s">
        <v>48</v>
      </c>
      <c r="M1795" s="13" t="s">
        <v>52</v>
      </c>
      <c r="N1795" s="16">
        <f t="shared" si="280"/>
        <v>50</v>
      </c>
      <c r="O1795" s="16">
        <f t="shared" si="281"/>
        <v>100</v>
      </c>
      <c r="P1795" s="16">
        <f t="shared" si="282"/>
        <v>0</v>
      </c>
      <c r="Q1795" s="16">
        <f t="shared" si="283"/>
        <v>67</v>
      </c>
      <c r="R1795" s="17">
        <f t="shared" ref="R1795:R1858" si="284">0.35*N1795+O1795*0.35+P1795*0.15+Q1795*0.15</f>
        <v>62.55</v>
      </c>
      <c r="S1795" s="17">
        <f t="shared" ref="S1795:S1858" si="285">N1795*0.2+O1795*0.2+P1795*0.35+Q1795*0.25</f>
        <v>46.75</v>
      </c>
      <c r="T1795" s="17">
        <f t="shared" ref="T1795:T1858" si="286">N1795*0.15+O1795*0.15+P1795*0.25+Q1795*0.45</f>
        <v>52.650000000000006</v>
      </c>
      <c r="U1795" s="17">
        <f t="shared" ref="U1795:U1858" si="287">0.25*SUM(N1795:Q1795)</f>
        <v>54.25</v>
      </c>
      <c r="V1795" s="16">
        <f t="shared" ref="V1795:V1858" si="288">SUM(R1795:T1795)/3</f>
        <v>53.983333333333327</v>
      </c>
      <c r="W1795" s="16">
        <f t="shared" ref="W1795:W1858" si="289">SUM(R1795:U1795)/4</f>
        <v>54.05</v>
      </c>
    </row>
    <row r="1796" spans="1:23" ht="13.5" x14ac:dyDescent="0.25">
      <c r="A1796" s="3">
        <v>44628</v>
      </c>
      <c r="B1796" s="2">
        <v>3.6749999999999998</v>
      </c>
      <c r="C1796" s="2">
        <v>69.021547104636227</v>
      </c>
      <c r="D1796" s="2">
        <v>-6.5285513928992511E-2</v>
      </c>
      <c r="E1796" s="2">
        <v>4.7063807533292753E-3</v>
      </c>
      <c r="F1796" s="2">
        <v>3.6669600000000004</v>
      </c>
      <c r="G1796" s="2">
        <v>3.6007999999999996</v>
      </c>
      <c r="H1796" s="2">
        <v>3.5503449999999992</v>
      </c>
      <c r="I1796" s="2">
        <v>3.5365140000000026</v>
      </c>
      <c r="J1796" s="13">
        <v>3.8507619999999987</v>
      </c>
      <c r="K1796" s="13" t="s">
        <v>51</v>
      </c>
      <c r="L1796" s="13" t="s">
        <v>48</v>
      </c>
      <c r="M1796" s="13" t="s">
        <v>52</v>
      </c>
      <c r="N1796" s="16">
        <f t="shared" si="280"/>
        <v>50</v>
      </c>
      <c r="O1796" s="16">
        <f t="shared" si="281"/>
        <v>100</v>
      </c>
      <c r="P1796" s="16">
        <f t="shared" si="282"/>
        <v>0</v>
      </c>
      <c r="Q1796" s="16">
        <f t="shared" si="283"/>
        <v>67</v>
      </c>
      <c r="R1796" s="17">
        <f t="shared" si="284"/>
        <v>62.55</v>
      </c>
      <c r="S1796" s="17">
        <f t="shared" si="285"/>
        <v>46.75</v>
      </c>
      <c r="T1796" s="17">
        <f t="shared" si="286"/>
        <v>52.650000000000006</v>
      </c>
      <c r="U1796" s="17">
        <f t="shared" si="287"/>
        <v>54.25</v>
      </c>
      <c r="V1796" s="16">
        <f t="shared" si="288"/>
        <v>53.983333333333327</v>
      </c>
      <c r="W1796" s="16">
        <f t="shared" si="289"/>
        <v>54.05</v>
      </c>
    </row>
    <row r="1797" spans="1:23" ht="13.5" x14ac:dyDescent="0.25">
      <c r="A1797" s="3">
        <v>44629</v>
      </c>
      <c r="B1797" s="2">
        <v>3.6415999999999999</v>
      </c>
      <c r="C1797" s="2">
        <v>61.942638374594708</v>
      </c>
      <c r="D1797" s="2">
        <v>-7.1762658472160901E-2</v>
      </c>
      <c r="E1797" s="2">
        <v>7.7257957300606965E-3</v>
      </c>
      <c r="F1797" s="2">
        <v>3.6616200000000001</v>
      </c>
      <c r="G1797" s="2">
        <v>3.6154999999999995</v>
      </c>
      <c r="H1797" s="2">
        <v>3.5570299999999997</v>
      </c>
      <c r="I1797" s="2">
        <v>3.5358460000000025</v>
      </c>
      <c r="J1797" s="13">
        <v>3.847888999999999</v>
      </c>
      <c r="K1797" s="13" t="s">
        <v>51</v>
      </c>
      <c r="L1797" s="13" t="s">
        <v>48</v>
      </c>
      <c r="M1797" s="13" t="s">
        <v>53</v>
      </c>
      <c r="N1797" s="16">
        <f t="shared" si="280"/>
        <v>50</v>
      </c>
      <c r="O1797" s="16">
        <f t="shared" si="281"/>
        <v>100</v>
      </c>
      <c r="P1797" s="16">
        <f t="shared" si="282"/>
        <v>0</v>
      </c>
      <c r="Q1797" s="16">
        <f t="shared" si="283"/>
        <v>50</v>
      </c>
      <c r="R1797" s="17">
        <f t="shared" si="284"/>
        <v>60</v>
      </c>
      <c r="S1797" s="17">
        <f t="shared" si="285"/>
        <v>42.5</v>
      </c>
      <c r="T1797" s="17">
        <f t="shared" si="286"/>
        <v>45</v>
      </c>
      <c r="U1797" s="17">
        <f t="shared" si="287"/>
        <v>50</v>
      </c>
      <c r="V1797" s="16">
        <f t="shared" si="288"/>
        <v>49.166666666666664</v>
      </c>
      <c r="W1797" s="16">
        <f t="shared" si="289"/>
        <v>49.375</v>
      </c>
    </row>
    <row r="1798" spans="1:23" ht="13.5" x14ac:dyDescent="0.25">
      <c r="A1798" s="3">
        <v>44630</v>
      </c>
      <c r="B1798" s="2">
        <v>3.6749999999999998</v>
      </c>
      <c r="C1798" s="2">
        <v>65.727987289425016</v>
      </c>
      <c r="D1798" s="2">
        <v>-7.9153439427951167E-2</v>
      </c>
      <c r="E1798" s="2">
        <v>1.0061791714631761E-2</v>
      </c>
      <c r="F1798" s="2">
        <v>3.6682999999999999</v>
      </c>
      <c r="G1798" s="2">
        <v>3.6328799999999992</v>
      </c>
      <c r="H1798" s="2">
        <v>3.565385</v>
      </c>
      <c r="I1798" s="2">
        <v>3.5361140000000022</v>
      </c>
      <c r="J1798" s="13">
        <v>3.8452164999999985</v>
      </c>
      <c r="K1798" s="13" t="s">
        <v>51</v>
      </c>
      <c r="L1798" s="13" t="s">
        <v>48</v>
      </c>
      <c r="M1798" s="13" t="s">
        <v>52</v>
      </c>
      <c r="N1798" s="16">
        <f t="shared" si="280"/>
        <v>50</v>
      </c>
      <c r="O1798" s="16">
        <f t="shared" si="281"/>
        <v>100</v>
      </c>
      <c r="P1798" s="16">
        <f t="shared" si="282"/>
        <v>0</v>
      </c>
      <c r="Q1798" s="16">
        <f t="shared" si="283"/>
        <v>67</v>
      </c>
      <c r="R1798" s="17">
        <f t="shared" si="284"/>
        <v>62.55</v>
      </c>
      <c r="S1798" s="17">
        <f t="shared" si="285"/>
        <v>46.75</v>
      </c>
      <c r="T1798" s="17">
        <f t="shared" si="286"/>
        <v>52.650000000000006</v>
      </c>
      <c r="U1798" s="17">
        <f t="shared" si="287"/>
        <v>54.25</v>
      </c>
      <c r="V1798" s="16">
        <f t="shared" si="288"/>
        <v>53.983333333333327</v>
      </c>
      <c r="W1798" s="16">
        <f t="shared" si="289"/>
        <v>54.05</v>
      </c>
    </row>
    <row r="1799" spans="1:23" ht="13.5" x14ac:dyDescent="0.25">
      <c r="A1799" s="3">
        <v>44631</v>
      </c>
      <c r="B1799" s="2">
        <v>3.6749999999999998</v>
      </c>
      <c r="C1799" s="2">
        <v>65.727987289425016</v>
      </c>
      <c r="D1799" s="2">
        <v>-8.4991761379890729E-2</v>
      </c>
      <c r="E1799" s="2">
        <v>1.3382904685632573E-2</v>
      </c>
      <c r="F1799" s="2">
        <v>3.6736600000000004</v>
      </c>
      <c r="G1799" s="2">
        <v>3.6495899999999999</v>
      </c>
      <c r="H1799" s="2">
        <v>3.5744050000000001</v>
      </c>
      <c r="I1799" s="2">
        <v>3.5361140000000022</v>
      </c>
      <c r="J1799" s="13">
        <v>3.8425439999999984</v>
      </c>
      <c r="K1799" s="13" t="s">
        <v>51</v>
      </c>
      <c r="L1799" s="13" t="s">
        <v>54</v>
      </c>
      <c r="M1799" s="13" t="s">
        <v>52</v>
      </c>
      <c r="N1799" s="16">
        <f t="shared" si="280"/>
        <v>50</v>
      </c>
      <c r="O1799" s="16">
        <f t="shared" si="281"/>
        <v>100</v>
      </c>
      <c r="P1799" s="16">
        <f t="shared" si="282"/>
        <v>0</v>
      </c>
      <c r="Q1799" s="16">
        <f t="shared" si="283"/>
        <v>83.5</v>
      </c>
      <c r="R1799" s="17">
        <f t="shared" si="284"/>
        <v>65.025000000000006</v>
      </c>
      <c r="S1799" s="17">
        <f t="shared" si="285"/>
        <v>50.875</v>
      </c>
      <c r="T1799" s="17">
        <f t="shared" si="286"/>
        <v>60.075000000000003</v>
      </c>
      <c r="U1799" s="17">
        <f t="shared" si="287"/>
        <v>58.375</v>
      </c>
      <c r="V1799" s="16">
        <f t="shared" si="288"/>
        <v>58.658333333333339</v>
      </c>
      <c r="W1799" s="16">
        <f t="shared" si="289"/>
        <v>58.587500000000006</v>
      </c>
    </row>
    <row r="1800" spans="1:23" ht="13.5" x14ac:dyDescent="0.25">
      <c r="A1800" s="3">
        <v>44634</v>
      </c>
      <c r="B1800" s="2">
        <v>3.8955000000000002</v>
      </c>
      <c r="C1800" s="2">
        <v>80.544405723928506</v>
      </c>
      <c r="D1800" s="2">
        <v>-9.8604215770955239E-2</v>
      </c>
      <c r="E1800" s="2">
        <v>1.7318122883413119E-2</v>
      </c>
      <c r="F1800" s="2">
        <v>3.7124200000000003</v>
      </c>
      <c r="G1800" s="2">
        <v>3.6829999999999998</v>
      </c>
      <c r="H1800" s="2">
        <v>3.5951200000000001</v>
      </c>
      <c r="I1800" s="2">
        <v>3.5421280000000017</v>
      </c>
      <c r="J1800" s="13">
        <v>3.8406399999999987</v>
      </c>
      <c r="K1800" s="13" t="s">
        <v>55</v>
      </c>
      <c r="L1800" s="13" t="s">
        <v>50</v>
      </c>
      <c r="M1800" s="13" t="s">
        <v>49</v>
      </c>
      <c r="N1800" s="16">
        <f t="shared" si="280"/>
        <v>50</v>
      </c>
      <c r="O1800" s="16">
        <f t="shared" si="281"/>
        <v>100</v>
      </c>
      <c r="P1800" s="16">
        <f t="shared" si="282"/>
        <v>0</v>
      </c>
      <c r="Q1800" s="16">
        <f t="shared" si="283"/>
        <v>33</v>
      </c>
      <c r="R1800" s="17">
        <f t="shared" si="284"/>
        <v>57.45</v>
      </c>
      <c r="S1800" s="17">
        <f t="shared" si="285"/>
        <v>38.25</v>
      </c>
      <c r="T1800" s="17">
        <f t="shared" si="286"/>
        <v>37.35</v>
      </c>
      <c r="U1800" s="17">
        <f t="shared" si="287"/>
        <v>45.75</v>
      </c>
      <c r="V1800" s="16">
        <f t="shared" si="288"/>
        <v>44.35</v>
      </c>
      <c r="W1800" s="16">
        <f t="shared" si="289"/>
        <v>44.7</v>
      </c>
    </row>
    <row r="1801" spans="1:23" ht="13.5" x14ac:dyDescent="0.25">
      <c r="A1801" s="3">
        <v>44635</v>
      </c>
      <c r="B1801" s="2">
        <v>4.0023999999999997</v>
      </c>
      <c r="C1801" s="2">
        <v>84.12712658097827</v>
      </c>
      <c r="D1801" s="2">
        <v>-0.11268685991471283</v>
      </c>
      <c r="E1801" s="2">
        <v>2.1593741755682634E-2</v>
      </c>
      <c r="F1801" s="2">
        <v>3.7778999999999998</v>
      </c>
      <c r="G1801" s="2">
        <v>3.7224300000000006</v>
      </c>
      <c r="H1801" s="2">
        <v>3.6198449999999993</v>
      </c>
      <c r="I1801" s="2">
        <v>3.5502800000000021</v>
      </c>
      <c r="J1801" s="13">
        <v>3.8392704999999983</v>
      </c>
      <c r="K1801" s="13" t="s">
        <v>51</v>
      </c>
      <c r="L1801" s="13" t="s">
        <v>48</v>
      </c>
      <c r="M1801" s="13" t="s">
        <v>52</v>
      </c>
      <c r="N1801" s="16">
        <f t="shared" si="280"/>
        <v>50</v>
      </c>
      <c r="O1801" s="16">
        <f t="shared" si="281"/>
        <v>100</v>
      </c>
      <c r="P1801" s="16">
        <f t="shared" si="282"/>
        <v>0</v>
      </c>
      <c r="Q1801" s="16">
        <f t="shared" si="283"/>
        <v>67</v>
      </c>
      <c r="R1801" s="17">
        <f t="shared" si="284"/>
        <v>62.55</v>
      </c>
      <c r="S1801" s="17">
        <f t="shared" si="285"/>
        <v>46.75</v>
      </c>
      <c r="T1801" s="17">
        <f t="shared" si="286"/>
        <v>52.650000000000006</v>
      </c>
      <c r="U1801" s="17">
        <f t="shared" si="287"/>
        <v>54.25</v>
      </c>
      <c r="V1801" s="16">
        <f t="shared" si="288"/>
        <v>53.983333333333327</v>
      </c>
      <c r="W1801" s="16">
        <f t="shared" si="289"/>
        <v>54.05</v>
      </c>
    </row>
    <row r="1802" spans="1:23" ht="13.5" x14ac:dyDescent="0.25">
      <c r="A1802" s="3">
        <v>44636</v>
      </c>
      <c r="B1802" s="2">
        <v>4.0023999999999997</v>
      </c>
      <c r="C1802" s="2">
        <v>84.12712658097827</v>
      </c>
      <c r="D1802" s="2">
        <v>-0.11766799866079403</v>
      </c>
      <c r="E1802" s="2">
        <v>2.5739849994713467E-2</v>
      </c>
      <c r="F1802" s="2">
        <v>3.85006</v>
      </c>
      <c r="G1802" s="2">
        <v>3.7558400000000005</v>
      </c>
      <c r="H1802" s="2">
        <v>3.644569999999999</v>
      </c>
      <c r="I1802" s="2">
        <v>3.5585660000000012</v>
      </c>
      <c r="J1802" s="13">
        <v>3.8380679999999985</v>
      </c>
      <c r="K1802" s="13" t="s">
        <v>51</v>
      </c>
      <c r="L1802" s="13" t="s">
        <v>48</v>
      </c>
      <c r="M1802" s="13" t="s">
        <v>52</v>
      </c>
      <c r="N1802" s="16">
        <f t="shared" si="280"/>
        <v>50</v>
      </c>
      <c r="O1802" s="16">
        <f t="shared" si="281"/>
        <v>100</v>
      </c>
      <c r="P1802" s="16">
        <f t="shared" si="282"/>
        <v>0</v>
      </c>
      <c r="Q1802" s="16">
        <f t="shared" si="283"/>
        <v>67</v>
      </c>
      <c r="R1802" s="17">
        <f t="shared" si="284"/>
        <v>62.55</v>
      </c>
      <c r="S1802" s="17">
        <f t="shared" si="285"/>
        <v>46.75</v>
      </c>
      <c r="T1802" s="17">
        <f t="shared" si="286"/>
        <v>52.650000000000006</v>
      </c>
      <c r="U1802" s="17">
        <f t="shared" si="287"/>
        <v>54.25</v>
      </c>
      <c r="V1802" s="16">
        <f t="shared" si="288"/>
        <v>53.983333333333327</v>
      </c>
      <c r="W1802" s="16">
        <f t="shared" si="289"/>
        <v>54.05</v>
      </c>
    </row>
    <row r="1803" spans="1:23" ht="13.5" x14ac:dyDescent="0.25">
      <c r="A1803" s="3">
        <v>44637</v>
      </c>
      <c r="B1803" s="2">
        <v>3.9956999999999998</v>
      </c>
      <c r="C1803" s="2">
        <v>83.01591617312431</v>
      </c>
      <c r="D1803" s="2">
        <v>-0.12764845780760092</v>
      </c>
      <c r="E1803" s="2">
        <v>2.9165352504666238E-2</v>
      </c>
      <c r="F1803" s="2">
        <v>3.9142000000000001</v>
      </c>
      <c r="G1803" s="2">
        <v>3.7912500000000002</v>
      </c>
      <c r="H1803" s="2">
        <v>3.6692949999999991</v>
      </c>
      <c r="I1803" s="2">
        <v>3.567654000000001</v>
      </c>
      <c r="J1803" s="13">
        <v>3.8368319999999985</v>
      </c>
      <c r="K1803" s="13" t="s">
        <v>51</v>
      </c>
      <c r="L1803" s="13" t="s">
        <v>48</v>
      </c>
      <c r="M1803" s="13" t="s">
        <v>52</v>
      </c>
      <c r="N1803" s="16">
        <f t="shared" si="280"/>
        <v>50</v>
      </c>
      <c r="O1803" s="16">
        <f t="shared" si="281"/>
        <v>100</v>
      </c>
      <c r="P1803" s="16">
        <f t="shared" si="282"/>
        <v>0</v>
      </c>
      <c r="Q1803" s="16">
        <f t="shared" si="283"/>
        <v>67</v>
      </c>
      <c r="R1803" s="17">
        <f t="shared" si="284"/>
        <v>62.55</v>
      </c>
      <c r="S1803" s="17">
        <f t="shared" si="285"/>
        <v>46.75</v>
      </c>
      <c r="T1803" s="17">
        <f t="shared" si="286"/>
        <v>52.650000000000006</v>
      </c>
      <c r="U1803" s="17">
        <f t="shared" si="287"/>
        <v>54.25</v>
      </c>
      <c r="V1803" s="16">
        <f t="shared" si="288"/>
        <v>53.983333333333327</v>
      </c>
      <c r="W1803" s="16">
        <f t="shared" si="289"/>
        <v>54.05</v>
      </c>
    </row>
    <row r="1804" spans="1:23" ht="13.5" x14ac:dyDescent="0.25">
      <c r="A1804" s="3">
        <v>44638</v>
      </c>
      <c r="B1804" s="2">
        <v>3.9889999999999999</v>
      </c>
      <c r="C1804" s="2">
        <v>81.851596903672842</v>
      </c>
      <c r="D1804" s="2">
        <v>-0.13653686930088149</v>
      </c>
      <c r="E1804" s="2">
        <v>3.0455086386174387E-2</v>
      </c>
      <c r="F1804" s="2">
        <v>3.9769999999999994</v>
      </c>
      <c r="G1804" s="2">
        <v>3.8253300000000001</v>
      </c>
      <c r="H1804" s="2">
        <v>3.6943499999999991</v>
      </c>
      <c r="I1804" s="2">
        <v>3.5767400000000014</v>
      </c>
      <c r="J1804" s="13">
        <v>3.835729499999998</v>
      </c>
      <c r="K1804" s="13" t="s">
        <v>55</v>
      </c>
      <c r="L1804" s="13" t="s">
        <v>50</v>
      </c>
      <c r="M1804" s="13" t="s">
        <v>49</v>
      </c>
      <c r="N1804" s="16">
        <f t="shared" si="280"/>
        <v>50</v>
      </c>
      <c r="O1804" s="16">
        <f t="shared" si="281"/>
        <v>100</v>
      </c>
      <c r="P1804" s="16">
        <f t="shared" si="282"/>
        <v>0</v>
      </c>
      <c r="Q1804" s="16">
        <f t="shared" si="283"/>
        <v>33</v>
      </c>
      <c r="R1804" s="17">
        <f t="shared" si="284"/>
        <v>57.45</v>
      </c>
      <c r="S1804" s="17">
        <f t="shared" si="285"/>
        <v>38.25</v>
      </c>
      <c r="T1804" s="17">
        <f t="shared" si="286"/>
        <v>37.35</v>
      </c>
      <c r="U1804" s="17">
        <f t="shared" si="287"/>
        <v>45.75</v>
      </c>
      <c r="V1804" s="16">
        <f t="shared" si="288"/>
        <v>44.35</v>
      </c>
      <c r="W1804" s="16">
        <f t="shared" si="289"/>
        <v>44.7</v>
      </c>
    </row>
    <row r="1805" spans="1:23" ht="13.5" x14ac:dyDescent="0.25">
      <c r="A1805" s="3">
        <v>44641</v>
      </c>
      <c r="B1805" s="2">
        <v>3.9823</v>
      </c>
      <c r="C1805" s="2">
        <v>80.633695951589317</v>
      </c>
      <c r="D1805" s="2">
        <v>-0.13710144389760126</v>
      </c>
      <c r="E1805" s="2">
        <v>3.0751873627265214E-2</v>
      </c>
      <c r="F1805" s="2">
        <v>3.9943599999999995</v>
      </c>
      <c r="G1805" s="2">
        <v>3.8533900000000001</v>
      </c>
      <c r="H1805" s="2">
        <v>3.7184049999999997</v>
      </c>
      <c r="I1805" s="2">
        <v>3.5860940000000014</v>
      </c>
      <c r="J1805" s="13">
        <v>3.8345934999999987</v>
      </c>
      <c r="K1805" s="13" t="s">
        <v>55</v>
      </c>
      <c r="L1805" s="13" t="s">
        <v>50</v>
      </c>
      <c r="M1805" s="13" t="s">
        <v>49</v>
      </c>
      <c r="N1805" s="16">
        <f t="shared" si="280"/>
        <v>50</v>
      </c>
      <c r="O1805" s="16">
        <f t="shared" si="281"/>
        <v>100</v>
      </c>
      <c r="P1805" s="16">
        <f t="shared" si="282"/>
        <v>50</v>
      </c>
      <c r="Q1805" s="16">
        <f t="shared" si="283"/>
        <v>33</v>
      </c>
      <c r="R1805" s="17">
        <f t="shared" si="284"/>
        <v>64.95</v>
      </c>
      <c r="S1805" s="17">
        <f t="shared" si="285"/>
        <v>55.75</v>
      </c>
      <c r="T1805" s="17">
        <f t="shared" si="286"/>
        <v>49.85</v>
      </c>
      <c r="U1805" s="17">
        <f t="shared" si="287"/>
        <v>58.25</v>
      </c>
      <c r="V1805" s="16">
        <f t="shared" si="288"/>
        <v>56.85</v>
      </c>
      <c r="W1805" s="16">
        <f t="shared" si="289"/>
        <v>57.2</v>
      </c>
    </row>
    <row r="1806" spans="1:23" ht="13.5" x14ac:dyDescent="0.25">
      <c r="A1806" s="3">
        <v>44642</v>
      </c>
      <c r="B1806" s="2">
        <v>3.9756</v>
      </c>
      <c r="C1806" s="2">
        <v>79.362003424542621</v>
      </c>
      <c r="D1806" s="2">
        <v>-0.14279048161414698</v>
      </c>
      <c r="E1806" s="2">
        <v>2.8789998062003656E-2</v>
      </c>
      <c r="F1806" s="2">
        <v>3.9889999999999999</v>
      </c>
      <c r="G1806" s="2">
        <v>3.8834499999999998</v>
      </c>
      <c r="H1806" s="2">
        <v>3.7421249999999993</v>
      </c>
      <c r="I1806" s="2">
        <v>3.5946460000000013</v>
      </c>
      <c r="J1806" s="13">
        <v>3.8333904999999988</v>
      </c>
      <c r="K1806" s="13" t="s">
        <v>55</v>
      </c>
      <c r="L1806" s="13" t="s">
        <v>50</v>
      </c>
      <c r="M1806" s="13" t="s">
        <v>47</v>
      </c>
      <c r="N1806" s="16">
        <f t="shared" si="280"/>
        <v>50</v>
      </c>
      <c r="O1806" s="16">
        <f t="shared" si="281"/>
        <v>100</v>
      </c>
      <c r="P1806" s="16">
        <f t="shared" si="282"/>
        <v>50</v>
      </c>
      <c r="Q1806" s="16">
        <f t="shared" si="283"/>
        <v>33</v>
      </c>
      <c r="R1806" s="17">
        <f t="shared" si="284"/>
        <v>64.95</v>
      </c>
      <c r="S1806" s="17">
        <f t="shared" si="285"/>
        <v>55.75</v>
      </c>
      <c r="T1806" s="17">
        <f t="shared" si="286"/>
        <v>49.85</v>
      </c>
      <c r="U1806" s="17">
        <f t="shared" si="287"/>
        <v>58.25</v>
      </c>
      <c r="V1806" s="16">
        <f t="shared" si="288"/>
        <v>56.85</v>
      </c>
      <c r="W1806" s="16">
        <f t="shared" si="289"/>
        <v>57.2</v>
      </c>
    </row>
    <row r="1807" spans="1:23" ht="13.5" x14ac:dyDescent="0.25">
      <c r="A1807" s="3">
        <v>44643</v>
      </c>
      <c r="B1807" s="2">
        <v>3.9756</v>
      </c>
      <c r="C1807" s="2">
        <v>79.362003424542621</v>
      </c>
      <c r="D1807" s="2">
        <v>-0.15418456550472648</v>
      </c>
      <c r="E1807" s="2">
        <v>2.5338437865840818E-2</v>
      </c>
      <c r="F1807" s="2">
        <v>3.9836399999999998</v>
      </c>
      <c r="G1807" s="2">
        <v>3.9168499999999993</v>
      </c>
      <c r="H1807" s="2">
        <v>3.7661749999999992</v>
      </c>
      <c r="I1807" s="2">
        <v>3.6033320000000004</v>
      </c>
      <c r="J1807" s="13">
        <v>3.8321874999999981</v>
      </c>
      <c r="K1807" s="13" t="s">
        <v>55</v>
      </c>
      <c r="L1807" s="13" t="s">
        <v>50</v>
      </c>
      <c r="M1807" s="13" t="s">
        <v>47</v>
      </c>
      <c r="N1807" s="16">
        <f t="shared" si="280"/>
        <v>50</v>
      </c>
      <c r="O1807" s="16">
        <f t="shared" si="281"/>
        <v>100</v>
      </c>
      <c r="P1807" s="16">
        <f t="shared" si="282"/>
        <v>50</v>
      </c>
      <c r="Q1807" s="16">
        <f t="shared" si="283"/>
        <v>33</v>
      </c>
      <c r="R1807" s="17">
        <f t="shared" si="284"/>
        <v>64.95</v>
      </c>
      <c r="S1807" s="17">
        <f t="shared" si="285"/>
        <v>55.75</v>
      </c>
      <c r="T1807" s="17">
        <f t="shared" si="286"/>
        <v>49.85</v>
      </c>
      <c r="U1807" s="17">
        <f t="shared" si="287"/>
        <v>58.25</v>
      </c>
      <c r="V1807" s="16">
        <f t="shared" si="288"/>
        <v>56.85</v>
      </c>
      <c r="W1807" s="16">
        <f t="shared" si="289"/>
        <v>57.2</v>
      </c>
    </row>
    <row r="1808" spans="1:23" ht="13.5" x14ac:dyDescent="0.25">
      <c r="A1808" s="3">
        <v>44644</v>
      </c>
      <c r="B1808" s="2">
        <v>3.9756</v>
      </c>
      <c r="C1808" s="2">
        <v>79.362003424542621</v>
      </c>
      <c r="D1808" s="2">
        <v>-0.16002227151011272</v>
      </c>
      <c r="E1808" s="2">
        <v>2.2062796013035454E-2</v>
      </c>
      <c r="F1808" s="2">
        <v>3.9796199999999997</v>
      </c>
      <c r="G1808" s="2">
        <v>3.9469099999999999</v>
      </c>
      <c r="H1808" s="2">
        <v>3.789895</v>
      </c>
      <c r="I1808" s="2">
        <v>3.612686000000001</v>
      </c>
      <c r="J1808" s="13">
        <v>3.8308509999999982</v>
      </c>
      <c r="K1808" s="13" t="s">
        <v>55</v>
      </c>
      <c r="L1808" s="13" t="s">
        <v>50</v>
      </c>
      <c r="M1808" s="13" t="s">
        <v>47</v>
      </c>
      <c r="N1808" s="16">
        <f t="shared" si="280"/>
        <v>50</v>
      </c>
      <c r="O1808" s="16">
        <f t="shared" si="281"/>
        <v>100</v>
      </c>
      <c r="P1808" s="16">
        <f t="shared" si="282"/>
        <v>50</v>
      </c>
      <c r="Q1808" s="16">
        <f t="shared" si="283"/>
        <v>33</v>
      </c>
      <c r="R1808" s="17">
        <f t="shared" si="284"/>
        <v>64.95</v>
      </c>
      <c r="S1808" s="17">
        <f t="shared" si="285"/>
        <v>55.75</v>
      </c>
      <c r="T1808" s="17">
        <f t="shared" si="286"/>
        <v>49.85</v>
      </c>
      <c r="U1808" s="17">
        <f t="shared" si="287"/>
        <v>58.25</v>
      </c>
      <c r="V1808" s="16">
        <f t="shared" si="288"/>
        <v>56.85</v>
      </c>
      <c r="W1808" s="16">
        <f t="shared" si="289"/>
        <v>57.2</v>
      </c>
    </row>
    <row r="1809" spans="1:23" ht="13.5" x14ac:dyDescent="0.25">
      <c r="A1809" s="3">
        <v>44645</v>
      </c>
      <c r="B1809" s="2">
        <v>3.9756</v>
      </c>
      <c r="C1809" s="2">
        <v>79.362003424542621</v>
      </c>
      <c r="D1809" s="2">
        <v>-0.16619799819227987</v>
      </c>
      <c r="E1809" s="2">
        <v>1.5808588943192477E-2</v>
      </c>
      <c r="F1809" s="2">
        <v>3.9769400000000004</v>
      </c>
      <c r="G1809" s="2">
        <v>3.9769700000000001</v>
      </c>
      <c r="H1809" s="2">
        <v>3.8132799999999998</v>
      </c>
      <c r="I1809" s="2">
        <v>3.6227080000000003</v>
      </c>
      <c r="J1809" s="13">
        <v>3.8295144999999984</v>
      </c>
      <c r="K1809" s="13" t="s">
        <v>55</v>
      </c>
      <c r="L1809" s="13" t="s">
        <v>50</v>
      </c>
      <c r="M1809" s="13" t="s">
        <v>47</v>
      </c>
      <c r="N1809" s="16">
        <f t="shared" si="280"/>
        <v>50</v>
      </c>
      <c r="O1809" s="16">
        <f t="shared" si="281"/>
        <v>100</v>
      </c>
      <c r="P1809" s="16">
        <f t="shared" si="282"/>
        <v>50</v>
      </c>
      <c r="Q1809" s="16">
        <f t="shared" si="283"/>
        <v>33</v>
      </c>
      <c r="R1809" s="17">
        <f t="shared" si="284"/>
        <v>64.95</v>
      </c>
      <c r="S1809" s="17">
        <f t="shared" si="285"/>
        <v>55.75</v>
      </c>
      <c r="T1809" s="17">
        <f t="shared" si="286"/>
        <v>49.85</v>
      </c>
      <c r="U1809" s="17">
        <f t="shared" si="287"/>
        <v>58.25</v>
      </c>
      <c r="V1809" s="16">
        <f t="shared" si="288"/>
        <v>56.85</v>
      </c>
      <c r="W1809" s="16">
        <f t="shared" si="289"/>
        <v>57.2</v>
      </c>
    </row>
    <row r="1810" spans="1:23" ht="13.5" x14ac:dyDescent="0.25">
      <c r="A1810" s="3">
        <v>44648</v>
      </c>
      <c r="B1810" s="2">
        <v>3.9756</v>
      </c>
      <c r="C1810" s="2">
        <v>79.362003424542621</v>
      </c>
      <c r="D1810" s="2">
        <v>-0.13864510031429411</v>
      </c>
      <c r="E1810" s="2">
        <v>8.6643140419601743E-3</v>
      </c>
      <c r="F1810" s="2">
        <v>3.9756</v>
      </c>
      <c r="G1810" s="2">
        <v>3.9849800000000002</v>
      </c>
      <c r="H1810" s="2">
        <v>3.83399</v>
      </c>
      <c r="I1810" s="2">
        <v>3.6327299999999991</v>
      </c>
      <c r="J1810" s="13">
        <v>3.8281779999999981</v>
      </c>
      <c r="K1810" s="13" t="s">
        <v>55</v>
      </c>
      <c r="L1810" s="13" t="s">
        <v>50</v>
      </c>
      <c r="M1810" s="13" t="s">
        <v>47</v>
      </c>
      <c r="N1810" s="16">
        <f t="shared" si="280"/>
        <v>50</v>
      </c>
      <c r="O1810" s="16">
        <f t="shared" si="281"/>
        <v>100</v>
      </c>
      <c r="P1810" s="16">
        <f t="shared" si="282"/>
        <v>50</v>
      </c>
      <c r="Q1810" s="16">
        <f t="shared" si="283"/>
        <v>33</v>
      </c>
      <c r="R1810" s="17">
        <f t="shared" si="284"/>
        <v>64.95</v>
      </c>
      <c r="S1810" s="17">
        <f t="shared" si="285"/>
        <v>55.75</v>
      </c>
      <c r="T1810" s="17">
        <f t="shared" si="286"/>
        <v>49.85</v>
      </c>
      <c r="U1810" s="17">
        <f t="shared" si="287"/>
        <v>58.25</v>
      </c>
      <c r="V1810" s="16">
        <f t="shared" si="288"/>
        <v>56.85</v>
      </c>
      <c r="W1810" s="16">
        <f t="shared" si="289"/>
        <v>57.2</v>
      </c>
    </row>
    <row r="1811" spans="1:23" ht="13.5" x14ac:dyDescent="0.25">
      <c r="A1811" s="3">
        <v>44649</v>
      </c>
      <c r="B1811" s="2">
        <v>3.9756</v>
      </c>
      <c r="C1811" s="2">
        <v>79.362003424542621</v>
      </c>
      <c r="D1811" s="2">
        <v>-9.9944737585794474E-2</v>
      </c>
      <c r="E1811" s="2">
        <v>1.1156752776038193E-3</v>
      </c>
      <c r="F1811" s="2">
        <v>3.9756</v>
      </c>
      <c r="G1811" s="2">
        <v>3.9823</v>
      </c>
      <c r="H1811" s="2">
        <v>3.8523650000000003</v>
      </c>
      <c r="I1811" s="2">
        <v>3.6427519999999993</v>
      </c>
      <c r="J1811" s="13">
        <v>3.8267079999999982</v>
      </c>
      <c r="K1811" s="13" t="s">
        <v>54</v>
      </c>
      <c r="L1811" s="13" t="s">
        <v>54</v>
      </c>
      <c r="M1811" s="13" t="s">
        <v>54</v>
      </c>
      <c r="N1811" s="16">
        <f t="shared" si="280"/>
        <v>50</v>
      </c>
      <c r="O1811" s="16">
        <f t="shared" si="281"/>
        <v>100</v>
      </c>
      <c r="P1811" s="16">
        <f t="shared" si="282"/>
        <v>50</v>
      </c>
      <c r="Q1811" s="16">
        <f t="shared" si="283"/>
        <v>33</v>
      </c>
      <c r="R1811" s="17">
        <f t="shared" si="284"/>
        <v>64.95</v>
      </c>
      <c r="S1811" s="17">
        <f t="shared" si="285"/>
        <v>55.75</v>
      </c>
      <c r="T1811" s="17">
        <f t="shared" si="286"/>
        <v>49.85</v>
      </c>
      <c r="U1811" s="17">
        <f t="shared" si="287"/>
        <v>58.25</v>
      </c>
      <c r="V1811" s="16">
        <f t="shared" si="288"/>
        <v>56.85</v>
      </c>
      <c r="W1811" s="16">
        <f t="shared" si="289"/>
        <v>57.2</v>
      </c>
    </row>
    <row r="1812" spans="1:23" ht="13.5" x14ac:dyDescent="0.25">
      <c r="A1812" s="3">
        <v>44650</v>
      </c>
      <c r="B1812" s="2">
        <v>4.0491000000000001</v>
      </c>
      <c r="C1812" s="2">
        <v>83.74819655427072</v>
      </c>
      <c r="D1812" s="2">
        <v>-7.3624000546818724E-2</v>
      </c>
      <c r="E1812" s="2">
        <v>-6.4944952156563863E-3</v>
      </c>
      <c r="F1812" s="2">
        <v>3.9903</v>
      </c>
      <c r="G1812" s="2">
        <v>3.9869700000000003</v>
      </c>
      <c r="H1812" s="2">
        <v>3.8714050000000002</v>
      </c>
      <c r="I1812" s="2">
        <v>3.6542439999999989</v>
      </c>
      <c r="J1812" s="13">
        <v>3.8256054999999973</v>
      </c>
      <c r="K1812" s="13" t="s">
        <v>51</v>
      </c>
      <c r="L1812" s="13" t="s">
        <v>54</v>
      </c>
      <c r="M1812" s="13" t="s">
        <v>52</v>
      </c>
      <c r="N1812" s="16">
        <f t="shared" si="280"/>
        <v>50</v>
      </c>
      <c r="O1812" s="16">
        <f t="shared" si="281"/>
        <v>100</v>
      </c>
      <c r="P1812" s="16">
        <f t="shared" si="282"/>
        <v>50</v>
      </c>
      <c r="Q1812" s="16">
        <f t="shared" si="283"/>
        <v>83.5</v>
      </c>
      <c r="R1812" s="17">
        <f t="shared" si="284"/>
        <v>72.525000000000006</v>
      </c>
      <c r="S1812" s="17">
        <f t="shared" si="285"/>
        <v>68.375</v>
      </c>
      <c r="T1812" s="17">
        <f t="shared" si="286"/>
        <v>72.575000000000003</v>
      </c>
      <c r="U1812" s="17">
        <f t="shared" si="287"/>
        <v>70.875</v>
      </c>
      <c r="V1812" s="16">
        <f t="shared" si="288"/>
        <v>71.158333333333346</v>
      </c>
      <c r="W1812" s="16">
        <f t="shared" si="289"/>
        <v>71.087500000000006</v>
      </c>
    </row>
    <row r="1813" spans="1:23" ht="13.5" x14ac:dyDescent="0.25">
      <c r="A1813" s="3">
        <v>44651</v>
      </c>
      <c r="B1813" s="2">
        <v>4.0425000000000004</v>
      </c>
      <c r="C1813" s="2">
        <v>82.061637041561141</v>
      </c>
      <c r="D1813" s="2">
        <v>-5.3237394598369736E-2</v>
      </c>
      <c r="E1813" s="2">
        <v>-1.4978153592421885E-2</v>
      </c>
      <c r="F1813" s="2">
        <v>4.0036800000000001</v>
      </c>
      <c r="G1813" s="2">
        <v>3.9916499999999999</v>
      </c>
      <c r="H1813" s="2">
        <v>3.8914499999999999</v>
      </c>
      <c r="I1813" s="2">
        <v>3.6657379999999984</v>
      </c>
      <c r="J1813" s="13">
        <v>3.8244699999999976</v>
      </c>
      <c r="K1813" s="13" t="s">
        <v>55</v>
      </c>
      <c r="L1813" s="13" t="s">
        <v>50</v>
      </c>
      <c r="M1813" s="13" t="s">
        <v>49</v>
      </c>
      <c r="N1813" s="16">
        <f t="shared" si="280"/>
        <v>50</v>
      </c>
      <c r="O1813" s="16">
        <f t="shared" si="281"/>
        <v>100</v>
      </c>
      <c r="P1813" s="16">
        <f t="shared" si="282"/>
        <v>50</v>
      </c>
      <c r="Q1813" s="16">
        <f t="shared" si="283"/>
        <v>33</v>
      </c>
      <c r="R1813" s="17">
        <f t="shared" si="284"/>
        <v>64.95</v>
      </c>
      <c r="S1813" s="17">
        <f t="shared" si="285"/>
        <v>55.75</v>
      </c>
      <c r="T1813" s="17">
        <f t="shared" si="286"/>
        <v>49.85</v>
      </c>
      <c r="U1813" s="17">
        <f t="shared" si="287"/>
        <v>58.25</v>
      </c>
      <c r="V1813" s="16">
        <f t="shared" si="288"/>
        <v>56.85</v>
      </c>
      <c r="W1813" s="16">
        <f t="shared" si="289"/>
        <v>57.2</v>
      </c>
    </row>
    <row r="1814" spans="1:23" ht="13.5" x14ac:dyDescent="0.25">
      <c r="A1814" s="3">
        <v>44652</v>
      </c>
      <c r="B1814" s="2">
        <v>4.0425000000000004</v>
      </c>
      <c r="C1814" s="2">
        <v>82.061637041561141</v>
      </c>
      <c r="D1814" s="2">
        <v>-3.8222391139062228E-2</v>
      </c>
      <c r="E1814" s="2">
        <v>-2.0783309112676611E-2</v>
      </c>
      <c r="F1814" s="2">
        <v>4.0170599999999999</v>
      </c>
      <c r="G1814" s="2">
        <v>3.9969999999999999</v>
      </c>
      <c r="H1814" s="2">
        <v>3.9111650000000004</v>
      </c>
      <c r="I1814" s="2">
        <v>3.6773639999999976</v>
      </c>
      <c r="J1814" s="13">
        <v>3.8238019999999979</v>
      </c>
      <c r="K1814" s="13" t="s">
        <v>55</v>
      </c>
      <c r="L1814" s="13" t="s">
        <v>50</v>
      </c>
      <c r="M1814" s="13" t="s">
        <v>49</v>
      </c>
      <c r="N1814" s="16">
        <f t="shared" si="280"/>
        <v>50</v>
      </c>
      <c r="O1814" s="16">
        <f t="shared" si="281"/>
        <v>100</v>
      </c>
      <c r="P1814" s="16">
        <f t="shared" si="282"/>
        <v>50</v>
      </c>
      <c r="Q1814" s="16">
        <f t="shared" si="283"/>
        <v>33</v>
      </c>
      <c r="R1814" s="17">
        <f t="shared" si="284"/>
        <v>64.95</v>
      </c>
      <c r="S1814" s="17">
        <f t="shared" si="285"/>
        <v>55.75</v>
      </c>
      <c r="T1814" s="17">
        <f t="shared" si="286"/>
        <v>49.85</v>
      </c>
      <c r="U1814" s="17">
        <f t="shared" si="287"/>
        <v>58.25</v>
      </c>
      <c r="V1814" s="16">
        <f t="shared" si="288"/>
        <v>56.85</v>
      </c>
      <c r="W1814" s="16">
        <f t="shared" si="289"/>
        <v>57.2</v>
      </c>
    </row>
    <row r="1815" spans="1:23" ht="13.5" x14ac:dyDescent="0.25">
      <c r="A1815" s="3">
        <v>44655</v>
      </c>
      <c r="B1815" s="2">
        <v>4.0425000000000004</v>
      </c>
      <c r="C1815" s="2">
        <v>82.061637041561127</v>
      </c>
      <c r="D1815" s="2">
        <v>-2.7663372575342127E-2</v>
      </c>
      <c r="E1815" s="2">
        <v>-2.357253261784522E-2</v>
      </c>
      <c r="F1815" s="2">
        <v>4.0304400000000005</v>
      </c>
      <c r="G1815" s="2">
        <v>4.0030200000000011</v>
      </c>
      <c r="H1815" s="2">
        <v>3.9282050000000006</v>
      </c>
      <c r="I1815" s="2">
        <v>3.6873879999999981</v>
      </c>
      <c r="J1815" s="13">
        <v>3.8232339999999976</v>
      </c>
      <c r="K1815" s="13" t="s">
        <v>55</v>
      </c>
      <c r="L1815" s="13" t="s">
        <v>50</v>
      </c>
      <c r="M1815" s="13" t="s">
        <v>49</v>
      </c>
      <c r="N1815" s="16">
        <f t="shared" si="280"/>
        <v>50</v>
      </c>
      <c r="O1815" s="16">
        <f t="shared" si="281"/>
        <v>100</v>
      </c>
      <c r="P1815" s="16">
        <f t="shared" si="282"/>
        <v>50</v>
      </c>
      <c r="Q1815" s="16">
        <f t="shared" si="283"/>
        <v>33</v>
      </c>
      <c r="R1815" s="17">
        <f t="shared" si="284"/>
        <v>64.95</v>
      </c>
      <c r="S1815" s="17">
        <f t="shared" si="285"/>
        <v>55.75</v>
      </c>
      <c r="T1815" s="17">
        <f t="shared" si="286"/>
        <v>49.85</v>
      </c>
      <c r="U1815" s="17">
        <f t="shared" si="287"/>
        <v>58.25</v>
      </c>
      <c r="V1815" s="16">
        <f t="shared" si="288"/>
        <v>56.85</v>
      </c>
      <c r="W1815" s="16">
        <f t="shared" si="289"/>
        <v>57.2</v>
      </c>
    </row>
    <row r="1816" spans="1:23" ht="13.5" x14ac:dyDescent="0.25">
      <c r="A1816" s="3">
        <v>44656</v>
      </c>
      <c r="B1816" s="2">
        <v>4.0425000000000004</v>
      </c>
      <c r="C1816" s="2">
        <v>82.061637041561127</v>
      </c>
      <c r="D1816" s="2">
        <v>-2.079219424108425E-2</v>
      </c>
      <c r="E1816" s="2">
        <v>-2.2931770989371998E-2</v>
      </c>
      <c r="F1816" s="2">
        <v>4.0438200000000002</v>
      </c>
      <c r="G1816" s="2">
        <v>4.009710000000001</v>
      </c>
      <c r="H1816" s="2">
        <v>3.9465800000000009</v>
      </c>
      <c r="I1816" s="2">
        <v>3.6987479999999984</v>
      </c>
      <c r="J1816" s="13">
        <v>3.8223989999999977</v>
      </c>
      <c r="K1816" s="13" t="s">
        <v>55</v>
      </c>
      <c r="L1816" s="13" t="s">
        <v>50</v>
      </c>
      <c r="M1816" s="13" t="s">
        <v>49</v>
      </c>
      <c r="N1816" s="16">
        <f t="shared" si="280"/>
        <v>50</v>
      </c>
      <c r="O1816" s="16">
        <f t="shared" si="281"/>
        <v>100</v>
      </c>
      <c r="P1816" s="16">
        <f t="shared" si="282"/>
        <v>50</v>
      </c>
      <c r="Q1816" s="16">
        <f t="shared" si="283"/>
        <v>33</v>
      </c>
      <c r="R1816" s="17">
        <f t="shared" si="284"/>
        <v>64.95</v>
      </c>
      <c r="S1816" s="17">
        <f t="shared" si="285"/>
        <v>55.75</v>
      </c>
      <c r="T1816" s="17">
        <f t="shared" si="286"/>
        <v>49.85</v>
      </c>
      <c r="U1816" s="17">
        <f t="shared" si="287"/>
        <v>58.25</v>
      </c>
      <c r="V1816" s="16">
        <f t="shared" si="288"/>
        <v>56.85</v>
      </c>
      <c r="W1816" s="16">
        <f t="shared" si="289"/>
        <v>57.2</v>
      </c>
    </row>
    <row r="1817" spans="1:23" ht="13.5" x14ac:dyDescent="0.25">
      <c r="A1817" s="3">
        <v>44657</v>
      </c>
      <c r="B1817" s="2">
        <v>4.0425000000000004</v>
      </c>
      <c r="C1817" s="2">
        <v>82.061637041561127</v>
      </c>
      <c r="D1817" s="2">
        <v>-1.5934237492123415E-2</v>
      </c>
      <c r="E1817" s="2">
        <v>-2.0573538898708374E-2</v>
      </c>
      <c r="F1817" s="2">
        <v>4.0425000000000004</v>
      </c>
      <c r="G1817" s="2">
        <v>4.0164</v>
      </c>
      <c r="H1817" s="2">
        <v>3.9666250000000005</v>
      </c>
      <c r="I1817" s="2">
        <v>3.7089039999999973</v>
      </c>
      <c r="J1817" s="13">
        <v>3.8215639999999977</v>
      </c>
      <c r="K1817" s="13" t="s">
        <v>55</v>
      </c>
      <c r="L1817" s="13" t="s">
        <v>50</v>
      </c>
      <c r="M1817" s="13" t="s">
        <v>47</v>
      </c>
      <c r="N1817" s="16">
        <f t="shared" si="280"/>
        <v>50</v>
      </c>
      <c r="O1817" s="16">
        <f t="shared" si="281"/>
        <v>100</v>
      </c>
      <c r="P1817" s="16">
        <f t="shared" si="282"/>
        <v>50</v>
      </c>
      <c r="Q1817" s="16">
        <f t="shared" si="283"/>
        <v>33</v>
      </c>
      <c r="R1817" s="17">
        <f t="shared" si="284"/>
        <v>64.95</v>
      </c>
      <c r="S1817" s="17">
        <f t="shared" si="285"/>
        <v>55.75</v>
      </c>
      <c r="T1817" s="17">
        <f t="shared" si="286"/>
        <v>49.85</v>
      </c>
      <c r="U1817" s="17">
        <f t="shared" si="287"/>
        <v>58.25</v>
      </c>
      <c r="V1817" s="16">
        <f t="shared" si="288"/>
        <v>56.85</v>
      </c>
      <c r="W1817" s="16">
        <f t="shared" si="289"/>
        <v>57.2</v>
      </c>
    </row>
    <row r="1818" spans="1:23" ht="13.5" x14ac:dyDescent="0.25">
      <c r="A1818" s="3">
        <v>44658</v>
      </c>
      <c r="B1818" s="2">
        <v>4.0425000000000004</v>
      </c>
      <c r="C1818" s="2">
        <v>82.061637041561127</v>
      </c>
      <c r="D1818" s="2">
        <v>-1.2708952432486598E-2</v>
      </c>
      <c r="E1818" s="2">
        <v>-1.8142512328464633E-2</v>
      </c>
      <c r="F1818" s="2">
        <v>4.0425000000000004</v>
      </c>
      <c r="G1818" s="2">
        <v>4.0230900000000007</v>
      </c>
      <c r="H1818" s="2">
        <v>3.9850000000000008</v>
      </c>
      <c r="I1818" s="2">
        <v>3.7202639999999976</v>
      </c>
      <c r="J1818" s="13">
        <v>3.8207289999999983</v>
      </c>
      <c r="K1818" s="13" t="s">
        <v>54</v>
      </c>
      <c r="L1818" s="13" t="s">
        <v>54</v>
      </c>
      <c r="M1818" s="13" t="s">
        <v>54</v>
      </c>
      <c r="N1818" s="16">
        <f t="shared" si="280"/>
        <v>50</v>
      </c>
      <c r="O1818" s="16">
        <f t="shared" si="281"/>
        <v>100</v>
      </c>
      <c r="P1818" s="16">
        <f t="shared" si="282"/>
        <v>50</v>
      </c>
      <c r="Q1818" s="16">
        <f t="shared" si="283"/>
        <v>33</v>
      </c>
      <c r="R1818" s="17">
        <f t="shared" si="284"/>
        <v>64.95</v>
      </c>
      <c r="S1818" s="17">
        <f t="shared" si="285"/>
        <v>55.75</v>
      </c>
      <c r="T1818" s="17">
        <f t="shared" si="286"/>
        <v>49.85</v>
      </c>
      <c r="U1818" s="17">
        <f t="shared" si="287"/>
        <v>58.25</v>
      </c>
      <c r="V1818" s="16">
        <f t="shared" si="288"/>
        <v>56.85</v>
      </c>
      <c r="W1818" s="16">
        <f t="shared" si="289"/>
        <v>57.2</v>
      </c>
    </row>
    <row r="1819" spans="1:23" ht="13.5" x14ac:dyDescent="0.25">
      <c r="A1819" s="3">
        <v>44659</v>
      </c>
      <c r="B1819" s="2">
        <v>4.0358000000000001</v>
      </c>
      <c r="C1819" s="2">
        <v>79.5255064209952</v>
      </c>
      <c r="D1819" s="2">
        <v>-1.0303285192799549E-2</v>
      </c>
      <c r="E1819" s="2">
        <v>-1.5782146993326401E-2</v>
      </c>
      <c r="F1819" s="2">
        <v>4.0411600000000005</v>
      </c>
      <c r="G1819" s="2">
        <v>4.0291100000000011</v>
      </c>
      <c r="H1819" s="2">
        <v>4.0030400000000004</v>
      </c>
      <c r="I1819" s="2">
        <v>3.7314899999999964</v>
      </c>
      <c r="J1819" s="13">
        <v>3.8198604999999985</v>
      </c>
      <c r="K1819" s="13" t="s">
        <v>55</v>
      </c>
      <c r="L1819" s="13" t="s">
        <v>50</v>
      </c>
      <c r="M1819" s="13" t="s">
        <v>47</v>
      </c>
      <c r="N1819" s="16">
        <f t="shared" si="280"/>
        <v>50</v>
      </c>
      <c r="O1819" s="16">
        <f t="shared" si="281"/>
        <v>100</v>
      </c>
      <c r="P1819" s="16">
        <f t="shared" si="282"/>
        <v>50</v>
      </c>
      <c r="Q1819" s="16">
        <f t="shared" si="283"/>
        <v>33</v>
      </c>
      <c r="R1819" s="17">
        <f t="shared" si="284"/>
        <v>64.95</v>
      </c>
      <c r="S1819" s="17">
        <f t="shared" si="285"/>
        <v>55.75</v>
      </c>
      <c r="T1819" s="17">
        <f t="shared" si="286"/>
        <v>49.85</v>
      </c>
      <c r="U1819" s="17">
        <f t="shared" si="287"/>
        <v>58.25</v>
      </c>
      <c r="V1819" s="16">
        <f t="shared" si="288"/>
        <v>56.85</v>
      </c>
      <c r="W1819" s="16">
        <f t="shared" si="289"/>
        <v>57.2</v>
      </c>
    </row>
    <row r="1820" spans="1:23" ht="13.5" x14ac:dyDescent="0.25">
      <c r="A1820" s="3">
        <v>44662</v>
      </c>
      <c r="B1820" s="2">
        <v>4.0290999999999997</v>
      </c>
      <c r="C1820" s="2">
        <v>76.963952584406428</v>
      </c>
      <c r="D1820" s="2">
        <v>-8.4908304016737546E-3</v>
      </c>
      <c r="E1820" s="2">
        <v>-1.6372979596351055E-2</v>
      </c>
      <c r="F1820" s="2">
        <v>4.0384799999999998</v>
      </c>
      <c r="G1820" s="2">
        <v>4.034460000000001</v>
      </c>
      <c r="H1820" s="2">
        <v>4.0097200000000006</v>
      </c>
      <c r="I1820" s="2">
        <v>3.742581999999997</v>
      </c>
      <c r="J1820" s="13">
        <v>3.8189584999999981</v>
      </c>
      <c r="K1820" s="13" t="s">
        <v>55</v>
      </c>
      <c r="L1820" s="13" t="s">
        <v>50</v>
      </c>
      <c r="M1820" s="13" t="s">
        <v>47</v>
      </c>
      <c r="N1820" s="16">
        <f t="shared" si="280"/>
        <v>50</v>
      </c>
      <c r="O1820" s="16">
        <f t="shared" si="281"/>
        <v>100</v>
      </c>
      <c r="P1820" s="16">
        <f t="shared" si="282"/>
        <v>50</v>
      </c>
      <c r="Q1820" s="16">
        <f t="shared" si="283"/>
        <v>33</v>
      </c>
      <c r="R1820" s="17">
        <f t="shared" si="284"/>
        <v>64.95</v>
      </c>
      <c r="S1820" s="17">
        <f t="shared" si="285"/>
        <v>55.75</v>
      </c>
      <c r="T1820" s="17">
        <f t="shared" si="286"/>
        <v>49.85</v>
      </c>
      <c r="U1820" s="17">
        <f t="shared" si="287"/>
        <v>58.25</v>
      </c>
      <c r="V1820" s="16">
        <f t="shared" si="288"/>
        <v>56.85</v>
      </c>
      <c r="W1820" s="16">
        <f t="shared" si="289"/>
        <v>57.2</v>
      </c>
    </row>
    <row r="1821" spans="1:23" ht="13.5" x14ac:dyDescent="0.25">
      <c r="A1821" s="3">
        <v>44663</v>
      </c>
      <c r="B1821" s="2">
        <v>4.0290999999999997</v>
      </c>
      <c r="C1821" s="2">
        <v>76.963952584406428</v>
      </c>
      <c r="D1821" s="2">
        <v>-7.5837409738497286E-3</v>
      </c>
      <c r="E1821" s="2">
        <v>-1.8584706338472996E-2</v>
      </c>
      <c r="F1821" s="2">
        <v>4.0358000000000001</v>
      </c>
      <c r="G1821" s="2">
        <v>4.0398100000000001</v>
      </c>
      <c r="H1821" s="2">
        <v>4.0110550000000007</v>
      </c>
      <c r="I1821" s="2">
        <v>3.753005999999997</v>
      </c>
      <c r="J1821" s="13">
        <v>3.818356999999998</v>
      </c>
      <c r="K1821" s="13" t="s">
        <v>55</v>
      </c>
      <c r="L1821" s="13" t="s">
        <v>50</v>
      </c>
      <c r="M1821" s="13" t="s">
        <v>47</v>
      </c>
      <c r="N1821" s="16">
        <f t="shared" si="280"/>
        <v>50</v>
      </c>
      <c r="O1821" s="16">
        <f t="shared" si="281"/>
        <v>100</v>
      </c>
      <c r="P1821" s="16">
        <f t="shared" si="282"/>
        <v>50</v>
      </c>
      <c r="Q1821" s="16">
        <f t="shared" si="283"/>
        <v>33</v>
      </c>
      <c r="R1821" s="17">
        <f t="shared" si="284"/>
        <v>64.95</v>
      </c>
      <c r="S1821" s="17">
        <f t="shared" si="285"/>
        <v>55.75</v>
      </c>
      <c r="T1821" s="17">
        <f t="shared" si="286"/>
        <v>49.85</v>
      </c>
      <c r="U1821" s="17">
        <f t="shared" si="287"/>
        <v>58.25</v>
      </c>
      <c r="V1821" s="16">
        <f t="shared" si="288"/>
        <v>56.85</v>
      </c>
      <c r="W1821" s="16">
        <f t="shared" si="289"/>
        <v>57.2</v>
      </c>
    </row>
    <row r="1822" spans="1:23" ht="13.5" x14ac:dyDescent="0.25">
      <c r="A1822" s="3">
        <v>44664</v>
      </c>
      <c r="B1822" s="2">
        <v>4.0425000000000004</v>
      </c>
      <c r="C1822" s="2">
        <v>78.565396937381266</v>
      </c>
      <c r="D1822" s="2">
        <v>2.9187791302729416E-3</v>
      </c>
      <c r="E1822" s="2">
        <v>-2.0758236993630611E-2</v>
      </c>
      <c r="F1822" s="2">
        <v>4.0358000000000001</v>
      </c>
      <c r="G1822" s="2">
        <v>4.0391500000000011</v>
      </c>
      <c r="H1822" s="2">
        <v>4.0130600000000012</v>
      </c>
      <c r="I1822" s="2">
        <v>3.7636979999999975</v>
      </c>
      <c r="J1822" s="13">
        <v>3.8175219999999981</v>
      </c>
      <c r="K1822" s="13" t="s">
        <v>55</v>
      </c>
      <c r="L1822" s="13" t="s">
        <v>54</v>
      </c>
      <c r="M1822" s="13" t="s">
        <v>54</v>
      </c>
      <c r="N1822" s="16">
        <f t="shared" si="280"/>
        <v>50</v>
      </c>
      <c r="O1822" s="16">
        <f t="shared" si="281"/>
        <v>100</v>
      </c>
      <c r="P1822" s="16">
        <f t="shared" si="282"/>
        <v>50</v>
      </c>
      <c r="Q1822" s="16">
        <f t="shared" si="283"/>
        <v>16.5</v>
      </c>
      <c r="R1822" s="17">
        <f t="shared" si="284"/>
        <v>62.475000000000001</v>
      </c>
      <c r="S1822" s="17">
        <f t="shared" si="285"/>
        <v>51.625</v>
      </c>
      <c r="T1822" s="17">
        <f t="shared" si="286"/>
        <v>42.424999999999997</v>
      </c>
      <c r="U1822" s="17">
        <f t="shared" si="287"/>
        <v>54.125</v>
      </c>
      <c r="V1822" s="16">
        <f t="shared" si="288"/>
        <v>52.17499999999999</v>
      </c>
      <c r="W1822" s="16">
        <f t="shared" si="289"/>
        <v>52.662499999999994</v>
      </c>
    </row>
    <row r="1823" spans="1:23" ht="13.5" x14ac:dyDescent="0.25">
      <c r="A1823" s="3">
        <v>44665</v>
      </c>
      <c r="B1823" s="2">
        <v>4.0425000000000004</v>
      </c>
      <c r="C1823" s="2">
        <v>78.565396937381266</v>
      </c>
      <c r="D1823" s="2">
        <v>1.0173815916918461E-2</v>
      </c>
      <c r="E1823" s="2">
        <v>-2.1849708694993322E-2</v>
      </c>
      <c r="F1823" s="2">
        <v>4.0358000000000001</v>
      </c>
      <c r="G1823" s="2">
        <v>4.0391500000000011</v>
      </c>
      <c r="H1823" s="2">
        <v>4.0154000000000014</v>
      </c>
      <c r="I1823" s="2">
        <v>3.7743899999999972</v>
      </c>
      <c r="J1823" s="13">
        <v>3.816987499999998</v>
      </c>
      <c r="K1823" s="13" t="s">
        <v>55</v>
      </c>
      <c r="L1823" s="13" t="s">
        <v>54</v>
      </c>
      <c r="M1823" s="13" t="s">
        <v>54</v>
      </c>
      <c r="N1823" s="16">
        <f t="shared" si="280"/>
        <v>50</v>
      </c>
      <c r="O1823" s="16">
        <f t="shared" si="281"/>
        <v>100</v>
      </c>
      <c r="P1823" s="16">
        <f t="shared" si="282"/>
        <v>50</v>
      </c>
      <c r="Q1823" s="16">
        <f t="shared" si="283"/>
        <v>16.5</v>
      </c>
      <c r="R1823" s="17">
        <f t="shared" si="284"/>
        <v>62.475000000000001</v>
      </c>
      <c r="S1823" s="17">
        <f t="shared" si="285"/>
        <v>51.625</v>
      </c>
      <c r="T1823" s="17">
        <f t="shared" si="286"/>
        <v>42.424999999999997</v>
      </c>
      <c r="U1823" s="17">
        <f t="shared" si="287"/>
        <v>54.125</v>
      </c>
      <c r="V1823" s="16">
        <f t="shared" si="288"/>
        <v>52.17499999999999</v>
      </c>
      <c r="W1823" s="16">
        <f t="shared" si="289"/>
        <v>52.662499999999994</v>
      </c>
    </row>
    <row r="1824" spans="1:23" ht="13.5" x14ac:dyDescent="0.25">
      <c r="A1824" s="3">
        <v>44666</v>
      </c>
      <c r="B1824" s="2">
        <v>4.0290999999999997</v>
      </c>
      <c r="C1824" s="2">
        <v>72.703619963650766</v>
      </c>
      <c r="D1824" s="2">
        <v>1.6734613217944005E-2</v>
      </c>
      <c r="E1824" s="2">
        <v>-2.1914354709473085E-2</v>
      </c>
      <c r="F1824" s="2">
        <v>4.0344600000000002</v>
      </c>
      <c r="G1824" s="2">
        <v>4.0378100000000003</v>
      </c>
      <c r="H1824" s="2">
        <v>4.017405000000001</v>
      </c>
      <c r="I1824" s="2">
        <v>3.7848139999999972</v>
      </c>
      <c r="J1824" s="13">
        <v>3.8161524999999972</v>
      </c>
      <c r="K1824" s="13" t="s">
        <v>55</v>
      </c>
      <c r="L1824" s="13" t="s">
        <v>50</v>
      </c>
      <c r="M1824" s="13" t="s">
        <v>47</v>
      </c>
      <c r="N1824" s="16">
        <f t="shared" si="280"/>
        <v>50</v>
      </c>
      <c r="O1824" s="16">
        <f t="shared" si="281"/>
        <v>100</v>
      </c>
      <c r="P1824" s="16">
        <f t="shared" si="282"/>
        <v>50</v>
      </c>
      <c r="Q1824" s="16">
        <f t="shared" si="283"/>
        <v>33</v>
      </c>
      <c r="R1824" s="17">
        <f t="shared" si="284"/>
        <v>64.95</v>
      </c>
      <c r="S1824" s="17">
        <f t="shared" si="285"/>
        <v>55.75</v>
      </c>
      <c r="T1824" s="17">
        <f t="shared" si="286"/>
        <v>49.85</v>
      </c>
      <c r="U1824" s="17">
        <f t="shared" si="287"/>
        <v>58.25</v>
      </c>
      <c r="V1824" s="16">
        <f t="shared" si="288"/>
        <v>56.85</v>
      </c>
      <c r="W1824" s="16">
        <f t="shared" si="289"/>
        <v>57.2</v>
      </c>
    </row>
    <row r="1825" spans="1:23" ht="13.5" x14ac:dyDescent="0.25">
      <c r="A1825" s="3">
        <v>44669</v>
      </c>
      <c r="B1825" s="2">
        <v>4.0091000000000001</v>
      </c>
      <c r="C1825" s="2">
        <v>64.918323454783746</v>
      </c>
      <c r="D1825" s="2">
        <v>2.3318319214839178E-2</v>
      </c>
      <c r="E1825" s="2">
        <v>-2.128207017823127E-2</v>
      </c>
      <c r="F1825" s="2">
        <v>4.0304599999999997</v>
      </c>
      <c r="G1825" s="2">
        <v>4.0344700000000007</v>
      </c>
      <c r="H1825" s="2">
        <v>4.0187450000000018</v>
      </c>
      <c r="I1825" s="2">
        <v>3.7948379999999968</v>
      </c>
      <c r="J1825" s="13">
        <v>3.8154844999999971</v>
      </c>
      <c r="K1825" s="13" t="s">
        <v>55</v>
      </c>
      <c r="L1825" s="13" t="s">
        <v>50</v>
      </c>
      <c r="M1825" s="13" t="s">
        <v>47</v>
      </c>
      <c r="N1825" s="16">
        <f t="shared" si="280"/>
        <v>50</v>
      </c>
      <c r="O1825" s="16">
        <f t="shared" si="281"/>
        <v>100</v>
      </c>
      <c r="P1825" s="16">
        <f t="shared" si="282"/>
        <v>50</v>
      </c>
      <c r="Q1825" s="16">
        <f t="shared" si="283"/>
        <v>33</v>
      </c>
      <c r="R1825" s="17">
        <f t="shared" si="284"/>
        <v>64.95</v>
      </c>
      <c r="S1825" s="17">
        <f t="shared" si="285"/>
        <v>55.75</v>
      </c>
      <c r="T1825" s="17">
        <f t="shared" si="286"/>
        <v>49.85</v>
      </c>
      <c r="U1825" s="17">
        <f t="shared" si="287"/>
        <v>58.25</v>
      </c>
      <c r="V1825" s="16">
        <f t="shared" si="288"/>
        <v>56.85</v>
      </c>
      <c r="W1825" s="16">
        <f t="shared" si="289"/>
        <v>57.2</v>
      </c>
    </row>
    <row r="1826" spans="1:23" ht="13.5" x14ac:dyDescent="0.25">
      <c r="A1826" s="3">
        <v>44670</v>
      </c>
      <c r="B1826" s="2">
        <v>4.0091000000000001</v>
      </c>
      <c r="C1826" s="2">
        <v>64.918323454783746</v>
      </c>
      <c r="D1826" s="2">
        <v>2.8591384378049423E-2</v>
      </c>
      <c r="E1826" s="2">
        <v>-2.0197602339791506E-2</v>
      </c>
      <c r="F1826" s="2">
        <v>4.0264600000000002</v>
      </c>
      <c r="G1826" s="2">
        <v>4.0311300000000001</v>
      </c>
      <c r="H1826" s="2">
        <v>4.0204200000000014</v>
      </c>
      <c r="I1826" s="2">
        <v>3.8049959999999969</v>
      </c>
      <c r="J1826" s="13">
        <v>3.8145159999999976</v>
      </c>
      <c r="K1826" s="13" t="s">
        <v>55</v>
      </c>
      <c r="L1826" s="13" t="s">
        <v>50</v>
      </c>
      <c r="M1826" s="13" t="s">
        <v>47</v>
      </c>
      <c r="N1826" s="16">
        <f t="shared" si="280"/>
        <v>50</v>
      </c>
      <c r="O1826" s="16">
        <f t="shared" si="281"/>
        <v>100</v>
      </c>
      <c r="P1826" s="16">
        <f t="shared" si="282"/>
        <v>50</v>
      </c>
      <c r="Q1826" s="16">
        <f t="shared" si="283"/>
        <v>33</v>
      </c>
      <c r="R1826" s="17">
        <f t="shared" si="284"/>
        <v>64.95</v>
      </c>
      <c r="S1826" s="17">
        <f t="shared" si="285"/>
        <v>55.75</v>
      </c>
      <c r="T1826" s="17">
        <f t="shared" si="286"/>
        <v>49.85</v>
      </c>
      <c r="U1826" s="17">
        <f t="shared" si="287"/>
        <v>58.25</v>
      </c>
      <c r="V1826" s="16">
        <f t="shared" si="288"/>
        <v>56.85</v>
      </c>
      <c r="W1826" s="16">
        <f t="shared" si="289"/>
        <v>57.2</v>
      </c>
    </row>
    <row r="1827" spans="1:23" ht="13.5" x14ac:dyDescent="0.25">
      <c r="A1827" s="3">
        <v>44671</v>
      </c>
      <c r="B1827" s="2">
        <v>4.0091000000000001</v>
      </c>
      <c r="C1827" s="2">
        <v>64.918323454783746</v>
      </c>
      <c r="D1827" s="2">
        <v>3.2777502276541082E-2</v>
      </c>
      <c r="E1827" s="2">
        <v>-1.8298991477909872E-2</v>
      </c>
      <c r="F1827" s="2">
        <v>4.0197799999999999</v>
      </c>
      <c r="G1827" s="2">
        <v>4.0277900000000004</v>
      </c>
      <c r="H1827" s="2">
        <v>4.0220950000000011</v>
      </c>
      <c r="I1827" s="2">
        <v>3.8150199999999974</v>
      </c>
      <c r="J1827" s="13">
        <v>3.8136809999999968</v>
      </c>
      <c r="K1827" s="13" t="s">
        <v>55</v>
      </c>
      <c r="L1827" s="13" t="s">
        <v>50</v>
      </c>
      <c r="M1827" s="13" t="s">
        <v>47</v>
      </c>
      <c r="N1827" s="16">
        <f t="shared" si="280"/>
        <v>50</v>
      </c>
      <c r="O1827" s="16">
        <f t="shared" si="281"/>
        <v>100</v>
      </c>
      <c r="P1827" s="16">
        <f t="shared" si="282"/>
        <v>50</v>
      </c>
      <c r="Q1827" s="16">
        <f t="shared" si="283"/>
        <v>33</v>
      </c>
      <c r="R1827" s="17">
        <f t="shared" si="284"/>
        <v>64.95</v>
      </c>
      <c r="S1827" s="17">
        <f t="shared" si="285"/>
        <v>55.75</v>
      </c>
      <c r="T1827" s="17">
        <f t="shared" si="286"/>
        <v>49.85</v>
      </c>
      <c r="U1827" s="17">
        <f t="shared" si="287"/>
        <v>58.25</v>
      </c>
      <c r="V1827" s="16">
        <f t="shared" si="288"/>
        <v>56.85</v>
      </c>
      <c r="W1827" s="16">
        <f t="shared" si="289"/>
        <v>57.2</v>
      </c>
    </row>
    <row r="1828" spans="1:23" ht="13.5" x14ac:dyDescent="0.25">
      <c r="A1828" s="3">
        <v>44672</v>
      </c>
      <c r="B1828" s="2">
        <v>4.0091000000000001</v>
      </c>
      <c r="C1828" s="2">
        <v>64.918323454783746</v>
      </c>
      <c r="D1828" s="2">
        <v>3.6064318267935214E-2</v>
      </c>
      <c r="E1828" s="2">
        <v>-1.471691560611102E-2</v>
      </c>
      <c r="F1828" s="2">
        <v>4.0130999999999997</v>
      </c>
      <c r="G1828" s="2">
        <v>4.0244499999999999</v>
      </c>
      <c r="H1828" s="2">
        <v>4.0237700000000007</v>
      </c>
      <c r="I1828" s="2">
        <v>3.825043999999997</v>
      </c>
      <c r="J1828" s="13">
        <v>3.812845999999996</v>
      </c>
      <c r="K1828" s="13" t="s">
        <v>55</v>
      </c>
      <c r="L1828" s="13" t="s">
        <v>50</v>
      </c>
      <c r="M1828" s="13" t="s">
        <v>47</v>
      </c>
      <c r="N1828" s="16">
        <f t="shared" si="280"/>
        <v>50</v>
      </c>
      <c r="O1828" s="16">
        <f t="shared" si="281"/>
        <v>100</v>
      </c>
      <c r="P1828" s="16">
        <f t="shared" si="282"/>
        <v>50</v>
      </c>
      <c r="Q1828" s="16">
        <f t="shared" si="283"/>
        <v>33</v>
      </c>
      <c r="R1828" s="17">
        <f t="shared" si="284"/>
        <v>64.95</v>
      </c>
      <c r="S1828" s="17">
        <f t="shared" si="285"/>
        <v>55.75</v>
      </c>
      <c r="T1828" s="17">
        <f t="shared" si="286"/>
        <v>49.85</v>
      </c>
      <c r="U1828" s="17">
        <f t="shared" si="287"/>
        <v>58.25</v>
      </c>
      <c r="V1828" s="16">
        <f t="shared" si="288"/>
        <v>56.85</v>
      </c>
      <c r="W1828" s="16">
        <f t="shared" si="289"/>
        <v>57.2</v>
      </c>
    </row>
    <row r="1829" spans="1:23" ht="13.5" x14ac:dyDescent="0.25">
      <c r="A1829" s="3">
        <v>44673</v>
      </c>
      <c r="B1829" s="2">
        <v>4.0091000000000001</v>
      </c>
      <c r="C1829" s="2">
        <v>64.918323454783746</v>
      </c>
      <c r="D1829" s="2">
        <v>3.7578327169820014E-2</v>
      </c>
      <c r="E1829" s="2">
        <v>-8.0090686840969434E-3</v>
      </c>
      <c r="F1829" s="2">
        <v>4.0091000000000001</v>
      </c>
      <c r="G1829" s="2">
        <v>4.0217800000000015</v>
      </c>
      <c r="H1829" s="2">
        <v>4.0254450000000013</v>
      </c>
      <c r="I1829" s="2">
        <v>3.8353339999999974</v>
      </c>
      <c r="J1829" s="13">
        <v>3.8121109999999958</v>
      </c>
      <c r="K1829" s="13" t="s">
        <v>55</v>
      </c>
      <c r="L1829" s="13" t="s">
        <v>50</v>
      </c>
      <c r="M1829" s="13" t="s">
        <v>47</v>
      </c>
      <c r="N1829" s="16">
        <f t="shared" si="280"/>
        <v>50</v>
      </c>
      <c r="O1829" s="16">
        <f t="shared" si="281"/>
        <v>100</v>
      </c>
      <c r="P1829" s="16">
        <f t="shared" si="282"/>
        <v>50</v>
      </c>
      <c r="Q1829" s="16">
        <f t="shared" si="283"/>
        <v>33</v>
      </c>
      <c r="R1829" s="17">
        <f t="shared" si="284"/>
        <v>64.95</v>
      </c>
      <c r="S1829" s="17">
        <f t="shared" si="285"/>
        <v>55.75</v>
      </c>
      <c r="T1829" s="17">
        <f t="shared" si="286"/>
        <v>49.85</v>
      </c>
      <c r="U1829" s="17">
        <f t="shared" si="287"/>
        <v>58.25</v>
      </c>
      <c r="V1829" s="16">
        <f t="shared" si="288"/>
        <v>56.85</v>
      </c>
      <c r="W1829" s="16">
        <f t="shared" si="289"/>
        <v>57.2</v>
      </c>
    </row>
    <row r="1830" spans="1:23" ht="13.5" x14ac:dyDescent="0.25">
      <c r="A1830" s="3">
        <v>44676</v>
      </c>
      <c r="B1830" s="2">
        <v>4.0091000000000001</v>
      </c>
      <c r="C1830" s="2">
        <v>64.918323454783746</v>
      </c>
      <c r="D1830" s="2">
        <v>3.7609777709246561E-2</v>
      </c>
      <c r="E1830" s="2">
        <v>1.7934007525311014E-3</v>
      </c>
      <c r="F1830" s="2">
        <v>4.0091000000000001</v>
      </c>
      <c r="G1830" s="2">
        <v>4.0197799999999999</v>
      </c>
      <c r="H1830" s="2">
        <v>4.0271200000000018</v>
      </c>
      <c r="I1830" s="2">
        <v>3.8458919999999974</v>
      </c>
      <c r="J1830" s="13">
        <v>3.8112759999999959</v>
      </c>
      <c r="K1830" s="13" t="s">
        <v>54</v>
      </c>
      <c r="L1830" s="13" t="s">
        <v>54</v>
      </c>
      <c r="M1830" s="13" t="s">
        <v>54</v>
      </c>
      <c r="N1830" s="16">
        <f t="shared" si="280"/>
        <v>50</v>
      </c>
      <c r="O1830" s="16">
        <f t="shared" si="281"/>
        <v>100</v>
      </c>
      <c r="P1830" s="16">
        <f t="shared" si="282"/>
        <v>50</v>
      </c>
      <c r="Q1830" s="16">
        <f t="shared" si="283"/>
        <v>33</v>
      </c>
      <c r="R1830" s="17">
        <f t="shared" si="284"/>
        <v>64.95</v>
      </c>
      <c r="S1830" s="17">
        <f t="shared" si="285"/>
        <v>55.75</v>
      </c>
      <c r="T1830" s="17">
        <f t="shared" si="286"/>
        <v>49.85</v>
      </c>
      <c r="U1830" s="17">
        <f t="shared" si="287"/>
        <v>58.25</v>
      </c>
      <c r="V1830" s="16">
        <f t="shared" si="288"/>
        <v>56.85</v>
      </c>
      <c r="W1830" s="16">
        <f t="shared" si="289"/>
        <v>57.2</v>
      </c>
    </row>
    <row r="1831" spans="1:23" ht="13.5" x14ac:dyDescent="0.25">
      <c r="A1831" s="3">
        <v>44677</v>
      </c>
      <c r="B1831" s="2">
        <v>4.0091000000000001</v>
      </c>
      <c r="C1831" s="2">
        <v>64.918323454783746</v>
      </c>
      <c r="D1831" s="2">
        <v>3.7433737217809071E-2</v>
      </c>
      <c r="E1831" s="2">
        <v>1.2394550516735067E-2</v>
      </c>
      <c r="F1831" s="2">
        <v>4.0091000000000001</v>
      </c>
      <c r="G1831" s="2">
        <v>4.0177800000000001</v>
      </c>
      <c r="H1831" s="2">
        <v>4.0287950000000015</v>
      </c>
      <c r="I1831" s="2">
        <v>3.855915999999997</v>
      </c>
      <c r="J1831" s="13">
        <v>3.810574499999996</v>
      </c>
      <c r="K1831" s="13" t="s">
        <v>54</v>
      </c>
      <c r="L1831" s="13" t="s">
        <v>54</v>
      </c>
      <c r="M1831" s="13" t="s">
        <v>54</v>
      </c>
      <c r="N1831" s="16">
        <f t="shared" si="280"/>
        <v>50</v>
      </c>
      <c r="O1831" s="16">
        <f t="shared" si="281"/>
        <v>100</v>
      </c>
      <c r="P1831" s="16">
        <f t="shared" si="282"/>
        <v>50</v>
      </c>
      <c r="Q1831" s="16">
        <f t="shared" si="283"/>
        <v>33</v>
      </c>
      <c r="R1831" s="17">
        <f t="shared" si="284"/>
        <v>64.95</v>
      </c>
      <c r="S1831" s="17">
        <f t="shared" si="285"/>
        <v>55.75</v>
      </c>
      <c r="T1831" s="17">
        <f t="shared" si="286"/>
        <v>49.85</v>
      </c>
      <c r="U1831" s="17">
        <f t="shared" si="287"/>
        <v>58.25</v>
      </c>
      <c r="V1831" s="16">
        <f t="shared" si="288"/>
        <v>56.85</v>
      </c>
      <c r="W1831" s="16">
        <f t="shared" si="289"/>
        <v>57.2</v>
      </c>
    </row>
    <row r="1832" spans="1:23" ht="13.5" x14ac:dyDescent="0.25">
      <c r="A1832" s="3">
        <v>44678</v>
      </c>
      <c r="B1832" s="2">
        <v>4.0091000000000001</v>
      </c>
      <c r="C1832" s="2">
        <v>64.918323454783746</v>
      </c>
      <c r="D1832" s="2">
        <v>3.9158677149385923E-2</v>
      </c>
      <c r="E1832" s="2">
        <v>2.1371805340745072E-2</v>
      </c>
      <c r="F1832" s="2">
        <v>4.0091000000000001</v>
      </c>
      <c r="G1832" s="2">
        <v>4.0144400000000005</v>
      </c>
      <c r="H1832" s="2">
        <v>4.0267950000000017</v>
      </c>
      <c r="I1832" s="2">
        <v>3.865939999999997</v>
      </c>
      <c r="J1832" s="13">
        <v>3.8097394999999961</v>
      </c>
      <c r="K1832" s="13" t="s">
        <v>54</v>
      </c>
      <c r="L1832" s="13" t="s">
        <v>54</v>
      </c>
      <c r="M1832" s="13" t="s">
        <v>54</v>
      </c>
      <c r="N1832" s="16">
        <f t="shared" si="280"/>
        <v>50</v>
      </c>
      <c r="O1832" s="16">
        <f t="shared" si="281"/>
        <v>100</v>
      </c>
      <c r="P1832" s="16">
        <f t="shared" si="282"/>
        <v>50</v>
      </c>
      <c r="Q1832" s="16">
        <f t="shared" si="283"/>
        <v>33</v>
      </c>
      <c r="R1832" s="17">
        <f t="shared" si="284"/>
        <v>64.95</v>
      </c>
      <c r="S1832" s="17">
        <f t="shared" si="285"/>
        <v>55.75</v>
      </c>
      <c r="T1832" s="17">
        <f t="shared" si="286"/>
        <v>49.85</v>
      </c>
      <c r="U1832" s="17">
        <f t="shared" si="287"/>
        <v>58.25</v>
      </c>
      <c r="V1832" s="16">
        <f t="shared" si="288"/>
        <v>56.85</v>
      </c>
      <c r="W1832" s="16">
        <f t="shared" si="289"/>
        <v>57.2</v>
      </c>
    </row>
    <row r="1833" spans="1:23" ht="13.5" x14ac:dyDescent="0.25">
      <c r="A1833" s="3">
        <v>44679</v>
      </c>
      <c r="B1833" s="2">
        <v>4.0224000000000002</v>
      </c>
      <c r="C1833" s="2">
        <v>68.922100559815377</v>
      </c>
      <c r="D1833" s="2">
        <v>3.9459314678121693E-2</v>
      </c>
      <c r="E1833" s="2">
        <v>3.1670382615247711E-2</v>
      </c>
      <c r="F1833" s="2">
        <v>4.0117600000000007</v>
      </c>
      <c r="G1833" s="2">
        <v>4.0124300000000002</v>
      </c>
      <c r="H1833" s="2">
        <v>4.0257900000000024</v>
      </c>
      <c r="I1833" s="2">
        <v>3.8763639999999975</v>
      </c>
      <c r="J1833" s="13">
        <v>3.8090044999999959</v>
      </c>
      <c r="K1833" s="13" t="s">
        <v>51</v>
      </c>
      <c r="L1833" s="13" t="s">
        <v>48</v>
      </c>
      <c r="M1833" s="13" t="s">
        <v>52</v>
      </c>
      <c r="N1833" s="16">
        <f t="shared" si="280"/>
        <v>50</v>
      </c>
      <c r="O1833" s="16">
        <f t="shared" si="281"/>
        <v>100</v>
      </c>
      <c r="P1833" s="16">
        <f t="shared" si="282"/>
        <v>50</v>
      </c>
      <c r="Q1833" s="16">
        <f t="shared" si="283"/>
        <v>67</v>
      </c>
      <c r="R1833" s="17">
        <f t="shared" si="284"/>
        <v>70.05</v>
      </c>
      <c r="S1833" s="17">
        <f t="shared" si="285"/>
        <v>64.25</v>
      </c>
      <c r="T1833" s="17">
        <f t="shared" si="286"/>
        <v>65.150000000000006</v>
      </c>
      <c r="U1833" s="17">
        <f t="shared" si="287"/>
        <v>66.75</v>
      </c>
      <c r="V1833" s="16">
        <f t="shared" si="288"/>
        <v>66.483333333333334</v>
      </c>
      <c r="W1833" s="16">
        <f t="shared" si="289"/>
        <v>66.550000000000011</v>
      </c>
    </row>
    <row r="1834" spans="1:23" ht="13.5" x14ac:dyDescent="0.25">
      <c r="A1834" s="3">
        <v>44680</v>
      </c>
      <c r="B1834" s="2">
        <v>4.0290999999999997</v>
      </c>
      <c r="C1834" s="2">
        <v>70.734104801327987</v>
      </c>
      <c r="D1834" s="2">
        <v>3.6916403172964518E-2</v>
      </c>
      <c r="E1834" s="2">
        <v>4.0222124593925136E-2</v>
      </c>
      <c r="F1834" s="2">
        <v>4.0157600000000002</v>
      </c>
      <c r="G1834" s="2">
        <v>4.0124300000000002</v>
      </c>
      <c r="H1834" s="2">
        <v>4.025120000000002</v>
      </c>
      <c r="I1834" s="2">
        <v>3.8871879999999974</v>
      </c>
      <c r="J1834" s="13">
        <v>3.8084364999999951</v>
      </c>
      <c r="K1834" s="13" t="s">
        <v>51</v>
      </c>
      <c r="L1834" s="13" t="s">
        <v>48</v>
      </c>
      <c r="M1834" s="13" t="s">
        <v>52</v>
      </c>
      <c r="N1834" s="16">
        <f t="shared" si="280"/>
        <v>50</v>
      </c>
      <c r="O1834" s="16">
        <f t="shared" si="281"/>
        <v>100</v>
      </c>
      <c r="P1834" s="16">
        <f t="shared" si="282"/>
        <v>50</v>
      </c>
      <c r="Q1834" s="16">
        <f t="shared" si="283"/>
        <v>67</v>
      </c>
      <c r="R1834" s="17">
        <f t="shared" si="284"/>
        <v>70.05</v>
      </c>
      <c r="S1834" s="17">
        <f t="shared" si="285"/>
        <v>64.25</v>
      </c>
      <c r="T1834" s="17">
        <f t="shared" si="286"/>
        <v>65.150000000000006</v>
      </c>
      <c r="U1834" s="17">
        <f t="shared" si="287"/>
        <v>66.75</v>
      </c>
      <c r="V1834" s="16">
        <f t="shared" si="288"/>
        <v>66.483333333333334</v>
      </c>
      <c r="W1834" s="16">
        <f t="shared" si="289"/>
        <v>66.550000000000011</v>
      </c>
    </row>
    <row r="1835" spans="1:23" ht="13.5" x14ac:dyDescent="0.25">
      <c r="A1835" s="3">
        <v>44685</v>
      </c>
      <c r="B1835" s="2">
        <v>4.0891999999999999</v>
      </c>
      <c r="C1835" s="2">
        <v>81.278668876646975</v>
      </c>
      <c r="D1835" s="2">
        <v>2.6974618909117787E-2</v>
      </c>
      <c r="E1835" s="2">
        <v>4.7048414956749857E-2</v>
      </c>
      <c r="F1835" s="2">
        <v>4.0317800000000004</v>
      </c>
      <c r="G1835" s="2">
        <v>4.0204399999999998</v>
      </c>
      <c r="H1835" s="2">
        <v>4.0274550000000016</v>
      </c>
      <c r="I1835" s="2">
        <v>3.8989479999999985</v>
      </c>
      <c r="J1835" s="13">
        <v>3.808168999999995</v>
      </c>
      <c r="K1835" s="13" t="s">
        <v>51</v>
      </c>
      <c r="L1835" s="13" t="s">
        <v>48</v>
      </c>
      <c r="M1835" s="13" t="s">
        <v>52</v>
      </c>
      <c r="N1835" s="16">
        <f t="shared" si="280"/>
        <v>50</v>
      </c>
      <c r="O1835" s="16">
        <f t="shared" si="281"/>
        <v>100</v>
      </c>
      <c r="P1835" s="16">
        <f t="shared" si="282"/>
        <v>50</v>
      </c>
      <c r="Q1835" s="16">
        <f t="shared" si="283"/>
        <v>67</v>
      </c>
      <c r="R1835" s="17">
        <f t="shared" si="284"/>
        <v>70.05</v>
      </c>
      <c r="S1835" s="17">
        <f t="shared" si="285"/>
        <v>64.25</v>
      </c>
      <c r="T1835" s="17">
        <f t="shared" si="286"/>
        <v>65.150000000000006</v>
      </c>
      <c r="U1835" s="17">
        <f t="shared" si="287"/>
        <v>66.75</v>
      </c>
      <c r="V1835" s="16">
        <f t="shared" si="288"/>
        <v>66.483333333333334</v>
      </c>
      <c r="W1835" s="16">
        <f t="shared" si="289"/>
        <v>66.550000000000011</v>
      </c>
    </row>
    <row r="1836" spans="1:23" ht="13.5" x14ac:dyDescent="0.25">
      <c r="A1836" s="3">
        <v>44686</v>
      </c>
      <c r="B1836" s="2">
        <v>4.0358000000000001</v>
      </c>
      <c r="C1836" s="2">
        <v>60.440971664756979</v>
      </c>
      <c r="D1836" s="2">
        <v>2.1920803672097033E-2</v>
      </c>
      <c r="E1836" s="2">
        <v>5.3094187285018912E-2</v>
      </c>
      <c r="F1836" s="2">
        <v>4.0371199999999998</v>
      </c>
      <c r="G1836" s="2">
        <v>4.02311</v>
      </c>
      <c r="H1836" s="2">
        <v>4.0271200000000018</v>
      </c>
      <c r="I1836" s="2">
        <v>3.9096399999999978</v>
      </c>
      <c r="J1836" s="13">
        <v>3.8076009999999951</v>
      </c>
      <c r="K1836" s="13" t="s">
        <v>51</v>
      </c>
      <c r="L1836" s="13" t="s">
        <v>48</v>
      </c>
      <c r="M1836" s="13" t="s">
        <v>52</v>
      </c>
      <c r="N1836" s="16">
        <f t="shared" si="280"/>
        <v>50</v>
      </c>
      <c r="O1836" s="16">
        <f t="shared" si="281"/>
        <v>100</v>
      </c>
      <c r="P1836" s="16">
        <f t="shared" si="282"/>
        <v>50</v>
      </c>
      <c r="Q1836" s="16">
        <f t="shared" si="283"/>
        <v>67</v>
      </c>
      <c r="R1836" s="17">
        <f t="shared" si="284"/>
        <v>70.05</v>
      </c>
      <c r="S1836" s="17">
        <f t="shared" si="285"/>
        <v>64.25</v>
      </c>
      <c r="T1836" s="17">
        <f t="shared" si="286"/>
        <v>65.150000000000006</v>
      </c>
      <c r="U1836" s="17">
        <f t="shared" si="287"/>
        <v>66.75</v>
      </c>
      <c r="V1836" s="16">
        <f t="shared" si="288"/>
        <v>66.483333333333334</v>
      </c>
      <c r="W1836" s="16">
        <f t="shared" si="289"/>
        <v>66.550000000000011</v>
      </c>
    </row>
    <row r="1837" spans="1:23" ht="13.5" x14ac:dyDescent="0.25">
      <c r="A1837" s="3">
        <v>44687</v>
      </c>
      <c r="B1837" s="2">
        <v>4.0491000000000001</v>
      </c>
      <c r="C1837" s="2">
        <v>62.986228144310324</v>
      </c>
      <c r="D1837" s="2">
        <v>1.6421993401814383E-2</v>
      </c>
      <c r="E1837" s="2">
        <v>5.8535083464369558E-2</v>
      </c>
      <c r="F1837" s="2">
        <v>4.0451199999999998</v>
      </c>
      <c r="G1837" s="2">
        <v>4.0271100000000004</v>
      </c>
      <c r="H1837" s="2">
        <v>4.0274500000000009</v>
      </c>
      <c r="I1837" s="2">
        <v>3.920729999999998</v>
      </c>
      <c r="J1837" s="13">
        <v>3.8068324999999947</v>
      </c>
      <c r="K1837" s="13" t="s">
        <v>51</v>
      </c>
      <c r="L1837" s="13" t="s">
        <v>48</v>
      </c>
      <c r="M1837" s="13" t="s">
        <v>52</v>
      </c>
      <c r="N1837" s="16">
        <f t="shared" si="280"/>
        <v>50</v>
      </c>
      <c r="O1837" s="16">
        <f t="shared" si="281"/>
        <v>100</v>
      </c>
      <c r="P1837" s="16">
        <f t="shared" si="282"/>
        <v>50</v>
      </c>
      <c r="Q1837" s="16">
        <f t="shared" si="283"/>
        <v>67</v>
      </c>
      <c r="R1837" s="17">
        <f t="shared" si="284"/>
        <v>70.05</v>
      </c>
      <c r="S1837" s="17">
        <f t="shared" si="285"/>
        <v>64.25</v>
      </c>
      <c r="T1837" s="17">
        <f t="shared" si="286"/>
        <v>65.150000000000006</v>
      </c>
      <c r="U1837" s="17">
        <f t="shared" si="287"/>
        <v>66.75</v>
      </c>
      <c r="V1837" s="16">
        <f t="shared" si="288"/>
        <v>66.483333333333334</v>
      </c>
      <c r="W1837" s="16">
        <f t="shared" si="289"/>
        <v>66.550000000000011</v>
      </c>
    </row>
    <row r="1838" spans="1:23" ht="13.5" x14ac:dyDescent="0.25">
      <c r="A1838" s="3">
        <v>44690</v>
      </c>
      <c r="B1838" s="2">
        <v>4.1360000000000001</v>
      </c>
      <c r="C1838" s="2">
        <v>74.521221672067583</v>
      </c>
      <c r="D1838" s="2">
        <v>5.0337860002906964E-3</v>
      </c>
      <c r="E1838" s="2">
        <v>6.0941069930804059E-2</v>
      </c>
      <c r="F1838" s="2">
        <v>4.0678399999999995</v>
      </c>
      <c r="G1838" s="2">
        <v>4.0398000000000014</v>
      </c>
      <c r="H1838" s="2">
        <v>4.0321249999999997</v>
      </c>
      <c r="I1838" s="2">
        <v>3.9334259999999985</v>
      </c>
      <c r="J1838" s="13">
        <v>3.8067654999999951</v>
      </c>
      <c r="K1838" s="13" t="s">
        <v>51</v>
      </c>
      <c r="L1838" s="13" t="s">
        <v>48</v>
      </c>
      <c r="M1838" s="13" t="s">
        <v>52</v>
      </c>
      <c r="N1838" s="16">
        <f t="shared" si="280"/>
        <v>50</v>
      </c>
      <c r="O1838" s="16">
        <f t="shared" si="281"/>
        <v>100</v>
      </c>
      <c r="P1838" s="16">
        <f t="shared" si="282"/>
        <v>50</v>
      </c>
      <c r="Q1838" s="16">
        <f t="shared" si="283"/>
        <v>67</v>
      </c>
      <c r="R1838" s="17">
        <f t="shared" si="284"/>
        <v>70.05</v>
      </c>
      <c r="S1838" s="17">
        <f t="shared" si="285"/>
        <v>64.25</v>
      </c>
      <c r="T1838" s="17">
        <f t="shared" si="286"/>
        <v>65.150000000000006</v>
      </c>
      <c r="U1838" s="17">
        <f t="shared" si="287"/>
        <v>66.75</v>
      </c>
      <c r="V1838" s="16">
        <f t="shared" si="288"/>
        <v>66.483333333333334</v>
      </c>
      <c r="W1838" s="16">
        <f t="shared" si="289"/>
        <v>66.550000000000011</v>
      </c>
    </row>
    <row r="1839" spans="1:23" ht="13.5" x14ac:dyDescent="0.25">
      <c r="A1839" s="3">
        <v>44691</v>
      </c>
      <c r="B1839" s="2">
        <v>4.2210999999999999</v>
      </c>
      <c r="C1839" s="2">
        <v>80.823721110538017</v>
      </c>
      <c r="D1839" s="2">
        <v>-1.1695821348484792E-2</v>
      </c>
      <c r="E1839" s="2">
        <v>6.0444882198467643E-2</v>
      </c>
      <c r="F1839" s="2">
        <v>4.1062399999999997</v>
      </c>
      <c r="G1839" s="2">
        <v>4.0610000000000008</v>
      </c>
      <c r="H1839" s="2">
        <v>4.0413899999999998</v>
      </c>
      <c r="I1839" s="2">
        <v>3.9476899999999984</v>
      </c>
      <c r="J1839" s="13">
        <v>3.8070904999999957</v>
      </c>
      <c r="K1839" s="13" t="s">
        <v>51</v>
      </c>
      <c r="L1839" s="13" t="s">
        <v>48</v>
      </c>
      <c r="M1839" s="13" t="s">
        <v>53</v>
      </c>
      <c r="N1839" s="16">
        <f t="shared" si="280"/>
        <v>50</v>
      </c>
      <c r="O1839" s="16">
        <f t="shared" si="281"/>
        <v>100</v>
      </c>
      <c r="P1839" s="16">
        <f t="shared" si="282"/>
        <v>50</v>
      </c>
      <c r="Q1839" s="16">
        <f t="shared" si="283"/>
        <v>50</v>
      </c>
      <c r="R1839" s="17">
        <f t="shared" si="284"/>
        <v>67.5</v>
      </c>
      <c r="S1839" s="17">
        <f t="shared" si="285"/>
        <v>60</v>
      </c>
      <c r="T1839" s="17">
        <f t="shared" si="286"/>
        <v>57.5</v>
      </c>
      <c r="U1839" s="17">
        <f t="shared" si="287"/>
        <v>62.5</v>
      </c>
      <c r="V1839" s="16">
        <f t="shared" si="288"/>
        <v>61.666666666666664</v>
      </c>
      <c r="W1839" s="16">
        <f t="shared" si="289"/>
        <v>61.875</v>
      </c>
    </row>
    <row r="1840" spans="1:23" ht="13.5" x14ac:dyDescent="0.25">
      <c r="A1840" s="3">
        <v>44692</v>
      </c>
      <c r="B1840" s="2">
        <v>4.2461000000000002</v>
      </c>
      <c r="C1840" s="2">
        <v>82.215502265417186</v>
      </c>
      <c r="D1840" s="2">
        <v>-2.893758412774261E-2</v>
      </c>
      <c r="E1840" s="2">
        <v>5.8300191972645875E-2</v>
      </c>
      <c r="F1840" s="2">
        <v>4.1376200000000001</v>
      </c>
      <c r="G1840" s="2">
        <v>4.0846999999999998</v>
      </c>
      <c r="H1840" s="2">
        <v>4.0522399999999994</v>
      </c>
      <c r="I1840" s="2">
        <v>3.9613839999999994</v>
      </c>
      <c r="J1840" s="13">
        <v>3.8076074999999956</v>
      </c>
      <c r="K1840" s="13" t="s">
        <v>51</v>
      </c>
      <c r="L1840" s="13" t="s">
        <v>48</v>
      </c>
      <c r="M1840" s="13" t="s">
        <v>53</v>
      </c>
      <c r="N1840" s="16">
        <f t="shared" si="280"/>
        <v>50</v>
      </c>
      <c r="O1840" s="16">
        <f t="shared" si="281"/>
        <v>100</v>
      </c>
      <c r="P1840" s="16">
        <f t="shared" si="282"/>
        <v>50</v>
      </c>
      <c r="Q1840" s="16">
        <f t="shared" si="283"/>
        <v>50</v>
      </c>
      <c r="R1840" s="17">
        <f t="shared" si="284"/>
        <v>67.5</v>
      </c>
      <c r="S1840" s="17">
        <f t="shared" si="285"/>
        <v>60</v>
      </c>
      <c r="T1840" s="17">
        <f t="shared" si="286"/>
        <v>57.5</v>
      </c>
      <c r="U1840" s="17">
        <f t="shared" si="287"/>
        <v>62.5</v>
      </c>
      <c r="V1840" s="16">
        <f t="shared" si="288"/>
        <v>61.666666666666664</v>
      </c>
      <c r="W1840" s="16">
        <f t="shared" si="289"/>
        <v>61.875</v>
      </c>
    </row>
    <row r="1841" spans="1:23" ht="13.5" x14ac:dyDescent="0.25">
      <c r="A1841" s="3">
        <v>44693</v>
      </c>
      <c r="B1841" s="2">
        <v>4.1626000000000003</v>
      </c>
      <c r="C1841" s="2">
        <v>65.195631408053941</v>
      </c>
      <c r="D1841" s="2">
        <v>-3.8631984206902281E-2</v>
      </c>
      <c r="E1841" s="2">
        <v>5.5162201456254743E-2</v>
      </c>
      <c r="F1841" s="2">
        <v>4.1629800000000001</v>
      </c>
      <c r="G1841" s="2">
        <v>4.1000499999999995</v>
      </c>
      <c r="H1841" s="2">
        <v>4.0589149999999998</v>
      </c>
      <c r="I1841" s="2">
        <v>3.9724739999999992</v>
      </c>
      <c r="J1841" s="13">
        <v>3.8077069999999957</v>
      </c>
      <c r="K1841" s="13" t="s">
        <v>51</v>
      </c>
      <c r="L1841" s="13" t="s">
        <v>48</v>
      </c>
      <c r="M1841" s="13" t="s">
        <v>53</v>
      </c>
      <c r="N1841" s="16">
        <f t="shared" si="280"/>
        <v>50</v>
      </c>
      <c r="O1841" s="16">
        <f t="shared" si="281"/>
        <v>100</v>
      </c>
      <c r="P1841" s="16">
        <f t="shared" si="282"/>
        <v>50</v>
      </c>
      <c r="Q1841" s="16">
        <f t="shared" si="283"/>
        <v>50</v>
      </c>
      <c r="R1841" s="17">
        <f t="shared" si="284"/>
        <v>67.5</v>
      </c>
      <c r="S1841" s="17">
        <f t="shared" si="285"/>
        <v>60</v>
      </c>
      <c r="T1841" s="17">
        <f t="shared" si="286"/>
        <v>57.5</v>
      </c>
      <c r="U1841" s="17">
        <f t="shared" si="287"/>
        <v>62.5</v>
      </c>
      <c r="V1841" s="16">
        <f t="shared" si="288"/>
        <v>61.666666666666664</v>
      </c>
      <c r="W1841" s="16">
        <f t="shared" si="289"/>
        <v>61.875</v>
      </c>
    </row>
    <row r="1842" spans="1:23" ht="13.5" x14ac:dyDescent="0.25">
      <c r="A1842" s="3">
        <v>44694</v>
      </c>
      <c r="B1842" s="2">
        <v>4.2126999999999999</v>
      </c>
      <c r="C1842" s="2">
        <v>69.301921875591717</v>
      </c>
      <c r="D1842" s="2">
        <v>-5.1247460232375808E-2</v>
      </c>
      <c r="E1842" s="2">
        <v>5.0282795556420214E-2</v>
      </c>
      <c r="F1842" s="2">
        <v>4.1956999999999995</v>
      </c>
      <c r="G1842" s="2">
        <v>4.1204099999999997</v>
      </c>
      <c r="H1842" s="2">
        <v>4.0674250000000001</v>
      </c>
      <c r="I1842" s="2">
        <v>3.9833619999999996</v>
      </c>
      <c r="J1842" s="13">
        <v>3.8079899999999958</v>
      </c>
      <c r="K1842" s="13" t="s">
        <v>51</v>
      </c>
      <c r="L1842" s="13" t="s">
        <v>48</v>
      </c>
      <c r="M1842" s="13" t="s">
        <v>53</v>
      </c>
      <c r="N1842" s="16">
        <f t="shared" si="280"/>
        <v>50</v>
      </c>
      <c r="O1842" s="16">
        <f t="shared" si="281"/>
        <v>100</v>
      </c>
      <c r="P1842" s="16">
        <f t="shared" si="282"/>
        <v>50</v>
      </c>
      <c r="Q1842" s="16">
        <f t="shared" si="283"/>
        <v>50</v>
      </c>
      <c r="R1842" s="17">
        <f t="shared" si="284"/>
        <v>67.5</v>
      </c>
      <c r="S1842" s="17">
        <f t="shared" si="285"/>
        <v>60</v>
      </c>
      <c r="T1842" s="17">
        <f t="shared" si="286"/>
        <v>57.5</v>
      </c>
      <c r="U1842" s="17">
        <f t="shared" si="287"/>
        <v>62.5</v>
      </c>
      <c r="V1842" s="16">
        <f t="shared" si="288"/>
        <v>61.666666666666664</v>
      </c>
      <c r="W1842" s="16">
        <f t="shared" si="289"/>
        <v>61.875</v>
      </c>
    </row>
    <row r="1843" spans="1:23" ht="13.5" x14ac:dyDescent="0.25">
      <c r="A1843" s="3">
        <v>44697</v>
      </c>
      <c r="B1843" s="2">
        <v>4.1708999999999996</v>
      </c>
      <c r="C1843" s="2">
        <v>62.659505300778449</v>
      </c>
      <c r="D1843" s="2">
        <v>-5.7725141332307217E-2</v>
      </c>
      <c r="E1843" s="2">
        <v>4.2703456459304498E-2</v>
      </c>
      <c r="F1843" s="2">
        <v>4.20268</v>
      </c>
      <c r="G1843" s="2">
        <v>4.1352599999999997</v>
      </c>
      <c r="H1843" s="2">
        <v>4.0738450000000004</v>
      </c>
      <c r="I1843" s="2">
        <v>3.9939479999999996</v>
      </c>
      <c r="J1843" s="13">
        <v>3.8081309999999964</v>
      </c>
      <c r="K1843" s="13" t="s">
        <v>51</v>
      </c>
      <c r="L1843" s="13" t="s">
        <v>50</v>
      </c>
      <c r="M1843" s="13" t="s">
        <v>53</v>
      </c>
      <c r="N1843" s="16">
        <f t="shared" si="280"/>
        <v>50</v>
      </c>
      <c r="O1843" s="16">
        <f t="shared" si="281"/>
        <v>100</v>
      </c>
      <c r="P1843" s="16">
        <f t="shared" si="282"/>
        <v>50</v>
      </c>
      <c r="Q1843" s="16">
        <f t="shared" si="283"/>
        <v>83</v>
      </c>
      <c r="R1843" s="17">
        <f t="shared" si="284"/>
        <v>72.45</v>
      </c>
      <c r="S1843" s="17">
        <f t="shared" si="285"/>
        <v>68.25</v>
      </c>
      <c r="T1843" s="17">
        <f t="shared" si="286"/>
        <v>72.349999999999994</v>
      </c>
      <c r="U1843" s="17">
        <f t="shared" si="287"/>
        <v>70.75</v>
      </c>
      <c r="V1843" s="16">
        <f t="shared" si="288"/>
        <v>71.016666666666666</v>
      </c>
      <c r="W1843" s="16">
        <f t="shared" si="289"/>
        <v>70.949999999999989</v>
      </c>
    </row>
    <row r="1844" spans="1:23" ht="13.5" x14ac:dyDescent="0.25">
      <c r="A1844" s="3">
        <v>44698</v>
      </c>
      <c r="B1844" s="2">
        <v>4.1208</v>
      </c>
      <c r="C1844" s="2">
        <v>55.760964536617031</v>
      </c>
      <c r="D1844" s="2">
        <v>-5.9092838589148933E-2</v>
      </c>
      <c r="E1844" s="2">
        <v>3.2402726395857319E-2</v>
      </c>
      <c r="F1844" s="2">
        <v>4.1826199999999991</v>
      </c>
      <c r="G1844" s="2">
        <v>4.1444299999999998</v>
      </c>
      <c r="H1844" s="2">
        <v>4.07843</v>
      </c>
      <c r="I1844" s="2">
        <v>4.0034000000000001</v>
      </c>
      <c r="J1844" s="13">
        <v>3.8079544999999966</v>
      </c>
      <c r="K1844" s="13" t="s">
        <v>51</v>
      </c>
      <c r="L1844" s="13" t="s">
        <v>50</v>
      </c>
      <c r="M1844" s="13" t="s">
        <v>53</v>
      </c>
      <c r="N1844" s="16">
        <f t="shared" si="280"/>
        <v>50</v>
      </c>
      <c r="O1844" s="16">
        <f t="shared" si="281"/>
        <v>100</v>
      </c>
      <c r="P1844" s="16">
        <f t="shared" si="282"/>
        <v>50</v>
      </c>
      <c r="Q1844" s="16">
        <f t="shared" si="283"/>
        <v>83</v>
      </c>
      <c r="R1844" s="17">
        <f t="shared" si="284"/>
        <v>72.45</v>
      </c>
      <c r="S1844" s="17">
        <f t="shared" si="285"/>
        <v>68.25</v>
      </c>
      <c r="T1844" s="17">
        <f t="shared" si="286"/>
        <v>72.349999999999994</v>
      </c>
      <c r="U1844" s="17">
        <f t="shared" si="287"/>
        <v>70.75</v>
      </c>
      <c r="V1844" s="16">
        <f t="shared" si="288"/>
        <v>71.016666666666666</v>
      </c>
      <c r="W1844" s="16">
        <f t="shared" si="289"/>
        <v>70.949999999999989</v>
      </c>
    </row>
    <row r="1845" spans="1:23" ht="13.5" x14ac:dyDescent="0.25">
      <c r="A1845" s="3">
        <v>44699</v>
      </c>
      <c r="B1845" s="2">
        <v>4.1208</v>
      </c>
      <c r="C1845" s="2">
        <v>55.760964536617031</v>
      </c>
      <c r="D1845" s="2">
        <v>-5.1289834005887158E-2</v>
      </c>
      <c r="E1845" s="2">
        <v>2.1234945732574527E-2</v>
      </c>
      <c r="F1845" s="2">
        <v>4.1575599999999993</v>
      </c>
      <c r="G1845" s="2">
        <v>4.147590000000001</v>
      </c>
      <c r="H1845" s="2">
        <v>4.0840150000000008</v>
      </c>
      <c r="I1845" s="2">
        <v>4.0117820000000002</v>
      </c>
      <c r="J1845" s="13">
        <v>3.8075444999999974</v>
      </c>
      <c r="K1845" s="13" t="s">
        <v>55</v>
      </c>
      <c r="L1845" s="13" t="s">
        <v>48</v>
      </c>
      <c r="M1845" s="13" t="s">
        <v>47</v>
      </c>
      <c r="N1845" s="16">
        <f t="shared" si="280"/>
        <v>50</v>
      </c>
      <c r="O1845" s="16">
        <f t="shared" si="281"/>
        <v>100</v>
      </c>
      <c r="P1845" s="16">
        <f t="shared" si="282"/>
        <v>50</v>
      </c>
      <c r="Q1845" s="16">
        <f t="shared" si="283"/>
        <v>0</v>
      </c>
      <c r="R1845" s="17">
        <f t="shared" si="284"/>
        <v>60</v>
      </c>
      <c r="S1845" s="17">
        <f t="shared" si="285"/>
        <v>47.5</v>
      </c>
      <c r="T1845" s="17">
        <f t="shared" si="286"/>
        <v>35</v>
      </c>
      <c r="U1845" s="17">
        <f t="shared" si="287"/>
        <v>50</v>
      </c>
      <c r="V1845" s="16">
        <f t="shared" si="288"/>
        <v>47.5</v>
      </c>
      <c r="W1845" s="16">
        <f t="shared" si="289"/>
        <v>48.125</v>
      </c>
    </row>
    <row r="1846" spans="1:23" ht="13.5" x14ac:dyDescent="0.25">
      <c r="A1846" s="3">
        <v>44700</v>
      </c>
      <c r="B1846" s="2">
        <v>4.1208</v>
      </c>
      <c r="C1846" s="2">
        <v>55.760964536617031</v>
      </c>
      <c r="D1846" s="2">
        <v>-5.3167367919218833E-2</v>
      </c>
      <c r="E1846" s="2">
        <v>8.8512906409569953E-3</v>
      </c>
      <c r="F1846" s="2">
        <v>4.1491999999999996</v>
      </c>
      <c r="G1846" s="2">
        <v>4.1560900000000007</v>
      </c>
      <c r="H1846" s="2">
        <v>4.0896000000000008</v>
      </c>
      <c r="I1846" s="2">
        <v>4.0206980000000012</v>
      </c>
      <c r="J1846" s="13">
        <v>3.8071679999999977</v>
      </c>
      <c r="K1846" s="13" t="s">
        <v>55</v>
      </c>
      <c r="L1846" s="13" t="s">
        <v>48</v>
      </c>
      <c r="M1846" s="13" t="s">
        <v>47</v>
      </c>
      <c r="N1846" s="16">
        <f t="shared" si="280"/>
        <v>50</v>
      </c>
      <c r="O1846" s="16">
        <f t="shared" si="281"/>
        <v>100</v>
      </c>
      <c r="P1846" s="16">
        <f t="shared" si="282"/>
        <v>50</v>
      </c>
      <c r="Q1846" s="16">
        <f t="shared" si="283"/>
        <v>0</v>
      </c>
      <c r="R1846" s="17">
        <f t="shared" si="284"/>
        <v>60</v>
      </c>
      <c r="S1846" s="17">
        <f t="shared" si="285"/>
        <v>47.5</v>
      </c>
      <c r="T1846" s="17">
        <f t="shared" si="286"/>
        <v>35</v>
      </c>
      <c r="U1846" s="17">
        <f t="shared" si="287"/>
        <v>50</v>
      </c>
      <c r="V1846" s="16">
        <f t="shared" si="288"/>
        <v>47.5</v>
      </c>
      <c r="W1846" s="16">
        <f t="shared" si="289"/>
        <v>48.125</v>
      </c>
    </row>
    <row r="1847" spans="1:23" ht="13.5" x14ac:dyDescent="0.25">
      <c r="A1847" s="3">
        <v>44701</v>
      </c>
      <c r="B1847" s="2">
        <v>4.0956999999999999</v>
      </c>
      <c r="C1847" s="2">
        <v>52.167136306435154</v>
      </c>
      <c r="D1847" s="2">
        <v>-5.1095722205513283E-2</v>
      </c>
      <c r="E1847" s="2">
        <v>-4.0882452286109087E-3</v>
      </c>
      <c r="F1847" s="2">
        <v>4.1257999999999999</v>
      </c>
      <c r="G1847" s="2">
        <v>4.1607500000000002</v>
      </c>
      <c r="H1847" s="2">
        <v>4.0939300000000003</v>
      </c>
      <c r="I1847" s="2">
        <v>4.0297800000000006</v>
      </c>
      <c r="J1847" s="13">
        <v>3.8066989999999974</v>
      </c>
      <c r="K1847" s="13" t="s">
        <v>55</v>
      </c>
      <c r="L1847" s="13" t="s">
        <v>48</v>
      </c>
      <c r="M1847" s="13" t="s">
        <v>47</v>
      </c>
      <c r="N1847" s="16">
        <f t="shared" si="280"/>
        <v>50</v>
      </c>
      <c r="O1847" s="16">
        <f t="shared" si="281"/>
        <v>100</v>
      </c>
      <c r="P1847" s="16">
        <f t="shared" si="282"/>
        <v>50</v>
      </c>
      <c r="Q1847" s="16">
        <f t="shared" si="283"/>
        <v>0</v>
      </c>
      <c r="R1847" s="17">
        <f t="shared" si="284"/>
        <v>60</v>
      </c>
      <c r="S1847" s="17">
        <f t="shared" si="285"/>
        <v>47.5</v>
      </c>
      <c r="T1847" s="17">
        <f t="shared" si="286"/>
        <v>35</v>
      </c>
      <c r="U1847" s="17">
        <f t="shared" si="287"/>
        <v>50</v>
      </c>
      <c r="V1847" s="16">
        <f t="shared" si="288"/>
        <v>47.5</v>
      </c>
      <c r="W1847" s="16">
        <f t="shared" si="289"/>
        <v>48.125</v>
      </c>
    </row>
    <row r="1848" spans="1:23" ht="13.5" x14ac:dyDescent="0.25">
      <c r="A1848" s="3">
        <v>44704</v>
      </c>
      <c r="B1848" s="2">
        <v>4.0789999999999997</v>
      </c>
      <c r="C1848" s="2">
        <v>49.86439563766104</v>
      </c>
      <c r="D1848" s="2">
        <v>-3.4815136849128514E-2</v>
      </c>
      <c r="E1848" s="2">
        <v>-1.4966173448509732E-2</v>
      </c>
      <c r="F1848" s="2">
        <v>4.1074200000000003</v>
      </c>
      <c r="G1848" s="2">
        <v>4.1550500000000001</v>
      </c>
      <c r="H1848" s="2">
        <v>4.0974249999999994</v>
      </c>
      <c r="I1848" s="2">
        <v>4.0378600000000011</v>
      </c>
      <c r="J1848" s="13">
        <v>3.806146499999997</v>
      </c>
      <c r="K1848" s="13" t="s">
        <v>55</v>
      </c>
      <c r="L1848" s="13" t="s">
        <v>48</v>
      </c>
      <c r="M1848" s="13" t="s">
        <v>47</v>
      </c>
      <c r="N1848" s="16">
        <f t="shared" si="280"/>
        <v>50</v>
      </c>
      <c r="O1848" s="16">
        <f t="shared" si="281"/>
        <v>100</v>
      </c>
      <c r="P1848" s="16">
        <f t="shared" si="282"/>
        <v>50</v>
      </c>
      <c r="Q1848" s="16">
        <f t="shared" si="283"/>
        <v>0</v>
      </c>
      <c r="R1848" s="17">
        <f t="shared" si="284"/>
        <v>60</v>
      </c>
      <c r="S1848" s="17">
        <f t="shared" si="285"/>
        <v>47.5</v>
      </c>
      <c r="T1848" s="17">
        <f t="shared" si="286"/>
        <v>35</v>
      </c>
      <c r="U1848" s="17">
        <f t="shared" si="287"/>
        <v>50</v>
      </c>
      <c r="V1848" s="16">
        <f t="shared" si="288"/>
        <v>47.5</v>
      </c>
      <c r="W1848" s="16">
        <f t="shared" si="289"/>
        <v>48.125</v>
      </c>
    </row>
    <row r="1849" spans="1:23" ht="13.5" x14ac:dyDescent="0.25">
      <c r="A1849" s="3">
        <v>44705</v>
      </c>
      <c r="B1849" s="2">
        <v>4.0789999999999997</v>
      </c>
      <c r="C1849" s="2">
        <v>49.86439563766104</v>
      </c>
      <c r="D1849" s="2">
        <v>-7.9210584434230569E-3</v>
      </c>
      <c r="E1849" s="2">
        <v>-2.4541422178573608E-2</v>
      </c>
      <c r="F1849" s="2">
        <v>4.0990599999999997</v>
      </c>
      <c r="G1849" s="2">
        <v>4.140839999999999</v>
      </c>
      <c r="H1849" s="2">
        <v>4.1009199999999995</v>
      </c>
      <c r="I1849" s="2">
        <v>4.0459400000000016</v>
      </c>
      <c r="J1849" s="13">
        <v>3.8055939999999966</v>
      </c>
      <c r="K1849" s="13" t="s">
        <v>55</v>
      </c>
      <c r="L1849" s="13" t="s">
        <v>48</v>
      </c>
      <c r="M1849" s="13" t="s">
        <v>47</v>
      </c>
      <c r="N1849" s="16">
        <f t="shared" si="280"/>
        <v>50</v>
      </c>
      <c r="O1849" s="16">
        <f t="shared" si="281"/>
        <v>100</v>
      </c>
      <c r="P1849" s="16">
        <f t="shared" si="282"/>
        <v>50</v>
      </c>
      <c r="Q1849" s="16">
        <f t="shared" si="283"/>
        <v>0</v>
      </c>
      <c r="R1849" s="17">
        <f t="shared" si="284"/>
        <v>60</v>
      </c>
      <c r="S1849" s="17">
        <f t="shared" si="285"/>
        <v>47.5</v>
      </c>
      <c r="T1849" s="17">
        <f t="shared" si="286"/>
        <v>35</v>
      </c>
      <c r="U1849" s="17">
        <f t="shared" si="287"/>
        <v>50</v>
      </c>
      <c r="V1849" s="16">
        <f t="shared" si="288"/>
        <v>47.5</v>
      </c>
      <c r="W1849" s="16">
        <f t="shared" si="289"/>
        <v>48.125</v>
      </c>
    </row>
    <row r="1850" spans="1:23" ht="13.5" x14ac:dyDescent="0.25">
      <c r="A1850" s="3">
        <v>44706</v>
      </c>
      <c r="B1850" s="2">
        <v>4.0956999999999999</v>
      </c>
      <c r="C1850" s="2">
        <v>52.306031319604855</v>
      </c>
      <c r="D1850" s="2">
        <v>1.7468559207125089E-2</v>
      </c>
      <c r="E1850" s="2">
        <v>-3.3287818480888756E-2</v>
      </c>
      <c r="F1850" s="2">
        <v>4.0940400000000006</v>
      </c>
      <c r="G1850" s="2">
        <v>4.1257999999999999</v>
      </c>
      <c r="H1850" s="2">
        <v>4.105249999999999</v>
      </c>
      <c r="I1850" s="2">
        <v>4.0499440000000018</v>
      </c>
      <c r="J1850" s="13">
        <v>3.8051249999999959</v>
      </c>
      <c r="K1850" s="13" t="s">
        <v>55</v>
      </c>
      <c r="L1850" s="13" t="s">
        <v>48</v>
      </c>
      <c r="M1850" s="13" t="s">
        <v>47</v>
      </c>
      <c r="N1850" s="16">
        <f t="shared" si="280"/>
        <v>50</v>
      </c>
      <c r="O1850" s="16">
        <f t="shared" si="281"/>
        <v>100</v>
      </c>
      <c r="P1850" s="16">
        <f t="shared" si="282"/>
        <v>50</v>
      </c>
      <c r="Q1850" s="16">
        <f t="shared" si="283"/>
        <v>0</v>
      </c>
      <c r="R1850" s="17">
        <f t="shared" si="284"/>
        <v>60</v>
      </c>
      <c r="S1850" s="17">
        <f t="shared" si="285"/>
        <v>47.5</v>
      </c>
      <c r="T1850" s="17">
        <f t="shared" si="286"/>
        <v>35</v>
      </c>
      <c r="U1850" s="17">
        <f t="shared" si="287"/>
        <v>50</v>
      </c>
      <c r="V1850" s="16">
        <f t="shared" si="288"/>
        <v>47.5</v>
      </c>
      <c r="W1850" s="16">
        <f t="shared" si="289"/>
        <v>48.125</v>
      </c>
    </row>
    <row r="1851" spans="1:23" ht="13.5" x14ac:dyDescent="0.25">
      <c r="A1851" s="3">
        <v>44707</v>
      </c>
      <c r="B1851" s="2">
        <v>4.0956999999999999</v>
      </c>
      <c r="C1851" s="2">
        <v>52.306031319604855</v>
      </c>
      <c r="D1851" s="2">
        <v>2.6029444156049131E-2</v>
      </c>
      <c r="E1851" s="2">
        <v>-4.1110364410406025E-2</v>
      </c>
      <c r="F1851" s="2">
        <v>4.0890199999999997</v>
      </c>
      <c r="G1851" s="2">
        <v>4.11911</v>
      </c>
      <c r="H1851" s="2">
        <v>4.1095799999999985</v>
      </c>
      <c r="I1851" s="2">
        <v>4.0518100000000015</v>
      </c>
      <c r="J1851" s="13">
        <v>3.8047564999999959</v>
      </c>
      <c r="K1851" s="13" t="s">
        <v>55</v>
      </c>
      <c r="L1851" s="13" t="s">
        <v>48</v>
      </c>
      <c r="M1851" s="13" t="s">
        <v>47</v>
      </c>
      <c r="N1851" s="16">
        <f t="shared" si="280"/>
        <v>50</v>
      </c>
      <c r="O1851" s="16">
        <f t="shared" si="281"/>
        <v>100</v>
      </c>
      <c r="P1851" s="16">
        <f t="shared" si="282"/>
        <v>50</v>
      </c>
      <c r="Q1851" s="16">
        <f t="shared" si="283"/>
        <v>0</v>
      </c>
      <c r="R1851" s="17">
        <f t="shared" si="284"/>
        <v>60</v>
      </c>
      <c r="S1851" s="17">
        <f t="shared" si="285"/>
        <v>47.5</v>
      </c>
      <c r="T1851" s="17">
        <f t="shared" si="286"/>
        <v>35</v>
      </c>
      <c r="U1851" s="17">
        <f t="shared" si="287"/>
        <v>50</v>
      </c>
      <c r="V1851" s="16">
        <f t="shared" si="288"/>
        <v>47.5</v>
      </c>
      <c r="W1851" s="16">
        <f t="shared" si="289"/>
        <v>48.125</v>
      </c>
    </row>
    <row r="1852" spans="1:23" ht="13.5" x14ac:dyDescent="0.25">
      <c r="A1852" s="3">
        <v>44708</v>
      </c>
      <c r="B1852" s="2">
        <v>4.0956999999999999</v>
      </c>
      <c r="C1852" s="2">
        <v>52.306031319604855</v>
      </c>
      <c r="D1852" s="2">
        <v>4.0910143826504708E-2</v>
      </c>
      <c r="E1852" s="2">
        <v>-4.7949690343778231E-2</v>
      </c>
      <c r="F1852" s="2">
        <v>4.0890199999999997</v>
      </c>
      <c r="G1852" s="2">
        <v>4.1074099999999998</v>
      </c>
      <c r="H1852" s="2">
        <v>4.1139099999999988</v>
      </c>
      <c r="I1852" s="2">
        <v>4.0536760000000012</v>
      </c>
      <c r="J1852" s="13">
        <v>3.8043879999999954</v>
      </c>
      <c r="K1852" s="13" t="s">
        <v>55</v>
      </c>
      <c r="L1852" s="13" t="s">
        <v>48</v>
      </c>
      <c r="M1852" s="13" t="s">
        <v>54</v>
      </c>
      <c r="N1852" s="16">
        <f t="shared" si="280"/>
        <v>50</v>
      </c>
      <c r="O1852" s="16">
        <f t="shared" si="281"/>
        <v>100</v>
      </c>
      <c r="P1852" s="16">
        <f t="shared" si="282"/>
        <v>50</v>
      </c>
      <c r="Q1852" s="16">
        <f t="shared" si="283"/>
        <v>0</v>
      </c>
      <c r="R1852" s="17">
        <f t="shared" si="284"/>
        <v>60</v>
      </c>
      <c r="S1852" s="17">
        <f t="shared" si="285"/>
        <v>47.5</v>
      </c>
      <c r="T1852" s="17">
        <f t="shared" si="286"/>
        <v>35</v>
      </c>
      <c r="U1852" s="17">
        <f t="shared" si="287"/>
        <v>50</v>
      </c>
      <c r="V1852" s="16">
        <f t="shared" si="288"/>
        <v>47.5</v>
      </c>
      <c r="W1852" s="16">
        <f t="shared" si="289"/>
        <v>48.125</v>
      </c>
    </row>
    <row r="1853" spans="1:23" ht="13.5" x14ac:dyDescent="0.25">
      <c r="A1853" s="3">
        <v>44711</v>
      </c>
      <c r="B1853" s="2">
        <v>4.0956999999999999</v>
      </c>
      <c r="C1853" s="2">
        <v>52.30603131960487</v>
      </c>
      <c r="D1853" s="2">
        <v>4.7005163296787167E-2</v>
      </c>
      <c r="E1853" s="2">
        <v>-5.0958840355210158E-2</v>
      </c>
      <c r="F1853" s="2">
        <v>4.0923600000000002</v>
      </c>
      <c r="G1853" s="2">
        <v>4.0998900000000003</v>
      </c>
      <c r="H1853" s="2">
        <v>4.1175749999999987</v>
      </c>
      <c r="I1853" s="2">
        <v>4.0556760000000018</v>
      </c>
      <c r="J1853" s="13">
        <v>3.8039189999999952</v>
      </c>
      <c r="K1853" s="13" t="s">
        <v>51</v>
      </c>
      <c r="L1853" s="13" t="s">
        <v>48</v>
      </c>
      <c r="M1853" s="13" t="s">
        <v>52</v>
      </c>
      <c r="N1853" s="16">
        <f t="shared" si="280"/>
        <v>50</v>
      </c>
      <c r="O1853" s="16">
        <f t="shared" si="281"/>
        <v>100</v>
      </c>
      <c r="P1853" s="16">
        <f t="shared" si="282"/>
        <v>50</v>
      </c>
      <c r="Q1853" s="16">
        <f t="shared" si="283"/>
        <v>67</v>
      </c>
      <c r="R1853" s="17">
        <f t="shared" si="284"/>
        <v>70.05</v>
      </c>
      <c r="S1853" s="17">
        <f t="shared" si="285"/>
        <v>64.25</v>
      </c>
      <c r="T1853" s="17">
        <f t="shared" si="286"/>
        <v>65.150000000000006</v>
      </c>
      <c r="U1853" s="17">
        <f t="shared" si="287"/>
        <v>66.75</v>
      </c>
      <c r="V1853" s="16">
        <f t="shared" si="288"/>
        <v>66.483333333333334</v>
      </c>
      <c r="W1853" s="16">
        <f t="shared" si="289"/>
        <v>66.550000000000011</v>
      </c>
    </row>
    <row r="1854" spans="1:23" ht="13.5" x14ac:dyDescent="0.25">
      <c r="A1854" s="3">
        <v>44712</v>
      </c>
      <c r="B1854" s="2">
        <v>4.1291000000000002</v>
      </c>
      <c r="C1854" s="2">
        <v>57.83062679625683</v>
      </c>
      <c r="D1854" s="2">
        <v>4.1920005750180067E-2</v>
      </c>
      <c r="E1854" s="2">
        <v>-4.9006468613589871E-2</v>
      </c>
      <c r="F1854" s="2">
        <v>4.1023800000000001</v>
      </c>
      <c r="G1854" s="2">
        <v>4.1007200000000008</v>
      </c>
      <c r="H1854" s="2">
        <v>4.1225749999999994</v>
      </c>
      <c r="I1854" s="2">
        <v>4.0584780000000009</v>
      </c>
      <c r="J1854" s="13">
        <v>3.8036169999999947</v>
      </c>
      <c r="K1854" s="13" t="s">
        <v>51</v>
      </c>
      <c r="L1854" s="13" t="s">
        <v>48</v>
      </c>
      <c r="M1854" s="13" t="s">
        <v>52</v>
      </c>
      <c r="N1854" s="16">
        <f t="shared" si="280"/>
        <v>50</v>
      </c>
      <c r="O1854" s="16">
        <f t="shared" si="281"/>
        <v>100</v>
      </c>
      <c r="P1854" s="16">
        <f t="shared" si="282"/>
        <v>50</v>
      </c>
      <c r="Q1854" s="16">
        <f t="shared" si="283"/>
        <v>67</v>
      </c>
      <c r="R1854" s="17">
        <f t="shared" si="284"/>
        <v>70.05</v>
      </c>
      <c r="S1854" s="17">
        <f t="shared" si="285"/>
        <v>64.25</v>
      </c>
      <c r="T1854" s="17">
        <f t="shared" si="286"/>
        <v>65.150000000000006</v>
      </c>
      <c r="U1854" s="17">
        <f t="shared" si="287"/>
        <v>66.75</v>
      </c>
      <c r="V1854" s="16">
        <f t="shared" si="288"/>
        <v>66.483333333333334</v>
      </c>
      <c r="W1854" s="16">
        <f t="shared" si="289"/>
        <v>66.550000000000011</v>
      </c>
    </row>
    <row r="1855" spans="1:23" ht="13.5" x14ac:dyDescent="0.25">
      <c r="A1855" s="3">
        <v>44713</v>
      </c>
      <c r="B1855" s="2">
        <v>4.0956999999999999</v>
      </c>
      <c r="C1855" s="2">
        <v>51.416674981837801</v>
      </c>
      <c r="D1855" s="2">
        <v>3.983767427349072E-2</v>
      </c>
      <c r="E1855" s="2">
        <v>-4.3250859491580453E-2</v>
      </c>
      <c r="F1855" s="2">
        <v>4.1023800000000001</v>
      </c>
      <c r="G1855" s="2">
        <v>4.0982099999999999</v>
      </c>
      <c r="H1855" s="2">
        <v>4.1228999999999996</v>
      </c>
      <c r="I1855" s="2">
        <v>4.0607460000000017</v>
      </c>
      <c r="J1855" s="13">
        <v>3.8031814999999942</v>
      </c>
      <c r="K1855" s="13" t="s">
        <v>51</v>
      </c>
      <c r="L1855" s="13" t="s">
        <v>54</v>
      </c>
      <c r="M1855" s="13" t="s">
        <v>54</v>
      </c>
      <c r="N1855" s="16">
        <f t="shared" si="280"/>
        <v>50</v>
      </c>
      <c r="O1855" s="16">
        <f t="shared" si="281"/>
        <v>100</v>
      </c>
      <c r="P1855" s="16">
        <f t="shared" si="282"/>
        <v>50</v>
      </c>
      <c r="Q1855" s="16">
        <f t="shared" si="283"/>
        <v>49.5</v>
      </c>
      <c r="R1855" s="17">
        <f t="shared" si="284"/>
        <v>67.424999999999997</v>
      </c>
      <c r="S1855" s="17">
        <f t="shared" si="285"/>
        <v>59.875</v>
      </c>
      <c r="T1855" s="17">
        <f t="shared" si="286"/>
        <v>57.275000000000006</v>
      </c>
      <c r="U1855" s="17">
        <f t="shared" si="287"/>
        <v>62.375</v>
      </c>
      <c r="V1855" s="16">
        <f t="shared" si="288"/>
        <v>61.524999999999999</v>
      </c>
      <c r="W1855" s="16">
        <f t="shared" si="289"/>
        <v>61.737499999999997</v>
      </c>
    </row>
    <row r="1856" spans="1:23" ht="13.5" x14ac:dyDescent="0.25">
      <c r="A1856" s="3">
        <v>44714</v>
      </c>
      <c r="B1856" s="2">
        <v>4.0956999999999999</v>
      </c>
      <c r="C1856" s="2">
        <v>51.416674981837801</v>
      </c>
      <c r="D1856" s="2">
        <v>3.8038267284363769E-2</v>
      </c>
      <c r="E1856" s="2">
        <v>-3.561761588685329E-2</v>
      </c>
      <c r="F1856" s="2">
        <v>4.1023800000000001</v>
      </c>
      <c r="G1856" s="2">
        <v>4.0956999999999999</v>
      </c>
      <c r="H1856" s="2">
        <v>4.125894999999999</v>
      </c>
      <c r="I1856" s="2">
        <v>4.0631480000000009</v>
      </c>
      <c r="J1856" s="13">
        <v>3.8028464999999945</v>
      </c>
      <c r="K1856" s="13" t="s">
        <v>51</v>
      </c>
      <c r="L1856" s="13" t="s">
        <v>54</v>
      </c>
      <c r="M1856" s="13" t="s">
        <v>54</v>
      </c>
      <c r="N1856" s="16">
        <f t="shared" si="280"/>
        <v>50</v>
      </c>
      <c r="O1856" s="16">
        <f t="shared" si="281"/>
        <v>100</v>
      </c>
      <c r="P1856" s="16">
        <f t="shared" si="282"/>
        <v>50</v>
      </c>
      <c r="Q1856" s="16">
        <f t="shared" si="283"/>
        <v>49.5</v>
      </c>
      <c r="R1856" s="17">
        <f t="shared" si="284"/>
        <v>67.424999999999997</v>
      </c>
      <c r="S1856" s="17">
        <f t="shared" si="285"/>
        <v>59.875</v>
      </c>
      <c r="T1856" s="17">
        <f t="shared" si="286"/>
        <v>57.275000000000006</v>
      </c>
      <c r="U1856" s="17">
        <f t="shared" si="287"/>
        <v>62.375</v>
      </c>
      <c r="V1856" s="16">
        <f t="shared" si="288"/>
        <v>61.524999999999999</v>
      </c>
      <c r="W1856" s="16">
        <f t="shared" si="289"/>
        <v>61.737499999999997</v>
      </c>
    </row>
    <row r="1857" spans="1:23" ht="13.5" x14ac:dyDescent="0.25">
      <c r="A1857" s="3">
        <v>44715</v>
      </c>
      <c r="B1857" s="2">
        <v>4.0956999999999999</v>
      </c>
      <c r="C1857" s="2">
        <v>51.416674981837801</v>
      </c>
      <c r="D1857" s="2">
        <v>3.26194923808103E-2</v>
      </c>
      <c r="E1857" s="2">
        <v>-2.6925221294717607E-2</v>
      </c>
      <c r="F1857" s="2">
        <v>4.1023800000000001</v>
      </c>
      <c r="G1857" s="2">
        <v>4.0956999999999999</v>
      </c>
      <c r="H1857" s="2">
        <v>4.1282249999999987</v>
      </c>
      <c r="I1857" s="2">
        <v>4.06555</v>
      </c>
      <c r="J1857" s="13">
        <v>3.8025114999999947</v>
      </c>
      <c r="K1857" s="13" t="s">
        <v>51</v>
      </c>
      <c r="L1857" s="13" t="s">
        <v>54</v>
      </c>
      <c r="M1857" s="13" t="s">
        <v>54</v>
      </c>
      <c r="N1857" s="16">
        <f t="shared" si="280"/>
        <v>50</v>
      </c>
      <c r="O1857" s="16">
        <f t="shared" si="281"/>
        <v>100</v>
      </c>
      <c r="P1857" s="16">
        <f t="shared" si="282"/>
        <v>50</v>
      </c>
      <c r="Q1857" s="16">
        <f t="shared" si="283"/>
        <v>49.5</v>
      </c>
      <c r="R1857" s="17">
        <f t="shared" si="284"/>
        <v>67.424999999999997</v>
      </c>
      <c r="S1857" s="17">
        <f t="shared" si="285"/>
        <v>59.875</v>
      </c>
      <c r="T1857" s="17">
        <f t="shared" si="286"/>
        <v>57.275000000000006</v>
      </c>
      <c r="U1857" s="17">
        <f t="shared" si="287"/>
        <v>62.375</v>
      </c>
      <c r="V1857" s="16">
        <f t="shared" si="288"/>
        <v>61.524999999999999</v>
      </c>
      <c r="W1857" s="16">
        <f t="shared" si="289"/>
        <v>61.737499999999997</v>
      </c>
    </row>
    <row r="1858" spans="1:23" ht="13.5" x14ac:dyDescent="0.25">
      <c r="A1858" s="3">
        <v>44718</v>
      </c>
      <c r="B1858" s="2">
        <v>4.0956999999999999</v>
      </c>
      <c r="C1858" s="2">
        <v>51.416674981837801</v>
      </c>
      <c r="D1858" s="2">
        <v>2.5433050591634476E-2</v>
      </c>
      <c r="E1858" s="2">
        <v>-1.9392788714632188E-2</v>
      </c>
      <c r="F1858" s="2">
        <v>4.1023800000000001</v>
      </c>
      <c r="G1858" s="2">
        <v>4.0973699999999997</v>
      </c>
      <c r="H1858" s="2">
        <v>4.1262099999999986</v>
      </c>
      <c r="I1858" s="2">
        <v>4.067952</v>
      </c>
      <c r="J1858" s="13">
        <v>3.8021764999999941</v>
      </c>
      <c r="K1858" s="13" t="s">
        <v>51</v>
      </c>
      <c r="L1858" s="13" t="s">
        <v>54</v>
      </c>
      <c r="M1858" s="13" t="s">
        <v>54</v>
      </c>
      <c r="N1858" s="16">
        <f t="shared" ref="N1858:N1921" si="290">IF(D1858&lt;30,50, IF(D1858&gt;70, 0, 25))</f>
        <v>50</v>
      </c>
      <c r="O1858" s="16">
        <f t="shared" ref="O1858:O1921" si="291">IF(F1858-E1858&gt;0.02, 100, IF(F1858-E1858&lt;0,0,45))</f>
        <v>100</v>
      </c>
      <c r="P1858" s="16">
        <f t="shared" ref="P1858:P1921" si="292">IF(G1858-J1858&gt;10,100,IF(G1858-J1858&gt;5,75, IF(G1858-J1858&gt;0,50,0)))</f>
        <v>50</v>
      </c>
      <c r="Q1858" s="16">
        <f t="shared" ref="Q1858:Q1921" si="293">IF(M1858="confirmed bullish", 34, IF(M1858="bullish divergence",17, 0))+IF(K1858="bullish",33,IF(K1858="bearish",0,16.5))+IF(L1858="strong",33,IF(L1858="weak",0,16.5))</f>
        <v>49.5</v>
      </c>
      <c r="R1858" s="17">
        <f t="shared" si="284"/>
        <v>67.424999999999997</v>
      </c>
      <c r="S1858" s="17">
        <f t="shared" si="285"/>
        <v>59.875</v>
      </c>
      <c r="T1858" s="17">
        <f t="shared" si="286"/>
        <v>57.275000000000006</v>
      </c>
      <c r="U1858" s="17">
        <f t="shared" si="287"/>
        <v>62.375</v>
      </c>
      <c r="V1858" s="16">
        <f t="shared" si="288"/>
        <v>61.524999999999999</v>
      </c>
      <c r="W1858" s="16">
        <f t="shared" si="289"/>
        <v>61.737499999999997</v>
      </c>
    </row>
    <row r="1859" spans="1:23" ht="13.5" x14ac:dyDescent="0.25">
      <c r="A1859" s="3">
        <v>44719</v>
      </c>
      <c r="B1859" s="2">
        <v>4.1124000000000001</v>
      </c>
      <c r="C1859" s="2">
        <v>54.788936555469249</v>
      </c>
      <c r="D1859" s="2">
        <v>1.8085461718729157E-2</v>
      </c>
      <c r="E1859" s="2">
        <v>-1.2565182832988292E-2</v>
      </c>
      <c r="F1859" s="2">
        <v>4.0990400000000005</v>
      </c>
      <c r="G1859" s="2">
        <v>4.1007100000000003</v>
      </c>
      <c r="H1859" s="2">
        <v>4.1207749999999983</v>
      </c>
      <c r="I1859" s="2">
        <v>4.0706880000000005</v>
      </c>
      <c r="J1859" s="13">
        <v>3.8019579999999937</v>
      </c>
      <c r="K1859" s="13" t="s">
        <v>51</v>
      </c>
      <c r="L1859" s="13" t="s">
        <v>50</v>
      </c>
      <c r="M1859" s="13" t="s">
        <v>53</v>
      </c>
      <c r="N1859" s="16">
        <f t="shared" si="290"/>
        <v>50</v>
      </c>
      <c r="O1859" s="16">
        <f t="shared" si="291"/>
        <v>100</v>
      </c>
      <c r="P1859" s="16">
        <f t="shared" si="292"/>
        <v>50</v>
      </c>
      <c r="Q1859" s="16">
        <f t="shared" si="293"/>
        <v>83</v>
      </c>
      <c r="R1859" s="17">
        <f t="shared" ref="R1859:R1922" si="294">0.35*N1859+O1859*0.35+P1859*0.15+Q1859*0.15</f>
        <v>72.45</v>
      </c>
      <c r="S1859" s="17">
        <f t="shared" ref="S1859:S1922" si="295">N1859*0.2+O1859*0.2+P1859*0.35+Q1859*0.25</f>
        <v>68.25</v>
      </c>
      <c r="T1859" s="17">
        <f t="shared" ref="T1859:T1922" si="296">N1859*0.15+O1859*0.15+P1859*0.25+Q1859*0.45</f>
        <v>72.349999999999994</v>
      </c>
      <c r="U1859" s="17">
        <f t="shared" ref="U1859:U1922" si="297">0.25*SUM(N1859:Q1859)</f>
        <v>70.75</v>
      </c>
      <c r="V1859" s="16">
        <f t="shared" ref="V1859:V1922" si="298">SUM(R1859:T1859)/3</f>
        <v>71.016666666666666</v>
      </c>
      <c r="W1859" s="16">
        <f t="shared" ref="W1859:W1922" si="299">SUM(R1859:U1859)/4</f>
        <v>70.949999999999989</v>
      </c>
    </row>
    <row r="1860" spans="1:23" ht="13.5" x14ac:dyDescent="0.25">
      <c r="A1860" s="3">
        <v>44720</v>
      </c>
      <c r="B1860" s="2">
        <v>4.0789999999999997</v>
      </c>
      <c r="C1860" s="2">
        <v>47.663169554640248</v>
      </c>
      <c r="D1860" s="2">
        <v>1.6785379704701064E-2</v>
      </c>
      <c r="E1860" s="2">
        <v>-6.0742085057972931E-3</v>
      </c>
      <c r="F1860" s="2">
        <v>4.0956999999999999</v>
      </c>
      <c r="G1860" s="2">
        <v>4.0990400000000005</v>
      </c>
      <c r="H1860" s="2">
        <v>4.1124199999999984</v>
      </c>
      <c r="I1860" s="2">
        <v>4.072756</v>
      </c>
      <c r="J1860" s="13">
        <v>3.8016394999999945</v>
      </c>
      <c r="K1860" s="13" t="s">
        <v>51</v>
      </c>
      <c r="L1860" s="13" t="s">
        <v>50</v>
      </c>
      <c r="M1860" s="13" t="s">
        <v>53</v>
      </c>
      <c r="N1860" s="16">
        <f t="shared" si="290"/>
        <v>50</v>
      </c>
      <c r="O1860" s="16">
        <f t="shared" si="291"/>
        <v>100</v>
      </c>
      <c r="P1860" s="16">
        <f t="shared" si="292"/>
        <v>50</v>
      </c>
      <c r="Q1860" s="16">
        <f t="shared" si="293"/>
        <v>83</v>
      </c>
      <c r="R1860" s="17">
        <f t="shared" si="294"/>
        <v>72.45</v>
      </c>
      <c r="S1860" s="17">
        <f t="shared" si="295"/>
        <v>68.25</v>
      </c>
      <c r="T1860" s="17">
        <f t="shared" si="296"/>
        <v>72.349999999999994</v>
      </c>
      <c r="U1860" s="17">
        <f t="shared" si="297"/>
        <v>70.75</v>
      </c>
      <c r="V1860" s="16">
        <f t="shared" si="298"/>
        <v>71.016666666666666</v>
      </c>
      <c r="W1860" s="16">
        <f t="shared" si="299"/>
        <v>70.949999999999989</v>
      </c>
    </row>
    <row r="1861" spans="1:23" ht="13.5" x14ac:dyDescent="0.25">
      <c r="A1861" s="3">
        <v>44721</v>
      </c>
      <c r="B1861" s="2">
        <v>4.1291000000000002</v>
      </c>
      <c r="C1861" s="2">
        <v>56.749799025481096</v>
      </c>
      <c r="D1861" s="2">
        <v>1.2054712830979142E-2</v>
      </c>
      <c r="E1861" s="2">
        <v>6.8219743736144031E-4</v>
      </c>
      <c r="F1861" s="2">
        <v>4.1023800000000001</v>
      </c>
      <c r="G1861" s="2">
        <v>4.1023800000000001</v>
      </c>
      <c r="H1861" s="2">
        <v>4.1107449999999988</v>
      </c>
      <c r="I1861" s="2">
        <v>4.0758259999999993</v>
      </c>
      <c r="J1861" s="13">
        <v>3.8015714999999948</v>
      </c>
      <c r="K1861" s="13" t="s">
        <v>51</v>
      </c>
      <c r="L1861" s="13" t="s">
        <v>50</v>
      </c>
      <c r="M1861" s="13" t="s">
        <v>52</v>
      </c>
      <c r="N1861" s="16">
        <f t="shared" si="290"/>
        <v>50</v>
      </c>
      <c r="O1861" s="16">
        <f t="shared" si="291"/>
        <v>100</v>
      </c>
      <c r="P1861" s="16">
        <f t="shared" si="292"/>
        <v>50</v>
      </c>
      <c r="Q1861" s="16">
        <f t="shared" si="293"/>
        <v>100</v>
      </c>
      <c r="R1861" s="17">
        <f t="shared" si="294"/>
        <v>75</v>
      </c>
      <c r="S1861" s="17">
        <f t="shared" si="295"/>
        <v>72.5</v>
      </c>
      <c r="T1861" s="17">
        <f t="shared" si="296"/>
        <v>80</v>
      </c>
      <c r="U1861" s="17">
        <f t="shared" si="297"/>
        <v>75</v>
      </c>
      <c r="V1861" s="16">
        <f t="shared" si="298"/>
        <v>75.833333333333329</v>
      </c>
      <c r="W1861" s="16">
        <f t="shared" si="299"/>
        <v>75.625</v>
      </c>
    </row>
    <row r="1862" spans="1:23" ht="13.5" x14ac:dyDescent="0.25">
      <c r="A1862" s="3">
        <v>44722</v>
      </c>
      <c r="B1862" s="2">
        <v>4.1375000000000002</v>
      </c>
      <c r="C1862" s="2">
        <v>58.064430981641564</v>
      </c>
      <c r="D1862" s="2">
        <v>7.2081252480797886E-3</v>
      </c>
      <c r="E1862" s="2">
        <v>7.8047895007733624E-3</v>
      </c>
      <c r="F1862" s="2">
        <v>4.1107399999999998</v>
      </c>
      <c r="G1862" s="2">
        <v>4.10656</v>
      </c>
      <c r="H1862" s="2">
        <v>4.1069849999999999</v>
      </c>
      <c r="I1862" s="2">
        <v>4.0775939999999995</v>
      </c>
      <c r="J1862" s="13">
        <v>3.8015454999999951</v>
      </c>
      <c r="K1862" s="13" t="s">
        <v>51</v>
      </c>
      <c r="L1862" s="13" t="s">
        <v>50</v>
      </c>
      <c r="M1862" s="13" t="s">
        <v>52</v>
      </c>
      <c r="N1862" s="16">
        <f t="shared" si="290"/>
        <v>50</v>
      </c>
      <c r="O1862" s="16">
        <f t="shared" si="291"/>
        <v>100</v>
      </c>
      <c r="P1862" s="16">
        <f t="shared" si="292"/>
        <v>50</v>
      </c>
      <c r="Q1862" s="16">
        <f t="shared" si="293"/>
        <v>100</v>
      </c>
      <c r="R1862" s="17">
        <f t="shared" si="294"/>
        <v>75</v>
      </c>
      <c r="S1862" s="17">
        <f t="shared" si="295"/>
        <v>72.5</v>
      </c>
      <c r="T1862" s="17">
        <f t="shared" si="296"/>
        <v>80</v>
      </c>
      <c r="U1862" s="17">
        <f t="shared" si="297"/>
        <v>75</v>
      </c>
      <c r="V1862" s="16">
        <f t="shared" si="298"/>
        <v>75.833333333333329</v>
      </c>
      <c r="W1862" s="16">
        <f t="shared" si="299"/>
        <v>75.625</v>
      </c>
    </row>
    <row r="1863" spans="1:23" ht="13.5" x14ac:dyDescent="0.25">
      <c r="A1863" s="3">
        <v>44725</v>
      </c>
      <c r="B1863" s="2">
        <v>4.1626000000000003</v>
      </c>
      <c r="C1863" s="2">
        <v>61.800797485927397</v>
      </c>
      <c r="D1863" s="2">
        <v>9.9318483130073076E-4</v>
      </c>
      <c r="E1863" s="2">
        <v>1.4544764529679292E-2</v>
      </c>
      <c r="F1863" s="2">
        <v>4.1241199999999996</v>
      </c>
      <c r="G1863" s="2">
        <v>4.1132499999999999</v>
      </c>
      <c r="H1863" s="2">
        <v>4.1065699999999996</v>
      </c>
      <c r="I1863" s="2">
        <v>4.0799959999999995</v>
      </c>
      <c r="J1863" s="13">
        <v>3.8014109999999959</v>
      </c>
      <c r="K1863" s="13" t="s">
        <v>51</v>
      </c>
      <c r="L1863" s="13" t="s">
        <v>50</v>
      </c>
      <c r="M1863" s="13" t="s">
        <v>52</v>
      </c>
      <c r="N1863" s="16">
        <f t="shared" si="290"/>
        <v>50</v>
      </c>
      <c r="O1863" s="16">
        <f t="shared" si="291"/>
        <v>100</v>
      </c>
      <c r="P1863" s="16">
        <f t="shared" si="292"/>
        <v>50</v>
      </c>
      <c r="Q1863" s="16">
        <f t="shared" si="293"/>
        <v>100</v>
      </c>
      <c r="R1863" s="17">
        <f t="shared" si="294"/>
        <v>75</v>
      </c>
      <c r="S1863" s="17">
        <f t="shared" si="295"/>
        <v>72.5</v>
      </c>
      <c r="T1863" s="17">
        <f t="shared" si="296"/>
        <v>80</v>
      </c>
      <c r="U1863" s="17">
        <f t="shared" si="297"/>
        <v>75</v>
      </c>
      <c r="V1863" s="16">
        <f t="shared" si="298"/>
        <v>75.833333333333329</v>
      </c>
      <c r="W1863" s="16">
        <f t="shared" si="299"/>
        <v>75.625</v>
      </c>
    </row>
    <row r="1864" spans="1:23" ht="13.5" x14ac:dyDescent="0.25">
      <c r="A1864" s="3">
        <v>44726</v>
      </c>
      <c r="B1864" s="2">
        <v>4.1458000000000004</v>
      </c>
      <c r="C1864" s="2">
        <v>58.071312886135786</v>
      </c>
      <c r="D1864" s="2">
        <v>1.7331239938664922E-3</v>
      </c>
      <c r="E1864" s="2">
        <v>2.0606143832810325E-2</v>
      </c>
      <c r="F1864" s="2">
        <v>4.1308000000000007</v>
      </c>
      <c r="G1864" s="2">
        <v>4.1149199999999997</v>
      </c>
      <c r="H1864" s="2">
        <v>4.1078199999999994</v>
      </c>
      <c r="I1864" s="2">
        <v>4.0820619999999996</v>
      </c>
      <c r="J1864" s="13">
        <v>3.8015934999999956</v>
      </c>
      <c r="K1864" s="13" t="s">
        <v>51</v>
      </c>
      <c r="L1864" s="13" t="s">
        <v>50</v>
      </c>
      <c r="M1864" s="13" t="s">
        <v>52</v>
      </c>
      <c r="N1864" s="16">
        <f t="shared" si="290"/>
        <v>50</v>
      </c>
      <c r="O1864" s="16">
        <f t="shared" si="291"/>
        <v>100</v>
      </c>
      <c r="P1864" s="16">
        <f t="shared" si="292"/>
        <v>50</v>
      </c>
      <c r="Q1864" s="16">
        <f t="shared" si="293"/>
        <v>100</v>
      </c>
      <c r="R1864" s="17">
        <f t="shared" si="294"/>
        <v>75</v>
      </c>
      <c r="S1864" s="17">
        <f t="shared" si="295"/>
        <v>72.5</v>
      </c>
      <c r="T1864" s="17">
        <f t="shared" si="296"/>
        <v>80</v>
      </c>
      <c r="U1864" s="17">
        <f t="shared" si="297"/>
        <v>75</v>
      </c>
      <c r="V1864" s="16">
        <f t="shared" si="298"/>
        <v>75.833333333333329</v>
      </c>
      <c r="W1864" s="16">
        <f t="shared" si="299"/>
        <v>75.625</v>
      </c>
    </row>
    <row r="1865" spans="1:23" ht="13.5" x14ac:dyDescent="0.25">
      <c r="A1865" s="3">
        <v>44727</v>
      </c>
      <c r="B1865" s="2">
        <v>4.1458000000000004</v>
      </c>
      <c r="C1865" s="2">
        <v>58.071312886135786</v>
      </c>
      <c r="D1865" s="2">
        <v>-3.0356772205779592E-3</v>
      </c>
      <c r="E1865" s="2">
        <v>2.5515542070658346E-2</v>
      </c>
      <c r="F1865" s="2">
        <v>4.1441600000000012</v>
      </c>
      <c r="G1865" s="2">
        <v>4.1199300000000001</v>
      </c>
      <c r="H1865" s="2">
        <v>4.10907</v>
      </c>
      <c r="I1865" s="2">
        <v>4.0841279999999998</v>
      </c>
      <c r="J1865" s="13">
        <v>3.8014419999999949</v>
      </c>
      <c r="K1865" s="13" t="s">
        <v>51</v>
      </c>
      <c r="L1865" s="13" t="s">
        <v>50</v>
      </c>
      <c r="M1865" s="13" t="s">
        <v>52</v>
      </c>
      <c r="N1865" s="16">
        <f t="shared" si="290"/>
        <v>50</v>
      </c>
      <c r="O1865" s="16">
        <f t="shared" si="291"/>
        <v>100</v>
      </c>
      <c r="P1865" s="16">
        <f t="shared" si="292"/>
        <v>50</v>
      </c>
      <c r="Q1865" s="16">
        <f t="shared" si="293"/>
        <v>100</v>
      </c>
      <c r="R1865" s="17">
        <f t="shared" si="294"/>
        <v>75</v>
      </c>
      <c r="S1865" s="17">
        <f t="shared" si="295"/>
        <v>72.5</v>
      </c>
      <c r="T1865" s="17">
        <f t="shared" si="296"/>
        <v>80</v>
      </c>
      <c r="U1865" s="17">
        <f t="shared" si="297"/>
        <v>75</v>
      </c>
      <c r="V1865" s="16">
        <f t="shared" si="298"/>
        <v>75.833333333333329</v>
      </c>
      <c r="W1865" s="16">
        <f t="shared" si="299"/>
        <v>75.625</v>
      </c>
    </row>
    <row r="1866" spans="1:23" ht="13.5" x14ac:dyDescent="0.25">
      <c r="A1866" s="3">
        <v>44728</v>
      </c>
      <c r="B1866" s="2">
        <v>4.1458000000000004</v>
      </c>
      <c r="C1866" s="2">
        <v>58.071312886135779</v>
      </c>
      <c r="D1866" s="2">
        <v>-7.308263047044683E-3</v>
      </c>
      <c r="E1866" s="2">
        <v>2.9588640605955899E-2</v>
      </c>
      <c r="F1866" s="2">
        <v>4.1475000000000009</v>
      </c>
      <c r="G1866" s="2">
        <v>4.1249400000000005</v>
      </c>
      <c r="H1866" s="2">
        <v>4.1103199999999998</v>
      </c>
      <c r="I1866" s="2">
        <v>4.0861939999999999</v>
      </c>
      <c r="J1866" s="13">
        <v>3.8014574999999953</v>
      </c>
      <c r="K1866" s="13" t="s">
        <v>51</v>
      </c>
      <c r="L1866" s="13" t="s">
        <v>50</v>
      </c>
      <c r="M1866" s="13" t="s">
        <v>52</v>
      </c>
      <c r="N1866" s="16">
        <f t="shared" si="290"/>
        <v>50</v>
      </c>
      <c r="O1866" s="16">
        <f t="shared" si="291"/>
        <v>100</v>
      </c>
      <c r="P1866" s="16">
        <f t="shared" si="292"/>
        <v>50</v>
      </c>
      <c r="Q1866" s="16">
        <f t="shared" si="293"/>
        <v>100</v>
      </c>
      <c r="R1866" s="17">
        <f t="shared" si="294"/>
        <v>75</v>
      </c>
      <c r="S1866" s="17">
        <f t="shared" si="295"/>
        <v>72.5</v>
      </c>
      <c r="T1866" s="17">
        <f t="shared" si="296"/>
        <v>80</v>
      </c>
      <c r="U1866" s="17">
        <f t="shared" si="297"/>
        <v>75</v>
      </c>
      <c r="V1866" s="16">
        <f t="shared" si="298"/>
        <v>75.833333333333329</v>
      </c>
      <c r="W1866" s="16">
        <f t="shared" si="299"/>
        <v>75.625</v>
      </c>
    </row>
    <row r="1867" spans="1:23" ht="13.5" x14ac:dyDescent="0.25">
      <c r="A1867" s="3">
        <v>44729</v>
      </c>
      <c r="B1867" s="2">
        <v>4.1458000000000004</v>
      </c>
      <c r="C1867" s="2">
        <v>58.071312886135779</v>
      </c>
      <c r="D1867" s="2">
        <v>-1.114338569687412E-2</v>
      </c>
      <c r="E1867" s="2">
        <v>3.305785919796192E-2</v>
      </c>
      <c r="F1867" s="2">
        <v>4.1491600000000002</v>
      </c>
      <c r="G1867" s="2">
        <v>4.12995</v>
      </c>
      <c r="H1867" s="2">
        <v>4.1128249999999991</v>
      </c>
      <c r="I1867" s="2">
        <v>4.08826</v>
      </c>
      <c r="J1867" s="13">
        <v>3.801439499999995</v>
      </c>
      <c r="K1867" s="13" t="s">
        <v>51</v>
      </c>
      <c r="L1867" s="13" t="s">
        <v>50</v>
      </c>
      <c r="M1867" s="13" t="s">
        <v>52</v>
      </c>
      <c r="N1867" s="16">
        <f t="shared" si="290"/>
        <v>50</v>
      </c>
      <c r="O1867" s="16">
        <f t="shared" si="291"/>
        <v>100</v>
      </c>
      <c r="P1867" s="16">
        <f t="shared" si="292"/>
        <v>50</v>
      </c>
      <c r="Q1867" s="16">
        <f t="shared" si="293"/>
        <v>100</v>
      </c>
      <c r="R1867" s="17">
        <f t="shared" si="294"/>
        <v>75</v>
      </c>
      <c r="S1867" s="17">
        <f t="shared" si="295"/>
        <v>72.5</v>
      </c>
      <c r="T1867" s="17">
        <f t="shared" si="296"/>
        <v>80</v>
      </c>
      <c r="U1867" s="17">
        <f t="shared" si="297"/>
        <v>75</v>
      </c>
      <c r="V1867" s="16">
        <f t="shared" si="298"/>
        <v>75.833333333333329</v>
      </c>
      <c r="W1867" s="16">
        <f t="shared" si="299"/>
        <v>75.625</v>
      </c>
    </row>
    <row r="1868" spans="1:23" ht="13.5" x14ac:dyDescent="0.25">
      <c r="A1868" s="3">
        <v>44732</v>
      </c>
      <c r="B1868" s="2">
        <v>4.1458000000000004</v>
      </c>
      <c r="C1868" s="2">
        <v>58.071312886135779</v>
      </c>
      <c r="D1868" s="2">
        <v>-1.459206144022307E-2</v>
      </c>
      <c r="E1868" s="2">
        <v>3.5700030790038119E-2</v>
      </c>
      <c r="F1868" s="2">
        <v>4.1458000000000004</v>
      </c>
      <c r="G1868" s="2">
        <v>4.1349600000000004</v>
      </c>
      <c r="H1868" s="2">
        <v>4.1161649999999987</v>
      </c>
      <c r="I1868" s="2">
        <v>4.0903259999999992</v>
      </c>
      <c r="J1868" s="13">
        <v>3.8014549999999954</v>
      </c>
      <c r="K1868" s="13" t="s">
        <v>55</v>
      </c>
      <c r="L1868" s="13" t="s">
        <v>54</v>
      </c>
      <c r="M1868" s="13" t="s">
        <v>47</v>
      </c>
      <c r="N1868" s="16">
        <f t="shared" si="290"/>
        <v>50</v>
      </c>
      <c r="O1868" s="16">
        <f t="shared" si="291"/>
        <v>100</v>
      </c>
      <c r="P1868" s="16">
        <f t="shared" si="292"/>
        <v>50</v>
      </c>
      <c r="Q1868" s="16">
        <f t="shared" si="293"/>
        <v>16.5</v>
      </c>
      <c r="R1868" s="17">
        <f t="shared" si="294"/>
        <v>62.475000000000001</v>
      </c>
      <c r="S1868" s="17">
        <f t="shared" si="295"/>
        <v>51.625</v>
      </c>
      <c r="T1868" s="17">
        <f t="shared" si="296"/>
        <v>42.424999999999997</v>
      </c>
      <c r="U1868" s="17">
        <f t="shared" si="297"/>
        <v>54.125</v>
      </c>
      <c r="V1868" s="16">
        <f t="shared" si="298"/>
        <v>52.17499999999999</v>
      </c>
      <c r="W1868" s="16">
        <f t="shared" si="299"/>
        <v>52.662499999999994</v>
      </c>
    </row>
    <row r="1869" spans="1:23" ht="13.5" x14ac:dyDescent="0.25">
      <c r="A1869" s="3">
        <v>44733</v>
      </c>
      <c r="B1869" s="2">
        <v>4.1375000000000002</v>
      </c>
      <c r="C1869" s="2">
        <v>55.667245171909272</v>
      </c>
      <c r="D1869" s="2">
        <v>-1.4514618658627576E-2</v>
      </c>
      <c r="E1869" s="2">
        <v>3.8830959299747454E-2</v>
      </c>
      <c r="F1869" s="2">
        <v>4.1441400000000002</v>
      </c>
      <c r="G1869" s="2">
        <v>4.1374700000000013</v>
      </c>
      <c r="H1869" s="2">
        <v>4.119089999999999</v>
      </c>
      <c r="I1869" s="2">
        <v>4.0923599999999993</v>
      </c>
      <c r="J1869" s="13">
        <v>3.8014289999999953</v>
      </c>
      <c r="K1869" s="13" t="s">
        <v>55</v>
      </c>
      <c r="L1869" s="13" t="s">
        <v>48</v>
      </c>
      <c r="M1869" s="13" t="s">
        <v>47</v>
      </c>
      <c r="N1869" s="16">
        <f t="shared" si="290"/>
        <v>50</v>
      </c>
      <c r="O1869" s="16">
        <f t="shared" si="291"/>
        <v>100</v>
      </c>
      <c r="P1869" s="16">
        <f t="shared" si="292"/>
        <v>50</v>
      </c>
      <c r="Q1869" s="16">
        <f t="shared" si="293"/>
        <v>0</v>
      </c>
      <c r="R1869" s="17">
        <f t="shared" si="294"/>
        <v>60</v>
      </c>
      <c r="S1869" s="17">
        <f t="shared" si="295"/>
        <v>47.5</v>
      </c>
      <c r="T1869" s="17">
        <f t="shared" si="296"/>
        <v>35</v>
      </c>
      <c r="U1869" s="17">
        <f t="shared" si="297"/>
        <v>50</v>
      </c>
      <c r="V1869" s="16">
        <f t="shared" si="298"/>
        <v>47.5</v>
      </c>
      <c r="W1869" s="16">
        <f t="shared" si="299"/>
        <v>48.125</v>
      </c>
    </row>
    <row r="1870" spans="1:23" ht="13.5" x14ac:dyDescent="0.25">
      <c r="A1870" s="3">
        <v>44734</v>
      </c>
      <c r="B1870" s="2">
        <v>4.1375000000000002</v>
      </c>
      <c r="C1870" s="2">
        <v>55.667245171909272</v>
      </c>
      <c r="D1870" s="2">
        <v>-1.9713036779502424E-2</v>
      </c>
      <c r="E1870" s="2">
        <v>4.07279637919662E-2</v>
      </c>
      <c r="F1870" s="2">
        <v>4.1424799999999999</v>
      </c>
      <c r="G1870" s="2">
        <v>4.143320000000001</v>
      </c>
      <c r="H1870" s="2">
        <v>4.1211799999999998</v>
      </c>
      <c r="I1870" s="2">
        <v>4.0945279999999995</v>
      </c>
      <c r="J1870" s="13">
        <v>3.8014029999999956</v>
      </c>
      <c r="K1870" s="13" t="s">
        <v>55</v>
      </c>
      <c r="L1870" s="13" t="s">
        <v>48</v>
      </c>
      <c r="M1870" s="13" t="s">
        <v>47</v>
      </c>
      <c r="N1870" s="16">
        <f t="shared" si="290"/>
        <v>50</v>
      </c>
      <c r="O1870" s="16">
        <f t="shared" si="291"/>
        <v>100</v>
      </c>
      <c r="P1870" s="16">
        <f t="shared" si="292"/>
        <v>50</v>
      </c>
      <c r="Q1870" s="16">
        <f t="shared" si="293"/>
        <v>0</v>
      </c>
      <c r="R1870" s="17">
        <f t="shared" si="294"/>
        <v>60</v>
      </c>
      <c r="S1870" s="17">
        <f t="shared" si="295"/>
        <v>47.5</v>
      </c>
      <c r="T1870" s="17">
        <f t="shared" si="296"/>
        <v>35</v>
      </c>
      <c r="U1870" s="17">
        <f t="shared" si="297"/>
        <v>50</v>
      </c>
      <c r="V1870" s="16">
        <f t="shared" si="298"/>
        <v>47.5</v>
      </c>
      <c r="W1870" s="16">
        <f t="shared" si="299"/>
        <v>48.125</v>
      </c>
    </row>
    <row r="1871" spans="1:23" ht="13.5" x14ac:dyDescent="0.25">
      <c r="A1871" s="3">
        <v>44735</v>
      </c>
      <c r="B1871" s="2">
        <v>4.1375000000000002</v>
      </c>
      <c r="C1871" s="2">
        <v>55.667245171909272</v>
      </c>
      <c r="D1871" s="2">
        <v>-1.6520195856774222E-2</v>
      </c>
      <c r="E1871" s="2">
        <v>3.9768243106013131E-2</v>
      </c>
      <c r="F1871" s="2">
        <v>4.1408199999999997</v>
      </c>
      <c r="G1871" s="2">
        <v>4.1441600000000012</v>
      </c>
      <c r="H1871" s="2">
        <v>4.1232699999999998</v>
      </c>
      <c r="I1871" s="2">
        <v>4.0966959999999988</v>
      </c>
      <c r="J1871" s="13">
        <v>3.8014104999999954</v>
      </c>
      <c r="K1871" s="13" t="s">
        <v>55</v>
      </c>
      <c r="L1871" s="13" t="s">
        <v>48</v>
      </c>
      <c r="M1871" s="13" t="s">
        <v>47</v>
      </c>
      <c r="N1871" s="16">
        <f t="shared" si="290"/>
        <v>50</v>
      </c>
      <c r="O1871" s="16">
        <f t="shared" si="291"/>
        <v>100</v>
      </c>
      <c r="P1871" s="16">
        <f t="shared" si="292"/>
        <v>50</v>
      </c>
      <c r="Q1871" s="16">
        <f t="shared" si="293"/>
        <v>0</v>
      </c>
      <c r="R1871" s="17">
        <f t="shared" si="294"/>
        <v>60</v>
      </c>
      <c r="S1871" s="17">
        <f t="shared" si="295"/>
        <v>47.5</v>
      </c>
      <c r="T1871" s="17">
        <f t="shared" si="296"/>
        <v>35</v>
      </c>
      <c r="U1871" s="17">
        <f t="shared" si="297"/>
        <v>50</v>
      </c>
      <c r="V1871" s="16">
        <f t="shared" si="298"/>
        <v>47.5</v>
      </c>
      <c r="W1871" s="16">
        <f t="shared" si="299"/>
        <v>48.125</v>
      </c>
    </row>
    <row r="1872" spans="1:23" ht="13.5" x14ac:dyDescent="0.25">
      <c r="A1872" s="3">
        <v>44736</v>
      </c>
      <c r="B1872" s="2">
        <v>4.1291000000000002</v>
      </c>
      <c r="C1872" s="2">
        <v>52.899101720612386</v>
      </c>
      <c r="D1872" s="2">
        <v>-1.2011614554275241E-2</v>
      </c>
      <c r="E1872" s="2">
        <v>3.5779817938404616E-2</v>
      </c>
      <c r="F1872" s="2">
        <v>4.13748</v>
      </c>
      <c r="G1872" s="2">
        <v>4.143320000000001</v>
      </c>
      <c r="H1872" s="2">
        <v>4.1249400000000005</v>
      </c>
      <c r="I1872" s="2">
        <v>4.0984279999999993</v>
      </c>
      <c r="J1872" s="13">
        <v>3.8013759999999959</v>
      </c>
      <c r="K1872" s="13" t="s">
        <v>55</v>
      </c>
      <c r="L1872" s="13" t="s">
        <v>48</v>
      </c>
      <c r="M1872" s="13" t="s">
        <v>47</v>
      </c>
      <c r="N1872" s="16">
        <f t="shared" si="290"/>
        <v>50</v>
      </c>
      <c r="O1872" s="16">
        <f t="shared" si="291"/>
        <v>100</v>
      </c>
      <c r="P1872" s="16">
        <f t="shared" si="292"/>
        <v>50</v>
      </c>
      <c r="Q1872" s="16">
        <f t="shared" si="293"/>
        <v>0</v>
      </c>
      <c r="R1872" s="17">
        <f t="shared" si="294"/>
        <v>60</v>
      </c>
      <c r="S1872" s="17">
        <f t="shared" si="295"/>
        <v>47.5</v>
      </c>
      <c r="T1872" s="17">
        <f t="shared" si="296"/>
        <v>35</v>
      </c>
      <c r="U1872" s="17">
        <f t="shared" si="297"/>
        <v>50</v>
      </c>
      <c r="V1872" s="16">
        <f t="shared" si="298"/>
        <v>47.5</v>
      </c>
      <c r="W1872" s="16">
        <f t="shared" si="299"/>
        <v>48.125</v>
      </c>
    </row>
    <row r="1873" spans="1:23" ht="13.5" x14ac:dyDescent="0.25">
      <c r="A1873" s="3">
        <v>44739</v>
      </c>
      <c r="B1873" s="2">
        <v>4.0956999999999999</v>
      </c>
      <c r="C1873" s="2">
        <v>43.612590099779098</v>
      </c>
      <c r="D1873" s="2">
        <v>-1.9110267582513885E-3</v>
      </c>
      <c r="E1873" s="2">
        <v>3.0905490157602463E-2</v>
      </c>
      <c r="F1873" s="2">
        <v>4.127460000000001</v>
      </c>
      <c r="G1873" s="2">
        <v>4.1366300000000003</v>
      </c>
      <c r="H1873" s="2">
        <v>4.1249400000000005</v>
      </c>
      <c r="I1873" s="2">
        <v>4.0994919999999988</v>
      </c>
      <c r="J1873" s="13">
        <v>3.8011744999999957</v>
      </c>
      <c r="K1873" s="13" t="s">
        <v>55</v>
      </c>
      <c r="L1873" s="13" t="s">
        <v>48</v>
      </c>
      <c r="M1873" s="13" t="s">
        <v>47</v>
      </c>
      <c r="N1873" s="16">
        <f t="shared" si="290"/>
        <v>50</v>
      </c>
      <c r="O1873" s="16">
        <f t="shared" si="291"/>
        <v>100</v>
      </c>
      <c r="P1873" s="16">
        <f t="shared" si="292"/>
        <v>50</v>
      </c>
      <c r="Q1873" s="16">
        <f t="shared" si="293"/>
        <v>0</v>
      </c>
      <c r="R1873" s="17">
        <f t="shared" si="294"/>
        <v>60</v>
      </c>
      <c r="S1873" s="17">
        <f t="shared" si="295"/>
        <v>47.5</v>
      </c>
      <c r="T1873" s="17">
        <f t="shared" si="296"/>
        <v>35</v>
      </c>
      <c r="U1873" s="17">
        <f t="shared" si="297"/>
        <v>50</v>
      </c>
      <c r="V1873" s="16">
        <f t="shared" si="298"/>
        <v>47.5</v>
      </c>
      <c r="W1873" s="16">
        <f t="shared" si="299"/>
        <v>48.125</v>
      </c>
    </row>
    <row r="1874" spans="1:23" ht="13.5" x14ac:dyDescent="0.25">
      <c r="A1874" s="3">
        <v>44740</v>
      </c>
      <c r="B1874" s="2">
        <v>4.1124000000000001</v>
      </c>
      <c r="C1874" s="2">
        <v>48.482426753250138</v>
      </c>
      <c r="D1874" s="2">
        <v>2.9650580022604345E-3</v>
      </c>
      <c r="E1874" s="2">
        <v>2.5540178513945831E-2</v>
      </c>
      <c r="F1874" s="2">
        <v>4.1224400000000001</v>
      </c>
      <c r="G1874" s="2">
        <v>4.1332900000000006</v>
      </c>
      <c r="H1874" s="2">
        <v>4.1241049999999992</v>
      </c>
      <c r="I1874" s="2">
        <v>4.101157999999999</v>
      </c>
      <c r="J1874" s="13">
        <v>3.8010564999999956</v>
      </c>
      <c r="K1874" s="13" t="s">
        <v>55</v>
      </c>
      <c r="L1874" s="13" t="s">
        <v>48</v>
      </c>
      <c r="M1874" s="13" t="s">
        <v>47</v>
      </c>
      <c r="N1874" s="16">
        <f t="shared" si="290"/>
        <v>50</v>
      </c>
      <c r="O1874" s="16">
        <f t="shared" si="291"/>
        <v>100</v>
      </c>
      <c r="P1874" s="16">
        <f t="shared" si="292"/>
        <v>50</v>
      </c>
      <c r="Q1874" s="16">
        <f t="shared" si="293"/>
        <v>0</v>
      </c>
      <c r="R1874" s="17">
        <f t="shared" si="294"/>
        <v>60</v>
      </c>
      <c r="S1874" s="17">
        <f t="shared" si="295"/>
        <v>47.5</v>
      </c>
      <c r="T1874" s="17">
        <f t="shared" si="296"/>
        <v>35</v>
      </c>
      <c r="U1874" s="17">
        <f t="shared" si="297"/>
        <v>50</v>
      </c>
      <c r="V1874" s="16">
        <f t="shared" si="298"/>
        <v>47.5</v>
      </c>
      <c r="W1874" s="16">
        <f t="shared" si="299"/>
        <v>48.125</v>
      </c>
    </row>
    <row r="1875" spans="1:23" ht="13.5" x14ac:dyDescent="0.25">
      <c r="A1875" s="3">
        <v>44741</v>
      </c>
      <c r="B1875" s="2">
        <v>4.1124000000000001</v>
      </c>
      <c r="C1875" s="2">
        <v>48.482426753250138</v>
      </c>
      <c r="D1875" s="2">
        <v>7.1321892761400107E-3</v>
      </c>
      <c r="E1875" s="2">
        <v>1.8883223399075961E-2</v>
      </c>
      <c r="F1875" s="2">
        <v>4.117420000000001</v>
      </c>
      <c r="G1875" s="2">
        <v>4.12995</v>
      </c>
      <c r="H1875" s="2">
        <v>4.1249399999999996</v>
      </c>
      <c r="I1875" s="2">
        <v>4.1032239999999991</v>
      </c>
      <c r="J1875" s="13">
        <v>3.8009719999999958</v>
      </c>
      <c r="K1875" s="13" t="s">
        <v>55</v>
      </c>
      <c r="L1875" s="13" t="s">
        <v>48</v>
      </c>
      <c r="M1875" s="13" t="s">
        <v>47</v>
      </c>
      <c r="N1875" s="16">
        <f t="shared" si="290"/>
        <v>50</v>
      </c>
      <c r="O1875" s="16">
        <f t="shared" si="291"/>
        <v>100</v>
      </c>
      <c r="P1875" s="16">
        <f t="shared" si="292"/>
        <v>50</v>
      </c>
      <c r="Q1875" s="16">
        <f t="shared" si="293"/>
        <v>0</v>
      </c>
      <c r="R1875" s="17">
        <f t="shared" si="294"/>
        <v>60</v>
      </c>
      <c r="S1875" s="17">
        <f t="shared" si="295"/>
        <v>47.5</v>
      </c>
      <c r="T1875" s="17">
        <f t="shared" si="296"/>
        <v>35</v>
      </c>
      <c r="U1875" s="17">
        <f t="shared" si="297"/>
        <v>50</v>
      </c>
      <c r="V1875" s="16">
        <f t="shared" si="298"/>
        <v>47.5</v>
      </c>
      <c r="W1875" s="16">
        <f t="shared" si="299"/>
        <v>48.125</v>
      </c>
    </row>
    <row r="1876" spans="1:23" ht="13.5" x14ac:dyDescent="0.25">
      <c r="A1876" s="3">
        <v>44742</v>
      </c>
      <c r="B1876" s="2">
        <v>4.0956999999999999</v>
      </c>
      <c r="C1876" s="2">
        <v>44.068456017032098</v>
      </c>
      <c r="D1876" s="2">
        <v>1.1933421023183399E-2</v>
      </c>
      <c r="E1876" s="2">
        <v>1.1128774927304323E-2</v>
      </c>
      <c r="F1876" s="2">
        <v>4.1090600000000004</v>
      </c>
      <c r="G1876" s="2">
        <v>4.1249400000000005</v>
      </c>
      <c r="H1876" s="2">
        <v>4.1249399999999996</v>
      </c>
      <c r="I1876" s="2">
        <v>4.1049559999999987</v>
      </c>
      <c r="J1876" s="13">
        <v>3.8008039999999959</v>
      </c>
      <c r="K1876" s="13" t="s">
        <v>55</v>
      </c>
      <c r="L1876" s="13" t="s">
        <v>48</v>
      </c>
      <c r="M1876" s="13" t="s">
        <v>47</v>
      </c>
      <c r="N1876" s="16">
        <f t="shared" si="290"/>
        <v>50</v>
      </c>
      <c r="O1876" s="16">
        <f t="shared" si="291"/>
        <v>100</v>
      </c>
      <c r="P1876" s="16">
        <f t="shared" si="292"/>
        <v>50</v>
      </c>
      <c r="Q1876" s="16">
        <f t="shared" si="293"/>
        <v>0</v>
      </c>
      <c r="R1876" s="17">
        <f t="shared" si="294"/>
        <v>60</v>
      </c>
      <c r="S1876" s="17">
        <f t="shared" si="295"/>
        <v>47.5</v>
      </c>
      <c r="T1876" s="17">
        <f t="shared" si="296"/>
        <v>35</v>
      </c>
      <c r="U1876" s="17">
        <f t="shared" si="297"/>
        <v>50</v>
      </c>
      <c r="V1876" s="16">
        <f t="shared" si="298"/>
        <v>47.5</v>
      </c>
      <c r="W1876" s="16">
        <f t="shared" si="299"/>
        <v>48.125</v>
      </c>
    </row>
    <row r="1877" spans="1:23" ht="13.5" x14ac:dyDescent="0.25">
      <c r="A1877" s="3">
        <v>44743</v>
      </c>
      <c r="B1877" s="2">
        <v>4.1124000000000001</v>
      </c>
      <c r="C1877" s="2">
        <v>49.062657571963364</v>
      </c>
      <c r="D1877" s="2">
        <v>1.4892979559776087E-2</v>
      </c>
      <c r="E1877" s="2">
        <v>3.1985153256762315E-3</v>
      </c>
      <c r="F1877" s="2">
        <v>4.1057199999999998</v>
      </c>
      <c r="G1877" s="2">
        <v>4.1215999999999999</v>
      </c>
      <c r="H1877" s="2">
        <v>4.1257749999999991</v>
      </c>
      <c r="I1877" s="2">
        <v>4.1070219999999988</v>
      </c>
      <c r="J1877" s="13">
        <v>3.8006859999999953</v>
      </c>
      <c r="K1877" s="13" t="s">
        <v>55</v>
      </c>
      <c r="L1877" s="13" t="s">
        <v>48</v>
      </c>
      <c r="M1877" s="13" t="s">
        <v>47</v>
      </c>
      <c r="N1877" s="16">
        <f t="shared" si="290"/>
        <v>50</v>
      </c>
      <c r="O1877" s="16">
        <f t="shared" si="291"/>
        <v>100</v>
      </c>
      <c r="P1877" s="16">
        <f t="shared" si="292"/>
        <v>50</v>
      </c>
      <c r="Q1877" s="16">
        <f t="shared" si="293"/>
        <v>0</v>
      </c>
      <c r="R1877" s="17">
        <f t="shared" si="294"/>
        <v>60</v>
      </c>
      <c r="S1877" s="17">
        <f t="shared" si="295"/>
        <v>47.5</v>
      </c>
      <c r="T1877" s="17">
        <f t="shared" si="296"/>
        <v>35</v>
      </c>
      <c r="U1877" s="17">
        <f t="shared" si="297"/>
        <v>50</v>
      </c>
      <c r="V1877" s="16">
        <f t="shared" si="298"/>
        <v>47.5</v>
      </c>
      <c r="W1877" s="16">
        <f t="shared" si="299"/>
        <v>48.125</v>
      </c>
    </row>
    <row r="1878" spans="1:23" ht="13.5" x14ac:dyDescent="0.25">
      <c r="A1878" s="3">
        <v>44746</v>
      </c>
      <c r="B1878" s="2">
        <v>4.1124000000000001</v>
      </c>
      <c r="C1878" s="2">
        <v>49.062657571963364</v>
      </c>
      <c r="D1878" s="2">
        <v>1.7422628218819014E-2</v>
      </c>
      <c r="E1878" s="2">
        <v>-3.8193809829575017E-3</v>
      </c>
      <c r="F1878" s="2">
        <v>4.1090600000000004</v>
      </c>
      <c r="G1878" s="2">
        <v>4.1182600000000011</v>
      </c>
      <c r="H1878" s="2">
        <v>4.1266099999999994</v>
      </c>
      <c r="I1878" s="2">
        <v>4.109087999999999</v>
      </c>
      <c r="J1878" s="13">
        <v>3.8006014999999955</v>
      </c>
      <c r="K1878" s="13" t="s">
        <v>51</v>
      </c>
      <c r="L1878" s="13" t="s">
        <v>48</v>
      </c>
      <c r="M1878" s="13" t="s">
        <v>52</v>
      </c>
      <c r="N1878" s="16">
        <f t="shared" si="290"/>
        <v>50</v>
      </c>
      <c r="O1878" s="16">
        <f t="shared" si="291"/>
        <v>100</v>
      </c>
      <c r="P1878" s="16">
        <f t="shared" si="292"/>
        <v>50</v>
      </c>
      <c r="Q1878" s="16">
        <f t="shared" si="293"/>
        <v>67</v>
      </c>
      <c r="R1878" s="17">
        <f t="shared" si="294"/>
        <v>70.05</v>
      </c>
      <c r="S1878" s="17">
        <f t="shared" si="295"/>
        <v>64.25</v>
      </c>
      <c r="T1878" s="17">
        <f t="shared" si="296"/>
        <v>65.150000000000006</v>
      </c>
      <c r="U1878" s="17">
        <f t="shared" si="297"/>
        <v>66.75</v>
      </c>
      <c r="V1878" s="16">
        <f t="shared" si="298"/>
        <v>66.483333333333334</v>
      </c>
      <c r="W1878" s="16">
        <f t="shared" si="299"/>
        <v>66.550000000000011</v>
      </c>
    </row>
    <row r="1879" spans="1:23" ht="13.5" x14ac:dyDescent="0.25">
      <c r="A1879" s="3">
        <v>44747</v>
      </c>
      <c r="B1879" s="2">
        <v>4.1124000000000001</v>
      </c>
      <c r="C1879" s="2">
        <v>49.062657571963364</v>
      </c>
      <c r="D1879" s="2">
        <v>1.8309701917854859E-2</v>
      </c>
      <c r="E1879" s="2">
        <v>-1.0422278085540235E-2</v>
      </c>
      <c r="F1879" s="2">
        <v>4.1090600000000004</v>
      </c>
      <c r="G1879" s="2">
        <v>4.1157500000000002</v>
      </c>
      <c r="H1879" s="2">
        <v>4.1266099999999994</v>
      </c>
      <c r="I1879" s="2">
        <v>4.1111539999999982</v>
      </c>
      <c r="J1879" s="13">
        <v>3.8007839999999953</v>
      </c>
      <c r="K1879" s="13" t="s">
        <v>55</v>
      </c>
      <c r="L1879" s="13" t="s">
        <v>50</v>
      </c>
      <c r="M1879" s="13" t="s">
        <v>54</v>
      </c>
      <c r="N1879" s="16">
        <f t="shared" si="290"/>
        <v>50</v>
      </c>
      <c r="O1879" s="16">
        <f t="shared" si="291"/>
        <v>100</v>
      </c>
      <c r="P1879" s="16">
        <f t="shared" si="292"/>
        <v>50</v>
      </c>
      <c r="Q1879" s="16">
        <f t="shared" si="293"/>
        <v>33</v>
      </c>
      <c r="R1879" s="17">
        <f t="shared" si="294"/>
        <v>64.95</v>
      </c>
      <c r="S1879" s="17">
        <f t="shared" si="295"/>
        <v>55.75</v>
      </c>
      <c r="T1879" s="17">
        <f t="shared" si="296"/>
        <v>49.85</v>
      </c>
      <c r="U1879" s="17">
        <f t="shared" si="297"/>
        <v>58.25</v>
      </c>
      <c r="V1879" s="16">
        <f t="shared" si="298"/>
        <v>56.85</v>
      </c>
      <c r="W1879" s="16">
        <f t="shared" si="299"/>
        <v>57.2</v>
      </c>
    </row>
    <row r="1880" spans="1:23" ht="13.5" x14ac:dyDescent="0.25">
      <c r="A1880" s="3">
        <v>44748</v>
      </c>
      <c r="B1880" s="2">
        <v>4.0956999999999999</v>
      </c>
      <c r="C1880" s="2">
        <v>44.140040690774555</v>
      </c>
      <c r="D1880" s="2">
        <v>2.0319122030571179E-2</v>
      </c>
      <c r="E1880" s="2">
        <v>-1.7542181015794734E-2</v>
      </c>
      <c r="F1880" s="2">
        <v>4.1057199999999998</v>
      </c>
      <c r="G1880" s="2">
        <v>4.1115700000000004</v>
      </c>
      <c r="H1880" s="2">
        <v>4.1274449999999998</v>
      </c>
      <c r="I1880" s="2">
        <v>4.1128859999999987</v>
      </c>
      <c r="J1880" s="13">
        <v>3.8013174999999957</v>
      </c>
      <c r="K1880" s="13" t="s">
        <v>55</v>
      </c>
      <c r="L1880" s="13" t="s">
        <v>50</v>
      </c>
      <c r="M1880" s="13" t="s">
        <v>47</v>
      </c>
      <c r="N1880" s="16">
        <f t="shared" si="290"/>
        <v>50</v>
      </c>
      <c r="O1880" s="16">
        <f t="shared" si="291"/>
        <v>100</v>
      </c>
      <c r="P1880" s="16">
        <f t="shared" si="292"/>
        <v>50</v>
      </c>
      <c r="Q1880" s="16">
        <f t="shared" si="293"/>
        <v>33</v>
      </c>
      <c r="R1880" s="17">
        <f t="shared" si="294"/>
        <v>64.95</v>
      </c>
      <c r="S1880" s="17">
        <f t="shared" si="295"/>
        <v>55.75</v>
      </c>
      <c r="T1880" s="17">
        <f t="shared" si="296"/>
        <v>49.85</v>
      </c>
      <c r="U1880" s="17">
        <f t="shared" si="297"/>
        <v>58.25</v>
      </c>
      <c r="V1880" s="16">
        <f t="shared" si="298"/>
        <v>56.85</v>
      </c>
      <c r="W1880" s="16">
        <f t="shared" si="299"/>
        <v>57.2</v>
      </c>
    </row>
    <row r="1881" spans="1:23" ht="13.5" x14ac:dyDescent="0.25">
      <c r="A1881" s="3">
        <v>44749</v>
      </c>
      <c r="B1881" s="2">
        <v>4.0956999999999999</v>
      </c>
      <c r="C1881" s="2">
        <v>44.140040690774548</v>
      </c>
      <c r="D1881" s="2">
        <v>2.2138250357849998E-2</v>
      </c>
      <c r="E1881" s="2">
        <v>-2.4060891135104602E-2</v>
      </c>
      <c r="F1881" s="2">
        <v>4.1057199999999998</v>
      </c>
      <c r="G1881" s="2">
        <v>4.1073900000000005</v>
      </c>
      <c r="H1881" s="2">
        <v>4.1257749999999991</v>
      </c>
      <c r="I1881" s="2">
        <v>4.1146179999999983</v>
      </c>
      <c r="J1881" s="13">
        <v>3.8013499999999953</v>
      </c>
      <c r="K1881" s="13" t="s">
        <v>55</v>
      </c>
      <c r="L1881" s="13" t="s">
        <v>50</v>
      </c>
      <c r="M1881" s="13" t="s">
        <v>54</v>
      </c>
      <c r="N1881" s="16">
        <f t="shared" si="290"/>
        <v>50</v>
      </c>
      <c r="O1881" s="16">
        <f t="shared" si="291"/>
        <v>100</v>
      </c>
      <c r="P1881" s="16">
        <f t="shared" si="292"/>
        <v>50</v>
      </c>
      <c r="Q1881" s="16">
        <f t="shared" si="293"/>
        <v>33</v>
      </c>
      <c r="R1881" s="17">
        <f t="shared" si="294"/>
        <v>64.95</v>
      </c>
      <c r="S1881" s="17">
        <f t="shared" si="295"/>
        <v>55.75</v>
      </c>
      <c r="T1881" s="17">
        <f t="shared" si="296"/>
        <v>49.85</v>
      </c>
      <c r="U1881" s="17">
        <f t="shared" si="297"/>
        <v>58.25</v>
      </c>
      <c r="V1881" s="16">
        <f t="shared" si="298"/>
        <v>56.85</v>
      </c>
      <c r="W1881" s="16">
        <f t="shared" si="299"/>
        <v>57.2</v>
      </c>
    </row>
    <row r="1882" spans="1:23" ht="13.5" x14ac:dyDescent="0.25">
      <c r="A1882" s="3">
        <v>44750</v>
      </c>
      <c r="B1882" s="2">
        <v>4.0956999999999999</v>
      </c>
      <c r="C1882" s="2">
        <v>44.140040690774555</v>
      </c>
      <c r="D1882" s="2">
        <v>2.2495251179986298E-2</v>
      </c>
      <c r="E1882" s="2">
        <v>-2.7541266788570724E-2</v>
      </c>
      <c r="F1882" s="2">
        <v>4.1023800000000001</v>
      </c>
      <c r="G1882" s="2">
        <v>4.10405</v>
      </c>
      <c r="H1882" s="2">
        <v>4.1236849999999992</v>
      </c>
      <c r="I1882" s="2">
        <v>4.1163499999999988</v>
      </c>
      <c r="J1882" s="13">
        <v>3.801448999999995</v>
      </c>
      <c r="K1882" s="13" t="s">
        <v>55</v>
      </c>
      <c r="L1882" s="13" t="s">
        <v>50</v>
      </c>
      <c r="M1882" s="13" t="s">
        <v>47</v>
      </c>
      <c r="N1882" s="16">
        <f t="shared" si="290"/>
        <v>50</v>
      </c>
      <c r="O1882" s="16">
        <f t="shared" si="291"/>
        <v>100</v>
      </c>
      <c r="P1882" s="16">
        <f t="shared" si="292"/>
        <v>50</v>
      </c>
      <c r="Q1882" s="16">
        <f t="shared" si="293"/>
        <v>33</v>
      </c>
      <c r="R1882" s="17">
        <f t="shared" si="294"/>
        <v>64.95</v>
      </c>
      <c r="S1882" s="17">
        <f t="shared" si="295"/>
        <v>55.75</v>
      </c>
      <c r="T1882" s="17">
        <f t="shared" si="296"/>
        <v>49.85</v>
      </c>
      <c r="U1882" s="17">
        <f t="shared" si="297"/>
        <v>58.25</v>
      </c>
      <c r="V1882" s="16">
        <f t="shared" si="298"/>
        <v>56.85</v>
      </c>
      <c r="W1882" s="16">
        <f t="shared" si="299"/>
        <v>57.2</v>
      </c>
    </row>
    <row r="1883" spans="1:23" ht="13.5" x14ac:dyDescent="0.25">
      <c r="A1883" s="3">
        <v>44753</v>
      </c>
      <c r="B1883" s="2">
        <v>4.0872999999999999</v>
      </c>
      <c r="C1883" s="2">
        <v>41.522772784714704</v>
      </c>
      <c r="D1883" s="2">
        <v>1.8382984004396086E-2</v>
      </c>
      <c r="E1883" s="2">
        <v>-2.8872054100326588E-2</v>
      </c>
      <c r="F1883" s="2">
        <v>4.0973600000000001</v>
      </c>
      <c r="G1883" s="2">
        <v>4.1032099999999998</v>
      </c>
      <c r="H1883" s="2">
        <v>4.1199199999999987</v>
      </c>
      <c r="I1883" s="2">
        <v>4.1176479999999982</v>
      </c>
      <c r="J1883" s="13">
        <v>3.8015059999999954</v>
      </c>
      <c r="K1883" s="13" t="s">
        <v>55</v>
      </c>
      <c r="L1883" s="13" t="s">
        <v>50</v>
      </c>
      <c r="M1883" s="13" t="s">
        <v>47</v>
      </c>
      <c r="N1883" s="16">
        <f t="shared" si="290"/>
        <v>50</v>
      </c>
      <c r="O1883" s="16">
        <f t="shared" si="291"/>
        <v>100</v>
      </c>
      <c r="P1883" s="16">
        <f t="shared" si="292"/>
        <v>50</v>
      </c>
      <c r="Q1883" s="16">
        <f t="shared" si="293"/>
        <v>33</v>
      </c>
      <c r="R1883" s="17">
        <f t="shared" si="294"/>
        <v>64.95</v>
      </c>
      <c r="S1883" s="17">
        <f t="shared" si="295"/>
        <v>55.75</v>
      </c>
      <c r="T1883" s="17">
        <f t="shared" si="296"/>
        <v>49.85</v>
      </c>
      <c r="U1883" s="17">
        <f t="shared" si="297"/>
        <v>58.25</v>
      </c>
      <c r="V1883" s="16">
        <f t="shared" si="298"/>
        <v>56.85</v>
      </c>
      <c r="W1883" s="16">
        <f t="shared" si="299"/>
        <v>57.2</v>
      </c>
    </row>
    <row r="1884" spans="1:23" ht="13.5" x14ac:dyDescent="0.25">
      <c r="A1884" s="3">
        <v>44754</v>
      </c>
      <c r="B1884" s="2">
        <v>4.0956999999999999</v>
      </c>
      <c r="C1884" s="2">
        <v>45.032748833585842</v>
      </c>
      <c r="D1884" s="2">
        <v>1.6994364604666856E-2</v>
      </c>
      <c r="E1884" s="2">
        <v>-2.8719953762530295E-2</v>
      </c>
      <c r="F1884" s="2">
        <v>4.0940199999999995</v>
      </c>
      <c r="G1884" s="2">
        <v>4.10154</v>
      </c>
      <c r="H1884" s="2">
        <v>4.1174149999999994</v>
      </c>
      <c r="I1884" s="2">
        <v>4.1189799999999979</v>
      </c>
      <c r="J1884" s="13">
        <v>3.8019389999999955</v>
      </c>
      <c r="K1884" s="13" t="s">
        <v>55</v>
      </c>
      <c r="L1884" s="13" t="s">
        <v>50</v>
      </c>
      <c r="M1884" s="13" t="s">
        <v>47</v>
      </c>
      <c r="N1884" s="16">
        <f t="shared" si="290"/>
        <v>50</v>
      </c>
      <c r="O1884" s="16">
        <f t="shared" si="291"/>
        <v>100</v>
      </c>
      <c r="P1884" s="16">
        <f t="shared" si="292"/>
        <v>50</v>
      </c>
      <c r="Q1884" s="16">
        <f t="shared" si="293"/>
        <v>33</v>
      </c>
      <c r="R1884" s="17">
        <f t="shared" si="294"/>
        <v>64.95</v>
      </c>
      <c r="S1884" s="17">
        <f t="shared" si="295"/>
        <v>55.75</v>
      </c>
      <c r="T1884" s="17">
        <f t="shared" si="296"/>
        <v>49.85</v>
      </c>
      <c r="U1884" s="17">
        <f t="shared" si="297"/>
        <v>58.25</v>
      </c>
      <c r="V1884" s="16">
        <f t="shared" si="298"/>
        <v>56.85</v>
      </c>
      <c r="W1884" s="16">
        <f t="shared" si="299"/>
        <v>57.2</v>
      </c>
    </row>
    <row r="1885" spans="1:23" ht="13.5" x14ac:dyDescent="0.25">
      <c r="A1885" s="3">
        <v>44755</v>
      </c>
      <c r="B1885" s="2">
        <v>4.0872999999999999</v>
      </c>
      <c r="C1885" s="2">
        <v>42.298565074111679</v>
      </c>
      <c r="D1885" s="2">
        <v>1.6525282572347422E-2</v>
      </c>
      <c r="E1885" s="2">
        <v>-2.7580922941269449E-2</v>
      </c>
      <c r="F1885" s="2">
        <v>4.0923400000000001</v>
      </c>
      <c r="G1885" s="2">
        <v>4.0990300000000008</v>
      </c>
      <c r="H1885" s="2">
        <v>4.1144899999999991</v>
      </c>
      <c r="I1885" s="2">
        <v>4.1189419999999979</v>
      </c>
      <c r="J1885" s="13">
        <v>3.8026974999999954</v>
      </c>
      <c r="K1885" s="13" t="s">
        <v>55</v>
      </c>
      <c r="L1885" s="13" t="s">
        <v>50</v>
      </c>
      <c r="M1885" s="13" t="s">
        <v>47</v>
      </c>
      <c r="N1885" s="16">
        <f t="shared" si="290"/>
        <v>50</v>
      </c>
      <c r="O1885" s="16">
        <f t="shared" si="291"/>
        <v>100</v>
      </c>
      <c r="P1885" s="16">
        <f t="shared" si="292"/>
        <v>50</v>
      </c>
      <c r="Q1885" s="16">
        <f t="shared" si="293"/>
        <v>33</v>
      </c>
      <c r="R1885" s="17">
        <f t="shared" si="294"/>
        <v>64.95</v>
      </c>
      <c r="S1885" s="17">
        <f t="shared" si="295"/>
        <v>55.75</v>
      </c>
      <c r="T1885" s="17">
        <f t="shared" si="296"/>
        <v>49.85</v>
      </c>
      <c r="U1885" s="17">
        <f t="shared" si="297"/>
        <v>58.25</v>
      </c>
      <c r="V1885" s="16">
        <f t="shared" si="298"/>
        <v>56.85</v>
      </c>
      <c r="W1885" s="16">
        <f t="shared" si="299"/>
        <v>57.2</v>
      </c>
    </row>
    <row r="1886" spans="1:23" ht="13.5" x14ac:dyDescent="0.25">
      <c r="A1886" s="3">
        <v>44756</v>
      </c>
      <c r="B1886" s="2">
        <v>4.0872999999999999</v>
      </c>
      <c r="C1886" s="2">
        <v>42.298565074111679</v>
      </c>
      <c r="D1886" s="2">
        <v>1.3686254967853806E-2</v>
      </c>
      <c r="E1886" s="2">
        <v>-2.5659580787803456E-2</v>
      </c>
      <c r="F1886" s="2">
        <v>4.0906599999999997</v>
      </c>
      <c r="G1886" s="2">
        <v>4.0981899999999998</v>
      </c>
      <c r="H1886" s="2">
        <v>4.1115649999999997</v>
      </c>
      <c r="I1886" s="2">
        <v>4.119971999999998</v>
      </c>
      <c r="J1886" s="13">
        <v>3.8033224999999957</v>
      </c>
      <c r="K1886" s="13" t="s">
        <v>55</v>
      </c>
      <c r="L1886" s="13" t="s">
        <v>50</v>
      </c>
      <c r="M1886" s="13" t="s">
        <v>47</v>
      </c>
      <c r="N1886" s="16">
        <f t="shared" si="290"/>
        <v>50</v>
      </c>
      <c r="O1886" s="16">
        <f t="shared" si="291"/>
        <v>100</v>
      </c>
      <c r="P1886" s="16">
        <f t="shared" si="292"/>
        <v>50</v>
      </c>
      <c r="Q1886" s="16">
        <f t="shared" si="293"/>
        <v>33</v>
      </c>
      <c r="R1886" s="17">
        <f t="shared" si="294"/>
        <v>64.95</v>
      </c>
      <c r="S1886" s="17">
        <f t="shared" si="295"/>
        <v>55.75</v>
      </c>
      <c r="T1886" s="17">
        <f t="shared" si="296"/>
        <v>49.85</v>
      </c>
      <c r="U1886" s="17">
        <f t="shared" si="297"/>
        <v>58.25</v>
      </c>
      <c r="V1886" s="16">
        <f t="shared" si="298"/>
        <v>56.85</v>
      </c>
      <c r="W1886" s="16">
        <f t="shared" si="299"/>
        <v>57.2</v>
      </c>
    </row>
    <row r="1887" spans="1:23" ht="13.5" x14ac:dyDescent="0.25">
      <c r="A1887" s="3">
        <v>44757</v>
      </c>
      <c r="B1887" s="2">
        <v>4.0872999999999999</v>
      </c>
      <c r="C1887" s="2">
        <v>42.298565074111679</v>
      </c>
      <c r="D1887" s="2">
        <v>1.3970934138488822E-2</v>
      </c>
      <c r="E1887" s="2">
        <v>-2.4014012246612246E-2</v>
      </c>
      <c r="F1887" s="2">
        <v>4.0889799999999994</v>
      </c>
      <c r="G1887" s="2">
        <v>4.0956799999999998</v>
      </c>
      <c r="H1887" s="2">
        <v>4.1086399999999994</v>
      </c>
      <c r="I1887" s="2">
        <v>4.1207359999999973</v>
      </c>
      <c r="J1887" s="13">
        <v>3.8037804999999962</v>
      </c>
      <c r="K1887" s="13" t="s">
        <v>55</v>
      </c>
      <c r="L1887" s="13" t="s">
        <v>50</v>
      </c>
      <c r="M1887" s="13" t="s">
        <v>47</v>
      </c>
      <c r="N1887" s="16">
        <f t="shared" si="290"/>
        <v>50</v>
      </c>
      <c r="O1887" s="16">
        <f t="shared" si="291"/>
        <v>100</v>
      </c>
      <c r="P1887" s="16">
        <f t="shared" si="292"/>
        <v>50</v>
      </c>
      <c r="Q1887" s="16">
        <f t="shared" si="293"/>
        <v>33</v>
      </c>
      <c r="R1887" s="17">
        <f t="shared" si="294"/>
        <v>64.95</v>
      </c>
      <c r="S1887" s="17">
        <f t="shared" si="295"/>
        <v>55.75</v>
      </c>
      <c r="T1887" s="17">
        <f t="shared" si="296"/>
        <v>49.85</v>
      </c>
      <c r="U1887" s="17">
        <f t="shared" si="297"/>
        <v>58.25</v>
      </c>
      <c r="V1887" s="16">
        <f t="shared" si="298"/>
        <v>56.85</v>
      </c>
      <c r="W1887" s="16">
        <f t="shared" si="299"/>
        <v>57.2</v>
      </c>
    </row>
    <row r="1888" spans="1:23" ht="13.5" x14ac:dyDescent="0.25">
      <c r="A1888" s="3">
        <v>44760</v>
      </c>
      <c r="B1888" s="2">
        <v>4.0872999999999999</v>
      </c>
      <c r="C1888" s="2">
        <v>42.298565074111671</v>
      </c>
      <c r="D1888" s="2">
        <v>1.4320800336125927E-2</v>
      </c>
      <c r="E1888" s="2">
        <v>-2.2653279734085076E-2</v>
      </c>
      <c r="F1888" s="2">
        <v>4.0889799999999994</v>
      </c>
      <c r="G1888" s="2">
        <v>4.0931699999999998</v>
      </c>
      <c r="H1888" s="2">
        <v>4.105715</v>
      </c>
      <c r="I1888" s="2">
        <v>4.1197619999999979</v>
      </c>
      <c r="J1888" s="13">
        <v>3.8043389999999966</v>
      </c>
      <c r="K1888" s="13" t="s">
        <v>55</v>
      </c>
      <c r="L1888" s="13" t="s">
        <v>50</v>
      </c>
      <c r="M1888" s="13" t="s">
        <v>54</v>
      </c>
      <c r="N1888" s="16">
        <f t="shared" si="290"/>
        <v>50</v>
      </c>
      <c r="O1888" s="16">
        <f t="shared" si="291"/>
        <v>100</v>
      </c>
      <c r="P1888" s="16">
        <f t="shared" si="292"/>
        <v>50</v>
      </c>
      <c r="Q1888" s="16">
        <f t="shared" si="293"/>
        <v>33</v>
      </c>
      <c r="R1888" s="17">
        <f t="shared" si="294"/>
        <v>64.95</v>
      </c>
      <c r="S1888" s="17">
        <f t="shared" si="295"/>
        <v>55.75</v>
      </c>
      <c r="T1888" s="17">
        <f t="shared" si="296"/>
        <v>49.85</v>
      </c>
      <c r="U1888" s="17">
        <f t="shared" si="297"/>
        <v>58.25</v>
      </c>
      <c r="V1888" s="16">
        <f t="shared" si="298"/>
        <v>56.85</v>
      </c>
      <c r="W1888" s="16">
        <f t="shared" si="299"/>
        <v>57.2</v>
      </c>
    </row>
    <row r="1889" spans="1:23" ht="13.5" x14ac:dyDescent="0.25">
      <c r="A1889" s="3">
        <v>44761</v>
      </c>
      <c r="B1889" s="2">
        <v>4.0789999999999997</v>
      </c>
      <c r="C1889" s="2">
        <v>39.140216865717399</v>
      </c>
      <c r="D1889" s="2">
        <v>1.5332566726455887E-2</v>
      </c>
      <c r="E1889" s="2">
        <v>-2.0755848591213981E-2</v>
      </c>
      <c r="F1889" s="2">
        <v>4.0856399999999997</v>
      </c>
      <c r="G1889" s="2">
        <v>4.0898300000000001</v>
      </c>
      <c r="H1889" s="2">
        <v>4.1027900000000006</v>
      </c>
      <c r="I1889" s="2">
        <v>4.1169199999999986</v>
      </c>
      <c r="J1889" s="13">
        <v>3.8048559999999965</v>
      </c>
      <c r="K1889" s="13" t="s">
        <v>55</v>
      </c>
      <c r="L1889" s="13" t="s">
        <v>50</v>
      </c>
      <c r="M1889" s="13" t="s">
        <v>47</v>
      </c>
      <c r="N1889" s="16">
        <f t="shared" si="290"/>
        <v>50</v>
      </c>
      <c r="O1889" s="16">
        <f t="shared" si="291"/>
        <v>100</v>
      </c>
      <c r="P1889" s="16">
        <f t="shared" si="292"/>
        <v>50</v>
      </c>
      <c r="Q1889" s="16">
        <f t="shared" si="293"/>
        <v>33</v>
      </c>
      <c r="R1889" s="17">
        <f t="shared" si="294"/>
        <v>64.95</v>
      </c>
      <c r="S1889" s="17">
        <f t="shared" si="295"/>
        <v>55.75</v>
      </c>
      <c r="T1889" s="17">
        <f t="shared" si="296"/>
        <v>49.85</v>
      </c>
      <c r="U1889" s="17">
        <f t="shared" si="297"/>
        <v>58.25</v>
      </c>
      <c r="V1889" s="16">
        <f t="shared" si="298"/>
        <v>56.85</v>
      </c>
      <c r="W1889" s="16">
        <f t="shared" si="299"/>
        <v>57.2</v>
      </c>
    </row>
    <row r="1890" spans="1:23" ht="13.5" x14ac:dyDescent="0.25">
      <c r="A1890" s="3">
        <v>44762</v>
      </c>
      <c r="B1890" s="2">
        <v>4.1375000000000002</v>
      </c>
      <c r="C1890" s="2">
        <v>61.155567690938597</v>
      </c>
      <c r="D1890" s="2">
        <v>9.4285937647322626E-3</v>
      </c>
      <c r="E1890" s="2">
        <v>-1.8716065184753768E-2</v>
      </c>
      <c r="F1890" s="2">
        <v>4.0956799999999998</v>
      </c>
      <c r="G1890" s="2">
        <v>4.0940099999999999</v>
      </c>
      <c r="H1890" s="2">
        <v>4.1027900000000006</v>
      </c>
      <c r="I1890" s="2">
        <v>4.1147479999999987</v>
      </c>
      <c r="J1890" s="13">
        <v>3.8056654999999973</v>
      </c>
      <c r="K1890" s="13" t="s">
        <v>55</v>
      </c>
      <c r="L1890" s="13" t="s">
        <v>50</v>
      </c>
      <c r="M1890" s="13" t="s">
        <v>49</v>
      </c>
      <c r="N1890" s="16">
        <f t="shared" si="290"/>
        <v>50</v>
      </c>
      <c r="O1890" s="16">
        <f t="shared" si="291"/>
        <v>100</v>
      </c>
      <c r="P1890" s="16">
        <f t="shared" si="292"/>
        <v>50</v>
      </c>
      <c r="Q1890" s="16">
        <f t="shared" si="293"/>
        <v>33</v>
      </c>
      <c r="R1890" s="17">
        <f t="shared" si="294"/>
        <v>64.95</v>
      </c>
      <c r="S1890" s="17">
        <f t="shared" si="295"/>
        <v>55.75</v>
      </c>
      <c r="T1890" s="17">
        <f t="shared" si="296"/>
        <v>49.85</v>
      </c>
      <c r="U1890" s="17">
        <f t="shared" si="297"/>
        <v>58.25</v>
      </c>
      <c r="V1890" s="16">
        <f t="shared" si="298"/>
        <v>56.85</v>
      </c>
      <c r="W1890" s="16">
        <f t="shared" si="299"/>
        <v>57.2</v>
      </c>
    </row>
    <row r="1891" spans="1:23" ht="13.5" x14ac:dyDescent="0.25">
      <c r="A1891" s="3">
        <v>44763</v>
      </c>
      <c r="B1891" s="2">
        <v>4.1375000000000002</v>
      </c>
      <c r="C1891" s="2">
        <v>61.155567690938589</v>
      </c>
      <c r="D1891" s="2">
        <v>4.2191722845812407E-3</v>
      </c>
      <c r="E1891" s="2">
        <v>-1.6882326406616598E-2</v>
      </c>
      <c r="F1891" s="2">
        <v>4.1057199999999998</v>
      </c>
      <c r="G1891" s="2">
        <v>4.0981900000000007</v>
      </c>
      <c r="H1891" s="2">
        <v>4.1027900000000006</v>
      </c>
      <c r="I1891" s="2">
        <v>4.1142459999999987</v>
      </c>
      <c r="J1891" s="13">
        <v>3.8066749999999967</v>
      </c>
      <c r="K1891" s="13" t="s">
        <v>55</v>
      </c>
      <c r="L1891" s="13" t="s">
        <v>50</v>
      </c>
      <c r="M1891" s="13" t="s">
        <v>49</v>
      </c>
      <c r="N1891" s="16">
        <f t="shared" si="290"/>
        <v>50</v>
      </c>
      <c r="O1891" s="16">
        <f t="shared" si="291"/>
        <v>100</v>
      </c>
      <c r="P1891" s="16">
        <f t="shared" si="292"/>
        <v>50</v>
      </c>
      <c r="Q1891" s="16">
        <f t="shared" si="293"/>
        <v>33</v>
      </c>
      <c r="R1891" s="17">
        <f t="shared" si="294"/>
        <v>64.95</v>
      </c>
      <c r="S1891" s="17">
        <f t="shared" si="295"/>
        <v>55.75</v>
      </c>
      <c r="T1891" s="17">
        <f t="shared" si="296"/>
        <v>49.85</v>
      </c>
      <c r="U1891" s="17">
        <f t="shared" si="297"/>
        <v>58.25</v>
      </c>
      <c r="V1891" s="16">
        <f t="shared" si="298"/>
        <v>56.85</v>
      </c>
      <c r="W1891" s="16">
        <f t="shared" si="299"/>
        <v>57.2</v>
      </c>
    </row>
    <row r="1892" spans="1:23" ht="13.5" x14ac:dyDescent="0.25">
      <c r="A1892" s="3">
        <v>44764</v>
      </c>
      <c r="B1892" s="2">
        <v>4.1542000000000003</v>
      </c>
      <c r="C1892" s="2">
        <v>65.310152019135572</v>
      </c>
      <c r="D1892" s="2">
        <v>-1.6237553398630311E-3</v>
      </c>
      <c r="E1892" s="2">
        <v>-1.5235381789800079E-2</v>
      </c>
      <c r="F1892" s="2">
        <v>4.1190999999999995</v>
      </c>
      <c r="G1892" s="2">
        <v>4.1040400000000004</v>
      </c>
      <c r="H1892" s="2">
        <v>4.1040450000000002</v>
      </c>
      <c r="I1892" s="2">
        <v>4.1130759999999986</v>
      </c>
      <c r="J1892" s="13">
        <v>3.8079684999999968</v>
      </c>
      <c r="K1892" s="13" t="s">
        <v>51</v>
      </c>
      <c r="L1892" s="13" t="s">
        <v>48</v>
      </c>
      <c r="M1892" s="13" t="s">
        <v>52</v>
      </c>
      <c r="N1892" s="16">
        <f t="shared" si="290"/>
        <v>50</v>
      </c>
      <c r="O1892" s="16">
        <f t="shared" si="291"/>
        <v>100</v>
      </c>
      <c r="P1892" s="16">
        <f t="shared" si="292"/>
        <v>50</v>
      </c>
      <c r="Q1892" s="16">
        <f t="shared" si="293"/>
        <v>67</v>
      </c>
      <c r="R1892" s="17">
        <f t="shared" si="294"/>
        <v>70.05</v>
      </c>
      <c r="S1892" s="17">
        <f t="shared" si="295"/>
        <v>64.25</v>
      </c>
      <c r="T1892" s="17">
        <f t="shared" si="296"/>
        <v>65.150000000000006</v>
      </c>
      <c r="U1892" s="17">
        <f t="shared" si="297"/>
        <v>66.75</v>
      </c>
      <c r="V1892" s="16">
        <f t="shared" si="298"/>
        <v>66.483333333333334</v>
      </c>
      <c r="W1892" s="16">
        <f t="shared" si="299"/>
        <v>66.550000000000011</v>
      </c>
    </row>
    <row r="1893" spans="1:23" ht="13.5" x14ac:dyDescent="0.25">
      <c r="A1893" s="3">
        <v>44768</v>
      </c>
      <c r="B1893" s="2">
        <v>4.1542000000000003</v>
      </c>
      <c r="C1893" s="2">
        <v>65.310152019135558</v>
      </c>
      <c r="D1893" s="2">
        <v>-8.1420176628332896E-3</v>
      </c>
      <c r="E1893" s="2">
        <v>-1.4411941990670463E-2</v>
      </c>
      <c r="F1893" s="2">
        <v>4.1324799999999993</v>
      </c>
      <c r="G1893" s="2">
        <v>4.1107300000000002</v>
      </c>
      <c r="H1893" s="2">
        <v>4.1069700000000005</v>
      </c>
      <c r="I1893" s="2">
        <v>4.112741999999999</v>
      </c>
      <c r="J1893" s="13">
        <v>3.8092619999999964</v>
      </c>
      <c r="K1893" s="13" t="s">
        <v>51</v>
      </c>
      <c r="L1893" s="13" t="s">
        <v>48</v>
      </c>
      <c r="M1893" s="13" t="s">
        <v>52</v>
      </c>
      <c r="N1893" s="16">
        <f t="shared" si="290"/>
        <v>50</v>
      </c>
      <c r="O1893" s="16">
        <f t="shared" si="291"/>
        <v>100</v>
      </c>
      <c r="P1893" s="16">
        <f t="shared" si="292"/>
        <v>50</v>
      </c>
      <c r="Q1893" s="16">
        <f t="shared" si="293"/>
        <v>67</v>
      </c>
      <c r="R1893" s="17">
        <f t="shared" si="294"/>
        <v>70.05</v>
      </c>
      <c r="S1893" s="17">
        <f t="shared" si="295"/>
        <v>64.25</v>
      </c>
      <c r="T1893" s="17">
        <f t="shared" si="296"/>
        <v>65.150000000000006</v>
      </c>
      <c r="U1893" s="17">
        <f t="shared" si="297"/>
        <v>66.75</v>
      </c>
      <c r="V1893" s="16">
        <f t="shared" si="298"/>
        <v>66.483333333333334</v>
      </c>
      <c r="W1893" s="16">
        <f t="shared" si="299"/>
        <v>66.550000000000011</v>
      </c>
    </row>
    <row r="1894" spans="1:23" ht="13.5" x14ac:dyDescent="0.25">
      <c r="A1894" s="3">
        <v>44769</v>
      </c>
      <c r="B1894" s="2">
        <v>4.0956999999999999</v>
      </c>
      <c r="C1894" s="2">
        <v>45.52759993862206</v>
      </c>
      <c r="D1894" s="2">
        <v>-8.2928839539038179E-3</v>
      </c>
      <c r="E1894" s="2">
        <v>-1.4869051475308964E-2</v>
      </c>
      <c r="F1894" s="2">
        <v>4.1358200000000007</v>
      </c>
      <c r="G1894" s="2">
        <v>4.1107300000000002</v>
      </c>
      <c r="H1894" s="2">
        <v>4.1061350000000001</v>
      </c>
      <c r="I1894" s="2">
        <v>4.112239999999999</v>
      </c>
      <c r="J1894" s="13">
        <v>3.8103634999999967</v>
      </c>
      <c r="K1894" s="13" t="s">
        <v>51</v>
      </c>
      <c r="L1894" s="13" t="s">
        <v>48</v>
      </c>
      <c r="M1894" s="13" t="s">
        <v>52</v>
      </c>
      <c r="N1894" s="16">
        <f t="shared" si="290"/>
        <v>50</v>
      </c>
      <c r="O1894" s="16">
        <f t="shared" si="291"/>
        <v>100</v>
      </c>
      <c r="P1894" s="16">
        <f t="shared" si="292"/>
        <v>50</v>
      </c>
      <c r="Q1894" s="16">
        <f t="shared" si="293"/>
        <v>67</v>
      </c>
      <c r="R1894" s="17">
        <f t="shared" si="294"/>
        <v>70.05</v>
      </c>
      <c r="S1894" s="17">
        <f t="shared" si="295"/>
        <v>64.25</v>
      </c>
      <c r="T1894" s="17">
        <f t="shared" si="296"/>
        <v>65.150000000000006</v>
      </c>
      <c r="U1894" s="17">
        <f t="shared" si="297"/>
        <v>66.75</v>
      </c>
      <c r="V1894" s="16">
        <f t="shared" si="298"/>
        <v>66.483333333333334</v>
      </c>
      <c r="W1894" s="16">
        <f t="shared" si="299"/>
        <v>66.550000000000011</v>
      </c>
    </row>
    <row r="1895" spans="1:23" ht="13.5" x14ac:dyDescent="0.25">
      <c r="A1895" s="3">
        <v>44770</v>
      </c>
      <c r="B1895" s="2">
        <v>4.1542000000000003</v>
      </c>
      <c r="C1895" s="2">
        <v>58.92600846855332</v>
      </c>
      <c r="D1895" s="2">
        <v>-1.3942219265096867E-2</v>
      </c>
      <c r="E1895" s="2">
        <v>-1.5094408215592591E-2</v>
      </c>
      <c r="F1895" s="2">
        <v>4.1391600000000004</v>
      </c>
      <c r="G1895" s="2">
        <v>4.117420000000001</v>
      </c>
      <c r="H1895" s="2">
        <v>4.108225</v>
      </c>
      <c r="I1895" s="2">
        <v>4.1129079999999991</v>
      </c>
      <c r="J1895" s="13">
        <v>3.8117239999999968</v>
      </c>
      <c r="K1895" s="13" t="s">
        <v>51</v>
      </c>
      <c r="L1895" s="13" t="s">
        <v>48</v>
      </c>
      <c r="M1895" s="13" t="s">
        <v>52</v>
      </c>
      <c r="N1895" s="16">
        <f t="shared" si="290"/>
        <v>50</v>
      </c>
      <c r="O1895" s="16">
        <f t="shared" si="291"/>
        <v>100</v>
      </c>
      <c r="P1895" s="16">
        <f t="shared" si="292"/>
        <v>50</v>
      </c>
      <c r="Q1895" s="16">
        <f t="shared" si="293"/>
        <v>67</v>
      </c>
      <c r="R1895" s="17">
        <f t="shared" si="294"/>
        <v>70.05</v>
      </c>
      <c r="S1895" s="17">
        <f t="shared" si="295"/>
        <v>64.25</v>
      </c>
      <c r="T1895" s="17">
        <f t="shared" si="296"/>
        <v>65.150000000000006</v>
      </c>
      <c r="U1895" s="17">
        <f t="shared" si="297"/>
        <v>66.75</v>
      </c>
      <c r="V1895" s="16">
        <f t="shared" si="298"/>
        <v>66.483333333333334</v>
      </c>
      <c r="W1895" s="16">
        <f t="shared" si="299"/>
        <v>66.550000000000011</v>
      </c>
    </row>
    <row r="1896" spans="1:23" ht="13.5" x14ac:dyDescent="0.25">
      <c r="A1896" s="3">
        <v>44771</v>
      </c>
      <c r="B1896" s="2">
        <v>4.1542000000000003</v>
      </c>
      <c r="C1896" s="2">
        <v>58.92600846855332</v>
      </c>
      <c r="D1896" s="2">
        <v>-1.8971844146913774E-2</v>
      </c>
      <c r="E1896" s="2">
        <v>-1.4705384060286866E-2</v>
      </c>
      <c r="F1896" s="2">
        <v>4.1425000000000001</v>
      </c>
      <c r="G1896" s="2">
        <v>4.1241099999999999</v>
      </c>
      <c r="H1896" s="2">
        <v>4.1111500000000003</v>
      </c>
      <c r="I1896" s="2">
        <v>4.1135759999999983</v>
      </c>
      <c r="J1896" s="13">
        <v>3.8130844999999964</v>
      </c>
      <c r="K1896" s="13" t="s">
        <v>51</v>
      </c>
      <c r="L1896" s="13" t="s">
        <v>48</v>
      </c>
      <c r="M1896" s="13" t="s">
        <v>52</v>
      </c>
      <c r="N1896" s="16">
        <f t="shared" si="290"/>
        <v>50</v>
      </c>
      <c r="O1896" s="16">
        <f t="shared" si="291"/>
        <v>100</v>
      </c>
      <c r="P1896" s="16">
        <f t="shared" si="292"/>
        <v>50</v>
      </c>
      <c r="Q1896" s="16">
        <f t="shared" si="293"/>
        <v>67</v>
      </c>
      <c r="R1896" s="17">
        <f t="shared" si="294"/>
        <v>70.05</v>
      </c>
      <c r="S1896" s="17">
        <f t="shared" si="295"/>
        <v>64.25</v>
      </c>
      <c r="T1896" s="17">
        <f t="shared" si="296"/>
        <v>65.150000000000006</v>
      </c>
      <c r="U1896" s="17">
        <f t="shared" si="297"/>
        <v>66.75</v>
      </c>
      <c r="V1896" s="16">
        <f t="shared" si="298"/>
        <v>66.483333333333334</v>
      </c>
      <c r="W1896" s="16">
        <f t="shared" si="299"/>
        <v>66.550000000000011</v>
      </c>
    </row>
    <row r="1897" spans="1:23" ht="13.5" x14ac:dyDescent="0.25">
      <c r="A1897" s="3">
        <v>44774</v>
      </c>
      <c r="B1897" s="2">
        <v>4.1542000000000003</v>
      </c>
      <c r="C1897" s="2">
        <v>58.92600846855332</v>
      </c>
      <c r="D1897" s="2">
        <v>-2.3458623252076372E-2</v>
      </c>
      <c r="E1897" s="2">
        <v>-1.4252399620593076E-2</v>
      </c>
      <c r="F1897" s="2">
        <v>4.1425000000000001</v>
      </c>
      <c r="G1897" s="2">
        <v>4.1308000000000007</v>
      </c>
      <c r="H1897" s="2">
        <v>4.1132400000000002</v>
      </c>
      <c r="I1897" s="2">
        <v>4.1147459999999985</v>
      </c>
      <c r="J1897" s="13">
        <v>3.8145784999999965</v>
      </c>
      <c r="K1897" s="13" t="s">
        <v>51</v>
      </c>
      <c r="L1897" s="13" t="s">
        <v>48</v>
      </c>
      <c r="M1897" s="13" t="s">
        <v>54</v>
      </c>
      <c r="N1897" s="16">
        <f t="shared" si="290"/>
        <v>50</v>
      </c>
      <c r="O1897" s="16">
        <f t="shared" si="291"/>
        <v>100</v>
      </c>
      <c r="P1897" s="16">
        <f t="shared" si="292"/>
        <v>50</v>
      </c>
      <c r="Q1897" s="16">
        <f t="shared" si="293"/>
        <v>33</v>
      </c>
      <c r="R1897" s="17">
        <f t="shared" si="294"/>
        <v>64.95</v>
      </c>
      <c r="S1897" s="17">
        <f t="shared" si="295"/>
        <v>55.75</v>
      </c>
      <c r="T1897" s="17">
        <f t="shared" si="296"/>
        <v>49.85</v>
      </c>
      <c r="U1897" s="17">
        <f t="shared" si="297"/>
        <v>58.25</v>
      </c>
      <c r="V1897" s="16">
        <f t="shared" si="298"/>
        <v>56.85</v>
      </c>
      <c r="W1897" s="16">
        <f t="shared" si="299"/>
        <v>57.2</v>
      </c>
    </row>
    <row r="1898" spans="1:23" ht="13.5" x14ac:dyDescent="0.25">
      <c r="A1898" s="3">
        <v>44775</v>
      </c>
      <c r="B1898" s="2">
        <v>4.1542000000000003</v>
      </c>
      <c r="C1898" s="2">
        <v>58.92600846855332</v>
      </c>
      <c r="D1898" s="2">
        <v>-2.7468964451253797E-2</v>
      </c>
      <c r="E1898" s="2">
        <v>-1.383127196559595E-2</v>
      </c>
      <c r="F1898" s="2">
        <v>4.1425000000000001</v>
      </c>
      <c r="G1898" s="2">
        <v>4.1374900000000006</v>
      </c>
      <c r="H1898" s="2">
        <v>4.115330000000001</v>
      </c>
      <c r="I1898" s="2">
        <v>4.1162499999999982</v>
      </c>
      <c r="J1898" s="13">
        <v>3.816707499999997</v>
      </c>
      <c r="K1898" s="13" t="s">
        <v>51</v>
      </c>
      <c r="L1898" s="13" t="s">
        <v>48</v>
      </c>
      <c r="M1898" s="13" t="s">
        <v>54</v>
      </c>
      <c r="N1898" s="16">
        <f t="shared" si="290"/>
        <v>50</v>
      </c>
      <c r="O1898" s="16">
        <f t="shared" si="291"/>
        <v>100</v>
      </c>
      <c r="P1898" s="16">
        <f t="shared" si="292"/>
        <v>50</v>
      </c>
      <c r="Q1898" s="16">
        <f t="shared" si="293"/>
        <v>33</v>
      </c>
      <c r="R1898" s="17">
        <f t="shared" si="294"/>
        <v>64.95</v>
      </c>
      <c r="S1898" s="17">
        <f t="shared" si="295"/>
        <v>55.75</v>
      </c>
      <c r="T1898" s="17">
        <f t="shared" si="296"/>
        <v>49.85</v>
      </c>
      <c r="U1898" s="17">
        <f t="shared" si="297"/>
        <v>58.25</v>
      </c>
      <c r="V1898" s="16">
        <f t="shared" si="298"/>
        <v>56.85</v>
      </c>
      <c r="W1898" s="16">
        <f t="shared" si="299"/>
        <v>57.2</v>
      </c>
    </row>
    <row r="1899" spans="1:23" ht="13.5" x14ac:dyDescent="0.25">
      <c r="A1899" s="3">
        <v>44776</v>
      </c>
      <c r="B1899" s="2">
        <v>4.1375000000000002</v>
      </c>
      <c r="C1899" s="2">
        <v>53.84102695441598</v>
      </c>
      <c r="D1899" s="2">
        <v>-3.1100212234640878E-2</v>
      </c>
      <c r="E1899" s="2">
        <v>-1.3501347227729161E-2</v>
      </c>
      <c r="F1899" s="2">
        <v>4.1508599999999998</v>
      </c>
      <c r="G1899" s="2">
        <v>4.1433400000000002</v>
      </c>
      <c r="H1899" s="2">
        <v>4.1165850000000015</v>
      </c>
      <c r="I1899" s="2">
        <v>4.1174199999999983</v>
      </c>
      <c r="J1899" s="13">
        <v>3.818752999999997</v>
      </c>
      <c r="K1899" s="13" t="s">
        <v>55</v>
      </c>
      <c r="L1899" s="13" t="s">
        <v>50</v>
      </c>
      <c r="M1899" s="13" t="s">
        <v>49</v>
      </c>
      <c r="N1899" s="16">
        <f t="shared" si="290"/>
        <v>50</v>
      </c>
      <c r="O1899" s="16">
        <f t="shared" si="291"/>
        <v>100</v>
      </c>
      <c r="P1899" s="16">
        <f t="shared" si="292"/>
        <v>50</v>
      </c>
      <c r="Q1899" s="16">
        <f t="shared" si="293"/>
        <v>33</v>
      </c>
      <c r="R1899" s="17">
        <f t="shared" si="294"/>
        <v>64.95</v>
      </c>
      <c r="S1899" s="17">
        <f t="shared" si="295"/>
        <v>55.75</v>
      </c>
      <c r="T1899" s="17">
        <f t="shared" si="296"/>
        <v>49.85</v>
      </c>
      <c r="U1899" s="17">
        <f t="shared" si="297"/>
        <v>58.25</v>
      </c>
      <c r="V1899" s="16">
        <f t="shared" si="298"/>
        <v>56.85</v>
      </c>
      <c r="W1899" s="16">
        <f t="shared" si="299"/>
        <v>57.2</v>
      </c>
    </row>
    <row r="1900" spans="1:23" ht="13.5" x14ac:dyDescent="0.25">
      <c r="A1900" s="3">
        <v>44777</v>
      </c>
      <c r="B1900" s="2">
        <v>4.1375000000000002</v>
      </c>
      <c r="C1900" s="2">
        <v>53.84102695441598</v>
      </c>
      <c r="D1900" s="2">
        <v>-2.5257455230346615E-2</v>
      </c>
      <c r="E1900" s="2">
        <v>-1.2480408755284731E-2</v>
      </c>
      <c r="F1900" s="2">
        <v>4.1475200000000001</v>
      </c>
      <c r="G1900" s="2">
        <v>4.1433400000000002</v>
      </c>
      <c r="H1900" s="2">
        <v>4.1186750000000014</v>
      </c>
      <c r="I1900" s="2">
        <v>4.1182559999999979</v>
      </c>
      <c r="J1900" s="13">
        <v>3.8210654999999973</v>
      </c>
      <c r="K1900" s="13" t="s">
        <v>55</v>
      </c>
      <c r="L1900" s="13" t="s">
        <v>50</v>
      </c>
      <c r="M1900" s="13" t="s">
        <v>47</v>
      </c>
      <c r="N1900" s="16">
        <f t="shared" si="290"/>
        <v>50</v>
      </c>
      <c r="O1900" s="16">
        <f t="shared" si="291"/>
        <v>100</v>
      </c>
      <c r="P1900" s="16">
        <f t="shared" si="292"/>
        <v>50</v>
      </c>
      <c r="Q1900" s="16">
        <f t="shared" si="293"/>
        <v>33</v>
      </c>
      <c r="R1900" s="17">
        <f t="shared" si="294"/>
        <v>64.95</v>
      </c>
      <c r="S1900" s="17">
        <f t="shared" si="295"/>
        <v>55.75</v>
      </c>
      <c r="T1900" s="17">
        <f t="shared" si="296"/>
        <v>49.85</v>
      </c>
      <c r="U1900" s="17">
        <f t="shared" si="297"/>
        <v>58.25</v>
      </c>
      <c r="V1900" s="16">
        <f t="shared" si="298"/>
        <v>56.85</v>
      </c>
      <c r="W1900" s="16">
        <f t="shared" si="299"/>
        <v>57.2</v>
      </c>
    </row>
    <row r="1901" spans="1:23" ht="13.5" x14ac:dyDescent="0.25">
      <c r="A1901" s="3">
        <v>44778</v>
      </c>
      <c r="B1901" s="2">
        <v>4.1375000000000002</v>
      </c>
      <c r="C1901" s="2">
        <v>53.84102695441598</v>
      </c>
      <c r="D1901" s="2">
        <v>-2.0391962361109073E-2</v>
      </c>
      <c r="E1901" s="2">
        <v>-1.3233994269397583E-2</v>
      </c>
      <c r="F1901" s="2">
        <v>4.1441800000000004</v>
      </c>
      <c r="G1901" s="2">
        <v>4.1433400000000002</v>
      </c>
      <c r="H1901" s="2">
        <v>4.1207650000000013</v>
      </c>
      <c r="I1901" s="2">
        <v>4.1190919999999975</v>
      </c>
      <c r="J1901" s="13">
        <v>3.8233779999999973</v>
      </c>
      <c r="K1901" s="13" t="s">
        <v>55</v>
      </c>
      <c r="L1901" s="13" t="s">
        <v>50</v>
      </c>
      <c r="M1901" s="13" t="s">
        <v>47</v>
      </c>
      <c r="N1901" s="16">
        <f t="shared" si="290"/>
        <v>50</v>
      </c>
      <c r="O1901" s="16">
        <f t="shared" si="291"/>
        <v>100</v>
      </c>
      <c r="P1901" s="16">
        <f t="shared" si="292"/>
        <v>50</v>
      </c>
      <c r="Q1901" s="16">
        <f t="shared" si="293"/>
        <v>33</v>
      </c>
      <c r="R1901" s="17">
        <f t="shared" si="294"/>
        <v>64.95</v>
      </c>
      <c r="S1901" s="17">
        <f t="shared" si="295"/>
        <v>55.75</v>
      </c>
      <c r="T1901" s="17">
        <f t="shared" si="296"/>
        <v>49.85</v>
      </c>
      <c r="U1901" s="17">
        <f t="shared" si="297"/>
        <v>58.25</v>
      </c>
      <c r="V1901" s="16">
        <f t="shared" si="298"/>
        <v>56.85</v>
      </c>
      <c r="W1901" s="16">
        <f t="shared" si="299"/>
        <v>57.2</v>
      </c>
    </row>
    <row r="1902" spans="1:23" ht="13.5" x14ac:dyDescent="0.25">
      <c r="A1902" s="3">
        <v>44781</v>
      </c>
      <c r="B1902" s="2">
        <v>4.1375000000000002</v>
      </c>
      <c r="C1902" s="2">
        <v>53.84102695441598</v>
      </c>
      <c r="D1902" s="2">
        <v>-1.3778348718702205E-2</v>
      </c>
      <c r="E1902" s="2">
        <v>-1.5755847897947681E-2</v>
      </c>
      <c r="F1902" s="2">
        <v>4.1408399999999999</v>
      </c>
      <c r="G1902" s="2">
        <v>4.1416700000000004</v>
      </c>
      <c r="H1902" s="2">
        <v>4.1228550000000013</v>
      </c>
      <c r="I1902" s="2">
        <v>4.119927999999998</v>
      </c>
      <c r="J1902" s="13">
        <v>3.8258574999999984</v>
      </c>
      <c r="K1902" s="13" t="s">
        <v>55</v>
      </c>
      <c r="L1902" s="13" t="s">
        <v>50</v>
      </c>
      <c r="M1902" s="13" t="s">
        <v>47</v>
      </c>
      <c r="N1902" s="16">
        <f t="shared" si="290"/>
        <v>50</v>
      </c>
      <c r="O1902" s="16">
        <f t="shared" si="291"/>
        <v>100</v>
      </c>
      <c r="P1902" s="16">
        <f t="shared" si="292"/>
        <v>50</v>
      </c>
      <c r="Q1902" s="16">
        <f t="shared" si="293"/>
        <v>33</v>
      </c>
      <c r="R1902" s="17">
        <f t="shared" si="294"/>
        <v>64.95</v>
      </c>
      <c r="S1902" s="17">
        <f t="shared" si="295"/>
        <v>55.75</v>
      </c>
      <c r="T1902" s="17">
        <f t="shared" si="296"/>
        <v>49.85</v>
      </c>
      <c r="U1902" s="17">
        <f t="shared" si="297"/>
        <v>58.25</v>
      </c>
      <c r="V1902" s="16">
        <f t="shared" si="298"/>
        <v>56.85</v>
      </c>
      <c r="W1902" s="16">
        <f t="shared" si="299"/>
        <v>57.2</v>
      </c>
    </row>
    <row r="1903" spans="1:23" ht="13.5" x14ac:dyDescent="0.25">
      <c r="A1903" s="3">
        <v>44782</v>
      </c>
      <c r="B1903" s="2">
        <v>4.1375000000000002</v>
      </c>
      <c r="C1903" s="2">
        <v>53.841026954415987</v>
      </c>
      <c r="D1903" s="2">
        <v>-8.2494109792818904E-3</v>
      </c>
      <c r="E1903" s="2">
        <v>-1.8007992694852495E-2</v>
      </c>
      <c r="F1903" s="2">
        <v>4.1375000000000002</v>
      </c>
      <c r="G1903" s="2">
        <v>4.1400000000000006</v>
      </c>
      <c r="H1903" s="2">
        <v>4.1253650000000013</v>
      </c>
      <c r="I1903" s="2">
        <v>4.1207639999999977</v>
      </c>
      <c r="J1903" s="13">
        <v>3.8282034999999981</v>
      </c>
      <c r="K1903" s="13" t="s">
        <v>55</v>
      </c>
      <c r="L1903" s="13" t="s">
        <v>50</v>
      </c>
      <c r="M1903" s="13" t="s">
        <v>47</v>
      </c>
      <c r="N1903" s="16">
        <f t="shared" si="290"/>
        <v>50</v>
      </c>
      <c r="O1903" s="16">
        <f t="shared" si="291"/>
        <v>100</v>
      </c>
      <c r="P1903" s="16">
        <f t="shared" si="292"/>
        <v>50</v>
      </c>
      <c r="Q1903" s="16">
        <f t="shared" si="293"/>
        <v>33</v>
      </c>
      <c r="R1903" s="17">
        <f t="shared" si="294"/>
        <v>64.95</v>
      </c>
      <c r="S1903" s="17">
        <f t="shared" si="295"/>
        <v>55.75</v>
      </c>
      <c r="T1903" s="17">
        <f t="shared" si="296"/>
        <v>49.85</v>
      </c>
      <c r="U1903" s="17">
        <f t="shared" si="297"/>
        <v>58.25</v>
      </c>
      <c r="V1903" s="16">
        <f t="shared" si="298"/>
        <v>56.85</v>
      </c>
      <c r="W1903" s="16">
        <f t="shared" si="299"/>
        <v>57.2</v>
      </c>
    </row>
    <row r="1904" spans="1:23" ht="13.5" x14ac:dyDescent="0.25">
      <c r="A1904" s="3">
        <v>44783</v>
      </c>
      <c r="B1904" s="2">
        <v>4.1208</v>
      </c>
      <c r="C1904" s="2">
        <v>47.858742560859177</v>
      </c>
      <c r="D1904" s="2">
        <v>-1.139626134322036E-2</v>
      </c>
      <c r="E1904" s="2">
        <v>-1.860560244508799E-2</v>
      </c>
      <c r="F1904" s="2">
        <v>4.1341599999999996</v>
      </c>
      <c r="G1904" s="2">
        <v>4.1425100000000006</v>
      </c>
      <c r="H1904" s="2">
        <v>4.1266200000000008</v>
      </c>
      <c r="I1904" s="2">
        <v>4.1205979999999975</v>
      </c>
      <c r="J1904" s="13">
        <v>3.830566499999998</v>
      </c>
      <c r="K1904" s="13" t="s">
        <v>55</v>
      </c>
      <c r="L1904" s="13" t="s">
        <v>50</v>
      </c>
      <c r="M1904" s="13" t="s">
        <v>47</v>
      </c>
      <c r="N1904" s="16">
        <f t="shared" si="290"/>
        <v>50</v>
      </c>
      <c r="O1904" s="16">
        <f t="shared" si="291"/>
        <v>100</v>
      </c>
      <c r="P1904" s="16">
        <f t="shared" si="292"/>
        <v>50</v>
      </c>
      <c r="Q1904" s="16">
        <f t="shared" si="293"/>
        <v>33</v>
      </c>
      <c r="R1904" s="17">
        <f t="shared" si="294"/>
        <v>64.95</v>
      </c>
      <c r="S1904" s="17">
        <f t="shared" si="295"/>
        <v>55.75</v>
      </c>
      <c r="T1904" s="17">
        <f t="shared" si="296"/>
        <v>49.85</v>
      </c>
      <c r="U1904" s="17">
        <f t="shared" si="297"/>
        <v>58.25</v>
      </c>
      <c r="V1904" s="16">
        <f t="shared" si="298"/>
        <v>56.85</v>
      </c>
      <c r="W1904" s="16">
        <f t="shared" si="299"/>
        <v>57.2</v>
      </c>
    </row>
    <row r="1905" spans="1:23" ht="13.5" x14ac:dyDescent="0.25">
      <c r="A1905" s="3">
        <v>44784</v>
      </c>
      <c r="B1905" s="2">
        <v>4.1208</v>
      </c>
      <c r="C1905" s="2">
        <v>47.858742560859177</v>
      </c>
      <c r="D1905" s="2">
        <v>-5.0179103594878427E-3</v>
      </c>
      <c r="E1905" s="2">
        <v>-2.0578943786128054E-2</v>
      </c>
      <c r="F1905" s="2">
        <v>4.1308199999999999</v>
      </c>
      <c r="G1905" s="2">
        <v>4.1391700000000009</v>
      </c>
      <c r="H1905" s="2">
        <v>4.1282950000000014</v>
      </c>
      <c r="I1905" s="2">
        <v>4.1210999999999975</v>
      </c>
      <c r="J1905" s="13">
        <v>3.8330629999999983</v>
      </c>
      <c r="K1905" s="13" t="s">
        <v>55</v>
      </c>
      <c r="L1905" s="13" t="s">
        <v>50</v>
      </c>
      <c r="M1905" s="13" t="s">
        <v>47</v>
      </c>
      <c r="N1905" s="16">
        <f t="shared" si="290"/>
        <v>50</v>
      </c>
      <c r="O1905" s="16">
        <f t="shared" si="291"/>
        <v>100</v>
      </c>
      <c r="P1905" s="16">
        <f t="shared" si="292"/>
        <v>50</v>
      </c>
      <c r="Q1905" s="16">
        <f t="shared" si="293"/>
        <v>33</v>
      </c>
      <c r="R1905" s="17">
        <f t="shared" si="294"/>
        <v>64.95</v>
      </c>
      <c r="S1905" s="17">
        <f t="shared" si="295"/>
        <v>55.75</v>
      </c>
      <c r="T1905" s="17">
        <f t="shared" si="296"/>
        <v>49.85</v>
      </c>
      <c r="U1905" s="17">
        <f t="shared" si="297"/>
        <v>58.25</v>
      </c>
      <c r="V1905" s="16">
        <f t="shared" si="298"/>
        <v>56.85</v>
      </c>
      <c r="W1905" s="16">
        <f t="shared" si="299"/>
        <v>57.2</v>
      </c>
    </row>
    <row r="1906" spans="1:23" ht="13.5" x14ac:dyDescent="0.25">
      <c r="A1906" s="3">
        <v>44785</v>
      </c>
      <c r="B1906" s="2">
        <v>4.1124000000000001</v>
      </c>
      <c r="C1906" s="2">
        <v>44.945528525068255</v>
      </c>
      <c r="D1906" s="2">
        <v>1.0394063412642041E-3</v>
      </c>
      <c r="E1906" s="2">
        <v>-2.1318918501164973E-2</v>
      </c>
      <c r="F1906" s="2">
        <v>4.1257999999999999</v>
      </c>
      <c r="G1906" s="2">
        <v>4.1349900000000002</v>
      </c>
      <c r="H1906" s="2">
        <v>4.1295500000000009</v>
      </c>
      <c r="I1906" s="2">
        <v>4.121433999999998</v>
      </c>
      <c r="J1906" s="13">
        <v>3.8357514999999984</v>
      </c>
      <c r="K1906" s="13" t="s">
        <v>55</v>
      </c>
      <c r="L1906" s="13" t="s">
        <v>50</v>
      </c>
      <c r="M1906" s="13" t="s">
        <v>47</v>
      </c>
      <c r="N1906" s="16">
        <f t="shared" si="290"/>
        <v>50</v>
      </c>
      <c r="O1906" s="16">
        <f t="shared" si="291"/>
        <v>100</v>
      </c>
      <c r="P1906" s="16">
        <f t="shared" si="292"/>
        <v>50</v>
      </c>
      <c r="Q1906" s="16">
        <f t="shared" si="293"/>
        <v>33</v>
      </c>
      <c r="R1906" s="17">
        <f t="shared" si="294"/>
        <v>64.95</v>
      </c>
      <c r="S1906" s="17">
        <f t="shared" si="295"/>
        <v>55.75</v>
      </c>
      <c r="T1906" s="17">
        <f t="shared" si="296"/>
        <v>49.85</v>
      </c>
      <c r="U1906" s="17">
        <f t="shared" si="297"/>
        <v>58.25</v>
      </c>
      <c r="V1906" s="16">
        <f t="shared" si="298"/>
        <v>56.85</v>
      </c>
      <c r="W1906" s="16">
        <f t="shared" si="299"/>
        <v>57.2</v>
      </c>
    </row>
    <row r="1907" spans="1:23" ht="13.5" x14ac:dyDescent="0.25">
      <c r="A1907" s="3">
        <v>44788</v>
      </c>
      <c r="B1907" s="2">
        <v>4.0956999999999999</v>
      </c>
      <c r="C1907" s="2">
        <v>39.763312270513559</v>
      </c>
      <c r="D1907" s="2">
        <v>7.486712516027616E-3</v>
      </c>
      <c r="E1907" s="2">
        <v>-2.1238576044468715E-2</v>
      </c>
      <c r="F1907" s="2">
        <v>4.1174400000000002</v>
      </c>
      <c r="G1907" s="2">
        <v>4.1291400000000005</v>
      </c>
      <c r="H1907" s="2">
        <v>4.129970000000001</v>
      </c>
      <c r="I1907" s="2">
        <v>4.1214339999999972</v>
      </c>
      <c r="J1907" s="13">
        <v>3.8385234999999982</v>
      </c>
      <c r="K1907" s="13" t="s">
        <v>55</v>
      </c>
      <c r="L1907" s="13" t="s">
        <v>50</v>
      </c>
      <c r="M1907" s="13" t="s">
        <v>47</v>
      </c>
      <c r="N1907" s="16">
        <f t="shared" si="290"/>
        <v>50</v>
      </c>
      <c r="O1907" s="16">
        <f t="shared" si="291"/>
        <v>100</v>
      </c>
      <c r="P1907" s="16">
        <f t="shared" si="292"/>
        <v>50</v>
      </c>
      <c r="Q1907" s="16">
        <f t="shared" si="293"/>
        <v>33</v>
      </c>
      <c r="R1907" s="17">
        <f t="shared" si="294"/>
        <v>64.95</v>
      </c>
      <c r="S1907" s="17">
        <f t="shared" si="295"/>
        <v>55.75</v>
      </c>
      <c r="T1907" s="17">
        <f t="shared" si="296"/>
        <v>49.85</v>
      </c>
      <c r="U1907" s="17">
        <f t="shared" si="297"/>
        <v>58.25</v>
      </c>
      <c r="V1907" s="16">
        <f t="shared" si="298"/>
        <v>56.85</v>
      </c>
      <c r="W1907" s="16">
        <f t="shared" si="299"/>
        <v>57.2</v>
      </c>
    </row>
    <row r="1908" spans="1:23" ht="13.5" x14ac:dyDescent="0.25">
      <c r="A1908" s="3">
        <v>44789</v>
      </c>
      <c r="B1908" s="2">
        <v>4.0956999999999999</v>
      </c>
      <c r="C1908" s="2">
        <v>39.763312270513552</v>
      </c>
      <c r="D1908" s="2">
        <v>1.3119368778124141E-2</v>
      </c>
      <c r="E1908" s="2">
        <v>-2.0639993310240759E-2</v>
      </c>
      <c r="F1908" s="2">
        <v>4.1090800000000005</v>
      </c>
      <c r="G1908" s="2">
        <v>4.1232899999999999</v>
      </c>
      <c r="H1908" s="2">
        <v>4.1303900000000002</v>
      </c>
      <c r="I1908" s="2">
        <v>4.1214339999999972</v>
      </c>
      <c r="J1908" s="13">
        <v>3.8412954999999971</v>
      </c>
      <c r="K1908" s="13" t="s">
        <v>55</v>
      </c>
      <c r="L1908" s="13" t="s">
        <v>50</v>
      </c>
      <c r="M1908" s="13" t="s">
        <v>47</v>
      </c>
      <c r="N1908" s="16">
        <f t="shared" si="290"/>
        <v>50</v>
      </c>
      <c r="O1908" s="16">
        <f t="shared" si="291"/>
        <v>100</v>
      </c>
      <c r="P1908" s="16">
        <f t="shared" si="292"/>
        <v>50</v>
      </c>
      <c r="Q1908" s="16">
        <f t="shared" si="293"/>
        <v>33</v>
      </c>
      <c r="R1908" s="17">
        <f t="shared" si="294"/>
        <v>64.95</v>
      </c>
      <c r="S1908" s="17">
        <f t="shared" si="295"/>
        <v>55.75</v>
      </c>
      <c r="T1908" s="17">
        <f t="shared" si="296"/>
        <v>49.85</v>
      </c>
      <c r="U1908" s="17">
        <f t="shared" si="297"/>
        <v>58.25</v>
      </c>
      <c r="V1908" s="16">
        <f t="shared" si="298"/>
        <v>56.85</v>
      </c>
      <c r="W1908" s="16">
        <f t="shared" si="299"/>
        <v>57.2</v>
      </c>
    </row>
    <row r="1909" spans="1:23" ht="13.5" x14ac:dyDescent="0.25">
      <c r="A1909" s="3">
        <v>44790</v>
      </c>
      <c r="B1909" s="2">
        <v>4.0956999999999999</v>
      </c>
      <c r="C1909" s="2">
        <v>39.763312270513552</v>
      </c>
      <c r="D1909" s="2">
        <v>1.5480345977452181E-2</v>
      </c>
      <c r="E1909" s="2">
        <v>-1.9741037546396327E-2</v>
      </c>
      <c r="F1909" s="2">
        <v>4.1040600000000005</v>
      </c>
      <c r="G1909" s="2">
        <v>4.11911</v>
      </c>
      <c r="H1909" s="2">
        <v>4.1312249999999997</v>
      </c>
      <c r="I1909" s="2">
        <v>4.1210999999999975</v>
      </c>
      <c r="J1909" s="13">
        <v>3.8443009999999971</v>
      </c>
      <c r="K1909" s="13" t="s">
        <v>55</v>
      </c>
      <c r="L1909" s="13" t="s">
        <v>50</v>
      </c>
      <c r="M1909" s="13" t="s">
        <v>47</v>
      </c>
      <c r="N1909" s="16">
        <f t="shared" si="290"/>
        <v>50</v>
      </c>
      <c r="O1909" s="16">
        <f t="shared" si="291"/>
        <v>100</v>
      </c>
      <c r="P1909" s="16">
        <f t="shared" si="292"/>
        <v>50</v>
      </c>
      <c r="Q1909" s="16">
        <f t="shared" si="293"/>
        <v>33</v>
      </c>
      <c r="R1909" s="17">
        <f t="shared" si="294"/>
        <v>64.95</v>
      </c>
      <c r="S1909" s="17">
        <f t="shared" si="295"/>
        <v>55.75</v>
      </c>
      <c r="T1909" s="17">
        <f t="shared" si="296"/>
        <v>49.85</v>
      </c>
      <c r="U1909" s="17">
        <f t="shared" si="297"/>
        <v>58.25</v>
      </c>
      <c r="V1909" s="16">
        <f t="shared" si="298"/>
        <v>56.85</v>
      </c>
      <c r="W1909" s="16">
        <f t="shared" si="299"/>
        <v>57.2</v>
      </c>
    </row>
    <row r="1910" spans="1:23" ht="13.5" x14ac:dyDescent="0.25">
      <c r="A1910" s="3">
        <v>44791</v>
      </c>
      <c r="B1910" s="2">
        <v>4.1626000000000003</v>
      </c>
      <c r="C1910" s="2">
        <v>61.800314787031105</v>
      </c>
      <c r="D1910" s="2">
        <v>1.2674497960087905E-2</v>
      </c>
      <c r="E1910" s="2">
        <v>-1.8696058675719926E-2</v>
      </c>
      <c r="F1910" s="2">
        <v>4.1124200000000002</v>
      </c>
      <c r="G1910" s="2">
        <v>4.1216200000000001</v>
      </c>
      <c r="H1910" s="2">
        <v>4.1324799999999993</v>
      </c>
      <c r="I1910" s="2">
        <v>4.1227719999999985</v>
      </c>
      <c r="J1910" s="13">
        <v>3.8474074999999974</v>
      </c>
      <c r="K1910" s="13" t="s">
        <v>55</v>
      </c>
      <c r="L1910" s="13" t="s">
        <v>50</v>
      </c>
      <c r="M1910" s="13" t="s">
        <v>49</v>
      </c>
      <c r="N1910" s="16">
        <f t="shared" si="290"/>
        <v>50</v>
      </c>
      <c r="O1910" s="16">
        <f t="shared" si="291"/>
        <v>100</v>
      </c>
      <c r="P1910" s="16">
        <f t="shared" si="292"/>
        <v>50</v>
      </c>
      <c r="Q1910" s="16">
        <f t="shared" si="293"/>
        <v>33</v>
      </c>
      <c r="R1910" s="17">
        <f t="shared" si="294"/>
        <v>64.95</v>
      </c>
      <c r="S1910" s="17">
        <f t="shared" si="295"/>
        <v>55.75</v>
      </c>
      <c r="T1910" s="17">
        <f t="shared" si="296"/>
        <v>49.85</v>
      </c>
      <c r="U1910" s="17">
        <f t="shared" si="297"/>
        <v>58.25</v>
      </c>
      <c r="V1910" s="16">
        <f t="shared" si="298"/>
        <v>56.85</v>
      </c>
      <c r="W1910" s="16">
        <f t="shared" si="299"/>
        <v>57.2</v>
      </c>
    </row>
    <row r="1911" spans="1:23" ht="13.5" x14ac:dyDescent="0.25">
      <c r="A1911" s="3">
        <v>44792</v>
      </c>
      <c r="B1911" s="2">
        <v>4.1708999999999996</v>
      </c>
      <c r="C1911" s="2">
        <v>63.580487830664332</v>
      </c>
      <c r="D1911" s="2">
        <v>9.4308905623234907E-3</v>
      </c>
      <c r="E1911" s="2">
        <v>-1.746289086138798E-2</v>
      </c>
      <c r="F1911" s="2">
        <v>4.1241199999999996</v>
      </c>
      <c r="G1911" s="2">
        <v>4.1249599999999997</v>
      </c>
      <c r="H1911" s="2">
        <v>4.13415</v>
      </c>
      <c r="I1911" s="2">
        <v>4.1236079999999982</v>
      </c>
      <c r="J1911" s="13">
        <v>3.8505884999999971</v>
      </c>
      <c r="K1911" s="13" t="s">
        <v>51</v>
      </c>
      <c r="L1911" s="13" t="s">
        <v>48</v>
      </c>
      <c r="M1911" s="13" t="s">
        <v>52</v>
      </c>
      <c r="N1911" s="16">
        <f t="shared" si="290"/>
        <v>50</v>
      </c>
      <c r="O1911" s="16">
        <f t="shared" si="291"/>
        <v>100</v>
      </c>
      <c r="P1911" s="16">
        <f t="shared" si="292"/>
        <v>50</v>
      </c>
      <c r="Q1911" s="16">
        <f t="shared" si="293"/>
        <v>67</v>
      </c>
      <c r="R1911" s="17">
        <f t="shared" si="294"/>
        <v>70.05</v>
      </c>
      <c r="S1911" s="17">
        <f t="shared" si="295"/>
        <v>64.25</v>
      </c>
      <c r="T1911" s="17">
        <f t="shared" si="296"/>
        <v>65.150000000000006</v>
      </c>
      <c r="U1911" s="17">
        <f t="shared" si="297"/>
        <v>66.75</v>
      </c>
      <c r="V1911" s="16">
        <f t="shared" si="298"/>
        <v>66.483333333333334</v>
      </c>
      <c r="W1911" s="16">
        <f t="shared" si="299"/>
        <v>66.550000000000011</v>
      </c>
    </row>
    <row r="1912" spans="1:23" ht="13.5" x14ac:dyDescent="0.25">
      <c r="A1912" s="3">
        <v>44795</v>
      </c>
      <c r="B1912" s="2">
        <v>4.1708999999999996</v>
      </c>
      <c r="C1912" s="2">
        <v>63.580487830664339</v>
      </c>
      <c r="D1912" s="2">
        <v>6.4015013981224556E-3</v>
      </c>
      <c r="E1912" s="2">
        <v>-1.5107781188054325E-2</v>
      </c>
      <c r="F1912" s="2">
        <v>4.1391599999999995</v>
      </c>
      <c r="G1912" s="2">
        <v>4.1283000000000003</v>
      </c>
      <c r="H1912" s="2">
        <v>4.1349850000000004</v>
      </c>
      <c r="I1912" s="2">
        <v>4.1242759999999983</v>
      </c>
      <c r="J1912" s="13">
        <v>3.8535694999999976</v>
      </c>
      <c r="K1912" s="13" t="s">
        <v>51</v>
      </c>
      <c r="L1912" s="13" t="s">
        <v>48</v>
      </c>
      <c r="M1912" s="13" t="s">
        <v>52</v>
      </c>
      <c r="N1912" s="16">
        <f t="shared" si="290"/>
        <v>50</v>
      </c>
      <c r="O1912" s="16">
        <f t="shared" si="291"/>
        <v>100</v>
      </c>
      <c r="P1912" s="16">
        <f t="shared" si="292"/>
        <v>50</v>
      </c>
      <c r="Q1912" s="16">
        <f t="shared" si="293"/>
        <v>67</v>
      </c>
      <c r="R1912" s="17">
        <f t="shared" si="294"/>
        <v>70.05</v>
      </c>
      <c r="S1912" s="17">
        <f t="shared" si="295"/>
        <v>64.25</v>
      </c>
      <c r="T1912" s="17">
        <f t="shared" si="296"/>
        <v>65.150000000000006</v>
      </c>
      <c r="U1912" s="17">
        <f t="shared" si="297"/>
        <v>66.75</v>
      </c>
      <c r="V1912" s="16">
        <f t="shared" si="298"/>
        <v>66.483333333333334</v>
      </c>
      <c r="W1912" s="16">
        <f t="shared" si="299"/>
        <v>66.550000000000011</v>
      </c>
    </row>
    <row r="1913" spans="1:23" ht="13.5" x14ac:dyDescent="0.25">
      <c r="A1913" s="3">
        <v>44796</v>
      </c>
      <c r="B1913" s="2">
        <v>4.1708999999999996</v>
      </c>
      <c r="C1913" s="2">
        <v>63.580487830664332</v>
      </c>
      <c r="D1913" s="2">
        <v>3.5744699857360729E-3</v>
      </c>
      <c r="E1913" s="2">
        <v>-1.2654268620300514E-2</v>
      </c>
      <c r="F1913" s="2">
        <v>4.1541999999999994</v>
      </c>
      <c r="G1913" s="2">
        <v>4.13164</v>
      </c>
      <c r="H1913" s="2">
        <v>4.1358200000000007</v>
      </c>
      <c r="I1913" s="2">
        <v>4.1244419999999975</v>
      </c>
      <c r="J1913" s="13">
        <v>3.8565504999999978</v>
      </c>
      <c r="K1913" s="13" t="s">
        <v>51</v>
      </c>
      <c r="L1913" s="13" t="s">
        <v>48</v>
      </c>
      <c r="M1913" s="13" t="s">
        <v>52</v>
      </c>
      <c r="N1913" s="16">
        <f t="shared" si="290"/>
        <v>50</v>
      </c>
      <c r="O1913" s="16">
        <f t="shared" si="291"/>
        <v>100</v>
      </c>
      <c r="P1913" s="16">
        <f t="shared" si="292"/>
        <v>50</v>
      </c>
      <c r="Q1913" s="16">
        <f t="shared" si="293"/>
        <v>67</v>
      </c>
      <c r="R1913" s="17">
        <f t="shared" si="294"/>
        <v>70.05</v>
      </c>
      <c r="S1913" s="17">
        <f t="shared" si="295"/>
        <v>64.25</v>
      </c>
      <c r="T1913" s="17">
        <f t="shared" si="296"/>
        <v>65.150000000000006</v>
      </c>
      <c r="U1913" s="17">
        <f t="shared" si="297"/>
        <v>66.75</v>
      </c>
      <c r="V1913" s="16">
        <f t="shared" si="298"/>
        <v>66.483333333333334</v>
      </c>
      <c r="W1913" s="16">
        <f t="shared" si="299"/>
        <v>66.550000000000011</v>
      </c>
    </row>
    <row r="1914" spans="1:23" ht="13.5" x14ac:dyDescent="0.25">
      <c r="A1914" s="3">
        <v>44797</v>
      </c>
      <c r="B1914" s="2">
        <v>4.1708999999999996</v>
      </c>
      <c r="C1914" s="2">
        <v>63.580487830664332</v>
      </c>
      <c r="D1914" s="2">
        <v>-1.6310329155437842E-3</v>
      </c>
      <c r="E1914" s="2">
        <v>-1.0419595310603491E-2</v>
      </c>
      <c r="F1914" s="2">
        <v>4.1692400000000003</v>
      </c>
      <c r="G1914" s="2">
        <v>4.1366500000000004</v>
      </c>
      <c r="H1914" s="2">
        <v>4.1395800000000014</v>
      </c>
      <c r="I1914" s="2">
        <v>4.1249439999999975</v>
      </c>
      <c r="J1914" s="13">
        <v>3.8595644999999972</v>
      </c>
      <c r="K1914" s="13" t="s">
        <v>51</v>
      </c>
      <c r="L1914" s="13" t="s">
        <v>48</v>
      </c>
      <c r="M1914" s="13" t="s">
        <v>52</v>
      </c>
      <c r="N1914" s="16">
        <f t="shared" si="290"/>
        <v>50</v>
      </c>
      <c r="O1914" s="16">
        <f t="shared" si="291"/>
        <v>100</v>
      </c>
      <c r="P1914" s="16">
        <f t="shared" si="292"/>
        <v>50</v>
      </c>
      <c r="Q1914" s="16">
        <f t="shared" si="293"/>
        <v>67</v>
      </c>
      <c r="R1914" s="17">
        <f t="shared" si="294"/>
        <v>70.05</v>
      </c>
      <c r="S1914" s="17">
        <f t="shared" si="295"/>
        <v>64.25</v>
      </c>
      <c r="T1914" s="17">
        <f t="shared" si="296"/>
        <v>65.150000000000006</v>
      </c>
      <c r="U1914" s="17">
        <f t="shared" si="297"/>
        <v>66.75</v>
      </c>
      <c r="V1914" s="16">
        <f t="shared" si="298"/>
        <v>66.483333333333334</v>
      </c>
      <c r="W1914" s="16">
        <f t="shared" si="299"/>
        <v>66.550000000000011</v>
      </c>
    </row>
    <row r="1915" spans="1:23" ht="13.5" x14ac:dyDescent="0.25">
      <c r="A1915" s="3">
        <v>44798</v>
      </c>
      <c r="B1915" s="2">
        <v>4.2043999999999997</v>
      </c>
      <c r="C1915" s="2">
        <v>70.933977543877958</v>
      </c>
      <c r="D1915" s="2">
        <v>-8.7432527622386402E-3</v>
      </c>
      <c r="E1915" s="2">
        <v>-8.3239731388623731E-3</v>
      </c>
      <c r="F1915" s="2">
        <v>4.1776</v>
      </c>
      <c r="G1915" s="2">
        <v>4.1450100000000001</v>
      </c>
      <c r="H1915" s="2">
        <v>4.1420900000000005</v>
      </c>
      <c r="I1915" s="2">
        <v>4.126115999999997</v>
      </c>
      <c r="J1915" s="13">
        <v>3.8628129999999983</v>
      </c>
      <c r="K1915" s="13" t="s">
        <v>51</v>
      </c>
      <c r="L1915" s="13" t="s">
        <v>48</v>
      </c>
      <c r="M1915" s="13" t="s">
        <v>52</v>
      </c>
      <c r="N1915" s="16">
        <f t="shared" si="290"/>
        <v>50</v>
      </c>
      <c r="O1915" s="16">
        <f t="shared" si="291"/>
        <v>100</v>
      </c>
      <c r="P1915" s="16">
        <f t="shared" si="292"/>
        <v>50</v>
      </c>
      <c r="Q1915" s="16">
        <f t="shared" si="293"/>
        <v>67</v>
      </c>
      <c r="R1915" s="17">
        <f t="shared" si="294"/>
        <v>70.05</v>
      </c>
      <c r="S1915" s="17">
        <f t="shared" si="295"/>
        <v>64.25</v>
      </c>
      <c r="T1915" s="17">
        <f t="shared" si="296"/>
        <v>65.150000000000006</v>
      </c>
      <c r="U1915" s="17">
        <f t="shared" si="297"/>
        <v>66.75</v>
      </c>
      <c r="V1915" s="16">
        <f t="shared" si="298"/>
        <v>66.483333333333334</v>
      </c>
      <c r="W1915" s="16">
        <f t="shared" si="299"/>
        <v>66.550000000000011</v>
      </c>
    </row>
    <row r="1916" spans="1:23" ht="13.5" x14ac:dyDescent="0.25">
      <c r="A1916" s="3">
        <v>44799</v>
      </c>
      <c r="B1916" s="2">
        <v>4.2126999999999999</v>
      </c>
      <c r="C1916" s="2">
        <v>72.419825409541161</v>
      </c>
      <c r="D1916" s="2">
        <v>-1.7075695630592413E-2</v>
      </c>
      <c r="E1916" s="2">
        <v>-7.2332840719622387E-3</v>
      </c>
      <c r="F1916" s="2">
        <v>4.1859599999999997</v>
      </c>
      <c r="G1916" s="2">
        <v>4.1550399999999996</v>
      </c>
      <c r="H1916" s="2">
        <v>4.1450149999999999</v>
      </c>
      <c r="I1916" s="2">
        <v>4.1274539999999975</v>
      </c>
      <c r="J1916" s="13">
        <v>3.8661029999999981</v>
      </c>
      <c r="K1916" s="13" t="s">
        <v>51</v>
      </c>
      <c r="L1916" s="13" t="s">
        <v>48</v>
      </c>
      <c r="M1916" s="13" t="s">
        <v>52</v>
      </c>
      <c r="N1916" s="16">
        <f t="shared" si="290"/>
        <v>50</v>
      </c>
      <c r="O1916" s="16">
        <f t="shared" si="291"/>
        <v>100</v>
      </c>
      <c r="P1916" s="16">
        <f t="shared" si="292"/>
        <v>50</v>
      </c>
      <c r="Q1916" s="16">
        <f t="shared" si="293"/>
        <v>67</v>
      </c>
      <c r="R1916" s="17">
        <f t="shared" si="294"/>
        <v>70.05</v>
      </c>
      <c r="S1916" s="17">
        <f t="shared" si="295"/>
        <v>64.25</v>
      </c>
      <c r="T1916" s="17">
        <f t="shared" si="296"/>
        <v>65.150000000000006</v>
      </c>
      <c r="U1916" s="17">
        <f t="shared" si="297"/>
        <v>66.75</v>
      </c>
      <c r="V1916" s="16">
        <f t="shared" si="298"/>
        <v>66.483333333333334</v>
      </c>
      <c r="W1916" s="16">
        <f t="shared" si="299"/>
        <v>66.550000000000011</v>
      </c>
    </row>
    <row r="1917" spans="1:23" ht="13.5" x14ac:dyDescent="0.25">
      <c r="A1917" s="3">
        <v>44802</v>
      </c>
      <c r="B1917" s="2">
        <v>4.43</v>
      </c>
      <c r="C1917" s="2">
        <v>88.702679128268755</v>
      </c>
      <c r="D1917" s="2">
        <v>-4.3217915021688924E-2</v>
      </c>
      <c r="E1917" s="2">
        <v>-6.6516757305276428E-3</v>
      </c>
      <c r="F1917" s="2">
        <v>4.237779999999999</v>
      </c>
      <c r="G1917" s="2">
        <v>4.1884699999999997</v>
      </c>
      <c r="H1917" s="2">
        <v>4.1588049999999992</v>
      </c>
      <c r="I1917" s="2">
        <v>4.1331379999999989</v>
      </c>
      <c r="J1917" s="13">
        <v>3.8704459999999989</v>
      </c>
      <c r="K1917" s="13" t="s">
        <v>51</v>
      </c>
      <c r="L1917" s="13" t="s">
        <v>48</v>
      </c>
      <c r="M1917" s="13" t="s">
        <v>52</v>
      </c>
      <c r="N1917" s="16">
        <f t="shared" si="290"/>
        <v>50</v>
      </c>
      <c r="O1917" s="16">
        <f t="shared" si="291"/>
        <v>100</v>
      </c>
      <c r="P1917" s="16">
        <f t="shared" si="292"/>
        <v>50</v>
      </c>
      <c r="Q1917" s="16">
        <f t="shared" si="293"/>
        <v>67</v>
      </c>
      <c r="R1917" s="17">
        <f t="shared" si="294"/>
        <v>70.05</v>
      </c>
      <c r="S1917" s="17">
        <f t="shared" si="295"/>
        <v>64.25</v>
      </c>
      <c r="T1917" s="17">
        <f t="shared" si="296"/>
        <v>65.150000000000006</v>
      </c>
      <c r="U1917" s="17">
        <f t="shared" si="297"/>
        <v>66.75</v>
      </c>
      <c r="V1917" s="16">
        <f t="shared" si="298"/>
        <v>66.483333333333334</v>
      </c>
      <c r="W1917" s="16">
        <f t="shared" si="299"/>
        <v>66.550000000000011</v>
      </c>
    </row>
    <row r="1918" spans="1:23" ht="13.5" x14ac:dyDescent="0.25">
      <c r="A1918" s="3">
        <v>44803</v>
      </c>
      <c r="B1918" s="2">
        <v>4.4718</v>
      </c>
      <c r="C1918" s="2">
        <v>89.933799014468207</v>
      </c>
      <c r="D1918" s="2">
        <v>-7.0113181894807752E-2</v>
      </c>
      <c r="E1918" s="2">
        <v>-6.4648765415160035E-3</v>
      </c>
      <c r="F1918" s="2">
        <v>4.2979600000000007</v>
      </c>
      <c r="G1918" s="2">
        <v>4.2260799999999996</v>
      </c>
      <c r="H1918" s="2">
        <v>4.1746849999999993</v>
      </c>
      <c r="I1918" s="2">
        <v>4.1396579999999989</v>
      </c>
      <c r="J1918" s="13">
        <v>3.8749979999999988</v>
      </c>
      <c r="K1918" s="13" t="s">
        <v>51</v>
      </c>
      <c r="L1918" s="13" t="s">
        <v>48</v>
      </c>
      <c r="M1918" s="13" t="s">
        <v>52</v>
      </c>
      <c r="N1918" s="16">
        <f t="shared" si="290"/>
        <v>50</v>
      </c>
      <c r="O1918" s="16">
        <f t="shared" si="291"/>
        <v>100</v>
      </c>
      <c r="P1918" s="16">
        <f t="shared" si="292"/>
        <v>50</v>
      </c>
      <c r="Q1918" s="16">
        <f t="shared" si="293"/>
        <v>67</v>
      </c>
      <c r="R1918" s="17">
        <f t="shared" si="294"/>
        <v>70.05</v>
      </c>
      <c r="S1918" s="17">
        <f t="shared" si="295"/>
        <v>64.25</v>
      </c>
      <c r="T1918" s="17">
        <f t="shared" si="296"/>
        <v>65.150000000000006</v>
      </c>
      <c r="U1918" s="17">
        <f t="shared" si="297"/>
        <v>66.75</v>
      </c>
      <c r="V1918" s="16">
        <f t="shared" si="298"/>
        <v>66.483333333333334</v>
      </c>
      <c r="W1918" s="16">
        <f t="shared" si="299"/>
        <v>66.550000000000011</v>
      </c>
    </row>
    <row r="1919" spans="1:23" ht="13.5" x14ac:dyDescent="0.25">
      <c r="A1919" s="3">
        <v>44804</v>
      </c>
      <c r="B1919" s="2">
        <v>4.6641000000000004</v>
      </c>
      <c r="C1919" s="2">
        <v>93.463077372325486</v>
      </c>
      <c r="D1919" s="2">
        <v>-0.10891644589061489</v>
      </c>
      <c r="E1919" s="2">
        <v>-6.1883999091356641E-3</v>
      </c>
      <c r="F1919" s="2">
        <v>4.3966000000000003</v>
      </c>
      <c r="G1919" s="2">
        <v>4.2829199999999998</v>
      </c>
      <c r="H1919" s="2">
        <v>4.2010149999999999</v>
      </c>
      <c r="I1919" s="2">
        <v>4.1501899999999985</v>
      </c>
      <c r="J1919" s="13">
        <v>3.880511499999999</v>
      </c>
      <c r="K1919" s="13" t="s">
        <v>51</v>
      </c>
      <c r="L1919" s="13" t="s">
        <v>48</v>
      </c>
      <c r="M1919" s="13" t="s">
        <v>52</v>
      </c>
      <c r="N1919" s="16">
        <f t="shared" si="290"/>
        <v>50</v>
      </c>
      <c r="O1919" s="16">
        <f t="shared" si="291"/>
        <v>100</v>
      </c>
      <c r="P1919" s="16">
        <f t="shared" si="292"/>
        <v>50</v>
      </c>
      <c r="Q1919" s="16">
        <f t="shared" si="293"/>
        <v>67</v>
      </c>
      <c r="R1919" s="17">
        <f t="shared" si="294"/>
        <v>70.05</v>
      </c>
      <c r="S1919" s="17">
        <f t="shared" si="295"/>
        <v>64.25</v>
      </c>
      <c r="T1919" s="17">
        <f t="shared" si="296"/>
        <v>65.150000000000006</v>
      </c>
      <c r="U1919" s="17">
        <f t="shared" si="297"/>
        <v>66.75</v>
      </c>
      <c r="V1919" s="16">
        <f t="shared" si="298"/>
        <v>66.483333333333334</v>
      </c>
      <c r="W1919" s="16">
        <f t="shared" si="299"/>
        <v>66.550000000000011</v>
      </c>
    </row>
    <row r="1920" spans="1:23" ht="13.5" x14ac:dyDescent="0.25">
      <c r="A1920" s="3">
        <v>44805</v>
      </c>
      <c r="B1920" s="2">
        <v>4.5972</v>
      </c>
      <c r="C1920" s="2">
        <v>82.611511727990248</v>
      </c>
      <c r="D1920" s="2">
        <v>-0.12930628012219536</v>
      </c>
      <c r="E1920" s="2">
        <v>-6.1183261615624911E-3</v>
      </c>
      <c r="F1920" s="2">
        <v>4.4751600000000007</v>
      </c>
      <c r="G1920" s="2">
        <v>4.3263799999999994</v>
      </c>
      <c r="H1920" s="2">
        <v>4.2240000000000011</v>
      </c>
      <c r="I1920" s="2">
        <v>4.1593839999999993</v>
      </c>
      <c r="J1920" s="13">
        <v>3.8856904999999995</v>
      </c>
      <c r="K1920" s="13" t="s">
        <v>51</v>
      </c>
      <c r="L1920" s="13" t="s">
        <v>48</v>
      </c>
      <c r="M1920" s="13" t="s">
        <v>52</v>
      </c>
      <c r="N1920" s="16">
        <f t="shared" si="290"/>
        <v>50</v>
      </c>
      <c r="O1920" s="16">
        <f t="shared" si="291"/>
        <v>100</v>
      </c>
      <c r="P1920" s="16">
        <f t="shared" si="292"/>
        <v>50</v>
      </c>
      <c r="Q1920" s="16">
        <f t="shared" si="293"/>
        <v>67</v>
      </c>
      <c r="R1920" s="17">
        <f t="shared" si="294"/>
        <v>70.05</v>
      </c>
      <c r="S1920" s="17">
        <f t="shared" si="295"/>
        <v>64.25</v>
      </c>
      <c r="T1920" s="17">
        <f t="shared" si="296"/>
        <v>65.150000000000006</v>
      </c>
      <c r="U1920" s="17">
        <f t="shared" si="297"/>
        <v>66.75</v>
      </c>
      <c r="V1920" s="16">
        <f t="shared" si="298"/>
        <v>66.483333333333334</v>
      </c>
      <c r="W1920" s="16">
        <f t="shared" si="299"/>
        <v>66.550000000000011</v>
      </c>
    </row>
    <row r="1921" spans="1:23" ht="13.5" x14ac:dyDescent="0.25">
      <c r="A1921" s="3">
        <v>44806</v>
      </c>
      <c r="B1921" s="2">
        <v>4.5053000000000001</v>
      </c>
      <c r="C1921" s="2">
        <v>70.501971267303389</v>
      </c>
      <c r="D1921" s="2">
        <v>-0.14067602169825211</v>
      </c>
      <c r="E1921" s="2">
        <v>-5.1300852649399419E-3</v>
      </c>
      <c r="F1921" s="2">
        <v>4.5336799999999995</v>
      </c>
      <c r="G1921" s="2">
        <v>4.35982</v>
      </c>
      <c r="H1921" s="2">
        <v>4.2423900000000012</v>
      </c>
      <c r="I1921" s="2">
        <v>4.166739999999999</v>
      </c>
      <c r="J1921" s="13">
        <v>3.8905104999999995</v>
      </c>
      <c r="K1921" s="13" t="s">
        <v>51</v>
      </c>
      <c r="L1921" s="13" t="s">
        <v>48</v>
      </c>
      <c r="M1921" s="13" t="s">
        <v>52</v>
      </c>
      <c r="N1921" s="16">
        <f t="shared" si="290"/>
        <v>50</v>
      </c>
      <c r="O1921" s="16">
        <f t="shared" si="291"/>
        <v>100</v>
      </c>
      <c r="P1921" s="16">
        <f t="shared" si="292"/>
        <v>50</v>
      </c>
      <c r="Q1921" s="16">
        <f t="shared" si="293"/>
        <v>67</v>
      </c>
      <c r="R1921" s="17">
        <f t="shared" si="294"/>
        <v>70.05</v>
      </c>
      <c r="S1921" s="17">
        <f t="shared" si="295"/>
        <v>64.25</v>
      </c>
      <c r="T1921" s="17">
        <f t="shared" si="296"/>
        <v>65.150000000000006</v>
      </c>
      <c r="U1921" s="17">
        <f t="shared" si="297"/>
        <v>66.75</v>
      </c>
      <c r="V1921" s="16">
        <f t="shared" si="298"/>
        <v>66.483333333333334</v>
      </c>
      <c r="W1921" s="16">
        <f t="shared" si="299"/>
        <v>66.550000000000011</v>
      </c>
    </row>
    <row r="1922" spans="1:23" ht="13.5" x14ac:dyDescent="0.25">
      <c r="A1922" s="3">
        <v>44809</v>
      </c>
      <c r="B1922" s="2">
        <v>4.4969000000000001</v>
      </c>
      <c r="C1922" s="2">
        <v>69.499169328391133</v>
      </c>
      <c r="D1922" s="2">
        <v>-0.15116939732965573</v>
      </c>
      <c r="E1922" s="2">
        <v>-3.5460688455112785E-3</v>
      </c>
      <c r="F1922" s="2">
        <v>4.5470600000000001</v>
      </c>
      <c r="G1922" s="2">
        <v>4.3924199999999995</v>
      </c>
      <c r="H1922" s="2">
        <v>4.2603600000000004</v>
      </c>
      <c r="I1922" s="2">
        <v>4.1740959999999996</v>
      </c>
      <c r="J1922" s="13">
        <v>3.8951880000000001</v>
      </c>
      <c r="K1922" s="13" t="s">
        <v>51</v>
      </c>
      <c r="L1922" s="13" t="s">
        <v>50</v>
      </c>
      <c r="M1922" s="13" t="s">
        <v>52</v>
      </c>
      <c r="N1922" s="16">
        <f t="shared" ref="N1922:N1985" si="300">IF(D1922&lt;30,50, IF(D1922&gt;70, 0, 25))</f>
        <v>50</v>
      </c>
      <c r="O1922" s="16">
        <f t="shared" ref="O1922:O1985" si="301">IF(F1922-E1922&gt;0.02, 100, IF(F1922-E1922&lt;0,0,45))</f>
        <v>100</v>
      </c>
      <c r="P1922" s="16">
        <f t="shared" ref="P1922:P1985" si="302">IF(G1922-J1922&gt;10,100,IF(G1922-J1922&gt;5,75, IF(G1922-J1922&gt;0,50,0)))</f>
        <v>50</v>
      </c>
      <c r="Q1922" s="16">
        <f t="shared" ref="Q1922:Q1985" si="303">IF(M1922="confirmed bullish", 34, IF(M1922="bullish divergence",17, 0))+IF(K1922="bullish",33,IF(K1922="bearish",0,16.5))+IF(L1922="strong",33,IF(L1922="weak",0,16.5))</f>
        <v>100</v>
      </c>
      <c r="R1922" s="17">
        <f t="shared" si="294"/>
        <v>75</v>
      </c>
      <c r="S1922" s="17">
        <f t="shared" si="295"/>
        <v>72.5</v>
      </c>
      <c r="T1922" s="17">
        <f t="shared" si="296"/>
        <v>80</v>
      </c>
      <c r="U1922" s="17">
        <f t="shared" si="297"/>
        <v>75</v>
      </c>
      <c r="V1922" s="16">
        <f t="shared" si="298"/>
        <v>75.833333333333329</v>
      </c>
      <c r="W1922" s="16">
        <f t="shared" si="299"/>
        <v>75.625</v>
      </c>
    </row>
    <row r="1923" spans="1:23" ht="13.5" x14ac:dyDescent="0.25">
      <c r="A1923" s="3">
        <v>44810</v>
      </c>
      <c r="B1923" s="2">
        <v>4.4885000000000002</v>
      </c>
      <c r="C1923" s="2">
        <v>68.450650656340613</v>
      </c>
      <c r="D1923" s="2">
        <v>-0.16076085234195592</v>
      </c>
      <c r="E1923" s="2">
        <v>-1.1904240272899214E-3</v>
      </c>
      <c r="F1923" s="2">
        <v>4.5504000000000007</v>
      </c>
      <c r="G1923" s="2">
        <v>4.4241800000000016</v>
      </c>
      <c r="H1923" s="2">
        <v>4.2779100000000003</v>
      </c>
      <c r="I1923" s="2">
        <v>4.181951999999999</v>
      </c>
      <c r="J1923" s="13">
        <v>3.8998235000000006</v>
      </c>
      <c r="K1923" s="13" t="s">
        <v>55</v>
      </c>
      <c r="L1923" s="13" t="s">
        <v>48</v>
      </c>
      <c r="M1923" s="13" t="s">
        <v>49</v>
      </c>
      <c r="N1923" s="16">
        <f t="shared" si="300"/>
        <v>50</v>
      </c>
      <c r="O1923" s="16">
        <f t="shared" si="301"/>
        <v>100</v>
      </c>
      <c r="P1923" s="16">
        <f t="shared" si="302"/>
        <v>50</v>
      </c>
      <c r="Q1923" s="16">
        <f t="shared" si="303"/>
        <v>0</v>
      </c>
      <c r="R1923" s="17">
        <f t="shared" ref="R1923:R1986" si="304">0.35*N1923+O1923*0.35+P1923*0.15+Q1923*0.15</f>
        <v>60</v>
      </c>
      <c r="S1923" s="17">
        <f t="shared" ref="S1923:S1986" si="305">N1923*0.2+O1923*0.2+P1923*0.35+Q1923*0.25</f>
        <v>47.5</v>
      </c>
      <c r="T1923" s="17">
        <f t="shared" ref="T1923:T1986" si="306">N1923*0.15+O1923*0.15+P1923*0.25+Q1923*0.45</f>
        <v>35</v>
      </c>
      <c r="U1923" s="17">
        <f t="shared" ref="U1923:U1986" si="307">0.25*SUM(N1923:Q1923)</f>
        <v>50</v>
      </c>
      <c r="V1923" s="16">
        <f t="shared" ref="V1923:V1986" si="308">SUM(R1923:T1923)/3</f>
        <v>47.5</v>
      </c>
      <c r="W1923" s="16">
        <f t="shared" ref="W1923:W1986" si="309">SUM(R1923:U1923)/4</f>
        <v>48.125</v>
      </c>
    </row>
    <row r="1924" spans="1:23" ht="13.5" x14ac:dyDescent="0.25">
      <c r="A1924" s="3">
        <v>44811</v>
      </c>
      <c r="B1924" s="2">
        <v>4.5637999999999996</v>
      </c>
      <c r="C1924" s="2">
        <v>72.46150693386636</v>
      </c>
      <c r="D1924" s="2">
        <v>-0.17564064356422016</v>
      </c>
      <c r="E1924" s="2">
        <v>1.3377755553215251E-3</v>
      </c>
      <c r="F1924" s="2">
        <v>4.5303399999999998</v>
      </c>
      <c r="G1924" s="2">
        <v>4.4634700000000009</v>
      </c>
      <c r="H1924" s="2">
        <v>4.3000600000000002</v>
      </c>
      <c r="I1924" s="2">
        <v>4.1909799999999988</v>
      </c>
      <c r="J1924" s="13">
        <v>3.904802000000001</v>
      </c>
      <c r="K1924" s="13" t="s">
        <v>55</v>
      </c>
      <c r="L1924" s="13" t="s">
        <v>48</v>
      </c>
      <c r="M1924" s="13" t="s">
        <v>47</v>
      </c>
      <c r="N1924" s="16">
        <f t="shared" si="300"/>
        <v>50</v>
      </c>
      <c r="O1924" s="16">
        <f t="shared" si="301"/>
        <v>100</v>
      </c>
      <c r="P1924" s="16">
        <f t="shared" si="302"/>
        <v>50</v>
      </c>
      <c r="Q1924" s="16">
        <f t="shared" si="303"/>
        <v>0</v>
      </c>
      <c r="R1924" s="17">
        <f t="shared" si="304"/>
        <v>60</v>
      </c>
      <c r="S1924" s="17">
        <f t="shared" si="305"/>
        <v>47.5</v>
      </c>
      <c r="T1924" s="17">
        <f t="shared" si="306"/>
        <v>35</v>
      </c>
      <c r="U1924" s="17">
        <f t="shared" si="307"/>
        <v>50</v>
      </c>
      <c r="V1924" s="16">
        <f t="shared" si="308"/>
        <v>47.5</v>
      </c>
      <c r="W1924" s="16">
        <f t="shared" si="309"/>
        <v>48.125</v>
      </c>
    </row>
    <row r="1925" spans="1:23" ht="13.5" x14ac:dyDescent="0.25">
      <c r="A1925" s="3">
        <v>44812</v>
      </c>
      <c r="B1925" s="2">
        <v>4.6223000000000001</v>
      </c>
      <c r="C1925" s="2">
        <v>75.108998786245877</v>
      </c>
      <c r="D1925" s="2">
        <v>-0.18895397693135862</v>
      </c>
      <c r="E1925" s="2">
        <v>3.6251003669973479E-3</v>
      </c>
      <c r="F1925" s="2">
        <v>4.5353599999999998</v>
      </c>
      <c r="G1925" s="2">
        <v>4.5052600000000007</v>
      </c>
      <c r="H1925" s="2">
        <v>4.3251349999999995</v>
      </c>
      <c r="I1925" s="2">
        <v>4.2011779999999987</v>
      </c>
      <c r="J1925" s="13">
        <v>3.9101065000000004</v>
      </c>
      <c r="K1925" s="13" t="s">
        <v>51</v>
      </c>
      <c r="L1925" s="13" t="s">
        <v>50</v>
      </c>
      <c r="M1925" s="13" t="s">
        <v>52</v>
      </c>
      <c r="N1925" s="16">
        <f t="shared" si="300"/>
        <v>50</v>
      </c>
      <c r="O1925" s="16">
        <f t="shared" si="301"/>
        <v>100</v>
      </c>
      <c r="P1925" s="16">
        <f t="shared" si="302"/>
        <v>50</v>
      </c>
      <c r="Q1925" s="16">
        <f t="shared" si="303"/>
        <v>100</v>
      </c>
      <c r="R1925" s="17">
        <f t="shared" si="304"/>
        <v>75</v>
      </c>
      <c r="S1925" s="17">
        <f t="shared" si="305"/>
        <v>72.5</v>
      </c>
      <c r="T1925" s="17">
        <f t="shared" si="306"/>
        <v>80</v>
      </c>
      <c r="U1925" s="17">
        <f t="shared" si="307"/>
        <v>75</v>
      </c>
      <c r="V1925" s="16">
        <f t="shared" si="308"/>
        <v>75.833333333333329</v>
      </c>
      <c r="W1925" s="16">
        <f t="shared" si="309"/>
        <v>75.625</v>
      </c>
    </row>
    <row r="1926" spans="1:23" ht="13.5" x14ac:dyDescent="0.25">
      <c r="A1926" s="3">
        <v>44813</v>
      </c>
      <c r="B1926" s="2">
        <v>4.6139000000000001</v>
      </c>
      <c r="C1926" s="2">
        <v>74.008763142969485</v>
      </c>
      <c r="D1926" s="2">
        <v>-0.20009457741066861</v>
      </c>
      <c r="E1926" s="2">
        <v>6.2180112002278957E-3</v>
      </c>
      <c r="F1926" s="2">
        <v>4.55708</v>
      </c>
      <c r="G1926" s="2">
        <v>4.5453799999999998</v>
      </c>
      <c r="H1926" s="2">
        <v>4.3502099999999997</v>
      </c>
      <c r="I1926" s="2">
        <v>4.2115419999999988</v>
      </c>
      <c r="J1926" s="13">
        <v>3.9154025000000003</v>
      </c>
      <c r="K1926" s="13" t="s">
        <v>51</v>
      </c>
      <c r="L1926" s="13" t="s">
        <v>50</v>
      </c>
      <c r="M1926" s="13" t="s">
        <v>52</v>
      </c>
      <c r="N1926" s="16">
        <f t="shared" si="300"/>
        <v>50</v>
      </c>
      <c r="O1926" s="16">
        <f t="shared" si="301"/>
        <v>100</v>
      </c>
      <c r="P1926" s="16">
        <f t="shared" si="302"/>
        <v>50</v>
      </c>
      <c r="Q1926" s="16">
        <f t="shared" si="303"/>
        <v>100</v>
      </c>
      <c r="R1926" s="17">
        <f t="shared" si="304"/>
        <v>75</v>
      </c>
      <c r="S1926" s="17">
        <f t="shared" si="305"/>
        <v>72.5</v>
      </c>
      <c r="T1926" s="17">
        <f t="shared" si="306"/>
        <v>80</v>
      </c>
      <c r="U1926" s="17">
        <f t="shared" si="307"/>
        <v>75</v>
      </c>
      <c r="V1926" s="16">
        <f t="shared" si="308"/>
        <v>75.833333333333329</v>
      </c>
      <c r="W1926" s="16">
        <f t="shared" si="309"/>
        <v>75.625</v>
      </c>
    </row>
    <row r="1927" spans="1:23" ht="13.5" x14ac:dyDescent="0.25">
      <c r="A1927" s="3">
        <v>44816</v>
      </c>
      <c r="B1927" s="2">
        <v>4.5972</v>
      </c>
      <c r="C1927" s="2">
        <v>71.758220400014139</v>
      </c>
      <c r="D1927" s="2">
        <v>-0.17644696151940753</v>
      </c>
      <c r="E1927" s="2">
        <v>8.3882011116647934E-3</v>
      </c>
      <c r="F1927" s="2">
        <v>4.57714</v>
      </c>
      <c r="G1927" s="2">
        <v>4.5621</v>
      </c>
      <c r="H1927" s="2">
        <v>4.3752849999999999</v>
      </c>
      <c r="I1927" s="2">
        <v>4.2212379999999987</v>
      </c>
      <c r="J1927" s="13">
        <v>3.9206820000000007</v>
      </c>
      <c r="K1927" s="13" t="s">
        <v>55</v>
      </c>
      <c r="L1927" s="13" t="s">
        <v>48</v>
      </c>
      <c r="M1927" s="13" t="s">
        <v>49</v>
      </c>
      <c r="N1927" s="16">
        <f t="shared" si="300"/>
        <v>50</v>
      </c>
      <c r="O1927" s="16">
        <f t="shared" si="301"/>
        <v>100</v>
      </c>
      <c r="P1927" s="16">
        <f t="shared" si="302"/>
        <v>50</v>
      </c>
      <c r="Q1927" s="16">
        <f t="shared" si="303"/>
        <v>0</v>
      </c>
      <c r="R1927" s="17">
        <f t="shared" si="304"/>
        <v>60</v>
      </c>
      <c r="S1927" s="17">
        <f t="shared" si="305"/>
        <v>47.5</v>
      </c>
      <c r="T1927" s="17">
        <f t="shared" si="306"/>
        <v>35</v>
      </c>
      <c r="U1927" s="17">
        <f t="shared" si="307"/>
        <v>50</v>
      </c>
      <c r="V1927" s="16">
        <f t="shared" si="308"/>
        <v>47.5</v>
      </c>
      <c r="W1927" s="16">
        <f t="shared" si="309"/>
        <v>48.125</v>
      </c>
    </row>
    <row r="1928" spans="1:23" ht="13.5" x14ac:dyDescent="0.25">
      <c r="A1928" s="3">
        <v>44817</v>
      </c>
      <c r="B1928" s="2">
        <v>4.5888</v>
      </c>
      <c r="C1928" s="2">
        <v>70.595359490037723</v>
      </c>
      <c r="D1928" s="2">
        <v>-0.15076125719982247</v>
      </c>
      <c r="E1928" s="2">
        <v>9.2851127950263901E-3</v>
      </c>
      <c r="F1928" s="2">
        <v>4.5972</v>
      </c>
      <c r="G1928" s="2">
        <v>4.5738000000000003</v>
      </c>
      <c r="H1928" s="2">
        <v>4.39994</v>
      </c>
      <c r="I1928" s="2">
        <v>4.2307659999999991</v>
      </c>
      <c r="J1928" s="13">
        <v>3.9259195</v>
      </c>
      <c r="K1928" s="13" t="s">
        <v>55</v>
      </c>
      <c r="L1928" s="13" t="s">
        <v>48</v>
      </c>
      <c r="M1928" s="13" t="s">
        <v>49</v>
      </c>
      <c r="N1928" s="16">
        <f t="shared" si="300"/>
        <v>50</v>
      </c>
      <c r="O1928" s="16">
        <f t="shared" si="301"/>
        <v>100</v>
      </c>
      <c r="P1928" s="16">
        <f t="shared" si="302"/>
        <v>50</v>
      </c>
      <c r="Q1928" s="16">
        <f t="shared" si="303"/>
        <v>0</v>
      </c>
      <c r="R1928" s="17">
        <f t="shared" si="304"/>
        <v>60</v>
      </c>
      <c r="S1928" s="17">
        <f t="shared" si="305"/>
        <v>47.5</v>
      </c>
      <c r="T1928" s="17">
        <f t="shared" si="306"/>
        <v>35</v>
      </c>
      <c r="U1928" s="17">
        <f t="shared" si="307"/>
        <v>50</v>
      </c>
      <c r="V1928" s="16">
        <f t="shared" si="308"/>
        <v>47.5</v>
      </c>
      <c r="W1928" s="16">
        <f t="shared" si="309"/>
        <v>48.125</v>
      </c>
    </row>
    <row r="1929" spans="1:23" ht="13.5" x14ac:dyDescent="0.25">
      <c r="A1929" s="3">
        <v>44818</v>
      </c>
      <c r="B1929" s="2">
        <v>4.5804999999999998</v>
      </c>
      <c r="C1929" s="2">
        <v>69.39864488299321</v>
      </c>
      <c r="D1929" s="2">
        <v>-0.10005295601268571</v>
      </c>
      <c r="E1929" s="2">
        <v>8.6618749758626164E-3</v>
      </c>
      <c r="F1929" s="2">
        <v>4.6005400000000005</v>
      </c>
      <c r="G1929" s="2">
        <v>4.5654399999999997</v>
      </c>
      <c r="H1929" s="2">
        <v>4.4241800000000007</v>
      </c>
      <c r="I1929" s="2">
        <v>4.2401279999999986</v>
      </c>
      <c r="J1929" s="13">
        <v>3.9311155000000002</v>
      </c>
      <c r="K1929" s="13" t="s">
        <v>55</v>
      </c>
      <c r="L1929" s="13" t="s">
        <v>48</v>
      </c>
      <c r="M1929" s="13" t="s">
        <v>49</v>
      </c>
      <c r="N1929" s="16">
        <f t="shared" si="300"/>
        <v>50</v>
      </c>
      <c r="O1929" s="16">
        <f t="shared" si="301"/>
        <v>100</v>
      </c>
      <c r="P1929" s="16">
        <f t="shared" si="302"/>
        <v>50</v>
      </c>
      <c r="Q1929" s="16">
        <f t="shared" si="303"/>
        <v>0</v>
      </c>
      <c r="R1929" s="17">
        <f t="shared" si="304"/>
        <v>60</v>
      </c>
      <c r="S1929" s="17">
        <f t="shared" si="305"/>
        <v>47.5</v>
      </c>
      <c r="T1929" s="17">
        <f t="shared" si="306"/>
        <v>35</v>
      </c>
      <c r="U1929" s="17">
        <f t="shared" si="307"/>
        <v>50</v>
      </c>
      <c r="V1929" s="16">
        <f t="shared" si="308"/>
        <v>47.5</v>
      </c>
      <c r="W1929" s="16">
        <f t="shared" si="309"/>
        <v>48.125</v>
      </c>
    </row>
    <row r="1930" spans="1:23" ht="13.5" x14ac:dyDescent="0.25">
      <c r="A1930" s="3">
        <v>44819</v>
      </c>
      <c r="B1930" s="2">
        <v>4.5720999999999998</v>
      </c>
      <c r="C1930" s="2">
        <v>68.139717603384156</v>
      </c>
      <c r="D1930" s="2">
        <v>-6.7901404301821344E-2</v>
      </c>
      <c r="E1930" s="2">
        <v>7.652953924038767E-3</v>
      </c>
      <c r="F1930" s="2">
        <v>4.5905000000000005</v>
      </c>
      <c r="G1930" s="2">
        <v>4.5629299999999997</v>
      </c>
      <c r="H1930" s="2">
        <v>4.444655</v>
      </c>
      <c r="I1930" s="2">
        <v>4.249655999999999</v>
      </c>
      <c r="J1930" s="13">
        <v>3.9362694999999999</v>
      </c>
      <c r="K1930" s="13" t="s">
        <v>55</v>
      </c>
      <c r="L1930" s="13" t="s">
        <v>48</v>
      </c>
      <c r="M1930" s="13" t="s">
        <v>47</v>
      </c>
      <c r="N1930" s="16">
        <f t="shared" si="300"/>
        <v>50</v>
      </c>
      <c r="O1930" s="16">
        <f t="shared" si="301"/>
        <v>100</v>
      </c>
      <c r="P1930" s="16">
        <f t="shared" si="302"/>
        <v>50</v>
      </c>
      <c r="Q1930" s="16">
        <f t="shared" si="303"/>
        <v>0</v>
      </c>
      <c r="R1930" s="17">
        <f t="shared" si="304"/>
        <v>60</v>
      </c>
      <c r="S1930" s="17">
        <f t="shared" si="305"/>
        <v>47.5</v>
      </c>
      <c r="T1930" s="17">
        <f t="shared" si="306"/>
        <v>35</v>
      </c>
      <c r="U1930" s="17">
        <f t="shared" si="307"/>
        <v>50</v>
      </c>
      <c r="V1930" s="16">
        <f t="shared" si="308"/>
        <v>47.5</v>
      </c>
      <c r="W1930" s="16">
        <f t="shared" si="309"/>
        <v>48.125</v>
      </c>
    </row>
    <row r="1931" spans="1:23" ht="13.5" x14ac:dyDescent="0.25">
      <c r="A1931" s="3">
        <v>44820</v>
      </c>
      <c r="B1931" s="2">
        <v>4.5553999999999997</v>
      </c>
      <c r="C1931" s="2">
        <v>65.592163147377931</v>
      </c>
      <c r="D1931" s="2">
        <v>-5.4553021573345184E-2</v>
      </c>
      <c r="E1931" s="2">
        <v>6.4875413423833754E-3</v>
      </c>
      <c r="F1931" s="2">
        <v>4.5787999999999993</v>
      </c>
      <c r="G1931" s="2">
        <v>4.5679399999999992</v>
      </c>
      <c r="H1931" s="2">
        <v>4.4638800000000014</v>
      </c>
      <c r="I1931" s="2">
        <v>4.2588499999999989</v>
      </c>
      <c r="J1931" s="13">
        <v>3.9413399999999994</v>
      </c>
      <c r="K1931" s="13" t="s">
        <v>55</v>
      </c>
      <c r="L1931" s="13" t="s">
        <v>48</v>
      </c>
      <c r="M1931" s="13" t="s">
        <v>47</v>
      </c>
      <c r="N1931" s="16">
        <f t="shared" si="300"/>
        <v>50</v>
      </c>
      <c r="O1931" s="16">
        <f t="shared" si="301"/>
        <v>100</v>
      </c>
      <c r="P1931" s="16">
        <f t="shared" si="302"/>
        <v>50</v>
      </c>
      <c r="Q1931" s="16">
        <f t="shared" si="303"/>
        <v>0</v>
      </c>
      <c r="R1931" s="17">
        <f t="shared" si="304"/>
        <v>60</v>
      </c>
      <c r="S1931" s="17">
        <f t="shared" si="305"/>
        <v>47.5</v>
      </c>
      <c r="T1931" s="17">
        <f t="shared" si="306"/>
        <v>35</v>
      </c>
      <c r="U1931" s="17">
        <f t="shared" si="307"/>
        <v>50</v>
      </c>
      <c r="V1931" s="16">
        <f t="shared" si="308"/>
        <v>47.5</v>
      </c>
      <c r="W1931" s="16">
        <f t="shared" si="309"/>
        <v>48.125</v>
      </c>
    </row>
    <row r="1932" spans="1:23" ht="13.5" x14ac:dyDescent="0.25">
      <c r="A1932" s="3">
        <v>44823</v>
      </c>
      <c r="B1932" s="2">
        <v>4.5136000000000003</v>
      </c>
      <c r="C1932" s="2">
        <v>59.587070961693534</v>
      </c>
      <c r="D1932" s="2">
        <v>-4.2240151668432979E-2</v>
      </c>
      <c r="E1932" s="2">
        <v>4.8777567432511859E-3</v>
      </c>
      <c r="F1932" s="2">
        <v>4.5620799999999999</v>
      </c>
      <c r="G1932" s="2">
        <v>4.5696099999999999</v>
      </c>
      <c r="H1932" s="2">
        <v>4.4810150000000011</v>
      </c>
      <c r="I1932" s="2">
        <v>4.2672079999999992</v>
      </c>
      <c r="J1932" s="13">
        <v>3.9460674999999998</v>
      </c>
      <c r="K1932" s="13" t="s">
        <v>55</v>
      </c>
      <c r="L1932" s="13" t="s">
        <v>50</v>
      </c>
      <c r="M1932" s="13" t="s">
        <v>47</v>
      </c>
      <c r="N1932" s="16">
        <f t="shared" si="300"/>
        <v>50</v>
      </c>
      <c r="O1932" s="16">
        <f t="shared" si="301"/>
        <v>100</v>
      </c>
      <c r="P1932" s="16">
        <f t="shared" si="302"/>
        <v>50</v>
      </c>
      <c r="Q1932" s="16">
        <f t="shared" si="303"/>
        <v>33</v>
      </c>
      <c r="R1932" s="17">
        <f t="shared" si="304"/>
        <v>64.95</v>
      </c>
      <c r="S1932" s="17">
        <f t="shared" si="305"/>
        <v>55.75</v>
      </c>
      <c r="T1932" s="17">
        <f t="shared" si="306"/>
        <v>49.85</v>
      </c>
      <c r="U1932" s="17">
        <f t="shared" si="307"/>
        <v>58.25</v>
      </c>
      <c r="V1932" s="16">
        <f t="shared" si="308"/>
        <v>56.85</v>
      </c>
      <c r="W1932" s="16">
        <f t="shared" si="309"/>
        <v>57.2</v>
      </c>
    </row>
    <row r="1933" spans="1:23" ht="13.5" x14ac:dyDescent="0.25">
      <c r="A1933" s="3">
        <v>44824</v>
      </c>
      <c r="B1933" s="2">
        <v>4.4718</v>
      </c>
      <c r="C1933" s="2">
        <v>54.239370772920168</v>
      </c>
      <c r="D1933" s="2">
        <v>-3.049827180938891E-2</v>
      </c>
      <c r="E1933" s="2">
        <v>3.2761658403710862E-3</v>
      </c>
      <c r="F1933" s="2">
        <v>4.5386799999999994</v>
      </c>
      <c r="G1933" s="2">
        <v>4.5679400000000001</v>
      </c>
      <c r="H1933" s="2">
        <v>4.4960600000000017</v>
      </c>
      <c r="I1933" s="2">
        <v>4.2748979999999994</v>
      </c>
      <c r="J1933" s="13">
        <v>3.9506864999999998</v>
      </c>
      <c r="K1933" s="13" t="s">
        <v>55</v>
      </c>
      <c r="L1933" s="13" t="s">
        <v>50</v>
      </c>
      <c r="M1933" s="13" t="s">
        <v>47</v>
      </c>
      <c r="N1933" s="16">
        <f t="shared" si="300"/>
        <v>50</v>
      </c>
      <c r="O1933" s="16">
        <f t="shared" si="301"/>
        <v>100</v>
      </c>
      <c r="P1933" s="16">
        <f t="shared" si="302"/>
        <v>50</v>
      </c>
      <c r="Q1933" s="16">
        <f t="shared" si="303"/>
        <v>33</v>
      </c>
      <c r="R1933" s="17">
        <f t="shared" si="304"/>
        <v>64.95</v>
      </c>
      <c r="S1933" s="17">
        <f t="shared" si="305"/>
        <v>55.75</v>
      </c>
      <c r="T1933" s="17">
        <f t="shared" si="306"/>
        <v>49.85</v>
      </c>
      <c r="U1933" s="17">
        <f t="shared" si="307"/>
        <v>58.25</v>
      </c>
      <c r="V1933" s="16">
        <f t="shared" si="308"/>
        <v>56.85</v>
      </c>
      <c r="W1933" s="16">
        <f t="shared" si="309"/>
        <v>57.2</v>
      </c>
    </row>
    <row r="1934" spans="1:23" ht="13.5" x14ac:dyDescent="0.25">
      <c r="A1934" s="3">
        <v>44825</v>
      </c>
      <c r="B1934" s="2">
        <v>4.4718</v>
      </c>
      <c r="C1934" s="2">
        <v>54.239370772920175</v>
      </c>
      <c r="D1934" s="2">
        <v>-9.1763058593192781E-3</v>
      </c>
      <c r="E1934" s="2">
        <v>1.7160876244317032E-3</v>
      </c>
      <c r="F1934" s="2">
        <v>4.51694</v>
      </c>
      <c r="G1934" s="2">
        <v>4.5587400000000002</v>
      </c>
      <c r="H1934" s="2">
        <v>4.5111050000000015</v>
      </c>
      <c r="I1934" s="2">
        <v>4.2824199999999992</v>
      </c>
      <c r="J1934" s="13">
        <v>3.9553055000000001</v>
      </c>
      <c r="K1934" s="13" t="s">
        <v>55</v>
      </c>
      <c r="L1934" s="13" t="s">
        <v>50</v>
      </c>
      <c r="M1934" s="13" t="s">
        <v>47</v>
      </c>
      <c r="N1934" s="16">
        <f t="shared" si="300"/>
        <v>50</v>
      </c>
      <c r="O1934" s="16">
        <f t="shared" si="301"/>
        <v>100</v>
      </c>
      <c r="P1934" s="16">
        <f t="shared" si="302"/>
        <v>50</v>
      </c>
      <c r="Q1934" s="16">
        <f t="shared" si="303"/>
        <v>33</v>
      </c>
      <c r="R1934" s="17">
        <f t="shared" si="304"/>
        <v>64.95</v>
      </c>
      <c r="S1934" s="17">
        <f t="shared" si="305"/>
        <v>55.75</v>
      </c>
      <c r="T1934" s="17">
        <f t="shared" si="306"/>
        <v>49.85</v>
      </c>
      <c r="U1934" s="17">
        <f t="shared" si="307"/>
        <v>58.25</v>
      </c>
      <c r="V1934" s="16">
        <f t="shared" si="308"/>
        <v>56.85</v>
      </c>
      <c r="W1934" s="16">
        <f t="shared" si="309"/>
        <v>57.2</v>
      </c>
    </row>
    <row r="1935" spans="1:23" ht="13.5" x14ac:dyDescent="0.25">
      <c r="A1935" s="3">
        <v>44826</v>
      </c>
      <c r="B1935" s="2">
        <v>4.4718</v>
      </c>
      <c r="C1935" s="2">
        <v>54.239370772920175</v>
      </c>
      <c r="D1935" s="2">
        <v>1.7681944453235232E-2</v>
      </c>
      <c r="E1935" s="2">
        <v>-4.2436858742125232E-5</v>
      </c>
      <c r="F1935" s="2">
        <v>4.49688</v>
      </c>
      <c r="G1935" s="2">
        <v>4.5436900000000007</v>
      </c>
      <c r="H1935" s="2">
        <v>4.5244750000000007</v>
      </c>
      <c r="I1935" s="2">
        <v>4.2901099999999994</v>
      </c>
      <c r="J1935" s="13">
        <v>3.9599245000000001</v>
      </c>
      <c r="K1935" s="13" t="s">
        <v>55</v>
      </c>
      <c r="L1935" s="13" t="s">
        <v>50</v>
      </c>
      <c r="M1935" s="13" t="s">
        <v>47</v>
      </c>
      <c r="N1935" s="16">
        <f t="shared" si="300"/>
        <v>50</v>
      </c>
      <c r="O1935" s="16">
        <f t="shared" si="301"/>
        <v>100</v>
      </c>
      <c r="P1935" s="16">
        <f t="shared" si="302"/>
        <v>50</v>
      </c>
      <c r="Q1935" s="16">
        <f t="shared" si="303"/>
        <v>33</v>
      </c>
      <c r="R1935" s="17">
        <f t="shared" si="304"/>
        <v>64.95</v>
      </c>
      <c r="S1935" s="17">
        <f t="shared" si="305"/>
        <v>55.75</v>
      </c>
      <c r="T1935" s="17">
        <f t="shared" si="306"/>
        <v>49.85</v>
      </c>
      <c r="U1935" s="17">
        <f t="shared" si="307"/>
        <v>58.25</v>
      </c>
      <c r="V1935" s="16">
        <f t="shared" si="308"/>
        <v>56.85</v>
      </c>
      <c r="W1935" s="16">
        <f t="shared" si="309"/>
        <v>57.2</v>
      </c>
    </row>
    <row r="1936" spans="1:23" ht="13.5" x14ac:dyDescent="0.25">
      <c r="A1936" s="3">
        <v>44827</v>
      </c>
      <c r="B1936" s="2">
        <v>4.5136000000000003</v>
      </c>
      <c r="C1936" s="2">
        <v>58.851706314817051</v>
      </c>
      <c r="D1936" s="2">
        <v>3.5849725245656217E-2</v>
      </c>
      <c r="E1936" s="2">
        <v>-1.6512957544921765E-3</v>
      </c>
      <c r="F1936" s="2">
        <v>4.4885200000000003</v>
      </c>
      <c r="G1936" s="2">
        <v>4.5336600000000002</v>
      </c>
      <c r="H1936" s="2">
        <v>4.5395200000000004</v>
      </c>
      <c r="I1936" s="2">
        <v>4.2986359999999992</v>
      </c>
      <c r="J1936" s="13">
        <v>3.9647525000000003</v>
      </c>
      <c r="K1936" s="13" t="s">
        <v>55</v>
      </c>
      <c r="L1936" s="13" t="s">
        <v>50</v>
      </c>
      <c r="M1936" s="13" t="s">
        <v>47</v>
      </c>
      <c r="N1936" s="16">
        <f t="shared" si="300"/>
        <v>50</v>
      </c>
      <c r="O1936" s="16">
        <f t="shared" si="301"/>
        <v>100</v>
      </c>
      <c r="P1936" s="16">
        <f t="shared" si="302"/>
        <v>50</v>
      </c>
      <c r="Q1936" s="16">
        <f t="shared" si="303"/>
        <v>33</v>
      </c>
      <c r="R1936" s="17">
        <f t="shared" si="304"/>
        <v>64.95</v>
      </c>
      <c r="S1936" s="17">
        <f t="shared" si="305"/>
        <v>55.75</v>
      </c>
      <c r="T1936" s="17">
        <f t="shared" si="306"/>
        <v>49.85</v>
      </c>
      <c r="U1936" s="17">
        <f t="shared" si="307"/>
        <v>58.25</v>
      </c>
      <c r="V1936" s="16">
        <f t="shared" si="308"/>
        <v>56.85</v>
      </c>
      <c r="W1936" s="16">
        <f t="shared" si="309"/>
        <v>57.2</v>
      </c>
    </row>
    <row r="1937" spans="1:23" ht="13.5" x14ac:dyDescent="0.25">
      <c r="A1937" s="3">
        <v>44830</v>
      </c>
      <c r="B1937" s="2">
        <v>4.6807999999999996</v>
      </c>
      <c r="C1937" s="2">
        <v>71.308911271039634</v>
      </c>
      <c r="D1937" s="2">
        <v>3.5863801647175286E-2</v>
      </c>
      <c r="E1937" s="2">
        <v>-3.2502102926392682E-3</v>
      </c>
      <c r="F1937" s="2">
        <v>4.52196</v>
      </c>
      <c r="G1937" s="2">
        <v>4.5420199999999999</v>
      </c>
      <c r="H1937" s="2">
        <v>4.55206</v>
      </c>
      <c r="I1937" s="2">
        <v>4.3105059999999993</v>
      </c>
      <c r="J1937" s="13">
        <v>3.9704164999999993</v>
      </c>
      <c r="K1937" s="13" t="s">
        <v>51</v>
      </c>
      <c r="L1937" s="13" t="s">
        <v>48</v>
      </c>
      <c r="M1937" s="13" t="s">
        <v>52</v>
      </c>
      <c r="N1937" s="16">
        <f t="shared" si="300"/>
        <v>50</v>
      </c>
      <c r="O1937" s="16">
        <f t="shared" si="301"/>
        <v>100</v>
      </c>
      <c r="P1937" s="16">
        <f t="shared" si="302"/>
        <v>50</v>
      </c>
      <c r="Q1937" s="16">
        <f t="shared" si="303"/>
        <v>67</v>
      </c>
      <c r="R1937" s="17">
        <f t="shared" si="304"/>
        <v>70.05</v>
      </c>
      <c r="S1937" s="17">
        <f t="shared" si="305"/>
        <v>64.25</v>
      </c>
      <c r="T1937" s="17">
        <f t="shared" si="306"/>
        <v>65.150000000000006</v>
      </c>
      <c r="U1937" s="17">
        <f t="shared" si="307"/>
        <v>66.75</v>
      </c>
      <c r="V1937" s="16">
        <f t="shared" si="308"/>
        <v>66.483333333333334</v>
      </c>
      <c r="W1937" s="16">
        <f t="shared" si="309"/>
        <v>66.550000000000011</v>
      </c>
    </row>
    <row r="1938" spans="1:23" ht="13.5" x14ac:dyDescent="0.25">
      <c r="A1938" s="3">
        <v>44831</v>
      </c>
      <c r="B1938" s="2">
        <v>4.8061999999999996</v>
      </c>
      <c r="C1938" s="2">
        <v>76.946064078684955</v>
      </c>
      <c r="D1938" s="2">
        <v>2.393222274070439E-2</v>
      </c>
      <c r="E1938" s="2">
        <v>-2.9105266700779992E-3</v>
      </c>
      <c r="F1938" s="2">
        <v>4.5888399999999994</v>
      </c>
      <c r="G1938" s="2">
        <v>4.5637599999999994</v>
      </c>
      <c r="H1938" s="2">
        <v>4.5687800000000003</v>
      </c>
      <c r="I1938" s="2">
        <v>4.3248839999999982</v>
      </c>
      <c r="J1938" s="13">
        <v>3.9766739999999992</v>
      </c>
      <c r="K1938" s="13" t="s">
        <v>51</v>
      </c>
      <c r="L1938" s="13" t="s">
        <v>48</v>
      </c>
      <c r="M1938" s="13" t="s">
        <v>52</v>
      </c>
      <c r="N1938" s="16">
        <f t="shared" si="300"/>
        <v>50</v>
      </c>
      <c r="O1938" s="16">
        <f t="shared" si="301"/>
        <v>100</v>
      </c>
      <c r="P1938" s="16">
        <f t="shared" si="302"/>
        <v>50</v>
      </c>
      <c r="Q1938" s="16">
        <f t="shared" si="303"/>
        <v>67</v>
      </c>
      <c r="R1938" s="17">
        <f t="shared" si="304"/>
        <v>70.05</v>
      </c>
      <c r="S1938" s="17">
        <f t="shared" si="305"/>
        <v>64.25</v>
      </c>
      <c r="T1938" s="17">
        <f t="shared" si="306"/>
        <v>65.150000000000006</v>
      </c>
      <c r="U1938" s="17">
        <f t="shared" si="307"/>
        <v>66.75</v>
      </c>
      <c r="V1938" s="16">
        <f t="shared" si="308"/>
        <v>66.483333333333334</v>
      </c>
      <c r="W1938" s="16">
        <f t="shared" si="309"/>
        <v>66.550000000000011</v>
      </c>
    </row>
    <row r="1939" spans="1:23" ht="13.5" x14ac:dyDescent="0.25">
      <c r="A1939" s="3">
        <v>44832</v>
      </c>
      <c r="B1939" s="2">
        <v>4.8228999999999997</v>
      </c>
      <c r="C1939" s="2">
        <v>77.577883542842045</v>
      </c>
      <c r="D1939" s="2">
        <v>9.3199347343162486E-3</v>
      </c>
      <c r="E1939" s="2">
        <v>-1.699248067354938E-3</v>
      </c>
      <c r="F1939" s="2">
        <v>4.6590600000000002</v>
      </c>
      <c r="G1939" s="2">
        <v>4.5879999999999992</v>
      </c>
      <c r="H1939" s="2">
        <v>4.5767199999999999</v>
      </c>
      <c r="I1939" s="2">
        <v>4.3397619999999995</v>
      </c>
      <c r="J1939" s="13">
        <v>3.9829149999999993</v>
      </c>
      <c r="K1939" s="13" t="s">
        <v>51</v>
      </c>
      <c r="L1939" s="13" t="s">
        <v>48</v>
      </c>
      <c r="M1939" s="13" t="s">
        <v>52</v>
      </c>
      <c r="N1939" s="16">
        <f t="shared" si="300"/>
        <v>50</v>
      </c>
      <c r="O1939" s="16">
        <f t="shared" si="301"/>
        <v>100</v>
      </c>
      <c r="P1939" s="16">
        <f t="shared" si="302"/>
        <v>50</v>
      </c>
      <c r="Q1939" s="16">
        <f t="shared" si="303"/>
        <v>67</v>
      </c>
      <c r="R1939" s="17">
        <f t="shared" si="304"/>
        <v>70.05</v>
      </c>
      <c r="S1939" s="17">
        <f t="shared" si="305"/>
        <v>64.25</v>
      </c>
      <c r="T1939" s="17">
        <f t="shared" si="306"/>
        <v>65.150000000000006</v>
      </c>
      <c r="U1939" s="17">
        <f t="shared" si="307"/>
        <v>66.75</v>
      </c>
      <c r="V1939" s="16">
        <f t="shared" si="308"/>
        <v>66.483333333333334</v>
      </c>
      <c r="W1939" s="16">
        <f t="shared" si="309"/>
        <v>66.550000000000011</v>
      </c>
    </row>
    <row r="1940" spans="1:23" ht="13.5" x14ac:dyDescent="0.25">
      <c r="A1940" s="3">
        <v>44833</v>
      </c>
      <c r="B1940" s="2">
        <v>4.7977999999999996</v>
      </c>
      <c r="C1940" s="2">
        <v>74.282715083474699</v>
      </c>
      <c r="D1940" s="2">
        <v>-4.4300907377463616E-3</v>
      </c>
      <c r="E1940" s="2">
        <v>1.8092730972534541E-4</v>
      </c>
      <c r="F1940" s="2">
        <v>4.7242599999999992</v>
      </c>
      <c r="G1940" s="2">
        <v>4.6105700000000001</v>
      </c>
      <c r="H1940" s="2">
        <v>4.5867500000000003</v>
      </c>
      <c r="I1940" s="2">
        <v>4.3529679999999988</v>
      </c>
      <c r="J1940" s="13">
        <v>3.9890305000000001</v>
      </c>
      <c r="K1940" s="13" t="s">
        <v>51</v>
      </c>
      <c r="L1940" s="13" t="s">
        <v>48</v>
      </c>
      <c r="M1940" s="13" t="s">
        <v>52</v>
      </c>
      <c r="N1940" s="16">
        <f t="shared" si="300"/>
        <v>50</v>
      </c>
      <c r="O1940" s="16">
        <f t="shared" si="301"/>
        <v>100</v>
      </c>
      <c r="P1940" s="16">
        <f t="shared" si="302"/>
        <v>50</v>
      </c>
      <c r="Q1940" s="16">
        <f t="shared" si="303"/>
        <v>67</v>
      </c>
      <c r="R1940" s="17">
        <f t="shared" si="304"/>
        <v>70.05</v>
      </c>
      <c r="S1940" s="17">
        <f t="shared" si="305"/>
        <v>64.25</v>
      </c>
      <c r="T1940" s="17">
        <f t="shared" si="306"/>
        <v>65.150000000000006</v>
      </c>
      <c r="U1940" s="17">
        <f t="shared" si="307"/>
        <v>66.75</v>
      </c>
      <c r="V1940" s="16">
        <f t="shared" si="308"/>
        <v>66.483333333333334</v>
      </c>
      <c r="W1940" s="16">
        <f t="shared" si="309"/>
        <v>66.550000000000011</v>
      </c>
    </row>
    <row r="1941" spans="1:23" ht="13.5" x14ac:dyDescent="0.25">
      <c r="A1941" s="3">
        <v>44834</v>
      </c>
      <c r="B1941" s="2">
        <v>4.7895000000000003</v>
      </c>
      <c r="C1941" s="2">
        <v>73.175845387106136</v>
      </c>
      <c r="D1941" s="2">
        <v>-1.9678913079245852E-2</v>
      </c>
      <c r="E1941" s="2">
        <v>1.1221206969838015E-3</v>
      </c>
      <c r="F1941" s="2">
        <v>4.7794399999999992</v>
      </c>
      <c r="G1941" s="2">
        <v>4.6339800000000011</v>
      </c>
      <c r="H1941" s="2">
        <v>4.6009600000000006</v>
      </c>
      <c r="I1941" s="2">
        <v>4.366007999999999</v>
      </c>
      <c r="J1941" s="13">
        <v>3.9951045000000001</v>
      </c>
      <c r="K1941" s="13" t="s">
        <v>51</v>
      </c>
      <c r="L1941" s="13" t="s">
        <v>48</v>
      </c>
      <c r="M1941" s="13" t="s">
        <v>52</v>
      </c>
      <c r="N1941" s="16">
        <f t="shared" si="300"/>
        <v>50</v>
      </c>
      <c r="O1941" s="16">
        <f t="shared" si="301"/>
        <v>100</v>
      </c>
      <c r="P1941" s="16">
        <f t="shared" si="302"/>
        <v>50</v>
      </c>
      <c r="Q1941" s="16">
        <f t="shared" si="303"/>
        <v>67</v>
      </c>
      <c r="R1941" s="17">
        <f t="shared" si="304"/>
        <v>70.05</v>
      </c>
      <c r="S1941" s="17">
        <f t="shared" si="305"/>
        <v>64.25</v>
      </c>
      <c r="T1941" s="17">
        <f t="shared" si="306"/>
        <v>65.150000000000006</v>
      </c>
      <c r="U1941" s="17">
        <f t="shared" si="307"/>
        <v>66.75</v>
      </c>
      <c r="V1941" s="16">
        <f t="shared" si="308"/>
        <v>66.483333333333334</v>
      </c>
      <c r="W1941" s="16">
        <f t="shared" si="309"/>
        <v>66.550000000000011</v>
      </c>
    </row>
    <row r="1942" spans="1:23" ht="13.5" x14ac:dyDescent="0.25">
      <c r="A1942" s="3">
        <v>44837</v>
      </c>
      <c r="B1942" s="2">
        <v>4.7644000000000002</v>
      </c>
      <c r="C1942" s="2">
        <v>69.789143949205652</v>
      </c>
      <c r="D1942" s="2">
        <v>-3.8641051231938839E-2</v>
      </c>
      <c r="E1942" s="2">
        <v>2.2382665268521453E-3</v>
      </c>
      <c r="F1942" s="2">
        <v>4.7961600000000004</v>
      </c>
      <c r="G1942" s="2">
        <v>4.6590600000000002</v>
      </c>
      <c r="H1942" s="2">
        <v>4.6143350000000005</v>
      </c>
      <c r="I1942" s="2">
        <v>4.3782119999999995</v>
      </c>
      <c r="J1942" s="13">
        <v>4.00122</v>
      </c>
      <c r="K1942" s="13" t="s">
        <v>51</v>
      </c>
      <c r="L1942" s="13" t="s">
        <v>48</v>
      </c>
      <c r="M1942" s="13" t="s">
        <v>52</v>
      </c>
      <c r="N1942" s="16">
        <f t="shared" si="300"/>
        <v>50</v>
      </c>
      <c r="O1942" s="16">
        <f t="shared" si="301"/>
        <v>100</v>
      </c>
      <c r="P1942" s="16">
        <f t="shared" si="302"/>
        <v>50</v>
      </c>
      <c r="Q1942" s="16">
        <f t="shared" si="303"/>
        <v>67</v>
      </c>
      <c r="R1942" s="17">
        <f t="shared" si="304"/>
        <v>70.05</v>
      </c>
      <c r="S1942" s="17">
        <f t="shared" si="305"/>
        <v>64.25</v>
      </c>
      <c r="T1942" s="17">
        <f t="shared" si="306"/>
        <v>65.150000000000006</v>
      </c>
      <c r="U1942" s="17">
        <f t="shared" si="307"/>
        <v>66.75</v>
      </c>
      <c r="V1942" s="16">
        <f t="shared" si="308"/>
        <v>66.483333333333334</v>
      </c>
      <c r="W1942" s="16">
        <f t="shared" si="309"/>
        <v>66.550000000000011</v>
      </c>
    </row>
    <row r="1943" spans="1:23" ht="13.5" x14ac:dyDescent="0.25">
      <c r="A1943" s="3">
        <v>44838</v>
      </c>
      <c r="B1943" s="2">
        <v>4.6974999999999998</v>
      </c>
      <c r="C1943" s="2">
        <v>61.605183882875622</v>
      </c>
      <c r="D1943" s="2">
        <v>-5.739040675063567E-2</v>
      </c>
      <c r="E1943" s="2">
        <v>3.5912267182107585E-3</v>
      </c>
      <c r="F1943" s="2">
        <v>4.7744199999999992</v>
      </c>
      <c r="G1943" s="2">
        <v>4.6816300000000002</v>
      </c>
      <c r="H1943" s="2">
        <v>4.6247850000000001</v>
      </c>
      <c r="I1943" s="2">
        <v>4.3890779999999996</v>
      </c>
      <c r="J1943" s="13">
        <v>4.0070009999999998</v>
      </c>
      <c r="K1943" s="13" t="s">
        <v>55</v>
      </c>
      <c r="L1943" s="13" t="s">
        <v>50</v>
      </c>
      <c r="M1943" s="13" t="s">
        <v>47</v>
      </c>
      <c r="N1943" s="16">
        <f t="shared" si="300"/>
        <v>50</v>
      </c>
      <c r="O1943" s="16">
        <f t="shared" si="301"/>
        <v>100</v>
      </c>
      <c r="P1943" s="16">
        <f t="shared" si="302"/>
        <v>50</v>
      </c>
      <c r="Q1943" s="16">
        <f t="shared" si="303"/>
        <v>33</v>
      </c>
      <c r="R1943" s="17">
        <f t="shared" si="304"/>
        <v>64.95</v>
      </c>
      <c r="S1943" s="17">
        <f t="shared" si="305"/>
        <v>55.75</v>
      </c>
      <c r="T1943" s="17">
        <f t="shared" si="306"/>
        <v>49.85</v>
      </c>
      <c r="U1943" s="17">
        <f t="shared" si="307"/>
        <v>58.25</v>
      </c>
      <c r="V1943" s="16">
        <f t="shared" si="308"/>
        <v>56.85</v>
      </c>
      <c r="W1943" s="16">
        <f t="shared" si="309"/>
        <v>57.2</v>
      </c>
    </row>
    <row r="1944" spans="1:23" ht="13.5" x14ac:dyDescent="0.25">
      <c r="A1944" s="3">
        <v>44839</v>
      </c>
      <c r="B1944" s="2">
        <v>4.5972</v>
      </c>
      <c r="C1944" s="2">
        <v>51.797927811819825</v>
      </c>
      <c r="D1944" s="2">
        <v>-6.6568501168411842E-2</v>
      </c>
      <c r="E1944" s="2">
        <v>5.6169268259008377E-3</v>
      </c>
      <c r="F1944" s="2">
        <v>4.7292800000000002</v>
      </c>
      <c r="G1944" s="2">
        <v>4.6941699999999997</v>
      </c>
      <c r="H1944" s="2">
        <v>4.626455</v>
      </c>
      <c r="I1944" s="2">
        <v>4.399108</v>
      </c>
      <c r="J1944" s="13">
        <v>4.0122469999999995</v>
      </c>
      <c r="K1944" s="13" t="s">
        <v>55</v>
      </c>
      <c r="L1944" s="13" t="s">
        <v>50</v>
      </c>
      <c r="M1944" s="13" t="s">
        <v>47</v>
      </c>
      <c r="N1944" s="16">
        <f t="shared" si="300"/>
        <v>50</v>
      </c>
      <c r="O1944" s="16">
        <f t="shared" si="301"/>
        <v>100</v>
      </c>
      <c r="P1944" s="16">
        <f t="shared" si="302"/>
        <v>50</v>
      </c>
      <c r="Q1944" s="16">
        <f t="shared" si="303"/>
        <v>33</v>
      </c>
      <c r="R1944" s="17">
        <f t="shared" si="304"/>
        <v>64.95</v>
      </c>
      <c r="S1944" s="17">
        <f t="shared" si="305"/>
        <v>55.75</v>
      </c>
      <c r="T1944" s="17">
        <f t="shared" si="306"/>
        <v>49.85</v>
      </c>
      <c r="U1944" s="17">
        <f t="shared" si="307"/>
        <v>58.25</v>
      </c>
      <c r="V1944" s="16">
        <f t="shared" si="308"/>
        <v>56.85</v>
      </c>
      <c r="W1944" s="16">
        <f t="shared" si="309"/>
        <v>57.2</v>
      </c>
    </row>
    <row r="1945" spans="1:23" ht="13.5" x14ac:dyDescent="0.25">
      <c r="A1945" s="3">
        <v>44840</v>
      </c>
      <c r="B1945" s="2">
        <v>4.5553999999999997</v>
      </c>
      <c r="C1945" s="2">
        <v>48.343854411108197</v>
      </c>
      <c r="D1945" s="2">
        <v>-7.1333464018025872E-2</v>
      </c>
      <c r="E1945" s="2">
        <v>8.1278587231939439E-3</v>
      </c>
      <c r="F1945" s="2">
        <v>4.6807999999999996</v>
      </c>
      <c r="G1945" s="2">
        <v>4.7025299999999994</v>
      </c>
      <c r="H1945" s="2">
        <v>4.6231100000000005</v>
      </c>
      <c r="I1945" s="2">
        <v>4.4071319999999989</v>
      </c>
      <c r="J1945" s="13">
        <v>4.0169834999999994</v>
      </c>
      <c r="K1945" s="13" t="s">
        <v>55</v>
      </c>
      <c r="L1945" s="13" t="s">
        <v>50</v>
      </c>
      <c r="M1945" s="13" t="s">
        <v>47</v>
      </c>
      <c r="N1945" s="16">
        <f t="shared" si="300"/>
        <v>50</v>
      </c>
      <c r="O1945" s="16">
        <f t="shared" si="301"/>
        <v>100</v>
      </c>
      <c r="P1945" s="16">
        <f t="shared" si="302"/>
        <v>50</v>
      </c>
      <c r="Q1945" s="16">
        <f t="shared" si="303"/>
        <v>33</v>
      </c>
      <c r="R1945" s="17">
        <f t="shared" si="304"/>
        <v>64.95</v>
      </c>
      <c r="S1945" s="17">
        <f t="shared" si="305"/>
        <v>55.75</v>
      </c>
      <c r="T1945" s="17">
        <f t="shared" si="306"/>
        <v>49.85</v>
      </c>
      <c r="U1945" s="17">
        <f t="shared" si="307"/>
        <v>58.25</v>
      </c>
      <c r="V1945" s="16">
        <f t="shared" si="308"/>
        <v>56.85</v>
      </c>
      <c r="W1945" s="16">
        <f t="shared" si="309"/>
        <v>57.2</v>
      </c>
    </row>
    <row r="1946" spans="1:23" ht="13.5" x14ac:dyDescent="0.25">
      <c r="A1946" s="3">
        <v>44841</v>
      </c>
      <c r="B1946" s="2">
        <v>4.5471000000000004</v>
      </c>
      <c r="C1946" s="2">
        <v>47.664184819416285</v>
      </c>
      <c r="D1946" s="2">
        <v>-6.8160902558116909E-2</v>
      </c>
      <c r="E1946" s="2">
        <v>1.0891917571552463E-2</v>
      </c>
      <c r="F1946" s="2">
        <v>4.63232</v>
      </c>
      <c r="G1946" s="2">
        <v>4.7058799999999996</v>
      </c>
      <c r="H1946" s="2">
        <v>4.6197700000000008</v>
      </c>
      <c r="I1946" s="2">
        <v>4.4149899999999986</v>
      </c>
      <c r="J1946" s="13">
        <v>4.0214444999999994</v>
      </c>
      <c r="K1946" s="13" t="s">
        <v>55</v>
      </c>
      <c r="L1946" s="13" t="s">
        <v>50</v>
      </c>
      <c r="M1946" s="13" t="s">
        <v>47</v>
      </c>
      <c r="N1946" s="16">
        <f t="shared" si="300"/>
        <v>50</v>
      </c>
      <c r="O1946" s="16">
        <f t="shared" si="301"/>
        <v>100</v>
      </c>
      <c r="P1946" s="16">
        <f t="shared" si="302"/>
        <v>50</v>
      </c>
      <c r="Q1946" s="16">
        <f t="shared" si="303"/>
        <v>33</v>
      </c>
      <c r="R1946" s="17">
        <f t="shared" si="304"/>
        <v>64.95</v>
      </c>
      <c r="S1946" s="17">
        <f t="shared" si="305"/>
        <v>55.75</v>
      </c>
      <c r="T1946" s="17">
        <f t="shared" si="306"/>
        <v>49.85</v>
      </c>
      <c r="U1946" s="17">
        <f t="shared" si="307"/>
        <v>58.25</v>
      </c>
      <c r="V1946" s="16">
        <f t="shared" si="308"/>
        <v>56.85</v>
      </c>
      <c r="W1946" s="16">
        <f t="shared" si="309"/>
        <v>57.2</v>
      </c>
    </row>
    <row r="1947" spans="1:23" ht="13.5" x14ac:dyDescent="0.25">
      <c r="A1947" s="3">
        <v>44844</v>
      </c>
      <c r="B1947" s="2">
        <v>4.5471000000000004</v>
      </c>
      <c r="C1947" s="2">
        <v>47.664184819416285</v>
      </c>
      <c r="D1947" s="2">
        <v>-3.9557204519065081E-2</v>
      </c>
      <c r="E1947" s="2">
        <v>1.3426334574803682E-2</v>
      </c>
      <c r="F1947" s="2">
        <v>4.5888599999999995</v>
      </c>
      <c r="G1947" s="2">
        <v>4.6925100000000004</v>
      </c>
      <c r="H1947" s="2">
        <v>4.6172650000000006</v>
      </c>
      <c r="I1947" s="2">
        <v>4.4228479999999992</v>
      </c>
      <c r="J1947" s="13">
        <v>4.0258049999999992</v>
      </c>
      <c r="K1947" s="13" t="s">
        <v>55</v>
      </c>
      <c r="L1947" s="13" t="s">
        <v>50</v>
      </c>
      <c r="M1947" s="13" t="s">
        <v>47</v>
      </c>
      <c r="N1947" s="16">
        <f t="shared" si="300"/>
        <v>50</v>
      </c>
      <c r="O1947" s="16">
        <f t="shared" si="301"/>
        <v>100</v>
      </c>
      <c r="P1947" s="16">
        <f t="shared" si="302"/>
        <v>50</v>
      </c>
      <c r="Q1947" s="16">
        <f t="shared" si="303"/>
        <v>33</v>
      </c>
      <c r="R1947" s="17">
        <f t="shared" si="304"/>
        <v>64.95</v>
      </c>
      <c r="S1947" s="17">
        <f t="shared" si="305"/>
        <v>55.75</v>
      </c>
      <c r="T1947" s="17">
        <f t="shared" si="306"/>
        <v>49.85</v>
      </c>
      <c r="U1947" s="17">
        <f t="shared" si="307"/>
        <v>58.25</v>
      </c>
      <c r="V1947" s="16">
        <f t="shared" si="308"/>
        <v>56.85</v>
      </c>
      <c r="W1947" s="16">
        <f t="shared" si="309"/>
        <v>57.2</v>
      </c>
    </row>
    <row r="1948" spans="1:23" ht="13.5" x14ac:dyDescent="0.25">
      <c r="A1948" s="3">
        <v>44845</v>
      </c>
      <c r="B1948" s="2">
        <v>4.5471000000000004</v>
      </c>
      <c r="C1948" s="2">
        <v>47.664184819416285</v>
      </c>
      <c r="D1948" s="2">
        <v>4.1198489818334849E-3</v>
      </c>
      <c r="E1948" s="2">
        <v>1.5734040619526983E-2</v>
      </c>
      <c r="F1948" s="2">
        <v>4.5587800000000005</v>
      </c>
      <c r="G1948" s="2">
        <v>4.6665999999999999</v>
      </c>
      <c r="H1948" s="2">
        <v>4.6151800000000005</v>
      </c>
      <c r="I1948" s="2">
        <v>4.4307059999999989</v>
      </c>
      <c r="J1948" s="13">
        <v>4.0302324999999994</v>
      </c>
      <c r="K1948" s="13" t="s">
        <v>55</v>
      </c>
      <c r="L1948" s="13" t="s">
        <v>50</v>
      </c>
      <c r="M1948" s="13" t="s">
        <v>47</v>
      </c>
      <c r="N1948" s="16">
        <f t="shared" si="300"/>
        <v>50</v>
      </c>
      <c r="O1948" s="16">
        <f t="shared" si="301"/>
        <v>100</v>
      </c>
      <c r="P1948" s="16">
        <f t="shared" si="302"/>
        <v>50</v>
      </c>
      <c r="Q1948" s="16">
        <f t="shared" si="303"/>
        <v>33</v>
      </c>
      <c r="R1948" s="17">
        <f t="shared" si="304"/>
        <v>64.95</v>
      </c>
      <c r="S1948" s="17">
        <f t="shared" si="305"/>
        <v>55.75</v>
      </c>
      <c r="T1948" s="17">
        <f t="shared" si="306"/>
        <v>49.85</v>
      </c>
      <c r="U1948" s="17">
        <f t="shared" si="307"/>
        <v>58.25</v>
      </c>
      <c r="V1948" s="16">
        <f t="shared" si="308"/>
        <v>56.85</v>
      </c>
      <c r="W1948" s="16">
        <f t="shared" si="309"/>
        <v>57.2</v>
      </c>
    </row>
    <row r="1949" spans="1:23" ht="13.5" x14ac:dyDescent="0.25">
      <c r="A1949" s="3">
        <v>44846</v>
      </c>
      <c r="B1949" s="2">
        <v>4.4383999999999997</v>
      </c>
      <c r="C1949" s="2">
        <v>38.752467047965091</v>
      </c>
      <c r="D1949" s="2">
        <v>5.1866602021206631E-2</v>
      </c>
      <c r="E1949" s="2">
        <v>1.7287429186772479E-2</v>
      </c>
      <c r="F1949" s="2">
        <v>4.5270200000000003</v>
      </c>
      <c r="G1949" s="2">
        <v>4.6281499999999998</v>
      </c>
      <c r="H1949" s="2">
        <v>4.6080750000000004</v>
      </c>
      <c r="I1949" s="2">
        <v>4.436723999999999</v>
      </c>
      <c r="J1949" s="13">
        <v>4.0340494999999992</v>
      </c>
      <c r="K1949" s="13" t="s">
        <v>55</v>
      </c>
      <c r="L1949" s="13" t="s">
        <v>50</v>
      </c>
      <c r="M1949" s="13" t="s">
        <v>47</v>
      </c>
      <c r="N1949" s="16">
        <f t="shared" si="300"/>
        <v>50</v>
      </c>
      <c r="O1949" s="16">
        <f t="shared" si="301"/>
        <v>100</v>
      </c>
      <c r="P1949" s="16">
        <f t="shared" si="302"/>
        <v>50</v>
      </c>
      <c r="Q1949" s="16">
        <f t="shared" si="303"/>
        <v>33</v>
      </c>
      <c r="R1949" s="17">
        <f t="shared" si="304"/>
        <v>64.95</v>
      </c>
      <c r="S1949" s="17">
        <f t="shared" si="305"/>
        <v>55.75</v>
      </c>
      <c r="T1949" s="17">
        <f t="shared" si="306"/>
        <v>49.85</v>
      </c>
      <c r="U1949" s="17">
        <f t="shared" si="307"/>
        <v>58.25</v>
      </c>
      <c r="V1949" s="16">
        <f t="shared" si="308"/>
        <v>56.85</v>
      </c>
      <c r="W1949" s="16">
        <f t="shared" si="309"/>
        <v>57.2</v>
      </c>
    </row>
    <row r="1950" spans="1:23" ht="13.5" x14ac:dyDescent="0.25">
      <c r="A1950" s="3">
        <v>44847</v>
      </c>
      <c r="B1950" s="2">
        <v>4.43</v>
      </c>
      <c r="C1950" s="2">
        <v>38.15872536518637</v>
      </c>
      <c r="D1950" s="2">
        <v>8.9826404521898162E-2</v>
      </c>
      <c r="E1950" s="2">
        <v>1.7714088016035558E-2</v>
      </c>
      <c r="F1950" s="2">
        <v>4.5019400000000003</v>
      </c>
      <c r="G1950" s="2">
        <v>4.5913699999999995</v>
      </c>
      <c r="H1950" s="2">
        <v>4.6009700000000011</v>
      </c>
      <c r="I1950" s="2">
        <v>4.4425739999999996</v>
      </c>
      <c r="J1950" s="13">
        <v>4.0382254999999994</v>
      </c>
      <c r="K1950" s="13" t="s">
        <v>55</v>
      </c>
      <c r="L1950" s="13" t="s">
        <v>50</v>
      </c>
      <c r="M1950" s="13" t="s">
        <v>47</v>
      </c>
      <c r="N1950" s="16">
        <f t="shared" si="300"/>
        <v>50</v>
      </c>
      <c r="O1950" s="16">
        <f t="shared" si="301"/>
        <v>100</v>
      </c>
      <c r="P1950" s="16">
        <f t="shared" si="302"/>
        <v>50</v>
      </c>
      <c r="Q1950" s="16">
        <f t="shared" si="303"/>
        <v>33</v>
      </c>
      <c r="R1950" s="17">
        <f t="shared" si="304"/>
        <v>64.95</v>
      </c>
      <c r="S1950" s="17">
        <f t="shared" si="305"/>
        <v>55.75</v>
      </c>
      <c r="T1950" s="17">
        <f t="shared" si="306"/>
        <v>49.85</v>
      </c>
      <c r="U1950" s="17">
        <f t="shared" si="307"/>
        <v>58.25</v>
      </c>
      <c r="V1950" s="16">
        <f t="shared" si="308"/>
        <v>56.85</v>
      </c>
      <c r="W1950" s="16">
        <f t="shared" si="309"/>
        <v>57.2</v>
      </c>
    </row>
    <row r="1951" spans="1:23" ht="13.5" x14ac:dyDescent="0.25">
      <c r="A1951" s="3">
        <v>44848</v>
      </c>
      <c r="B1951" s="2">
        <v>4.43</v>
      </c>
      <c r="C1951" s="2">
        <v>38.158725365186363</v>
      </c>
      <c r="D1951" s="2">
        <v>0.12145785771164963</v>
      </c>
      <c r="E1951" s="2">
        <v>1.7371794323283202E-2</v>
      </c>
      <c r="F1951" s="2">
        <v>4.4785200000000005</v>
      </c>
      <c r="G1951" s="2">
        <v>4.5554199999999998</v>
      </c>
      <c r="H1951" s="2">
        <v>4.5947000000000013</v>
      </c>
      <c r="I1951" s="2">
        <v>4.4484240000000002</v>
      </c>
      <c r="J1951" s="13">
        <v>4.0424014999999995</v>
      </c>
      <c r="K1951" s="13" t="s">
        <v>55</v>
      </c>
      <c r="L1951" s="13" t="s">
        <v>50</v>
      </c>
      <c r="M1951" s="13" t="s">
        <v>47</v>
      </c>
      <c r="N1951" s="16">
        <f t="shared" si="300"/>
        <v>50</v>
      </c>
      <c r="O1951" s="16">
        <f t="shared" si="301"/>
        <v>100</v>
      </c>
      <c r="P1951" s="16">
        <f t="shared" si="302"/>
        <v>50</v>
      </c>
      <c r="Q1951" s="16">
        <f t="shared" si="303"/>
        <v>33</v>
      </c>
      <c r="R1951" s="17">
        <f t="shared" si="304"/>
        <v>64.95</v>
      </c>
      <c r="S1951" s="17">
        <f t="shared" si="305"/>
        <v>55.75</v>
      </c>
      <c r="T1951" s="17">
        <f t="shared" si="306"/>
        <v>49.85</v>
      </c>
      <c r="U1951" s="17">
        <f t="shared" si="307"/>
        <v>58.25</v>
      </c>
      <c r="V1951" s="16">
        <f t="shared" si="308"/>
        <v>56.85</v>
      </c>
      <c r="W1951" s="16">
        <f t="shared" si="309"/>
        <v>57.2</v>
      </c>
    </row>
    <row r="1952" spans="1:23" ht="13.5" x14ac:dyDescent="0.25">
      <c r="A1952" s="3">
        <v>44851</v>
      </c>
      <c r="B1952" s="2">
        <v>4.43</v>
      </c>
      <c r="C1952" s="2">
        <v>38.158725365186363</v>
      </c>
      <c r="D1952" s="2">
        <v>0.14509152778667822</v>
      </c>
      <c r="E1952" s="2">
        <v>1.652588585458974E-2</v>
      </c>
      <c r="F1952" s="2">
        <v>4.4550999999999998</v>
      </c>
      <c r="G1952" s="2">
        <v>4.5219800000000001</v>
      </c>
      <c r="H1952" s="2">
        <v>4.5905200000000006</v>
      </c>
      <c r="I1952" s="2">
        <v>4.4542740000000007</v>
      </c>
      <c r="J1952" s="13">
        <v>4.0466109999999995</v>
      </c>
      <c r="K1952" s="13" t="s">
        <v>55</v>
      </c>
      <c r="L1952" s="13" t="s">
        <v>50</v>
      </c>
      <c r="M1952" s="13" t="s">
        <v>47</v>
      </c>
      <c r="N1952" s="16">
        <f t="shared" si="300"/>
        <v>50</v>
      </c>
      <c r="O1952" s="16">
        <f t="shared" si="301"/>
        <v>100</v>
      </c>
      <c r="P1952" s="16">
        <f t="shared" si="302"/>
        <v>50</v>
      </c>
      <c r="Q1952" s="16">
        <f t="shared" si="303"/>
        <v>33</v>
      </c>
      <c r="R1952" s="17">
        <f t="shared" si="304"/>
        <v>64.95</v>
      </c>
      <c r="S1952" s="17">
        <f t="shared" si="305"/>
        <v>55.75</v>
      </c>
      <c r="T1952" s="17">
        <f t="shared" si="306"/>
        <v>49.85</v>
      </c>
      <c r="U1952" s="17">
        <f t="shared" si="307"/>
        <v>58.25</v>
      </c>
      <c r="V1952" s="16">
        <f t="shared" si="308"/>
        <v>56.85</v>
      </c>
      <c r="W1952" s="16">
        <f t="shared" si="309"/>
        <v>57.2</v>
      </c>
    </row>
    <row r="1953" spans="1:23" ht="13.5" x14ac:dyDescent="0.25">
      <c r="A1953" s="3">
        <v>44852</v>
      </c>
      <c r="B1953" s="2">
        <v>4.43</v>
      </c>
      <c r="C1953" s="2">
        <v>38.158725365186363</v>
      </c>
      <c r="D1953" s="2">
        <v>0.15547298977951574</v>
      </c>
      <c r="E1953" s="2">
        <v>1.4707637660634758E-2</v>
      </c>
      <c r="F1953" s="2">
        <v>4.4316800000000001</v>
      </c>
      <c r="G1953" s="2">
        <v>4.4952300000000003</v>
      </c>
      <c r="H1953" s="2">
        <v>4.5884300000000007</v>
      </c>
      <c r="I1953" s="2">
        <v>4.4601240000000004</v>
      </c>
      <c r="J1953" s="13">
        <v>4.0510544999999993</v>
      </c>
      <c r="K1953" s="13" t="s">
        <v>55</v>
      </c>
      <c r="L1953" s="13" t="s">
        <v>50</v>
      </c>
      <c r="M1953" s="13" t="s">
        <v>47</v>
      </c>
      <c r="N1953" s="16">
        <f t="shared" si="300"/>
        <v>50</v>
      </c>
      <c r="O1953" s="16">
        <f t="shared" si="301"/>
        <v>100</v>
      </c>
      <c r="P1953" s="16">
        <f t="shared" si="302"/>
        <v>50</v>
      </c>
      <c r="Q1953" s="16">
        <f t="shared" si="303"/>
        <v>33</v>
      </c>
      <c r="R1953" s="17">
        <f t="shared" si="304"/>
        <v>64.95</v>
      </c>
      <c r="S1953" s="17">
        <f t="shared" si="305"/>
        <v>55.75</v>
      </c>
      <c r="T1953" s="17">
        <f t="shared" si="306"/>
        <v>49.85</v>
      </c>
      <c r="U1953" s="17">
        <f t="shared" si="307"/>
        <v>58.25</v>
      </c>
      <c r="V1953" s="16">
        <f t="shared" si="308"/>
        <v>56.85</v>
      </c>
      <c r="W1953" s="16">
        <f t="shared" si="309"/>
        <v>57.2</v>
      </c>
    </row>
    <row r="1954" spans="1:23" ht="13.5" x14ac:dyDescent="0.25">
      <c r="A1954" s="3">
        <v>44853</v>
      </c>
      <c r="B1954" s="2">
        <v>4.43</v>
      </c>
      <c r="C1954" s="2">
        <v>38.158725365186363</v>
      </c>
      <c r="D1954" s="2">
        <v>0.14945250570234325</v>
      </c>
      <c r="E1954" s="2">
        <v>1.1043278119337247E-2</v>
      </c>
      <c r="F1954" s="2">
        <v>4.43</v>
      </c>
      <c r="G1954" s="2">
        <v>4.47851</v>
      </c>
      <c r="H1954" s="2">
        <v>4.5863400000000016</v>
      </c>
      <c r="I1954" s="2">
        <v>4.4663080000000006</v>
      </c>
      <c r="J1954" s="13">
        <v>4.0555309999999984</v>
      </c>
      <c r="K1954" s="13" t="s">
        <v>55</v>
      </c>
      <c r="L1954" s="13" t="s">
        <v>50</v>
      </c>
      <c r="M1954" s="13" t="s">
        <v>47</v>
      </c>
      <c r="N1954" s="16">
        <f t="shared" si="300"/>
        <v>50</v>
      </c>
      <c r="O1954" s="16">
        <f t="shared" si="301"/>
        <v>100</v>
      </c>
      <c r="P1954" s="16">
        <f t="shared" si="302"/>
        <v>50</v>
      </c>
      <c r="Q1954" s="16">
        <f t="shared" si="303"/>
        <v>33</v>
      </c>
      <c r="R1954" s="17">
        <f t="shared" si="304"/>
        <v>64.95</v>
      </c>
      <c r="S1954" s="17">
        <f t="shared" si="305"/>
        <v>55.75</v>
      </c>
      <c r="T1954" s="17">
        <f t="shared" si="306"/>
        <v>49.85</v>
      </c>
      <c r="U1954" s="17">
        <f t="shared" si="307"/>
        <v>58.25</v>
      </c>
      <c r="V1954" s="16">
        <f t="shared" si="308"/>
        <v>56.85</v>
      </c>
      <c r="W1954" s="16">
        <f t="shared" si="309"/>
        <v>57.2</v>
      </c>
    </row>
    <row r="1955" spans="1:23" ht="13.5" x14ac:dyDescent="0.25">
      <c r="A1955" s="3">
        <v>44854</v>
      </c>
      <c r="B1955" s="2">
        <v>4.43</v>
      </c>
      <c r="C1955" s="2">
        <v>38.15872536518637</v>
      </c>
      <c r="D1955" s="2">
        <v>0.13850708363957409</v>
      </c>
      <c r="E1955" s="2">
        <v>7.8181353776097095E-3</v>
      </c>
      <c r="F1955" s="2">
        <v>4.43</v>
      </c>
      <c r="G1955" s="2">
        <v>4.4659700000000004</v>
      </c>
      <c r="H1955" s="2">
        <v>4.5842500000000017</v>
      </c>
      <c r="I1955" s="2">
        <v>4.4724919999999999</v>
      </c>
      <c r="J1955" s="13">
        <v>4.0601079999999987</v>
      </c>
      <c r="K1955" s="13" t="s">
        <v>54</v>
      </c>
      <c r="L1955" s="13" t="s">
        <v>54</v>
      </c>
      <c r="M1955" s="13" t="s">
        <v>54</v>
      </c>
      <c r="N1955" s="16">
        <f t="shared" si="300"/>
        <v>50</v>
      </c>
      <c r="O1955" s="16">
        <f t="shared" si="301"/>
        <v>100</v>
      </c>
      <c r="P1955" s="16">
        <f t="shared" si="302"/>
        <v>50</v>
      </c>
      <c r="Q1955" s="16">
        <f t="shared" si="303"/>
        <v>33</v>
      </c>
      <c r="R1955" s="17">
        <f t="shared" si="304"/>
        <v>64.95</v>
      </c>
      <c r="S1955" s="17">
        <f t="shared" si="305"/>
        <v>55.75</v>
      </c>
      <c r="T1955" s="17">
        <f t="shared" si="306"/>
        <v>49.85</v>
      </c>
      <c r="U1955" s="17">
        <f t="shared" si="307"/>
        <v>58.25</v>
      </c>
      <c r="V1955" s="16">
        <f t="shared" si="308"/>
        <v>56.85</v>
      </c>
      <c r="W1955" s="16">
        <f t="shared" si="309"/>
        <v>57.2</v>
      </c>
    </row>
    <row r="1956" spans="1:23" ht="13.5" x14ac:dyDescent="0.25">
      <c r="A1956" s="3">
        <v>44855</v>
      </c>
      <c r="B1956" s="2">
        <v>4.43</v>
      </c>
      <c r="C1956" s="2">
        <v>38.15872536518637</v>
      </c>
      <c r="D1956" s="2">
        <v>0.12850531896202444</v>
      </c>
      <c r="E1956" s="2">
        <v>3.9133225904436457E-3</v>
      </c>
      <c r="F1956" s="2">
        <v>4.43</v>
      </c>
      <c r="G1956" s="2">
        <v>4.4542599999999997</v>
      </c>
      <c r="H1956" s="2">
        <v>4.5800700000000019</v>
      </c>
      <c r="I1956" s="2">
        <v>4.4788440000000005</v>
      </c>
      <c r="J1956" s="13">
        <v>4.0645179999999979</v>
      </c>
      <c r="K1956" s="13" t="s">
        <v>54</v>
      </c>
      <c r="L1956" s="13" t="s">
        <v>54</v>
      </c>
      <c r="M1956" s="13" t="s">
        <v>54</v>
      </c>
      <c r="N1956" s="16">
        <f t="shared" si="300"/>
        <v>50</v>
      </c>
      <c r="O1956" s="16">
        <f t="shared" si="301"/>
        <v>100</v>
      </c>
      <c r="P1956" s="16">
        <f t="shared" si="302"/>
        <v>50</v>
      </c>
      <c r="Q1956" s="16">
        <f t="shared" si="303"/>
        <v>33</v>
      </c>
      <c r="R1956" s="17">
        <f t="shared" si="304"/>
        <v>64.95</v>
      </c>
      <c r="S1956" s="17">
        <f t="shared" si="305"/>
        <v>55.75</v>
      </c>
      <c r="T1956" s="17">
        <f t="shared" si="306"/>
        <v>49.85</v>
      </c>
      <c r="U1956" s="17">
        <f t="shared" si="307"/>
        <v>58.25</v>
      </c>
      <c r="V1956" s="16">
        <f t="shared" si="308"/>
        <v>56.85</v>
      </c>
      <c r="W1956" s="16">
        <f t="shared" si="309"/>
        <v>57.2</v>
      </c>
    </row>
    <row r="1957" spans="1:23" ht="13.5" x14ac:dyDescent="0.25">
      <c r="A1957" s="3">
        <v>44858</v>
      </c>
      <c r="B1957" s="2">
        <v>4.43</v>
      </c>
      <c r="C1957" s="2">
        <v>38.15872536518637</v>
      </c>
      <c r="D1957" s="2">
        <v>0.12053920340027435</v>
      </c>
      <c r="E1957" s="2">
        <v>5.1024908309243739E-4</v>
      </c>
      <c r="F1957" s="2">
        <v>4.43</v>
      </c>
      <c r="G1957" s="2">
        <v>4.4425499999999998</v>
      </c>
      <c r="H1957" s="2">
        <v>4.5675300000000023</v>
      </c>
      <c r="I1957" s="2">
        <v>4.4855300000000007</v>
      </c>
      <c r="J1957" s="13">
        <v>4.0689614999999977</v>
      </c>
      <c r="K1957" s="13" t="s">
        <v>54</v>
      </c>
      <c r="L1957" s="13" t="s">
        <v>54</v>
      </c>
      <c r="M1957" s="13" t="s">
        <v>54</v>
      </c>
      <c r="N1957" s="16">
        <f t="shared" si="300"/>
        <v>50</v>
      </c>
      <c r="O1957" s="16">
        <f t="shared" si="301"/>
        <v>100</v>
      </c>
      <c r="P1957" s="16">
        <f t="shared" si="302"/>
        <v>50</v>
      </c>
      <c r="Q1957" s="16">
        <f t="shared" si="303"/>
        <v>33</v>
      </c>
      <c r="R1957" s="17">
        <f t="shared" si="304"/>
        <v>64.95</v>
      </c>
      <c r="S1957" s="17">
        <f t="shared" si="305"/>
        <v>55.75</v>
      </c>
      <c r="T1957" s="17">
        <f t="shared" si="306"/>
        <v>49.85</v>
      </c>
      <c r="U1957" s="17">
        <f t="shared" si="307"/>
        <v>58.25</v>
      </c>
      <c r="V1957" s="16">
        <f t="shared" si="308"/>
        <v>56.85</v>
      </c>
      <c r="W1957" s="16">
        <f t="shared" si="309"/>
        <v>57.2</v>
      </c>
    </row>
    <row r="1958" spans="1:23" ht="13.5" x14ac:dyDescent="0.25">
      <c r="A1958" s="3">
        <v>44859</v>
      </c>
      <c r="B1958" s="2">
        <v>4.43</v>
      </c>
      <c r="C1958" s="2">
        <v>38.15872536518637</v>
      </c>
      <c r="D1958" s="2">
        <v>0.11425875156813081</v>
      </c>
      <c r="E1958" s="2">
        <v>-1.8269811341502097E-3</v>
      </c>
      <c r="F1958" s="2">
        <v>4.43</v>
      </c>
      <c r="G1958" s="2">
        <v>4.4308399999999999</v>
      </c>
      <c r="H1958" s="2">
        <v>4.5487200000000012</v>
      </c>
      <c r="I1958" s="2">
        <v>4.4922160000000009</v>
      </c>
      <c r="J1958" s="13">
        <v>4.0735719999999978</v>
      </c>
      <c r="K1958" s="13" t="s">
        <v>54</v>
      </c>
      <c r="L1958" s="13" t="s">
        <v>54</v>
      </c>
      <c r="M1958" s="13" t="s">
        <v>54</v>
      </c>
      <c r="N1958" s="16">
        <f t="shared" si="300"/>
        <v>50</v>
      </c>
      <c r="O1958" s="16">
        <f t="shared" si="301"/>
        <v>100</v>
      </c>
      <c r="P1958" s="16">
        <f t="shared" si="302"/>
        <v>50</v>
      </c>
      <c r="Q1958" s="16">
        <f t="shared" si="303"/>
        <v>33</v>
      </c>
      <c r="R1958" s="17">
        <f t="shared" si="304"/>
        <v>64.95</v>
      </c>
      <c r="S1958" s="17">
        <f t="shared" si="305"/>
        <v>55.75</v>
      </c>
      <c r="T1958" s="17">
        <f t="shared" si="306"/>
        <v>49.85</v>
      </c>
      <c r="U1958" s="17">
        <f t="shared" si="307"/>
        <v>58.25</v>
      </c>
      <c r="V1958" s="16">
        <f t="shared" si="308"/>
        <v>56.85</v>
      </c>
      <c r="W1958" s="16">
        <f t="shared" si="309"/>
        <v>57.2</v>
      </c>
    </row>
    <row r="1959" spans="1:23" ht="13.5" x14ac:dyDescent="0.25">
      <c r="A1959" s="3">
        <v>44860</v>
      </c>
      <c r="B1959" s="2">
        <v>4.4132999999999996</v>
      </c>
      <c r="C1959" s="2">
        <v>36.020993616786463</v>
      </c>
      <c r="D1959" s="2">
        <v>9.388450866182918E-2</v>
      </c>
      <c r="E1959" s="2">
        <v>-2.8048035316538765E-3</v>
      </c>
      <c r="F1959" s="2">
        <v>4.42666</v>
      </c>
      <c r="G1959" s="2">
        <v>4.4283299999999999</v>
      </c>
      <c r="H1959" s="2">
        <v>4.5282400000000012</v>
      </c>
      <c r="I1959" s="2">
        <v>4.4985680000000006</v>
      </c>
      <c r="J1959" s="13">
        <v>4.0782659999999975</v>
      </c>
      <c r="K1959" s="13" t="s">
        <v>55</v>
      </c>
      <c r="L1959" s="13" t="s">
        <v>54</v>
      </c>
      <c r="M1959" s="13" t="s">
        <v>47</v>
      </c>
      <c r="N1959" s="16">
        <f t="shared" si="300"/>
        <v>50</v>
      </c>
      <c r="O1959" s="16">
        <f t="shared" si="301"/>
        <v>100</v>
      </c>
      <c r="P1959" s="16">
        <f t="shared" si="302"/>
        <v>50</v>
      </c>
      <c r="Q1959" s="16">
        <f t="shared" si="303"/>
        <v>16.5</v>
      </c>
      <c r="R1959" s="17">
        <f t="shared" si="304"/>
        <v>62.475000000000001</v>
      </c>
      <c r="S1959" s="17">
        <f t="shared" si="305"/>
        <v>51.625</v>
      </c>
      <c r="T1959" s="17">
        <f t="shared" si="306"/>
        <v>42.424999999999997</v>
      </c>
      <c r="U1959" s="17">
        <f t="shared" si="307"/>
        <v>54.125</v>
      </c>
      <c r="V1959" s="16">
        <f t="shared" si="308"/>
        <v>52.17499999999999</v>
      </c>
      <c r="W1959" s="16">
        <f t="shared" si="309"/>
        <v>52.662499999999994</v>
      </c>
    </row>
    <row r="1960" spans="1:23" ht="13.5" x14ac:dyDescent="0.25">
      <c r="A1960" s="3">
        <v>44861</v>
      </c>
      <c r="B1960" s="2">
        <v>4.4132999999999996</v>
      </c>
      <c r="C1960" s="2">
        <v>36.020993616786463</v>
      </c>
      <c r="D1960" s="2">
        <v>7.5845606001201382E-2</v>
      </c>
      <c r="E1960" s="2">
        <v>-4.0119550024282531E-3</v>
      </c>
      <c r="F1960" s="2">
        <v>4.4233199999999995</v>
      </c>
      <c r="G1960" s="2">
        <v>4.42666</v>
      </c>
      <c r="H1960" s="2">
        <v>4.5090149999999998</v>
      </c>
      <c r="I1960" s="2">
        <v>4.5035820000000006</v>
      </c>
      <c r="J1960" s="13">
        <v>4.0829599999999973</v>
      </c>
      <c r="K1960" s="13" t="s">
        <v>55</v>
      </c>
      <c r="L1960" s="13" t="s">
        <v>54</v>
      </c>
      <c r="M1960" s="13" t="s">
        <v>47</v>
      </c>
      <c r="N1960" s="16">
        <f t="shared" si="300"/>
        <v>50</v>
      </c>
      <c r="O1960" s="16">
        <f t="shared" si="301"/>
        <v>100</v>
      </c>
      <c r="P1960" s="16">
        <f t="shared" si="302"/>
        <v>50</v>
      </c>
      <c r="Q1960" s="16">
        <f t="shared" si="303"/>
        <v>16.5</v>
      </c>
      <c r="R1960" s="17">
        <f t="shared" si="304"/>
        <v>62.475000000000001</v>
      </c>
      <c r="S1960" s="17">
        <f t="shared" si="305"/>
        <v>51.625</v>
      </c>
      <c r="T1960" s="17">
        <f t="shared" si="306"/>
        <v>42.424999999999997</v>
      </c>
      <c r="U1960" s="17">
        <f t="shared" si="307"/>
        <v>54.125</v>
      </c>
      <c r="V1960" s="16">
        <f t="shared" si="308"/>
        <v>52.17499999999999</v>
      </c>
      <c r="W1960" s="16">
        <f t="shared" si="309"/>
        <v>52.662499999999994</v>
      </c>
    </row>
    <row r="1961" spans="1:23" ht="13.5" x14ac:dyDescent="0.25">
      <c r="A1961" s="3">
        <v>44862</v>
      </c>
      <c r="B1961" s="2">
        <v>4.4132999999999996</v>
      </c>
      <c r="C1961" s="2">
        <v>36.020993616786463</v>
      </c>
      <c r="D1961" s="2">
        <v>6.1038538606108972E-2</v>
      </c>
      <c r="E1961" s="2">
        <v>-4.9785117297705874E-3</v>
      </c>
      <c r="F1961" s="2">
        <v>4.4199799999999998</v>
      </c>
      <c r="G1961" s="2">
        <v>4.4249899999999993</v>
      </c>
      <c r="H1961" s="2">
        <v>4.4902049999999987</v>
      </c>
      <c r="I1961" s="2">
        <v>4.5084300000000006</v>
      </c>
      <c r="J1961" s="13">
        <v>4.0876539999999979</v>
      </c>
      <c r="K1961" s="13" t="s">
        <v>55</v>
      </c>
      <c r="L1961" s="13" t="s">
        <v>54</v>
      </c>
      <c r="M1961" s="13" t="s">
        <v>47</v>
      </c>
      <c r="N1961" s="16">
        <f t="shared" si="300"/>
        <v>50</v>
      </c>
      <c r="O1961" s="16">
        <f t="shared" si="301"/>
        <v>100</v>
      </c>
      <c r="P1961" s="16">
        <f t="shared" si="302"/>
        <v>50</v>
      </c>
      <c r="Q1961" s="16">
        <f t="shared" si="303"/>
        <v>16.5</v>
      </c>
      <c r="R1961" s="17">
        <f t="shared" si="304"/>
        <v>62.475000000000001</v>
      </c>
      <c r="S1961" s="17">
        <f t="shared" si="305"/>
        <v>51.625</v>
      </c>
      <c r="T1961" s="17">
        <f t="shared" si="306"/>
        <v>42.424999999999997</v>
      </c>
      <c r="U1961" s="17">
        <f t="shared" si="307"/>
        <v>54.125</v>
      </c>
      <c r="V1961" s="16">
        <f t="shared" si="308"/>
        <v>52.17499999999999</v>
      </c>
      <c r="W1961" s="16">
        <f t="shared" si="309"/>
        <v>52.662499999999994</v>
      </c>
    </row>
    <row r="1962" spans="1:23" ht="13.5" x14ac:dyDescent="0.25">
      <c r="A1962" s="3">
        <v>44865</v>
      </c>
      <c r="B1962" s="2">
        <v>4.4132999999999996</v>
      </c>
      <c r="C1962" s="2">
        <v>36.020993616786448</v>
      </c>
      <c r="D1962" s="2">
        <v>4.8932277386522394E-2</v>
      </c>
      <c r="E1962" s="2">
        <v>-5.7525376972212541E-3</v>
      </c>
      <c r="F1962" s="2">
        <v>4.4166399999999992</v>
      </c>
      <c r="G1962" s="2">
        <v>4.4233199999999995</v>
      </c>
      <c r="H1962" s="2">
        <v>4.4726499999999989</v>
      </c>
      <c r="I1962" s="2">
        <v>4.5132780000000006</v>
      </c>
      <c r="J1962" s="13">
        <v>4.0923479999999985</v>
      </c>
      <c r="K1962" s="13" t="s">
        <v>55</v>
      </c>
      <c r="L1962" s="13" t="s">
        <v>54</v>
      </c>
      <c r="M1962" s="13" t="s">
        <v>47</v>
      </c>
      <c r="N1962" s="16">
        <f t="shared" si="300"/>
        <v>50</v>
      </c>
      <c r="O1962" s="16">
        <f t="shared" si="301"/>
        <v>100</v>
      </c>
      <c r="P1962" s="16">
        <f t="shared" si="302"/>
        <v>50</v>
      </c>
      <c r="Q1962" s="16">
        <f t="shared" si="303"/>
        <v>16.5</v>
      </c>
      <c r="R1962" s="17">
        <f t="shared" si="304"/>
        <v>62.475000000000001</v>
      </c>
      <c r="S1962" s="17">
        <f t="shared" si="305"/>
        <v>51.625</v>
      </c>
      <c r="T1962" s="17">
        <f t="shared" si="306"/>
        <v>42.424999999999997</v>
      </c>
      <c r="U1962" s="17">
        <f t="shared" si="307"/>
        <v>54.125</v>
      </c>
      <c r="V1962" s="16">
        <f t="shared" si="308"/>
        <v>52.17499999999999</v>
      </c>
      <c r="W1962" s="16">
        <f t="shared" si="309"/>
        <v>52.662499999999994</v>
      </c>
    </row>
    <row r="1963" spans="1:23" ht="13.5" x14ac:dyDescent="0.25">
      <c r="A1963" s="3">
        <v>44866</v>
      </c>
      <c r="B1963" s="2">
        <v>4.4132999999999996</v>
      </c>
      <c r="C1963" s="2">
        <v>36.020993616786463</v>
      </c>
      <c r="D1963" s="2">
        <v>3.9079995492128816E-2</v>
      </c>
      <c r="E1963" s="2">
        <v>-5.557102481950937E-3</v>
      </c>
      <c r="F1963" s="2">
        <v>4.4132999999999996</v>
      </c>
      <c r="G1963" s="2">
        <v>4.4216499999999996</v>
      </c>
      <c r="H1963" s="2">
        <v>4.4584399999999986</v>
      </c>
      <c r="I1963" s="2">
        <v>4.5181260000000005</v>
      </c>
      <c r="J1963" s="13">
        <v>4.097075499999999</v>
      </c>
      <c r="K1963" s="13" t="s">
        <v>55</v>
      </c>
      <c r="L1963" s="13" t="s">
        <v>54</v>
      </c>
      <c r="M1963" s="13" t="s">
        <v>47</v>
      </c>
      <c r="N1963" s="16">
        <f t="shared" si="300"/>
        <v>50</v>
      </c>
      <c r="O1963" s="16">
        <f t="shared" si="301"/>
        <v>100</v>
      </c>
      <c r="P1963" s="16">
        <f t="shared" si="302"/>
        <v>50</v>
      </c>
      <c r="Q1963" s="16">
        <f t="shared" si="303"/>
        <v>16.5</v>
      </c>
      <c r="R1963" s="17">
        <f t="shared" si="304"/>
        <v>62.475000000000001</v>
      </c>
      <c r="S1963" s="17">
        <f t="shared" si="305"/>
        <v>51.625</v>
      </c>
      <c r="T1963" s="17">
        <f t="shared" si="306"/>
        <v>42.424999999999997</v>
      </c>
      <c r="U1963" s="17">
        <f t="shared" si="307"/>
        <v>54.125</v>
      </c>
      <c r="V1963" s="16">
        <f t="shared" si="308"/>
        <v>52.17499999999999</v>
      </c>
      <c r="W1963" s="16">
        <f t="shared" si="309"/>
        <v>52.662499999999994</v>
      </c>
    </row>
    <row r="1964" spans="1:23" ht="13.5" x14ac:dyDescent="0.25">
      <c r="A1964" s="3">
        <v>44867</v>
      </c>
      <c r="B1964" s="2">
        <v>4.4132999999999996</v>
      </c>
      <c r="C1964" s="2">
        <v>36.020993616786463</v>
      </c>
      <c r="D1964" s="2">
        <v>3.1105928532222826E-2</v>
      </c>
      <c r="E1964" s="2">
        <v>-4.4376469412584817E-3</v>
      </c>
      <c r="F1964" s="2">
        <v>4.4132999999999996</v>
      </c>
      <c r="G1964" s="2">
        <v>4.4199799999999998</v>
      </c>
      <c r="H1964" s="2">
        <v>4.4492449999999977</v>
      </c>
      <c r="I1964" s="2">
        <v>4.5229740000000005</v>
      </c>
      <c r="J1964" s="13">
        <v>4.1018359999999987</v>
      </c>
      <c r="K1964" s="13" t="s">
        <v>54</v>
      </c>
      <c r="L1964" s="13" t="s">
        <v>54</v>
      </c>
      <c r="M1964" s="13" t="s">
        <v>54</v>
      </c>
      <c r="N1964" s="16">
        <f t="shared" si="300"/>
        <v>50</v>
      </c>
      <c r="O1964" s="16">
        <f t="shared" si="301"/>
        <v>100</v>
      </c>
      <c r="P1964" s="16">
        <f t="shared" si="302"/>
        <v>50</v>
      </c>
      <c r="Q1964" s="16">
        <f t="shared" si="303"/>
        <v>33</v>
      </c>
      <c r="R1964" s="17">
        <f t="shared" si="304"/>
        <v>64.95</v>
      </c>
      <c r="S1964" s="17">
        <f t="shared" si="305"/>
        <v>55.75</v>
      </c>
      <c r="T1964" s="17">
        <f t="shared" si="306"/>
        <v>49.85</v>
      </c>
      <c r="U1964" s="17">
        <f t="shared" si="307"/>
        <v>58.25</v>
      </c>
      <c r="V1964" s="16">
        <f t="shared" si="308"/>
        <v>56.85</v>
      </c>
      <c r="W1964" s="16">
        <f t="shared" si="309"/>
        <v>57.2</v>
      </c>
    </row>
    <row r="1965" spans="1:23" ht="13.5" x14ac:dyDescent="0.25">
      <c r="A1965" s="3">
        <v>44868</v>
      </c>
      <c r="B1965" s="2">
        <v>4.4132999999999996</v>
      </c>
      <c r="C1965" s="2">
        <v>36.02099361678647</v>
      </c>
      <c r="D1965" s="2">
        <v>2.4694270047598721E-2</v>
      </c>
      <c r="E1965" s="2">
        <v>-3.6845828330526447E-3</v>
      </c>
      <c r="F1965" s="2">
        <v>4.4132999999999996</v>
      </c>
      <c r="G1965" s="2">
        <v>4.41831</v>
      </c>
      <c r="H1965" s="2">
        <v>4.4421399999999975</v>
      </c>
      <c r="I1965" s="2">
        <v>4.5271520000000001</v>
      </c>
      <c r="J1965" s="13">
        <v>4.1061959999999997</v>
      </c>
      <c r="K1965" s="13" t="s">
        <v>54</v>
      </c>
      <c r="L1965" s="13" t="s">
        <v>54</v>
      </c>
      <c r="M1965" s="13" t="s">
        <v>54</v>
      </c>
      <c r="N1965" s="16">
        <f t="shared" si="300"/>
        <v>50</v>
      </c>
      <c r="O1965" s="16">
        <f t="shared" si="301"/>
        <v>100</v>
      </c>
      <c r="P1965" s="16">
        <f t="shared" si="302"/>
        <v>50</v>
      </c>
      <c r="Q1965" s="16">
        <f t="shared" si="303"/>
        <v>33</v>
      </c>
      <c r="R1965" s="17">
        <f t="shared" si="304"/>
        <v>64.95</v>
      </c>
      <c r="S1965" s="17">
        <f t="shared" si="305"/>
        <v>55.75</v>
      </c>
      <c r="T1965" s="17">
        <f t="shared" si="306"/>
        <v>49.85</v>
      </c>
      <c r="U1965" s="17">
        <f t="shared" si="307"/>
        <v>58.25</v>
      </c>
      <c r="V1965" s="16">
        <f t="shared" si="308"/>
        <v>56.85</v>
      </c>
      <c r="W1965" s="16">
        <f t="shared" si="309"/>
        <v>57.2</v>
      </c>
    </row>
    <row r="1966" spans="1:23" ht="13.5" x14ac:dyDescent="0.25">
      <c r="A1966" s="3">
        <v>44869</v>
      </c>
      <c r="B1966" s="2">
        <v>4.4132999999999996</v>
      </c>
      <c r="C1966" s="2">
        <v>36.020993616786463</v>
      </c>
      <c r="D1966" s="2">
        <v>1.9579788100413609E-2</v>
      </c>
      <c r="E1966" s="2">
        <v>-3.1922447318883263E-3</v>
      </c>
      <c r="F1966" s="2">
        <v>4.4132999999999996</v>
      </c>
      <c r="G1966" s="2">
        <v>4.4166399999999992</v>
      </c>
      <c r="H1966" s="2">
        <v>4.4354499999999986</v>
      </c>
      <c r="I1966" s="2">
        <v>4.5311640000000004</v>
      </c>
      <c r="J1966" s="13">
        <v>4.1108900000000004</v>
      </c>
      <c r="K1966" s="13" t="s">
        <v>54</v>
      </c>
      <c r="L1966" s="13" t="s">
        <v>54</v>
      </c>
      <c r="M1966" s="13" t="s">
        <v>54</v>
      </c>
      <c r="N1966" s="16">
        <f t="shared" si="300"/>
        <v>50</v>
      </c>
      <c r="O1966" s="16">
        <f t="shared" si="301"/>
        <v>100</v>
      </c>
      <c r="P1966" s="16">
        <f t="shared" si="302"/>
        <v>50</v>
      </c>
      <c r="Q1966" s="16">
        <f t="shared" si="303"/>
        <v>33</v>
      </c>
      <c r="R1966" s="17">
        <f t="shared" si="304"/>
        <v>64.95</v>
      </c>
      <c r="S1966" s="17">
        <f t="shared" si="305"/>
        <v>55.75</v>
      </c>
      <c r="T1966" s="17">
        <f t="shared" si="306"/>
        <v>49.85</v>
      </c>
      <c r="U1966" s="17">
        <f t="shared" si="307"/>
        <v>58.25</v>
      </c>
      <c r="V1966" s="16">
        <f t="shared" si="308"/>
        <v>56.85</v>
      </c>
      <c r="W1966" s="16">
        <f t="shared" si="309"/>
        <v>57.2</v>
      </c>
    </row>
    <row r="1967" spans="1:23" ht="13.5" x14ac:dyDescent="0.25">
      <c r="A1967" s="3">
        <v>44872</v>
      </c>
      <c r="B1967" s="2">
        <v>4.4132999999999996</v>
      </c>
      <c r="C1967" s="2">
        <v>36.02099361678647</v>
      </c>
      <c r="D1967" s="2">
        <v>1.5539897251759527E-2</v>
      </c>
      <c r="E1967" s="2">
        <v>-1.6622569065791195E-3</v>
      </c>
      <c r="F1967" s="2">
        <v>4.4132999999999996</v>
      </c>
      <c r="G1967" s="2">
        <v>4.4149699999999994</v>
      </c>
      <c r="H1967" s="2">
        <v>4.4287599999999987</v>
      </c>
      <c r="I1967" s="2">
        <v>4.5308299999999999</v>
      </c>
      <c r="J1967" s="13">
        <v>4.1152830000000007</v>
      </c>
      <c r="K1967" s="13" t="s">
        <v>54</v>
      </c>
      <c r="L1967" s="13" t="s">
        <v>54</v>
      </c>
      <c r="M1967" s="13" t="s">
        <v>54</v>
      </c>
      <c r="N1967" s="16">
        <f t="shared" si="300"/>
        <v>50</v>
      </c>
      <c r="O1967" s="16">
        <f t="shared" si="301"/>
        <v>100</v>
      </c>
      <c r="P1967" s="16">
        <f t="shared" si="302"/>
        <v>50</v>
      </c>
      <c r="Q1967" s="16">
        <f t="shared" si="303"/>
        <v>33</v>
      </c>
      <c r="R1967" s="17">
        <f t="shared" si="304"/>
        <v>64.95</v>
      </c>
      <c r="S1967" s="17">
        <f t="shared" si="305"/>
        <v>55.75</v>
      </c>
      <c r="T1967" s="17">
        <f t="shared" si="306"/>
        <v>49.85</v>
      </c>
      <c r="U1967" s="17">
        <f t="shared" si="307"/>
        <v>58.25</v>
      </c>
      <c r="V1967" s="16">
        <f t="shared" si="308"/>
        <v>56.85</v>
      </c>
      <c r="W1967" s="16">
        <f t="shared" si="309"/>
        <v>57.2</v>
      </c>
    </row>
    <row r="1968" spans="1:23" ht="13.5" x14ac:dyDescent="0.25">
      <c r="A1968" s="3">
        <v>44873</v>
      </c>
      <c r="B1968" s="2">
        <v>4.4132999999999996</v>
      </c>
      <c r="C1968" s="2">
        <v>36.02099361678647</v>
      </c>
      <c r="D1968" s="2">
        <v>1.2387961148093041E-2</v>
      </c>
      <c r="E1968" s="2">
        <v>-9.4793583667871601E-4</v>
      </c>
      <c r="F1968" s="2">
        <v>4.4132999999999996</v>
      </c>
      <c r="G1968" s="2">
        <v>4.4132999999999996</v>
      </c>
      <c r="H1968" s="2">
        <v>4.4220699999999979</v>
      </c>
      <c r="I1968" s="2">
        <v>4.5296599999999998</v>
      </c>
      <c r="J1968" s="13">
        <v>4.1199770000000013</v>
      </c>
      <c r="K1968" s="13" t="s">
        <v>54</v>
      </c>
      <c r="L1968" s="13" t="s">
        <v>54</v>
      </c>
      <c r="M1968" s="13" t="s">
        <v>54</v>
      </c>
      <c r="N1968" s="16">
        <f t="shared" si="300"/>
        <v>50</v>
      </c>
      <c r="O1968" s="16">
        <f t="shared" si="301"/>
        <v>100</v>
      </c>
      <c r="P1968" s="16">
        <f t="shared" si="302"/>
        <v>50</v>
      </c>
      <c r="Q1968" s="16">
        <f t="shared" si="303"/>
        <v>33</v>
      </c>
      <c r="R1968" s="17">
        <f t="shared" si="304"/>
        <v>64.95</v>
      </c>
      <c r="S1968" s="17">
        <f t="shared" si="305"/>
        <v>55.75</v>
      </c>
      <c r="T1968" s="17">
        <f t="shared" si="306"/>
        <v>49.85</v>
      </c>
      <c r="U1968" s="17">
        <f t="shared" si="307"/>
        <v>58.25</v>
      </c>
      <c r="V1968" s="16">
        <f t="shared" si="308"/>
        <v>56.85</v>
      </c>
      <c r="W1968" s="16">
        <f t="shared" si="309"/>
        <v>57.2</v>
      </c>
    </row>
    <row r="1969" spans="1:23" ht="13.5" x14ac:dyDescent="0.25">
      <c r="A1969" s="3">
        <v>44874</v>
      </c>
      <c r="B1969" s="2">
        <v>4.4050000000000002</v>
      </c>
      <c r="C1969" s="2">
        <v>34.03277054796294</v>
      </c>
      <c r="D1969" s="2">
        <v>8.0132196292872493E-3</v>
      </c>
      <c r="E1969" s="2">
        <v>-8.0020122035875919E-4</v>
      </c>
      <c r="F1969" s="2">
        <v>4.4116400000000002</v>
      </c>
      <c r="G1969" s="2">
        <v>4.4124699999999999</v>
      </c>
      <c r="H1969" s="2">
        <v>4.4203999999999981</v>
      </c>
      <c r="I1969" s="2">
        <v>4.5244779999999993</v>
      </c>
      <c r="J1969" s="13">
        <v>4.1246295000000011</v>
      </c>
      <c r="K1969" s="13" t="s">
        <v>55</v>
      </c>
      <c r="L1969" s="13" t="s">
        <v>54</v>
      </c>
      <c r="M1969" s="13" t="s">
        <v>47</v>
      </c>
      <c r="N1969" s="16">
        <f t="shared" si="300"/>
        <v>50</v>
      </c>
      <c r="O1969" s="16">
        <f t="shared" si="301"/>
        <v>100</v>
      </c>
      <c r="P1969" s="16">
        <f t="shared" si="302"/>
        <v>50</v>
      </c>
      <c r="Q1969" s="16">
        <f t="shared" si="303"/>
        <v>16.5</v>
      </c>
      <c r="R1969" s="17">
        <f t="shared" si="304"/>
        <v>62.475000000000001</v>
      </c>
      <c r="S1969" s="17">
        <f t="shared" si="305"/>
        <v>51.625</v>
      </c>
      <c r="T1969" s="17">
        <f t="shared" si="306"/>
        <v>42.424999999999997</v>
      </c>
      <c r="U1969" s="17">
        <f t="shared" si="307"/>
        <v>54.125</v>
      </c>
      <c r="V1969" s="16">
        <f t="shared" si="308"/>
        <v>52.17499999999999</v>
      </c>
      <c r="W1969" s="16">
        <f t="shared" si="309"/>
        <v>52.662499999999994</v>
      </c>
    </row>
    <row r="1970" spans="1:23" ht="13.5" x14ac:dyDescent="0.25">
      <c r="A1970" s="3">
        <v>44875</v>
      </c>
      <c r="B1970" s="2">
        <v>4.4050000000000002</v>
      </c>
      <c r="C1970" s="2">
        <v>34.03277054796294</v>
      </c>
      <c r="D1970" s="2">
        <v>4.5889837427104396E-3</v>
      </c>
      <c r="E1970" s="2">
        <v>1.9457847928945355E-4</v>
      </c>
      <c r="F1970" s="2">
        <v>4.40998</v>
      </c>
      <c r="G1970" s="2">
        <v>4.4116400000000002</v>
      </c>
      <c r="H1970" s="2">
        <v>4.4191499999999992</v>
      </c>
      <c r="I1970" s="2">
        <v>4.5206340000000003</v>
      </c>
      <c r="J1970" s="13">
        <v>4.1292820000000008</v>
      </c>
      <c r="K1970" s="13" t="s">
        <v>55</v>
      </c>
      <c r="L1970" s="13" t="s">
        <v>54</v>
      </c>
      <c r="M1970" s="13" t="s">
        <v>47</v>
      </c>
      <c r="N1970" s="16">
        <f t="shared" si="300"/>
        <v>50</v>
      </c>
      <c r="O1970" s="16">
        <f t="shared" si="301"/>
        <v>100</v>
      </c>
      <c r="P1970" s="16">
        <f t="shared" si="302"/>
        <v>50</v>
      </c>
      <c r="Q1970" s="16">
        <f t="shared" si="303"/>
        <v>16.5</v>
      </c>
      <c r="R1970" s="17">
        <f t="shared" si="304"/>
        <v>62.475000000000001</v>
      </c>
      <c r="S1970" s="17">
        <f t="shared" si="305"/>
        <v>51.625</v>
      </c>
      <c r="T1970" s="17">
        <f t="shared" si="306"/>
        <v>42.424999999999997</v>
      </c>
      <c r="U1970" s="17">
        <f t="shared" si="307"/>
        <v>54.125</v>
      </c>
      <c r="V1970" s="16">
        <f t="shared" si="308"/>
        <v>52.17499999999999</v>
      </c>
      <c r="W1970" s="16">
        <f t="shared" si="309"/>
        <v>52.662499999999994</v>
      </c>
    </row>
    <row r="1971" spans="1:23" ht="13.5" x14ac:dyDescent="0.25">
      <c r="A1971" s="3">
        <v>44876</v>
      </c>
      <c r="B1971" s="2">
        <v>4.3882000000000003</v>
      </c>
      <c r="C1971" s="2">
        <v>30.128917156422602</v>
      </c>
      <c r="D1971" s="2">
        <v>3.1929130766714664E-3</v>
      </c>
      <c r="E1971" s="2">
        <v>1.0445442446791555E-3</v>
      </c>
      <c r="F1971" s="2">
        <v>4.4049600000000009</v>
      </c>
      <c r="G1971" s="2">
        <v>4.4091299999999993</v>
      </c>
      <c r="H1971" s="2">
        <v>4.4170599999999984</v>
      </c>
      <c r="I1971" s="2">
        <v>4.5182919999999998</v>
      </c>
      <c r="J1971" s="13">
        <v>4.1336835000000001</v>
      </c>
      <c r="K1971" s="13" t="s">
        <v>55</v>
      </c>
      <c r="L1971" s="13" t="s">
        <v>50</v>
      </c>
      <c r="M1971" s="13" t="s">
        <v>47</v>
      </c>
      <c r="N1971" s="16">
        <f t="shared" si="300"/>
        <v>50</v>
      </c>
      <c r="O1971" s="16">
        <f t="shared" si="301"/>
        <v>100</v>
      </c>
      <c r="P1971" s="16">
        <f t="shared" si="302"/>
        <v>50</v>
      </c>
      <c r="Q1971" s="16">
        <f t="shared" si="303"/>
        <v>33</v>
      </c>
      <c r="R1971" s="17">
        <f t="shared" si="304"/>
        <v>64.95</v>
      </c>
      <c r="S1971" s="17">
        <f t="shared" si="305"/>
        <v>55.75</v>
      </c>
      <c r="T1971" s="17">
        <f t="shared" si="306"/>
        <v>49.85</v>
      </c>
      <c r="U1971" s="17">
        <f t="shared" si="307"/>
        <v>58.25</v>
      </c>
      <c r="V1971" s="16">
        <f t="shared" si="308"/>
        <v>56.85</v>
      </c>
      <c r="W1971" s="16">
        <f t="shared" si="309"/>
        <v>57.2</v>
      </c>
    </row>
    <row r="1972" spans="1:23" ht="13.5" x14ac:dyDescent="0.25">
      <c r="A1972" s="3">
        <v>44879</v>
      </c>
      <c r="B1972" s="2">
        <v>4.3882000000000003</v>
      </c>
      <c r="C1972" s="2">
        <v>30.128917156422602</v>
      </c>
      <c r="D1972" s="2">
        <v>2.348778930040929E-3</v>
      </c>
      <c r="E1972" s="2">
        <v>1.6452391524740834E-3</v>
      </c>
      <c r="F1972" s="2">
        <v>4.3999400000000009</v>
      </c>
      <c r="G1972" s="2">
        <v>4.4066199999999993</v>
      </c>
      <c r="H1972" s="2">
        <v>4.4149699999999994</v>
      </c>
      <c r="I1972" s="2">
        <v>4.5161180000000005</v>
      </c>
      <c r="J1972" s="13">
        <v>4.1380850000000002</v>
      </c>
      <c r="K1972" s="13" t="s">
        <v>55</v>
      </c>
      <c r="L1972" s="13" t="s">
        <v>50</v>
      </c>
      <c r="M1972" s="13" t="s">
        <v>47</v>
      </c>
      <c r="N1972" s="16">
        <f t="shared" si="300"/>
        <v>50</v>
      </c>
      <c r="O1972" s="16">
        <f t="shared" si="301"/>
        <v>100</v>
      </c>
      <c r="P1972" s="16">
        <f t="shared" si="302"/>
        <v>50</v>
      </c>
      <c r="Q1972" s="16">
        <f t="shared" si="303"/>
        <v>33</v>
      </c>
      <c r="R1972" s="17">
        <f t="shared" si="304"/>
        <v>64.95</v>
      </c>
      <c r="S1972" s="17">
        <f t="shared" si="305"/>
        <v>55.75</v>
      </c>
      <c r="T1972" s="17">
        <f t="shared" si="306"/>
        <v>49.85</v>
      </c>
      <c r="U1972" s="17">
        <f t="shared" si="307"/>
        <v>58.25</v>
      </c>
      <c r="V1972" s="16">
        <f t="shared" si="308"/>
        <v>56.85</v>
      </c>
      <c r="W1972" s="16">
        <f t="shared" si="309"/>
        <v>57.2</v>
      </c>
    </row>
    <row r="1973" spans="1:23" ht="13.5" x14ac:dyDescent="0.25">
      <c r="A1973" s="3">
        <v>44880</v>
      </c>
      <c r="B1973" s="2">
        <v>4.3632</v>
      </c>
      <c r="C1973" s="2">
        <v>25.150005965000915</v>
      </c>
      <c r="D1973" s="2">
        <v>3.7985452945887843E-3</v>
      </c>
      <c r="E1973" s="2">
        <v>1.7937159226728797E-3</v>
      </c>
      <c r="F1973" s="2">
        <v>4.38992</v>
      </c>
      <c r="G1973" s="2">
        <v>4.4016099999999998</v>
      </c>
      <c r="H1973" s="2">
        <v>4.4116299999999997</v>
      </c>
      <c r="I1973" s="2">
        <v>4.5136120000000002</v>
      </c>
      <c r="J1973" s="13">
        <v>4.1423614999999998</v>
      </c>
      <c r="K1973" s="13" t="s">
        <v>55</v>
      </c>
      <c r="L1973" s="13" t="s">
        <v>50</v>
      </c>
      <c r="M1973" s="13" t="s">
        <v>47</v>
      </c>
      <c r="N1973" s="16">
        <f t="shared" si="300"/>
        <v>50</v>
      </c>
      <c r="O1973" s="16">
        <f t="shared" si="301"/>
        <v>100</v>
      </c>
      <c r="P1973" s="16">
        <f t="shared" si="302"/>
        <v>50</v>
      </c>
      <c r="Q1973" s="16">
        <f t="shared" si="303"/>
        <v>33</v>
      </c>
      <c r="R1973" s="17">
        <f t="shared" si="304"/>
        <v>64.95</v>
      </c>
      <c r="S1973" s="17">
        <f t="shared" si="305"/>
        <v>55.75</v>
      </c>
      <c r="T1973" s="17">
        <f t="shared" si="306"/>
        <v>49.85</v>
      </c>
      <c r="U1973" s="17">
        <f t="shared" si="307"/>
        <v>58.25</v>
      </c>
      <c r="V1973" s="16">
        <f t="shared" si="308"/>
        <v>56.85</v>
      </c>
      <c r="W1973" s="16">
        <f t="shared" si="309"/>
        <v>57.2</v>
      </c>
    </row>
    <row r="1974" spans="1:23" ht="13.5" x14ac:dyDescent="0.25">
      <c r="A1974" s="3">
        <v>44881</v>
      </c>
      <c r="B1974" s="2">
        <v>4.3380999999999998</v>
      </c>
      <c r="C1974" s="2">
        <v>21.337483204661325</v>
      </c>
      <c r="D1974" s="2">
        <v>7.321313297643961E-3</v>
      </c>
      <c r="E1974" s="2">
        <v>1.7371358963448292E-3</v>
      </c>
      <c r="F1974" s="2">
        <v>4.3765400000000003</v>
      </c>
      <c r="G1974" s="2">
        <v>4.3940900000000003</v>
      </c>
      <c r="H1974" s="2">
        <v>4.4070349999999996</v>
      </c>
      <c r="I1974" s="2">
        <v>4.5090979999999998</v>
      </c>
      <c r="J1974" s="13">
        <v>4.1465125</v>
      </c>
      <c r="K1974" s="13" t="s">
        <v>55</v>
      </c>
      <c r="L1974" s="13" t="s">
        <v>50</v>
      </c>
      <c r="M1974" s="13" t="s">
        <v>47</v>
      </c>
      <c r="N1974" s="16">
        <f t="shared" si="300"/>
        <v>50</v>
      </c>
      <c r="O1974" s="16">
        <f t="shared" si="301"/>
        <v>100</v>
      </c>
      <c r="P1974" s="16">
        <f t="shared" si="302"/>
        <v>50</v>
      </c>
      <c r="Q1974" s="16">
        <f t="shared" si="303"/>
        <v>33</v>
      </c>
      <c r="R1974" s="17">
        <f t="shared" si="304"/>
        <v>64.95</v>
      </c>
      <c r="S1974" s="17">
        <f t="shared" si="305"/>
        <v>55.75</v>
      </c>
      <c r="T1974" s="17">
        <f t="shared" si="306"/>
        <v>49.85</v>
      </c>
      <c r="U1974" s="17">
        <f t="shared" si="307"/>
        <v>58.25</v>
      </c>
      <c r="V1974" s="16">
        <f t="shared" si="308"/>
        <v>56.85</v>
      </c>
      <c r="W1974" s="16">
        <f t="shared" si="309"/>
        <v>57.2</v>
      </c>
    </row>
    <row r="1975" spans="1:23" ht="13.5" x14ac:dyDescent="0.25">
      <c r="A1975" s="3">
        <v>44882</v>
      </c>
      <c r="B1975" s="2">
        <v>4.3380999999999998</v>
      </c>
      <c r="C1975" s="2">
        <v>21.337483204661325</v>
      </c>
      <c r="D1975" s="2">
        <v>1.0854863006047211E-2</v>
      </c>
      <c r="E1975" s="2">
        <v>1.5193560652630974E-3</v>
      </c>
      <c r="F1975" s="2">
        <v>4.3631600000000006</v>
      </c>
      <c r="G1975" s="2">
        <v>4.3865699999999999</v>
      </c>
      <c r="H1975" s="2">
        <v>4.4024399999999995</v>
      </c>
      <c r="I1975" s="2">
        <v>4.5034140000000003</v>
      </c>
      <c r="J1975" s="13">
        <v>4.1506635000000003</v>
      </c>
      <c r="K1975" s="13" t="s">
        <v>55</v>
      </c>
      <c r="L1975" s="13" t="s">
        <v>50</v>
      </c>
      <c r="M1975" s="13" t="s">
        <v>47</v>
      </c>
      <c r="N1975" s="16">
        <f t="shared" si="300"/>
        <v>50</v>
      </c>
      <c r="O1975" s="16">
        <f t="shared" si="301"/>
        <v>100</v>
      </c>
      <c r="P1975" s="16">
        <f t="shared" si="302"/>
        <v>50</v>
      </c>
      <c r="Q1975" s="16">
        <f t="shared" si="303"/>
        <v>33</v>
      </c>
      <c r="R1975" s="17">
        <f t="shared" si="304"/>
        <v>64.95</v>
      </c>
      <c r="S1975" s="17">
        <f t="shared" si="305"/>
        <v>55.75</v>
      </c>
      <c r="T1975" s="17">
        <f t="shared" si="306"/>
        <v>49.85</v>
      </c>
      <c r="U1975" s="17">
        <f t="shared" si="307"/>
        <v>58.25</v>
      </c>
      <c r="V1975" s="16">
        <f t="shared" si="308"/>
        <v>56.85</v>
      </c>
      <c r="W1975" s="16">
        <f t="shared" si="309"/>
        <v>57.2</v>
      </c>
    </row>
    <row r="1976" spans="1:23" ht="13.5" x14ac:dyDescent="0.25">
      <c r="A1976" s="3">
        <v>44883</v>
      </c>
      <c r="B1976" s="2">
        <v>4.3213999999999997</v>
      </c>
      <c r="C1976" s="2">
        <v>19.1029495602412</v>
      </c>
      <c r="D1976" s="2">
        <v>1.5593628583787655E-2</v>
      </c>
      <c r="E1976" s="2">
        <v>9.4627055610114552E-4</v>
      </c>
      <c r="F1976" s="2">
        <v>4.3498000000000001</v>
      </c>
      <c r="G1976" s="2">
        <v>4.3773799999999996</v>
      </c>
      <c r="H1976" s="2">
        <v>4.3970099999999999</v>
      </c>
      <c r="I1976" s="2">
        <v>4.4975640000000006</v>
      </c>
      <c r="J1976" s="13">
        <v>4.1547644999999997</v>
      </c>
      <c r="K1976" s="13" t="s">
        <v>55</v>
      </c>
      <c r="L1976" s="13" t="s">
        <v>50</v>
      </c>
      <c r="M1976" s="13" t="s">
        <v>47</v>
      </c>
      <c r="N1976" s="16">
        <f t="shared" si="300"/>
        <v>50</v>
      </c>
      <c r="O1976" s="16">
        <f t="shared" si="301"/>
        <v>100</v>
      </c>
      <c r="P1976" s="16">
        <f t="shared" si="302"/>
        <v>50</v>
      </c>
      <c r="Q1976" s="16">
        <f t="shared" si="303"/>
        <v>33</v>
      </c>
      <c r="R1976" s="17">
        <f t="shared" si="304"/>
        <v>64.95</v>
      </c>
      <c r="S1976" s="17">
        <f t="shared" si="305"/>
        <v>55.75</v>
      </c>
      <c r="T1976" s="17">
        <f t="shared" si="306"/>
        <v>49.85</v>
      </c>
      <c r="U1976" s="17">
        <f t="shared" si="307"/>
        <v>58.25</v>
      </c>
      <c r="V1976" s="16">
        <f t="shared" si="308"/>
        <v>56.85</v>
      </c>
      <c r="W1976" s="16">
        <f t="shared" si="309"/>
        <v>57.2</v>
      </c>
    </row>
    <row r="1977" spans="1:23" ht="13.5" x14ac:dyDescent="0.25">
      <c r="A1977" s="3">
        <v>44886</v>
      </c>
      <c r="B1977" s="2">
        <v>4.3213999999999997</v>
      </c>
      <c r="C1977" s="2">
        <v>19.1029495602412</v>
      </c>
      <c r="D1977" s="2">
        <v>2.0175924935763589E-2</v>
      </c>
      <c r="E1977" s="2">
        <v>-1.327394324168212E-4</v>
      </c>
      <c r="F1977" s="2">
        <v>4.3364400000000005</v>
      </c>
      <c r="G1977" s="2">
        <v>4.3681900000000002</v>
      </c>
      <c r="H1977" s="2">
        <v>4.3915799999999994</v>
      </c>
      <c r="I1977" s="2">
        <v>4.4920480000000005</v>
      </c>
      <c r="J1977" s="13">
        <v>4.1588320000000003</v>
      </c>
      <c r="K1977" s="13" t="s">
        <v>55</v>
      </c>
      <c r="L1977" s="13" t="s">
        <v>50</v>
      </c>
      <c r="M1977" s="13" t="s">
        <v>47</v>
      </c>
      <c r="N1977" s="16">
        <f t="shared" si="300"/>
        <v>50</v>
      </c>
      <c r="O1977" s="16">
        <f t="shared" si="301"/>
        <v>100</v>
      </c>
      <c r="P1977" s="16">
        <f t="shared" si="302"/>
        <v>50</v>
      </c>
      <c r="Q1977" s="16">
        <f t="shared" si="303"/>
        <v>33</v>
      </c>
      <c r="R1977" s="17">
        <f t="shared" si="304"/>
        <v>64.95</v>
      </c>
      <c r="S1977" s="17">
        <f t="shared" si="305"/>
        <v>55.75</v>
      </c>
      <c r="T1977" s="17">
        <f t="shared" si="306"/>
        <v>49.85</v>
      </c>
      <c r="U1977" s="17">
        <f t="shared" si="307"/>
        <v>58.25</v>
      </c>
      <c r="V1977" s="16">
        <f t="shared" si="308"/>
        <v>56.85</v>
      </c>
      <c r="W1977" s="16">
        <f t="shared" si="309"/>
        <v>57.2</v>
      </c>
    </row>
    <row r="1978" spans="1:23" ht="13.5" x14ac:dyDescent="0.25">
      <c r="A1978" s="3">
        <v>44887</v>
      </c>
      <c r="B1978" s="2">
        <v>4.3047000000000004</v>
      </c>
      <c r="C1978" s="2">
        <v>17.034085754602742</v>
      </c>
      <c r="D1978" s="2">
        <v>2.5820448574084054E-2</v>
      </c>
      <c r="E1978" s="2">
        <v>-1.1312463158737827E-3</v>
      </c>
      <c r="F1978" s="2">
        <v>4.3247400000000003</v>
      </c>
      <c r="G1978" s="2">
        <v>4.3573300000000001</v>
      </c>
      <c r="H1978" s="2">
        <v>4.3853149999999994</v>
      </c>
      <c r="I1978" s="2">
        <v>4.4863660000000003</v>
      </c>
      <c r="J1978" s="13">
        <v>4.1628160000000003</v>
      </c>
      <c r="K1978" s="13" t="s">
        <v>55</v>
      </c>
      <c r="L1978" s="13" t="s">
        <v>50</v>
      </c>
      <c r="M1978" s="13" t="s">
        <v>47</v>
      </c>
      <c r="N1978" s="16">
        <f t="shared" si="300"/>
        <v>50</v>
      </c>
      <c r="O1978" s="16">
        <f t="shared" si="301"/>
        <v>100</v>
      </c>
      <c r="P1978" s="16">
        <f t="shared" si="302"/>
        <v>50</v>
      </c>
      <c r="Q1978" s="16">
        <f t="shared" si="303"/>
        <v>33</v>
      </c>
      <c r="R1978" s="17">
        <f t="shared" si="304"/>
        <v>64.95</v>
      </c>
      <c r="S1978" s="17">
        <f t="shared" si="305"/>
        <v>55.75</v>
      </c>
      <c r="T1978" s="17">
        <f t="shared" si="306"/>
        <v>49.85</v>
      </c>
      <c r="U1978" s="17">
        <f t="shared" si="307"/>
        <v>58.25</v>
      </c>
      <c r="V1978" s="16">
        <f t="shared" si="308"/>
        <v>56.85</v>
      </c>
      <c r="W1978" s="16">
        <f t="shared" si="309"/>
        <v>57.2</v>
      </c>
    </row>
    <row r="1979" spans="1:23" ht="13.5" x14ac:dyDescent="0.25">
      <c r="A1979" s="3">
        <v>44888</v>
      </c>
      <c r="B1979" s="2">
        <v>4.3047000000000004</v>
      </c>
      <c r="C1979" s="2">
        <v>17.034085754602742</v>
      </c>
      <c r="D1979" s="2">
        <v>2.9909229788447789E-2</v>
      </c>
      <c r="E1979" s="2">
        <v>-1.912806741149427E-3</v>
      </c>
      <c r="F1979" s="2">
        <v>4.31806</v>
      </c>
      <c r="G1979" s="2">
        <v>4.3472999999999997</v>
      </c>
      <c r="H1979" s="2">
        <v>4.3798849999999989</v>
      </c>
      <c r="I1979" s="2">
        <v>4.4808500000000002</v>
      </c>
      <c r="J1979" s="13">
        <v>4.1668665000000011</v>
      </c>
      <c r="K1979" s="13" t="s">
        <v>55</v>
      </c>
      <c r="L1979" s="13" t="s">
        <v>50</v>
      </c>
      <c r="M1979" s="13" t="s">
        <v>47</v>
      </c>
      <c r="N1979" s="16">
        <f t="shared" si="300"/>
        <v>50</v>
      </c>
      <c r="O1979" s="16">
        <f t="shared" si="301"/>
        <v>100</v>
      </c>
      <c r="P1979" s="16">
        <f t="shared" si="302"/>
        <v>50</v>
      </c>
      <c r="Q1979" s="16">
        <f t="shared" si="303"/>
        <v>33</v>
      </c>
      <c r="R1979" s="17">
        <f t="shared" si="304"/>
        <v>64.95</v>
      </c>
      <c r="S1979" s="17">
        <f t="shared" si="305"/>
        <v>55.75</v>
      </c>
      <c r="T1979" s="17">
        <f t="shared" si="306"/>
        <v>49.85</v>
      </c>
      <c r="U1979" s="17">
        <f t="shared" si="307"/>
        <v>58.25</v>
      </c>
      <c r="V1979" s="16">
        <f t="shared" si="308"/>
        <v>56.85</v>
      </c>
      <c r="W1979" s="16">
        <f t="shared" si="309"/>
        <v>57.2</v>
      </c>
    </row>
    <row r="1980" spans="1:23" ht="13.5" x14ac:dyDescent="0.25">
      <c r="A1980" s="3">
        <v>44889</v>
      </c>
      <c r="B1980" s="2">
        <v>4.3047000000000004</v>
      </c>
      <c r="C1980" s="2">
        <v>17.034085754602742</v>
      </c>
      <c r="D1980" s="2">
        <v>3.3914864873337613E-2</v>
      </c>
      <c r="E1980" s="2">
        <v>-2.6318054056903386E-3</v>
      </c>
      <c r="F1980" s="2">
        <v>4.3113800000000007</v>
      </c>
      <c r="G1980" s="2">
        <v>4.3372699999999993</v>
      </c>
      <c r="H1980" s="2">
        <v>4.3744549999999993</v>
      </c>
      <c r="I1980" s="2">
        <v>4.4755020000000005</v>
      </c>
      <c r="J1980" s="13">
        <v>4.1709840000000016</v>
      </c>
      <c r="K1980" s="13" t="s">
        <v>55</v>
      </c>
      <c r="L1980" s="13" t="s">
        <v>50</v>
      </c>
      <c r="M1980" s="13" t="s">
        <v>47</v>
      </c>
      <c r="N1980" s="16">
        <f t="shared" si="300"/>
        <v>50</v>
      </c>
      <c r="O1980" s="16">
        <f t="shared" si="301"/>
        <v>100</v>
      </c>
      <c r="P1980" s="16">
        <f t="shared" si="302"/>
        <v>50</v>
      </c>
      <c r="Q1980" s="16">
        <f t="shared" si="303"/>
        <v>33</v>
      </c>
      <c r="R1980" s="17">
        <f t="shared" si="304"/>
        <v>64.95</v>
      </c>
      <c r="S1980" s="17">
        <f t="shared" si="305"/>
        <v>55.75</v>
      </c>
      <c r="T1980" s="17">
        <f t="shared" si="306"/>
        <v>49.85</v>
      </c>
      <c r="U1980" s="17">
        <f t="shared" si="307"/>
        <v>58.25</v>
      </c>
      <c r="V1980" s="16">
        <f t="shared" si="308"/>
        <v>56.85</v>
      </c>
      <c r="W1980" s="16">
        <f t="shared" si="309"/>
        <v>57.2</v>
      </c>
    </row>
    <row r="1981" spans="1:23" ht="13.5" x14ac:dyDescent="0.25">
      <c r="A1981" s="3">
        <v>44890</v>
      </c>
      <c r="B1981" s="2">
        <v>4.3047000000000004</v>
      </c>
      <c r="C1981" s="2">
        <v>17.034085754602742</v>
      </c>
      <c r="D1981" s="2">
        <v>3.5225093331603397E-2</v>
      </c>
      <c r="E1981" s="2">
        <v>-3.8440843918443454E-3</v>
      </c>
      <c r="F1981" s="2">
        <v>4.3080400000000001</v>
      </c>
      <c r="G1981" s="2">
        <v>4.3289199999999992</v>
      </c>
      <c r="H1981" s="2">
        <v>4.3690249999999988</v>
      </c>
      <c r="I1981" s="2">
        <v>4.4704880000000005</v>
      </c>
      <c r="J1981" s="13">
        <v>4.1749680000000016</v>
      </c>
      <c r="K1981" s="13" t="s">
        <v>55</v>
      </c>
      <c r="L1981" s="13" t="s">
        <v>50</v>
      </c>
      <c r="M1981" s="13" t="s">
        <v>47</v>
      </c>
      <c r="N1981" s="16">
        <f t="shared" si="300"/>
        <v>50</v>
      </c>
      <c r="O1981" s="16">
        <f t="shared" si="301"/>
        <v>100</v>
      </c>
      <c r="P1981" s="16">
        <f t="shared" si="302"/>
        <v>50</v>
      </c>
      <c r="Q1981" s="16">
        <f t="shared" si="303"/>
        <v>33</v>
      </c>
      <c r="R1981" s="17">
        <f t="shared" si="304"/>
        <v>64.95</v>
      </c>
      <c r="S1981" s="17">
        <f t="shared" si="305"/>
        <v>55.75</v>
      </c>
      <c r="T1981" s="17">
        <f t="shared" si="306"/>
        <v>49.85</v>
      </c>
      <c r="U1981" s="17">
        <f t="shared" si="307"/>
        <v>58.25</v>
      </c>
      <c r="V1981" s="16">
        <f t="shared" si="308"/>
        <v>56.85</v>
      </c>
      <c r="W1981" s="16">
        <f t="shared" si="309"/>
        <v>57.2</v>
      </c>
    </row>
    <row r="1982" spans="1:23" ht="13.5" x14ac:dyDescent="0.25">
      <c r="A1982" s="3">
        <v>44893</v>
      </c>
      <c r="B1982" s="2">
        <v>4.3213999999999997</v>
      </c>
      <c r="C1982" s="2">
        <v>27.583063050685794</v>
      </c>
      <c r="D1982" s="2">
        <v>3.5564729948973195E-2</v>
      </c>
      <c r="E1982" s="2">
        <v>-5.1201254004947456E-3</v>
      </c>
      <c r="F1982" s="2">
        <v>4.3080400000000001</v>
      </c>
      <c r="G1982" s="2">
        <v>4.322239999999999</v>
      </c>
      <c r="H1982" s="2">
        <v>4.3644299999999987</v>
      </c>
      <c r="I1982" s="2">
        <v>4.4666440000000005</v>
      </c>
      <c r="J1982" s="13">
        <v>4.1790355000000021</v>
      </c>
      <c r="K1982" s="13" t="s">
        <v>55</v>
      </c>
      <c r="L1982" s="13" t="s">
        <v>50</v>
      </c>
      <c r="M1982" s="13" t="s">
        <v>54</v>
      </c>
      <c r="N1982" s="16">
        <f t="shared" si="300"/>
        <v>50</v>
      </c>
      <c r="O1982" s="16">
        <f t="shared" si="301"/>
        <v>100</v>
      </c>
      <c r="P1982" s="16">
        <f t="shared" si="302"/>
        <v>50</v>
      </c>
      <c r="Q1982" s="16">
        <f t="shared" si="303"/>
        <v>33</v>
      </c>
      <c r="R1982" s="17">
        <f t="shared" si="304"/>
        <v>64.95</v>
      </c>
      <c r="S1982" s="17">
        <f t="shared" si="305"/>
        <v>55.75</v>
      </c>
      <c r="T1982" s="17">
        <f t="shared" si="306"/>
        <v>49.85</v>
      </c>
      <c r="U1982" s="17">
        <f t="shared" si="307"/>
        <v>58.25</v>
      </c>
      <c r="V1982" s="16">
        <f t="shared" si="308"/>
        <v>56.85</v>
      </c>
      <c r="W1982" s="16">
        <f t="shared" si="309"/>
        <v>57.2</v>
      </c>
    </row>
    <row r="1983" spans="1:23" ht="13.5" x14ac:dyDescent="0.25">
      <c r="A1983" s="3">
        <v>44894</v>
      </c>
      <c r="B1983" s="2">
        <v>4.3047000000000004</v>
      </c>
      <c r="C1983" s="2">
        <v>24.261025803890718</v>
      </c>
      <c r="D1983" s="2">
        <v>3.3577667698206248E-2</v>
      </c>
      <c r="E1983" s="2">
        <v>-5.8964866087735058E-3</v>
      </c>
      <c r="F1983" s="2">
        <v>4.3080400000000001</v>
      </c>
      <c r="G1983" s="2">
        <v>4.3163900000000002</v>
      </c>
      <c r="H1983" s="2">
        <v>4.3589999999999982</v>
      </c>
      <c r="I1983" s="2">
        <v>4.4633020000000005</v>
      </c>
      <c r="J1983" s="13">
        <v>4.1830530000000019</v>
      </c>
      <c r="K1983" s="13" t="s">
        <v>55</v>
      </c>
      <c r="L1983" s="13" t="s">
        <v>54</v>
      </c>
      <c r="M1983" s="13" t="s">
        <v>54</v>
      </c>
      <c r="N1983" s="16">
        <f t="shared" si="300"/>
        <v>50</v>
      </c>
      <c r="O1983" s="16">
        <f t="shared" si="301"/>
        <v>100</v>
      </c>
      <c r="P1983" s="16">
        <f t="shared" si="302"/>
        <v>50</v>
      </c>
      <c r="Q1983" s="16">
        <f t="shared" si="303"/>
        <v>16.5</v>
      </c>
      <c r="R1983" s="17">
        <f t="shared" si="304"/>
        <v>62.475000000000001</v>
      </c>
      <c r="S1983" s="17">
        <f t="shared" si="305"/>
        <v>51.625</v>
      </c>
      <c r="T1983" s="17">
        <f t="shared" si="306"/>
        <v>42.424999999999997</v>
      </c>
      <c r="U1983" s="17">
        <f t="shared" si="307"/>
        <v>54.125</v>
      </c>
      <c r="V1983" s="16">
        <f t="shared" si="308"/>
        <v>52.17499999999999</v>
      </c>
      <c r="W1983" s="16">
        <f t="shared" si="309"/>
        <v>52.662499999999994</v>
      </c>
    </row>
    <row r="1984" spans="1:23" ht="13.5" x14ac:dyDescent="0.25">
      <c r="A1984" s="3">
        <v>44895</v>
      </c>
      <c r="B1984" s="2">
        <v>4.3047000000000004</v>
      </c>
      <c r="C1984" s="2">
        <v>24.261025803890718</v>
      </c>
      <c r="D1984" s="2">
        <v>2.8443329265858353E-2</v>
      </c>
      <c r="E1984" s="2">
        <v>-6.8788541087870109E-3</v>
      </c>
      <c r="F1984" s="2">
        <v>4.3080400000000001</v>
      </c>
      <c r="G1984" s="2">
        <v>4.3130499999999996</v>
      </c>
      <c r="H1984" s="2">
        <v>4.3535699999999986</v>
      </c>
      <c r="I1984" s="2">
        <v>4.4599600000000006</v>
      </c>
      <c r="J1984" s="13">
        <v>4.1871370000000034</v>
      </c>
      <c r="K1984" s="13" t="s">
        <v>55</v>
      </c>
      <c r="L1984" s="13" t="s">
        <v>54</v>
      </c>
      <c r="M1984" s="13" t="s">
        <v>54</v>
      </c>
      <c r="N1984" s="16">
        <f t="shared" si="300"/>
        <v>50</v>
      </c>
      <c r="O1984" s="16">
        <f t="shared" si="301"/>
        <v>100</v>
      </c>
      <c r="P1984" s="16">
        <f t="shared" si="302"/>
        <v>50</v>
      </c>
      <c r="Q1984" s="16">
        <f t="shared" si="303"/>
        <v>16.5</v>
      </c>
      <c r="R1984" s="17">
        <f t="shared" si="304"/>
        <v>62.475000000000001</v>
      </c>
      <c r="S1984" s="17">
        <f t="shared" si="305"/>
        <v>51.625</v>
      </c>
      <c r="T1984" s="17">
        <f t="shared" si="306"/>
        <v>42.424999999999997</v>
      </c>
      <c r="U1984" s="17">
        <f t="shared" si="307"/>
        <v>54.125</v>
      </c>
      <c r="V1984" s="16">
        <f t="shared" si="308"/>
        <v>52.17499999999999</v>
      </c>
      <c r="W1984" s="16">
        <f t="shared" si="309"/>
        <v>52.662499999999994</v>
      </c>
    </row>
    <row r="1985" spans="1:23" ht="13.5" x14ac:dyDescent="0.25">
      <c r="A1985" s="3">
        <v>44896</v>
      </c>
      <c r="B1985" s="2">
        <v>4.3047000000000004</v>
      </c>
      <c r="C1985" s="2">
        <v>24.261025803890718</v>
      </c>
      <c r="D1985" s="2">
        <v>2.4477185716117233E-2</v>
      </c>
      <c r="E1985" s="2">
        <v>-8.9611154518046358E-3</v>
      </c>
      <c r="F1985" s="2">
        <v>4.3080400000000001</v>
      </c>
      <c r="G1985" s="2">
        <v>4.3097099999999999</v>
      </c>
      <c r="H1985" s="2">
        <v>4.348139999999999</v>
      </c>
      <c r="I1985" s="2">
        <v>4.4566180000000006</v>
      </c>
      <c r="J1985" s="13">
        <v>4.1911545000000032</v>
      </c>
      <c r="K1985" s="13" t="s">
        <v>55</v>
      </c>
      <c r="L1985" s="13" t="s">
        <v>54</v>
      </c>
      <c r="M1985" s="13" t="s">
        <v>54</v>
      </c>
      <c r="N1985" s="16">
        <f t="shared" si="300"/>
        <v>50</v>
      </c>
      <c r="O1985" s="16">
        <f t="shared" si="301"/>
        <v>100</v>
      </c>
      <c r="P1985" s="16">
        <f t="shared" si="302"/>
        <v>50</v>
      </c>
      <c r="Q1985" s="16">
        <f t="shared" si="303"/>
        <v>16.5</v>
      </c>
      <c r="R1985" s="17">
        <f t="shared" si="304"/>
        <v>62.475000000000001</v>
      </c>
      <c r="S1985" s="17">
        <f t="shared" si="305"/>
        <v>51.625</v>
      </c>
      <c r="T1985" s="17">
        <f t="shared" si="306"/>
        <v>42.424999999999997</v>
      </c>
      <c r="U1985" s="17">
        <f t="shared" si="307"/>
        <v>54.125</v>
      </c>
      <c r="V1985" s="16">
        <f t="shared" si="308"/>
        <v>52.17499999999999</v>
      </c>
      <c r="W1985" s="16">
        <f t="shared" si="309"/>
        <v>52.662499999999994</v>
      </c>
    </row>
    <row r="1986" spans="1:23" ht="13.5" x14ac:dyDescent="0.25">
      <c r="A1986" s="3">
        <v>44897</v>
      </c>
      <c r="B1986" s="2">
        <v>4.3047000000000004</v>
      </c>
      <c r="C1986" s="2">
        <v>24.261025803890718</v>
      </c>
      <c r="D1986" s="2">
        <v>1.8902262015139115E-2</v>
      </c>
      <c r="E1986" s="2">
        <v>-1.1652647861454453E-2</v>
      </c>
      <c r="F1986" s="2">
        <v>4.3080400000000001</v>
      </c>
      <c r="G1986" s="2">
        <v>4.3080400000000001</v>
      </c>
      <c r="H1986" s="2">
        <v>4.3427099999999985</v>
      </c>
      <c r="I1986" s="2">
        <v>4.4524400000000002</v>
      </c>
      <c r="J1986" s="13">
        <v>4.195172000000003</v>
      </c>
      <c r="K1986" s="13" t="s">
        <v>55</v>
      </c>
      <c r="L1986" s="13" t="s">
        <v>54</v>
      </c>
      <c r="M1986" s="13" t="s">
        <v>54</v>
      </c>
      <c r="N1986" s="16">
        <f t="shared" ref="N1986:N2049" si="310">IF(D1986&lt;30,50, IF(D1986&gt;70, 0, 25))</f>
        <v>50</v>
      </c>
      <c r="O1986" s="16">
        <f t="shared" ref="O1986:O2049" si="311">IF(F1986-E1986&gt;0.02, 100, IF(F1986-E1986&lt;0,0,45))</f>
        <v>100</v>
      </c>
      <c r="P1986" s="16">
        <f t="shared" ref="P1986:P2049" si="312">IF(G1986-J1986&gt;10,100,IF(G1986-J1986&gt;5,75, IF(G1986-J1986&gt;0,50,0)))</f>
        <v>50</v>
      </c>
      <c r="Q1986" s="16">
        <f t="shared" ref="Q1986:Q2049" si="313">IF(M1986="confirmed bullish", 34, IF(M1986="bullish divergence",17, 0))+IF(K1986="bullish",33,IF(K1986="bearish",0,16.5))+IF(L1986="strong",33,IF(L1986="weak",0,16.5))</f>
        <v>16.5</v>
      </c>
      <c r="R1986" s="17">
        <f t="shared" si="304"/>
        <v>62.475000000000001</v>
      </c>
      <c r="S1986" s="17">
        <f t="shared" si="305"/>
        <v>51.625</v>
      </c>
      <c r="T1986" s="17">
        <f t="shared" si="306"/>
        <v>42.424999999999997</v>
      </c>
      <c r="U1986" s="17">
        <f t="shared" si="307"/>
        <v>54.125</v>
      </c>
      <c r="V1986" s="16">
        <f t="shared" si="308"/>
        <v>52.17499999999999</v>
      </c>
      <c r="W1986" s="16">
        <f t="shared" si="309"/>
        <v>52.662499999999994</v>
      </c>
    </row>
    <row r="1987" spans="1:23" ht="13.5" x14ac:dyDescent="0.25">
      <c r="A1987" s="3">
        <v>44900</v>
      </c>
      <c r="B1987" s="2">
        <v>4.3047000000000004</v>
      </c>
      <c r="C1987" s="2">
        <v>24.261025803890718</v>
      </c>
      <c r="D1987" s="2">
        <v>1.4509347297677166E-2</v>
      </c>
      <c r="E1987" s="2">
        <v>-1.4255500271196533E-2</v>
      </c>
      <c r="F1987" s="2">
        <v>4.3047000000000004</v>
      </c>
      <c r="G1987" s="2">
        <v>4.3063699999999994</v>
      </c>
      <c r="H1987" s="2">
        <v>4.337279999999998</v>
      </c>
      <c r="I1987" s="2">
        <v>4.4449180000000004</v>
      </c>
      <c r="J1987" s="13">
        <v>4.1992225000000039</v>
      </c>
      <c r="K1987" s="13" t="s">
        <v>55</v>
      </c>
      <c r="L1987" s="13" t="s">
        <v>50</v>
      </c>
      <c r="M1987" s="13" t="s">
        <v>47</v>
      </c>
      <c r="N1987" s="16">
        <f t="shared" si="310"/>
        <v>50</v>
      </c>
      <c r="O1987" s="16">
        <f t="shared" si="311"/>
        <v>100</v>
      </c>
      <c r="P1987" s="16">
        <f t="shared" si="312"/>
        <v>50</v>
      </c>
      <c r="Q1987" s="16">
        <f t="shared" si="313"/>
        <v>33</v>
      </c>
      <c r="R1987" s="17">
        <f t="shared" ref="R1987:R2050" si="314">0.35*N1987+O1987*0.35+P1987*0.15+Q1987*0.15</f>
        <v>64.95</v>
      </c>
      <c r="S1987" s="17">
        <f t="shared" ref="S1987:S2050" si="315">N1987*0.2+O1987*0.2+P1987*0.35+Q1987*0.25</f>
        <v>55.75</v>
      </c>
      <c r="T1987" s="17">
        <f t="shared" ref="T1987:T2050" si="316">N1987*0.15+O1987*0.15+P1987*0.25+Q1987*0.45</f>
        <v>49.85</v>
      </c>
      <c r="U1987" s="17">
        <f t="shared" ref="U1987:U2050" si="317">0.25*SUM(N1987:Q1987)</f>
        <v>58.25</v>
      </c>
      <c r="V1987" s="16">
        <f t="shared" ref="V1987:V2050" si="318">SUM(R1987:T1987)/3</f>
        <v>56.85</v>
      </c>
      <c r="W1987" s="16">
        <f t="shared" ref="W1987:W2050" si="319">SUM(R1987:U1987)/4</f>
        <v>57.2</v>
      </c>
    </row>
    <row r="1988" spans="1:23" ht="13.5" x14ac:dyDescent="0.25">
      <c r="A1988" s="3">
        <v>44901</v>
      </c>
      <c r="B1988" s="2">
        <v>4.2796000000000003</v>
      </c>
      <c r="C1988" s="2">
        <v>19.221129717712046</v>
      </c>
      <c r="D1988" s="2">
        <v>1.0382598190859404E-2</v>
      </c>
      <c r="E1988" s="2">
        <v>-1.6915086343229593E-2</v>
      </c>
      <c r="F1988" s="2">
        <v>4.2996800000000004</v>
      </c>
      <c r="G1988" s="2">
        <v>4.3038600000000002</v>
      </c>
      <c r="H1988" s="2">
        <v>4.3305949999999989</v>
      </c>
      <c r="I1988" s="2">
        <v>4.4343859999999999</v>
      </c>
      <c r="J1988" s="13">
        <v>4.2031145000000034</v>
      </c>
      <c r="K1988" s="13" t="s">
        <v>55</v>
      </c>
      <c r="L1988" s="13" t="s">
        <v>50</v>
      </c>
      <c r="M1988" s="13" t="s">
        <v>47</v>
      </c>
      <c r="N1988" s="16">
        <f t="shared" si="310"/>
        <v>50</v>
      </c>
      <c r="O1988" s="16">
        <f t="shared" si="311"/>
        <v>100</v>
      </c>
      <c r="P1988" s="16">
        <f t="shared" si="312"/>
        <v>50</v>
      </c>
      <c r="Q1988" s="16">
        <f t="shared" si="313"/>
        <v>33</v>
      </c>
      <c r="R1988" s="17">
        <f t="shared" si="314"/>
        <v>64.95</v>
      </c>
      <c r="S1988" s="17">
        <f t="shared" si="315"/>
        <v>55.75</v>
      </c>
      <c r="T1988" s="17">
        <f t="shared" si="316"/>
        <v>49.85</v>
      </c>
      <c r="U1988" s="17">
        <f t="shared" si="317"/>
        <v>58.25</v>
      </c>
      <c r="V1988" s="16">
        <f t="shared" si="318"/>
        <v>56.85</v>
      </c>
      <c r="W1988" s="16">
        <f t="shared" si="319"/>
        <v>57.2</v>
      </c>
    </row>
    <row r="1989" spans="1:23" ht="13.5" x14ac:dyDescent="0.25">
      <c r="A1989" s="3">
        <v>44902</v>
      </c>
      <c r="B1989" s="2">
        <v>4.2629000000000001</v>
      </c>
      <c r="C1989" s="2">
        <v>16.730801437614474</v>
      </c>
      <c r="D1989" s="2">
        <v>8.5541469169614359E-3</v>
      </c>
      <c r="E1989" s="2">
        <v>-1.9454367437781096E-2</v>
      </c>
      <c r="F1989" s="2">
        <v>4.2913200000000007</v>
      </c>
      <c r="G1989" s="2">
        <v>4.2996800000000004</v>
      </c>
      <c r="H1989" s="2">
        <v>4.3234899999999987</v>
      </c>
      <c r="I1989" s="2">
        <v>4.4231859999999994</v>
      </c>
      <c r="J1989" s="13">
        <v>4.2068895000000035</v>
      </c>
      <c r="K1989" s="13" t="s">
        <v>55</v>
      </c>
      <c r="L1989" s="13" t="s">
        <v>50</v>
      </c>
      <c r="M1989" s="13" t="s">
        <v>47</v>
      </c>
      <c r="N1989" s="16">
        <f t="shared" si="310"/>
        <v>50</v>
      </c>
      <c r="O1989" s="16">
        <f t="shared" si="311"/>
        <v>100</v>
      </c>
      <c r="P1989" s="16">
        <f t="shared" si="312"/>
        <v>50</v>
      </c>
      <c r="Q1989" s="16">
        <f t="shared" si="313"/>
        <v>33</v>
      </c>
      <c r="R1989" s="17">
        <f t="shared" si="314"/>
        <v>64.95</v>
      </c>
      <c r="S1989" s="17">
        <f t="shared" si="315"/>
        <v>55.75</v>
      </c>
      <c r="T1989" s="17">
        <f t="shared" si="316"/>
        <v>49.85</v>
      </c>
      <c r="U1989" s="17">
        <f t="shared" si="317"/>
        <v>58.25</v>
      </c>
      <c r="V1989" s="16">
        <f t="shared" si="318"/>
        <v>56.85</v>
      </c>
      <c r="W1989" s="16">
        <f t="shared" si="319"/>
        <v>57.2</v>
      </c>
    </row>
    <row r="1990" spans="1:23" ht="13.5" x14ac:dyDescent="0.25">
      <c r="A1990" s="3">
        <v>44903</v>
      </c>
      <c r="B1990" s="2">
        <v>4.2629000000000001</v>
      </c>
      <c r="C1990" s="2">
        <v>16.730801437614474</v>
      </c>
      <c r="D1990" s="2">
        <v>7.5004697432010659E-3</v>
      </c>
      <c r="E1990" s="2">
        <v>-2.1026146078953839E-2</v>
      </c>
      <c r="F1990" s="2">
        <v>4.2829600000000001</v>
      </c>
      <c r="G1990" s="2">
        <v>4.2955000000000005</v>
      </c>
      <c r="H1990" s="2">
        <v>4.3163849999999986</v>
      </c>
      <c r="I1990" s="2">
        <v>4.4124879999999989</v>
      </c>
      <c r="J1990" s="13">
        <v>4.2103970000000031</v>
      </c>
      <c r="K1990" s="13" t="s">
        <v>55</v>
      </c>
      <c r="L1990" s="13" t="s">
        <v>50</v>
      </c>
      <c r="M1990" s="13" t="s">
        <v>47</v>
      </c>
      <c r="N1990" s="16">
        <f t="shared" si="310"/>
        <v>50</v>
      </c>
      <c r="O1990" s="16">
        <f t="shared" si="311"/>
        <v>100</v>
      </c>
      <c r="P1990" s="16">
        <f t="shared" si="312"/>
        <v>50</v>
      </c>
      <c r="Q1990" s="16">
        <f t="shared" si="313"/>
        <v>33</v>
      </c>
      <c r="R1990" s="17">
        <f t="shared" si="314"/>
        <v>64.95</v>
      </c>
      <c r="S1990" s="17">
        <f t="shared" si="315"/>
        <v>55.75</v>
      </c>
      <c r="T1990" s="17">
        <f t="shared" si="316"/>
        <v>49.85</v>
      </c>
      <c r="U1990" s="17">
        <f t="shared" si="317"/>
        <v>58.25</v>
      </c>
      <c r="V1990" s="16">
        <f t="shared" si="318"/>
        <v>56.85</v>
      </c>
      <c r="W1990" s="16">
        <f t="shared" si="319"/>
        <v>57.2</v>
      </c>
    </row>
    <row r="1991" spans="1:23" ht="13.5" x14ac:dyDescent="0.25">
      <c r="A1991" s="3">
        <v>44904</v>
      </c>
      <c r="B1991" s="2">
        <v>4.2629000000000001</v>
      </c>
      <c r="C1991" s="2">
        <v>16.730801437614474</v>
      </c>
      <c r="D1991" s="2">
        <v>7.0658170316431068E-3</v>
      </c>
      <c r="E1991" s="2">
        <v>-2.1356921348035331E-2</v>
      </c>
      <c r="F1991" s="2">
        <v>4.2746000000000013</v>
      </c>
      <c r="G1991" s="2">
        <v>4.2913200000000007</v>
      </c>
      <c r="H1991" s="2">
        <v>4.3101199999999995</v>
      </c>
      <c r="I1991" s="2">
        <v>4.4019559999999993</v>
      </c>
      <c r="J1991" s="13">
        <v>4.2136710000000024</v>
      </c>
      <c r="K1991" s="13" t="s">
        <v>55</v>
      </c>
      <c r="L1991" s="13" t="s">
        <v>50</v>
      </c>
      <c r="M1991" s="13" t="s">
        <v>47</v>
      </c>
      <c r="N1991" s="16">
        <f t="shared" si="310"/>
        <v>50</v>
      </c>
      <c r="O1991" s="16">
        <f t="shared" si="311"/>
        <v>100</v>
      </c>
      <c r="P1991" s="16">
        <f t="shared" si="312"/>
        <v>50</v>
      </c>
      <c r="Q1991" s="16">
        <f t="shared" si="313"/>
        <v>33</v>
      </c>
      <c r="R1991" s="17">
        <f t="shared" si="314"/>
        <v>64.95</v>
      </c>
      <c r="S1991" s="17">
        <f t="shared" si="315"/>
        <v>55.75</v>
      </c>
      <c r="T1991" s="17">
        <f t="shared" si="316"/>
        <v>49.85</v>
      </c>
      <c r="U1991" s="17">
        <f t="shared" si="317"/>
        <v>58.25</v>
      </c>
      <c r="V1991" s="16">
        <f t="shared" si="318"/>
        <v>56.85</v>
      </c>
      <c r="W1991" s="16">
        <f t="shared" si="319"/>
        <v>57.2</v>
      </c>
    </row>
    <row r="1992" spans="1:23" ht="13.5" x14ac:dyDescent="0.25">
      <c r="A1992" s="3">
        <v>44907</v>
      </c>
      <c r="B1992" s="2">
        <v>4.2962999999999996</v>
      </c>
      <c r="C1992" s="2">
        <v>37.090734688923455</v>
      </c>
      <c r="D1992" s="2">
        <v>7.2162649980107574E-3</v>
      </c>
      <c r="E1992" s="2">
        <v>-2.1498658030536771E-2</v>
      </c>
      <c r="F1992" s="2">
        <v>4.2729200000000001</v>
      </c>
      <c r="G1992" s="2">
        <v>4.2888100000000007</v>
      </c>
      <c r="H1992" s="2">
        <v>4.3055249999999994</v>
      </c>
      <c r="I1992" s="2">
        <v>4.392593999999999</v>
      </c>
      <c r="J1992" s="13">
        <v>4.2168110000000025</v>
      </c>
      <c r="K1992" s="13" t="s">
        <v>55</v>
      </c>
      <c r="L1992" s="13" t="s">
        <v>50</v>
      </c>
      <c r="M1992" s="13" t="s">
        <v>47</v>
      </c>
      <c r="N1992" s="16">
        <f t="shared" si="310"/>
        <v>50</v>
      </c>
      <c r="O1992" s="16">
        <f t="shared" si="311"/>
        <v>100</v>
      </c>
      <c r="P1992" s="16">
        <f t="shared" si="312"/>
        <v>50</v>
      </c>
      <c r="Q1992" s="16">
        <f t="shared" si="313"/>
        <v>33</v>
      </c>
      <c r="R1992" s="17">
        <f t="shared" si="314"/>
        <v>64.95</v>
      </c>
      <c r="S1992" s="17">
        <f t="shared" si="315"/>
        <v>55.75</v>
      </c>
      <c r="T1992" s="17">
        <f t="shared" si="316"/>
        <v>49.85</v>
      </c>
      <c r="U1992" s="17">
        <f t="shared" si="317"/>
        <v>58.25</v>
      </c>
      <c r="V1992" s="16">
        <f t="shared" si="318"/>
        <v>56.85</v>
      </c>
      <c r="W1992" s="16">
        <f t="shared" si="319"/>
        <v>57.2</v>
      </c>
    </row>
    <row r="1993" spans="1:23" ht="13.5" x14ac:dyDescent="0.25">
      <c r="A1993" s="3">
        <v>44908</v>
      </c>
      <c r="B1993" s="2">
        <v>4.2878999999999996</v>
      </c>
      <c r="C1993" s="2">
        <v>34.78702993433609</v>
      </c>
      <c r="D1993" s="2">
        <v>5.5909320372107274E-3</v>
      </c>
      <c r="E1993" s="2">
        <v>-2.0649182831471102E-2</v>
      </c>
      <c r="F1993" s="2">
        <v>4.2745800000000003</v>
      </c>
      <c r="G1993" s="2">
        <v>4.2871300000000012</v>
      </c>
      <c r="H1993" s="2">
        <v>4.3017599999999998</v>
      </c>
      <c r="I1993" s="2">
        <v>4.3844019999999988</v>
      </c>
      <c r="J1993" s="13">
        <v>4.2200425000000026</v>
      </c>
      <c r="K1993" s="13" t="s">
        <v>55</v>
      </c>
      <c r="L1993" s="13" t="s">
        <v>50</v>
      </c>
      <c r="M1993" s="13" t="s">
        <v>49</v>
      </c>
      <c r="N1993" s="16">
        <f t="shared" si="310"/>
        <v>50</v>
      </c>
      <c r="O1993" s="16">
        <f t="shared" si="311"/>
        <v>100</v>
      </c>
      <c r="P1993" s="16">
        <f t="shared" si="312"/>
        <v>50</v>
      </c>
      <c r="Q1993" s="16">
        <f t="shared" si="313"/>
        <v>33</v>
      </c>
      <c r="R1993" s="17">
        <f t="shared" si="314"/>
        <v>64.95</v>
      </c>
      <c r="S1993" s="17">
        <f t="shared" si="315"/>
        <v>55.75</v>
      </c>
      <c r="T1993" s="17">
        <f t="shared" si="316"/>
        <v>49.85</v>
      </c>
      <c r="U1993" s="17">
        <f t="shared" si="317"/>
        <v>58.25</v>
      </c>
      <c r="V1993" s="16">
        <f t="shared" si="318"/>
        <v>56.85</v>
      </c>
      <c r="W1993" s="16">
        <f t="shared" si="319"/>
        <v>57.2</v>
      </c>
    </row>
    <row r="1994" spans="1:23" ht="13.5" x14ac:dyDescent="0.25">
      <c r="A1994" s="3">
        <v>44909</v>
      </c>
      <c r="B1994" s="2">
        <v>4.3380999999999998</v>
      </c>
      <c r="C1994" s="2">
        <v>53.410436940008523</v>
      </c>
      <c r="D1994" s="2">
        <v>7.267431700626048E-4</v>
      </c>
      <c r="E1994" s="2">
        <v>-1.8198352599507483E-2</v>
      </c>
      <c r="F1994" s="2">
        <v>4.2896200000000002</v>
      </c>
      <c r="G1994" s="2">
        <v>4.2904700000000009</v>
      </c>
      <c r="H1994" s="2">
        <v>4.3017599999999998</v>
      </c>
      <c r="I1994" s="2">
        <v>4.3792199999999983</v>
      </c>
      <c r="J1994" s="13">
        <v>4.2234920000000029</v>
      </c>
      <c r="K1994" s="13" t="s">
        <v>51</v>
      </c>
      <c r="L1994" s="13" t="s">
        <v>48</v>
      </c>
      <c r="M1994" s="13" t="s">
        <v>52</v>
      </c>
      <c r="N1994" s="16">
        <f t="shared" si="310"/>
        <v>50</v>
      </c>
      <c r="O1994" s="16">
        <f t="shared" si="311"/>
        <v>100</v>
      </c>
      <c r="P1994" s="16">
        <f t="shared" si="312"/>
        <v>50</v>
      </c>
      <c r="Q1994" s="16">
        <f t="shared" si="313"/>
        <v>67</v>
      </c>
      <c r="R1994" s="17">
        <f t="shared" si="314"/>
        <v>70.05</v>
      </c>
      <c r="S1994" s="17">
        <f t="shared" si="315"/>
        <v>64.25</v>
      </c>
      <c r="T1994" s="17">
        <f t="shared" si="316"/>
        <v>65.150000000000006</v>
      </c>
      <c r="U1994" s="17">
        <f t="shared" si="317"/>
        <v>66.75</v>
      </c>
      <c r="V1994" s="16">
        <f t="shared" si="318"/>
        <v>66.483333333333334</v>
      </c>
      <c r="W1994" s="16">
        <f t="shared" si="319"/>
        <v>66.550000000000011</v>
      </c>
    </row>
    <row r="1995" spans="1:23" ht="13.5" x14ac:dyDescent="0.25">
      <c r="A1995" s="3">
        <v>44910</v>
      </c>
      <c r="B1995" s="2">
        <v>4.3296999999999999</v>
      </c>
      <c r="C1995" s="2">
        <v>50.796362099880263</v>
      </c>
      <c r="D1995" s="2">
        <v>-2.8509175454525248E-3</v>
      </c>
      <c r="E1995" s="2">
        <v>-1.3743985293330282E-2</v>
      </c>
      <c r="F1995" s="2">
        <v>4.3029799999999998</v>
      </c>
      <c r="G1995" s="2">
        <v>4.2929699999999995</v>
      </c>
      <c r="H1995" s="2">
        <v>4.3013399999999997</v>
      </c>
      <c r="I1995" s="2">
        <v>4.3747059999999989</v>
      </c>
      <c r="J1995" s="13">
        <v>4.2266320000000022</v>
      </c>
      <c r="K1995" s="13" t="s">
        <v>55</v>
      </c>
      <c r="L1995" s="13" t="s">
        <v>54</v>
      </c>
      <c r="M1995" s="13" t="s">
        <v>49</v>
      </c>
      <c r="N1995" s="16">
        <f t="shared" si="310"/>
        <v>50</v>
      </c>
      <c r="O1995" s="16">
        <f t="shared" si="311"/>
        <v>100</v>
      </c>
      <c r="P1995" s="16">
        <f t="shared" si="312"/>
        <v>50</v>
      </c>
      <c r="Q1995" s="16">
        <f t="shared" si="313"/>
        <v>16.5</v>
      </c>
      <c r="R1995" s="17">
        <f t="shared" si="314"/>
        <v>62.475000000000001</v>
      </c>
      <c r="S1995" s="17">
        <f t="shared" si="315"/>
        <v>51.625</v>
      </c>
      <c r="T1995" s="17">
        <f t="shared" si="316"/>
        <v>42.424999999999997</v>
      </c>
      <c r="U1995" s="17">
        <f t="shared" si="317"/>
        <v>54.125</v>
      </c>
      <c r="V1995" s="16">
        <f t="shared" si="318"/>
        <v>52.17499999999999</v>
      </c>
      <c r="W1995" s="16">
        <f t="shared" si="319"/>
        <v>52.662499999999994</v>
      </c>
    </row>
    <row r="1996" spans="1:23" ht="13.5" x14ac:dyDescent="0.25">
      <c r="A1996" s="3">
        <v>44911</v>
      </c>
      <c r="B1996" s="2">
        <v>4.3047000000000004</v>
      </c>
      <c r="C1996" s="2">
        <v>43.908480126466529</v>
      </c>
      <c r="D1996" s="2">
        <v>-4.0544874217625093E-3</v>
      </c>
      <c r="E1996" s="2">
        <v>-6.9368744369309784E-3</v>
      </c>
      <c r="F1996" s="2">
        <v>4.3113399999999995</v>
      </c>
      <c r="G1996" s="2">
        <v>4.2929700000000013</v>
      </c>
      <c r="H1996" s="2">
        <v>4.3005049999999994</v>
      </c>
      <c r="I1996" s="2">
        <v>4.3698579999999989</v>
      </c>
      <c r="J1996" s="13">
        <v>4.2297805000000031</v>
      </c>
      <c r="K1996" s="13" t="s">
        <v>55</v>
      </c>
      <c r="L1996" s="13" t="s">
        <v>50</v>
      </c>
      <c r="M1996" s="13" t="s">
        <v>49</v>
      </c>
      <c r="N1996" s="16">
        <f t="shared" si="310"/>
        <v>50</v>
      </c>
      <c r="O1996" s="16">
        <f t="shared" si="311"/>
        <v>100</v>
      </c>
      <c r="P1996" s="16">
        <f t="shared" si="312"/>
        <v>50</v>
      </c>
      <c r="Q1996" s="16">
        <f t="shared" si="313"/>
        <v>33</v>
      </c>
      <c r="R1996" s="17">
        <f t="shared" si="314"/>
        <v>64.95</v>
      </c>
      <c r="S1996" s="17">
        <f t="shared" si="315"/>
        <v>55.75</v>
      </c>
      <c r="T1996" s="17">
        <f t="shared" si="316"/>
        <v>49.85</v>
      </c>
      <c r="U1996" s="17">
        <f t="shared" si="317"/>
        <v>58.25</v>
      </c>
      <c r="V1996" s="16">
        <f t="shared" si="318"/>
        <v>56.85</v>
      </c>
      <c r="W1996" s="16">
        <f t="shared" si="319"/>
        <v>57.2</v>
      </c>
    </row>
    <row r="1997" spans="1:23" ht="13.5" x14ac:dyDescent="0.25">
      <c r="A1997" s="3">
        <v>44914</v>
      </c>
      <c r="B1997" s="2">
        <v>4.3296999999999999</v>
      </c>
      <c r="C1997" s="2">
        <v>51.055739470035306</v>
      </c>
      <c r="D1997" s="2">
        <v>-6.8031021405605685E-3</v>
      </c>
      <c r="E1997" s="2">
        <v>2.3690947029648274E-4</v>
      </c>
      <c r="F1997" s="2">
        <v>4.3180199999999997</v>
      </c>
      <c r="G1997" s="2">
        <v>4.2954699999999999</v>
      </c>
      <c r="H1997" s="2">
        <v>4.3009199999999996</v>
      </c>
      <c r="I1997" s="2">
        <v>4.3655099999999987</v>
      </c>
      <c r="J1997" s="13">
        <v>4.233221000000003</v>
      </c>
      <c r="K1997" s="13" t="s">
        <v>51</v>
      </c>
      <c r="L1997" s="13" t="s">
        <v>48</v>
      </c>
      <c r="M1997" s="13" t="s">
        <v>52</v>
      </c>
      <c r="N1997" s="16">
        <f t="shared" si="310"/>
        <v>50</v>
      </c>
      <c r="O1997" s="16">
        <f t="shared" si="311"/>
        <v>100</v>
      </c>
      <c r="P1997" s="16">
        <f t="shared" si="312"/>
        <v>50</v>
      </c>
      <c r="Q1997" s="16">
        <f t="shared" si="313"/>
        <v>67</v>
      </c>
      <c r="R1997" s="17">
        <f t="shared" si="314"/>
        <v>70.05</v>
      </c>
      <c r="S1997" s="17">
        <f t="shared" si="315"/>
        <v>64.25</v>
      </c>
      <c r="T1997" s="17">
        <f t="shared" si="316"/>
        <v>65.150000000000006</v>
      </c>
      <c r="U1997" s="17">
        <f t="shared" si="317"/>
        <v>66.75</v>
      </c>
      <c r="V1997" s="16">
        <f t="shared" si="318"/>
        <v>66.483333333333334</v>
      </c>
      <c r="W1997" s="16">
        <f t="shared" si="319"/>
        <v>66.550000000000011</v>
      </c>
    </row>
    <row r="1998" spans="1:23" ht="13.5" x14ac:dyDescent="0.25">
      <c r="A1998" s="3">
        <v>44915</v>
      </c>
      <c r="B1998" s="2">
        <v>4.3047000000000004</v>
      </c>
      <c r="C1998" s="2">
        <v>44.895097931986243</v>
      </c>
      <c r="D1998" s="2">
        <v>-1.1173633875909417E-2</v>
      </c>
      <c r="E1998" s="2">
        <v>6.8421489892420313E-3</v>
      </c>
      <c r="F1998" s="2">
        <v>4.3213799999999996</v>
      </c>
      <c r="G1998" s="2">
        <v>4.2979799999999999</v>
      </c>
      <c r="H1998" s="2">
        <v>4.3009199999999996</v>
      </c>
      <c r="I1998" s="2">
        <v>4.3606619999999987</v>
      </c>
      <c r="J1998" s="13">
        <v>4.236369500000003</v>
      </c>
      <c r="K1998" s="13" t="s">
        <v>51</v>
      </c>
      <c r="L1998" s="13" t="s">
        <v>48</v>
      </c>
      <c r="M1998" s="13" t="s">
        <v>52</v>
      </c>
      <c r="N1998" s="16">
        <f t="shared" si="310"/>
        <v>50</v>
      </c>
      <c r="O1998" s="16">
        <f t="shared" si="311"/>
        <v>100</v>
      </c>
      <c r="P1998" s="16">
        <f t="shared" si="312"/>
        <v>50</v>
      </c>
      <c r="Q1998" s="16">
        <f t="shared" si="313"/>
        <v>67</v>
      </c>
      <c r="R1998" s="17">
        <f t="shared" si="314"/>
        <v>70.05</v>
      </c>
      <c r="S1998" s="17">
        <f t="shared" si="315"/>
        <v>64.25</v>
      </c>
      <c r="T1998" s="17">
        <f t="shared" si="316"/>
        <v>65.150000000000006</v>
      </c>
      <c r="U1998" s="17">
        <f t="shared" si="317"/>
        <v>66.75</v>
      </c>
      <c r="V1998" s="16">
        <f t="shared" si="318"/>
        <v>66.483333333333334</v>
      </c>
      <c r="W1998" s="16">
        <f t="shared" si="319"/>
        <v>66.550000000000011</v>
      </c>
    </row>
    <row r="1999" spans="1:23" ht="13.5" x14ac:dyDescent="0.25">
      <c r="A1999" s="3">
        <v>44916</v>
      </c>
      <c r="B1999" s="2">
        <v>4.3129999999999997</v>
      </c>
      <c r="C1999" s="2">
        <v>47.174131802198836</v>
      </c>
      <c r="D1999" s="2">
        <v>-1.7940590262568001E-2</v>
      </c>
      <c r="E1999" s="2">
        <v>1.2205309044477955E-2</v>
      </c>
      <c r="F1999" s="2">
        <v>4.3163599999999995</v>
      </c>
      <c r="G1999" s="2">
        <v>4.3029899999999994</v>
      </c>
      <c r="H1999" s="2">
        <v>4.3013350000000008</v>
      </c>
      <c r="I1999" s="2">
        <v>4.3581539999999981</v>
      </c>
      <c r="J1999" s="13">
        <v>4.2395595000000021</v>
      </c>
      <c r="K1999" s="13" t="s">
        <v>51</v>
      </c>
      <c r="L1999" s="13" t="s">
        <v>48</v>
      </c>
      <c r="M1999" s="13" t="s">
        <v>53</v>
      </c>
      <c r="N1999" s="16">
        <f t="shared" si="310"/>
        <v>50</v>
      </c>
      <c r="O1999" s="16">
        <f t="shared" si="311"/>
        <v>100</v>
      </c>
      <c r="P1999" s="16">
        <f t="shared" si="312"/>
        <v>50</v>
      </c>
      <c r="Q1999" s="16">
        <f t="shared" si="313"/>
        <v>50</v>
      </c>
      <c r="R1999" s="17">
        <f t="shared" si="314"/>
        <v>67.5</v>
      </c>
      <c r="S1999" s="17">
        <f t="shared" si="315"/>
        <v>60</v>
      </c>
      <c r="T1999" s="17">
        <f t="shared" si="316"/>
        <v>57.5</v>
      </c>
      <c r="U1999" s="17">
        <f t="shared" si="317"/>
        <v>62.5</v>
      </c>
      <c r="V1999" s="16">
        <f t="shared" si="318"/>
        <v>61.666666666666664</v>
      </c>
      <c r="W1999" s="16">
        <f t="shared" si="319"/>
        <v>61.875</v>
      </c>
    </row>
    <row r="2000" spans="1:23" ht="13.5" x14ac:dyDescent="0.25">
      <c r="A2000" s="3">
        <v>44917</v>
      </c>
      <c r="B2000" s="2">
        <v>4.3129999999999997</v>
      </c>
      <c r="C2000" s="2">
        <v>47.174131802198836</v>
      </c>
      <c r="D2000" s="2">
        <v>-2.3608825719207971E-2</v>
      </c>
      <c r="E2000" s="2">
        <v>1.6078828432283684E-2</v>
      </c>
      <c r="F2000" s="2">
        <v>4.3130199999999999</v>
      </c>
      <c r="G2000" s="2">
        <v>4.3080000000000007</v>
      </c>
      <c r="H2000" s="2">
        <v>4.3017500000000002</v>
      </c>
      <c r="I2000" s="2">
        <v>4.3558139999999987</v>
      </c>
      <c r="J2000" s="13">
        <v>4.2416470000000031</v>
      </c>
      <c r="K2000" s="13" t="s">
        <v>51</v>
      </c>
      <c r="L2000" s="13" t="s">
        <v>48</v>
      </c>
      <c r="M2000" s="13" t="s">
        <v>53</v>
      </c>
      <c r="N2000" s="16">
        <f t="shared" si="310"/>
        <v>50</v>
      </c>
      <c r="O2000" s="16">
        <f t="shared" si="311"/>
        <v>100</v>
      </c>
      <c r="P2000" s="16">
        <f t="shared" si="312"/>
        <v>50</v>
      </c>
      <c r="Q2000" s="16">
        <f t="shared" si="313"/>
        <v>50</v>
      </c>
      <c r="R2000" s="17">
        <f t="shared" si="314"/>
        <v>67.5</v>
      </c>
      <c r="S2000" s="17">
        <f t="shared" si="315"/>
        <v>60</v>
      </c>
      <c r="T2000" s="17">
        <f t="shared" si="316"/>
        <v>57.5</v>
      </c>
      <c r="U2000" s="17">
        <f t="shared" si="317"/>
        <v>62.5</v>
      </c>
      <c r="V2000" s="16">
        <f t="shared" si="318"/>
        <v>61.666666666666664</v>
      </c>
      <c r="W2000" s="16">
        <f t="shared" si="319"/>
        <v>61.875</v>
      </c>
    </row>
    <row r="2001" spans="1:23" ht="13.5" x14ac:dyDescent="0.25">
      <c r="A2001" s="3">
        <v>44918</v>
      </c>
      <c r="B2001" s="2">
        <v>4.3213999999999997</v>
      </c>
      <c r="C2001" s="2">
        <v>49.619764855129304</v>
      </c>
      <c r="D2001" s="2">
        <v>-2.8973866880744659E-2</v>
      </c>
      <c r="E2001" s="2">
        <v>1.881930859981561E-2</v>
      </c>
      <c r="F2001" s="2">
        <v>4.3163599999999995</v>
      </c>
      <c r="G2001" s="2">
        <v>4.3138500000000004</v>
      </c>
      <c r="H2001" s="2">
        <v>4.3025850000000005</v>
      </c>
      <c r="I2001" s="2">
        <v>4.3536419999999989</v>
      </c>
      <c r="J2001" s="13">
        <v>4.2432420000000031</v>
      </c>
      <c r="K2001" s="13" t="s">
        <v>51</v>
      </c>
      <c r="L2001" s="13" t="s">
        <v>48</v>
      </c>
      <c r="M2001" s="13" t="s">
        <v>52</v>
      </c>
      <c r="N2001" s="16">
        <f t="shared" si="310"/>
        <v>50</v>
      </c>
      <c r="O2001" s="16">
        <f t="shared" si="311"/>
        <v>100</v>
      </c>
      <c r="P2001" s="16">
        <f t="shared" si="312"/>
        <v>50</v>
      </c>
      <c r="Q2001" s="16">
        <f t="shared" si="313"/>
        <v>67</v>
      </c>
      <c r="R2001" s="17">
        <f t="shared" si="314"/>
        <v>70.05</v>
      </c>
      <c r="S2001" s="17">
        <f t="shared" si="315"/>
        <v>64.25</v>
      </c>
      <c r="T2001" s="17">
        <f t="shared" si="316"/>
        <v>65.150000000000006</v>
      </c>
      <c r="U2001" s="17">
        <f t="shared" si="317"/>
        <v>66.75</v>
      </c>
      <c r="V2001" s="16">
        <f t="shared" si="318"/>
        <v>66.483333333333334</v>
      </c>
      <c r="W2001" s="16">
        <f t="shared" si="319"/>
        <v>66.550000000000011</v>
      </c>
    </row>
    <row r="2002" spans="1:23" ht="13.5" x14ac:dyDescent="0.25">
      <c r="A2002" s="3">
        <v>44921</v>
      </c>
      <c r="B2002" s="2">
        <v>4.3047000000000004</v>
      </c>
      <c r="C2002" s="2">
        <v>45.144944136272194</v>
      </c>
      <c r="D2002" s="2">
        <v>-2.7138228282168164E-2</v>
      </c>
      <c r="E2002" s="2">
        <v>2.2456002697767367E-2</v>
      </c>
      <c r="F2002" s="2">
        <v>4.3113599999999996</v>
      </c>
      <c r="G2002" s="2">
        <v>4.3146900000000006</v>
      </c>
      <c r="H2002" s="2">
        <v>4.3017500000000002</v>
      </c>
      <c r="I2002" s="2">
        <v>4.3511359999999994</v>
      </c>
      <c r="J2002" s="13">
        <v>4.2447535000000034</v>
      </c>
      <c r="K2002" s="13" t="s">
        <v>55</v>
      </c>
      <c r="L2002" s="13" t="s">
        <v>50</v>
      </c>
      <c r="M2002" s="13" t="s">
        <v>47</v>
      </c>
      <c r="N2002" s="16">
        <f t="shared" si="310"/>
        <v>50</v>
      </c>
      <c r="O2002" s="16">
        <f t="shared" si="311"/>
        <v>100</v>
      </c>
      <c r="P2002" s="16">
        <f t="shared" si="312"/>
        <v>50</v>
      </c>
      <c r="Q2002" s="16">
        <f t="shared" si="313"/>
        <v>33</v>
      </c>
      <c r="R2002" s="17">
        <f t="shared" si="314"/>
        <v>64.95</v>
      </c>
      <c r="S2002" s="17">
        <f t="shared" si="315"/>
        <v>55.75</v>
      </c>
      <c r="T2002" s="17">
        <f t="shared" si="316"/>
        <v>49.85</v>
      </c>
      <c r="U2002" s="17">
        <f t="shared" si="317"/>
        <v>58.25</v>
      </c>
      <c r="V2002" s="16">
        <f t="shared" si="318"/>
        <v>56.85</v>
      </c>
      <c r="W2002" s="16">
        <f t="shared" si="319"/>
        <v>57.2</v>
      </c>
    </row>
    <row r="2003" spans="1:23" ht="13.5" x14ac:dyDescent="0.25">
      <c r="A2003" s="3">
        <v>44922</v>
      </c>
      <c r="B2003" s="2">
        <v>4.3213999999999997</v>
      </c>
      <c r="C2003" s="2">
        <v>50.000829455144661</v>
      </c>
      <c r="D2003" s="2">
        <v>-2.8015853559270276E-2</v>
      </c>
      <c r="E2003" s="2">
        <v>2.3662061727718606E-2</v>
      </c>
      <c r="F2003" s="2">
        <v>4.3147000000000002</v>
      </c>
      <c r="G2003" s="2">
        <v>4.318039999999999</v>
      </c>
      <c r="H2003" s="2">
        <v>4.3025850000000005</v>
      </c>
      <c r="I2003" s="2">
        <v>4.3489639999999987</v>
      </c>
      <c r="J2003" s="13">
        <v>4.2463820000000032</v>
      </c>
      <c r="K2003" s="13" t="s">
        <v>51</v>
      </c>
      <c r="L2003" s="13" t="s">
        <v>48</v>
      </c>
      <c r="M2003" s="13" t="s">
        <v>52</v>
      </c>
      <c r="N2003" s="16">
        <f t="shared" si="310"/>
        <v>50</v>
      </c>
      <c r="O2003" s="16">
        <f t="shared" si="311"/>
        <v>100</v>
      </c>
      <c r="P2003" s="16">
        <f t="shared" si="312"/>
        <v>50</v>
      </c>
      <c r="Q2003" s="16">
        <f t="shared" si="313"/>
        <v>67</v>
      </c>
      <c r="R2003" s="17">
        <f t="shared" si="314"/>
        <v>70.05</v>
      </c>
      <c r="S2003" s="17">
        <f t="shared" si="315"/>
        <v>64.25</v>
      </c>
      <c r="T2003" s="17">
        <f t="shared" si="316"/>
        <v>65.150000000000006</v>
      </c>
      <c r="U2003" s="17">
        <f t="shared" si="317"/>
        <v>66.75</v>
      </c>
      <c r="V2003" s="16">
        <f t="shared" si="318"/>
        <v>66.483333333333334</v>
      </c>
      <c r="W2003" s="16">
        <f t="shared" si="319"/>
        <v>66.550000000000011</v>
      </c>
    </row>
    <row r="2004" spans="1:23" ht="13.5" x14ac:dyDescent="0.25">
      <c r="A2004" s="3">
        <v>44923</v>
      </c>
      <c r="B2004" s="2">
        <v>4.3129999999999997</v>
      </c>
      <c r="C2004" s="2">
        <v>47.712937992188202</v>
      </c>
      <c r="D2004" s="2">
        <v>-2.0420649960882109E-2</v>
      </c>
      <c r="E2004" s="2">
        <v>2.0740995827489107E-2</v>
      </c>
      <c r="F2004" s="2">
        <v>4.3147000000000002</v>
      </c>
      <c r="G2004" s="2">
        <v>4.3155299999999999</v>
      </c>
      <c r="H2004" s="2">
        <v>4.3029999999999999</v>
      </c>
      <c r="I2004" s="2">
        <v>4.3466239999999985</v>
      </c>
      <c r="J2004" s="13">
        <v>4.2480020000000032</v>
      </c>
      <c r="K2004" s="13" t="s">
        <v>51</v>
      </c>
      <c r="L2004" s="13" t="s">
        <v>48</v>
      </c>
      <c r="M2004" s="13" t="s">
        <v>54</v>
      </c>
      <c r="N2004" s="16">
        <f t="shared" si="310"/>
        <v>50</v>
      </c>
      <c r="O2004" s="16">
        <f t="shared" si="311"/>
        <v>100</v>
      </c>
      <c r="P2004" s="16">
        <f t="shared" si="312"/>
        <v>50</v>
      </c>
      <c r="Q2004" s="16">
        <f t="shared" si="313"/>
        <v>33</v>
      </c>
      <c r="R2004" s="17">
        <f t="shared" si="314"/>
        <v>64.95</v>
      </c>
      <c r="S2004" s="17">
        <f t="shared" si="315"/>
        <v>55.75</v>
      </c>
      <c r="T2004" s="17">
        <f t="shared" si="316"/>
        <v>49.85</v>
      </c>
      <c r="U2004" s="17">
        <f t="shared" si="317"/>
        <v>58.25</v>
      </c>
      <c r="V2004" s="16">
        <f t="shared" si="318"/>
        <v>56.85</v>
      </c>
      <c r="W2004" s="16">
        <f t="shared" si="319"/>
        <v>57.2</v>
      </c>
    </row>
    <row r="2005" spans="1:23" ht="13.5" x14ac:dyDescent="0.25">
      <c r="A2005" s="3">
        <v>44924</v>
      </c>
      <c r="B2005" s="2">
        <v>4.3129999999999997</v>
      </c>
      <c r="C2005" s="2">
        <v>47.712937992188209</v>
      </c>
      <c r="D2005" s="2">
        <v>-1.5243545717576801E-2</v>
      </c>
      <c r="E2005" s="2">
        <v>1.5973626027722423E-2</v>
      </c>
      <c r="F2005" s="2">
        <v>4.3147000000000002</v>
      </c>
      <c r="G2005" s="2">
        <v>4.31386</v>
      </c>
      <c r="H2005" s="2">
        <v>4.3034149999999993</v>
      </c>
      <c r="I2005" s="2">
        <v>4.3442839999999983</v>
      </c>
      <c r="J2005" s="13">
        <v>4.2496555000000029</v>
      </c>
      <c r="K2005" s="13" t="s">
        <v>51</v>
      </c>
      <c r="L2005" s="13" t="s">
        <v>48</v>
      </c>
      <c r="M2005" s="13" t="s">
        <v>54</v>
      </c>
      <c r="N2005" s="16">
        <f t="shared" si="310"/>
        <v>50</v>
      </c>
      <c r="O2005" s="16">
        <f t="shared" si="311"/>
        <v>100</v>
      </c>
      <c r="P2005" s="16">
        <f t="shared" si="312"/>
        <v>50</v>
      </c>
      <c r="Q2005" s="16">
        <f t="shared" si="313"/>
        <v>33</v>
      </c>
      <c r="R2005" s="17">
        <f t="shared" si="314"/>
        <v>64.95</v>
      </c>
      <c r="S2005" s="17">
        <f t="shared" si="315"/>
        <v>55.75</v>
      </c>
      <c r="T2005" s="17">
        <f t="shared" si="316"/>
        <v>49.85</v>
      </c>
      <c r="U2005" s="17">
        <f t="shared" si="317"/>
        <v>58.25</v>
      </c>
      <c r="V2005" s="16">
        <f t="shared" si="318"/>
        <v>56.85</v>
      </c>
      <c r="W2005" s="16">
        <f t="shared" si="319"/>
        <v>57.2</v>
      </c>
    </row>
    <row r="2006" spans="1:23" ht="13.5" x14ac:dyDescent="0.25">
      <c r="A2006" s="3">
        <v>44925</v>
      </c>
      <c r="B2006" s="2">
        <v>4.3296999999999999</v>
      </c>
      <c r="C2006" s="2">
        <v>52.702921147534298</v>
      </c>
      <c r="D2006" s="2">
        <v>-1.5906571786580948E-2</v>
      </c>
      <c r="E2006" s="2">
        <v>1.0151195958996582E-2</v>
      </c>
      <c r="F2006" s="2">
        <v>4.3163599999999995</v>
      </c>
      <c r="G2006" s="2">
        <v>4.3163600000000004</v>
      </c>
      <c r="H2006" s="2">
        <v>4.3046650000000009</v>
      </c>
      <c r="I2006" s="2">
        <v>4.3422779999999985</v>
      </c>
      <c r="J2006" s="13">
        <v>4.251426000000003</v>
      </c>
      <c r="K2006" s="13" t="s">
        <v>51</v>
      </c>
      <c r="L2006" s="13" t="s">
        <v>48</v>
      </c>
      <c r="M2006" s="13" t="s">
        <v>52</v>
      </c>
      <c r="N2006" s="16">
        <f t="shared" si="310"/>
        <v>50</v>
      </c>
      <c r="O2006" s="16">
        <f t="shared" si="311"/>
        <v>100</v>
      </c>
      <c r="P2006" s="16">
        <f t="shared" si="312"/>
        <v>50</v>
      </c>
      <c r="Q2006" s="16">
        <f t="shared" si="313"/>
        <v>67</v>
      </c>
      <c r="R2006" s="17">
        <f t="shared" si="314"/>
        <v>70.05</v>
      </c>
      <c r="S2006" s="17">
        <f t="shared" si="315"/>
        <v>64.25</v>
      </c>
      <c r="T2006" s="17">
        <f t="shared" si="316"/>
        <v>65.150000000000006</v>
      </c>
      <c r="U2006" s="17">
        <f t="shared" si="317"/>
        <v>66.75</v>
      </c>
      <c r="V2006" s="16">
        <f t="shared" si="318"/>
        <v>66.483333333333334</v>
      </c>
      <c r="W2006" s="16">
        <f t="shared" si="319"/>
        <v>66.550000000000011</v>
      </c>
    </row>
    <row r="2007" spans="1:23" ht="13.5" x14ac:dyDescent="0.25">
      <c r="A2007" s="3">
        <v>44928</v>
      </c>
      <c r="B2007" s="2">
        <v>4.3380999999999998</v>
      </c>
      <c r="C2007" s="2">
        <v>55.027780375279548</v>
      </c>
      <c r="D2007" s="2">
        <v>-1.3305733843076872E-2</v>
      </c>
      <c r="E2007" s="2">
        <v>3.7884197288073716E-3</v>
      </c>
      <c r="F2007" s="2">
        <v>4.3230399999999998</v>
      </c>
      <c r="G2007" s="2">
        <v>4.3171999999999997</v>
      </c>
      <c r="H2007" s="2">
        <v>4.3063349999999998</v>
      </c>
      <c r="I2007" s="2">
        <v>4.3404399999999983</v>
      </c>
      <c r="J2007" s="13">
        <v>4.2532385000000037</v>
      </c>
      <c r="K2007" s="13" t="s">
        <v>51</v>
      </c>
      <c r="L2007" s="13" t="s">
        <v>48</v>
      </c>
      <c r="M2007" s="13" t="s">
        <v>52</v>
      </c>
      <c r="N2007" s="16">
        <f t="shared" si="310"/>
        <v>50</v>
      </c>
      <c r="O2007" s="16">
        <f t="shared" si="311"/>
        <v>100</v>
      </c>
      <c r="P2007" s="16">
        <f t="shared" si="312"/>
        <v>50</v>
      </c>
      <c r="Q2007" s="16">
        <f t="shared" si="313"/>
        <v>67</v>
      </c>
      <c r="R2007" s="17">
        <f t="shared" si="314"/>
        <v>70.05</v>
      </c>
      <c r="S2007" s="17">
        <f t="shared" si="315"/>
        <v>64.25</v>
      </c>
      <c r="T2007" s="17">
        <f t="shared" si="316"/>
        <v>65.150000000000006</v>
      </c>
      <c r="U2007" s="17">
        <f t="shared" si="317"/>
        <v>66.75</v>
      </c>
      <c r="V2007" s="16">
        <f t="shared" si="318"/>
        <v>66.483333333333334</v>
      </c>
      <c r="W2007" s="16">
        <f t="shared" si="319"/>
        <v>66.550000000000011</v>
      </c>
    </row>
    <row r="2008" spans="1:23" ht="13.5" x14ac:dyDescent="0.25">
      <c r="A2008" s="3">
        <v>44929</v>
      </c>
      <c r="B2008" s="2">
        <v>4.3715000000000002</v>
      </c>
      <c r="C2008" s="2">
        <v>62.847664628425136</v>
      </c>
      <c r="D2008" s="2">
        <v>-1.7532362419043324E-2</v>
      </c>
      <c r="E2008" s="2">
        <v>-1.8035069534317375E-3</v>
      </c>
      <c r="F2008" s="2">
        <v>4.3330600000000006</v>
      </c>
      <c r="G2008" s="2">
        <v>4.3238799999999991</v>
      </c>
      <c r="H2008" s="2">
        <v>4.3109299999999999</v>
      </c>
      <c r="I2008" s="2">
        <v>4.3392699999999982</v>
      </c>
      <c r="J2008" s="13">
        <v>4.2552180000000028</v>
      </c>
      <c r="K2008" s="13" t="s">
        <v>51</v>
      </c>
      <c r="L2008" s="13" t="s">
        <v>48</v>
      </c>
      <c r="M2008" s="13" t="s">
        <v>52</v>
      </c>
      <c r="N2008" s="16">
        <f t="shared" si="310"/>
        <v>50</v>
      </c>
      <c r="O2008" s="16">
        <f t="shared" si="311"/>
        <v>100</v>
      </c>
      <c r="P2008" s="16">
        <f t="shared" si="312"/>
        <v>50</v>
      </c>
      <c r="Q2008" s="16">
        <f t="shared" si="313"/>
        <v>67</v>
      </c>
      <c r="R2008" s="17">
        <f t="shared" si="314"/>
        <v>70.05</v>
      </c>
      <c r="S2008" s="17">
        <f t="shared" si="315"/>
        <v>64.25</v>
      </c>
      <c r="T2008" s="17">
        <f t="shared" si="316"/>
        <v>65.150000000000006</v>
      </c>
      <c r="U2008" s="17">
        <f t="shared" si="317"/>
        <v>66.75</v>
      </c>
      <c r="V2008" s="16">
        <f t="shared" si="318"/>
        <v>66.483333333333334</v>
      </c>
      <c r="W2008" s="16">
        <f t="shared" si="319"/>
        <v>66.550000000000011</v>
      </c>
    </row>
    <row r="2009" spans="1:23" ht="13.5" x14ac:dyDescent="0.25">
      <c r="A2009" s="3">
        <v>44930</v>
      </c>
      <c r="B2009" s="2">
        <v>4.3715000000000002</v>
      </c>
      <c r="C2009" s="2">
        <v>62.847664628425136</v>
      </c>
      <c r="D2009" s="2">
        <v>-2.0128355036464818E-2</v>
      </c>
      <c r="E2009" s="2">
        <v>-6.834632618391772E-3</v>
      </c>
      <c r="F2009" s="2">
        <v>4.34476</v>
      </c>
      <c r="G2009" s="2">
        <v>4.3297299999999996</v>
      </c>
      <c r="H2009" s="2">
        <v>4.3163599999999995</v>
      </c>
      <c r="I2009" s="2">
        <v>4.3384339999999986</v>
      </c>
      <c r="J2009" s="13">
        <v>4.2571975000000029</v>
      </c>
      <c r="K2009" s="13" t="s">
        <v>51</v>
      </c>
      <c r="L2009" s="13" t="s">
        <v>48</v>
      </c>
      <c r="M2009" s="13" t="s">
        <v>52</v>
      </c>
      <c r="N2009" s="16">
        <f t="shared" si="310"/>
        <v>50</v>
      </c>
      <c r="O2009" s="16">
        <f t="shared" si="311"/>
        <v>100</v>
      </c>
      <c r="P2009" s="16">
        <f t="shared" si="312"/>
        <v>50</v>
      </c>
      <c r="Q2009" s="16">
        <f t="shared" si="313"/>
        <v>67</v>
      </c>
      <c r="R2009" s="17">
        <f t="shared" si="314"/>
        <v>70.05</v>
      </c>
      <c r="S2009" s="17">
        <f t="shared" si="315"/>
        <v>64.25</v>
      </c>
      <c r="T2009" s="17">
        <f t="shared" si="316"/>
        <v>65.150000000000006</v>
      </c>
      <c r="U2009" s="17">
        <f t="shared" si="317"/>
        <v>66.75</v>
      </c>
      <c r="V2009" s="16">
        <f t="shared" si="318"/>
        <v>66.483333333333334</v>
      </c>
      <c r="W2009" s="16">
        <f t="shared" si="319"/>
        <v>66.550000000000011</v>
      </c>
    </row>
    <row r="2010" spans="1:23" ht="13.5" x14ac:dyDescent="0.25">
      <c r="A2010" s="3">
        <v>44931</v>
      </c>
      <c r="B2010" s="2">
        <v>4.5720999999999998</v>
      </c>
      <c r="C2010" s="2">
        <v>83.197983898377402</v>
      </c>
      <c r="D2010" s="2">
        <v>-3.7458795348843665E-2</v>
      </c>
      <c r="E2010" s="2">
        <v>-1.0098873263034389E-2</v>
      </c>
      <c r="F2010" s="2">
        <v>4.3965800000000002</v>
      </c>
      <c r="G2010" s="2">
        <v>4.3556399999999993</v>
      </c>
      <c r="H2010" s="2">
        <v>4.3318200000000004</v>
      </c>
      <c r="I2010" s="2">
        <v>4.3416099999999993</v>
      </c>
      <c r="J2010" s="13">
        <v>4.2601800000000027</v>
      </c>
      <c r="K2010" s="13" t="s">
        <v>51</v>
      </c>
      <c r="L2010" s="13" t="s">
        <v>48</v>
      </c>
      <c r="M2010" s="13" t="s">
        <v>52</v>
      </c>
      <c r="N2010" s="16">
        <f t="shared" si="310"/>
        <v>50</v>
      </c>
      <c r="O2010" s="16">
        <f t="shared" si="311"/>
        <v>100</v>
      </c>
      <c r="P2010" s="16">
        <f t="shared" si="312"/>
        <v>50</v>
      </c>
      <c r="Q2010" s="16">
        <f t="shared" si="313"/>
        <v>67</v>
      </c>
      <c r="R2010" s="17">
        <f t="shared" si="314"/>
        <v>70.05</v>
      </c>
      <c r="S2010" s="17">
        <f t="shared" si="315"/>
        <v>64.25</v>
      </c>
      <c r="T2010" s="17">
        <f t="shared" si="316"/>
        <v>65.150000000000006</v>
      </c>
      <c r="U2010" s="17">
        <f t="shared" si="317"/>
        <v>66.75</v>
      </c>
      <c r="V2010" s="16">
        <f t="shared" si="318"/>
        <v>66.483333333333334</v>
      </c>
      <c r="W2010" s="16">
        <f t="shared" si="319"/>
        <v>66.550000000000011</v>
      </c>
    </row>
    <row r="2011" spans="1:23" ht="13.5" x14ac:dyDescent="0.25">
      <c r="A2011" s="3">
        <v>44932</v>
      </c>
      <c r="B2011" s="2">
        <v>4.5387000000000004</v>
      </c>
      <c r="C2011" s="2">
        <v>75.757347373914484</v>
      </c>
      <c r="D2011" s="2">
        <v>-4.9796219578213119E-2</v>
      </c>
      <c r="E2011" s="2">
        <v>-1.2041473363683428E-2</v>
      </c>
      <c r="F2011" s="2">
        <v>4.4383799999999995</v>
      </c>
      <c r="G2011" s="2">
        <v>4.37737</v>
      </c>
      <c r="H2011" s="2">
        <v>4.3456100000000006</v>
      </c>
      <c r="I2011" s="2">
        <v>4.3441179999999981</v>
      </c>
      <c r="J2011" s="13">
        <v>4.2629955000000015</v>
      </c>
      <c r="K2011" s="13" t="s">
        <v>51</v>
      </c>
      <c r="L2011" s="13" t="s">
        <v>48</v>
      </c>
      <c r="M2011" s="13" t="s">
        <v>52</v>
      </c>
      <c r="N2011" s="16">
        <f t="shared" si="310"/>
        <v>50</v>
      </c>
      <c r="O2011" s="16">
        <f t="shared" si="311"/>
        <v>100</v>
      </c>
      <c r="P2011" s="16">
        <f t="shared" si="312"/>
        <v>50</v>
      </c>
      <c r="Q2011" s="16">
        <f t="shared" si="313"/>
        <v>67</v>
      </c>
      <c r="R2011" s="17">
        <f t="shared" si="314"/>
        <v>70.05</v>
      </c>
      <c r="S2011" s="17">
        <f t="shared" si="315"/>
        <v>64.25</v>
      </c>
      <c r="T2011" s="17">
        <f t="shared" si="316"/>
        <v>65.150000000000006</v>
      </c>
      <c r="U2011" s="17">
        <f t="shared" si="317"/>
        <v>66.75</v>
      </c>
      <c r="V2011" s="16">
        <f t="shared" si="318"/>
        <v>66.483333333333334</v>
      </c>
      <c r="W2011" s="16">
        <f t="shared" si="319"/>
        <v>66.550000000000011</v>
      </c>
    </row>
    <row r="2012" spans="1:23" ht="13.5" x14ac:dyDescent="0.25">
      <c r="A2012" s="3">
        <v>44935</v>
      </c>
      <c r="B2012" s="2">
        <v>4.5053000000000001</v>
      </c>
      <c r="C2012" s="2">
        <v>69.10197400439516</v>
      </c>
      <c r="D2012" s="2">
        <v>-6.1466324378108617E-2</v>
      </c>
      <c r="E2012" s="2">
        <v>-1.3691372779940893E-2</v>
      </c>
      <c r="F2012" s="2">
        <v>4.4718199999999992</v>
      </c>
      <c r="G2012" s="2">
        <v>4.3974299999999999</v>
      </c>
      <c r="H2012" s="2">
        <v>4.3560600000000012</v>
      </c>
      <c r="I2012" s="2">
        <v>4.3459579999999987</v>
      </c>
      <c r="J2012" s="13">
        <v>4.2652765000000024</v>
      </c>
      <c r="K2012" s="13" t="s">
        <v>51</v>
      </c>
      <c r="L2012" s="13" t="s">
        <v>48</v>
      </c>
      <c r="M2012" s="13" t="s">
        <v>52</v>
      </c>
      <c r="N2012" s="16">
        <f t="shared" si="310"/>
        <v>50</v>
      </c>
      <c r="O2012" s="16">
        <f t="shared" si="311"/>
        <v>100</v>
      </c>
      <c r="P2012" s="16">
        <f t="shared" si="312"/>
        <v>50</v>
      </c>
      <c r="Q2012" s="16">
        <f t="shared" si="313"/>
        <v>67</v>
      </c>
      <c r="R2012" s="17">
        <f t="shared" si="314"/>
        <v>70.05</v>
      </c>
      <c r="S2012" s="17">
        <f t="shared" si="315"/>
        <v>64.25</v>
      </c>
      <c r="T2012" s="17">
        <f t="shared" si="316"/>
        <v>65.150000000000006</v>
      </c>
      <c r="U2012" s="17">
        <f t="shared" si="317"/>
        <v>66.75</v>
      </c>
      <c r="V2012" s="16">
        <f t="shared" si="318"/>
        <v>66.483333333333334</v>
      </c>
      <c r="W2012" s="16">
        <f t="shared" si="319"/>
        <v>66.550000000000011</v>
      </c>
    </row>
    <row r="2013" spans="1:23" ht="13.5" x14ac:dyDescent="0.25">
      <c r="A2013" s="3">
        <v>44936</v>
      </c>
      <c r="B2013" s="2">
        <v>4.4718</v>
      </c>
      <c r="C2013" s="2">
        <v>63.113036714184368</v>
      </c>
      <c r="D2013" s="2">
        <v>-6.7144425581695977E-2</v>
      </c>
      <c r="E2013" s="2">
        <v>-1.2753165649049578E-2</v>
      </c>
      <c r="F2013" s="2">
        <v>4.4918800000000001</v>
      </c>
      <c r="G2013" s="2">
        <v>4.4124700000000008</v>
      </c>
      <c r="H2013" s="2">
        <v>4.3652550000000003</v>
      </c>
      <c r="I2013" s="2">
        <v>4.3471279999999988</v>
      </c>
      <c r="J2013" s="13">
        <v>4.2674230000000026</v>
      </c>
      <c r="K2013" s="13" t="s">
        <v>55</v>
      </c>
      <c r="L2013" s="13" t="s">
        <v>50</v>
      </c>
      <c r="M2013" s="13" t="s">
        <v>49</v>
      </c>
      <c r="N2013" s="16">
        <f t="shared" si="310"/>
        <v>50</v>
      </c>
      <c r="O2013" s="16">
        <f t="shared" si="311"/>
        <v>100</v>
      </c>
      <c r="P2013" s="16">
        <f t="shared" si="312"/>
        <v>50</v>
      </c>
      <c r="Q2013" s="16">
        <f t="shared" si="313"/>
        <v>33</v>
      </c>
      <c r="R2013" s="17">
        <f t="shared" si="314"/>
        <v>64.95</v>
      </c>
      <c r="S2013" s="17">
        <f t="shared" si="315"/>
        <v>55.75</v>
      </c>
      <c r="T2013" s="17">
        <f t="shared" si="316"/>
        <v>49.85</v>
      </c>
      <c r="U2013" s="17">
        <f t="shared" si="317"/>
        <v>58.25</v>
      </c>
      <c r="V2013" s="16">
        <f t="shared" si="318"/>
        <v>56.85</v>
      </c>
      <c r="W2013" s="16">
        <f t="shared" si="319"/>
        <v>57.2</v>
      </c>
    </row>
    <row r="2014" spans="1:23" ht="13.5" x14ac:dyDescent="0.25">
      <c r="A2014" s="3">
        <v>44937</v>
      </c>
      <c r="B2014" s="2">
        <v>4.4718</v>
      </c>
      <c r="C2014" s="2">
        <v>63.113036714184368</v>
      </c>
      <c r="D2014" s="2">
        <v>-7.3834169537992267E-2</v>
      </c>
      <c r="E2014" s="2">
        <v>-7.4820725874358545E-3</v>
      </c>
      <c r="F2014" s="2">
        <v>4.5119400000000001</v>
      </c>
      <c r="G2014" s="2">
        <v>4.42835</v>
      </c>
      <c r="H2014" s="2">
        <v>4.3719400000000004</v>
      </c>
      <c r="I2014" s="2">
        <v>4.3482979999999989</v>
      </c>
      <c r="J2014" s="13">
        <v>4.269569500000002</v>
      </c>
      <c r="K2014" s="13" t="s">
        <v>55</v>
      </c>
      <c r="L2014" s="13" t="s">
        <v>50</v>
      </c>
      <c r="M2014" s="13" t="s">
        <v>49</v>
      </c>
      <c r="N2014" s="16">
        <f t="shared" si="310"/>
        <v>50</v>
      </c>
      <c r="O2014" s="16">
        <f t="shared" si="311"/>
        <v>100</v>
      </c>
      <c r="P2014" s="16">
        <f t="shared" si="312"/>
        <v>50</v>
      </c>
      <c r="Q2014" s="16">
        <f t="shared" si="313"/>
        <v>33</v>
      </c>
      <c r="R2014" s="17">
        <f t="shared" si="314"/>
        <v>64.95</v>
      </c>
      <c r="S2014" s="17">
        <f t="shared" si="315"/>
        <v>55.75</v>
      </c>
      <c r="T2014" s="17">
        <f t="shared" si="316"/>
        <v>49.85</v>
      </c>
      <c r="U2014" s="17">
        <f t="shared" si="317"/>
        <v>58.25</v>
      </c>
      <c r="V2014" s="16">
        <f t="shared" si="318"/>
        <v>56.85</v>
      </c>
      <c r="W2014" s="16">
        <f t="shared" si="319"/>
        <v>57.2</v>
      </c>
    </row>
    <row r="2015" spans="1:23" ht="13.5" x14ac:dyDescent="0.25">
      <c r="A2015" s="3">
        <v>44938</v>
      </c>
      <c r="B2015" s="2">
        <v>4.4550999999999998</v>
      </c>
      <c r="C2015" s="2">
        <v>60.10151656328258</v>
      </c>
      <c r="D2015" s="2">
        <v>-7.8806656460582936E-2</v>
      </c>
      <c r="E2015" s="2">
        <v>-1.6210295244112978E-3</v>
      </c>
      <c r="F2015" s="2">
        <v>4.4885400000000004</v>
      </c>
      <c r="G2015" s="2">
        <v>4.4425600000000003</v>
      </c>
      <c r="H2015" s="2">
        <v>4.378210000000001</v>
      </c>
      <c r="I2015" s="2">
        <v>4.3491339999999985</v>
      </c>
      <c r="J2015" s="13">
        <v>4.2716325000000026</v>
      </c>
      <c r="K2015" s="13" t="s">
        <v>55</v>
      </c>
      <c r="L2015" s="13" t="s">
        <v>50</v>
      </c>
      <c r="M2015" s="13" t="s">
        <v>47</v>
      </c>
      <c r="N2015" s="16">
        <f t="shared" si="310"/>
        <v>50</v>
      </c>
      <c r="O2015" s="16">
        <f t="shared" si="311"/>
        <v>100</v>
      </c>
      <c r="P2015" s="16">
        <f t="shared" si="312"/>
        <v>50</v>
      </c>
      <c r="Q2015" s="16">
        <f t="shared" si="313"/>
        <v>33</v>
      </c>
      <c r="R2015" s="17">
        <f t="shared" si="314"/>
        <v>64.95</v>
      </c>
      <c r="S2015" s="17">
        <f t="shared" si="315"/>
        <v>55.75</v>
      </c>
      <c r="T2015" s="17">
        <f t="shared" si="316"/>
        <v>49.85</v>
      </c>
      <c r="U2015" s="17">
        <f t="shared" si="317"/>
        <v>58.25</v>
      </c>
      <c r="V2015" s="16">
        <f t="shared" si="318"/>
        <v>56.85</v>
      </c>
      <c r="W2015" s="16">
        <f t="shared" si="319"/>
        <v>57.2</v>
      </c>
    </row>
    <row r="2016" spans="1:23" ht="13.5" x14ac:dyDescent="0.25">
      <c r="A2016" s="3">
        <v>44939</v>
      </c>
      <c r="B2016" s="2">
        <v>4.4969000000000001</v>
      </c>
      <c r="C2016" s="2">
        <v>64.648459780431324</v>
      </c>
      <c r="D2016" s="2">
        <v>-8.3950836739414392E-2</v>
      </c>
      <c r="E2016" s="2">
        <v>3.1265167624601109E-3</v>
      </c>
      <c r="F2016" s="2">
        <v>4.4801799999999998</v>
      </c>
      <c r="G2016" s="2">
        <v>4.4592799999999997</v>
      </c>
      <c r="H2016" s="2">
        <v>4.3878199999999996</v>
      </c>
      <c r="I2016" s="2">
        <v>4.3508059999999986</v>
      </c>
      <c r="J2016" s="13">
        <v>4.2739045000000022</v>
      </c>
      <c r="K2016" s="13" t="s">
        <v>55</v>
      </c>
      <c r="L2016" s="13" t="s">
        <v>50</v>
      </c>
      <c r="M2016" s="13" t="s">
        <v>47</v>
      </c>
      <c r="N2016" s="16">
        <f t="shared" si="310"/>
        <v>50</v>
      </c>
      <c r="O2016" s="16">
        <f t="shared" si="311"/>
        <v>100</v>
      </c>
      <c r="P2016" s="16">
        <f t="shared" si="312"/>
        <v>50</v>
      </c>
      <c r="Q2016" s="16">
        <f t="shared" si="313"/>
        <v>33</v>
      </c>
      <c r="R2016" s="17">
        <f t="shared" si="314"/>
        <v>64.95</v>
      </c>
      <c r="S2016" s="17">
        <f t="shared" si="315"/>
        <v>55.75</v>
      </c>
      <c r="T2016" s="17">
        <f t="shared" si="316"/>
        <v>49.85</v>
      </c>
      <c r="U2016" s="17">
        <f t="shared" si="317"/>
        <v>58.25</v>
      </c>
      <c r="V2016" s="16">
        <f t="shared" si="318"/>
        <v>56.85</v>
      </c>
      <c r="W2016" s="16">
        <f t="shared" si="319"/>
        <v>57.2</v>
      </c>
    </row>
    <row r="2017" spans="1:23" ht="13.5" x14ac:dyDescent="0.25">
      <c r="A2017" s="3">
        <v>44942</v>
      </c>
      <c r="B2017" s="2">
        <v>4.4634999999999998</v>
      </c>
      <c r="C2017" s="2">
        <v>58.874845198846501</v>
      </c>
      <c r="D2017" s="2">
        <v>-8.5163504060557393E-2</v>
      </c>
      <c r="E2017" s="2">
        <v>6.8619110383853089E-3</v>
      </c>
      <c r="F2017" s="2">
        <v>4.4718200000000001</v>
      </c>
      <c r="G2017" s="2">
        <v>4.4718199999999992</v>
      </c>
      <c r="H2017" s="2">
        <v>4.3945099999999995</v>
      </c>
      <c r="I2017" s="2">
        <v>4.3518099999999995</v>
      </c>
      <c r="J2017" s="13">
        <v>4.2760095000000016</v>
      </c>
      <c r="K2017" s="13" t="s">
        <v>55</v>
      </c>
      <c r="L2017" s="13" t="s">
        <v>50</v>
      </c>
      <c r="M2017" s="13" t="s">
        <v>47</v>
      </c>
      <c r="N2017" s="16">
        <f t="shared" si="310"/>
        <v>50</v>
      </c>
      <c r="O2017" s="16">
        <f t="shared" si="311"/>
        <v>100</v>
      </c>
      <c r="P2017" s="16">
        <f t="shared" si="312"/>
        <v>50</v>
      </c>
      <c r="Q2017" s="16">
        <f t="shared" si="313"/>
        <v>33</v>
      </c>
      <c r="R2017" s="17">
        <f t="shared" si="314"/>
        <v>64.95</v>
      </c>
      <c r="S2017" s="17">
        <f t="shared" si="315"/>
        <v>55.75</v>
      </c>
      <c r="T2017" s="17">
        <f t="shared" si="316"/>
        <v>49.85</v>
      </c>
      <c r="U2017" s="17">
        <f t="shared" si="317"/>
        <v>58.25</v>
      </c>
      <c r="V2017" s="16">
        <f t="shared" si="318"/>
        <v>56.85</v>
      </c>
      <c r="W2017" s="16">
        <f t="shared" si="319"/>
        <v>57.2</v>
      </c>
    </row>
    <row r="2018" spans="1:23" ht="13.5" x14ac:dyDescent="0.25">
      <c r="A2018" s="3">
        <v>44943</v>
      </c>
      <c r="B2018" s="2">
        <v>4.4467999999999996</v>
      </c>
      <c r="C2018" s="2">
        <v>56.17352555822108</v>
      </c>
      <c r="D2018" s="2">
        <v>-8.019663653084752E-2</v>
      </c>
      <c r="E2018" s="2">
        <v>9.9538459812168814E-3</v>
      </c>
      <c r="F2018" s="2">
        <v>4.4668200000000002</v>
      </c>
      <c r="G2018" s="2">
        <v>4.4793499999999993</v>
      </c>
      <c r="H2018" s="2">
        <v>4.4016149999999987</v>
      </c>
      <c r="I2018" s="2">
        <v>4.352479999999999</v>
      </c>
      <c r="J2018" s="13">
        <v>4.2780310000000021</v>
      </c>
      <c r="K2018" s="13" t="s">
        <v>55</v>
      </c>
      <c r="L2018" s="13" t="s">
        <v>50</v>
      </c>
      <c r="M2018" s="13" t="s">
        <v>47</v>
      </c>
      <c r="N2018" s="16">
        <f t="shared" si="310"/>
        <v>50</v>
      </c>
      <c r="O2018" s="16">
        <f t="shared" si="311"/>
        <v>100</v>
      </c>
      <c r="P2018" s="16">
        <f t="shared" si="312"/>
        <v>50</v>
      </c>
      <c r="Q2018" s="16">
        <f t="shared" si="313"/>
        <v>33</v>
      </c>
      <c r="R2018" s="17">
        <f t="shared" si="314"/>
        <v>64.95</v>
      </c>
      <c r="S2018" s="17">
        <f t="shared" si="315"/>
        <v>55.75</v>
      </c>
      <c r="T2018" s="17">
        <f t="shared" si="316"/>
        <v>49.85</v>
      </c>
      <c r="U2018" s="17">
        <f t="shared" si="317"/>
        <v>58.25</v>
      </c>
      <c r="V2018" s="16">
        <f t="shared" si="318"/>
        <v>56.85</v>
      </c>
      <c r="W2018" s="16">
        <f t="shared" si="319"/>
        <v>57.2</v>
      </c>
    </row>
    <row r="2019" spans="1:23" ht="13.5" x14ac:dyDescent="0.25">
      <c r="A2019" s="3">
        <v>44944</v>
      </c>
      <c r="B2019" s="2">
        <v>4.4467999999999996</v>
      </c>
      <c r="C2019" s="2">
        <v>56.17352555822108</v>
      </c>
      <c r="D2019" s="2">
        <v>-7.6249413975880032E-2</v>
      </c>
      <c r="E2019" s="2">
        <v>1.1594112169023535E-2</v>
      </c>
      <c r="F2019" s="2">
        <v>4.4618199999999995</v>
      </c>
      <c r="G2019" s="2">
        <v>4.4868799999999993</v>
      </c>
      <c r="H2019" s="2">
        <v>4.4083049999999986</v>
      </c>
      <c r="I2019" s="2">
        <v>4.3533159999999995</v>
      </c>
      <c r="J2019" s="13">
        <v>4.2800860000000025</v>
      </c>
      <c r="K2019" s="13" t="s">
        <v>55</v>
      </c>
      <c r="L2019" s="13" t="s">
        <v>50</v>
      </c>
      <c r="M2019" s="13" t="s">
        <v>47</v>
      </c>
      <c r="N2019" s="16">
        <f t="shared" si="310"/>
        <v>50</v>
      </c>
      <c r="O2019" s="16">
        <f t="shared" si="311"/>
        <v>100</v>
      </c>
      <c r="P2019" s="16">
        <f t="shared" si="312"/>
        <v>50</v>
      </c>
      <c r="Q2019" s="16">
        <f t="shared" si="313"/>
        <v>33</v>
      </c>
      <c r="R2019" s="17">
        <f t="shared" si="314"/>
        <v>64.95</v>
      </c>
      <c r="S2019" s="17">
        <f t="shared" si="315"/>
        <v>55.75</v>
      </c>
      <c r="T2019" s="17">
        <f t="shared" si="316"/>
        <v>49.85</v>
      </c>
      <c r="U2019" s="17">
        <f t="shared" si="317"/>
        <v>58.25</v>
      </c>
      <c r="V2019" s="16">
        <f t="shared" si="318"/>
        <v>56.85</v>
      </c>
      <c r="W2019" s="16">
        <f t="shared" si="319"/>
        <v>57.2</v>
      </c>
    </row>
    <row r="2020" spans="1:23" ht="13.5" x14ac:dyDescent="0.25">
      <c r="A2020" s="3">
        <v>44945</v>
      </c>
      <c r="B2020" s="2">
        <v>4.43</v>
      </c>
      <c r="C2020" s="2">
        <v>53.319271779832491</v>
      </c>
      <c r="D2020" s="2">
        <v>-4.1040058253603462E-2</v>
      </c>
      <c r="E2020" s="2">
        <v>1.2193742135473173E-2</v>
      </c>
      <c r="F2020" s="2">
        <v>4.4567999999999994</v>
      </c>
      <c r="G2020" s="2">
        <v>4.4726699999999999</v>
      </c>
      <c r="H2020" s="2">
        <v>4.4141549999999992</v>
      </c>
      <c r="I2020" s="2">
        <v>4.3538160000000001</v>
      </c>
      <c r="J2020" s="13">
        <v>4.2820905000000016</v>
      </c>
      <c r="K2020" s="13" t="s">
        <v>55</v>
      </c>
      <c r="L2020" s="13" t="s">
        <v>50</v>
      </c>
      <c r="M2020" s="13" t="s">
        <v>47</v>
      </c>
      <c r="N2020" s="16">
        <f t="shared" si="310"/>
        <v>50</v>
      </c>
      <c r="O2020" s="16">
        <f t="shared" si="311"/>
        <v>100</v>
      </c>
      <c r="P2020" s="16">
        <f t="shared" si="312"/>
        <v>50</v>
      </c>
      <c r="Q2020" s="16">
        <f t="shared" si="313"/>
        <v>33</v>
      </c>
      <c r="R2020" s="17">
        <f t="shared" si="314"/>
        <v>64.95</v>
      </c>
      <c r="S2020" s="17">
        <f t="shared" si="315"/>
        <v>55.75</v>
      </c>
      <c r="T2020" s="17">
        <f t="shared" si="316"/>
        <v>49.85</v>
      </c>
      <c r="U2020" s="17">
        <f t="shared" si="317"/>
        <v>58.25</v>
      </c>
      <c r="V2020" s="16">
        <f t="shared" si="318"/>
        <v>56.85</v>
      </c>
      <c r="W2020" s="16">
        <f t="shared" si="319"/>
        <v>57.2</v>
      </c>
    </row>
    <row r="2021" spans="1:23" ht="13.5" x14ac:dyDescent="0.25">
      <c r="A2021" s="3">
        <v>44946</v>
      </c>
      <c r="B2021" s="2">
        <v>4.43</v>
      </c>
      <c r="C2021" s="2">
        <v>53.319271779832491</v>
      </c>
      <c r="D2021" s="2">
        <v>-1.6505776040951936E-2</v>
      </c>
      <c r="E2021" s="2">
        <v>1.2079844598248696E-2</v>
      </c>
      <c r="F2021" s="2">
        <v>4.4434199999999997</v>
      </c>
      <c r="G2021" s="2">
        <v>4.4617999999999993</v>
      </c>
      <c r="H2021" s="2">
        <v>4.4195849999999997</v>
      </c>
      <c r="I2021" s="2">
        <v>4.3546519999999997</v>
      </c>
      <c r="J2021" s="13">
        <v>4.2840950000000015</v>
      </c>
      <c r="K2021" s="13" t="s">
        <v>55</v>
      </c>
      <c r="L2021" s="13" t="s">
        <v>50</v>
      </c>
      <c r="M2021" s="13" t="s">
        <v>47</v>
      </c>
      <c r="N2021" s="16">
        <f t="shared" si="310"/>
        <v>50</v>
      </c>
      <c r="O2021" s="16">
        <f t="shared" si="311"/>
        <v>100</v>
      </c>
      <c r="P2021" s="16">
        <f t="shared" si="312"/>
        <v>50</v>
      </c>
      <c r="Q2021" s="16">
        <f t="shared" si="313"/>
        <v>33</v>
      </c>
      <c r="R2021" s="17">
        <f t="shared" si="314"/>
        <v>64.95</v>
      </c>
      <c r="S2021" s="17">
        <f t="shared" si="315"/>
        <v>55.75</v>
      </c>
      <c r="T2021" s="17">
        <f t="shared" si="316"/>
        <v>49.85</v>
      </c>
      <c r="U2021" s="17">
        <f t="shared" si="317"/>
        <v>58.25</v>
      </c>
      <c r="V2021" s="16">
        <f t="shared" si="318"/>
        <v>56.85</v>
      </c>
      <c r="W2021" s="16">
        <f t="shared" si="319"/>
        <v>57.2</v>
      </c>
    </row>
    <row r="2022" spans="1:23" ht="13.5" x14ac:dyDescent="0.25">
      <c r="A2022" s="3">
        <v>44949</v>
      </c>
      <c r="B2022" s="2">
        <v>4.3882000000000003</v>
      </c>
      <c r="C2022" s="2">
        <v>46.501201906309269</v>
      </c>
      <c r="D2022" s="2">
        <v>2.1009211460656374E-3</v>
      </c>
      <c r="E2022" s="2">
        <v>1.0255450731104312E-2</v>
      </c>
      <c r="F2022" s="2">
        <v>4.4283599999999996</v>
      </c>
      <c r="G2022" s="2">
        <v>4.4500899999999994</v>
      </c>
      <c r="H2022" s="2">
        <v>4.4237599999999997</v>
      </c>
      <c r="I2022" s="2">
        <v>4.3546520000000006</v>
      </c>
      <c r="J2022" s="13">
        <v>4.2858235000000011</v>
      </c>
      <c r="K2022" s="13" t="s">
        <v>55</v>
      </c>
      <c r="L2022" s="13" t="s">
        <v>50</v>
      </c>
      <c r="M2022" s="13" t="s">
        <v>47</v>
      </c>
      <c r="N2022" s="16">
        <f t="shared" si="310"/>
        <v>50</v>
      </c>
      <c r="O2022" s="16">
        <f t="shared" si="311"/>
        <v>100</v>
      </c>
      <c r="P2022" s="16">
        <f t="shared" si="312"/>
        <v>50</v>
      </c>
      <c r="Q2022" s="16">
        <f t="shared" si="313"/>
        <v>33</v>
      </c>
      <c r="R2022" s="17">
        <f t="shared" si="314"/>
        <v>64.95</v>
      </c>
      <c r="S2022" s="17">
        <f t="shared" si="315"/>
        <v>55.75</v>
      </c>
      <c r="T2022" s="17">
        <f t="shared" si="316"/>
        <v>49.85</v>
      </c>
      <c r="U2022" s="17">
        <f t="shared" si="317"/>
        <v>58.25</v>
      </c>
      <c r="V2022" s="16">
        <f t="shared" si="318"/>
        <v>56.85</v>
      </c>
      <c r="W2022" s="16">
        <f t="shared" si="319"/>
        <v>57.2</v>
      </c>
    </row>
    <row r="2023" spans="1:23" ht="13.5" x14ac:dyDescent="0.25">
      <c r="A2023" s="3">
        <v>44950</v>
      </c>
      <c r="B2023" s="2">
        <v>4.3882000000000003</v>
      </c>
      <c r="C2023" s="2">
        <v>46.501201906309269</v>
      </c>
      <c r="D2023" s="2">
        <v>1.2835502461865822E-2</v>
      </c>
      <c r="E2023" s="2">
        <v>7.4010149664901909E-3</v>
      </c>
      <c r="F2023" s="2">
        <v>4.4166400000000001</v>
      </c>
      <c r="G2023" s="2">
        <v>4.4417299999999997</v>
      </c>
      <c r="H2023" s="2">
        <v>4.4271000000000003</v>
      </c>
      <c r="I2023" s="2">
        <v>4.3551520000000004</v>
      </c>
      <c r="J2023" s="13">
        <v>4.2875520000000007</v>
      </c>
      <c r="K2023" s="13" t="s">
        <v>55</v>
      </c>
      <c r="L2023" s="13" t="s">
        <v>50</v>
      </c>
      <c r="M2023" s="13" t="s">
        <v>47</v>
      </c>
      <c r="N2023" s="16">
        <f t="shared" si="310"/>
        <v>50</v>
      </c>
      <c r="O2023" s="16">
        <f t="shared" si="311"/>
        <v>100</v>
      </c>
      <c r="P2023" s="16">
        <f t="shared" si="312"/>
        <v>50</v>
      </c>
      <c r="Q2023" s="16">
        <f t="shared" si="313"/>
        <v>33</v>
      </c>
      <c r="R2023" s="17">
        <f t="shared" si="314"/>
        <v>64.95</v>
      </c>
      <c r="S2023" s="17">
        <f t="shared" si="315"/>
        <v>55.75</v>
      </c>
      <c r="T2023" s="17">
        <f t="shared" si="316"/>
        <v>49.85</v>
      </c>
      <c r="U2023" s="17">
        <f t="shared" si="317"/>
        <v>58.25</v>
      </c>
      <c r="V2023" s="16">
        <f t="shared" si="318"/>
        <v>56.85</v>
      </c>
      <c r="W2023" s="16">
        <f t="shared" si="319"/>
        <v>57.2</v>
      </c>
    </row>
    <row r="2024" spans="1:23" ht="13.5" x14ac:dyDescent="0.25">
      <c r="A2024" s="3">
        <v>44951</v>
      </c>
      <c r="B2024" s="2">
        <v>4.3882000000000003</v>
      </c>
      <c r="C2024" s="2">
        <v>46.501201906309269</v>
      </c>
      <c r="D2024" s="2">
        <v>2.2052219988923483E-2</v>
      </c>
      <c r="E2024" s="2">
        <v>5.6200595114270675E-3</v>
      </c>
      <c r="F2024" s="2">
        <v>4.4049200000000006</v>
      </c>
      <c r="G2024" s="2">
        <v>4.4333699999999991</v>
      </c>
      <c r="H2024" s="2">
        <v>4.4308599999999991</v>
      </c>
      <c r="I2024" s="2">
        <v>4.356154000000001</v>
      </c>
      <c r="J2024" s="13">
        <v>4.2893474999999999</v>
      </c>
      <c r="K2024" s="13" t="s">
        <v>55</v>
      </c>
      <c r="L2024" s="13" t="s">
        <v>50</v>
      </c>
      <c r="M2024" s="13" t="s">
        <v>47</v>
      </c>
      <c r="N2024" s="16">
        <f t="shared" si="310"/>
        <v>50</v>
      </c>
      <c r="O2024" s="16">
        <f t="shared" si="311"/>
        <v>100</v>
      </c>
      <c r="P2024" s="16">
        <f t="shared" si="312"/>
        <v>50</v>
      </c>
      <c r="Q2024" s="16">
        <f t="shared" si="313"/>
        <v>33</v>
      </c>
      <c r="R2024" s="17">
        <f t="shared" si="314"/>
        <v>64.95</v>
      </c>
      <c r="S2024" s="17">
        <f t="shared" si="315"/>
        <v>55.75</v>
      </c>
      <c r="T2024" s="17">
        <f t="shared" si="316"/>
        <v>49.85</v>
      </c>
      <c r="U2024" s="17">
        <f t="shared" si="317"/>
        <v>58.25</v>
      </c>
      <c r="V2024" s="16">
        <f t="shared" si="318"/>
        <v>56.85</v>
      </c>
      <c r="W2024" s="16">
        <f t="shared" si="319"/>
        <v>57.2</v>
      </c>
    </row>
    <row r="2025" spans="1:23" ht="13.5" x14ac:dyDescent="0.25">
      <c r="A2025" s="3">
        <v>44952</v>
      </c>
      <c r="B2025" s="2">
        <v>4.3882000000000003</v>
      </c>
      <c r="C2025" s="2">
        <v>46.501201906309269</v>
      </c>
      <c r="D2025" s="2">
        <v>2.7405463407684572E-2</v>
      </c>
      <c r="E2025" s="2">
        <v>1.9401844007091913E-3</v>
      </c>
      <c r="F2025" s="2">
        <v>4.3965600000000009</v>
      </c>
      <c r="G2025" s="2">
        <v>4.4266799999999993</v>
      </c>
      <c r="H2025" s="2">
        <v>4.4346199999999998</v>
      </c>
      <c r="I2025" s="2">
        <v>4.3571560000000007</v>
      </c>
      <c r="J2025" s="13">
        <v>4.2912429999999997</v>
      </c>
      <c r="K2025" s="13" t="s">
        <v>55</v>
      </c>
      <c r="L2025" s="13" t="s">
        <v>50</v>
      </c>
      <c r="M2025" s="13" t="s">
        <v>47</v>
      </c>
      <c r="N2025" s="16">
        <f t="shared" si="310"/>
        <v>50</v>
      </c>
      <c r="O2025" s="16">
        <f t="shared" si="311"/>
        <v>100</v>
      </c>
      <c r="P2025" s="16">
        <f t="shared" si="312"/>
        <v>50</v>
      </c>
      <c r="Q2025" s="16">
        <f t="shared" si="313"/>
        <v>33</v>
      </c>
      <c r="R2025" s="17">
        <f t="shared" si="314"/>
        <v>64.95</v>
      </c>
      <c r="S2025" s="17">
        <f t="shared" si="315"/>
        <v>55.75</v>
      </c>
      <c r="T2025" s="17">
        <f t="shared" si="316"/>
        <v>49.85</v>
      </c>
      <c r="U2025" s="17">
        <f t="shared" si="317"/>
        <v>58.25</v>
      </c>
      <c r="V2025" s="16">
        <f t="shared" si="318"/>
        <v>56.85</v>
      </c>
      <c r="W2025" s="16">
        <f t="shared" si="319"/>
        <v>57.2</v>
      </c>
    </row>
    <row r="2026" spans="1:23" ht="13.5" x14ac:dyDescent="0.25">
      <c r="A2026" s="3">
        <v>44953</v>
      </c>
      <c r="B2026" s="2">
        <v>4.3882000000000003</v>
      </c>
      <c r="C2026" s="2">
        <v>46.501201906309255</v>
      </c>
      <c r="D2026" s="2">
        <v>3.8480449409190598E-2</v>
      </c>
      <c r="E2026" s="2">
        <v>-2.2084222476934263E-3</v>
      </c>
      <c r="F2026" s="2">
        <v>4.3882000000000003</v>
      </c>
      <c r="G2026" s="2">
        <v>4.4158099999999996</v>
      </c>
      <c r="H2026" s="2">
        <v>4.4375449999999983</v>
      </c>
      <c r="I2026" s="2">
        <v>4.3584920000000018</v>
      </c>
      <c r="J2026" s="13">
        <v>4.2931385000000004</v>
      </c>
      <c r="K2026" s="13" t="s">
        <v>55</v>
      </c>
      <c r="L2026" s="13" t="s">
        <v>50</v>
      </c>
      <c r="M2026" s="13" t="s">
        <v>47</v>
      </c>
      <c r="N2026" s="16">
        <f t="shared" si="310"/>
        <v>50</v>
      </c>
      <c r="O2026" s="16">
        <f t="shared" si="311"/>
        <v>100</v>
      </c>
      <c r="P2026" s="16">
        <f t="shared" si="312"/>
        <v>50</v>
      </c>
      <c r="Q2026" s="16">
        <f t="shared" si="313"/>
        <v>33</v>
      </c>
      <c r="R2026" s="17">
        <f t="shared" si="314"/>
        <v>64.95</v>
      </c>
      <c r="S2026" s="17">
        <f t="shared" si="315"/>
        <v>55.75</v>
      </c>
      <c r="T2026" s="17">
        <f t="shared" si="316"/>
        <v>49.85</v>
      </c>
      <c r="U2026" s="17">
        <f t="shared" si="317"/>
        <v>58.25</v>
      </c>
      <c r="V2026" s="16">
        <f t="shared" si="318"/>
        <v>56.85</v>
      </c>
      <c r="W2026" s="16">
        <f t="shared" si="319"/>
        <v>57.2</v>
      </c>
    </row>
    <row r="2027" spans="1:23" ht="13.5" x14ac:dyDescent="0.25">
      <c r="A2027" s="3">
        <v>44956</v>
      </c>
      <c r="B2027" s="2">
        <v>4.3882000000000003</v>
      </c>
      <c r="C2027" s="2">
        <v>46.501201906309255</v>
      </c>
      <c r="D2027" s="2">
        <v>4.2819194003997474E-2</v>
      </c>
      <c r="E2027" s="2">
        <v>-6.0368574948480051E-3</v>
      </c>
      <c r="F2027" s="2">
        <v>4.3882000000000003</v>
      </c>
      <c r="G2027" s="2">
        <v>4.4082799999999995</v>
      </c>
      <c r="H2027" s="2">
        <v>4.4400499999999985</v>
      </c>
      <c r="I2027" s="2">
        <v>4.359828000000002</v>
      </c>
      <c r="J2027" s="13">
        <v>4.2950340000000002</v>
      </c>
      <c r="K2027" s="13" t="s">
        <v>54</v>
      </c>
      <c r="L2027" s="13" t="s">
        <v>54</v>
      </c>
      <c r="M2027" s="13" t="s">
        <v>54</v>
      </c>
      <c r="N2027" s="16">
        <f t="shared" si="310"/>
        <v>50</v>
      </c>
      <c r="O2027" s="16">
        <f t="shared" si="311"/>
        <v>100</v>
      </c>
      <c r="P2027" s="16">
        <f t="shared" si="312"/>
        <v>50</v>
      </c>
      <c r="Q2027" s="16">
        <f t="shared" si="313"/>
        <v>33</v>
      </c>
      <c r="R2027" s="17">
        <f t="shared" si="314"/>
        <v>64.95</v>
      </c>
      <c r="S2027" s="17">
        <f t="shared" si="315"/>
        <v>55.75</v>
      </c>
      <c r="T2027" s="17">
        <f t="shared" si="316"/>
        <v>49.85</v>
      </c>
      <c r="U2027" s="17">
        <f t="shared" si="317"/>
        <v>58.25</v>
      </c>
      <c r="V2027" s="16">
        <f t="shared" si="318"/>
        <v>56.85</v>
      </c>
      <c r="W2027" s="16">
        <f t="shared" si="319"/>
        <v>57.2</v>
      </c>
    </row>
    <row r="2028" spans="1:23" ht="13.5" x14ac:dyDescent="0.25">
      <c r="A2028" s="3">
        <v>44957</v>
      </c>
      <c r="B2028" s="2">
        <v>4.3464</v>
      </c>
      <c r="C2028" s="2">
        <v>38.768009113773893</v>
      </c>
      <c r="D2028" s="2">
        <v>4.7115712487062922E-2</v>
      </c>
      <c r="E2028" s="2">
        <v>-1.1387257406338461E-2</v>
      </c>
      <c r="F2028" s="2">
        <v>4.3798399999999997</v>
      </c>
      <c r="G2028" s="2">
        <v>4.3982400000000004</v>
      </c>
      <c r="H2028" s="2">
        <v>4.4387949999999989</v>
      </c>
      <c r="I2028" s="2">
        <v>4.3606620000000023</v>
      </c>
      <c r="J2028" s="13">
        <v>4.2967205000000002</v>
      </c>
      <c r="K2028" s="13" t="s">
        <v>55</v>
      </c>
      <c r="L2028" s="13" t="s">
        <v>50</v>
      </c>
      <c r="M2028" s="13" t="s">
        <v>47</v>
      </c>
      <c r="N2028" s="16">
        <f t="shared" si="310"/>
        <v>50</v>
      </c>
      <c r="O2028" s="16">
        <f t="shared" si="311"/>
        <v>100</v>
      </c>
      <c r="P2028" s="16">
        <f t="shared" si="312"/>
        <v>50</v>
      </c>
      <c r="Q2028" s="16">
        <f t="shared" si="313"/>
        <v>33</v>
      </c>
      <c r="R2028" s="17">
        <f t="shared" si="314"/>
        <v>64.95</v>
      </c>
      <c r="S2028" s="17">
        <f t="shared" si="315"/>
        <v>55.75</v>
      </c>
      <c r="T2028" s="17">
        <f t="shared" si="316"/>
        <v>49.85</v>
      </c>
      <c r="U2028" s="17">
        <f t="shared" si="317"/>
        <v>58.25</v>
      </c>
      <c r="V2028" s="16">
        <f t="shared" si="318"/>
        <v>56.85</v>
      </c>
      <c r="W2028" s="16">
        <f t="shared" si="319"/>
        <v>57.2</v>
      </c>
    </row>
    <row r="2029" spans="1:23" ht="13.5" x14ac:dyDescent="0.25">
      <c r="A2029" s="3">
        <v>44958</v>
      </c>
      <c r="B2029" s="2">
        <v>4.3464</v>
      </c>
      <c r="C2029" s="2">
        <v>38.768009113773893</v>
      </c>
      <c r="D2029" s="2">
        <v>5.1089159019527486E-2</v>
      </c>
      <c r="E2029" s="2">
        <v>-1.6405563476966877E-2</v>
      </c>
      <c r="F2029" s="2">
        <v>4.37148</v>
      </c>
      <c r="G2029" s="2">
        <v>4.3882000000000012</v>
      </c>
      <c r="H2029" s="2">
        <v>4.4375399999999994</v>
      </c>
      <c r="I2029" s="2">
        <v>4.3614960000000016</v>
      </c>
      <c r="J2029" s="13">
        <v>4.2984070000000001</v>
      </c>
      <c r="K2029" s="13" t="s">
        <v>55</v>
      </c>
      <c r="L2029" s="13" t="s">
        <v>50</v>
      </c>
      <c r="M2029" s="13" t="s">
        <v>47</v>
      </c>
      <c r="N2029" s="16">
        <f t="shared" si="310"/>
        <v>50</v>
      </c>
      <c r="O2029" s="16">
        <f t="shared" si="311"/>
        <v>100</v>
      </c>
      <c r="P2029" s="16">
        <f t="shared" si="312"/>
        <v>50</v>
      </c>
      <c r="Q2029" s="16">
        <f t="shared" si="313"/>
        <v>33</v>
      </c>
      <c r="R2029" s="17">
        <f t="shared" si="314"/>
        <v>64.95</v>
      </c>
      <c r="S2029" s="17">
        <f t="shared" si="315"/>
        <v>55.75</v>
      </c>
      <c r="T2029" s="17">
        <f t="shared" si="316"/>
        <v>49.85</v>
      </c>
      <c r="U2029" s="17">
        <f t="shared" si="317"/>
        <v>58.25</v>
      </c>
      <c r="V2029" s="16">
        <f t="shared" si="318"/>
        <v>56.85</v>
      </c>
      <c r="W2029" s="16">
        <f t="shared" si="319"/>
        <v>57.2</v>
      </c>
    </row>
    <row r="2030" spans="1:23" ht="13.5" x14ac:dyDescent="0.25">
      <c r="A2030" s="3">
        <v>44959</v>
      </c>
      <c r="B2030" s="2">
        <v>4.3296999999999999</v>
      </c>
      <c r="C2030" s="2">
        <v>35.994436179778106</v>
      </c>
      <c r="D2030" s="2">
        <v>5.3416626712831317E-2</v>
      </c>
      <c r="E2030" s="2">
        <v>-2.1724946677308142E-2</v>
      </c>
      <c r="F2030" s="2">
        <v>4.3597799999999998</v>
      </c>
      <c r="G2030" s="2">
        <v>4.3781700000000017</v>
      </c>
      <c r="H2030" s="2">
        <v>4.4254199999999999</v>
      </c>
      <c r="I2030" s="2">
        <v>4.3619960000000013</v>
      </c>
      <c r="J2030" s="13">
        <v>4.3000100000000003</v>
      </c>
      <c r="K2030" s="13" t="s">
        <v>55</v>
      </c>
      <c r="L2030" s="13" t="s">
        <v>50</v>
      </c>
      <c r="M2030" s="13" t="s">
        <v>47</v>
      </c>
      <c r="N2030" s="16">
        <f t="shared" si="310"/>
        <v>50</v>
      </c>
      <c r="O2030" s="16">
        <f t="shared" si="311"/>
        <v>100</v>
      </c>
      <c r="P2030" s="16">
        <f t="shared" si="312"/>
        <v>50</v>
      </c>
      <c r="Q2030" s="16">
        <f t="shared" si="313"/>
        <v>33</v>
      </c>
      <c r="R2030" s="17">
        <f t="shared" si="314"/>
        <v>64.95</v>
      </c>
      <c r="S2030" s="17">
        <f t="shared" si="315"/>
        <v>55.75</v>
      </c>
      <c r="T2030" s="17">
        <f t="shared" si="316"/>
        <v>49.85</v>
      </c>
      <c r="U2030" s="17">
        <f t="shared" si="317"/>
        <v>58.25</v>
      </c>
      <c r="V2030" s="16">
        <f t="shared" si="318"/>
        <v>56.85</v>
      </c>
      <c r="W2030" s="16">
        <f t="shared" si="319"/>
        <v>57.2</v>
      </c>
    </row>
    <row r="2031" spans="1:23" ht="13.5" x14ac:dyDescent="0.25">
      <c r="A2031" s="3">
        <v>44960</v>
      </c>
      <c r="B2031" s="2">
        <v>4.3296999999999999</v>
      </c>
      <c r="C2031" s="2">
        <v>35.994436179778106</v>
      </c>
      <c r="D2031" s="2">
        <v>5.5774424743621154E-2</v>
      </c>
      <c r="E2031" s="2">
        <v>-2.7181595861434867E-2</v>
      </c>
      <c r="F2031" s="2">
        <v>4.3480799999999995</v>
      </c>
      <c r="G2031" s="2">
        <v>4.3681400000000012</v>
      </c>
      <c r="H2031" s="2">
        <v>4.4149699999999994</v>
      </c>
      <c r="I2031" s="2">
        <v>4.3624960000000019</v>
      </c>
      <c r="J2031" s="13">
        <v>4.3016130000000006</v>
      </c>
      <c r="K2031" s="13" t="s">
        <v>55</v>
      </c>
      <c r="L2031" s="13" t="s">
        <v>50</v>
      </c>
      <c r="M2031" s="13" t="s">
        <v>47</v>
      </c>
      <c r="N2031" s="16">
        <f t="shared" si="310"/>
        <v>50</v>
      </c>
      <c r="O2031" s="16">
        <f t="shared" si="311"/>
        <v>100</v>
      </c>
      <c r="P2031" s="16">
        <f t="shared" si="312"/>
        <v>50</v>
      </c>
      <c r="Q2031" s="16">
        <f t="shared" si="313"/>
        <v>33</v>
      </c>
      <c r="R2031" s="17">
        <f t="shared" si="314"/>
        <v>64.95</v>
      </c>
      <c r="S2031" s="17">
        <f t="shared" si="315"/>
        <v>55.75</v>
      </c>
      <c r="T2031" s="17">
        <f t="shared" si="316"/>
        <v>49.85</v>
      </c>
      <c r="U2031" s="17">
        <f t="shared" si="317"/>
        <v>58.25</v>
      </c>
      <c r="V2031" s="16">
        <f t="shared" si="318"/>
        <v>56.85</v>
      </c>
      <c r="W2031" s="16">
        <f t="shared" si="319"/>
        <v>57.2</v>
      </c>
    </row>
    <row r="2032" spans="1:23" ht="13.5" x14ac:dyDescent="0.25">
      <c r="A2032" s="3">
        <v>44963</v>
      </c>
      <c r="B2032" s="2">
        <v>4.3296999999999999</v>
      </c>
      <c r="C2032" s="2">
        <v>35.994436179778106</v>
      </c>
      <c r="D2032" s="2">
        <v>5.1698347135338274E-2</v>
      </c>
      <c r="E2032" s="2">
        <v>-3.0640897167372838E-2</v>
      </c>
      <c r="F2032" s="2">
        <v>4.3363800000000001</v>
      </c>
      <c r="G2032" s="2">
        <v>4.3622900000000007</v>
      </c>
      <c r="H2032" s="2">
        <v>4.4061900000000005</v>
      </c>
      <c r="I2032" s="2">
        <v>4.362662000000002</v>
      </c>
      <c r="J2032" s="13">
        <v>4.3032160000000008</v>
      </c>
      <c r="K2032" s="13" t="s">
        <v>55</v>
      </c>
      <c r="L2032" s="13" t="s">
        <v>50</v>
      </c>
      <c r="M2032" s="13" t="s">
        <v>47</v>
      </c>
      <c r="N2032" s="16">
        <f t="shared" si="310"/>
        <v>50</v>
      </c>
      <c r="O2032" s="16">
        <f t="shared" si="311"/>
        <v>100</v>
      </c>
      <c r="P2032" s="16">
        <f t="shared" si="312"/>
        <v>50</v>
      </c>
      <c r="Q2032" s="16">
        <f t="shared" si="313"/>
        <v>33</v>
      </c>
      <c r="R2032" s="17">
        <f t="shared" si="314"/>
        <v>64.95</v>
      </c>
      <c r="S2032" s="17">
        <f t="shared" si="315"/>
        <v>55.75</v>
      </c>
      <c r="T2032" s="17">
        <f t="shared" si="316"/>
        <v>49.85</v>
      </c>
      <c r="U2032" s="17">
        <f t="shared" si="317"/>
        <v>58.25</v>
      </c>
      <c r="V2032" s="16">
        <f t="shared" si="318"/>
        <v>56.85</v>
      </c>
      <c r="W2032" s="16">
        <f t="shared" si="319"/>
        <v>57.2</v>
      </c>
    </row>
    <row r="2033" spans="1:23" ht="13.5" x14ac:dyDescent="0.25">
      <c r="A2033" s="3">
        <v>44964</v>
      </c>
      <c r="B2033" s="2">
        <v>4.3296999999999999</v>
      </c>
      <c r="C2033" s="2">
        <v>35.994436179778106</v>
      </c>
      <c r="D2033" s="2">
        <v>4.8582350751238401E-2</v>
      </c>
      <c r="E2033" s="2">
        <v>-3.3448744356602056E-2</v>
      </c>
      <c r="F2033" s="2">
        <v>4.3330399999999996</v>
      </c>
      <c r="G2033" s="2">
        <v>4.356440000000001</v>
      </c>
      <c r="H2033" s="2">
        <v>4.3990850000000004</v>
      </c>
      <c r="I2033" s="2">
        <v>4.3631620000000018</v>
      </c>
      <c r="J2033" s="13">
        <v>4.3047525000000011</v>
      </c>
      <c r="K2033" s="13" t="s">
        <v>55</v>
      </c>
      <c r="L2033" s="13" t="s">
        <v>50</v>
      </c>
      <c r="M2033" s="13" t="s">
        <v>47</v>
      </c>
      <c r="N2033" s="16">
        <f t="shared" si="310"/>
        <v>50</v>
      </c>
      <c r="O2033" s="16">
        <f t="shared" si="311"/>
        <v>100</v>
      </c>
      <c r="P2033" s="16">
        <f t="shared" si="312"/>
        <v>50</v>
      </c>
      <c r="Q2033" s="16">
        <f t="shared" si="313"/>
        <v>33</v>
      </c>
      <c r="R2033" s="17">
        <f t="shared" si="314"/>
        <v>64.95</v>
      </c>
      <c r="S2033" s="17">
        <f t="shared" si="315"/>
        <v>55.75</v>
      </c>
      <c r="T2033" s="17">
        <f t="shared" si="316"/>
        <v>49.85</v>
      </c>
      <c r="U2033" s="17">
        <f t="shared" si="317"/>
        <v>58.25</v>
      </c>
      <c r="V2033" s="16">
        <f t="shared" si="318"/>
        <v>56.85</v>
      </c>
      <c r="W2033" s="16">
        <f t="shared" si="319"/>
        <v>57.2</v>
      </c>
    </row>
    <row r="2034" spans="1:23" ht="13.5" x14ac:dyDescent="0.25">
      <c r="A2034" s="3">
        <v>44965</v>
      </c>
      <c r="B2034" s="2">
        <v>4.2878999999999996</v>
      </c>
      <c r="C2034" s="2">
        <v>29.007653500843759</v>
      </c>
      <c r="D2034" s="2">
        <v>4.9350360983054564E-2</v>
      </c>
      <c r="E2034" s="2">
        <v>-3.6370713228329882E-2</v>
      </c>
      <c r="F2034" s="2">
        <v>4.3213400000000002</v>
      </c>
      <c r="G2034" s="2">
        <v>4.3464100000000006</v>
      </c>
      <c r="H2034" s="2">
        <v>4.3898899999999994</v>
      </c>
      <c r="I2034" s="2">
        <v>4.3628260000000019</v>
      </c>
      <c r="J2034" s="13">
        <v>4.3060465000000017</v>
      </c>
      <c r="K2034" s="13" t="s">
        <v>55</v>
      </c>
      <c r="L2034" s="13" t="s">
        <v>50</v>
      </c>
      <c r="M2034" s="13" t="s">
        <v>47</v>
      </c>
      <c r="N2034" s="16">
        <f t="shared" si="310"/>
        <v>50</v>
      </c>
      <c r="O2034" s="16">
        <f t="shared" si="311"/>
        <v>100</v>
      </c>
      <c r="P2034" s="16">
        <f t="shared" si="312"/>
        <v>50</v>
      </c>
      <c r="Q2034" s="16">
        <f t="shared" si="313"/>
        <v>33</v>
      </c>
      <c r="R2034" s="17">
        <f t="shared" si="314"/>
        <v>64.95</v>
      </c>
      <c r="S2034" s="17">
        <f t="shared" si="315"/>
        <v>55.75</v>
      </c>
      <c r="T2034" s="17">
        <f t="shared" si="316"/>
        <v>49.85</v>
      </c>
      <c r="U2034" s="17">
        <f t="shared" si="317"/>
        <v>58.25</v>
      </c>
      <c r="V2034" s="16">
        <f t="shared" si="318"/>
        <v>56.85</v>
      </c>
      <c r="W2034" s="16">
        <f t="shared" si="319"/>
        <v>57.2</v>
      </c>
    </row>
    <row r="2035" spans="1:23" ht="13.5" x14ac:dyDescent="0.25">
      <c r="A2035" s="3">
        <v>44966</v>
      </c>
      <c r="B2035" s="2">
        <v>4.2378</v>
      </c>
      <c r="C2035" s="2">
        <v>23.195985295064332</v>
      </c>
      <c r="D2035" s="2">
        <v>5.424381217911467E-2</v>
      </c>
      <c r="E2035" s="2">
        <v>-3.5761872904408708E-2</v>
      </c>
      <c r="F2035" s="2">
        <v>4.3029600000000006</v>
      </c>
      <c r="G2035" s="2">
        <v>4.3313699999999997</v>
      </c>
      <c r="H2035" s="2">
        <v>4.3790250000000004</v>
      </c>
      <c r="I2035" s="2">
        <v>4.3614880000000014</v>
      </c>
      <c r="J2035" s="13">
        <v>4.3067895000000016</v>
      </c>
      <c r="K2035" s="13" t="s">
        <v>55</v>
      </c>
      <c r="L2035" s="13" t="s">
        <v>50</v>
      </c>
      <c r="M2035" s="13" t="s">
        <v>47</v>
      </c>
      <c r="N2035" s="16">
        <f t="shared" si="310"/>
        <v>50</v>
      </c>
      <c r="O2035" s="16">
        <f t="shared" si="311"/>
        <v>100</v>
      </c>
      <c r="P2035" s="16">
        <f t="shared" si="312"/>
        <v>50</v>
      </c>
      <c r="Q2035" s="16">
        <f t="shared" si="313"/>
        <v>33</v>
      </c>
      <c r="R2035" s="17">
        <f t="shared" si="314"/>
        <v>64.95</v>
      </c>
      <c r="S2035" s="17">
        <f t="shared" si="315"/>
        <v>55.75</v>
      </c>
      <c r="T2035" s="17">
        <f t="shared" si="316"/>
        <v>49.85</v>
      </c>
      <c r="U2035" s="17">
        <f t="shared" si="317"/>
        <v>58.25</v>
      </c>
      <c r="V2035" s="16">
        <f t="shared" si="318"/>
        <v>56.85</v>
      </c>
      <c r="W2035" s="16">
        <f t="shared" si="319"/>
        <v>57.2</v>
      </c>
    </row>
    <row r="2036" spans="1:23" ht="13.5" x14ac:dyDescent="0.25">
      <c r="A2036" s="3">
        <v>44967</v>
      </c>
      <c r="B2036" s="2">
        <v>4.2126999999999999</v>
      </c>
      <c r="C2036" s="2">
        <v>20.933194513104965</v>
      </c>
      <c r="D2036" s="2">
        <v>6.1032768960311401E-2</v>
      </c>
      <c r="E2036" s="2">
        <v>-3.4531309334316182E-2</v>
      </c>
      <c r="F2036" s="2">
        <v>4.2795599999999991</v>
      </c>
      <c r="G2036" s="2">
        <v>4.3138199999999989</v>
      </c>
      <c r="H2036" s="2">
        <v>4.3648149999999992</v>
      </c>
      <c r="I2036" s="2">
        <v>4.3596480000000026</v>
      </c>
      <c r="J2036" s="13">
        <v>4.3076740000000022</v>
      </c>
      <c r="K2036" s="13" t="s">
        <v>55</v>
      </c>
      <c r="L2036" s="13" t="s">
        <v>50</v>
      </c>
      <c r="M2036" s="13" t="s">
        <v>47</v>
      </c>
      <c r="N2036" s="16">
        <f t="shared" si="310"/>
        <v>50</v>
      </c>
      <c r="O2036" s="16">
        <f t="shared" si="311"/>
        <v>100</v>
      </c>
      <c r="P2036" s="16">
        <f t="shared" si="312"/>
        <v>50</v>
      </c>
      <c r="Q2036" s="16">
        <f t="shared" si="313"/>
        <v>33</v>
      </c>
      <c r="R2036" s="17">
        <f t="shared" si="314"/>
        <v>64.95</v>
      </c>
      <c r="S2036" s="17">
        <f t="shared" si="315"/>
        <v>55.75</v>
      </c>
      <c r="T2036" s="17">
        <f t="shared" si="316"/>
        <v>49.85</v>
      </c>
      <c r="U2036" s="17">
        <f t="shared" si="317"/>
        <v>58.25</v>
      </c>
      <c r="V2036" s="16">
        <f t="shared" si="318"/>
        <v>56.85</v>
      </c>
      <c r="W2036" s="16">
        <f t="shared" si="319"/>
        <v>57.2</v>
      </c>
    </row>
    <row r="2037" spans="1:23" ht="13.5" x14ac:dyDescent="0.25">
      <c r="A2037" s="3">
        <v>44970</v>
      </c>
      <c r="B2037" s="2">
        <v>4.1792999999999996</v>
      </c>
      <c r="C2037" s="2">
        <v>18.365767600620757</v>
      </c>
      <c r="D2037" s="2">
        <v>7.0130296136913906E-2</v>
      </c>
      <c r="E2037" s="2">
        <v>-3.3928091086344862E-2</v>
      </c>
      <c r="F2037" s="2">
        <v>4.2494800000000001</v>
      </c>
      <c r="G2037" s="2">
        <v>4.2929300000000001</v>
      </c>
      <c r="H2037" s="2">
        <v>4.3506049999999998</v>
      </c>
      <c r="I2037" s="2">
        <v>4.357140000000002</v>
      </c>
      <c r="J2037" s="13">
        <v>4.3083250000000026</v>
      </c>
      <c r="K2037" s="13" t="s">
        <v>55</v>
      </c>
      <c r="L2037" s="13" t="s">
        <v>50</v>
      </c>
      <c r="M2037" s="13" t="s">
        <v>47</v>
      </c>
      <c r="N2037" s="16">
        <f t="shared" si="310"/>
        <v>50</v>
      </c>
      <c r="O2037" s="16">
        <f t="shared" si="311"/>
        <v>100</v>
      </c>
      <c r="P2037" s="16">
        <f t="shared" si="312"/>
        <v>0</v>
      </c>
      <c r="Q2037" s="16">
        <f t="shared" si="313"/>
        <v>33</v>
      </c>
      <c r="R2037" s="17">
        <f t="shared" si="314"/>
        <v>57.45</v>
      </c>
      <c r="S2037" s="17">
        <f t="shared" si="315"/>
        <v>38.25</v>
      </c>
      <c r="T2037" s="17">
        <f t="shared" si="316"/>
        <v>37.35</v>
      </c>
      <c r="U2037" s="17">
        <f t="shared" si="317"/>
        <v>45.75</v>
      </c>
      <c r="V2037" s="16">
        <f t="shared" si="318"/>
        <v>44.35</v>
      </c>
      <c r="W2037" s="16">
        <f t="shared" si="319"/>
        <v>44.7</v>
      </c>
    </row>
    <row r="2038" spans="1:23" ht="13.5" x14ac:dyDescent="0.25">
      <c r="A2038" s="3">
        <v>44971</v>
      </c>
      <c r="B2038" s="2">
        <v>4.1875999999999998</v>
      </c>
      <c r="C2038" s="2">
        <v>20.960097987168979</v>
      </c>
      <c r="D2038" s="2">
        <v>7.1793825450356508E-2</v>
      </c>
      <c r="E2038" s="2">
        <v>-3.1809125584129558E-2</v>
      </c>
      <c r="F2038" s="2">
        <v>4.2210599999999996</v>
      </c>
      <c r="G2038" s="2">
        <v>4.27705</v>
      </c>
      <c r="H2038" s="2">
        <v>4.3376450000000002</v>
      </c>
      <c r="I2038" s="2">
        <v>4.3553000000000024</v>
      </c>
      <c r="J2038" s="13">
        <v>4.3085830000000023</v>
      </c>
      <c r="K2038" s="13" t="s">
        <v>55</v>
      </c>
      <c r="L2038" s="13" t="s">
        <v>50</v>
      </c>
      <c r="M2038" s="13" t="s">
        <v>47</v>
      </c>
      <c r="N2038" s="16">
        <f t="shared" si="310"/>
        <v>50</v>
      </c>
      <c r="O2038" s="16">
        <f t="shared" si="311"/>
        <v>100</v>
      </c>
      <c r="P2038" s="16">
        <f t="shared" si="312"/>
        <v>0</v>
      </c>
      <c r="Q2038" s="16">
        <f t="shared" si="313"/>
        <v>33</v>
      </c>
      <c r="R2038" s="17">
        <f t="shared" si="314"/>
        <v>57.45</v>
      </c>
      <c r="S2038" s="17">
        <f t="shared" si="315"/>
        <v>38.25</v>
      </c>
      <c r="T2038" s="17">
        <f t="shared" si="316"/>
        <v>37.35</v>
      </c>
      <c r="U2038" s="17">
        <f t="shared" si="317"/>
        <v>45.75</v>
      </c>
      <c r="V2038" s="16">
        <f t="shared" si="318"/>
        <v>44.35</v>
      </c>
      <c r="W2038" s="16">
        <f t="shared" si="319"/>
        <v>44.7</v>
      </c>
    </row>
    <row r="2039" spans="1:23" ht="13.5" x14ac:dyDescent="0.25">
      <c r="A2039" s="3">
        <v>44972</v>
      </c>
      <c r="B2039" s="2">
        <v>4.1875999999999998</v>
      </c>
      <c r="C2039" s="2">
        <v>20.960097987168979</v>
      </c>
      <c r="D2039" s="2">
        <v>7.4088683739232941E-2</v>
      </c>
      <c r="E2039" s="2">
        <v>-2.8492545463223919E-2</v>
      </c>
      <c r="F2039" s="2">
        <v>4.2009999999999996</v>
      </c>
      <c r="G2039" s="2">
        <v>4.2611699999999999</v>
      </c>
      <c r="H2039" s="2">
        <v>4.3246850000000006</v>
      </c>
      <c r="I2039" s="2">
        <v>4.3537940000000024</v>
      </c>
      <c r="J2039" s="13">
        <v>4.3084155000000024</v>
      </c>
      <c r="K2039" s="13" t="s">
        <v>55</v>
      </c>
      <c r="L2039" s="13" t="s">
        <v>50</v>
      </c>
      <c r="M2039" s="13" t="s">
        <v>47</v>
      </c>
      <c r="N2039" s="16">
        <f t="shared" si="310"/>
        <v>50</v>
      </c>
      <c r="O2039" s="16">
        <f t="shared" si="311"/>
        <v>100</v>
      </c>
      <c r="P2039" s="16">
        <f t="shared" si="312"/>
        <v>0</v>
      </c>
      <c r="Q2039" s="16">
        <f t="shared" si="313"/>
        <v>33</v>
      </c>
      <c r="R2039" s="17">
        <f t="shared" si="314"/>
        <v>57.45</v>
      </c>
      <c r="S2039" s="17">
        <f t="shared" si="315"/>
        <v>38.25</v>
      </c>
      <c r="T2039" s="17">
        <f t="shared" si="316"/>
        <v>37.35</v>
      </c>
      <c r="U2039" s="17">
        <f t="shared" si="317"/>
        <v>45.75</v>
      </c>
      <c r="V2039" s="16">
        <f t="shared" si="318"/>
        <v>44.35</v>
      </c>
      <c r="W2039" s="16">
        <f t="shared" si="319"/>
        <v>44.7</v>
      </c>
    </row>
    <row r="2040" spans="1:23" ht="13.5" x14ac:dyDescent="0.25">
      <c r="A2040" s="3">
        <v>44973</v>
      </c>
      <c r="B2040" s="2">
        <v>4.1792999999999996</v>
      </c>
      <c r="C2040" s="2">
        <v>20.215028639703547</v>
      </c>
      <c r="D2040" s="2">
        <v>7.4897604806137608E-2</v>
      </c>
      <c r="E2040" s="2">
        <v>-2.4236010418506943E-2</v>
      </c>
      <c r="F2040" s="2">
        <v>4.1893000000000002</v>
      </c>
      <c r="G2040" s="2">
        <v>4.2461299999999991</v>
      </c>
      <c r="H2040" s="2">
        <v>4.3121500000000008</v>
      </c>
      <c r="I2040" s="2">
        <v>4.3521220000000023</v>
      </c>
      <c r="J2040" s="13">
        <v>4.3080815000000028</v>
      </c>
      <c r="K2040" s="13" t="s">
        <v>55</v>
      </c>
      <c r="L2040" s="13" t="s">
        <v>50</v>
      </c>
      <c r="M2040" s="13" t="s">
        <v>47</v>
      </c>
      <c r="N2040" s="16">
        <f t="shared" si="310"/>
        <v>50</v>
      </c>
      <c r="O2040" s="16">
        <f t="shared" si="311"/>
        <v>100</v>
      </c>
      <c r="P2040" s="16">
        <f t="shared" si="312"/>
        <v>0</v>
      </c>
      <c r="Q2040" s="16">
        <f t="shared" si="313"/>
        <v>33</v>
      </c>
      <c r="R2040" s="17">
        <f t="shared" si="314"/>
        <v>57.45</v>
      </c>
      <c r="S2040" s="17">
        <f t="shared" si="315"/>
        <v>38.25</v>
      </c>
      <c r="T2040" s="17">
        <f t="shared" si="316"/>
        <v>37.35</v>
      </c>
      <c r="U2040" s="17">
        <f t="shared" si="317"/>
        <v>45.75</v>
      </c>
      <c r="V2040" s="16">
        <f t="shared" si="318"/>
        <v>44.35</v>
      </c>
      <c r="W2040" s="16">
        <f t="shared" si="319"/>
        <v>44.7</v>
      </c>
    </row>
    <row r="2041" spans="1:23" ht="13.5" x14ac:dyDescent="0.25">
      <c r="A2041" s="3">
        <v>44974</v>
      </c>
      <c r="B2041" s="2">
        <v>4.1792999999999996</v>
      </c>
      <c r="C2041" s="2">
        <v>20.215028639703547</v>
      </c>
      <c r="D2041" s="2">
        <v>7.6391801028856676E-2</v>
      </c>
      <c r="E2041" s="2">
        <v>-2.0463296893019192E-2</v>
      </c>
      <c r="F2041" s="2">
        <v>4.18262</v>
      </c>
      <c r="G2041" s="2">
        <v>4.2310899999999991</v>
      </c>
      <c r="H2041" s="2">
        <v>4.2996150000000011</v>
      </c>
      <c r="I2041" s="2">
        <v>4.3504500000000021</v>
      </c>
      <c r="J2041" s="13">
        <v>4.3081650000000025</v>
      </c>
      <c r="K2041" s="13" t="s">
        <v>55</v>
      </c>
      <c r="L2041" s="13" t="s">
        <v>50</v>
      </c>
      <c r="M2041" s="13" t="s">
        <v>47</v>
      </c>
      <c r="N2041" s="16">
        <f t="shared" si="310"/>
        <v>50</v>
      </c>
      <c r="O2041" s="16">
        <f t="shared" si="311"/>
        <v>100</v>
      </c>
      <c r="P2041" s="16">
        <f t="shared" si="312"/>
        <v>0</v>
      </c>
      <c r="Q2041" s="16">
        <f t="shared" si="313"/>
        <v>33</v>
      </c>
      <c r="R2041" s="17">
        <f t="shared" si="314"/>
        <v>57.45</v>
      </c>
      <c r="S2041" s="17">
        <f t="shared" si="315"/>
        <v>38.25</v>
      </c>
      <c r="T2041" s="17">
        <f t="shared" si="316"/>
        <v>37.35</v>
      </c>
      <c r="U2041" s="17">
        <f t="shared" si="317"/>
        <v>45.75</v>
      </c>
      <c r="V2041" s="16">
        <f t="shared" si="318"/>
        <v>44.35</v>
      </c>
      <c r="W2041" s="16">
        <f t="shared" si="319"/>
        <v>44.7</v>
      </c>
    </row>
    <row r="2042" spans="1:23" ht="13.5" x14ac:dyDescent="0.25">
      <c r="A2042" s="3">
        <v>44977</v>
      </c>
      <c r="B2042" s="2">
        <v>4.1792999999999996</v>
      </c>
      <c r="C2042" s="2">
        <v>20.215028639703547</v>
      </c>
      <c r="D2042" s="2">
        <v>7.8405865863992119E-2</v>
      </c>
      <c r="E2042" s="2">
        <v>-1.5845022186861801E-2</v>
      </c>
      <c r="F2042" s="2">
        <v>4.18262</v>
      </c>
      <c r="G2042" s="2">
        <v>4.2160499999999992</v>
      </c>
      <c r="H2042" s="2">
        <v>4.2891700000000004</v>
      </c>
      <c r="I2042" s="2">
        <v>4.3481100000000028</v>
      </c>
      <c r="J2042" s="13">
        <v>4.3079980000000022</v>
      </c>
      <c r="K2042" s="13" t="s">
        <v>51</v>
      </c>
      <c r="L2042" s="13" t="s">
        <v>54</v>
      </c>
      <c r="M2042" s="13" t="s">
        <v>54</v>
      </c>
      <c r="N2042" s="16">
        <f t="shared" si="310"/>
        <v>50</v>
      </c>
      <c r="O2042" s="16">
        <f t="shared" si="311"/>
        <v>100</v>
      </c>
      <c r="P2042" s="16">
        <f t="shared" si="312"/>
        <v>0</v>
      </c>
      <c r="Q2042" s="16">
        <f t="shared" si="313"/>
        <v>49.5</v>
      </c>
      <c r="R2042" s="17">
        <f t="shared" si="314"/>
        <v>59.924999999999997</v>
      </c>
      <c r="S2042" s="17">
        <f t="shared" si="315"/>
        <v>42.375</v>
      </c>
      <c r="T2042" s="17">
        <f t="shared" si="316"/>
        <v>44.775000000000006</v>
      </c>
      <c r="U2042" s="17">
        <f t="shared" si="317"/>
        <v>49.875</v>
      </c>
      <c r="V2042" s="16">
        <f t="shared" si="318"/>
        <v>49.024999999999999</v>
      </c>
      <c r="W2042" s="16">
        <f t="shared" si="319"/>
        <v>49.237499999999997</v>
      </c>
    </row>
    <row r="2043" spans="1:23" ht="13.5" x14ac:dyDescent="0.25">
      <c r="A2043" s="3">
        <v>44978</v>
      </c>
      <c r="B2043" s="2">
        <v>4.1792999999999996</v>
      </c>
      <c r="C2043" s="2">
        <v>20.215028639703547</v>
      </c>
      <c r="D2043" s="2">
        <v>8.0804282861730137E-2</v>
      </c>
      <c r="E2043" s="2">
        <v>-1.1754373626278722E-2</v>
      </c>
      <c r="F2043" s="2">
        <v>4.1809599999999989</v>
      </c>
      <c r="G2043" s="2">
        <v>4.2010099999999992</v>
      </c>
      <c r="H2043" s="2">
        <v>4.2787249999999997</v>
      </c>
      <c r="I2043" s="2">
        <v>4.3459380000000021</v>
      </c>
      <c r="J2043" s="13">
        <v>4.3080400000000019</v>
      </c>
      <c r="K2043" s="13" t="s">
        <v>55</v>
      </c>
      <c r="L2043" s="13" t="s">
        <v>54</v>
      </c>
      <c r="M2043" s="13" t="s">
        <v>47</v>
      </c>
      <c r="N2043" s="16">
        <f t="shared" si="310"/>
        <v>50</v>
      </c>
      <c r="O2043" s="16">
        <f t="shared" si="311"/>
        <v>100</v>
      </c>
      <c r="P2043" s="16">
        <f t="shared" si="312"/>
        <v>0</v>
      </c>
      <c r="Q2043" s="16">
        <f t="shared" si="313"/>
        <v>16.5</v>
      </c>
      <c r="R2043" s="17">
        <f t="shared" si="314"/>
        <v>54.975000000000001</v>
      </c>
      <c r="S2043" s="17">
        <f t="shared" si="315"/>
        <v>34.125</v>
      </c>
      <c r="T2043" s="17">
        <f t="shared" si="316"/>
        <v>29.925000000000001</v>
      </c>
      <c r="U2043" s="17">
        <f t="shared" si="317"/>
        <v>41.625</v>
      </c>
      <c r="V2043" s="16">
        <f t="shared" si="318"/>
        <v>39.674999999999997</v>
      </c>
      <c r="W2043" s="16">
        <f t="shared" si="319"/>
        <v>40.162499999999994</v>
      </c>
    </row>
    <row r="2044" spans="1:23" ht="13.5" x14ac:dyDescent="0.25">
      <c r="A2044" s="3">
        <v>44979</v>
      </c>
      <c r="B2044" s="2">
        <v>4.1792999999999996</v>
      </c>
      <c r="C2044" s="2">
        <v>20.215028639703547</v>
      </c>
      <c r="D2044" s="2">
        <v>7.7045728852986883E-2</v>
      </c>
      <c r="E2044" s="2">
        <v>-8.8739307256388567E-3</v>
      </c>
      <c r="F2044" s="2">
        <v>4.1792999999999996</v>
      </c>
      <c r="G2044" s="2">
        <v>4.1901499999999992</v>
      </c>
      <c r="H2044" s="2">
        <v>4.268279999999999</v>
      </c>
      <c r="I2044" s="2">
        <v>4.3427620000000022</v>
      </c>
      <c r="J2044" s="13">
        <v>4.3083325000000023</v>
      </c>
      <c r="K2044" s="13" t="s">
        <v>55</v>
      </c>
      <c r="L2044" s="13" t="s">
        <v>54</v>
      </c>
      <c r="M2044" s="13" t="s">
        <v>47</v>
      </c>
      <c r="N2044" s="16">
        <f t="shared" si="310"/>
        <v>50</v>
      </c>
      <c r="O2044" s="16">
        <f t="shared" si="311"/>
        <v>100</v>
      </c>
      <c r="P2044" s="16">
        <f t="shared" si="312"/>
        <v>0</v>
      </c>
      <c r="Q2044" s="16">
        <f t="shared" si="313"/>
        <v>16.5</v>
      </c>
      <c r="R2044" s="17">
        <f t="shared" si="314"/>
        <v>54.975000000000001</v>
      </c>
      <c r="S2044" s="17">
        <f t="shared" si="315"/>
        <v>34.125</v>
      </c>
      <c r="T2044" s="17">
        <f t="shared" si="316"/>
        <v>29.925000000000001</v>
      </c>
      <c r="U2044" s="17">
        <f t="shared" si="317"/>
        <v>41.625</v>
      </c>
      <c r="V2044" s="16">
        <f t="shared" si="318"/>
        <v>39.674999999999997</v>
      </c>
      <c r="W2044" s="16">
        <f t="shared" si="319"/>
        <v>40.162499999999994</v>
      </c>
    </row>
    <row r="2045" spans="1:23" ht="13.5" x14ac:dyDescent="0.25">
      <c r="A2045" s="3">
        <v>44980</v>
      </c>
      <c r="B2045" s="2">
        <v>4.1792999999999996</v>
      </c>
      <c r="C2045" s="2">
        <v>20.215028639703547</v>
      </c>
      <c r="D2045" s="2">
        <v>6.6752893332143515E-2</v>
      </c>
      <c r="E2045" s="2">
        <v>-7.1619956596963071E-3</v>
      </c>
      <c r="F2045" s="2">
        <v>4.1792999999999996</v>
      </c>
      <c r="G2045" s="2">
        <v>4.1842999999999986</v>
      </c>
      <c r="H2045" s="2">
        <v>4.2578349999999991</v>
      </c>
      <c r="I2045" s="2">
        <v>4.3397540000000019</v>
      </c>
      <c r="J2045" s="13">
        <v>4.3086250000000019</v>
      </c>
      <c r="K2045" s="13" t="s">
        <v>54</v>
      </c>
      <c r="L2045" s="13" t="s">
        <v>54</v>
      </c>
      <c r="M2045" s="13" t="s">
        <v>54</v>
      </c>
      <c r="N2045" s="16">
        <f t="shared" si="310"/>
        <v>50</v>
      </c>
      <c r="O2045" s="16">
        <f t="shared" si="311"/>
        <v>100</v>
      </c>
      <c r="P2045" s="16">
        <f t="shared" si="312"/>
        <v>0</v>
      </c>
      <c r="Q2045" s="16">
        <f t="shared" si="313"/>
        <v>33</v>
      </c>
      <c r="R2045" s="17">
        <f t="shared" si="314"/>
        <v>57.45</v>
      </c>
      <c r="S2045" s="17">
        <f t="shared" si="315"/>
        <v>38.25</v>
      </c>
      <c r="T2045" s="17">
        <f t="shared" si="316"/>
        <v>37.35</v>
      </c>
      <c r="U2045" s="17">
        <f t="shared" si="317"/>
        <v>45.75</v>
      </c>
      <c r="V2045" s="16">
        <f t="shared" si="318"/>
        <v>44.35</v>
      </c>
      <c r="W2045" s="16">
        <f t="shared" si="319"/>
        <v>44.7</v>
      </c>
    </row>
    <row r="2046" spans="1:23" ht="13.5" x14ac:dyDescent="0.25">
      <c r="A2046" s="3">
        <v>44981</v>
      </c>
      <c r="B2046" s="2">
        <v>4.1792999999999996</v>
      </c>
      <c r="C2046" s="2">
        <v>20.215028639703547</v>
      </c>
      <c r="D2046" s="2">
        <v>5.4733117430261657E-2</v>
      </c>
      <c r="E2046" s="2">
        <v>-7.0117749308448657E-3</v>
      </c>
      <c r="F2046" s="2">
        <v>4.1792999999999996</v>
      </c>
      <c r="G2046" s="2">
        <v>4.1809599999999989</v>
      </c>
      <c r="H2046" s="2">
        <v>4.2473899999999984</v>
      </c>
      <c r="I2046" s="2">
        <v>4.3372460000000022</v>
      </c>
      <c r="J2046" s="13">
        <v>4.3089175000000015</v>
      </c>
      <c r="K2046" s="13" t="s">
        <v>54</v>
      </c>
      <c r="L2046" s="13" t="s">
        <v>54</v>
      </c>
      <c r="M2046" s="13" t="s">
        <v>54</v>
      </c>
      <c r="N2046" s="16">
        <f t="shared" si="310"/>
        <v>50</v>
      </c>
      <c r="O2046" s="16">
        <f t="shared" si="311"/>
        <v>100</v>
      </c>
      <c r="P2046" s="16">
        <f t="shared" si="312"/>
        <v>0</v>
      </c>
      <c r="Q2046" s="16">
        <f t="shared" si="313"/>
        <v>33</v>
      </c>
      <c r="R2046" s="17">
        <f t="shared" si="314"/>
        <v>57.45</v>
      </c>
      <c r="S2046" s="17">
        <f t="shared" si="315"/>
        <v>38.25</v>
      </c>
      <c r="T2046" s="17">
        <f t="shared" si="316"/>
        <v>37.35</v>
      </c>
      <c r="U2046" s="17">
        <f t="shared" si="317"/>
        <v>45.75</v>
      </c>
      <c r="V2046" s="16">
        <f t="shared" si="318"/>
        <v>44.35</v>
      </c>
      <c r="W2046" s="16">
        <f t="shared" si="319"/>
        <v>44.7</v>
      </c>
    </row>
    <row r="2047" spans="1:23" ht="13.5" x14ac:dyDescent="0.25">
      <c r="A2047" s="3">
        <v>44984</v>
      </c>
      <c r="B2047" s="2">
        <v>4.1792999999999996</v>
      </c>
      <c r="C2047" s="2">
        <v>20.215028639703547</v>
      </c>
      <c r="D2047" s="2">
        <v>3.9934340100521659E-2</v>
      </c>
      <c r="E2047" s="2">
        <v>-6.8611319673104144E-3</v>
      </c>
      <c r="F2047" s="2">
        <v>4.1792999999999996</v>
      </c>
      <c r="G2047" s="2">
        <v>4.1809599999999989</v>
      </c>
      <c r="H2047" s="2">
        <v>4.2369449999999995</v>
      </c>
      <c r="I2047" s="2">
        <v>4.3342380000000018</v>
      </c>
      <c r="J2047" s="13">
        <v>4.3093355000000004</v>
      </c>
      <c r="K2047" s="13" t="s">
        <v>54</v>
      </c>
      <c r="L2047" s="13" t="s">
        <v>54</v>
      </c>
      <c r="M2047" s="13" t="s">
        <v>54</v>
      </c>
      <c r="N2047" s="16">
        <f t="shared" si="310"/>
        <v>50</v>
      </c>
      <c r="O2047" s="16">
        <f t="shared" si="311"/>
        <v>100</v>
      </c>
      <c r="P2047" s="16">
        <f t="shared" si="312"/>
        <v>0</v>
      </c>
      <c r="Q2047" s="16">
        <f t="shared" si="313"/>
        <v>33</v>
      </c>
      <c r="R2047" s="17">
        <f t="shared" si="314"/>
        <v>57.45</v>
      </c>
      <c r="S2047" s="17">
        <f t="shared" si="315"/>
        <v>38.25</v>
      </c>
      <c r="T2047" s="17">
        <f t="shared" si="316"/>
        <v>37.35</v>
      </c>
      <c r="U2047" s="17">
        <f t="shared" si="317"/>
        <v>45.75</v>
      </c>
      <c r="V2047" s="16">
        <f t="shared" si="318"/>
        <v>44.35</v>
      </c>
      <c r="W2047" s="16">
        <f t="shared" si="319"/>
        <v>44.7</v>
      </c>
    </row>
    <row r="2048" spans="1:23" ht="13.5" x14ac:dyDescent="0.25">
      <c r="A2048" s="3">
        <v>44985</v>
      </c>
      <c r="B2048" s="2">
        <v>4.1792999999999996</v>
      </c>
      <c r="C2048" s="2">
        <v>20.215028639703547</v>
      </c>
      <c r="D2048" s="2">
        <v>2.9161687319665397E-2</v>
      </c>
      <c r="E2048" s="2">
        <v>-7.0433381015677175E-3</v>
      </c>
      <c r="F2048" s="2">
        <v>4.1792999999999996</v>
      </c>
      <c r="G2048" s="2">
        <v>4.1801299999999983</v>
      </c>
      <c r="H2048" s="2">
        <v>4.2285899999999987</v>
      </c>
      <c r="I2048" s="2">
        <v>4.3317300000000021</v>
      </c>
      <c r="J2048" s="13">
        <v>4.3098370000000008</v>
      </c>
      <c r="K2048" s="13" t="s">
        <v>54</v>
      </c>
      <c r="L2048" s="13" t="s">
        <v>54</v>
      </c>
      <c r="M2048" s="13" t="s">
        <v>54</v>
      </c>
      <c r="N2048" s="16">
        <f t="shared" si="310"/>
        <v>50</v>
      </c>
      <c r="O2048" s="16">
        <f t="shared" si="311"/>
        <v>100</v>
      </c>
      <c r="P2048" s="16">
        <f t="shared" si="312"/>
        <v>0</v>
      </c>
      <c r="Q2048" s="16">
        <f t="shared" si="313"/>
        <v>33</v>
      </c>
      <c r="R2048" s="17">
        <f t="shared" si="314"/>
        <v>57.45</v>
      </c>
      <c r="S2048" s="17">
        <f t="shared" si="315"/>
        <v>38.25</v>
      </c>
      <c r="T2048" s="17">
        <f t="shared" si="316"/>
        <v>37.35</v>
      </c>
      <c r="U2048" s="17">
        <f t="shared" si="317"/>
        <v>45.75</v>
      </c>
      <c r="V2048" s="16">
        <f t="shared" si="318"/>
        <v>44.35</v>
      </c>
      <c r="W2048" s="16">
        <f t="shared" si="319"/>
        <v>44.7</v>
      </c>
    </row>
    <row r="2049" spans="1:23" ht="13.5" x14ac:dyDescent="0.25">
      <c r="A2049" s="3">
        <v>44986</v>
      </c>
      <c r="B2049" s="2">
        <v>4.1792999999999996</v>
      </c>
      <c r="C2049" s="2">
        <v>20.215028639703547</v>
      </c>
      <c r="D2049" s="2">
        <v>2.0483834715635751E-2</v>
      </c>
      <c r="E2049" s="2">
        <v>-6.823149757655818E-3</v>
      </c>
      <c r="F2049" s="2">
        <v>4.1792999999999996</v>
      </c>
      <c r="G2049" s="2">
        <v>4.1792999999999987</v>
      </c>
      <c r="H2049" s="2">
        <v>4.2202349999999988</v>
      </c>
      <c r="I2049" s="2">
        <v>4.3290560000000031</v>
      </c>
      <c r="J2049" s="13">
        <v>4.3103385000000003</v>
      </c>
      <c r="K2049" s="13" t="s">
        <v>54</v>
      </c>
      <c r="L2049" s="13" t="s">
        <v>54</v>
      </c>
      <c r="M2049" s="13" t="s">
        <v>54</v>
      </c>
      <c r="N2049" s="16">
        <f t="shared" si="310"/>
        <v>50</v>
      </c>
      <c r="O2049" s="16">
        <f t="shared" si="311"/>
        <v>100</v>
      </c>
      <c r="P2049" s="16">
        <f t="shared" si="312"/>
        <v>0</v>
      </c>
      <c r="Q2049" s="16">
        <f t="shared" si="313"/>
        <v>33</v>
      </c>
      <c r="R2049" s="17">
        <f t="shared" si="314"/>
        <v>57.45</v>
      </c>
      <c r="S2049" s="17">
        <f t="shared" si="315"/>
        <v>38.25</v>
      </c>
      <c r="T2049" s="17">
        <f t="shared" si="316"/>
        <v>37.35</v>
      </c>
      <c r="U2049" s="17">
        <f t="shared" si="317"/>
        <v>45.75</v>
      </c>
      <c r="V2049" s="16">
        <f t="shared" si="318"/>
        <v>44.35</v>
      </c>
      <c r="W2049" s="16">
        <f t="shared" si="319"/>
        <v>44.7</v>
      </c>
    </row>
    <row r="2050" spans="1:23" ht="13.5" x14ac:dyDescent="0.25">
      <c r="A2050" s="3">
        <v>44987</v>
      </c>
      <c r="B2050" s="2">
        <v>4.1792999999999996</v>
      </c>
      <c r="C2050" s="2">
        <v>20.215028639703547</v>
      </c>
      <c r="D2050" s="2">
        <v>1.2269177151617683E-2</v>
      </c>
      <c r="E2050" s="2">
        <v>-6.5058279679451369E-3</v>
      </c>
      <c r="F2050" s="2">
        <v>4.1792999999999996</v>
      </c>
      <c r="G2050" s="2">
        <v>4.1792999999999987</v>
      </c>
      <c r="H2050" s="2">
        <v>4.2127149999999984</v>
      </c>
      <c r="I2050" s="2">
        <v>4.3263820000000033</v>
      </c>
      <c r="J2050" s="13">
        <v>4.3107565000000001</v>
      </c>
      <c r="K2050" s="13" t="s">
        <v>54</v>
      </c>
      <c r="L2050" s="13" t="s">
        <v>54</v>
      </c>
      <c r="M2050" s="13" t="s">
        <v>54</v>
      </c>
      <c r="N2050" s="16">
        <f t="shared" ref="N2050:N2113" si="320">IF(D2050&lt;30,50, IF(D2050&gt;70, 0, 25))</f>
        <v>50</v>
      </c>
      <c r="O2050" s="16">
        <f t="shared" ref="O2050:O2113" si="321">IF(F2050-E2050&gt;0.02, 100, IF(F2050-E2050&lt;0,0,45))</f>
        <v>100</v>
      </c>
      <c r="P2050" s="16">
        <f t="shared" ref="P2050:P2113" si="322">IF(G2050-J2050&gt;10,100,IF(G2050-J2050&gt;5,75, IF(G2050-J2050&gt;0,50,0)))</f>
        <v>0</v>
      </c>
      <c r="Q2050" s="16">
        <f t="shared" ref="Q2050:Q2113" si="323">IF(M2050="confirmed bullish", 34, IF(M2050="bullish divergence",17, 0))+IF(K2050="bullish",33,IF(K2050="bearish",0,16.5))+IF(L2050="strong",33,IF(L2050="weak",0,16.5))</f>
        <v>33</v>
      </c>
      <c r="R2050" s="17">
        <f t="shared" si="314"/>
        <v>57.45</v>
      </c>
      <c r="S2050" s="17">
        <f t="shared" si="315"/>
        <v>38.25</v>
      </c>
      <c r="T2050" s="17">
        <f t="shared" si="316"/>
        <v>37.35</v>
      </c>
      <c r="U2050" s="17">
        <f t="shared" si="317"/>
        <v>45.75</v>
      </c>
      <c r="V2050" s="16">
        <f t="shared" si="318"/>
        <v>44.35</v>
      </c>
      <c r="W2050" s="16">
        <f t="shared" si="319"/>
        <v>44.7</v>
      </c>
    </row>
    <row r="2051" spans="1:23" ht="13.5" x14ac:dyDescent="0.25">
      <c r="A2051" s="3">
        <v>44988</v>
      </c>
      <c r="B2051" s="2">
        <v>4.1626000000000003</v>
      </c>
      <c r="C2051" s="2">
        <v>17.40256705163344</v>
      </c>
      <c r="D2051" s="2">
        <v>6.9304092350597202E-3</v>
      </c>
      <c r="E2051" s="2">
        <v>-3.9579212793187804E-3</v>
      </c>
      <c r="F2051" s="2">
        <v>4.1759599999999999</v>
      </c>
      <c r="G2051" s="2">
        <v>4.1776299999999988</v>
      </c>
      <c r="H2051" s="2">
        <v>4.2043599999999985</v>
      </c>
      <c r="I2051" s="2">
        <v>4.3232060000000025</v>
      </c>
      <c r="J2051" s="13">
        <v>4.3110910000000002</v>
      </c>
      <c r="K2051" s="13" t="s">
        <v>55</v>
      </c>
      <c r="L2051" s="13" t="s">
        <v>54</v>
      </c>
      <c r="M2051" s="13" t="s">
        <v>47</v>
      </c>
      <c r="N2051" s="16">
        <f t="shared" si="320"/>
        <v>50</v>
      </c>
      <c r="O2051" s="16">
        <f t="shared" si="321"/>
        <v>100</v>
      </c>
      <c r="P2051" s="16">
        <f t="shared" si="322"/>
        <v>0</v>
      </c>
      <c r="Q2051" s="16">
        <f t="shared" si="323"/>
        <v>16.5</v>
      </c>
      <c r="R2051" s="17">
        <f t="shared" ref="R2051:R2114" si="324">0.35*N2051+O2051*0.35+P2051*0.15+Q2051*0.15</f>
        <v>54.975000000000001</v>
      </c>
      <c r="S2051" s="17">
        <f t="shared" ref="S2051:S2114" si="325">N2051*0.2+O2051*0.2+P2051*0.35+Q2051*0.25</f>
        <v>34.125</v>
      </c>
      <c r="T2051" s="17">
        <f t="shared" ref="T2051:T2114" si="326">N2051*0.15+O2051*0.15+P2051*0.25+Q2051*0.45</f>
        <v>29.925000000000001</v>
      </c>
      <c r="U2051" s="17">
        <f t="shared" ref="U2051:U2114" si="327">0.25*SUM(N2051:Q2051)</f>
        <v>41.625</v>
      </c>
      <c r="V2051" s="16">
        <f t="shared" ref="V2051:V2114" si="328">SUM(R2051:T2051)/3</f>
        <v>39.674999999999997</v>
      </c>
      <c r="W2051" s="16">
        <f t="shared" ref="W2051:W2114" si="329">SUM(R2051:U2051)/4</f>
        <v>40.162499999999994</v>
      </c>
    </row>
    <row r="2052" spans="1:23" ht="13.5" x14ac:dyDescent="0.25">
      <c r="A2052" s="3">
        <v>44991</v>
      </c>
      <c r="B2052" s="2">
        <v>4.1792999999999996</v>
      </c>
      <c r="C2052" s="2">
        <v>28.165486219323995</v>
      </c>
      <c r="D2052" s="2">
        <v>1.6219111894937299E-3</v>
      </c>
      <c r="E2052" s="2">
        <v>-2.6824546712788007E-3</v>
      </c>
      <c r="F2052" s="2">
        <v>4.175959999999999</v>
      </c>
      <c r="G2052" s="2">
        <v>4.1776299999999988</v>
      </c>
      <c r="H2052" s="2">
        <v>4.196839999999999</v>
      </c>
      <c r="I2052" s="2">
        <v>4.3206980000000037</v>
      </c>
      <c r="J2052" s="13">
        <v>4.311509</v>
      </c>
      <c r="K2052" s="13" t="s">
        <v>51</v>
      </c>
      <c r="L2052" s="13" t="s">
        <v>54</v>
      </c>
      <c r="M2052" s="13" t="s">
        <v>54</v>
      </c>
      <c r="N2052" s="16">
        <f t="shared" si="320"/>
        <v>50</v>
      </c>
      <c r="O2052" s="16">
        <f t="shared" si="321"/>
        <v>100</v>
      </c>
      <c r="P2052" s="16">
        <f t="shared" si="322"/>
        <v>0</v>
      </c>
      <c r="Q2052" s="16">
        <f t="shared" si="323"/>
        <v>49.5</v>
      </c>
      <c r="R2052" s="17">
        <f t="shared" si="324"/>
        <v>59.924999999999997</v>
      </c>
      <c r="S2052" s="17">
        <f t="shared" si="325"/>
        <v>42.375</v>
      </c>
      <c r="T2052" s="17">
        <f t="shared" si="326"/>
        <v>44.775000000000006</v>
      </c>
      <c r="U2052" s="17">
        <f t="shared" si="327"/>
        <v>49.875</v>
      </c>
      <c r="V2052" s="16">
        <f t="shared" si="328"/>
        <v>49.024999999999999</v>
      </c>
      <c r="W2052" s="16">
        <f t="shared" si="329"/>
        <v>49.237499999999997</v>
      </c>
    </row>
    <row r="2053" spans="1:23" ht="13.5" x14ac:dyDescent="0.25">
      <c r="A2053" s="3">
        <v>44992</v>
      </c>
      <c r="B2053" s="2">
        <v>4.1792999999999996</v>
      </c>
      <c r="C2053" s="2">
        <v>28.165486219323995</v>
      </c>
      <c r="D2053" s="2">
        <v>-2.555651794233782E-3</v>
      </c>
      <c r="E2053" s="2">
        <v>-4.1046225007627382E-4</v>
      </c>
      <c r="F2053" s="2">
        <v>4.175959999999999</v>
      </c>
      <c r="G2053" s="2">
        <v>4.1776299999999988</v>
      </c>
      <c r="H2053" s="2">
        <v>4.1893199999999986</v>
      </c>
      <c r="I2053" s="2">
        <v>4.3178560000000035</v>
      </c>
      <c r="J2053" s="13">
        <v>4.3119269999999998</v>
      </c>
      <c r="K2053" s="13" t="s">
        <v>51</v>
      </c>
      <c r="L2053" s="13" t="s">
        <v>54</v>
      </c>
      <c r="M2053" s="13" t="s">
        <v>54</v>
      </c>
      <c r="N2053" s="16">
        <f t="shared" si="320"/>
        <v>50</v>
      </c>
      <c r="O2053" s="16">
        <f t="shared" si="321"/>
        <v>100</v>
      </c>
      <c r="P2053" s="16">
        <f t="shared" si="322"/>
        <v>0</v>
      </c>
      <c r="Q2053" s="16">
        <f t="shared" si="323"/>
        <v>49.5</v>
      </c>
      <c r="R2053" s="17">
        <f t="shared" si="324"/>
        <v>59.924999999999997</v>
      </c>
      <c r="S2053" s="17">
        <f t="shared" si="325"/>
        <v>42.375</v>
      </c>
      <c r="T2053" s="17">
        <f t="shared" si="326"/>
        <v>44.775000000000006</v>
      </c>
      <c r="U2053" s="17">
        <f t="shared" si="327"/>
        <v>49.875</v>
      </c>
      <c r="V2053" s="16">
        <f t="shared" si="328"/>
        <v>49.024999999999999</v>
      </c>
      <c r="W2053" s="16">
        <f t="shared" si="329"/>
        <v>49.237499999999997</v>
      </c>
    </row>
    <row r="2054" spans="1:23" ht="13.5" x14ac:dyDescent="0.25">
      <c r="A2054" s="3">
        <v>44993</v>
      </c>
      <c r="B2054" s="2">
        <v>4.1792999999999996</v>
      </c>
      <c r="C2054" s="2">
        <v>28.165486219323995</v>
      </c>
      <c r="D2054" s="2">
        <v>-5.7995469889586815E-3</v>
      </c>
      <c r="E2054" s="2">
        <v>3.6983375447608041E-3</v>
      </c>
      <c r="F2054" s="2">
        <v>4.175959999999999</v>
      </c>
      <c r="G2054" s="2">
        <v>4.1776299999999988</v>
      </c>
      <c r="H2054" s="2">
        <v>4.183889999999999</v>
      </c>
      <c r="I2054" s="2">
        <v>4.3151820000000036</v>
      </c>
      <c r="J2054" s="13">
        <v>4.3121780000000003</v>
      </c>
      <c r="K2054" s="13" t="s">
        <v>51</v>
      </c>
      <c r="L2054" s="13" t="s">
        <v>54</v>
      </c>
      <c r="M2054" s="13" t="s">
        <v>54</v>
      </c>
      <c r="N2054" s="16">
        <f t="shared" si="320"/>
        <v>50</v>
      </c>
      <c r="O2054" s="16">
        <f t="shared" si="321"/>
        <v>100</v>
      </c>
      <c r="P2054" s="16">
        <f t="shared" si="322"/>
        <v>0</v>
      </c>
      <c r="Q2054" s="16">
        <f t="shared" si="323"/>
        <v>49.5</v>
      </c>
      <c r="R2054" s="17">
        <f t="shared" si="324"/>
        <v>59.924999999999997</v>
      </c>
      <c r="S2054" s="17">
        <f t="shared" si="325"/>
        <v>42.375</v>
      </c>
      <c r="T2054" s="17">
        <f t="shared" si="326"/>
        <v>44.775000000000006</v>
      </c>
      <c r="U2054" s="17">
        <f t="shared" si="327"/>
        <v>49.875</v>
      </c>
      <c r="V2054" s="16">
        <f t="shared" si="328"/>
        <v>49.024999999999999</v>
      </c>
      <c r="W2054" s="16">
        <f t="shared" si="329"/>
        <v>49.237499999999997</v>
      </c>
    </row>
    <row r="2055" spans="1:23" ht="13.5" x14ac:dyDescent="0.25">
      <c r="A2055" s="3">
        <v>44994</v>
      </c>
      <c r="B2055" s="2">
        <v>4.1792999999999996</v>
      </c>
      <c r="C2055" s="2">
        <v>28.165486219323995</v>
      </c>
      <c r="D2055" s="2">
        <v>-8.2749686145806578E-3</v>
      </c>
      <c r="E2055" s="2">
        <v>7.3941944220445553E-3</v>
      </c>
      <c r="F2055" s="2">
        <v>4.175959999999999</v>
      </c>
      <c r="G2055" s="2">
        <v>4.1776299999999988</v>
      </c>
      <c r="H2055" s="2">
        <v>4.1809649999999987</v>
      </c>
      <c r="I2055" s="2">
        <v>4.3125080000000047</v>
      </c>
      <c r="J2055" s="13">
        <v>4.3125960000000001</v>
      </c>
      <c r="K2055" s="13" t="s">
        <v>51</v>
      </c>
      <c r="L2055" s="13" t="s">
        <v>54</v>
      </c>
      <c r="M2055" s="13" t="s">
        <v>54</v>
      </c>
      <c r="N2055" s="16">
        <f t="shared" si="320"/>
        <v>50</v>
      </c>
      <c r="O2055" s="16">
        <f t="shared" si="321"/>
        <v>100</v>
      </c>
      <c r="P2055" s="16">
        <f t="shared" si="322"/>
        <v>0</v>
      </c>
      <c r="Q2055" s="16">
        <f t="shared" si="323"/>
        <v>49.5</v>
      </c>
      <c r="R2055" s="17">
        <f t="shared" si="324"/>
        <v>59.924999999999997</v>
      </c>
      <c r="S2055" s="17">
        <f t="shared" si="325"/>
        <v>42.375</v>
      </c>
      <c r="T2055" s="17">
        <f t="shared" si="326"/>
        <v>44.775000000000006</v>
      </c>
      <c r="U2055" s="17">
        <f t="shared" si="327"/>
        <v>49.875</v>
      </c>
      <c r="V2055" s="16">
        <f t="shared" si="328"/>
        <v>49.024999999999999</v>
      </c>
      <c r="W2055" s="16">
        <f t="shared" si="329"/>
        <v>49.237499999999997</v>
      </c>
    </row>
    <row r="2056" spans="1:23" ht="13.5" x14ac:dyDescent="0.25">
      <c r="A2056" s="3">
        <v>44995</v>
      </c>
      <c r="B2056" s="2">
        <v>4.1792999999999996</v>
      </c>
      <c r="C2056" s="2">
        <v>28.165486219323995</v>
      </c>
      <c r="D2056" s="2">
        <v>-1.0120099875513766E-2</v>
      </c>
      <c r="E2056" s="2">
        <v>1.2164220632828713E-2</v>
      </c>
      <c r="F2056" s="2">
        <v>4.1792999999999996</v>
      </c>
      <c r="G2056" s="2">
        <v>4.1776299999999988</v>
      </c>
      <c r="H2056" s="2">
        <v>4.179294999999998</v>
      </c>
      <c r="I2056" s="2">
        <v>4.3095000000000034</v>
      </c>
      <c r="J2056" s="13">
        <v>4.3130139999999999</v>
      </c>
      <c r="K2056" s="13" t="s">
        <v>51</v>
      </c>
      <c r="L2056" s="13" t="s">
        <v>48</v>
      </c>
      <c r="M2056" s="13" t="s">
        <v>52</v>
      </c>
      <c r="N2056" s="16">
        <f t="shared" si="320"/>
        <v>50</v>
      </c>
      <c r="O2056" s="16">
        <f t="shared" si="321"/>
        <v>100</v>
      </c>
      <c r="P2056" s="16">
        <f t="shared" si="322"/>
        <v>0</v>
      </c>
      <c r="Q2056" s="16">
        <f t="shared" si="323"/>
        <v>67</v>
      </c>
      <c r="R2056" s="17">
        <f t="shared" si="324"/>
        <v>62.55</v>
      </c>
      <c r="S2056" s="17">
        <f t="shared" si="325"/>
        <v>46.75</v>
      </c>
      <c r="T2056" s="17">
        <f t="shared" si="326"/>
        <v>52.650000000000006</v>
      </c>
      <c r="U2056" s="17">
        <f t="shared" si="327"/>
        <v>54.25</v>
      </c>
      <c r="V2056" s="16">
        <f t="shared" si="328"/>
        <v>53.983333333333327</v>
      </c>
      <c r="W2056" s="16">
        <f t="shared" si="329"/>
        <v>54.05</v>
      </c>
    </row>
    <row r="2057" spans="1:23" ht="13.5" x14ac:dyDescent="0.25">
      <c r="A2057" s="3">
        <v>44998</v>
      </c>
      <c r="B2057" s="2">
        <v>4.1792999999999996</v>
      </c>
      <c r="C2057" s="2">
        <v>28.165486219323995</v>
      </c>
      <c r="D2057" s="2">
        <v>-1.145038676227994E-2</v>
      </c>
      <c r="E2057" s="2">
        <v>1.6967458793998684E-2</v>
      </c>
      <c r="F2057" s="2">
        <v>4.1792999999999996</v>
      </c>
      <c r="G2057" s="2">
        <v>4.1776299999999988</v>
      </c>
      <c r="H2057" s="2">
        <v>4.179294999999998</v>
      </c>
      <c r="I2057" s="2">
        <v>4.3063240000000036</v>
      </c>
      <c r="J2057" s="13">
        <v>4.3134319999999997</v>
      </c>
      <c r="K2057" s="13" t="s">
        <v>54</v>
      </c>
      <c r="L2057" s="13" t="s">
        <v>54</v>
      </c>
      <c r="M2057" s="13" t="s">
        <v>54</v>
      </c>
      <c r="N2057" s="16">
        <f t="shared" si="320"/>
        <v>50</v>
      </c>
      <c r="O2057" s="16">
        <f t="shared" si="321"/>
        <v>100</v>
      </c>
      <c r="P2057" s="16">
        <f t="shared" si="322"/>
        <v>0</v>
      </c>
      <c r="Q2057" s="16">
        <f t="shared" si="323"/>
        <v>33</v>
      </c>
      <c r="R2057" s="17">
        <f t="shared" si="324"/>
        <v>57.45</v>
      </c>
      <c r="S2057" s="17">
        <f t="shared" si="325"/>
        <v>38.25</v>
      </c>
      <c r="T2057" s="17">
        <f t="shared" si="326"/>
        <v>37.35</v>
      </c>
      <c r="U2057" s="17">
        <f t="shared" si="327"/>
        <v>45.75</v>
      </c>
      <c r="V2057" s="16">
        <f t="shared" si="328"/>
        <v>44.35</v>
      </c>
      <c r="W2057" s="16">
        <f t="shared" si="329"/>
        <v>44.7</v>
      </c>
    </row>
    <row r="2058" spans="1:23" ht="13.5" x14ac:dyDescent="0.25">
      <c r="A2058" s="3">
        <v>44999</v>
      </c>
      <c r="B2058" s="2">
        <v>4.1792999999999996</v>
      </c>
      <c r="C2058" s="2">
        <v>28.165486219323995</v>
      </c>
      <c r="D2058" s="2">
        <v>-1.23621455851044E-2</v>
      </c>
      <c r="E2058" s="2">
        <v>2.155358322264464E-2</v>
      </c>
      <c r="F2058" s="2">
        <v>4.1792999999999996</v>
      </c>
      <c r="G2058" s="2">
        <v>4.1776299999999988</v>
      </c>
      <c r="H2058" s="2">
        <v>4.1788799999999977</v>
      </c>
      <c r="I2058" s="2">
        <v>4.3024800000000036</v>
      </c>
      <c r="J2058" s="13">
        <v>4.3138499999999995</v>
      </c>
      <c r="K2058" s="13" t="s">
        <v>54</v>
      </c>
      <c r="L2058" s="13" t="s">
        <v>54</v>
      </c>
      <c r="M2058" s="13" t="s">
        <v>54</v>
      </c>
      <c r="N2058" s="16">
        <f t="shared" si="320"/>
        <v>50</v>
      </c>
      <c r="O2058" s="16">
        <f t="shared" si="321"/>
        <v>100</v>
      </c>
      <c r="P2058" s="16">
        <f t="shared" si="322"/>
        <v>0</v>
      </c>
      <c r="Q2058" s="16">
        <f t="shared" si="323"/>
        <v>33</v>
      </c>
      <c r="R2058" s="17">
        <f t="shared" si="324"/>
        <v>57.45</v>
      </c>
      <c r="S2058" s="17">
        <f t="shared" si="325"/>
        <v>38.25</v>
      </c>
      <c r="T2058" s="17">
        <f t="shared" si="326"/>
        <v>37.35</v>
      </c>
      <c r="U2058" s="17">
        <f t="shared" si="327"/>
        <v>45.75</v>
      </c>
      <c r="V2058" s="16">
        <f t="shared" si="328"/>
        <v>44.35</v>
      </c>
      <c r="W2058" s="16">
        <f t="shared" si="329"/>
        <v>44.7</v>
      </c>
    </row>
    <row r="2059" spans="1:23" ht="13.5" x14ac:dyDescent="0.25">
      <c r="A2059" s="3">
        <v>45000</v>
      </c>
      <c r="B2059" s="2">
        <v>4.1875999999999998</v>
      </c>
      <c r="C2059" s="2">
        <v>35.214022642398817</v>
      </c>
      <c r="D2059" s="2">
        <v>-1.3550422206005663E-2</v>
      </c>
      <c r="E2059" s="2">
        <v>2.507693677601857E-2</v>
      </c>
      <c r="F2059" s="2">
        <v>4.1809599999999998</v>
      </c>
      <c r="G2059" s="2">
        <v>4.1784599999999985</v>
      </c>
      <c r="H2059" s="2">
        <v>4.1788799999999986</v>
      </c>
      <c r="I2059" s="2">
        <v>4.2988020000000038</v>
      </c>
      <c r="J2059" s="13">
        <v>4.3142259999999997</v>
      </c>
      <c r="K2059" s="13" t="s">
        <v>51</v>
      </c>
      <c r="L2059" s="13" t="s">
        <v>48</v>
      </c>
      <c r="M2059" s="13" t="s">
        <v>52</v>
      </c>
      <c r="N2059" s="16">
        <f t="shared" si="320"/>
        <v>50</v>
      </c>
      <c r="O2059" s="16">
        <f t="shared" si="321"/>
        <v>100</v>
      </c>
      <c r="P2059" s="16">
        <f t="shared" si="322"/>
        <v>0</v>
      </c>
      <c r="Q2059" s="16">
        <f t="shared" si="323"/>
        <v>67</v>
      </c>
      <c r="R2059" s="17">
        <f t="shared" si="324"/>
        <v>62.55</v>
      </c>
      <c r="S2059" s="17">
        <f t="shared" si="325"/>
        <v>46.75</v>
      </c>
      <c r="T2059" s="17">
        <f t="shared" si="326"/>
        <v>52.650000000000006</v>
      </c>
      <c r="U2059" s="17">
        <f t="shared" si="327"/>
        <v>54.25</v>
      </c>
      <c r="V2059" s="16">
        <f t="shared" si="328"/>
        <v>53.983333333333327</v>
      </c>
      <c r="W2059" s="16">
        <f t="shared" si="329"/>
        <v>54.05</v>
      </c>
    </row>
    <row r="2060" spans="1:23" ht="13.5" x14ac:dyDescent="0.25">
      <c r="A2060" s="3">
        <v>45001</v>
      </c>
      <c r="B2060" s="2">
        <v>4.1875999999999998</v>
      </c>
      <c r="C2060" s="2">
        <v>35.214022642398817</v>
      </c>
      <c r="D2060" s="2">
        <v>-1.4421574291258565E-2</v>
      </c>
      <c r="E2060" s="2">
        <v>2.6241028655994422E-2</v>
      </c>
      <c r="F2060" s="2">
        <v>4.1826199999999991</v>
      </c>
      <c r="G2060" s="2">
        <v>4.1792899999999991</v>
      </c>
      <c r="H2060" s="2">
        <v>4.1792949999999989</v>
      </c>
      <c r="I2060" s="2">
        <v>4.2911120000000045</v>
      </c>
      <c r="J2060" s="13">
        <v>4.3147689999999992</v>
      </c>
      <c r="K2060" s="13" t="s">
        <v>51</v>
      </c>
      <c r="L2060" s="13" t="s">
        <v>48</v>
      </c>
      <c r="M2060" s="13" t="s">
        <v>52</v>
      </c>
      <c r="N2060" s="16">
        <f t="shared" si="320"/>
        <v>50</v>
      </c>
      <c r="O2060" s="16">
        <f t="shared" si="321"/>
        <v>100</v>
      </c>
      <c r="P2060" s="16">
        <f t="shared" si="322"/>
        <v>0</v>
      </c>
      <c r="Q2060" s="16">
        <f t="shared" si="323"/>
        <v>67</v>
      </c>
      <c r="R2060" s="17">
        <f t="shared" si="324"/>
        <v>62.55</v>
      </c>
      <c r="S2060" s="17">
        <f t="shared" si="325"/>
        <v>46.75</v>
      </c>
      <c r="T2060" s="17">
        <f t="shared" si="326"/>
        <v>52.650000000000006</v>
      </c>
      <c r="U2060" s="17">
        <f t="shared" si="327"/>
        <v>54.25</v>
      </c>
      <c r="V2060" s="16">
        <f t="shared" si="328"/>
        <v>53.983333333333327</v>
      </c>
      <c r="W2060" s="16">
        <f t="shared" si="329"/>
        <v>54.05</v>
      </c>
    </row>
    <row r="2061" spans="1:23" ht="13.5" x14ac:dyDescent="0.25">
      <c r="A2061" s="3">
        <v>45002</v>
      </c>
      <c r="B2061" s="2">
        <v>4.1792999999999996</v>
      </c>
      <c r="C2061" s="2">
        <v>31.616162229806903</v>
      </c>
      <c r="D2061" s="2">
        <v>-1.6988755277809631E-2</v>
      </c>
      <c r="E2061" s="2">
        <v>2.6148682696471859E-2</v>
      </c>
      <c r="F2061" s="2">
        <v>4.18262</v>
      </c>
      <c r="G2061" s="2">
        <v>4.1809599999999989</v>
      </c>
      <c r="H2061" s="2">
        <v>4.1792949999999989</v>
      </c>
      <c r="I2061" s="2">
        <v>4.2839240000000043</v>
      </c>
      <c r="J2061" s="13">
        <v>4.3150199999999996</v>
      </c>
      <c r="K2061" s="13" t="s">
        <v>51</v>
      </c>
      <c r="L2061" s="13" t="s">
        <v>48</v>
      </c>
      <c r="M2061" s="13" t="s">
        <v>54</v>
      </c>
      <c r="N2061" s="16">
        <f t="shared" si="320"/>
        <v>50</v>
      </c>
      <c r="O2061" s="16">
        <f t="shared" si="321"/>
        <v>100</v>
      </c>
      <c r="P2061" s="16">
        <f t="shared" si="322"/>
        <v>0</v>
      </c>
      <c r="Q2061" s="16">
        <f t="shared" si="323"/>
        <v>33</v>
      </c>
      <c r="R2061" s="17">
        <f t="shared" si="324"/>
        <v>57.45</v>
      </c>
      <c r="S2061" s="17">
        <f t="shared" si="325"/>
        <v>38.25</v>
      </c>
      <c r="T2061" s="17">
        <f t="shared" si="326"/>
        <v>37.35</v>
      </c>
      <c r="U2061" s="17">
        <f t="shared" si="327"/>
        <v>45.75</v>
      </c>
      <c r="V2061" s="16">
        <f t="shared" si="328"/>
        <v>44.35</v>
      </c>
      <c r="W2061" s="16">
        <f t="shared" si="329"/>
        <v>44.7</v>
      </c>
    </row>
    <row r="2062" spans="1:23" ht="13.5" x14ac:dyDescent="0.25">
      <c r="A2062" s="3">
        <v>45006</v>
      </c>
      <c r="B2062" s="2">
        <v>4.1875999999999998</v>
      </c>
      <c r="C2062" s="2">
        <v>38.394635468715407</v>
      </c>
      <c r="D2062" s="2">
        <v>-1.7042372799719097E-2</v>
      </c>
      <c r="E2062" s="2">
        <v>2.3561077177998869E-2</v>
      </c>
      <c r="F2062" s="2">
        <v>4.1842799999999993</v>
      </c>
      <c r="G2062" s="2">
        <v>4.1817899999999995</v>
      </c>
      <c r="H2062" s="2">
        <v>4.1797099999999991</v>
      </c>
      <c r="I2062" s="2">
        <v>4.2775700000000043</v>
      </c>
      <c r="J2062" s="13">
        <v>4.3152704999999996</v>
      </c>
      <c r="K2062" s="13" t="s">
        <v>51</v>
      </c>
      <c r="L2062" s="13" t="s">
        <v>48</v>
      </c>
      <c r="M2062" s="13" t="s">
        <v>52</v>
      </c>
      <c r="N2062" s="16">
        <f t="shared" si="320"/>
        <v>50</v>
      </c>
      <c r="O2062" s="16">
        <f t="shared" si="321"/>
        <v>100</v>
      </c>
      <c r="P2062" s="16">
        <f t="shared" si="322"/>
        <v>0</v>
      </c>
      <c r="Q2062" s="16">
        <f t="shared" si="323"/>
        <v>67</v>
      </c>
      <c r="R2062" s="17">
        <f t="shared" si="324"/>
        <v>62.55</v>
      </c>
      <c r="S2062" s="17">
        <f t="shared" si="325"/>
        <v>46.75</v>
      </c>
      <c r="T2062" s="17">
        <f t="shared" si="326"/>
        <v>52.650000000000006</v>
      </c>
      <c r="U2062" s="17">
        <f t="shared" si="327"/>
        <v>54.25</v>
      </c>
      <c r="V2062" s="16">
        <f t="shared" si="328"/>
        <v>53.983333333333327</v>
      </c>
      <c r="W2062" s="16">
        <f t="shared" si="329"/>
        <v>54.05</v>
      </c>
    </row>
    <row r="2063" spans="1:23" ht="13.5" x14ac:dyDescent="0.25">
      <c r="A2063" s="3">
        <v>45007</v>
      </c>
      <c r="B2063" s="2">
        <v>4.1792999999999996</v>
      </c>
      <c r="C2063" s="2">
        <v>34.69137227779737</v>
      </c>
      <c r="D2063" s="2">
        <v>-1.6369937834836534E-2</v>
      </c>
      <c r="E2063" s="2">
        <v>1.8416793530832046E-2</v>
      </c>
      <c r="F2063" s="2">
        <v>4.1842799999999993</v>
      </c>
      <c r="G2063" s="2">
        <v>4.1817899999999995</v>
      </c>
      <c r="H2063" s="2">
        <v>4.1797099999999983</v>
      </c>
      <c r="I2063" s="2">
        <v>4.2717200000000037</v>
      </c>
      <c r="J2063" s="13">
        <v>4.3153539999999992</v>
      </c>
      <c r="K2063" s="13" t="s">
        <v>51</v>
      </c>
      <c r="L2063" s="13" t="s">
        <v>48</v>
      </c>
      <c r="M2063" s="13" t="s">
        <v>54</v>
      </c>
      <c r="N2063" s="16">
        <f t="shared" si="320"/>
        <v>50</v>
      </c>
      <c r="O2063" s="16">
        <f t="shared" si="321"/>
        <v>100</v>
      </c>
      <c r="P2063" s="16">
        <f t="shared" si="322"/>
        <v>0</v>
      </c>
      <c r="Q2063" s="16">
        <f t="shared" si="323"/>
        <v>33</v>
      </c>
      <c r="R2063" s="17">
        <f t="shared" si="324"/>
        <v>57.45</v>
      </c>
      <c r="S2063" s="17">
        <f t="shared" si="325"/>
        <v>38.25</v>
      </c>
      <c r="T2063" s="17">
        <f t="shared" si="326"/>
        <v>37.35</v>
      </c>
      <c r="U2063" s="17">
        <f t="shared" si="327"/>
        <v>45.75</v>
      </c>
      <c r="V2063" s="16">
        <f t="shared" si="328"/>
        <v>44.35</v>
      </c>
      <c r="W2063" s="16">
        <f t="shared" si="329"/>
        <v>44.7</v>
      </c>
    </row>
    <row r="2064" spans="1:23" ht="13.5" x14ac:dyDescent="0.25">
      <c r="A2064" s="3">
        <v>45008</v>
      </c>
      <c r="B2064" s="2">
        <v>4.1792999999999996</v>
      </c>
      <c r="C2064" s="2">
        <v>34.69137227779737</v>
      </c>
      <c r="D2064" s="2">
        <v>-1.5656549325771429E-2</v>
      </c>
      <c r="E2064" s="2">
        <v>1.2196191353666664E-2</v>
      </c>
      <c r="F2064" s="2">
        <v>4.18262</v>
      </c>
      <c r="G2064" s="2">
        <v>4.1817899999999995</v>
      </c>
      <c r="H2064" s="2">
        <v>4.1797099999999991</v>
      </c>
      <c r="I2064" s="2">
        <v>4.265870000000004</v>
      </c>
      <c r="J2064" s="13">
        <v>4.3155214999999991</v>
      </c>
      <c r="K2064" s="13" t="s">
        <v>55</v>
      </c>
      <c r="L2064" s="13" t="s">
        <v>54</v>
      </c>
      <c r="M2064" s="13" t="s">
        <v>47</v>
      </c>
      <c r="N2064" s="16">
        <f t="shared" si="320"/>
        <v>50</v>
      </c>
      <c r="O2064" s="16">
        <f t="shared" si="321"/>
        <v>100</v>
      </c>
      <c r="P2064" s="16">
        <f t="shared" si="322"/>
        <v>0</v>
      </c>
      <c r="Q2064" s="16">
        <f t="shared" si="323"/>
        <v>16.5</v>
      </c>
      <c r="R2064" s="17">
        <f t="shared" si="324"/>
        <v>54.975000000000001</v>
      </c>
      <c r="S2064" s="17">
        <f t="shared" si="325"/>
        <v>34.125</v>
      </c>
      <c r="T2064" s="17">
        <f t="shared" si="326"/>
        <v>29.925000000000001</v>
      </c>
      <c r="U2064" s="17">
        <f t="shared" si="327"/>
        <v>41.625</v>
      </c>
      <c r="V2064" s="16">
        <f t="shared" si="328"/>
        <v>39.674999999999997</v>
      </c>
      <c r="W2064" s="16">
        <f t="shared" si="329"/>
        <v>40.162499999999994</v>
      </c>
    </row>
    <row r="2065" spans="1:23" ht="13.5" x14ac:dyDescent="0.25">
      <c r="A2065" s="3">
        <v>45009</v>
      </c>
      <c r="B2065" s="2">
        <v>4.1959999999999997</v>
      </c>
      <c r="C2065" s="2">
        <v>46.689974720711447</v>
      </c>
      <c r="D2065" s="2">
        <v>-1.6156241527206738E-2</v>
      </c>
      <c r="E2065" s="2">
        <v>6.3429739354106934E-3</v>
      </c>
      <c r="F2065" s="2">
        <v>4.1842999999999986</v>
      </c>
      <c r="G2065" s="2">
        <v>4.1834599999999993</v>
      </c>
      <c r="H2065" s="2">
        <v>4.1805449999999995</v>
      </c>
      <c r="I2065" s="2">
        <v>4.2606880000000036</v>
      </c>
      <c r="J2065" s="13">
        <v>4.3157724999999996</v>
      </c>
      <c r="K2065" s="13" t="s">
        <v>51</v>
      </c>
      <c r="L2065" s="13" t="s">
        <v>48</v>
      </c>
      <c r="M2065" s="13" t="s">
        <v>52</v>
      </c>
      <c r="N2065" s="16">
        <f t="shared" si="320"/>
        <v>50</v>
      </c>
      <c r="O2065" s="16">
        <f t="shared" si="321"/>
        <v>100</v>
      </c>
      <c r="P2065" s="16">
        <f t="shared" si="322"/>
        <v>0</v>
      </c>
      <c r="Q2065" s="16">
        <f t="shared" si="323"/>
        <v>67</v>
      </c>
      <c r="R2065" s="17">
        <f t="shared" si="324"/>
        <v>62.55</v>
      </c>
      <c r="S2065" s="17">
        <f t="shared" si="325"/>
        <v>46.75</v>
      </c>
      <c r="T2065" s="17">
        <f t="shared" si="326"/>
        <v>52.650000000000006</v>
      </c>
      <c r="U2065" s="17">
        <f t="shared" si="327"/>
        <v>54.25</v>
      </c>
      <c r="V2065" s="16">
        <f t="shared" si="328"/>
        <v>53.983333333333327</v>
      </c>
      <c r="W2065" s="16">
        <f t="shared" si="329"/>
        <v>54.05</v>
      </c>
    </row>
    <row r="2066" spans="1:23" ht="13.5" x14ac:dyDescent="0.25">
      <c r="A2066" s="3">
        <v>45012</v>
      </c>
      <c r="B2066" s="2">
        <v>4.1959999999999997</v>
      </c>
      <c r="C2066" s="2">
        <v>46.689974720711447</v>
      </c>
      <c r="D2066" s="2">
        <v>-1.6553934943975612E-2</v>
      </c>
      <c r="E2066" s="2">
        <v>2.1388605649288323E-4</v>
      </c>
      <c r="F2066" s="2">
        <v>4.1876399999999991</v>
      </c>
      <c r="G2066" s="2">
        <v>4.1851299999999991</v>
      </c>
      <c r="H2066" s="2">
        <v>4.181379999999999</v>
      </c>
      <c r="I2066" s="2">
        <v>4.2546700000000035</v>
      </c>
      <c r="J2066" s="13">
        <v>4.3160234999999991</v>
      </c>
      <c r="K2066" s="13" t="s">
        <v>51</v>
      </c>
      <c r="L2066" s="13" t="s">
        <v>48</v>
      </c>
      <c r="M2066" s="13" t="s">
        <v>52</v>
      </c>
      <c r="N2066" s="16">
        <f t="shared" si="320"/>
        <v>50</v>
      </c>
      <c r="O2066" s="16">
        <f t="shared" si="321"/>
        <v>100</v>
      </c>
      <c r="P2066" s="16">
        <f t="shared" si="322"/>
        <v>0</v>
      </c>
      <c r="Q2066" s="16">
        <f t="shared" si="323"/>
        <v>67</v>
      </c>
      <c r="R2066" s="17">
        <f t="shared" si="324"/>
        <v>62.55</v>
      </c>
      <c r="S2066" s="17">
        <f t="shared" si="325"/>
        <v>46.75</v>
      </c>
      <c r="T2066" s="17">
        <f t="shared" si="326"/>
        <v>52.650000000000006</v>
      </c>
      <c r="U2066" s="17">
        <f t="shared" si="327"/>
        <v>54.25</v>
      </c>
      <c r="V2066" s="16">
        <f t="shared" si="328"/>
        <v>53.983333333333327</v>
      </c>
      <c r="W2066" s="16">
        <f t="shared" si="329"/>
        <v>54.05</v>
      </c>
    </row>
    <row r="2067" spans="1:23" ht="13.5" x14ac:dyDescent="0.25">
      <c r="A2067" s="3">
        <v>45013</v>
      </c>
      <c r="B2067" s="2">
        <v>4.1959999999999997</v>
      </c>
      <c r="C2067" s="2">
        <v>46.689974720711447</v>
      </c>
      <c r="D2067" s="2">
        <v>-1.6867182664304536E-2</v>
      </c>
      <c r="E2067" s="2">
        <v>-5.8411488116520806E-3</v>
      </c>
      <c r="F2067" s="2">
        <v>4.1893199999999995</v>
      </c>
      <c r="G2067" s="2">
        <v>4.186799999999999</v>
      </c>
      <c r="H2067" s="2">
        <v>4.1822149999999985</v>
      </c>
      <c r="I2067" s="2">
        <v>4.2493200000000027</v>
      </c>
      <c r="J2067" s="13">
        <v>4.3162744999999996</v>
      </c>
      <c r="K2067" s="13" t="s">
        <v>51</v>
      </c>
      <c r="L2067" s="13" t="s">
        <v>48</v>
      </c>
      <c r="M2067" s="13" t="s">
        <v>52</v>
      </c>
      <c r="N2067" s="16">
        <f t="shared" si="320"/>
        <v>50</v>
      </c>
      <c r="O2067" s="16">
        <f t="shared" si="321"/>
        <v>100</v>
      </c>
      <c r="P2067" s="16">
        <f t="shared" si="322"/>
        <v>0</v>
      </c>
      <c r="Q2067" s="16">
        <f t="shared" si="323"/>
        <v>67</v>
      </c>
      <c r="R2067" s="17">
        <f t="shared" si="324"/>
        <v>62.55</v>
      </c>
      <c r="S2067" s="17">
        <f t="shared" si="325"/>
        <v>46.75</v>
      </c>
      <c r="T2067" s="17">
        <f t="shared" si="326"/>
        <v>52.650000000000006</v>
      </c>
      <c r="U2067" s="17">
        <f t="shared" si="327"/>
        <v>54.25</v>
      </c>
      <c r="V2067" s="16">
        <f t="shared" si="328"/>
        <v>53.983333333333327</v>
      </c>
      <c r="W2067" s="16">
        <f t="shared" si="329"/>
        <v>54.05</v>
      </c>
    </row>
    <row r="2068" spans="1:23" ht="13.5" x14ac:dyDescent="0.25">
      <c r="A2068" s="3">
        <v>45014</v>
      </c>
      <c r="B2068" s="2">
        <v>4.1959999999999997</v>
      </c>
      <c r="C2068" s="2">
        <v>46.689974720711447</v>
      </c>
      <c r="D2068" s="2">
        <v>-1.7110699451863276E-2</v>
      </c>
      <c r="E2068" s="2">
        <v>-1.0270721506027224E-2</v>
      </c>
      <c r="F2068" s="2">
        <v>4.1926599999999992</v>
      </c>
      <c r="G2068" s="2">
        <v>4.1884699999999988</v>
      </c>
      <c r="H2068" s="2">
        <v>4.1830499999999988</v>
      </c>
      <c r="I2068" s="2">
        <v>4.2443040000000032</v>
      </c>
      <c r="J2068" s="13">
        <v>4.3165255</v>
      </c>
      <c r="K2068" s="13" t="s">
        <v>51</v>
      </c>
      <c r="L2068" s="13" t="s">
        <v>48</v>
      </c>
      <c r="M2068" s="13" t="s">
        <v>52</v>
      </c>
      <c r="N2068" s="16">
        <f t="shared" si="320"/>
        <v>50</v>
      </c>
      <c r="O2068" s="16">
        <f t="shared" si="321"/>
        <v>100</v>
      </c>
      <c r="P2068" s="16">
        <f t="shared" si="322"/>
        <v>0</v>
      </c>
      <c r="Q2068" s="16">
        <f t="shared" si="323"/>
        <v>67</v>
      </c>
      <c r="R2068" s="17">
        <f t="shared" si="324"/>
        <v>62.55</v>
      </c>
      <c r="S2068" s="17">
        <f t="shared" si="325"/>
        <v>46.75</v>
      </c>
      <c r="T2068" s="17">
        <f t="shared" si="326"/>
        <v>52.650000000000006</v>
      </c>
      <c r="U2068" s="17">
        <f t="shared" si="327"/>
        <v>54.25</v>
      </c>
      <c r="V2068" s="16">
        <f t="shared" si="328"/>
        <v>53.983333333333327</v>
      </c>
      <c r="W2068" s="16">
        <f t="shared" si="329"/>
        <v>54.05</v>
      </c>
    </row>
    <row r="2069" spans="1:23" ht="13.5" x14ac:dyDescent="0.25">
      <c r="A2069" s="3">
        <v>45015</v>
      </c>
      <c r="B2069" s="2">
        <v>4.2043999999999997</v>
      </c>
      <c r="C2069" s="2">
        <v>52.583693088064024</v>
      </c>
      <c r="D2069" s="2">
        <v>-1.6642107767451897E-2</v>
      </c>
      <c r="E2069" s="2">
        <v>-1.5090144932565747E-2</v>
      </c>
      <c r="F2069" s="2">
        <v>4.1976800000000001</v>
      </c>
      <c r="G2069" s="2">
        <v>4.1901499999999992</v>
      </c>
      <c r="H2069" s="2">
        <v>4.1843049999999993</v>
      </c>
      <c r="I2069" s="2">
        <v>4.2394560000000023</v>
      </c>
      <c r="J2069" s="13">
        <v>4.3168600000000001</v>
      </c>
      <c r="K2069" s="13" t="s">
        <v>51</v>
      </c>
      <c r="L2069" s="13" t="s">
        <v>48</v>
      </c>
      <c r="M2069" s="13" t="s">
        <v>52</v>
      </c>
      <c r="N2069" s="16">
        <f t="shared" si="320"/>
        <v>50</v>
      </c>
      <c r="O2069" s="16">
        <f t="shared" si="321"/>
        <v>100</v>
      </c>
      <c r="P2069" s="16">
        <f t="shared" si="322"/>
        <v>0</v>
      </c>
      <c r="Q2069" s="16">
        <f t="shared" si="323"/>
        <v>67</v>
      </c>
      <c r="R2069" s="17">
        <f t="shared" si="324"/>
        <v>62.55</v>
      </c>
      <c r="S2069" s="17">
        <f t="shared" si="325"/>
        <v>46.75</v>
      </c>
      <c r="T2069" s="17">
        <f t="shared" si="326"/>
        <v>52.650000000000006</v>
      </c>
      <c r="U2069" s="17">
        <f t="shared" si="327"/>
        <v>54.25</v>
      </c>
      <c r="V2069" s="16">
        <f t="shared" si="328"/>
        <v>53.983333333333327</v>
      </c>
      <c r="W2069" s="16">
        <f t="shared" si="329"/>
        <v>54.05</v>
      </c>
    </row>
    <row r="2070" spans="1:23" ht="13.5" x14ac:dyDescent="0.25">
      <c r="A2070" s="3">
        <v>45016</v>
      </c>
      <c r="B2070" s="2">
        <v>4.2043999999999997</v>
      </c>
      <c r="C2070" s="2">
        <v>52.583693088064038</v>
      </c>
      <c r="D2070" s="2">
        <v>-1.6276776872059529E-2</v>
      </c>
      <c r="E2070" s="2">
        <v>-1.8639989026003237E-2</v>
      </c>
      <c r="F2070" s="2">
        <v>4.1993600000000004</v>
      </c>
      <c r="G2070" s="2">
        <v>4.1918299999999986</v>
      </c>
      <c r="H2070" s="2">
        <v>4.1855599999999979</v>
      </c>
      <c r="I2070" s="2">
        <v>4.2349440000000023</v>
      </c>
      <c r="J2070" s="13">
        <v>4.3171945000000003</v>
      </c>
      <c r="K2070" s="13" t="s">
        <v>51</v>
      </c>
      <c r="L2070" s="13" t="s">
        <v>54</v>
      </c>
      <c r="M2070" s="13" t="s">
        <v>52</v>
      </c>
      <c r="N2070" s="16">
        <f t="shared" si="320"/>
        <v>50</v>
      </c>
      <c r="O2070" s="16">
        <f t="shared" si="321"/>
        <v>100</v>
      </c>
      <c r="P2070" s="16">
        <f t="shared" si="322"/>
        <v>0</v>
      </c>
      <c r="Q2070" s="16">
        <f t="shared" si="323"/>
        <v>83.5</v>
      </c>
      <c r="R2070" s="17">
        <f t="shared" si="324"/>
        <v>65.025000000000006</v>
      </c>
      <c r="S2070" s="17">
        <f t="shared" si="325"/>
        <v>50.875</v>
      </c>
      <c r="T2070" s="17">
        <f t="shared" si="326"/>
        <v>60.075000000000003</v>
      </c>
      <c r="U2070" s="17">
        <f t="shared" si="327"/>
        <v>58.375</v>
      </c>
      <c r="V2070" s="16">
        <f t="shared" si="328"/>
        <v>58.658333333333339</v>
      </c>
      <c r="W2070" s="16">
        <f t="shared" si="329"/>
        <v>58.587500000000006</v>
      </c>
    </row>
    <row r="2071" spans="1:23" ht="13.5" x14ac:dyDescent="0.25">
      <c r="A2071" s="3">
        <v>45019</v>
      </c>
      <c r="B2071" s="2">
        <v>4.1959999999999997</v>
      </c>
      <c r="C2071" s="2">
        <v>46.607731188600596</v>
      </c>
      <c r="D2071" s="2">
        <v>-1.6651212473992594E-2</v>
      </c>
      <c r="E2071" s="2">
        <v>-2.2295654840744795E-2</v>
      </c>
      <c r="F2071" s="2">
        <v>4.1993600000000004</v>
      </c>
      <c r="G2071" s="2">
        <v>4.1934999999999985</v>
      </c>
      <c r="H2071" s="2">
        <v>4.1872299999999978</v>
      </c>
      <c r="I2071" s="2">
        <v>4.2302640000000018</v>
      </c>
      <c r="J2071" s="13">
        <v>4.3174870000000007</v>
      </c>
      <c r="K2071" s="13" t="s">
        <v>55</v>
      </c>
      <c r="L2071" s="13" t="s">
        <v>54</v>
      </c>
      <c r="M2071" s="13" t="s">
        <v>54</v>
      </c>
      <c r="N2071" s="16">
        <f t="shared" si="320"/>
        <v>50</v>
      </c>
      <c r="O2071" s="16">
        <f t="shared" si="321"/>
        <v>100</v>
      </c>
      <c r="P2071" s="16">
        <f t="shared" si="322"/>
        <v>0</v>
      </c>
      <c r="Q2071" s="16">
        <f t="shared" si="323"/>
        <v>16.5</v>
      </c>
      <c r="R2071" s="17">
        <f t="shared" si="324"/>
        <v>54.975000000000001</v>
      </c>
      <c r="S2071" s="17">
        <f t="shared" si="325"/>
        <v>34.125</v>
      </c>
      <c r="T2071" s="17">
        <f t="shared" si="326"/>
        <v>29.925000000000001</v>
      </c>
      <c r="U2071" s="17">
        <f t="shared" si="327"/>
        <v>41.625</v>
      </c>
      <c r="V2071" s="16">
        <f t="shared" si="328"/>
        <v>39.674999999999997</v>
      </c>
      <c r="W2071" s="16">
        <f t="shared" si="329"/>
        <v>40.162499999999994</v>
      </c>
    </row>
    <row r="2072" spans="1:23" ht="13.5" x14ac:dyDescent="0.25">
      <c r="A2072" s="3">
        <v>45020</v>
      </c>
      <c r="B2072" s="2">
        <v>4.2043999999999997</v>
      </c>
      <c r="C2072" s="2">
        <v>52.429788797398125</v>
      </c>
      <c r="D2072" s="2">
        <v>-1.6290428829080383E-2</v>
      </c>
      <c r="E2072" s="2">
        <v>-2.3463628358685977E-2</v>
      </c>
      <c r="F2072" s="2">
        <v>4.2010399999999999</v>
      </c>
      <c r="G2072" s="2">
        <v>4.1951799999999988</v>
      </c>
      <c r="H2072" s="2">
        <v>4.1884849999999982</v>
      </c>
      <c r="I2072" s="2">
        <v>4.2265880000000013</v>
      </c>
      <c r="J2072" s="13">
        <v>4.3178635000000005</v>
      </c>
      <c r="K2072" s="13" t="s">
        <v>51</v>
      </c>
      <c r="L2072" s="13" t="s">
        <v>54</v>
      </c>
      <c r="M2072" s="13" t="s">
        <v>52</v>
      </c>
      <c r="N2072" s="16">
        <f t="shared" si="320"/>
        <v>50</v>
      </c>
      <c r="O2072" s="16">
        <f t="shared" si="321"/>
        <v>100</v>
      </c>
      <c r="P2072" s="16">
        <f t="shared" si="322"/>
        <v>0</v>
      </c>
      <c r="Q2072" s="16">
        <f t="shared" si="323"/>
        <v>83.5</v>
      </c>
      <c r="R2072" s="17">
        <f t="shared" si="324"/>
        <v>65.025000000000006</v>
      </c>
      <c r="S2072" s="17">
        <f t="shared" si="325"/>
        <v>50.875</v>
      </c>
      <c r="T2072" s="17">
        <f t="shared" si="326"/>
        <v>60.075000000000003</v>
      </c>
      <c r="U2072" s="17">
        <f t="shared" si="327"/>
        <v>58.375</v>
      </c>
      <c r="V2072" s="16">
        <f t="shared" si="328"/>
        <v>58.658333333333339</v>
      </c>
      <c r="W2072" s="16">
        <f t="shared" si="329"/>
        <v>58.587500000000006</v>
      </c>
    </row>
    <row r="2073" spans="1:23" ht="13.5" x14ac:dyDescent="0.25">
      <c r="A2073" s="3">
        <v>45021</v>
      </c>
      <c r="B2073" s="2">
        <v>4.2043999999999997</v>
      </c>
      <c r="C2073" s="2">
        <v>52.429788797398125</v>
      </c>
      <c r="D2073" s="2">
        <v>-1.7290493736011214E-2</v>
      </c>
      <c r="E2073" s="2">
        <v>-2.2265807230720643E-2</v>
      </c>
      <c r="F2073" s="2">
        <v>4.2027199999999993</v>
      </c>
      <c r="G2073" s="2">
        <v>4.1976899999999997</v>
      </c>
      <c r="H2073" s="2">
        <v>4.1897399999999978</v>
      </c>
      <c r="I2073" s="2">
        <v>4.2229120000000009</v>
      </c>
      <c r="J2073" s="13">
        <v>4.3184070000000006</v>
      </c>
      <c r="K2073" s="13" t="s">
        <v>51</v>
      </c>
      <c r="L2073" s="13" t="s">
        <v>54</v>
      </c>
      <c r="M2073" s="13" t="s">
        <v>52</v>
      </c>
      <c r="N2073" s="16">
        <f t="shared" si="320"/>
        <v>50</v>
      </c>
      <c r="O2073" s="16">
        <f t="shared" si="321"/>
        <v>100</v>
      </c>
      <c r="P2073" s="16">
        <f t="shared" si="322"/>
        <v>0</v>
      </c>
      <c r="Q2073" s="16">
        <f t="shared" si="323"/>
        <v>83.5</v>
      </c>
      <c r="R2073" s="17">
        <f t="shared" si="324"/>
        <v>65.025000000000006</v>
      </c>
      <c r="S2073" s="17">
        <f t="shared" si="325"/>
        <v>50.875</v>
      </c>
      <c r="T2073" s="17">
        <f t="shared" si="326"/>
        <v>60.075000000000003</v>
      </c>
      <c r="U2073" s="17">
        <f t="shared" si="327"/>
        <v>58.375</v>
      </c>
      <c r="V2073" s="16">
        <f t="shared" si="328"/>
        <v>58.658333333333339</v>
      </c>
      <c r="W2073" s="16">
        <f t="shared" si="329"/>
        <v>58.587500000000006</v>
      </c>
    </row>
    <row r="2074" spans="1:23" ht="13.5" x14ac:dyDescent="0.25">
      <c r="A2074" s="3">
        <v>45022</v>
      </c>
      <c r="B2074" s="2">
        <v>4.2043999999999997</v>
      </c>
      <c r="C2074" s="2">
        <v>52.429788797398125</v>
      </c>
      <c r="D2074" s="2">
        <v>-1.816301759487704E-2</v>
      </c>
      <c r="E2074" s="2">
        <v>-1.949075658956612E-2</v>
      </c>
      <c r="F2074" s="2">
        <v>4.2027199999999993</v>
      </c>
      <c r="G2074" s="2">
        <v>4.2001999999999997</v>
      </c>
      <c r="H2074" s="2">
        <v>4.1909949999999982</v>
      </c>
      <c r="I2074" s="2">
        <v>4.2192360000000004</v>
      </c>
      <c r="J2074" s="13">
        <v>4.3188670000000009</v>
      </c>
      <c r="K2074" s="13" t="s">
        <v>51</v>
      </c>
      <c r="L2074" s="13" t="s">
        <v>54</v>
      </c>
      <c r="M2074" s="13" t="s">
        <v>54</v>
      </c>
      <c r="N2074" s="16">
        <f t="shared" si="320"/>
        <v>50</v>
      </c>
      <c r="O2074" s="16">
        <f t="shared" si="321"/>
        <v>100</v>
      </c>
      <c r="P2074" s="16">
        <f t="shared" si="322"/>
        <v>0</v>
      </c>
      <c r="Q2074" s="16">
        <f t="shared" si="323"/>
        <v>49.5</v>
      </c>
      <c r="R2074" s="17">
        <f t="shared" si="324"/>
        <v>59.924999999999997</v>
      </c>
      <c r="S2074" s="17">
        <f t="shared" si="325"/>
        <v>42.375</v>
      </c>
      <c r="T2074" s="17">
        <f t="shared" si="326"/>
        <v>44.775000000000006</v>
      </c>
      <c r="U2074" s="17">
        <f t="shared" si="327"/>
        <v>49.875</v>
      </c>
      <c r="V2074" s="16">
        <f t="shared" si="328"/>
        <v>49.024999999999999</v>
      </c>
      <c r="W2074" s="16">
        <f t="shared" si="329"/>
        <v>49.237499999999997</v>
      </c>
    </row>
    <row r="2075" spans="1:23" ht="13.5" x14ac:dyDescent="0.25">
      <c r="A2075" s="3">
        <v>45023</v>
      </c>
      <c r="B2075" s="2">
        <v>4.1959999999999997</v>
      </c>
      <c r="C2075" s="2">
        <v>46.145176585613648</v>
      </c>
      <c r="D2075" s="2">
        <v>-1.5734219847892916E-2</v>
      </c>
      <c r="E2075" s="2">
        <v>-1.7850514591214943E-2</v>
      </c>
      <c r="F2075" s="2">
        <v>4.201039999999999</v>
      </c>
      <c r="G2075" s="2">
        <v>4.2001999999999997</v>
      </c>
      <c r="H2075" s="2">
        <v>4.1918299999999986</v>
      </c>
      <c r="I2075" s="2">
        <v>4.2153919999999996</v>
      </c>
      <c r="J2075" s="13">
        <v>4.3192850000000007</v>
      </c>
      <c r="K2075" s="13" t="s">
        <v>55</v>
      </c>
      <c r="L2075" s="13" t="s">
        <v>54</v>
      </c>
      <c r="M2075" s="13" t="s">
        <v>47</v>
      </c>
      <c r="N2075" s="16">
        <f t="shared" si="320"/>
        <v>50</v>
      </c>
      <c r="O2075" s="16">
        <f t="shared" si="321"/>
        <v>100</v>
      </c>
      <c r="P2075" s="16">
        <f t="shared" si="322"/>
        <v>0</v>
      </c>
      <c r="Q2075" s="16">
        <f t="shared" si="323"/>
        <v>16.5</v>
      </c>
      <c r="R2075" s="17">
        <f t="shared" si="324"/>
        <v>54.975000000000001</v>
      </c>
      <c r="S2075" s="17">
        <f t="shared" si="325"/>
        <v>34.125</v>
      </c>
      <c r="T2075" s="17">
        <f t="shared" si="326"/>
        <v>29.925000000000001</v>
      </c>
      <c r="U2075" s="17">
        <f t="shared" si="327"/>
        <v>41.625</v>
      </c>
      <c r="V2075" s="16">
        <f t="shared" si="328"/>
        <v>39.674999999999997</v>
      </c>
      <c r="W2075" s="16">
        <f t="shared" si="329"/>
        <v>40.162499999999994</v>
      </c>
    </row>
    <row r="2076" spans="1:23" ht="13.5" x14ac:dyDescent="0.25">
      <c r="A2076" s="3">
        <v>45026</v>
      </c>
      <c r="B2076" s="2">
        <v>4.2126999999999999</v>
      </c>
      <c r="C2076" s="2">
        <v>57.143751087394222</v>
      </c>
      <c r="D2076" s="2">
        <v>-1.4889045318513539E-2</v>
      </c>
      <c r="E2076" s="2">
        <v>-1.52200673008791E-2</v>
      </c>
      <c r="F2076" s="2">
        <v>4.2043799999999987</v>
      </c>
      <c r="G2076" s="2">
        <v>4.2018699999999995</v>
      </c>
      <c r="H2076" s="2">
        <v>4.1934999999999985</v>
      </c>
      <c r="I2076" s="2">
        <v>4.2118819999999992</v>
      </c>
      <c r="J2076" s="13">
        <v>4.3198700000000017</v>
      </c>
      <c r="K2076" s="13" t="s">
        <v>51</v>
      </c>
      <c r="L2076" s="13" t="s">
        <v>54</v>
      </c>
      <c r="M2076" s="13" t="s">
        <v>52</v>
      </c>
      <c r="N2076" s="16">
        <f t="shared" si="320"/>
        <v>50</v>
      </c>
      <c r="O2076" s="16">
        <f t="shared" si="321"/>
        <v>100</v>
      </c>
      <c r="P2076" s="16">
        <f t="shared" si="322"/>
        <v>0</v>
      </c>
      <c r="Q2076" s="16">
        <f t="shared" si="323"/>
        <v>83.5</v>
      </c>
      <c r="R2076" s="17">
        <f t="shared" si="324"/>
        <v>65.025000000000006</v>
      </c>
      <c r="S2076" s="17">
        <f t="shared" si="325"/>
        <v>50.875</v>
      </c>
      <c r="T2076" s="17">
        <f t="shared" si="326"/>
        <v>60.075000000000003</v>
      </c>
      <c r="U2076" s="17">
        <f t="shared" si="327"/>
        <v>58.375</v>
      </c>
      <c r="V2076" s="16">
        <f t="shared" si="328"/>
        <v>58.658333333333339</v>
      </c>
      <c r="W2076" s="16">
        <f t="shared" si="329"/>
        <v>58.587500000000006</v>
      </c>
    </row>
    <row r="2077" spans="1:23" ht="13.5" x14ac:dyDescent="0.25">
      <c r="A2077" s="3">
        <v>45027</v>
      </c>
      <c r="B2077" s="2">
        <v>4.2126999999999999</v>
      </c>
      <c r="C2077" s="2">
        <v>57.143751087394222</v>
      </c>
      <c r="D2077" s="2">
        <v>-1.4247509202122366E-2</v>
      </c>
      <c r="E2077" s="2">
        <v>-1.2021810928107078E-2</v>
      </c>
      <c r="F2077" s="2">
        <v>4.2060399999999998</v>
      </c>
      <c r="G2077" s="2">
        <v>4.2035399999999994</v>
      </c>
      <c r="H2077" s="2">
        <v>4.1951699999999992</v>
      </c>
      <c r="I2077" s="2">
        <v>4.2083719999999998</v>
      </c>
      <c r="J2077" s="13">
        <v>4.3203715000000011</v>
      </c>
      <c r="K2077" s="13" t="s">
        <v>51</v>
      </c>
      <c r="L2077" s="13" t="s">
        <v>54</v>
      </c>
      <c r="M2077" s="13" t="s">
        <v>52</v>
      </c>
      <c r="N2077" s="16">
        <f t="shared" si="320"/>
        <v>50</v>
      </c>
      <c r="O2077" s="16">
        <f t="shared" si="321"/>
        <v>100</v>
      </c>
      <c r="P2077" s="16">
        <f t="shared" si="322"/>
        <v>0</v>
      </c>
      <c r="Q2077" s="16">
        <f t="shared" si="323"/>
        <v>83.5</v>
      </c>
      <c r="R2077" s="17">
        <f t="shared" si="324"/>
        <v>65.025000000000006</v>
      </c>
      <c r="S2077" s="17">
        <f t="shared" si="325"/>
        <v>50.875</v>
      </c>
      <c r="T2077" s="17">
        <f t="shared" si="326"/>
        <v>60.075000000000003</v>
      </c>
      <c r="U2077" s="17">
        <f t="shared" si="327"/>
        <v>58.375</v>
      </c>
      <c r="V2077" s="16">
        <f t="shared" si="328"/>
        <v>58.658333333333339</v>
      </c>
      <c r="W2077" s="16">
        <f t="shared" si="329"/>
        <v>58.587500000000006</v>
      </c>
    </row>
    <row r="2078" spans="1:23" ht="13.5" x14ac:dyDescent="0.25">
      <c r="A2078" s="3">
        <v>45028</v>
      </c>
      <c r="B2078" s="2">
        <v>4.2043999999999997</v>
      </c>
      <c r="C2078" s="2">
        <v>51.125375421365732</v>
      </c>
      <c r="D2078" s="2">
        <v>-1.3158014988970734E-2</v>
      </c>
      <c r="E2078" s="2">
        <v>-8.5229063228010569E-3</v>
      </c>
      <c r="F2078" s="2">
        <v>4.2060399999999998</v>
      </c>
      <c r="G2078" s="2">
        <v>4.2043799999999987</v>
      </c>
      <c r="H2078" s="2">
        <v>4.1964249999999996</v>
      </c>
      <c r="I2078" s="2">
        <v>4.2055319999999998</v>
      </c>
      <c r="J2078" s="13">
        <v>4.3208315000000006</v>
      </c>
      <c r="K2078" s="13" t="s">
        <v>55</v>
      </c>
      <c r="L2078" s="13" t="s">
        <v>50</v>
      </c>
      <c r="M2078" s="13" t="s">
        <v>54</v>
      </c>
      <c r="N2078" s="16">
        <f t="shared" si="320"/>
        <v>50</v>
      </c>
      <c r="O2078" s="16">
        <f t="shared" si="321"/>
        <v>100</v>
      </c>
      <c r="P2078" s="16">
        <f t="shared" si="322"/>
        <v>0</v>
      </c>
      <c r="Q2078" s="16">
        <f t="shared" si="323"/>
        <v>33</v>
      </c>
      <c r="R2078" s="17">
        <f t="shared" si="324"/>
        <v>57.45</v>
      </c>
      <c r="S2078" s="17">
        <f t="shared" si="325"/>
        <v>38.25</v>
      </c>
      <c r="T2078" s="17">
        <f t="shared" si="326"/>
        <v>37.35</v>
      </c>
      <c r="U2078" s="17">
        <f t="shared" si="327"/>
        <v>45.75</v>
      </c>
      <c r="V2078" s="16">
        <f t="shared" si="328"/>
        <v>44.35</v>
      </c>
      <c r="W2078" s="16">
        <f t="shared" si="329"/>
        <v>44.7</v>
      </c>
    </row>
    <row r="2079" spans="1:23" ht="13.5" x14ac:dyDescent="0.25">
      <c r="A2079" s="3">
        <v>45029</v>
      </c>
      <c r="B2079" s="2">
        <v>4.2461000000000002</v>
      </c>
      <c r="C2079" s="2">
        <v>68.866499852313268</v>
      </c>
      <c r="D2079" s="2">
        <v>-1.4046781460274715E-2</v>
      </c>
      <c r="E2079" s="2">
        <v>-4.62530914918142E-3</v>
      </c>
      <c r="F2079" s="2">
        <v>4.2143800000000002</v>
      </c>
      <c r="G2079" s="2">
        <v>4.2085499999999989</v>
      </c>
      <c r="H2079" s="2">
        <v>4.199349999999999</v>
      </c>
      <c r="I2079" s="2">
        <v>4.2035259999999992</v>
      </c>
      <c r="J2079" s="13">
        <v>4.3215000000000012</v>
      </c>
      <c r="K2079" s="13" t="s">
        <v>55</v>
      </c>
      <c r="L2079" s="13" t="s">
        <v>54</v>
      </c>
      <c r="M2079" s="13" t="s">
        <v>49</v>
      </c>
      <c r="N2079" s="16">
        <f t="shared" si="320"/>
        <v>50</v>
      </c>
      <c r="O2079" s="16">
        <f t="shared" si="321"/>
        <v>100</v>
      </c>
      <c r="P2079" s="16">
        <f t="shared" si="322"/>
        <v>0</v>
      </c>
      <c r="Q2079" s="16">
        <f t="shared" si="323"/>
        <v>16.5</v>
      </c>
      <c r="R2079" s="17">
        <f t="shared" si="324"/>
        <v>54.975000000000001</v>
      </c>
      <c r="S2079" s="17">
        <f t="shared" si="325"/>
        <v>34.125</v>
      </c>
      <c r="T2079" s="17">
        <f t="shared" si="326"/>
        <v>29.925000000000001</v>
      </c>
      <c r="U2079" s="17">
        <f t="shared" si="327"/>
        <v>41.625</v>
      </c>
      <c r="V2079" s="16">
        <f t="shared" si="328"/>
        <v>39.674999999999997</v>
      </c>
      <c r="W2079" s="16">
        <f t="shared" si="329"/>
        <v>40.162499999999994</v>
      </c>
    </row>
    <row r="2080" spans="1:23" ht="13.5" x14ac:dyDescent="0.25">
      <c r="A2080" s="3">
        <v>45030</v>
      </c>
      <c r="B2080" s="2">
        <v>4.2210999999999999</v>
      </c>
      <c r="C2080" s="2">
        <v>55.791190488595177</v>
      </c>
      <c r="D2080" s="2">
        <v>-1.3206393009469686E-2</v>
      </c>
      <c r="E2080" s="2">
        <v>-4.2589766116357241E-4</v>
      </c>
      <c r="F2080" s="2">
        <v>4.2194000000000003</v>
      </c>
      <c r="G2080" s="2">
        <v>4.2102199999999987</v>
      </c>
      <c r="H2080" s="2">
        <v>4.2010249999999987</v>
      </c>
      <c r="I2080" s="2">
        <v>4.2013539999999994</v>
      </c>
      <c r="J2080" s="13">
        <v>4.3221270000000009</v>
      </c>
      <c r="K2080" s="13" t="s">
        <v>55</v>
      </c>
      <c r="L2080" s="13" t="s">
        <v>54</v>
      </c>
      <c r="M2080" s="13" t="s">
        <v>49</v>
      </c>
      <c r="N2080" s="16">
        <f t="shared" si="320"/>
        <v>50</v>
      </c>
      <c r="O2080" s="16">
        <f t="shared" si="321"/>
        <v>100</v>
      </c>
      <c r="P2080" s="16">
        <f t="shared" si="322"/>
        <v>0</v>
      </c>
      <c r="Q2080" s="16">
        <f t="shared" si="323"/>
        <v>16.5</v>
      </c>
      <c r="R2080" s="17">
        <f t="shared" si="324"/>
        <v>54.975000000000001</v>
      </c>
      <c r="S2080" s="17">
        <f t="shared" si="325"/>
        <v>34.125</v>
      </c>
      <c r="T2080" s="17">
        <f t="shared" si="326"/>
        <v>29.925000000000001</v>
      </c>
      <c r="U2080" s="17">
        <f t="shared" si="327"/>
        <v>41.625</v>
      </c>
      <c r="V2080" s="16">
        <f t="shared" si="328"/>
        <v>39.674999999999997</v>
      </c>
      <c r="W2080" s="16">
        <f t="shared" si="329"/>
        <v>40.162499999999994</v>
      </c>
    </row>
    <row r="2081" spans="1:23" ht="13.5" x14ac:dyDescent="0.25">
      <c r="A2081" s="3">
        <v>45033</v>
      </c>
      <c r="B2081" s="2">
        <v>4.2545000000000002</v>
      </c>
      <c r="C2081" s="2">
        <v>65.276621651016086</v>
      </c>
      <c r="D2081" s="2">
        <v>-1.635416396100986E-2</v>
      </c>
      <c r="E2081" s="2">
        <v>3.0067636727716209E-3</v>
      </c>
      <c r="F2081" s="2">
        <v>4.22776</v>
      </c>
      <c r="G2081" s="2">
        <v>4.2160699999999993</v>
      </c>
      <c r="H2081" s="2">
        <v>4.2047849999999993</v>
      </c>
      <c r="I2081" s="2">
        <v>4.1998499999999996</v>
      </c>
      <c r="J2081" s="13">
        <v>4.3229210000000009</v>
      </c>
      <c r="K2081" s="13" t="s">
        <v>55</v>
      </c>
      <c r="L2081" s="13" t="s">
        <v>54</v>
      </c>
      <c r="M2081" s="13" t="s">
        <v>49</v>
      </c>
      <c r="N2081" s="16">
        <f t="shared" si="320"/>
        <v>50</v>
      </c>
      <c r="O2081" s="16">
        <f t="shared" si="321"/>
        <v>100</v>
      </c>
      <c r="P2081" s="16">
        <f t="shared" si="322"/>
        <v>0</v>
      </c>
      <c r="Q2081" s="16">
        <f t="shared" si="323"/>
        <v>16.5</v>
      </c>
      <c r="R2081" s="17">
        <f t="shared" si="324"/>
        <v>54.975000000000001</v>
      </c>
      <c r="S2081" s="17">
        <f t="shared" si="325"/>
        <v>34.125</v>
      </c>
      <c r="T2081" s="17">
        <f t="shared" si="326"/>
        <v>29.925000000000001</v>
      </c>
      <c r="U2081" s="17">
        <f t="shared" si="327"/>
        <v>41.625</v>
      </c>
      <c r="V2081" s="16">
        <f t="shared" si="328"/>
        <v>39.674999999999997</v>
      </c>
      <c r="W2081" s="16">
        <f t="shared" si="329"/>
        <v>40.162499999999994</v>
      </c>
    </row>
    <row r="2082" spans="1:23" ht="13.5" x14ac:dyDescent="0.25">
      <c r="A2082" s="3">
        <v>45034</v>
      </c>
      <c r="B2082" s="2">
        <v>4.2545000000000002</v>
      </c>
      <c r="C2082" s="2">
        <v>65.276621651016072</v>
      </c>
      <c r="D2082" s="2">
        <v>-1.8008353008957201E-2</v>
      </c>
      <c r="E2082" s="2">
        <v>6.1464010369610767E-3</v>
      </c>
      <c r="F2082" s="2">
        <v>4.2361199999999997</v>
      </c>
      <c r="G2082" s="2">
        <v>4.2210799999999997</v>
      </c>
      <c r="H2082" s="2">
        <v>4.2081299999999997</v>
      </c>
      <c r="I2082" s="2">
        <v>4.1983459999999999</v>
      </c>
      <c r="J2082" s="13">
        <v>4.3237150000000018</v>
      </c>
      <c r="K2082" s="13" t="s">
        <v>55</v>
      </c>
      <c r="L2082" s="13" t="s">
        <v>54</v>
      </c>
      <c r="M2082" s="13" t="s">
        <v>49</v>
      </c>
      <c r="N2082" s="16">
        <f t="shared" si="320"/>
        <v>50</v>
      </c>
      <c r="O2082" s="16">
        <f t="shared" si="321"/>
        <v>100</v>
      </c>
      <c r="P2082" s="16">
        <f t="shared" si="322"/>
        <v>0</v>
      </c>
      <c r="Q2082" s="16">
        <f t="shared" si="323"/>
        <v>16.5</v>
      </c>
      <c r="R2082" s="17">
        <f t="shared" si="324"/>
        <v>54.975000000000001</v>
      </c>
      <c r="S2082" s="17">
        <f t="shared" si="325"/>
        <v>34.125</v>
      </c>
      <c r="T2082" s="17">
        <f t="shared" si="326"/>
        <v>29.925000000000001</v>
      </c>
      <c r="U2082" s="17">
        <f t="shared" si="327"/>
        <v>41.625</v>
      </c>
      <c r="V2082" s="16">
        <f t="shared" si="328"/>
        <v>39.674999999999997</v>
      </c>
      <c r="W2082" s="16">
        <f t="shared" si="329"/>
        <v>40.162499999999994</v>
      </c>
    </row>
    <row r="2083" spans="1:23" ht="13.5" x14ac:dyDescent="0.25">
      <c r="A2083" s="3">
        <v>45035</v>
      </c>
      <c r="B2083" s="2">
        <v>4.2210999999999999</v>
      </c>
      <c r="C2083" s="2">
        <v>52.269865315919724</v>
      </c>
      <c r="D2083" s="2">
        <v>-1.7196012770067881E-2</v>
      </c>
      <c r="E2083" s="2">
        <v>7.9442956043563728E-3</v>
      </c>
      <c r="F2083" s="2">
        <v>4.2394599999999993</v>
      </c>
      <c r="G2083" s="2">
        <v>4.2227499999999996</v>
      </c>
      <c r="H2083" s="2">
        <v>4.2102200000000014</v>
      </c>
      <c r="I2083" s="2">
        <v>4.1961740000000001</v>
      </c>
      <c r="J2083" s="13">
        <v>4.3243840000000011</v>
      </c>
      <c r="K2083" s="13" t="s">
        <v>51</v>
      </c>
      <c r="L2083" s="13" t="s">
        <v>48</v>
      </c>
      <c r="M2083" s="13" t="s">
        <v>52</v>
      </c>
      <c r="N2083" s="16">
        <f t="shared" si="320"/>
        <v>50</v>
      </c>
      <c r="O2083" s="16">
        <f t="shared" si="321"/>
        <v>100</v>
      </c>
      <c r="P2083" s="16">
        <f t="shared" si="322"/>
        <v>0</v>
      </c>
      <c r="Q2083" s="16">
        <f t="shared" si="323"/>
        <v>67</v>
      </c>
      <c r="R2083" s="17">
        <f t="shared" si="324"/>
        <v>62.55</v>
      </c>
      <c r="S2083" s="17">
        <f t="shared" si="325"/>
        <v>46.75</v>
      </c>
      <c r="T2083" s="17">
        <f t="shared" si="326"/>
        <v>52.650000000000006</v>
      </c>
      <c r="U2083" s="17">
        <f t="shared" si="327"/>
        <v>54.25</v>
      </c>
      <c r="V2083" s="16">
        <f t="shared" si="328"/>
        <v>53.983333333333327</v>
      </c>
      <c r="W2083" s="16">
        <f t="shared" si="329"/>
        <v>54.05</v>
      </c>
    </row>
    <row r="2084" spans="1:23" ht="13.5" x14ac:dyDescent="0.25">
      <c r="A2084" s="3">
        <v>45036</v>
      </c>
      <c r="B2084" s="2">
        <v>4.2461000000000002</v>
      </c>
      <c r="C2084" s="2">
        <v>58.87518075098675</v>
      </c>
      <c r="D2084" s="2">
        <v>-1.8405763149626608E-2</v>
      </c>
      <c r="E2084" s="2">
        <v>8.7888565198476747E-3</v>
      </c>
      <c r="F2084" s="2">
        <v>4.2394599999999993</v>
      </c>
      <c r="G2084" s="2">
        <v>4.2269199999999998</v>
      </c>
      <c r="H2084" s="2">
        <v>4.2135600000000002</v>
      </c>
      <c r="I2084" s="2">
        <v>4.1953379999999996</v>
      </c>
      <c r="J2084" s="13">
        <v>4.3251360000000005</v>
      </c>
      <c r="K2084" s="13" t="s">
        <v>51</v>
      </c>
      <c r="L2084" s="13" t="s">
        <v>48</v>
      </c>
      <c r="M2084" s="13" t="s">
        <v>54</v>
      </c>
      <c r="N2084" s="16">
        <f t="shared" si="320"/>
        <v>50</v>
      </c>
      <c r="O2084" s="16">
        <f t="shared" si="321"/>
        <v>100</v>
      </c>
      <c r="P2084" s="16">
        <f t="shared" si="322"/>
        <v>0</v>
      </c>
      <c r="Q2084" s="16">
        <f t="shared" si="323"/>
        <v>33</v>
      </c>
      <c r="R2084" s="17">
        <f t="shared" si="324"/>
        <v>57.45</v>
      </c>
      <c r="S2084" s="17">
        <f t="shared" si="325"/>
        <v>38.25</v>
      </c>
      <c r="T2084" s="17">
        <f t="shared" si="326"/>
        <v>37.35</v>
      </c>
      <c r="U2084" s="17">
        <f t="shared" si="327"/>
        <v>45.75</v>
      </c>
      <c r="V2084" s="16">
        <f t="shared" si="328"/>
        <v>44.35</v>
      </c>
      <c r="W2084" s="16">
        <f t="shared" si="329"/>
        <v>44.7</v>
      </c>
    </row>
    <row r="2085" spans="1:23" ht="13.5" x14ac:dyDescent="0.25">
      <c r="A2085" s="3">
        <v>45040</v>
      </c>
      <c r="B2085" s="2">
        <v>4.2629000000000001</v>
      </c>
      <c r="C2085" s="2">
        <v>62.618928703489935</v>
      </c>
      <c r="D2085" s="2">
        <v>-2.2155786801421939E-2</v>
      </c>
      <c r="E2085" s="2">
        <v>9.8559119952257301E-3</v>
      </c>
      <c r="F2085" s="2">
        <v>4.2478199999999999</v>
      </c>
      <c r="G2085" s="2">
        <v>4.2336100000000005</v>
      </c>
      <c r="H2085" s="2">
        <v>4.2169050000000006</v>
      </c>
      <c r="I2085" s="2">
        <v>4.1958400000000005</v>
      </c>
      <c r="J2085" s="13">
        <v>4.3260139999999998</v>
      </c>
      <c r="K2085" s="13" t="s">
        <v>51</v>
      </c>
      <c r="L2085" s="13" t="s">
        <v>48</v>
      </c>
      <c r="M2085" s="13" t="s">
        <v>52</v>
      </c>
      <c r="N2085" s="16">
        <f t="shared" si="320"/>
        <v>50</v>
      </c>
      <c r="O2085" s="16">
        <f t="shared" si="321"/>
        <v>100</v>
      </c>
      <c r="P2085" s="16">
        <f t="shared" si="322"/>
        <v>0</v>
      </c>
      <c r="Q2085" s="16">
        <f t="shared" si="323"/>
        <v>67</v>
      </c>
      <c r="R2085" s="17">
        <f t="shared" si="324"/>
        <v>62.55</v>
      </c>
      <c r="S2085" s="17">
        <f t="shared" si="325"/>
        <v>46.75</v>
      </c>
      <c r="T2085" s="17">
        <f t="shared" si="326"/>
        <v>52.650000000000006</v>
      </c>
      <c r="U2085" s="17">
        <f t="shared" si="327"/>
        <v>54.25</v>
      </c>
      <c r="V2085" s="16">
        <f t="shared" si="328"/>
        <v>53.983333333333327</v>
      </c>
      <c r="W2085" s="16">
        <f t="shared" si="329"/>
        <v>54.05</v>
      </c>
    </row>
    <row r="2086" spans="1:23" ht="13.5" x14ac:dyDescent="0.25">
      <c r="A2086" s="3">
        <v>45041</v>
      </c>
      <c r="B2086" s="2">
        <v>4.2545000000000002</v>
      </c>
      <c r="C2086" s="2">
        <v>59.69289111146351</v>
      </c>
      <c r="D2086" s="2">
        <v>-2.2412292092127473E-2</v>
      </c>
      <c r="E2086" s="2">
        <v>1.0832683290637668E-2</v>
      </c>
      <c r="F2086" s="2">
        <v>4.2478199999999999</v>
      </c>
      <c r="G2086" s="2">
        <v>4.2377900000000004</v>
      </c>
      <c r="H2086" s="2">
        <v>4.2198299999999991</v>
      </c>
      <c r="I2086" s="2">
        <v>4.1966760000000001</v>
      </c>
      <c r="J2086" s="13">
        <v>4.3268500000000003</v>
      </c>
      <c r="K2086" s="13" t="s">
        <v>51</v>
      </c>
      <c r="L2086" s="13" t="s">
        <v>48</v>
      </c>
      <c r="M2086" s="13" t="s">
        <v>54</v>
      </c>
      <c r="N2086" s="16">
        <f t="shared" si="320"/>
        <v>50</v>
      </c>
      <c r="O2086" s="16">
        <f t="shared" si="321"/>
        <v>100</v>
      </c>
      <c r="P2086" s="16">
        <f t="shared" si="322"/>
        <v>0</v>
      </c>
      <c r="Q2086" s="16">
        <f t="shared" si="323"/>
        <v>33</v>
      </c>
      <c r="R2086" s="17">
        <f t="shared" si="324"/>
        <v>57.45</v>
      </c>
      <c r="S2086" s="17">
        <f t="shared" si="325"/>
        <v>38.25</v>
      </c>
      <c r="T2086" s="17">
        <f t="shared" si="326"/>
        <v>37.35</v>
      </c>
      <c r="U2086" s="17">
        <f t="shared" si="327"/>
        <v>45.75</v>
      </c>
      <c r="V2086" s="16">
        <f t="shared" si="328"/>
        <v>44.35</v>
      </c>
      <c r="W2086" s="16">
        <f t="shared" si="329"/>
        <v>44.7</v>
      </c>
    </row>
    <row r="2087" spans="1:23" ht="13.5" x14ac:dyDescent="0.25">
      <c r="A2087" s="3">
        <v>45042</v>
      </c>
      <c r="B2087" s="2">
        <v>4.2545000000000002</v>
      </c>
      <c r="C2087" s="2">
        <v>59.69289111146351</v>
      </c>
      <c r="D2087" s="2">
        <v>-2.2834200315990039E-2</v>
      </c>
      <c r="E2087" s="2">
        <v>1.1306260118640381E-2</v>
      </c>
      <c r="F2087" s="2">
        <v>4.2478199999999999</v>
      </c>
      <c r="G2087" s="2">
        <v>4.2419700000000002</v>
      </c>
      <c r="H2087" s="2">
        <v>4.2227549999999994</v>
      </c>
      <c r="I2087" s="2">
        <v>4.1981800000000007</v>
      </c>
      <c r="J2087" s="13">
        <v>4.3276859999999999</v>
      </c>
      <c r="K2087" s="13" t="s">
        <v>51</v>
      </c>
      <c r="L2087" s="13" t="s">
        <v>48</v>
      </c>
      <c r="M2087" s="13" t="s">
        <v>54</v>
      </c>
      <c r="N2087" s="16">
        <f t="shared" si="320"/>
        <v>50</v>
      </c>
      <c r="O2087" s="16">
        <f t="shared" si="321"/>
        <v>100</v>
      </c>
      <c r="P2087" s="16">
        <f t="shared" si="322"/>
        <v>0</v>
      </c>
      <c r="Q2087" s="16">
        <f t="shared" si="323"/>
        <v>33</v>
      </c>
      <c r="R2087" s="17">
        <f t="shared" si="324"/>
        <v>57.45</v>
      </c>
      <c r="S2087" s="17">
        <f t="shared" si="325"/>
        <v>38.25</v>
      </c>
      <c r="T2087" s="17">
        <f t="shared" si="326"/>
        <v>37.35</v>
      </c>
      <c r="U2087" s="17">
        <f t="shared" si="327"/>
        <v>45.75</v>
      </c>
      <c r="V2087" s="16">
        <f t="shared" si="328"/>
        <v>44.35</v>
      </c>
      <c r="W2087" s="16">
        <f t="shared" si="329"/>
        <v>44.7</v>
      </c>
    </row>
    <row r="2088" spans="1:23" ht="13.5" x14ac:dyDescent="0.25">
      <c r="A2088" s="3">
        <v>45043</v>
      </c>
      <c r="B2088" s="2">
        <v>4.2712000000000003</v>
      </c>
      <c r="C2088" s="2">
        <v>63.613235825040761</v>
      </c>
      <c r="D2088" s="2">
        <v>-2.5894849775529138E-2</v>
      </c>
      <c r="E2088" s="2">
        <v>1.1041655737069918E-2</v>
      </c>
      <c r="F2088" s="2">
        <v>4.2578399999999998</v>
      </c>
      <c r="G2088" s="2">
        <v>4.2486499999999996</v>
      </c>
      <c r="H2088" s="2">
        <v>4.2265149999999991</v>
      </c>
      <c r="I2088" s="2">
        <v>4.1998519999999999</v>
      </c>
      <c r="J2088" s="13">
        <v>4.3286055000000001</v>
      </c>
      <c r="K2088" s="13" t="s">
        <v>51</v>
      </c>
      <c r="L2088" s="13" t="s">
        <v>48</v>
      </c>
      <c r="M2088" s="13" t="s">
        <v>52</v>
      </c>
      <c r="N2088" s="16">
        <f t="shared" si="320"/>
        <v>50</v>
      </c>
      <c r="O2088" s="16">
        <f t="shared" si="321"/>
        <v>100</v>
      </c>
      <c r="P2088" s="16">
        <f t="shared" si="322"/>
        <v>0</v>
      </c>
      <c r="Q2088" s="16">
        <f t="shared" si="323"/>
        <v>67</v>
      </c>
      <c r="R2088" s="17">
        <f t="shared" si="324"/>
        <v>62.55</v>
      </c>
      <c r="S2088" s="17">
        <f t="shared" si="325"/>
        <v>46.75</v>
      </c>
      <c r="T2088" s="17">
        <f t="shared" si="326"/>
        <v>52.650000000000006</v>
      </c>
      <c r="U2088" s="17">
        <f t="shared" si="327"/>
        <v>54.25</v>
      </c>
      <c r="V2088" s="16">
        <f t="shared" si="328"/>
        <v>53.983333333333327</v>
      </c>
      <c r="W2088" s="16">
        <f t="shared" si="329"/>
        <v>54.05</v>
      </c>
    </row>
    <row r="2089" spans="1:23" ht="13.5" x14ac:dyDescent="0.25">
      <c r="A2089" s="3">
        <v>45044</v>
      </c>
      <c r="B2089" s="2">
        <v>4.2629000000000001</v>
      </c>
      <c r="C2089" s="2">
        <v>60.465511825009614</v>
      </c>
      <c r="D2089" s="2">
        <v>-2.1728750636700767E-2</v>
      </c>
      <c r="E2089" s="2">
        <v>1.0419659702864584E-2</v>
      </c>
      <c r="F2089" s="2">
        <v>4.2612000000000005</v>
      </c>
      <c r="G2089" s="2">
        <v>4.2503299999999999</v>
      </c>
      <c r="H2089" s="2">
        <v>4.2294399999999994</v>
      </c>
      <c r="I2089" s="2">
        <v>4.2013579999999999</v>
      </c>
      <c r="J2089" s="13">
        <v>4.3295250000000003</v>
      </c>
      <c r="K2089" s="13" t="s">
        <v>51</v>
      </c>
      <c r="L2089" s="13" t="s">
        <v>48</v>
      </c>
      <c r="M2089" s="13" t="s">
        <v>52</v>
      </c>
      <c r="N2089" s="16">
        <f t="shared" si="320"/>
        <v>50</v>
      </c>
      <c r="O2089" s="16">
        <f t="shared" si="321"/>
        <v>100</v>
      </c>
      <c r="P2089" s="16">
        <f t="shared" si="322"/>
        <v>0</v>
      </c>
      <c r="Q2089" s="16">
        <f t="shared" si="323"/>
        <v>67</v>
      </c>
      <c r="R2089" s="17">
        <f t="shared" si="324"/>
        <v>62.55</v>
      </c>
      <c r="S2089" s="17">
        <f t="shared" si="325"/>
        <v>46.75</v>
      </c>
      <c r="T2089" s="17">
        <f t="shared" si="326"/>
        <v>52.650000000000006</v>
      </c>
      <c r="U2089" s="17">
        <f t="shared" si="327"/>
        <v>54.25</v>
      </c>
      <c r="V2089" s="16">
        <f t="shared" si="328"/>
        <v>53.983333333333327</v>
      </c>
      <c r="W2089" s="16">
        <f t="shared" si="329"/>
        <v>54.05</v>
      </c>
    </row>
    <row r="2090" spans="1:23" ht="13.5" x14ac:dyDescent="0.25">
      <c r="A2090" s="3">
        <v>45048</v>
      </c>
      <c r="B2090" s="2">
        <v>4.3380999999999998</v>
      </c>
      <c r="C2090" s="2">
        <v>73.338076199607585</v>
      </c>
      <c r="D2090" s="2">
        <v>-2.7825068967969102E-2</v>
      </c>
      <c r="E2090" s="2">
        <v>9.4325435424127083E-3</v>
      </c>
      <c r="F2090" s="2">
        <v>4.2762400000000005</v>
      </c>
      <c r="G2090" s="2">
        <v>4.2620300000000002</v>
      </c>
      <c r="H2090" s="2">
        <v>4.2361249999999995</v>
      </c>
      <c r="I2090" s="2">
        <v>4.2045340000000007</v>
      </c>
      <c r="J2090" s="13">
        <v>4.3305280000000002</v>
      </c>
      <c r="K2090" s="13" t="s">
        <v>51</v>
      </c>
      <c r="L2090" s="13" t="s">
        <v>48</v>
      </c>
      <c r="M2090" s="13" t="s">
        <v>52</v>
      </c>
      <c r="N2090" s="16">
        <f t="shared" si="320"/>
        <v>50</v>
      </c>
      <c r="O2090" s="16">
        <f t="shared" si="321"/>
        <v>100</v>
      </c>
      <c r="P2090" s="16">
        <f t="shared" si="322"/>
        <v>0</v>
      </c>
      <c r="Q2090" s="16">
        <f t="shared" si="323"/>
        <v>67</v>
      </c>
      <c r="R2090" s="17">
        <f t="shared" si="324"/>
        <v>62.55</v>
      </c>
      <c r="S2090" s="17">
        <f t="shared" si="325"/>
        <v>46.75</v>
      </c>
      <c r="T2090" s="17">
        <f t="shared" si="326"/>
        <v>52.650000000000006</v>
      </c>
      <c r="U2090" s="17">
        <f t="shared" si="327"/>
        <v>54.25</v>
      </c>
      <c r="V2090" s="16">
        <f t="shared" si="328"/>
        <v>53.983333333333327</v>
      </c>
      <c r="W2090" s="16">
        <f t="shared" si="329"/>
        <v>54.05</v>
      </c>
    </row>
    <row r="2091" spans="1:23" ht="13.5" x14ac:dyDescent="0.25">
      <c r="A2091" s="3">
        <v>45049</v>
      </c>
      <c r="B2091" s="2">
        <v>4.3380999999999998</v>
      </c>
      <c r="C2091" s="2">
        <v>73.338076199607599</v>
      </c>
      <c r="D2091" s="2">
        <v>-2.847916374069559E-2</v>
      </c>
      <c r="E2091" s="2">
        <v>8.661639560719055E-3</v>
      </c>
      <c r="F2091" s="2">
        <v>4.2929599999999999</v>
      </c>
      <c r="G2091" s="2">
        <v>4.2703899999999999</v>
      </c>
      <c r="H2091" s="2">
        <v>4.2432299999999996</v>
      </c>
      <c r="I2091" s="2">
        <v>4.2077100000000005</v>
      </c>
      <c r="J2091" s="13">
        <v>4.3315310000000009</v>
      </c>
      <c r="K2091" s="13" t="s">
        <v>51</v>
      </c>
      <c r="L2091" s="13" t="s">
        <v>48</v>
      </c>
      <c r="M2091" s="13" t="s">
        <v>52</v>
      </c>
      <c r="N2091" s="16">
        <f t="shared" si="320"/>
        <v>50</v>
      </c>
      <c r="O2091" s="16">
        <f t="shared" si="321"/>
        <v>100</v>
      </c>
      <c r="P2091" s="16">
        <f t="shared" si="322"/>
        <v>0</v>
      </c>
      <c r="Q2091" s="16">
        <f t="shared" si="323"/>
        <v>67</v>
      </c>
      <c r="R2091" s="17">
        <f t="shared" si="324"/>
        <v>62.55</v>
      </c>
      <c r="S2091" s="17">
        <f t="shared" si="325"/>
        <v>46.75</v>
      </c>
      <c r="T2091" s="17">
        <f t="shared" si="326"/>
        <v>52.650000000000006</v>
      </c>
      <c r="U2091" s="17">
        <f t="shared" si="327"/>
        <v>54.25</v>
      </c>
      <c r="V2091" s="16">
        <f t="shared" si="328"/>
        <v>53.983333333333327</v>
      </c>
      <c r="W2091" s="16">
        <f t="shared" si="329"/>
        <v>54.05</v>
      </c>
    </row>
    <row r="2092" spans="1:23" ht="13.5" x14ac:dyDescent="0.25">
      <c r="A2092" s="3">
        <v>45050</v>
      </c>
      <c r="B2092" s="2">
        <v>4.3632</v>
      </c>
      <c r="C2092" s="2">
        <v>76.322436226682385</v>
      </c>
      <c r="D2092" s="2">
        <v>-3.147904809265345E-2</v>
      </c>
      <c r="E2092" s="2">
        <v>9.2615105104824538E-3</v>
      </c>
      <c r="F2092" s="2">
        <v>4.3147000000000002</v>
      </c>
      <c r="G2092" s="2">
        <v>4.2812599999999996</v>
      </c>
      <c r="H2092" s="2">
        <v>4.2511700000000001</v>
      </c>
      <c r="I2092" s="2">
        <v>4.2113880000000004</v>
      </c>
      <c r="J2092" s="13">
        <v>4.3325760000000004</v>
      </c>
      <c r="K2092" s="13" t="s">
        <v>51</v>
      </c>
      <c r="L2092" s="13" t="s">
        <v>48</v>
      </c>
      <c r="M2092" s="13" t="s">
        <v>52</v>
      </c>
      <c r="N2092" s="16">
        <f t="shared" si="320"/>
        <v>50</v>
      </c>
      <c r="O2092" s="16">
        <f t="shared" si="321"/>
        <v>100</v>
      </c>
      <c r="P2092" s="16">
        <f t="shared" si="322"/>
        <v>0</v>
      </c>
      <c r="Q2092" s="16">
        <f t="shared" si="323"/>
        <v>67</v>
      </c>
      <c r="R2092" s="17">
        <f t="shared" si="324"/>
        <v>62.55</v>
      </c>
      <c r="S2092" s="17">
        <f t="shared" si="325"/>
        <v>46.75</v>
      </c>
      <c r="T2092" s="17">
        <f t="shared" si="326"/>
        <v>52.650000000000006</v>
      </c>
      <c r="U2092" s="17">
        <f t="shared" si="327"/>
        <v>54.25</v>
      </c>
      <c r="V2092" s="16">
        <f t="shared" si="328"/>
        <v>53.983333333333327</v>
      </c>
      <c r="W2092" s="16">
        <f t="shared" si="329"/>
        <v>54.05</v>
      </c>
    </row>
    <row r="2093" spans="1:23" ht="13.5" x14ac:dyDescent="0.25">
      <c r="A2093" s="3">
        <v>45051</v>
      </c>
      <c r="B2093" s="2">
        <v>4.3632</v>
      </c>
      <c r="C2093" s="2">
        <v>76.322436226682385</v>
      </c>
      <c r="D2093" s="2">
        <v>-3.9847857222047978E-2</v>
      </c>
      <c r="E2093" s="2">
        <v>9.5407081013753215E-3</v>
      </c>
      <c r="F2093" s="2">
        <v>4.3331</v>
      </c>
      <c r="G2093" s="2">
        <v>4.2954699999999999</v>
      </c>
      <c r="H2093" s="2">
        <v>4.2591100000000006</v>
      </c>
      <c r="I2093" s="2">
        <v>4.2150660000000002</v>
      </c>
      <c r="J2093" s="13">
        <v>4.3336210000000008</v>
      </c>
      <c r="K2093" s="13" t="s">
        <v>51</v>
      </c>
      <c r="L2093" s="13" t="s">
        <v>48</v>
      </c>
      <c r="M2093" s="13" t="s">
        <v>52</v>
      </c>
      <c r="N2093" s="16">
        <f t="shared" si="320"/>
        <v>50</v>
      </c>
      <c r="O2093" s="16">
        <f t="shared" si="321"/>
        <v>100</v>
      </c>
      <c r="P2093" s="16">
        <f t="shared" si="322"/>
        <v>0</v>
      </c>
      <c r="Q2093" s="16">
        <f t="shared" si="323"/>
        <v>67</v>
      </c>
      <c r="R2093" s="17">
        <f t="shared" si="324"/>
        <v>62.55</v>
      </c>
      <c r="S2093" s="17">
        <f t="shared" si="325"/>
        <v>46.75</v>
      </c>
      <c r="T2093" s="17">
        <f t="shared" si="326"/>
        <v>52.650000000000006</v>
      </c>
      <c r="U2093" s="17">
        <f t="shared" si="327"/>
        <v>54.25</v>
      </c>
      <c r="V2093" s="16">
        <f t="shared" si="328"/>
        <v>53.983333333333327</v>
      </c>
      <c r="W2093" s="16">
        <f t="shared" si="329"/>
        <v>54.05</v>
      </c>
    </row>
    <row r="2094" spans="1:23" ht="13.5" x14ac:dyDescent="0.25">
      <c r="A2094" s="3">
        <v>45054</v>
      </c>
      <c r="B2094" s="2">
        <v>4.3799000000000001</v>
      </c>
      <c r="C2094" s="2">
        <v>78.204916305301495</v>
      </c>
      <c r="D2094" s="2">
        <v>-4.4960766286707532E-2</v>
      </c>
      <c r="E2094" s="2">
        <v>9.8809941791484189E-3</v>
      </c>
      <c r="F2094" s="2">
        <v>4.3564999999999996</v>
      </c>
      <c r="G2094" s="2">
        <v>4.3088500000000005</v>
      </c>
      <c r="H2094" s="2">
        <v>4.2678850000000015</v>
      </c>
      <c r="I2094" s="2">
        <v>4.2190780000000006</v>
      </c>
      <c r="J2094" s="13">
        <v>4.3350420000000005</v>
      </c>
      <c r="K2094" s="13" t="s">
        <v>51</v>
      </c>
      <c r="L2094" s="13" t="s">
        <v>48</v>
      </c>
      <c r="M2094" s="13" t="s">
        <v>52</v>
      </c>
      <c r="N2094" s="16">
        <f t="shared" si="320"/>
        <v>50</v>
      </c>
      <c r="O2094" s="16">
        <f t="shared" si="321"/>
        <v>100</v>
      </c>
      <c r="P2094" s="16">
        <f t="shared" si="322"/>
        <v>0</v>
      </c>
      <c r="Q2094" s="16">
        <f t="shared" si="323"/>
        <v>67</v>
      </c>
      <c r="R2094" s="17">
        <f t="shared" si="324"/>
        <v>62.55</v>
      </c>
      <c r="S2094" s="17">
        <f t="shared" si="325"/>
        <v>46.75</v>
      </c>
      <c r="T2094" s="17">
        <f t="shared" si="326"/>
        <v>52.650000000000006</v>
      </c>
      <c r="U2094" s="17">
        <f t="shared" si="327"/>
        <v>54.25</v>
      </c>
      <c r="V2094" s="16">
        <f t="shared" si="328"/>
        <v>53.983333333333327</v>
      </c>
      <c r="W2094" s="16">
        <f t="shared" si="329"/>
        <v>54.05</v>
      </c>
    </row>
    <row r="2095" spans="1:23" ht="13.5" x14ac:dyDescent="0.25">
      <c r="A2095" s="3">
        <v>45055</v>
      </c>
      <c r="B2095" s="2">
        <v>4.4518000000000004</v>
      </c>
      <c r="C2095" s="2">
        <v>84.075253067655197</v>
      </c>
      <c r="D2095" s="2">
        <v>-5.2720330183102071E-2</v>
      </c>
      <c r="E2095" s="2">
        <v>1.1291688826549138E-2</v>
      </c>
      <c r="F2095" s="2">
        <v>4.3792400000000002</v>
      </c>
      <c r="G2095" s="2">
        <v>4.3277400000000004</v>
      </c>
      <c r="H2095" s="2">
        <v>4.2806750000000013</v>
      </c>
      <c r="I2095" s="2">
        <v>4.2245280000000003</v>
      </c>
      <c r="J2095" s="13">
        <v>4.3365300000000007</v>
      </c>
      <c r="K2095" s="13" t="s">
        <v>51</v>
      </c>
      <c r="L2095" s="13" t="s">
        <v>48</v>
      </c>
      <c r="M2095" s="13" t="s">
        <v>53</v>
      </c>
      <c r="N2095" s="16">
        <f t="shared" si="320"/>
        <v>50</v>
      </c>
      <c r="O2095" s="16">
        <f t="shared" si="321"/>
        <v>100</v>
      </c>
      <c r="P2095" s="16">
        <f t="shared" si="322"/>
        <v>0</v>
      </c>
      <c r="Q2095" s="16">
        <f t="shared" si="323"/>
        <v>50</v>
      </c>
      <c r="R2095" s="17">
        <f t="shared" si="324"/>
        <v>60</v>
      </c>
      <c r="S2095" s="17">
        <f t="shared" si="325"/>
        <v>42.5</v>
      </c>
      <c r="T2095" s="17">
        <f t="shared" si="326"/>
        <v>45</v>
      </c>
      <c r="U2095" s="17">
        <f t="shared" si="327"/>
        <v>50</v>
      </c>
      <c r="V2095" s="16">
        <f t="shared" si="328"/>
        <v>49.166666666666664</v>
      </c>
      <c r="W2095" s="16">
        <f t="shared" si="329"/>
        <v>49.375</v>
      </c>
    </row>
    <row r="2096" spans="1:23" ht="13.5" x14ac:dyDescent="0.25">
      <c r="A2096" s="3">
        <v>45056</v>
      </c>
      <c r="B2096" s="2">
        <v>4.4518000000000004</v>
      </c>
      <c r="C2096" s="2">
        <v>84.075253067655197</v>
      </c>
      <c r="D2096" s="2">
        <v>-6.1643973347706549E-2</v>
      </c>
      <c r="E2096" s="2">
        <v>1.1687283054418936E-2</v>
      </c>
      <c r="F2096" s="2">
        <v>4.40198</v>
      </c>
      <c r="G2096" s="2">
        <v>4.3474699999999995</v>
      </c>
      <c r="H2096" s="2">
        <v>4.2926300000000008</v>
      </c>
      <c r="I2096" s="2">
        <v>4.229978</v>
      </c>
      <c r="J2096" s="13">
        <v>4.3380180000000008</v>
      </c>
      <c r="K2096" s="13" t="s">
        <v>51</v>
      </c>
      <c r="L2096" s="13" t="s">
        <v>48</v>
      </c>
      <c r="M2096" s="13" t="s">
        <v>53</v>
      </c>
      <c r="N2096" s="16">
        <f t="shared" si="320"/>
        <v>50</v>
      </c>
      <c r="O2096" s="16">
        <f t="shared" si="321"/>
        <v>100</v>
      </c>
      <c r="P2096" s="16">
        <f t="shared" si="322"/>
        <v>50</v>
      </c>
      <c r="Q2096" s="16">
        <f t="shared" si="323"/>
        <v>50</v>
      </c>
      <c r="R2096" s="17">
        <f t="shared" si="324"/>
        <v>67.5</v>
      </c>
      <c r="S2096" s="17">
        <f t="shared" si="325"/>
        <v>60</v>
      </c>
      <c r="T2096" s="17">
        <f t="shared" si="326"/>
        <v>57.5</v>
      </c>
      <c r="U2096" s="17">
        <f t="shared" si="327"/>
        <v>62.5</v>
      </c>
      <c r="V2096" s="16">
        <f t="shared" si="328"/>
        <v>61.666666666666664</v>
      </c>
      <c r="W2096" s="16">
        <f t="shared" si="329"/>
        <v>61.875</v>
      </c>
    </row>
    <row r="2097" spans="1:23" ht="13.5" x14ac:dyDescent="0.25">
      <c r="A2097" s="3">
        <v>45057</v>
      </c>
      <c r="B2097" s="2">
        <v>4.4164000000000003</v>
      </c>
      <c r="C2097" s="2">
        <v>72.868315704865807</v>
      </c>
      <c r="D2097" s="2">
        <v>-6.7559147070997305E-2</v>
      </c>
      <c r="E2097" s="2">
        <v>1.1368715309259805E-2</v>
      </c>
      <c r="F2097" s="2">
        <v>4.4126200000000004</v>
      </c>
      <c r="G2097" s="2">
        <v>4.3636600000000003</v>
      </c>
      <c r="H2097" s="2">
        <v>4.3028150000000007</v>
      </c>
      <c r="I2097" s="2">
        <v>4.2347199999999994</v>
      </c>
      <c r="J2097" s="13">
        <v>4.3393290000000011</v>
      </c>
      <c r="K2097" s="13" t="s">
        <v>55</v>
      </c>
      <c r="L2097" s="13" t="s">
        <v>48</v>
      </c>
      <c r="M2097" s="13" t="s">
        <v>47</v>
      </c>
      <c r="N2097" s="16">
        <f t="shared" si="320"/>
        <v>50</v>
      </c>
      <c r="O2097" s="16">
        <f t="shared" si="321"/>
        <v>100</v>
      </c>
      <c r="P2097" s="16">
        <f t="shared" si="322"/>
        <v>50</v>
      </c>
      <c r="Q2097" s="16">
        <f t="shared" si="323"/>
        <v>0</v>
      </c>
      <c r="R2097" s="17">
        <f t="shared" si="324"/>
        <v>60</v>
      </c>
      <c r="S2097" s="17">
        <f t="shared" si="325"/>
        <v>47.5</v>
      </c>
      <c r="T2097" s="17">
        <f t="shared" si="326"/>
        <v>35</v>
      </c>
      <c r="U2097" s="17">
        <f t="shared" si="327"/>
        <v>50</v>
      </c>
      <c r="V2097" s="16">
        <f t="shared" si="328"/>
        <v>47.5</v>
      </c>
      <c r="W2097" s="16">
        <f t="shared" si="329"/>
        <v>48.125</v>
      </c>
    </row>
    <row r="2098" spans="1:23" ht="13.5" x14ac:dyDescent="0.25">
      <c r="A2098" s="3">
        <v>45058</v>
      </c>
      <c r="B2098" s="2">
        <v>4.4253</v>
      </c>
      <c r="C2098" s="2">
        <v>73.813397390177769</v>
      </c>
      <c r="D2098" s="2">
        <v>-7.1358680363365679E-2</v>
      </c>
      <c r="E2098" s="2">
        <v>1.1177814345289276E-2</v>
      </c>
      <c r="F2098" s="2">
        <v>4.425040000000001</v>
      </c>
      <c r="G2098" s="2">
        <v>4.3790700000000005</v>
      </c>
      <c r="H2098" s="2">
        <v>4.3138600000000009</v>
      </c>
      <c r="I2098" s="2">
        <v>4.2396399999999996</v>
      </c>
      <c r="J2098" s="13">
        <v>4.3406845000000001</v>
      </c>
      <c r="K2098" s="13" t="s">
        <v>55</v>
      </c>
      <c r="L2098" s="13" t="s">
        <v>54</v>
      </c>
      <c r="M2098" s="13" t="s">
        <v>47</v>
      </c>
      <c r="N2098" s="16">
        <f t="shared" si="320"/>
        <v>50</v>
      </c>
      <c r="O2098" s="16">
        <f t="shared" si="321"/>
        <v>100</v>
      </c>
      <c r="P2098" s="16">
        <f t="shared" si="322"/>
        <v>50</v>
      </c>
      <c r="Q2098" s="16">
        <f t="shared" si="323"/>
        <v>16.5</v>
      </c>
      <c r="R2098" s="17">
        <f t="shared" si="324"/>
        <v>62.475000000000001</v>
      </c>
      <c r="S2098" s="17">
        <f t="shared" si="325"/>
        <v>51.625</v>
      </c>
      <c r="T2098" s="17">
        <f t="shared" si="326"/>
        <v>42.424999999999997</v>
      </c>
      <c r="U2098" s="17">
        <f t="shared" si="327"/>
        <v>54.125</v>
      </c>
      <c r="V2098" s="16">
        <f t="shared" si="328"/>
        <v>52.17499999999999</v>
      </c>
      <c r="W2098" s="16">
        <f t="shared" si="329"/>
        <v>52.662499999999994</v>
      </c>
    </row>
    <row r="2099" spans="1:23" ht="13.5" x14ac:dyDescent="0.25">
      <c r="A2099" s="3">
        <v>45061</v>
      </c>
      <c r="B2099" s="2">
        <v>4.4164000000000003</v>
      </c>
      <c r="C2099" s="2">
        <v>71.144578599210178</v>
      </c>
      <c r="D2099" s="2">
        <v>-7.5896107525609935E-2</v>
      </c>
      <c r="E2099" s="2">
        <v>1.1202802321838122E-2</v>
      </c>
      <c r="F2099" s="2">
        <v>4.4323399999999999</v>
      </c>
      <c r="G2099" s="2">
        <v>4.3944200000000002</v>
      </c>
      <c r="H2099" s="2">
        <v>4.3223750000000001</v>
      </c>
      <c r="I2099" s="2">
        <v>4.244381999999999</v>
      </c>
      <c r="J2099" s="13">
        <v>4.3420790000000009</v>
      </c>
      <c r="K2099" s="13" t="s">
        <v>55</v>
      </c>
      <c r="L2099" s="13" t="s">
        <v>48</v>
      </c>
      <c r="M2099" s="13" t="s">
        <v>47</v>
      </c>
      <c r="N2099" s="16">
        <f t="shared" si="320"/>
        <v>50</v>
      </c>
      <c r="O2099" s="16">
        <f t="shared" si="321"/>
        <v>100</v>
      </c>
      <c r="P2099" s="16">
        <f t="shared" si="322"/>
        <v>50</v>
      </c>
      <c r="Q2099" s="16">
        <f t="shared" si="323"/>
        <v>0</v>
      </c>
      <c r="R2099" s="17">
        <f t="shared" si="324"/>
        <v>60</v>
      </c>
      <c r="S2099" s="17">
        <f t="shared" si="325"/>
        <v>47.5</v>
      </c>
      <c r="T2099" s="17">
        <f t="shared" si="326"/>
        <v>35</v>
      </c>
      <c r="U2099" s="17">
        <f t="shared" si="327"/>
        <v>50</v>
      </c>
      <c r="V2099" s="16">
        <f t="shared" si="328"/>
        <v>47.5</v>
      </c>
      <c r="W2099" s="16">
        <f t="shared" si="329"/>
        <v>48.125</v>
      </c>
    </row>
    <row r="2100" spans="1:23" ht="13.5" x14ac:dyDescent="0.25">
      <c r="A2100" s="3">
        <v>45062</v>
      </c>
      <c r="B2100" s="2">
        <v>4.4428999999999998</v>
      </c>
      <c r="C2100" s="2">
        <v>74.142442679919142</v>
      </c>
      <c r="D2100" s="2">
        <v>-7.0729178863258468E-2</v>
      </c>
      <c r="E2100" s="2">
        <v>1.0834039718011912E-2</v>
      </c>
      <c r="F2100" s="2">
        <v>4.4305599999999998</v>
      </c>
      <c r="G2100" s="2">
        <v>4.4049000000000005</v>
      </c>
      <c r="H2100" s="2">
        <v>4.3334649999999995</v>
      </c>
      <c r="I2100" s="2">
        <v>4.2496539999999996</v>
      </c>
      <c r="J2100" s="13">
        <v>4.3436060000000003</v>
      </c>
      <c r="K2100" s="13" t="s">
        <v>55</v>
      </c>
      <c r="L2100" s="13" t="s">
        <v>48</v>
      </c>
      <c r="M2100" s="13" t="s">
        <v>47</v>
      </c>
      <c r="N2100" s="16">
        <f t="shared" si="320"/>
        <v>50</v>
      </c>
      <c r="O2100" s="16">
        <f t="shared" si="321"/>
        <v>100</v>
      </c>
      <c r="P2100" s="16">
        <f t="shared" si="322"/>
        <v>50</v>
      </c>
      <c r="Q2100" s="16">
        <f t="shared" si="323"/>
        <v>0</v>
      </c>
      <c r="R2100" s="17">
        <f t="shared" si="324"/>
        <v>60</v>
      </c>
      <c r="S2100" s="17">
        <f t="shared" si="325"/>
        <v>47.5</v>
      </c>
      <c r="T2100" s="17">
        <f t="shared" si="326"/>
        <v>35</v>
      </c>
      <c r="U2100" s="17">
        <f t="shared" si="327"/>
        <v>50</v>
      </c>
      <c r="V2100" s="16">
        <f t="shared" si="328"/>
        <v>47.5</v>
      </c>
      <c r="W2100" s="16">
        <f t="shared" si="329"/>
        <v>48.125</v>
      </c>
    </row>
    <row r="2101" spans="1:23" ht="13.5" x14ac:dyDescent="0.25">
      <c r="A2101" s="3">
        <v>45063</v>
      </c>
      <c r="B2101" s="2">
        <v>4.4428999999999998</v>
      </c>
      <c r="C2101" s="2">
        <v>74.142442679919142</v>
      </c>
      <c r="D2101" s="2">
        <v>-6.7069286847305065E-2</v>
      </c>
      <c r="E2101" s="2">
        <v>9.3515815941098892E-3</v>
      </c>
      <c r="F2101" s="2">
        <v>4.4287800000000006</v>
      </c>
      <c r="G2101" s="2">
        <v>4.4153800000000007</v>
      </c>
      <c r="H2101" s="2">
        <v>4.342884999999999</v>
      </c>
      <c r="I2101" s="2">
        <v>4.2552599999999998</v>
      </c>
      <c r="J2101" s="13">
        <v>4.3451330000000006</v>
      </c>
      <c r="K2101" s="13" t="s">
        <v>55</v>
      </c>
      <c r="L2101" s="13" t="s">
        <v>48</v>
      </c>
      <c r="M2101" s="13" t="s">
        <v>47</v>
      </c>
      <c r="N2101" s="16">
        <f t="shared" si="320"/>
        <v>50</v>
      </c>
      <c r="O2101" s="16">
        <f t="shared" si="321"/>
        <v>100</v>
      </c>
      <c r="P2101" s="16">
        <f t="shared" si="322"/>
        <v>50</v>
      </c>
      <c r="Q2101" s="16">
        <f t="shared" si="323"/>
        <v>0</v>
      </c>
      <c r="R2101" s="17">
        <f t="shared" si="324"/>
        <v>60</v>
      </c>
      <c r="S2101" s="17">
        <f t="shared" si="325"/>
        <v>47.5</v>
      </c>
      <c r="T2101" s="17">
        <f t="shared" si="326"/>
        <v>35</v>
      </c>
      <c r="U2101" s="17">
        <f t="shared" si="327"/>
        <v>50</v>
      </c>
      <c r="V2101" s="16">
        <f t="shared" si="328"/>
        <v>47.5</v>
      </c>
      <c r="W2101" s="16">
        <f t="shared" si="329"/>
        <v>48.125</v>
      </c>
    </row>
    <row r="2102" spans="1:23" ht="13.5" x14ac:dyDescent="0.25">
      <c r="A2102" s="3">
        <v>45064</v>
      </c>
      <c r="B2102" s="2">
        <v>4.4518000000000004</v>
      </c>
      <c r="C2102" s="2">
        <v>75.148116903792044</v>
      </c>
      <c r="D2102" s="2">
        <v>-6.1429550517458686E-2</v>
      </c>
      <c r="E2102" s="2">
        <v>7.1636617886918479E-3</v>
      </c>
      <c r="F2102" s="2">
        <v>4.4358599999999999</v>
      </c>
      <c r="G2102" s="2">
        <v>4.4242400000000002</v>
      </c>
      <c r="H2102" s="2">
        <v>4.3527499999999986</v>
      </c>
      <c r="I2102" s="2">
        <v>4.2607099999999996</v>
      </c>
      <c r="J2102" s="13">
        <v>4.3467045000000004</v>
      </c>
      <c r="K2102" s="13" t="s">
        <v>51</v>
      </c>
      <c r="L2102" s="13" t="s">
        <v>50</v>
      </c>
      <c r="M2102" s="13" t="s">
        <v>52</v>
      </c>
      <c r="N2102" s="16">
        <f t="shared" si="320"/>
        <v>50</v>
      </c>
      <c r="O2102" s="16">
        <f t="shared" si="321"/>
        <v>100</v>
      </c>
      <c r="P2102" s="16">
        <f t="shared" si="322"/>
        <v>50</v>
      </c>
      <c r="Q2102" s="16">
        <f t="shared" si="323"/>
        <v>100</v>
      </c>
      <c r="R2102" s="17">
        <f t="shared" si="324"/>
        <v>75</v>
      </c>
      <c r="S2102" s="17">
        <f t="shared" si="325"/>
        <v>72.5</v>
      </c>
      <c r="T2102" s="17">
        <f t="shared" si="326"/>
        <v>80</v>
      </c>
      <c r="U2102" s="17">
        <f t="shared" si="327"/>
        <v>75</v>
      </c>
      <c r="V2102" s="16">
        <f t="shared" si="328"/>
        <v>75.833333333333329</v>
      </c>
      <c r="W2102" s="16">
        <f t="shared" si="329"/>
        <v>75.625</v>
      </c>
    </row>
    <row r="2103" spans="1:23" ht="13.5" x14ac:dyDescent="0.25">
      <c r="A2103" s="3">
        <v>45065</v>
      </c>
      <c r="B2103" s="2">
        <v>4.5400999999999998</v>
      </c>
      <c r="C2103" s="2">
        <v>82.443678499238089</v>
      </c>
      <c r="D2103" s="2">
        <v>-6.3861329170513237E-2</v>
      </c>
      <c r="E2103" s="2">
        <v>5.4296600033740582E-3</v>
      </c>
      <c r="F2103" s="2">
        <v>4.4588200000000002</v>
      </c>
      <c r="G2103" s="2">
        <v>4.441930000000001</v>
      </c>
      <c r="H2103" s="2">
        <v>4.3686999999999996</v>
      </c>
      <c r="I2103" s="2">
        <v>4.2679259999999992</v>
      </c>
      <c r="J2103" s="13">
        <v>4.3487175000000011</v>
      </c>
      <c r="K2103" s="13" t="s">
        <v>51</v>
      </c>
      <c r="L2103" s="13" t="s">
        <v>50</v>
      </c>
      <c r="M2103" s="13" t="s">
        <v>52</v>
      </c>
      <c r="N2103" s="16">
        <f t="shared" si="320"/>
        <v>50</v>
      </c>
      <c r="O2103" s="16">
        <f t="shared" si="321"/>
        <v>100</v>
      </c>
      <c r="P2103" s="16">
        <f t="shared" si="322"/>
        <v>50</v>
      </c>
      <c r="Q2103" s="16">
        <f t="shared" si="323"/>
        <v>100</v>
      </c>
      <c r="R2103" s="17">
        <f t="shared" si="324"/>
        <v>75</v>
      </c>
      <c r="S2103" s="17">
        <f t="shared" si="325"/>
        <v>72.5</v>
      </c>
      <c r="T2103" s="17">
        <f t="shared" si="326"/>
        <v>80</v>
      </c>
      <c r="U2103" s="17">
        <f t="shared" si="327"/>
        <v>75</v>
      </c>
      <c r="V2103" s="16">
        <f t="shared" si="328"/>
        <v>75.833333333333329</v>
      </c>
      <c r="W2103" s="16">
        <f t="shared" si="329"/>
        <v>75.625</v>
      </c>
    </row>
    <row r="2104" spans="1:23" ht="13.5" x14ac:dyDescent="0.25">
      <c r="A2104" s="3">
        <v>45068</v>
      </c>
      <c r="B2104" s="2">
        <v>4.5488999999999997</v>
      </c>
      <c r="C2104" s="2">
        <v>82.979928682919422</v>
      </c>
      <c r="D2104" s="2">
        <v>-6.5137379919539384E-2</v>
      </c>
      <c r="E2104" s="2">
        <v>3.3440453099913541E-3</v>
      </c>
      <c r="F2104" s="2">
        <v>4.4853199999999998</v>
      </c>
      <c r="G2104" s="2">
        <v>4.4588300000000007</v>
      </c>
      <c r="H2104" s="2">
        <v>4.3838400000000002</v>
      </c>
      <c r="I2104" s="2">
        <v>4.2753179999999995</v>
      </c>
      <c r="J2104" s="13">
        <v>4.3508580000000014</v>
      </c>
      <c r="K2104" s="13" t="s">
        <v>51</v>
      </c>
      <c r="L2104" s="13" t="s">
        <v>50</v>
      </c>
      <c r="M2104" s="13" t="s">
        <v>52</v>
      </c>
      <c r="N2104" s="16">
        <f t="shared" si="320"/>
        <v>50</v>
      </c>
      <c r="O2104" s="16">
        <f t="shared" si="321"/>
        <v>100</v>
      </c>
      <c r="P2104" s="16">
        <f t="shared" si="322"/>
        <v>50</v>
      </c>
      <c r="Q2104" s="16">
        <f t="shared" si="323"/>
        <v>100</v>
      </c>
      <c r="R2104" s="17">
        <f t="shared" si="324"/>
        <v>75</v>
      </c>
      <c r="S2104" s="17">
        <f t="shared" si="325"/>
        <v>72.5</v>
      </c>
      <c r="T2104" s="17">
        <f t="shared" si="326"/>
        <v>80</v>
      </c>
      <c r="U2104" s="17">
        <f t="shared" si="327"/>
        <v>75</v>
      </c>
      <c r="V2104" s="16">
        <f t="shared" si="328"/>
        <v>75.833333333333329</v>
      </c>
      <c r="W2104" s="16">
        <f t="shared" si="329"/>
        <v>75.625</v>
      </c>
    </row>
    <row r="2105" spans="1:23" ht="13.5" x14ac:dyDescent="0.25">
      <c r="A2105" s="3">
        <v>45069</v>
      </c>
      <c r="B2105" s="2">
        <v>4.5488999999999997</v>
      </c>
      <c r="C2105" s="2">
        <v>82.979928682919422</v>
      </c>
      <c r="D2105" s="2">
        <v>-5.6259215920405836E-2</v>
      </c>
      <c r="E2105" s="2">
        <v>1.3649412557424012E-3</v>
      </c>
      <c r="F2105" s="2">
        <v>4.5065200000000001</v>
      </c>
      <c r="G2105" s="2">
        <v>4.46854</v>
      </c>
      <c r="H2105" s="2">
        <v>4.3981399999999997</v>
      </c>
      <c r="I2105" s="2">
        <v>4.2827099999999998</v>
      </c>
      <c r="J2105" s="13">
        <v>4.3529985000000018</v>
      </c>
      <c r="K2105" s="13" t="s">
        <v>51</v>
      </c>
      <c r="L2105" s="13" t="s">
        <v>50</v>
      </c>
      <c r="M2105" s="13" t="s">
        <v>52</v>
      </c>
      <c r="N2105" s="16">
        <f t="shared" si="320"/>
        <v>50</v>
      </c>
      <c r="O2105" s="16">
        <f t="shared" si="321"/>
        <v>100</v>
      </c>
      <c r="P2105" s="16">
        <f t="shared" si="322"/>
        <v>50</v>
      </c>
      <c r="Q2105" s="16">
        <f t="shared" si="323"/>
        <v>100</v>
      </c>
      <c r="R2105" s="17">
        <f t="shared" si="324"/>
        <v>75</v>
      </c>
      <c r="S2105" s="17">
        <f t="shared" si="325"/>
        <v>72.5</v>
      </c>
      <c r="T2105" s="17">
        <f t="shared" si="326"/>
        <v>80</v>
      </c>
      <c r="U2105" s="17">
        <f t="shared" si="327"/>
        <v>75</v>
      </c>
      <c r="V2105" s="16">
        <f t="shared" si="328"/>
        <v>75.833333333333329</v>
      </c>
      <c r="W2105" s="16">
        <f t="shared" si="329"/>
        <v>75.625</v>
      </c>
    </row>
    <row r="2106" spans="1:23" ht="13.5" x14ac:dyDescent="0.25">
      <c r="A2106" s="3">
        <v>45070</v>
      </c>
      <c r="B2106" s="2">
        <v>4.5842999999999998</v>
      </c>
      <c r="C2106" s="2">
        <v>85.102820812348355</v>
      </c>
      <c r="D2106" s="2">
        <v>-5.2391033688372168E-2</v>
      </c>
      <c r="E2106" s="2">
        <v>8.599646702906502E-5</v>
      </c>
      <c r="F2106" s="2">
        <v>4.5347999999999997</v>
      </c>
      <c r="G2106" s="2">
        <v>4.4817899999999993</v>
      </c>
      <c r="H2106" s="2">
        <v>4.4146300000000007</v>
      </c>
      <c r="I2106" s="2">
        <v>4.2908099999999996</v>
      </c>
      <c r="J2106" s="13">
        <v>4.3553580000000016</v>
      </c>
      <c r="K2106" s="13" t="s">
        <v>51</v>
      </c>
      <c r="L2106" s="13" t="s">
        <v>50</v>
      </c>
      <c r="M2106" s="13" t="s">
        <v>52</v>
      </c>
      <c r="N2106" s="16">
        <f t="shared" si="320"/>
        <v>50</v>
      </c>
      <c r="O2106" s="16">
        <f t="shared" si="321"/>
        <v>100</v>
      </c>
      <c r="P2106" s="16">
        <f t="shared" si="322"/>
        <v>50</v>
      </c>
      <c r="Q2106" s="16">
        <f t="shared" si="323"/>
        <v>100</v>
      </c>
      <c r="R2106" s="17">
        <f t="shared" si="324"/>
        <v>75</v>
      </c>
      <c r="S2106" s="17">
        <f t="shared" si="325"/>
        <v>72.5</v>
      </c>
      <c r="T2106" s="17">
        <f t="shared" si="326"/>
        <v>80</v>
      </c>
      <c r="U2106" s="17">
        <f t="shared" si="327"/>
        <v>75</v>
      </c>
      <c r="V2106" s="16">
        <f t="shared" si="328"/>
        <v>75.833333333333329</v>
      </c>
      <c r="W2106" s="16">
        <f t="shared" si="329"/>
        <v>75.625</v>
      </c>
    </row>
    <row r="2107" spans="1:23" ht="13.5" x14ac:dyDescent="0.25">
      <c r="A2107" s="3">
        <v>45071</v>
      </c>
      <c r="B2107" s="2">
        <v>4.5578000000000003</v>
      </c>
      <c r="C2107" s="2">
        <v>77.327345470557844</v>
      </c>
      <c r="D2107" s="2">
        <v>-5.3756520159704557E-2</v>
      </c>
      <c r="E2107" s="2">
        <v>-1.2626382779333987E-3</v>
      </c>
      <c r="F2107" s="2">
        <v>4.5559999999999992</v>
      </c>
      <c r="G2107" s="2">
        <v>4.4959299999999995</v>
      </c>
      <c r="H2107" s="2">
        <v>4.4297950000000004</v>
      </c>
      <c r="I2107" s="2">
        <v>4.2983799999999999</v>
      </c>
      <c r="J2107" s="13">
        <v>4.3576685000000017</v>
      </c>
      <c r="K2107" s="13" t="s">
        <v>55</v>
      </c>
      <c r="L2107" s="13" t="s">
        <v>48</v>
      </c>
      <c r="M2107" s="13" t="s">
        <v>49</v>
      </c>
      <c r="N2107" s="16">
        <f t="shared" si="320"/>
        <v>50</v>
      </c>
      <c r="O2107" s="16">
        <f t="shared" si="321"/>
        <v>100</v>
      </c>
      <c r="P2107" s="16">
        <f t="shared" si="322"/>
        <v>50</v>
      </c>
      <c r="Q2107" s="16">
        <f t="shared" si="323"/>
        <v>0</v>
      </c>
      <c r="R2107" s="17">
        <f t="shared" si="324"/>
        <v>60</v>
      </c>
      <c r="S2107" s="17">
        <f t="shared" si="325"/>
        <v>47.5</v>
      </c>
      <c r="T2107" s="17">
        <f t="shared" si="326"/>
        <v>35</v>
      </c>
      <c r="U2107" s="17">
        <f t="shared" si="327"/>
        <v>50</v>
      </c>
      <c r="V2107" s="16">
        <f t="shared" si="328"/>
        <v>47.5</v>
      </c>
      <c r="W2107" s="16">
        <f t="shared" si="329"/>
        <v>48.125</v>
      </c>
    </row>
    <row r="2108" spans="1:23" ht="13.5" x14ac:dyDescent="0.25">
      <c r="A2108" s="3">
        <v>45072</v>
      </c>
      <c r="B2108" s="2">
        <v>4.5578000000000003</v>
      </c>
      <c r="C2108" s="2">
        <v>77.327345470557859</v>
      </c>
      <c r="D2108" s="2">
        <v>-5.4455901068473089E-2</v>
      </c>
      <c r="E2108" s="2">
        <v>-2.0486143347054372E-3</v>
      </c>
      <c r="F2108" s="2">
        <v>4.5595400000000001</v>
      </c>
      <c r="G2108" s="2">
        <v>4.5091799999999997</v>
      </c>
      <c r="H2108" s="2">
        <v>4.4441250000000005</v>
      </c>
      <c r="I2108" s="2">
        <v>4.3059500000000002</v>
      </c>
      <c r="J2108" s="13">
        <v>4.3599790000000018</v>
      </c>
      <c r="K2108" s="13" t="s">
        <v>55</v>
      </c>
      <c r="L2108" s="13" t="s">
        <v>48</v>
      </c>
      <c r="M2108" s="13" t="s">
        <v>49</v>
      </c>
      <c r="N2108" s="16">
        <f t="shared" si="320"/>
        <v>50</v>
      </c>
      <c r="O2108" s="16">
        <f t="shared" si="321"/>
        <v>100</v>
      </c>
      <c r="P2108" s="16">
        <f t="shared" si="322"/>
        <v>50</v>
      </c>
      <c r="Q2108" s="16">
        <f t="shared" si="323"/>
        <v>0</v>
      </c>
      <c r="R2108" s="17">
        <f t="shared" si="324"/>
        <v>60</v>
      </c>
      <c r="S2108" s="17">
        <f t="shared" si="325"/>
        <v>47.5</v>
      </c>
      <c r="T2108" s="17">
        <f t="shared" si="326"/>
        <v>35</v>
      </c>
      <c r="U2108" s="17">
        <f t="shared" si="327"/>
        <v>50</v>
      </c>
      <c r="V2108" s="16">
        <f t="shared" si="328"/>
        <v>47.5</v>
      </c>
      <c r="W2108" s="16">
        <f t="shared" si="329"/>
        <v>48.125</v>
      </c>
    </row>
    <row r="2109" spans="1:23" ht="13.5" x14ac:dyDescent="0.25">
      <c r="A2109" s="3">
        <v>45075</v>
      </c>
      <c r="B2109" s="2">
        <v>4.5754000000000001</v>
      </c>
      <c r="C2109" s="2">
        <v>78.818029223771887</v>
      </c>
      <c r="D2109" s="2">
        <v>-5.8566174987667807E-2</v>
      </c>
      <c r="E2109" s="2">
        <v>-3.1614115814651922E-3</v>
      </c>
      <c r="F2109" s="2">
        <v>4.5648399999999993</v>
      </c>
      <c r="G2109" s="2">
        <v>4.52508</v>
      </c>
      <c r="H2109" s="2">
        <v>4.4597500000000005</v>
      </c>
      <c r="I2109" s="2">
        <v>4.3137059999999998</v>
      </c>
      <c r="J2109" s="13">
        <v>4.3623775000000018</v>
      </c>
      <c r="K2109" s="13" t="s">
        <v>55</v>
      </c>
      <c r="L2109" s="13" t="s">
        <v>54</v>
      </c>
      <c r="M2109" s="13" t="s">
        <v>49</v>
      </c>
      <c r="N2109" s="16">
        <f t="shared" si="320"/>
        <v>50</v>
      </c>
      <c r="O2109" s="16">
        <f t="shared" si="321"/>
        <v>100</v>
      </c>
      <c r="P2109" s="16">
        <f t="shared" si="322"/>
        <v>50</v>
      </c>
      <c r="Q2109" s="16">
        <f t="shared" si="323"/>
        <v>16.5</v>
      </c>
      <c r="R2109" s="17">
        <f t="shared" si="324"/>
        <v>62.475000000000001</v>
      </c>
      <c r="S2109" s="17">
        <f t="shared" si="325"/>
        <v>51.625</v>
      </c>
      <c r="T2109" s="17">
        <f t="shared" si="326"/>
        <v>42.424999999999997</v>
      </c>
      <c r="U2109" s="17">
        <f t="shared" si="327"/>
        <v>54.125</v>
      </c>
      <c r="V2109" s="16">
        <f t="shared" si="328"/>
        <v>52.17499999999999</v>
      </c>
      <c r="W2109" s="16">
        <f t="shared" si="329"/>
        <v>52.662499999999994</v>
      </c>
    </row>
    <row r="2110" spans="1:23" ht="13.5" x14ac:dyDescent="0.25">
      <c r="A2110" s="3">
        <v>45076</v>
      </c>
      <c r="B2110" s="2">
        <v>4.5754000000000001</v>
      </c>
      <c r="C2110" s="2">
        <v>78.818029223771887</v>
      </c>
      <c r="D2110" s="2">
        <v>-5.8854097004270578E-2</v>
      </c>
      <c r="E2110" s="2">
        <v>-3.603713281762639E-3</v>
      </c>
      <c r="F2110" s="2">
        <v>4.5701400000000003</v>
      </c>
      <c r="G2110" s="2">
        <v>4.5383300000000002</v>
      </c>
      <c r="H2110" s="2">
        <v>4.4716150000000008</v>
      </c>
      <c r="I2110" s="2">
        <v>4.3214620000000004</v>
      </c>
      <c r="J2110" s="13">
        <v>4.3644415000000016</v>
      </c>
      <c r="K2110" s="13" t="s">
        <v>55</v>
      </c>
      <c r="L2110" s="13" t="s">
        <v>54</v>
      </c>
      <c r="M2110" s="13" t="s">
        <v>49</v>
      </c>
      <c r="N2110" s="16">
        <f t="shared" si="320"/>
        <v>50</v>
      </c>
      <c r="O2110" s="16">
        <f t="shared" si="321"/>
        <v>100</v>
      </c>
      <c r="P2110" s="16">
        <f t="shared" si="322"/>
        <v>50</v>
      </c>
      <c r="Q2110" s="16">
        <f t="shared" si="323"/>
        <v>16.5</v>
      </c>
      <c r="R2110" s="17">
        <f t="shared" si="324"/>
        <v>62.475000000000001</v>
      </c>
      <c r="S2110" s="17">
        <f t="shared" si="325"/>
        <v>51.625</v>
      </c>
      <c r="T2110" s="17">
        <f t="shared" si="326"/>
        <v>42.424999999999997</v>
      </c>
      <c r="U2110" s="17">
        <f t="shared" si="327"/>
        <v>54.125</v>
      </c>
      <c r="V2110" s="16">
        <f t="shared" si="328"/>
        <v>52.17499999999999</v>
      </c>
      <c r="W2110" s="16">
        <f t="shared" si="329"/>
        <v>52.662499999999994</v>
      </c>
    </row>
    <row r="2111" spans="1:23" ht="13.5" x14ac:dyDescent="0.25">
      <c r="A2111" s="3">
        <v>45077</v>
      </c>
      <c r="B2111" s="2">
        <v>4.5754000000000001</v>
      </c>
      <c r="C2111" s="2">
        <v>78.818029223771887</v>
      </c>
      <c r="D2111" s="2">
        <v>-5.9918946481617219E-2</v>
      </c>
      <c r="E2111" s="2">
        <v>-3.9680367993462666E-3</v>
      </c>
      <c r="F2111" s="2">
        <v>4.5683600000000002</v>
      </c>
      <c r="G2111" s="2">
        <v>4.5515800000000004</v>
      </c>
      <c r="H2111" s="2">
        <v>4.483480000000001</v>
      </c>
      <c r="I2111" s="2">
        <v>4.3293840000000001</v>
      </c>
      <c r="J2111" s="13">
        <v>4.3664640000000006</v>
      </c>
      <c r="K2111" s="13" t="s">
        <v>55</v>
      </c>
      <c r="L2111" s="13" t="s">
        <v>48</v>
      </c>
      <c r="M2111" s="13" t="s">
        <v>47</v>
      </c>
      <c r="N2111" s="16">
        <f t="shared" si="320"/>
        <v>50</v>
      </c>
      <c r="O2111" s="16">
        <f t="shared" si="321"/>
        <v>100</v>
      </c>
      <c r="P2111" s="16">
        <f t="shared" si="322"/>
        <v>50</v>
      </c>
      <c r="Q2111" s="16">
        <f t="shared" si="323"/>
        <v>0</v>
      </c>
      <c r="R2111" s="17">
        <f t="shared" si="324"/>
        <v>60</v>
      </c>
      <c r="S2111" s="17">
        <f t="shared" si="325"/>
        <v>47.5</v>
      </c>
      <c r="T2111" s="17">
        <f t="shared" si="326"/>
        <v>35</v>
      </c>
      <c r="U2111" s="17">
        <f t="shared" si="327"/>
        <v>50</v>
      </c>
      <c r="V2111" s="16">
        <f t="shared" si="328"/>
        <v>47.5</v>
      </c>
      <c r="W2111" s="16">
        <f t="shared" si="329"/>
        <v>48.125</v>
      </c>
    </row>
    <row r="2112" spans="1:23" ht="13.5" x14ac:dyDescent="0.25">
      <c r="A2112" s="3">
        <v>45078</v>
      </c>
      <c r="B2112" s="2">
        <v>4.5754000000000001</v>
      </c>
      <c r="C2112" s="2">
        <v>78.818029223771887</v>
      </c>
      <c r="D2112" s="2">
        <v>-6.0211134003964162E-2</v>
      </c>
      <c r="E2112" s="2">
        <v>-3.8604709084966624E-3</v>
      </c>
      <c r="F2112" s="2">
        <v>4.5718800000000002</v>
      </c>
      <c r="G2112" s="2">
        <v>4.5639400000000006</v>
      </c>
      <c r="H2112" s="2">
        <v>4.4940900000000008</v>
      </c>
      <c r="I2112" s="2">
        <v>4.3371400000000007</v>
      </c>
      <c r="J2112" s="13">
        <v>4.3684865000000004</v>
      </c>
      <c r="K2112" s="13" t="s">
        <v>51</v>
      </c>
      <c r="L2112" s="13" t="s">
        <v>50</v>
      </c>
      <c r="M2112" s="13" t="s">
        <v>52</v>
      </c>
      <c r="N2112" s="16">
        <f t="shared" si="320"/>
        <v>50</v>
      </c>
      <c r="O2112" s="16">
        <f t="shared" si="321"/>
        <v>100</v>
      </c>
      <c r="P2112" s="16">
        <f t="shared" si="322"/>
        <v>50</v>
      </c>
      <c r="Q2112" s="16">
        <f t="shared" si="323"/>
        <v>100</v>
      </c>
      <c r="R2112" s="17">
        <f t="shared" si="324"/>
        <v>75</v>
      </c>
      <c r="S2112" s="17">
        <f t="shared" si="325"/>
        <v>72.5</v>
      </c>
      <c r="T2112" s="17">
        <f t="shared" si="326"/>
        <v>80</v>
      </c>
      <c r="U2112" s="17">
        <f t="shared" si="327"/>
        <v>75</v>
      </c>
      <c r="V2112" s="16">
        <f t="shared" si="328"/>
        <v>75.833333333333329</v>
      </c>
      <c r="W2112" s="16">
        <f t="shared" si="329"/>
        <v>75.625</v>
      </c>
    </row>
    <row r="2113" spans="1:23" ht="13.5" x14ac:dyDescent="0.25">
      <c r="A2113" s="3">
        <v>45079</v>
      </c>
      <c r="B2113" s="2">
        <v>4.5754000000000001</v>
      </c>
      <c r="C2113" s="2">
        <v>78.818029223771887</v>
      </c>
      <c r="D2113" s="2">
        <v>-4.7577820706612428E-2</v>
      </c>
      <c r="E2113" s="2">
        <v>-3.5506120427454863E-3</v>
      </c>
      <c r="F2113" s="2">
        <v>4.5754000000000001</v>
      </c>
      <c r="G2113" s="2">
        <v>4.567470000000001</v>
      </c>
      <c r="H2113" s="2">
        <v>4.5047000000000015</v>
      </c>
      <c r="I2113" s="2">
        <v>4.3450620000000004</v>
      </c>
      <c r="J2113" s="13">
        <v>4.3705090000000011</v>
      </c>
      <c r="K2113" s="13" t="s">
        <v>51</v>
      </c>
      <c r="L2113" s="13" t="s">
        <v>50</v>
      </c>
      <c r="M2113" s="13" t="s">
        <v>52</v>
      </c>
      <c r="N2113" s="16">
        <f t="shared" si="320"/>
        <v>50</v>
      </c>
      <c r="O2113" s="16">
        <f t="shared" si="321"/>
        <v>100</v>
      </c>
      <c r="P2113" s="16">
        <f t="shared" si="322"/>
        <v>50</v>
      </c>
      <c r="Q2113" s="16">
        <f t="shared" si="323"/>
        <v>100</v>
      </c>
      <c r="R2113" s="17">
        <f t="shared" si="324"/>
        <v>75</v>
      </c>
      <c r="S2113" s="17">
        <f t="shared" si="325"/>
        <v>72.5</v>
      </c>
      <c r="T2113" s="17">
        <f t="shared" si="326"/>
        <v>80</v>
      </c>
      <c r="U2113" s="17">
        <f t="shared" si="327"/>
        <v>75</v>
      </c>
      <c r="V2113" s="16">
        <f t="shared" si="328"/>
        <v>75.833333333333329</v>
      </c>
      <c r="W2113" s="16">
        <f t="shared" si="329"/>
        <v>75.625</v>
      </c>
    </row>
    <row r="2114" spans="1:23" ht="13.5" x14ac:dyDescent="0.25">
      <c r="A2114" s="3">
        <v>45082</v>
      </c>
      <c r="B2114" s="2">
        <v>4.5754000000000001</v>
      </c>
      <c r="C2114" s="2">
        <v>78.818029223771887</v>
      </c>
      <c r="D2114" s="2">
        <v>-3.6186161334537559E-2</v>
      </c>
      <c r="E2114" s="2">
        <v>-3.780572148553455E-3</v>
      </c>
      <c r="F2114" s="2">
        <v>4.5754000000000001</v>
      </c>
      <c r="G2114" s="2">
        <v>4.5701200000000011</v>
      </c>
      <c r="H2114" s="2">
        <v>4.5144750000000009</v>
      </c>
      <c r="I2114" s="2">
        <v>4.3529840000000011</v>
      </c>
      <c r="J2114" s="13">
        <v>4.3725315</v>
      </c>
      <c r="K2114" s="13" t="s">
        <v>54</v>
      </c>
      <c r="L2114" s="13" t="s">
        <v>54</v>
      </c>
      <c r="M2114" s="13" t="s">
        <v>54</v>
      </c>
      <c r="N2114" s="16">
        <f t="shared" ref="N2114:N2177" si="330">IF(D2114&lt;30,50, IF(D2114&gt;70, 0, 25))</f>
        <v>50</v>
      </c>
      <c r="O2114" s="16">
        <f t="shared" ref="O2114:O2177" si="331">IF(F2114-E2114&gt;0.02, 100, IF(F2114-E2114&lt;0,0,45))</f>
        <v>100</v>
      </c>
      <c r="P2114" s="16">
        <f t="shared" ref="P2114:P2177" si="332">IF(G2114-J2114&gt;10,100,IF(G2114-J2114&gt;5,75, IF(G2114-J2114&gt;0,50,0)))</f>
        <v>50</v>
      </c>
      <c r="Q2114" s="16">
        <f t="shared" ref="Q2114:Q2177" si="333">IF(M2114="confirmed bullish", 34, IF(M2114="bullish divergence",17, 0))+IF(K2114="bullish",33,IF(K2114="bearish",0,16.5))+IF(L2114="strong",33,IF(L2114="weak",0,16.5))</f>
        <v>33</v>
      </c>
      <c r="R2114" s="17">
        <f t="shared" si="324"/>
        <v>64.95</v>
      </c>
      <c r="S2114" s="17">
        <f t="shared" si="325"/>
        <v>55.75</v>
      </c>
      <c r="T2114" s="17">
        <f t="shared" si="326"/>
        <v>49.85</v>
      </c>
      <c r="U2114" s="17">
        <f t="shared" si="327"/>
        <v>58.25</v>
      </c>
      <c r="V2114" s="16">
        <f t="shared" si="328"/>
        <v>56.85</v>
      </c>
      <c r="W2114" s="16">
        <f t="shared" si="329"/>
        <v>57.2</v>
      </c>
    </row>
    <row r="2115" spans="1:23" ht="13.5" x14ac:dyDescent="0.25">
      <c r="A2115" s="3">
        <v>45083</v>
      </c>
      <c r="B2115" s="2">
        <v>4.5754000000000001</v>
      </c>
      <c r="C2115" s="2">
        <v>78.818029223771887</v>
      </c>
      <c r="D2115" s="2">
        <v>-2.7150688477960649E-2</v>
      </c>
      <c r="E2115" s="2">
        <v>-3.7427956448950568E-3</v>
      </c>
      <c r="F2115" s="2">
        <v>4.5754000000000001</v>
      </c>
      <c r="G2115" s="2">
        <v>4.5727700000000011</v>
      </c>
      <c r="H2115" s="2">
        <v>4.5206550000000005</v>
      </c>
      <c r="I2115" s="2">
        <v>4.3605720000000012</v>
      </c>
      <c r="J2115" s="13">
        <v>4.3743865</v>
      </c>
      <c r="K2115" s="13" t="s">
        <v>54</v>
      </c>
      <c r="L2115" s="13" t="s">
        <v>54</v>
      </c>
      <c r="M2115" s="13" t="s">
        <v>54</v>
      </c>
      <c r="N2115" s="16">
        <f t="shared" si="330"/>
        <v>50</v>
      </c>
      <c r="O2115" s="16">
        <f t="shared" si="331"/>
        <v>100</v>
      </c>
      <c r="P2115" s="16">
        <f t="shared" si="332"/>
        <v>50</v>
      </c>
      <c r="Q2115" s="16">
        <f t="shared" si="333"/>
        <v>33</v>
      </c>
      <c r="R2115" s="17">
        <f t="shared" ref="R2115:R2178" si="334">0.35*N2115+O2115*0.35+P2115*0.15+Q2115*0.15</f>
        <v>64.95</v>
      </c>
      <c r="S2115" s="17">
        <f t="shared" ref="S2115:S2178" si="335">N2115*0.2+O2115*0.2+P2115*0.35+Q2115*0.25</f>
        <v>55.75</v>
      </c>
      <c r="T2115" s="17">
        <f t="shared" ref="T2115:T2178" si="336">N2115*0.15+O2115*0.15+P2115*0.25+Q2115*0.45</f>
        <v>49.85</v>
      </c>
      <c r="U2115" s="17">
        <f t="shared" ref="U2115:U2178" si="337">0.25*SUM(N2115:Q2115)</f>
        <v>58.25</v>
      </c>
      <c r="V2115" s="16">
        <f t="shared" ref="V2115:V2178" si="338">SUM(R2115:T2115)/3</f>
        <v>56.85</v>
      </c>
      <c r="W2115" s="16">
        <f t="shared" ref="W2115:W2178" si="339">SUM(R2115:U2115)/4</f>
        <v>57.2</v>
      </c>
    </row>
    <row r="2116" spans="1:23" ht="13.5" x14ac:dyDescent="0.25">
      <c r="A2116" s="3">
        <v>45084</v>
      </c>
      <c r="B2116" s="2">
        <v>4.5930999999999997</v>
      </c>
      <c r="C2116" s="2">
        <v>80.935695391330583</v>
      </c>
      <c r="D2116" s="2">
        <v>-1.5929156314226312E-2</v>
      </c>
      <c r="E2116" s="2">
        <v>-4.2225085915751654E-3</v>
      </c>
      <c r="F2116" s="2">
        <v>4.5789400000000002</v>
      </c>
      <c r="G2116" s="2">
        <v>4.5736500000000007</v>
      </c>
      <c r="H2116" s="2">
        <v>4.5277200000000004</v>
      </c>
      <c r="I2116" s="2">
        <v>4.3685140000000002</v>
      </c>
      <c r="J2116" s="13">
        <v>4.3762885000000002</v>
      </c>
      <c r="K2116" s="13" t="s">
        <v>51</v>
      </c>
      <c r="L2116" s="13" t="s">
        <v>50</v>
      </c>
      <c r="M2116" s="13" t="s">
        <v>52</v>
      </c>
      <c r="N2116" s="16">
        <f t="shared" si="330"/>
        <v>50</v>
      </c>
      <c r="O2116" s="16">
        <f t="shared" si="331"/>
        <v>100</v>
      </c>
      <c r="P2116" s="16">
        <f t="shared" si="332"/>
        <v>50</v>
      </c>
      <c r="Q2116" s="16">
        <f t="shared" si="333"/>
        <v>100</v>
      </c>
      <c r="R2116" s="17">
        <f t="shared" si="334"/>
        <v>75</v>
      </c>
      <c r="S2116" s="17">
        <f t="shared" si="335"/>
        <v>72.5</v>
      </c>
      <c r="T2116" s="17">
        <f t="shared" si="336"/>
        <v>80</v>
      </c>
      <c r="U2116" s="17">
        <f t="shared" si="337"/>
        <v>75</v>
      </c>
      <c r="V2116" s="16">
        <f t="shared" si="338"/>
        <v>75.833333333333329</v>
      </c>
      <c r="W2116" s="16">
        <f t="shared" si="339"/>
        <v>75.625</v>
      </c>
    </row>
    <row r="2117" spans="1:23" ht="13.5" x14ac:dyDescent="0.25">
      <c r="A2117" s="3">
        <v>45085</v>
      </c>
      <c r="B2117" s="2">
        <v>4.5842999999999998</v>
      </c>
      <c r="C2117" s="2">
        <v>76.823449937336107</v>
      </c>
      <c r="D2117" s="2">
        <v>-1.0481184888917028E-2</v>
      </c>
      <c r="E2117" s="2">
        <v>-5.0982413501706302E-3</v>
      </c>
      <c r="F2117" s="2">
        <v>4.5807199999999995</v>
      </c>
      <c r="G2117" s="2">
        <v>4.5763000000000007</v>
      </c>
      <c r="H2117" s="2">
        <v>4.5361150000000006</v>
      </c>
      <c r="I2117" s="2">
        <v>4.3762800000000013</v>
      </c>
      <c r="J2117" s="13">
        <v>4.3770600000000011</v>
      </c>
      <c r="K2117" s="13" t="s">
        <v>55</v>
      </c>
      <c r="L2117" s="13" t="s">
        <v>48</v>
      </c>
      <c r="M2117" s="13" t="s">
        <v>49</v>
      </c>
      <c r="N2117" s="16">
        <f t="shared" si="330"/>
        <v>50</v>
      </c>
      <c r="O2117" s="16">
        <f t="shared" si="331"/>
        <v>100</v>
      </c>
      <c r="P2117" s="16">
        <f t="shared" si="332"/>
        <v>50</v>
      </c>
      <c r="Q2117" s="16">
        <f t="shared" si="333"/>
        <v>0</v>
      </c>
      <c r="R2117" s="17">
        <f t="shared" si="334"/>
        <v>60</v>
      </c>
      <c r="S2117" s="17">
        <f t="shared" si="335"/>
        <v>47.5</v>
      </c>
      <c r="T2117" s="17">
        <f t="shared" si="336"/>
        <v>35</v>
      </c>
      <c r="U2117" s="17">
        <f t="shared" si="337"/>
        <v>50</v>
      </c>
      <c r="V2117" s="16">
        <f t="shared" si="338"/>
        <v>47.5</v>
      </c>
      <c r="W2117" s="16">
        <f t="shared" si="339"/>
        <v>48.125</v>
      </c>
    </row>
    <row r="2118" spans="1:23" ht="13.5" x14ac:dyDescent="0.25">
      <c r="A2118" s="3">
        <v>45086</v>
      </c>
      <c r="B2118" s="2">
        <v>4.5842999999999998</v>
      </c>
      <c r="C2118" s="2">
        <v>76.823449937336093</v>
      </c>
      <c r="D2118" s="2">
        <v>-6.3953818076756264E-3</v>
      </c>
      <c r="E2118" s="2">
        <v>-6.2711031195439842E-3</v>
      </c>
      <c r="F2118" s="2">
        <v>4.5824999999999996</v>
      </c>
      <c r="G2118" s="2">
        <v>4.5789500000000007</v>
      </c>
      <c r="H2118" s="2">
        <v>4.5440650000000007</v>
      </c>
      <c r="I2118" s="2">
        <v>4.3840460000000006</v>
      </c>
      <c r="J2118" s="13">
        <v>4.3776225000000002</v>
      </c>
      <c r="K2118" s="13" t="s">
        <v>55</v>
      </c>
      <c r="L2118" s="13" t="s">
        <v>48</v>
      </c>
      <c r="M2118" s="13" t="s">
        <v>49</v>
      </c>
      <c r="N2118" s="16">
        <f t="shared" si="330"/>
        <v>50</v>
      </c>
      <c r="O2118" s="16">
        <f t="shared" si="331"/>
        <v>100</v>
      </c>
      <c r="P2118" s="16">
        <f t="shared" si="332"/>
        <v>50</v>
      </c>
      <c r="Q2118" s="16">
        <f t="shared" si="333"/>
        <v>0</v>
      </c>
      <c r="R2118" s="17">
        <f t="shared" si="334"/>
        <v>60</v>
      </c>
      <c r="S2118" s="17">
        <f t="shared" si="335"/>
        <v>47.5</v>
      </c>
      <c r="T2118" s="17">
        <f t="shared" si="336"/>
        <v>35</v>
      </c>
      <c r="U2118" s="17">
        <f t="shared" si="337"/>
        <v>50</v>
      </c>
      <c r="V2118" s="16">
        <f t="shared" si="338"/>
        <v>47.5</v>
      </c>
      <c r="W2118" s="16">
        <f t="shared" si="339"/>
        <v>48.125</v>
      </c>
    </row>
    <row r="2119" spans="1:23" ht="13.5" x14ac:dyDescent="0.25">
      <c r="A2119" s="3">
        <v>45089</v>
      </c>
      <c r="B2119" s="2">
        <v>4.5930999999999997</v>
      </c>
      <c r="C2119" s="2">
        <v>78.113157947708231</v>
      </c>
      <c r="D2119" s="2">
        <v>-1.3675260396635025E-3</v>
      </c>
      <c r="E2119" s="2">
        <v>-7.2582407958093221E-3</v>
      </c>
      <c r="F2119" s="2">
        <v>4.5860399999999997</v>
      </c>
      <c r="G2119" s="2">
        <v>4.5807200000000003</v>
      </c>
      <c r="H2119" s="2">
        <v>4.5528999999999993</v>
      </c>
      <c r="I2119" s="2">
        <v>4.3918200000000009</v>
      </c>
      <c r="J2119" s="13">
        <v>4.3772675000000003</v>
      </c>
      <c r="K2119" s="13" t="s">
        <v>55</v>
      </c>
      <c r="L2119" s="13" t="s">
        <v>48</v>
      </c>
      <c r="M2119" s="13" t="s">
        <v>49</v>
      </c>
      <c r="N2119" s="16">
        <f t="shared" si="330"/>
        <v>50</v>
      </c>
      <c r="O2119" s="16">
        <f t="shared" si="331"/>
        <v>100</v>
      </c>
      <c r="P2119" s="16">
        <f t="shared" si="332"/>
        <v>50</v>
      </c>
      <c r="Q2119" s="16">
        <f t="shared" si="333"/>
        <v>0</v>
      </c>
      <c r="R2119" s="17">
        <f t="shared" si="334"/>
        <v>60</v>
      </c>
      <c r="S2119" s="17">
        <f t="shared" si="335"/>
        <v>47.5</v>
      </c>
      <c r="T2119" s="17">
        <f t="shared" si="336"/>
        <v>35</v>
      </c>
      <c r="U2119" s="17">
        <f t="shared" si="337"/>
        <v>50</v>
      </c>
      <c r="V2119" s="16">
        <f t="shared" si="338"/>
        <v>47.5</v>
      </c>
      <c r="W2119" s="16">
        <f t="shared" si="339"/>
        <v>48.125</v>
      </c>
    </row>
    <row r="2120" spans="1:23" ht="13.5" x14ac:dyDescent="0.25">
      <c r="A2120" s="3">
        <v>45090</v>
      </c>
      <c r="B2120" s="2">
        <v>4.5930999999999997</v>
      </c>
      <c r="C2120" s="2">
        <v>78.113157947708231</v>
      </c>
      <c r="D2120" s="2">
        <v>2.3855521380067302E-3</v>
      </c>
      <c r="E2120" s="2">
        <v>-8.657488938274796E-3</v>
      </c>
      <c r="F2120" s="2">
        <v>4.5895799999999998</v>
      </c>
      <c r="G2120" s="2">
        <v>4.58249</v>
      </c>
      <c r="H2120" s="2">
        <v>4.5604100000000001</v>
      </c>
      <c r="I2120" s="2">
        <v>4.3995940000000004</v>
      </c>
      <c r="J2120" s="13">
        <v>4.3772470000000006</v>
      </c>
      <c r="K2120" s="13" t="s">
        <v>55</v>
      </c>
      <c r="L2120" s="13" t="s">
        <v>48</v>
      </c>
      <c r="M2120" s="13" t="s">
        <v>49</v>
      </c>
      <c r="N2120" s="16">
        <f t="shared" si="330"/>
        <v>50</v>
      </c>
      <c r="O2120" s="16">
        <f t="shared" si="331"/>
        <v>100</v>
      </c>
      <c r="P2120" s="16">
        <f t="shared" si="332"/>
        <v>50</v>
      </c>
      <c r="Q2120" s="16">
        <f t="shared" si="333"/>
        <v>0</v>
      </c>
      <c r="R2120" s="17">
        <f t="shared" si="334"/>
        <v>60</v>
      </c>
      <c r="S2120" s="17">
        <f t="shared" si="335"/>
        <v>47.5</v>
      </c>
      <c r="T2120" s="17">
        <f t="shared" si="336"/>
        <v>35</v>
      </c>
      <c r="U2120" s="17">
        <f t="shared" si="337"/>
        <v>50</v>
      </c>
      <c r="V2120" s="16">
        <f t="shared" si="338"/>
        <v>47.5</v>
      </c>
      <c r="W2120" s="16">
        <f t="shared" si="339"/>
        <v>48.125</v>
      </c>
    </row>
    <row r="2121" spans="1:23" ht="13.5" x14ac:dyDescent="0.25">
      <c r="A2121" s="3">
        <v>45091</v>
      </c>
      <c r="B2121" s="2">
        <v>4.5930999999999997</v>
      </c>
      <c r="C2121" s="2">
        <v>78.113157947708231</v>
      </c>
      <c r="D2121" s="2">
        <v>5.0971028226420856E-3</v>
      </c>
      <c r="E2121" s="2">
        <v>-9.4213870681822635E-3</v>
      </c>
      <c r="F2121" s="2">
        <v>4.5895799999999998</v>
      </c>
      <c r="G2121" s="2">
        <v>4.5842599999999996</v>
      </c>
      <c r="H2121" s="2">
        <v>4.5679199999999991</v>
      </c>
      <c r="I2121" s="2">
        <v>4.4075360000000003</v>
      </c>
      <c r="J2121" s="13">
        <v>4.3776860000000006</v>
      </c>
      <c r="K2121" s="13" t="s">
        <v>55</v>
      </c>
      <c r="L2121" s="13" t="s">
        <v>48</v>
      </c>
      <c r="M2121" s="13" t="s">
        <v>54</v>
      </c>
      <c r="N2121" s="16">
        <f t="shared" si="330"/>
        <v>50</v>
      </c>
      <c r="O2121" s="16">
        <f t="shared" si="331"/>
        <v>100</v>
      </c>
      <c r="P2121" s="16">
        <f t="shared" si="332"/>
        <v>50</v>
      </c>
      <c r="Q2121" s="16">
        <f t="shared" si="333"/>
        <v>0</v>
      </c>
      <c r="R2121" s="17">
        <f t="shared" si="334"/>
        <v>60</v>
      </c>
      <c r="S2121" s="17">
        <f t="shared" si="335"/>
        <v>47.5</v>
      </c>
      <c r="T2121" s="17">
        <f t="shared" si="336"/>
        <v>35</v>
      </c>
      <c r="U2121" s="17">
        <f t="shared" si="337"/>
        <v>50</v>
      </c>
      <c r="V2121" s="16">
        <f t="shared" si="338"/>
        <v>47.5</v>
      </c>
      <c r="W2121" s="16">
        <f t="shared" si="339"/>
        <v>48.125</v>
      </c>
    </row>
    <row r="2122" spans="1:23" ht="13.5" x14ac:dyDescent="0.25">
      <c r="A2122" s="3">
        <v>45092</v>
      </c>
      <c r="B2122" s="2">
        <v>4.5842999999999998</v>
      </c>
      <c r="C2122" s="2">
        <v>73.036951291261843</v>
      </c>
      <c r="D2122" s="2">
        <v>7.6135929280107817E-3</v>
      </c>
      <c r="E2122" s="2">
        <v>-1.0590157454478062E-2</v>
      </c>
      <c r="F2122" s="2">
        <v>4.5895799999999998</v>
      </c>
      <c r="G2122" s="2">
        <v>4.5851499999999996</v>
      </c>
      <c r="H2122" s="2">
        <v>4.5745449999999996</v>
      </c>
      <c r="I2122" s="2">
        <v>4.415134000000001</v>
      </c>
      <c r="J2122" s="13">
        <v>4.3781230000000013</v>
      </c>
      <c r="K2122" s="13" t="s">
        <v>55</v>
      </c>
      <c r="L2122" s="13" t="s">
        <v>48</v>
      </c>
      <c r="M2122" s="13" t="s">
        <v>54</v>
      </c>
      <c r="N2122" s="16">
        <f t="shared" si="330"/>
        <v>50</v>
      </c>
      <c r="O2122" s="16">
        <f t="shared" si="331"/>
        <v>100</v>
      </c>
      <c r="P2122" s="16">
        <f t="shared" si="332"/>
        <v>50</v>
      </c>
      <c r="Q2122" s="16">
        <f t="shared" si="333"/>
        <v>0</v>
      </c>
      <c r="R2122" s="17">
        <f t="shared" si="334"/>
        <v>60</v>
      </c>
      <c r="S2122" s="17">
        <f t="shared" si="335"/>
        <v>47.5</v>
      </c>
      <c r="T2122" s="17">
        <f t="shared" si="336"/>
        <v>35</v>
      </c>
      <c r="U2122" s="17">
        <f t="shared" si="337"/>
        <v>50</v>
      </c>
      <c r="V2122" s="16">
        <f t="shared" si="338"/>
        <v>47.5</v>
      </c>
      <c r="W2122" s="16">
        <f t="shared" si="339"/>
        <v>48.125</v>
      </c>
    </row>
    <row r="2123" spans="1:23" ht="13.5" x14ac:dyDescent="0.25">
      <c r="A2123" s="3">
        <v>45093</v>
      </c>
      <c r="B2123" s="2">
        <v>4.5666000000000002</v>
      </c>
      <c r="C2123" s="2">
        <v>64.024615676175529</v>
      </c>
      <c r="D2123" s="2">
        <v>1.0708124002836605E-2</v>
      </c>
      <c r="E2123" s="2">
        <v>-1.0593954608107354E-2</v>
      </c>
      <c r="F2123" s="2">
        <v>4.5860399999999997</v>
      </c>
      <c r="G2123" s="2">
        <v>4.5842699999999992</v>
      </c>
      <c r="H2123" s="2">
        <v>4.5758700000000001</v>
      </c>
      <c r="I2123" s="2">
        <v>4.4223780000000001</v>
      </c>
      <c r="J2123" s="13">
        <v>4.3785135000000004</v>
      </c>
      <c r="K2123" s="13" t="s">
        <v>55</v>
      </c>
      <c r="L2123" s="13" t="s">
        <v>48</v>
      </c>
      <c r="M2123" s="13" t="s">
        <v>47</v>
      </c>
      <c r="N2123" s="16">
        <f t="shared" si="330"/>
        <v>50</v>
      </c>
      <c r="O2123" s="16">
        <f t="shared" si="331"/>
        <v>100</v>
      </c>
      <c r="P2123" s="16">
        <f t="shared" si="332"/>
        <v>50</v>
      </c>
      <c r="Q2123" s="16">
        <f t="shared" si="333"/>
        <v>0</v>
      </c>
      <c r="R2123" s="17">
        <f t="shared" si="334"/>
        <v>60</v>
      </c>
      <c r="S2123" s="17">
        <f t="shared" si="335"/>
        <v>47.5</v>
      </c>
      <c r="T2123" s="17">
        <f t="shared" si="336"/>
        <v>35</v>
      </c>
      <c r="U2123" s="17">
        <f t="shared" si="337"/>
        <v>50</v>
      </c>
      <c r="V2123" s="16">
        <f t="shared" si="338"/>
        <v>47.5</v>
      </c>
      <c r="W2123" s="16">
        <f t="shared" si="339"/>
        <v>48.125</v>
      </c>
    </row>
    <row r="2124" spans="1:23" ht="13.5" x14ac:dyDescent="0.25">
      <c r="A2124" s="3">
        <v>45096</v>
      </c>
      <c r="B2124" s="2">
        <v>4.5578000000000003</v>
      </c>
      <c r="C2124" s="2">
        <v>60.056804216902925</v>
      </c>
      <c r="D2124" s="2">
        <v>1.3762721010146528E-2</v>
      </c>
      <c r="E2124" s="2">
        <v>-8.1178681648707181E-3</v>
      </c>
      <c r="F2124" s="2">
        <v>4.5789799999999996</v>
      </c>
      <c r="G2124" s="2">
        <v>4.5825100000000001</v>
      </c>
      <c r="H2124" s="2">
        <v>4.5763149999999992</v>
      </c>
      <c r="I2124" s="2">
        <v>4.4294460000000013</v>
      </c>
      <c r="J2124" s="13">
        <v>4.3784835000000006</v>
      </c>
      <c r="K2124" s="13" t="s">
        <v>55</v>
      </c>
      <c r="L2124" s="13" t="s">
        <v>48</v>
      </c>
      <c r="M2124" s="13" t="s">
        <v>47</v>
      </c>
      <c r="N2124" s="16">
        <f t="shared" si="330"/>
        <v>50</v>
      </c>
      <c r="O2124" s="16">
        <f t="shared" si="331"/>
        <v>100</v>
      </c>
      <c r="P2124" s="16">
        <f t="shared" si="332"/>
        <v>50</v>
      </c>
      <c r="Q2124" s="16">
        <f t="shared" si="333"/>
        <v>0</v>
      </c>
      <c r="R2124" s="17">
        <f t="shared" si="334"/>
        <v>60</v>
      </c>
      <c r="S2124" s="17">
        <f t="shared" si="335"/>
        <v>47.5</v>
      </c>
      <c r="T2124" s="17">
        <f t="shared" si="336"/>
        <v>35</v>
      </c>
      <c r="U2124" s="17">
        <f t="shared" si="337"/>
        <v>50</v>
      </c>
      <c r="V2124" s="16">
        <f t="shared" si="338"/>
        <v>47.5</v>
      </c>
      <c r="W2124" s="16">
        <f t="shared" si="339"/>
        <v>48.125</v>
      </c>
    </row>
    <row r="2125" spans="1:23" ht="13.5" x14ac:dyDescent="0.25">
      <c r="A2125" s="3">
        <v>45097</v>
      </c>
      <c r="B2125" s="2">
        <v>4.5930999999999997</v>
      </c>
      <c r="C2125" s="2">
        <v>68.492098567659156</v>
      </c>
      <c r="D2125" s="2">
        <v>1.3584838653935449E-2</v>
      </c>
      <c r="E2125" s="2">
        <v>-5.4225546695348438E-3</v>
      </c>
      <c r="F2125" s="2">
        <v>4.5789799999999996</v>
      </c>
      <c r="G2125" s="2">
        <v>4.5842799999999997</v>
      </c>
      <c r="H2125" s="2">
        <v>4.5785249999999991</v>
      </c>
      <c r="I2125" s="2">
        <v>4.4373880000000012</v>
      </c>
      <c r="J2125" s="13">
        <v>4.3783375000000007</v>
      </c>
      <c r="K2125" s="13" t="s">
        <v>55</v>
      </c>
      <c r="L2125" s="13" t="s">
        <v>54</v>
      </c>
      <c r="M2125" s="13" t="s">
        <v>54</v>
      </c>
      <c r="N2125" s="16">
        <f t="shared" si="330"/>
        <v>50</v>
      </c>
      <c r="O2125" s="16">
        <f t="shared" si="331"/>
        <v>100</v>
      </c>
      <c r="P2125" s="16">
        <f t="shared" si="332"/>
        <v>50</v>
      </c>
      <c r="Q2125" s="16">
        <f t="shared" si="333"/>
        <v>16.5</v>
      </c>
      <c r="R2125" s="17">
        <f t="shared" si="334"/>
        <v>62.475000000000001</v>
      </c>
      <c r="S2125" s="17">
        <f t="shared" si="335"/>
        <v>51.625</v>
      </c>
      <c r="T2125" s="17">
        <f t="shared" si="336"/>
        <v>42.424999999999997</v>
      </c>
      <c r="U2125" s="17">
        <f t="shared" si="337"/>
        <v>54.125</v>
      </c>
      <c r="V2125" s="16">
        <f t="shared" si="338"/>
        <v>52.17499999999999</v>
      </c>
      <c r="W2125" s="16">
        <f t="shared" si="339"/>
        <v>52.662499999999994</v>
      </c>
    </row>
    <row r="2126" spans="1:23" ht="13.5" x14ac:dyDescent="0.25">
      <c r="A2126" s="3">
        <v>45098</v>
      </c>
      <c r="B2126" s="2">
        <v>4.5666000000000002</v>
      </c>
      <c r="C2126" s="2">
        <v>58.503685176966961</v>
      </c>
      <c r="D2126" s="2">
        <v>1.7774989643752903E-2</v>
      </c>
      <c r="E2126" s="2">
        <v>-3.4554822011565768E-4</v>
      </c>
      <c r="F2126" s="2">
        <v>4.5736800000000004</v>
      </c>
      <c r="G2126" s="2">
        <v>4.5816299999999996</v>
      </c>
      <c r="H2126" s="2">
        <v>4.5776399999999997</v>
      </c>
      <c r="I2126" s="2">
        <v>4.4444660000000011</v>
      </c>
      <c r="J2126" s="13">
        <v>4.378101</v>
      </c>
      <c r="K2126" s="13" t="s">
        <v>55</v>
      </c>
      <c r="L2126" s="13" t="s">
        <v>48</v>
      </c>
      <c r="M2126" s="13" t="s">
        <v>47</v>
      </c>
      <c r="N2126" s="16">
        <f t="shared" si="330"/>
        <v>50</v>
      </c>
      <c r="O2126" s="16">
        <f t="shared" si="331"/>
        <v>100</v>
      </c>
      <c r="P2126" s="16">
        <f t="shared" si="332"/>
        <v>50</v>
      </c>
      <c r="Q2126" s="16">
        <f t="shared" si="333"/>
        <v>0</v>
      </c>
      <c r="R2126" s="17">
        <f t="shared" si="334"/>
        <v>60</v>
      </c>
      <c r="S2126" s="17">
        <f t="shared" si="335"/>
        <v>47.5</v>
      </c>
      <c r="T2126" s="17">
        <f t="shared" si="336"/>
        <v>35</v>
      </c>
      <c r="U2126" s="17">
        <f t="shared" si="337"/>
        <v>50</v>
      </c>
      <c r="V2126" s="16">
        <f t="shared" si="338"/>
        <v>47.5</v>
      </c>
      <c r="W2126" s="16">
        <f t="shared" si="339"/>
        <v>48.125</v>
      </c>
    </row>
    <row r="2127" spans="1:23" ht="13.5" x14ac:dyDescent="0.25">
      <c r="A2127" s="3">
        <v>45099</v>
      </c>
      <c r="B2127" s="2">
        <v>4.5666000000000002</v>
      </c>
      <c r="C2127" s="2">
        <v>58.503685176966961</v>
      </c>
      <c r="D2127" s="2">
        <v>1.9803455636986378E-2</v>
      </c>
      <c r="E2127" s="2">
        <v>6.1618627016828114E-3</v>
      </c>
      <c r="F2127" s="2">
        <v>4.5701400000000003</v>
      </c>
      <c r="G2127" s="2">
        <v>4.57986</v>
      </c>
      <c r="H2127" s="2">
        <v>4.5780799999999982</v>
      </c>
      <c r="I2127" s="2">
        <v>4.4515440000000002</v>
      </c>
      <c r="J2127" s="13">
        <v>4.377948</v>
      </c>
      <c r="K2127" s="13" t="s">
        <v>51</v>
      </c>
      <c r="L2127" s="13" t="s">
        <v>50</v>
      </c>
      <c r="M2127" s="13" t="s">
        <v>53</v>
      </c>
      <c r="N2127" s="16">
        <f t="shared" si="330"/>
        <v>50</v>
      </c>
      <c r="O2127" s="16">
        <f t="shared" si="331"/>
        <v>100</v>
      </c>
      <c r="P2127" s="16">
        <f t="shared" si="332"/>
        <v>50</v>
      </c>
      <c r="Q2127" s="16">
        <f t="shared" si="333"/>
        <v>83</v>
      </c>
      <c r="R2127" s="17">
        <f t="shared" si="334"/>
        <v>72.45</v>
      </c>
      <c r="S2127" s="17">
        <f t="shared" si="335"/>
        <v>68.25</v>
      </c>
      <c r="T2127" s="17">
        <f t="shared" si="336"/>
        <v>72.349999999999994</v>
      </c>
      <c r="U2127" s="17">
        <f t="shared" si="337"/>
        <v>70.75</v>
      </c>
      <c r="V2127" s="16">
        <f t="shared" si="338"/>
        <v>71.016666666666666</v>
      </c>
      <c r="W2127" s="16">
        <f t="shared" si="339"/>
        <v>70.949999999999989</v>
      </c>
    </row>
    <row r="2128" spans="1:23" ht="13.5" x14ac:dyDescent="0.25">
      <c r="A2128" s="3">
        <v>45100</v>
      </c>
      <c r="B2128" s="2">
        <v>4.5930999999999997</v>
      </c>
      <c r="C2128" s="2">
        <v>64.506727973865182</v>
      </c>
      <c r="D2128" s="2">
        <v>1.9405775652916013E-2</v>
      </c>
      <c r="E2128" s="2">
        <v>1.2838342377900047E-2</v>
      </c>
      <c r="F2128" s="2">
        <v>4.5754400000000004</v>
      </c>
      <c r="G2128" s="2">
        <v>4.5807400000000005</v>
      </c>
      <c r="H2128" s="2">
        <v>4.5798449999999988</v>
      </c>
      <c r="I2128" s="2">
        <v>4.4593180000000006</v>
      </c>
      <c r="J2128" s="13">
        <v>4.3779695000000007</v>
      </c>
      <c r="K2128" s="13" t="s">
        <v>51</v>
      </c>
      <c r="L2128" s="13" t="s">
        <v>50</v>
      </c>
      <c r="M2128" s="13" t="s">
        <v>52</v>
      </c>
      <c r="N2128" s="16">
        <f t="shared" si="330"/>
        <v>50</v>
      </c>
      <c r="O2128" s="16">
        <f t="shared" si="331"/>
        <v>100</v>
      </c>
      <c r="P2128" s="16">
        <f t="shared" si="332"/>
        <v>50</v>
      </c>
      <c r="Q2128" s="16">
        <f t="shared" si="333"/>
        <v>100</v>
      </c>
      <c r="R2128" s="17">
        <f t="shared" si="334"/>
        <v>75</v>
      </c>
      <c r="S2128" s="17">
        <f t="shared" si="335"/>
        <v>72.5</v>
      </c>
      <c r="T2128" s="17">
        <f t="shared" si="336"/>
        <v>80</v>
      </c>
      <c r="U2128" s="17">
        <f t="shared" si="337"/>
        <v>75</v>
      </c>
      <c r="V2128" s="16">
        <f t="shared" si="338"/>
        <v>75.833333333333329</v>
      </c>
      <c r="W2128" s="16">
        <f t="shared" si="339"/>
        <v>75.625</v>
      </c>
    </row>
    <row r="2129" spans="1:23" ht="13.5" x14ac:dyDescent="0.25">
      <c r="A2129" s="3">
        <v>45103</v>
      </c>
      <c r="B2129" s="2">
        <v>4.5048000000000004</v>
      </c>
      <c r="C2129" s="2">
        <v>42.463432576866943</v>
      </c>
      <c r="D2129" s="2">
        <v>2.6667356569635814E-2</v>
      </c>
      <c r="E2129" s="2">
        <v>1.8432534948782213E-2</v>
      </c>
      <c r="F2129" s="2">
        <v>4.5648400000000002</v>
      </c>
      <c r="G2129" s="2">
        <v>4.5719100000000008</v>
      </c>
      <c r="H2129" s="2">
        <v>4.5763149999999992</v>
      </c>
      <c r="I2129" s="2">
        <v>4.464491999999999</v>
      </c>
      <c r="J2129" s="13">
        <v>4.3775910000000007</v>
      </c>
      <c r="K2129" s="13" t="s">
        <v>51</v>
      </c>
      <c r="L2129" s="13" t="s">
        <v>50</v>
      </c>
      <c r="M2129" s="13" t="s">
        <v>53</v>
      </c>
      <c r="N2129" s="16">
        <f t="shared" si="330"/>
        <v>50</v>
      </c>
      <c r="O2129" s="16">
        <f t="shared" si="331"/>
        <v>100</v>
      </c>
      <c r="P2129" s="16">
        <f t="shared" si="332"/>
        <v>50</v>
      </c>
      <c r="Q2129" s="16">
        <f t="shared" si="333"/>
        <v>83</v>
      </c>
      <c r="R2129" s="17">
        <f t="shared" si="334"/>
        <v>72.45</v>
      </c>
      <c r="S2129" s="17">
        <f t="shared" si="335"/>
        <v>68.25</v>
      </c>
      <c r="T2129" s="17">
        <f t="shared" si="336"/>
        <v>72.349999999999994</v>
      </c>
      <c r="U2129" s="17">
        <f t="shared" si="337"/>
        <v>70.75</v>
      </c>
      <c r="V2129" s="16">
        <f t="shared" si="338"/>
        <v>71.016666666666666</v>
      </c>
      <c r="W2129" s="16">
        <f t="shared" si="339"/>
        <v>70.949999999999989</v>
      </c>
    </row>
    <row r="2130" spans="1:23" ht="13.5" x14ac:dyDescent="0.25">
      <c r="A2130" s="3">
        <v>45104</v>
      </c>
      <c r="B2130" s="2">
        <v>4.5048000000000004</v>
      </c>
      <c r="C2130" s="2">
        <v>42.463432576866936</v>
      </c>
      <c r="D2130" s="2">
        <v>3.3058995674535296E-2</v>
      </c>
      <c r="E2130" s="2">
        <v>2.3460624002749814E-2</v>
      </c>
      <c r="F2130" s="2">
        <v>4.54718</v>
      </c>
      <c r="G2130" s="2">
        <v>4.5630800000000011</v>
      </c>
      <c r="H2130" s="2">
        <v>4.5727849999999988</v>
      </c>
      <c r="I2130" s="2">
        <v>4.470165999999999</v>
      </c>
      <c r="J2130" s="13">
        <v>4.3772545000000012</v>
      </c>
      <c r="K2130" s="13" t="s">
        <v>55</v>
      </c>
      <c r="L2130" s="13" t="s">
        <v>48</v>
      </c>
      <c r="M2130" s="13" t="s">
        <v>47</v>
      </c>
      <c r="N2130" s="16">
        <f t="shared" si="330"/>
        <v>50</v>
      </c>
      <c r="O2130" s="16">
        <f t="shared" si="331"/>
        <v>100</v>
      </c>
      <c r="P2130" s="16">
        <f t="shared" si="332"/>
        <v>50</v>
      </c>
      <c r="Q2130" s="16">
        <f t="shared" si="333"/>
        <v>0</v>
      </c>
      <c r="R2130" s="17">
        <f t="shared" si="334"/>
        <v>60</v>
      </c>
      <c r="S2130" s="17">
        <f t="shared" si="335"/>
        <v>47.5</v>
      </c>
      <c r="T2130" s="17">
        <f t="shared" si="336"/>
        <v>35</v>
      </c>
      <c r="U2130" s="17">
        <f t="shared" si="337"/>
        <v>50</v>
      </c>
      <c r="V2130" s="16">
        <f t="shared" si="338"/>
        <v>47.5</v>
      </c>
      <c r="W2130" s="16">
        <f t="shared" si="339"/>
        <v>48.125</v>
      </c>
    </row>
    <row r="2131" spans="1:23" ht="13.5" x14ac:dyDescent="0.25">
      <c r="A2131" s="3">
        <v>45107</v>
      </c>
      <c r="B2131" s="2">
        <v>4.5048000000000004</v>
      </c>
      <c r="C2131" s="2">
        <v>42.463432576866936</v>
      </c>
      <c r="D2131" s="2">
        <v>3.8696217244760689E-2</v>
      </c>
      <c r="E2131" s="2">
        <v>2.8029943508237554E-2</v>
      </c>
      <c r="F2131" s="2">
        <v>4.5348199999999999</v>
      </c>
      <c r="G2131" s="2">
        <v>4.5542500000000015</v>
      </c>
      <c r="H2131" s="2">
        <v>4.5692549999999992</v>
      </c>
      <c r="I2131" s="2">
        <v>4.4751719999999988</v>
      </c>
      <c r="J2131" s="13">
        <v>4.3770015000000004</v>
      </c>
      <c r="K2131" s="13" t="s">
        <v>55</v>
      </c>
      <c r="L2131" s="13" t="s">
        <v>48</v>
      </c>
      <c r="M2131" s="13" t="s">
        <v>47</v>
      </c>
      <c r="N2131" s="16">
        <f t="shared" si="330"/>
        <v>50</v>
      </c>
      <c r="O2131" s="16">
        <f t="shared" si="331"/>
        <v>100</v>
      </c>
      <c r="P2131" s="16">
        <f t="shared" si="332"/>
        <v>50</v>
      </c>
      <c r="Q2131" s="16">
        <f t="shared" si="333"/>
        <v>0</v>
      </c>
      <c r="R2131" s="17">
        <f t="shared" si="334"/>
        <v>60</v>
      </c>
      <c r="S2131" s="17">
        <f t="shared" si="335"/>
        <v>47.5</v>
      </c>
      <c r="T2131" s="17">
        <f t="shared" si="336"/>
        <v>35</v>
      </c>
      <c r="U2131" s="17">
        <f t="shared" si="337"/>
        <v>50</v>
      </c>
      <c r="V2131" s="16">
        <f t="shared" si="338"/>
        <v>47.5</v>
      </c>
      <c r="W2131" s="16">
        <f t="shared" si="339"/>
        <v>48.125</v>
      </c>
    </row>
    <row r="2132" spans="1:23" ht="13.5" x14ac:dyDescent="0.25">
      <c r="A2132" s="3">
        <v>45110</v>
      </c>
      <c r="B2132" s="2">
        <v>4.5048000000000004</v>
      </c>
      <c r="C2132" s="2">
        <v>42.463432576866943</v>
      </c>
      <c r="D2132" s="2">
        <v>4.2324282950836789E-2</v>
      </c>
      <c r="E2132" s="2">
        <v>3.2913255223488619E-2</v>
      </c>
      <c r="F2132" s="2">
        <v>4.5224599999999997</v>
      </c>
      <c r="G2132" s="2">
        <v>4.5463000000000005</v>
      </c>
      <c r="H2132" s="2">
        <v>4.5657250000000005</v>
      </c>
      <c r="I2132" s="2">
        <v>4.4801779999999987</v>
      </c>
      <c r="J2132" s="13">
        <v>4.3769575000000005</v>
      </c>
      <c r="K2132" s="13" t="s">
        <v>55</v>
      </c>
      <c r="L2132" s="13" t="s">
        <v>48</v>
      </c>
      <c r="M2132" s="13" t="s">
        <v>47</v>
      </c>
      <c r="N2132" s="16">
        <f t="shared" si="330"/>
        <v>50</v>
      </c>
      <c r="O2132" s="16">
        <f t="shared" si="331"/>
        <v>100</v>
      </c>
      <c r="P2132" s="16">
        <f t="shared" si="332"/>
        <v>50</v>
      </c>
      <c r="Q2132" s="16">
        <f t="shared" si="333"/>
        <v>0</v>
      </c>
      <c r="R2132" s="17">
        <f t="shared" si="334"/>
        <v>60</v>
      </c>
      <c r="S2132" s="17">
        <f t="shared" si="335"/>
        <v>47.5</v>
      </c>
      <c r="T2132" s="17">
        <f t="shared" si="336"/>
        <v>35</v>
      </c>
      <c r="U2132" s="17">
        <f t="shared" si="337"/>
        <v>50</v>
      </c>
      <c r="V2132" s="16">
        <f t="shared" si="338"/>
        <v>47.5</v>
      </c>
      <c r="W2132" s="16">
        <f t="shared" si="339"/>
        <v>48.125</v>
      </c>
    </row>
    <row r="2133" spans="1:23" ht="13.5" x14ac:dyDescent="0.25">
      <c r="A2133" s="3">
        <v>45111</v>
      </c>
      <c r="B2133" s="2">
        <v>4.5048000000000004</v>
      </c>
      <c r="C2133" s="2">
        <v>42.463432576866943</v>
      </c>
      <c r="D2133" s="2">
        <v>4.2867362544477317E-2</v>
      </c>
      <c r="E2133" s="2">
        <v>3.5126295560986232E-2</v>
      </c>
      <c r="F2133" s="2">
        <v>4.5048000000000004</v>
      </c>
      <c r="G2133" s="2">
        <v>4.5401200000000008</v>
      </c>
      <c r="H2133" s="2">
        <v>4.5621950000000009</v>
      </c>
      <c r="I2133" s="2">
        <v>4.4858519999999986</v>
      </c>
      <c r="J2133" s="13">
        <v>4.3771225000000014</v>
      </c>
      <c r="K2133" s="13" t="s">
        <v>55</v>
      </c>
      <c r="L2133" s="13" t="s">
        <v>48</v>
      </c>
      <c r="M2133" s="13" t="s">
        <v>47</v>
      </c>
      <c r="N2133" s="16">
        <f t="shared" si="330"/>
        <v>50</v>
      </c>
      <c r="O2133" s="16">
        <f t="shared" si="331"/>
        <v>100</v>
      </c>
      <c r="P2133" s="16">
        <f t="shared" si="332"/>
        <v>50</v>
      </c>
      <c r="Q2133" s="16">
        <f t="shared" si="333"/>
        <v>0</v>
      </c>
      <c r="R2133" s="17">
        <f t="shared" si="334"/>
        <v>60</v>
      </c>
      <c r="S2133" s="17">
        <f t="shared" si="335"/>
        <v>47.5</v>
      </c>
      <c r="T2133" s="17">
        <f t="shared" si="336"/>
        <v>35</v>
      </c>
      <c r="U2133" s="17">
        <f t="shared" si="337"/>
        <v>50</v>
      </c>
      <c r="V2133" s="16">
        <f t="shared" si="338"/>
        <v>47.5</v>
      </c>
      <c r="W2133" s="16">
        <f t="shared" si="339"/>
        <v>48.125</v>
      </c>
    </row>
    <row r="2134" spans="1:23" ht="13.5" x14ac:dyDescent="0.25">
      <c r="A2134" s="3">
        <v>45112</v>
      </c>
      <c r="B2134" s="2">
        <v>4.5930999999999997</v>
      </c>
      <c r="C2134" s="2">
        <v>61.513700243880876</v>
      </c>
      <c r="D2134" s="2">
        <v>3.5614021912206972E-2</v>
      </c>
      <c r="E2134" s="2">
        <v>3.6394946491747418E-2</v>
      </c>
      <c r="F2134" s="2">
        <v>4.5224600000000006</v>
      </c>
      <c r="G2134" s="2">
        <v>4.5436500000000004</v>
      </c>
      <c r="H2134" s="2">
        <v>4.5630800000000011</v>
      </c>
      <c r="I2134" s="2">
        <v>4.4927919999999979</v>
      </c>
      <c r="J2134" s="13">
        <v>4.3777290000000013</v>
      </c>
      <c r="K2134" s="13" t="s">
        <v>51</v>
      </c>
      <c r="L2134" s="13" t="s">
        <v>50</v>
      </c>
      <c r="M2134" s="13" t="s">
        <v>52</v>
      </c>
      <c r="N2134" s="16">
        <f t="shared" si="330"/>
        <v>50</v>
      </c>
      <c r="O2134" s="16">
        <f t="shared" si="331"/>
        <v>100</v>
      </c>
      <c r="P2134" s="16">
        <f t="shared" si="332"/>
        <v>50</v>
      </c>
      <c r="Q2134" s="16">
        <f t="shared" si="333"/>
        <v>100</v>
      </c>
      <c r="R2134" s="17">
        <f t="shared" si="334"/>
        <v>75</v>
      </c>
      <c r="S2134" s="17">
        <f t="shared" si="335"/>
        <v>72.5</v>
      </c>
      <c r="T2134" s="17">
        <f t="shared" si="336"/>
        <v>80</v>
      </c>
      <c r="U2134" s="17">
        <f t="shared" si="337"/>
        <v>75</v>
      </c>
      <c r="V2134" s="16">
        <f t="shared" si="338"/>
        <v>75.833333333333329</v>
      </c>
      <c r="W2134" s="16">
        <f t="shared" si="339"/>
        <v>75.625</v>
      </c>
    </row>
    <row r="2135" spans="1:23" ht="13.5" x14ac:dyDescent="0.25">
      <c r="A2135" s="3">
        <v>45113</v>
      </c>
      <c r="B2135" s="2">
        <v>4.6284000000000001</v>
      </c>
      <c r="C2135" s="2">
        <v>66.315324640774662</v>
      </c>
      <c r="D2135" s="2">
        <v>3.1939022591628508E-2</v>
      </c>
      <c r="E2135" s="2">
        <v>3.7049851542732312E-2</v>
      </c>
      <c r="F2135" s="2">
        <v>4.54718</v>
      </c>
      <c r="G2135" s="2">
        <v>4.54718</v>
      </c>
      <c r="H2135" s="2">
        <v>4.5657300000000003</v>
      </c>
      <c r="I2135" s="2">
        <v>4.5001019999999983</v>
      </c>
      <c r="J2135" s="13">
        <v>4.3785120000000015</v>
      </c>
      <c r="K2135" s="13" t="s">
        <v>51</v>
      </c>
      <c r="L2135" s="13" t="s">
        <v>50</v>
      </c>
      <c r="M2135" s="13" t="s">
        <v>52</v>
      </c>
      <c r="N2135" s="16">
        <f t="shared" si="330"/>
        <v>50</v>
      </c>
      <c r="O2135" s="16">
        <f t="shared" si="331"/>
        <v>100</v>
      </c>
      <c r="P2135" s="16">
        <f t="shared" si="332"/>
        <v>50</v>
      </c>
      <c r="Q2135" s="16">
        <f t="shared" si="333"/>
        <v>100</v>
      </c>
      <c r="R2135" s="17">
        <f t="shared" si="334"/>
        <v>75</v>
      </c>
      <c r="S2135" s="17">
        <f t="shared" si="335"/>
        <v>72.5</v>
      </c>
      <c r="T2135" s="17">
        <f t="shared" si="336"/>
        <v>80</v>
      </c>
      <c r="U2135" s="17">
        <f t="shared" si="337"/>
        <v>75</v>
      </c>
      <c r="V2135" s="16">
        <f t="shared" si="338"/>
        <v>75.833333333333329</v>
      </c>
      <c r="W2135" s="16">
        <f t="shared" si="339"/>
        <v>75.625</v>
      </c>
    </row>
    <row r="2136" spans="1:23" ht="13.5" x14ac:dyDescent="0.25">
      <c r="A2136" s="3">
        <v>45114</v>
      </c>
      <c r="B2136" s="2">
        <v>4.6726000000000001</v>
      </c>
      <c r="C2136" s="2">
        <v>71.166162137363287</v>
      </c>
      <c r="D2136" s="2">
        <v>2.0942495800957417E-2</v>
      </c>
      <c r="E2136" s="2">
        <v>3.5605855660033374E-2</v>
      </c>
      <c r="F2136" s="2">
        <v>4.5807400000000005</v>
      </c>
      <c r="G2136" s="2">
        <v>4.5577799999999993</v>
      </c>
      <c r="H2136" s="2">
        <v>4.5697050000000008</v>
      </c>
      <c r="I2136" s="2">
        <v>4.5084639999999983</v>
      </c>
      <c r="J2136" s="13">
        <v>4.3793070000000016</v>
      </c>
      <c r="K2136" s="13" t="s">
        <v>51</v>
      </c>
      <c r="L2136" s="13" t="s">
        <v>50</v>
      </c>
      <c r="M2136" s="13" t="s">
        <v>52</v>
      </c>
      <c r="N2136" s="16">
        <f t="shared" si="330"/>
        <v>50</v>
      </c>
      <c r="O2136" s="16">
        <f t="shared" si="331"/>
        <v>100</v>
      </c>
      <c r="P2136" s="16">
        <f t="shared" si="332"/>
        <v>50</v>
      </c>
      <c r="Q2136" s="16">
        <f t="shared" si="333"/>
        <v>100</v>
      </c>
      <c r="R2136" s="17">
        <f t="shared" si="334"/>
        <v>75</v>
      </c>
      <c r="S2136" s="17">
        <f t="shared" si="335"/>
        <v>72.5</v>
      </c>
      <c r="T2136" s="17">
        <f t="shared" si="336"/>
        <v>80</v>
      </c>
      <c r="U2136" s="17">
        <f t="shared" si="337"/>
        <v>75</v>
      </c>
      <c r="V2136" s="16">
        <f t="shared" si="338"/>
        <v>75.833333333333329</v>
      </c>
      <c r="W2136" s="16">
        <f t="shared" si="339"/>
        <v>75.625</v>
      </c>
    </row>
    <row r="2137" spans="1:23" ht="13.5" x14ac:dyDescent="0.25">
      <c r="A2137" s="3">
        <v>45117</v>
      </c>
      <c r="B2137" s="2">
        <v>4.6638000000000002</v>
      </c>
      <c r="C2137" s="2">
        <v>69.034608277192405</v>
      </c>
      <c r="D2137" s="2">
        <v>1.1532197081189466E-2</v>
      </c>
      <c r="E2137" s="2">
        <v>3.3127006883611185E-2</v>
      </c>
      <c r="F2137" s="2">
        <v>4.6125400000000001</v>
      </c>
      <c r="G2137" s="2">
        <v>4.5675000000000008</v>
      </c>
      <c r="H2137" s="2">
        <v>4.5736800000000004</v>
      </c>
      <c r="I2137" s="2">
        <v>4.5166499999999994</v>
      </c>
      <c r="J2137" s="13">
        <v>4.3792220000000022</v>
      </c>
      <c r="K2137" s="13" t="s">
        <v>51</v>
      </c>
      <c r="L2137" s="13" t="s">
        <v>50</v>
      </c>
      <c r="M2137" s="13" t="s">
        <v>52</v>
      </c>
      <c r="N2137" s="16">
        <f t="shared" si="330"/>
        <v>50</v>
      </c>
      <c r="O2137" s="16">
        <f t="shared" si="331"/>
        <v>100</v>
      </c>
      <c r="P2137" s="16">
        <f t="shared" si="332"/>
        <v>50</v>
      </c>
      <c r="Q2137" s="16">
        <f t="shared" si="333"/>
        <v>100</v>
      </c>
      <c r="R2137" s="17">
        <f t="shared" si="334"/>
        <v>75</v>
      </c>
      <c r="S2137" s="17">
        <f t="shared" si="335"/>
        <v>72.5</v>
      </c>
      <c r="T2137" s="17">
        <f t="shared" si="336"/>
        <v>80</v>
      </c>
      <c r="U2137" s="17">
        <f t="shared" si="337"/>
        <v>75</v>
      </c>
      <c r="V2137" s="16">
        <f t="shared" si="338"/>
        <v>75.833333333333329</v>
      </c>
      <c r="W2137" s="16">
        <f t="shared" si="339"/>
        <v>75.625</v>
      </c>
    </row>
    <row r="2138" spans="1:23" ht="13.5" x14ac:dyDescent="0.25">
      <c r="A2138" s="3">
        <v>45118</v>
      </c>
      <c r="B2138" s="2">
        <v>4.6372999999999998</v>
      </c>
      <c r="C2138" s="2">
        <v>62.922684965401366</v>
      </c>
      <c r="D2138" s="2">
        <v>8.960228601814002E-3</v>
      </c>
      <c r="E2138" s="2">
        <v>3.151209421932627E-2</v>
      </c>
      <c r="F2138" s="2">
        <v>4.6390399999999996</v>
      </c>
      <c r="G2138" s="2">
        <v>4.5719200000000004</v>
      </c>
      <c r="H2138" s="2">
        <v>4.5763300000000005</v>
      </c>
      <c r="I2138" s="2">
        <v>4.5239719999999988</v>
      </c>
      <c r="J2138" s="13">
        <v>4.3783775000000018</v>
      </c>
      <c r="K2138" s="13" t="s">
        <v>51</v>
      </c>
      <c r="L2138" s="13" t="s">
        <v>50</v>
      </c>
      <c r="M2138" s="13" t="s">
        <v>52</v>
      </c>
      <c r="N2138" s="16">
        <f t="shared" si="330"/>
        <v>50</v>
      </c>
      <c r="O2138" s="16">
        <f t="shared" si="331"/>
        <v>100</v>
      </c>
      <c r="P2138" s="16">
        <f t="shared" si="332"/>
        <v>50</v>
      </c>
      <c r="Q2138" s="16">
        <f t="shared" si="333"/>
        <v>100</v>
      </c>
      <c r="R2138" s="17">
        <f t="shared" si="334"/>
        <v>75</v>
      </c>
      <c r="S2138" s="17">
        <f t="shared" si="335"/>
        <v>72.5</v>
      </c>
      <c r="T2138" s="17">
        <f t="shared" si="336"/>
        <v>80</v>
      </c>
      <c r="U2138" s="17">
        <f t="shared" si="337"/>
        <v>75</v>
      </c>
      <c r="V2138" s="16">
        <f t="shared" si="338"/>
        <v>75.833333333333329</v>
      </c>
      <c r="W2138" s="16">
        <f t="shared" si="339"/>
        <v>75.625</v>
      </c>
    </row>
    <row r="2139" spans="1:23" ht="13.5" x14ac:dyDescent="0.25">
      <c r="A2139" s="3">
        <v>45119</v>
      </c>
      <c r="B2139" s="2">
        <v>4.6638000000000002</v>
      </c>
      <c r="C2139" s="2">
        <v>66.150088378801698</v>
      </c>
      <c r="D2139" s="2">
        <v>-9.2082393361794246E-3</v>
      </c>
      <c r="E2139" s="2">
        <v>3.0133907088709711E-2</v>
      </c>
      <c r="F2139" s="2">
        <v>4.6531800000000008</v>
      </c>
      <c r="G2139" s="2">
        <v>4.5878199999999998</v>
      </c>
      <c r="H2139" s="2">
        <v>4.5798649999999999</v>
      </c>
      <c r="I2139" s="2">
        <v>4.5319899999999986</v>
      </c>
      <c r="J2139" s="13">
        <v>4.3775820000000012</v>
      </c>
      <c r="K2139" s="13" t="s">
        <v>51</v>
      </c>
      <c r="L2139" s="13" t="s">
        <v>50</v>
      </c>
      <c r="M2139" s="13" t="s">
        <v>52</v>
      </c>
      <c r="N2139" s="16">
        <f t="shared" si="330"/>
        <v>50</v>
      </c>
      <c r="O2139" s="16">
        <f t="shared" si="331"/>
        <v>100</v>
      </c>
      <c r="P2139" s="16">
        <f t="shared" si="332"/>
        <v>50</v>
      </c>
      <c r="Q2139" s="16">
        <f t="shared" si="333"/>
        <v>100</v>
      </c>
      <c r="R2139" s="17">
        <f t="shared" si="334"/>
        <v>75</v>
      </c>
      <c r="S2139" s="17">
        <f t="shared" si="335"/>
        <v>72.5</v>
      </c>
      <c r="T2139" s="17">
        <f t="shared" si="336"/>
        <v>80</v>
      </c>
      <c r="U2139" s="17">
        <f t="shared" si="337"/>
        <v>75</v>
      </c>
      <c r="V2139" s="16">
        <f t="shared" si="338"/>
        <v>75.833333333333329</v>
      </c>
      <c r="W2139" s="16">
        <f t="shared" si="339"/>
        <v>75.625</v>
      </c>
    </row>
    <row r="2140" spans="1:23" ht="13.5" x14ac:dyDescent="0.25">
      <c r="A2140" s="3">
        <v>45120</v>
      </c>
      <c r="B2140" s="2">
        <v>4.5930999999999997</v>
      </c>
      <c r="C2140" s="2">
        <v>52.916093180846659</v>
      </c>
      <c r="D2140" s="2">
        <v>-1.9912785562969049E-2</v>
      </c>
      <c r="E2140" s="2">
        <v>2.7766805812621382E-2</v>
      </c>
      <c r="F2140" s="2">
        <v>4.6461200000000007</v>
      </c>
      <c r="G2140" s="2">
        <v>4.5966499999999995</v>
      </c>
      <c r="H2140" s="2">
        <v>4.5798650000000007</v>
      </c>
      <c r="I2140" s="2">
        <v>4.5370899999999992</v>
      </c>
      <c r="J2140" s="13">
        <v>4.3765585000000025</v>
      </c>
      <c r="K2140" s="13" t="s">
        <v>51</v>
      </c>
      <c r="L2140" s="13" t="s">
        <v>54</v>
      </c>
      <c r="M2140" s="13" t="s">
        <v>53</v>
      </c>
      <c r="N2140" s="16">
        <f t="shared" si="330"/>
        <v>50</v>
      </c>
      <c r="O2140" s="16">
        <f t="shared" si="331"/>
        <v>100</v>
      </c>
      <c r="P2140" s="16">
        <f t="shared" si="332"/>
        <v>50</v>
      </c>
      <c r="Q2140" s="16">
        <f t="shared" si="333"/>
        <v>66.5</v>
      </c>
      <c r="R2140" s="17">
        <f t="shared" si="334"/>
        <v>69.974999999999994</v>
      </c>
      <c r="S2140" s="17">
        <f t="shared" si="335"/>
        <v>64.125</v>
      </c>
      <c r="T2140" s="17">
        <f t="shared" si="336"/>
        <v>64.924999999999997</v>
      </c>
      <c r="U2140" s="17">
        <f t="shared" si="337"/>
        <v>66.625</v>
      </c>
      <c r="V2140" s="16">
        <f t="shared" si="338"/>
        <v>66.341666666666654</v>
      </c>
      <c r="W2140" s="16">
        <f t="shared" si="339"/>
        <v>66.412499999999994</v>
      </c>
    </row>
    <row r="2141" spans="1:23" ht="13.5" x14ac:dyDescent="0.25">
      <c r="A2141" s="3">
        <v>45121</v>
      </c>
      <c r="B2141" s="2">
        <v>4.5930999999999997</v>
      </c>
      <c r="C2141" s="2">
        <v>52.916093180846659</v>
      </c>
      <c r="D2141" s="2">
        <v>-2.9078879779821598E-2</v>
      </c>
      <c r="E2141" s="2">
        <v>2.4958508259684389E-2</v>
      </c>
      <c r="F2141" s="2">
        <v>4.6302199999999996</v>
      </c>
      <c r="G2141" s="2">
        <v>4.6054800000000009</v>
      </c>
      <c r="H2141" s="2">
        <v>4.5798649999999999</v>
      </c>
      <c r="I2141" s="2">
        <v>4.5421899999999988</v>
      </c>
      <c r="J2141" s="13">
        <v>4.3755765000000029</v>
      </c>
      <c r="K2141" s="13" t="s">
        <v>55</v>
      </c>
      <c r="L2141" s="13" t="s">
        <v>48</v>
      </c>
      <c r="M2141" s="13" t="s">
        <v>47</v>
      </c>
      <c r="N2141" s="16">
        <f t="shared" si="330"/>
        <v>50</v>
      </c>
      <c r="O2141" s="16">
        <f t="shared" si="331"/>
        <v>100</v>
      </c>
      <c r="P2141" s="16">
        <f t="shared" si="332"/>
        <v>50</v>
      </c>
      <c r="Q2141" s="16">
        <f t="shared" si="333"/>
        <v>0</v>
      </c>
      <c r="R2141" s="17">
        <f t="shared" si="334"/>
        <v>60</v>
      </c>
      <c r="S2141" s="17">
        <f t="shared" si="335"/>
        <v>47.5</v>
      </c>
      <c r="T2141" s="17">
        <f t="shared" si="336"/>
        <v>35</v>
      </c>
      <c r="U2141" s="17">
        <f t="shared" si="337"/>
        <v>50</v>
      </c>
      <c r="V2141" s="16">
        <f t="shared" si="338"/>
        <v>47.5</v>
      </c>
      <c r="W2141" s="16">
        <f t="shared" si="339"/>
        <v>48.125</v>
      </c>
    </row>
    <row r="2142" spans="1:23" ht="13.5" x14ac:dyDescent="0.25">
      <c r="A2142" s="3">
        <v>45124</v>
      </c>
      <c r="B2142" s="2">
        <v>4.5930999999999997</v>
      </c>
      <c r="C2142" s="2">
        <v>52.916093180846659</v>
      </c>
      <c r="D2142" s="2">
        <v>-3.693517718869721E-2</v>
      </c>
      <c r="E2142" s="2">
        <v>2.066486223797136E-2</v>
      </c>
      <c r="F2142" s="2">
        <v>4.6160799999999993</v>
      </c>
      <c r="G2142" s="2">
        <v>4.6143099999999997</v>
      </c>
      <c r="H2142" s="2">
        <v>4.5803050000000001</v>
      </c>
      <c r="I2142" s="2">
        <v>4.5467879999999985</v>
      </c>
      <c r="J2142" s="13">
        <v>4.3747200000000026</v>
      </c>
      <c r="K2142" s="13" t="s">
        <v>55</v>
      </c>
      <c r="L2142" s="13" t="s">
        <v>48</v>
      </c>
      <c r="M2142" s="13" t="s">
        <v>47</v>
      </c>
      <c r="N2142" s="16">
        <f t="shared" si="330"/>
        <v>50</v>
      </c>
      <c r="O2142" s="16">
        <f t="shared" si="331"/>
        <v>100</v>
      </c>
      <c r="P2142" s="16">
        <f t="shared" si="332"/>
        <v>50</v>
      </c>
      <c r="Q2142" s="16">
        <f t="shared" si="333"/>
        <v>0</v>
      </c>
      <c r="R2142" s="17">
        <f t="shared" si="334"/>
        <v>60</v>
      </c>
      <c r="S2142" s="17">
        <f t="shared" si="335"/>
        <v>47.5</v>
      </c>
      <c r="T2142" s="17">
        <f t="shared" si="336"/>
        <v>35</v>
      </c>
      <c r="U2142" s="17">
        <f t="shared" si="337"/>
        <v>50</v>
      </c>
      <c r="V2142" s="16">
        <f t="shared" si="338"/>
        <v>47.5</v>
      </c>
      <c r="W2142" s="16">
        <f t="shared" si="339"/>
        <v>48.125</v>
      </c>
    </row>
    <row r="2143" spans="1:23" ht="13.5" x14ac:dyDescent="0.25">
      <c r="A2143" s="3">
        <v>45125</v>
      </c>
      <c r="B2143" s="2">
        <v>4.6638000000000002</v>
      </c>
      <c r="C2143" s="2">
        <v>62.328965032567382</v>
      </c>
      <c r="D2143" s="2">
        <v>-4.8912787099483879E-2</v>
      </c>
      <c r="E2143" s="2">
        <v>1.654595847802022E-2</v>
      </c>
      <c r="F2143" s="2">
        <v>4.6213800000000003</v>
      </c>
      <c r="G2143" s="2">
        <v>4.6302099999999999</v>
      </c>
      <c r="H2143" s="2">
        <v>4.5851649999999999</v>
      </c>
      <c r="I2143" s="2">
        <v>4.5527999999999986</v>
      </c>
      <c r="J2143" s="13">
        <v>4.3745515000000026</v>
      </c>
      <c r="K2143" s="13" t="s">
        <v>51</v>
      </c>
      <c r="L2143" s="13" t="s">
        <v>54</v>
      </c>
      <c r="M2143" s="13" t="s">
        <v>52</v>
      </c>
      <c r="N2143" s="16">
        <f t="shared" si="330"/>
        <v>50</v>
      </c>
      <c r="O2143" s="16">
        <f t="shared" si="331"/>
        <v>100</v>
      </c>
      <c r="P2143" s="16">
        <f t="shared" si="332"/>
        <v>50</v>
      </c>
      <c r="Q2143" s="16">
        <f t="shared" si="333"/>
        <v>83.5</v>
      </c>
      <c r="R2143" s="17">
        <f t="shared" si="334"/>
        <v>72.525000000000006</v>
      </c>
      <c r="S2143" s="17">
        <f t="shared" si="335"/>
        <v>68.375</v>
      </c>
      <c r="T2143" s="17">
        <f t="shared" si="336"/>
        <v>72.575000000000003</v>
      </c>
      <c r="U2143" s="17">
        <f t="shared" si="337"/>
        <v>70.875</v>
      </c>
      <c r="V2143" s="16">
        <f t="shared" si="338"/>
        <v>71.158333333333346</v>
      </c>
      <c r="W2143" s="16">
        <f t="shared" si="339"/>
        <v>71.087500000000006</v>
      </c>
    </row>
    <row r="2144" spans="1:23" ht="13.5" x14ac:dyDescent="0.25">
      <c r="A2144" s="3">
        <v>45127</v>
      </c>
      <c r="B2144" s="2">
        <v>4.6372999999999998</v>
      </c>
      <c r="C2144" s="2">
        <v>57.674749263471313</v>
      </c>
      <c r="D2144" s="2">
        <v>-4.40039311936955E-2</v>
      </c>
      <c r="E2144" s="2">
        <v>1.3247665430286583E-2</v>
      </c>
      <c r="F2144" s="2">
        <v>4.6160800000000002</v>
      </c>
      <c r="G2144" s="2">
        <v>4.6346299999999996</v>
      </c>
      <c r="H2144" s="2">
        <v>4.5891399999999987</v>
      </c>
      <c r="I2144" s="2">
        <v>4.5579479999999988</v>
      </c>
      <c r="J2144" s="13">
        <v>4.3747520000000026</v>
      </c>
      <c r="K2144" s="13" t="s">
        <v>55</v>
      </c>
      <c r="L2144" s="13" t="s">
        <v>54</v>
      </c>
      <c r="M2144" s="13" t="s">
        <v>47</v>
      </c>
      <c r="N2144" s="16">
        <f t="shared" si="330"/>
        <v>50</v>
      </c>
      <c r="O2144" s="16">
        <f t="shared" si="331"/>
        <v>100</v>
      </c>
      <c r="P2144" s="16">
        <f t="shared" si="332"/>
        <v>50</v>
      </c>
      <c r="Q2144" s="16">
        <f t="shared" si="333"/>
        <v>16.5</v>
      </c>
      <c r="R2144" s="17">
        <f t="shared" si="334"/>
        <v>62.475000000000001</v>
      </c>
      <c r="S2144" s="17">
        <f t="shared" si="335"/>
        <v>51.625</v>
      </c>
      <c r="T2144" s="17">
        <f t="shared" si="336"/>
        <v>42.424999999999997</v>
      </c>
      <c r="U2144" s="17">
        <f t="shared" si="337"/>
        <v>54.125</v>
      </c>
      <c r="V2144" s="16">
        <f t="shared" si="338"/>
        <v>52.17499999999999</v>
      </c>
      <c r="W2144" s="16">
        <f t="shared" si="339"/>
        <v>52.662499999999994</v>
      </c>
    </row>
    <row r="2145" spans="1:23" ht="13.5" x14ac:dyDescent="0.25">
      <c r="A2145" s="3">
        <v>45128</v>
      </c>
      <c r="B2145" s="2">
        <v>4.6372999999999998</v>
      </c>
      <c r="C2145" s="2">
        <v>57.674749263471313</v>
      </c>
      <c r="D2145" s="2">
        <v>-3.4729426638519634E-2</v>
      </c>
      <c r="E2145" s="2">
        <v>1.0393431688598237E-2</v>
      </c>
      <c r="F2145" s="2">
        <v>4.6249199999999995</v>
      </c>
      <c r="G2145" s="2">
        <v>4.6355199999999996</v>
      </c>
      <c r="H2145" s="2">
        <v>4.5913499999999994</v>
      </c>
      <c r="I2145" s="2">
        <v>4.5616579999999978</v>
      </c>
      <c r="J2145" s="13">
        <v>4.3751615000000026</v>
      </c>
      <c r="K2145" s="13" t="s">
        <v>51</v>
      </c>
      <c r="L2145" s="13" t="s">
        <v>54</v>
      </c>
      <c r="M2145" s="13" t="s">
        <v>52</v>
      </c>
      <c r="N2145" s="16">
        <f t="shared" si="330"/>
        <v>50</v>
      </c>
      <c r="O2145" s="16">
        <f t="shared" si="331"/>
        <v>100</v>
      </c>
      <c r="P2145" s="16">
        <f t="shared" si="332"/>
        <v>50</v>
      </c>
      <c r="Q2145" s="16">
        <f t="shared" si="333"/>
        <v>83.5</v>
      </c>
      <c r="R2145" s="17">
        <f t="shared" si="334"/>
        <v>72.525000000000006</v>
      </c>
      <c r="S2145" s="17">
        <f t="shared" si="335"/>
        <v>68.375</v>
      </c>
      <c r="T2145" s="17">
        <f t="shared" si="336"/>
        <v>72.575000000000003</v>
      </c>
      <c r="U2145" s="17">
        <f t="shared" si="337"/>
        <v>70.875</v>
      </c>
      <c r="V2145" s="16">
        <f t="shared" si="338"/>
        <v>71.158333333333346</v>
      </c>
      <c r="W2145" s="16">
        <f t="shared" si="339"/>
        <v>71.087500000000006</v>
      </c>
    </row>
    <row r="2146" spans="1:23" ht="13.5" x14ac:dyDescent="0.25">
      <c r="A2146" s="3">
        <v>45131</v>
      </c>
      <c r="B2146" s="2">
        <v>4.6372999999999998</v>
      </c>
      <c r="C2146" s="2">
        <v>57.674749263471313</v>
      </c>
      <c r="D2146" s="2">
        <v>-2.0368724475479105E-2</v>
      </c>
      <c r="E2146" s="2">
        <v>7.8256258751893751E-3</v>
      </c>
      <c r="F2146" s="2">
        <v>4.6337600000000005</v>
      </c>
      <c r="G2146" s="2">
        <v>4.6319899999999992</v>
      </c>
      <c r="H2146" s="2">
        <v>4.5948849999999997</v>
      </c>
      <c r="I2146" s="2">
        <v>4.5653679999999985</v>
      </c>
      <c r="J2146" s="13">
        <v>4.3756125000000026</v>
      </c>
      <c r="K2146" s="13" t="s">
        <v>51</v>
      </c>
      <c r="L2146" s="13" t="s">
        <v>54</v>
      </c>
      <c r="M2146" s="13" t="s">
        <v>52</v>
      </c>
      <c r="N2146" s="16">
        <f t="shared" si="330"/>
        <v>50</v>
      </c>
      <c r="O2146" s="16">
        <f t="shared" si="331"/>
        <v>100</v>
      </c>
      <c r="P2146" s="16">
        <f t="shared" si="332"/>
        <v>50</v>
      </c>
      <c r="Q2146" s="16">
        <f t="shared" si="333"/>
        <v>83.5</v>
      </c>
      <c r="R2146" s="17">
        <f t="shared" si="334"/>
        <v>72.525000000000006</v>
      </c>
      <c r="S2146" s="17">
        <f t="shared" si="335"/>
        <v>68.375</v>
      </c>
      <c r="T2146" s="17">
        <f t="shared" si="336"/>
        <v>72.575000000000003</v>
      </c>
      <c r="U2146" s="17">
        <f t="shared" si="337"/>
        <v>70.875</v>
      </c>
      <c r="V2146" s="16">
        <f t="shared" si="338"/>
        <v>71.158333333333346</v>
      </c>
      <c r="W2146" s="16">
        <f t="shared" si="339"/>
        <v>71.087500000000006</v>
      </c>
    </row>
    <row r="2147" spans="1:23" ht="13.5" x14ac:dyDescent="0.25">
      <c r="A2147" s="3">
        <v>45133</v>
      </c>
      <c r="B2147" s="2">
        <v>4.6548999999999996</v>
      </c>
      <c r="C2147" s="2">
        <v>60.143496561575176</v>
      </c>
      <c r="D2147" s="2">
        <v>-1.1140610536053863E-2</v>
      </c>
      <c r="E2147" s="2">
        <v>5.5541199777010388E-3</v>
      </c>
      <c r="F2147" s="2">
        <v>4.6461199999999989</v>
      </c>
      <c r="G2147" s="2">
        <v>4.6310999999999991</v>
      </c>
      <c r="H2147" s="2">
        <v>4.5992999999999995</v>
      </c>
      <c r="I2147" s="2">
        <v>4.5701379999999983</v>
      </c>
      <c r="J2147" s="13">
        <v>4.3761515000000024</v>
      </c>
      <c r="K2147" s="13" t="s">
        <v>51</v>
      </c>
      <c r="L2147" s="13" t="s">
        <v>50</v>
      </c>
      <c r="M2147" s="13" t="s">
        <v>52</v>
      </c>
      <c r="N2147" s="16">
        <f t="shared" si="330"/>
        <v>50</v>
      </c>
      <c r="O2147" s="16">
        <f t="shared" si="331"/>
        <v>100</v>
      </c>
      <c r="P2147" s="16">
        <f t="shared" si="332"/>
        <v>50</v>
      </c>
      <c r="Q2147" s="16">
        <f t="shared" si="333"/>
        <v>100</v>
      </c>
      <c r="R2147" s="17">
        <f t="shared" si="334"/>
        <v>75</v>
      </c>
      <c r="S2147" s="17">
        <f t="shared" si="335"/>
        <v>72.5</v>
      </c>
      <c r="T2147" s="17">
        <f t="shared" si="336"/>
        <v>80</v>
      </c>
      <c r="U2147" s="17">
        <f t="shared" si="337"/>
        <v>75</v>
      </c>
      <c r="V2147" s="16">
        <f t="shared" si="338"/>
        <v>75.833333333333329</v>
      </c>
      <c r="W2147" s="16">
        <f t="shared" si="339"/>
        <v>75.625</v>
      </c>
    </row>
    <row r="2148" spans="1:23" ht="13.5" x14ac:dyDescent="0.25">
      <c r="A2148" s="3">
        <v>45134</v>
      </c>
      <c r="B2148" s="2">
        <v>4.6638000000000002</v>
      </c>
      <c r="C2148" s="2">
        <v>61.370534030564038</v>
      </c>
      <c r="D2148" s="2">
        <v>-8.4184060474896683E-3</v>
      </c>
      <c r="E2148" s="2">
        <v>3.5747462569481001E-3</v>
      </c>
      <c r="F2148" s="2">
        <v>4.6461200000000007</v>
      </c>
      <c r="G2148" s="2">
        <v>4.63375</v>
      </c>
      <c r="H2148" s="2">
        <v>4.6028349999999989</v>
      </c>
      <c r="I2148" s="2">
        <v>4.5749079999999989</v>
      </c>
      <c r="J2148" s="13">
        <v>4.3767350000000027</v>
      </c>
      <c r="K2148" s="13" t="s">
        <v>51</v>
      </c>
      <c r="L2148" s="13" t="s">
        <v>50</v>
      </c>
      <c r="M2148" s="13" t="s">
        <v>54</v>
      </c>
      <c r="N2148" s="16">
        <f t="shared" si="330"/>
        <v>50</v>
      </c>
      <c r="O2148" s="16">
        <f t="shared" si="331"/>
        <v>100</v>
      </c>
      <c r="P2148" s="16">
        <f t="shared" si="332"/>
        <v>50</v>
      </c>
      <c r="Q2148" s="16">
        <f t="shared" si="333"/>
        <v>66</v>
      </c>
      <c r="R2148" s="17">
        <f t="shared" si="334"/>
        <v>69.900000000000006</v>
      </c>
      <c r="S2148" s="17">
        <f t="shared" si="335"/>
        <v>64</v>
      </c>
      <c r="T2148" s="17">
        <f t="shared" si="336"/>
        <v>64.7</v>
      </c>
      <c r="U2148" s="17">
        <f t="shared" si="337"/>
        <v>66.5</v>
      </c>
      <c r="V2148" s="16">
        <f t="shared" si="338"/>
        <v>66.2</v>
      </c>
      <c r="W2148" s="16">
        <f t="shared" si="339"/>
        <v>66.275000000000006</v>
      </c>
    </row>
    <row r="2149" spans="1:23" ht="13.5" x14ac:dyDescent="0.25">
      <c r="A2149" s="3">
        <v>45135</v>
      </c>
      <c r="B2149" s="2">
        <v>4.7168000000000001</v>
      </c>
      <c r="C2149" s="2">
        <v>67.73988384649914</v>
      </c>
      <c r="D2149" s="2">
        <v>-6.340685652773459E-3</v>
      </c>
      <c r="E2149" s="2">
        <v>1.1487336710614819E-3</v>
      </c>
      <c r="F2149" s="2">
        <v>4.6620200000000001</v>
      </c>
      <c r="G2149" s="2">
        <v>4.6390500000000001</v>
      </c>
      <c r="H2149" s="2">
        <v>4.6134349999999991</v>
      </c>
      <c r="I2149" s="2">
        <v>4.5809159999999984</v>
      </c>
      <c r="J2149" s="13">
        <v>4.3781270000000028</v>
      </c>
      <c r="K2149" s="13" t="s">
        <v>51</v>
      </c>
      <c r="L2149" s="13" t="s">
        <v>50</v>
      </c>
      <c r="M2149" s="13" t="s">
        <v>52</v>
      </c>
      <c r="N2149" s="16">
        <f t="shared" si="330"/>
        <v>50</v>
      </c>
      <c r="O2149" s="16">
        <f t="shared" si="331"/>
        <v>100</v>
      </c>
      <c r="P2149" s="16">
        <f t="shared" si="332"/>
        <v>50</v>
      </c>
      <c r="Q2149" s="16">
        <f t="shared" si="333"/>
        <v>100</v>
      </c>
      <c r="R2149" s="17">
        <f t="shared" si="334"/>
        <v>75</v>
      </c>
      <c r="S2149" s="17">
        <f t="shared" si="335"/>
        <v>72.5</v>
      </c>
      <c r="T2149" s="17">
        <f t="shared" si="336"/>
        <v>80</v>
      </c>
      <c r="U2149" s="17">
        <f t="shared" si="337"/>
        <v>75</v>
      </c>
      <c r="V2149" s="16">
        <f t="shared" si="338"/>
        <v>75.833333333333329</v>
      </c>
      <c r="W2149" s="16">
        <f t="shared" si="339"/>
        <v>75.625</v>
      </c>
    </row>
    <row r="2150" spans="1:23" ht="13.5" x14ac:dyDescent="0.25">
      <c r="A2150" s="3">
        <v>45138</v>
      </c>
      <c r="B2150" s="2">
        <v>4.7521000000000004</v>
      </c>
      <c r="C2150" s="2">
        <v>71.151661511284175</v>
      </c>
      <c r="D2150" s="2">
        <v>-1.8736310008449664E-2</v>
      </c>
      <c r="E2150" s="2">
        <v>-3.5287193132761251E-5</v>
      </c>
      <c r="F2150" s="2">
        <v>4.6849800000000004</v>
      </c>
      <c r="G2150" s="2">
        <v>4.6549499999999995</v>
      </c>
      <c r="H2150" s="2">
        <v>4.6257999999999999</v>
      </c>
      <c r="I2150" s="2">
        <v>4.5870999999999995</v>
      </c>
      <c r="J2150" s="13">
        <v>4.3797375000000027</v>
      </c>
      <c r="K2150" s="13" t="s">
        <v>51</v>
      </c>
      <c r="L2150" s="13" t="s">
        <v>50</v>
      </c>
      <c r="M2150" s="13" t="s">
        <v>52</v>
      </c>
      <c r="N2150" s="16">
        <f t="shared" si="330"/>
        <v>50</v>
      </c>
      <c r="O2150" s="16">
        <f t="shared" si="331"/>
        <v>100</v>
      </c>
      <c r="P2150" s="16">
        <f t="shared" si="332"/>
        <v>50</v>
      </c>
      <c r="Q2150" s="16">
        <f t="shared" si="333"/>
        <v>100</v>
      </c>
      <c r="R2150" s="17">
        <f t="shared" si="334"/>
        <v>75</v>
      </c>
      <c r="S2150" s="17">
        <f t="shared" si="335"/>
        <v>72.5</v>
      </c>
      <c r="T2150" s="17">
        <f t="shared" si="336"/>
        <v>80</v>
      </c>
      <c r="U2150" s="17">
        <f t="shared" si="337"/>
        <v>75</v>
      </c>
      <c r="V2150" s="16">
        <f t="shared" si="338"/>
        <v>75.833333333333329</v>
      </c>
      <c r="W2150" s="16">
        <f t="shared" si="339"/>
        <v>75.625</v>
      </c>
    </row>
    <row r="2151" spans="1:23" ht="13.5" x14ac:dyDescent="0.25">
      <c r="A2151" s="3">
        <v>45139</v>
      </c>
      <c r="B2151" s="2">
        <v>4.7168000000000001</v>
      </c>
      <c r="C2151" s="2">
        <v>63.876530816888845</v>
      </c>
      <c r="D2151" s="2">
        <v>-2.7431613306960756E-2</v>
      </c>
      <c r="E2151" s="2">
        <v>-7.4314739513899302E-4</v>
      </c>
      <c r="F2151" s="2">
        <v>4.7008799999999997</v>
      </c>
      <c r="G2151" s="2">
        <v>4.6673200000000001</v>
      </c>
      <c r="H2151" s="2">
        <v>4.6364000000000001</v>
      </c>
      <c r="I2151" s="2">
        <v>4.5925779999999996</v>
      </c>
      <c r="J2151" s="13">
        <v>4.3811715000000033</v>
      </c>
      <c r="K2151" s="13" t="s">
        <v>51</v>
      </c>
      <c r="L2151" s="13" t="s">
        <v>50</v>
      </c>
      <c r="M2151" s="13" t="s">
        <v>52</v>
      </c>
      <c r="N2151" s="16">
        <f t="shared" si="330"/>
        <v>50</v>
      </c>
      <c r="O2151" s="16">
        <f t="shared" si="331"/>
        <v>100</v>
      </c>
      <c r="P2151" s="16">
        <f t="shared" si="332"/>
        <v>50</v>
      </c>
      <c r="Q2151" s="16">
        <f t="shared" si="333"/>
        <v>100</v>
      </c>
      <c r="R2151" s="17">
        <f t="shared" si="334"/>
        <v>75</v>
      </c>
      <c r="S2151" s="17">
        <f t="shared" si="335"/>
        <v>72.5</v>
      </c>
      <c r="T2151" s="17">
        <f t="shared" si="336"/>
        <v>80</v>
      </c>
      <c r="U2151" s="17">
        <f t="shared" si="337"/>
        <v>75</v>
      </c>
      <c r="V2151" s="16">
        <f t="shared" si="338"/>
        <v>75.833333333333329</v>
      </c>
      <c r="W2151" s="16">
        <f t="shared" si="339"/>
        <v>75.625</v>
      </c>
    </row>
    <row r="2152" spans="1:23" ht="13.5" x14ac:dyDescent="0.25">
      <c r="A2152" s="3">
        <v>45140</v>
      </c>
      <c r="B2152" s="2">
        <v>4.6372999999999998</v>
      </c>
      <c r="C2152" s="2">
        <v>51.183558407040294</v>
      </c>
      <c r="D2152" s="2">
        <v>-2.945235961426107E-2</v>
      </c>
      <c r="E2152" s="2">
        <v>-1.1016785620614165E-3</v>
      </c>
      <c r="F2152" s="2">
        <v>4.6973600000000006</v>
      </c>
      <c r="G2152" s="2">
        <v>4.6717399999999998</v>
      </c>
      <c r="H2152" s="2">
        <v>4.6430249999999997</v>
      </c>
      <c r="I2152" s="2">
        <v>4.5962880000000004</v>
      </c>
      <c r="J2152" s="13">
        <v>4.382208000000003</v>
      </c>
      <c r="K2152" s="13" t="s">
        <v>51</v>
      </c>
      <c r="L2152" s="13" t="s">
        <v>50</v>
      </c>
      <c r="M2152" s="13" t="s">
        <v>53</v>
      </c>
      <c r="N2152" s="16">
        <f t="shared" si="330"/>
        <v>50</v>
      </c>
      <c r="O2152" s="16">
        <f t="shared" si="331"/>
        <v>100</v>
      </c>
      <c r="P2152" s="16">
        <f t="shared" si="332"/>
        <v>50</v>
      </c>
      <c r="Q2152" s="16">
        <f t="shared" si="333"/>
        <v>83</v>
      </c>
      <c r="R2152" s="17">
        <f t="shared" si="334"/>
        <v>72.45</v>
      </c>
      <c r="S2152" s="17">
        <f t="shared" si="335"/>
        <v>68.25</v>
      </c>
      <c r="T2152" s="17">
        <f t="shared" si="336"/>
        <v>72.349999999999994</v>
      </c>
      <c r="U2152" s="17">
        <f t="shared" si="337"/>
        <v>70.75</v>
      </c>
      <c r="V2152" s="16">
        <f t="shared" si="338"/>
        <v>71.016666666666666</v>
      </c>
      <c r="W2152" s="16">
        <f t="shared" si="339"/>
        <v>70.949999999999989</v>
      </c>
    </row>
    <row r="2153" spans="1:23" ht="13.5" x14ac:dyDescent="0.25">
      <c r="A2153" s="3">
        <v>45141</v>
      </c>
      <c r="B2153" s="2">
        <v>4.7168000000000001</v>
      </c>
      <c r="C2153" s="2">
        <v>59.788647626636724</v>
      </c>
      <c r="D2153" s="2">
        <v>-2.6215595500444167E-2</v>
      </c>
      <c r="E2153" s="2">
        <v>-1.3059911989568213E-3</v>
      </c>
      <c r="F2153" s="2">
        <v>4.7079599999999999</v>
      </c>
      <c r="G2153" s="2">
        <v>4.6770399999999999</v>
      </c>
      <c r="H2153" s="2">
        <v>4.6536249999999999</v>
      </c>
      <c r="I2153" s="2">
        <v>4.5998220000000005</v>
      </c>
      <c r="J2153" s="13">
        <v>4.3836420000000036</v>
      </c>
      <c r="K2153" s="13" t="s">
        <v>51</v>
      </c>
      <c r="L2153" s="13" t="s">
        <v>50</v>
      </c>
      <c r="M2153" s="13" t="s">
        <v>52</v>
      </c>
      <c r="N2153" s="16">
        <f t="shared" si="330"/>
        <v>50</v>
      </c>
      <c r="O2153" s="16">
        <f t="shared" si="331"/>
        <v>100</v>
      </c>
      <c r="P2153" s="16">
        <f t="shared" si="332"/>
        <v>50</v>
      </c>
      <c r="Q2153" s="16">
        <f t="shared" si="333"/>
        <v>100</v>
      </c>
      <c r="R2153" s="17">
        <f t="shared" si="334"/>
        <v>75</v>
      </c>
      <c r="S2153" s="17">
        <f t="shared" si="335"/>
        <v>72.5</v>
      </c>
      <c r="T2153" s="17">
        <f t="shared" si="336"/>
        <v>80</v>
      </c>
      <c r="U2153" s="17">
        <f t="shared" si="337"/>
        <v>75</v>
      </c>
      <c r="V2153" s="16">
        <f t="shared" si="338"/>
        <v>75.833333333333329</v>
      </c>
      <c r="W2153" s="16">
        <f t="shared" si="339"/>
        <v>75.625</v>
      </c>
    </row>
    <row r="2154" spans="1:23" ht="13.5" x14ac:dyDescent="0.25">
      <c r="A2154" s="3">
        <v>45142</v>
      </c>
      <c r="B2154" s="2">
        <v>4.6372999999999998</v>
      </c>
      <c r="C2154" s="2">
        <v>50.249571684842763</v>
      </c>
      <c r="D2154" s="2">
        <v>-2.2172938767392125E-2</v>
      </c>
      <c r="E2154" s="2">
        <v>-2.5507248555559571E-3</v>
      </c>
      <c r="F2154" s="2">
        <v>4.6920599999999997</v>
      </c>
      <c r="G2154" s="2">
        <v>4.6770399999999999</v>
      </c>
      <c r="H2154" s="2">
        <v>4.6558349999999997</v>
      </c>
      <c r="I2154" s="2">
        <v>4.6015900000000007</v>
      </c>
      <c r="J2154" s="13">
        <v>4.3846785000000041</v>
      </c>
      <c r="K2154" s="13" t="s">
        <v>51</v>
      </c>
      <c r="L2154" s="13" t="s">
        <v>54</v>
      </c>
      <c r="M2154" s="13" t="s">
        <v>53</v>
      </c>
      <c r="N2154" s="16">
        <f t="shared" si="330"/>
        <v>50</v>
      </c>
      <c r="O2154" s="16">
        <f t="shared" si="331"/>
        <v>100</v>
      </c>
      <c r="P2154" s="16">
        <f t="shared" si="332"/>
        <v>50</v>
      </c>
      <c r="Q2154" s="16">
        <f t="shared" si="333"/>
        <v>66.5</v>
      </c>
      <c r="R2154" s="17">
        <f t="shared" si="334"/>
        <v>69.974999999999994</v>
      </c>
      <c r="S2154" s="17">
        <f t="shared" si="335"/>
        <v>64.125</v>
      </c>
      <c r="T2154" s="17">
        <f t="shared" si="336"/>
        <v>64.924999999999997</v>
      </c>
      <c r="U2154" s="17">
        <f t="shared" si="337"/>
        <v>66.625</v>
      </c>
      <c r="V2154" s="16">
        <f t="shared" si="338"/>
        <v>66.341666666666654</v>
      </c>
      <c r="W2154" s="16">
        <f t="shared" si="339"/>
        <v>66.412499999999994</v>
      </c>
    </row>
    <row r="2155" spans="1:23" ht="13.5" x14ac:dyDescent="0.25">
      <c r="A2155" s="3">
        <v>45145</v>
      </c>
      <c r="B2155" s="2">
        <v>4.6372999999999998</v>
      </c>
      <c r="C2155" s="2">
        <v>50.249571684842763</v>
      </c>
      <c r="D2155" s="2">
        <v>-1.8752932053264004E-2</v>
      </c>
      <c r="E2155" s="2">
        <v>-3.6093301508130565E-3</v>
      </c>
      <c r="F2155" s="2">
        <v>4.6690999999999994</v>
      </c>
      <c r="G2155" s="2">
        <v>4.6770399999999999</v>
      </c>
      <c r="H2155" s="2">
        <v>4.6562799999999998</v>
      </c>
      <c r="I2155" s="2">
        <v>4.6033580000000018</v>
      </c>
      <c r="J2155" s="13">
        <v>4.3857150000000047</v>
      </c>
      <c r="K2155" s="13" t="s">
        <v>55</v>
      </c>
      <c r="L2155" s="13" t="s">
        <v>54</v>
      </c>
      <c r="M2155" s="13" t="s">
        <v>47</v>
      </c>
      <c r="N2155" s="16">
        <f t="shared" si="330"/>
        <v>50</v>
      </c>
      <c r="O2155" s="16">
        <f t="shared" si="331"/>
        <v>100</v>
      </c>
      <c r="P2155" s="16">
        <f t="shared" si="332"/>
        <v>50</v>
      </c>
      <c r="Q2155" s="16">
        <f t="shared" si="333"/>
        <v>16.5</v>
      </c>
      <c r="R2155" s="17">
        <f t="shared" si="334"/>
        <v>62.475000000000001</v>
      </c>
      <c r="S2155" s="17">
        <f t="shared" si="335"/>
        <v>51.625</v>
      </c>
      <c r="T2155" s="17">
        <f t="shared" si="336"/>
        <v>42.424999999999997</v>
      </c>
      <c r="U2155" s="17">
        <f t="shared" si="337"/>
        <v>54.125</v>
      </c>
      <c r="V2155" s="16">
        <f t="shared" si="338"/>
        <v>52.17499999999999</v>
      </c>
      <c r="W2155" s="16">
        <f t="shared" si="339"/>
        <v>52.662499999999994</v>
      </c>
    </row>
    <row r="2156" spans="1:23" ht="13.5" x14ac:dyDescent="0.25">
      <c r="A2156" s="3">
        <v>45146</v>
      </c>
      <c r="B2156" s="2">
        <v>4.6372999999999998</v>
      </c>
      <c r="C2156" s="2">
        <v>50.249571684842763</v>
      </c>
      <c r="D2156" s="2">
        <v>-1.5859730986032439E-2</v>
      </c>
      <c r="E2156" s="2">
        <v>-4.0605450157321921E-3</v>
      </c>
      <c r="F2156" s="2">
        <v>4.6532</v>
      </c>
      <c r="G2156" s="2">
        <v>4.6770399999999999</v>
      </c>
      <c r="H2156" s="2">
        <v>4.6545149999999991</v>
      </c>
      <c r="I2156" s="2">
        <v>4.6044180000000026</v>
      </c>
      <c r="J2156" s="13">
        <v>4.3867515000000052</v>
      </c>
      <c r="K2156" s="13" t="s">
        <v>51</v>
      </c>
      <c r="L2156" s="13" t="s">
        <v>54</v>
      </c>
      <c r="M2156" s="13" t="s">
        <v>53</v>
      </c>
      <c r="N2156" s="16">
        <f t="shared" si="330"/>
        <v>50</v>
      </c>
      <c r="O2156" s="16">
        <f t="shared" si="331"/>
        <v>100</v>
      </c>
      <c r="P2156" s="16">
        <f t="shared" si="332"/>
        <v>50</v>
      </c>
      <c r="Q2156" s="16">
        <f t="shared" si="333"/>
        <v>66.5</v>
      </c>
      <c r="R2156" s="17">
        <f t="shared" si="334"/>
        <v>69.974999999999994</v>
      </c>
      <c r="S2156" s="17">
        <f t="shared" si="335"/>
        <v>64.125</v>
      </c>
      <c r="T2156" s="17">
        <f t="shared" si="336"/>
        <v>64.924999999999997</v>
      </c>
      <c r="U2156" s="17">
        <f t="shared" si="337"/>
        <v>66.625</v>
      </c>
      <c r="V2156" s="16">
        <f t="shared" si="338"/>
        <v>66.341666666666654</v>
      </c>
      <c r="W2156" s="16">
        <f t="shared" si="339"/>
        <v>66.412499999999994</v>
      </c>
    </row>
    <row r="2157" spans="1:23" ht="13.5" x14ac:dyDescent="0.25">
      <c r="A2157" s="3">
        <v>45147</v>
      </c>
      <c r="B2157" s="2">
        <v>4.6372999999999998</v>
      </c>
      <c r="C2157" s="2">
        <v>50.249571684842763</v>
      </c>
      <c r="D2157" s="2">
        <v>-1.0704548030383343E-2</v>
      </c>
      <c r="E2157" s="2">
        <v>-4.1933077889093843E-3</v>
      </c>
      <c r="F2157" s="2">
        <v>4.6532</v>
      </c>
      <c r="G2157" s="2">
        <v>4.675279999999999</v>
      </c>
      <c r="H2157" s="2">
        <v>4.6531899999999995</v>
      </c>
      <c r="I2157" s="2">
        <v>4.6060080000000019</v>
      </c>
      <c r="J2157" s="13">
        <v>4.387788000000004</v>
      </c>
      <c r="K2157" s="13" t="s">
        <v>51</v>
      </c>
      <c r="L2157" s="13" t="s">
        <v>54</v>
      </c>
      <c r="M2157" s="13" t="s">
        <v>54</v>
      </c>
      <c r="N2157" s="16">
        <f t="shared" si="330"/>
        <v>50</v>
      </c>
      <c r="O2157" s="16">
        <f t="shared" si="331"/>
        <v>100</v>
      </c>
      <c r="P2157" s="16">
        <f t="shared" si="332"/>
        <v>50</v>
      </c>
      <c r="Q2157" s="16">
        <f t="shared" si="333"/>
        <v>49.5</v>
      </c>
      <c r="R2157" s="17">
        <f t="shared" si="334"/>
        <v>67.424999999999997</v>
      </c>
      <c r="S2157" s="17">
        <f t="shared" si="335"/>
        <v>59.875</v>
      </c>
      <c r="T2157" s="17">
        <f t="shared" si="336"/>
        <v>57.275000000000006</v>
      </c>
      <c r="U2157" s="17">
        <f t="shared" si="337"/>
        <v>62.375</v>
      </c>
      <c r="V2157" s="16">
        <f t="shared" si="338"/>
        <v>61.524999999999999</v>
      </c>
      <c r="W2157" s="16">
        <f t="shared" si="339"/>
        <v>61.737499999999997</v>
      </c>
    </row>
    <row r="2158" spans="1:23" ht="13.5" x14ac:dyDescent="0.25">
      <c r="A2158" s="3">
        <v>45148</v>
      </c>
      <c r="B2158" s="2">
        <v>4.5754000000000001</v>
      </c>
      <c r="C2158" s="2">
        <v>43.055447398763121</v>
      </c>
      <c r="D2158" s="2">
        <v>-3.8861211891560998E-4</v>
      </c>
      <c r="E2158" s="2">
        <v>-4.088529418380578E-3</v>
      </c>
      <c r="F2158" s="2">
        <v>4.6249200000000004</v>
      </c>
      <c r="G2158" s="2">
        <v>4.6664399999999997</v>
      </c>
      <c r="H2158" s="2">
        <v>4.6500949999999994</v>
      </c>
      <c r="I2158" s="2">
        <v>4.6063600000000022</v>
      </c>
      <c r="J2158" s="13">
        <v>4.3885150000000035</v>
      </c>
      <c r="K2158" s="13" t="s">
        <v>55</v>
      </c>
      <c r="L2158" s="13" t="s">
        <v>54</v>
      </c>
      <c r="M2158" s="13" t="s">
        <v>47</v>
      </c>
      <c r="N2158" s="16">
        <f t="shared" si="330"/>
        <v>50</v>
      </c>
      <c r="O2158" s="16">
        <f t="shared" si="331"/>
        <v>100</v>
      </c>
      <c r="P2158" s="16">
        <f t="shared" si="332"/>
        <v>50</v>
      </c>
      <c r="Q2158" s="16">
        <f t="shared" si="333"/>
        <v>16.5</v>
      </c>
      <c r="R2158" s="17">
        <f t="shared" si="334"/>
        <v>62.475000000000001</v>
      </c>
      <c r="S2158" s="17">
        <f t="shared" si="335"/>
        <v>51.625</v>
      </c>
      <c r="T2158" s="17">
        <f t="shared" si="336"/>
        <v>42.424999999999997</v>
      </c>
      <c r="U2158" s="17">
        <f t="shared" si="337"/>
        <v>54.125</v>
      </c>
      <c r="V2158" s="16">
        <f t="shared" si="338"/>
        <v>52.17499999999999</v>
      </c>
      <c r="W2158" s="16">
        <f t="shared" si="339"/>
        <v>52.662499999999994</v>
      </c>
    </row>
    <row r="2159" spans="1:23" ht="13.5" x14ac:dyDescent="0.25">
      <c r="A2159" s="3">
        <v>45149</v>
      </c>
      <c r="B2159" s="2">
        <v>4.5488999999999997</v>
      </c>
      <c r="C2159" s="2">
        <v>40.389486288307516</v>
      </c>
      <c r="D2159" s="2">
        <v>1.8822319003959365E-2</v>
      </c>
      <c r="E2159" s="2">
        <v>-3.9610674206940789E-3</v>
      </c>
      <c r="F2159" s="2">
        <v>4.6072399999999991</v>
      </c>
      <c r="G2159" s="2">
        <v>4.6496499999999994</v>
      </c>
      <c r="H2159" s="2">
        <v>4.6443500000000002</v>
      </c>
      <c r="I2159" s="2">
        <v>4.6058300000000028</v>
      </c>
      <c r="J2159" s="13">
        <v>4.3891930000000041</v>
      </c>
      <c r="K2159" s="13" t="s">
        <v>55</v>
      </c>
      <c r="L2159" s="13" t="s">
        <v>48</v>
      </c>
      <c r="M2159" s="13" t="s">
        <v>47</v>
      </c>
      <c r="N2159" s="16">
        <f t="shared" si="330"/>
        <v>50</v>
      </c>
      <c r="O2159" s="16">
        <f t="shared" si="331"/>
        <v>100</v>
      </c>
      <c r="P2159" s="16">
        <f t="shared" si="332"/>
        <v>50</v>
      </c>
      <c r="Q2159" s="16">
        <f t="shared" si="333"/>
        <v>0</v>
      </c>
      <c r="R2159" s="17">
        <f t="shared" si="334"/>
        <v>60</v>
      </c>
      <c r="S2159" s="17">
        <f t="shared" si="335"/>
        <v>47.5</v>
      </c>
      <c r="T2159" s="17">
        <f t="shared" si="336"/>
        <v>35</v>
      </c>
      <c r="U2159" s="17">
        <f t="shared" si="337"/>
        <v>50</v>
      </c>
      <c r="V2159" s="16">
        <f t="shared" si="338"/>
        <v>47.5</v>
      </c>
      <c r="W2159" s="16">
        <f t="shared" si="339"/>
        <v>48.125</v>
      </c>
    </row>
    <row r="2160" spans="1:23" ht="13.5" x14ac:dyDescent="0.25">
      <c r="A2160" s="3">
        <v>45152</v>
      </c>
      <c r="B2160" s="2">
        <v>4.5488999999999997</v>
      </c>
      <c r="C2160" s="2">
        <v>40.389486288307516</v>
      </c>
      <c r="D2160" s="2">
        <v>4.1003278499043283E-2</v>
      </c>
      <c r="E2160" s="2">
        <v>-3.7958448784098072E-3</v>
      </c>
      <c r="F2160" s="2">
        <v>4.5895599999999996</v>
      </c>
      <c r="G2160" s="2">
        <v>4.6293300000000004</v>
      </c>
      <c r="H2160" s="2">
        <v>4.6421399999999995</v>
      </c>
      <c r="I2160" s="2">
        <v>4.6053000000000024</v>
      </c>
      <c r="J2160" s="13">
        <v>4.3898710000000047</v>
      </c>
      <c r="K2160" s="13" t="s">
        <v>55</v>
      </c>
      <c r="L2160" s="13" t="s">
        <v>48</v>
      </c>
      <c r="M2160" s="13" t="s">
        <v>47</v>
      </c>
      <c r="N2160" s="16">
        <f t="shared" si="330"/>
        <v>50</v>
      </c>
      <c r="O2160" s="16">
        <f t="shared" si="331"/>
        <v>100</v>
      </c>
      <c r="P2160" s="16">
        <f t="shared" si="332"/>
        <v>50</v>
      </c>
      <c r="Q2160" s="16">
        <f t="shared" si="333"/>
        <v>0</v>
      </c>
      <c r="R2160" s="17">
        <f t="shared" si="334"/>
        <v>60</v>
      </c>
      <c r="S2160" s="17">
        <f t="shared" si="335"/>
        <v>47.5</v>
      </c>
      <c r="T2160" s="17">
        <f t="shared" si="336"/>
        <v>35</v>
      </c>
      <c r="U2160" s="17">
        <f t="shared" si="337"/>
        <v>50</v>
      </c>
      <c r="V2160" s="16">
        <f t="shared" si="338"/>
        <v>47.5</v>
      </c>
      <c r="W2160" s="16">
        <f t="shared" si="339"/>
        <v>48.125</v>
      </c>
    </row>
    <row r="2161" spans="1:23" ht="13.5" x14ac:dyDescent="0.25">
      <c r="A2161" s="3">
        <v>45153</v>
      </c>
      <c r="B2161" s="2">
        <v>4.5488999999999997</v>
      </c>
      <c r="C2161" s="2">
        <v>40.389486288307516</v>
      </c>
      <c r="D2161" s="2">
        <v>5.479914957355092E-2</v>
      </c>
      <c r="E2161" s="2">
        <v>-3.2965371482732691E-3</v>
      </c>
      <c r="F2161" s="2">
        <v>4.5718799999999993</v>
      </c>
      <c r="G2161" s="2">
        <v>4.6125400000000001</v>
      </c>
      <c r="H2161" s="2">
        <v>4.6399300000000006</v>
      </c>
      <c r="I2161" s="2">
        <v>4.604770000000002</v>
      </c>
      <c r="J2161" s="13">
        <v>4.3905490000000045</v>
      </c>
      <c r="K2161" s="13" t="s">
        <v>55</v>
      </c>
      <c r="L2161" s="13" t="s">
        <v>48</v>
      </c>
      <c r="M2161" s="13" t="s">
        <v>47</v>
      </c>
      <c r="N2161" s="16">
        <f t="shared" si="330"/>
        <v>50</v>
      </c>
      <c r="O2161" s="16">
        <f t="shared" si="331"/>
        <v>100</v>
      </c>
      <c r="P2161" s="16">
        <f t="shared" si="332"/>
        <v>50</v>
      </c>
      <c r="Q2161" s="16">
        <f t="shared" si="333"/>
        <v>0</v>
      </c>
      <c r="R2161" s="17">
        <f t="shared" si="334"/>
        <v>60</v>
      </c>
      <c r="S2161" s="17">
        <f t="shared" si="335"/>
        <v>47.5</v>
      </c>
      <c r="T2161" s="17">
        <f t="shared" si="336"/>
        <v>35</v>
      </c>
      <c r="U2161" s="17">
        <f t="shared" si="337"/>
        <v>50</v>
      </c>
      <c r="V2161" s="16">
        <f t="shared" si="338"/>
        <v>47.5</v>
      </c>
      <c r="W2161" s="16">
        <f t="shared" si="339"/>
        <v>48.125</v>
      </c>
    </row>
    <row r="2162" spans="1:23" ht="13.5" x14ac:dyDescent="0.25">
      <c r="A2162" s="3">
        <v>45154</v>
      </c>
      <c r="B2162" s="2">
        <v>4.5136000000000003</v>
      </c>
      <c r="C2162" s="2">
        <v>36.617286053570325</v>
      </c>
      <c r="D2162" s="2">
        <v>5.7280824636785077E-2</v>
      </c>
      <c r="E2162" s="2">
        <v>-3.1392558887588062E-3</v>
      </c>
      <c r="F2162" s="2">
        <v>4.5471399999999997</v>
      </c>
      <c r="G2162" s="2">
        <v>4.6001700000000003</v>
      </c>
      <c r="H2162" s="2">
        <v>4.635955</v>
      </c>
      <c r="I2162" s="2">
        <v>4.6035340000000025</v>
      </c>
      <c r="J2162" s="13">
        <v>4.391050500000004</v>
      </c>
      <c r="K2162" s="13" t="s">
        <v>55</v>
      </c>
      <c r="L2162" s="13" t="s">
        <v>48</v>
      </c>
      <c r="M2162" s="13" t="s">
        <v>47</v>
      </c>
      <c r="N2162" s="16">
        <f t="shared" si="330"/>
        <v>50</v>
      </c>
      <c r="O2162" s="16">
        <f t="shared" si="331"/>
        <v>100</v>
      </c>
      <c r="P2162" s="16">
        <f t="shared" si="332"/>
        <v>50</v>
      </c>
      <c r="Q2162" s="16">
        <f t="shared" si="333"/>
        <v>0</v>
      </c>
      <c r="R2162" s="17">
        <f t="shared" si="334"/>
        <v>60</v>
      </c>
      <c r="S2162" s="17">
        <f t="shared" si="335"/>
        <v>47.5</v>
      </c>
      <c r="T2162" s="17">
        <f t="shared" si="336"/>
        <v>35</v>
      </c>
      <c r="U2162" s="17">
        <f t="shared" si="337"/>
        <v>50</v>
      </c>
      <c r="V2162" s="16">
        <f t="shared" si="338"/>
        <v>47.5</v>
      </c>
      <c r="W2162" s="16">
        <f t="shared" si="339"/>
        <v>48.125</v>
      </c>
    </row>
    <row r="2163" spans="1:23" ht="13.5" x14ac:dyDescent="0.25">
      <c r="A2163" s="3">
        <v>45155</v>
      </c>
      <c r="B2163" s="2">
        <v>4.5048000000000004</v>
      </c>
      <c r="C2163" s="2">
        <v>35.721611770803122</v>
      </c>
      <c r="D2163" s="2">
        <v>7.2864691713258267E-2</v>
      </c>
      <c r="E2163" s="2">
        <v>-2.4736794554577192E-3</v>
      </c>
      <c r="F2163" s="2">
        <v>4.5330199999999996</v>
      </c>
      <c r="G2163" s="2">
        <v>4.57897</v>
      </c>
      <c r="H2163" s="2">
        <v>4.6280049999999999</v>
      </c>
      <c r="I2163" s="2">
        <v>4.6021220000000023</v>
      </c>
      <c r="J2163" s="13">
        <v>4.3915080000000053</v>
      </c>
      <c r="K2163" s="13" t="s">
        <v>55</v>
      </c>
      <c r="L2163" s="13" t="s">
        <v>48</v>
      </c>
      <c r="M2163" s="13" t="s">
        <v>47</v>
      </c>
      <c r="N2163" s="16">
        <f t="shared" si="330"/>
        <v>50</v>
      </c>
      <c r="O2163" s="16">
        <f t="shared" si="331"/>
        <v>100</v>
      </c>
      <c r="P2163" s="16">
        <f t="shared" si="332"/>
        <v>50</v>
      </c>
      <c r="Q2163" s="16">
        <f t="shared" si="333"/>
        <v>0</v>
      </c>
      <c r="R2163" s="17">
        <f t="shared" si="334"/>
        <v>60</v>
      </c>
      <c r="S2163" s="17">
        <f t="shared" si="335"/>
        <v>47.5</v>
      </c>
      <c r="T2163" s="17">
        <f t="shared" si="336"/>
        <v>35</v>
      </c>
      <c r="U2163" s="17">
        <f t="shared" si="337"/>
        <v>50</v>
      </c>
      <c r="V2163" s="16">
        <f t="shared" si="338"/>
        <v>47.5</v>
      </c>
      <c r="W2163" s="16">
        <f t="shared" si="339"/>
        <v>48.125</v>
      </c>
    </row>
    <row r="2164" spans="1:23" ht="13.5" x14ac:dyDescent="0.25">
      <c r="A2164" s="3">
        <v>45156</v>
      </c>
      <c r="B2164" s="2">
        <v>4.5048000000000004</v>
      </c>
      <c r="C2164" s="2">
        <v>35.721611770803122</v>
      </c>
      <c r="D2164" s="2">
        <v>7.4429092508634831E-2</v>
      </c>
      <c r="E2164" s="2">
        <v>-1.6154042317730762E-3</v>
      </c>
      <c r="F2164" s="2">
        <v>4.5241999999999996</v>
      </c>
      <c r="G2164" s="2">
        <v>4.5657200000000007</v>
      </c>
      <c r="H2164" s="2">
        <v>4.6213800000000003</v>
      </c>
      <c r="I2164" s="2">
        <v>4.6007100000000021</v>
      </c>
      <c r="J2164" s="13">
        <v>4.3919655000000049</v>
      </c>
      <c r="K2164" s="13" t="s">
        <v>55</v>
      </c>
      <c r="L2164" s="13" t="s">
        <v>48</v>
      </c>
      <c r="M2164" s="13" t="s">
        <v>47</v>
      </c>
      <c r="N2164" s="16">
        <f t="shared" si="330"/>
        <v>50</v>
      </c>
      <c r="O2164" s="16">
        <f t="shared" si="331"/>
        <v>100</v>
      </c>
      <c r="P2164" s="16">
        <f t="shared" si="332"/>
        <v>50</v>
      </c>
      <c r="Q2164" s="16">
        <f t="shared" si="333"/>
        <v>0</v>
      </c>
      <c r="R2164" s="17">
        <f t="shared" si="334"/>
        <v>60</v>
      </c>
      <c r="S2164" s="17">
        <f t="shared" si="335"/>
        <v>47.5</v>
      </c>
      <c r="T2164" s="17">
        <f t="shared" si="336"/>
        <v>35</v>
      </c>
      <c r="U2164" s="17">
        <f t="shared" si="337"/>
        <v>50</v>
      </c>
      <c r="V2164" s="16">
        <f t="shared" si="338"/>
        <v>47.5</v>
      </c>
      <c r="W2164" s="16">
        <f t="shared" si="339"/>
        <v>48.125</v>
      </c>
    </row>
    <row r="2165" spans="1:23" ht="13.5" x14ac:dyDescent="0.25">
      <c r="A2165" s="3">
        <v>45159</v>
      </c>
      <c r="B2165" s="2">
        <v>4.5312999999999999</v>
      </c>
      <c r="C2165" s="2">
        <v>40.780566241160777</v>
      </c>
      <c r="D2165" s="2">
        <v>7.4353576408048738E-2</v>
      </c>
      <c r="E2165" s="2">
        <v>-2.0614771757406468E-3</v>
      </c>
      <c r="F2165" s="2">
        <v>4.5206800000000005</v>
      </c>
      <c r="G2165" s="2">
        <v>4.5551200000000005</v>
      </c>
      <c r="H2165" s="2">
        <v>4.6160800000000002</v>
      </c>
      <c r="I2165" s="2">
        <v>4.5998280000000014</v>
      </c>
      <c r="J2165" s="13">
        <v>4.3925555000000056</v>
      </c>
      <c r="K2165" s="13" t="s">
        <v>55</v>
      </c>
      <c r="L2165" s="13" t="s">
        <v>54</v>
      </c>
      <c r="M2165" s="13" t="s">
        <v>47</v>
      </c>
      <c r="N2165" s="16">
        <f t="shared" si="330"/>
        <v>50</v>
      </c>
      <c r="O2165" s="16">
        <f t="shared" si="331"/>
        <v>100</v>
      </c>
      <c r="P2165" s="16">
        <f t="shared" si="332"/>
        <v>50</v>
      </c>
      <c r="Q2165" s="16">
        <f t="shared" si="333"/>
        <v>16.5</v>
      </c>
      <c r="R2165" s="17">
        <f t="shared" si="334"/>
        <v>62.475000000000001</v>
      </c>
      <c r="S2165" s="17">
        <f t="shared" si="335"/>
        <v>51.625</v>
      </c>
      <c r="T2165" s="17">
        <f t="shared" si="336"/>
        <v>42.424999999999997</v>
      </c>
      <c r="U2165" s="17">
        <f t="shared" si="337"/>
        <v>54.125</v>
      </c>
      <c r="V2165" s="16">
        <f t="shared" si="338"/>
        <v>52.17499999999999</v>
      </c>
      <c r="W2165" s="16">
        <f t="shared" si="339"/>
        <v>52.662499999999994</v>
      </c>
    </row>
    <row r="2166" spans="1:23" ht="13.5" x14ac:dyDescent="0.25">
      <c r="A2166" s="3">
        <v>45160</v>
      </c>
      <c r="B2166" s="2">
        <v>4.4958999999999998</v>
      </c>
      <c r="C2166" s="2">
        <v>36.632853994456774</v>
      </c>
      <c r="D2166" s="2">
        <v>7.7277276598095135E-2</v>
      </c>
      <c r="E2166" s="2">
        <v>-3.3174067378676426E-3</v>
      </c>
      <c r="F2166" s="2">
        <v>4.5100799999999994</v>
      </c>
      <c r="G2166" s="2">
        <v>4.5409799999999994</v>
      </c>
      <c r="H2166" s="2">
        <v>4.6090100000000005</v>
      </c>
      <c r="I2166" s="2">
        <v>4.5978840000000014</v>
      </c>
      <c r="J2166" s="13">
        <v>4.3929685000000056</v>
      </c>
      <c r="K2166" s="13" t="s">
        <v>55</v>
      </c>
      <c r="L2166" s="13" t="s">
        <v>54</v>
      </c>
      <c r="M2166" s="13" t="s">
        <v>47</v>
      </c>
      <c r="N2166" s="16">
        <f t="shared" si="330"/>
        <v>50</v>
      </c>
      <c r="O2166" s="16">
        <f t="shared" si="331"/>
        <v>100</v>
      </c>
      <c r="P2166" s="16">
        <f t="shared" si="332"/>
        <v>50</v>
      </c>
      <c r="Q2166" s="16">
        <f t="shared" si="333"/>
        <v>16.5</v>
      </c>
      <c r="R2166" s="17">
        <f t="shared" si="334"/>
        <v>62.475000000000001</v>
      </c>
      <c r="S2166" s="17">
        <f t="shared" si="335"/>
        <v>51.625</v>
      </c>
      <c r="T2166" s="17">
        <f t="shared" si="336"/>
        <v>42.424999999999997</v>
      </c>
      <c r="U2166" s="17">
        <f t="shared" si="337"/>
        <v>54.125</v>
      </c>
      <c r="V2166" s="16">
        <f t="shared" si="338"/>
        <v>52.17499999999999</v>
      </c>
      <c r="W2166" s="16">
        <f t="shared" si="339"/>
        <v>52.662499999999994</v>
      </c>
    </row>
    <row r="2167" spans="1:23" ht="13.5" x14ac:dyDescent="0.25">
      <c r="A2167" s="3">
        <v>45161</v>
      </c>
      <c r="B2167" s="2">
        <v>4.4958999999999998</v>
      </c>
      <c r="C2167" s="2">
        <v>36.632853994456774</v>
      </c>
      <c r="D2167" s="2">
        <v>8.0298668181772115E-2</v>
      </c>
      <c r="E2167" s="2">
        <v>-5.2426395098567891E-3</v>
      </c>
      <c r="F2167" s="2">
        <v>4.5065399999999993</v>
      </c>
      <c r="G2167" s="2">
        <v>4.5268399999999991</v>
      </c>
      <c r="H2167" s="2">
        <v>4.6010600000000013</v>
      </c>
      <c r="I2167" s="2">
        <v>4.5961160000000012</v>
      </c>
      <c r="J2167" s="13">
        <v>4.3933815000000065</v>
      </c>
      <c r="K2167" s="13" t="s">
        <v>55</v>
      </c>
      <c r="L2167" s="13" t="s">
        <v>54</v>
      </c>
      <c r="M2167" s="13" t="s">
        <v>47</v>
      </c>
      <c r="N2167" s="16">
        <f t="shared" si="330"/>
        <v>50</v>
      </c>
      <c r="O2167" s="16">
        <f t="shared" si="331"/>
        <v>100</v>
      </c>
      <c r="P2167" s="16">
        <f t="shared" si="332"/>
        <v>50</v>
      </c>
      <c r="Q2167" s="16">
        <f t="shared" si="333"/>
        <v>16.5</v>
      </c>
      <c r="R2167" s="17">
        <f t="shared" si="334"/>
        <v>62.475000000000001</v>
      </c>
      <c r="S2167" s="17">
        <f t="shared" si="335"/>
        <v>51.625</v>
      </c>
      <c r="T2167" s="17">
        <f t="shared" si="336"/>
        <v>42.424999999999997</v>
      </c>
      <c r="U2167" s="17">
        <f t="shared" si="337"/>
        <v>54.125</v>
      </c>
      <c r="V2167" s="16">
        <f t="shared" si="338"/>
        <v>52.17499999999999</v>
      </c>
      <c r="W2167" s="16">
        <f t="shared" si="339"/>
        <v>52.662499999999994</v>
      </c>
    </row>
    <row r="2168" spans="1:23" ht="13.5" x14ac:dyDescent="0.25">
      <c r="A2168" s="3">
        <v>45162</v>
      </c>
      <c r="B2168" s="2">
        <v>4.5400999999999998</v>
      </c>
      <c r="C2168" s="2">
        <v>44.767496474175871</v>
      </c>
      <c r="D2168" s="2">
        <v>7.0565015796542063E-2</v>
      </c>
      <c r="E2168" s="2">
        <v>-7.0709728845729236E-3</v>
      </c>
      <c r="F2168" s="2">
        <v>4.5135999999999994</v>
      </c>
      <c r="G2168" s="2">
        <v>4.5233100000000004</v>
      </c>
      <c r="H2168" s="2">
        <v>4.5948750000000009</v>
      </c>
      <c r="I2168" s="2">
        <v>4.5952320000000011</v>
      </c>
      <c r="J2168" s="13">
        <v>4.3940155000000063</v>
      </c>
      <c r="K2168" s="13" t="s">
        <v>51</v>
      </c>
      <c r="L2168" s="13" t="s">
        <v>54</v>
      </c>
      <c r="M2168" s="13" t="s">
        <v>52</v>
      </c>
      <c r="N2168" s="16">
        <f t="shared" si="330"/>
        <v>50</v>
      </c>
      <c r="O2168" s="16">
        <f t="shared" si="331"/>
        <v>100</v>
      </c>
      <c r="P2168" s="16">
        <f t="shared" si="332"/>
        <v>50</v>
      </c>
      <c r="Q2168" s="16">
        <f t="shared" si="333"/>
        <v>83.5</v>
      </c>
      <c r="R2168" s="17">
        <f t="shared" si="334"/>
        <v>72.525000000000006</v>
      </c>
      <c r="S2168" s="17">
        <f t="shared" si="335"/>
        <v>68.375</v>
      </c>
      <c r="T2168" s="17">
        <f t="shared" si="336"/>
        <v>72.575000000000003</v>
      </c>
      <c r="U2168" s="17">
        <f t="shared" si="337"/>
        <v>70.875</v>
      </c>
      <c r="V2168" s="16">
        <f t="shared" si="338"/>
        <v>71.158333333333346</v>
      </c>
      <c r="W2168" s="16">
        <f t="shared" si="339"/>
        <v>71.087500000000006</v>
      </c>
    </row>
    <row r="2169" spans="1:23" ht="13.5" x14ac:dyDescent="0.25">
      <c r="A2169" s="3">
        <v>45163</v>
      </c>
      <c r="B2169" s="2">
        <v>4.5400999999999998</v>
      </c>
      <c r="C2169" s="2">
        <v>44.767496474175871</v>
      </c>
      <c r="D2169" s="2">
        <v>5.8460131269121973E-2</v>
      </c>
      <c r="E2169" s="2">
        <v>-9.6294031829287086E-3</v>
      </c>
      <c r="F2169" s="2">
        <v>4.5206599999999995</v>
      </c>
      <c r="G2169" s="2">
        <v>4.5224299999999999</v>
      </c>
      <c r="H2169" s="2">
        <v>4.5860400000000006</v>
      </c>
      <c r="I2169" s="2">
        <v>4.5941720000000013</v>
      </c>
      <c r="J2169" s="13">
        <v>4.394691000000007</v>
      </c>
      <c r="K2169" s="13" t="s">
        <v>51</v>
      </c>
      <c r="L2169" s="13" t="s">
        <v>54</v>
      </c>
      <c r="M2169" s="13" t="s">
        <v>52</v>
      </c>
      <c r="N2169" s="16">
        <f t="shared" si="330"/>
        <v>50</v>
      </c>
      <c r="O2169" s="16">
        <f t="shared" si="331"/>
        <v>100</v>
      </c>
      <c r="P2169" s="16">
        <f t="shared" si="332"/>
        <v>50</v>
      </c>
      <c r="Q2169" s="16">
        <f t="shared" si="333"/>
        <v>83.5</v>
      </c>
      <c r="R2169" s="17">
        <f t="shared" si="334"/>
        <v>72.525000000000006</v>
      </c>
      <c r="S2169" s="17">
        <f t="shared" si="335"/>
        <v>68.375</v>
      </c>
      <c r="T2169" s="17">
        <f t="shared" si="336"/>
        <v>72.575000000000003</v>
      </c>
      <c r="U2169" s="17">
        <f t="shared" si="337"/>
        <v>70.875</v>
      </c>
      <c r="V2169" s="16">
        <f t="shared" si="338"/>
        <v>71.158333333333346</v>
      </c>
      <c r="W2169" s="16">
        <f t="shared" si="339"/>
        <v>71.087500000000006</v>
      </c>
    </row>
    <row r="2170" spans="1:23" ht="13.5" x14ac:dyDescent="0.25">
      <c r="A2170" s="3">
        <v>45166</v>
      </c>
      <c r="B2170" s="2">
        <v>4.5224000000000002</v>
      </c>
      <c r="C2170" s="2">
        <v>42.248618115391373</v>
      </c>
      <c r="D2170" s="2">
        <v>4.9721431069358779E-2</v>
      </c>
      <c r="E2170" s="2">
        <v>-1.1275932293719216E-2</v>
      </c>
      <c r="F2170" s="2">
        <v>4.5188800000000002</v>
      </c>
      <c r="G2170" s="2">
        <v>4.5197799999999999</v>
      </c>
      <c r="H2170" s="2">
        <v>4.574555000000001</v>
      </c>
      <c r="I2170" s="2">
        <v>4.5927580000000008</v>
      </c>
      <c r="J2170" s="13">
        <v>4.3952780000000073</v>
      </c>
      <c r="K2170" s="13" t="s">
        <v>55</v>
      </c>
      <c r="L2170" s="13" t="s">
        <v>54</v>
      </c>
      <c r="M2170" s="13" t="s">
        <v>47</v>
      </c>
      <c r="N2170" s="16">
        <f t="shared" si="330"/>
        <v>50</v>
      </c>
      <c r="O2170" s="16">
        <f t="shared" si="331"/>
        <v>100</v>
      </c>
      <c r="P2170" s="16">
        <f t="shared" si="332"/>
        <v>50</v>
      </c>
      <c r="Q2170" s="16">
        <f t="shared" si="333"/>
        <v>16.5</v>
      </c>
      <c r="R2170" s="17">
        <f t="shared" si="334"/>
        <v>62.475000000000001</v>
      </c>
      <c r="S2170" s="17">
        <f t="shared" si="335"/>
        <v>51.625</v>
      </c>
      <c r="T2170" s="17">
        <f t="shared" si="336"/>
        <v>42.424999999999997</v>
      </c>
      <c r="U2170" s="17">
        <f t="shared" si="337"/>
        <v>54.125</v>
      </c>
      <c r="V2170" s="16">
        <f t="shared" si="338"/>
        <v>52.17499999999999</v>
      </c>
      <c r="W2170" s="16">
        <f t="shared" si="339"/>
        <v>52.662499999999994</v>
      </c>
    </row>
    <row r="2171" spans="1:23" ht="13.5" x14ac:dyDescent="0.25">
      <c r="A2171" s="3">
        <v>45167</v>
      </c>
      <c r="B2171" s="2">
        <v>4.5224000000000002</v>
      </c>
      <c r="C2171" s="2">
        <v>42.248618115391373</v>
      </c>
      <c r="D2171" s="2">
        <v>4.2610239390690197E-2</v>
      </c>
      <c r="E2171" s="2">
        <v>-1.3442190342578507E-2</v>
      </c>
      <c r="F2171" s="2">
        <v>4.5241800000000003</v>
      </c>
      <c r="G2171" s="2">
        <v>4.517129999999999</v>
      </c>
      <c r="H2171" s="2">
        <v>4.5648350000000004</v>
      </c>
      <c r="I2171" s="2">
        <v>4.5913440000000003</v>
      </c>
      <c r="J2171" s="13">
        <v>4.3959490000000061</v>
      </c>
      <c r="K2171" s="13" t="s">
        <v>55</v>
      </c>
      <c r="L2171" s="13" t="s">
        <v>54</v>
      </c>
      <c r="M2171" s="13" t="s">
        <v>49</v>
      </c>
      <c r="N2171" s="16">
        <f t="shared" si="330"/>
        <v>50</v>
      </c>
      <c r="O2171" s="16">
        <f t="shared" si="331"/>
        <v>100</v>
      </c>
      <c r="P2171" s="16">
        <f t="shared" si="332"/>
        <v>50</v>
      </c>
      <c r="Q2171" s="16">
        <f t="shared" si="333"/>
        <v>16.5</v>
      </c>
      <c r="R2171" s="17">
        <f t="shared" si="334"/>
        <v>62.475000000000001</v>
      </c>
      <c r="S2171" s="17">
        <f t="shared" si="335"/>
        <v>51.625</v>
      </c>
      <c r="T2171" s="17">
        <f t="shared" si="336"/>
        <v>42.424999999999997</v>
      </c>
      <c r="U2171" s="17">
        <f t="shared" si="337"/>
        <v>54.125</v>
      </c>
      <c r="V2171" s="16">
        <f t="shared" si="338"/>
        <v>52.17499999999999</v>
      </c>
      <c r="W2171" s="16">
        <f t="shared" si="339"/>
        <v>52.662499999999994</v>
      </c>
    </row>
    <row r="2172" spans="1:23" ht="13.5" x14ac:dyDescent="0.25">
      <c r="A2172" s="3">
        <v>45168</v>
      </c>
      <c r="B2172" s="2">
        <v>4.5312999999999999</v>
      </c>
      <c r="C2172" s="2">
        <v>44.083346033976547</v>
      </c>
      <c r="D2172" s="2">
        <v>3.076517195708206E-2</v>
      </c>
      <c r="E2172" s="2">
        <v>-1.6076845730475114E-2</v>
      </c>
      <c r="F2172" s="2">
        <v>4.5312600000000005</v>
      </c>
      <c r="G2172" s="2">
        <v>4.5188999999999995</v>
      </c>
      <c r="H2172" s="2">
        <v>4.5595350000000012</v>
      </c>
      <c r="I2172" s="2">
        <v>4.5902840000000005</v>
      </c>
      <c r="J2172" s="13">
        <v>4.3966645000000053</v>
      </c>
      <c r="K2172" s="13" t="s">
        <v>51</v>
      </c>
      <c r="L2172" s="13" t="s">
        <v>54</v>
      </c>
      <c r="M2172" s="13" t="s">
        <v>52</v>
      </c>
      <c r="N2172" s="16">
        <f t="shared" si="330"/>
        <v>50</v>
      </c>
      <c r="O2172" s="16">
        <f t="shared" si="331"/>
        <v>100</v>
      </c>
      <c r="P2172" s="16">
        <f t="shared" si="332"/>
        <v>50</v>
      </c>
      <c r="Q2172" s="16">
        <f t="shared" si="333"/>
        <v>83.5</v>
      </c>
      <c r="R2172" s="17">
        <f t="shared" si="334"/>
        <v>72.525000000000006</v>
      </c>
      <c r="S2172" s="17">
        <f t="shared" si="335"/>
        <v>68.375</v>
      </c>
      <c r="T2172" s="17">
        <f t="shared" si="336"/>
        <v>72.575000000000003</v>
      </c>
      <c r="U2172" s="17">
        <f t="shared" si="337"/>
        <v>70.875</v>
      </c>
      <c r="V2172" s="16">
        <f t="shared" si="338"/>
        <v>71.158333333333346</v>
      </c>
      <c r="W2172" s="16">
        <f t="shared" si="339"/>
        <v>71.087500000000006</v>
      </c>
    </row>
    <row r="2173" spans="1:23" ht="13.5" x14ac:dyDescent="0.25">
      <c r="A2173" s="3">
        <v>45169</v>
      </c>
      <c r="B2173" s="2">
        <v>4.6284000000000001</v>
      </c>
      <c r="C2173" s="2">
        <v>59.282114838873973</v>
      </c>
      <c r="D2173" s="2">
        <v>1.2386100070841621E-2</v>
      </c>
      <c r="E2173" s="2">
        <v>-1.8438875132236396E-2</v>
      </c>
      <c r="F2173" s="2">
        <v>4.5489199999999999</v>
      </c>
      <c r="G2173" s="2">
        <v>4.5312599999999996</v>
      </c>
      <c r="H2173" s="2">
        <v>4.5551149999999998</v>
      </c>
      <c r="I2173" s="2">
        <v>4.59152</v>
      </c>
      <c r="J2173" s="13">
        <v>4.3979905000000059</v>
      </c>
      <c r="K2173" s="13" t="s">
        <v>51</v>
      </c>
      <c r="L2173" s="13" t="s">
        <v>54</v>
      </c>
      <c r="M2173" s="13" t="s">
        <v>52</v>
      </c>
      <c r="N2173" s="16">
        <f t="shared" si="330"/>
        <v>50</v>
      </c>
      <c r="O2173" s="16">
        <f t="shared" si="331"/>
        <v>100</v>
      </c>
      <c r="P2173" s="16">
        <f t="shared" si="332"/>
        <v>50</v>
      </c>
      <c r="Q2173" s="16">
        <f t="shared" si="333"/>
        <v>83.5</v>
      </c>
      <c r="R2173" s="17">
        <f t="shared" si="334"/>
        <v>72.525000000000006</v>
      </c>
      <c r="S2173" s="17">
        <f t="shared" si="335"/>
        <v>68.375</v>
      </c>
      <c r="T2173" s="17">
        <f t="shared" si="336"/>
        <v>72.575000000000003</v>
      </c>
      <c r="U2173" s="17">
        <f t="shared" si="337"/>
        <v>70.875</v>
      </c>
      <c r="V2173" s="16">
        <f t="shared" si="338"/>
        <v>71.158333333333346</v>
      </c>
      <c r="W2173" s="16">
        <f t="shared" si="339"/>
        <v>71.087500000000006</v>
      </c>
    </row>
    <row r="2174" spans="1:23" ht="13.5" x14ac:dyDescent="0.25">
      <c r="A2174" s="3">
        <v>45170</v>
      </c>
      <c r="B2174" s="2">
        <v>4.6990999999999996</v>
      </c>
      <c r="C2174" s="2">
        <v>66.435780695347461</v>
      </c>
      <c r="D2174" s="2">
        <v>-8.8001938579314043E-3</v>
      </c>
      <c r="E2174" s="2">
        <v>-2.0281616334430718E-2</v>
      </c>
      <c r="F2174" s="2">
        <v>4.5807199999999995</v>
      </c>
      <c r="G2174" s="2">
        <v>4.5506900000000003</v>
      </c>
      <c r="H2174" s="2">
        <v>4.558205000000001</v>
      </c>
      <c r="I2174" s="2">
        <v>4.5943459999999998</v>
      </c>
      <c r="J2174" s="13">
        <v>4.3997955000000069</v>
      </c>
      <c r="K2174" s="13" t="s">
        <v>51</v>
      </c>
      <c r="L2174" s="13" t="s">
        <v>50</v>
      </c>
      <c r="M2174" s="13" t="s">
        <v>52</v>
      </c>
      <c r="N2174" s="16">
        <f t="shared" si="330"/>
        <v>50</v>
      </c>
      <c r="O2174" s="16">
        <f t="shared" si="331"/>
        <v>100</v>
      </c>
      <c r="P2174" s="16">
        <f t="shared" si="332"/>
        <v>50</v>
      </c>
      <c r="Q2174" s="16">
        <f t="shared" si="333"/>
        <v>100</v>
      </c>
      <c r="R2174" s="17">
        <f t="shared" si="334"/>
        <v>75</v>
      </c>
      <c r="S2174" s="17">
        <f t="shared" si="335"/>
        <v>72.5</v>
      </c>
      <c r="T2174" s="17">
        <f t="shared" si="336"/>
        <v>80</v>
      </c>
      <c r="U2174" s="17">
        <f t="shared" si="337"/>
        <v>75</v>
      </c>
      <c r="V2174" s="16">
        <f t="shared" si="338"/>
        <v>75.833333333333329</v>
      </c>
      <c r="W2174" s="16">
        <f t="shared" si="339"/>
        <v>75.625</v>
      </c>
    </row>
    <row r="2175" spans="1:23" ht="13.5" x14ac:dyDescent="0.25">
      <c r="A2175" s="3">
        <v>45173</v>
      </c>
      <c r="B2175" s="2">
        <v>4.6990999999999996</v>
      </c>
      <c r="C2175" s="2">
        <v>66.435780695347461</v>
      </c>
      <c r="D2175" s="2">
        <v>-2.3436176920556662E-2</v>
      </c>
      <c r="E2175" s="2">
        <v>-2.0018217550606385E-2</v>
      </c>
      <c r="F2175" s="2">
        <v>4.6160600000000001</v>
      </c>
      <c r="G2175" s="2">
        <v>4.5674700000000001</v>
      </c>
      <c r="H2175" s="2">
        <v>4.5612950000000012</v>
      </c>
      <c r="I2175" s="2">
        <v>4.5964659999999995</v>
      </c>
      <c r="J2175" s="13">
        <v>4.401600500000006</v>
      </c>
      <c r="K2175" s="13" t="s">
        <v>51</v>
      </c>
      <c r="L2175" s="13" t="s">
        <v>50</v>
      </c>
      <c r="M2175" s="13" t="s">
        <v>52</v>
      </c>
      <c r="N2175" s="16">
        <f t="shared" si="330"/>
        <v>50</v>
      </c>
      <c r="O2175" s="16">
        <f t="shared" si="331"/>
        <v>100</v>
      </c>
      <c r="P2175" s="16">
        <f t="shared" si="332"/>
        <v>50</v>
      </c>
      <c r="Q2175" s="16">
        <f t="shared" si="333"/>
        <v>100</v>
      </c>
      <c r="R2175" s="17">
        <f t="shared" si="334"/>
        <v>75</v>
      </c>
      <c r="S2175" s="17">
        <f t="shared" si="335"/>
        <v>72.5</v>
      </c>
      <c r="T2175" s="17">
        <f t="shared" si="336"/>
        <v>80</v>
      </c>
      <c r="U2175" s="17">
        <f t="shared" si="337"/>
        <v>75</v>
      </c>
      <c r="V2175" s="16">
        <f t="shared" si="338"/>
        <v>75.833333333333329</v>
      </c>
      <c r="W2175" s="16">
        <f t="shared" si="339"/>
        <v>75.625</v>
      </c>
    </row>
    <row r="2176" spans="1:23" ht="13.5" x14ac:dyDescent="0.25">
      <c r="A2176" s="3">
        <v>45174</v>
      </c>
      <c r="B2176" s="2">
        <v>4.6814</v>
      </c>
      <c r="C2176" s="2">
        <v>63.211288713547845</v>
      </c>
      <c r="D2176" s="2">
        <v>-4.068332972551314E-2</v>
      </c>
      <c r="E2176" s="2">
        <v>-1.9082799298570388E-2</v>
      </c>
      <c r="F2176" s="2">
        <v>4.6478599999999997</v>
      </c>
      <c r="G2176" s="2">
        <v>4.5860200000000004</v>
      </c>
      <c r="H2176" s="2">
        <v>4.5634999999999994</v>
      </c>
      <c r="I2176" s="2">
        <v>4.5987619999999989</v>
      </c>
      <c r="J2176" s="13">
        <v>4.4034005000000072</v>
      </c>
      <c r="K2176" s="13" t="s">
        <v>51</v>
      </c>
      <c r="L2176" s="13" t="s">
        <v>50</v>
      </c>
      <c r="M2176" s="13" t="s">
        <v>52</v>
      </c>
      <c r="N2176" s="16">
        <f t="shared" si="330"/>
        <v>50</v>
      </c>
      <c r="O2176" s="16">
        <f t="shared" si="331"/>
        <v>100</v>
      </c>
      <c r="P2176" s="16">
        <f t="shared" si="332"/>
        <v>50</v>
      </c>
      <c r="Q2176" s="16">
        <f t="shared" si="333"/>
        <v>100</v>
      </c>
      <c r="R2176" s="17">
        <f t="shared" si="334"/>
        <v>75</v>
      </c>
      <c r="S2176" s="17">
        <f t="shared" si="335"/>
        <v>72.5</v>
      </c>
      <c r="T2176" s="17">
        <f t="shared" si="336"/>
        <v>80</v>
      </c>
      <c r="U2176" s="17">
        <f t="shared" si="337"/>
        <v>75</v>
      </c>
      <c r="V2176" s="16">
        <f t="shared" si="338"/>
        <v>75.833333333333329</v>
      </c>
      <c r="W2176" s="16">
        <f t="shared" si="339"/>
        <v>75.625</v>
      </c>
    </row>
    <row r="2177" spans="1:23" ht="13.5" x14ac:dyDescent="0.25">
      <c r="A2177" s="3">
        <v>45175</v>
      </c>
      <c r="B2177" s="2">
        <v>4.6814</v>
      </c>
      <c r="C2177" s="2">
        <v>63.211288713547845</v>
      </c>
      <c r="D2177" s="2">
        <v>-5.5846388706882522E-2</v>
      </c>
      <c r="E2177" s="2">
        <v>-1.7009435671583008E-2</v>
      </c>
      <c r="F2177" s="2">
        <v>4.67788</v>
      </c>
      <c r="G2177" s="2">
        <v>4.6045699999999998</v>
      </c>
      <c r="H2177" s="2">
        <v>4.5657049999999995</v>
      </c>
      <c r="I2177" s="2">
        <v>4.6010579999999992</v>
      </c>
      <c r="J2177" s="13">
        <v>4.4052005000000074</v>
      </c>
      <c r="K2177" s="13" t="s">
        <v>51</v>
      </c>
      <c r="L2177" s="13" t="s">
        <v>54</v>
      </c>
      <c r="M2177" s="13" t="s">
        <v>52</v>
      </c>
      <c r="N2177" s="16">
        <f t="shared" si="330"/>
        <v>50</v>
      </c>
      <c r="O2177" s="16">
        <f t="shared" si="331"/>
        <v>100</v>
      </c>
      <c r="P2177" s="16">
        <f t="shared" si="332"/>
        <v>50</v>
      </c>
      <c r="Q2177" s="16">
        <f t="shared" si="333"/>
        <v>83.5</v>
      </c>
      <c r="R2177" s="17">
        <f t="shared" si="334"/>
        <v>72.525000000000006</v>
      </c>
      <c r="S2177" s="17">
        <f t="shared" si="335"/>
        <v>68.375</v>
      </c>
      <c r="T2177" s="17">
        <f t="shared" si="336"/>
        <v>72.575000000000003</v>
      </c>
      <c r="U2177" s="17">
        <f t="shared" si="337"/>
        <v>70.875</v>
      </c>
      <c r="V2177" s="16">
        <f t="shared" si="338"/>
        <v>71.158333333333346</v>
      </c>
      <c r="W2177" s="16">
        <f t="shared" si="339"/>
        <v>71.087500000000006</v>
      </c>
    </row>
    <row r="2178" spans="1:23" ht="13.5" x14ac:dyDescent="0.25">
      <c r="A2178" s="3">
        <v>45176</v>
      </c>
      <c r="B2178" s="2">
        <v>4.6284000000000001</v>
      </c>
      <c r="C2178" s="2">
        <v>54.093737387593514</v>
      </c>
      <c r="D2178" s="2">
        <v>-5.8477886328105022E-2</v>
      </c>
      <c r="E2178" s="2">
        <v>-1.5398050277387417E-2</v>
      </c>
      <c r="F2178" s="2">
        <v>4.67788</v>
      </c>
      <c r="G2178" s="2">
        <v>4.6134000000000004</v>
      </c>
      <c r="H2178" s="2">
        <v>4.5683549999999995</v>
      </c>
      <c r="I2178" s="2">
        <v>4.6017639999999993</v>
      </c>
      <c r="J2178" s="13">
        <v>4.4068190000000076</v>
      </c>
      <c r="K2178" s="13" t="s">
        <v>55</v>
      </c>
      <c r="L2178" s="13" t="s">
        <v>54</v>
      </c>
      <c r="M2178" s="13" t="s">
        <v>54</v>
      </c>
      <c r="N2178" s="16">
        <f t="shared" ref="N2178:N2241" si="340">IF(D2178&lt;30,50, IF(D2178&gt;70, 0, 25))</f>
        <v>50</v>
      </c>
      <c r="O2178" s="16">
        <f t="shared" ref="O2178:O2241" si="341">IF(F2178-E2178&gt;0.02, 100, IF(F2178-E2178&lt;0,0,45))</f>
        <v>100</v>
      </c>
      <c r="P2178" s="16">
        <f t="shared" ref="P2178:P2241" si="342">IF(G2178-J2178&gt;10,100,IF(G2178-J2178&gt;5,75, IF(G2178-J2178&gt;0,50,0)))</f>
        <v>50</v>
      </c>
      <c r="Q2178" s="16">
        <f t="shared" ref="Q2178:Q2241" si="343">IF(M2178="confirmed bullish", 34, IF(M2178="bullish divergence",17, 0))+IF(K2178="bullish",33,IF(K2178="bearish",0,16.5))+IF(L2178="strong",33,IF(L2178="weak",0,16.5))</f>
        <v>16.5</v>
      </c>
      <c r="R2178" s="17">
        <f t="shared" si="334"/>
        <v>62.475000000000001</v>
      </c>
      <c r="S2178" s="17">
        <f t="shared" si="335"/>
        <v>51.625</v>
      </c>
      <c r="T2178" s="17">
        <f t="shared" si="336"/>
        <v>42.424999999999997</v>
      </c>
      <c r="U2178" s="17">
        <f t="shared" si="337"/>
        <v>54.125</v>
      </c>
      <c r="V2178" s="16">
        <f t="shared" si="338"/>
        <v>52.17499999999999</v>
      </c>
      <c r="W2178" s="16">
        <f t="shared" si="339"/>
        <v>52.662499999999994</v>
      </c>
    </row>
    <row r="2179" spans="1:23" ht="13.5" x14ac:dyDescent="0.25">
      <c r="A2179" s="3">
        <v>45177</v>
      </c>
      <c r="B2179" s="2">
        <v>4.6548999999999996</v>
      </c>
      <c r="C2179" s="2">
        <v>57.402194337010584</v>
      </c>
      <c r="D2179" s="2">
        <v>-6.2842417098829095E-2</v>
      </c>
      <c r="E2179" s="2">
        <v>-1.4542010359674886E-2</v>
      </c>
      <c r="F2179" s="2">
        <v>4.6690399999999999</v>
      </c>
      <c r="G2179" s="2">
        <v>4.6248799999999992</v>
      </c>
      <c r="H2179" s="2">
        <v>4.5736549999999996</v>
      </c>
      <c r="I2179" s="2">
        <v>4.6047659999999988</v>
      </c>
      <c r="J2179" s="13">
        <v>4.4085700000000081</v>
      </c>
      <c r="K2179" s="13" t="s">
        <v>55</v>
      </c>
      <c r="L2179" s="13" t="s">
        <v>54</v>
      </c>
      <c r="M2179" s="13" t="s">
        <v>47</v>
      </c>
      <c r="N2179" s="16">
        <f t="shared" si="340"/>
        <v>50</v>
      </c>
      <c r="O2179" s="16">
        <f t="shared" si="341"/>
        <v>100</v>
      </c>
      <c r="P2179" s="16">
        <f t="shared" si="342"/>
        <v>50</v>
      </c>
      <c r="Q2179" s="16">
        <f t="shared" si="343"/>
        <v>16.5</v>
      </c>
      <c r="R2179" s="17">
        <f t="shared" ref="R2179:R2242" si="344">0.35*N2179+O2179*0.35+P2179*0.15+Q2179*0.15</f>
        <v>62.475000000000001</v>
      </c>
      <c r="S2179" s="17">
        <f t="shared" ref="S2179:S2242" si="345">N2179*0.2+O2179*0.2+P2179*0.35+Q2179*0.25</f>
        <v>51.625</v>
      </c>
      <c r="T2179" s="17">
        <f t="shared" ref="T2179:T2242" si="346">N2179*0.15+O2179*0.15+P2179*0.25+Q2179*0.45</f>
        <v>42.424999999999997</v>
      </c>
      <c r="U2179" s="17">
        <f t="shared" ref="U2179:U2242" si="347">0.25*SUM(N2179:Q2179)</f>
        <v>54.125</v>
      </c>
      <c r="V2179" s="16">
        <f t="shared" ref="V2179:V2242" si="348">SUM(R2179:T2179)/3</f>
        <v>52.17499999999999</v>
      </c>
      <c r="W2179" s="16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4.6372999999999998</v>
      </c>
      <c r="C2180" s="2">
        <v>54.588319640155511</v>
      </c>
      <c r="D2180" s="2">
        <v>-6.8273403690149337E-2</v>
      </c>
      <c r="E2180" s="2">
        <v>-1.6959627225507874E-2</v>
      </c>
      <c r="F2180" s="2">
        <v>4.6566799999999997</v>
      </c>
      <c r="G2180" s="2">
        <v>4.6363699999999994</v>
      </c>
      <c r="H2180" s="2">
        <v>4.5780749999999992</v>
      </c>
      <c r="I2180" s="2">
        <v>4.607415999999998</v>
      </c>
      <c r="J2180" s="13">
        <v>4.4102330000000078</v>
      </c>
      <c r="K2180" s="13" t="s">
        <v>55</v>
      </c>
      <c r="L2180" s="13" t="s">
        <v>48</v>
      </c>
      <c r="M2180" s="13" t="s">
        <v>47</v>
      </c>
      <c r="N2180" s="16">
        <f t="shared" si="340"/>
        <v>50</v>
      </c>
      <c r="O2180" s="16">
        <f t="shared" si="341"/>
        <v>100</v>
      </c>
      <c r="P2180" s="16">
        <f t="shared" si="342"/>
        <v>50</v>
      </c>
      <c r="Q2180" s="16">
        <f t="shared" si="343"/>
        <v>0</v>
      </c>
      <c r="R2180" s="17">
        <f t="shared" si="344"/>
        <v>60</v>
      </c>
      <c r="S2180" s="17">
        <f t="shared" si="345"/>
        <v>47.5</v>
      </c>
      <c r="T2180" s="17">
        <f t="shared" si="346"/>
        <v>35</v>
      </c>
      <c r="U2180" s="17">
        <f t="shared" si="347"/>
        <v>50</v>
      </c>
      <c r="V2180" s="16">
        <f t="shared" si="348"/>
        <v>47.5</v>
      </c>
      <c r="W2180" s="16">
        <f t="shared" si="349"/>
        <v>48.125</v>
      </c>
    </row>
    <row r="2181" spans="1:23" ht="13.5" x14ac:dyDescent="0.25">
      <c r="A2181" s="3">
        <v>45181</v>
      </c>
      <c r="B2181" s="2">
        <v>4.6284000000000001</v>
      </c>
      <c r="C2181" s="2">
        <v>53.168947281688645</v>
      </c>
      <c r="D2181" s="2">
        <v>-7.2400548128475073E-2</v>
      </c>
      <c r="E2181" s="2">
        <v>-1.9037963864184843E-2</v>
      </c>
      <c r="F2181" s="2">
        <v>4.6460799999999995</v>
      </c>
      <c r="G2181" s="2">
        <v>4.6469700000000005</v>
      </c>
      <c r="H2181" s="2">
        <v>4.5820499999999988</v>
      </c>
      <c r="I2181" s="2">
        <v>4.6098879999999989</v>
      </c>
      <c r="J2181" s="13">
        <v>4.411851500000008</v>
      </c>
      <c r="K2181" s="13" t="s">
        <v>55</v>
      </c>
      <c r="L2181" s="13" t="s">
        <v>48</v>
      </c>
      <c r="M2181" s="13" t="s">
        <v>47</v>
      </c>
      <c r="N2181" s="16">
        <f t="shared" si="340"/>
        <v>50</v>
      </c>
      <c r="O2181" s="16">
        <f t="shared" si="341"/>
        <v>100</v>
      </c>
      <c r="P2181" s="16">
        <f t="shared" si="342"/>
        <v>50</v>
      </c>
      <c r="Q2181" s="16">
        <f t="shared" si="343"/>
        <v>0</v>
      </c>
      <c r="R2181" s="17">
        <f t="shared" si="344"/>
        <v>60</v>
      </c>
      <c r="S2181" s="17">
        <f t="shared" si="345"/>
        <v>47.5</v>
      </c>
      <c r="T2181" s="17">
        <f t="shared" si="346"/>
        <v>35</v>
      </c>
      <c r="U2181" s="17">
        <f t="shared" si="347"/>
        <v>50</v>
      </c>
      <c r="V2181" s="16">
        <f t="shared" si="348"/>
        <v>47.5</v>
      </c>
      <c r="W2181" s="16">
        <f t="shared" si="349"/>
        <v>48.125</v>
      </c>
    </row>
    <row r="2182" spans="1:23" ht="13.5" x14ac:dyDescent="0.25">
      <c r="A2182" s="3">
        <v>45182</v>
      </c>
      <c r="B2182" s="2">
        <v>4.6372999999999998</v>
      </c>
      <c r="C2182" s="2">
        <v>54.444567731032826</v>
      </c>
      <c r="D2182" s="2">
        <v>-7.5306994077267042E-2</v>
      </c>
      <c r="E2182" s="2">
        <v>-2.008281498942225E-2</v>
      </c>
      <c r="F2182" s="2">
        <v>4.6372599999999995</v>
      </c>
      <c r="G2182" s="2">
        <v>4.6575699999999998</v>
      </c>
      <c r="H2182" s="2">
        <v>4.5882349999999992</v>
      </c>
      <c r="I2182" s="2">
        <v>4.612537999999998</v>
      </c>
      <c r="J2182" s="13">
        <v>4.4134310000000081</v>
      </c>
      <c r="K2182" s="13" t="s">
        <v>55</v>
      </c>
      <c r="L2182" s="13" t="s">
        <v>48</v>
      </c>
      <c r="M2182" s="13" t="s">
        <v>47</v>
      </c>
      <c r="N2182" s="16">
        <f t="shared" si="340"/>
        <v>50</v>
      </c>
      <c r="O2182" s="16">
        <f t="shared" si="341"/>
        <v>100</v>
      </c>
      <c r="P2182" s="16">
        <f t="shared" si="342"/>
        <v>50</v>
      </c>
      <c r="Q2182" s="16">
        <f t="shared" si="343"/>
        <v>0</v>
      </c>
      <c r="R2182" s="17">
        <f t="shared" si="344"/>
        <v>60</v>
      </c>
      <c r="S2182" s="17">
        <f t="shared" si="345"/>
        <v>47.5</v>
      </c>
      <c r="T2182" s="17">
        <f t="shared" si="346"/>
        <v>35</v>
      </c>
      <c r="U2182" s="17">
        <f t="shared" si="347"/>
        <v>50</v>
      </c>
      <c r="V2182" s="16">
        <f t="shared" si="348"/>
        <v>47.5</v>
      </c>
      <c r="W2182" s="16">
        <f t="shared" si="349"/>
        <v>48.125</v>
      </c>
    </row>
    <row r="2183" spans="1:23" ht="13.5" x14ac:dyDescent="0.25">
      <c r="A2183" s="3">
        <v>45183</v>
      </c>
      <c r="B2183" s="2">
        <v>4.6372999999999998</v>
      </c>
      <c r="C2183" s="2">
        <v>54.444567731032826</v>
      </c>
      <c r="D2183" s="2">
        <v>-6.2995440400937852E-2</v>
      </c>
      <c r="E2183" s="2">
        <v>-2.0876445813654894E-2</v>
      </c>
      <c r="F2183" s="2">
        <v>4.6390399999999996</v>
      </c>
      <c r="G2183" s="2">
        <v>4.6584599999999998</v>
      </c>
      <c r="H2183" s="2">
        <v>4.5948599999999988</v>
      </c>
      <c r="I2183" s="2">
        <v>4.615187999999999</v>
      </c>
      <c r="J2183" s="13">
        <v>4.4150940000000078</v>
      </c>
      <c r="K2183" s="13" t="s">
        <v>55</v>
      </c>
      <c r="L2183" s="13" t="s">
        <v>48</v>
      </c>
      <c r="M2183" s="13" t="s">
        <v>49</v>
      </c>
      <c r="N2183" s="16">
        <f t="shared" si="340"/>
        <v>50</v>
      </c>
      <c r="O2183" s="16">
        <f t="shared" si="341"/>
        <v>100</v>
      </c>
      <c r="P2183" s="16">
        <f t="shared" si="342"/>
        <v>50</v>
      </c>
      <c r="Q2183" s="16">
        <f t="shared" si="343"/>
        <v>0</v>
      </c>
      <c r="R2183" s="17">
        <f t="shared" si="344"/>
        <v>60</v>
      </c>
      <c r="S2183" s="17">
        <f t="shared" si="345"/>
        <v>47.5</v>
      </c>
      <c r="T2183" s="17">
        <f t="shared" si="346"/>
        <v>35</v>
      </c>
      <c r="U2183" s="17">
        <f t="shared" si="347"/>
        <v>50</v>
      </c>
      <c r="V2183" s="16">
        <f t="shared" si="348"/>
        <v>47.5</v>
      </c>
      <c r="W2183" s="16">
        <f t="shared" si="349"/>
        <v>48.125</v>
      </c>
    </row>
    <row r="2184" spans="1:23" ht="13.5" x14ac:dyDescent="0.25">
      <c r="A2184" s="3">
        <v>45184</v>
      </c>
      <c r="B2184" s="2">
        <v>4.6284000000000001</v>
      </c>
      <c r="C2184" s="2">
        <v>52.777304677903942</v>
      </c>
      <c r="D2184" s="2">
        <v>-4.1196981647108721E-2</v>
      </c>
      <c r="E2184" s="2">
        <v>-2.1231408746041777E-2</v>
      </c>
      <c r="F2184" s="2">
        <v>4.6337399999999995</v>
      </c>
      <c r="G2184" s="2">
        <v>4.6513899999999992</v>
      </c>
      <c r="H2184" s="2">
        <v>4.6010399999999994</v>
      </c>
      <c r="I2184" s="2">
        <v>4.6158939999999991</v>
      </c>
      <c r="J2184" s="13">
        <v>4.416712500000008</v>
      </c>
      <c r="K2184" s="13" t="s">
        <v>55</v>
      </c>
      <c r="L2184" s="13" t="s">
        <v>48</v>
      </c>
      <c r="M2184" s="13" t="s">
        <v>47</v>
      </c>
      <c r="N2184" s="16">
        <f t="shared" si="340"/>
        <v>50</v>
      </c>
      <c r="O2184" s="16">
        <f t="shared" si="341"/>
        <v>100</v>
      </c>
      <c r="P2184" s="16">
        <f t="shared" si="342"/>
        <v>50</v>
      </c>
      <c r="Q2184" s="16">
        <f t="shared" si="343"/>
        <v>0</v>
      </c>
      <c r="R2184" s="17">
        <f t="shared" si="344"/>
        <v>60</v>
      </c>
      <c r="S2184" s="17">
        <f t="shared" si="345"/>
        <v>47.5</v>
      </c>
      <c r="T2184" s="17">
        <f t="shared" si="346"/>
        <v>35</v>
      </c>
      <c r="U2184" s="17">
        <f t="shared" si="347"/>
        <v>50</v>
      </c>
      <c r="V2184" s="16">
        <f t="shared" si="348"/>
        <v>47.5</v>
      </c>
      <c r="W2184" s="16">
        <f t="shared" si="349"/>
        <v>48.125</v>
      </c>
    </row>
    <row r="2185" spans="1:23" ht="13.5" x14ac:dyDescent="0.25">
      <c r="A2185" s="3">
        <v>45187</v>
      </c>
      <c r="B2185" s="2">
        <v>4.5930999999999997</v>
      </c>
      <c r="C2185" s="2">
        <v>46.672397502275025</v>
      </c>
      <c r="D2185" s="2">
        <v>-2.0228423003542773E-2</v>
      </c>
      <c r="E2185" s="2">
        <v>-2.1149040108175476E-2</v>
      </c>
      <c r="F2185" s="2">
        <v>4.6248999999999993</v>
      </c>
      <c r="G2185" s="2">
        <v>4.6407899999999991</v>
      </c>
      <c r="H2185" s="2">
        <v>4.6041299999999996</v>
      </c>
      <c r="I2185" s="2">
        <v>4.615187999999999</v>
      </c>
      <c r="J2185" s="13">
        <v>4.418154500000008</v>
      </c>
      <c r="K2185" s="13" t="s">
        <v>55</v>
      </c>
      <c r="L2185" s="13" t="s">
        <v>48</v>
      </c>
      <c r="M2185" s="13" t="s">
        <v>47</v>
      </c>
      <c r="N2185" s="16">
        <f t="shared" si="340"/>
        <v>50</v>
      </c>
      <c r="O2185" s="16">
        <f t="shared" si="341"/>
        <v>100</v>
      </c>
      <c r="P2185" s="16">
        <f t="shared" si="342"/>
        <v>50</v>
      </c>
      <c r="Q2185" s="16">
        <f t="shared" si="343"/>
        <v>0</v>
      </c>
      <c r="R2185" s="17">
        <f t="shared" si="344"/>
        <v>60</v>
      </c>
      <c r="S2185" s="17">
        <f t="shared" si="345"/>
        <v>47.5</v>
      </c>
      <c r="T2185" s="17">
        <f t="shared" si="346"/>
        <v>35</v>
      </c>
      <c r="U2185" s="17">
        <f t="shared" si="347"/>
        <v>50</v>
      </c>
      <c r="V2185" s="16">
        <f t="shared" si="348"/>
        <v>47.5</v>
      </c>
      <c r="W2185" s="16">
        <f t="shared" si="349"/>
        <v>48.125</v>
      </c>
    </row>
    <row r="2186" spans="1:23" ht="13.5" x14ac:dyDescent="0.25">
      <c r="A2186" s="3">
        <v>45188</v>
      </c>
      <c r="B2186" s="2">
        <v>4.5930999999999997</v>
      </c>
      <c r="C2186" s="2">
        <v>46.672397502275025</v>
      </c>
      <c r="D2186" s="2">
        <v>-5.0846414679446283E-3</v>
      </c>
      <c r="E2186" s="2">
        <v>-2.1059102824709575E-2</v>
      </c>
      <c r="F2186" s="2">
        <v>4.6178399999999993</v>
      </c>
      <c r="G2186" s="2">
        <v>4.6319599999999994</v>
      </c>
      <c r="H2186" s="2">
        <v>4.6089899999999986</v>
      </c>
      <c r="I2186" s="2">
        <v>4.6135979999999988</v>
      </c>
      <c r="J2186" s="13">
        <v>4.4195965000000088</v>
      </c>
      <c r="K2186" s="13" t="s">
        <v>55</v>
      </c>
      <c r="L2186" s="13" t="s">
        <v>48</v>
      </c>
      <c r="M2186" s="13" t="s">
        <v>47</v>
      </c>
      <c r="N2186" s="16">
        <f t="shared" si="340"/>
        <v>50</v>
      </c>
      <c r="O2186" s="16">
        <f t="shared" si="341"/>
        <v>100</v>
      </c>
      <c r="P2186" s="16">
        <f t="shared" si="342"/>
        <v>50</v>
      </c>
      <c r="Q2186" s="16">
        <f t="shared" si="343"/>
        <v>0</v>
      </c>
      <c r="R2186" s="17">
        <f t="shared" si="344"/>
        <v>60</v>
      </c>
      <c r="S2186" s="17">
        <f t="shared" si="345"/>
        <v>47.5</v>
      </c>
      <c r="T2186" s="17">
        <f t="shared" si="346"/>
        <v>35</v>
      </c>
      <c r="U2186" s="17">
        <f t="shared" si="347"/>
        <v>50</v>
      </c>
      <c r="V2186" s="16">
        <f t="shared" si="348"/>
        <v>47.5</v>
      </c>
      <c r="W2186" s="16">
        <f t="shared" si="349"/>
        <v>48.125</v>
      </c>
    </row>
    <row r="2187" spans="1:23" ht="13.5" x14ac:dyDescent="0.25">
      <c r="A2187" s="3">
        <v>45189</v>
      </c>
      <c r="B2187" s="2">
        <v>4.5930999999999997</v>
      </c>
      <c r="C2187" s="2">
        <v>46.672397502275018</v>
      </c>
      <c r="D2187" s="2">
        <v>7.8443570738251367E-3</v>
      </c>
      <c r="E2187" s="2">
        <v>-2.0536750902280868E-2</v>
      </c>
      <c r="F2187" s="2">
        <v>4.609</v>
      </c>
      <c r="G2187" s="2">
        <v>4.6231299999999997</v>
      </c>
      <c r="H2187" s="2">
        <v>4.6138499999999976</v>
      </c>
      <c r="I2187" s="2">
        <v>4.6121839999999992</v>
      </c>
      <c r="J2187" s="13">
        <v>4.4210385000000079</v>
      </c>
      <c r="K2187" s="13" t="s">
        <v>55</v>
      </c>
      <c r="L2187" s="13" t="s">
        <v>48</v>
      </c>
      <c r="M2187" s="13" t="s">
        <v>47</v>
      </c>
      <c r="N2187" s="16">
        <f t="shared" si="340"/>
        <v>50</v>
      </c>
      <c r="O2187" s="16">
        <f t="shared" si="341"/>
        <v>100</v>
      </c>
      <c r="P2187" s="16">
        <f t="shared" si="342"/>
        <v>50</v>
      </c>
      <c r="Q2187" s="16">
        <f t="shared" si="343"/>
        <v>0</v>
      </c>
      <c r="R2187" s="17">
        <f t="shared" si="344"/>
        <v>60</v>
      </c>
      <c r="S2187" s="17">
        <f t="shared" si="345"/>
        <v>47.5</v>
      </c>
      <c r="T2187" s="17">
        <f t="shared" si="346"/>
        <v>35</v>
      </c>
      <c r="U2187" s="17">
        <f t="shared" si="347"/>
        <v>50</v>
      </c>
      <c r="V2187" s="16">
        <f t="shared" si="348"/>
        <v>47.5</v>
      </c>
      <c r="W2187" s="16">
        <f t="shared" si="349"/>
        <v>48.125</v>
      </c>
    </row>
    <row r="2188" spans="1:23" ht="13.5" x14ac:dyDescent="0.25">
      <c r="A2188" s="3">
        <v>45190</v>
      </c>
      <c r="B2188" s="2">
        <v>4.5930999999999997</v>
      </c>
      <c r="C2188" s="2">
        <v>46.672397502275025</v>
      </c>
      <c r="D2188" s="2">
        <v>1.0736941605709482E-2</v>
      </c>
      <c r="E2188" s="2">
        <v>-1.9584685743610351E-2</v>
      </c>
      <c r="F2188" s="2">
        <v>4.6001599999999998</v>
      </c>
      <c r="G2188" s="2">
        <v>4.6196000000000002</v>
      </c>
      <c r="H2188" s="2">
        <v>4.6164999999999976</v>
      </c>
      <c r="I2188" s="2">
        <v>4.6112999999999991</v>
      </c>
      <c r="J2188" s="13">
        <v>4.4226060000000089</v>
      </c>
      <c r="K2188" s="13" t="s">
        <v>55</v>
      </c>
      <c r="L2188" s="13" t="s">
        <v>48</v>
      </c>
      <c r="M2188" s="13" t="s">
        <v>47</v>
      </c>
      <c r="N2188" s="16">
        <f t="shared" si="340"/>
        <v>50</v>
      </c>
      <c r="O2188" s="16">
        <f t="shared" si="341"/>
        <v>100</v>
      </c>
      <c r="P2188" s="16">
        <f t="shared" si="342"/>
        <v>50</v>
      </c>
      <c r="Q2188" s="16">
        <f t="shared" si="343"/>
        <v>0</v>
      </c>
      <c r="R2188" s="17">
        <f t="shared" si="344"/>
        <v>60</v>
      </c>
      <c r="S2188" s="17">
        <f t="shared" si="345"/>
        <v>47.5</v>
      </c>
      <c r="T2188" s="17">
        <f t="shared" si="346"/>
        <v>35</v>
      </c>
      <c r="U2188" s="17">
        <f t="shared" si="347"/>
        <v>50</v>
      </c>
      <c r="V2188" s="16">
        <f t="shared" si="348"/>
        <v>47.5</v>
      </c>
      <c r="W2188" s="16">
        <f t="shared" si="349"/>
        <v>48.125</v>
      </c>
    </row>
    <row r="2189" spans="1:23" ht="13.5" x14ac:dyDescent="0.25">
      <c r="A2189" s="3">
        <v>45191</v>
      </c>
      <c r="B2189" s="2">
        <v>4.6284000000000001</v>
      </c>
      <c r="C2189" s="2">
        <v>53.852330119933889</v>
      </c>
      <c r="D2189" s="2">
        <v>1.4745240693587292E-2</v>
      </c>
      <c r="E2189" s="2">
        <v>-1.5326390779673257E-2</v>
      </c>
      <c r="F2189" s="2">
        <v>4.6001599999999998</v>
      </c>
      <c r="G2189" s="2">
        <v>4.6169500000000001</v>
      </c>
      <c r="H2189" s="2">
        <v>4.6209149999999983</v>
      </c>
      <c r="I2189" s="2">
        <v>4.6105919999999996</v>
      </c>
      <c r="J2189" s="13">
        <v>4.424433500000009</v>
      </c>
      <c r="K2189" s="13" t="s">
        <v>55</v>
      </c>
      <c r="L2189" s="13" t="s">
        <v>48</v>
      </c>
      <c r="M2189" s="13" t="s">
        <v>54</v>
      </c>
      <c r="N2189" s="16">
        <f t="shared" si="340"/>
        <v>50</v>
      </c>
      <c r="O2189" s="16">
        <f t="shared" si="341"/>
        <v>100</v>
      </c>
      <c r="P2189" s="16">
        <f t="shared" si="342"/>
        <v>50</v>
      </c>
      <c r="Q2189" s="16">
        <f t="shared" si="343"/>
        <v>0</v>
      </c>
      <c r="R2189" s="17">
        <f t="shared" si="344"/>
        <v>60</v>
      </c>
      <c r="S2189" s="17">
        <f t="shared" si="345"/>
        <v>47.5</v>
      </c>
      <c r="T2189" s="17">
        <f t="shared" si="346"/>
        <v>35</v>
      </c>
      <c r="U2189" s="17">
        <f t="shared" si="347"/>
        <v>50</v>
      </c>
      <c r="V2189" s="16">
        <f t="shared" si="348"/>
        <v>47.5</v>
      </c>
      <c r="W2189" s="16">
        <f t="shared" si="349"/>
        <v>48.125</v>
      </c>
    </row>
    <row r="2190" spans="1:23" ht="13.5" x14ac:dyDescent="0.25">
      <c r="A2190" s="3">
        <v>45194</v>
      </c>
      <c r="B2190" s="2">
        <v>4.5666000000000002</v>
      </c>
      <c r="C2190" s="2">
        <v>42.949787724071051</v>
      </c>
      <c r="D2190" s="2">
        <v>1.988968880296671E-2</v>
      </c>
      <c r="E2190" s="2">
        <v>-8.9713464070582723E-3</v>
      </c>
      <c r="F2190" s="2">
        <v>4.5948599999999997</v>
      </c>
      <c r="G2190" s="2">
        <v>4.6098799999999995</v>
      </c>
      <c r="H2190" s="2">
        <v>4.6231249999999973</v>
      </c>
      <c r="I2190" s="2">
        <v>4.6100619999999992</v>
      </c>
      <c r="J2190" s="13">
        <v>4.4259520000000085</v>
      </c>
      <c r="K2190" s="13" t="s">
        <v>51</v>
      </c>
      <c r="L2190" s="13" t="s">
        <v>50</v>
      </c>
      <c r="M2190" s="13" t="s">
        <v>53</v>
      </c>
      <c r="N2190" s="16">
        <f t="shared" si="340"/>
        <v>50</v>
      </c>
      <c r="O2190" s="16">
        <f t="shared" si="341"/>
        <v>100</v>
      </c>
      <c r="P2190" s="16">
        <f t="shared" si="342"/>
        <v>50</v>
      </c>
      <c r="Q2190" s="16">
        <f t="shared" si="343"/>
        <v>83</v>
      </c>
      <c r="R2190" s="17">
        <f t="shared" si="344"/>
        <v>72.45</v>
      </c>
      <c r="S2190" s="17">
        <f t="shared" si="345"/>
        <v>68.25</v>
      </c>
      <c r="T2190" s="17">
        <f t="shared" si="346"/>
        <v>72.349999999999994</v>
      </c>
      <c r="U2190" s="17">
        <f t="shared" si="347"/>
        <v>70.75</v>
      </c>
      <c r="V2190" s="16">
        <f t="shared" si="348"/>
        <v>71.016666666666666</v>
      </c>
      <c r="W2190" s="16">
        <f t="shared" si="349"/>
        <v>70.949999999999989</v>
      </c>
    </row>
    <row r="2191" spans="1:23" ht="13.5" x14ac:dyDescent="0.25">
      <c r="A2191" s="3">
        <v>45195</v>
      </c>
      <c r="B2191" s="2">
        <v>4.5048000000000004</v>
      </c>
      <c r="C2191" s="2">
        <v>35.261803418499298</v>
      </c>
      <c r="D2191" s="2">
        <v>2.7707821209996375E-2</v>
      </c>
      <c r="E2191" s="2">
        <v>-1.7529141980368972E-3</v>
      </c>
      <c r="F2191" s="2">
        <v>4.5771999999999995</v>
      </c>
      <c r="G2191" s="2">
        <v>4.5975200000000003</v>
      </c>
      <c r="H2191" s="2">
        <v>4.6222449999999986</v>
      </c>
      <c r="I2191" s="2">
        <v>4.6082959999999993</v>
      </c>
      <c r="J2191" s="13">
        <v>4.4271615000000093</v>
      </c>
      <c r="K2191" s="13" t="s">
        <v>51</v>
      </c>
      <c r="L2191" s="13" t="s">
        <v>50</v>
      </c>
      <c r="M2191" s="13" t="s">
        <v>53</v>
      </c>
      <c r="N2191" s="16">
        <f t="shared" si="340"/>
        <v>50</v>
      </c>
      <c r="O2191" s="16">
        <f t="shared" si="341"/>
        <v>100</v>
      </c>
      <c r="P2191" s="16">
        <f t="shared" si="342"/>
        <v>50</v>
      </c>
      <c r="Q2191" s="16">
        <f t="shared" si="343"/>
        <v>83</v>
      </c>
      <c r="R2191" s="17">
        <f t="shared" si="344"/>
        <v>72.45</v>
      </c>
      <c r="S2191" s="17">
        <f t="shared" si="345"/>
        <v>68.25</v>
      </c>
      <c r="T2191" s="17">
        <f t="shared" si="346"/>
        <v>72.349999999999994</v>
      </c>
      <c r="U2191" s="17">
        <f t="shared" si="347"/>
        <v>70.75</v>
      </c>
      <c r="V2191" s="16">
        <f t="shared" si="348"/>
        <v>71.016666666666666</v>
      </c>
      <c r="W2191" s="16">
        <f t="shared" si="349"/>
        <v>70.949999999999989</v>
      </c>
    </row>
    <row r="2192" spans="1:23" ht="13.5" x14ac:dyDescent="0.25">
      <c r="A2192" s="3">
        <v>45197</v>
      </c>
      <c r="B2192" s="2">
        <v>4.5048000000000004</v>
      </c>
      <c r="C2192" s="2">
        <v>35.261803418499312</v>
      </c>
      <c r="D2192" s="2">
        <v>3.6295157754421048E-2</v>
      </c>
      <c r="E2192" s="2">
        <v>4.9744881042090546E-3</v>
      </c>
      <c r="F2192" s="2">
        <v>4.5595400000000001</v>
      </c>
      <c r="G2192" s="2">
        <v>4.584270000000001</v>
      </c>
      <c r="H2192" s="2">
        <v>4.6209199999999999</v>
      </c>
      <c r="I2192" s="2">
        <v>4.6065299999999985</v>
      </c>
      <c r="J2192" s="13">
        <v>4.4282040000000098</v>
      </c>
      <c r="K2192" s="13" t="s">
        <v>51</v>
      </c>
      <c r="L2192" s="13" t="s">
        <v>50</v>
      </c>
      <c r="M2192" s="13" t="s">
        <v>53</v>
      </c>
      <c r="N2192" s="16">
        <f t="shared" si="340"/>
        <v>50</v>
      </c>
      <c r="O2192" s="16">
        <f t="shared" si="341"/>
        <v>100</v>
      </c>
      <c r="P2192" s="16">
        <f t="shared" si="342"/>
        <v>50</v>
      </c>
      <c r="Q2192" s="16">
        <f t="shared" si="343"/>
        <v>83</v>
      </c>
      <c r="R2192" s="17">
        <f t="shared" si="344"/>
        <v>72.45</v>
      </c>
      <c r="S2192" s="17">
        <f t="shared" si="345"/>
        <v>68.25</v>
      </c>
      <c r="T2192" s="17">
        <f t="shared" si="346"/>
        <v>72.349999999999994</v>
      </c>
      <c r="U2192" s="17">
        <f t="shared" si="347"/>
        <v>70.75</v>
      </c>
      <c r="V2192" s="16">
        <f t="shared" si="348"/>
        <v>71.016666666666666</v>
      </c>
      <c r="W2192" s="16">
        <f t="shared" si="349"/>
        <v>70.949999999999989</v>
      </c>
    </row>
    <row r="2193" spans="1:23" ht="13.5" x14ac:dyDescent="0.25">
      <c r="A2193" s="3">
        <v>45198</v>
      </c>
      <c r="B2193" s="2">
        <v>4.5400999999999998</v>
      </c>
      <c r="C2193" s="2">
        <v>42.124599191561884</v>
      </c>
      <c r="D2193" s="2">
        <v>4.1504664645303002E-2</v>
      </c>
      <c r="E2193" s="2">
        <v>1.0911376525158166E-2</v>
      </c>
      <c r="F2193" s="2">
        <v>4.54894</v>
      </c>
      <c r="G2193" s="2">
        <v>4.5745500000000003</v>
      </c>
      <c r="H2193" s="2">
        <v>4.6165049999999992</v>
      </c>
      <c r="I2193" s="2">
        <v>4.604055999999999</v>
      </c>
      <c r="J2193" s="13">
        <v>4.4294650000000102</v>
      </c>
      <c r="K2193" s="13" t="s">
        <v>51</v>
      </c>
      <c r="L2193" s="13" t="s">
        <v>50</v>
      </c>
      <c r="M2193" s="13" t="s">
        <v>53</v>
      </c>
      <c r="N2193" s="16">
        <f t="shared" si="340"/>
        <v>50</v>
      </c>
      <c r="O2193" s="16">
        <f t="shared" si="341"/>
        <v>100</v>
      </c>
      <c r="P2193" s="16">
        <f t="shared" si="342"/>
        <v>50</v>
      </c>
      <c r="Q2193" s="16">
        <f t="shared" si="343"/>
        <v>83</v>
      </c>
      <c r="R2193" s="17">
        <f t="shared" si="344"/>
        <v>72.45</v>
      </c>
      <c r="S2193" s="17">
        <f t="shared" si="345"/>
        <v>68.25</v>
      </c>
      <c r="T2193" s="17">
        <f t="shared" si="346"/>
        <v>72.349999999999994</v>
      </c>
      <c r="U2193" s="17">
        <f t="shared" si="347"/>
        <v>70.75</v>
      </c>
      <c r="V2193" s="16">
        <f t="shared" si="348"/>
        <v>71.016666666666666</v>
      </c>
      <c r="W2193" s="16">
        <f t="shared" si="349"/>
        <v>70.949999999999989</v>
      </c>
    </row>
    <row r="2194" spans="1:23" ht="13.5" x14ac:dyDescent="0.25">
      <c r="A2194" s="3">
        <v>45201</v>
      </c>
      <c r="B2194" s="2">
        <v>4.5400999999999998</v>
      </c>
      <c r="C2194" s="2">
        <v>42.124599191561884</v>
      </c>
      <c r="D2194" s="2">
        <v>4.4851661045334446E-2</v>
      </c>
      <c r="E2194" s="2">
        <v>1.5590370638269756E-2</v>
      </c>
      <c r="F2194" s="2">
        <v>4.5312799999999998</v>
      </c>
      <c r="G2194" s="2">
        <v>4.5657200000000007</v>
      </c>
      <c r="H2194" s="2">
        <v>4.6085549999999991</v>
      </c>
      <c r="I2194" s="2">
        <v>4.6021119999999982</v>
      </c>
      <c r="J2194" s="13">
        <v>4.4304750000000102</v>
      </c>
      <c r="K2194" s="13" t="s">
        <v>55</v>
      </c>
      <c r="L2194" s="13" t="s">
        <v>48</v>
      </c>
      <c r="M2194" s="13" t="s">
        <v>47</v>
      </c>
      <c r="N2194" s="16">
        <f t="shared" si="340"/>
        <v>50</v>
      </c>
      <c r="O2194" s="16">
        <f t="shared" si="341"/>
        <v>100</v>
      </c>
      <c r="P2194" s="16">
        <f t="shared" si="342"/>
        <v>50</v>
      </c>
      <c r="Q2194" s="16">
        <f t="shared" si="343"/>
        <v>0</v>
      </c>
      <c r="R2194" s="17">
        <f t="shared" si="344"/>
        <v>60</v>
      </c>
      <c r="S2194" s="17">
        <f t="shared" si="345"/>
        <v>47.5</v>
      </c>
      <c r="T2194" s="17">
        <f t="shared" si="346"/>
        <v>35</v>
      </c>
      <c r="U2194" s="17">
        <f t="shared" si="347"/>
        <v>50</v>
      </c>
      <c r="V2194" s="16">
        <f t="shared" si="348"/>
        <v>47.5</v>
      </c>
      <c r="W2194" s="16">
        <f t="shared" si="349"/>
        <v>48.125</v>
      </c>
    </row>
    <row r="2195" spans="1:23" ht="13.5" x14ac:dyDescent="0.25">
      <c r="A2195" s="3">
        <v>45202</v>
      </c>
      <c r="B2195" s="2">
        <v>4.5048000000000004</v>
      </c>
      <c r="C2195" s="2">
        <v>37.512620914098356</v>
      </c>
      <c r="D2195" s="2">
        <v>4.5153135022050428E-2</v>
      </c>
      <c r="E2195" s="2">
        <v>1.9158189435380918E-2</v>
      </c>
      <c r="F2195" s="2">
        <v>4.5189199999999996</v>
      </c>
      <c r="G2195" s="2">
        <v>4.556890000000001</v>
      </c>
      <c r="H2195" s="2">
        <v>4.5988399999999992</v>
      </c>
      <c r="I2195" s="2">
        <v>4.5994619999999991</v>
      </c>
      <c r="J2195" s="13">
        <v>4.4313505000000104</v>
      </c>
      <c r="K2195" s="13" t="s">
        <v>55</v>
      </c>
      <c r="L2195" s="13" t="s">
        <v>48</v>
      </c>
      <c r="M2195" s="13" t="s">
        <v>47</v>
      </c>
      <c r="N2195" s="16">
        <f t="shared" si="340"/>
        <v>50</v>
      </c>
      <c r="O2195" s="16">
        <f t="shared" si="341"/>
        <v>100</v>
      </c>
      <c r="P2195" s="16">
        <f t="shared" si="342"/>
        <v>50</v>
      </c>
      <c r="Q2195" s="16">
        <f t="shared" si="343"/>
        <v>0</v>
      </c>
      <c r="R2195" s="17">
        <f t="shared" si="344"/>
        <v>60</v>
      </c>
      <c r="S2195" s="17">
        <f t="shared" si="345"/>
        <v>47.5</v>
      </c>
      <c r="T2195" s="17">
        <f t="shared" si="346"/>
        <v>35</v>
      </c>
      <c r="U2195" s="17">
        <f t="shared" si="347"/>
        <v>50</v>
      </c>
      <c r="V2195" s="16">
        <f t="shared" si="348"/>
        <v>47.5</v>
      </c>
      <c r="W2195" s="16">
        <f t="shared" si="349"/>
        <v>48.125</v>
      </c>
    </row>
    <row r="2196" spans="1:23" ht="13.5" x14ac:dyDescent="0.25">
      <c r="A2196" s="3">
        <v>45203</v>
      </c>
      <c r="B2196" s="2">
        <v>4.5048000000000004</v>
      </c>
      <c r="C2196" s="2">
        <v>37.512620914098363</v>
      </c>
      <c r="D2196" s="2">
        <v>4.588103474714611E-2</v>
      </c>
      <c r="E2196" s="2">
        <v>2.1767509694214995E-2</v>
      </c>
      <c r="F2196" s="2">
        <v>4.5189199999999996</v>
      </c>
      <c r="G2196" s="2">
        <v>4.5480600000000004</v>
      </c>
      <c r="H2196" s="2">
        <v>4.5900099999999995</v>
      </c>
      <c r="I2196" s="2">
        <v>4.596811999999999</v>
      </c>
      <c r="J2196" s="13">
        <v>4.4323510000000113</v>
      </c>
      <c r="K2196" s="13" t="s">
        <v>51</v>
      </c>
      <c r="L2196" s="13" t="s">
        <v>50</v>
      </c>
      <c r="M2196" s="13" t="s">
        <v>54</v>
      </c>
      <c r="N2196" s="16">
        <f t="shared" si="340"/>
        <v>50</v>
      </c>
      <c r="O2196" s="16">
        <f t="shared" si="341"/>
        <v>100</v>
      </c>
      <c r="P2196" s="16">
        <f t="shared" si="342"/>
        <v>50</v>
      </c>
      <c r="Q2196" s="16">
        <f t="shared" si="343"/>
        <v>66</v>
      </c>
      <c r="R2196" s="17">
        <f t="shared" si="344"/>
        <v>69.900000000000006</v>
      </c>
      <c r="S2196" s="17">
        <f t="shared" si="345"/>
        <v>64</v>
      </c>
      <c r="T2196" s="17">
        <f t="shared" si="346"/>
        <v>64.7</v>
      </c>
      <c r="U2196" s="17">
        <f t="shared" si="347"/>
        <v>66.5</v>
      </c>
      <c r="V2196" s="16">
        <f t="shared" si="348"/>
        <v>66.2</v>
      </c>
      <c r="W2196" s="16">
        <f t="shared" si="349"/>
        <v>66.275000000000006</v>
      </c>
    </row>
    <row r="2197" spans="1:23" ht="13.5" x14ac:dyDescent="0.25">
      <c r="A2197" s="3">
        <v>45204</v>
      </c>
      <c r="B2197" s="2">
        <v>4.5048000000000004</v>
      </c>
      <c r="C2197" s="2">
        <v>37.512620914098363</v>
      </c>
      <c r="D2197" s="2">
        <v>4.6934733565985987E-2</v>
      </c>
      <c r="E2197" s="2">
        <v>2.338875252017486E-2</v>
      </c>
      <c r="F2197" s="2">
        <v>4.5189199999999996</v>
      </c>
      <c r="G2197" s="2">
        <v>4.5392300000000008</v>
      </c>
      <c r="H2197" s="2">
        <v>4.5811799999999998</v>
      </c>
      <c r="I2197" s="2">
        <v>4.5938099999999986</v>
      </c>
      <c r="J2197" s="13">
        <v>4.4332265000000115</v>
      </c>
      <c r="K2197" s="13" t="s">
        <v>51</v>
      </c>
      <c r="L2197" s="13" t="s">
        <v>50</v>
      </c>
      <c r="M2197" s="13" t="s">
        <v>54</v>
      </c>
      <c r="N2197" s="16">
        <f t="shared" si="340"/>
        <v>50</v>
      </c>
      <c r="O2197" s="16">
        <f t="shared" si="341"/>
        <v>100</v>
      </c>
      <c r="P2197" s="16">
        <f t="shared" si="342"/>
        <v>50</v>
      </c>
      <c r="Q2197" s="16">
        <f t="shared" si="343"/>
        <v>66</v>
      </c>
      <c r="R2197" s="17">
        <f t="shared" si="344"/>
        <v>69.900000000000006</v>
      </c>
      <c r="S2197" s="17">
        <f t="shared" si="345"/>
        <v>64</v>
      </c>
      <c r="T2197" s="17">
        <f t="shared" si="346"/>
        <v>64.7</v>
      </c>
      <c r="U2197" s="17">
        <f t="shared" si="347"/>
        <v>66.5</v>
      </c>
      <c r="V2197" s="16">
        <f t="shared" si="348"/>
        <v>66.2</v>
      </c>
      <c r="W2197" s="16">
        <f t="shared" si="349"/>
        <v>66.275000000000006</v>
      </c>
    </row>
    <row r="2198" spans="1:23" ht="13.5" x14ac:dyDescent="0.25">
      <c r="A2198" s="3">
        <v>45205</v>
      </c>
      <c r="B2198" s="2">
        <v>4.5312999999999999</v>
      </c>
      <c r="C2198" s="2">
        <v>43.330030825349617</v>
      </c>
      <c r="D2198" s="2">
        <v>4.6268717158342909E-2</v>
      </c>
      <c r="E2198" s="2">
        <v>2.4027206442299633E-2</v>
      </c>
      <c r="F2198" s="2">
        <v>4.5171599999999996</v>
      </c>
      <c r="G2198" s="2">
        <v>4.5330500000000002</v>
      </c>
      <c r="H2198" s="2">
        <v>4.5763249999999998</v>
      </c>
      <c r="I2198" s="2">
        <v>4.5911599999999986</v>
      </c>
      <c r="J2198" s="13">
        <v>4.4343595000000109</v>
      </c>
      <c r="K2198" s="13" t="s">
        <v>55</v>
      </c>
      <c r="L2198" s="13" t="s">
        <v>48</v>
      </c>
      <c r="M2198" s="13" t="s">
        <v>47</v>
      </c>
      <c r="N2198" s="16">
        <f t="shared" si="340"/>
        <v>50</v>
      </c>
      <c r="O2198" s="16">
        <f t="shared" si="341"/>
        <v>100</v>
      </c>
      <c r="P2198" s="16">
        <f t="shared" si="342"/>
        <v>50</v>
      </c>
      <c r="Q2198" s="16">
        <f t="shared" si="343"/>
        <v>0</v>
      </c>
      <c r="R2198" s="17">
        <f t="shared" si="344"/>
        <v>60</v>
      </c>
      <c r="S2198" s="17">
        <f t="shared" si="345"/>
        <v>47.5</v>
      </c>
      <c r="T2198" s="17">
        <f t="shared" si="346"/>
        <v>35</v>
      </c>
      <c r="U2198" s="17">
        <f t="shared" si="347"/>
        <v>50</v>
      </c>
      <c r="V2198" s="16">
        <f t="shared" si="348"/>
        <v>47.5</v>
      </c>
      <c r="W2198" s="16">
        <f t="shared" si="349"/>
        <v>48.125</v>
      </c>
    </row>
    <row r="2199" spans="1:23" ht="13.5" x14ac:dyDescent="0.25">
      <c r="A2199" s="3">
        <v>45208</v>
      </c>
      <c r="B2199" s="2">
        <v>4.5312999999999999</v>
      </c>
      <c r="C2199" s="2">
        <v>43.33003082534961</v>
      </c>
      <c r="D2199" s="2">
        <v>5.1354673338584789E-2</v>
      </c>
      <c r="E2199" s="2">
        <v>2.429328749785846E-2</v>
      </c>
      <c r="F2199" s="2">
        <v>4.5154000000000014</v>
      </c>
      <c r="G2199" s="2">
        <v>4.5233400000000001</v>
      </c>
      <c r="H2199" s="2">
        <v>4.570145000000001</v>
      </c>
      <c r="I2199" s="2">
        <v>4.5874499999999987</v>
      </c>
      <c r="J2199" s="13">
        <v>4.4354510000000111</v>
      </c>
      <c r="K2199" s="13" t="s">
        <v>55</v>
      </c>
      <c r="L2199" s="13" t="s">
        <v>48</v>
      </c>
      <c r="M2199" s="13" t="s">
        <v>47</v>
      </c>
      <c r="N2199" s="16">
        <f t="shared" si="340"/>
        <v>50</v>
      </c>
      <c r="O2199" s="16">
        <f t="shared" si="341"/>
        <v>100</v>
      </c>
      <c r="P2199" s="16">
        <f t="shared" si="342"/>
        <v>50</v>
      </c>
      <c r="Q2199" s="16">
        <f t="shared" si="343"/>
        <v>0</v>
      </c>
      <c r="R2199" s="17">
        <f t="shared" si="344"/>
        <v>60</v>
      </c>
      <c r="S2199" s="17">
        <f t="shared" si="345"/>
        <v>47.5</v>
      </c>
      <c r="T2199" s="17">
        <f t="shared" si="346"/>
        <v>35</v>
      </c>
      <c r="U2199" s="17">
        <f t="shared" si="347"/>
        <v>50</v>
      </c>
      <c r="V2199" s="16">
        <f t="shared" si="348"/>
        <v>47.5</v>
      </c>
      <c r="W2199" s="16">
        <f t="shared" si="349"/>
        <v>48.125</v>
      </c>
    </row>
    <row r="2200" spans="1:23" ht="13.5" x14ac:dyDescent="0.25">
      <c r="A2200" s="3">
        <v>45209</v>
      </c>
      <c r="B2200" s="2">
        <v>4.5048000000000004</v>
      </c>
      <c r="C2200" s="2">
        <v>39.107553097602924</v>
      </c>
      <c r="D2200" s="2">
        <v>4.8315981760841176E-2</v>
      </c>
      <c r="E2200" s="2">
        <v>2.3446968120183466E-2</v>
      </c>
      <c r="F2200" s="2">
        <v>4.5154000000000005</v>
      </c>
      <c r="G2200" s="2">
        <v>4.5171600000000005</v>
      </c>
      <c r="H2200" s="2">
        <v>4.5635200000000014</v>
      </c>
      <c r="I2200" s="2">
        <v>4.5825039999999984</v>
      </c>
      <c r="J2200" s="13">
        <v>4.436410000000012</v>
      </c>
      <c r="K2200" s="13" t="s">
        <v>55</v>
      </c>
      <c r="L2200" s="13" t="s">
        <v>48</v>
      </c>
      <c r="M2200" s="13" t="s">
        <v>54</v>
      </c>
      <c r="N2200" s="16">
        <f t="shared" si="340"/>
        <v>50</v>
      </c>
      <c r="O2200" s="16">
        <f t="shared" si="341"/>
        <v>100</v>
      </c>
      <c r="P2200" s="16">
        <f t="shared" si="342"/>
        <v>50</v>
      </c>
      <c r="Q2200" s="16">
        <f t="shared" si="343"/>
        <v>0</v>
      </c>
      <c r="R2200" s="17">
        <f t="shared" si="344"/>
        <v>60</v>
      </c>
      <c r="S2200" s="17">
        <f t="shared" si="345"/>
        <v>47.5</v>
      </c>
      <c r="T2200" s="17">
        <f t="shared" si="346"/>
        <v>35</v>
      </c>
      <c r="U2200" s="17">
        <f t="shared" si="347"/>
        <v>50</v>
      </c>
      <c r="V2200" s="16">
        <f t="shared" si="348"/>
        <v>47.5</v>
      </c>
      <c r="W2200" s="16">
        <f t="shared" si="349"/>
        <v>48.125</v>
      </c>
    </row>
    <row r="2201" spans="1:23" ht="13.5" x14ac:dyDescent="0.25">
      <c r="A2201" s="3">
        <v>45210</v>
      </c>
      <c r="B2201" s="2">
        <v>4.5136000000000003</v>
      </c>
      <c r="C2201" s="2">
        <v>41.158176795123445</v>
      </c>
      <c r="D2201" s="2">
        <v>3.5929360362200846E-2</v>
      </c>
      <c r="E2201" s="2">
        <v>2.2777305741772332E-2</v>
      </c>
      <c r="F2201" s="2">
        <v>4.5171600000000005</v>
      </c>
      <c r="G2201" s="2">
        <v>4.5180400000000009</v>
      </c>
      <c r="H2201" s="2">
        <v>4.5577800000000011</v>
      </c>
      <c r="I2201" s="2">
        <v>4.5784399999999978</v>
      </c>
      <c r="J2201" s="13">
        <v>4.4373710000000113</v>
      </c>
      <c r="K2201" s="13" t="s">
        <v>55</v>
      </c>
      <c r="L2201" s="13" t="s">
        <v>54</v>
      </c>
      <c r="M2201" s="13" t="s">
        <v>49</v>
      </c>
      <c r="N2201" s="16">
        <f t="shared" si="340"/>
        <v>50</v>
      </c>
      <c r="O2201" s="16">
        <f t="shared" si="341"/>
        <v>100</v>
      </c>
      <c r="P2201" s="16">
        <f t="shared" si="342"/>
        <v>50</v>
      </c>
      <c r="Q2201" s="16">
        <f t="shared" si="343"/>
        <v>16.5</v>
      </c>
      <c r="R2201" s="17">
        <f t="shared" si="344"/>
        <v>62.475000000000001</v>
      </c>
      <c r="S2201" s="17">
        <f t="shared" si="345"/>
        <v>51.625</v>
      </c>
      <c r="T2201" s="17">
        <f t="shared" si="346"/>
        <v>42.424999999999997</v>
      </c>
      <c r="U2201" s="17">
        <f t="shared" si="347"/>
        <v>54.125</v>
      </c>
      <c r="V2201" s="16">
        <f t="shared" si="348"/>
        <v>52.17499999999999</v>
      </c>
      <c r="W2201" s="16">
        <f t="shared" si="349"/>
        <v>52.662499999999994</v>
      </c>
    </row>
    <row r="2202" spans="1:23" ht="13.5" x14ac:dyDescent="0.25">
      <c r="A2202" s="3">
        <v>45211</v>
      </c>
      <c r="B2202" s="2">
        <v>4.5930999999999997</v>
      </c>
      <c r="C2202" s="2">
        <v>55.679251807968498</v>
      </c>
      <c r="D2202" s="2">
        <v>1.9826117267970567E-2</v>
      </c>
      <c r="E2202" s="2">
        <v>2.1849194597000611E-2</v>
      </c>
      <c r="F2202" s="2">
        <v>4.5348199999999999</v>
      </c>
      <c r="G2202" s="2">
        <v>4.5268700000000006</v>
      </c>
      <c r="H2202" s="2">
        <v>4.5555700000000012</v>
      </c>
      <c r="I2202" s="2">
        <v>4.5775559999999977</v>
      </c>
      <c r="J2202" s="13">
        <v>4.4388130000000112</v>
      </c>
      <c r="K2202" s="13" t="s">
        <v>51</v>
      </c>
      <c r="L2202" s="13" t="s">
        <v>50</v>
      </c>
      <c r="M2202" s="13" t="s">
        <v>52</v>
      </c>
      <c r="N2202" s="16">
        <f t="shared" si="340"/>
        <v>50</v>
      </c>
      <c r="O2202" s="16">
        <f t="shared" si="341"/>
        <v>100</v>
      </c>
      <c r="P2202" s="16">
        <f t="shared" si="342"/>
        <v>50</v>
      </c>
      <c r="Q2202" s="16">
        <f t="shared" si="343"/>
        <v>100</v>
      </c>
      <c r="R2202" s="17">
        <f t="shared" si="344"/>
        <v>75</v>
      </c>
      <c r="S2202" s="17">
        <f t="shared" si="345"/>
        <v>72.5</v>
      </c>
      <c r="T2202" s="17">
        <f t="shared" si="346"/>
        <v>80</v>
      </c>
      <c r="U2202" s="17">
        <f t="shared" si="347"/>
        <v>75</v>
      </c>
      <c r="V2202" s="16">
        <f t="shared" si="348"/>
        <v>75.833333333333329</v>
      </c>
      <c r="W2202" s="16">
        <f t="shared" si="349"/>
        <v>75.625</v>
      </c>
    </row>
    <row r="2203" spans="1:23" ht="13.5" x14ac:dyDescent="0.25">
      <c r="A2203" s="3">
        <v>45212</v>
      </c>
      <c r="B2203" s="2">
        <v>4.5930999999999997</v>
      </c>
      <c r="C2203" s="2">
        <v>55.679251807968491</v>
      </c>
      <c r="D2203" s="2">
        <v>1.1408179034393839E-2</v>
      </c>
      <c r="E2203" s="2">
        <v>2.0821764821992057E-2</v>
      </c>
      <c r="F2203" s="2">
        <v>4.54718</v>
      </c>
      <c r="G2203" s="2">
        <v>4.5321699999999998</v>
      </c>
      <c r="H2203" s="2">
        <v>4.5533600000000005</v>
      </c>
      <c r="I2203" s="2">
        <v>4.5750819999999974</v>
      </c>
      <c r="J2203" s="13">
        <v>4.4401715000000115</v>
      </c>
      <c r="K2203" s="13" t="s">
        <v>51</v>
      </c>
      <c r="L2203" s="13" t="s">
        <v>50</v>
      </c>
      <c r="M2203" s="13" t="s">
        <v>52</v>
      </c>
      <c r="N2203" s="16">
        <f t="shared" si="340"/>
        <v>50</v>
      </c>
      <c r="O2203" s="16">
        <f t="shared" si="341"/>
        <v>100</v>
      </c>
      <c r="P2203" s="16">
        <f t="shared" si="342"/>
        <v>50</v>
      </c>
      <c r="Q2203" s="16">
        <f t="shared" si="343"/>
        <v>100</v>
      </c>
      <c r="R2203" s="17">
        <f t="shared" si="344"/>
        <v>75</v>
      </c>
      <c r="S2203" s="17">
        <f t="shared" si="345"/>
        <v>72.5</v>
      </c>
      <c r="T2203" s="17">
        <f t="shared" si="346"/>
        <v>80</v>
      </c>
      <c r="U2203" s="17">
        <f t="shared" si="347"/>
        <v>75</v>
      </c>
      <c r="V2203" s="16">
        <f t="shared" si="348"/>
        <v>75.833333333333329</v>
      </c>
      <c r="W2203" s="16">
        <f t="shared" si="349"/>
        <v>75.625</v>
      </c>
    </row>
    <row r="2204" spans="1:23" ht="13.5" x14ac:dyDescent="0.25">
      <c r="A2204" s="3">
        <v>45215</v>
      </c>
      <c r="B2204" s="2">
        <v>4.5930999999999997</v>
      </c>
      <c r="C2204" s="2">
        <v>55.679251807968491</v>
      </c>
      <c r="D2204" s="2">
        <v>4.0789319393192969E-3</v>
      </c>
      <c r="E2204" s="2">
        <v>1.9802304270204112E-2</v>
      </c>
      <c r="F2204" s="2">
        <v>4.5595400000000001</v>
      </c>
      <c r="G2204" s="2">
        <v>4.5374700000000008</v>
      </c>
      <c r="H2204" s="2">
        <v>4.5515950000000007</v>
      </c>
      <c r="I2204" s="2">
        <v>4.5741979999999973</v>
      </c>
      <c r="J2204" s="13">
        <v>4.4415720000000114</v>
      </c>
      <c r="K2204" s="13" t="s">
        <v>51</v>
      </c>
      <c r="L2204" s="13" t="s">
        <v>50</v>
      </c>
      <c r="M2204" s="13" t="s">
        <v>52</v>
      </c>
      <c r="N2204" s="16">
        <f t="shared" si="340"/>
        <v>50</v>
      </c>
      <c r="O2204" s="16">
        <f t="shared" si="341"/>
        <v>100</v>
      </c>
      <c r="P2204" s="16">
        <f t="shared" si="342"/>
        <v>50</v>
      </c>
      <c r="Q2204" s="16">
        <f t="shared" si="343"/>
        <v>100</v>
      </c>
      <c r="R2204" s="17">
        <f t="shared" si="344"/>
        <v>75</v>
      </c>
      <c r="S2204" s="17">
        <f t="shared" si="345"/>
        <v>72.5</v>
      </c>
      <c r="T2204" s="17">
        <f t="shared" si="346"/>
        <v>80</v>
      </c>
      <c r="U2204" s="17">
        <f t="shared" si="347"/>
        <v>75</v>
      </c>
      <c r="V2204" s="16">
        <f t="shared" si="348"/>
        <v>75.833333333333329</v>
      </c>
      <c r="W2204" s="16">
        <f t="shared" si="349"/>
        <v>75.625</v>
      </c>
    </row>
    <row r="2205" spans="1:23" ht="13.5" x14ac:dyDescent="0.25">
      <c r="A2205" s="3">
        <v>45216</v>
      </c>
      <c r="B2205" s="2">
        <v>4.5930999999999997</v>
      </c>
      <c r="C2205" s="2">
        <v>55.679251807968491</v>
      </c>
      <c r="D2205" s="2">
        <v>-7.7445970604035352E-3</v>
      </c>
      <c r="E2205" s="2">
        <v>1.8436033062704811E-2</v>
      </c>
      <c r="F2205" s="2">
        <v>4.5771999999999995</v>
      </c>
      <c r="G2205" s="2">
        <v>4.5463000000000005</v>
      </c>
      <c r="H2205" s="2">
        <v>4.5515949999999989</v>
      </c>
      <c r="I2205" s="2">
        <v>4.5733139999999972</v>
      </c>
      <c r="J2205" s="13">
        <v>4.4429725000000122</v>
      </c>
      <c r="K2205" s="13" t="s">
        <v>51</v>
      </c>
      <c r="L2205" s="13" t="s">
        <v>50</v>
      </c>
      <c r="M2205" s="13" t="s">
        <v>52</v>
      </c>
      <c r="N2205" s="16">
        <f t="shared" si="340"/>
        <v>50</v>
      </c>
      <c r="O2205" s="16">
        <f t="shared" si="341"/>
        <v>100</v>
      </c>
      <c r="P2205" s="16">
        <f t="shared" si="342"/>
        <v>50</v>
      </c>
      <c r="Q2205" s="16">
        <f t="shared" si="343"/>
        <v>100</v>
      </c>
      <c r="R2205" s="17">
        <f t="shared" si="344"/>
        <v>75</v>
      </c>
      <c r="S2205" s="17">
        <f t="shared" si="345"/>
        <v>72.5</v>
      </c>
      <c r="T2205" s="17">
        <f t="shared" si="346"/>
        <v>80</v>
      </c>
      <c r="U2205" s="17">
        <f t="shared" si="347"/>
        <v>75</v>
      </c>
      <c r="V2205" s="16">
        <f t="shared" si="348"/>
        <v>75.833333333333329</v>
      </c>
      <c r="W2205" s="16">
        <f t="shared" si="349"/>
        <v>75.625</v>
      </c>
    </row>
    <row r="2206" spans="1:23" ht="13.5" x14ac:dyDescent="0.25">
      <c r="A2206" s="3">
        <v>45217</v>
      </c>
      <c r="B2206" s="2">
        <v>4.6196000000000002</v>
      </c>
      <c r="C2206" s="2">
        <v>60.094571053367865</v>
      </c>
      <c r="D2206" s="2">
        <v>-1.9889018959782234E-2</v>
      </c>
      <c r="E2206" s="2">
        <v>1.7189568748400059E-2</v>
      </c>
      <c r="F2206" s="2">
        <v>4.5983999999999998</v>
      </c>
      <c r="G2206" s="2">
        <v>4.5577799999999993</v>
      </c>
      <c r="H2206" s="2">
        <v>4.5529199999999994</v>
      </c>
      <c r="I2206" s="2">
        <v>4.5729599999999957</v>
      </c>
      <c r="J2206" s="13">
        <v>4.4444220000000119</v>
      </c>
      <c r="K2206" s="13" t="s">
        <v>51</v>
      </c>
      <c r="L2206" s="13" t="s">
        <v>50</v>
      </c>
      <c r="M2206" s="13" t="s">
        <v>52</v>
      </c>
      <c r="N2206" s="16">
        <f t="shared" si="340"/>
        <v>50</v>
      </c>
      <c r="O2206" s="16">
        <f t="shared" si="341"/>
        <v>100</v>
      </c>
      <c r="P2206" s="16">
        <f t="shared" si="342"/>
        <v>50</v>
      </c>
      <c r="Q2206" s="16">
        <f t="shared" si="343"/>
        <v>100</v>
      </c>
      <c r="R2206" s="17">
        <f t="shared" si="344"/>
        <v>75</v>
      </c>
      <c r="S2206" s="17">
        <f t="shared" si="345"/>
        <v>72.5</v>
      </c>
      <c r="T2206" s="17">
        <f t="shared" si="346"/>
        <v>80</v>
      </c>
      <c r="U2206" s="17">
        <f t="shared" si="347"/>
        <v>75</v>
      </c>
      <c r="V2206" s="16">
        <f t="shared" si="348"/>
        <v>75.833333333333329</v>
      </c>
      <c r="W2206" s="16">
        <f t="shared" si="349"/>
        <v>75.625</v>
      </c>
    </row>
    <row r="2207" spans="1:23" ht="13.5" x14ac:dyDescent="0.25">
      <c r="A2207" s="3">
        <v>45218</v>
      </c>
      <c r="B2207" s="2">
        <v>4.5930999999999997</v>
      </c>
      <c r="C2207" s="2">
        <v>54.271991043847834</v>
      </c>
      <c r="D2207" s="2">
        <v>-2.8522523080836137E-2</v>
      </c>
      <c r="E2207" s="2">
        <v>1.6086981371096171E-2</v>
      </c>
      <c r="F2207" s="2">
        <v>4.5983999999999998</v>
      </c>
      <c r="G2207" s="2">
        <v>4.5666099999999998</v>
      </c>
      <c r="H2207" s="2">
        <v>4.5529200000000003</v>
      </c>
      <c r="I2207" s="2">
        <v>4.5720759999999956</v>
      </c>
      <c r="J2207" s="13">
        <v>4.4456970000000116</v>
      </c>
      <c r="K2207" s="13" t="s">
        <v>55</v>
      </c>
      <c r="L2207" s="13" t="s">
        <v>48</v>
      </c>
      <c r="M2207" s="13" t="s">
        <v>54</v>
      </c>
      <c r="N2207" s="16">
        <f t="shared" si="340"/>
        <v>50</v>
      </c>
      <c r="O2207" s="16">
        <f t="shared" si="341"/>
        <v>100</v>
      </c>
      <c r="P2207" s="16">
        <f t="shared" si="342"/>
        <v>50</v>
      </c>
      <c r="Q2207" s="16">
        <f t="shared" si="343"/>
        <v>0</v>
      </c>
      <c r="R2207" s="17">
        <f t="shared" si="344"/>
        <v>60</v>
      </c>
      <c r="S2207" s="17">
        <f t="shared" si="345"/>
        <v>47.5</v>
      </c>
      <c r="T2207" s="17">
        <f t="shared" si="346"/>
        <v>35</v>
      </c>
      <c r="U2207" s="17">
        <f t="shared" si="347"/>
        <v>50</v>
      </c>
      <c r="V2207" s="16">
        <f t="shared" si="348"/>
        <v>47.5</v>
      </c>
      <c r="W2207" s="16">
        <f t="shared" si="349"/>
        <v>48.125</v>
      </c>
    </row>
    <row r="2208" spans="1:23" ht="13.5" x14ac:dyDescent="0.25">
      <c r="A2208" s="3">
        <v>45219</v>
      </c>
      <c r="B2208" s="2">
        <v>4.5930999999999997</v>
      </c>
      <c r="C2208" s="2">
        <v>54.271991043847834</v>
      </c>
      <c r="D2208" s="2">
        <v>-3.1890966217492434E-2</v>
      </c>
      <c r="E2208" s="2">
        <v>1.4999069061557761E-2</v>
      </c>
      <c r="F2208" s="2">
        <v>4.5983999999999998</v>
      </c>
      <c r="G2208" s="2">
        <v>4.5727899999999995</v>
      </c>
      <c r="H2208" s="2">
        <v>4.5529200000000003</v>
      </c>
      <c r="I2208" s="2">
        <v>4.5724299999999962</v>
      </c>
      <c r="J2208" s="13">
        <v>4.446805000000011</v>
      </c>
      <c r="K2208" s="13" t="s">
        <v>55</v>
      </c>
      <c r="L2208" s="13" t="s">
        <v>48</v>
      </c>
      <c r="M2208" s="13" t="s">
        <v>54</v>
      </c>
      <c r="N2208" s="16">
        <f t="shared" si="340"/>
        <v>50</v>
      </c>
      <c r="O2208" s="16">
        <f t="shared" si="341"/>
        <v>100</v>
      </c>
      <c r="P2208" s="16">
        <f t="shared" si="342"/>
        <v>50</v>
      </c>
      <c r="Q2208" s="16">
        <f t="shared" si="343"/>
        <v>0</v>
      </c>
      <c r="R2208" s="17">
        <f t="shared" si="344"/>
        <v>60</v>
      </c>
      <c r="S2208" s="17">
        <f t="shared" si="345"/>
        <v>47.5</v>
      </c>
      <c r="T2208" s="17">
        <f t="shared" si="346"/>
        <v>35</v>
      </c>
      <c r="U2208" s="17">
        <f t="shared" si="347"/>
        <v>50</v>
      </c>
      <c r="V2208" s="16">
        <f t="shared" si="348"/>
        <v>47.5</v>
      </c>
      <c r="W2208" s="16">
        <f t="shared" si="349"/>
        <v>48.125</v>
      </c>
    </row>
    <row r="2209" spans="1:23" ht="13.5" x14ac:dyDescent="0.25">
      <c r="A2209" s="3">
        <v>45222</v>
      </c>
      <c r="B2209" s="2">
        <v>4.6196000000000002</v>
      </c>
      <c r="C2209" s="2">
        <v>58.891360477800589</v>
      </c>
      <c r="D2209" s="2">
        <v>-3.683386649587117E-2</v>
      </c>
      <c r="E2209" s="2">
        <v>1.3964395629952952E-2</v>
      </c>
      <c r="F2209" s="2">
        <v>4.603699999999999</v>
      </c>
      <c r="G2209" s="2">
        <v>4.5816199999999991</v>
      </c>
      <c r="H2209" s="2">
        <v>4.552480000000001</v>
      </c>
      <c r="I2209" s="2">
        <v>4.5738439999999958</v>
      </c>
      <c r="J2209" s="13">
        <v>4.4480455000000116</v>
      </c>
      <c r="K2209" s="13" t="s">
        <v>55</v>
      </c>
      <c r="L2209" s="13" t="s">
        <v>54</v>
      </c>
      <c r="M2209" s="13" t="s">
        <v>49</v>
      </c>
      <c r="N2209" s="16">
        <f t="shared" si="340"/>
        <v>50</v>
      </c>
      <c r="O2209" s="16">
        <f t="shared" si="341"/>
        <v>100</v>
      </c>
      <c r="P2209" s="16">
        <f t="shared" si="342"/>
        <v>50</v>
      </c>
      <c r="Q2209" s="16">
        <f t="shared" si="343"/>
        <v>16.5</v>
      </c>
      <c r="R2209" s="17">
        <f t="shared" si="344"/>
        <v>62.475000000000001</v>
      </c>
      <c r="S2209" s="17">
        <f t="shared" si="345"/>
        <v>51.625</v>
      </c>
      <c r="T2209" s="17">
        <f t="shared" si="346"/>
        <v>42.424999999999997</v>
      </c>
      <c r="U2209" s="17">
        <f t="shared" si="347"/>
        <v>54.125</v>
      </c>
      <c r="V2209" s="16">
        <f t="shared" si="348"/>
        <v>52.17499999999999</v>
      </c>
      <c r="W2209" s="16">
        <f t="shared" si="349"/>
        <v>52.662499999999994</v>
      </c>
    </row>
    <row r="2210" spans="1:23" ht="13.5" x14ac:dyDescent="0.25">
      <c r="A2210" s="3">
        <v>45223</v>
      </c>
      <c r="B2210" s="2">
        <v>4.6284000000000001</v>
      </c>
      <c r="C2210" s="2">
        <v>60.324677795316482</v>
      </c>
      <c r="D2210" s="2">
        <v>-4.6021792736812728E-2</v>
      </c>
      <c r="E2210" s="2">
        <v>1.2570574129353727E-2</v>
      </c>
      <c r="F2210" s="2">
        <v>4.61076</v>
      </c>
      <c r="G2210" s="2">
        <v>4.5939800000000002</v>
      </c>
      <c r="H2210" s="2">
        <v>4.5555700000000012</v>
      </c>
      <c r="I2210" s="2">
        <v>4.575433999999996</v>
      </c>
      <c r="J2210" s="13">
        <v>4.4483270000000115</v>
      </c>
      <c r="K2210" s="13" t="s">
        <v>51</v>
      </c>
      <c r="L2210" s="13" t="s">
        <v>54</v>
      </c>
      <c r="M2210" s="13" t="s">
        <v>52</v>
      </c>
      <c r="N2210" s="16">
        <f t="shared" si="340"/>
        <v>50</v>
      </c>
      <c r="O2210" s="16">
        <f t="shared" si="341"/>
        <v>100</v>
      </c>
      <c r="P2210" s="16">
        <f t="shared" si="342"/>
        <v>50</v>
      </c>
      <c r="Q2210" s="16">
        <f t="shared" si="343"/>
        <v>83.5</v>
      </c>
      <c r="R2210" s="17">
        <f t="shared" si="344"/>
        <v>72.525000000000006</v>
      </c>
      <c r="S2210" s="17">
        <f t="shared" si="345"/>
        <v>68.375</v>
      </c>
      <c r="T2210" s="17">
        <f t="shared" si="346"/>
        <v>72.575000000000003</v>
      </c>
      <c r="U2210" s="17">
        <f t="shared" si="347"/>
        <v>70.875</v>
      </c>
      <c r="V2210" s="16">
        <f t="shared" si="348"/>
        <v>71.158333333333346</v>
      </c>
      <c r="W2210" s="16">
        <f t="shared" si="349"/>
        <v>71.087500000000006</v>
      </c>
    </row>
    <row r="2211" spans="1:23" ht="13.5" x14ac:dyDescent="0.25">
      <c r="A2211" s="3">
        <v>45224</v>
      </c>
      <c r="B2211" s="2">
        <v>4.5930999999999997</v>
      </c>
      <c r="C2211" s="2">
        <v>52.427923621873539</v>
      </c>
      <c r="D2211" s="2">
        <v>-5.0135731612344081E-2</v>
      </c>
      <c r="E2211" s="2">
        <v>1.1133838899776486E-2</v>
      </c>
      <c r="F2211" s="2">
        <v>4.6054599999999999</v>
      </c>
      <c r="G2211" s="2">
        <v>4.6019299999999994</v>
      </c>
      <c r="H2211" s="2">
        <v>4.5599850000000002</v>
      </c>
      <c r="I2211" s="2">
        <v>4.5763179999999952</v>
      </c>
      <c r="J2211" s="13">
        <v>4.4485990000000104</v>
      </c>
      <c r="K2211" s="13" t="s">
        <v>55</v>
      </c>
      <c r="L2211" s="13" t="s">
        <v>48</v>
      </c>
      <c r="M2211" s="13" t="s">
        <v>47</v>
      </c>
      <c r="N2211" s="16">
        <f t="shared" si="340"/>
        <v>50</v>
      </c>
      <c r="O2211" s="16">
        <f t="shared" si="341"/>
        <v>100</v>
      </c>
      <c r="P2211" s="16">
        <f t="shared" si="342"/>
        <v>50</v>
      </c>
      <c r="Q2211" s="16">
        <f t="shared" si="343"/>
        <v>0</v>
      </c>
      <c r="R2211" s="17">
        <f t="shared" si="344"/>
        <v>60</v>
      </c>
      <c r="S2211" s="17">
        <f t="shared" si="345"/>
        <v>47.5</v>
      </c>
      <c r="T2211" s="17">
        <f t="shared" si="346"/>
        <v>35</v>
      </c>
      <c r="U2211" s="17">
        <f t="shared" si="347"/>
        <v>50</v>
      </c>
      <c r="V2211" s="16">
        <f t="shared" si="348"/>
        <v>47.5</v>
      </c>
      <c r="W2211" s="16">
        <f t="shared" si="349"/>
        <v>48.125</v>
      </c>
    </row>
    <row r="2212" spans="1:23" ht="13.5" x14ac:dyDescent="0.25">
      <c r="A2212" s="3">
        <v>45225</v>
      </c>
      <c r="B2212" s="2">
        <v>4.5930999999999997</v>
      </c>
      <c r="C2212" s="2">
        <v>52.427923621873539</v>
      </c>
      <c r="D2212" s="2">
        <v>-4.1462769402435207E-2</v>
      </c>
      <c r="E2212" s="2">
        <v>9.1781516380888412E-3</v>
      </c>
      <c r="F2212" s="2">
        <v>4.6054599999999999</v>
      </c>
      <c r="G2212" s="2">
        <v>4.6019299999999994</v>
      </c>
      <c r="H2212" s="2">
        <v>4.5644000000000009</v>
      </c>
      <c r="I2212" s="2">
        <v>4.5779079999999954</v>
      </c>
      <c r="J2212" s="13">
        <v>4.4490380000000105</v>
      </c>
      <c r="K2212" s="13" t="s">
        <v>55</v>
      </c>
      <c r="L2212" s="13" t="s">
        <v>54</v>
      </c>
      <c r="M2212" s="13" t="s">
        <v>54</v>
      </c>
      <c r="N2212" s="16">
        <f t="shared" si="340"/>
        <v>50</v>
      </c>
      <c r="O2212" s="16">
        <f t="shared" si="341"/>
        <v>100</v>
      </c>
      <c r="P2212" s="16">
        <f t="shared" si="342"/>
        <v>50</v>
      </c>
      <c r="Q2212" s="16">
        <f t="shared" si="343"/>
        <v>16.5</v>
      </c>
      <c r="R2212" s="17">
        <f t="shared" si="344"/>
        <v>62.475000000000001</v>
      </c>
      <c r="S2212" s="17">
        <f t="shared" si="345"/>
        <v>51.625</v>
      </c>
      <c r="T2212" s="17">
        <f t="shared" si="346"/>
        <v>42.424999999999997</v>
      </c>
      <c r="U2212" s="17">
        <f t="shared" si="347"/>
        <v>54.125</v>
      </c>
      <c r="V2212" s="16">
        <f t="shared" si="348"/>
        <v>52.17499999999999</v>
      </c>
      <c r="W2212" s="16">
        <f t="shared" si="349"/>
        <v>52.662499999999994</v>
      </c>
    </row>
    <row r="2213" spans="1:23" ht="13.5" x14ac:dyDescent="0.25">
      <c r="A2213" s="3">
        <v>45226</v>
      </c>
      <c r="B2213" s="2">
        <v>4.5930999999999997</v>
      </c>
      <c r="C2213" s="2">
        <v>52.427923621873546</v>
      </c>
      <c r="D2213" s="2">
        <v>-3.4195203347350045E-2</v>
      </c>
      <c r="E2213" s="2">
        <v>6.9361757075702031E-3</v>
      </c>
      <c r="F2213" s="2">
        <v>4.6054599999999999</v>
      </c>
      <c r="G2213" s="2">
        <v>4.6019299999999994</v>
      </c>
      <c r="H2213" s="2">
        <v>4.5670499999999992</v>
      </c>
      <c r="I2213" s="2">
        <v>4.5796739999999954</v>
      </c>
      <c r="J2213" s="13">
        <v>4.4496445000000104</v>
      </c>
      <c r="K2213" s="13" t="s">
        <v>55</v>
      </c>
      <c r="L2213" s="13" t="s">
        <v>54</v>
      </c>
      <c r="M2213" s="13" t="s">
        <v>54</v>
      </c>
      <c r="N2213" s="16">
        <f t="shared" si="340"/>
        <v>50</v>
      </c>
      <c r="O2213" s="16">
        <f t="shared" si="341"/>
        <v>100</v>
      </c>
      <c r="P2213" s="16">
        <f t="shared" si="342"/>
        <v>50</v>
      </c>
      <c r="Q2213" s="16">
        <f t="shared" si="343"/>
        <v>16.5</v>
      </c>
      <c r="R2213" s="17">
        <f t="shared" si="344"/>
        <v>62.475000000000001</v>
      </c>
      <c r="S2213" s="17">
        <f t="shared" si="345"/>
        <v>51.625</v>
      </c>
      <c r="T2213" s="17">
        <f t="shared" si="346"/>
        <v>42.424999999999997</v>
      </c>
      <c r="U2213" s="17">
        <f t="shared" si="347"/>
        <v>54.125</v>
      </c>
      <c r="V2213" s="16">
        <f t="shared" si="348"/>
        <v>52.17499999999999</v>
      </c>
      <c r="W2213" s="16">
        <f t="shared" si="349"/>
        <v>52.662499999999994</v>
      </c>
    </row>
    <row r="2214" spans="1:23" ht="13.5" x14ac:dyDescent="0.25">
      <c r="A2214" s="3">
        <v>45229</v>
      </c>
      <c r="B2214" s="2">
        <v>4.5930999999999997</v>
      </c>
      <c r="C2214" s="2">
        <v>52.427923621873539</v>
      </c>
      <c r="D2214" s="2">
        <v>-2.8111552411345109E-2</v>
      </c>
      <c r="E2214" s="2">
        <v>3.8820057867742811E-3</v>
      </c>
      <c r="F2214" s="2">
        <v>4.6001599999999998</v>
      </c>
      <c r="G2214" s="2">
        <v>4.6019299999999994</v>
      </c>
      <c r="H2214" s="2">
        <v>4.5696999999999992</v>
      </c>
      <c r="I2214" s="2">
        <v>4.5814399999999953</v>
      </c>
      <c r="J2214" s="13">
        <v>4.4502510000000095</v>
      </c>
      <c r="K2214" s="13" t="s">
        <v>55</v>
      </c>
      <c r="L2214" s="13" t="s">
        <v>54</v>
      </c>
      <c r="M2214" s="13" t="s">
        <v>47</v>
      </c>
      <c r="N2214" s="16">
        <f t="shared" si="340"/>
        <v>50</v>
      </c>
      <c r="O2214" s="16">
        <f t="shared" si="341"/>
        <v>100</v>
      </c>
      <c r="P2214" s="16">
        <f t="shared" si="342"/>
        <v>50</v>
      </c>
      <c r="Q2214" s="16">
        <f t="shared" si="343"/>
        <v>16.5</v>
      </c>
      <c r="R2214" s="17">
        <f t="shared" si="344"/>
        <v>62.475000000000001</v>
      </c>
      <c r="S2214" s="17">
        <f t="shared" si="345"/>
        <v>51.625</v>
      </c>
      <c r="T2214" s="17">
        <f t="shared" si="346"/>
        <v>42.424999999999997</v>
      </c>
      <c r="U2214" s="17">
        <f t="shared" si="347"/>
        <v>54.125</v>
      </c>
      <c r="V2214" s="16">
        <f t="shared" si="348"/>
        <v>52.17499999999999</v>
      </c>
      <c r="W2214" s="16">
        <f t="shared" si="349"/>
        <v>52.662499999999994</v>
      </c>
    </row>
    <row r="2215" spans="1:23" ht="13.5" x14ac:dyDescent="0.25">
      <c r="A2215" s="3">
        <v>45230</v>
      </c>
      <c r="B2215" s="2">
        <v>4.5930999999999997</v>
      </c>
      <c r="C2215" s="2">
        <v>52.427923621873539</v>
      </c>
      <c r="D2215" s="2">
        <v>-2.3024799656226058E-2</v>
      </c>
      <c r="E2215" s="2">
        <v>1.1611932564404204E-3</v>
      </c>
      <c r="F2215" s="2">
        <v>4.5930999999999997</v>
      </c>
      <c r="G2215" s="2">
        <v>4.6019299999999994</v>
      </c>
      <c r="H2215" s="2">
        <v>4.574114999999999</v>
      </c>
      <c r="I2215" s="2">
        <v>4.5826759999999958</v>
      </c>
      <c r="J2215" s="13">
        <v>4.45094100000001</v>
      </c>
      <c r="K2215" s="13" t="s">
        <v>55</v>
      </c>
      <c r="L2215" s="13" t="s">
        <v>48</v>
      </c>
      <c r="M2215" s="13" t="s">
        <v>47</v>
      </c>
      <c r="N2215" s="16">
        <f t="shared" si="340"/>
        <v>50</v>
      </c>
      <c r="O2215" s="16">
        <f t="shared" si="341"/>
        <v>100</v>
      </c>
      <c r="P2215" s="16">
        <f t="shared" si="342"/>
        <v>50</v>
      </c>
      <c r="Q2215" s="16">
        <f t="shared" si="343"/>
        <v>0</v>
      </c>
      <c r="R2215" s="17">
        <f t="shared" si="344"/>
        <v>60</v>
      </c>
      <c r="S2215" s="17">
        <f t="shared" si="345"/>
        <v>47.5</v>
      </c>
      <c r="T2215" s="17">
        <f t="shared" si="346"/>
        <v>35</v>
      </c>
      <c r="U2215" s="17">
        <f t="shared" si="347"/>
        <v>50</v>
      </c>
      <c r="V2215" s="16">
        <f t="shared" si="348"/>
        <v>47.5</v>
      </c>
      <c r="W2215" s="16">
        <f t="shared" si="349"/>
        <v>48.125</v>
      </c>
    </row>
    <row r="2216" spans="1:23" ht="13.5" x14ac:dyDescent="0.25">
      <c r="A2216" s="3">
        <v>45231</v>
      </c>
      <c r="B2216" s="2">
        <v>4.6372999999999998</v>
      </c>
      <c r="C2216" s="2">
        <v>61.55555655312741</v>
      </c>
      <c r="D2216" s="2">
        <v>-1.7974212173939463E-2</v>
      </c>
      <c r="E2216" s="2">
        <v>-1.8073895819994928E-3</v>
      </c>
      <c r="F2216" s="2">
        <v>4.6019399999999999</v>
      </c>
      <c r="G2216" s="2">
        <v>4.603699999999999</v>
      </c>
      <c r="H2216" s="2">
        <v>4.5807399999999978</v>
      </c>
      <c r="I2216" s="2">
        <v>4.5855039999999958</v>
      </c>
      <c r="J2216" s="13">
        <v>4.4516430000000096</v>
      </c>
      <c r="K2216" s="13" t="s">
        <v>51</v>
      </c>
      <c r="L2216" s="13" t="s">
        <v>54</v>
      </c>
      <c r="M2216" s="13" t="s">
        <v>52</v>
      </c>
      <c r="N2216" s="16">
        <f t="shared" si="340"/>
        <v>50</v>
      </c>
      <c r="O2216" s="16">
        <f t="shared" si="341"/>
        <v>100</v>
      </c>
      <c r="P2216" s="16">
        <f t="shared" si="342"/>
        <v>50</v>
      </c>
      <c r="Q2216" s="16">
        <f t="shared" si="343"/>
        <v>83.5</v>
      </c>
      <c r="R2216" s="17">
        <f t="shared" si="344"/>
        <v>72.525000000000006</v>
      </c>
      <c r="S2216" s="17">
        <f t="shared" si="345"/>
        <v>68.375</v>
      </c>
      <c r="T2216" s="17">
        <f t="shared" si="346"/>
        <v>72.575000000000003</v>
      </c>
      <c r="U2216" s="17">
        <f t="shared" si="347"/>
        <v>70.875</v>
      </c>
      <c r="V2216" s="16">
        <f t="shared" si="348"/>
        <v>71.158333333333346</v>
      </c>
      <c r="W2216" s="16">
        <f t="shared" si="349"/>
        <v>71.087500000000006</v>
      </c>
    </row>
    <row r="2217" spans="1:23" ht="13.5" x14ac:dyDescent="0.25">
      <c r="A2217" s="3">
        <v>45232</v>
      </c>
      <c r="B2217" s="2">
        <v>4.6284000000000001</v>
      </c>
      <c r="C2217" s="2">
        <v>59.09676241710757</v>
      </c>
      <c r="D2217" s="2">
        <v>-1.7431738081847392E-2</v>
      </c>
      <c r="E2217" s="2">
        <v>-5.0371736508968172E-3</v>
      </c>
      <c r="F2217" s="2">
        <v>4.609</v>
      </c>
      <c r="G2217" s="2">
        <v>4.6072299999999995</v>
      </c>
      <c r="H2217" s="2">
        <v>4.5869199999999983</v>
      </c>
      <c r="I2217" s="2">
        <v>4.5881539999999958</v>
      </c>
      <c r="J2217" s="13">
        <v>4.4524675000000089</v>
      </c>
      <c r="K2217" s="13" t="s">
        <v>55</v>
      </c>
      <c r="L2217" s="13" t="s">
        <v>54</v>
      </c>
      <c r="M2217" s="13" t="s">
        <v>49</v>
      </c>
      <c r="N2217" s="16">
        <f t="shared" si="340"/>
        <v>50</v>
      </c>
      <c r="O2217" s="16">
        <f t="shared" si="341"/>
        <v>100</v>
      </c>
      <c r="P2217" s="16">
        <f t="shared" si="342"/>
        <v>50</v>
      </c>
      <c r="Q2217" s="16">
        <f t="shared" si="343"/>
        <v>16.5</v>
      </c>
      <c r="R2217" s="17">
        <f t="shared" si="344"/>
        <v>62.475000000000001</v>
      </c>
      <c r="S2217" s="17">
        <f t="shared" si="345"/>
        <v>51.625</v>
      </c>
      <c r="T2217" s="17">
        <f t="shared" si="346"/>
        <v>42.424999999999997</v>
      </c>
      <c r="U2217" s="17">
        <f t="shared" si="347"/>
        <v>54.125</v>
      </c>
      <c r="V2217" s="16">
        <f t="shared" si="348"/>
        <v>52.17499999999999</v>
      </c>
      <c r="W2217" s="16">
        <f t="shared" si="349"/>
        <v>52.662499999999994</v>
      </c>
    </row>
    <row r="2218" spans="1:23" ht="13.5" x14ac:dyDescent="0.25">
      <c r="A2218" s="3">
        <v>45233</v>
      </c>
      <c r="B2218" s="2">
        <v>4.6284000000000001</v>
      </c>
      <c r="C2218" s="2">
        <v>59.096762417107577</v>
      </c>
      <c r="D2218" s="2">
        <v>-1.7210349683976389E-2</v>
      </c>
      <c r="E2218" s="2">
        <v>-8.1097112950424578E-3</v>
      </c>
      <c r="F2218" s="2">
        <v>4.6160599999999992</v>
      </c>
      <c r="G2218" s="2">
        <v>4.6107599999999991</v>
      </c>
      <c r="H2218" s="2">
        <v>4.5917749999999993</v>
      </c>
      <c r="I2218" s="2">
        <v>4.5899199999999958</v>
      </c>
      <c r="J2218" s="13">
        <v>4.4533755000000097</v>
      </c>
      <c r="K2218" s="13" t="s">
        <v>55</v>
      </c>
      <c r="L2218" s="13" t="s">
        <v>54</v>
      </c>
      <c r="M2218" s="13" t="s">
        <v>49</v>
      </c>
      <c r="N2218" s="16">
        <f t="shared" si="340"/>
        <v>50</v>
      </c>
      <c r="O2218" s="16">
        <f t="shared" si="341"/>
        <v>100</v>
      </c>
      <c r="P2218" s="16">
        <f t="shared" si="342"/>
        <v>50</v>
      </c>
      <c r="Q2218" s="16">
        <f t="shared" si="343"/>
        <v>16.5</v>
      </c>
      <c r="R2218" s="17">
        <f t="shared" si="344"/>
        <v>62.475000000000001</v>
      </c>
      <c r="S2218" s="17">
        <f t="shared" si="345"/>
        <v>51.625</v>
      </c>
      <c r="T2218" s="17">
        <f t="shared" si="346"/>
        <v>42.424999999999997</v>
      </c>
      <c r="U2218" s="17">
        <f t="shared" si="347"/>
        <v>54.125</v>
      </c>
      <c r="V2218" s="16">
        <f t="shared" si="348"/>
        <v>52.17499999999999</v>
      </c>
      <c r="W2218" s="16">
        <f t="shared" si="349"/>
        <v>52.662499999999994</v>
      </c>
    </row>
    <row r="2219" spans="1:23" ht="13.5" x14ac:dyDescent="0.25">
      <c r="A2219" s="3">
        <v>45236</v>
      </c>
      <c r="B2219" s="2">
        <v>4.6284000000000001</v>
      </c>
      <c r="C2219" s="2">
        <v>59.096762417107577</v>
      </c>
      <c r="D2219" s="2">
        <v>-1.3166124019729608E-2</v>
      </c>
      <c r="E2219" s="2">
        <v>-1.0339922229405565E-2</v>
      </c>
      <c r="F2219" s="2">
        <v>4.6231199999999992</v>
      </c>
      <c r="G2219" s="2">
        <v>4.6116399999999995</v>
      </c>
      <c r="H2219" s="2">
        <v>4.5966299999999984</v>
      </c>
      <c r="I2219" s="2">
        <v>4.5916859999999966</v>
      </c>
      <c r="J2219" s="13">
        <v>4.4542835000000096</v>
      </c>
      <c r="K2219" s="13" t="s">
        <v>55</v>
      </c>
      <c r="L2219" s="13" t="s">
        <v>54</v>
      </c>
      <c r="M2219" s="13" t="s">
        <v>49</v>
      </c>
      <c r="N2219" s="16">
        <f t="shared" si="340"/>
        <v>50</v>
      </c>
      <c r="O2219" s="16">
        <f t="shared" si="341"/>
        <v>100</v>
      </c>
      <c r="P2219" s="16">
        <f t="shared" si="342"/>
        <v>50</v>
      </c>
      <c r="Q2219" s="16">
        <f t="shared" si="343"/>
        <v>16.5</v>
      </c>
      <c r="R2219" s="17">
        <f t="shared" si="344"/>
        <v>62.475000000000001</v>
      </c>
      <c r="S2219" s="17">
        <f t="shared" si="345"/>
        <v>51.625</v>
      </c>
      <c r="T2219" s="17">
        <f t="shared" si="346"/>
        <v>42.424999999999997</v>
      </c>
      <c r="U2219" s="17">
        <f t="shared" si="347"/>
        <v>54.125</v>
      </c>
      <c r="V2219" s="16">
        <f t="shared" si="348"/>
        <v>52.17499999999999</v>
      </c>
      <c r="W2219" s="16">
        <f t="shared" si="349"/>
        <v>52.662499999999994</v>
      </c>
    </row>
    <row r="2220" spans="1:23" ht="13.5" x14ac:dyDescent="0.25">
      <c r="A2220" s="3">
        <v>45237</v>
      </c>
      <c r="B2220" s="2">
        <v>4.6548999999999996</v>
      </c>
      <c r="C2220" s="2">
        <v>64.386980983737459</v>
      </c>
      <c r="D2220" s="2">
        <v>-1.0556931558912908E-2</v>
      </c>
      <c r="E2220" s="2">
        <v>-1.221212833434443E-2</v>
      </c>
      <c r="F2220" s="2">
        <v>4.6354799999999994</v>
      </c>
      <c r="G2220" s="2">
        <v>4.6142899999999996</v>
      </c>
      <c r="H2220" s="2">
        <v>4.6041349999999985</v>
      </c>
      <c r="I2220" s="2">
        <v>4.5943359999999966</v>
      </c>
      <c r="J2220" s="13">
        <v>4.4554080000000091</v>
      </c>
      <c r="K2220" s="13" t="s">
        <v>51</v>
      </c>
      <c r="L2220" s="13" t="s">
        <v>50</v>
      </c>
      <c r="M2220" s="13" t="s">
        <v>52</v>
      </c>
      <c r="N2220" s="16">
        <f t="shared" si="340"/>
        <v>50</v>
      </c>
      <c r="O2220" s="16">
        <f t="shared" si="341"/>
        <v>100</v>
      </c>
      <c r="P2220" s="16">
        <f t="shared" si="342"/>
        <v>50</v>
      </c>
      <c r="Q2220" s="16">
        <f t="shared" si="343"/>
        <v>100</v>
      </c>
      <c r="R2220" s="17">
        <f t="shared" si="344"/>
        <v>75</v>
      </c>
      <c r="S2220" s="17">
        <f t="shared" si="345"/>
        <v>72.5</v>
      </c>
      <c r="T2220" s="17">
        <f t="shared" si="346"/>
        <v>80</v>
      </c>
      <c r="U2220" s="17">
        <f t="shared" si="347"/>
        <v>75</v>
      </c>
      <c r="V2220" s="16">
        <f t="shared" si="348"/>
        <v>75.833333333333329</v>
      </c>
      <c r="W2220" s="16">
        <f t="shared" si="349"/>
        <v>75.625</v>
      </c>
    </row>
    <row r="2221" spans="1:23" ht="13.5" x14ac:dyDescent="0.25">
      <c r="A2221" s="3">
        <v>45238</v>
      </c>
      <c r="B2221" s="2">
        <v>4.5930999999999997</v>
      </c>
      <c r="C2221" s="2">
        <v>48.600537818108627</v>
      </c>
      <c r="D2221" s="2">
        <v>-9.5473712940679079E-3</v>
      </c>
      <c r="E2221" s="2">
        <v>-1.4062740828252852E-2</v>
      </c>
      <c r="F2221" s="2">
        <v>4.6266400000000001</v>
      </c>
      <c r="G2221" s="2">
        <v>4.6142899999999996</v>
      </c>
      <c r="H2221" s="2">
        <v>4.608109999999999</v>
      </c>
      <c r="I2221" s="2">
        <v>4.5957499999999971</v>
      </c>
      <c r="J2221" s="13">
        <v>4.4562235000000099</v>
      </c>
      <c r="K2221" s="13" t="s">
        <v>51</v>
      </c>
      <c r="L2221" s="13" t="s">
        <v>50</v>
      </c>
      <c r="M2221" s="13" t="s">
        <v>53</v>
      </c>
      <c r="N2221" s="16">
        <f t="shared" si="340"/>
        <v>50</v>
      </c>
      <c r="O2221" s="16">
        <f t="shared" si="341"/>
        <v>100</v>
      </c>
      <c r="P2221" s="16">
        <f t="shared" si="342"/>
        <v>50</v>
      </c>
      <c r="Q2221" s="16">
        <f t="shared" si="343"/>
        <v>83</v>
      </c>
      <c r="R2221" s="17">
        <f t="shared" si="344"/>
        <v>72.45</v>
      </c>
      <c r="S2221" s="17">
        <f t="shared" si="345"/>
        <v>68.25</v>
      </c>
      <c r="T2221" s="17">
        <f t="shared" si="346"/>
        <v>72.349999999999994</v>
      </c>
      <c r="U2221" s="17">
        <f t="shared" si="347"/>
        <v>70.75</v>
      </c>
      <c r="V2221" s="16">
        <f t="shared" si="348"/>
        <v>71.016666666666666</v>
      </c>
      <c r="W2221" s="16">
        <f t="shared" si="349"/>
        <v>70.949999999999989</v>
      </c>
    </row>
    <row r="2222" spans="1:23" ht="13.5" x14ac:dyDescent="0.25">
      <c r="A2222" s="3">
        <v>45239</v>
      </c>
      <c r="B2222" s="2">
        <v>4.5930999999999997</v>
      </c>
      <c r="C2222" s="2">
        <v>48.600537818108627</v>
      </c>
      <c r="D2222" s="2">
        <v>-8.6476033225340032E-3</v>
      </c>
      <c r="E2222" s="2">
        <v>-1.6505113843593551E-2</v>
      </c>
      <c r="F2222" s="2">
        <v>4.61958</v>
      </c>
      <c r="G2222" s="2">
        <v>4.6142899999999996</v>
      </c>
      <c r="H2222" s="2">
        <v>4.608109999999999</v>
      </c>
      <c r="I2222" s="2">
        <v>4.5969859999999976</v>
      </c>
      <c r="J2222" s="13">
        <v>4.4572480000000096</v>
      </c>
      <c r="K2222" s="13" t="s">
        <v>51</v>
      </c>
      <c r="L2222" s="13" t="s">
        <v>50</v>
      </c>
      <c r="M2222" s="13" t="s">
        <v>53</v>
      </c>
      <c r="N2222" s="16">
        <f t="shared" si="340"/>
        <v>50</v>
      </c>
      <c r="O2222" s="16">
        <f t="shared" si="341"/>
        <v>100</v>
      </c>
      <c r="P2222" s="16">
        <f t="shared" si="342"/>
        <v>50</v>
      </c>
      <c r="Q2222" s="16">
        <f t="shared" si="343"/>
        <v>83</v>
      </c>
      <c r="R2222" s="17">
        <f t="shared" si="344"/>
        <v>72.45</v>
      </c>
      <c r="S2222" s="17">
        <f t="shared" si="345"/>
        <v>68.25</v>
      </c>
      <c r="T2222" s="17">
        <f t="shared" si="346"/>
        <v>72.349999999999994</v>
      </c>
      <c r="U2222" s="17">
        <f t="shared" si="347"/>
        <v>70.75</v>
      </c>
      <c r="V2222" s="16">
        <f t="shared" si="348"/>
        <v>71.016666666666666</v>
      </c>
      <c r="W2222" s="16">
        <f t="shared" si="349"/>
        <v>70.949999999999989</v>
      </c>
    </row>
    <row r="2223" spans="1:23" ht="13.5" x14ac:dyDescent="0.25">
      <c r="A2223" s="3">
        <v>45240</v>
      </c>
      <c r="B2223" s="2">
        <v>4.6372999999999998</v>
      </c>
      <c r="C2223" s="2">
        <v>57.287108566052453</v>
      </c>
      <c r="D2223" s="2">
        <v>-1.1118182794151998E-2</v>
      </c>
      <c r="E2223" s="2">
        <v>-1.9365616659954118E-2</v>
      </c>
      <c r="F2223" s="2">
        <v>4.6213600000000001</v>
      </c>
      <c r="G2223" s="2">
        <v>4.6187100000000001</v>
      </c>
      <c r="H2223" s="2">
        <v>4.6103199999999998</v>
      </c>
      <c r="I2223" s="2">
        <v>4.5971639999999976</v>
      </c>
      <c r="J2223" s="13">
        <v>4.4584935000000092</v>
      </c>
      <c r="K2223" s="13" t="s">
        <v>51</v>
      </c>
      <c r="L2223" s="13" t="s">
        <v>50</v>
      </c>
      <c r="M2223" s="13" t="s">
        <v>52</v>
      </c>
      <c r="N2223" s="16">
        <f t="shared" si="340"/>
        <v>50</v>
      </c>
      <c r="O2223" s="16">
        <f t="shared" si="341"/>
        <v>100</v>
      </c>
      <c r="P2223" s="16">
        <f t="shared" si="342"/>
        <v>50</v>
      </c>
      <c r="Q2223" s="16">
        <f t="shared" si="343"/>
        <v>100</v>
      </c>
      <c r="R2223" s="17">
        <f t="shared" si="344"/>
        <v>75</v>
      </c>
      <c r="S2223" s="17">
        <f t="shared" si="345"/>
        <v>72.5</v>
      </c>
      <c r="T2223" s="17">
        <f t="shared" si="346"/>
        <v>80</v>
      </c>
      <c r="U2223" s="17">
        <f t="shared" si="347"/>
        <v>75</v>
      </c>
      <c r="V2223" s="16">
        <f t="shared" si="348"/>
        <v>75.833333333333329</v>
      </c>
      <c r="W2223" s="16">
        <f t="shared" si="349"/>
        <v>75.625</v>
      </c>
    </row>
    <row r="2224" spans="1:23" ht="13.5" x14ac:dyDescent="0.25">
      <c r="A2224" s="3">
        <v>45243</v>
      </c>
      <c r="B2224" s="2">
        <v>4.6814</v>
      </c>
      <c r="C2224" s="2">
        <v>63.851328594059176</v>
      </c>
      <c r="D2224" s="2">
        <v>-1.6697489413862954E-2</v>
      </c>
      <c r="E2224" s="2">
        <v>-2.0515985034933813E-2</v>
      </c>
      <c r="F2224" s="2">
        <v>4.6319600000000003</v>
      </c>
      <c r="G2224" s="2">
        <v>4.6275399999999989</v>
      </c>
      <c r="H2224" s="2">
        <v>4.6147349999999978</v>
      </c>
      <c r="I2224" s="2">
        <v>4.5968099999999978</v>
      </c>
      <c r="J2224" s="13">
        <v>4.459959500000009</v>
      </c>
      <c r="K2224" s="13" t="s">
        <v>51</v>
      </c>
      <c r="L2224" s="13" t="s">
        <v>50</v>
      </c>
      <c r="M2224" s="13" t="s">
        <v>52</v>
      </c>
      <c r="N2224" s="16">
        <f t="shared" si="340"/>
        <v>50</v>
      </c>
      <c r="O2224" s="16">
        <f t="shared" si="341"/>
        <v>100</v>
      </c>
      <c r="P2224" s="16">
        <f t="shared" si="342"/>
        <v>50</v>
      </c>
      <c r="Q2224" s="16">
        <f t="shared" si="343"/>
        <v>100</v>
      </c>
      <c r="R2224" s="17">
        <f t="shared" si="344"/>
        <v>75</v>
      </c>
      <c r="S2224" s="17">
        <f t="shared" si="345"/>
        <v>72.5</v>
      </c>
      <c r="T2224" s="17">
        <f t="shared" si="346"/>
        <v>80</v>
      </c>
      <c r="U2224" s="17">
        <f t="shared" si="347"/>
        <v>75</v>
      </c>
      <c r="V2224" s="16">
        <f t="shared" si="348"/>
        <v>75.833333333333329</v>
      </c>
      <c r="W2224" s="16">
        <f t="shared" si="349"/>
        <v>75.625</v>
      </c>
    </row>
    <row r="2225" spans="1:23" ht="13.5" x14ac:dyDescent="0.25">
      <c r="A2225" s="3">
        <v>45244</v>
      </c>
      <c r="B2225" s="2">
        <v>4.6018999999999997</v>
      </c>
      <c r="C2225" s="2">
        <v>49.178530848012663</v>
      </c>
      <c r="D2225" s="2">
        <v>-1.5995835176727091E-2</v>
      </c>
      <c r="E2225" s="2">
        <v>-2.1106783201277429E-2</v>
      </c>
      <c r="F2225" s="2">
        <v>4.6213600000000001</v>
      </c>
      <c r="G2225" s="2">
        <v>4.6284200000000002</v>
      </c>
      <c r="H2225" s="2">
        <v>4.6151749999999989</v>
      </c>
      <c r="I2225" s="2">
        <v>4.5948659999999979</v>
      </c>
      <c r="J2225" s="13">
        <v>4.4610280000000087</v>
      </c>
      <c r="K2225" s="13" t="s">
        <v>51</v>
      </c>
      <c r="L2225" s="13" t="s">
        <v>54</v>
      </c>
      <c r="M2225" s="13" t="s">
        <v>53</v>
      </c>
      <c r="N2225" s="16">
        <f t="shared" si="340"/>
        <v>50</v>
      </c>
      <c r="O2225" s="16">
        <f t="shared" si="341"/>
        <v>100</v>
      </c>
      <c r="P2225" s="16">
        <f t="shared" si="342"/>
        <v>50</v>
      </c>
      <c r="Q2225" s="16">
        <f t="shared" si="343"/>
        <v>66.5</v>
      </c>
      <c r="R2225" s="17">
        <f t="shared" si="344"/>
        <v>69.974999999999994</v>
      </c>
      <c r="S2225" s="17">
        <f t="shared" si="345"/>
        <v>64.125</v>
      </c>
      <c r="T2225" s="17">
        <f t="shared" si="346"/>
        <v>64.924999999999997</v>
      </c>
      <c r="U2225" s="17">
        <f t="shared" si="347"/>
        <v>66.625</v>
      </c>
      <c r="V2225" s="16">
        <f t="shared" si="348"/>
        <v>66.341666666666654</v>
      </c>
      <c r="W2225" s="16">
        <f t="shared" si="349"/>
        <v>66.412499999999994</v>
      </c>
    </row>
    <row r="2226" spans="1:23" ht="13.5" x14ac:dyDescent="0.25">
      <c r="A2226" s="3">
        <v>45245</v>
      </c>
      <c r="B2226" s="2">
        <v>4.6638000000000002</v>
      </c>
      <c r="C2226" s="2">
        <v>57.389078450769908</v>
      </c>
      <c r="D2226" s="2">
        <v>-1.3149287439063961E-2</v>
      </c>
      <c r="E2226" s="2">
        <v>-2.1107320516562011E-2</v>
      </c>
      <c r="F2226" s="2">
        <v>4.6355000000000004</v>
      </c>
      <c r="G2226" s="2">
        <v>4.6310700000000002</v>
      </c>
      <c r="H2226" s="2">
        <v>4.6173849999999987</v>
      </c>
      <c r="I2226" s="2">
        <v>4.5945139999999984</v>
      </c>
      <c r="J2226" s="13">
        <v>4.4624060000000085</v>
      </c>
      <c r="K2226" s="13" t="s">
        <v>51</v>
      </c>
      <c r="L2226" s="13" t="s">
        <v>50</v>
      </c>
      <c r="M2226" s="13" t="s">
        <v>52</v>
      </c>
      <c r="N2226" s="16">
        <f t="shared" si="340"/>
        <v>50</v>
      </c>
      <c r="O2226" s="16">
        <f t="shared" si="341"/>
        <v>100</v>
      </c>
      <c r="P2226" s="16">
        <f t="shared" si="342"/>
        <v>50</v>
      </c>
      <c r="Q2226" s="16">
        <f t="shared" si="343"/>
        <v>100</v>
      </c>
      <c r="R2226" s="17">
        <f t="shared" si="344"/>
        <v>75</v>
      </c>
      <c r="S2226" s="17">
        <f t="shared" si="345"/>
        <v>72.5</v>
      </c>
      <c r="T2226" s="17">
        <f t="shared" si="346"/>
        <v>80</v>
      </c>
      <c r="U2226" s="17">
        <f t="shared" si="347"/>
        <v>75</v>
      </c>
      <c r="V2226" s="16">
        <f t="shared" si="348"/>
        <v>75.833333333333329</v>
      </c>
      <c r="W2226" s="16">
        <f t="shared" si="349"/>
        <v>75.625</v>
      </c>
    </row>
    <row r="2227" spans="1:23" ht="13.5" x14ac:dyDescent="0.25">
      <c r="A2227" s="3">
        <v>45246</v>
      </c>
      <c r="B2227" s="2">
        <v>4.6638000000000002</v>
      </c>
      <c r="C2227" s="2">
        <v>57.389078450769908</v>
      </c>
      <c r="D2227" s="2">
        <v>-1.2440461861817909E-2</v>
      </c>
      <c r="E2227" s="2">
        <v>-2.0072549768463385E-2</v>
      </c>
      <c r="F2227" s="2">
        <v>4.6496400000000007</v>
      </c>
      <c r="G2227" s="2">
        <v>4.6346100000000003</v>
      </c>
      <c r="H2227" s="2">
        <v>4.620919999999999</v>
      </c>
      <c r="I2227" s="2">
        <v>4.5941619999999981</v>
      </c>
      <c r="J2227" s="13">
        <v>4.4637840000000093</v>
      </c>
      <c r="K2227" s="13" t="s">
        <v>51</v>
      </c>
      <c r="L2227" s="13" t="s">
        <v>50</v>
      </c>
      <c r="M2227" s="13" t="s">
        <v>52</v>
      </c>
      <c r="N2227" s="16">
        <f t="shared" si="340"/>
        <v>50</v>
      </c>
      <c r="O2227" s="16">
        <f t="shared" si="341"/>
        <v>100</v>
      </c>
      <c r="P2227" s="16">
        <f t="shared" si="342"/>
        <v>50</v>
      </c>
      <c r="Q2227" s="16">
        <f t="shared" si="343"/>
        <v>100</v>
      </c>
      <c r="R2227" s="17">
        <f t="shared" si="344"/>
        <v>75</v>
      </c>
      <c r="S2227" s="17">
        <f t="shared" si="345"/>
        <v>72.5</v>
      </c>
      <c r="T2227" s="17">
        <f t="shared" si="346"/>
        <v>80</v>
      </c>
      <c r="U2227" s="17">
        <f t="shared" si="347"/>
        <v>75</v>
      </c>
      <c r="V2227" s="16">
        <f t="shared" si="348"/>
        <v>75.833333333333329</v>
      </c>
      <c r="W2227" s="16">
        <f t="shared" si="349"/>
        <v>75.625</v>
      </c>
    </row>
    <row r="2228" spans="1:23" ht="13.5" x14ac:dyDescent="0.25">
      <c r="A2228" s="3">
        <v>45247</v>
      </c>
      <c r="B2228" s="2">
        <v>4.6638000000000002</v>
      </c>
      <c r="C2228" s="2">
        <v>57.389078450769908</v>
      </c>
      <c r="D2228" s="2">
        <v>-1.2146761345607437E-2</v>
      </c>
      <c r="E2228" s="2">
        <v>-1.8259585197019746E-2</v>
      </c>
      <c r="F2228" s="2">
        <v>4.6549400000000007</v>
      </c>
      <c r="G2228" s="2">
        <v>4.6381500000000004</v>
      </c>
      <c r="H2228" s="2">
        <v>4.6244549999999984</v>
      </c>
      <c r="I2228" s="2">
        <v>4.5948699999999985</v>
      </c>
      <c r="J2228" s="13">
        <v>4.4653710000000082</v>
      </c>
      <c r="K2228" s="13" t="s">
        <v>51</v>
      </c>
      <c r="L2228" s="13" t="s">
        <v>50</v>
      </c>
      <c r="M2228" s="13" t="s">
        <v>52</v>
      </c>
      <c r="N2228" s="16">
        <f t="shared" si="340"/>
        <v>50</v>
      </c>
      <c r="O2228" s="16">
        <f t="shared" si="341"/>
        <v>100</v>
      </c>
      <c r="P2228" s="16">
        <f t="shared" si="342"/>
        <v>50</v>
      </c>
      <c r="Q2228" s="16">
        <f t="shared" si="343"/>
        <v>100</v>
      </c>
      <c r="R2228" s="17">
        <f t="shared" si="344"/>
        <v>75</v>
      </c>
      <c r="S2228" s="17">
        <f t="shared" si="345"/>
        <v>72.5</v>
      </c>
      <c r="T2228" s="17">
        <f t="shared" si="346"/>
        <v>80</v>
      </c>
      <c r="U2228" s="17">
        <f t="shared" si="347"/>
        <v>75</v>
      </c>
      <c r="V2228" s="16">
        <f t="shared" si="348"/>
        <v>75.833333333333329</v>
      </c>
      <c r="W2228" s="16">
        <f t="shared" si="349"/>
        <v>75.625</v>
      </c>
    </row>
    <row r="2229" spans="1:23" ht="13.5" x14ac:dyDescent="0.25">
      <c r="A2229" s="3">
        <v>45250</v>
      </c>
      <c r="B2229" s="2">
        <v>4.6638000000000002</v>
      </c>
      <c r="C2229" s="2">
        <v>57.389078450769908</v>
      </c>
      <c r="D2229" s="2">
        <v>-1.2181648276262003E-2</v>
      </c>
      <c r="E2229" s="2">
        <v>-1.7428011619368348E-2</v>
      </c>
      <c r="F2229" s="2">
        <v>4.6514199999999999</v>
      </c>
      <c r="G2229" s="2">
        <v>4.6416900000000005</v>
      </c>
      <c r="H2229" s="2">
        <v>4.6266649999999983</v>
      </c>
      <c r="I2229" s="2">
        <v>4.5950480000000002</v>
      </c>
      <c r="J2229" s="13">
        <v>4.4669580000000089</v>
      </c>
      <c r="K2229" s="13" t="s">
        <v>51</v>
      </c>
      <c r="L2229" s="13" t="s">
        <v>54</v>
      </c>
      <c r="M2229" s="13" t="s">
        <v>53</v>
      </c>
      <c r="N2229" s="16">
        <f t="shared" si="340"/>
        <v>50</v>
      </c>
      <c r="O2229" s="16">
        <f t="shared" si="341"/>
        <v>100</v>
      </c>
      <c r="P2229" s="16">
        <f t="shared" si="342"/>
        <v>50</v>
      </c>
      <c r="Q2229" s="16">
        <f t="shared" si="343"/>
        <v>66.5</v>
      </c>
      <c r="R2229" s="17">
        <f t="shared" si="344"/>
        <v>69.974999999999994</v>
      </c>
      <c r="S2229" s="17">
        <f t="shared" si="345"/>
        <v>64.125</v>
      </c>
      <c r="T2229" s="17">
        <f t="shared" si="346"/>
        <v>64.924999999999997</v>
      </c>
      <c r="U2229" s="17">
        <f t="shared" si="347"/>
        <v>66.625</v>
      </c>
      <c r="V2229" s="16">
        <f t="shared" si="348"/>
        <v>66.341666666666654</v>
      </c>
      <c r="W2229" s="16">
        <f t="shared" si="349"/>
        <v>66.412499999999994</v>
      </c>
    </row>
    <row r="2230" spans="1:23" ht="13.5" x14ac:dyDescent="0.25">
      <c r="A2230" s="3">
        <v>45251</v>
      </c>
      <c r="B2230" s="2">
        <v>4.6638000000000002</v>
      </c>
      <c r="C2230" s="2">
        <v>57.389078450769908</v>
      </c>
      <c r="D2230" s="2">
        <v>-8.3966548655070028E-3</v>
      </c>
      <c r="E2230" s="2">
        <v>-1.6469556455299812E-2</v>
      </c>
      <c r="F2230" s="2">
        <v>4.6638000000000002</v>
      </c>
      <c r="G2230" s="2">
        <v>4.6425800000000006</v>
      </c>
      <c r="H2230" s="2">
        <v>4.6284349999999979</v>
      </c>
      <c r="I2230" s="2">
        <v>4.5955779999999997</v>
      </c>
      <c r="J2230" s="13">
        <v>4.4686285000000092</v>
      </c>
      <c r="K2230" s="13" t="s">
        <v>51</v>
      </c>
      <c r="L2230" s="13" t="s">
        <v>54</v>
      </c>
      <c r="M2230" s="13" t="s">
        <v>52</v>
      </c>
      <c r="N2230" s="16">
        <f t="shared" si="340"/>
        <v>50</v>
      </c>
      <c r="O2230" s="16">
        <f t="shared" si="341"/>
        <v>100</v>
      </c>
      <c r="P2230" s="16">
        <f t="shared" si="342"/>
        <v>50</v>
      </c>
      <c r="Q2230" s="16">
        <f t="shared" si="343"/>
        <v>83.5</v>
      </c>
      <c r="R2230" s="17">
        <f t="shared" si="344"/>
        <v>72.525000000000006</v>
      </c>
      <c r="S2230" s="17">
        <f t="shared" si="345"/>
        <v>68.375</v>
      </c>
      <c r="T2230" s="17">
        <f t="shared" si="346"/>
        <v>72.575000000000003</v>
      </c>
      <c r="U2230" s="17">
        <f t="shared" si="347"/>
        <v>70.875</v>
      </c>
      <c r="V2230" s="16">
        <f t="shared" si="348"/>
        <v>71.158333333333346</v>
      </c>
      <c r="W2230" s="16">
        <f t="shared" si="349"/>
        <v>71.087500000000006</v>
      </c>
    </row>
    <row r="2231" spans="1:23" ht="13.5" x14ac:dyDescent="0.25">
      <c r="A2231" s="3">
        <v>45252</v>
      </c>
      <c r="B2231" s="2">
        <v>4.6814</v>
      </c>
      <c r="C2231" s="2">
        <v>60.047445218384553</v>
      </c>
      <c r="D2231" s="2">
        <v>-1.6248336325848989E-2</v>
      </c>
      <c r="E2231" s="2">
        <v>-1.6924622604173861E-2</v>
      </c>
      <c r="F2231" s="2">
        <v>4.6673200000000001</v>
      </c>
      <c r="G2231" s="2">
        <v>4.6514100000000012</v>
      </c>
      <c r="H2231" s="2">
        <v>4.6328499999999986</v>
      </c>
      <c r="I2231" s="2">
        <v>4.5966380000000004</v>
      </c>
      <c r="J2231" s="13">
        <v>4.4703870000000094</v>
      </c>
      <c r="K2231" s="13" t="s">
        <v>51</v>
      </c>
      <c r="L2231" s="13" t="s">
        <v>50</v>
      </c>
      <c r="M2231" s="13" t="s">
        <v>52</v>
      </c>
      <c r="N2231" s="16">
        <f t="shared" si="340"/>
        <v>50</v>
      </c>
      <c r="O2231" s="16">
        <f t="shared" si="341"/>
        <v>100</v>
      </c>
      <c r="P2231" s="16">
        <f t="shared" si="342"/>
        <v>50</v>
      </c>
      <c r="Q2231" s="16">
        <f t="shared" si="343"/>
        <v>100</v>
      </c>
      <c r="R2231" s="17">
        <f t="shared" si="344"/>
        <v>75</v>
      </c>
      <c r="S2231" s="17">
        <f t="shared" si="345"/>
        <v>72.5</v>
      </c>
      <c r="T2231" s="17">
        <f t="shared" si="346"/>
        <v>80</v>
      </c>
      <c r="U2231" s="17">
        <f t="shared" si="347"/>
        <v>75</v>
      </c>
      <c r="V2231" s="16">
        <f t="shared" si="348"/>
        <v>75.833333333333329</v>
      </c>
      <c r="W2231" s="16">
        <f t="shared" si="349"/>
        <v>75.625</v>
      </c>
    </row>
    <row r="2232" spans="1:23" ht="13.5" x14ac:dyDescent="0.25">
      <c r="A2232" s="3">
        <v>45253</v>
      </c>
      <c r="B2232" s="2">
        <v>4.7168000000000001</v>
      </c>
      <c r="C2232" s="2">
        <v>64.803711095232245</v>
      </c>
      <c r="D2232" s="2">
        <v>-2.5843262412148071E-2</v>
      </c>
      <c r="E2232" s="2">
        <v>-1.4007215173631179E-2</v>
      </c>
      <c r="F2232" s="2">
        <v>4.6779200000000003</v>
      </c>
      <c r="G2232" s="2">
        <v>4.6637800000000009</v>
      </c>
      <c r="H2232" s="2">
        <v>4.639034999999998</v>
      </c>
      <c r="I2232" s="2">
        <v>4.5982280000000006</v>
      </c>
      <c r="J2232" s="13">
        <v>4.4723225000000086</v>
      </c>
      <c r="K2232" s="13" t="s">
        <v>51</v>
      </c>
      <c r="L2232" s="13" t="s">
        <v>50</v>
      </c>
      <c r="M2232" s="13" t="s">
        <v>52</v>
      </c>
      <c r="N2232" s="16">
        <f t="shared" si="340"/>
        <v>50</v>
      </c>
      <c r="O2232" s="16">
        <f t="shared" si="341"/>
        <v>100</v>
      </c>
      <c r="P2232" s="16">
        <f t="shared" si="342"/>
        <v>50</v>
      </c>
      <c r="Q2232" s="16">
        <f t="shared" si="343"/>
        <v>100</v>
      </c>
      <c r="R2232" s="17">
        <f t="shared" si="344"/>
        <v>75</v>
      </c>
      <c r="S2232" s="17">
        <f t="shared" si="345"/>
        <v>72.5</v>
      </c>
      <c r="T2232" s="17">
        <f t="shared" si="346"/>
        <v>80</v>
      </c>
      <c r="U2232" s="17">
        <f t="shared" si="347"/>
        <v>75</v>
      </c>
      <c r="V2232" s="16">
        <f t="shared" si="348"/>
        <v>75.833333333333329</v>
      </c>
      <c r="W2232" s="16">
        <f t="shared" si="349"/>
        <v>75.625</v>
      </c>
    </row>
    <row r="2233" spans="1:23" ht="13.5" x14ac:dyDescent="0.25">
      <c r="A2233" s="3">
        <v>45254</v>
      </c>
      <c r="B2233" s="2">
        <v>4.7079000000000004</v>
      </c>
      <c r="C2233" s="2">
        <v>62.780154405326201</v>
      </c>
      <c r="D2233" s="2">
        <v>-2.7016571882471752E-2</v>
      </c>
      <c r="E2233" s="2">
        <v>-1.0343056566767881E-2</v>
      </c>
      <c r="F2233" s="2">
        <v>4.6867400000000004</v>
      </c>
      <c r="G2233" s="2">
        <v>4.670840000000001</v>
      </c>
      <c r="H2233" s="2">
        <v>4.6447749999999992</v>
      </c>
      <c r="I2233" s="2">
        <v>4.5996400000000008</v>
      </c>
      <c r="J2233" s="13">
        <v>4.4742135000000083</v>
      </c>
      <c r="K2233" s="13" t="s">
        <v>51</v>
      </c>
      <c r="L2233" s="13" t="s">
        <v>50</v>
      </c>
      <c r="M2233" s="13" t="s">
        <v>52</v>
      </c>
      <c r="N2233" s="16">
        <f t="shared" si="340"/>
        <v>50</v>
      </c>
      <c r="O2233" s="16">
        <f t="shared" si="341"/>
        <v>100</v>
      </c>
      <c r="P2233" s="16">
        <f t="shared" si="342"/>
        <v>50</v>
      </c>
      <c r="Q2233" s="16">
        <f t="shared" si="343"/>
        <v>100</v>
      </c>
      <c r="R2233" s="17">
        <f t="shared" si="344"/>
        <v>75</v>
      </c>
      <c r="S2233" s="17">
        <f t="shared" si="345"/>
        <v>72.5</v>
      </c>
      <c r="T2233" s="17">
        <f t="shared" si="346"/>
        <v>80</v>
      </c>
      <c r="U2233" s="17">
        <f t="shared" si="347"/>
        <v>75</v>
      </c>
      <c r="V2233" s="16">
        <f t="shared" si="348"/>
        <v>75.833333333333329</v>
      </c>
      <c r="W2233" s="16">
        <f t="shared" si="349"/>
        <v>75.625</v>
      </c>
    </row>
    <row r="2234" spans="1:23" ht="13.5" x14ac:dyDescent="0.25">
      <c r="A2234" s="3">
        <v>45257</v>
      </c>
      <c r="B2234" s="2">
        <v>4.6990999999999996</v>
      </c>
      <c r="C2234" s="2">
        <v>60.7598827329915</v>
      </c>
      <c r="D2234" s="2">
        <v>-2.0996041446029956E-2</v>
      </c>
      <c r="E2234" s="2">
        <v>-7.2104672314778984E-3</v>
      </c>
      <c r="F2234" s="2">
        <v>4.6938000000000004</v>
      </c>
      <c r="G2234" s="2">
        <v>4.6726100000000006</v>
      </c>
      <c r="H2234" s="2">
        <v>4.6500749999999993</v>
      </c>
      <c r="I2234" s="2">
        <v>4.6010540000000004</v>
      </c>
      <c r="J2234" s="13">
        <v>4.4762695000000088</v>
      </c>
      <c r="K2234" s="13" t="s">
        <v>51</v>
      </c>
      <c r="L2234" s="13" t="s">
        <v>50</v>
      </c>
      <c r="M2234" s="13" t="s">
        <v>52</v>
      </c>
      <c r="N2234" s="16">
        <f t="shared" si="340"/>
        <v>50</v>
      </c>
      <c r="O2234" s="16">
        <f t="shared" si="341"/>
        <v>100</v>
      </c>
      <c r="P2234" s="16">
        <f t="shared" si="342"/>
        <v>50</v>
      </c>
      <c r="Q2234" s="16">
        <f t="shared" si="343"/>
        <v>100</v>
      </c>
      <c r="R2234" s="17">
        <f t="shared" si="344"/>
        <v>75</v>
      </c>
      <c r="S2234" s="17">
        <f t="shared" si="345"/>
        <v>72.5</v>
      </c>
      <c r="T2234" s="17">
        <f t="shared" si="346"/>
        <v>80</v>
      </c>
      <c r="U2234" s="17">
        <f t="shared" si="347"/>
        <v>75</v>
      </c>
      <c r="V2234" s="16">
        <f t="shared" si="348"/>
        <v>75.833333333333329</v>
      </c>
      <c r="W2234" s="16">
        <f t="shared" si="349"/>
        <v>75.625</v>
      </c>
    </row>
    <row r="2235" spans="1:23" ht="13.5" x14ac:dyDescent="0.25">
      <c r="A2235" s="3">
        <v>45258</v>
      </c>
      <c r="B2235" s="2">
        <v>4.6990999999999996</v>
      </c>
      <c r="C2235" s="2">
        <v>60.7598827329915</v>
      </c>
      <c r="D2235" s="2">
        <v>-2.8472309150288311E-2</v>
      </c>
      <c r="E2235" s="2">
        <v>-6.2606029951348735E-3</v>
      </c>
      <c r="F2235" s="2">
        <v>4.7008600000000005</v>
      </c>
      <c r="G2235" s="2">
        <v>4.6823300000000012</v>
      </c>
      <c r="H2235" s="2">
        <v>4.6553750000000003</v>
      </c>
      <c r="I2235" s="2">
        <v>4.6031739999999992</v>
      </c>
      <c r="J2235" s="13">
        <v>4.4785760000000092</v>
      </c>
      <c r="K2235" s="13" t="s">
        <v>51</v>
      </c>
      <c r="L2235" s="13" t="s">
        <v>50</v>
      </c>
      <c r="M2235" s="13" t="s">
        <v>52</v>
      </c>
      <c r="N2235" s="16">
        <f t="shared" si="340"/>
        <v>50</v>
      </c>
      <c r="O2235" s="16">
        <f t="shared" si="341"/>
        <v>100</v>
      </c>
      <c r="P2235" s="16">
        <f t="shared" si="342"/>
        <v>50</v>
      </c>
      <c r="Q2235" s="16">
        <f t="shared" si="343"/>
        <v>100</v>
      </c>
      <c r="R2235" s="17">
        <f t="shared" si="344"/>
        <v>75</v>
      </c>
      <c r="S2235" s="17">
        <f t="shared" si="345"/>
        <v>72.5</v>
      </c>
      <c r="T2235" s="17">
        <f t="shared" si="346"/>
        <v>80</v>
      </c>
      <c r="U2235" s="17">
        <f t="shared" si="347"/>
        <v>75</v>
      </c>
      <c r="V2235" s="16">
        <f t="shared" si="348"/>
        <v>75.833333333333329</v>
      </c>
      <c r="W2235" s="16">
        <f t="shared" si="349"/>
        <v>75.625</v>
      </c>
    </row>
    <row r="2236" spans="1:23" ht="13.5" x14ac:dyDescent="0.25">
      <c r="A2236" s="3">
        <v>45259</v>
      </c>
      <c r="B2236" s="2">
        <v>4.6814</v>
      </c>
      <c r="C2236" s="2">
        <v>56.517314158710334</v>
      </c>
      <c r="D2236" s="2">
        <v>-2.4278817361312655E-2</v>
      </c>
      <c r="E2236" s="2">
        <v>-4.8723015545778783E-3</v>
      </c>
      <c r="F2236" s="2">
        <v>4.7008600000000005</v>
      </c>
      <c r="G2236" s="2">
        <v>4.6840900000000003</v>
      </c>
      <c r="H2236" s="2">
        <v>4.6575800000000003</v>
      </c>
      <c r="I2236" s="2">
        <v>4.60494</v>
      </c>
      <c r="J2236" s="13">
        <v>4.4809195000000086</v>
      </c>
      <c r="K2236" s="13" t="s">
        <v>55</v>
      </c>
      <c r="L2236" s="13" t="s">
        <v>54</v>
      </c>
      <c r="M2236" s="13" t="s">
        <v>54</v>
      </c>
      <c r="N2236" s="16">
        <f t="shared" si="340"/>
        <v>50</v>
      </c>
      <c r="O2236" s="16">
        <f t="shared" si="341"/>
        <v>100</v>
      </c>
      <c r="P2236" s="16">
        <f t="shared" si="342"/>
        <v>50</v>
      </c>
      <c r="Q2236" s="16">
        <f t="shared" si="343"/>
        <v>16.5</v>
      </c>
      <c r="R2236" s="17">
        <f t="shared" si="344"/>
        <v>62.475000000000001</v>
      </c>
      <c r="S2236" s="17">
        <f t="shared" si="345"/>
        <v>51.625</v>
      </c>
      <c r="T2236" s="17">
        <f t="shared" si="346"/>
        <v>42.424999999999997</v>
      </c>
      <c r="U2236" s="17">
        <f t="shared" si="347"/>
        <v>54.125</v>
      </c>
      <c r="V2236" s="16">
        <f t="shared" si="348"/>
        <v>52.17499999999999</v>
      </c>
      <c r="W2236" s="16">
        <f t="shared" si="349"/>
        <v>52.662499999999994</v>
      </c>
    </row>
    <row r="2237" spans="1:23" ht="13.5" x14ac:dyDescent="0.25">
      <c r="A2237" s="3">
        <v>45260</v>
      </c>
      <c r="B2237" s="2">
        <v>4.6814</v>
      </c>
      <c r="C2237" s="2">
        <v>56.517314158710342</v>
      </c>
      <c r="D2237" s="2">
        <v>-2.091720621768367E-2</v>
      </c>
      <c r="E2237" s="2">
        <v>-3.6026061548626526E-3</v>
      </c>
      <c r="F2237" s="2">
        <v>4.6937800000000003</v>
      </c>
      <c r="G2237" s="2">
        <v>4.6858500000000003</v>
      </c>
      <c r="H2237" s="2">
        <v>4.6602300000000003</v>
      </c>
      <c r="I2237" s="2">
        <v>4.606706</v>
      </c>
      <c r="J2237" s="13">
        <v>4.4834300000000091</v>
      </c>
      <c r="K2237" s="13" t="s">
        <v>55</v>
      </c>
      <c r="L2237" s="13" t="s">
        <v>48</v>
      </c>
      <c r="M2237" s="13" t="s">
        <v>47</v>
      </c>
      <c r="N2237" s="16">
        <f t="shared" si="340"/>
        <v>50</v>
      </c>
      <c r="O2237" s="16">
        <f t="shared" si="341"/>
        <v>100</v>
      </c>
      <c r="P2237" s="16">
        <f t="shared" si="342"/>
        <v>50</v>
      </c>
      <c r="Q2237" s="16">
        <f t="shared" si="343"/>
        <v>0</v>
      </c>
      <c r="R2237" s="17">
        <f t="shared" si="344"/>
        <v>60</v>
      </c>
      <c r="S2237" s="17">
        <f t="shared" si="345"/>
        <v>47.5</v>
      </c>
      <c r="T2237" s="17">
        <f t="shared" si="346"/>
        <v>35</v>
      </c>
      <c r="U2237" s="17">
        <f t="shared" si="347"/>
        <v>50</v>
      </c>
      <c r="V2237" s="16">
        <f t="shared" si="348"/>
        <v>47.5</v>
      </c>
      <c r="W2237" s="16">
        <f t="shared" si="349"/>
        <v>48.125</v>
      </c>
    </row>
    <row r="2238" spans="1:23" ht="13.5" x14ac:dyDescent="0.25">
      <c r="A2238" s="3">
        <v>45261</v>
      </c>
      <c r="B2238" s="2">
        <v>4.6814</v>
      </c>
      <c r="C2238" s="2">
        <v>56.517314158710334</v>
      </c>
      <c r="D2238" s="2">
        <v>-1.8245662373328919E-2</v>
      </c>
      <c r="E2238" s="2">
        <v>-3.1680493289824871E-3</v>
      </c>
      <c r="F2238" s="2">
        <v>4.6884800000000002</v>
      </c>
      <c r="G2238" s="2">
        <v>4.6876099999999994</v>
      </c>
      <c r="H2238" s="2">
        <v>4.6628799999999995</v>
      </c>
      <c r="I2238" s="2">
        <v>4.6084719999999999</v>
      </c>
      <c r="J2238" s="13">
        <v>4.4858990000000087</v>
      </c>
      <c r="K2238" s="13" t="s">
        <v>55</v>
      </c>
      <c r="L2238" s="13" t="s">
        <v>54</v>
      </c>
      <c r="M2238" s="13" t="s">
        <v>47</v>
      </c>
      <c r="N2238" s="16">
        <f t="shared" si="340"/>
        <v>50</v>
      </c>
      <c r="O2238" s="16">
        <f t="shared" si="341"/>
        <v>100</v>
      </c>
      <c r="P2238" s="16">
        <f t="shared" si="342"/>
        <v>50</v>
      </c>
      <c r="Q2238" s="16">
        <f t="shared" si="343"/>
        <v>16.5</v>
      </c>
      <c r="R2238" s="17">
        <f t="shared" si="344"/>
        <v>62.475000000000001</v>
      </c>
      <c r="S2238" s="17">
        <f t="shared" si="345"/>
        <v>51.625</v>
      </c>
      <c r="T2238" s="17">
        <f t="shared" si="346"/>
        <v>42.424999999999997</v>
      </c>
      <c r="U2238" s="17">
        <f t="shared" si="347"/>
        <v>54.125</v>
      </c>
      <c r="V2238" s="16">
        <f t="shared" si="348"/>
        <v>52.17499999999999</v>
      </c>
      <c r="W2238" s="16">
        <f t="shared" si="349"/>
        <v>52.662499999999994</v>
      </c>
    </row>
    <row r="2239" spans="1:23" ht="13.5" x14ac:dyDescent="0.25">
      <c r="A2239" s="3">
        <v>45264</v>
      </c>
      <c r="B2239" s="2">
        <v>4.6814</v>
      </c>
      <c r="C2239" s="2">
        <v>56.517314158710342</v>
      </c>
      <c r="D2239" s="2">
        <v>-1.6145214491018578E-2</v>
      </c>
      <c r="E2239" s="2">
        <v>-3.4955206865118667E-3</v>
      </c>
      <c r="F2239" s="2">
        <v>4.6849399999999992</v>
      </c>
      <c r="G2239" s="2">
        <v>4.6893699999999994</v>
      </c>
      <c r="H2239" s="2">
        <v>4.6655299999999995</v>
      </c>
      <c r="I2239" s="2">
        <v>4.6095319999999997</v>
      </c>
      <c r="J2239" s="13">
        <v>4.4883680000000092</v>
      </c>
      <c r="K2239" s="13" t="s">
        <v>55</v>
      </c>
      <c r="L2239" s="13" t="s">
        <v>54</v>
      </c>
      <c r="M2239" s="13" t="s">
        <v>47</v>
      </c>
      <c r="N2239" s="16">
        <f t="shared" si="340"/>
        <v>50</v>
      </c>
      <c r="O2239" s="16">
        <f t="shared" si="341"/>
        <v>100</v>
      </c>
      <c r="P2239" s="16">
        <f t="shared" si="342"/>
        <v>50</v>
      </c>
      <c r="Q2239" s="16">
        <f t="shared" si="343"/>
        <v>16.5</v>
      </c>
      <c r="R2239" s="17">
        <f t="shared" si="344"/>
        <v>62.475000000000001</v>
      </c>
      <c r="S2239" s="17">
        <f t="shared" si="345"/>
        <v>51.625</v>
      </c>
      <c r="T2239" s="17">
        <f t="shared" si="346"/>
        <v>42.424999999999997</v>
      </c>
      <c r="U2239" s="17">
        <f t="shared" si="347"/>
        <v>54.125</v>
      </c>
      <c r="V2239" s="16">
        <f t="shared" si="348"/>
        <v>52.17499999999999</v>
      </c>
      <c r="W2239" s="16">
        <f t="shared" si="349"/>
        <v>52.662499999999994</v>
      </c>
    </row>
    <row r="2240" spans="1:23" ht="13.5" x14ac:dyDescent="0.25">
      <c r="A2240" s="3">
        <v>45265</v>
      </c>
      <c r="B2240" s="2">
        <v>4.6814</v>
      </c>
      <c r="C2240" s="2">
        <v>56.517314158710342</v>
      </c>
      <c r="D2240" s="2">
        <v>-1.4516143193014308E-2</v>
      </c>
      <c r="E2240" s="2">
        <v>-5.9702977728798429E-3</v>
      </c>
      <c r="F2240" s="2">
        <v>4.6814</v>
      </c>
      <c r="G2240" s="2">
        <v>4.6911299999999994</v>
      </c>
      <c r="H2240" s="2">
        <v>4.666855</v>
      </c>
      <c r="I2240" s="2">
        <v>4.611828</v>
      </c>
      <c r="J2240" s="13">
        <v>4.4908785000000098</v>
      </c>
      <c r="K2240" s="13" t="s">
        <v>55</v>
      </c>
      <c r="L2240" s="13" t="s">
        <v>54</v>
      </c>
      <c r="M2240" s="13" t="s">
        <v>47</v>
      </c>
      <c r="N2240" s="16">
        <f t="shared" si="340"/>
        <v>50</v>
      </c>
      <c r="O2240" s="16">
        <f t="shared" si="341"/>
        <v>100</v>
      </c>
      <c r="P2240" s="16">
        <f t="shared" si="342"/>
        <v>50</v>
      </c>
      <c r="Q2240" s="16">
        <f t="shared" si="343"/>
        <v>16.5</v>
      </c>
      <c r="R2240" s="17">
        <f t="shared" si="344"/>
        <v>62.475000000000001</v>
      </c>
      <c r="S2240" s="17">
        <f t="shared" si="345"/>
        <v>51.625</v>
      </c>
      <c r="T2240" s="17">
        <f t="shared" si="346"/>
        <v>42.424999999999997</v>
      </c>
      <c r="U2240" s="17">
        <f t="shared" si="347"/>
        <v>54.125</v>
      </c>
      <c r="V2240" s="16">
        <f t="shared" si="348"/>
        <v>52.17499999999999</v>
      </c>
      <c r="W2240" s="16">
        <f t="shared" si="349"/>
        <v>52.662499999999994</v>
      </c>
    </row>
    <row r="2241" spans="1:23" ht="13.5" x14ac:dyDescent="0.25">
      <c r="A2241" s="3">
        <v>45266</v>
      </c>
      <c r="B2241" s="2">
        <v>4.7079000000000004</v>
      </c>
      <c r="C2241" s="2">
        <v>62.235882417149519</v>
      </c>
      <c r="D2241" s="2">
        <v>-1.25302196040602E-2</v>
      </c>
      <c r="E2241" s="2">
        <v>-6.8354313371309702E-3</v>
      </c>
      <c r="F2241" s="2">
        <v>4.6867000000000001</v>
      </c>
      <c r="G2241" s="2">
        <v>4.6937800000000003</v>
      </c>
      <c r="H2241" s="2">
        <v>4.6725949999999994</v>
      </c>
      <c r="I2241" s="2">
        <v>4.6158899999999994</v>
      </c>
      <c r="J2241" s="13">
        <v>4.4935215000000097</v>
      </c>
      <c r="K2241" s="13" t="s">
        <v>51</v>
      </c>
      <c r="L2241" s="13" t="s">
        <v>50</v>
      </c>
      <c r="M2241" s="13" t="s">
        <v>52</v>
      </c>
      <c r="N2241" s="16">
        <f t="shared" si="340"/>
        <v>50</v>
      </c>
      <c r="O2241" s="16">
        <f t="shared" si="341"/>
        <v>100</v>
      </c>
      <c r="P2241" s="16">
        <f t="shared" si="342"/>
        <v>50</v>
      </c>
      <c r="Q2241" s="16">
        <f t="shared" si="343"/>
        <v>100</v>
      </c>
      <c r="R2241" s="17">
        <f t="shared" si="344"/>
        <v>75</v>
      </c>
      <c r="S2241" s="17">
        <f t="shared" si="345"/>
        <v>72.5</v>
      </c>
      <c r="T2241" s="17">
        <f t="shared" si="346"/>
        <v>80</v>
      </c>
      <c r="U2241" s="17">
        <f t="shared" si="347"/>
        <v>75</v>
      </c>
      <c r="V2241" s="16">
        <f t="shared" si="348"/>
        <v>75.833333333333329</v>
      </c>
      <c r="W2241" s="16">
        <f t="shared" si="349"/>
        <v>75.625</v>
      </c>
    </row>
    <row r="2242" spans="1:23" ht="13.5" x14ac:dyDescent="0.25">
      <c r="A2242" s="3">
        <v>45267</v>
      </c>
      <c r="B2242" s="2">
        <v>4.7079000000000004</v>
      </c>
      <c r="C2242" s="2">
        <v>62.235882417149512</v>
      </c>
      <c r="D2242" s="2">
        <v>-5.6873424947196938E-3</v>
      </c>
      <c r="E2242" s="2">
        <v>-1.0508461261730887E-2</v>
      </c>
      <c r="F2242" s="2">
        <v>4.6920000000000002</v>
      </c>
      <c r="G2242" s="2">
        <v>4.6928900000000002</v>
      </c>
      <c r="H2242" s="2">
        <v>4.6783349999999988</v>
      </c>
      <c r="I2242" s="2">
        <v>4.6199519999999996</v>
      </c>
      <c r="J2242" s="13">
        <v>4.4961645000000097</v>
      </c>
      <c r="K2242" s="13" t="s">
        <v>51</v>
      </c>
      <c r="L2242" s="13" t="s">
        <v>50</v>
      </c>
      <c r="M2242" s="13" t="s">
        <v>52</v>
      </c>
      <c r="N2242" s="16">
        <f t="shared" ref="N2242:N2305" si="350">IF(D2242&lt;30,50, IF(D2242&gt;70, 0, 25))</f>
        <v>50</v>
      </c>
      <c r="O2242" s="16">
        <f t="shared" ref="O2242:O2305" si="351">IF(F2242-E2242&gt;0.02, 100, IF(F2242-E2242&lt;0,0,45))</f>
        <v>100</v>
      </c>
      <c r="P2242" s="16">
        <f t="shared" ref="P2242:P2305" si="352">IF(G2242-J2242&gt;10,100,IF(G2242-J2242&gt;5,75, IF(G2242-J2242&gt;0,50,0)))</f>
        <v>50</v>
      </c>
      <c r="Q2242" s="16">
        <f t="shared" ref="Q2242:Q2305" si="353">IF(M2242="confirmed bullish", 34, IF(M2242="bullish divergence",17, 0))+IF(K2242="bullish",33,IF(K2242="bearish",0,16.5))+IF(L2242="strong",33,IF(L2242="weak",0,16.5))</f>
        <v>100</v>
      </c>
      <c r="R2242" s="17">
        <f t="shared" si="344"/>
        <v>75</v>
      </c>
      <c r="S2242" s="17">
        <f t="shared" si="345"/>
        <v>72.5</v>
      </c>
      <c r="T2242" s="17">
        <f t="shared" si="346"/>
        <v>80</v>
      </c>
      <c r="U2242" s="17">
        <f t="shared" si="347"/>
        <v>75</v>
      </c>
      <c r="V2242" s="16">
        <f t="shared" si="348"/>
        <v>75.833333333333329</v>
      </c>
      <c r="W2242" s="16">
        <f t="shared" si="349"/>
        <v>75.625</v>
      </c>
    </row>
    <row r="2243" spans="1:23" ht="13.5" x14ac:dyDescent="0.25">
      <c r="A2243" s="3">
        <v>45268</v>
      </c>
      <c r="B2243" s="2">
        <v>4.7256</v>
      </c>
      <c r="C2243" s="2">
        <v>65.727403834721287</v>
      </c>
      <c r="D2243" s="2">
        <v>-2.8402183492852728E-3</v>
      </c>
      <c r="E2243" s="2">
        <v>-1.3135755230930982E-2</v>
      </c>
      <c r="F2243" s="2">
        <v>4.7008400000000004</v>
      </c>
      <c r="G2243" s="2">
        <v>4.6946600000000007</v>
      </c>
      <c r="H2243" s="2">
        <v>4.6827499999999995</v>
      </c>
      <c r="I2243" s="2">
        <v>4.6236619999999995</v>
      </c>
      <c r="J2243" s="13">
        <v>4.4988960000000091</v>
      </c>
      <c r="K2243" s="13" t="s">
        <v>51</v>
      </c>
      <c r="L2243" s="13" t="s">
        <v>50</v>
      </c>
      <c r="M2243" s="13" t="s">
        <v>52</v>
      </c>
      <c r="N2243" s="16">
        <f t="shared" si="350"/>
        <v>50</v>
      </c>
      <c r="O2243" s="16">
        <f t="shared" si="351"/>
        <v>100</v>
      </c>
      <c r="P2243" s="16">
        <f t="shared" si="352"/>
        <v>50</v>
      </c>
      <c r="Q2243" s="16">
        <f t="shared" si="353"/>
        <v>100</v>
      </c>
      <c r="R2243" s="17">
        <f t="shared" ref="R2243:R2306" si="354">0.35*N2243+O2243*0.35+P2243*0.15+Q2243*0.15</f>
        <v>75</v>
      </c>
      <c r="S2243" s="17">
        <f t="shared" ref="S2243:S2306" si="355">N2243*0.2+O2243*0.2+P2243*0.35+Q2243*0.25</f>
        <v>72.5</v>
      </c>
      <c r="T2243" s="17">
        <f t="shared" ref="T2243:T2306" si="356">N2243*0.15+O2243*0.15+P2243*0.25+Q2243*0.45</f>
        <v>80</v>
      </c>
      <c r="U2243" s="17">
        <f t="shared" ref="U2243:U2306" si="357">0.25*SUM(N2243:Q2243)</f>
        <v>75</v>
      </c>
      <c r="V2243" s="16">
        <f t="shared" ref="V2243:V2306" si="358">SUM(R2243:T2243)/3</f>
        <v>75.833333333333329</v>
      </c>
      <c r="W2243" s="16">
        <f t="shared" ref="W2243:W2306" si="359">SUM(R2243:U2243)/4</f>
        <v>75.625</v>
      </c>
    </row>
    <row r="2244" spans="1:23" ht="13.5" x14ac:dyDescent="0.25">
      <c r="A2244" s="3">
        <v>45271</v>
      </c>
      <c r="B2244" s="2">
        <v>4.7168000000000001</v>
      </c>
      <c r="C2244" s="2">
        <v>62.627185005230402</v>
      </c>
      <c r="D2244" s="2">
        <v>-1.4809020718153931E-3</v>
      </c>
      <c r="E2244" s="2">
        <v>-1.5346203834302376E-2</v>
      </c>
      <c r="F2244" s="2">
        <v>4.7079199999999997</v>
      </c>
      <c r="G2244" s="2">
        <v>4.6964300000000003</v>
      </c>
      <c r="H2244" s="2">
        <v>4.6845199999999991</v>
      </c>
      <c r="I2244" s="2">
        <v>4.6271959999999996</v>
      </c>
      <c r="J2244" s="13">
        <v>4.5015835000000104</v>
      </c>
      <c r="K2244" s="13" t="s">
        <v>51</v>
      </c>
      <c r="L2244" s="13" t="s">
        <v>54</v>
      </c>
      <c r="M2244" s="13" t="s">
        <v>52</v>
      </c>
      <c r="N2244" s="16">
        <f t="shared" si="350"/>
        <v>50</v>
      </c>
      <c r="O2244" s="16">
        <f t="shared" si="351"/>
        <v>100</v>
      </c>
      <c r="P2244" s="16">
        <f t="shared" si="352"/>
        <v>50</v>
      </c>
      <c r="Q2244" s="16">
        <f t="shared" si="353"/>
        <v>83.5</v>
      </c>
      <c r="R2244" s="17">
        <f t="shared" si="354"/>
        <v>72.525000000000006</v>
      </c>
      <c r="S2244" s="17">
        <f t="shared" si="355"/>
        <v>68.375</v>
      </c>
      <c r="T2244" s="17">
        <f t="shared" si="356"/>
        <v>72.575000000000003</v>
      </c>
      <c r="U2244" s="17">
        <f t="shared" si="357"/>
        <v>70.875</v>
      </c>
      <c r="V2244" s="16">
        <f t="shared" si="358"/>
        <v>71.158333333333346</v>
      </c>
      <c r="W2244" s="16">
        <f t="shared" si="359"/>
        <v>71.087500000000006</v>
      </c>
    </row>
    <row r="2245" spans="1:23" ht="13.5" x14ac:dyDescent="0.25">
      <c r="A2245" s="3">
        <v>45272</v>
      </c>
      <c r="B2245" s="2">
        <v>4.7079000000000004</v>
      </c>
      <c r="C2245" s="2">
        <v>59.56702724774032</v>
      </c>
      <c r="D2245" s="2">
        <v>5.8515548102100468E-5</v>
      </c>
      <c r="E2245" s="2">
        <v>-1.6100426802768172E-2</v>
      </c>
      <c r="F2245" s="2">
        <v>4.7132199999999997</v>
      </c>
      <c r="G2245" s="2">
        <v>4.6973099999999999</v>
      </c>
      <c r="H2245" s="2">
        <v>4.6898199999999992</v>
      </c>
      <c r="I2245" s="2">
        <v>4.6312579999999999</v>
      </c>
      <c r="J2245" s="13">
        <v>4.5042265000000103</v>
      </c>
      <c r="K2245" s="13" t="s">
        <v>55</v>
      </c>
      <c r="L2245" s="13" t="s">
        <v>48</v>
      </c>
      <c r="M2245" s="13" t="s">
        <v>49</v>
      </c>
      <c r="N2245" s="16">
        <f t="shared" si="350"/>
        <v>50</v>
      </c>
      <c r="O2245" s="16">
        <f t="shared" si="351"/>
        <v>100</v>
      </c>
      <c r="P2245" s="16">
        <f t="shared" si="352"/>
        <v>50</v>
      </c>
      <c r="Q2245" s="16">
        <f t="shared" si="353"/>
        <v>0</v>
      </c>
      <c r="R2245" s="17">
        <f t="shared" si="354"/>
        <v>60</v>
      </c>
      <c r="S2245" s="17">
        <f t="shared" si="355"/>
        <v>47.5</v>
      </c>
      <c r="T2245" s="17">
        <f t="shared" si="356"/>
        <v>35</v>
      </c>
      <c r="U2245" s="17">
        <f t="shared" si="357"/>
        <v>50</v>
      </c>
      <c r="V2245" s="16">
        <f t="shared" si="358"/>
        <v>47.5</v>
      </c>
      <c r="W2245" s="16">
        <f t="shared" si="359"/>
        <v>48.125</v>
      </c>
    </row>
    <row r="2246" spans="1:23" ht="13.5" x14ac:dyDescent="0.25">
      <c r="A2246" s="3">
        <v>45273</v>
      </c>
      <c r="B2246" s="2">
        <v>4.7256</v>
      </c>
      <c r="C2246" s="2">
        <v>63.397557804268139</v>
      </c>
      <c r="D2246" s="2">
        <v>-2.8705278043617E-3</v>
      </c>
      <c r="E2246" s="2">
        <v>-1.5887106512711871E-2</v>
      </c>
      <c r="F2246" s="2">
        <v>4.7167600000000007</v>
      </c>
      <c r="G2246" s="2">
        <v>4.7017300000000004</v>
      </c>
      <c r="H2246" s="2">
        <v>4.6929099999999995</v>
      </c>
      <c r="I2246" s="2">
        <v>4.635673999999999</v>
      </c>
      <c r="J2246" s="13">
        <v>4.5069580000000098</v>
      </c>
      <c r="K2246" s="13" t="s">
        <v>55</v>
      </c>
      <c r="L2246" s="13" t="s">
        <v>54</v>
      </c>
      <c r="M2246" s="13" t="s">
        <v>49</v>
      </c>
      <c r="N2246" s="16">
        <f t="shared" si="350"/>
        <v>50</v>
      </c>
      <c r="O2246" s="16">
        <f t="shared" si="351"/>
        <v>100</v>
      </c>
      <c r="P2246" s="16">
        <f t="shared" si="352"/>
        <v>50</v>
      </c>
      <c r="Q2246" s="16">
        <f t="shared" si="353"/>
        <v>16.5</v>
      </c>
      <c r="R2246" s="17">
        <f t="shared" si="354"/>
        <v>62.475000000000001</v>
      </c>
      <c r="S2246" s="17">
        <f t="shared" si="355"/>
        <v>51.625</v>
      </c>
      <c r="T2246" s="17">
        <f t="shared" si="356"/>
        <v>42.424999999999997</v>
      </c>
      <c r="U2246" s="17">
        <f t="shared" si="357"/>
        <v>54.125</v>
      </c>
      <c r="V2246" s="16">
        <f t="shared" si="358"/>
        <v>52.17499999999999</v>
      </c>
      <c r="W2246" s="16">
        <f t="shared" si="359"/>
        <v>52.662499999999994</v>
      </c>
    </row>
    <row r="2247" spans="1:23" ht="13.5" x14ac:dyDescent="0.25">
      <c r="A2247" s="3">
        <v>45274</v>
      </c>
      <c r="B2247" s="2">
        <v>4.7079000000000004</v>
      </c>
      <c r="C2247" s="2">
        <v>57.52822279265434</v>
      </c>
      <c r="D2247" s="2">
        <v>-4.3252423647892613E-3</v>
      </c>
      <c r="E2247" s="2">
        <v>-1.6629330072376294E-2</v>
      </c>
      <c r="F2247" s="2">
        <v>4.7167600000000007</v>
      </c>
      <c r="G2247" s="2">
        <v>4.7043800000000005</v>
      </c>
      <c r="H2247" s="2">
        <v>4.6951149999999995</v>
      </c>
      <c r="I2247" s="2">
        <v>4.6397359999999992</v>
      </c>
      <c r="J2247" s="13">
        <v>4.5096010000000097</v>
      </c>
      <c r="K2247" s="13" t="s">
        <v>55</v>
      </c>
      <c r="L2247" s="13" t="s">
        <v>54</v>
      </c>
      <c r="M2247" s="13" t="s">
        <v>54</v>
      </c>
      <c r="N2247" s="16">
        <f t="shared" si="350"/>
        <v>50</v>
      </c>
      <c r="O2247" s="16">
        <f t="shared" si="351"/>
        <v>100</v>
      </c>
      <c r="P2247" s="16">
        <f t="shared" si="352"/>
        <v>50</v>
      </c>
      <c r="Q2247" s="16">
        <f t="shared" si="353"/>
        <v>16.5</v>
      </c>
      <c r="R2247" s="17">
        <f t="shared" si="354"/>
        <v>62.475000000000001</v>
      </c>
      <c r="S2247" s="17">
        <f t="shared" si="355"/>
        <v>51.625</v>
      </c>
      <c r="T2247" s="17">
        <f t="shared" si="356"/>
        <v>42.424999999999997</v>
      </c>
      <c r="U2247" s="17">
        <f t="shared" si="357"/>
        <v>54.125</v>
      </c>
      <c r="V2247" s="16">
        <f t="shared" si="358"/>
        <v>52.17499999999999</v>
      </c>
      <c r="W2247" s="16">
        <f t="shared" si="359"/>
        <v>52.662499999999994</v>
      </c>
    </row>
    <row r="2248" spans="1:23" ht="13.5" x14ac:dyDescent="0.25">
      <c r="A2248" s="3">
        <v>45275</v>
      </c>
      <c r="B2248" s="2">
        <v>4.7079000000000004</v>
      </c>
      <c r="C2248" s="2">
        <v>57.52822279265434</v>
      </c>
      <c r="D2248" s="2">
        <v>-5.7176797854694428E-3</v>
      </c>
      <c r="E2248" s="2">
        <v>-1.706026949922863E-2</v>
      </c>
      <c r="F2248" s="2">
        <v>4.7132200000000015</v>
      </c>
      <c r="G2248" s="2">
        <v>4.7070300000000005</v>
      </c>
      <c r="H2248" s="2">
        <v>4.6973199999999995</v>
      </c>
      <c r="I2248" s="2">
        <v>4.6432679999999991</v>
      </c>
      <c r="J2248" s="13">
        <v>4.5122440000000097</v>
      </c>
      <c r="K2248" s="13" t="s">
        <v>55</v>
      </c>
      <c r="L2248" s="13" t="s">
        <v>48</v>
      </c>
      <c r="M2248" s="13" t="s">
        <v>47</v>
      </c>
      <c r="N2248" s="16">
        <f t="shared" si="350"/>
        <v>50</v>
      </c>
      <c r="O2248" s="16">
        <f t="shared" si="351"/>
        <v>100</v>
      </c>
      <c r="P2248" s="16">
        <f t="shared" si="352"/>
        <v>50</v>
      </c>
      <c r="Q2248" s="16">
        <f t="shared" si="353"/>
        <v>0</v>
      </c>
      <c r="R2248" s="17">
        <f t="shared" si="354"/>
        <v>60</v>
      </c>
      <c r="S2248" s="17">
        <f t="shared" si="355"/>
        <v>47.5</v>
      </c>
      <c r="T2248" s="17">
        <f t="shared" si="356"/>
        <v>35</v>
      </c>
      <c r="U2248" s="17">
        <f t="shared" si="357"/>
        <v>50</v>
      </c>
      <c r="V2248" s="16">
        <f t="shared" si="358"/>
        <v>47.5</v>
      </c>
      <c r="W2248" s="16">
        <f t="shared" si="359"/>
        <v>48.125</v>
      </c>
    </row>
    <row r="2249" spans="1:23" ht="13.5" x14ac:dyDescent="0.25">
      <c r="A2249" s="3">
        <v>45278</v>
      </c>
      <c r="B2249" s="2">
        <v>4.6814</v>
      </c>
      <c r="C2249" s="2">
        <v>49.561135225748544</v>
      </c>
      <c r="D2249" s="2">
        <v>-5.0824933796143057E-3</v>
      </c>
      <c r="E2249" s="2">
        <v>-1.71727473583538E-2</v>
      </c>
      <c r="F2249" s="2">
        <v>4.7061399999999995</v>
      </c>
      <c r="G2249" s="2">
        <v>4.7070300000000005</v>
      </c>
      <c r="H2249" s="2">
        <v>4.698199999999999</v>
      </c>
      <c r="I2249" s="2">
        <v>4.6462699999999986</v>
      </c>
      <c r="J2249" s="13">
        <v>4.5147545000000102</v>
      </c>
      <c r="K2249" s="13" t="s">
        <v>51</v>
      </c>
      <c r="L2249" s="13" t="s">
        <v>54</v>
      </c>
      <c r="M2249" s="13" t="s">
        <v>53</v>
      </c>
      <c r="N2249" s="16">
        <f t="shared" si="350"/>
        <v>50</v>
      </c>
      <c r="O2249" s="16">
        <f t="shared" si="351"/>
        <v>100</v>
      </c>
      <c r="P2249" s="16">
        <f t="shared" si="352"/>
        <v>50</v>
      </c>
      <c r="Q2249" s="16">
        <f t="shared" si="353"/>
        <v>66.5</v>
      </c>
      <c r="R2249" s="17">
        <f t="shared" si="354"/>
        <v>69.974999999999994</v>
      </c>
      <c r="S2249" s="17">
        <f t="shared" si="355"/>
        <v>64.125</v>
      </c>
      <c r="T2249" s="17">
        <f t="shared" si="356"/>
        <v>64.924999999999997</v>
      </c>
      <c r="U2249" s="17">
        <f t="shared" si="357"/>
        <v>66.625</v>
      </c>
      <c r="V2249" s="16">
        <f t="shared" si="358"/>
        <v>66.341666666666654</v>
      </c>
      <c r="W2249" s="16">
        <f t="shared" si="359"/>
        <v>66.412499999999994</v>
      </c>
    </row>
    <row r="2250" spans="1:23" ht="13.5" x14ac:dyDescent="0.25">
      <c r="A2250" s="3">
        <v>45279</v>
      </c>
      <c r="B2250" s="2">
        <v>4.6990999999999996</v>
      </c>
      <c r="C2250" s="2">
        <v>54.130489336063263</v>
      </c>
      <c r="D2250" s="2">
        <v>-5.8380311712697974E-3</v>
      </c>
      <c r="E2250" s="2">
        <v>-1.7689016284731067E-2</v>
      </c>
      <c r="F2250" s="2">
        <v>4.7043800000000005</v>
      </c>
      <c r="G2250" s="2">
        <v>4.708800000000001</v>
      </c>
      <c r="H2250" s="2">
        <v>4.6999649999999997</v>
      </c>
      <c r="I2250" s="2">
        <v>4.6501559999999982</v>
      </c>
      <c r="J2250" s="13">
        <v>4.5173535000000093</v>
      </c>
      <c r="K2250" s="13" t="s">
        <v>51</v>
      </c>
      <c r="L2250" s="13" t="s">
        <v>50</v>
      </c>
      <c r="M2250" s="13" t="s">
        <v>53</v>
      </c>
      <c r="N2250" s="16">
        <f t="shared" si="350"/>
        <v>50</v>
      </c>
      <c r="O2250" s="16">
        <f t="shared" si="351"/>
        <v>100</v>
      </c>
      <c r="P2250" s="16">
        <f t="shared" si="352"/>
        <v>50</v>
      </c>
      <c r="Q2250" s="16">
        <f t="shared" si="353"/>
        <v>83</v>
      </c>
      <c r="R2250" s="17">
        <f t="shared" si="354"/>
        <v>72.45</v>
      </c>
      <c r="S2250" s="17">
        <f t="shared" si="355"/>
        <v>68.25</v>
      </c>
      <c r="T2250" s="17">
        <f t="shared" si="356"/>
        <v>72.349999999999994</v>
      </c>
      <c r="U2250" s="17">
        <f t="shared" si="357"/>
        <v>70.75</v>
      </c>
      <c r="V2250" s="16">
        <f t="shared" si="358"/>
        <v>71.016666666666666</v>
      </c>
      <c r="W2250" s="16">
        <f t="shared" si="359"/>
        <v>70.949999999999989</v>
      </c>
    </row>
    <row r="2251" spans="1:23" ht="13.5" x14ac:dyDescent="0.25">
      <c r="A2251" s="3">
        <v>45280</v>
      </c>
      <c r="B2251" s="2">
        <v>4.6814</v>
      </c>
      <c r="C2251" s="2">
        <v>49.318909854828078</v>
      </c>
      <c r="D2251" s="2">
        <v>-1.177121678449744E-3</v>
      </c>
      <c r="E2251" s="2">
        <v>-1.8253899095787222E-2</v>
      </c>
      <c r="F2251" s="2">
        <v>4.6955400000000003</v>
      </c>
      <c r="G2251" s="2">
        <v>4.7061500000000009</v>
      </c>
      <c r="H2251" s="2">
        <v>4.6999649999999997</v>
      </c>
      <c r="I2251" s="2">
        <v>4.6535119999999983</v>
      </c>
      <c r="J2251" s="13">
        <v>4.5199475000000096</v>
      </c>
      <c r="K2251" s="13" t="s">
        <v>55</v>
      </c>
      <c r="L2251" s="13" t="s">
        <v>54</v>
      </c>
      <c r="M2251" s="13" t="s">
        <v>47</v>
      </c>
      <c r="N2251" s="16">
        <f t="shared" si="350"/>
        <v>50</v>
      </c>
      <c r="O2251" s="16">
        <f t="shared" si="351"/>
        <v>100</v>
      </c>
      <c r="P2251" s="16">
        <f t="shared" si="352"/>
        <v>50</v>
      </c>
      <c r="Q2251" s="16">
        <f t="shared" si="353"/>
        <v>16.5</v>
      </c>
      <c r="R2251" s="17">
        <f t="shared" si="354"/>
        <v>62.475000000000001</v>
      </c>
      <c r="S2251" s="17">
        <f t="shared" si="355"/>
        <v>51.625</v>
      </c>
      <c r="T2251" s="17">
        <f t="shared" si="356"/>
        <v>42.424999999999997</v>
      </c>
      <c r="U2251" s="17">
        <f t="shared" si="357"/>
        <v>54.125</v>
      </c>
      <c r="V2251" s="16">
        <f t="shared" si="358"/>
        <v>52.17499999999999</v>
      </c>
      <c r="W2251" s="16">
        <f t="shared" si="359"/>
        <v>52.662499999999994</v>
      </c>
    </row>
    <row r="2252" spans="1:23" ht="13.5" x14ac:dyDescent="0.25">
      <c r="A2252" s="3">
        <v>45281</v>
      </c>
      <c r="B2252" s="2">
        <v>4.6814</v>
      </c>
      <c r="C2252" s="2">
        <v>49.318909854828078</v>
      </c>
      <c r="D2252" s="2">
        <v>2.7899968322033786E-3</v>
      </c>
      <c r="E2252" s="2">
        <v>-1.8477408948522362E-2</v>
      </c>
      <c r="F2252" s="2">
        <v>4.6902400000000002</v>
      </c>
      <c r="G2252" s="2">
        <v>4.7035</v>
      </c>
      <c r="H2252" s="2">
        <v>4.6981949999999992</v>
      </c>
      <c r="I2252" s="2">
        <v>4.6552779999999974</v>
      </c>
      <c r="J2252" s="13">
        <v>4.5224580000000101</v>
      </c>
      <c r="K2252" s="13" t="s">
        <v>55</v>
      </c>
      <c r="L2252" s="13" t="s">
        <v>54</v>
      </c>
      <c r="M2252" s="13" t="s">
        <v>47</v>
      </c>
      <c r="N2252" s="16">
        <f t="shared" si="350"/>
        <v>50</v>
      </c>
      <c r="O2252" s="16">
        <f t="shared" si="351"/>
        <v>100</v>
      </c>
      <c r="P2252" s="16">
        <f t="shared" si="352"/>
        <v>50</v>
      </c>
      <c r="Q2252" s="16">
        <f t="shared" si="353"/>
        <v>16.5</v>
      </c>
      <c r="R2252" s="17">
        <f t="shared" si="354"/>
        <v>62.475000000000001</v>
      </c>
      <c r="S2252" s="17">
        <f t="shared" si="355"/>
        <v>51.625</v>
      </c>
      <c r="T2252" s="17">
        <f t="shared" si="356"/>
        <v>42.424999999999997</v>
      </c>
      <c r="U2252" s="17">
        <f t="shared" si="357"/>
        <v>54.125</v>
      </c>
      <c r="V2252" s="16">
        <f t="shared" si="358"/>
        <v>52.17499999999999</v>
      </c>
      <c r="W2252" s="16">
        <f t="shared" si="359"/>
        <v>52.662499999999994</v>
      </c>
    </row>
    <row r="2253" spans="1:23" ht="13.5" x14ac:dyDescent="0.25">
      <c r="A2253" s="3">
        <v>45282</v>
      </c>
      <c r="B2253" s="2">
        <v>4.6902999999999997</v>
      </c>
      <c r="C2253" s="2">
        <v>51.816549150677602</v>
      </c>
      <c r="D2253" s="2">
        <v>8.2321552455955072E-3</v>
      </c>
      <c r="E2253" s="2">
        <v>-1.7808051111001713E-2</v>
      </c>
      <c r="F2253" s="2">
        <v>4.6867199999999993</v>
      </c>
      <c r="G2253" s="2">
        <v>4.6999699999999995</v>
      </c>
      <c r="H2253" s="2">
        <v>4.6973149999999988</v>
      </c>
      <c r="I2253" s="2">
        <v>4.6572219999999973</v>
      </c>
      <c r="J2253" s="13">
        <v>4.5250130000000102</v>
      </c>
      <c r="K2253" s="13" t="s">
        <v>51</v>
      </c>
      <c r="L2253" s="13" t="s">
        <v>50</v>
      </c>
      <c r="M2253" s="13" t="s">
        <v>53</v>
      </c>
      <c r="N2253" s="16">
        <f t="shared" si="350"/>
        <v>50</v>
      </c>
      <c r="O2253" s="16">
        <f t="shared" si="351"/>
        <v>100</v>
      </c>
      <c r="P2253" s="16">
        <f t="shared" si="352"/>
        <v>50</v>
      </c>
      <c r="Q2253" s="16">
        <f t="shared" si="353"/>
        <v>83</v>
      </c>
      <c r="R2253" s="17">
        <f t="shared" si="354"/>
        <v>72.45</v>
      </c>
      <c r="S2253" s="17">
        <f t="shared" si="355"/>
        <v>68.25</v>
      </c>
      <c r="T2253" s="17">
        <f t="shared" si="356"/>
        <v>72.349999999999994</v>
      </c>
      <c r="U2253" s="17">
        <f t="shared" si="357"/>
        <v>70.75</v>
      </c>
      <c r="V2253" s="16">
        <f t="shared" si="358"/>
        <v>71.016666666666666</v>
      </c>
      <c r="W2253" s="16">
        <f t="shared" si="359"/>
        <v>70.949999999999989</v>
      </c>
    </row>
    <row r="2254" spans="1:23" ht="13.5" x14ac:dyDescent="0.25">
      <c r="A2254" s="3">
        <v>45285</v>
      </c>
      <c r="B2254" s="2">
        <v>4.6902999999999997</v>
      </c>
      <c r="C2254" s="2">
        <v>51.816549150677602</v>
      </c>
      <c r="D2254" s="2">
        <v>1.1450573885767312E-2</v>
      </c>
      <c r="E2254" s="2">
        <v>-1.7167293989906452E-2</v>
      </c>
      <c r="F2254" s="2">
        <v>4.6884999999999994</v>
      </c>
      <c r="G2254" s="2">
        <v>4.6973199999999995</v>
      </c>
      <c r="H2254" s="2">
        <v>4.6968749999999995</v>
      </c>
      <c r="I2254" s="2">
        <v>4.6591659999999981</v>
      </c>
      <c r="J2254" s="13">
        <v>4.5275680000000094</v>
      </c>
      <c r="K2254" s="13" t="s">
        <v>51</v>
      </c>
      <c r="L2254" s="13" t="s">
        <v>50</v>
      </c>
      <c r="M2254" s="13" t="s">
        <v>52</v>
      </c>
      <c r="N2254" s="16">
        <f t="shared" si="350"/>
        <v>50</v>
      </c>
      <c r="O2254" s="16">
        <f t="shared" si="351"/>
        <v>100</v>
      </c>
      <c r="P2254" s="16">
        <f t="shared" si="352"/>
        <v>50</v>
      </c>
      <c r="Q2254" s="16">
        <f t="shared" si="353"/>
        <v>100</v>
      </c>
      <c r="R2254" s="17">
        <f t="shared" si="354"/>
        <v>75</v>
      </c>
      <c r="S2254" s="17">
        <f t="shared" si="355"/>
        <v>72.5</v>
      </c>
      <c r="T2254" s="17">
        <f t="shared" si="356"/>
        <v>80</v>
      </c>
      <c r="U2254" s="17">
        <f t="shared" si="357"/>
        <v>75</v>
      </c>
      <c r="V2254" s="16">
        <f t="shared" si="358"/>
        <v>75.833333333333329</v>
      </c>
      <c r="W2254" s="16">
        <f t="shared" si="359"/>
        <v>75.625</v>
      </c>
    </row>
    <row r="2255" spans="1:23" ht="13.5" x14ac:dyDescent="0.25">
      <c r="A2255" s="3">
        <v>45286</v>
      </c>
      <c r="B2255" s="2">
        <v>4.6902999999999997</v>
      </c>
      <c r="C2255" s="2">
        <v>51.816549150677609</v>
      </c>
      <c r="D2255" s="2">
        <v>1.2774399613700638E-2</v>
      </c>
      <c r="E2255" s="2">
        <v>-1.701755753391038E-2</v>
      </c>
      <c r="F2255" s="2">
        <v>4.6867400000000004</v>
      </c>
      <c r="G2255" s="2">
        <v>4.6955600000000004</v>
      </c>
      <c r="H2255" s="2">
        <v>4.6964349999999992</v>
      </c>
      <c r="I2255" s="2">
        <v>4.6611099999999981</v>
      </c>
      <c r="J2255" s="13">
        <v>4.5301230000000094</v>
      </c>
      <c r="K2255" s="13" t="s">
        <v>51</v>
      </c>
      <c r="L2255" s="13" t="s">
        <v>50</v>
      </c>
      <c r="M2255" s="13" t="s">
        <v>53</v>
      </c>
      <c r="N2255" s="16">
        <f t="shared" si="350"/>
        <v>50</v>
      </c>
      <c r="O2255" s="16">
        <f t="shared" si="351"/>
        <v>100</v>
      </c>
      <c r="P2255" s="16">
        <f t="shared" si="352"/>
        <v>50</v>
      </c>
      <c r="Q2255" s="16">
        <f t="shared" si="353"/>
        <v>83</v>
      </c>
      <c r="R2255" s="17">
        <f t="shared" si="354"/>
        <v>72.45</v>
      </c>
      <c r="S2255" s="17">
        <f t="shared" si="355"/>
        <v>68.25</v>
      </c>
      <c r="T2255" s="17">
        <f t="shared" si="356"/>
        <v>72.349999999999994</v>
      </c>
      <c r="U2255" s="17">
        <f t="shared" si="357"/>
        <v>70.75</v>
      </c>
      <c r="V2255" s="16">
        <f t="shared" si="358"/>
        <v>71.016666666666666</v>
      </c>
      <c r="W2255" s="16">
        <f t="shared" si="359"/>
        <v>70.949999999999989</v>
      </c>
    </row>
    <row r="2256" spans="1:23" ht="13.5" x14ac:dyDescent="0.25">
      <c r="A2256" s="3">
        <v>45287</v>
      </c>
      <c r="B2256" s="2">
        <v>4.6902999999999997</v>
      </c>
      <c r="C2256" s="2">
        <v>51.816549150677609</v>
      </c>
      <c r="D2256" s="2">
        <v>1.6589654533150089E-2</v>
      </c>
      <c r="E2256" s="2">
        <v>-1.7272281622316178E-2</v>
      </c>
      <c r="F2256" s="2">
        <v>4.6885200000000005</v>
      </c>
      <c r="G2256" s="2">
        <v>4.6920300000000008</v>
      </c>
      <c r="H2256" s="2">
        <v>4.6968799999999984</v>
      </c>
      <c r="I2256" s="2">
        <v>4.6625239999999986</v>
      </c>
      <c r="J2256" s="13">
        <v>4.5326780000000095</v>
      </c>
      <c r="K2256" s="13" t="s">
        <v>51</v>
      </c>
      <c r="L2256" s="13" t="s">
        <v>50</v>
      </c>
      <c r="M2256" s="13" t="s">
        <v>52</v>
      </c>
      <c r="N2256" s="16">
        <f t="shared" si="350"/>
        <v>50</v>
      </c>
      <c r="O2256" s="16">
        <f t="shared" si="351"/>
        <v>100</v>
      </c>
      <c r="P2256" s="16">
        <f t="shared" si="352"/>
        <v>50</v>
      </c>
      <c r="Q2256" s="16">
        <f t="shared" si="353"/>
        <v>100</v>
      </c>
      <c r="R2256" s="17">
        <f t="shared" si="354"/>
        <v>75</v>
      </c>
      <c r="S2256" s="17">
        <f t="shared" si="355"/>
        <v>72.5</v>
      </c>
      <c r="T2256" s="17">
        <f t="shared" si="356"/>
        <v>80</v>
      </c>
      <c r="U2256" s="17">
        <f t="shared" si="357"/>
        <v>75</v>
      </c>
      <c r="V2256" s="16">
        <f t="shared" si="358"/>
        <v>75.833333333333329</v>
      </c>
      <c r="W2256" s="16">
        <f t="shared" si="359"/>
        <v>75.625</v>
      </c>
    </row>
    <row r="2257" spans="1:23" ht="13.5" x14ac:dyDescent="0.25">
      <c r="A2257" s="3">
        <v>45288</v>
      </c>
      <c r="B2257" s="2">
        <v>4.6902999999999997</v>
      </c>
      <c r="C2257" s="2">
        <v>51.816549150677609</v>
      </c>
      <c r="D2257" s="2">
        <v>1.7068960757412377E-2</v>
      </c>
      <c r="E2257" s="2">
        <v>-1.6856112751302704E-2</v>
      </c>
      <c r="F2257" s="2">
        <v>4.6902999999999997</v>
      </c>
      <c r="G2257" s="2">
        <v>4.6902699999999999</v>
      </c>
      <c r="H2257" s="2">
        <v>4.6973249999999984</v>
      </c>
      <c r="I2257" s="2">
        <v>4.6644679999999985</v>
      </c>
      <c r="J2257" s="13">
        <v>4.5352330000000096</v>
      </c>
      <c r="K2257" s="13" t="s">
        <v>51</v>
      </c>
      <c r="L2257" s="13" t="s">
        <v>50</v>
      </c>
      <c r="M2257" s="13" t="s">
        <v>52</v>
      </c>
      <c r="N2257" s="16">
        <f t="shared" si="350"/>
        <v>50</v>
      </c>
      <c r="O2257" s="16">
        <f t="shared" si="351"/>
        <v>100</v>
      </c>
      <c r="P2257" s="16">
        <f t="shared" si="352"/>
        <v>50</v>
      </c>
      <c r="Q2257" s="16">
        <f t="shared" si="353"/>
        <v>100</v>
      </c>
      <c r="R2257" s="17">
        <f t="shared" si="354"/>
        <v>75</v>
      </c>
      <c r="S2257" s="17">
        <f t="shared" si="355"/>
        <v>72.5</v>
      </c>
      <c r="T2257" s="17">
        <f t="shared" si="356"/>
        <v>80</v>
      </c>
      <c r="U2257" s="17">
        <f t="shared" si="357"/>
        <v>75</v>
      </c>
      <c r="V2257" s="16">
        <f t="shared" si="358"/>
        <v>75.833333333333329</v>
      </c>
      <c r="W2257" s="16">
        <f t="shared" si="359"/>
        <v>75.625</v>
      </c>
    </row>
    <row r="2258" spans="1:23" ht="13.5" x14ac:dyDescent="0.25">
      <c r="A2258" s="3">
        <v>45289</v>
      </c>
      <c r="B2258" s="2">
        <v>4.7521000000000004</v>
      </c>
      <c r="C2258" s="2">
        <v>67.78502472514208</v>
      </c>
      <c r="D2258" s="2">
        <v>1.2872759528472777E-2</v>
      </c>
      <c r="E2258" s="2">
        <v>-1.6749505606652258E-2</v>
      </c>
      <c r="F2258" s="2">
        <v>4.7026599999999998</v>
      </c>
      <c r="G2258" s="2">
        <v>4.6946899999999996</v>
      </c>
      <c r="H2258" s="2">
        <v>4.7008599999999978</v>
      </c>
      <c r="I2258" s="2">
        <v>4.6676479999999989</v>
      </c>
      <c r="J2258" s="13">
        <v>4.5380970000000103</v>
      </c>
      <c r="K2258" s="13" t="s">
        <v>51</v>
      </c>
      <c r="L2258" s="13" t="s">
        <v>50</v>
      </c>
      <c r="M2258" s="13" t="s">
        <v>52</v>
      </c>
      <c r="N2258" s="16">
        <f t="shared" si="350"/>
        <v>50</v>
      </c>
      <c r="O2258" s="16">
        <f t="shared" si="351"/>
        <v>100</v>
      </c>
      <c r="P2258" s="16">
        <f t="shared" si="352"/>
        <v>50</v>
      </c>
      <c r="Q2258" s="16">
        <f t="shared" si="353"/>
        <v>100</v>
      </c>
      <c r="R2258" s="17">
        <f t="shared" si="354"/>
        <v>75</v>
      </c>
      <c r="S2258" s="17">
        <f t="shared" si="355"/>
        <v>72.5</v>
      </c>
      <c r="T2258" s="17">
        <f t="shared" si="356"/>
        <v>80</v>
      </c>
      <c r="U2258" s="17">
        <f t="shared" si="357"/>
        <v>75</v>
      </c>
      <c r="V2258" s="16">
        <f t="shared" si="358"/>
        <v>75.833333333333329</v>
      </c>
      <c r="W2258" s="16">
        <f t="shared" si="359"/>
        <v>75.625</v>
      </c>
    </row>
    <row r="2259" spans="1:23" ht="13.5" x14ac:dyDescent="0.25">
      <c r="A2259" s="3">
        <v>45293</v>
      </c>
      <c r="B2259" s="2">
        <v>4.7343999999999999</v>
      </c>
      <c r="C2259" s="2">
        <v>61.498645410266505</v>
      </c>
      <c r="D2259" s="2">
        <v>6.168923699207518E-3</v>
      </c>
      <c r="E2259" s="2">
        <v>-1.6365934207802572E-2</v>
      </c>
      <c r="F2259" s="2">
        <v>4.7114799999999999</v>
      </c>
      <c r="G2259" s="2">
        <v>4.6999899999999997</v>
      </c>
      <c r="H2259" s="2">
        <v>4.7035099999999979</v>
      </c>
      <c r="I2259" s="2">
        <v>4.6699439999999992</v>
      </c>
      <c r="J2259" s="13">
        <v>4.5408310000000105</v>
      </c>
      <c r="K2259" s="13" t="s">
        <v>55</v>
      </c>
      <c r="L2259" s="13" t="s">
        <v>54</v>
      </c>
      <c r="M2259" s="13" t="s">
        <v>49</v>
      </c>
      <c r="N2259" s="16">
        <f t="shared" si="350"/>
        <v>50</v>
      </c>
      <c r="O2259" s="16">
        <f t="shared" si="351"/>
        <v>100</v>
      </c>
      <c r="P2259" s="16">
        <f t="shared" si="352"/>
        <v>50</v>
      </c>
      <c r="Q2259" s="16">
        <f t="shared" si="353"/>
        <v>16.5</v>
      </c>
      <c r="R2259" s="17">
        <f t="shared" si="354"/>
        <v>62.475000000000001</v>
      </c>
      <c r="S2259" s="17">
        <f t="shared" si="355"/>
        <v>51.625</v>
      </c>
      <c r="T2259" s="17">
        <f t="shared" si="356"/>
        <v>42.424999999999997</v>
      </c>
      <c r="U2259" s="17">
        <f t="shared" si="357"/>
        <v>54.125</v>
      </c>
      <c r="V2259" s="16">
        <f t="shared" si="358"/>
        <v>52.17499999999999</v>
      </c>
      <c r="W2259" s="16">
        <f t="shared" si="359"/>
        <v>52.662499999999994</v>
      </c>
    </row>
    <row r="2260" spans="1:23" ht="13.5" x14ac:dyDescent="0.25">
      <c r="A2260" s="3">
        <v>45294</v>
      </c>
      <c r="B2260" s="2">
        <v>4.7256</v>
      </c>
      <c r="C2260" s="2">
        <v>58.589402517718817</v>
      </c>
      <c r="D2260" s="2">
        <v>3.6172697167433654E-3</v>
      </c>
      <c r="E2260" s="2">
        <v>-1.5280006200544833E-2</v>
      </c>
      <c r="F2260" s="2">
        <v>4.71854</v>
      </c>
      <c r="G2260" s="2">
        <v>4.7026400000000006</v>
      </c>
      <c r="H2260" s="2">
        <v>4.7057199999999986</v>
      </c>
      <c r="I2260" s="2">
        <v>4.6718879999999992</v>
      </c>
      <c r="J2260" s="13">
        <v>4.5435210000000099</v>
      </c>
      <c r="K2260" s="13" t="s">
        <v>55</v>
      </c>
      <c r="L2260" s="13" t="s">
        <v>48</v>
      </c>
      <c r="M2260" s="13" t="s">
        <v>49</v>
      </c>
      <c r="N2260" s="16">
        <f t="shared" si="350"/>
        <v>50</v>
      </c>
      <c r="O2260" s="16">
        <f t="shared" si="351"/>
        <v>100</v>
      </c>
      <c r="P2260" s="16">
        <f t="shared" si="352"/>
        <v>50</v>
      </c>
      <c r="Q2260" s="16">
        <f t="shared" si="353"/>
        <v>0</v>
      </c>
      <c r="R2260" s="17">
        <f t="shared" si="354"/>
        <v>60</v>
      </c>
      <c r="S2260" s="17">
        <f t="shared" si="355"/>
        <v>47.5</v>
      </c>
      <c r="T2260" s="17">
        <f t="shared" si="356"/>
        <v>35</v>
      </c>
      <c r="U2260" s="17">
        <f t="shared" si="357"/>
        <v>50</v>
      </c>
      <c r="V2260" s="16">
        <f t="shared" si="358"/>
        <v>47.5</v>
      </c>
      <c r="W2260" s="16">
        <f t="shared" si="359"/>
        <v>48.125</v>
      </c>
    </row>
    <row r="2261" spans="1:23" ht="13.5" x14ac:dyDescent="0.25">
      <c r="A2261" s="3">
        <v>45295</v>
      </c>
      <c r="B2261" s="2">
        <v>4.6814</v>
      </c>
      <c r="C2261" s="2">
        <v>46.652018790877158</v>
      </c>
      <c r="D2261" s="2">
        <v>1.8258910157618047E-3</v>
      </c>
      <c r="E2261" s="2">
        <v>-1.4074188211872066E-2</v>
      </c>
      <c r="F2261" s="2">
        <v>4.7167599999999998</v>
      </c>
      <c r="G2261" s="2">
        <v>4.7026400000000006</v>
      </c>
      <c r="H2261" s="2">
        <v>4.704394999999999</v>
      </c>
      <c r="I2261" s="2">
        <v>4.6736539999999991</v>
      </c>
      <c r="J2261" s="13">
        <v>4.5460315000000096</v>
      </c>
      <c r="K2261" s="13" t="s">
        <v>55</v>
      </c>
      <c r="L2261" s="13" t="s">
        <v>48</v>
      </c>
      <c r="M2261" s="13" t="s">
        <v>47</v>
      </c>
      <c r="N2261" s="16">
        <f t="shared" si="350"/>
        <v>50</v>
      </c>
      <c r="O2261" s="16">
        <f t="shared" si="351"/>
        <v>100</v>
      </c>
      <c r="P2261" s="16">
        <f t="shared" si="352"/>
        <v>50</v>
      </c>
      <c r="Q2261" s="16">
        <f t="shared" si="353"/>
        <v>0</v>
      </c>
      <c r="R2261" s="17">
        <f t="shared" si="354"/>
        <v>60</v>
      </c>
      <c r="S2261" s="17">
        <f t="shared" si="355"/>
        <v>47.5</v>
      </c>
      <c r="T2261" s="17">
        <f t="shared" si="356"/>
        <v>35</v>
      </c>
      <c r="U2261" s="17">
        <f t="shared" si="357"/>
        <v>50</v>
      </c>
      <c r="V2261" s="16">
        <f t="shared" si="358"/>
        <v>47.5</v>
      </c>
      <c r="W2261" s="16">
        <f t="shared" si="359"/>
        <v>48.125</v>
      </c>
    </row>
    <row r="2262" spans="1:23" ht="13.5" x14ac:dyDescent="0.25">
      <c r="A2262" s="3">
        <v>45296</v>
      </c>
      <c r="B2262" s="2">
        <v>4.7079000000000004</v>
      </c>
      <c r="C2262" s="2">
        <v>52.854161278366718</v>
      </c>
      <c r="D2262" s="2">
        <v>-1.5613816532775715E-3</v>
      </c>
      <c r="E2262" s="2">
        <v>-1.470036995115032E-2</v>
      </c>
      <c r="F2262" s="2">
        <v>4.7202799999999998</v>
      </c>
      <c r="G2262" s="2">
        <v>4.7052899999999998</v>
      </c>
      <c r="H2262" s="2">
        <v>4.704394999999999</v>
      </c>
      <c r="I2262" s="2">
        <v>4.6759499999999994</v>
      </c>
      <c r="J2262" s="13">
        <v>4.5486330000000095</v>
      </c>
      <c r="K2262" s="13" t="s">
        <v>51</v>
      </c>
      <c r="L2262" s="13" t="s">
        <v>50</v>
      </c>
      <c r="M2262" s="13" t="s">
        <v>52</v>
      </c>
      <c r="N2262" s="16">
        <f t="shared" si="350"/>
        <v>50</v>
      </c>
      <c r="O2262" s="16">
        <f t="shared" si="351"/>
        <v>100</v>
      </c>
      <c r="P2262" s="16">
        <f t="shared" si="352"/>
        <v>50</v>
      </c>
      <c r="Q2262" s="16">
        <f t="shared" si="353"/>
        <v>100</v>
      </c>
      <c r="R2262" s="17">
        <f t="shared" si="354"/>
        <v>75</v>
      </c>
      <c r="S2262" s="17">
        <f t="shared" si="355"/>
        <v>72.5</v>
      </c>
      <c r="T2262" s="17">
        <f t="shared" si="356"/>
        <v>80</v>
      </c>
      <c r="U2262" s="17">
        <f t="shared" si="357"/>
        <v>75</v>
      </c>
      <c r="V2262" s="16">
        <f t="shared" si="358"/>
        <v>75.833333333333329</v>
      </c>
      <c r="W2262" s="16">
        <f t="shared" si="359"/>
        <v>75.625</v>
      </c>
    </row>
    <row r="2263" spans="1:23" ht="13.5" x14ac:dyDescent="0.25">
      <c r="A2263" s="3">
        <v>45299</v>
      </c>
      <c r="B2263" s="2">
        <v>4.7079000000000004</v>
      </c>
      <c r="C2263" s="2">
        <v>52.854161278366718</v>
      </c>
      <c r="D2263" s="2">
        <v>-3.1301977711493123E-3</v>
      </c>
      <c r="E2263" s="2">
        <v>-1.701418103568653E-2</v>
      </c>
      <c r="F2263" s="2">
        <v>4.7114400000000005</v>
      </c>
      <c r="G2263" s="2">
        <v>4.7070500000000006</v>
      </c>
      <c r="H2263" s="2">
        <v>4.7035099999999987</v>
      </c>
      <c r="I2263" s="2">
        <v>4.6782459999999988</v>
      </c>
      <c r="J2263" s="13">
        <v>4.5512760000000094</v>
      </c>
      <c r="K2263" s="13" t="s">
        <v>51</v>
      </c>
      <c r="L2263" s="13" t="s">
        <v>50</v>
      </c>
      <c r="M2263" s="13" t="s">
        <v>53</v>
      </c>
      <c r="N2263" s="16">
        <f t="shared" si="350"/>
        <v>50</v>
      </c>
      <c r="O2263" s="16">
        <f t="shared" si="351"/>
        <v>100</v>
      </c>
      <c r="P2263" s="16">
        <f t="shared" si="352"/>
        <v>50</v>
      </c>
      <c r="Q2263" s="16">
        <f t="shared" si="353"/>
        <v>83</v>
      </c>
      <c r="R2263" s="17">
        <f t="shared" si="354"/>
        <v>72.45</v>
      </c>
      <c r="S2263" s="17">
        <f t="shared" si="355"/>
        <v>68.25</v>
      </c>
      <c r="T2263" s="17">
        <f t="shared" si="356"/>
        <v>72.349999999999994</v>
      </c>
      <c r="U2263" s="17">
        <f t="shared" si="357"/>
        <v>70.75</v>
      </c>
      <c r="V2263" s="16">
        <f t="shared" si="358"/>
        <v>71.016666666666666</v>
      </c>
      <c r="W2263" s="16">
        <f t="shared" si="359"/>
        <v>70.949999999999989</v>
      </c>
    </row>
    <row r="2264" spans="1:23" ht="13.5" x14ac:dyDescent="0.25">
      <c r="A2264" s="3">
        <v>45300</v>
      </c>
      <c r="B2264" s="2">
        <v>4.7079000000000004</v>
      </c>
      <c r="C2264" s="2">
        <v>52.854161278366718</v>
      </c>
      <c r="D2264" s="2">
        <v>-4.5242252393258298E-3</v>
      </c>
      <c r="E2264" s="2">
        <v>-2.2052359605045351E-2</v>
      </c>
      <c r="F2264" s="2">
        <v>4.7061400000000004</v>
      </c>
      <c r="G2264" s="2">
        <v>4.7088100000000006</v>
      </c>
      <c r="H2264" s="2">
        <v>4.7030649999999987</v>
      </c>
      <c r="I2264" s="2">
        <v>4.6805419999999991</v>
      </c>
      <c r="J2264" s="13">
        <v>4.5539190000000103</v>
      </c>
      <c r="K2264" s="13" t="s">
        <v>51</v>
      </c>
      <c r="L2264" s="13" t="s">
        <v>50</v>
      </c>
      <c r="M2264" s="13" t="s">
        <v>53</v>
      </c>
      <c r="N2264" s="16">
        <f t="shared" si="350"/>
        <v>50</v>
      </c>
      <c r="O2264" s="16">
        <f t="shared" si="351"/>
        <v>100</v>
      </c>
      <c r="P2264" s="16">
        <f t="shared" si="352"/>
        <v>50</v>
      </c>
      <c r="Q2264" s="16">
        <f t="shared" si="353"/>
        <v>83</v>
      </c>
      <c r="R2264" s="17">
        <f t="shared" si="354"/>
        <v>72.45</v>
      </c>
      <c r="S2264" s="17">
        <f t="shared" si="355"/>
        <v>68.25</v>
      </c>
      <c r="T2264" s="17">
        <f t="shared" si="356"/>
        <v>72.349999999999994</v>
      </c>
      <c r="U2264" s="17">
        <f t="shared" si="357"/>
        <v>70.75</v>
      </c>
      <c r="V2264" s="16">
        <f t="shared" si="358"/>
        <v>71.016666666666666</v>
      </c>
      <c r="W2264" s="16">
        <f t="shared" si="359"/>
        <v>70.949999999999989</v>
      </c>
    </row>
    <row r="2265" spans="1:23" ht="13.5" x14ac:dyDescent="0.25">
      <c r="A2265" s="3">
        <v>45301</v>
      </c>
      <c r="B2265" s="2">
        <v>4.7256</v>
      </c>
      <c r="C2265" s="2">
        <v>57.022354226664092</v>
      </c>
      <c r="D2265" s="2">
        <v>-7.0765347914374388E-3</v>
      </c>
      <c r="E2265" s="2">
        <v>-2.7895257471557397E-2</v>
      </c>
      <c r="F2265" s="2">
        <v>4.7061400000000004</v>
      </c>
      <c r="G2265" s="2">
        <v>4.7123400000000002</v>
      </c>
      <c r="H2265" s="2">
        <v>4.703949999999999</v>
      </c>
      <c r="I2265" s="2">
        <v>4.6831919999999991</v>
      </c>
      <c r="J2265" s="13">
        <v>4.55656700000001</v>
      </c>
      <c r="K2265" s="13" t="s">
        <v>51</v>
      </c>
      <c r="L2265" s="13" t="s">
        <v>50</v>
      </c>
      <c r="M2265" s="13" t="s">
        <v>54</v>
      </c>
      <c r="N2265" s="16">
        <f t="shared" si="350"/>
        <v>50</v>
      </c>
      <c r="O2265" s="16">
        <f t="shared" si="351"/>
        <v>100</v>
      </c>
      <c r="P2265" s="16">
        <f t="shared" si="352"/>
        <v>50</v>
      </c>
      <c r="Q2265" s="16">
        <f t="shared" si="353"/>
        <v>66</v>
      </c>
      <c r="R2265" s="17">
        <f t="shared" si="354"/>
        <v>69.900000000000006</v>
      </c>
      <c r="S2265" s="17">
        <f t="shared" si="355"/>
        <v>64</v>
      </c>
      <c r="T2265" s="17">
        <f t="shared" si="356"/>
        <v>64.7</v>
      </c>
      <c r="U2265" s="17">
        <f t="shared" si="357"/>
        <v>66.5</v>
      </c>
      <c r="V2265" s="16">
        <f t="shared" si="358"/>
        <v>66.2</v>
      </c>
      <c r="W2265" s="16">
        <f t="shared" si="359"/>
        <v>66.275000000000006</v>
      </c>
    </row>
    <row r="2266" spans="1:23" ht="13.5" x14ac:dyDescent="0.25">
      <c r="A2266" s="3">
        <v>45302</v>
      </c>
      <c r="B2266" s="2">
        <v>4.7079000000000004</v>
      </c>
      <c r="C2266" s="2">
        <v>52.065155791574561</v>
      </c>
      <c r="D2266" s="2">
        <v>-8.086731337492381E-3</v>
      </c>
      <c r="E2266" s="2">
        <v>-3.4777051972407408E-2</v>
      </c>
      <c r="F2266" s="2">
        <v>4.7114400000000005</v>
      </c>
      <c r="G2266" s="2">
        <v>4.7141000000000002</v>
      </c>
      <c r="H2266" s="2">
        <v>4.7030649999999987</v>
      </c>
      <c r="I2266" s="2">
        <v>4.6846039999999984</v>
      </c>
      <c r="J2266" s="13">
        <v>4.5591265000000094</v>
      </c>
      <c r="K2266" s="13" t="s">
        <v>51</v>
      </c>
      <c r="L2266" s="13" t="s">
        <v>50</v>
      </c>
      <c r="M2266" s="13" t="s">
        <v>52</v>
      </c>
      <c r="N2266" s="16">
        <f t="shared" si="350"/>
        <v>50</v>
      </c>
      <c r="O2266" s="16">
        <f t="shared" si="351"/>
        <v>100</v>
      </c>
      <c r="P2266" s="16">
        <f t="shared" si="352"/>
        <v>50</v>
      </c>
      <c r="Q2266" s="16">
        <f t="shared" si="353"/>
        <v>100</v>
      </c>
      <c r="R2266" s="17">
        <f t="shared" si="354"/>
        <v>75</v>
      </c>
      <c r="S2266" s="17">
        <f t="shared" si="355"/>
        <v>72.5</v>
      </c>
      <c r="T2266" s="17">
        <f t="shared" si="356"/>
        <v>80</v>
      </c>
      <c r="U2266" s="17">
        <f t="shared" si="357"/>
        <v>75</v>
      </c>
      <c r="V2266" s="16">
        <f t="shared" si="358"/>
        <v>75.833333333333329</v>
      </c>
      <c r="W2266" s="16">
        <f t="shared" si="359"/>
        <v>75.625</v>
      </c>
    </row>
    <row r="2267" spans="1:23" ht="13.5" x14ac:dyDescent="0.25">
      <c r="A2267" s="3">
        <v>45303</v>
      </c>
      <c r="B2267" s="2">
        <v>4.7168000000000001</v>
      </c>
      <c r="C2267" s="2">
        <v>54.220248771811328</v>
      </c>
      <c r="D2267" s="2">
        <v>-9.6458684452276344E-3</v>
      </c>
      <c r="E2267" s="2">
        <v>-4.2536312567732604E-2</v>
      </c>
      <c r="F2267" s="2">
        <v>4.7132199999999997</v>
      </c>
      <c r="G2267" s="2">
        <v>4.7167500000000002</v>
      </c>
      <c r="H2267" s="2">
        <v>4.7035099999999996</v>
      </c>
      <c r="I2267" s="2">
        <v>4.6863719999999995</v>
      </c>
      <c r="J2267" s="13">
        <v>4.5617305000000092</v>
      </c>
      <c r="K2267" s="13" t="s">
        <v>51</v>
      </c>
      <c r="L2267" s="13" t="s">
        <v>50</v>
      </c>
      <c r="M2267" s="13" t="s">
        <v>52</v>
      </c>
      <c r="N2267" s="16">
        <f t="shared" si="350"/>
        <v>50</v>
      </c>
      <c r="O2267" s="16">
        <f t="shared" si="351"/>
        <v>100</v>
      </c>
      <c r="P2267" s="16">
        <f t="shared" si="352"/>
        <v>50</v>
      </c>
      <c r="Q2267" s="16">
        <f t="shared" si="353"/>
        <v>100</v>
      </c>
      <c r="R2267" s="17">
        <f t="shared" si="354"/>
        <v>75</v>
      </c>
      <c r="S2267" s="17">
        <f t="shared" si="355"/>
        <v>72.5</v>
      </c>
      <c r="T2267" s="17">
        <f t="shared" si="356"/>
        <v>80</v>
      </c>
      <c r="U2267" s="17">
        <f t="shared" si="357"/>
        <v>75</v>
      </c>
      <c r="V2267" s="16">
        <f t="shared" si="358"/>
        <v>75.833333333333329</v>
      </c>
      <c r="W2267" s="16">
        <f t="shared" si="359"/>
        <v>75.625</v>
      </c>
    </row>
    <row r="2268" spans="1:23" ht="13.5" x14ac:dyDescent="0.25">
      <c r="A2268" s="3">
        <v>45306</v>
      </c>
      <c r="B2268" s="2">
        <v>4.7168000000000001</v>
      </c>
      <c r="C2268" s="2">
        <v>54.22024877181132</v>
      </c>
      <c r="D2268" s="2">
        <v>-1.5517921798329226E-3</v>
      </c>
      <c r="E2268" s="2">
        <v>-4.971073867809031E-2</v>
      </c>
      <c r="F2268" s="2">
        <v>4.7149999999999999</v>
      </c>
      <c r="G2268" s="2">
        <v>4.7132200000000006</v>
      </c>
      <c r="H2268" s="2">
        <v>4.7039549999999997</v>
      </c>
      <c r="I2268" s="2">
        <v>4.6881399999999998</v>
      </c>
      <c r="J2268" s="13">
        <v>4.56433450000001</v>
      </c>
      <c r="K2268" s="13" t="s">
        <v>51</v>
      </c>
      <c r="L2268" s="13" t="s">
        <v>50</v>
      </c>
      <c r="M2268" s="13" t="s">
        <v>52</v>
      </c>
      <c r="N2268" s="16">
        <f t="shared" si="350"/>
        <v>50</v>
      </c>
      <c r="O2268" s="16">
        <f t="shared" si="351"/>
        <v>100</v>
      </c>
      <c r="P2268" s="16">
        <f t="shared" si="352"/>
        <v>50</v>
      </c>
      <c r="Q2268" s="16">
        <f t="shared" si="353"/>
        <v>100</v>
      </c>
      <c r="R2268" s="17">
        <f t="shared" si="354"/>
        <v>75</v>
      </c>
      <c r="S2268" s="17">
        <f t="shared" si="355"/>
        <v>72.5</v>
      </c>
      <c r="T2268" s="17">
        <f t="shared" si="356"/>
        <v>80</v>
      </c>
      <c r="U2268" s="17">
        <f t="shared" si="357"/>
        <v>75</v>
      </c>
      <c r="V2268" s="16">
        <f t="shared" si="358"/>
        <v>75.833333333333329</v>
      </c>
      <c r="W2268" s="16">
        <f t="shared" si="359"/>
        <v>75.625</v>
      </c>
    </row>
    <row r="2269" spans="1:23" ht="13.5" x14ac:dyDescent="0.25">
      <c r="A2269" s="3">
        <v>45307</v>
      </c>
      <c r="B2269" s="2">
        <v>4.7079000000000004</v>
      </c>
      <c r="C2269" s="2">
        <v>51.533225752194681</v>
      </c>
      <c r="D2269" s="2">
        <v>3.1458663435373069E-3</v>
      </c>
      <c r="E2269" s="2">
        <v>-5.7170060463473796E-2</v>
      </c>
      <c r="F2269" s="2">
        <v>4.7150000000000007</v>
      </c>
      <c r="G2269" s="2">
        <v>4.7105700000000006</v>
      </c>
      <c r="H2269" s="2">
        <v>4.7052800000000001</v>
      </c>
      <c r="I2269" s="2">
        <v>4.68973</v>
      </c>
      <c r="J2269" s="13">
        <v>4.5668520000000097</v>
      </c>
      <c r="K2269" s="13" t="s">
        <v>51</v>
      </c>
      <c r="L2269" s="13" t="s">
        <v>54</v>
      </c>
      <c r="M2269" s="13" t="s">
        <v>54</v>
      </c>
      <c r="N2269" s="16">
        <f t="shared" si="350"/>
        <v>50</v>
      </c>
      <c r="O2269" s="16">
        <f t="shared" si="351"/>
        <v>100</v>
      </c>
      <c r="P2269" s="16">
        <f t="shared" si="352"/>
        <v>50</v>
      </c>
      <c r="Q2269" s="16">
        <f t="shared" si="353"/>
        <v>49.5</v>
      </c>
      <c r="R2269" s="17">
        <f t="shared" si="354"/>
        <v>67.424999999999997</v>
      </c>
      <c r="S2269" s="17">
        <f t="shared" si="355"/>
        <v>59.875</v>
      </c>
      <c r="T2269" s="17">
        <f t="shared" si="356"/>
        <v>57.275000000000006</v>
      </c>
      <c r="U2269" s="17">
        <f t="shared" si="357"/>
        <v>62.375</v>
      </c>
      <c r="V2269" s="16">
        <f t="shared" si="358"/>
        <v>61.524999999999999</v>
      </c>
      <c r="W2269" s="16">
        <f t="shared" si="359"/>
        <v>61.737499999999997</v>
      </c>
    </row>
    <row r="2270" spans="1:23" ht="13.5" x14ac:dyDescent="0.25">
      <c r="A2270" s="3">
        <v>45308</v>
      </c>
      <c r="B2270" s="2">
        <v>4.6814</v>
      </c>
      <c r="C2270" s="2">
        <v>44.466989413145164</v>
      </c>
      <c r="D2270" s="2">
        <v>7.7016288180464798E-3</v>
      </c>
      <c r="E2270" s="2">
        <v>-6.4473055979010735E-2</v>
      </c>
      <c r="F2270" s="2">
        <v>4.7061600000000006</v>
      </c>
      <c r="G2270" s="2">
        <v>4.7061500000000009</v>
      </c>
      <c r="H2270" s="2">
        <v>4.7043949999999999</v>
      </c>
      <c r="I2270" s="2">
        <v>4.6902599999999994</v>
      </c>
      <c r="J2270" s="13">
        <v>4.56923700000001</v>
      </c>
      <c r="K2270" s="13" t="s">
        <v>55</v>
      </c>
      <c r="L2270" s="13" t="s">
        <v>48</v>
      </c>
      <c r="M2270" s="13" t="s">
        <v>47</v>
      </c>
      <c r="N2270" s="16">
        <f t="shared" si="350"/>
        <v>50</v>
      </c>
      <c r="O2270" s="16">
        <f t="shared" si="351"/>
        <v>100</v>
      </c>
      <c r="P2270" s="16">
        <f t="shared" si="352"/>
        <v>50</v>
      </c>
      <c r="Q2270" s="16">
        <f t="shared" si="353"/>
        <v>0</v>
      </c>
      <c r="R2270" s="17">
        <f t="shared" si="354"/>
        <v>60</v>
      </c>
      <c r="S2270" s="17">
        <f t="shared" si="355"/>
        <v>47.5</v>
      </c>
      <c r="T2270" s="17">
        <f t="shared" si="356"/>
        <v>35</v>
      </c>
      <c r="U2270" s="17">
        <f t="shared" si="357"/>
        <v>50</v>
      </c>
      <c r="V2270" s="16">
        <f t="shared" si="358"/>
        <v>47.5</v>
      </c>
      <c r="W2270" s="16">
        <f t="shared" si="359"/>
        <v>48.125</v>
      </c>
    </row>
    <row r="2271" spans="1:23" ht="13.5" x14ac:dyDescent="0.25">
      <c r="A2271" s="3">
        <v>45309</v>
      </c>
      <c r="B2271" s="2">
        <v>4.6814</v>
      </c>
      <c r="C2271" s="2">
        <v>44.466989413145164</v>
      </c>
      <c r="D2271" s="2">
        <v>4.8868942460176257E-3</v>
      </c>
      <c r="E2271" s="2">
        <v>-7.0713757073934125E-2</v>
      </c>
      <c r="F2271" s="2">
        <v>4.7008600000000005</v>
      </c>
      <c r="G2271" s="2">
        <v>4.7061499999999992</v>
      </c>
      <c r="H2271" s="2">
        <v>4.7043950000000008</v>
      </c>
      <c r="I2271" s="2">
        <v>4.6920259999999994</v>
      </c>
      <c r="J2271" s="13">
        <v>4.5716640000000091</v>
      </c>
      <c r="K2271" s="13" t="s">
        <v>55</v>
      </c>
      <c r="L2271" s="13" t="s">
        <v>48</v>
      </c>
      <c r="M2271" s="13" t="s">
        <v>47</v>
      </c>
      <c r="N2271" s="16">
        <f t="shared" si="350"/>
        <v>50</v>
      </c>
      <c r="O2271" s="16">
        <f t="shared" si="351"/>
        <v>100</v>
      </c>
      <c r="P2271" s="16">
        <f t="shared" si="352"/>
        <v>50</v>
      </c>
      <c r="Q2271" s="16">
        <f t="shared" si="353"/>
        <v>0</v>
      </c>
      <c r="R2271" s="17">
        <f t="shared" si="354"/>
        <v>60</v>
      </c>
      <c r="S2271" s="17">
        <f t="shared" si="355"/>
        <v>47.5</v>
      </c>
      <c r="T2271" s="17">
        <f t="shared" si="356"/>
        <v>35</v>
      </c>
      <c r="U2271" s="17">
        <f t="shared" si="357"/>
        <v>50</v>
      </c>
      <c r="V2271" s="16">
        <f t="shared" si="358"/>
        <v>47.5</v>
      </c>
      <c r="W2271" s="16">
        <f t="shared" si="359"/>
        <v>48.125</v>
      </c>
    </row>
    <row r="2272" spans="1:23" ht="13.5" x14ac:dyDescent="0.25">
      <c r="A2272" s="3">
        <v>45310</v>
      </c>
      <c r="B2272" s="2">
        <v>4.6814</v>
      </c>
      <c r="C2272" s="2">
        <v>44.466989413145164</v>
      </c>
      <c r="D2272" s="2">
        <v>6.7028498463255204E-3</v>
      </c>
      <c r="E2272" s="2">
        <v>-7.2986182731989313E-2</v>
      </c>
      <c r="F2272" s="2">
        <v>4.6937800000000003</v>
      </c>
      <c r="G2272" s="2">
        <v>4.7035</v>
      </c>
      <c r="H2272" s="2">
        <v>4.7043949999999999</v>
      </c>
      <c r="I2272" s="2">
        <v>4.6937919999999993</v>
      </c>
      <c r="J2272" s="13">
        <v>4.5740490000000094</v>
      </c>
      <c r="K2272" s="13" t="s">
        <v>55</v>
      </c>
      <c r="L2272" s="13" t="s">
        <v>48</v>
      </c>
      <c r="M2272" s="13" t="s">
        <v>47</v>
      </c>
      <c r="N2272" s="16">
        <f t="shared" si="350"/>
        <v>50</v>
      </c>
      <c r="O2272" s="16">
        <f t="shared" si="351"/>
        <v>100</v>
      </c>
      <c r="P2272" s="16">
        <f t="shared" si="352"/>
        <v>50</v>
      </c>
      <c r="Q2272" s="16">
        <f t="shared" si="353"/>
        <v>0</v>
      </c>
      <c r="R2272" s="17">
        <f t="shared" si="354"/>
        <v>60</v>
      </c>
      <c r="S2272" s="17">
        <f t="shared" si="355"/>
        <v>47.5</v>
      </c>
      <c r="T2272" s="17">
        <f t="shared" si="356"/>
        <v>35</v>
      </c>
      <c r="U2272" s="17">
        <f t="shared" si="357"/>
        <v>50</v>
      </c>
      <c r="V2272" s="16">
        <f t="shared" si="358"/>
        <v>47.5</v>
      </c>
      <c r="W2272" s="16">
        <f t="shared" si="359"/>
        <v>48.125</v>
      </c>
    </row>
    <row r="2273" spans="1:23" ht="13.5" x14ac:dyDescent="0.25">
      <c r="A2273" s="3">
        <v>45313</v>
      </c>
      <c r="B2273" s="2">
        <v>4.6726000000000001</v>
      </c>
      <c r="C2273" s="2">
        <v>42.074184008681272</v>
      </c>
      <c r="D2273" s="2">
        <v>9.0030674836452107E-3</v>
      </c>
      <c r="E2273" s="2">
        <v>-7.260053951709651E-2</v>
      </c>
      <c r="F2273" s="2">
        <v>4.6849399999999992</v>
      </c>
      <c r="G2273" s="2">
        <v>4.6999699999999986</v>
      </c>
      <c r="H2273" s="2">
        <v>4.7035100000000005</v>
      </c>
      <c r="I2273" s="2">
        <v>4.6944979999999994</v>
      </c>
      <c r="J2273" s="13">
        <v>4.5763900000000088</v>
      </c>
      <c r="K2273" s="13" t="s">
        <v>55</v>
      </c>
      <c r="L2273" s="13" t="s">
        <v>48</v>
      </c>
      <c r="M2273" s="13" t="s">
        <v>47</v>
      </c>
      <c r="N2273" s="16">
        <f t="shared" si="350"/>
        <v>50</v>
      </c>
      <c r="O2273" s="16">
        <f t="shared" si="351"/>
        <v>100</v>
      </c>
      <c r="P2273" s="16">
        <f t="shared" si="352"/>
        <v>50</v>
      </c>
      <c r="Q2273" s="16">
        <f t="shared" si="353"/>
        <v>0</v>
      </c>
      <c r="R2273" s="17">
        <f t="shared" si="354"/>
        <v>60</v>
      </c>
      <c r="S2273" s="17">
        <f t="shared" si="355"/>
        <v>47.5</v>
      </c>
      <c r="T2273" s="17">
        <f t="shared" si="356"/>
        <v>35</v>
      </c>
      <c r="U2273" s="17">
        <f t="shared" si="357"/>
        <v>50</v>
      </c>
      <c r="V2273" s="16">
        <f t="shared" si="358"/>
        <v>47.5</v>
      </c>
      <c r="W2273" s="16">
        <f t="shared" si="359"/>
        <v>48.125</v>
      </c>
    </row>
    <row r="2274" spans="1:23" ht="13.5" x14ac:dyDescent="0.25">
      <c r="A2274" s="3">
        <v>45314</v>
      </c>
      <c r="B2274" s="2">
        <v>4.6372999999999998</v>
      </c>
      <c r="C2274" s="2">
        <v>34.138404532532221</v>
      </c>
      <c r="D2274" s="2">
        <v>1.3719727256661152E-2</v>
      </c>
      <c r="E2274" s="2">
        <v>-6.8172845736653151E-2</v>
      </c>
      <c r="F2274" s="2">
        <v>4.67082</v>
      </c>
      <c r="G2274" s="2">
        <v>4.6929100000000004</v>
      </c>
      <c r="H2274" s="2">
        <v>4.7008599999999996</v>
      </c>
      <c r="I2274" s="2">
        <v>4.6936159999999987</v>
      </c>
      <c r="J2274" s="13">
        <v>4.578554500000009</v>
      </c>
      <c r="K2274" s="13" t="s">
        <v>55</v>
      </c>
      <c r="L2274" s="13" t="s">
        <v>48</v>
      </c>
      <c r="M2274" s="13" t="s">
        <v>47</v>
      </c>
      <c r="N2274" s="16">
        <f t="shared" si="350"/>
        <v>50</v>
      </c>
      <c r="O2274" s="16">
        <f t="shared" si="351"/>
        <v>100</v>
      </c>
      <c r="P2274" s="16">
        <f t="shared" si="352"/>
        <v>50</v>
      </c>
      <c r="Q2274" s="16">
        <f t="shared" si="353"/>
        <v>0</v>
      </c>
      <c r="R2274" s="17">
        <f t="shared" si="354"/>
        <v>60</v>
      </c>
      <c r="S2274" s="17">
        <f t="shared" si="355"/>
        <v>47.5</v>
      </c>
      <c r="T2274" s="17">
        <f t="shared" si="356"/>
        <v>35</v>
      </c>
      <c r="U2274" s="17">
        <f t="shared" si="357"/>
        <v>50</v>
      </c>
      <c r="V2274" s="16">
        <f t="shared" si="358"/>
        <v>47.5</v>
      </c>
      <c r="W2274" s="16">
        <f t="shared" si="359"/>
        <v>48.125</v>
      </c>
    </row>
    <row r="2275" spans="1:23" ht="13.5" x14ac:dyDescent="0.25">
      <c r="A2275" s="3">
        <v>45315</v>
      </c>
      <c r="B2275" s="2">
        <v>4.6726000000000001</v>
      </c>
      <c r="C2275" s="2">
        <v>45.257792400182055</v>
      </c>
      <c r="D2275" s="2">
        <v>1.8171586312366372E-2</v>
      </c>
      <c r="E2275" s="2">
        <v>-6.1163044162903982E-2</v>
      </c>
      <c r="F2275" s="2">
        <v>4.66906</v>
      </c>
      <c r="G2275" s="2">
        <v>4.6876100000000012</v>
      </c>
      <c r="H2275" s="2">
        <v>4.6999750000000002</v>
      </c>
      <c r="I2275" s="2">
        <v>4.6950299999999991</v>
      </c>
      <c r="J2275" s="13">
        <v>4.5809375000000081</v>
      </c>
      <c r="K2275" s="13" t="s">
        <v>55</v>
      </c>
      <c r="L2275" s="13" t="s">
        <v>48</v>
      </c>
      <c r="M2275" s="13" t="s">
        <v>47</v>
      </c>
      <c r="N2275" s="16">
        <f t="shared" si="350"/>
        <v>50</v>
      </c>
      <c r="O2275" s="16">
        <f t="shared" si="351"/>
        <v>100</v>
      </c>
      <c r="P2275" s="16">
        <f t="shared" si="352"/>
        <v>50</v>
      </c>
      <c r="Q2275" s="16">
        <f t="shared" si="353"/>
        <v>0</v>
      </c>
      <c r="R2275" s="17">
        <f t="shared" si="354"/>
        <v>60</v>
      </c>
      <c r="S2275" s="17">
        <f t="shared" si="355"/>
        <v>47.5</v>
      </c>
      <c r="T2275" s="17">
        <f t="shared" si="356"/>
        <v>35</v>
      </c>
      <c r="U2275" s="17">
        <f t="shared" si="357"/>
        <v>50</v>
      </c>
      <c r="V2275" s="16">
        <f t="shared" si="358"/>
        <v>47.5</v>
      </c>
      <c r="W2275" s="16">
        <f t="shared" si="359"/>
        <v>48.125</v>
      </c>
    </row>
    <row r="2276" spans="1:23" ht="13.5" x14ac:dyDescent="0.25">
      <c r="A2276" s="3">
        <v>45316</v>
      </c>
      <c r="B2276" s="2">
        <v>4.6372999999999998</v>
      </c>
      <c r="C2276" s="2">
        <v>38.295109297915076</v>
      </c>
      <c r="D2276" s="2">
        <v>2.1948152964986534E-2</v>
      </c>
      <c r="E2276" s="2">
        <v>-5.2067733184879575E-2</v>
      </c>
      <c r="F2276" s="2">
        <v>4.6602399999999999</v>
      </c>
      <c r="G2276" s="2">
        <v>4.6805499999999993</v>
      </c>
      <c r="H2276" s="2">
        <v>4.6973250000000002</v>
      </c>
      <c r="I2276" s="2">
        <v>4.6944999999999997</v>
      </c>
      <c r="J2276" s="13">
        <v>4.5830605000000082</v>
      </c>
      <c r="K2276" s="13" t="s">
        <v>55</v>
      </c>
      <c r="L2276" s="13" t="s">
        <v>48</v>
      </c>
      <c r="M2276" s="13" t="s">
        <v>47</v>
      </c>
      <c r="N2276" s="16">
        <f t="shared" si="350"/>
        <v>50</v>
      </c>
      <c r="O2276" s="16">
        <f t="shared" si="351"/>
        <v>100</v>
      </c>
      <c r="P2276" s="16">
        <f t="shared" si="352"/>
        <v>50</v>
      </c>
      <c r="Q2276" s="16">
        <f t="shared" si="353"/>
        <v>0</v>
      </c>
      <c r="R2276" s="17">
        <f t="shared" si="354"/>
        <v>60</v>
      </c>
      <c r="S2276" s="17">
        <f t="shared" si="355"/>
        <v>47.5</v>
      </c>
      <c r="T2276" s="17">
        <f t="shared" si="356"/>
        <v>35</v>
      </c>
      <c r="U2276" s="17">
        <f t="shared" si="357"/>
        <v>50</v>
      </c>
      <c r="V2276" s="16">
        <f t="shared" si="358"/>
        <v>47.5</v>
      </c>
      <c r="W2276" s="16">
        <f t="shared" si="359"/>
        <v>48.125</v>
      </c>
    </row>
    <row r="2277" spans="1:23" ht="13.5" x14ac:dyDescent="0.25">
      <c r="A2277" s="3">
        <v>45317</v>
      </c>
      <c r="B2277" s="2">
        <v>4.6814</v>
      </c>
      <c r="C2277" s="2">
        <v>48.876694983541178</v>
      </c>
      <c r="D2277" s="2">
        <v>2.3564002587808552E-2</v>
      </c>
      <c r="E2277" s="2">
        <v>-4.1943611570123641E-2</v>
      </c>
      <c r="F2277" s="2">
        <v>4.6602399999999999</v>
      </c>
      <c r="G2277" s="2">
        <v>4.6770100000000001</v>
      </c>
      <c r="H2277" s="2">
        <v>4.6968799999999993</v>
      </c>
      <c r="I2277" s="2">
        <v>4.6948519999999982</v>
      </c>
      <c r="J2277" s="13">
        <v>4.5854040000000085</v>
      </c>
      <c r="K2277" s="13" t="s">
        <v>55</v>
      </c>
      <c r="L2277" s="13" t="s">
        <v>48</v>
      </c>
      <c r="M2277" s="13" t="s">
        <v>54</v>
      </c>
      <c r="N2277" s="16">
        <f t="shared" si="350"/>
        <v>50</v>
      </c>
      <c r="O2277" s="16">
        <f t="shared" si="351"/>
        <v>100</v>
      </c>
      <c r="P2277" s="16">
        <f t="shared" si="352"/>
        <v>50</v>
      </c>
      <c r="Q2277" s="16">
        <f t="shared" si="353"/>
        <v>0</v>
      </c>
      <c r="R2277" s="17">
        <f t="shared" si="354"/>
        <v>60</v>
      </c>
      <c r="S2277" s="17">
        <f t="shared" si="355"/>
        <v>47.5</v>
      </c>
      <c r="T2277" s="17">
        <f t="shared" si="356"/>
        <v>35</v>
      </c>
      <c r="U2277" s="17">
        <f t="shared" si="357"/>
        <v>50</v>
      </c>
      <c r="V2277" s="16">
        <f t="shared" si="358"/>
        <v>47.5</v>
      </c>
      <c r="W2277" s="16">
        <f t="shared" si="359"/>
        <v>48.125</v>
      </c>
    </row>
    <row r="2278" spans="1:23" ht="13.5" x14ac:dyDescent="0.25">
      <c r="A2278" s="3">
        <v>45320</v>
      </c>
      <c r="B2278" s="2">
        <v>4.6814</v>
      </c>
      <c r="C2278" s="2">
        <v>48.876694983541178</v>
      </c>
      <c r="D2278" s="2">
        <v>2.4964864798420194E-2</v>
      </c>
      <c r="E2278" s="2">
        <v>-3.225934923848571E-2</v>
      </c>
      <c r="F2278" s="2">
        <v>4.6619999999999999</v>
      </c>
      <c r="G2278" s="2">
        <v>4.6734699999999991</v>
      </c>
      <c r="H2278" s="2">
        <v>4.693344999999999</v>
      </c>
      <c r="I2278" s="2">
        <v>4.6952039999999986</v>
      </c>
      <c r="J2278" s="13">
        <v>4.5877890000000088</v>
      </c>
      <c r="K2278" s="13" t="s">
        <v>55</v>
      </c>
      <c r="L2278" s="13" t="s">
        <v>48</v>
      </c>
      <c r="M2278" s="13" t="s">
        <v>49</v>
      </c>
      <c r="N2278" s="16">
        <f t="shared" si="350"/>
        <v>50</v>
      </c>
      <c r="O2278" s="16">
        <f t="shared" si="351"/>
        <v>100</v>
      </c>
      <c r="P2278" s="16">
        <f t="shared" si="352"/>
        <v>50</v>
      </c>
      <c r="Q2278" s="16">
        <f t="shared" si="353"/>
        <v>0</v>
      </c>
      <c r="R2278" s="17">
        <f t="shared" si="354"/>
        <v>60</v>
      </c>
      <c r="S2278" s="17">
        <f t="shared" si="355"/>
        <v>47.5</v>
      </c>
      <c r="T2278" s="17">
        <f t="shared" si="356"/>
        <v>35</v>
      </c>
      <c r="U2278" s="17">
        <f t="shared" si="357"/>
        <v>50</v>
      </c>
      <c r="V2278" s="16">
        <f t="shared" si="358"/>
        <v>47.5</v>
      </c>
      <c r="W2278" s="16">
        <f t="shared" si="359"/>
        <v>48.125</v>
      </c>
    </row>
    <row r="2279" spans="1:23" ht="13.5" x14ac:dyDescent="0.25">
      <c r="A2279" s="3">
        <v>45321</v>
      </c>
      <c r="B2279" s="2">
        <v>4.6990999999999996</v>
      </c>
      <c r="C2279" s="2">
        <v>52.655905012624196</v>
      </c>
      <c r="D2279" s="2">
        <v>2.3500983455754465E-2</v>
      </c>
      <c r="E2279" s="2">
        <v>-2.3376089726782991E-2</v>
      </c>
      <c r="F2279" s="2">
        <v>4.6743600000000001</v>
      </c>
      <c r="G2279" s="2">
        <v>4.6725899999999996</v>
      </c>
      <c r="H2279" s="2">
        <v>4.6915800000000001</v>
      </c>
      <c r="I2279" s="2">
        <v>4.6959099999999978</v>
      </c>
      <c r="J2279" s="13">
        <v>4.5900540000000083</v>
      </c>
      <c r="K2279" s="13" t="s">
        <v>55</v>
      </c>
      <c r="L2279" s="13" t="s">
        <v>54</v>
      </c>
      <c r="M2279" s="13" t="s">
        <v>49</v>
      </c>
      <c r="N2279" s="16">
        <f t="shared" si="350"/>
        <v>50</v>
      </c>
      <c r="O2279" s="16">
        <f t="shared" si="351"/>
        <v>100</v>
      </c>
      <c r="P2279" s="16">
        <f t="shared" si="352"/>
        <v>50</v>
      </c>
      <c r="Q2279" s="16">
        <f t="shared" si="353"/>
        <v>16.5</v>
      </c>
      <c r="R2279" s="17">
        <f t="shared" si="354"/>
        <v>62.475000000000001</v>
      </c>
      <c r="S2279" s="17">
        <f t="shared" si="355"/>
        <v>51.625</v>
      </c>
      <c r="T2279" s="17">
        <f t="shared" si="356"/>
        <v>42.424999999999997</v>
      </c>
      <c r="U2279" s="17">
        <f t="shared" si="357"/>
        <v>54.125</v>
      </c>
      <c r="V2279" s="16">
        <f t="shared" si="358"/>
        <v>52.17499999999999</v>
      </c>
      <c r="W2279" s="16">
        <f t="shared" si="359"/>
        <v>52.662499999999994</v>
      </c>
    </row>
    <row r="2280" spans="1:23" ht="13.5" x14ac:dyDescent="0.25">
      <c r="A2280" s="3">
        <v>45322</v>
      </c>
      <c r="B2280" s="2">
        <v>4.6814</v>
      </c>
      <c r="C2280" s="2">
        <v>48.773087015358492</v>
      </c>
      <c r="D2280" s="2">
        <v>1.9420723333087864E-2</v>
      </c>
      <c r="E2280" s="2">
        <v>-1.5726367889210408E-2</v>
      </c>
      <c r="F2280" s="2">
        <v>4.6761199999999992</v>
      </c>
      <c r="G2280" s="2">
        <v>4.6725899999999996</v>
      </c>
      <c r="H2280" s="2">
        <v>4.6893699999999994</v>
      </c>
      <c r="I2280" s="2">
        <v>4.6962619999999982</v>
      </c>
      <c r="J2280" s="13">
        <v>4.592355500000008</v>
      </c>
      <c r="K2280" s="13" t="s">
        <v>55</v>
      </c>
      <c r="L2280" s="13" t="s">
        <v>50</v>
      </c>
      <c r="M2280" s="13" t="s">
        <v>49</v>
      </c>
      <c r="N2280" s="16">
        <f t="shared" si="350"/>
        <v>50</v>
      </c>
      <c r="O2280" s="16">
        <f t="shared" si="351"/>
        <v>100</v>
      </c>
      <c r="P2280" s="16">
        <f t="shared" si="352"/>
        <v>50</v>
      </c>
      <c r="Q2280" s="16">
        <f t="shared" si="353"/>
        <v>33</v>
      </c>
      <c r="R2280" s="17">
        <f t="shared" si="354"/>
        <v>64.95</v>
      </c>
      <c r="S2280" s="17">
        <f t="shared" si="355"/>
        <v>55.75</v>
      </c>
      <c r="T2280" s="17">
        <f t="shared" si="356"/>
        <v>49.85</v>
      </c>
      <c r="U2280" s="17">
        <f t="shared" si="357"/>
        <v>58.25</v>
      </c>
      <c r="V2280" s="16">
        <f t="shared" si="358"/>
        <v>56.85</v>
      </c>
      <c r="W2280" s="16">
        <f t="shared" si="359"/>
        <v>57.2</v>
      </c>
    </row>
    <row r="2281" spans="1:23" ht="13.5" x14ac:dyDescent="0.25">
      <c r="A2281" s="3">
        <v>45323</v>
      </c>
      <c r="B2281" s="2">
        <v>4.6814</v>
      </c>
      <c r="C2281" s="2">
        <v>48.773087015358492</v>
      </c>
      <c r="D2281" s="2">
        <v>1.6002619552273778E-2</v>
      </c>
      <c r="E2281" s="2">
        <v>-9.9785038174746415E-3</v>
      </c>
      <c r="F2281" s="2">
        <v>4.6849399999999992</v>
      </c>
      <c r="G2281" s="2">
        <v>4.6725899999999996</v>
      </c>
      <c r="H2281" s="2">
        <v>4.6893699999999985</v>
      </c>
      <c r="I2281" s="2">
        <v>4.6962619999999982</v>
      </c>
      <c r="J2281" s="13">
        <v>4.5944900000000084</v>
      </c>
      <c r="K2281" s="13" t="s">
        <v>55</v>
      </c>
      <c r="L2281" s="13" t="s">
        <v>54</v>
      </c>
      <c r="M2281" s="13" t="s">
        <v>49</v>
      </c>
      <c r="N2281" s="16">
        <f t="shared" si="350"/>
        <v>50</v>
      </c>
      <c r="O2281" s="16">
        <f t="shared" si="351"/>
        <v>100</v>
      </c>
      <c r="P2281" s="16">
        <f t="shared" si="352"/>
        <v>50</v>
      </c>
      <c r="Q2281" s="16">
        <f t="shared" si="353"/>
        <v>16.5</v>
      </c>
      <c r="R2281" s="17">
        <f t="shared" si="354"/>
        <v>62.475000000000001</v>
      </c>
      <c r="S2281" s="17">
        <f t="shared" si="355"/>
        <v>51.625</v>
      </c>
      <c r="T2281" s="17">
        <f t="shared" si="356"/>
        <v>42.424999999999997</v>
      </c>
      <c r="U2281" s="17">
        <f t="shared" si="357"/>
        <v>54.125</v>
      </c>
      <c r="V2281" s="16">
        <f t="shared" si="358"/>
        <v>52.17499999999999</v>
      </c>
      <c r="W2281" s="16">
        <f t="shared" si="359"/>
        <v>52.662499999999994</v>
      </c>
    </row>
    <row r="2282" spans="1:23" ht="13.5" x14ac:dyDescent="0.25">
      <c r="A2282" s="3">
        <v>45324</v>
      </c>
      <c r="B2282" s="2">
        <v>4.6814</v>
      </c>
      <c r="C2282" s="2">
        <v>48.773087015358492</v>
      </c>
      <c r="D2282" s="2">
        <v>1.3142251979815889E-2</v>
      </c>
      <c r="E2282" s="2">
        <v>-6.214077364969638E-3</v>
      </c>
      <c r="F2282" s="2">
        <v>4.6849399999999992</v>
      </c>
      <c r="G2282" s="2">
        <v>4.6725899999999996</v>
      </c>
      <c r="H2282" s="2">
        <v>4.6880449999999989</v>
      </c>
      <c r="I2282" s="2">
        <v>4.6955539999999978</v>
      </c>
      <c r="J2282" s="13">
        <v>4.5966245000000079</v>
      </c>
      <c r="K2282" s="13" t="s">
        <v>55</v>
      </c>
      <c r="L2282" s="13" t="s">
        <v>54</v>
      </c>
      <c r="M2282" s="13" t="s">
        <v>54</v>
      </c>
      <c r="N2282" s="16">
        <f t="shared" si="350"/>
        <v>50</v>
      </c>
      <c r="O2282" s="16">
        <f t="shared" si="351"/>
        <v>100</v>
      </c>
      <c r="P2282" s="16">
        <f t="shared" si="352"/>
        <v>50</v>
      </c>
      <c r="Q2282" s="16">
        <f t="shared" si="353"/>
        <v>16.5</v>
      </c>
      <c r="R2282" s="17">
        <f t="shared" si="354"/>
        <v>62.475000000000001</v>
      </c>
      <c r="S2282" s="17">
        <f t="shared" si="355"/>
        <v>51.625</v>
      </c>
      <c r="T2282" s="17">
        <f t="shared" si="356"/>
        <v>42.424999999999997</v>
      </c>
      <c r="U2282" s="17">
        <f t="shared" si="357"/>
        <v>54.125</v>
      </c>
      <c r="V2282" s="16">
        <f t="shared" si="358"/>
        <v>52.17499999999999</v>
      </c>
      <c r="W2282" s="16">
        <f t="shared" si="359"/>
        <v>52.662499999999994</v>
      </c>
    </row>
    <row r="2283" spans="1:23" ht="13.5" x14ac:dyDescent="0.25">
      <c r="A2283" s="3">
        <v>45327</v>
      </c>
      <c r="B2283" s="2">
        <v>4.7079000000000004</v>
      </c>
      <c r="C2283" s="2">
        <v>54.98070898357291</v>
      </c>
      <c r="D2283" s="2">
        <v>7.4346448848148228E-3</v>
      </c>
      <c r="E2283" s="2">
        <v>-4.4572020835896521E-3</v>
      </c>
      <c r="F2283" s="2">
        <v>4.6902400000000002</v>
      </c>
      <c r="G2283" s="2">
        <v>4.6761199999999992</v>
      </c>
      <c r="H2283" s="2">
        <v>4.688044999999998</v>
      </c>
      <c r="I2283" s="2">
        <v>4.6955539999999978</v>
      </c>
      <c r="J2283" s="13">
        <v>4.5990585000000088</v>
      </c>
      <c r="K2283" s="13" t="s">
        <v>51</v>
      </c>
      <c r="L2283" s="13" t="s">
        <v>54</v>
      </c>
      <c r="M2283" s="13" t="s">
        <v>52</v>
      </c>
      <c r="N2283" s="16">
        <f t="shared" si="350"/>
        <v>50</v>
      </c>
      <c r="O2283" s="16">
        <f t="shared" si="351"/>
        <v>100</v>
      </c>
      <c r="P2283" s="16">
        <f t="shared" si="352"/>
        <v>50</v>
      </c>
      <c r="Q2283" s="16">
        <f t="shared" si="353"/>
        <v>83.5</v>
      </c>
      <c r="R2283" s="17">
        <f t="shared" si="354"/>
        <v>72.525000000000006</v>
      </c>
      <c r="S2283" s="17">
        <f t="shared" si="355"/>
        <v>68.375</v>
      </c>
      <c r="T2283" s="17">
        <f t="shared" si="356"/>
        <v>72.575000000000003</v>
      </c>
      <c r="U2283" s="17">
        <f t="shared" si="357"/>
        <v>70.875</v>
      </c>
      <c r="V2283" s="16">
        <f t="shared" si="358"/>
        <v>71.158333333333346</v>
      </c>
      <c r="W2283" s="16">
        <f t="shared" si="359"/>
        <v>71.087500000000006</v>
      </c>
    </row>
    <row r="2284" spans="1:23" ht="13.5" x14ac:dyDescent="0.25">
      <c r="A2284" s="3">
        <v>45328</v>
      </c>
      <c r="B2284" s="2">
        <v>4.7168000000000001</v>
      </c>
      <c r="C2284" s="2">
        <v>56.870985865754257</v>
      </c>
      <c r="D2284" s="2">
        <v>-3.6141600458527989E-3</v>
      </c>
      <c r="E2284" s="2">
        <v>-2.2627826459646191E-3</v>
      </c>
      <c r="F2284" s="2">
        <v>4.6937799999999994</v>
      </c>
      <c r="G2284" s="2">
        <v>4.6840700000000002</v>
      </c>
      <c r="H2284" s="2">
        <v>4.6884899999999998</v>
      </c>
      <c r="I2284" s="2">
        <v>4.6959079999999975</v>
      </c>
      <c r="J2284" s="13">
        <v>4.6014120000000078</v>
      </c>
      <c r="K2284" s="13" t="s">
        <v>51</v>
      </c>
      <c r="L2284" s="13" t="s">
        <v>54</v>
      </c>
      <c r="M2284" s="13" t="s">
        <v>52</v>
      </c>
      <c r="N2284" s="16">
        <f t="shared" si="350"/>
        <v>50</v>
      </c>
      <c r="O2284" s="16">
        <f t="shared" si="351"/>
        <v>100</v>
      </c>
      <c r="P2284" s="16">
        <f t="shared" si="352"/>
        <v>50</v>
      </c>
      <c r="Q2284" s="16">
        <f t="shared" si="353"/>
        <v>83.5</v>
      </c>
      <c r="R2284" s="17">
        <f t="shared" si="354"/>
        <v>72.525000000000006</v>
      </c>
      <c r="S2284" s="17">
        <f t="shared" si="355"/>
        <v>68.375</v>
      </c>
      <c r="T2284" s="17">
        <f t="shared" si="356"/>
        <v>72.575000000000003</v>
      </c>
      <c r="U2284" s="17">
        <f t="shared" si="357"/>
        <v>70.875</v>
      </c>
      <c r="V2284" s="16">
        <f t="shared" si="358"/>
        <v>71.158333333333346</v>
      </c>
      <c r="W2284" s="16">
        <f t="shared" si="359"/>
        <v>71.087500000000006</v>
      </c>
    </row>
    <row r="2285" spans="1:23" ht="13.5" x14ac:dyDescent="0.25">
      <c r="A2285" s="3">
        <v>45329</v>
      </c>
      <c r="B2285" s="2">
        <v>4.6814</v>
      </c>
      <c r="C2285" s="2">
        <v>48.201636688490744</v>
      </c>
      <c r="D2285" s="2">
        <v>-5.082435589300438E-3</v>
      </c>
      <c r="E2285" s="2">
        <v>-1.317102174612061E-3</v>
      </c>
      <c r="F2285" s="2">
        <v>4.6937800000000003</v>
      </c>
      <c r="G2285" s="2">
        <v>4.6849499999999988</v>
      </c>
      <c r="H2285" s="2">
        <v>4.6862799999999991</v>
      </c>
      <c r="I2285" s="2">
        <v>4.6955539999999978</v>
      </c>
      <c r="J2285" s="13">
        <v>4.6035045000000085</v>
      </c>
      <c r="K2285" s="13" t="s">
        <v>55</v>
      </c>
      <c r="L2285" s="13" t="s">
        <v>54</v>
      </c>
      <c r="M2285" s="13" t="s">
        <v>54</v>
      </c>
      <c r="N2285" s="16">
        <f t="shared" si="350"/>
        <v>50</v>
      </c>
      <c r="O2285" s="16">
        <f t="shared" si="351"/>
        <v>100</v>
      </c>
      <c r="P2285" s="16">
        <f t="shared" si="352"/>
        <v>50</v>
      </c>
      <c r="Q2285" s="16">
        <f t="shared" si="353"/>
        <v>16.5</v>
      </c>
      <c r="R2285" s="17">
        <f t="shared" si="354"/>
        <v>62.475000000000001</v>
      </c>
      <c r="S2285" s="17">
        <f t="shared" si="355"/>
        <v>51.625</v>
      </c>
      <c r="T2285" s="17">
        <f t="shared" si="356"/>
        <v>42.424999999999997</v>
      </c>
      <c r="U2285" s="17">
        <f t="shared" si="357"/>
        <v>54.125</v>
      </c>
      <c r="V2285" s="16">
        <f t="shared" si="358"/>
        <v>52.17499999999999</v>
      </c>
      <c r="W2285" s="16">
        <f t="shared" si="359"/>
        <v>52.662499999999994</v>
      </c>
    </row>
    <row r="2286" spans="1:23" ht="13.5" x14ac:dyDescent="0.25">
      <c r="A2286" s="3">
        <v>45330</v>
      </c>
      <c r="B2286" s="2">
        <v>4.6814</v>
      </c>
      <c r="C2286" s="2">
        <v>48.201636688490751</v>
      </c>
      <c r="D2286" s="2">
        <v>-1.1705928558220613E-2</v>
      </c>
      <c r="E2286" s="2">
        <v>-9.9555108078983566E-4</v>
      </c>
      <c r="F2286" s="2">
        <v>4.6937800000000003</v>
      </c>
      <c r="G2286" s="2">
        <v>4.6893599999999989</v>
      </c>
      <c r="H2286" s="2">
        <v>4.6849549999999986</v>
      </c>
      <c r="I2286" s="2">
        <v>4.6955539999999978</v>
      </c>
      <c r="J2286" s="13">
        <v>4.6056390000000089</v>
      </c>
      <c r="K2286" s="13" t="s">
        <v>55</v>
      </c>
      <c r="L2286" s="13" t="s">
        <v>54</v>
      </c>
      <c r="M2286" s="13" t="s">
        <v>54</v>
      </c>
      <c r="N2286" s="16">
        <f t="shared" si="350"/>
        <v>50</v>
      </c>
      <c r="O2286" s="16">
        <f t="shared" si="351"/>
        <v>100</v>
      </c>
      <c r="P2286" s="16">
        <f t="shared" si="352"/>
        <v>50</v>
      </c>
      <c r="Q2286" s="16">
        <f t="shared" si="353"/>
        <v>16.5</v>
      </c>
      <c r="R2286" s="17">
        <f t="shared" si="354"/>
        <v>62.475000000000001</v>
      </c>
      <c r="S2286" s="17">
        <f t="shared" si="355"/>
        <v>51.625</v>
      </c>
      <c r="T2286" s="17">
        <f t="shared" si="356"/>
        <v>42.424999999999997</v>
      </c>
      <c r="U2286" s="17">
        <f t="shared" si="357"/>
        <v>54.125</v>
      </c>
      <c r="V2286" s="16">
        <f t="shared" si="358"/>
        <v>52.17499999999999</v>
      </c>
      <c r="W2286" s="16">
        <f t="shared" si="359"/>
        <v>52.662499999999994</v>
      </c>
    </row>
    <row r="2287" spans="1:23" ht="13.5" x14ac:dyDescent="0.25">
      <c r="A2287" s="3">
        <v>45331</v>
      </c>
      <c r="B2287" s="2">
        <v>4.7168000000000001</v>
      </c>
      <c r="C2287" s="2">
        <v>55.983454527707892</v>
      </c>
      <c r="D2287" s="2">
        <v>-1.3102044946312397E-2</v>
      </c>
      <c r="E2287" s="2">
        <v>-1.8091240961367204E-3</v>
      </c>
      <c r="F2287" s="2">
        <v>4.7008600000000005</v>
      </c>
      <c r="G2287" s="2">
        <v>4.6928999999999998</v>
      </c>
      <c r="H2287" s="2">
        <v>4.6849549999999995</v>
      </c>
      <c r="I2287" s="2">
        <v>4.6962619999999982</v>
      </c>
      <c r="J2287" s="13">
        <v>4.6079505000000092</v>
      </c>
      <c r="K2287" s="13" t="s">
        <v>51</v>
      </c>
      <c r="L2287" s="13" t="s">
        <v>48</v>
      </c>
      <c r="M2287" s="13" t="s">
        <v>52</v>
      </c>
      <c r="N2287" s="16">
        <f t="shared" si="350"/>
        <v>50</v>
      </c>
      <c r="O2287" s="16">
        <f t="shared" si="351"/>
        <v>100</v>
      </c>
      <c r="P2287" s="16">
        <f t="shared" si="352"/>
        <v>50</v>
      </c>
      <c r="Q2287" s="16">
        <f t="shared" si="353"/>
        <v>67</v>
      </c>
      <c r="R2287" s="17">
        <f t="shared" si="354"/>
        <v>70.05</v>
      </c>
      <c r="S2287" s="17">
        <f t="shared" si="355"/>
        <v>64.25</v>
      </c>
      <c r="T2287" s="17">
        <f t="shared" si="356"/>
        <v>65.150000000000006</v>
      </c>
      <c r="U2287" s="17">
        <f t="shared" si="357"/>
        <v>66.75</v>
      </c>
      <c r="V2287" s="16">
        <f t="shared" si="358"/>
        <v>66.483333333333334</v>
      </c>
      <c r="W2287" s="16">
        <f t="shared" si="359"/>
        <v>66.550000000000011</v>
      </c>
    </row>
    <row r="2288" spans="1:23" ht="13.5" x14ac:dyDescent="0.25">
      <c r="A2288" s="3">
        <v>45334</v>
      </c>
      <c r="B2288" s="2">
        <v>4.6726000000000001</v>
      </c>
      <c r="C2288" s="2">
        <v>46.574940758516107</v>
      </c>
      <c r="D2288" s="2">
        <v>-1.1175902003120797E-2</v>
      </c>
      <c r="E2288" s="2">
        <v>-2.8429542660646807E-3</v>
      </c>
      <c r="F2288" s="2">
        <v>4.6937999999999995</v>
      </c>
      <c r="G2288" s="2">
        <v>4.6920200000000003</v>
      </c>
      <c r="H2288" s="2">
        <v>4.6827449999999988</v>
      </c>
      <c r="I2288" s="2">
        <v>4.6960859999999975</v>
      </c>
      <c r="J2288" s="13">
        <v>4.609957500000009</v>
      </c>
      <c r="K2288" s="13" t="s">
        <v>55</v>
      </c>
      <c r="L2288" s="13" t="s">
        <v>54</v>
      </c>
      <c r="M2288" s="13" t="s">
        <v>47</v>
      </c>
      <c r="N2288" s="16">
        <f t="shared" si="350"/>
        <v>50</v>
      </c>
      <c r="O2288" s="16">
        <f t="shared" si="351"/>
        <v>100</v>
      </c>
      <c r="P2288" s="16">
        <f t="shared" si="352"/>
        <v>50</v>
      </c>
      <c r="Q2288" s="16">
        <f t="shared" si="353"/>
        <v>16.5</v>
      </c>
      <c r="R2288" s="17">
        <f t="shared" si="354"/>
        <v>62.475000000000001</v>
      </c>
      <c r="S2288" s="17">
        <f t="shared" si="355"/>
        <v>51.625</v>
      </c>
      <c r="T2288" s="17">
        <f t="shared" si="356"/>
        <v>42.424999999999997</v>
      </c>
      <c r="U2288" s="17">
        <f t="shared" si="357"/>
        <v>54.125</v>
      </c>
      <c r="V2288" s="16">
        <f t="shared" si="358"/>
        <v>52.17499999999999</v>
      </c>
      <c r="W2288" s="16">
        <f t="shared" si="359"/>
        <v>52.662499999999994</v>
      </c>
    </row>
    <row r="2289" spans="1:23" ht="13.5" x14ac:dyDescent="0.25">
      <c r="A2289" s="3">
        <v>45335</v>
      </c>
      <c r="B2289" s="2">
        <v>4.6726000000000001</v>
      </c>
      <c r="C2289" s="2">
        <v>46.574940758516107</v>
      </c>
      <c r="D2289" s="2">
        <v>-6.7160931216685427E-3</v>
      </c>
      <c r="E2289" s="2">
        <v>-3.2704019159590664E-3</v>
      </c>
      <c r="F2289" s="2">
        <v>4.6849599999999993</v>
      </c>
      <c r="G2289" s="2">
        <v>4.6893700000000003</v>
      </c>
      <c r="H2289" s="2">
        <v>4.6809799999999999</v>
      </c>
      <c r="I2289" s="2">
        <v>4.6959099999999969</v>
      </c>
      <c r="J2289" s="13">
        <v>4.6120060000000089</v>
      </c>
      <c r="K2289" s="13" t="s">
        <v>55</v>
      </c>
      <c r="L2289" s="13" t="s">
        <v>50</v>
      </c>
      <c r="M2289" s="13" t="s">
        <v>47</v>
      </c>
      <c r="N2289" s="16">
        <f t="shared" si="350"/>
        <v>50</v>
      </c>
      <c r="O2289" s="16">
        <f t="shared" si="351"/>
        <v>100</v>
      </c>
      <c r="P2289" s="16">
        <f t="shared" si="352"/>
        <v>50</v>
      </c>
      <c r="Q2289" s="16">
        <f t="shared" si="353"/>
        <v>33</v>
      </c>
      <c r="R2289" s="17">
        <f t="shared" si="354"/>
        <v>64.95</v>
      </c>
      <c r="S2289" s="17">
        <f t="shared" si="355"/>
        <v>55.75</v>
      </c>
      <c r="T2289" s="17">
        <f t="shared" si="356"/>
        <v>49.85</v>
      </c>
      <c r="U2289" s="17">
        <f t="shared" si="357"/>
        <v>58.25</v>
      </c>
      <c r="V2289" s="16">
        <f t="shared" si="358"/>
        <v>56.85</v>
      </c>
      <c r="W2289" s="16">
        <f t="shared" si="359"/>
        <v>57.2</v>
      </c>
    </row>
    <row r="2290" spans="1:23" ht="13.5" x14ac:dyDescent="0.25">
      <c r="A2290" s="3">
        <v>45336</v>
      </c>
      <c r="B2290" s="2">
        <v>4.7168000000000001</v>
      </c>
      <c r="C2290" s="2">
        <v>55.289412643664164</v>
      </c>
      <c r="D2290" s="2">
        <v>-8.8405608855257611E-3</v>
      </c>
      <c r="E2290" s="2">
        <v>-3.9488879912147126E-3</v>
      </c>
      <c r="F2290" s="2">
        <v>4.6920399999999995</v>
      </c>
      <c r="G2290" s="2">
        <v>4.6929100000000004</v>
      </c>
      <c r="H2290" s="2">
        <v>4.6827500000000004</v>
      </c>
      <c r="I2290" s="2">
        <v>4.6966179999999982</v>
      </c>
      <c r="J2290" s="13">
        <v>4.6138995000000094</v>
      </c>
      <c r="K2290" s="13" t="s">
        <v>51</v>
      </c>
      <c r="L2290" s="13" t="s">
        <v>48</v>
      </c>
      <c r="M2290" s="13" t="s">
        <v>52</v>
      </c>
      <c r="N2290" s="16">
        <f t="shared" si="350"/>
        <v>50</v>
      </c>
      <c r="O2290" s="16">
        <f t="shared" si="351"/>
        <v>100</v>
      </c>
      <c r="P2290" s="16">
        <f t="shared" si="352"/>
        <v>50</v>
      </c>
      <c r="Q2290" s="16">
        <f t="shared" si="353"/>
        <v>67</v>
      </c>
      <c r="R2290" s="17">
        <f t="shared" si="354"/>
        <v>70.05</v>
      </c>
      <c r="S2290" s="17">
        <f t="shared" si="355"/>
        <v>64.25</v>
      </c>
      <c r="T2290" s="17">
        <f t="shared" si="356"/>
        <v>65.150000000000006</v>
      </c>
      <c r="U2290" s="17">
        <f t="shared" si="357"/>
        <v>66.75</v>
      </c>
      <c r="V2290" s="16">
        <f t="shared" si="358"/>
        <v>66.483333333333334</v>
      </c>
      <c r="W2290" s="16">
        <f t="shared" si="359"/>
        <v>66.550000000000011</v>
      </c>
    </row>
    <row r="2291" spans="1:23" ht="13.5" x14ac:dyDescent="0.25">
      <c r="A2291" s="3">
        <v>45337</v>
      </c>
      <c r="B2291" s="2">
        <v>4.6902999999999997</v>
      </c>
      <c r="C2291" s="2">
        <v>50.021253133345169</v>
      </c>
      <c r="D2291" s="2">
        <v>-8.8447386391399263E-3</v>
      </c>
      <c r="E2291" s="2">
        <v>-4.0791837513759095E-3</v>
      </c>
      <c r="F2291" s="2">
        <v>4.6938200000000005</v>
      </c>
      <c r="G2291" s="2">
        <v>4.6938000000000004</v>
      </c>
      <c r="H2291" s="2">
        <v>4.6831949999999996</v>
      </c>
      <c r="I2291" s="2">
        <v>4.6962659999999978</v>
      </c>
      <c r="J2291" s="13">
        <v>4.6156605000000086</v>
      </c>
      <c r="K2291" s="13" t="s">
        <v>55</v>
      </c>
      <c r="L2291" s="13" t="s">
        <v>50</v>
      </c>
      <c r="M2291" s="13" t="s">
        <v>49</v>
      </c>
      <c r="N2291" s="16">
        <f t="shared" si="350"/>
        <v>50</v>
      </c>
      <c r="O2291" s="16">
        <f t="shared" si="351"/>
        <v>100</v>
      </c>
      <c r="P2291" s="16">
        <f t="shared" si="352"/>
        <v>50</v>
      </c>
      <c r="Q2291" s="16">
        <f t="shared" si="353"/>
        <v>33</v>
      </c>
      <c r="R2291" s="17">
        <f t="shared" si="354"/>
        <v>64.95</v>
      </c>
      <c r="S2291" s="17">
        <f t="shared" si="355"/>
        <v>55.75</v>
      </c>
      <c r="T2291" s="17">
        <f t="shared" si="356"/>
        <v>49.85</v>
      </c>
      <c r="U2291" s="17">
        <f t="shared" si="357"/>
        <v>58.25</v>
      </c>
      <c r="V2291" s="16">
        <f t="shared" si="358"/>
        <v>56.85</v>
      </c>
      <c r="W2291" s="16">
        <f t="shared" si="359"/>
        <v>57.2</v>
      </c>
    </row>
    <row r="2292" spans="1:23" ht="13.5" x14ac:dyDescent="0.25">
      <c r="A2292" s="3">
        <v>45338</v>
      </c>
      <c r="B2292" s="2">
        <v>4.6902999999999997</v>
      </c>
      <c r="C2292" s="2">
        <v>50.021253133345169</v>
      </c>
      <c r="D2292" s="2">
        <v>-8.8486415670239182E-3</v>
      </c>
      <c r="E2292" s="2">
        <v>-3.6674206559564357E-3</v>
      </c>
      <c r="F2292" s="2">
        <v>4.6885200000000005</v>
      </c>
      <c r="G2292" s="2">
        <v>4.6946899999999996</v>
      </c>
      <c r="H2292" s="2">
        <v>4.6836399999999996</v>
      </c>
      <c r="I2292" s="2">
        <v>4.6959139999999984</v>
      </c>
      <c r="J2292" s="13">
        <v>4.6172960000000085</v>
      </c>
      <c r="K2292" s="13" t="s">
        <v>55</v>
      </c>
      <c r="L2292" s="13" t="s">
        <v>50</v>
      </c>
      <c r="M2292" s="13" t="s">
        <v>47</v>
      </c>
      <c r="N2292" s="16">
        <f t="shared" si="350"/>
        <v>50</v>
      </c>
      <c r="O2292" s="16">
        <f t="shared" si="351"/>
        <v>100</v>
      </c>
      <c r="P2292" s="16">
        <f t="shared" si="352"/>
        <v>50</v>
      </c>
      <c r="Q2292" s="16">
        <f t="shared" si="353"/>
        <v>33</v>
      </c>
      <c r="R2292" s="17">
        <f t="shared" si="354"/>
        <v>64.95</v>
      </c>
      <c r="S2292" s="17">
        <f t="shared" si="355"/>
        <v>55.75</v>
      </c>
      <c r="T2292" s="17">
        <f t="shared" si="356"/>
        <v>49.85</v>
      </c>
      <c r="U2292" s="17">
        <f t="shared" si="357"/>
        <v>58.25</v>
      </c>
      <c r="V2292" s="16">
        <f t="shared" si="358"/>
        <v>56.85</v>
      </c>
      <c r="W2292" s="16">
        <f t="shared" si="359"/>
        <v>57.2</v>
      </c>
    </row>
    <row r="2293" spans="1:23" ht="13.5" x14ac:dyDescent="0.25">
      <c r="A2293" s="3">
        <v>45341</v>
      </c>
      <c r="B2293" s="2">
        <v>4.6902999999999997</v>
      </c>
      <c r="C2293" s="2">
        <v>50.021253133345169</v>
      </c>
      <c r="D2293" s="2">
        <v>-4.775361620869667E-3</v>
      </c>
      <c r="E2293" s="2">
        <v>-2.0516392021415557E-3</v>
      </c>
      <c r="F2293" s="2">
        <v>4.6920599999999997</v>
      </c>
      <c r="G2293" s="2">
        <v>4.6929299999999996</v>
      </c>
      <c r="H2293" s="2">
        <v>4.6845249999999989</v>
      </c>
      <c r="I2293" s="2">
        <v>4.6952079999999992</v>
      </c>
      <c r="J2293" s="13">
        <v>4.6189315000000084</v>
      </c>
      <c r="K2293" s="13" t="s">
        <v>55</v>
      </c>
      <c r="L2293" s="13" t="s">
        <v>50</v>
      </c>
      <c r="M2293" s="13" t="s">
        <v>49</v>
      </c>
      <c r="N2293" s="16">
        <f t="shared" si="350"/>
        <v>50</v>
      </c>
      <c r="O2293" s="16">
        <f t="shared" si="351"/>
        <v>100</v>
      </c>
      <c r="P2293" s="16">
        <f t="shared" si="352"/>
        <v>50</v>
      </c>
      <c r="Q2293" s="16">
        <f t="shared" si="353"/>
        <v>33</v>
      </c>
      <c r="R2293" s="17">
        <f t="shared" si="354"/>
        <v>64.95</v>
      </c>
      <c r="S2293" s="17">
        <f t="shared" si="355"/>
        <v>55.75</v>
      </c>
      <c r="T2293" s="17">
        <f t="shared" si="356"/>
        <v>49.85</v>
      </c>
      <c r="U2293" s="17">
        <f t="shared" si="357"/>
        <v>58.25</v>
      </c>
      <c r="V2293" s="16">
        <f t="shared" si="358"/>
        <v>56.85</v>
      </c>
      <c r="W2293" s="16">
        <f t="shared" si="359"/>
        <v>57.2</v>
      </c>
    </row>
    <row r="2294" spans="1:23" ht="13.5" x14ac:dyDescent="0.25">
      <c r="A2294" s="3">
        <v>45342</v>
      </c>
      <c r="B2294" s="2">
        <v>4.6902999999999997</v>
      </c>
      <c r="C2294" s="2">
        <v>50.021253133345169</v>
      </c>
      <c r="D2294" s="2">
        <v>4.0175221511340453E-5</v>
      </c>
      <c r="E2294" s="2">
        <v>-5.1336495214851616E-4</v>
      </c>
      <c r="F2294" s="2">
        <v>4.6956000000000007</v>
      </c>
      <c r="G2294" s="2">
        <v>4.6902799999999996</v>
      </c>
      <c r="H2294" s="2">
        <v>4.6871749999999981</v>
      </c>
      <c r="I2294" s="2">
        <v>4.6946779999999988</v>
      </c>
      <c r="J2294" s="13">
        <v>4.6204835000000086</v>
      </c>
      <c r="K2294" s="13" t="s">
        <v>55</v>
      </c>
      <c r="L2294" s="13" t="s">
        <v>50</v>
      </c>
      <c r="M2294" s="13" t="s">
        <v>49</v>
      </c>
      <c r="N2294" s="16">
        <f t="shared" si="350"/>
        <v>50</v>
      </c>
      <c r="O2294" s="16">
        <f t="shared" si="351"/>
        <v>100</v>
      </c>
      <c r="P2294" s="16">
        <f t="shared" si="352"/>
        <v>50</v>
      </c>
      <c r="Q2294" s="16">
        <f t="shared" si="353"/>
        <v>33</v>
      </c>
      <c r="R2294" s="17">
        <f t="shared" si="354"/>
        <v>64.95</v>
      </c>
      <c r="S2294" s="17">
        <f t="shared" si="355"/>
        <v>55.75</v>
      </c>
      <c r="T2294" s="17">
        <f t="shared" si="356"/>
        <v>49.85</v>
      </c>
      <c r="U2294" s="17">
        <f t="shared" si="357"/>
        <v>58.25</v>
      </c>
      <c r="V2294" s="16">
        <f t="shared" si="358"/>
        <v>56.85</v>
      </c>
      <c r="W2294" s="16">
        <f t="shared" si="359"/>
        <v>57.2</v>
      </c>
    </row>
    <row r="2295" spans="1:23" ht="13.5" x14ac:dyDescent="0.25">
      <c r="A2295" s="3">
        <v>45343</v>
      </c>
      <c r="B2295" s="2">
        <v>4.6814</v>
      </c>
      <c r="C2295" s="2">
        <v>47.957050759215797</v>
      </c>
      <c r="D2295" s="2">
        <v>-6.7232640022929502E-4</v>
      </c>
      <c r="E2295" s="2">
        <v>1.2193169363088253E-4</v>
      </c>
      <c r="F2295" s="2">
        <v>4.6885199999999996</v>
      </c>
      <c r="G2295" s="2">
        <v>4.6902799999999996</v>
      </c>
      <c r="H2295" s="2">
        <v>4.6876149999999983</v>
      </c>
      <c r="I2295" s="2">
        <v>4.6941479999999993</v>
      </c>
      <c r="J2295" s="13">
        <v>4.6216315000000083</v>
      </c>
      <c r="K2295" s="13" t="s">
        <v>55</v>
      </c>
      <c r="L2295" s="13" t="s">
        <v>50</v>
      </c>
      <c r="M2295" s="13" t="s">
        <v>47</v>
      </c>
      <c r="N2295" s="16">
        <f t="shared" si="350"/>
        <v>50</v>
      </c>
      <c r="O2295" s="16">
        <f t="shared" si="351"/>
        <v>100</v>
      </c>
      <c r="P2295" s="16">
        <f t="shared" si="352"/>
        <v>50</v>
      </c>
      <c r="Q2295" s="16">
        <f t="shared" si="353"/>
        <v>33</v>
      </c>
      <c r="R2295" s="17">
        <f t="shared" si="354"/>
        <v>64.95</v>
      </c>
      <c r="S2295" s="17">
        <f t="shared" si="355"/>
        <v>55.75</v>
      </c>
      <c r="T2295" s="17">
        <f t="shared" si="356"/>
        <v>49.85</v>
      </c>
      <c r="U2295" s="17">
        <f t="shared" si="357"/>
        <v>58.25</v>
      </c>
      <c r="V2295" s="16">
        <f t="shared" si="358"/>
        <v>56.85</v>
      </c>
      <c r="W2295" s="16">
        <f t="shared" si="359"/>
        <v>57.2</v>
      </c>
    </row>
    <row r="2296" spans="1:23" ht="13.5" x14ac:dyDescent="0.25">
      <c r="A2296" s="3">
        <v>45344</v>
      </c>
      <c r="B2296" s="2">
        <v>4.6814</v>
      </c>
      <c r="C2296" s="2">
        <v>47.957050759215804</v>
      </c>
      <c r="D2296" s="2">
        <v>-1.222892327231051E-3</v>
      </c>
      <c r="E2296" s="2">
        <v>3.6280646885694808E-4</v>
      </c>
      <c r="F2296" s="2">
        <v>4.6867399999999995</v>
      </c>
      <c r="G2296" s="2">
        <v>4.6902799999999996</v>
      </c>
      <c r="H2296" s="2">
        <v>4.6898199999999983</v>
      </c>
      <c r="I2296" s="2">
        <v>4.6932639999999992</v>
      </c>
      <c r="J2296" s="13">
        <v>4.622779500000008</v>
      </c>
      <c r="K2296" s="13" t="s">
        <v>55</v>
      </c>
      <c r="L2296" s="13" t="s">
        <v>54</v>
      </c>
      <c r="M2296" s="13" t="s">
        <v>47</v>
      </c>
      <c r="N2296" s="16">
        <f t="shared" si="350"/>
        <v>50</v>
      </c>
      <c r="O2296" s="16">
        <f t="shared" si="351"/>
        <v>100</v>
      </c>
      <c r="P2296" s="16">
        <f t="shared" si="352"/>
        <v>50</v>
      </c>
      <c r="Q2296" s="16">
        <f t="shared" si="353"/>
        <v>16.5</v>
      </c>
      <c r="R2296" s="17">
        <f t="shared" si="354"/>
        <v>62.475000000000001</v>
      </c>
      <c r="S2296" s="17">
        <f t="shared" si="355"/>
        <v>51.625</v>
      </c>
      <c r="T2296" s="17">
        <f t="shared" si="356"/>
        <v>42.424999999999997</v>
      </c>
      <c r="U2296" s="17">
        <f t="shared" si="357"/>
        <v>54.125</v>
      </c>
      <c r="V2296" s="16">
        <f t="shared" si="358"/>
        <v>52.17499999999999</v>
      </c>
      <c r="W2296" s="16">
        <f t="shared" si="359"/>
        <v>52.662499999999994</v>
      </c>
    </row>
    <row r="2297" spans="1:23" ht="13.5" x14ac:dyDescent="0.25">
      <c r="A2297" s="3">
        <v>45345</v>
      </c>
      <c r="B2297" s="2">
        <v>4.6726000000000001</v>
      </c>
      <c r="C2297" s="2">
        <v>45.790184384423299</v>
      </c>
      <c r="D2297" s="2">
        <v>4.4576943946577074E-3</v>
      </c>
      <c r="E2297" s="2">
        <v>-5.1168956093392438E-4</v>
      </c>
      <c r="F2297" s="2">
        <v>4.6832000000000003</v>
      </c>
      <c r="G2297" s="2">
        <v>4.6858599999999999</v>
      </c>
      <c r="H2297" s="2">
        <v>4.6893799999999981</v>
      </c>
      <c r="I2297" s="2">
        <v>4.6925579999999991</v>
      </c>
      <c r="J2297" s="13">
        <v>4.6240605000000086</v>
      </c>
      <c r="K2297" s="13" t="s">
        <v>55</v>
      </c>
      <c r="L2297" s="13" t="s">
        <v>50</v>
      </c>
      <c r="M2297" s="13" t="s">
        <v>47</v>
      </c>
      <c r="N2297" s="16">
        <f t="shared" si="350"/>
        <v>50</v>
      </c>
      <c r="O2297" s="16">
        <f t="shared" si="351"/>
        <v>100</v>
      </c>
      <c r="P2297" s="16">
        <f t="shared" si="352"/>
        <v>50</v>
      </c>
      <c r="Q2297" s="16">
        <f t="shared" si="353"/>
        <v>33</v>
      </c>
      <c r="R2297" s="17">
        <f t="shared" si="354"/>
        <v>64.95</v>
      </c>
      <c r="S2297" s="17">
        <f t="shared" si="355"/>
        <v>55.75</v>
      </c>
      <c r="T2297" s="17">
        <f t="shared" si="356"/>
        <v>49.85</v>
      </c>
      <c r="U2297" s="17">
        <f t="shared" si="357"/>
        <v>58.25</v>
      </c>
      <c r="V2297" s="16">
        <f t="shared" si="358"/>
        <v>56.85</v>
      </c>
      <c r="W2297" s="16">
        <f t="shared" si="359"/>
        <v>57.2</v>
      </c>
    </row>
    <row r="2298" spans="1:23" ht="13.5" x14ac:dyDescent="0.25">
      <c r="A2298" s="3">
        <v>45348</v>
      </c>
      <c r="B2298" s="2">
        <v>4.6814</v>
      </c>
      <c r="C2298" s="2">
        <v>48.305589466013295</v>
      </c>
      <c r="D2298" s="2">
        <v>1.909348442922898E-3</v>
      </c>
      <c r="E2298" s="2">
        <v>-3.3260189198043113E-3</v>
      </c>
      <c r="F2298" s="2">
        <v>4.6814200000000001</v>
      </c>
      <c r="G2298" s="2">
        <v>4.6867400000000004</v>
      </c>
      <c r="H2298" s="2">
        <v>4.689379999999999</v>
      </c>
      <c r="I2298" s="2">
        <v>4.6920279999999988</v>
      </c>
      <c r="J2298" s="13">
        <v>4.6253410000000086</v>
      </c>
      <c r="K2298" s="13" t="s">
        <v>55</v>
      </c>
      <c r="L2298" s="13" t="s">
        <v>54</v>
      </c>
      <c r="M2298" s="13" t="s">
        <v>47</v>
      </c>
      <c r="N2298" s="16">
        <f t="shared" si="350"/>
        <v>50</v>
      </c>
      <c r="O2298" s="16">
        <f t="shared" si="351"/>
        <v>100</v>
      </c>
      <c r="P2298" s="16">
        <f t="shared" si="352"/>
        <v>50</v>
      </c>
      <c r="Q2298" s="16">
        <f t="shared" si="353"/>
        <v>16.5</v>
      </c>
      <c r="R2298" s="17">
        <f t="shared" si="354"/>
        <v>62.475000000000001</v>
      </c>
      <c r="S2298" s="17">
        <f t="shared" si="355"/>
        <v>51.625</v>
      </c>
      <c r="T2298" s="17">
        <f t="shared" si="356"/>
        <v>42.424999999999997</v>
      </c>
      <c r="U2298" s="17">
        <f t="shared" si="357"/>
        <v>54.125</v>
      </c>
      <c r="V2298" s="16">
        <f t="shared" si="358"/>
        <v>52.17499999999999</v>
      </c>
      <c r="W2298" s="16">
        <f t="shared" si="359"/>
        <v>52.662499999999994</v>
      </c>
    </row>
    <row r="2299" spans="1:23" ht="13.5" x14ac:dyDescent="0.25">
      <c r="A2299" s="3">
        <v>45349</v>
      </c>
      <c r="B2299" s="2">
        <v>4.6814</v>
      </c>
      <c r="C2299" s="2">
        <v>48.305589466013295</v>
      </c>
      <c r="D2299" s="2">
        <v>-2.0926275507893166E-4</v>
      </c>
      <c r="E2299" s="2">
        <v>-7.3834219455077704E-3</v>
      </c>
      <c r="F2299" s="2">
        <v>4.67964</v>
      </c>
      <c r="G2299" s="2">
        <v>4.6876199999999999</v>
      </c>
      <c r="H2299" s="2">
        <v>4.6884949999999987</v>
      </c>
      <c r="I2299" s="2">
        <v>4.6920279999999988</v>
      </c>
      <c r="J2299" s="13">
        <v>4.626666000000009</v>
      </c>
      <c r="K2299" s="13" t="s">
        <v>55</v>
      </c>
      <c r="L2299" s="13" t="s">
        <v>54</v>
      </c>
      <c r="M2299" s="13" t="s">
        <v>47</v>
      </c>
      <c r="N2299" s="16">
        <f t="shared" si="350"/>
        <v>50</v>
      </c>
      <c r="O2299" s="16">
        <f t="shared" si="351"/>
        <v>100</v>
      </c>
      <c r="P2299" s="16">
        <f t="shared" si="352"/>
        <v>50</v>
      </c>
      <c r="Q2299" s="16">
        <f t="shared" si="353"/>
        <v>16.5</v>
      </c>
      <c r="R2299" s="17">
        <f t="shared" si="354"/>
        <v>62.475000000000001</v>
      </c>
      <c r="S2299" s="17">
        <f t="shared" si="355"/>
        <v>51.625</v>
      </c>
      <c r="T2299" s="17">
        <f t="shared" si="356"/>
        <v>42.424999999999997</v>
      </c>
      <c r="U2299" s="17">
        <f t="shared" si="357"/>
        <v>54.125</v>
      </c>
      <c r="V2299" s="16">
        <f t="shared" si="358"/>
        <v>52.17499999999999</v>
      </c>
      <c r="W2299" s="16">
        <f t="shared" si="359"/>
        <v>52.662499999999994</v>
      </c>
    </row>
    <row r="2300" spans="1:23" ht="13.5" x14ac:dyDescent="0.25">
      <c r="A2300" s="3">
        <v>45350</v>
      </c>
      <c r="B2300" s="2">
        <v>4.6902999999999997</v>
      </c>
      <c r="C2300" s="2">
        <v>50.973886487866245</v>
      </c>
      <c r="D2300" s="2">
        <v>4.1736972778823045E-3</v>
      </c>
      <c r="E2300" s="2">
        <v>-1.2924908314441897E-2</v>
      </c>
      <c r="F2300" s="2">
        <v>4.6814200000000001</v>
      </c>
      <c r="G2300" s="2">
        <v>4.684969999999999</v>
      </c>
      <c r="H2300" s="2">
        <v>4.6889399999999997</v>
      </c>
      <c r="I2300" s="2">
        <v>4.6918519999999999</v>
      </c>
      <c r="J2300" s="13">
        <v>4.6279030000000088</v>
      </c>
      <c r="K2300" s="13" t="s">
        <v>51</v>
      </c>
      <c r="L2300" s="13" t="s">
        <v>48</v>
      </c>
      <c r="M2300" s="13" t="s">
        <v>52</v>
      </c>
      <c r="N2300" s="16">
        <f t="shared" si="350"/>
        <v>50</v>
      </c>
      <c r="O2300" s="16">
        <f t="shared" si="351"/>
        <v>100</v>
      </c>
      <c r="P2300" s="16">
        <f t="shared" si="352"/>
        <v>50</v>
      </c>
      <c r="Q2300" s="16">
        <f t="shared" si="353"/>
        <v>67</v>
      </c>
      <c r="R2300" s="17">
        <f t="shared" si="354"/>
        <v>70.05</v>
      </c>
      <c r="S2300" s="17">
        <f t="shared" si="355"/>
        <v>64.25</v>
      </c>
      <c r="T2300" s="17">
        <f t="shared" si="356"/>
        <v>65.150000000000006</v>
      </c>
      <c r="U2300" s="17">
        <f t="shared" si="357"/>
        <v>66.75</v>
      </c>
      <c r="V2300" s="16">
        <f t="shared" si="358"/>
        <v>66.483333333333334</v>
      </c>
      <c r="W2300" s="16">
        <f t="shared" si="359"/>
        <v>66.550000000000011</v>
      </c>
    </row>
    <row r="2301" spans="1:23" ht="13.5" x14ac:dyDescent="0.25">
      <c r="A2301" s="3">
        <v>45351</v>
      </c>
      <c r="B2301" s="2">
        <v>4.6814</v>
      </c>
      <c r="C2301" s="2">
        <v>48.289599940651421</v>
      </c>
      <c r="D2301" s="2">
        <v>4.444407306237963E-3</v>
      </c>
      <c r="E2301" s="2">
        <v>-1.9840169782153146E-2</v>
      </c>
      <c r="F2301" s="2">
        <v>4.6814200000000001</v>
      </c>
      <c r="G2301" s="2">
        <v>4.6840799999999998</v>
      </c>
      <c r="H2301" s="2">
        <v>4.6889399999999997</v>
      </c>
      <c r="I2301" s="2">
        <v>4.6918519999999999</v>
      </c>
      <c r="J2301" s="13">
        <v>4.6290955000000089</v>
      </c>
      <c r="K2301" s="13" t="s">
        <v>51</v>
      </c>
      <c r="L2301" s="13" t="s">
        <v>54</v>
      </c>
      <c r="M2301" s="13" t="s">
        <v>54</v>
      </c>
      <c r="N2301" s="16">
        <f t="shared" si="350"/>
        <v>50</v>
      </c>
      <c r="O2301" s="16">
        <f t="shared" si="351"/>
        <v>100</v>
      </c>
      <c r="P2301" s="16">
        <f t="shared" si="352"/>
        <v>50</v>
      </c>
      <c r="Q2301" s="16">
        <f t="shared" si="353"/>
        <v>49.5</v>
      </c>
      <c r="R2301" s="17">
        <f t="shared" si="354"/>
        <v>67.424999999999997</v>
      </c>
      <c r="S2301" s="17">
        <f t="shared" si="355"/>
        <v>59.875</v>
      </c>
      <c r="T2301" s="17">
        <f t="shared" si="356"/>
        <v>57.275000000000006</v>
      </c>
      <c r="U2301" s="17">
        <f t="shared" si="357"/>
        <v>62.375</v>
      </c>
      <c r="V2301" s="16">
        <f t="shared" si="358"/>
        <v>61.524999999999999</v>
      </c>
      <c r="W2301" s="16">
        <f t="shared" si="359"/>
        <v>61.737499999999997</v>
      </c>
    </row>
    <row r="2302" spans="1:23" ht="13.5" x14ac:dyDescent="0.25">
      <c r="A2302" s="3">
        <v>45352</v>
      </c>
      <c r="B2302" s="2">
        <v>4.6902999999999997</v>
      </c>
      <c r="C2302" s="2">
        <v>51.064756957863302</v>
      </c>
      <c r="D2302" s="2">
        <v>4.0480187836537951E-3</v>
      </c>
      <c r="E2302" s="2">
        <v>-2.6080552545873787E-2</v>
      </c>
      <c r="F2302" s="2">
        <v>4.6849600000000002</v>
      </c>
      <c r="G2302" s="2">
        <v>4.6840800000000007</v>
      </c>
      <c r="H2302" s="2">
        <v>4.6893849999999988</v>
      </c>
      <c r="I2302" s="2">
        <v>4.6920299999999999</v>
      </c>
      <c r="J2302" s="13">
        <v>4.6302880000000082</v>
      </c>
      <c r="K2302" s="13" t="s">
        <v>51</v>
      </c>
      <c r="L2302" s="13" t="s">
        <v>48</v>
      </c>
      <c r="M2302" s="13" t="s">
        <v>52</v>
      </c>
      <c r="N2302" s="16">
        <f t="shared" si="350"/>
        <v>50</v>
      </c>
      <c r="O2302" s="16">
        <f t="shared" si="351"/>
        <v>100</v>
      </c>
      <c r="P2302" s="16">
        <f t="shared" si="352"/>
        <v>50</v>
      </c>
      <c r="Q2302" s="16">
        <f t="shared" si="353"/>
        <v>67</v>
      </c>
      <c r="R2302" s="17">
        <f t="shared" si="354"/>
        <v>70.05</v>
      </c>
      <c r="S2302" s="17">
        <f t="shared" si="355"/>
        <v>64.25</v>
      </c>
      <c r="T2302" s="17">
        <f t="shared" si="356"/>
        <v>65.150000000000006</v>
      </c>
      <c r="U2302" s="17">
        <f t="shared" si="357"/>
        <v>66.75</v>
      </c>
      <c r="V2302" s="16">
        <f t="shared" si="358"/>
        <v>66.483333333333334</v>
      </c>
      <c r="W2302" s="16">
        <f t="shared" si="359"/>
        <v>66.550000000000011</v>
      </c>
    </row>
    <row r="2303" spans="1:23" ht="13.5" x14ac:dyDescent="0.25">
      <c r="A2303" s="3">
        <v>45355</v>
      </c>
      <c r="B2303" s="2">
        <v>4.7079000000000004</v>
      </c>
      <c r="C2303" s="2">
        <v>56.084016158834984</v>
      </c>
      <c r="D2303" s="2">
        <v>2.3876230034680646E-3</v>
      </c>
      <c r="E2303" s="2">
        <v>-3.1807656677779551E-2</v>
      </c>
      <c r="F2303" s="2">
        <v>4.6902600000000003</v>
      </c>
      <c r="G2303" s="2">
        <v>4.6858400000000007</v>
      </c>
      <c r="H2303" s="2">
        <v>4.6893849999999988</v>
      </c>
      <c r="I2303" s="2">
        <v>4.6923820000000003</v>
      </c>
      <c r="J2303" s="13">
        <v>4.6311270000000082</v>
      </c>
      <c r="K2303" s="13" t="s">
        <v>51</v>
      </c>
      <c r="L2303" s="13" t="s">
        <v>48</v>
      </c>
      <c r="M2303" s="13" t="s">
        <v>52</v>
      </c>
      <c r="N2303" s="16">
        <f t="shared" si="350"/>
        <v>50</v>
      </c>
      <c r="O2303" s="16">
        <f t="shared" si="351"/>
        <v>100</v>
      </c>
      <c r="P2303" s="16">
        <f t="shared" si="352"/>
        <v>50</v>
      </c>
      <c r="Q2303" s="16">
        <f t="shared" si="353"/>
        <v>67</v>
      </c>
      <c r="R2303" s="17">
        <f t="shared" si="354"/>
        <v>70.05</v>
      </c>
      <c r="S2303" s="17">
        <f t="shared" si="355"/>
        <v>64.25</v>
      </c>
      <c r="T2303" s="17">
        <f t="shared" si="356"/>
        <v>65.150000000000006</v>
      </c>
      <c r="U2303" s="17">
        <f t="shared" si="357"/>
        <v>66.75</v>
      </c>
      <c r="V2303" s="16">
        <f t="shared" si="358"/>
        <v>66.483333333333334</v>
      </c>
      <c r="W2303" s="16">
        <f t="shared" si="359"/>
        <v>66.550000000000011</v>
      </c>
    </row>
    <row r="2304" spans="1:23" ht="13.5" x14ac:dyDescent="0.25">
      <c r="A2304" s="3">
        <v>45356</v>
      </c>
      <c r="B2304" s="2">
        <v>4.6990999999999996</v>
      </c>
      <c r="C2304" s="2">
        <v>53.148633881078325</v>
      </c>
      <c r="D2304" s="2">
        <v>1.510815791032627E-3</v>
      </c>
      <c r="E2304" s="2">
        <v>-3.8777649298663633E-2</v>
      </c>
      <c r="F2304" s="2">
        <v>4.6938000000000004</v>
      </c>
      <c r="G2304" s="2">
        <v>4.6867200000000002</v>
      </c>
      <c r="H2304" s="2">
        <v>4.6884999999999986</v>
      </c>
      <c r="I2304" s="2">
        <v>4.6925579999999991</v>
      </c>
      <c r="J2304" s="13">
        <v>4.6318780000000084</v>
      </c>
      <c r="K2304" s="13" t="s">
        <v>51</v>
      </c>
      <c r="L2304" s="13" t="s">
        <v>54</v>
      </c>
      <c r="M2304" s="13" t="s">
        <v>52</v>
      </c>
      <c r="N2304" s="16">
        <f t="shared" si="350"/>
        <v>50</v>
      </c>
      <c r="O2304" s="16">
        <f t="shared" si="351"/>
        <v>100</v>
      </c>
      <c r="P2304" s="16">
        <f t="shared" si="352"/>
        <v>50</v>
      </c>
      <c r="Q2304" s="16">
        <f t="shared" si="353"/>
        <v>83.5</v>
      </c>
      <c r="R2304" s="17">
        <f t="shared" si="354"/>
        <v>72.525000000000006</v>
      </c>
      <c r="S2304" s="17">
        <f t="shared" si="355"/>
        <v>68.375</v>
      </c>
      <c r="T2304" s="17">
        <f t="shared" si="356"/>
        <v>72.575000000000003</v>
      </c>
      <c r="U2304" s="17">
        <f t="shared" si="357"/>
        <v>70.875</v>
      </c>
      <c r="V2304" s="16">
        <f t="shared" si="358"/>
        <v>71.158333333333346</v>
      </c>
      <c r="W2304" s="16">
        <f t="shared" si="359"/>
        <v>71.087500000000006</v>
      </c>
    </row>
    <row r="2305" spans="1:23" ht="13.5" x14ac:dyDescent="0.25">
      <c r="A2305" s="3">
        <v>45357</v>
      </c>
      <c r="B2305" s="2">
        <v>4.6814</v>
      </c>
      <c r="C2305" s="2">
        <v>47.736691595633694</v>
      </c>
      <c r="D2305" s="2">
        <v>6.4823674093617001E-4</v>
      </c>
      <c r="E2305" s="2">
        <v>-4.5081446717017984E-2</v>
      </c>
      <c r="F2305" s="2">
        <v>4.6920200000000003</v>
      </c>
      <c r="G2305" s="2">
        <v>4.6867199999999993</v>
      </c>
      <c r="H2305" s="2">
        <v>4.6884999999999986</v>
      </c>
      <c r="I2305" s="2">
        <v>4.6923799999999991</v>
      </c>
      <c r="J2305" s="13">
        <v>4.6325405000000082</v>
      </c>
      <c r="K2305" s="13" t="s">
        <v>55</v>
      </c>
      <c r="L2305" s="13" t="s">
        <v>50</v>
      </c>
      <c r="M2305" s="13" t="s">
        <v>47</v>
      </c>
      <c r="N2305" s="16">
        <f t="shared" si="350"/>
        <v>50</v>
      </c>
      <c r="O2305" s="16">
        <f t="shared" si="351"/>
        <v>100</v>
      </c>
      <c r="P2305" s="16">
        <f t="shared" si="352"/>
        <v>50</v>
      </c>
      <c r="Q2305" s="16">
        <f t="shared" si="353"/>
        <v>33</v>
      </c>
      <c r="R2305" s="17">
        <f t="shared" si="354"/>
        <v>64.95</v>
      </c>
      <c r="S2305" s="17">
        <f t="shared" si="355"/>
        <v>55.75</v>
      </c>
      <c r="T2305" s="17">
        <f t="shared" si="356"/>
        <v>49.85</v>
      </c>
      <c r="U2305" s="17">
        <f t="shared" si="357"/>
        <v>58.25</v>
      </c>
      <c r="V2305" s="16">
        <f t="shared" si="358"/>
        <v>56.85</v>
      </c>
      <c r="W2305" s="16">
        <f t="shared" si="359"/>
        <v>57.2</v>
      </c>
    </row>
    <row r="2306" spans="1:23" ht="13.5" x14ac:dyDescent="0.25">
      <c r="A2306" s="3">
        <v>45358</v>
      </c>
      <c r="B2306" s="2">
        <v>4.6990999999999996</v>
      </c>
      <c r="C2306" s="2">
        <v>52.901484935282504</v>
      </c>
      <c r="D2306" s="2">
        <v>-1.3460714805466623E-3</v>
      </c>
      <c r="E2306" s="2">
        <v>-5.0283768424751699E-2</v>
      </c>
      <c r="F2306" s="2">
        <v>4.6955600000000004</v>
      </c>
      <c r="G2306" s="2">
        <v>4.6884899999999998</v>
      </c>
      <c r="H2306" s="2">
        <v>4.6893849999999988</v>
      </c>
      <c r="I2306" s="2">
        <v>4.6925559999999988</v>
      </c>
      <c r="J2306" s="13">
        <v>4.6331145000000085</v>
      </c>
      <c r="K2306" s="13" t="s">
        <v>55</v>
      </c>
      <c r="L2306" s="13" t="s">
        <v>54</v>
      </c>
      <c r="M2306" s="13" t="s">
        <v>49</v>
      </c>
      <c r="N2306" s="16">
        <f t="shared" ref="N2306:N2369" si="360">IF(D2306&lt;30,50, IF(D2306&gt;70, 0, 25))</f>
        <v>50</v>
      </c>
      <c r="O2306" s="16">
        <f t="shared" ref="O2306:O2369" si="361">IF(F2306-E2306&gt;0.02, 100, IF(F2306-E2306&lt;0,0,45))</f>
        <v>100</v>
      </c>
      <c r="P2306" s="16">
        <f t="shared" ref="P2306:P2369" si="362">IF(G2306-J2306&gt;10,100,IF(G2306-J2306&gt;5,75, IF(G2306-J2306&gt;0,50,0)))</f>
        <v>50</v>
      </c>
      <c r="Q2306" s="16">
        <f t="shared" ref="Q2306:Q2369" si="363">IF(M2306="confirmed bullish", 34, IF(M2306="bullish divergence",17, 0))+IF(K2306="bullish",33,IF(K2306="bearish",0,16.5))+IF(L2306="strong",33,IF(L2306="weak",0,16.5))</f>
        <v>16.5</v>
      </c>
      <c r="R2306" s="17">
        <f t="shared" si="354"/>
        <v>62.475000000000001</v>
      </c>
      <c r="S2306" s="17">
        <f t="shared" si="355"/>
        <v>51.625</v>
      </c>
      <c r="T2306" s="17">
        <f t="shared" si="356"/>
        <v>42.424999999999997</v>
      </c>
      <c r="U2306" s="17">
        <f t="shared" si="357"/>
        <v>54.125</v>
      </c>
      <c r="V2306" s="16">
        <f t="shared" si="358"/>
        <v>52.17499999999999</v>
      </c>
      <c r="W2306" s="16">
        <f t="shared" si="359"/>
        <v>52.662499999999994</v>
      </c>
    </row>
    <row r="2307" spans="1:23" ht="13.5" x14ac:dyDescent="0.25">
      <c r="A2307" s="3">
        <v>45359</v>
      </c>
      <c r="B2307" s="2">
        <v>4.6990999999999996</v>
      </c>
      <c r="C2307" s="2">
        <v>52.901484935282504</v>
      </c>
      <c r="D2307" s="2">
        <v>-4.4487793864886882E-3</v>
      </c>
      <c r="E2307" s="2">
        <v>-5.3633456541321164E-2</v>
      </c>
      <c r="F2307" s="2">
        <v>4.6973200000000004</v>
      </c>
      <c r="G2307" s="2">
        <v>4.6911399999999999</v>
      </c>
      <c r="H2307" s="2">
        <v>4.6884999999999994</v>
      </c>
      <c r="I2307" s="2">
        <v>4.6927319999999986</v>
      </c>
      <c r="J2307" s="13">
        <v>4.6338210000000082</v>
      </c>
      <c r="K2307" s="13" t="s">
        <v>55</v>
      </c>
      <c r="L2307" s="13" t="s">
        <v>50</v>
      </c>
      <c r="M2307" s="13" t="s">
        <v>49</v>
      </c>
      <c r="N2307" s="16">
        <f t="shared" si="360"/>
        <v>50</v>
      </c>
      <c r="O2307" s="16">
        <f t="shared" si="361"/>
        <v>100</v>
      </c>
      <c r="P2307" s="16">
        <f t="shared" si="362"/>
        <v>50</v>
      </c>
      <c r="Q2307" s="16">
        <f t="shared" si="363"/>
        <v>33</v>
      </c>
      <c r="R2307" s="17">
        <f t="shared" ref="R2307:R2370" si="364">0.35*N2307+O2307*0.35+P2307*0.15+Q2307*0.15</f>
        <v>64.95</v>
      </c>
      <c r="S2307" s="17">
        <f t="shared" ref="S2307:S2370" si="365">N2307*0.2+O2307*0.2+P2307*0.35+Q2307*0.25</f>
        <v>55.75</v>
      </c>
      <c r="T2307" s="17">
        <f t="shared" ref="T2307:T2370" si="366">N2307*0.15+O2307*0.15+P2307*0.25+Q2307*0.45</f>
        <v>49.85</v>
      </c>
      <c r="U2307" s="17">
        <f t="shared" ref="U2307:U2370" si="367">0.25*SUM(N2307:Q2307)</f>
        <v>58.25</v>
      </c>
      <c r="V2307" s="16">
        <f t="shared" ref="V2307:V2370" si="368">SUM(R2307:T2307)/3</f>
        <v>56.85</v>
      </c>
      <c r="W2307" s="16">
        <f t="shared" ref="W2307:W2370" si="369">SUM(R2307:U2307)/4</f>
        <v>57.2</v>
      </c>
    </row>
    <row r="2308" spans="1:23" ht="13.5" x14ac:dyDescent="0.25">
      <c r="A2308" s="3">
        <v>45362</v>
      </c>
      <c r="B2308" s="2">
        <v>4.6902999999999997</v>
      </c>
      <c r="C2308" s="2">
        <v>50.04957866076046</v>
      </c>
      <c r="D2308" s="2">
        <v>-5.1252738497016281E-3</v>
      </c>
      <c r="E2308" s="2">
        <v>-5.4430095037850401E-2</v>
      </c>
      <c r="F2308" s="2">
        <v>4.6938000000000004</v>
      </c>
      <c r="G2308" s="2">
        <v>4.6920300000000008</v>
      </c>
      <c r="H2308" s="2">
        <v>4.6893849999999997</v>
      </c>
      <c r="I2308" s="2">
        <v>4.691495999999999</v>
      </c>
      <c r="J2308" s="13">
        <v>4.6344835000000089</v>
      </c>
      <c r="K2308" s="13" t="s">
        <v>55</v>
      </c>
      <c r="L2308" s="13" t="s">
        <v>50</v>
      </c>
      <c r="M2308" s="13" t="s">
        <v>47</v>
      </c>
      <c r="N2308" s="16">
        <f t="shared" si="360"/>
        <v>50</v>
      </c>
      <c r="O2308" s="16">
        <f t="shared" si="361"/>
        <v>100</v>
      </c>
      <c r="P2308" s="16">
        <f t="shared" si="362"/>
        <v>50</v>
      </c>
      <c r="Q2308" s="16">
        <f t="shared" si="363"/>
        <v>33</v>
      </c>
      <c r="R2308" s="17">
        <f t="shared" si="364"/>
        <v>64.95</v>
      </c>
      <c r="S2308" s="17">
        <f t="shared" si="365"/>
        <v>55.75</v>
      </c>
      <c r="T2308" s="17">
        <f t="shared" si="366"/>
        <v>49.85</v>
      </c>
      <c r="U2308" s="17">
        <f t="shared" si="367"/>
        <v>58.25</v>
      </c>
      <c r="V2308" s="16">
        <f t="shared" si="368"/>
        <v>56.85</v>
      </c>
      <c r="W2308" s="16">
        <f t="shared" si="369"/>
        <v>57.2</v>
      </c>
    </row>
    <row r="2309" spans="1:23" ht="13.5" x14ac:dyDescent="0.25">
      <c r="A2309" s="3">
        <v>45363</v>
      </c>
      <c r="B2309" s="2">
        <v>4.6814</v>
      </c>
      <c r="C2309" s="2">
        <v>47.27382967431204</v>
      </c>
      <c r="D2309" s="2">
        <v>-5.0390484422520032E-3</v>
      </c>
      <c r="E2309" s="2">
        <v>-5.2993476723054253E-2</v>
      </c>
      <c r="F2309" s="2">
        <v>4.6902600000000003</v>
      </c>
      <c r="G2309" s="2">
        <v>4.6920299999999999</v>
      </c>
      <c r="H2309" s="2">
        <v>4.6898249999999999</v>
      </c>
      <c r="I2309" s="2">
        <v>4.6904359999999983</v>
      </c>
      <c r="J2309" s="13">
        <v>4.6350135000000083</v>
      </c>
      <c r="K2309" s="13" t="s">
        <v>55</v>
      </c>
      <c r="L2309" s="13" t="s">
        <v>50</v>
      </c>
      <c r="M2309" s="13" t="s">
        <v>47</v>
      </c>
      <c r="N2309" s="16">
        <f t="shared" si="360"/>
        <v>50</v>
      </c>
      <c r="O2309" s="16">
        <f t="shared" si="361"/>
        <v>100</v>
      </c>
      <c r="P2309" s="16">
        <f t="shared" si="362"/>
        <v>50</v>
      </c>
      <c r="Q2309" s="16">
        <f t="shared" si="363"/>
        <v>33</v>
      </c>
      <c r="R2309" s="17">
        <f t="shared" si="364"/>
        <v>64.95</v>
      </c>
      <c r="S2309" s="17">
        <f t="shared" si="365"/>
        <v>55.75</v>
      </c>
      <c r="T2309" s="17">
        <f t="shared" si="366"/>
        <v>49.85</v>
      </c>
      <c r="U2309" s="17">
        <f t="shared" si="367"/>
        <v>58.25</v>
      </c>
      <c r="V2309" s="16">
        <f t="shared" si="368"/>
        <v>56.85</v>
      </c>
      <c r="W2309" s="16">
        <f t="shared" si="369"/>
        <v>57.2</v>
      </c>
    </row>
    <row r="2310" spans="1:23" ht="13.5" x14ac:dyDescent="0.25">
      <c r="A2310" s="3">
        <v>45364</v>
      </c>
      <c r="B2310" s="2">
        <v>4.7079000000000004</v>
      </c>
      <c r="C2310" s="2">
        <v>55.234719677237457</v>
      </c>
      <c r="D2310" s="2">
        <v>-5.5078000638539848E-3</v>
      </c>
      <c r="E2310" s="2">
        <v>-4.9097378343079118E-2</v>
      </c>
      <c r="F2310" s="2">
        <v>4.6955600000000004</v>
      </c>
      <c r="G2310" s="2">
        <v>4.6937900000000008</v>
      </c>
      <c r="H2310" s="2">
        <v>4.689379999999999</v>
      </c>
      <c r="I2310" s="2">
        <v>4.6900819999999985</v>
      </c>
      <c r="J2310" s="13">
        <v>4.6356760000000072</v>
      </c>
      <c r="K2310" s="13" t="s">
        <v>51</v>
      </c>
      <c r="L2310" s="13" t="s">
        <v>54</v>
      </c>
      <c r="M2310" s="13" t="s">
        <v>52</v>
      </c>
      <c r="N2310" s="16">
        <f t="shared" si="360"/>
        <v>50</v>
      </c>
      <c r="O2310" s="16">
        <f t="shared" si="361"/>
        <v>100</v>
      </c>
      <c r="P2310" s="16">
        <f t="shared" si="362"/>
        <v>50</v>
      </c>
      <c r="Q2310" s="16">
        <f t="shared" si="363"/>
        <v>83.5</v>
      </c>
      <c r="R2310" s="17">
        <f t="shared" si="364"/>
        <v>72.525000000000006</v>
      </c>
      <c r="S2310" s="17">
        <f t="shared" si="365"/>
        <v>68.375</v>
      </c>
      <c r="T2310" s="17">
        <f t="shared" si="366"/>
        <v>72.575000000000003</v>
      </c>
      <c r="U2310" s="17">
        <f t="shared" si="367"/>
        <v>70.875</v>
      </c>
      <c r="V2310" s="16">
        <f t="shared" si="368"/>
        <v>71.158333333333346</v>
      </c>
      <c r="W2310" s="16">
        <f t="shared" si="369"/>
        <v>71.087500000000006</v>
      </c>
    </row>
    <row r="2311" spans="1:23" ht="13.5" x14ac:dyDescent="0.25">
      <c r="A2311" s="3">
        <v>45365</v>
      </c>
      <c r="B2311" s="2">
        <v>4.7256</v>
      </c>
      <c r="C2311" s="2">
        <v>59.620149607708456</v>
      </c>
      <c r="D2311" s="2">
        <v>-8.6932003364603716E-3</v>
      </c>
      <c r="E2311" s="2">
        <v>-4.5130979943667236E-2</v>
      </c>
      <c r="F2311" s="2">
        <v>4.7008600000000005</v>
      </c>
      <c r="G2311" s="2">
        <v>4.6982100000000013</v>
      </c>
      <c r="H2311" s="2">
        <v>4.6911449999999997</v>
      </c>
      <c r="I2311" s="2">
        <v>4.6909659999999986</v>
      </c>
      <c r="J2311" s="13">
        <v>4.6364270000000083</v>
      </c>
      <c r="K2311" s="13" t="s">
        <v>51</v>
      </c>
      <c r="L2311" s="13" t="s">
        <v>48</v>
      </c>
      <c r="M2311" s="13" t="s">
        <v>52</v>
      </c>
      <c r="N2311" s="16">
        <f t="shared" si="360"/>
        <v>50</v>
      </c>
      <c r="O2311" s="16">
        <f t="shared" si="361"/>
        <v>100</v>
      </c>
      <c r="P2311" s="16">
        <f t="shared" si="362"/>
        <v>50</v>
      </c>
      <c r="Q2311" s="16">
        <f t="shared" si="363"/>
        <v>67</v>
      </c>
      <c r="R2311" s="17">
        <f t="shared" si="364"/>
        <v>70.05</v>
      </c>
      <c r="S2311" s="17">
        <f t="shared" si="365"/>
        <v>64.25</v>
      </c>
      <c r="T2311" s="17">
        <f t="shared" si="366"/>
        <v>65.150000000000006</v>
      </c>
      <c r="U2311" s="17">
        <f t="shared" si="367"/>
        <v>66.75</v>
      </c>
      <c r="V2311" s="16">
        <f t="shared" si="368"/>
        <v>66.483333333333334</v>
      </c>
      <c r="W2311" s="16">
        <f t="shared" si="369"/>
        <v>66.550000000000011</v>
      </c>
    </row>
    <row r="2312" spans="1:23" ht="13.5" x14ac:dyDescent="0.25">
      <c r="A2312" s="3">
        <v>45366</v>
      </c>
      <c r="B2312" s="2">
        <v>4.7256</v>
      </c>
      <c r="C2312" s="2">
        <v>59.620149607708456</v>
      </c>
      <c r="D2312" s="2">
        <v>-1.0224289435096345E-2</v>
      </c>
      <c r="E2312" s="2">
        <v>-4.1635837790176058E-2</v>
      </c>
      <c r="F2312" s="2">
        <v>4.7061599999999997</v>
      </c>
      <c r="G2312" s="2">
        <v>4.70174</v>
      </c>
      <c r="H2312" s="2">
        <v>4.6929099999999995</v>
      </c>
      <c r="I2312" s="2">
        <v>4.6913199999999984</v>
      </c>
      <c r="J2312" s="13">
        <v>4.6371780000000076</v>
      </c>
      <c r="K2312" s="13" t="s">
        <v>51</v>
      </c>
      <c r="L2312" s="13" t="s">
        <v>48</v>
      </c>
      <c r="M2312" s="13" t="s">
        <v>52</v>
      </c>
      <c r="N2312" s="16">
        <f t="shared" si="360"/>
        <v>50</v>
      </c>
      <c r="O2312" s="16">
        <f t="shared" si="361"/>
        <v>100</v>
      </c>
      <c r="P2312" s="16">
        <f t="shared" si="362"/>
        <v>50</v>
      </c>
      <c r="Q2312" s="16">
        <f t="shared" si="363"/>
        <v>67</v>
      </c>
      <c r="R2312" s="17">
        <f t="shared" si="364"/>
        <v>70.05</v>
      </c>
      <c r="S2312" s="17">
        <f t="shared" si="365"/>
        <v>64.25</v>
      </c>
      <c r="T2312" s="17">
        <f t="shared" si="366"/>
        <v>65.150000000000006</v>
      </c>
      <c r="U2312" s="17">
        <f t="shared" si="367"/>
        <v>66.75</v>
      </c>
      <c r="V2312" s="16">
        <f t="shared" si="368"/>
        <v>66.483333333333334</v>
      </c>
      <c r="W2312" s="16">
        <f t="shared" si="369"/>
        <v>66.550000000000011</v>
      </c>
    </row>
    <row r="2313" spans="1:23" ht="13.5" x14ac:dyDescent="0.25">
      <c r="A2313" s="3">
        <v>45369</v>
      </c>
      <c r="B2313" s="2">
        <v>4.7256</v>
      </c>
      <c r="C2313" s="2">
        <v>59.620149607708456</v>
      </c>
      <c r="D2313" s="2">
        <v>-9.0019314418885443E-3</v>
      </c>
      <c r="E2313" s="2">
        <v>-3.8683938712168117E-2</v>
      </c>
      <c r="F2313" s="2">
        <v>4.7132199999999997</v>
      </c>
      <c r="G2313" s="2">
        <v>4.7035099999999996</v>
      </c>
      <c r="H2313" s="2">
        <v>4.6946749999999993</v>
      </c>
      <c r="I2313" s="2">
        <v>4.6916739999999981</v>
      </c>
      <c r="J2313" s="13">
        <v>4.6379290000000069</v>
      </c>
      <c r="K2313" s="13" t="s">
        <v>51</v>
      </c>
      <c r="L2313" s="13" t="s">
        <v>48</v>
      </c>
      <c r="M2313" s="13" t="s">
        <v>52</v>
      </c>
      <c r="N2313" s="16">
        <f t="shared" si="360"/>
        <v>50</v>
      </c>
      <c r="O2313" s="16">
        <f t="shared" si="361"/>
        <v>100</v>
      </c>
      <c r="P2313" s="16">
        <f t="shared" si="362"/>
        <v>50</v>
      </c>
      <c r="Q2313" s="16">
        <f t="shared" si="363"/>
        <v>67</v>
      </c>
      <c r="R2313" s="17">
        <f t="shared" si="364"/>
        <v>70.05</v>
      </c>
      <c r="S2313" s="17">
        <f t="shared" si="365"/>
        <v>64.25</v>
      </c>
      <c r="T2313" s="17">
        <f t="shared" si="366"/>
        <v>65.150000000000006</v>
      </c>
      <c r="U2313" s="17">
        <f t="shared" si="367"/>
        <v>66.75</v>
      </c>
      <c r="V2313" s="16">
        <f t="shared" si="368"/>
        <v>66.483333333333334</v>
      </c>
      <c r="W2313" s="16">
        <f t="shared" si="369"/>
        <v>66.550000000000011</v>
      </c>
    </row>
    <row r="2314" spans="1:23" ht="13.5" x14ac:dyDescent="0.25">
      <c r="A2314" s="3">
        <v>45370</v>
      </c>
      <c r="B2314" s="2">
        <v>4.7432999999999996</v>
      </c>
      <c r="C2314" s="2">
        <v>64.022240743435219</v>
      </c>
      <c r="D2314" s="2">
        <v>-1.0808324108841028E-2</v>
      </c>
      <c r="E2314" s="2">
        <v>-3.3529422165989052E-2</v>
      </c>
      <c r="F2314" s="2">
        <v>4.7256</v>
      </c>
      <c r="G2314" s="2">
        <v>4.7079299999999993</v>
      </c>
      <c r="H2314" s="2">
        <v>4.6973250000000002</v>
      </c>
      <c r="I2314" s="2">
        <v>4.6923819999999985</v>
      </c>
      <c r="J2314" s="13">
        <v>4.6387685000000065</v>
      </c>
      <c r="K2314" s="13" t="s">
        <v>51</v>
      </c>
      <c r="L2314" s="13" t="s">
        <v>48</v>
      </c>
      <c r="M2314" s="13" t="s">
        <v>52</v>
      </c>
      <c r="N2314" s="16">
        <f t="shared" si="360"/>
        <v>50</v>
      </c>
      <c r="O2314" s="16">
        <f t="shared" si="361"/>
        <v>100</v>
      </c>
      <c r="P2314" s="16">
        <f t="shared" si="362"/>
        <v>50</v>
      </c>
      <c r="Q2314" s="16">
        <f t="shared" si="363"/>
        <v>67</v>
      </c>
      <c r="R2314" s="17">
        <f t="shared" si="364"/>
        <v>70.05</v>
      </c>
      <c r="S2314" s="17">
        <f t="shared" si="365"/>
        <v>64.25</v>
      </c>
      <c r="T2314" s="17">
        <f t="shared" si="366"/>
        <v>65.150000000000006</v>
      </c>
      <c r="U2314" s="17">
        <f t="shared" si="367"/>
        <v>66.75</v>
      </c>
      <c r="V2314" s="16">
        <f t="shared" si="368"/>
        <v>66.483333333333334</v>
      </c>
      <c r="W2314" s="16">
        <f t="shared" si="369"/>
        <v>66.550000000000011</v>
      </c>
    </row>
    <row r="2315" spans="1:23" ht="13.5" x14ac:dyDescent="0.25">
      <c r="A2315" s="3">
        <v>45372</v>
      </c>
      <c r="B2315" s="2">
        <v>4.7698</v>
      </c>
      <c r="C2315" s="2">
        <v>69.40075501708526</v>
      </c>
      <c r="D2315" s="2">
        <v>-1.7290160823875134E-2</v>
      </c>
      <c r="E2315" s="2">
        <v>-2.8077024490805041E-2</v>
      </c>
      <c r="F2315" s="2">
        <v>4.7379799999999994</v>
      </c>
      <c r="G2315" s="2">
        <v>4.7167699999999995</v>
      </c>
      <c r="H2315" s="2">
        <v>4.7017450000000007</v>
      </c>
      <c r="I2315" s="2">
        <v>4.6932659999999986</v>
      </c>
      <c r="J2315" s="13">
        <v>4.6397405000000065</v>
      </c>
      <c r="K2315" s="13" t="s">
        <v>51</v>
      </c>
      <c r="L2315" s="13" t="s">
        <v>48</v>
      </c>
      <c r="M2315" s="13" t="s">
        <v>52</v>
      </c>
      <c r="N2315" s="16">
        <f t="shared" si="360"/>
        <v>50</v>
      </c>
      <c r="O2315" s="16">
        <f t="shared" si="361"/>
        <v>100</v>
      </c>
      <c r="P2315" s="16">
        <f t="shared" si="362"/>
        <v>50</v>
      </c>
      <c r="Q2315" s="16">
        <f t="shared" si="363"/>
        <v>67</v>
      </c>
      <c r="R2315" s="17">
        <f t="shared" si="364"/>
        <v>70.05</v>
      </c>
      <c r="S2315" s="17">
        <f t="shared" si="365"/>
        <v>64.25</v>
      </c>
      <c r="T2315" s="17">
        <f t="shared" si="366"/>
        <v>65.150000000000006</v>
      </c>
      <c r="U2315" s="17">
        <f t="shared" si="367"/>
        <v>66.75</v>
      </c>
      <c r="V2315" s="16">
        <f t="shared" si="368"/>
        <v>66.483333333333334</v>
      </c>
      <c r="W2315" s="16">
        <f t="shared" si="369"/>
        <v>66.550000000000011</v>
      </c>
    </row>
    <row r="2316" spans="1:23" ht="13.5" x14ac:dyDescent="0.25">
      <c r="A2316" s="3">
        <v>45373</v>
      </c>
      <c r="B2316" s="2">
        <v>4.7962999999999996</v>
      </c>
      <c r="C2316" s="2">
        <v>73.643951947011402</v>
      </c>
      <c r="D2316" s="2">
        <v>-2.2418777500053721E-2</v>
      </c>
      <c r="E2316" s="2">
        <v>-2.2956047468753994E-2</v>
      </c>
      <c r="F2316" s="2">
        <v>4.7521199999999997</v>
      </c>
      <c r="G2316" s="2">
        <v>4.7264900000000001</v>
      </c>
      <c r="H2316" s="2">
        <v>4.7074900000000008</v>
      </c>
      <c r="I2316" s="2">
        <v>4.6950339999999979</v>
      </c>
      <c r="J2316" s="13">
        <v>4.6407565000000064</v>
      </c>
      <c r="K2316" s="13" t="s">
        <v>51</v>
      </c>
      <c r="L2316" s="13" t="s">
        <v>48</v>
      </c>
      <c r="M2316" s="13" t="s">
        <v>52</v>
      </c>
      <c r="N2316" s="16">
        <f t="shared" si="360"/>
        <v>50</v>
      </c>
      <c r="O2316" s="16">
        <f t="shared" si="361"/>
        <v>100</v>
      </c>
      <c r="P2316" s="16">
        <f t="shared" si="362"/>
        <v>50</v>
      </c>
      <c r="Q2316" s="16">
        <f t="shared" si="363"/>
        <v>67</v>
      </c>
      <c r="R2316" s="17">
        <f t="shared" si="364"/>
        <v>70.05</v>
      </c>
      <c r="S2316" s="17">
        <f t="shared" si="365"/>
        <v>64.25</v>
      </c>
      <c r="T2316" s="17">
        <f t="shared" si="366"/>
        <v>65.150000000000006</v>
      </c>
      <c r="U2316" s="17">
        <f t="shared" si="367"/>
        <v>66.75</v>
      </c>
      <c r="V2316" s="16">
        <f t="shared" si="368"/>
        <v>66.483333333333334</v>
      </c>
      <c r="W2316" s="16">
        <f t="shared" si="369"/>
        <v>66.550000000000011</v>
      </c>
    </row>
    <row r="2317" spans="1:23" ht="13.5" x14ac:dyDescent="0.25">
      <c r="A2317" s="3">
        <v>45376</v>
      </c>
      <c r="B2317" s="2">
        <v>4.7609000000000004</v>
      </c>
      <c r="C2317" s="2">
        <v>61.395972901255114</v>
      </c>
      <c r="D2317" s="2">
        <v>-2.4666909910164847E-2</v>
      </c>
      <c r="E2317" s="2">
        <v>-1.7381434215705642E-2</v>
      </c>
      <c r="F2317" s="2">
        <v>4.7591799999999997</v>
      </c>
      <c r="G2317" s="2">
        <v>4.7326699999999997</v>
      </c>
      <c r="H2317" s="2">
        <v>4.7119050000000007</v>
      </c>
      <c r="I2317" s="2">
        <v>4.6959159999999978</v>
      </c>
      <c r="J2317" s="13">
        <v>4.6416395000000064</v>
      </c>
      <c r="K2317" s="13" t="s">
        <v>51</v>
      </c>
      <c r="L2317" s="13" t="s">
        <v>48</v>
      </c>
      <c r="M2317" s="13" t="s">
        <v>52</v>
      </c>
      <c r="N2317" s="16">
        <f t="shared" si="360"/>
        <v>50</v>
      </c>
      <c r="O2317" s="16">
        <f t="shared" si="361"/>
        <v>100</v>
      </c>
      <c r="P2317" s="16">
        <f t="shared" si="362"/>
        <v>50</v>
      </c>
      <c r="Q2317" s="16">
        <f t="shared" si="363"/>
        <v>67</v>
      </c>
      <c r="R2317" s="17">
        <f t="shared" si="364"/>
        <v>70.05</v>
      </c>
      <c r="S2317" s="17">
        <f t="shared" si="365"/>
        <v>64.25</v>
      </c>
      <c r="T2317" s="17">
        <f t="shared" si="366"/>
        <v>65.150000000000006</v>
      </c>
      <c r="U2317" s="17">
        <f t="shared" si="367"/>
        <v>66.75</v>
      </c>
      <c r="V2317" s="16">
        <f t="shared" si="368"/>
        <v>66.483333333333334</v>
      </c>
      <c r="W2317" s="16">
        <f t="shared" si="369"/>
        <v>66.550000000000011</v>
      </c>
    </row>
    <row r="2318" spans="1:23" ht="13.5" x14ac:dyDescent="0.25">
      <c r="A2318" s="3">
        <v>45377</v>
      </c>
      <c r="B2318" s="2">
        <v>4.7521000000000004</v>
      </c>
      <c r="C2318" s="2">
        <v>58.778916868755893</v>
      </c>
      <c r="D2318" s="2">
        <v>-2.7553430631361842E-2</v>
      </c>
      <c r="E2318" s="2">
        <v>-1.2379093799307257E-2</v>
      </c>
      <c r="F2318" s="2">
        <v>4.7644800000000007</v>
      </c>
      <c r="G2318" s="2">
        <v>4.7388500000000002</v>
      </c>
      <c r="H2318" s="2">
        <v>4.7154400000000019</v>
      </c>
      <c r="I2318" s="2">
        <v>4.6966219999999979</v>
      </c>
      <c r="J2318" s="13">
        <v>4.6424785000000064</v>
      </c>
      <c r="K2318" s="13" t="s">
        <v>51</v>
      </c>
      <c r="L2318" s="13" t="s">
        <v>48</v>
      </c>
      <c r="M2318" s="13" t="s">
        <v>52</v>
      </c>
      <c r="N2318" s="16">
        <f t="shared" si="360"/>
        <v>50</v>
      </c>
      <c r="O2318" s="16">
        <f t="shared" si="361"/>
        <v>100</v>
      </c>
      <c r="P2318" s="16">
        <f t="shared" si="362"/>
        <v>50</v>
      </c>
      <c r="Q2318" s="16">
        <f t="shared" si="363"/>
        <v>67</v>
      </c>
      <c r="R2318" s="17">
        <f t="shared" si="364"/>
        <v>70.05</v>
      </c>
      <c r="S2318" s="17">
        <f t="shared" si="365"/>
        <v>64.25</v>
      </c>
      <c r="T2318" s="17">
        <f t="shared" si="366"/>
        <v>65.150000000000006</v>
      </c>
      <c r="U2318" s="17">
        <f t="shared" si="367"/>
        <v>66.75</v>
      </c>
      <c r="V2318" s="16">
        <f t="shared" si="368"/>
        <v>66.483333333333334</v>
      </c>
      <c r="W2318" s="16">
        <f t="shared" si="369"/>
        <v>66.550000000000011</v>
      </c>
    </row>
    <row r="2319" spans="1:23" ht="13.5" x14ac:dyDescent="0.25">
      <c r="A2319" s="3">
        <v>45378</v>
      </c>
      <c r="B2319" s="2">
        <v>4.7256</v>
      </c>
      <c r="C2319" s="2">
        <v>51.640362047890797</v>
      </c>
      <c r="D2319" s="2">
        <v>-2.9611491815987101E-2</v>
      </c>
      <c r="E2319" s="2">
        <v>-8.5848440173397801E-3</v>
      </c>
      <c r="F2319" s="2">
        <v>4.7609399999999997</v>
      </c>
      <c r="G2319" s="2">
        <v>4.7432699999999999</v>
      </c>
      <c r="H2319" s="2">
        <v>4.7176500000000008</v>
      </c>
      <c r="I2319" s="2">
        <v>4.6969759999999976</v>
      </c>
      <c r="J2319" s="13">
        <v>4.6431410000000053</v>
      </c>
      <c r="K2319" s="13" t="s">
        <v>55</v>
      </c>
      <c r="L2319" s="13" t="s">
        <v>50</v>
      </c>
      <c r="M2319" s="13" t="s">
        <v>47</v>
      </c>
      <c r="N2319" s="16">
        <f t="shared" si="360"/>
        <v>50</v>
      </c>
      <c r="O2319" s="16">
        <f t="shared" si="361"/>
        <v>100</v>
      </c>
      <c r="P2319" s="16">
        <f t="shared" si="362"/>
        <v>50</v>
      </c>
      <c r="Q2319" s="16">
        <f t="shared" si="363"/>
        <v>33</v>
      </c>
      <c r="R2319" s="17">
        <f t="shared" si="364"/>
        <v>64.95</v>
      </c>
      <c r="S2319" s="17">
        <f t="shared" si="365"/>
        <v>55.75</v>
      </c>
      <c r="T2319" s="17">
        <f t="shared" si="366"/>
        <v>49.85</v>
      </c>
      <c r="U2319" s="17">
        <f t="shared" si="367"/>
        <v>58.25</v>
      </c>
      <c r="V2319" s="16">
        <f t="shared" si="368"/>
        <v>56.85</v>
      </c>
      <c r="W2319" s="16">
        <f t="shared" si="369"/>
        <v>57.2</v>
      </c>
    </row>
    <row r="2320" spans="1:23" ht="13.5" x14ac:dyDescent="0.25">
      <c r="A2320" s="3">
        <v>45379</v>
      </c>
      <c r="B2320" s="2">
        <v>4.7256</v>
      </c>
      <c r="C2320" s="2">
        <v>51.640362047890797</v>
      </c>
      <c r="D2320" s="2">
        <v>-2.731326064364481E-2</v>
      </c>
      <c r="E2320" s="2">
        <v>-5.4650280255409221E-3</v>
      </c>
      <c r="F2320" s="2">
        <v>4.7521000000000004</v>
      </c>
      <c r="G2320" s="2">
        <v>4.7450399999999995</v>
      </c>
      <c r="H2320" s="2">
        <v>4.7194150000000006</v>
      </c>
      <c r="I2320" s="2">
        <v>4.6978599999999986</v>
      </c>
      <c r="J2320" s="13">
        <v>4.6438035000000051</v>
      </c>
      <c r="K2320" s="13" t="s">
        <v>55</v>
      </c>
      <c r="L2320" s="13" t="s">
        <v>50</v>
      </c>
      <c r="M2320" s="13" t="s">
        <v>47</v>
      </c>
      <c r="N2320" s="16">
        <f t="shared" si="360"/>
        <v>50</v>
      </c>
      <c r="O2320" s="16">
        <f t="shared" si="361"/>
        <v>100</v>
      </c>
      <c r="P2320" s="16">
        <f t="shared" si="362"/>
        <v>50</v>
      </c>
      <c r="Q2320" s="16">
        <f t="shared" si="363"/>
        <v>33</v>
      </c>
      <c r="R2320" s="17">
        <f t="shared" si="364"/>
        <v>64.95</v>
      </c>
      <c r="S2320" s="17">
        <f t="shared" si="365"/>
        <v>55.75</v>
      </c>
      <c r="T2320" s="17">
        <f t="shared" si="366"/>
        <v>49.85</v>
      </c>
      <c r="U2320" s="17">
        <f t="shared" si="367"/>
        <v>58.25</v>
      </c>
      <c r="V2320" s="16">
        <f t="shared" si="368"/>
        <v>56.85</v>
      </c>
      <c r="W2320" s="16">
        <f t="shared" si="369"/>
        <v>57.2</v>
      </c>
    </row>
    <row r="2321" spans="1:23" ht="13.5" x14ac:dyDescent="0.25">
      <c r="A2321" s="3">
        <v>45380</v>
      </c>
      <c r="B2321" s="2">
        <v>4.7256</v>
      </c>
      <c r="C2321" s="2">
        <v>51.640362047890797</v>
      </c>
      <c r="D2321" s="2">
        <v>-2.268002242436129E-2</v>
      </c>
      <c r="E2321" s="2">
        <v>-2.9304200840717014E-3</v>
      </c>
      <c r="F2321" s="2">
        <v>4.7379600000000002</v>
      </c>
      <c r="G2321" s="2">
        <v>4.7450400000000004</v>
      </c>
      <c r="H2321" s="2">
        <v>4.7216250000000013</v>
      </c>
      <c r="I2321" s="2">
        <v>4.6987439999999978</v>
      </c>
      <c r="J2321" s="13">
        <v>4.6444660000000049</v>
      </c>
      <c r="K2321" s="13" t="s">
        <v>55</v>
      </c>
      <c r="L2321" s="13" t="s">
        <v>50</v>
      </c>
      <c r="M2321" s="13" t="s">
        <v>47</v>
      </c>
      <c r="N2321" s="16">
        <f t="shared" si="360"/>
        <v>50</v>
      </c>
      <c r="O2321" s="16">
        <f t="shared" si="361"/>
        <v>100</v>
      </c>
      <c r="P2321" s="16">
        <f t="shared" si="362"/>
        <v>50</v>
      </c>
      <c r="Q2321" s="16">
        <f t="shared" si="363"/>
        <v>33</v>
      </c>
      <c r="R2321" s="17">
        <f t="shared" si="364"/>
        <v>64.95</v>
      </c>
      <c r="S2321" s="17">
        <f t="shared" si="365"/>
        <v>55.75</v>
      </c>
      <c r="T2321" s="17">
        <f t="shared" si="366"/>
        <v>49.85</v>
      </c>
      <c r="U2321" s="17">
        <f t="shared" si="367"/>
        <v>58.25</v>
      </c>
      <c r="V2321" s="16">
        <f t="shared" si="368"/>
        <v>56.85</v>
      </c>
      <c r="W2321" s="16">
        <f t="shared" si="369"/>
        <v>57.2</v>
      </c>
    </row>
    <row r="2322" spans="1:23" ht="13.5" x14ac:dyDescent="0.25">
      <c r="A2322" s="3">
        <v>45383</v>
      </c>
      <c r="B2322" s="2">
        <v>4.7698</v>
      </c>
      <c r="C2322" s="2">
        <v>61.404893511239194</v>
      </c>
      <c r="D2322" s="2">
        <v>-2.2065604760542534E-2</v>
      </c>
      <c r="E2322" s="2">
        <v>-3.1899795778282192E-4</v>
      </c>
      <c r="F2322" s="2">
        <v>4.7397399999999994</v>
      </c>
      <c r="G2322" s="2">
        <v>4.7494600000000009</v>
      </c>
      <c r="H2322" s="2">
        <v>4.7256000000000009</v>
      </c>
      <c r="I2322" s="2">
        <v>4.7005119999999971</v>
      </c>
      <c r="J2322" s="13">
        <v>4.6453935000000044</v>
      </c>
      <c r="K2322" s="13" t="s">
        <v>55</v>
      </c>
      <c r="L2322" s="13" t="s">
        <v>50</v>
      </c>
      <c r="M2322" s="13" t="s">
        <v>49</v>
      </c>
      <c r="N2322" s="16">
        <f t="shared" si="360"/>
        <v>50</v>
      </c>
      <c r="O2322" s="16">
        <f t="shared" si="361"/>
        <v>100</v>
      </c>
      <c r="P2322" s="16">
        <f t="shared" si="362"/>
        <v>50</v>
      </c>
      <c r="Q2322" s="16">
        <f t="shared" si="363"/>
        <v>33</v>
      </c>
      <c r="R2322" s="17">
        <f t="shared" si="364"/>
        <v>64.95</v>
      </c>
      <c r="S2322" s="17">
        <f t="shared" si="365"/>
        <v>55.75</v>
      </c>
      <c r="T2322" s="17">
        <f t="shared" si="366"/>
        <v>49.85</v>
      </c>
      <c r="U2322" s="17">
        <f t="shared" si="367"/>
        <v>58.25</v>
      </c>
      <c r="V2322" s="16">
        <f t="shared" si="368"/>
        <v>56.85</v>
      </c>
      <c r="W2322" s="16">
        <f t="shared" si="369"/>
        <v>57.2</v>
      </c>
    </row>
    <row r="2323" spans="1:23" ht="13.5" x14ac:dyDescent="0.25">
      <c r="A2323" s="3">
        <v>45384</v>
      </c>
      <c r="B2323" s="2">
        <v>4.7079000000000004</v>
      </c>
      <c r="C2323" s="2">
        <v>47.070729726577618</v>
      </c>
      <c r="D2323" s="2">
        <v>-1.7251282035208426E-2</v>
      </c>
      <c r="E2323" s="2">
        <v>2.2044018092547786E-3</v>
      </c>
      <c r="F2323" s="2">
        <v>4.7309000000000001</v>
      </c>
      <c r="G2323" s="2">
        <v>4.7476900000000004</v>
      </c>
      <c r="H2323" s="2">
        <v>4.7256</v>
      </c>
      <c r="I2323" s="2">
        <v>4.7012179999999972</v>
      </c>
      <c r="J2323" s="13">
        <v>4.646100000000005</v>
      </c>
      <c r="K2323" s="13" t="s">
        <v>55</v>
      </c>
      <c r="L2323" s="13" t="s">
        <v>50</v>
      </c>
      <c r="M2323" s="13" t="s">
        <v>47</v>
      </c>
      <c r="N2323" s="16">
        <f t="shared" si="360"/>
        <v>50</v>
      </c>
      <c r="O2323" s="16">
        <f t="shared" si="361"/>
        <v>100</v>
      </c>
      <c r="P2323" s="16">
        <f t="shared" si="362"/>
        <v>50</v>
      </c>
      <c r="Q2323" s="16">
        <f t="shared" si="363"/>
        <v>33</v>
      </c>
      <c r="R2323" s="17">
        <f t="shared" si="364"/>
        <v>64.95</v>
      </c>
      <c r="S2323" s="17">
        <f t="shared" si="365"/>
        <v>55.75</v>
      </c>
      <c r="T2323" s="17">
        <f t="shared" si="366"/>
        <v>49.85</v>
      </c>
      <c r="U2323" s="17">
        <f t="shared" si="367"/>
        <v>58.25</v>
      </c>
      <c r="V2323" s="16">
        <f t="shared" si="368"/>
        <v>56.85</v>
      </c>
      <c r="W2323" s="16">
        <f t="shared" si="369"/>
        <v>57.2</v>
      </c>
    </row>
    <row r="2324" spans="1:23" ht="13.5" x14ac:dyDescent="0.25">
      <c r="A2324" s="3">
        <v>45385</v>
      </c>
      <c r="B2324" s="2">
        <v>4.6814</v>
      </c>
      <c r="C2324" s="2">
        <v>42.497027918904429</v>
      </c>
      <c r="D2324" s="2">
        <v>-8.3950316716530082E-3</v>
      </c>
      <c r="E2324" s="2">
        <v>4.5353258036537752E-3</v>
      </c>
      <c r="F2324" s="2">
        <v>4.7220599999999999</v>
      </c>
      <c r="G2324" s="2">
        <v>4.7415000000000003</v>
      </c>
      <c r="H2324" s="2">
        <v>4.7247149999999998</v>
      </c>
      <c r="I2324" s="2">
        <v>4.7020999999999962</v>
      </c>
      <c r="J2324" s="13">
        <v>4.6467180000000043</v>
      </c>
      <c r="K2324" s="13" t="s">
        <v>55</v>
      </c>
      <c r="L2324" s="13" t="s">
        <v>54</v>
      </c>
      <c r="M2324" s="13" t="s">
        <v>47</v>
      </c>
      <c r="N2324" s="16">
        <f t="shared" si="360"/>
        <v>50</v>
      </c>
      <c r="O2324" s="16">
        <f t="shared" si="361"/>
        <v>100</v>
      </c>
      <c r="P2324" s="16">
        <f t="shared" si="362"/>
        <v>50</v>
      </c>
      <c r="Q2324" s="16">
        <f t="shared" si="363"/>
        <v>16.5</v>
      </c>
      <c r="R2324" s="17">
        <f t="shared" si="364"/>
        <v>62.475000000000001</v>
      </c>
      <c r="S2324" s="17">
        <f t="shared" si="365"/>
        <v>51.625</v>
      </c>
      <c r="T2324" s="17">
        <f t="shared" si="366"/>
        <v>42.424999999999997</v>
      </c>
      <c r="U2324" s="17">
        <f t="shared" si="367"/>
        <v>54.125</v>
      </c>
      <c r="V2324" s="16">
        <f t="shared" si="368"/>
        <v>52.17499999999999</v>
      </c>
      <c r="W2324" s="16">
        <f t="shared" si="369"/>
        <v>52.662499999999994</v>
      </c>
    </row>
    <row r="2325" spans="1:23" ht="13.5" x14ac:dyDescent="0.25">
      <c r="A2325" s="3">
        <v>45386</v>
      </c>
      <c r="B2325" s="2">
        <v>4.6726000000000001</v>
      </c>
      <c r="C2325" s="2">
        <v>41.069902731229256</v>
      </c>
      <c r="D2325" s="2">
        <v>4.0734839313785187E-3</v>
      </c>
      <c r="E2325" s="2">
        <v>5.9976972848893584E-3</v>
      </c>
      <c r="F2325" s="2">
        <v>4.7114600000000006</v>
      </c>
      <c r="G2325" s="2">
        <v>4.7317800000000005</v>
      </c>
      <c r="H2325" s="2">
        <v>4.7242749999999996</v>
      </c>
      <c r="I2325" s="2">
        <v>4.7020999999999962</v>
      </c>
      <c r="J2325" s="13">
        <v>4.6471155000000044</v>
      </c>
      <c r="K2325" s="13" t="s">
        <v>55</v>
      </c>
      <c r="L2325" s="13" t="s">
        <v>54</v>
      </c>
      <c r="M2325" s="13" t="s">
        <v>47</v>
      </c>
      <c r="N2325" s="16">
        <f t="shared" si="360"/>
        <v>50</v>
      </c>
      <c r="O2325" s="16">
        <f t="shared" si="361"/>
        <v>100</v>
      </c>
      <c r="P2325" s="16">
        <f t="shared" si="362"/>
        <v>50</v>
      </c>
      <c r="Q2325" s="16">
        <f t="shared" si="363"/>
        <v>16.5</v>
      </c>
      <c r="R2325" s="17">
        <f t="shared" si="364"/>
        <v>62.475000000000001</v>
      </c>
      <c r="S2325" s="17">
        <f t="shared" si="365"/>
        <v>51.625</v>
      </c>
      <c r="T2325" s="17">
        <f t="shared" si="366"/>
        <v>42.424999999999997</v>
      </c>
      <c r="U2325" s="17">
        <f t="shared" si="367"/>
        <v>54.125</v>
      </c>
      <c r="V2325" s="16">
        <f t="shared" si="368"/>
        <v>52.17499999999999</v>
      </c>
      <c r="W2325" s="16">
        <f t="shared" si="369"/>
        <v>52.662499999999994</v>
      </c>
    </row>
    <row r="2326" spans="1:23" ht="13.5" x14ac:dyDescent="0.25">
      <c r="A2326" s="3">
        <v>45387</v>
      </c>
      <c r="B2326" s="2">
        <v>4.6548999999999996</v>
      </c>
      <c r="C2326" s="2">
        <v>38.285015476771044</v>
      </c>
      <c r="D2326" s="2">
        <v>2.0291568988666242E-2</v>
      </c>
      <c r="E2326" s="2">
        <v>8.7284808858437927E-3</v>
      </c>
      <c r="F2326" s="2">
        <v>4.6973200000000004</v>
      </c>
      <c r="G2326" s="2">
        <v>4.7176400000000003</v>
      </c>
      <c r="H2326" s="2">
        <v>4.7220649999999988</v>
      </c>
      <c r="I2326" s="2">
        <v>4.7024519999999965</v>
      </c>
      <c r="J2326" s="13">
        <v>4.6475570000000035</v>
      </c>
      <c r="K2326" s="13" t="s">
        <v>55</v>
      </c>
      <c r="L2326" s="13" t="s">
        <v>50</v>
      </c>
      <c r="M2326" s="13" t="s">
        <v>47</v>
      </c>
      <c r="N2326" s="16">
        <f t="shared" si="360"/>
        <v>50</v>
      </c>
      <c r="O2326" s="16">
        <f t="shared" si="361"/>
        <v>100</v>
      </c>
      <c r="P2326" s="16">
        <f t="shared" si="362"/>
        <v>50</v>
      </c>
      <c r="Q2326" s="16">
        <f t="shared" si="363"/>
        <v>33</v>
      </c>
      <c r="R2326" s="17">
        <f t="shared" si="364"/>
        <v>64.95</v>
      </c>
      <c r="S2326" s="17">
        <f t="shared" si="365"/>
        <v>55.75</v>
      </c>
      <c r="T2326" s="17">
        <f t="shared" si="366"/>
        <v>49.85</v>
      </c>
      <c r="U2326" s="17">
        <f t="shared" si="367"/>
        <v>58.25</v>
      </c>
      <c r="V2326" s="16">
        <f t="shared" si="368"/>
        <v>56.85</v>
      </c>
      <c r="W2326" s="16">
        <f t="shared" si="369"/>
        <v>57.2</v>
      </c>
    </row>
    <row r="2327" spans="1:23" ht="13.5" x14ac:dyDescent="0.25">
      <c r="A2327" s="3">
        <v>45390</v>
      </c>
      <c r="B2327" s="2">
        <v>4.6548999999999996</v>
      </c>
      <c r="C2327" s="2">
        <v>38.285015476771044</v>
      </c>
      <c r="D2327" s="2">
        <v>2.8932045099206327E-2</v>
      </c>
      <c r="E2327" s="2">
        <v>1.1259325636006175E-2</v>
      </c>
      <c r="F2327" s="2">
        <v>4.6743399999999991</v>
      </c>
      <c r="G2327" s="2">
        <v>4.7070399999999992</v>
      </c>
      <c r="H2327" s="2">
        <v>4.719854999999999</v>
      </c>
      <c r="I2327" s="2">
        <v>4.701921999999997</v>
      </c>
      <c r="J2327" s="13">
        <v>4.6479985000000035</v>
      </c>
      <c r="K2327" s="13" t="s">
        <v>55</v>
      </c>
      <c r="L2327" s="13" t="s">
        <v>50</v>
      </c>
      <c r="M2327" s="13" t="s">
        <v>47</v>
      </c>
      <c r="N2327" s="16">
        <f t="shared" si="360"/>
        <v>50</v>
      </c>
      <c r="O2327" s="16">
        <f t="shared" si="361"/>
        <v>100</v>
      </c>
      <c r="P2327" s="16">
        <f t="shared" si="362"/>
        <v>50</v>
      </c>
      <c r="Q2327" s="16">
        <f t="shared" si="363"/>
        <v>33</v>
      </c>
      <c r="R2327" s="17">
        <f t="shared" si="364"/>
        <v>64.95</v>
      </c>
      <c r="S2327" s="17">
        <f t="shared" si="365"/>
        <v>55.75</v>
      </c>
      <c r="T2327" s="17">
        <f t="shared" si="366"/>
        <v>49.85</v>
      </c>
      <c r="U2327" s="17">
        <f t="shared" si="367"/>
        <v>58.25</v>
      </c>
      <c r="V2327" s="16">
        <f t="shared" si="368"/>
        <v>56.85</v>
      </c>
      <c r="W2327" s="16">
        <f t="shared" si="369"/>
        <v>57.2</v>
      </c>
    </row>
    <row r="2328" spans="1:23" ht="13.5" x14ac:dyDescent="0.25">
      <c r="A2328" s="3">
        <v>45394</v>
      </c>
      <c r="B2328" s="2">
        <v>4.6814</v>
      </c>
      <c r="C2328" s="2">
        <v>44.785946382655467</v>
      </c>
      <c r="D2328" s="2">
        <v>3.3263107065024222E-2</v>
      </c>
      <c r="E2328" s="2">
        <v>1.2936718673672673E-2</v>
      </c>
      <c r="F2328" s="2">
        <v>4.6690399999999999</v>
      </c>
      <c r="G2328" s="2">
        <v>4.6999699999999986</v>
      </c>
      <c r="H2328" s="2">
        <v>4.719409999999999</v>
      </c>
      <c r="I2328" s="2">
        <v>4.701921999999997</v>
      </c>
      <c r="J2328" s="13">
        <v>4.6484400000000043</v>
      </c>
      <c r="K2328" s="13" t="s">
        <v>55</v>
      </c>
      <c r="L2328" s="13" t="s">
        <v>50</v>
      </c>
      <c r="M2328" s="13" t="s">
        <v>47</v>
      </c>
      <c r="N2328" s="16">
        <f t="shared" si="360"/>
        <v>50</v>
      </c>
      <c r="O2328" s="16">
        <f t="shared" si="361"/>
        <v>100</v>
      </c>
      <c r="P2328" s="16">
        <f t="shared" si="362"/>
        <v>50</v>
      </c>
      <c r="Q2328" s="16">
        <f t="shared" si="363"/>
        <v>33</v>
      </c>
      <c r="R2328" s="17">
        <f t="shared" si="364"/>
        <v>64.95</v>
      </c>
      <c r="S2328" s="17">
        <f t="shared" si="365"/>
        <v>55.75</v>
      </c>
      <c r="T2328" s="17">
        <f t="shared" si="366"/>
        <v>49.85</v>
      </c>
      <c r="U2328" s="17">
        <f t="shared" si="367"/>
        <v>58.25</v>
      </c>
      <c r="V2328" s="16">
        <f t="shared" si="368"/>
        <v>56.85</v>
      </c>
      <c r="W2328" s="16">
        <f t="shared" si="369"/>
        <v>57.2</v>
      </c>
    </row>
    <row r="2329" spans="1:23" ht="13.5" x14ac:dyDescent="0.25">
      <c r="A2329" s="3">
        <v>45397</v>
      </c>
      <c r="B2329" s="2">
        <v>4.6726000000000001</v>
      </c>
      <c r="C2329" s="2">
        <v>43.160066301258631</v>
      </c>
      <c r="D2329" s="2">
        <v>3.3657949265421649E-2</v>
      </c>
      <c r="E2329" s="2">
        <v>1.3961767598572407E-2</v>
      </c>
      <c r="F2329" s="2">
        <v>4.6672799999999999</v>
      </c>
      <c r="G2329" s="2">
        <v>4.6946699999999995</v>
      </c>
      <c r="H2329" s="2">
        <v>4.7189699999999997</v>
      </c>
      <c r="I2329" s="2">
        <v>4.7013919999999967</v>
      </c>
      <c r="J2329" s="13">
        <v>4.6492790000000035</v>
      </c>
      <c r="K2329" s="13" t="s">
        <v>55</v>
      </c>
      <c r="L2329" s="13" t="s">
        <v>50</v>
      </c>
      <c r="M2329" s="13" t="s">
        <v>47</v>
      </c>
      <c r="N2329" s="16">
        <f t="shared" si="360"/>
        <v>50</v>
      </c>
      <c r="O2329" s="16">
        <f t="shared" si="361"/>
        <v>100</v>
      </c>
      <c r="P2329" s="16">
        <f t="shared" si="362"/>
        <v>50</v>
      </c>
      <c r="Q2329" s="16">
        <f t="shared" si="363"/>
        <v>33</v>
      </c>
      <c r="R2329" s="17">
        <f t="shared" si="364"/>
        <v>64.95</v>
      </c>
      <c r="S2329" s="17">
        <f t="shared" si="365"/>
        <v>55.75</v>
      </c>
      <c r="T2329" s="17">
        <f t="shared" si="366"/>
        <v>49.85</v>
      </c>
      <c r="U2329" s="17">
        <f t="shared" si="367"/>
        <v>58.25</v>
      </c>
      <c r="V2329" s="16">
        <f t="shared" si="368"/>
        <v>56.85</v>
      </c>
      <c r="W2329" s="16">
        <f t="shared" si="369"/>
        <v>57.2</v>
      </c>
    </row>
    <row r="2330" spans="1:23" ht="13.5" x14ac:dyDescent="0.25">
      <c r="A2330" s="3">
        <v>45398</v>
      </c>
      <c r="B2330" s="2">
        <v>4.7079000000000004</v>
      </c>
      <c r="C2330" s="2">
        <v>50.865698225983806</v>
      </c>
      <c r="D2330" s="2">
        <v>3.1572905983506594E-2</v>
      </c>
      <c r="E2330" s="2">
        <v>1.4344235272458612E-2</v>
      </c>
      <c r="F2330" s="2">
        <v>4.6743399999999991</v>
      </c>
      <c r="G2330" s="2">
        <v>4.6929000000000007</v>
      </c>
      <c r="H2330" s="2">
        <v>4.7189699999999997</v>
      </c>
      <c r="I2330" s="2">
        <v>4.7019219999999979</v>
      </c>
      <c r="J2330" s="13">
        <v>4.6502945000000038</v>
      </c>
      <c r="K2330" s="13" t="s">
        <v>51</v>
      </c>
      <c r="L2330" s="13" t="s">
        <v>48</v>
      </c>
      <c r="M2330" s="13" t="s">
        <v>52</v>
      </c>
      <c r="N2330" s="16">
        <f t="shared" si="360"/>
        <v>50</v>
      </c>
      <c r="O2330" s="16">
        <f t="shared" si="361"/>
        <v>100</v>
      </c>
      <c r="P2330" s="16">
        <f t="shared" si="362"/>
        <v>50</v>
      </c>
      <c r="Q2330" s="16">
        <f t="shared" si="363"/>
        <v>67</v>
      </c>
      <c r="R2330" s="17">
        <f t="shared" si="364"/>
        <v>70.05</v>
      </c>
      <c r="S2330" s="17">
        <f t="shared" si="365"/>
        <v>64.25</v>
      </c>
      <c r="T2330" s="17">
        <f t="shared" si="366"/>
        <v>65.150000000000006</v>
      </c>
      <c r="U2330" s="17">
        <f t="shared" si="367"/>
        <v>66.75</v>
      </c>
      <c r="V2330" s="16">
        <f t="shared" si="368"/>
        <v>66.483333333333334</v>
      </c>
      <c r="W2330" s="16">
        <f t="shared" si="369"/>
        <v>66.550000000000011</v>
      </c>
    </row>
    <row r="2331" spans="1:23" ht="13.5" x14ac:dyDescent="0.25">
      <c r="A2331" s="3">
        <v>45399</v>
      </c>
      <c r="B2331" s="2">
        <v>4.7079000000000004</v>
      </c>
      <c r="C2331" s="2">
        <v>50.865698225983806</v>
      </c>
      <c r="D2331" s="2">
        <v>2.978122926994331E-2</v>
      </c>
      <c r="E2331" s="2">
        <v>1.4715646910332284E-2</v>
      </c>
      <c r="F2331" s="2">
        <v>4.6849400000000001</v>
      </c>
      <c r="G2331" s="2">
        <v>4.6911300000000011</v>
      </c>
      <c r="H2331" s="2">
        <v>4.7180850000000003</v>
      </c>
      <c r="I2331" s="2">
        <v>4.7024519999999974</v>
      </c>
      <c r="J2331" s="13">
        <v>4.6513100000000041</v>
      </c>
      <c r="K2331" s="13" t="s">
        <v>51</v>
      </c>
      <c r="L2331" s="13" t="s">
        <v>48</v>
      </c>
      <c r="M2331" s="13" t="s">
        <v>52</v>
      </c>
      <c r="N2331" s="16">
        <f t="shared" si="360"/>
        <v>50</v>
      </c>
      <c r="O2331" s="16">
        <f t="shared" si="361"/>
        <v>100</v>
      </c>
      <c r="P2331" s="16">
        <f t="shared" si="362"/>
        <v>50</v>
      </c>
      <c r="Q2331" s="16">
        <f t="shared" si="363"/>
        <v>67</v>
      </c>
      <c r="R2331" s="17">
        <f t="shared" si="364"/>
        <v>70.05</v>
      </c>
      <c r="S2331" s="17">
        <f t="shared" si="365"/>
        <v>64.25</v>
      </c>
      <c r="T2331" s="17">
        <f t="shared" si="366"/>
        <v>65.150000000000006</v>
      </c>
      <c r="U2331" s="17">
        <f t="shared" si="367"/>
        <v>66.75</v>
      </c>
      <c r="V2331" s="16">
        <f t="shared" si="368"/>
        <v>66.483333333333334</v>
      </c>
      <c r="W2331" s="16">
        <f t="shared" si="369"/>
        <v>66.550000000000011</v>
      </c>
    </row>
    <row r="2332" spans="1:23" ht="13.5" x14ac:dyDescent="0.25">
      <c r="A2332" s="3">
        <v>45400</v>
      </c>
      <c r="B2332" s="2">
        <v>4.6814</v>
      </c>
      <c r="C2332" s="2">
        <v>45.495794645238149</v>
      </c>
      <c r="D2332" s="2">
        <v>3.7002779089574389E-2</v>
      </c>
      <c r="E2332" s="2">
        <v>1.5323415187556803E-2</v>
      </c>
      <c r="F2332" s="2">
        <v>4.6902400000000002</v>
      </c>
      <c r="G2332" s="2">
        <v>4.6822900000000001</v>
      </c>
      <c r="H2332" s="2">
        <v>4.7158749999999996</v>
      </c>
      <c r="I2332" s="2">
        <v>4.7024519999999965</v>
      </c>
      <c r="J2332" s="13">
        <v>4.652193000000004</v>
      </c>
      <c r="K2332" s="13" t="s">
        <v>51</v>
      </c>
      <c r="L2332" s="13" t="s">
        <v>48</v>
      </c>
      <c r="M2332" s="13" t="s">
        <v>52</v>
      </c>
      <c r="N2332" s="16">
        <f t="shared" si="360"/>
        <v>50</v>
      </c>
      <c r="O2332" s="16">
        <f t="shared" si="361"/>
        <v>100</v>
      </c>
      <c r="P2332" s="16">
        <f t="shared" si="362"/>
        <v>50</v>
      </c>
      <c r="Q2332" s="16">
        <f t="shared" si="363"/>
        <v>67</v>
      </c>
      <c r="R2332" s="17">
        <f t="shared" si="364"/>
        <v>70.05</v>
      </c>
      <c r="S2332" s="17">
        <f t="shared" si="365"/>
        <v>64.25</v>
      </c>
      <c r="T2332" s="17">
        <f t="shared" si="366"/>
        <v>65.150000000000006</v>
      </c>
      <c r="U2332" s="17">
        <f t="shared" si="367"/>
        <v>66.75</v>
      </c>
      <c r="V2332" s="16">
        <f t="shared" si="368"/>
        <v>66.483333333333334</v>
      </c>
      <c r="W2332" s="16">
        <f t="shared" si="369"/>
        <v>66.550000000000011</v>
      </c>
    </row>
    <row r="2333" spans="1:23" ht="13.5" x14ac:dyDescent="0.25">
      <c r="A2333" s="3">
        <v>45401</v>
      </c>
      <c r="B2333" s="2">
        <v>4.7521000000000004</v>
      </c>
      <c r="C2333" s="2">
        <v>58.180458607797256</v>
      </c>
      <c r="D2333" s="2">
        <v>2.8486297847523545E-2</v>
      </c>
      <c r="E2333" s="2">
        <v>1.5761829596422888E-2</v>
      </c>
      <c r="F2333" s="2">
        <v>4.7043800000000005</v>
      </c>
      <c r="G2333" s="2">
        <v>4.6867099999999997</v>
      </c>
      <c r="H2333" s="2">
        <v>4.7172000000000001</v>
      </c>
      <c r="I2333" s="2">
        <v>4.7033359999999966</v>
      </c>
      <c r="J2333" s="13">
        <v>4.6534295000000041</v>
      </c>
      <c r="K2333" s="13" t="s">
        <v>51</v>
      </c>
      <c r="L2333" s="13" t="s">
        <v>48</v>
      </c>
      <c r="M2333" s="13" t="s">
        <v>52</v>
      </c>
      <c r="N2333" s="16">
        <f t="shared" si="360"/>
        <v>50</v>
      </c>
      <c r="O2333" s="16">
        <f t="shared" si="361"/>
        <v>100</v>
      </c>
      <c r="P2333" s="16">
        <f t="shared" si="362"/>
        <v>50</v>
      </c>
      <c r="Q2333" s="16">
        <f t="shared" si="363"/>
        <v>67</v>
      </c>
      <c r="R2333" s="17">
        <f t="shared" si="364"/>
        <v>70.05</v>
      </c>
      <c r="S2333" s="17">
        <f t="shared" si="365"/>
        <v>64.25</v>
      </c>
      <c r="T2333" s="17">
        <f t="shared" si="366"/>
        <v>65.150000000000006</v>
      </c>
      <c r="U2333" s="17">
        <f t="shared" si="367"/>
        <v>66.75</v>
      </c>
      <c r="V2333" s="16">
        <f t="shared" si="368"/>
        <v>66.483333333333334</v>
      </c>
      <c r="W2333" s="16">
        <f t="shared" si="369"/>
        <v>66.550000000000011</v>
      </c>
    </row>
    <row r="2334" spans="1:23" ht="13.5" x14ac:dyDescent="0.25">
      <c r="A2334" s="3">
        <v>45404</v>
      </c>
      <c r="B2334" s="2">
        <v>4.8581000000000003</v>
      </c>
      <c r="C2334" s="2">
        <v>69.602771971377678</v>
      </c>
      <c r="D2334" s="2">
        <v>9.056732226571107E-3</v>
      </c>
      <c r="E2334" s="2">
        <v>1.6035189475832892E-2</v>
      </c>
      <c r="F2334" s="2">
        <v>4.7414800000000001</v>
      </c>
      <c r="G2334" s="2">
        <v>4.7043799999999996</v>
      </c>
      <c r="H2334" s="2">
        <v>4.7229399999999995</v>
      </c>
      <c r="I2334" s="2">
        <v>4.7061619999999973</v>
      </c>
      <c r="J2334" s="13">
        <v>4.6547545000000046</v>
      </c>
      <c r="K2334" s="13" t="s">
        <v>51</v>
      </c>
      <c r="L2334" s="13" t="s">
        <v>48</v>
      </c>
      <c r="M2334" s="13" t="s">
        <v>52</v>
      </c>
      <c r="N2334" s="16">
        <f t="shared" si="360"/>
        <v>50</v>
      </c>
      <c r="O2334" s="16">
        <f t="shared" si="361"/>
        <v>100</v>
      </c>
      <c r="P2334" s="16">
        <f t="shared" si="362"/>
        <v>50</v>
      </c>
      <c r="Q2334" s="16">
        <f t="shared" si="363"/>
        <v>67</v>
      </c>
      <c r="R2334" s="17">
        <f t="shared" si="364"/>
        <v>70.05</v>
      </c>
      <c r="S2334" s="17">
        <f t="shared" si="365"/>
        <v>64.25</v>
      </c>
      <c r="T2334" s="17">
        <f t="shared" si="366"/>
        <v>65.150000000000006</v>
      </c>
      <c r="U2334" s="17">
        <f t="shared" si="367"/>
        <v>66.75</v>
      </c>
      <c r="V2334" s="16">
        <f t="shared" si="368"/>
        <v>66.483333333333334</v>
      </c>
      <c r="W2334" s="16">
        <f t="shared" si="369"/>
        <v>66.550000000000011</v>
      </c>
    </row>
    <row r="2335" spans="1:23" ht="13.5" x14ac:dyDescent="0.25">
      <c r="A2335" s="3">
        <v>45405</v>
      </c>
      <c r="B2335" s="2">
        <v>4.7698</v>
      </c>
      <c r="C2335" s="2">
        <v>55.904618832731273</v>
      </c>
      <c r="D2335" s="2">
        <v>-3.0958531713443094E-3</v>
      </c>
      <c r="E2335" s="2">
        <v>1.6154218956832323E-2</v>
      </c>
      <c r="F2335" s="2">
        <v>4.7538600000000004</v>
      </c>
      <c r="G2335" s="2">
        <v>4.7140999999999993</v>
      </c>
      <c r="H2335" s="2">
        <v>4.7229399999999995</v>
      </c>
      <c r="I2335" s="2">
        <v>4.7079299999999975</v>
      </c>
      <c r="J2335" s="13">
        <v>4.6554615000000039</v>
      </c>
      <c r="K2335" s="13" t="s">
        <v>55</v>
      </c>
      <c r="L2335" s="13" t="s">
        <v>50</v>
      </c>
      <c r="M2335" s="13" t="s">
        <v>49</v>
      </c>
      <c r="N2335" s="16">
        <f t="shared" si="360"/>
        <v>50</v>
      </c>
      <c r="O2335" s="16">
        <f t="shared" si="361"/>
        <v>100</v>
      </c>
      <c r="P2335" s="16">
        <f t="shared" si="362"/>
        <v>50</v>
      </c>
      <c r="Q2335" s="16">
        <f t="shared" si="363"/>
        <v>33</v>
      </c>
      <c r="R2335" s="17">
        <f t="shared" si="364"/>
        <v>64.95</v>
      </c>
      <c r="S2335" s="17">
        <f t="shared" si="365"/>
        <v>55.75</v>
      </c>
      <c r="T2335" s="17">
        <f t="shared" si="366"/>
        <v>49.85</v>
      </c>
      <c r="U2335" s="17">
        <f t="shared" si="367"/>
        <v>58.25</v>
      </c>
      <c r="V2335" s="16">
        <f t="shared" si="368"/>
        <v>56.85</v>
      </c>
      <c r="W2335" s="16">
        <f t="shared" si="369"/>
        <v>57.2</v>
      </c>
    </row>
    <row r="2336" spans="1:23" ht="13.5" x14ac:dyDescent="0.25">
      <c r="A2336" s="3">
        <v>45406</v>
      </c>
      <c r="B2336" s="2">
        <v>4.7256</v>
      </c>
      <c r="C2336" s="2">
        <v>50.542477500426195</v>
      </c>
      <c r="D2336" s="2">
        <v>-1.3138524315906785E-2</v>
      </c>
      <c r="E2336" s="2">
        <v>1.3364227910007723E-2</v>
      </c>
      <c r="F2336" s="2">
        <v>4.7573999999999996</v>
      </c>
      <c r="G2336" s="2">
        <v>4.7211700000000008</v>
      </c>
      <c r="H2336" s="2">
        <v>4.7194050000000001</v>
      </c>
      <c r="I2336" s="2">
        <v>4.7088139999999976</v>
      </c>
      <c r="J2336" s="13">
        <v>4.6557265000000037</v>
      </c>
      <c r="K2336" s="13" t="s">
        <v>55</v>
      </c>
      <c r="L2336" s="13" t="s">
        <v>50</v>
      </c>
      <c r="M2336" s="13" t="s">
        <v>49</v>
      </c>
      <c r="N2336" s="16">
        <f t="shared" si="360"/>
        <v>50</v>
      </c>
      <c r="O2336" s="16">
        <f t="shared" si="361"/>
        <v>100</v>
      </c>
      <c r="P2336" s="16">
        <f t="shared" si="362"/>
        <v>50</v>
      </c>
      <c r="Q2336" s="16">
        <f t="shared" si="363"/>
        <v>33</v>
      </c>
      <c r="R2336" s="17">
        <f t="shared" si="364"/>
        <v>64.95</v>
      </c>
      <c r="S2336" s="17">
        <f t="shared" si="365"/>
        <v>55.75</v>
      </c>
      <c r="T2336" s="17">
        <f t="shared" si="366"/>
        <v>49.85</v>
      </c>
      <c r="U2336" s="17">
        <f t="shared" si="367"/>
        <v>58.25</v>
      </c>
      <c r="V2336" s="16">
        <f t="shared" si="368"/>
        <v>56.85</v>
      </c>
      <c r="W2336" s="16">
        <f t="shared" si="369"/>
        <v>57.2</v>
      </c>
    </row>
    <row r="2337" spans="1:23" ht="13.5" x14ac:dyDescent="0.25">
      <c r="A2337" s="3">
        <v>45407</v>
      </c>
      <c r="B2337" s="2">
        <v>4.7256</v>
      </c>
      <c r="C2337" s="2">
        <v>50.54247750042618</v>
      </c>
      <c r="D2337" s="2">
        <v>-2.1662685191949471E-2</v>
      </c>
      <c r="E2337" s="2">
        <v>1.0815433264357596E-2</v>
      </c>
      <c r="F2337" s="2">
        <v>4.7662400000000007</v>
      </c>
      <c r="G2337" s="2">
        <v>4.7282399999999996</v>
      </c>
      <c r="H2337" s="2">
        <v>4.7176400000000003</v>
      </c>
      <c r="I2337" s="2">
        <v>4.7089899999999973</v>
      </c>
      <c r="J2337" s="13">
        <v>4.6560355000000042</v>
      </c>
      <c r="K2337" s="13" t="s">
        <v>55</v>
      </c>
      <c r="L2337" s="13" t="s">
        <v>50</v>
      </c>
      <c r="M2337" s="13" t="s">
        <v>49</v>
      </c>
      <c r="N2337" s="16">
        <f t="shared" si="360"/>
        <v>50</v>
      </c>
      <c r="O2337" s="16">
        <f t="shared" si="361"/>
        <v>100</v>
      </c>
      <c r="P2337" s="16">
        <f t="shared" si="362"/>
        <v>50</v>
      </c>
      <c r="Q2337" s="16">
        <f t="shared" si="363"/>
        <v>33</v>
      </c>
      <c r="R2337" s="17">
        <f t="shared" si="364"/>
        <v>64.95</v>
      </c>
      <c r="S2337" s="17">
        <f t="shared" si="365"/>
        <v>55.75</v>
      </c>
      <c r="T2337" s="17">
        <f t="shared" si="366"/>
        <v>49.85</v>
      </c>
      <c r="U2337" s="17">
        <f t="shared" si="367"/>
        <v>58.25</v>
      </c>
      <c r="V2337" s="16">
        <f t="shared" si="368"/>
        <v>56.85</v>
      </c>
      <c r="W2337" s="16">
        <f t="shared" si="369"/>
        <v>57.2</v>
      </c>
    </row>
    <row r="2338" spans="1:23" ht="13.5" x14ac:dyDescent="0.25">
      <c r="A2338" s="3">
        <v>45408</v>
      </c>
      <c r="B2338" s="2">
        <v>4.7168000000000001</v>
      </c>
      <c r="C2338" s="2">
        <v>49.447353275509684</v>
      </c>
      <c r="D2338" s="2">
        <v>-2.4171213682388171E-2</v>
      </c>
      <c r="E2338" s="2">
        <v>8.7774895677869818E-3</v>
      </c>
      <c r="F2338" s="2">
        <v>4.7591799999999997</v>
      </c>
      <c r="G2338" s="2">
        <v>4.7317799999999997</v>
      </c>
      <c r="H2338" s="2">
        <v>4.7158749999999996</v>
      </c>
      <c r="I2338" s="2">
        <v>4.7098739999999983</v>
      </c>
      <c r="J2338" s="13">
        <v>4.6564330000000043</v>
      </c>
      <c r="K2338" s="13" t="s">
        <v>55</v>
      </c>
      <c r="L2338" s="13" t="s">
        <v>50</v>
      </c>
      <c r="M2338" s="13" t="s">
        <v>47</v>
      </c>
      <c r="N2338" s="16">
        <f t="shared" si="360"/>
        <v>50</v>
      </c>
      <c r="O2338" s="16">
        <f t="shared" si="361"/>
        <v>100</v>
      </c>
      <c r="P2338" s="16">
        <f t="shared" si="362"/>
        <v>50</v>
      </c>
      <c r="Q2338" s="16">
        <f t="shared" si="363"/>
        <v>33</v>
      </c>
      <c r="R2338" s="17">
        <f t="shared" si="364"/>
        <v>64.95</v>
      </c>
      <c r="S2338" s="17">
        <f t="shared" si="365"/>
        <v>55.75</v>
      </c>
      <c r="T2338" s="17">
        <f t="shared" si="366"/>
        <v>49.85</v>
      </c>
      <c r="U2338" s="17">
        <f t="shared" si="367"/>
        <v>58.25</v>
      </c>
      <c r="V2338" s="16">
        <f t="shared" si="368"/>
        <v>56.85</v>
      </c>
      <c r="W2338" s="16">
        <f t="shared" si="369"/>
        <v>57.2</v>
      </c>
    </row>
    <row r="2339" spans="1:23" ht="13.5" x14ac:dyDescent="0.25">
      <c r="A2339" s="3">
        <v>45411</v>
      </c>
      <c r="B2339" s="2">
        <v>4.7079000000000004</v>
      </c>
      <c r="C2339" s="2">
        <v>48.307334633174946</v>
      </c>
      <c r="D2339" s="2">
        <v>-2.6959135278231905E-2</v>
      </c>
      <c r="E2339" s="2">
        <v>7.146564051159719E-3</v>
      </c>
      <c r="F2339" s="2">
        <v>4.7291399999999992</v>
      </c>
      <c r="G2339" s="2">
        <v>4.7353100000000001</v>
      </c>
      <c r="H2339" s="2">
        <v>4.7149900000000002</v>
      </c>
      <c r="I2339" s="2">
        <v>4.7105799999999984</v>
      </c>
      <c r="J2339" s="13">
        <v>4.6566535000000036</v>
      </c>
      <c r="K2339" s="13" t="s">
        <v>55</v>
      </c>
      <c r="L2339" s="13" t="s">
        <v>50</v>
      </c>
      <c r="M2339" s="13" t="s">
        <v>47</v>
      </c>
      <c r="N2339" s="16">
        <f t="shared" si="360"/>
        <v>50</v>
      </c>
      <c r="O2339" s="16">
        <f t="shared" si="361"/>
        <v>100</v>
      </c>
      <c r="P2339" s="16">
        <f t="shared" si="362"/>
        <v>50</v>
      </c>
      <c r="Q2339" s="16">
        <f t="shared" si="363"/>
        <v>33</v>
      </c>
      <c r="R2339" s="17">
        <f t="shared" si="364"/>
        <v>64.95</v>
      </c>
      <c r="S2339" s="17">
        <f t="shared" si="365"/>
        <v>55.75</v>
      </c>
      <c r="T2339" s="17">
        <f t="shared" si="366"/>
        <v>49.85</v>
      </c>
      <c r="U2339" s="17">
        <f t="shared" si="367"/>
        <v>58.25</v>
      </c>
      <c r="V2339" s="16">
        <f t="shared" si="368"/>
        <v>56.85</v>
      </c>
      <c r="W2339" s="16">
        <f t="shared" si="369"/>
        <v>57.2</v>
      </c>
    </row>
    <row r="2340" spans="1:23" ht="13.5" x14ac:dyDescent="0.25">
      <c r="A2340" s="3">
        <v>45412</v>
      </c>
      <c r="B2340" s="2">
        <v>4.6990999999999996</v>
      </c>
      <c r="C2340" s="2">
        <v>47.149820518313419</v>
      </c>
      <c r="D2340" s="2">
        <v>-2.3155835841604855E-2</v>
      </c>
      <c r="E2340" s="2">
        <v>6.1476492976453821E-3</v>
      </c>
      <c r="F2340" s="2">
        <v>4.7150000000000007</v>
      </c>
      <c r="G2340" s="2">
        <v>4.7344300000000006</v>
      </c>
      <c r="H2340" s="2">
        <v>4.7136650000000007</v>
      </c>
      <c r="I2340" s="2">
        <v>4.7102259999999987</v>
      </c>
      <c r="J2340" s="13">
        <v>4.6571835000000039</v>
      </c>
      <c r="K2340" s="13" t="s">
        <v>55</v>
      </c>
      <c r="L2340" s="13" t="s">
        <v>50</v>
      </c>
      <c r="M2340" s="13" t="s">
        <v>47</v>
      </c>
      <c r="N2340" s="16">
        <f t="shared" si="360"/>
        <v>50</v>
      </c>
      <c r="O2340" s="16">
        <f t="shared" si="361"/>
        <v>100</v>
      </c>
      <c r="P2340" s="16">
        <f t="shared" si="362"/>
        <v>50</v>
      </c>
      <c r="Q2340" s="16">
        <f t="shared" si="363"/>
        <v>33</v>
      </c>
      <c r="R2340" s="17">
        <f t="shared" si="364"/>
        <v>64.95</v>
      </c>
      <c r="S2340" s="17">
        <f t="shared" si="365"/>
        <v>55.75</v>
      </c>
      <c r="T2340" s="17">
        <f t="shared" si="366"/>
        <v>49.85</v>
      </c>
      <c r="U2340" s="17">
        <f t="shared" si="367"/>
        <v>58.25</v>
      </c>
      <c r="V2340" s="16">
        <f t="shared" si="368"/>
        <v>56.85</v>
      </c>
      <c r="W2340" s="16">
        <f t="shared" si="369"/>
        <v>57.2</v>
      </c>
    </row>
    <row r="2341" spans="1:23" ht="13.5" x14ac:dyDescent="0.25">
      <c r="A2341" s="3">
        <v>45414</v>
      </c>
      <c r="B2341" s="2">
        <v>4.6990999999999996</v>
      </c>
      <c r="C2341" s="2">
        <v>47.149820518313426</v>
      </c>
      <c r="D2341" s="2">
        <v>-1.9811873766279575E-2</v>
      </c>
      <c r="E2341" s="2">
        <v>6.5062965951606403E-3</v>
      </c>
      <c r="F2341" s="2">
        <v>4.7096999999999998</v>
      </c>
      <c r="G2341" s="2">
        <v>4.7335500000000001</v>
      </c>
      <c r="H2341" s="2">
        <v>4.7123400000000002</v>
      </c>
      <c r="I2341" s="2">
        <v>4.7104019999999984</v>
      </c>
      <c r="J2341" s="13">
        <v>4.6577135000000034</v>
      </c>
      <c r="K2341" s="13" t="s">
        <v>55</v>
      </c>
      <c r="L2341" s="13" t="s">
        <v>50</v>
      </c>
      <c r="M2341" s="13" t="s">
        <v>47</v>
      </c>
      <c r="N2341" s="16">
        <f t="shared" si="360"/>
        <v>50</v>
      </c>
      <c r="O2341" s="16">
        <f t="shared" si="361"/>
        <v>100</v>
      </c>
      <c r="P2341" s="16">
        <f t="shared" si="362"/>
        <v>50</v>
      </c>
      <c r="Q2341" s="16">
        <f t="shared" si="363"/>
        <v>33</v>
      </c>
      <c r="R2341" s="17">
        <f t="shared" si="364"/>
        <v>64.95</v>
      </c>
      <c r="S2341" s="17">
        <f t="shared" si="365"/>
        <v>55.75</v>
      </c>
      <c r="T2341" s="17">
        <f t="shared" si="366"/>
        <v>49.85</v>
      </c>
      <c r="U2341" s="17">
        <f t="shared" si="367"/>
        <v>58.25</v>
      </c>
      <c r="V2341" s="16">
        <f t="shared" si="368"/>
        <v>56.85</v>
      </c>
      <c r="W2341" s="16">
        <f t="shared" si="369"/>
        <v>57.2</v>
      </c>
    </row>
    <row r="2342" spans="1:23" ht="13.5" x14ac:dyDescent="0.25">
      <c r="A2342" s="3">
        <v>45415</v>
      </c>
      <c r="B2342" s="2">
        <v>4.6902999999999997</v>
      </c>
      <c r="C2342" s="2">
        <v>45.874972528126698</v>
      </c>
      <c r="D2342" s="2">
        <v>-2.0290970444970746E-2</v>
      </c>
      <c r="E2342" s="2">
        <v>6.9072786609835979E-3</v>
      </c>
      <c r="F2342" s="2">
        <v>4.7026400000000006</v>
      </c>
      <c r="G2342" s="2">
        <v>4.7344400000000011</v>
      </c>
      <c r="H2342" s="2">
        <v>4.7083649999999997</v>
      </c>
      <c r="I2342" s="2">
        <v>4.7104019999999993</v>
      </c>
      <c r="J2342" s="13">
        <v>4.6581995000000038</v>
      </c>
      <c r="K2342" s="13" t="s">
        <v>55</v>
      </c>
      <c r="L2342" s="13" t="s">
        <v>50</v>
      </c>
      <c r="M2342" s="13" t="s">
        <v>47</v>
      </c>
      <c r="N2342" s="16">
        <f t="shared" si="360"/>
        <v>50</v>
      </c>
      <c r="O2342" s="16">
        <f t="shared" si="361"/>
        <v>100</v>
      </c>
      <c r="P2342" s="16">
        <f t="shared" si="362"/>
        <v>50</v>
      </c>
      <c r="Q2342" s="16">
        <f t="shared" si="363"/>
        <v>33</v>
      </c>
      <c r="R2342" s="17">
        <f t="shared" si="364"/>
        <v>64.95</v>
      </c>
      <c r="S2342" s="17">
        <f t="shared" si="365"/>
        <v>55.75</v>
      </c>
      <c r="T2342" s="17">
        <f t="shared" si="366"/>
        <v>49.85</v>
      </c>
      <c r="U2342" s="17">
        <f t="shared" si="367"/>
        <v>58.25</v>
      </c>
      <c r="V2342" s="16">
        <f t="shared" si="368"/>
        <v>56.85</v>
      </c>
      <c r="W2342" s="16">
        <f t="shared" si="369"/>
        <v>57.2</v>
      </c>
    </row>
    <row r="2343" spans="1:23" ht="13.5" x14ac:dyDescent="0.25">
      <c r="A2343" s="3">
        <v>45418</v>
      </c>
      <c r="B2343" s="2">
        <v>4.6814</v>
      </c>
      <c r="C2343" s="2">
        <v>44.562647644688845</v>
      </c>
      <c r="D2343" s="2">
        <v>-9.0003371254843145E-3</v>
      </c>
      <c r="E2343" s="2">
        <v>8.403445217085255E-3</v>
      </c>
      <c r="F2343" s="2">
        <v>4.6955599999999995</v>
      </c>
      <c r="G2343" s="2">
        <v>4.7273700000000005</v>
      </c>
      <c r="H2343" s="2">
        <v>4.7070399999999992</v>
      </c>
      <c r="I2343" s="2">
        <v>4.7102239999999984</v>
      </c>
      <c r="J2343" s="13">
        <v>4.6582875000000037</v>
      </c>
      <c r="K2343" s="13" t="s">
        <v>55</v>
      </c>
      <c r="L2343" s="13" t="s">
        <v>50</v>
      </c>
      <c r="M2343" s="13" t="s">
        <v>47</v>
      </c>
      <c r="N2343" s="16">
        <f t="shared" si="360"/>
        <v>50</v>
      </c>
      <c r="O2343" s="16">
        <f t="shared" si="361"/>
        <v>100</v>
      </c>
      <c r="P2343" s="16">
        <f t="shared" si="362"/>
        <v>50</v>
      </c>
      <c r="Q2343" s="16">
        <f t="shared" si="363"/>
        <v>33</v>
      </c>
      <c r="R2343" s="17">
        <f t="shared" si="364"/>
        <v>64.95</v>
      </c>
      <c r="S2343" s="17">
        <f t="shared" si="365"/>
        <v>55.75</v>
      </c>
      <c r="T2343" s="17">
        <f t="shared" si="366"/>
        <v>49.85</v>
      </c>
      <c r="U2343" s="17">
        <f t="shared" si="367"/>
        <v>58.25</v>
      </c>
      <c r="V2343" s="16">
        <f t="shared" si="368"/>
        <v>56.85</v>
      </c>
      <c r="W2343" s="16">
        <f t="shared" si="369"/>
        <v>57.2</v>
      </c>
    </row>
    <row r="2344" spans="1:23" ht="13.5" x14ac:dyDescent="0.25">
      <c r="A2344" s="3">
        <v>45419</v>
      </c>
      <c r="B2344" s="2">
        <v>4.7281000000000004</v>
      </c>
      <c r="C2344" s="2">
        <v>52.277082100402225</v>
      </c>
      <c r="D2344" s="2">
        <v>1.3602299659019046E-2</v>
      </c>
      <c r="E2344" s="2">
        <v>1.1388752420068211E-2</v>
      </c>
      <c r="F2344" s="2">
        <v>4.6996000000000002</v>
      </c>
      <c r="G2344" s="2">
        <v>4.7143699999999997</v>
      </c>
      <c r="H2344" s="2">
        <v>4.7093749999999996</v>
      </c>
      <c r="I2344" s="2">
        <v>4.7109799999999993</v>
      </c>
      <c r="J2344" s="13">
        <v>4.6587415000000041</v>
      </c>
      <c r="K2344" s="13" t="s">
        <v>55</v>
      </c>
      <c r="L2344" s="13" t="s">
        <v>50</v>
      </c>
      <c r="M2344" s="13" t="s">
        <v>47</v>
      </c>
      <c r="N2344" s="16">
        <f t="shared" si="360"/>
        <v>50</v>
      </c>
      <c r="O2344" s="16">
        <f t="shared" si="361"/>
        <v>100</v>
      </c>
      <c r="P2344" s="16">
        <f t="shared" si="362"/>
        <v>50</v>
      </c>
      <c r="Q2344" s="16">
        <f t="shared" si="363"/>
        <v>33</v>
      </c>
      <c r="R2344" s="17">
        <f t="shared" si="364"/>
        <v>64.95</v>
      </c>
      <c r="S2344" s="17">
        <f t="shared" si="365"/>
        <v>55.75</v>
      </c>
      <c r="T2344" s="17">
        <f t="shared" si="366"/>
        <v>49.85</v>
      </c>
      <c r="U2344" s="17">
        <f t="shared" si="367"/>
        <v>58.25</v>
      </c>
      <c r="V2344" s="16">
        <f t="shared" si="368"/>
        <v>56.85</v>
      </c>
      <c r="W2344" s="16">
        <f t="shared" si="369"/>
        <v>57.2</v>
      </c>
    </row>
    <row r="2345" spans="1:23" ht="13.5" x14ac:dyDescent="0.25">
      <c r="A2345" s="3">
        <v>45420</v>
      </c>
      <c r="B2345" s="2">
        <v>4.6906999999999996</v>
      </c>
      <c r="C2345" s="2">
        <v>46.67527783714516</v>
      </c>
      <c r="D2345" s="2">
        <v>2.1823142727686928E-2</v>
      </c>
      <c r="E2345" s="2">
        <v>1.5398476397532519E-2</v>
      </c>
      <c r="F2345" s="2">
        <v>4.6979199999999999</v>
      </c>
      <c r="G2345" s="2">
        <v>4.7064600000000008</v>
      </c>
      <c r="H2345" s="2">
        <v>4.7102799999999991</v>
      </c>
      <c r="I2345" s="2">
        <v>4.7111659999999986</v>
      </c>
      <c r="J2345" s="13">
        <v>4.6590085000000041</v>
      </c>
      <c r="K2345" s="13" t="s">
        <v>55</v>
      </c>
      <c r="L2345" s="13" t="s">
        <v>50</v>
      </c>
      <c r="M2345" s="13" t="s">
        <v>47</v>
      </c>
      <c r="N2345" s="16">
        <f t="shared" si="360"/>
        <v>50</v>
      </c>
      <c r="O2345" s="16">
        <f t="shared" si="361"/>
        <v>100</v>
      </c>
      <c r="P2345" s="16">
        <f t="shared" si="362"/>
        <v>50</v>
      </c>
      <c r="Q2345" s="16">
        <f t="shared" si="363"/>
        <v>33</v>
      </c>
      <c r="R2345" s="17">
        <f t="shared" si="364"/>
        <v>64.95</v>
      </c>
      <c r="S2345" s="17">
        <f t="shared" si="365"/>
        <v>55.75</v>
      </c>
      <c r="T2345" s="17">
        <f t="shared" si="366"/>
        <v>49.85</v>
      </c>
      <c r="U2345" s="17">
        <f t="shared" si="367"/>
        <v>58.25</v>
      </c>
      <c r="V2345" s="16">
        <f t="shared" si="368"/>
        <v>56.85</v>
      </c>
      <c r="W2345" s="16">
        <f t="shared" si="369"/>
        <v>57.2</v>
      </c>
    </row>
    <row r="2346" spans="1:23" ht="13.5" x14ac:dyDescent="0.25">
      <c r="A2346" s="3">
        <v>45421</v>
      </c>
      <c r="B2346" s="2">
        <v>4.6906999999999996</v>
      </c>
      <c r="C2346" s="2">
        <v>46.675277837145167</v>
      </c>
      <c r="D2346" s="2">
        <v>2.2116701909945746E-2</v>
      </c>
      <c r="E2346" s="2">
        <v>2.0078496637340286E-2</v>
      </c>
      <c r="F2346" s="2">
        <v>4.6962400000000004</v>
      </c>
      <c r="G2346" s="2">
        <v>4.7029699999999988</v>
      </c>
      <c r="H2346" s="2">
        <v>4.7120699999999998</v>
      </c>
      <c r="I2346" s="2">
        <v>4.7113519999999989</v>
      </c>
      <c r="J2346" s="13">
        <v>4.6592755000000041</v>
      </c>
      <c r="K2346" s="13" t="s">
        <v>55</v>
      </c>
      <c r="L2346" s="13" t="s">
        <v>50</v>
      </c>
      <c r="M2346" s="13" t="s">
        <v>47</v>
      </c>
      <c r="N2346" s="16">
        <f t="shared" si="360"/>
        <v>50</v>
      </c>
      <c r="O2346" s="16">
        <f t="shared" si="361"/>
        <v>100</v>
      </c>
      <c r="P2346" s="16">
        <f t="shared" si="362"/>
        <v>50</v>
      </c>
      <c r="Q2346" s="16">
        <f t="shared" si="363"/>
        <v>33</v>
      </c>
      <c r="R2346" s="17">
        <f t="shared" si="364"/>
        <v>64.95</v>
      </c>
      <c r="S2346" s="17">
        <f t="shared" si="365"/>
        <v>55.75</v>
      </c>
      <c r="T2346" s="17">
        <f t="shared" si="366"/>
        <v>49.85</v>
      </c>
      <c r="U2346" s="17">
        <f t="shared" si="367"/>
        <v>58.25</v>
      </c>
      <c r="V2346" s="16">
        <f t="shared" si="368"/>
        <v>56.85</v>
      </c>
      <c r="W2346" s="16">
        <f t="shared" si="369"/>
        <v>57.2</v>
      </c>
    </row>
    <row r="2347" spans="1:23" ht="13.5" x14ac:dyDescent="0.25">
      <c r="A2347" s="3">
        <v>45422</v>
      </c>
      <c r="B2347" s="2">
        <v>4.7</v>
      </c>
      <c r="C2347" s="2">
        <v>48.273761499376427</v>
      </c>
      <c r="D2347" s="2">
        <v>2.1803488142086103E-2</v>
      </c>
      <c r="E2347" s="2">
        <v>2.5309200660604509E-2</v>
      </c>
      <c r="F2347" s="2">
        <v>4.6981799999999998</v>
      </c>
      <c r="G2347" s="2">
        <v>4.7004099999999998</v>
      </c>
      <c r="H2347" s="2">
        <v>4.7143249999999988</v>
      </c>
      <c r="I2347" s="2">
        <v>4.7118999999999991</v>
      </c>
      <c r="J2347" s="13">
        <v>4.6595010000000041</v>
      </c>
      <c r="K2347" s="13" t="s">
        <v>55</v>
      </c>
      <c r="L2347" s="13" t="s">
        <v>54</v>
      </c>
      <c r="M2347" s="13" t="s">
        <v>47</v>
      </c>
      <c r="N2347" s="16">
        <f t="shared" si="360"/>
        <v>50</v>
      </c>
      <c r="O2347" s="16">
        <f t="shared" si="361"/>
        <v>100</v>
      </c>
      <c r="P2347" s="16">
        <f t="shared" si="362"/>
        <v>50</v>
      </c>
      <c r="Q2347" s="16">
        <f t="shared" si="363"/>
        <v>16.5</v>
      </c>
      <c r="R2347" s="17">
        <f t="shared" si="364"/>
        <v>62.475000000000001</v>
      </c>
      <c r="S2347" s="17">
        <f t="shared" si="365"/>
        <v>51.625</v>
      </c>
      <c r="T2347" s="17">
        <f t="shared" si="366"/>
        <v>42.424999999999997</v>
      </c>
      <c r="U2347" s="17">
        <f t="shared" si="367"/>
        <v>54.125</v>
      </c>
      <c r="V2347" s="16">
        <f t="shared" si="368"/>
        <v>52.17499999999999</v>
      </c>
      <c r="W2347" s="16">
        <f t="shared" si="369"/>
        <v>52.662499999999994</v>
      </c>
    </row>
    <row r="2348" spans="1:23" ht="13.5" x14ac:dyDescent="0.25">
      <c r="A2348" s="3">
        <v>45425</v>
      </c>
      <c r="B2348" s="2">
        <v>4.6719999999999997</v>
      </c>
      <c r="C2348" s="2">
        <v>43.997472076388895</v>
      </c>
      <c r="D2348" s="2">
        <v>2.2321585752543172E-2</v>
      </c>
      <c r="E2348" s="2">
        <v>3.0085939207526488E-2</v>
      </c>
      <c r="F2348" s="2">
        <v>4.6962999999999999</v>
      </c>
      <c r="G2348" s="2">
        <v>4.6959299999999997</v>
      </c>
      <c r="H2348" s="2">
        <v>4.7138549999999988</v>
      </c>
      <c r="I2348" s="2">
        <v>4.7117120000000003</v>
      </c>
      <c r="J2348" s="13">
        <v>4.6595420000000045</v>
      </c>
      <c r="K2348" s="13" t="s">
        <v>55</v>
      </c>
      <c r="L2348" s="13" t="s">
        <v>50</v>
      </c>
      <c r="M2348" s="13" t="s">
        <v>47</v>
      </c>
      <c r="N2348" s="16">
        <f t="shared" si="360"/>
        <v>50</v>
      </c>
      <c r="O2348" s="16">
        <f t="shared" si="361"/>
        <v>100</v>
      </c>
      <c r="P2348" s="16">
        <f t="shared" si="362"/>
        <v>50</v>
      </c>
      <c r="Q2348" s="16">
        <f t="shared" si="363"/>
        <v>33</v>
      </c>
      <c r="R2348" s="17">
        <f t="shared" si="364"/>
        <v>64.95</v>
      </c>
      <c r="S2348" s="17">
        <f t="shared" si="365"/>
        <v>55.75</v>
      </c>
      <c r="T2348" s="17">
        <f t="shared" si="366"/>
        <v>49.85</v>
      </c>
      <c r="U2348" s="17">
        <f t="shared" si="367"/>
        <v>58.25</v>
      </c>
      <c r="V2348" s="16">
        <f t="shared" si="368"/>
        <v>56.85</v>
      </c>
      <c r="W2348" s="16">
        <f t="shared" si="369"/>
        <v>57.2</v>
      </c>
    </row>
    <row r="2349" spans="1:23" ht="13.5" x14ac:dyDescent="0.25">
      <c r="A2349" s="3">
        <v>45426</v>
      </c>
      <c r="B2349" s="2">
        <v>4.7187000000000001</v>
      </c>
      <c r="C2349" s="2">
        <v>51.684919989454137</v>
      </c>
      <c r="D2349" s="2">
        <v>1.8155176920250149E-2</v>
      </c>
      <c r="E2349" s="2">
        <v>3.448708474754051E-2</v>
      </c>
      <c r="F2349" s="2">
        <v>4.6944199999999991</v>
      </c>
      <c r="G2349" s="2">
        <v>4.6970100000000006</v>
      </c>
      <c r="H2349" s="2">
        <v>4.7161599999999995</v>
      </c>
      <c r="I2349" s="2">
        <v>4.7124579999999989</v>
      </c>
      <c r="J2349" s="13">
        <v>4.6595515000000036</v>
      </c>
      <c r="K2349" s="13" t="s">
        <v>55</v>
      </c>
      <c r="L2349" s="13" t="s">
        <v>50</v>
      </c>
      <c r="M2349" s="13" t="s">
        <v>47</v>
      </c>
      <c r="N2349" s="16">
        <f t="shared" si="360"/>
        <v>50</v>
      </c>
      <c r="O2349" s="16">
        <f t="shared" si="361"/>
        <v>100</v>
      </c>
      <c r="P2349" s="16">
        <f t="shared" si="362"/>
        <v>50</v>
      </c>
      <c r="Q2349" s="16">
        <f t="shared" si="363"/>
        <v>33</v>
      </c>
      <c r="R2349" s="17">
        <f t="shared" si="364"/>
        <v>64.95</v>
      </c>
      <c r="S2349" s="17">
        <f t="shared" si="365"/>
        <v>55.75</v>
      </c>
      <c r="T2349" s="17">
        <f t="shared" si="366"/>
        <v>49.85</v>
      </c>
      <c r="U2349" s="17">
        <f t="shared" si="367"/>
        <v>58.25</v>
      </c>
      <c r="V2349" s="16">
        <f t="shared" si="368"/>
        <v>56.85</v>
      </c>
      <c r="W2349" s="16">
        <f t="shared" si="369"/>
        <v>57.2</v>
      </c>
    </row>
    <row r="2350" spans="1:23" ht="13.5" x14ac:dyDescent="0.25">
      <c r="A2350" s="3">
        <v>45427</v>
      </c>
      <c r="B2350" s="2">
        <v>4.7</v>
      </c>
      <c r="C2350" s="2">
        <v>48.796422796262206</v>
      </c>
      <c r="D2350" s="2">
        <v>1.4592262001271727E-2</v>
      </c>
      <c r="E2350" s="2">
        <v>3.7534380694238076E-2</v>
      </c>
      <c r="F2350" s="2">
        <v>4.6962799999999998</v>
      </c>
      <c r="G2350" s="2">
        <v>4.6970999999999998</v>
      </c>
      <c r="H2350" s="2">
        <v>4.7157649999999993</v>
      </c>
      <c r="I2350" s="2">
        <v>4.7126519999999994</v>
      </c>
      <c r="J2350" s="13">
        <v>4.6592910000000041</v>
      </c>
      <c r="K2350" s="13" t="s">
        <v>55</v>
      </c>
      <c r="L2350" s="13" t="s">
        <v>50</v>
      </c>
      <c r="M2350" s="13" t="s">
        <v>49</v>
      </c>
      <c r="N2350" s="16">
        <f t="shared" si="360"/>
        <v>50</v>
      </c>
      <c r="O2350" s="16">
        <f t="shared" si="361"/>
        <v>100</v>
      </c>
      <c r="P2350" s="16">
        <f t="shared" si="362"/>
        <v>50</v>
      </c>
      <c r="Q2350" s="16">
        <f t="shared" si="363"/>
        <v>33</v>
      </c>
      <c r="R2350" s="17">
        <f t="shared" si="364"/>
        <v>64.95</v>
      </c>
      <c r="S2350" s="17">
        <f t="shared" si="365"/>
        <v>55.75</v>
      </c>
      <c r="T2350" s="17">
        <f t="shared" si="366"/>
        <v>49.85</v>
      </c>
      <c r="U2350" s="17">
        <f t="shared" si="367"/>
        <v>58.25</v>
      </c>
      <c r="V2350" s="16">
        <f t="shared" si="368"/>
        <v>56.85</v>
      </c>
      <c r="W2350" s="16">
        <f t="shared" si="369"/>
        <v>57.2</v>
      </c>
    </row>
    <row r="2351" spans="1:23" ht="13.5" x14ac:dyDescent="0.25">
      <c r="A2351" s="3">
        <v>45428</v>
      </c>
      <c r="B2351" s="2">
        <v>4.7</v>
      </c>
      <c r="C2351" s="2">
        <v>48.796422796262206</v>
      </c>
      <c r="D2351" s="2">
        <v>1.1624254449350779E-2</v>
      </c>
      <c r="E2351" s="2">
        <v>3.8325424046906413E-2</v>
      </c>
      <c r="F2351" s="2">
        <v>4.6981400000000004</v>
      </c>
      <c r="G2351" s="2">
        <v>4.6971900000000009</v>
      </c>
      <c r="H2351" s="2">
        <v>4.7153700000000001</v>
      </c>
      <c r="I2351" s="2">
        <v>4.713023999999999</v>
      </c>
      <c r="J2351" s="13">
        <v>4.6592070000000039</v>
      </c>
      <c r="K2351" s="13" t="s">
        <v>55</v>
      </c>
      <c r="L2351" s="13" t="s">
        <v>50</v>
      </c>
      <c r="M2351" s="13" t="s">
        <v>49</v>
      </c>
      <c r="N2351" s="16">
        <f t="shared" si="360"/>
        <v>50</v>
      </c>
      <c r="O2351" s="16">
        <f t="shared" si="361"/>
        <v>100</v>
      </c>
      <c r="P2351" s="16">
        <f t="shared" si="362"/>
        <v>50</v>
      </c>
      <c r="Q2351" s="16">
        <f t="shared" si="363"/>
        <v>33</v>
      </c>
      <c r="R2351" s="17">
        <f t="shared" si="364"/>
        <v>64.95</v>
      </c>
      <c r="S2351" s="17">
        <f t="shared" si="365"/>
        <v>55.75</v>
      </c>
      <c r="T2351" s="17">
        <f t="shared" si="366"/>
        <v>49.85</v>
      </c>
      <c r="U2351" s="17">
        <f t="shared" si="367"/>
        <v>58.25</v>
      </c>
      <c r="V2351" s="16">
        <f t="shared" si="368"/>
        <v>56.85</v>
      </c>
      <c r="W2351" s="16">
        <f t="shared" si="369"/>
        <v>57.2</v>
      </c>
    </row>
    <row r="2352" spans="1:23" ht="13.5" x14ac:dyDescent="0.25">
      <c r="A2352" s="3">
        <v>45429</v>
      </c>
      <c r="B2352" s="2">
        <v>4.7653999999999996</v>
      </c>
      <c r="C2352" s="2">
        <v>58.258414292633162</v>
      </c>
      <c r="D2352" s="2">
        <v>2.9578752625267768E-3</v>
      </c>
      <c r="E2352" s="2">
        <v>3.8017917235435128E-2</v>
      </c>
      <c r="F2352" s="2">
        <v>4.7112199999999991</v>
      </c>
      <c r="G2352" s="2">
        <v>4.7047000000000008</v>
      </c>
      <c r="H2352" s="2">
        <v>4.71957</v>
      </c>
      <c r="I2352" s="2">
        <v>4.7145259999999993</v>
      </c>
      <c r="J2352" s="13">
        <v>4.6598475000000041</v>
      </c>
      <c r="K2352" s="13" t="s">
        <v>55</v>
      </c>
      <c r="L2352" s="13" t="s">
        <v>50</v>
      </c>
      <c r="M2352" s="13" t="s">
        <v>49</v>
      </c>
      <c r="N2352" s="16">
        <f t="shared" si="360"/>
        <v>50</v>
      </c>
      <c r="O2352" s="16">
        <f t="shared" si="361"/>
        <v>100</v>
      </c>
      <c r="P2352" s="16">
        <f t="shared" si="362"/>
        <v>50</v>
      </c>
      <c r="Q2352" s="16">
        <f t="shared" si="363"/>
        <v>33</v>
      </c>
      <c r="R2352" s="17">
        <f t="shared" si="364"/>
        <v>64.95</v>
      </c>
      <c r="S2352" s="17">
        <f t="shared" si="365"/>
        <v>55.75</v>
      </c>
      <c r="T2352" s="17">
        <f t="shared" si="366"/>
        <v>49.85</v>
      </c>
      <c r="U2352" s="17">
        <f t="shared" si="367"/>
        <v>58.25</v>
      </c>
      <c r="V2352" s="16">
        <f t="shared" si="368"/>
        <v>56.85</v>
      </c>
      <c r="W2352" s="16">
        <f t="shared" si="369"/>
        <v>57.2</v>
      </c>
    </row>
    <row r="2353" spans="1:23" ht="13.5" x14ac:dyDescent="0.25">
      <c r="A2353" s="3">
        <v>45432</v>
      </c>
      <c r="B2353" s="2">
        <v>4.7374000000000001</v>
      </c>
      <c r="C2353" s="2">
        <v>53.684421320331637</v>
      </c>
      <c r="D2353" s="2">
        <v>-4.0167280919662929E-3</v>
      </c>
      <c r="E2353" s="2">
        <v>3.6028253032032082E-2</v>
      </c>
      <c r="F2353" s="2">
        <v>4.7243000000000004</v>
      </c>
      <c r="G2353" s="2">
        <v>4.710300000000001</v>
      </c>
      <c r="H2353" s="2">
        <v>4.7188350000000003</v>
      </c>
      <c r="I2353" s="2">
        <v>4.7151159999999983</v>
      </c>
      <c r="J2353" s="13">
        <v>4.6599505000000043</v>
      </c>
      <c r="K2353" s="13" t="s">
        <v>51</v>
      </c>
      <c r="L2353" s="13" t="s">
        <v>48</v>
      </c>
      <c r="M2353" s="13" t="s">
        <v>52</v>
      </c>
      <c r="N2353" s="16">
        <f t="shared" si="360"/>
        <v>50</v>
      </c>
      <c r="O2353" s="16">
        <f t="shared" si="361"/>
        <v>100</v>
      </c>
      <c r="P2353" s="16">
        <f t="shared" si="362"/>
        <v>50</v>
      </c>
      <c r="Q2353" s="16">
        <f t="shared" si="363"/>
        <v>67</v>
      </c>
      <c r="R2353" s="17">
        <f t="shared" si="364"/>
        <v>70.05</v>
      </c>
      <c r="S2353" s="17">
        <f t="shared" si="365"/>
        <v>64.25</v>
      </c>
      <c r="T2353" s="17">
        <f t="shared" si="366"/>
        <v>65.150000000000006</v>
      </c>
      <c r="U2353" s="17">
        <f t="shared" si="367"/>
        <v>66.75</v>
      </c>
      <c r="V2353" s="16">
        <f t="shared" si="368"/>
        <v>66.483333333333334</v>
      </c>
      <c r="W2353" s="16">
        <f t="shared" si="369"/>
        <v>66.550000000000011</v>
      </c>
    </row>
    <row r="2354" spans="1:23" ht="13.5" x14ac:dyDescent="0.25">
      <c r="A2354" s="3">
        <v>45433</v>
      </c>
      <c r="B2354" s="2">
        <v>4.7187000000000001</v>
      </c>
      <c r="C2354" s="2">
        <v>50.814983108017344</v>
      </c>
      <c r="D2354" s="2">
        <v>-1.5037623088254293E-3</v>
      </c>
      <c r="E2354" s="2">
        <v>3.1251445218064978E-2</v>
      </c>
      <c r="F2354" s="2">
        <v>4.7242999999999995</v>
      </c>
      <c r="G2354" s="2">
        <v>4.7093599999999993</v>
      </c>
      <c r="H2354" s="2">
        <v>4.7118649999999995</v>
      </c>
      <c r="I2354" s="2">
        <v>4.7155079999999989</v>
      </c>
      <c r="J2354" s="13">
        <v>4.6603575000000044</v>
      </c>
      <c r="K2354" s="13" t="s">
        <v>55</v>
      </c>
      <c r="L2354" s="13" t="s">
        <v>54</v>
      </c>
      <c r="M2354" s="13" t="s">
        <v>54</v>
      </c>
      <c r="N2354" s="16">
        <f t="shared" si="360"/>
        <v>50</v>
      </c>
      <c r="O2354" s="16">
        <f t="shared" si="361"/>
        <v>100</v>
      </c>
      <c r="P2354" s="16">
        <f t="shared" si="362"/>
        <v>50</v>
      </c>
      <c r="Q2354" s="16">
        <f t="shared" si="363"/>
        <v>16.5</v>
      </c>
      <c r="R2354" s="17">
        <f t="shared" si="364"/>
        <v>62.475000000000001</v>
      </c>
      <c r="S2354" s="17">
        <f t="shared" si="365"/>
        <v>51.625</v>
      </c>
      <c r="T2354" s="17">
        <f t="shared" si="366"/>
        <v>42.424999999999997</v>
      </c>
      <c r="U2354" s="17">
        <f t="shared" si="367"/>
        <v>54.125</v>
      </c>
      <c r="V2354" s="16">
        <f t="shared" si="368"/>
        <v>52.17499999999999</v>
      </c>
      <c r="W2354" s="16">
        <f t="shared" si="369"/>
        <v>52.662499999999994</v>
      </c>
    </row>
    <row r="2355" spans="1:23" ht="13.5" x14ac:dyDescent="0.25">
      <c r="A2355" s="3">
        <v>45434</v>
      </c>
      <c r="B2355" s="2">
        <v>4.8215000000000003</v>
      </c>
      <c r="C2355" s="2">
        <v>62.63772287426972</v>
      </c>
      <c r="D2355" s="2">
        <v>-1.2779316042162314E-2</v>
      </c>
      <c r="E2355" s="2">
        <v>2.4553613225404176E-2</v>
      </c>
      <c r="F2355" s="2">
        <v>4.7486000000000006</v>
      </c>
      <c r="G2355" s="2">
        <v>4.7224399999999997</v>
      </c>
      <c r="H2355" s="2">
        <v>4.7144500000000003</v>
      </c>
      <c r="I2355" s="2">
        <v>4.7183099999999989</v>
      </c>
      <c r="J2355" s="13">
        <v>4.6612785000000043</v>
      </c>
      <c r="K2355" s="13" t="s">
        <v>51</v>
      </c>
      <c r="L2355" s="13" t="s">
        <v>48</v>
      </c>
      <c r="M2355" s="13" t="s">
        <v>52</v>
      </c>
      <c r="N2355" s="16">
        <f t="shared" si="360"/>
        <v>50</v>
      </c>
      <c r="O2355" s="16">
        <f t="shared" si="361"/>
        <v>100</v>
      </c>
      <c r="P2355" s="16">
        <f t="shared" si="362"/>
        <v>50</v>
      </c>
      <c r="Q2355" s="16">
        <f t="shared" si="363"/>
        <v>67</v>
      </c>
      <c r="R2355" s="17">
        <f t="shared" si="364"/>
        <v>70.05</v>
      </c>
      <c r="S2355" s="17">
        <f t="shared" si="365"/>
        <v>64.25</v>
      </c>
      <c r="T2355" s="17">
        <f t="shared" si="366"/>
        <v>65.150000000000006</v>
      </c>
      <c r="U2355" s="17">
        <f t="shared" si="367"/>
        <v>66.75</v>
      </c>
      <c r="V2355" s="16">
        <f t="shared" si="368"/>
        <v>66.483333333333334</v>
      </c>
      <c r="W2355" s="16">
        <f t="shared" si="369"/>
        <v>66.550000000000011</v>
      </c>
    </row>
    <row r="2356" spans="1:23" ht="13.5" x14ac:dyDescent="0.25">
      <c r="A2356" s="3">
        <v>45435</v>
      </c>
      <c r="B2356" s="2">
        <v>4.7653999999999996</v>
      </c>
      <c r="C2356" s="2">
        <v>54.884387698262579</v>
      </c>
      <c r="D2356" s="2">
        <v>-1.8802848841303899E-2</v>
      </c>
      <c r="E2356" s="2">
        <v>1.6274504591067988E-2</v>
      </c>
      <c r="F2356" s="2">
        <v>4.7616800000000001</v>
      </c>
      <c r="G2356" s="2">
        <v>4.7299099999999994</v>
      </c>
      <c r="H2356" s="2">
        <v>4.7164399999999995</v>
      </c>
      <c r="I2356" s="2">
        <v>4.7196359999999977</v>
      </c>
      <c r="J2356" s="13">
        <v>4.6619190000000037</v>
      </c>
      <c r="K2356" s="13" t="s">
        <v>51</v>
      </c>
      <c r="L2356" s="13" t="s">
        <v>48</v>
      </c>
      <c r="M2356" s="13" t="s">
        <v>52</v>
      </c>
      <c r="N2356" s="16">
        <f t="shared" si="360"/>
        <v>50</v>
      </c>
      <c r="O2356" s="16">
        <f t="shared" si="361"/>
        <v>100</v>
      </c>
      <c r="P2356" s="16">
        <f t="shared" si="362"/>
        <v>50</v>
      </c>
      <c r="Q2356" s="16">
        <f t="shared" si="363"/>
        <v>67</v>
      </c>
      <c r="R2356" s="17">
        <f t="shared" si="364"/>
        <v>70.05</v>
      </c>
      <c r="S2356" s="17">
        <f t="shared" si="365"/>
        <v>64.25</v>
      </c>
      <c r="T2356" s="17">
        <f t="shared" si="366"/>
        <v>65.150000000000006</v>
      </c>
      <c r="U2356" s="17">
        <f t="shared" si="367"/>
        <v>66.75</v>
      </c>
      <c r="V2356" s="16">
        <f t="shared" si="368"/>
        <v>66.483333333333334</v>
      </c>
      <c r="W2356" s="16">
        <f t="shared" si="369"/>
        <v>66.550000000000011</v>
      </c>
    </row>
    <row r="2357" spans="1:23" ht="13.5" x14ac:dyDescent="0.25">
      <c r="A2357" s="3">
        <v>45436</v>
      </c>
      <c r="B2357" s="2">
        <v>4.7468000000000004</v>
      </c>
      <c r="C2357" s="2">
        <v>52.561362202866</v>
      </c>
      <c r="D2357" s="2">
        <v>-2.1350598483466321E-2</v>
      </c>
      <c r="E2357" s="2">
        <v>7.0935017516900734E-3</v>
      </c>
      <c r="F2357" s="2">
        <v>4.7579599999999997</v>
      </c>
      <c r="G2357" s="2">
        <v>4.7345899999999999</v>
      </c>
      <c r="H2357" s="2">
        <v>4.7174999999999994</v>
      </c>
      <c r="I2357" s="2">
        <v>4.7205899999999987</v>
      </c>
      <c r="J2357" s="13">
        <v>4.6624665000000034</v>
      </c>
      <c r="K2357" s="13" t="s">
        <v>55</v>
      </c>
      <c r="L2357" s="13" t="s">
        <v>50</v>
      </c>
      <c r="M2357" s="13" t="s">
        <v>47</v>
      </c>
      <c r="N2357" s="16">
        <f t="shared" si="360"/>
        <v>50</v>
      </c>
      <c r="O2357" s="16">
        <f t="shared" si="361"/>
        <v>100</v>
      </c>
      <c r="P2357" s="16">
        <f t="shared" si="362"/>
        <v>50</v>
      </c>
      <c r="Q2357" s="16">
        <f t="shared" si="363"/>
        <v>33</v>
      </c>
      <c r="R2357" s="17">
        <f t="shared" si="364"/>
        <v>64.95</v>
      </c>
      <c r="S2357" s="17">
        <f t="shared" si="365"/>
        <v>55.75</v>
      </c>
      <c r="T2357" s="17">
        <f t="shared" si="366"/>
        <v>49.85</v>
      </c>
      <c r="U2357" s="17">
        <f t="shared" si="367"/>
        <v>58.25</v>
      </c>
      <c r="V2357" s="16">
        <f t="shared" si="368"/>
        <v>56.85</v>
      </c>
      <c r="W2357" s="16">
        <f t="shared" si="369"/>
        <v>57.2</v>
      </c>
    </row>
    <row r="2358" spans="1:23" ht="13.5" x14ac:dyDescent="0.25">
      <c r="A2358" s="3">
        <v>45439</v>
      </c>
      <c r="B2358" s="2">
        <v>4.8121999999999998</v>
      </c>
      <c r="C2358" s="2">
        <v>59.11417037826093</v>
      </c>
      <c r="D2358" s="2">
        <v>-3.278885705230028E-2</v>
      </c>
      <c r="E2358" s="2">
        <v>-2.5979314987018432E-3</v>
      </c>
      <c r="F2358" s="2">
        <v>4.7729200000000001</v>
      </c>
      <c r="G2358" s="2">
        <v>4.7486100000000002</v>
      </c>
      <c r="H2358" s="2">
        <v>4.72227</v>
      </c>
      <c r="I2358" s="2">
        <v>4.7230279999999984</v>
      </c>
      <c r="J2358" s="13">
        <v>4.6636505000000037</v>
      </c>
      <c r="K2358" s="13" t="s">
        <v>55</v>
      </c>
      <c r="L2358" s="13" t="s">
        <v>54</v>
      </c>
      <c r="M2358" s="13" t="s">
        <v>49</v>
      </c>
      <c r="N2358" s="16">
        <f t="shared" si="360"/>
        <v>50</v>
      </c>
      <c r="O2358" s="16">
        <f t="shared" si="361"/>
        <v>100</v>
      </c>
      <c r="P2358" s="16">
        <f t="shared" si="362"/>
        <v>50</v>
      </c>
      <c r="Q2358" s="16">
        <f t="shared" si="363"/>
        <v>16.5</v>
      </c>
      <c r="R2358" s="17">
        <f t="shared" si="364"/>
        <v>62.475000000000001</v>
      </c>
      <c r="S2358" s="17">
        <f t="shared" si="365"/>
        <v>51.625</v>
      </c>
      <c r="T2358" s="17">
        <f t="shared" si="366"/>
        <v>42.424999999999997</v>
      </c>
      <c r="U2358" s="17">
        <f t="shared" si="367"/>
        <v>54.125</v>
      </c>
      <c r="V2358" s="16">
        <f t="shared" si="368"/>
        <v>52.17499999999999</v>
      </c>
      <c r="W2358" s="16">
        <f t="shared" si="369"/>
        <v>52.662499999999994</v>
      </c>
    </row>
    <row r="2359" spans="1:23" ht="13.5" x14ac:dyDescent="0.25">
      <c r="A2359" s="3">
        <v>45440</v>
      </c>
      <c r="B2359" s="2">
        <v>4.8215000000000003</v>
      </c>
      <c r="C2359" s="2">
        <v>59.961138087214827</v>
      </c>
      <c r="D2359" s="2">
        <v>-3.6478787759480547E-2</v>
      </c>
      <c r="E2359" s="2">
        <v>-1.2414418804412665E-2</v>
      </c>
      <c r="F2359" s="2">
        <v>4.7934800000000006</v>
      </c>
      <c r="G2359" s="2">
        <v>4.7588899999999992</v>
      </c>
      <c r="H2359" s="2">
        <v>4.7279499999999999</v>
      </c>
      <c r="I2359" s="2">
        <v>4.7258299999999984</v>
      </c>
      <c r="J2359" s="13">
        <v>4.6650135000000033</v>
      </c>
      <c r="K2359" s="13" t="s">
        <v>51</v>
      </c>
      <c r="L2359" s="13" t="s">
        <v>48</v>
      </c>
      <c r="M2359" s="13" t="s">
        <v>52</v>
      </c>
      <c r="N2359" s="16">
        <f t="shared" si="360"/>
        <v>50</v>
      </c>
      <c r="O2359" s="16">
        <f t="shared" si="361"/>
        <v>100</v>
      </c>
      <c r="P2359" s="16">
        <f t="shared" si="362"/>
        <v>50</v>
      </c>
      <c r="Q2359" s="16">
        <f t="shared" si="363"/>
        <v>67</v>
      </c>
      <c r="R2359" s="17">
        <f t="shared" si="364"/>
        <v>70.05</v>
      </c>
      <c r="S2359" s="17">
        <f t="shared" si="365"/>
        <v>64.25</v>
      </c>
      <c r="T2359" s="17">
        <f t="shared" si="366"/>
        <v>65.150000000000006</v>
      </c>
      <c r="U2359" s="17">
        <f t="shared" si="367"/>
        <v>66.75</v>
      </c>
      <c r="V2359" s="16">
        <f t="shared" si="368"/>
        <v>66.483333333333334</v>
      </c>
      <c r="W2359" s="16">
        <f t="shared" si="369"/>
        <v>66.550000000000011</v>
      </c>
    </row>
    <row r="2360" spans="1:23" ht="13.5" x14ac:dyDescent="0.25">
      <c r="A2360" s="3">
        <v>45441</v>
      </c>
      <c r="B2360" s="2">
        <v>4.8215000000000003</v>
      </c>
      <c r="C2360" s="2">
        <v>59.961138087214827</v>
      </c>
      <c r="D2360" s="2">
        <v>-4.3002479478673195E-2</v>
      </c>
      <c r="E2360" s="2">
        <v>-1.9635341981068095E-2</v>
      </c>
      <c r="F2360" s="2">
        <v>4.7934800000000006</v>
      </c>
      <c r="G2360" s="2">
        <v>4.7710400000000002</v>
      </c>
      <c r="H2360" s="2">
        <v>4.7340700000000009</v>
      </c>
      <c r="I2360" s="2">
        <v>4.7281019999999989</v>
      </c>
      <c r="J2360" s="13">
        <v>4.6663765000000028</v>
      </c>
      <c r="K2360" s="13" t="s">
        <v>55</v>
      </c>
      <c r="L2360" s="13" t="s">
        <v>54</v>
      </c>
      <c r="M2360" s="13" t="s">
        <v>54</v>
      </c>
      <c r="N2360" s="16">
        <f t="shared" si="360"/>
        <v>50</v>
      </c>
      <c r="O2360" s="16">
        <f t="shared" si="361"/>
        <v>100</v>
      </c>
      <c r="P2360" s="16">
        <f t="shared" si="362"/>
        <v>50</v>
      </c>
      <c r="Q2360" s="16">
        <f t="shared" si="363"/>
        <v>16.5</v>
      </c>
      <c r="R2360" s="17">
        <f t="shared" si="364"/>
        <v>62.475000000000001</v>
      </c>
      <c r="S2360" s="17">
        <f t="shared" si="365"/>
        <v>51.625</v>
      </c>
      <c r="T2360" s="17">
        <f t="shared" si="366"/>
        <v>42.424999999999997</v>
      </c>
      <c r="U2360" s="17">
        <f t="shared" si="367"/>
        <v>54.125</v>
      </c>
      <c r="V2360" s="16">
        <f t="shared" si="368"/>
        <v>52.17499999999999</v>
      </c>
      <c r="W2360" s="16">
        <f t="shared" si="369"/>
        <v>52.662499999999994</v>
      </c>
    </row>
    <row r="2361" spans="1:23" ht="13.5" x14ac:dyDescent="0.25">
      <c r="A2361" s="3">
        <v>45442</v>
      </c>
      <c r="B2361" s="2">
        <v>4.8215000000000003</v>
      </c>
      <c r="C2361" s="2">
        <v>59.961138087214827</v>
      </c>
      <c r="D2361" s="2">
        <v>-4.9008192597941758E-2</v>
      </c>
      <c r="E2361" s="2">
        <v>-2.5216386615194882E-2</v>
      </c>
      <c r="F2361" s="2">
        <v>4.8047000000000004</v>
      </c>
      <c r="G2361" s="2">
        <v>4.7831899999999994</v>
      </c>
      <c r="H2361" s="2">
        <v>4.740190000000001</v>
      </c>
      <c r="I2361" s="2">
        <v>4.7300199999999997</v>
      </c>
      <c r="J2361" s="13">
        <v>4.6677395000000033</v>
      </c>
      <c r="K2361" s="13" t="s">
        <v>51</v>
      </c>
      <c r="L2361" s="13" t="s">
        <v>54</v>
      </c>
      <c r="M2361" s="13" t="s">
        <v>52</v>
      </c>
      <c r="N2361" s="16">
        <f t="shared" si="360"/>
        <v>50</v>
      </c>
      <c r="O2361" s="16">
        <f t="shared" si="361"/>
        <v>100</v>
      </c>
      <c r="P2361" s="16">
        <f t="shared" si="362"/>
        <v>50</v>
      </c>
      <c r="Q2361" s="16">
        <f t="shared" si="363"/>
        <v>83.5</v>
      </c>
      <c r="R2361" s="17">
        <f t="shared" si="364"/>
        <v>72.525000000000006</v>
      </c>
      <c r="S2361" s="17">
        <f t="shared" si="365"/>
        <v>68.375</v>
      </c>
      <c r="T2361" s="17">
        <f t="shared" si="366"/>
        <v>72.575000000000003</v>
      </c>
      <c r="U2361" s="17">
        <f t="shared" si="367"/>
        <v>70.875</v>
      </c>
      <c r="V2361" s="16">
        <f t="shared" si="368"/>
        <v>71.158333333333346</v>
      </c>
      <c r="W2361" s="16">
        <f t="shared" si="369"/>
        <v>71.087500000000006</v>
      </c>
    </row>
    <row r="2362" spans="1:23" ht="13.5" x14ac:dyDescent="0.25">
      <c r="A2362" s="3">
        <v>45443</v>
      </c>
      <c r="B2362" s="2">
        <v>4.8215000000000003</v>
      </c>
      <c r="C2362" s="2">
        <v>59.961138087214827</v>
      </c>
      <c r="D2362" s="2">
        <v>-4.4478102391124708E-2</v>
      </c>
      <c r="E2362" s="2">
        <v>-2.9419546320785101E-2</v>
      </c>
      <c r="F2362" s="2">
        <v>4.8196400000000006</v>
      </c>
      <c r="G2362" s="2">
        <v>4.7888000000000002</v>
      </c>
      <c r="H2362" s="2">
        <v>4.7467500000000005</v>
      </c>
      <c r="I2362" s="2">
        <v>4.7319380000000004</v>
      </c>
      <c r="J2362" s="13">
        <v>4.6692790000000031</v>
      </c>
      <c r="K2362" s="13" t="s">
        <v>51</v>
      </c>
      <c r="L2362" s="13" t="s">
        <v>48</v>
      </c>
      <c r="M2362" s="13" t="s">
        <v>52</v>
      </c>
      <c r="N2362" s="16">
        <f t="shared" si="360"/>
        <v>50</v>
      </c>
      <c r="O2362" s="16">
        <f t="shared" si="361"/>
        <v>100</v>
      </c>
      <c r="P2362" s="16">
        <f t="shared" si="362"/>
        <v>50</v>
      </c>
      <c r="Q2362" s="16">
        <f t="shared" si="363"/>
        <v>67</v>
      </c>
      <c r="R2362" s="17">
        <f t="shared" si="364"/>
        <v>70.05</v>
      </c>
      <c r="S2362" s="17">
        <f t="shared" si="365"/>
        <v>64.25</v>
      </c>
      <c r="T2362" s="17">
        <f t="shared" si="366"/>
        <v>65.150000000000006</v>
      </c>
      <c r="U2362" s="17">
        <f t="shared" si="367"/>
        <v>66.75</v>
      </c>
      <c r="V2362" s="16">
        <f t="shared" si="368"/>
        <v>66.483333333333334</v>
      </c>
      <c r="W2362" s="16">
        <f t="shared" si="369"/>
        <v>66.550000000000011</v>
      </c>
    </row>
    <row r="2363" spans="1:23" ht="13.5" x14ac:dyDescent="0.25">
      <c r="A2363" s="3">
        <v>45446</v>
      </c>
      <c r="B2363" s="2">
        <v>4.8121999999999998</v>
      </c>
      <c r="C2363" s="2">
        <v>58.335711821028518</v>
      </c>
      <c r="D2363" s="2">
        <v>-4.4680133113518927E-2</v>
      </c>
      <c r="E2363" s="2">
        <v>4.6628030326666299E-2</v>
      </c>
      <c r="F2363" s="2">
        <v>4.8196400000000006</v>
      </c>
      <c r="G2363" s="2">
        <v>4.7962799999999994</v>
      </c>
      <c r="H2363" s="2">
        <v>4.7532900000000016</v>
      </c>
      <c r="I2363" s="2">
        <v>4.73367</v>
      </c>
      <c r="J2363" s="13">
        <v>4.670816000000003</v>
      </c>
      <c r="K2363" s="13" t="s">
        <v>51</v>
      </c>
      <c r="L2363" s="13" t="s">
        <v>54</v>
      </c>
      <c r="M2363" s="13" t="s">
        <v>54</v>
      </c>
      <c r="N2363" s="16">
        <f t="shared" si="360"/>
        <v>50</v>
      </c>
      <c r="O2363" s="16">
        <f t="shared" si="361"/>
        <v>100</v>
      </c>
      <c r="P2363" s="16">
        <f t="shared" si="362"/>
        <v>50</v>
      </c>
      <c r="Q2363" s="16">
        <f t="shared" si="363"/>
        <v>49.5</v>
      </c>
      <c r="R2363" s="17">
        <f t="shared" si="364"/>
        <v>67.424999999999997</v>
      </c>
      <c r="S2363" s="17">
        <f t="shared" si="365"/>
        <v>59.875</v>
      </c>
      <c r="T2363" s="17">
        <f t="shared" si="366"/>
        <v>57.275000000000006</v>
      </c>
      <c r="U2363" s="17">
        <f t="shared" si="367"/>
        <v>62.375</v>
      </c>
      <c r="V2363" s="16">
        <f t="shared" si="368"/>
        <v>61.524999999999999</v>
      </c>
      <c r="W2363" s="16">
        <f t="shared" si="369"/>
        <v>61.737499999999997</v>
      </c>
    </row>
    <row r="2364" spans="1:23" ht="13.5" x14ac:dyDescent="0.25">
      <c r="A2364" s="3">
        <v>45447</v>
      </c>
      <c r="B2364" s="2">
        <v>4.8121999999999998</v>
      </c>
      <c r="C2364" s="2">
        <v>58.335711821028518</v>
      </c>
      <c r="D2364" s="2">
        <v>-4.8058588715241157E-2</v>
      </c>
      <c r="E2364" s="2">
        <v>3.7302424261333039E-2</v>
      </c>
      <c r="F2364" s="2">
        <v>4.8177800000000008</v>
      </c>
      <c r="G2364" s="2">
        <v>4.805629999999999</v>
      </c>
      <c r="H2364" s="2">
        <v>4.7574950000000005</v>
      </c>
      <c r="I2364" s="2">
        <v>4.7350480000000008</v>
      </c>
      <c r="J2364" s="13">
        <v>4.6723530000000029</v>
      </c>
      <c r="K2364" s="13" t="s">
        <v>55</v>
      </c>
      <c r="L2364" s="13" t="s">
        <v>50</v>
      </c>
      <c r="M2364" s="13" t="s">
        <v>47</v>
      </c>
      <c r="N2364" s="16">
        <f t="shared" si="360"/>
        <v>50</v>
      </c>
      <c r="O2364" s="16">
        <f t="shared" si="361"/>
        <v>100</v>
      </c>
      <c r="P2364" s="16">
        <f t="shared" si="362"/>
        <v>50</v>
      </c>
      <c r="Q2364" s="16">
        <f t="shared" si="363"/>
        <v>33</v>
      </c>
      <c r="R2364" s="17">
        <f t="shared" si="364"/>
        <v>64.95</v>
      </c>
      <c r="S2364" s="17">
        <f t="shared" si="365"/>
        <v>55.75</v>
      </c>
      <c r="T2364" s="17">
        <f t="shared" si="366"/>
        <v>49.85</v>
      </c>
      <c r="U2364" s="17">
        <f t="shared" si="367"/>
        <v>58.25</v>
      </c>
      <c r="V2364" s="16">
        <f t="shared" si="368"/>
        <v>56.85</v>
      </c>
      <c r="W2364" s="16">
        <f t="shared" si="369"/>
        <v>57.2</v>
      </c>
    </row>
    <row r="2365" spans="1:23" ht="13.5" x14ac:dyDescent="0.25">
      <c r="A2365" s="3">
        <v>45448</v>
      </c>
      <c r="B2365" s="2">
        <v>4.7840999999999996</v>
      </c>
      <c r="C2365" s="2">
        <v>53.27497876708798</v>
      </c>
      <c r="D2365" s="2">
        <v>-3.3326511608724019E-2</v>
      </c>
      <c r="E2365" s="2">
        <v>2.9841939409066431E-2</v>
      </c>
      <c r="F2365" s="2">
        <v>4.8102999999999998</v>
      </c>
      <c r="G2365" s="2">
        <v>4.8018899999999993</v>
      </c>
      <c r="H2365" s="2">
        <v>4.7621649999999995</v>
      </c>
      <c r="I2365" s="2">
        <v>4.7353339999999999</v>
      </c>
      <c r="J2365" s="13">
        <v>4.6736170000000028</v>
      </c>
      <c r="K2365" s="13" t="s">
        <v>55</v>
      </c>
      <c r="L2365" s="13" t="s">
        <v>50</v>
      </c>
      <c r="M2365" s="13" t="s">
        <v>47</v>
      </c>
      <c r="N2365" s="16">
        <f t="shared" si="360"/>
        <v>50</v>
      </c>
      <c r="O2365" s="16">
        <f t="shared" si="361"/>
        <v>100</v>
      </c>
      <c r="P2365" s="16">
        <f t="shared" si="362"/>
        <v>50</v>
      </c>
      <c r="Q2365" s="16">
        <f t="shared" si="363"/>
        <v>33</v>
      </c>
      <c r="R2365" s="17">
        <f t="shared" si="364"/>
        <v>64.95</v>
      </c>
      <c r="S2365" s="17">
        <f t="shared" si="365"/>
        <v>55.75</v>
      </c>
      <c r="T2365" s="17">
        <f t="shared" si="366"/>
        <v>49.85</v>
      </c>
      <c r="U2365" s="17">
        <f t="shared" si="367"/>
        <v>58.25</v>
      </c>
      <c r="V2365" s="16">
        <f t="shared" si="368"/>
        <v>56.85</v>
      </c>
      <c r="W2365" s="16">
        <f t="shared" si="369"/>
        <v>57.2</v>
      </c>
    </row>
    <row r="2366" spans="1:23" ht="13.5" x14ac:dyDescent="0.25">
      <c r="A2366" s="3">
        <v>45449</v>
      </c>
      <c r="B2366" s="2">
        <v>4.7840999999999996</v>
      </c>
      <c r="C2366" s="2">
        <v>53.27497876708798</v>
      </c>
      <c r="D2366" s="2">
        <v>-2.9609055053946065E-2</v>
      </c>
      <c r="E2366" s="2">
        <v>2.3873551527253147E-2</v>
      </c>
      <c r="F2366" s="2">
        <v>4.8028199999999996</v>
      </c>
      <c r="G2366" s="2">
        <v>4.8037600000000005</v>
      </c>
      <c r="H2366" s="2">
        <v>4.7668349999999995</v>
      </c>
      <c r="I2366" s="2">
        <v>4.7350899999999987</v>
      </c>
      <c r="J2366" s="13">
        <v>4.6750580000000017</v>
      </c>
      <c r="K2366" s="13" t="s">
        <v>55</v>
      </c>
      <c r="L2366" s="13" t="s">
        <v>50</v>
      </c>
      <c r="M2366" s="13" t="s">
        <v>47</v>
      </c>
      <c r="N2366" s="16">
        <f t="shared" si="360"/>
        <v>50</v>
      </c>
      <c r="O2366" s="16">
        <f t="shared" si="361"/>
        <v>100</v>
      </c>
      <c r="P2366" s="16">
        <f t="shared" si="362"/>
        <v>50</v>
      </c>
      <c r="Q2366" s="16">
        <f t="shared" si="363"/>
        <v>33</v>
      </c>
      <c r="R2366" s="17">
        <f t="shared" si="364"/>
        <v>64.95</v>
      </c>
      <c r="S2366" s="17">
        <f t="shared" si="365"/>
        <v>55.75</v>
      </c>
      <c r="T2366" s="17">
        <f t="shared" si="366"/>
        <v>49.85</v>
      </c>
      <c r="U2366" s="17">
        <f t="shared" si="367"/>
        <v>58.25</v>
      </c>
      <c r="V2366" s="16">
        <f t="shared" si="368"/>
        <v>56.85</v>
      </c>
      <c r="W2366" s="16">
        <f t="shared" si="369"/>
        <v>57.2</v>
      </c>
    </row>
    <row r="2367" spans="1:23" ht="13.5" x14ac:dyDescent="0.25">
      <c r="A2367" s="3">
        <v>45450</v>
      </c>
      <c r="B2367" s="2">
        <v>4.8121999999999998</v>
      </c>
      <c r="C2367" s="2">
        <v>57.546314357868887</v>
      </c>
      <c r="D2367" s="2">
        <v>-3.1515218094459563E-2</v>
      </c>
      <c r="E2367" s="2">
        <v>1.9098841221802519E-2</v>
      </c>
      <c r="F2367" s="2">
        <v>4.8009599999999999</v>
      </c>
      <c r="G2367" s="2">
        <v>4.8102999999999998</v>
      </c>
      <c r="H2367" s="2">
        <v>4.7724450000000003</v>
      </c>
      <c r="I2367" s="2">
        <v>4.7361159999999991</v>
      </c>
      <c r="J2367" s="13">
        <v>4.6766395000000021</v>
      </c>
      <c r="K2367" s="13" t="s">
        <v>55</v>
      </c>
      <c r="L2367" s="13" t="s">
        <v>54</v>
      </c>
      <c r="M2367" s="13" t="s">
        <v>47</v>
      </c>
      <c r="N2367" s="16">
        <f t="shared" si="360"/>
        <v>50</v>
      </c>
      <c r="O2367" s="16">
        <f t="shared" si="361"/>
        <v>100</v>
      </c>
      <c r="P2367" s="16">
        <f t="shared" si="362"/>
        <v>50</v>
      </c>
      <c r="Q2367" s="16">
        <f t="shared" si="363"/>
        <v>16.5</v>
      </c>
      <c r="R2367" s="17">
        <f t="shared" si="364"/>
        <v>62.475000000000001</v>
      </c>
      <c r="S2367" s="17">
        <f t="shared" si="365"/>
        <v>51.625</v>
      </c>
      <c r="T2367" s="17">
        <f t="shared" si="366"/>
        <v>42.424999999999997</v>
      </c>
      <c r="U2367" s="17">
        <f t="shared" si="367"/>
        <v>54.125</v>
      </c>
      <c r="V2367" s="16">
        <f t="shared" si="368"/>
        <v>52.17499999999999</v>
      </c>
      <c r="W2367" s="16">
        <f t="shared" si="369"/>
        <v>52.662499999999994</v>
      </c>
    </row>
    <row r="2368" spans="1:23" ht="13.5" x14ac:dyDescent="0.25">
      <c r="A2368" s="3">
        <v>45453</v>
      </c>
      <c r="B2368" s="2">
        <v>4.8121999999999998</v>
      </c>
      <c r="C2368" s="2">
        <v>57.546314357868887</v>
      </c>
      <c r="D2368" s="2">
        <v>-2.3333263575268326E-2</v>
      </c>
      <c r="E2368" s="2">
        <v>1.5279072977442016E-2</v>
      </c>
      <c r="F2368" s="2">
        <v>4.8009599999999999</v>
      </c>
      <c r="G2368" s="2">
        <v>4.8102999999999998</v>
      </c>
      <c r="H2368" s="2">
        <v>4.7794550000000005</v>
      </c>
      <c r="I2368" s="2">
        <v>4.7373179999999993</v>
      </c>
      <c r="J2368" s="13">
        <v>4.6780000000000008</v>
      </c>
      <c r="K2368" s="13" t="s">
        <v>51</v>
      </c>
      <c r="L2368" s="13" t="s">
        <v>54</v>
      </c>
      <c r="M2368" s="13" t="s">
        <v>54</v>
      </c>
      <c r="N2368" s="16">
        <f t="shared" si="360"/>
        <v>50</v>
      </c>
      <c r="O2368" s="16">
        <f t="shared" si="361"/>
        <v>100</v>
      </c>
      <c r="P2368" s="16">
        <f t="shared" si="362"/>
        <v>50</v>
      </c>
      <c r="Q2368" s="16">
        <f t="shared" si="363"/>
        <v>49.5</v>
      </c>
      <c r="R2368" s="17">
        <f t="shared" si="364"/>
        <v>67.424999999999997</v>
      </c>
      <c r="S2368" s="17">
        <f t="shared" si="365"/>
        <v>59.875</v>
      </c>
      <c r="T2368" s="17">
        <f t="shared" si="366"/>
        <v>57.275000000000006</v>
      </c>
      <c r="U2368" s="17">
        <f t="shared" si="367"/>
        <v>62.375</v>
      </c>
      <c r="V2368" s="16">
        <f t="shared" si="368"/>
        <v>61.524999999999999</v>
      </c>
      <c r="W2368" s="16">
        <f t="shared" si="369"/>
        <v>61.737499999999997</v>
      </c>
    </row>
    <row r="2369" spans="1:23" ht="13.5" x14ac:dyDescent="0.25">
      <c r="A2369" s="3">
        <v>45454</v>
      </c>
      <c r="B2369" s="2">
        <v>4.8121999999999998</v>
      </c>
      <c r="C2369" s="2">
        <v>57.546314357868887</v>
      </c>
      <c r="D2369" s="2">
        <v>-1.5226224979601355E-2</v>
      </c>
      <c r="E2369" s="2">
        <v>1.2223258381953614E-2</v>
      </c>
      <c r="F2369" s="2">
        <v>4.8009599999999999</v>
      </c>
      <c r="G2369" s="2">
        <v>4.8093699999999995</v>
      </c>
      <c r="H2369" s="2">
        <v>4.7841300000000002</v>
      </c>
      <c r="I2369" s="2">
        <v>4.7390499999999989</v>
      </c>
      <c r="J2369" s="13">
        <v>4.6793605000000005</v>
      </c>
      <c r="K2369" s="13" t="s">
        <v>51</v>
      </c>
      <c r="L2369" s="13" t="s">
        <v>54</v>
      </c>
      <c r="M2369" s="13" t="s">
        <v>54</v>
      </c>
      <c r="N2369" s="16">
        <f t="shared" si="360"/>
        <v>50</v>
      </c>
      <c r="O2369" s="16">
        <f t="shared" si="361"/>
        <v>100</v>
      </c>
      <c r="P2369" s="16">
        <f t="shared" si="362"/>
        <v>50</v>
      </c>
      <c r="Q2369" s="16">
        <f t="shared" si="363"/>
        <v>49.5</v>
      </c>
      <c r="R2369" s="17">
        <f t="shared" si="364"/>
        <v>67.424999999999997</v>
      </c>
      <c r="S2369" s="17">
        <f t="shared" si="365"/>
        <v>59.875</v>
      </c>
      <c r="T2369" s="17">
        <f t="shared" si="366"/>
        <v>57.275000000000006</v>
      </c>
      <c r="U2369" s="17">
        <f t="shared" si="367"/>
        <v>62.375</v>
      </c>
      <c r="V2369" s="16">
        <f t="shared" si="368"/>
        <v>61.524999999999999</v>
      </c>
      <c r="W2369" s="16">
        <f t="shared" si="369"/>
        <v>61.737499999999997</v>
      </c>
    </row>
    <row r="2370" spans="1:23" ht="13.5" x14ac:dyDescent="0.25">
      <c r="A2370" s="3">
        <v>45455</v>
      </c>
      <c r="B2370" s="2">
        <v>4.7934999999999999</v>
      </c>
      <c r="C2370" s="2">
        <v>53.482662071247155</v>
      </c>
      <c r="D2370" s="2">
        <v>-7.2098702396390379E-3</v>
      </c>
      <c r="E2370" s="2">
        <v>9.7786067055628915E-3</v>
      </c>
      <c r="F2370" s="2">
        <v>4.8028400000000007</v>
      </c>
      <c r="G2370" s="2">
        <v>4.8065699999999989</v>
      </c>
      <c r="H2370" s="2">
        <v>4.788805</v>
      </c>
      <c r="I2370" s="2">
        <v>4.7404079999999995</v>
      </c>
      <c r="J2370" s="13">
        <v>4.6807160000000003</v>
      </c>
      <c r="K2370" s="13" t="s">
        <v>51</v>
      </c>
      <c r="L2370" s="13" t="s">
        <v>54</v>
      </c>
      <c r="M2370" s="13" t="s">
        <v>52</v>
      </c>
      <c r="N2370" s="16">
        <f t="shared" ref="N2370:N2433" si="370">IF(D2370&lt;30,50, IF(D2370&gt;70, 0, 25))</f>
        <v>50</v>
      </c>
      <c r="O2370" s="16">
        <f t="shared" ref="O2370:O2433" si="371">IF(F2370-E2370&gt;0.02, 100, IF(F2370-E2370&lt;0,0,45))</f>
        <v>100</v>
      </c>
      <c r="P2370" s="16">
        <f t="shared" ref="P2370:P2433" si="372">IF(G2370-J2370&gt;10,100,IF(G2370-J2370&gt;5,75, IF(G2370-J2370&gt;0,50,0)))</f>
        <v>50</v>
      </c>
      <c r="Q2370" s="16">
        <f t="shared" ref="Q2370:Q2433" si="373">IF(M2370="confirmed bullish", 34, IF(M2370="bullish divergence",17, 0))+IF(K2370="bullish",33,IF(K2370="bearish",0,16.5))+IF(L2370="strong",33,IF(L2370="weak",0,16.5))</f>
        <v>83.5</v>
      </c>
      <c r="R2370" s="17">
        <f t="shared" si="364"/>
        <v>72.525000000000006</v>
      </c>
      <c r="S2370" s="17">
        <f t="shared" si="365"/>
        <v>68.375</v>
      </c>
      <c r="T2370" s="17">
        <f t="shared" si="366"/>
        <v>72.575000000000003</v>
      </c>
      <c r="U2370" s="17">
        <f t="shared" si="367"/>
        <v>70.875</v>
      </c>
      <c r="V2370" s="16">
        <f t="shared" si="368"/>
        <v>71.158333333333346</v>
      </c>
      <c r="W2370" s="16">
        <f t="shared" si="369"/>
        <v>71.087500000000006</v>
      </c>
    </row>
    <row r="2371" spans="1:23" ht="13.5" x14ac:dyDescent="0.25">
      <c r="A2371" s="3">
        <v>45456</v>
      </c>
      <c r="B2371" s="2">
        <v>4.8589000000000002</v>
      </c>
      <c r="C2371" s="2">
        <v>63.255348851787147</v>
      </c>
      <c r="D2371" s="2">
        <v>-5.3724427910681882E-3</v>
      </c>
      <c r="E2371" s="2">
        <v>7.8228853644503136E-3</v>
      </c>
      <c r="F2371" s="2">
        <v>4.8178000000000001</v>
      </c>
      <c r="G2371" s="2">
        <v>4.8103099999999994</v>
      </c>
      <c r="H2371" s="2">
        <v>4.7967500000000003</v>
      </c>
      <c r="I2371" s="2">
        <v>4.7430739999999982</v>
      </c>
      <c r="J2371" s="13">
        <v>4.6823985000000006</v>
      </c>
      <c r="K2371" s="13" t="s">
        <v>51</v>
      </c>
      <c r="L2371" s="13" t="s">
        <v>48</v>
      </c>
      <c r="M2371" s="13" t="s">
        <v>52</v>
      </c>
      <c r="N2371" s="16">
        <f t="shared" si="370"/>
        <v>50</v>
      </c>
      <c r="O2371" s="16">
        <f t="shared" si="371"/>
        <v>100</v>
      </c>
      <c r="P2371" s="16">
        <f t="shared" si="372"/>
        <v>50</v>
      </c>
      <c r="Q2371" s="16">
        <f t="shared" si="373"/>
        <v>67</v>
      </c>
      <c r="R2371" s="17">
        <f t="shared" ref="R2371:R2434" si="374">0.35*N2371+O2371*0.35+P2371*0.15+Q2371*0.15</f>
        <v>70.05</v>
      </c>
      <c r="S2371" s="17">
        <f t="shared" ref="S2371:S2434" si="375">N2371*0.2+O2371*0.2+P2371*0.35+Q2371*0.25</f>
        <v>64.25</v>
      </c>
      <c r="T2371" s="17">
        <f t="shared" ref="T2371:T2434" si="376">N2371*0.15+O2371*0.15+P2371*0.25+Q2371*0.45</f>
        <v>65.150000000000006</v>
      </c>
      <c r="U2371" s="17">
        <f t="shared" ref="U2371:U2434" si="377">0.25*SUM(N2371:Q2371)</f>
        <v>66.75</v>
      </c>
      <c r="V2371" s="16">
        <f t="shared" ref="V2371:V2434" si="378">SUM(R2371:T2371)/3</f>
        <v>66.483333333333334</v>
      </c>
      <c r="W2371" s="16">
        <f t="shared" ref="W2371:W2434" si="379">SUM(R2371:U2371)/4</f>
        <v>66.550000000000011</v>
      </c>
    </row>
    <row r="2372" spans="1:23" ht="13.5" x14ac:dyDescent="0.25">
      <c r="A2372" s="3">
        <v>45457</v>
      </c>
      <c r="B2372" s="2">
        <v>4.7653999999999996</v>
      </c>
      <c r="C2372" s="2">
        <v>47.795515115724932</v>
      </c>
      <c r="D2372" s="2">
        <v>2.6280766377677622E-3</v>
      </c>
      <c r="E2372" s="2">
        <v>6.2583082915602514E-3</v>
      </c>
      <c r="F2372" s="2">
        <v>4.80844</v>
      </c>
      <c r="G2372" s="2">
        <v>4.8046999999999995</v>
      </c>
      <c r="H2372" s="2">
        <v>4.7967500000000012</v>
      </c>
      <c r="I2372" s="2">
        <v>4.7429859999999993</v>
      </c>
      <c r="J2372" s="13">
        <v>4.6835690000000003</v>
      </c>
      <c r="K2372" s="13" t="s">
        <v>55</v>
      </c>
      <c r="L2372" s="13" t="s">
        <v>50</v>
      </c>
      <c r="M2372" s="13" t="s">
        <v>47</v>
      </c>
      <c r="N2372" s="16">
        <f t="shared" si="370"/>
        <v>50</v>
      </c>
      <c r="O2372" s="16">
        <f t="shared" si="371"/>
        <v>100</v>
      </c>
      <c r="P2372" s="16">
        <f t="shared" si="372"/>
        <v>50</v>
      </c>
      <c r="Q2372" s="16">
        <f t="shared" si="373"/>
        <v>33</v>
      </c>
      <c r="R2372" s="17">
        <f t="shared" si="374"/>
        <v>64.95</v>
      </c>
      <c r="S2372" s="17">
        <f t="shared" si="375"/>
        <v>55.75</v>
      </c>
      <c r="T2372" s="17">
        <f t="shared" si="376"/>
        <v>49.85</v>
      </c>
      <c r="U2372" s="17">
        <f t="shared" si="377"/>
        <v>58.25</v>
      </c>
      <c r="V2372" s="16">
        <f t="shared" si="378"/>
        <v>56.85</v>
      </c>
      <c r="W2372" s="16">
        <f t="shared" si="379"/>
        <v>57.2</v>
      </c>
    </row>
    <row r="2373" spans="1:23" ht="13.5" x14ac:dyDescent="0.25">
      <c r="A2373" s="3">
        <v>45461</v>
      </c>
      <c r="B2373" s="2">
        <v>4.8121999999999998</v>
      </c>
      <c r="C2373" s="2">
        <v>53.872478372529798</v>
      </c>
      <c r="D2373" s="2">
        <v>4.6082206160535932E-3</v>
      </c>
      <c r="E2373" s="2">
        <v>5.0066466332482013E-3</v>
      </c>
      <c r="F2373" s="2">
        <v>4.8084399999999992</v>
      </c>
      <c r="G2373" s="2">
        <v>4.8046999999999995</v>
      </c>
      <c r="H2373" s="2">
        <v>4.8004900000000008</v>
      </c>
      <c r="I2373" s="2">
        <v>4.7450719999999986</v>
      </c>
      <c r="J2373" s="13">
        <v>4.6844880000000009</v>
      </c>
      <c r="K2373" s="13" t="s">
        <v>55</v>
      </c>
      <c r="L2373" s="13" t="s">
        <v>54</v>
      </c>
      <c r="M2373" s="13" t="s">
        <v>54</v>
      </c>
      <c r="N2373" s="16">
        <f t="shared" si="370"/>
        <v>50</v>
      </c>
      <c r="O2373" s="16">
        <f t="shared" si="371"/>
        <v>100</v>
      </c>
      <c r="P2373" s="16">
        <f t="shared" si="372"/>
        <v>50</v>
      </c>
      <c r="Q2373" s="16">
        <f t="shared" si="373"/>
        <v>16.5</v>
      </c>
      <c r="R2373" s="17">
        <f t="shared" si="374"/>
        <v>62.475000000000001</v>
      </c>
      <c r="S2373" s="17">
        <f t="shared" si="375"/>
        <v>51.625</v>
      </c>
      <c r="T2373" s="17">
        <f t="shared" si="376"/>
        <v>42.424999999999997</v>
      </c>
      <c r="U2373" s="17">
        <f t="shared" si="377"/>
        <v>54.125</v>
      </c>
      <c r="V2373" s="16">
        <f t="shared" si="378"/>
        <v>52.17499999999999</v>
      </c>
      <c r="W2373" s="16">
        <f t="shared" si="379"/>
        <v>52.662499999999994</v>
      </c>
    </row>
    <row r="2374" spans="1:23" ht="13.5" x14ac:dyDescent="0.25">
      <c r="A2374" s="3">
        <v>45462</v>
      </c>
      <c r="B2374" s="2">
        <v>4.8589000000000002</v>
      </c>
      <c r="C2374" s="2">
        <v>59.00116352099019</v>
      </c>
      <c r="D2374" s="2">
        <v>2.6478408769206041E-3</v>
      </c>
      <c r="E2374" s="2">
        <v>4.0053173065985612E-3</v>
      </c>
      <c r="F2374" s="2">
        <v>4.8177800000000008</v>
      </c>
      <c r="G2374" s="2">
        <v>4.8093699999999995</v>
      </c>
      <c r="H2374" s="2">
        <v>4.8075000000000001</v>
      </c>
      <c r="I2374" s="2">
        <v>4.7486219999999992</v>
      </c>
      <c r="J2374" s="13">
        <v>4.6852869999999998</v>
      </c>
      <c r="K2374" s="13" t="s">
        <v>51</v>
      </c>
      <c r="L2374" s="13" t="s">
        <v>54</v>
      </c>
      <c r="M2374" s="13" t="s">
        <v>52</v>
      </c>
      <c r="N2374" s="16">
        <f t="shared" si="370"/>
        <v>50</v>
      </c>
      <c r="O2374" s="16">
        <f t="shared" si="371"/>
        <v>100</v>
      </c>
      <c r="P2374" s="16">
        <f t="shared" si="372"/>
        <v>50</v>
      </c>
      <c r="Q2374" s="16">
        <f t="shared" si="373"/>
        <v>83.5</v>
      </c>
      <c r="R2374" s="17">
        <f t="shared" si="374"/>
        <v>72.525000000000006</v>
      </c>
      <c r="S2374" s="17">
        <f t="shared" si="375"/>
        <v>68.375</v>
      </c>
      <c r="T2374" s="17">
        <f t="shared" si="376"/>
        <v>72.575000000000003</v>
      </c>
      <c r="U2374" s="17">
        <f t="shared" si="377"/>
        <v>70.875</v>
      </c>
      <c r="V2374" s="16">
        <f t="shared" si="378"/>
        <v>71.158333333333346</v>
      </c>
      <c r="W2374" s="16">
        <f t="shared" si="379"/>
        <v>71.087500000000006</v>
      </c>
    </row>
    <row r="2375" spans="1:23" ht="13.5" x14ac:dyDescent="0.25">
      <c r="A2375" s="3">
        <v>45463</v>
      </c>
      <c r="B2375" s="2">
        <v>4.8121999999999998</v>
      </c>
      <c r="C2375" s="2">
        <v>52.691954588699936</v>
      </c>
      <c r="D2375" s="2">
        <v>-3.1425539592611074E-4</v>
      </c>
      <c r="E2375" s="2">
        <v>3.2042538452788493E-3</v>
      </c>
      <c r="F2375" s="2">
        <v>4.8215200000000005</v>
      </c>
      <c r="G2375" s="2">
        <v>4.8121799999999997</v>
      </c>
      <c r="H2375" s="2">
        <v>4.8070350000000008</v>
      </c>
      <c r="I2375" s="2">
        <v>4.7514139999999996</v>
      </c>
      <c r="J2375" s="13">
        <v>4.6858524999999993</v>
      </c>
      <c r="K2375" s="13" t="s">
        <v>51</v>
      </c>
      <c r="L2375" s="13" t="s">
        <v>54</v>
      </c>
      <c r="M2375" s="13" t="s">
        <v>52</v>
      </c>
      <c r="N2375" s="16">
        <f t="shared" si="370"/>
        <v>50</v>
      </c>
      <c r="O2375" s="16">
        <f t="shared" si="371"/>
        <v>100</v>
      </c>
      <c r="P2375" s="16">
        <f t="shared" si="372"/>
        <v>50</v>
      </c>
      <c r="Q2375" s="16">
        <f t="shared" si="373"/>
        <v>83.5</v>
      </c>
      <c r="R2375" s="17">
        <f t="shared" si="374"/>
        <v>72.525000000000006</v>
      </c>
      <c r="S2375" s="17">
        <f t="shared" si="375"/>
        <v>68.375</v>
      </c>
      <c r="T2375" s="17">
        <f t="shared" si="376"/>
        <v>72.575000000000003</v>
      </c>
      <c r="U2375" s="17">
        <f t="shared" si="377"/>
        <v>70.875</v>
      </c>
      <c r="V2375" s="16">
        <f t="shared" si="378"/>
        <v>71.158333333333346</v>
      </c>
      <c r="W2375" s="16">
        <f t="shared" si="379"/>
        <v>71.087500000000006</v>
      </c>
    </row>
    <row r="2376" spans="1:23" ht="13.5" x14ac:dyDescent="0.25">
      <c r="A2376" s="3">
        <v>45464</v>
      </c>
      <c r="B2376" s="2">
        <v>4.8589000000000002</v>
      </c>
      <c r="C2376" s="2">
        <v>57.577320651004612</v>
      </c>
      <c r="D2376" s="2">
        <v>-6.4108920154390958E-3</v>
      </c>
      <c r="E2376" s="2">
        <v>2.5634030762230796E-3</v>
      </c>
      <c r="F2376" s="2">
        <v>4.8215199999999996</v>
      </c>
      <c r="G2376" s="2">
        <v>4.8196599999999989</v>
      </c>
      <c r="H2376" s="2">
        <v>4.8117100000000006</v>
      </c>
      <c r="I2376" s="2">
        <v>4.7554939999999997</v>
      </c>
      <c r="J2376" s="13">
        <v>4.6867399999999995</v>
      </c>
      <c r="K2376" s="13" t="s">
        <v>51</v>
      </c>
      <c r="L2376" s="13" t="s">
        <v>54</v>
      </c>
      <c r="M2376" s="13" t="s">
        <v>54</v>
      </c>
      <c r="N2376" s="16">
        <f t="shared" si="370"/>
        <v>50</v>
      </c>
      <c r="O2376" s="16">
        <f t="shared" si="371"/>
        <v>100</v>
      </c>
      <c r="P2376" s="16">
        <f t="shared" si="372"/>
        <v>50</v>
      </c>
      <c r="Q2376" s="16">
        <f t="shared" si="373"/>
        <v>49.5</v>
      </c>
      <c r="R2376" s="17">
        <f t="shared" si="374"/>
        <v>67.424999999999997</v>
      </c>
      <c r="S2376" s="17">
        <f t="shared" si="375"/>
        <v>59.875</v>
      </c>
      <c r="T2376" s="17">
        <f t="shared" si="376"/>
        <v>57.275000000000006</v>
      </c>
      <c r="U2376" s="17">
        <f t="shared" si="377"/>
        <v>62.375</v>
      </c>
      <c r="V2376" s="16">
        <f t="shared" si="378"/>
        <v>61.524999999999999</v>
      </c>
      <c r="W2376" s="16">
        <f t="shared" si="379"/>
        <v>61.737499999999997</v>
      </c>
    </row>
    <row r="2377" spans="1:23" ht="13.5" x14ac:dyDescent="0.25">
      <c r="A2377" s="3">
        <v>45467</v>
      </c>
      <c r="B2377" s="2">
        <v>4.8402000000000003</v>
      </c>
      <c r="C2377" s="2">
        <v>55.122604690425462</v>
      </c>
      <c r="D2377" s="2">
        <v>-6.2585601131726065E-3</v>
      </c>
      <c r="E2377" s="2">
        <v>2.0507224609784638E-3</v>
      </c>
      <c r="F2377" s="2">
        <v>4.8364799999999999</v>
      </c>
      <c r="G2377" s="2">
        <v>4.8224600000000004</v>
      </c>
      <c r="H2377" s="2">
        <v>4.8163800000000005</v>
      </c>
      <c r="I2377" s="2">
        <v>4.7591999999999981</v>
      </c>
      <c r="J2377" s="13">
        <v>4.6875339999999994</v>
      </c>
      <c r="K2377" s="13" t="s">
        <v>51</v>
      </c>
      <c r="L2377" s="13" t="s">
        <v>48</v>
      </c>
      <c r="M2377" s="13" t="s">
        <v>52</v>
      </c>
      <c r="N2377" s="16">
        <f t="shared" si="370"/>
        <v>50</v>
      </c>
      <c r="O2377" s="16">
        <f t="shared" si="371"/>
        <v>100</v>
      </c>
      <c r="P2377" s="16">
        <f t="shared" si="372"/>
        <v>50</v>
      </c>
      <c r="Q2377" s="16">
        <f t="shared" si="373"/>
        <v>67</v>
      </c>
      <c r="R2377" s="17">
        <f t="shared" si="374"/>
        <v>70.05</v>
      </c>
      <c r="S2377" s="17">
        <f t="shared" si="375"/>
        <v>64.25</v>
      </c>
      <c r="T2377" s="17">
        <f t="shared" si="376"/>
        <v>65.150000000000006</v>
      </c>
      <c r="U2377" s="17">
        <f t="shared" si="377"/>
        <v>66.75</v>
      </c>
      <c r="V2377" s="16">
        <f t="shared" si="378"/>
        <v>66.483333333333334</v>
      </c>
      <c r="W2377" s="16">
        <f t="shared" si="379"/>
        <v>66.550000000000011</v>
      </c>
    </row>
    <row r="2378" spans="1:23" ht="13.5" x14ac:dyDescent="0.25">
      <c r="A2378" s="3">
        <v>45468</v>
      </c>
      <c r="B2378" s="2">
        <v>4.8589000000000002</v>
      </c>
      <c r="C2378" s="2">
        <v>57.092606442225581</v>
      </c>
      <c r="D2378" s="2">
        <v>-7.7721626385969245E-3</v>
      </c>
      <c r="E2378" s="2">
        <v>1.6405779687827711E-3</v>
      </c>
      <c r="F2378" s="2">
        <v>4.8458200000000007</v>
      </c>
      <c r="G2378" s="2">
        <v>4.8271299999999995</v>
      </c>
      <c r="H2378" s="2">
        <v>4.818715000000001</v>
      </c>
      <c r="I2378" s="2">
        <v>4.7627499999999987</v>
      </c>
      <c r="J2378" s="13">
        <v>4.6886864999999993</v>
      </c>
      <c r="K2378" s="13" t="s">
        <v>51</v>
      </c>
      <c r="L2378" s="13" t="s">
        <v>48</v>
      </c>
      <c r="M2378" s="13" t="s">
        <v>52</v>
      </c>
      <c r="N2378" s="16">
        <f t="shared" si="370"/>
        <v>50</v>
      </c>
      <c r="O2378" s="16">
        <f t="shared" si="371"/>
        <v>100</v>
      </c>
      <c r="P2378" s="16">
        <f t="shared" si="372"/>
        <v>50</v>
      </c>
      <c r="Q2378" s="16">
        <f t="shared" si="373"/>
        <v>67</v>
      </c>
      <c r="R2378" s="17">
        <f t="shared" si="374"/>
        <v>70.05</v>
      </c>
      <c r="S2378" s="17">
        <f t="shared" si="375"/>
        <v>64.25</v>
      </c>
      <c r="T2378" s="17">
        <f t="shared" si="376"/>
        <v>65.150000000000006</v>
      </c>
      <c r="U2378" s="17">
        <f t="shared" si="377"/>
        <v>66.75</v>
      </c>
      <c r="V2378" s="16">
        <f t="shared" si="378"/>
        <v>66.483333333333334</v>
      </c>
      <c r="W2378" s="16">
        <f t="shared" si="379"/>
        <v>66.550000000000011</v>
      </c>
    </row>
    <row r="2379" spans="1:23" ht="13.5" x14ac:dyDescent="0.25">
      <c r="A2379" s="3">
        <v>45469</v>
      </c>
      <c r="B2379" s="2">
        <v>4.8121999999999998</v>
      </c>
      <c r="C2379" s="2">
        <v>51.064039414337998</v>
      </c>
      <c r="D2379" s="2">
        <v>-5.9423963820082193E-3</v>
      </c>
      <c r="E2379" s="2">
        <v>1.312462375026217E-3</v>
      </c>
      <c r="F2379" s="2">
        <v>4.8364799999999999</v>
      </c>
      <c r="G2379" s="2">
        <v>4.8271300000000004</v>
      </c>
      <c r="H2379" s="2">
        <v>4.8182500000000008</v>
      </c>
      <c r="I2379" s="2">
        <v>4.7655419999999991</v>
      </c>
      <c r="J2379" s="13">
        <v>4.6894729999999987</v>
      </c>
      <c r="K2379" s="13" t="s">
        <v>51</v>
      </c>
      <c r="L2379" s="13" t="s">
        <v>54</v>
      </c>
      <c r="M2379" s="13" t="s">
        <v>53</v>
      </c>
      <c r="N2379" s="16">
        <f t="shared" si="370"/>
        <v>50</v>
      </c>
      <c r="O2379" s="16">
        <f t="shared" si="371"/>
        <v>100</v>
      </c>
      <c r="P2379" s="16">
        <f t="shared" si="372"/>
        <v>50</v>
      </c>
      <c r="Q2379" s="16">
        <f t="shared" si="373"/>
        <v>66.5</v>
      </c>
      <c r="R2379" s="17">
        <f t="shared" si="374"/>
        <v>69.974999999999994</v>
      </c>
      <c r="S2379" s="17">
        <f t="shared" si="375"/>
        <v>64.125</v>
      </c>
      <c r="T2379" s="17">
        <f t="shared" si="376"/>
        <v>64.924999999999997</v>
      </c>
      <c r="U2379" s="17">
        <f t="shared" si="377"/>
        <v>66.625</v>
      </c>
      <c r="V2379" s="16">
        <f t="shared" si="378"/>
        <v>66.341666666666654</v>
      </c>
      <c r="W2379" s="16">
        <f t="shared" si="379"/>
        <v>66.412499999999994</v>
      </c>
    </row>
    <row r="2380" spans="1:23" ht="13.5" x14ac:dyDescent="0.25">
      <c r="A2380" s="3">
        <v>45470</v>
      </c>
      <c r="B2380" s="2">
        <v>4.7840999999999996</v>
      </c>
      <c r="C2380" s="2">
        <v>47.793797464797812</v>
      </c>
      <c r="D2380" s="2">
        <v>-5.2365408091024079E-3</v>
      </c>
      <c r="E2380" s="2">
        <v>1.0499699000209738E-3</v>
      </c>
      <c r="F2380" s="2">
        <v>4.8308599999999995</v>
      </c>
      <c r="G2380" s="2">
        <v>4.8261900000000004</v>
      </c>
      <c r="H2380" s="2">
        <v>4.8163800000000005</v>
      </c>
      <c r="I2380" s="2">
        <v>4.7670659999999989</v>
      </c>
      <c r="J2380" s="13">
        <v>4.6902069999999982</v>
      </c>
      <c r="K2380" s="13" t="s">
        <v>55</v>
      </c>
      <c r="L2380" s="13" t="s">
        <v>54</v>
      </c>
      <c r="M2380" s="13" t="s">
        <v>47</v>
      </c>
      <c r="N2380" s="16">
        <f t="shared" si="370"/>
        <v>50</v>
      </c>
      <c r="O2380" s="16">
        <f t="shared" si="371"/>
        <v>100</v>
      </c>
      <c r="P2380" s="16">
        <f t="shared" si="372"/>
        <v>50</v>
      </c>
      <c r="Q2380" s="16">
        <f t="shared" si="373"/>
        <v>16.5</v>
      </c>
      <c r="R2380" s="17">
        <f t="shared" si="374"/>
        <v>62.475000000000001</v>
      </c>
      <c r="S2380" s="17">
        <f t="shared" si="375"/>
        <v>51.625</v>
      </c>
      <c r="T2380" s="17">
        <f t="shared" si="376"/>
        <v>42.424999999999997</v>
      </c>
      <c r="U2380" s="17">
        <f t="shared" si="377"/>
        <v>54.125</v>
      </c>
      <c r="V2380" s="16">
        <f t="shared" si="378"/>
        <v>52.17499999999999</v>
      </c>
      <c r="W2380" s="16">
        <f t="shared" si="379"/>
        <v>52.662499999999994</v>
      </c>
    </row>
    <row r="2381" spans="1:23" ht="13.5" x14ac:dyDescent="0.25">
      <c r="A2381" s="3">
        <v>45471</v>
      </c>
      <c r="B2381" s="2">
        <v>4.7747999999999999</v>
      </c>
      <c r="C2381" s="2">
        <v>46.727211425872078</v>
      </c>
      <c r="D2381" s="2">
        <v>6.2337054751866461E-3</v>
      </c>
      <c r="E2381" s="2">
        <v>8.3997592001677909E-4</v>
      </c>
      <c r="F2381" s="2">
        <v>4.8140400000000003</v>
      </c>
      <c r="G2381" s="2">
        <v>4.81778</v>
      </c>
      <c r="H2381" s="2">
        <v>4.8140450000000001</v>
      </c>
      <c r="I2381" s="2">
        <v>4.7684039999999985</v>
      </c>
      <c r="J2381" s="13">
        <v>4.6909389999999993</v>
      </c>
      <c r="K2381" s="13" t="s">
        <v>55</v>
      </c>
      <c r="L2381" s="13" t="s">
        <v>50</v>
      </c>
      <c r="M2381" s="13" t="s">
        <v>47</v>
      </c>
      <c r="N2381" s="16">
        <f t="shared" si="370"/>
        <v>50</v>
      </c>
      <c r="O2381" s="16">
        <f t="shared" si="371"/>
        <v>100</v>
      </c>
      <c r="P2381" s="16">
        <f t="shared" si="372"/>
        <v>50</v>
      </c>
      <c r="Q2381" s="16">
        <f t="shared" si="373"/>
        <v>33</v>
      </c>
      <c r="R2381" s="17">
        <f t="shared" si="374"/>
        <v>64.95</v>
      </c>
      <c r="S2381" s="17">
        <f t="shared" si="375"/>
        <v>55.75</v>
      </c>
      <c r="T2381" s="17">
        <f t="shared" si="376"/>
        <v>49.85</v>
      </c>
      <c r="U2381" s="17">
        <f t="shared" si="377"/>
        <v>58.25</v>
      </c>
      <c r="V2381" s="16">
        <f t="shared" si="378"/>
        <v>56.85</v>
      </c>
      <c r="W2381" s="16">
        <f t="shared" si="379"/>
        <v>57.2</v>
      </c>
    </row>
    <row r="2382" spans="1:23" ht="13.5" x14ac:dyDescent="0.25">
      <c r="A2382" s="3">
        <v>45474</v>
      </c>
      <c r="B2382" s="2">
        <v>4.7653999999999996</v>
      </c>
      <c r="C2382" s="2">
        <v>45.619057093196126</v>
      </c>
      <c r="D2382" s="2">
        <v>2.4194117608811183E-3</v>
      </c>
      <c r="E2382" s="2">
        <v>6.7198073601342336E-4</v>
      </c>
      <c r="F2382" s="2">
        <v>4.7990799999999991</v>
      </c>
      <c r="G2382" s="2">
        <v>4.81778</v>
      </c>
      <c r="H2382" s="2">
        <v>4.8112399999999997</v>
      </c>
      <c r="I2382" s="2">
        <v>4.7700839999999989</v>
      </c>
      <c r="J2382" s="13">
        <v>4.6915794999999996</v>
      </c>
      <c r="K2382" s="13" t="s">
        <v>55</v>
      </c>
      <c r="L2382" s="13" t="s">
        <v>50</v>
      </c>
      <c r="M2382" s="13" t="s">
        <v>47</v>
      </c>
      <c r="N2382" s="16">
        <f t="shared" si="370"/>
        <v>50</v>
      </c>
      <c r="O2382" s="16">
        <f t="shared" si="371"/>
        <v>100</v>
      </c>
      <c r="P2382" s="16">
        <f t="shared" si="372"/>
        <v>50</v>
      </c>
      <c r="Q2382" s="16">
        <f t="shared" si="373"/>
        <v>33</v>
      </c>
      <c r="R2382" s="17">
        <f t="shared" si="374"/>
        <v>64.95</v>
      </c>
      <c r="S2382" s="17">
        <f t="shared" si="375"/>
        <v>55.75</v>
      </c>
      <c r="T2382" s="17">
        <f t="shared" si="376"/>
        <v>49.85</v>
      </c>
      <c r="U2382" s="17">
        <f t="shared" si="377"/>
        <v>58.25</v>
      </c>
      <c r="V2382" s="16">
        <f t="shared" si="378"/>
        <v>56.85</v>
      </c>
      <c r="W2382" s="16">
        <f t="shared" si="379"/>
        <v>57.2</v>
      </c>
    </row>
    <row r="2383" spans="1:23" ht="13.5" x14ac:dyDescent="0.25">
      <c r="A2383" s="3">
        <v>45475</v>
      </c>
      <c r="B2383" s="2">
        <v>4.7374000000000001</v>
      </c>
      <c r="C2383" s="2">
        <v>42.393915572621637</v>
      </c>
      <c r="D2383" s="2">
        <v>8.6775074347338332E-3</v>
      </c>
      <c r="E2383" s="2">
        <v>5.3758458881073869E-4</v>
      </c>
      <c r="F2383" s="2">
        <v>4.7747799999999998</v>
      </c>
      <c r="G2383" s="2">
        <v>4.8102999999999998</v>
      </c>
      <c r="H2383" s="2">
        <v>4.8074999999999992</v>
      </c>
      <c r="I2383" s="2">
        <v>4.7697899999999995</v>
      </c>
      <c r="J2383" s="13">
        <v>4.6920799999999989</v>
      </c>
      <c r="K2383" s="13" t="s">
        <v>55</v>
      </c>
      <c r="L2383" s="13" t="s">
        <v>50</v>
      </c>
      <c r="M2383" s="13" t="s">
        <v>47</v>
      </c>
      <c r="N2383" s="16">
        <f t="shared" si="370"/>
        <v>50</v>
      </c>
      <c r="O2383" s="16">
        <f t="shared" si="371"/>
        <v>100</v>
      </c>
      <c r="P2383" s="16">
        <f t="shared" si="372"/>
        <v>50</v>
      </c>
      <c r="Q2383" s="16">
        <f t="shared" si="373"/>
        <v>33</v>
      </c>
      <c r="R2383" s="17">
        <f t="shared" si="374"/>
        <v>64.95</v>
      </c>
      <c r="S2383" s="17">
        <f t="shared" si="375"/>
        <v>55.75</v>
      </c>
      <c r="T2383" s="17">
        <f t="shared" si="376"/>
        <v>49.85</v>
      </c>
      <c r="U2383" s="17">
        <f t="shared" si="377"/>
        <v>58.25</v>
      </c>
      <c r="V2383" s="16">
        <f t="shared" si="378"/>
        <v>56.85</v>
      </c>
      <c r="W2383" s="16">
        <f t="shared" si="379"/>
        <v>57.2</v>
      </c>
    </row>
    <row r="2384" spans="1:23" ht="13.5" x14ac:dyDescent="0.25">
      <c r="A2384" s="3">
        <v>45476</v>
      </c>
      <c r="B2384" s="2">
        <v>4.7561</v>
      </c>
      <c r="C2384" s="2">
        <v>45.181315838902719</v>
      </c>
      <c r="D2384" s="2">
        <v>2.0133536724109113E-2</v>
      </c>
      <c r="E2384" s="2">
        <v>4.3006767104859095E-4</v>
      </c>
      <c r="F2384" s="2">
        <v>4.76356</v>
      </c>
      <c r="G2384" s="2">
        <v>4.8000199999999991</v>
      </c>
      <c r="H2384" s="2">
        <v>4.8046949999999997</v>
      </c>
      <c r="I2384" s="2">
        <v>4.7677499999999986</v>
      </c>
      <c r="J2384" s="13">
        <v>4.692718499999998</v>
      </c>
      <c r="K2384" s="13" t="s">
        <v>55</v>
      </c>
      <c r="L2384" s="13" t="s">
        <v>50</v>
      </c>
      <c r="M2384" s="13" t="s">
        <v>47</v>
      </c>
      <c r="N2384" s="16">
        <f t="shared" si="370"/>
        <v>50</v>
      </c>
      <c r="O2384" s="16">
        <f t="shared" si="371"/>
        <v>100</v>
      </c>
      <c r="P2384" s="16">
        <f t="shared" si="372"/>
        <v>50</v>
      </c>
      <c r="Q2384" s="16">
        <f t="shared" si="373"/>
        <v>33</v>
      </c>
      <c r="R2384" s="17">
        <f t="shared" si="374"/>
        <v>64.95</v>
      </c>
      <c r="S2384" s="17">
        <f t="shared" si="375"/>
        <v>55.75</v>
      </c>
      <c r="T2384" s="17">
        <f t="shared" si="376"/>
        <v>49.85</v>
      </c>
      <c r="U2384" s="17">
        <f t="shared" si="377"/>
        <v>58.25</v>
      </c>
      <c r="V2384" s="16">
        <f t="shared" si="378"/>
        <v>56.85</v>
      </c>
      <c r="W2384" s="16">
        <f t="shared" si="379"/>
        <v>57.2</v>
      </c>
    </row>
    <row r="2385" spans="1:23" ht="13.5" x14ac:dyDescent="0.25">
      <c r="A2385" s="3">
        <v>45477</v>
      </c>
      <c r="B2385" s="2">
        <v>4.7653999999999996</v>
      </c>
      <c r="C2385" s="2">
        <v>46.566074488978032</v>
      </c>
      <c r="D2385" s="2">
        <v>2.2177621931179559E-2</v>
      </c>
      <c r="E2385" s="2">
        <v>3.440541368388728E-4</v>
      </c>
      <c r="F2385" s="2">
        <v>4.7598199999999995</v>
      </c>
      <c r="G2385" s="2">
        <v>4.7953400000000004</v>
      </c>
      <c r="H2385" s="2">
        <v>4.8037599999999987</v>
      </c>
      <c r="I2385" s="2">
        <v>4.7676619999999987</v>
      </c>
      <c r="J2385" s="13">
        <v>4.6935799999999981</v>
      </c>
      <c r="K2385" s="13" t="s">
        <v>55</v>
      </c>
      <c r="L2385" s="13" t="s">
        <v>50</v>
      </c>
      <c r="M2385" s="13" t="s">
        <v>47</v>
      </c>
      <c r="N2385" s="16">
        <f t="shared" si="370"/>
        <v>50</v>
      </c>
      <c r="O2385" s="16">
        <f t="shared" si="371"/>
        <v>100</v>
      </c>
      <c r="P2385" s="16">
        <f t="shared" si="372"/>
        <v>50</v>
      </c>
      <c r="Q2385" s="16">
        <f t="shared" si="373"/>
        <v>33</v>
      </c>
      <c r="R2385" s="17">
        <f t="shared" si="374"/>
        <v>64.95</v>
      </c>
      <c r="S2385" s="17">
        <f t="shared" si="375"/>
        <v>55.75</v>
      </c>
      <c r="T2385" s="17">
        <f t="shared" si="376"/>
        <v>49.85</v>
      </c>
      <c r="U2385" s="17">
        <f t="shared" si="377"/>
        <v>58.25</v>
      </c>
      <c r="V2385" s="16">
        <f t="shared" si="378"/>
        <v>56.85</v>
      </c>
      <c r="W2385" s="16">
        <f t="shared" si="379"/>
        <v>57.2</v>
      </c>
    </row>
    <row r="2386" spans="1:23" ht="13.5" x14ac:dyDescent="0.25">
      <c r="A2386" s="3">
        <v>45478</v>
      </c>
      <c r="B2386" s="2">
        <v>4.7653999999999996</v>
      </c>
      <c r="C2386" s="2">
        <v>46.566074488978025</v>
      </c>
      <c r="D2386" s="2">
        <v>3.124432547596534E-2</v>
      </c>
      <c r="E2386" s="2">
        <v>2.7524330947109826E-4</v>
      </c>
      <c r="F2386" s="2">
        <v>4.7579399999999996</v>
      </c>
      <c r="G2386" s="2">
        <v>4.78599</v>
      </c>
      <c r="H2386" s="2">
        <v>4.8028249999999995</v>
      </c>
      <c r="I2386" s="2">
        <v>4.768457999999999</v>
      </c>
      <c r="J2386" s="13">
        <v>4.6944414999999982</v>
      </c>
      <c r="K2386" s="13" t="s">
        <v>55</v>
      </c>
      <c r="L2386" s="13" t="s">
        <v>54</v>
      </c>
      <c r="M2386" s="13" t="s">
        <v>47</v>
      </c>
      <c r="N2386" s="16">
        <f t="shared" si="370"/>
        <v>50</v>
      </c>
      <c r="O2386" s="16">
        <f t="shared" si="371"/>
        <v>100</v>
      </c>
      <c r="P2386" s="16">
        <f t="shared" si="372"/>
        <v>50</v>
      </c>
      <c r="Q2386" s="16">
        <f t="shared" si="373"/>
        <v>16.5</v>
      </c>
      <c r="R2386" s="17">
        <f t="shared" si="374"/>
        <v>62.475000000000001</v>
      </c>
      <c r="S2386" s="17">
        <f t="shared" si="375"/>
        <v>51.625</v>
      </c>
      <c r="T2386" s="17">
        <f t="shared" si="376"/>
        <v>42.424999999999997</v>
      </c>
      <c r="U2386" s="17">
        <f t="shared" si="377"/>
        <v>54.125</v>
      </c>
      <c r="V2386" s="16">
        <f t="shared" si="378"/>
        <v>52.17499999999999</v>
      </c>
      <c r="W2386" s="16">
        <f t="shared" si="379"/>
        <v>52.662499999999994</v>
      </c>
    </row>
    <row r="2387" spans="1:23" ht="13.5" x14ac:dyDescent="0.25">
      <c r="A2387" s="3">
        <v>45481</v>
      </c>
      <c r="B2387" s="2">
        <v>4.7653999999999996</v>
      </c>
      <c r="C2387" s="2">
        <v>46.566074488978032</v>
      </c>
      <c r="D2387" s="2">
        <v>3.6180411438678561E-2</v>
      </c>
      <c r="E2387" s="2">
        <v>2.2019464757687862E-4</v>
      </c>
      <c r="F2387" s="2">
        <v>4.7579399999999996</v>
      </c>
      <c r="G2387" s="2">
        <v>4.7785099999999998</v>
      </c>
      <c r="H2387" s="2">
        <v>4.8004850000000001</v>
      </c>
      <c r="I2387" s="2">
        <v>4.7692539999999992</v>
      </c>
      <c r="J2387" s="13">
        <v>4.6953029999999982</v>
      </c>
      <c r="K2387" s="13" t="s">
        <v>51</v>
      </c>
      <c r="L2387" s="13" t="s">
        <v>54</v>
      </c>
      <c r="M2387" s="13" t="s">
        <v>54</v>
      </c>
      <c r="N2387" s="16">
        <f t="shared" si="370"/>
        <v>50</v>
      </c>
      <c r="O2387" s="16">
        <f t="shared" si="371"/>
        <v>100</v>
      </c>
      <c r="P2387" s="16">
        <f t="shared" si="372"/>
        <v>50</v>
      </c>
      <c r="Q2387" s="16">
        <f t="shared" si="373"/>
        <v>49.5</v>
      </c>
      <c r="R2387" s="17">
        <f t="shared" si="374"/>
        <v>67.424999999999997</v>
      </c>
      <c r="S2387" s="17">
        <f t="shared" si="375"/>
        <v>59.875</v>
      </c>
      <c r="T2387" s="17">
        <f t="shared" si="376"/>
        <v>57.275000000000006</v>
      </c>
      <c r="U2387" s="17">
        <f t="shared" si="377"/>
        <v>62.375</v>
      </c>
      <c r="V2387" s="16">
        <f t="shared" si="378"/>
        <v>61.524999999999999</v>
      </c>
      <c r="W2387" s="16">
        <f t="shared" si="379"/>
        <v>61.737499999999997</v>
      </c>
    </row>
    <row r="2388" spans="1:23" ht="13.5" x14ac:dyDescent="0.25">
      <c r="A2388" s="3">
        <v>45482</v>
      </c>
      <c r="B2388" s="2">
        <v>4.8121999999999998</v>
      </c>
      <c r="C2388" s="2">
        <v>53.887288392070943</v>
      </c>
      <c r="D2388" s="2">
        <v>3.9898080937228464E-2</v>
      </c>
      <c r="E2388" s="2">
        <v>1.7615571806150291E-4</v>
      </c>
      <c r="F2388" s="2">
        <v>4.7728999999999999</v>
      </c>
      <c r="G2388" s="2">
        <v>4.773839999999999</v>
      </c>
      <c r="H2388" s="2">
        <v>4.8004850000000001</v>
      </c>
      <c r="I2388" s="2">
        <v>4.7711619999999995</v>
      </c>
      <c r="J2388" s="13">
        <v>4.6963984999999973</v>
      </c>
      <c r="K2388" s="13" t="s">
        <v>51</v>
      </c>
      <c r="L2388" s="13" t="s">
        <v>48</v>
      </c>
      <c r="M2388" s="13" t="s">
        <v>52</v>
      </c>
      <c r="N2388" s="16">
        <f t="shared" si="370"/>
        <v>50</v>
      </c>
      <c r="O2388" s="16">
        <f t="shared" si="371"/>
        <v>100</v>
      </c>
      <c r="P2388" s="16">
        <f t="shared" si="372"/>
        <v>50</v>
      </c>
      <c r="Q2388" s="16">
        <f t="shared" si="373"/>
        <v>67</v>
      </c>
      <c r="R2388" s="17">
        <f t="shared" si="374"/>
        <v>70.05</v>
      </c>
      <c r="S2388" s="17">
        <f t="shared" si="375"/>
        <v>64.25</v>
      </c>
      <c r="T2388" s="17">
        <f t="shared" si="376"/>
        <v>65.150000000000006</v>
      </c>
      <c r="U2388" s="17">
        <f t="shared" si="377"/>
        <v>66.75</v>
      </c>
      <c r="V2388" s="16">
        <f t="shared" si="378"/>
        <v>66.483333333333334</v>
      </c>
      <c r="W2388" s="16">
        <f t="shared" si="379"/>
        <v>66.550000000000011</v>
      </c>
    </row>
    <row r="2389" spans="1:23" ht="13.5" x14ac:dyDescent="0.25">
      <c r="A2389" s="3">
        <v>45483</v>
      </c>
      <c r="B2389" s="2">
        <v>4.7653999999999996</v>
      </c>
      <c r="C2389" s="2">
        <v>46.958394113380024</v>
      </c>
      <c r="D2389" s="2">
        <v>3.9170350989514269E-2</v>
      </c>
      <c r="E2389" s="2">
        <v>1.4092457444920233E-4</v>
      </c>
      <c r="F2389" s="2">
        <v>4.7747599999999997</v>
      </c>
      <c r="G2389" s="2">
        <v>4.7691599999999994</v>
      </c>
      <c r="H2389" s="2">
        <v>4.7981449999999999</v>
      </c>
      <c r="I2389" s="2">
        <v>4.7723119999999994</v>
      </c>
      <c r="J2389" s="13">
        <v>4.697083499999998</v>
      </c>
      <c r="K2389" s="13" t="s">
        <v>51</v>
      </c>
      <c r="L2389" s="13" t="s">
        <v>48</v>
      </c>
      <c r="M2389" s="13" t="s">
        <v>52</v>
      </c>
      <c r="N2389" s="16">
        <f t="shared" si="370"/>
        <v>50</v>
      </c>
      <c r="O2389" s="16">
        <f t="shared" si="371"/>
        <v>100</v>
      </c>
      <c r="P2389" s="16">
        <f t="shared" si="372"/>
        <v>50</v>
      </c>
      <c r="Q2389" s="16">
        <f t="shared" si="373"/>
        <v>67</v>
      </c>
      <c r="R2389" s="17">
        <f t="shared" si="374"/>
        <v>70.05</v>
      </c>
      <c r="S2389" s="17">
        <f t="shared" si="375"/>
        <v>64.25</v>
      </c>
      <c r="T2389" s="17">
        <f t="shared" si="376"/>
        <v>65.150000000000006</v>
      </c>
      <c r="U2389" s="17">
        <f t="shared" si="377"/>
        <v>66.75</v>
      </c>
      <c r="V2389" s="16">
        <f t="shared" si="378"/>
        <v>66.483333333333334</v>
      </c>
      <c r="W2389" s="16">
        <f t="shared" si="379"/>
        <v>66.550000000000011</v>
      </c>
    </row>
    <row r="2390" spans="1:23" ht="13.5" x14ac:dyDescent="0.25">
      <c r="A2390" s="3">
        <v>45484</v>
      </c>
      <c r="B2390" s="2">
        <v>4.8121999999999998</v>
      </c>
      <c r="C2390" s="2">
        <v>53.409832573966185</v>
      </c>
      <c r="D2390" s="2">
        <v>3.0897396175897818E-2</v>
      </c>
      <c r="E2390" s="2">
        <v>1.1273965955936187E-4</v>
      </c>
      <c r="F2390" s="2">
        <v>4.7841199999999997</v>
      </c>
      <c r="G2390" s="2">
        <v>4.7719699999999987</v>
      </c>
      <c r="H2390" s="2">
        <v>4.7990800000000009</v>
      </c>
      <c r="I2390" s="2">
        <v>4.7745739999999994</v>
      </c>
      <c r="J2390" s="13">
        <v>4.6983114999999973</v>
      </c>
      <c r="K2390" s="13" t="s">
        <v>51</v>
      </c>
      <c r="L2390" s="13" t="s">
        <v>48</v>
      </c>
      <c r="M2390" s="13" t="s">
        <v>52</v>
      </c>
      <c r="N2390" s="16">
        <f t="shared" si="370"/>
        <v>50</v>
      </c>
      <c r="O2390" s="16">
        <f t="shared" si="371"/>
        <v>100</v>
      </c>
      <c r="P2390" s="16">
        <f t="shared" si="372"/>
        <v>50</v>
      </c>
      <c r="Q2390" s="16">
        <f t="shared" si="373"/>
        <v>67</v>
      </c>
      <c r="R2390" s="17">
        <f t="shared" si="374"/>
        <v>70.05</v>
      </c>
      <c r="S2390" s="17">
        <f t="shared" si="375"/>
        <v>64.25</v>
      </c>
      <c r="T2390" s="17">
        <f t="shared" si="376"/>
        <v>65.150000000000006</v>
      </c>
      <c r="U2390" s="17">
        <f t="shared" si="377"/>
        <v>66.75</v>
      </c>
      <c r="V2390" s="16">
        <f t="shared" si="378"/>
        <v>66.483333333333334</v>
      </c>
      <c r="W2390" s="16">
        <f t="shared" si="379"/>
        <v>66.550000000000011</v>
      </c>
    </row>
    <row r="2391" spans="1:23" ht="13.5" x14ac:dyDescent="0.25">
      <c r="A2391" s="3">
        <v>45485</v>
      </c>
      <c r="B2391" s="2">
        <v>4.7653999999999996</v>
      </c>
      <c r="C2391" s="2">
        <v>47.224136174287416</v>
      </c>
      <c r="D2391" s="2">
        <v>2.5779298858381594E-2</v>
      </c>
      <c r="E2391" s="2">
        <v>9.0191727647489508E-5</v>
      </c>
      <c r="F2391" s="2">
        <v>4.7841199999999997</v>
      </c>
      <c r="G2391" s="2">
        <v>4.7710299999999997</v>
      </c>
      <c r="H2391" s="2">
        <v>4.7944050000000002</v>
      </c>
      <c r="I2391" s="2">
        <v>4.7759</v>
      </c>
      <c r="J2391" s="13">
        <v>4.6996144999999965</v>
      </c>
      <c r="K2391" s="13" t="s">
        <v>51</v>
      </c>
      <c r="L2391" s="13" t="s">
        <v>48</v>
      </c>
      <c r="M2391" s="13" t="s">
        <v>54</v>
      </c>
      <c r="N2391" s="16">
        <f t="shared" si="370"/>
        <v>50</v>
      </c>
      <c r="O2391" s="16">
        <f t="shared" si="371"/>
        <v>100</v>
      </c>
      <c r="P2391" s="16">
        <f t="shared" si="372"/>
        <v>50</v>
      </c>
      <c r="Q2391" s="16">
        <f t="shared" si="373"/>
        <v>33</v>
      </c>
      <c r="R2391" s="17">
        <f t="shared" si="374"/>
        <v>64.95</v>
      </c>
      <c r="S2391" s="17">
        <f t="shared" si="375"/>
        <v>55.75</v>
      </c>
      <c r="T2391" s="17">
        <f t="shared" si="376"/>
        <v>49.85</v>
      </c>
      <c r="U2391" s="17">
        <f t="shared" si="377"/>
        <v>58.25</v>
      </c>
      <c r="V2391" s="16">
        <f t="shared" si="378"/>
        <v>56.85</v>
      </c>
      <c r="W2391" s="16">
        <f t="shared" si="379"/>
        <v>57.2</v>
      </c>
    </row>
    <row r="2392" spans="1:23" ht="13.5" x14ac:dyDescent="0.25">
      <c r="A2392" s="3">
        <v>45488</v>
      </c>
      <c r="B2392" s="2">
        <v>4.8589000000000002</v>
      </c>
      <c r="C2392" s="2">
        <v>57.751684096052436</v>
      </c>
      <c r="D2392" s="2">
        <v>1.3210655104106905E-2</v>
      </c>
      <c r="E2392" s="2">
        <v>7.2153382117991612E-5</v>
      </c>
      <c r="F2392" s="2">
        <v>4.8028199999999996</v>
      </c>
      <c r="G2392" s="2">
        <v>4.7803799999999992</v>
      </c>
      <c r="H2392" s="2">
        <v>4.7990800000000009</v>
      </c>
      <c r="I2392" s="2">
        <v>4.7792720000000006</v>
      </c>
      <c r="J2392" s="13">
        <v>4.7013849999999966</v>
      </c>
      <c r="K2392" s="13" t="s">
        <v>51</v>
      </c>
      <c r="L2392" s="13" t="s">
        <v>48</v>
      </c>
      <c r="M2392" s="13" t="s">
        <v>52</v>
      </c>
      <c r="N2392" s="16">
        <f t="shared" si="370"/>
        <v>50</v>
      </c>
      <c r="O2392" s="16">
        <f t="shared" si="371"/>
        <v>100</v>
      </c>
      <c r="P2392" s="16">
        <f t="shared" si="372"/>
        <v>50</v>
      </c>
      <c r="Q2392" s="16">
        <f t="shared" si="373"/>
        <v>67</v>
      </c>
      <c r="R2392" s="17">
        <f t="shared" si="374"/>
        <v>70.05</v>
      </c>
      <c r="S2392" s="17">
        <f t="shared" si="375"/>
        <v>64.25</v>
      </c>
      <c r="T2392" s="17">
        <f t="shared" si="376"/>
        <v>65.150000000000006</v>
      </c>
      <c r="U2392" s="17">
        <f t="shared" si="377"/>
        <v>66.75</v>
      </c>
      <c r="V2392" s="16">
        <f t="shared" si="378"/>
        <v>66.483333333333334</v>
      </c>
      <c r="W2392" s="16">
        <f t="shared" si="379"/>
        <v>66.550000000000011</v>
      </c>
    </row>
    <row r="2393" spans="1:23" ht="13.5" x14ac:dyDescent="0.25">
      <c r="A2393" s="3">
        <v>45489</v>
      </c>
      <c r="B2393" s="2">
        <v>4.8589000000000002</v>
      </c>
      <c r="C2393" s="2">
        <v>57.751684096052429</v>
      </c>
      <c r="D2393" s="2">
        <v>-2.1603410578352467E-3</v>
      </c>
      <c r="E2393" s="2">
        <v>5.7722705694393289E-5</v>
      </c>
      <c r="F2393" s="2">
        <v>4.8121600000000004</v>
      </c>
      <c r="G2393" s="2">
        <v>4.7925299999999993</v>
      </c>
      <c r="H2393" s="2">
        <v>4.8014150000000004</v>
      </c>
      <c r="I2393" s="2">
        <v>4.7828220000000004</v>
      </c>
      <c r="J2393" s="13">
        <v>4.7029789999999965</v>
      </c>
      <c r="K2393" s="13" t="s">
        <v>51</v>
      </c>
      <c r="L2393" s="13" t="s">
        <v>48</v>
      </c>
      <c r="M2393" s="13" t="s">
        <v>52</v>
      </c>
      <c r="N2393" s="16">
        <f t="shared" si="370"/>
        <v>50</v>
      </c>
      <c r="O2393" s="16">
        <f t="shared" si="371"/>
        <v>100</v>
      </c>
      <c r="P2393" s="16">
        <f t="shared" si="372"/>
        <v>50</v>
      </c>
      <c r="Q2393" s="16">
        <f t="shared" si="373"/>
        <v>67</v>
      </c>
      <c r="R2393" s="17">
        <f t="shared" si="374"/>
        <v>70.05</v>
      </c>
      <c r="S2393" s="17">
        <f t="shared" si="375"/>
        <v>64.25</v>
      </c>
      <c r="T2393" s="17">
        <f t="shared" si="376"/>
        <v>65.150000000000006</v>
      </c>
      <c r="U2393" s="17">
        <f t="shared" si="377"/>
        <v>66.75</v>
      </c>
      <c r="V2393" s="16">
        <f t="shared" si="378"/>
        <v>66.483333333333334</v>
      </c>
      <c r="W2393" s="16">
        <f t="shared" si="379"/>
        <v>66.550000000000011</v>
      </c>
    </row>
    <row r="2394" spans="1:23" ht="13.5" x14ac:dyDescent="0.25">
      <c r="A2394" s="3">
        <v>45490</v>
      </c>
      <c r="B2394" s="2">
        <v>4.8589000000000002</v>
      </c>
      <c r="C2394" s="2">
        <v>57.751684096052429</v>
      </c>
      <c r="D2394" s="2">
        <v>-1.2686217354994866E-2</v>
      </c>
      <c r="E2394" s="2">
        <v>4.6178164555514632E-5</v>
      </c>
      <c r="F2394" s="2">
        <v>4.8308599999999995</v>
      </c>
      <c r="G2394" s="2">
        <v>4.8028099999999991</v>
      </c>
      <c r="H2394" s="2">
        <v>4.8014150000000004</v>
      </c>
      <c r="I2394" s="2">
        <v>4.7854380000000001</v>
      </c>
      <c r="J2394" s="13">
        <v>4.7045729999999955</v>
      </c>
      <c r="K2394" s="13" t="s">
        <v>51</v>
      </c>
      <c r="L2394" s="13" t="s">
        <v>48</v>
      </c>
      <c r="M2394" s="13" t="s">
        <v>52</v>
      </c>
      <c r="N2394" s="16">
        <f t="shared" si="370"/>
        <v>50</v>
      </c>
      <c r="O2394" s="16">
        <f t="shared" si="371"/>
        <v>100</v>
      </c>
      <c r="P2394" s="16">
        <f t="shared" si="372"/>
        <v>50</v>
      </c>
      <c r="Q2394" s="16">
        <f t="shared" si="373"/>
        <v>67</v>
      </c>
      <c r="R2394" s="17">
        <f t="shared" si="374"/>
        <v>70.05</v>
      </c>
      <c r="S2394" s="17">
        <f t="shared" si="375"/>
        <v>64.25</v>
      </c>
      <c r="T2394" s="17">
        <f t="shared" si="376"/>
        <v>65.150000000000006</v>
      </c>
      <c r="U2394" s="17">
        <f t="shared" si="377"/>
        <v>66.75</v>
      </c>
      <c r="V2394" s="16">
        <f t="shared" si="378"/>
        <v>66.483333333333334</v>
      </c>
      <c r="W2394" s="16">
        <f t="shared" si="379"/>
        <v>66.550000000000011</v>
      </c>
    </row>
    <row r="2395" spans="1:23" ht="13.5" x14ac:dyDescent="0.25">
      <c r="A2395" s="3">
        <v>45491</v>
      </c>
      <c r="B2395" s="2">
        <v>4.8121999999999998</v>
      </c>
      <c r="C2395" s="2">
        <v>51.360511623426447</v>
      </c>
      <c r="D2395" s="2">
        <v>-1.7069895737613194E-2</v>
      </c>
      <c r="E2395" s="2">
        <v>3.6942531644411708E-5</v>
      </c>
      <c r="F2395" s="2">
        <v>4.8308600000000004</v>
      </c>
      <c r="G2395" s="2">
        <v>4.8074899999999996</v>
      </c>
      <c r="H2395" s="2">
        <v>4.8014150000000013</v>
      </c>
      <c r="I2395" s="2">
        <v>4.7878679999999996</v>
      </c>
      <c r="J2395" s="13">
        <v>4.7061099999999954</v>
      </c>
      <c r="K2395" s="13" t="s">
        <v>51</v>
      </c>
      <c r="L2395" s="13" t="s">
        <v>54</v>
      </c>
      <c r="M2395" s="13" t="s">
        <v>54</v>
      </c>
      <c r="N2395" s="16">
        <f t="shared" si="370"/>
        <v>50</v>
      </c>
      <c r="O2395" s="16">
        <f t="shared" si="371"/>
        <v>100</v>
      </c>
      <c r="P2395" s="16">
        <f t="shared" si="372"/>
        <v>50</v>
      </c>
      <c r="Q2395" s="16">
        <f t="shared" si="373"/>
        <v>49.5</v>
      </c>
      <c r="R2395" s="17">
        <f t="shared" si="374"/>
        <v>67.424999999999997</v>
      </c>
      <c r="S2395" s="17">
        <f t="shared" si="375"/>
        <v>59.875</v>
      </c>
      <c r="T2395" s="17">
        <f t="shared" si="376"/>
        <v>57.275000000000006</v>
      </c>
      <c r="U2395" s="17">
        <f t="shared" si="377"/>
        <v>62.375</v>
      </c>
      <c r="V2395" s="16">
        <f t="shared" si="378"/>
        <v>61.524999999999999</v>
      </c>
      <c r="W2395" s="16">
        <f t="shared" si="379"/>
        <v>61.737499999999997</v>
      </c>
    </row>
    <row r="2396" spans="1:23" ht="13.5" x14ac:dyDescent="0.25">
      <c r="A2396" s="3">
        <v>45492</v>
      </c>
      <c r="B2396" s="2">
        <v>4.8589000000000002</v>
      </c>
      <c r="C2396" s="2">
        <v>56.540036518615508</v>
      </c>
      <c r="D2396" s="2">
        <v>-2.4302465459178357E-2</v>
      </c>
      <c r="E2396" s="2">
        <v>2.9554025315529368E-5</v>
      </c>
      <c r="F2396" s="2">
        <v>4.8495599999999994</v>
      </c>
      <c r="G2396" s="2">
        <v>4.8168399999999991</v>
      </c>
      <c r="H2396" s="2">
        <v>4.8014150000000004</v>
      </c>
      <c r="I2396" s="2">
        <v>4.7912319999999999</v>
      </c>
      <c r="J2396" s="13">
        <v>4.7078804999999946</v>
      </c>
      <c r="K2396" s="13" t="s">
        <v>51</v>
      </c>
      <c r="L2396" s="13" t="s">
        <v>48</v>
      </c>
      <c r="M2396" s="13" t="s">
        <v>52</v>
      </c>
      <c r="N2396" s="16">
        <f t="shared" si="370"/>
        <v>50</v>
      </c>
      <c r="O2396" s="16">
        <f t="shared" si="371"/>
        <v>100</v>
      </c>
      <c r="P2396" s="16">
        <f t="shared" si="372"/>
        <v>50</v>
      </c>
      <c r="Q2396" s="16">
        <f t="shared" si="373"/>
        <v>67</v>
      </c>
      <c r="R2396" s="17">
        <f t="shared" si="374"/>
        <v>70.05</v>
      </c>
      <c r="S2396" s="17">
        <f t="shared" si="375"/>
        <v>64.25</v>
      </c>
      <c r="T2396" s="17">
        <f t="shared" si="376"/>
        <v>65.150000000000006</v>
      </c>
      <c r="U2396" s="17">
        <f t="shared" si="377"/>
        <v>66.75</v>
      </c>
      <c r="V2396" s="16">
        <f t="shared" si="378"/>
        <v>66.483333333333334</v>
      </c>
      <c r="W2396" s="16">
        <f t="shared" si="379"/>
        <v>66.550000000000011</v>
      </c>
    </row>
    <row r="2397" spans="1:23" ht="13.5" x14ac:dyDescent="0.25">
      <c r="A2397" s="3">
        <v>45495</v>
      </c>
      <c r="B2397" s="2">
        <v>4.8494999999999999</v>
      </c>
      <c r="C2397" s="2">
        <v>55.264356650689628</v>
      </c>
      <c r="D2397" s="2">
        <v>-3.0061288284231935E-2</v>
      </c>
      <c r="E2397" s="2">
        <v>2.3643220252423495E-5</v>
      </c>
      <c r="F2397" s="2">
        <v>4.8476799999999995</v>
      </c>
      <c r="G2397" s="2">
        <v>4.8252499999999987</v>
      </c>
      <c r="H2397" s="2">
        <v>4.8018800000000015</v>
      </c>
      <c r="I2397" s="2">
        <v>4.7942220000000004</v>
      </c>
      <c r="J2397" s="13">
        <v>4.7096039999999952</v>
      </c>
      <c r="K2397" s="13" t="s">
        <v>55</v>
      </c>
      <c r="L2397" s="13" t="s">
        <v>54</v>
      </c>
      <c r="M2397" s="13" t="s">
        <v>47</v>
      </c>
      <c r="N2397" s="16">
        <f t="shared" si="370"/>
        <v>50</v>
      </c>
      <c r="O2397" s="16">
        <f t="shared" si="371"/>
        <v>100</v>
      </c>
      <c r="P2397" s="16">
        <f t="shared" si="372"/>
        <v>50</v>
      </c>
      <c r="Q2397" s="16">
        <f t="shared" si="373"/>
        <v>16.5</v>
      </c>
      <c r="R2397" s="17">
        <f t="shared" si="374"/>
        <v>62.475000000000001</v>
      </c>
      <c r="S2397" s="17">
        <f t="shared" si="375"/>
        <v>51.625</v>
      </c>
      <c r="T2397" s="17">
        <f t="shared" si="376"/>
        <v>42.424999999999997</v>
      </c>
      <c r="U2397" s="17">
        <f t="shared" si="377"/>
        <v>54.125</v>
      </c>
      <c r="V2397" s="16">
        <f t="shared" si="378"/>
        <v>52.17499999999999</v>
      </c>
      <c r="W2397" s="16">
        <f t="shared" si="379"/>
        <v>52.662499999999994</v>
      </c>
    </row>
    <row r="2398" spans="1:23" ht="13.5" x14ac:dyDescent="0.25">
      <c r="A2398" s="3">
        <v>45496</v>
      </c>
      <c r="B2398" s="2">
        <v>4.8494999999999999</v>
      </c>
      <c r="C2398" s="2">
        <v>55.264356650689628</v>
      </c>
      <c r="D2398" s="2">
        <v>-2.7989012283527792E-2</v>
      </c>
      <c r="E2398" s="2">
        <v>1.8914576201938798E-5</v>
      </c>
      <c r="F2398" s="2">
        <v>4.8457999999999997</v>
      </c>
      <c r="G2398" s="2">
        <v>4.8289799999999996</v>
      </c>
      <c r="H2398" s="2">
        <v>4.8014100000000015</v>
      </c>
      <c r="I2398" s="2">
        <v>4.7977720000000001</v>
      </c>
      <c r="J2398" s="13">
        <v>4.7111949999999947</v>
      </c>
      <c r="K2398" s="13" t="s">
        <v>55</v>
      </c>
      <c r="L2398" s="13" t="s">
        <v>54</v>
      </c>
      <c r="M2398" s="13" t="s">
        <v>47</v>
      </c>
      <c r="N2398" s="16">
        <f t="shared" si="370"/>
        <v>50</v>
      </c>
      <c r="O2398" s="16">
        <f t="shared" si="371"/>
        <v>100</v>
      </c>
      <c r="P2398" s="16">
        <f t="shared" si="372"/>
        <v>50</v>
      </c>
      <c r="Q2398" s="16">
        <f t="shared" si="373"/>
        <v>16.5</v>
      </c>
      <c r="R2398" s="17">
        <f t="shared" si="374"/>
        <v>62.475000000000001</v>
      </c>
      <c r="S2398" s="17">
        <f t="shared" si="375"/>
        <v>51.625</v>
      </c>
      <c r="T2398" s="17">
        <f t="shared" si="376"/>
        <v>42.424999999999997</v>
      </c>
      <c r="U2398" s="17">
        <f t="shared" si="377"/>
        <v>54.125</v>
      </c>
      <c r="V2398" s="16">
        <f t="shared" si="378"/>
        <v>52.17499999999999</v>
      </c>
      <c r="W2398" s="16">
        <f t="shared" si="379"/>
        <v>52.662499999999994</v>
      </c>
    </row>
    <row r="2399" spans="1:23" ht="13.5" x14ac:dyDescent="0.25">
      <c r="A2399" s="3">
        <v>45497</v>
      </c>
      <c r="B2399" s="2">
        <v>4.8589000000000002</v>
      </c>
      <c r="C2399" s="2">
        <v>56.405106973122685</v>
      </c>
      <c r="D2399" s="2">
        <v>-3.4367838638719839E-2</v>
      </c>
      <c r="E2399" s="2">
        <v>1.5131660961551039E-5</v>
      </c>
      <c r="F2399" s="2">
        <v>4.8457999999999997</v>
      </c>
      <c r="G2399" s="2">
        <v>4.83833</v>
      </c>
      <c r="H2399" s="2">
        <v>4.803745000000001</v>
      </c>
      <c r="I2399" s="2">
        <v>4.8005760000000013</v>
      </c>
      <c r="J2399" s="13">
        <v>4.7128329999999945</v>
      </c>
      <c r="K2399" s="13" t="s">
        <v>51</v>
      </c>
      <c r="L2399" s="13" t="s">
        <v>54</v>
      </c>
      <c r="M2399" s="13" t="s">
        <v>54</v>
      </c>
      <c r="N2399" s="16">
        <f t="shared" si="370"/>
        <v>50</v>
      </c>
      <c r="O2399" s="16">
        <f t="shared" si="371"/>
        <v>100</v>
      </c>
      <c r="P2399" s="16">
        <f t="shared" si="372"/>
        <v>50</v>
      </c>
      <c r="Q2399" s="16">
        <f t="shared" si="373"/>
        <v>49.5</v>
      </c>
      <c r="R2399" s="17">
        <f t="shared" si="374"/>
        <v>67.424999999999997</v>
      </c>
      <c r="S2399" s="17">
        <f t="shared" si="375"/>
        <v>59.875</v>
      </c>
      <c r="T2399" s="17">
        <f t="shared" si="376"/>
        <v>57.275000000000006</v>
      </c>
      <c r="U2399" s="17">
        <f t="shared" si="377"/>
        <v>62.375</v>
      </c>
      <c r="V2399" s="16">
        <f t="shared" si="378"/>
        <v>61.524999999999999</v>
      </c>
      <c r="W2399" s="16">
        <f t="shared" si="379"/>
        <v>61.737499999999997</v>
      </c>
    </row>
    <row r="2400" spans="1:23" ht="13.5" x14ac:dyDescent="0.25">
      <c r="A2400" s="3">
        <v>45499</v>
      </c>
      <c r="B2400" s="2">
        <v>4.8589000000000002</v>
      </c>
      <c r="C2400" s="2">
        <v>56.405106973122685</v>
      </c>
      <c r="D2400" s="2">
        <v>-3.2839365399753184E-2</v>
      </c>
      <c r="E2400" s="2">
        <v>1.2105328769240832E-5</v>
      </c>
      <c r="F2400" s="2">
        <v>4.8551400000000005</v>
      </c>
      <c r="G2400" s="2">
        <v>4.843</v>
      </c>
      <c r="H2400" s="2">
        <v>4.8074850000000016</v>
      </c>
      <c r="I2400" s="2">
        <v>4.8037540000000005</v>
      </c>
      <c r="J2400" s="13">
        <v>4.7146034999999946</v>
      </c>
      <c r="K2400" s="13" t="s">
        <v>51</v>
      </c>
      <c r="L2400" s="13" t="s">
        <v>54</v>
      </c>
      <c r="M2400" s="13" t="s">
        <v>52</v>
      </c>
      <c r="N2400" s="16">
        <f t="shared" si="370"/>
        <v>50</v>
      </c>
      <c r="O2400" s="16">
        <f t="shared" si="371"/>
        <v>100</v>
      </c>
      <c r="P2400" s="16">
        <f t="shared" si="372"/>
        <v>50</v>
      </c>
      <c r="Q2400" s="16">
        <f t="shared" si="373"/>
        <v>83.5</v>
      </c>
      <c r="R2400" s="17">
        <f t="shared" si="374"/>
        <v>72.525000000000006</v>
      </c>
      <c r="S2400" s="17">
        <f t="shared" si="375"/>
        <v>68.375</v>
      </c>
      <c r="T2400" s="17">
        <f t="shared" si="376"/>
        <v>72.575000000000003</v>
      </c>
      <c r="U2400" s="17">
        <f t="shared" si="377"/>
        <v>70.875</v>
      </c>
      <c r="V2400" s="16">
        <f t="shared" si="378"/>
        <v>71.158333333333346</v>
      </c>
      <c r="W2400" s="16">
        <f t="shared" si="379"/>
        <v>71.087500000000006</v>
      </c>
    </row>
    <row r="2401" spans="1:23" ht="13.5" x14ac:dyDescent="0.25">
      <c r="A2401" s="3">
        <v>45502</v>
      </c>
      <c r="B2401" s="2">
        <v>4.8308</v>
      </c>
      <c r="C2401" s="2">
        <v>51.823561496132186</v>
      </c>
      <c r="D2401" s="2">
        <v>-3.6918318099711023E-2</v>
      </c>
      <c r="E2401" s="2">
        <v>9.6842630153926658E-6</v>
      </c>
      <c r="F2401" s="2">
        <v>4.8495200000000001</v>
      </c>
      <c r="G2401" s="2">
        <v>4.8495399999999993</v>
      </c>
      <c r="H2401" s="2">
        <v>4.8102850000000013</v>
      </c>
      <c r="I2401" s="2">
        <v>4.8063700000000003</v>
      </c>
      <c r="J2401" s="13">
        <v>4.7161894999999943</v>
      </c>
      <c r="K2401" s="13" t="s">
        <v>51</v>
      </c>
      <c r="L2401" s="13" t="s">
        <v>54</v>
      </c>
      <c r="M2401" s="13" t="s">
        <v>53</v>
      </c>
      <c r="N2401" s="16">
        <f t="shared" si="370"/>
        <v>50</v>
      </c>
      <c r="O2401" s="16">
        <f t="shared" si="371"/>
        <v>100</v>
      </c>
      <c r="P2401" s="16">
        <f t="shared" si="372"/>
        <v>50</v>
      </c>
      <c r="Q2401" s="16">
        <f t="shared" si="373"/>
        <v>66.5</v>
      </c>
      <c r="R2401" s="17">
        <f t="shared" si="374"/>
        <v>69.974999999999994</v>
      </c>
      <c r="S2401" s="17">
        <f t="shared" si="375"/>
        <v>64.125</v>
      </c>
      <c r="T2401" s="17">
        <f t="shared" si="376"/>
        <v>64.924999999999997</v>
      </c>
      <c r="U2401" s="17">
        <f t="shared" si="377"/>
        <v>66.625</v>
      </c>
      <c r="V2401" s="16">
        <f t="shared" si="378"/>
        <v>66.341666666666654</v>
      </c>
      <c r="W2401" s="16">
        <f t="shared" si="379"/>
        <v>66.412499999999994</v>
      </c>
    </row>
    <row r="2402" spans="1:23" ht="13.5" x14ac:dyDescent="0.25">
      <c r="A2402" s="3">
        <v>45503</v>
      </c>
      <c r="B2402" s="2">
        <v>4.8589000000000002</v>
      </c>
      <c r="C2402" s="2">
        <v>55.698761530550499</v>
      </c>
      <c r="D2402" s="2">
        <v>-2.8135522430450699E-2</v>
      </c>
      <c r="E2402" s="2">
        <v>7.747410412314133E-6</v>
      </c>
      <c r="F2402" s="2">
        <v>4.8513999999999999</v>
      </c>
      <c r="G2402" s="2">
        <v>4.8495399999999993</v>
      </c>
      <c r="H2402" s="2">
        <v>4.814960000000001</v>
      </c>
      <c r="I2402" s="2">
        <v>4.8082400000000014</v>
      </c>
      <c r="J2402" s="13">
        <v>4.7175184999999935</v>
      </c>
      <c r="K2402" s="13" t="s">
        <v>51</v>
      </c>
      <c r="L2402" s="13" t="s">
        <v>48</v>
      </c>
      <c r="M2402" s="13" t="s">
        <v>52</v>
      </c>
      <c r="N2402" s="16">
        <f t="shared" si="370"/>
        <v>50</v>
      </c>
      <c r="O2402" s="16">
        <f t="shared" si="371"/>
        <v>100</v>
      </c>
      <c r="P2402" s="16">
        <f t="shared" si="372"/>
        <v>50</v>
      </c>
      <c r="Q2402" s="16">
        <f t="shared" si="373"/>
        <v>67</v>
      </c>
      <c r="R2402" s="17">
        <f t="shared" si="374"/>
        <v>70.05</v>
      </c>
      <c r="S2402" s="17">
        <f t="shared" si="375"/>
        <v>64.25</v>
      </c>
      <c r="T2402" s="17">
        <f t="shared" si="376"/>
        <v>65.150000000000006</v>
      </c>
      <c r="U2402" s="17">
        <f t="shared" si="377"/>
        <v>66.75</v>
      </c>
      <c r="V2402" s="16">
        <f t="shared" si="378"/>
        <v>66.483333333333334</v>
      </c>
      <c r="W2402" s="16">
        <f t="shared" si="379"/>
        <v>66.550000000000011</v>
      </c>
    </row>
    <row r="2403" spans="1:23" ht="13.5" x14ac:dyDescent="0.25">
      <c r="A2403" s="3">
        <v>45504</v>
      </c>
      <c r="B2403" s="2">
        <v>4.8121999999999998</v>
      </c>
      <c r="C2403" s="2">
        <v>48.68924987981331</v>
      </c>
      <c r="D2403" s="2">
        <v>-1.7474522718859298E-2</v>
      </c>
      <c r="E2403" s="2">
        <v>6.1979283298513064E-6</v>
      </c>
      <c r="F2403" s="2">
        <v>4.8439399999999999</v>
      </c>
      <c r="G2403" s="2">
        <v>4.8448699999999985</v>
      </c>
      <c r="H2403" s="2">
        <v>4.8187000000000006</v>
      </c>
      <c r="I2403" s="2">
        <v>4.8097360000000018</v>
      </c>
      <c r="J2403" s="13">
        <v>4.7186139999999934</v>
      </c>
      <c r="K2403" s="13" t="s">
        <v>51</v>
      </c>
      <c r="L2403" s="13" t="s">
        <v>54</v>
      </c>
      <c r="M2403" s="13" t="s">
        <v>53</v>
      </c>
      <c r="N2403" s="16">
        <f t="shared" si="370"/>
        <v>50</v>
      </c>
      <c r="O2403" s="16">
        <f t="shared" si="371"/>
        <v>100</v>
      </c>
      <c r="P2403" s="16">
        <f t="shared" si="372"/>
        <v>50</v>
      </c>
      <c r="Q2403" s="16">
        <f t="shared" si="373"/>
        <v>66.5</v>
      </c>
      <c r="R2403" s="17">
        <f t="shared" si="374"/>
        <v>69.974999999999994</v>
      </c>
      <c r="S2403" s="17">
        <f t="shared" si="375"/>
        <v>64.125</v>
      </c>
      <c r="T2403" s="17">
        <f t="shared" si="376"/>
        <v>64.924999999999997</v>
      </c>
      <c r="U2403" s="17">
        <f t="shared" si="377"/>
        <v>66.625</v>
      </c>
      <c r="V2403" s="16">
        <f t="shared" si="378"/>
        <v>66.341666666666654</v>
      </c>
      <c r="W2403" s="16">
        <f t="shared" si="379"/>
        <v>66.412499999999994</v>
      </c>
    </row>
    <row r="2404" spans="1:23" ht="13.5" x14ac:dyDescent="0.25">
      <c r="A2404" s="3">
        <v>45505</v>
      </c>
      <c r="B2404" s="2">
        <v>4.8121999999999998</v>
      </c>
      <c r="C2404" s="2">
        <v>48.689249879813303</v>
      </c>
      <c r="D2404" s="2">
        <v>-8.3905540249480381E-3</v>
      </c>
      <c r="E2404" s="2">
        <v>4.9583426638810454E-6</v>
      </c>
      <c r="F2404" s="2">
        <v>4.8346</v>
      </c>
      <c r="G2404" s="2">
        <v>4.8401999999999994</v>
      </c>
      <c r="H2404" s="2">
        <v>4.8215050000000002</v>
      </c>
      <c r="I2404" s="2">
        <v>4.8116060000000012</v>
      </c>
      <c r="J2404" s="13">
        <v>4.7197094999999942</v>
      </c>
      <c r="K2404" s="13" t="s">
        <v>55</v>
      </c>
      <c r="L2404" s="13" t="s">
        <v>54</v>
      </c>
      <c r="M2404" s="13" t="s">
        <v>47</v>
      </c>
      <c r="N2404" s="16">
        <f t="shared" si="370"/>
        <v>50</v>
      </c>
      <c r="O2404" s="16">
        <f t="shared" si="371"/>
        <v>100</v>
      </c>
      <c r="P2404" s="16">
        <f t="shared" si="372"/>
        <v>50</v>
      </c>
      <c r="Q2404" s="16">
        <f t="shared" si="373"/>
        <v>16.5</v>
      </c>
      <c r="R2404" s="17">
        <f t="shared" si="374"/>
        <v>62.475000000000001</v>
      </c>
      <c r="S2404" s="17">
        <f t="shared" si="375"/>
        <v>51.625</v>
      </c>
      <c r="T2404" s="17">
        <f t="shared" si="376"/>
        <v>42.424999999999997</v>
      </c>
      <c r="U2404" s="17">
        <f t="shared" si="377"/>
        <v>54.125</v>
      </c>
      <c r="V2404" s="16">
        <f t="shared" si="378"/>
        <v>52.17499999999999</v>
      </c>
      <c r="W2404" s="16">
        <f t="shared" si="379"/>
        <v>52.662499999999994</v>
      </c>
    </row>
    <row r="2405" spans="1:23" ht="13.5" x14ac:dyDescent="0.25">
      <c r="A2405" s="3">
        <v>45506</v>
      </c>
      <c r="B2405" s="2">
        <v>4.8589000000000002</v>
      </c>
      <c r="C2405" s="2">
        <v>55.224366330032716</v>
      </c>
      <c r="D2405" s="2">
        <v>-1.1289546597810229E-2</v>
      </c>
      <c r="E2405" s="2">
        <v>3.9666741311048364E-6</v>
      </c>
      <c r="F2405" s="2">
        <v>4.8346</v>
      </c>
      <c r="G2405" s="2">
        <v>4.8448699999999993</v>
      </c>
      <c r="H2405" s="2">
        <v>4.8261800000000008</v>
      </c>
      <c r="I2405" s="2">
        <v>4.8123540000000009</v>
      </c>
      <c r="J2405" s="13">
        <v>4.7210384999999935</v>
      </c>
      <c r="K2405" s="13" t="s">
        <v>55</v>
      </c>
      <c r="L2405" s="13" t="s">
        <v>54</v>
      </c>
      <c r="M2405" s="13" t="s">
        <v>54</v>
      </c>
      <c r="N2405" s="16">
        <f t="shared" si="370"/>
        <v>50</v>
      </c>
      <c r="O2405" s="16">
        <f t="shared" si="371"/>
        <v>100</v>
      </c>
      <c r="P2405" s="16">
        <f t="shared" si="372"/>
        <v>50</v>
      </c>
      <c r="Q2405" s="16">
        <f t="shared" si="373"/>
        <v>16.5</v>
      </c>
      <c r="R2405" s="17">
        <f t="shared" si="374"/>
        <v>62.475000000000001</v>
      </c>
      <c r="S2405" s="17">
        <f t="shared" si="375"/>
        <v>51.625</v>
      </c>
      <c r="T2405" s="17">
        <f t="shared" si="376"/>
        <v>42.424999999999997</v>
      </c>
      <c r="U2405" s="17">
        <f t="shared" si="377"/>
        <v>54.125</v>
      </c>
      <c r="V2405" s="16">
        <f t="shared" si="378"/>
        <v>52.17499999999999</v>
      </c>
      <c r="W2405" s="16">
        <f t="shared" si="379"/>
        <v>52.662499999999994</v>
      </c>
    </row>
    <row r="2406" spans="1:23" ht="13.5" x14ac:dyDescent="0.25">
      <c r="A2406" s="3">
        <v>45509</v>
      </c>
      <c r="B2406" s="2">
        <v>4.8308</v>
      </c>
      <c r="C2406" s="2">
        <v>51.014102239842423</v>
      </c>
      <c r="D2406" s="2">
        <v>-4.6982781395357165E-3</v>
      </c>
      <c r="E2406" s="2">
        <v>3.1733393048838692E-6</v>
      </c>
      <c r="F2406" s="2">
        <v>4.8346</v>
      </c>
      <c r="G2406" s="2">
        <v>4.8420599999999991</v>
      </c>
      <c r="H2406" s="2">
        <v>4.8294499999999996</v>
      </c>
      <c r="I2406" s="2">
        <v>4.8136620000000008</v>
      </c>
      <c r="J2406" s="13">
        <v>4.7220944999999936</v>
      </c>
      <c r="K2406" s="13" t="s">
        <v>55</v>
      </c>
      <c r="L2406" s="13" t="s">
        <v>54</v>
      </c>
      <c r="M2406" s="13" t="s">
        <v>54</v>
      </c>
      <c r="N2406" s="16">
        <f t="shared" si="370"/>
        <v>50</v>
      </c>
      <c r="O2406" s="16">
        <f t="shared" si="371"/>
        <v>100</v>
      </c>
      <c r="P2406" s="16">
        <f t="shared" si="372"/>
        <v>50</v>
      </c>
      <c r="Q2406" s="16">
        <f t="shared" si="373"/>
        <v>16.5</v>
      </c>
      <c r="R2406" s="17">
        <f t="shared" si="374"/>
        <v>62.475000000000001</v>
      </c>
      <c r="S2406" s="17">
        <f t="shared" si="375"/>
        <v>51.625</v>
      </c>
      <c r="T2406" s="17">
        <f t="shared" si="376"/>
        <v>42.424999999999997</v>
      </c>
      <c r="U2406" s="17">
        <f t="shared" si="377"/>
        <v>54.125</v>
      </c>
      <c r="V2406" s="16">
        <f t="shared" si="378"/>
        <v>52.17499999999999</v>
      </c>
      <c r="W2406" s="16">
        <f t="shared" si="379"/>
        <v>52.662499999999994</v>
      </c>
    </row>
    <row r="2407" spans="1:23" ht="13.5" x14ac:dyDescent="0.25">
      <c r="A2407" s="3">
        <v>45510</v>
      </c>
      <c r="B2407" s="2">
        <v>4.8121999999999998</v>
      </c>
      <c r="C2407" s="2">
        <v>48.384579818691044</v>
      </c>
      <c r="D2407" s="2">
        <v>7.7121456298101521E-4</v>
      </c>
      <c r="E2407" s="2">
        <v>2.5386714439070954E-6</v>
      </c>
      <c r="F2407" s="2">
        <v>4.8252600000000001</v>
      </c>
      <c r="G2407" s="2">
        <v>4.83833</v>
      </c>
      <c r="H2407" s="2">
        <v>4.8317899999999998</v>
      </c>
      <c r="I2407" s="2">
        <v>4.8149700000000006</v>
      </c>
      <c r="J2407" s="13">
        <v>4.7231899999999927</v>
      </c>
      <c r="K2407" s="13" t="s">
        <v>55</v>
      </c>
      <c r="L2407" s="13" t="s">
        <v>50</v>
      </c>
      <c r="M2407" s="13" t="s">
        <v>47</v>
      </c>
      <c r="N2407" s="16">
        <f t="shared" si="370"/>
        <v>50</v>
      </c>
      <c r="O2407" s="16">
        <f t="shared" si="371"/>
        <v>100</v>
      </c>
      <c r="P2407" s="16">
        <f t="shared" si="372"/>
        <v>50</v>
      </c>
      <c r="Q2407" s="16">
        <f t="shared" si="373"/>
        <v>33</v>
      </c>
      <c r="R2407" s="17">
        <f t="shared" si="374"/>
        <v>64.95</v>
      </c>
      <c r="S2407" s="17">
        <f t="shared" si="375"/>
        <v>55.75</v>
      </c>
      <c r="T2407" s="17">
        <f t="shared" si="376"/>
        <v>49.85</v>
      </c>
      <c r="U2407" s="17">
        <f t="shared" si="377"/>
        <v>58.25</v>
      </c>
      <c r="V2407" s="16">
        <f t="shared" si="378"/>
        <v>56.85</v>
      </c>
      <c r="W2407" s="16">
        <f t="shared" si="379"/>
        <v>57.2</v>
      </c>
    </row>
    <row r="2408" spans="1:23" ht="13.5" x14ac:dyDescent="0.25">
      <c r="A2408" s="3">
        <v>45511</v>
      </c>
      <c r="B2408" s="2">
        <v>4.8121999999999998</v>
      </c>
      <c r="C2408" s="2">
        <v>48.384579818691044</v>
      </c>
      <c r="D2408" s="2">
        <v>5.4727120984230382E-3</v>
      </c>
      <c r="E2408" s="2">
        <v>2.0309371551256765E-6</v>
      </c>
      <c r="F2408" s="2">
        <v>4.8252600000000001</v>
      </c>
      <c r="G2408" s="2">
        <v>4.8345999999999991</v>
      </c>
      <c r="H2408" s="2">
        <v>4.8317900000000007</v>
      </c>
      <c r="I2408" s="2">
        <v>4.8149699999999998</v>
      </c>
      <c r="J2408" s="13">
        <v>4.7242854999999926</v>
      </c>
      <c r="K2408" s="13" t="s">
        <v>55</v>
      </c>
      <c r="L2408" s="13" t="s">
        <v>54</v>
      </c>
      <c r="M2408" s="13" t="s">
        <v>54</v>
      </c>
      <c r="N2408" s="16">
        <f t="shared" si="370"/>
        <v>50</v>
      </c>
      <c r="O2408" s="16">
        <f t="shared" si="371"/>
        <v>100</v>
      </c>
      <c r="P2408" s="16">
        <f t="shared" si="372"/>
        <v>50</v>
      </c>
      <c r="Q2408" s="16">
        <f t="shared" si="373"/>
        <v>16.5</v>
      </c>
      <c r="R2408" s="17">
        <f t="shared" si="374"/>
        <v>62.475000000000001</v>
      </c>
      <c r="S2408" s="17">
        <f t="shared" si="375"/>
        <v>51.625</v>
      </c>
      <c r="T2408" s="17">
        <f t="shared" si="376"/>
        <v>42.424999999999997</v>
      </c>
      <c r="U2408" s="17">
        <f t="shared" si="377"/>
        <v>54.125</v>
      </c>
      <c r="V2408" s="16">
        <f t="shared" si="378"/>
        <v>52.17499999999999</v>
      </c>
      <c r="W2408" s="16">
        <f t="shared" si="379"/>
        <v>52.662499999999994</v>
      </c>
    </row>
    <row r="2409" spans="1:23" ht="13.5" x14ac:dyDescent="0.25">
      <c r="A2409" s="3">
        <v>45512</v>
      </c>
      <c r="B2409" s="2">
        <v>4.8121999999999998</v>
      </c>
      <c r="C2409" s="2">
        <v>48.384579818691037</v>
      </c>
      <c r="D2409" s="2">
        <v>1.0965079545297129E-2</v>
      </c>
      <c r="E2409" s="2">
        <v>1.6247497241005414E-6</v>
      </c>
      <c r="F2409" s="2">
        <v>4.8252600000000001</v>
      </c>
      <c r="G2409" s="2">
        <v>4.8299299999999992</v>
      </c>
      <c r="H2409" s="2">
        <v>4.83413</v>
      </c>
      <c r="I2409" s="2">
        <v>4.8147839999999995</v>
      </c>
      <c r="J2409" s="13">
        <v>4.7252484999999922</v>
      </c>
      <c r="K2409" s="13" t="s">
        <v>55</v>
      </c>
      <c r="L2409" s="13" t="s">
        <v>54</v>
      </c>
      <c r="M2409" s="13" t="s">
        <v>54</v>
      </c>
      <c r="N2409" s="16">
        <f t="shared" si="370"/>
        <v>50</v>
      </c>
      <c r="O2409" s="16">
        <f t="shared" si="371"/>
        <v>100</v>
      </c>
      <c r="P2409" s="16">
        <f t="shared" si="372"/>
        <v>50</v>
      </c>
      <c r="Q2409" s="16">
        <f t="shared" si="373"/>
        <v>16.5</v>
      </c>
      <c r="R2409" s="17">
        <f t="shared" si="374"/>
        <v>62.475000000000001</v>
      </c>
      <c r="S2409" s="17">
        <f t="shared" si="375"/>
        <v>51.625</v>
      </c>
      <c r="T2409" s="17">
        <f t="shared" si="376"/>
        <v>42.424999999999997</v>
      </c>
      <c r="U2409" s="17">
        <f t="shared" si="377"/>
        <v>54.125</v>
      </c>
      <c r="V2409" s="16">
        <f t="shared" si="378"/>
        <v>52.17499999999999</v>
      </c>
      <c r="W2409" s="16">
        <f t="shared" si="379"/>
        <v>52.662499999999994</v>
      </c>
    </row>
    <row r="2410" spans="1:23" ht="13.5" x14ac:dyDescent="0.25">
      <c r="A2410" s="3">
        <v>45513</v>
      </c>
      <c r="B2410" s="2">
        <v>4.8028000000000004</v>
      </c>
      <c r="C2410" s="2">
        <v>46.859973796338977</v>
      </c>
      <c r="D2410" s="2">
        <v>1.6371748290907817E-2</v>
      </c>
      <c r="E2410" s="2">
        <v>1.2997997792804331E-6</v>
      </c>
      <c r="F2410" s="2">
        <v>4.8140400000000003</v>
      </c>
      <c r="G2410" s="2">
        <v>4.8243199999999993</v>
      </c>
      <c r="H2410" s="2">
        <v>4.833660000000001</v>
      </c>
      <c r="I2410" s="2">
        <v>4.8144099999999996</v>
      </c>
      <c r="J2410" s="13">
        <v>4.7261204999999924</v>
      </c>
      <c r="K2410" s="13" t="s">
        <v>55</v>
      </c>
      <c r="L2410" s="13" t="s">
        <v>50</v>
      </c>
      <c r="M2410" s="13" t="s">
        <v>47</v>
      </c>
      <c r="N2410" s="16">
        <f t="shared" si="370"/>
        <v>50</v>
      </c>
      <c r="O2410" s="16">
        <f t="shared" si="371"/>
        <v>100</v>
      </c>
      <c r="P2410" s="16">
        <f t="shared" si="372"/>
        <v>50</v>
      </c>
      <c r="Q2410" s="16">
        <f t="shared" si="373"/>
        <v>33</v>
      </c>
      <c r="R2410" s="17">
        <f t="shared" si="374"/>
        <v>64.95</v>
      </c>
      <c r="S2410" s="17">
        <f t="shared" si="375"/>
        <v>55.75</v>
      </c>
      <c r="T2410" s="17">
        <f t="shared" si="376"/>
        <v>49.85</v>
      </c>
      <c r="U2410" s="17">
        <f t="shared" si="377"/>
        <v>58.25</v>
      </c>
      <c r="V2410" s="16">
        <f t="shared" si="378"/>
        <v>56.85</v>
      </c>
      <c r="W2410" s="16">
        <f t="shared" si="379"/>
        <v>57.2</v>
      </c>
    </row>
    <row r="2411" spans="1:23" ht="13.5" x14ac:dyDescent="0.25">
      <c r="A2411" s="3">
        <v>45516</v>
      </c>
      <c r="B2411" s="2">
        <v>4.8028000000000004</v>
      </c>
      <c r="C2411" s="2">
        <v>46.859973796338984</v>
      </c>
      <c r="D2411" s="2">
        <v>1.6737409008512394E-2</v>
      </c>
      <c r="E2411" s="2">
        <v>1.0398398234243465E-6</v>
      </c>
      <c r="F2411" s="2">
        <v>4.80844</v>
      </c>
      <c r="G2411" s="2">
        <v>4.8215199999999987</v>
      </c>
      <c r="H2411" s="2">
        <v>4.8355300000000003</v>
      </c>
      <c r="I2411" s="2">
        <v>4.8140359999999998</v>
      </c>
      <c r="J2411" s="13">
        <v>4.7271689999999928</v>
      </c>
      <c r="K2411" s="13" t="s">
        <v>55</v>
      </c>
      <c r="L2411" s="13" t="s">
        <v>50</v>
      </c>
      <c r="M2411" s="13" t="s">
        <v>47</v>
      </c>
      <c r="N2411" s="16">
        <f t="shared" si="370"/>
        <v>50</v>
      </c>
      <c r="O2411" s="16">
        <f t="shared" si="371"/>
        <v>100</v>
      </c>
      <c r="P2411" s="16">
        <f t="shared" si="372"/>
        <v>50</v>
      </c>
      <c r="Q2411" s="16">
        <f t="shared" si="373"/>
        <v>33</v>
      </c>
      <c r="R2411" s="17">
        <f t="shared" si="374"/>
        <v>64.95</v>
      </c>
      <c r="S2411" s="17">
        <f t="shared" si="375"/>
        <v>55.75</v>
      </c>
      <c r="T2411" s="17">
        <f t="shared" si="376"/>
        <v>49.85</v>
      </c>
      <c r="U2411" s="17">
        <f t="shared" si="377"/>
        <v>58.25</v>
      </c>
      <c r="V2411" s="16">
        <f t="shared" si="378"/>
        <v>56.85</v>
      </c>
      <c r="W2411" s="16">
        <f t="shared" si="379"/>
        <v>57.2</v>
      </c>
    </row>
    <row r="2412" spans="1:23" ht="13.5" x14ac:dyDescent="0.25">
      <c r="A2412" s="3">
        <v>45518</v>
      </c>
      <c r="B2412" s="2">
        <v>4.8402000000000003</v>
      </c>
      <c r="C2412" s="2">
        <v>53.605695780114097</v>
      </c>
      <c r="D2412" s="2">
        <v>1.8704950493718897E-2</v>
      </c>
      <c r="E2412" s="2">
        <v>8.3187185873947725E-7</v>
      </c>
      <c r="F2412" s="2">
        <v>4.8140400000000003</v>
      </c>
      <c r="G2412" s="2">
        <v>4.8196500000000002</v>
      </c>
      <c r="H2412" s="2">
        <v>4.8345950000000002</v>
      </c>
      <c r="I2412" s="2">
        <v>4.8144099999999996</v>
      </c>
      <c r="J2412" s="13">
        <v>4.7284044999999928</v>
      </c>
      <c r="K2412" s="13" t="s">
        <v>51</v>
      </c>
      <c r="L2412" s="13" t="s">
        <v>54</v>
      </c>
      <c r="M2412" s="13" t="s">
        <v>52</v>
      </c>
      <c r="N2412" s="16">
        <f t="shared" si="370"/>
        <v>50</v>
      </c>
      <c r="O2412" s="16">
        <f t="shared" si="371"/>
        <v>100</v>
      </c>
      <c r="P2412" s="16">
        <f t="shared" si="372"/>
        <v>50</v>
      </c>
      <c r="Q2412" s="16">
        <f t="shared" si="373"/>
        <v>83.5</v>
      </c>
      <c r="R2412" s="17">
        <f t="shared" si="374"/>
        <v>72.525000000000006</v>
      </c>
      <c r="S2412" s="17">
        <f t="shared" si="375"/>
        <v>68.375</v>
      </c>
      <c r="T2412" s="17">
        <f t="shared" si="376"/>
        <v>72.575000000000003</v>
      </c>
      <c r="U2412" s="17">
        <f t="shared" si="377"/>
        <v>70.875</v>
      </c>
      <c r="V2412" s="16">
        <f t="shared" si="378"/>
        <v>71.158333333333346</v>
      </c>
      <c r="W2412" s="16">
        <f t="shared" si="379"/>
        <v>71.087500000000006</v>
      </c>
    </row>
    <row r="2413" spans="1:23" ht="13.5" x14ac:dyDescent="0.25">
      <c r="A2413" s="3">
        <v>45519</v>
      </c>
      <c r="B2413" s="2">
        <v>4.8121999999999998</v>
      </c>
      <c r="C2413" s="2">
        <v>48.628667005668646</v>
      </c>
      <c r="D2413" s="2">
        <v>1.5135873873937555E-2</v>
      </c>
      <c r="E2413" s="2">
        <v>6.6549748699158188E-7</v>
      </c>
      <c r="F2413" s="2">
        <v>4.8140400000000003</v>
      </c>
      <c r="G2413" s="2">
        <v>4.8196500000000002</v>
      </c>
      <c r="H2413" s="2">
        <v>4.8322599999999998</v>
      </c>
      <c r="I2413" s="2">
        <v>4.8144099999999996</v>
      </c>
      <c r="J2413" s="13">
        <v>4.7294999999999927</v>
      </c>
      <c r="K2413" s="13" t="s">
        <v>51</v>
      </c>
      <c r="L2413" s="13" t="s">
        <v>54</v>
      </c>
      <c r="M2413" s="13" t="s">
        <v>54</v>
      </c>
      <c r="N2413" s="16">
        <f t="shared" si="370"/>
        <v>50</v>
      </c>
      <c r="O2413" s="16">
        <f t="shared" si="371"/>
        <v>100</v>
      </c>
      <c r="P2413" s="16">
        <f t="shared" si="372"/>
        <v>50</v>
      </c>
      <c r="Q2413" s="16">
        <f t="shared" si="373"/>
        <v>49.5</v>
      </c>
      <c r="R2413" s="17">
        <f t="shared" si="374"/>
        <v>67.424999999999997</v>
      </c>
      <c r="S2413" s="17">
        <f t="shared" si="375"/>
        <v>59.875</v>
      </c>
      <c r="T2413" s="17">
        <f t="shared" si="376"/>
        <v>57.275000000000006</v>
      </c>
      <c r="U2413" s="17">
        <f t="shared" si="377"/>
        <v>62.375</v>
      </c>
      <c r="V2413" s="16">
        <f t="shared" si="378"/>
        <v>61.524999999999999</v>
      </c>
      <c r="W2413" s="16">
        <f t="shared" si="379"/>
        <v>61.737499999999997</v>
      </c>
    </row>
    <row r="2414" spans="1:23" ht="13.5" x14ac:dyDescent="0.25">
      <c r="A2414" s="3">
        <v>45520</v>
      </c>
      <c r="B2414" s="2">
        <v>4.8121999999999998</v>
      </c>
      <c r="C2414" s="2">
        <v>48.628667005668646</v>
      </c>
      <c r="D2414" s="2">
        <v>1.2167100181812884E-2</v>
      </c>
      <c r="E2414" s="2">
        <v>5.3239798959326557E-7</v>
      </c>
      <c r="F2414" s="2">
        <v>4.8140400000000003</v>
      </c>
      <c r="G2414" s="2">
        <v>4.8196500000000002</v>
      </c>
      <c r="H2414" s="2">
        <v>4.8299250000000002</v>
      </c>
      <c r="I2414" s="2">
        <v>4.8144099999999996</v>
      </c>
      <c r="J2414" s="13">
        <v>4.7305954999999917</v>
      </c>
      <c r="K2414" s="13" t="s">
        <v>51</v>
      </c>
      <c r="L2414" s="13" t="s">
        <v>54</v>
      </c>
      <c r="M2414" s="13" t="s">
        <v>54</v>
      </c>
      <c r="N2414" s="16">
        <f t="shared" si="370"/>
        <v>50</v>
      </c>
      <c r="O2414" s="16">
        <f t="shared" si="371"/>
        <v>100</v>
      </c>
      <c r="P2414" s="16">
        <f t="shared" si="372"/>
        <v>50</v>
      </c>
      <c r="Q2414" s="16">
        <f t="shared" si="373"/>
        <v>49.5</v>
      </c>
      <c r="R2414" s="17">
        <f t="shared" si="374"/>
        <v>67.424999999999997</v>
      </c>
      <c r="S2414" s="17">
        <f t="shared" si="375"/>
        <v>59.875</v>
      </c>
      <c r="T2414" s="17">
        <f t="shared" si="376"/>
        <v>57.275000000000006</v>
      </c>
      <c r="U2414" s="17">
        <f t="shared" si="377"/>
        <v>62.375</v>
      </c>
      <c r="V2414" s="16">
        <f t="shared" si="378"/>
        <v>61.524999999999999</v>
      </c>
      <c r="W2414" s="16">
        <f t="shared" si="379"/>
        <v>61.737499999999997</v>
      </c>
    </row>
    <row r="2415" spans="1:23" ht="13.5" x14ac:dyDescent="0.25">
      <c r="A2415" s="3">
        <v>45523</v>
      </c>
      <c r="B2415" s="2">
        <v>4.8494999999999999</v>
      </c>
      <c r="C2415" s="2">
        <v>55.073114558674128</v>
      </c>
      <c r="D2415" s="2">
        <v>1.4124133896737945E-2</v>
      </c>
      <c r="E2415" s="2">
        <v>4.2591839167461249E-7</v>
      </c>
      <c r="F2415" s="2">
        <v>4.8233800000000002</v>
      </c>
      <c r="G2415" s="2">
        <v>4.8187100000000003</v>
      </c>
      <c r="H2415" s="2">
        <v>4.8317900000000007</v>
      </c>
      <c r="I2415" s="2">
        <v>4.8157179999999995</v>
      </c>
      <c r="J2415" s="13">
        <v>4.7318774999999924</v>
      </c>
      <c r="K2415" s="13" t="s">
        <v>51</v>
      </c>
      <c r="L2415" s="13" t="s">
        <v>48</v>
      </c>
      <c r="M2415" s="13" t="s">
        <v>52</v>
      </c>
      <c r="N2415" s="16">
        <f t="shared" si="370"/>
        <v>50</v>
      </c>
      <c r="O2415" s="16">
        <f t="shared" si="371"/>
        <v>100</v>
      </c>
      <c r="P2415" s="16">
        <f t="shared" si="372"/>
        <v>50</v>
      </c>
      <c r="Q2415" s="16">
        <f t="shared" si="373"/>
        <v>67</v>
      </c>
      <c r="R2415" s="17">
        <f t="shared" si="374"/>
        <v>70.05</v>
      </c>
      <c r="S2415" s="17">
        <f t="shared" si="375"/>
        <v>64.25</v>
      </c>
      <c r="T2415" s="17">
        <f t="shared" si="376"/>
        <v>65.150000000000006</v>
      </c>
      <c r="U2415" s="17">
        <f t="shared" si="377"/>
        <v>66.75</v>
      </c>
      <c r="V2415" s="16">
        <f t="shared" si="378"/>
        <v>66.483333333333334</v>
      </c>
      <c r="W2415" s="16">
        <f t="shared" si="379"/>
        <v>66.550000000000011</v>
      </c>
    </row>
    <row r="2416" spans="1:23" ht="13.5" x14ac:dyDescent="0.25">
      <c r="A2416" s="3">
        <v>45524</v>
      </c>
      <c r="B2416" s="2">
        <v>4.8028000000000004</v>
      </c>
      <c r="C2416" s="2">
        <v>47.105486000121303</v>
      </c>
      <c r="D2416" s="2">
        <v>1.4739768472285419E-2</v>
      </c>
      <c r="E2416" s="2">
        <v>3.4073471333969002E-7</v>
      </c>
      <c r="F2416" s="2">
        <v>4.8233800000000002</v>
      </c>
      <c r="G2416" s="2">
        <v>4.8159099999999997</v>
      </c>
      <c r="H2416" s="2">
        <v>4.8289850000000003</v>
      </c>
      <c r="I2416" s="2">
        <v>4.8160919999999994</v>
      </c>
      <c r="J2416" s="13">
        <v>4.7327049999999922</v>
      </c>
      <c r="K2416" s="13" t="s">
        <v>51</v>
      </c>
      <c r="L2416" s="13" t="s">
        <v>48</v>
      </c>
      <c r="M2416" s="13" t="s">
        <v>54</v>
      </c>
      <c r="N2416" s="16">
        <f t="shared" si="370"/>
        <v>50</v>
      </c>
      <c r="O2416" s="16">
        <f t="shared" si="371"/>
        <v>100</v>
      </c>
      <c r="P2416" s="16">
        <f t="shared" si="372"/>
        <v>50</v>
      </c>
      <c r="Q2416" s="16">
        <f t="shared" si="373"/>
        <v>33</v>
      </c>
      <c r="R2416" s="17">
        <f t="shared" si="374"/>
        <v>64.95</v>
      </c>
      <c r="S2416" s="17">
        <f t="shared" si="375"/>
        <v>55.75</v>
      </c>
      <c r="T2416" s="17">
        <f t="shared" si="376"/>
        <v>49.85</v>
      </c>
      <c r="U2416" s="17">
        <f t="shared" si="377"/>
        <v>58.25</v>
      </c>
      <c r="V2416" s="16">
        <f t="shared" si="378"/>
        <v>56.85</v>
      </c>
      <c r="W2416" s="16">
        <f t="shared" si="379"/>
        <v>57.2</v>
      </c>
    </row>
    <row r="2417" spans="1:23" ht="13.5" x14ac:dyDescent="0.25">
      <c r="A2417" s="3">
        <v>45525</v>
      </c>
      <c r="B2417" s="2">
        <v>4.7934999999999999</v>
      </c>
      <c r="C2417" s="2">
        <v>45.687925408819154</v>
      </c>
      <c r="D2417" s="2">
        <v>1.3200567430651233E-2</v>
      </c>
      <c r="E2417" s="2">
        <v>2.7258777067175202E-7</v>
      </c>
      <c r="F2417" s="2">
        <v>4.8140400000000003</v>
      </c>
      <c r="G2417" s="2">
        <v>4.8140400000000003</v>
      </c>
      <c r="H2417" s="2">
        <v>4.8261850000000006</v>
      </c>
      <c r="I2417" s="2">
        <v>4.8157179999999995</v>
      </c>
      <c r="J2417" s="13">
        <v>4.7335304999999925</v>
      </c>
      <c r="K2417" s="13" t="s">
        <v>55</v>
      </c>
      <c r="L2417" s="13" t="s">
        <v>54</v>
      </c>
      <c r="M2417" s="13" t="s">
        <v>47</v>
      </c>
      <c r="N2417" s="16">
        <f t="shared" si="370"/>
        <v>50</v>
      </c>
      <c r="O2417" s="16">
        <f t="shared" si="371"/>
        <v>100</v>
      </c>
      <c r="P2417" s="16">
        <f t="shared" si="372"/>
        <v>50</v>
      </c>
      <c r="Q2417" s="16">
        <f t="shared" si="373"/>
        <v>16.5</v>
      </c>
      <c r="R2417" s="17">
        <f t="shared" si="374"/>
        <v>62.475000000000001</v>
      </c>
      <c r="S2417" s="17">
        <f t="shared" si="375"/>
        <v>51.625</v>
      </c>
      <c r="T2417" s="17">
        <f t="shared" si="376"/>
        <v>42.424999999999997</v>
      </c>
      <c r="U2417" s="17">
        <f t="shared" si="377"/>
        <v>54.125</v>
      </c>
      <c r="V2417" s="16">
        <f t="shared" si="378"/>
        <v>52.17499999999999</v>
      </c>
      <c r="W2417" s="16">
        <f t="shared" si="379"/>
        <v>52.662499999999994</v>
      </c>
    </row>
    <row r="2418" spans="1:23" ht="13.5" x14ac:dyDescent="0.25">
      <c r="A2418" s="3">
        <v>45526</v>
      </c>
      <c r="B2418" s="2">
        <v>4.8215000000000003</v>
      </c>
      <c r="C2418" s="2">
        <v>50.516210030601115</v>
      </c>
      <c r="D2418" s="2">
        <v>9.9832382107880591E-3</v>
      </c>
      <c r="E2418" s="2">
        <v>2.1807021653740162E-7</v>
      </c>
      <c r="F2418" s="2">
        <v>4.815900000000001</v>
      </c>
      <c r="G2418" s="2">
        <v>4.8149700000000006</v>
      </c>
      <c r="H2418" s="2">
        <v>4.8247850000000003</v>
      </c>
      <c r="I2418" s="2">
        <v>4.8159039999999997</v>
      </c>
      <c r="J2418" s="13">
        <v>4.734495999999992</v>
      </c>
      <c r="K2418" s="13" t="s">
        <v>51</v>
      </c>
      <c r="L2418" s="13" t="s">
        <v>48</v>
      </c>
      <c r="M2418" s="13" t="s">
        <v>52</v>
      </c>
      <c r="N2418" s="16">
        <f t="shared" si="370"/>
        <v>50</v>
      </c>
      <c r="O2418" s="16">
        <f t="shared" si="371"/>
        <v>100</v>
      </c>
      <c r="P2418" s="16">
        <f t="shared" si="372"/>
        <v>50</v>
      </c>
      <c r="Q2418" s="16">
        <f t="shared" si="373"/>
        <v>67</v>
      </c>
      <c r="R2418" s="17">
        <f t="shared" si="374"/>
        <v>70.05</v>
      </c>
      <c r="S2418" s="17">
        <f t="shared" si="375"/>
        <v>64.25</v>
      </c>
      <c r="T2418" s="17">
        <f t="shared" si="376"/>
        <v>65.150000000000006</v>
      </c>
      <c r="U2418" s="17">
        <f t="shared" si="377"/>
        <v>66.75</v>
      </c>
      <c r="V2418" s="16">
        <f t="shared" si="378"/>
        <v>66.483333333333334</v>
      </c>
      <c r="W2418" s="16">
        <f t="shared" si="379"/>
        <v>66.550000000000011</v>
      </c>
    </row>
    <row r="2419" spans="1:23" ht="13.5" x14ac:dyDescent="0.25">
      <c r="A2419" s="3">
        <v>45527</v>
      </c>
      <c r="B2419" s="2">
        <v>4.8121999999999998</v>
      </c>
      <c r="C2419" s="2">
        <v>48.959377286967154</v>
      </c>
      <c r="D2419" s="2">
        <v>7.9316755660432392E-3</v>
      </c>
      <c r="E2419" s="2">
        <v>1.744561732299213E-7</v>
      </c>
      <c r="F2419" s="2">
        <v>4.8159000000000001</v>
      </c>
      <c r="G2419" s="2">
        <v>4.8149700000000006</v>
      </c>
      <c r="H2419" s="2">
        <v>4.8224500000000008</v>
      </c>
      <c r="I2419" s="2">
        <v>4.8159039999999997</v>
      </c>
      <c r="J2419" s="13">
        <v>4.7354149999999926</v>
      </c>
      <c r="K2419" s="13" t="s">
        <v>51</v>
      </c>
      <c r="L2419" s="13" t="s">
        <v>48</v>
      </c>
      <c r="M2419" s="13" t="s">
        <v>54</v>
      </c>
      <c r="N2419" s="16">
        <f t="shared" si="370"/>
        <v>50</v>
      </c>
      <c r="O2419" s="16">
        <f t="shared" si="371"/>
        <v>100</v>
      </c>
      <c r="P2419" s="16">
        <f t="shared" si="372"/>
        <v>50</v>
      </c>
      <c r="Q2419" s="16">
        <f t="shared" si="373"/>
        <v>33</v>
      </c>
      <c r="R2419" s="17">
        <f t="shared" si="374"/>
        <v>64.95</v>
      </c>
      <c r="S2419" s="17">
        <f t="shared" si="375"/>
        <v>55.75</v>
      </c>
      <c r="T2419" s="17">
        <f t="shared" si="376"/>
        <v>49.85</v>
      </c>
      <c r="U2419" s="17">
        <f t="shared" si="377"/>
        <v>58.25</v>
      </c>
      <c r="V2419" s="16">
        <f t="shared" si="378"/>
        <v>56.85</v>
      </c>
      <c r="W2419" s="16">
        <f t="shared" si="379"/>
        <v>57.2</v>
      </c>
    </row>
    <row r="2420" spans="1:23" ht="13.5" x14ac:dyDescent="0.25">
      <c r="A2420" s="3">
        <v>45530</v>
      </c>
      <c r="B2420" s="2">
        <v>4.8028000000000004</v>
      </c>
      <c r="C2420" s="2">
        <v>47.370293272511184</v>
      </c>
      <c r="D2420" s="2">
        <v>5.4840789006052049E-3</v>
      </c>
      <c r="E2420" s="2">
        <v>1.3956493858393706E-7</v>
      </c>
      <c r="F2420" s="2">
        <v>4.8065600000000002</v>
      </c>
      <c r="G2420" s="2">
        <v>4.8149699999999998</v>
      </c>
      <c r="H2420" s="2">
        <v>4.8196450000000004</v>
      </c>
      <c r="I2420" s="2">
        <v>4.81609</v>
      </c>
      <c r="J2420" s="13">
        <v>4.7361544999999925</v>
      </c>
      <c r="K2420" s="13" t="s">
        <v>51</v>
      </c>
      <c r="L2420" s="13" t="s">
        <v>48</v>
      </c>
      <c r="M2420" s="13" t="s">
        <v>53</v>
      </c>
      <c r="N2420" s="16">
        <f t="shared" si="370"/>
        <v>50</v>
      </c>
      <c r="O2420" s="16">
        <f t="shared" si="371"/>
        <v>100</v>
      </c>
      <c r="P2420" s="16">
        <f t="shared" si="372"/>
        <v>50</v>
      </c>
      <c r="Q2420" s="16">
        <f t="shared" si="373"/>
        <v>50</v>
      </c>
      <c r="R2420" s="17">
        <f t="shared" si="374"/>
        <v>67.5</v>
      </c>
      <c r="S2420" s="17">
        <f t="shared" si="375"/>
        <v>60</v>
      </c>
      <c r="T2420" s="17">
        <f t="shared" si="376"/>
        <v>57.5</v>
      </c>
      <c r="U2420" s="17">
        <f t="shared" si="377"/>
        <v>62.5</v>
      </c>
      <c r="V2420" s="16">
        <f t="shared" si="378"/>
        <v>61.666666666666664</v>
      </c>
      <c r="W2420" s="16">
        <f t="shared" si="379"/>
        <v>61.875</v>
      </c>
    </row>
    <row r="2421" spans="1:23" ht="13.5" x14ac:dyDescent="0.25">
      <c r="A2421" s="3">
        <v>45531</v>
      </c>
      <c r="B2421" s="2">
        <v>4.7747999999999999</v>
      </c>
      <c r="C2421" s="2">
        <v>42.903288501303628</v>
      </c>
      <c r="D2421" s="2">
        <v>5.57802363394444E-3</v>
      </c>
      <c r="E2421" s="2">
        <v>1.1165195086714965E-7</v>
      </c>
      <c r="F2421" s="2">
        <v>4.8009599999999999</v>
      </c>
      <c r="G2421" s="2">
        <v>4.8121700000000001</v>
      </c>
      <c r="H2421" s="2">
        <v>4.8168449999999998</v>
      </c>
      <c r="I2421" s="2">
        <v>4.8144079999999994</v>
      </c>
      <c r="J2421" s="13">
        <v>4.7370629999999929</v>
      </c>
      <c r="K2421" s="13" t="s">
        <v>51</v>
      </c>
      <c r="L2421" s="13" t="s">
        <v>48</v>
      </c>
      <c r="M2421" s="13" t="s">
        <v>53</v>
      </c>
      <c r="N2421" s="16">
        <f t="shared" si="370"/>
        <v>50</v>
      </c>
      <c r="O2421" s="16">
        <f t="shared" si="371"/>
        <v>100</v>
      </c>
      <c r="P2421" s="16">
        <f t="shared" si="372"/>
        <v>50</v>
      </c>
      <c r="Q2421" s="16">
        <f t="shared" si="373"/>
        <v>50</v>
      </c>
      <c r="R2421" s="17">
        <f t="shared" si="374"/>
        <v>67.5</v>
      </c>
      <c r="S2421" s="17">
        <f t="shared" si="375"/>
        <v>60</v>
      </c>
      <c r="T2421" s="17">
        <f t="shared" si="376"/>
        <v>57.5</v>
      </c>
      <c r="U2421" s="17">
        <f t="shared" si="377"/>
        <v>62.5</v>
      </c>
      <c r="V2421" s="16">
        <f t="shared" si="378"/>
        <v>61.666666666666664</v>
      </c>
      <c r="W2421" s="16">
        <f t="shared" si="379"/>
        <v>61.875</v>
      </c>
    </row>
    <row r="2422" spans="1:23" ht="13.5" x14ac:dyDescent="0.25">
      <c r="A2422" s="3">
        <v>45532</v>
      </c>
      <c r="B2422" s="2">
        <v>4.7747999999999999</v>
      </c>
      <c r="C2422" s="2">
        <v>42.903288501303628</v>
      </c>
      <c r="D2422" s="2">
        <v>1.1660994309536044E-2</v>
      </c>
      <c r="E2422" s="2">
        <v>8.9321560693719722E-8</v>
      </c>
      <c r="F2422" s="2">
        <v>4.7972200000000003</v>
      </c>
      <c r="G2422" s="2">
        <v>4.805629999999999</v>
      </c>
      <c r="H2422" s="2">
        <v>4.81264</v>
      </c>
      <c r="I2422" s="2">
        <v>4.8145959999999999</v>
      </c>
      <c r="J2422" s="13">
        <v>4.7379714999999933</v>
      </c>
      <c r="K2422" s="13" t="s">
        <v>51</v>
      </c>
      <c r="L2422" s="13" t="s">
        <v>48</v>
      </c>
      <c r="M2422" s="13" t="s">
        <v>53</v>
      </c>
      <c r="N2422" s="16">
        <f t="shared" si="370"/>
        <v>50</v>
      </c>
      <c r="O2422" s="16">
        <f t="shared" si="371"/>
        <v>100</v>
      </c>
      <c r="P2422" s="16">
        <f t="shared" si="372"/>
        <v>50</v>
      </c>
      <c r="Q2422" s="16">
        <f t="shared" si="373"/>
        <v>50</v>
      </c>
      <c r="R2422" s="17">
        <f t="shared" si="374"/>
        <v>67.5</v>
      </c>
      <c r="S2422" s="17">
        <f t="shared" si="375"/>
        <v>60</v>
      </c>
      <c r="T2422" s="17">
        <f t="shared" si="376"/>
        <v>57.5</v>
      </c>
      <c r="U2422" s="17">
        <f t="shared" si="377"/>
        <v>62.5</v>
      </c>
      <c r="V2422" s="16">
        <f t="shared" si="378"/>
        <v>61.666666666666664</v>
      </c>
      <c r="W2422" s="16">
        <f t="shared" si="379"/>
        <v>61.875</v>
      </c>
    </row>
    <row r="2423" spans="1:23" ht="13.5" x14ac:dyDescent="0.25">
      <c r="A2423" s="3">
        <v>45533</v>
      </c>
      <c r="B2423" s="2">
        <v>4.8028000000000004</v>
      </c>
      <c r="C2423" s="2">
        <v>48.532093610609174</v>
      </c>
      <c r="D2423" s="2">
        <v>1.0657498464946791E-2</v>
      </c>
      <c r="E2423" s="2">
        <v>7.1457248554975777E-8</v>
      </c>
      <c r="F2423" s="2">
        <v>4.7934800000000006</v>
      </c>
      <c r="G2423" s="2">
        <v>4.8046899999999999</v>
      </c>
      <c r="H2423" s="2">
        <v>4.8121700000000001</v>
      </c>
      <c r="I2423" s="2">
        <v>4.8144079999999994</v>
      </c>
      <c r="J2423" s="13">
        <v>4.7387989999999931</v>
      </c>
      <c r="K2423" s="13" t="s">
        <v>55</v>
      </c>
      <c r="L2423" s="13" t="s">
        <v>54</v>
      </c>
      <c r="M2423" s="13" t="s">
        <v>47</v>
      </c>
      <c r="N2423" s="16">
        <f t="shared" si="370"/>
        <v>50</v>
      </c>
      <c r="O2423" s="16">
        <f t="shared" si="371"/>
        <v>100</v>
      </c>
      <c r="P2423" s="16">
        <f t="shared" si="372"/>
        <v>50</v>
      </c>
      <c r="Q2423" s="16">
        <f t="shared" si="373"/>
        <v>16.5</v>
      </c>
      <c r="R2423" s="17">
        <f t="shared" si="374"/>
        <v>62.475000000000001</v>
      </c>
      <c r="S2423" s="17">
        <f t="shared" si="375"/>
        <v>51.625</v>
      </c>
      <c r="T2423" s="17">
        <f t="shared" si="376"/>
        <v>42.424999999999997</v>
      </c>
      <c r="U2423" s="17">
        <f t="shared" si="377"/>
        <v>54.125</v>
      </c>
      <c r="V2423" s="16">
        <f t="shared" si="378"/>
        <v>52.17499999999999</v>
      </c>
      <c r="W2423" s="16">
        <f t="shared" si="379"/>
        <v>52.662499999999994</v>
      </c>
    </row>
    <row r="2424" spans="1:23" ht="13.5" x14ac:dyDescent="0.25">
      <c r="A2424" s="3">
        <v>45534</v>
      </c>
      <c r="B2424" s="2">
        <v>4.7840999999999996</v>
      </c>
      <c r="C2424" s="2">
        <v>45.318790561871253</v>
      </c>
      <c r="D2424" s="2">
        <v>1.1242138490240805E-2</v>
      </c>
      <c r="E2424" s="2">
        <v>5.7165798843980623E-8</v>
      </c>
      <c r="F2424" s="2">
        <v>4.7878600000000002</v>
      </c>
      <c r="G2424" s="2">
        <v>4.8018799999999997</v>
      </c>
      <c r="H2424" s="2">
        <v>4.810765</v>
      </c>
      <c r="I2424" s="2">
        <v>4.812911999999999</v>
      </c>
      <c r="J2424" s="13">
        <v>4.7393124999999925</v>
      </c>
      <c r="K2424" s="13" t="s">
        <v>55</v>
      </c>
      <c r="L2424" s="13" t="s">
        <v>54</v>
      </c>
      <c r="M2424" s="13" t="s">
        <v>47</v>
      </c>
      <c r="N2424" s="16">
        <f t="shared" si="370"/>
        <v>50</v>
      </c>
      <c r="O2424" s="16">
        <f t="shared" si="371"/>
        <v>100</v>
      </c>
      <c r="P2424" s="16">
        <f t="shared" si="372"/>
        <v>50</v>
      </c>
      <c r="Q2424" s="16">
        <f t="shared" si="373"/>
        <v>16.5</v>
      </c>
      <c r="R2424" s="17">
        <f t="shared" si="374"/>
        <v>62.475000000000001</v>
      </c>
      <c r="S2424" s="17">
        <f t="shared" si="375"/>
        <v>51.625</v>
      </c>
      <c r="T2424" s="17">
        <f t="shared" si="376"/>
        <v>42.424999999999997</v>
      </c>
      <c r="U2424" s="17">
        <f t="shared" si="377"/>
        <v>54.125</v>
      </c>
      <c r="V2424" s="16">
        <f t="shared" si="378"/>
        <v>52.17499999999999</v>
      </c>
      <c r="W2424" s="16">
        <f t="shared" si="379"/>
        <v>52.662499999999994</v>
      </c>
    </row>
    <row r="2425" spans="1:23" ht="13.5" x14ac:dyDescent="0.25">
      <c r="A2425" s="3">
        <v>45537</v>
      </c>
      <c r="B2425" s="2">
        <v>4.7934999999999999</v>
      </c>
      <c r="C2425" s="2">
        <v>47.210864651718026</v>
      </c>
      <c r="D2425" s="2">
        <v>1.693446741615201E-2</v>
      </c>
      <c r="E2425" s="2">
        <v>4.5732639075184501E-8</v>
      </c>
      <c r="F2425" s="2">
        <v>4.7859999999999996</v>
      </c>
      <c r="G2425" s="2">
        <v>4.7962800000000003</v>
      </c>
      <c r="H2425" s="2">
        <v>4.8074950000000003</v>
      </c>
      <c r="I2425" s="2">
        <v>4.8125379999999982</v>
      </c>
      <c r="J2425" s="13">
        <v>4.7402704999999923</v>
      </c>
      <c r="K2425" s="13" t="s">
        <v>55</v>
      </c>
      <c r="L2425" s="13" t="s">
        <v>54</v>
      </c>
      <c r="M2425" s="13" t="s">
        <v>47</v>
      </c>
      <c r="N2425" s="16">
        <f t="shared" si="370"/>
        <v>50</v>
      </c>
      <c r="O2425" s="16">
        <f t="shared" si="371"/>
        <v>100</v>
      </c>
      <c r="P2425" s="16">
        <f t="shared" si="372"/>
        <v>50</v>
      </c>
      <c r="Q2425" s="16">
        <f t="shared" si="373"/>
        <v>16.5</v>
      </c>
      <c r="R2425" s="17">
        <f t="shared" si="374"/>
        <v>62.475000000000001</v>
      </c>
      <c r="S2425" s="17">
        <f t="shared" si="375"/>
        <v>51.625</v>
      </c>
      <c r="T2425" s="17">
        <f t="shared" si="376"/>
        <v>42.424999999999997</v>
      </c>
      <c r="U2425" s="17">
        <f t="shared" si="377"/>
        <v>54.125</v>
      </c>
      <c r="V2425" s="16">
        <f t="shared" si="378"/>
        <v>52.17499999999999</v>
      </c>
      <c r="W2425" s="16">
        <f t="shared" si="379"/>
        <v>52.662499999999994</v>
      </c>
    </row>
    <row r="2426" spans="1:23" ht="13.5" x14ac:dyDescent="0.25">
      <c r="A2426" s="3">
        <v>45538</v>
      </c>
      <c r="B2426" s="2">
        <v>4.8121999999999998</v>
      </c>
      <c r="C2426" s="2">
        <v>50.854088509432728</v>
      </c>
      <c r="D2426" s="2">
        <v>1.3269659965898128E-2</v>
      </c>
      <c r="E2426" s="2">
        <v>3.6586111260147601E-8</v>
      </c>
      <c r="F2426" s="2">
        <v>4.7934800000000006</v>
      </c>
      <c r="G2426" s="2">
        <v>4.7972200000000003</v>
      </c>
      <c r="H2426" s="2">
        <v>4.806565</v>
      </c>
      <c r="I2426" s="2">
        <v>4.8116039999999982</v>
      </c>
      <c r="J2426" s="13">
        <v>4.7410124999999921</v>
      </c>
      <c r="K2426" s="13" t="s">
        <v>51</v>
      </c>
      <c r="L2426" s="13" t="s">
        <v>54</v>
      </c>
      <c r="M2426" s="13" t="s">
        <v>52</v>
      </c>
      <c r="N2426" s="16">
        <f t="shared" si="370"/>
        <v>50</v>
      </c>
      <c r="O2426" s="16">
        <f t="shared" si="371"/>
        <v>100</v>
      </c>
      <c r="P2426" s="16">
        <f t="shared" si="372"/>
        <v>50</v>
      </c>
      <c r="Q2426" s="16">
        <f t="shared" si="373"/>
        <v>83.5</v>
      </c>
      <c r="R2426" s="17">
        <f t="shared" si="374"/>
        <v>72.525000000000006</v>
      </c>
      <c r="S2426" s="17">
        <f t="shared" si="375"/>
        <v>68.375</v>
      </c>
      <c r="T2426" s="17">
        <f t="shared" si="376"/>
        <v>72.575000000000003</v>
      </c>
      <c r="U2426" s="17">
        <f t="shared" si="377"/>
        <v>70.875</v>
      </c>
      <c r="V2426" s="16">
        <f t="shared" si="378"/>
        <v>71.158333333333346</v>
      </c>
      <c r="W2426" s="16">
        <f t="shared" si="379"/>
        <v>71.087500000000006</v>
      </c>
    </row>
    <row r="2427" spans="1:23" ht="13.5" x14ac:dyDescent="0.25">
      <c r="A2427" s="3">
        <v>45539</v>
      </c>
      <c r="B2427" s="2">
        <v>4.7934999999999999</v>
      </c>
      <c r="C2427" s="2">
        <v>47.335918662758814</v>
      </c>
      <c r="D2427" s="2">
        <v>1.0094444328623275E-2</v>
      </c>
      <c r="E2427" s="2">
        <v>2.9268889008118083E-8</v>
      </c>
      <c r="F2427" s="2">
        <v>4.7972200000000003</v>
      </c>
      <c r="G2427" s="2">
        <v>4.7972200000000003</v>
      </c>
      <c r="H2427" s="2">
        <v>4.805629999999999</v>
      </c>
      <c r="I2427" s="2">
        <v>4.8106699999999982</v>
      </c>
      <c r="J2427" s="13">
        <v>4.7416609999999917</v>
      </c>
      <c r="K2427" s="13" t="s">
        <v>55</v>
      </c>
      <c r="L2427" s="13" t="s">
        <v>54</v>
      </c>
      <c r="M2427" s="13" t="s">
        <v>49</v>
      </c>
      <c r="N2427" s="16">
        <f t="shared" si="370"/>
        <v>50</v>
      </c>
      <c r="O2427" s="16">
        <f t="shared" si="371"/>
        <v>100</v>
      </c>
      <c r="P2427" s="16">
        <f t="shared" si="372"/>
        <v>50</v>
      </c>
      <c r="Q2427" s="16">
        <f t="shared" si="373"/>
        <v>16.5</v>
      </c>
      <c r="R2427" s="17">
        <f t="shared" si="374"/>
        <v>62.475000000000001</v>
      </c>
      <c r="S2427" s="17">
        <f t="shared" si="375"/>
        <v>51.625</v>
      </c>
      <c r="T2427" s="17">
        <f t="shared" si="376"/>
        <v>42.424999999999997</v>
      </c>
      <c r="U2427" s="17">
        <f t="shared" si="377"/>
        <v>54.125</v>
      </c>
      <c r="V2427" s="16">
        <f t="shared" si="378"/>
        <v>52.17499999999999</v>
      </c>
      <c r="W2427" s="16">
        <f t="shared" si="379"/>
        <v>52.662499999999994</v>
      </c>
    </row>
    <row r="2428" spans="1:23" ht="13.5" x14ac:dyDescent="0.25">
      <c r="A2428" s="3">
        <v>45540</v>
      </c>
      <c r="B2428" s="2">
        <v>4.8121999999999998</v>
      </c>
      <c r="C2428" s="2">
        <v>50.987511638838491</v>
      </c>
      <c r="D2428" s="2">
        <v>1.0414210489407161E-2</v>
      </c>
      <c r="E2428" s="2">
        <v>2.3415111206494467E-8</v>
      </c>
      <c r="F2428" s="2">
        <v>4.799100000000001</v>
      </c>
      <c r="G2428" s="2">
        <v>4.7962899999999999</v>
      </c>
      <c r="H2428" s="2">
        <v>4.8056299999999998</v>
      </c>
      <c r="I2428" s="2">
        <v>4.8097359999999982</v>
      </c>
      <c r="J2428" s="13">
        <v>4.7424029999999915</v>
      </c>
      <c r="K2428" s="13" t="s">
        <v>55</v>
      </c>
      <c r="L2428" s="13" t="s">
        <v>54</v>
      </c>
      <c r="M2428" s="13" t="s">
        <v>49</v>
      </c>
      <c r="N2428" s="16">
        <f t="shared" si="370"/>
        <v>50</v>
      </c>
      <c r="O2428" s="16">
        <f t="shared" si="371"/>
        <v>100</v>
      </c>
      <c r="P2428" s="16">
        <f t="shared" si="372"/>
        <v>50</v>
      </c>
      <c r="Q2428" s="16">
        <f t="shared" si="373"/>
        <v>16.5</v>
      </c>
      <c r="R2428" s="17">
        <f t="shared" si="374"/>
        <v>62.475000000000001</v>
      </c>
      <c r="S2428" s="17">
        <f t="shared" si="375"/>
        <v>51.625</v>
      </c>
      <c r="T2428" s="17">
        <f t="shared" si="376"/>
        <v>42.424999999999997</v>
      </c>
      <c r="U2428" s="17">
        <f t="shared" si="377"/>
        <v>54.125</v>
      </c>
      <c r="V2428" s="16">
        <f t="shared" si="378"/>
        <v>52.17499999999999</v>
      </c>
      <c r="W2428" s="16">
        <f t="shared" si="379"/>
        <v>52.662499999999994</v>
      </c>
    </row>
    <row r="2429" spans="1:23" ht="13.5" x14ac:dyDescent="0.25">
      <c r="A2429" s="3">
        <v>45541</v>
      </c>
      <c r="B2429" s="2">
        <v>4.7840999999999996</v>
      </c>
      <c r="C2429" s="2">
        <v>45.843573784315332</v>
      </c>
      <c r="D2429" s="2">
        <v>1.1302754228033507E-2</v>
      </c>
      <c r="E2429" s="2">
        <v>1.8732088965195576E-8</v>
      </c>
      <c r="F2429" s="2">
        <v>4.7990999999999993</v>
      </c>
      <c r="G2429" s="2">
        <v>4.7934799999999997</v>
      </c>
      <c r="H2429" s="2">
        <v>4.8042249999999997</v>
      </c>
      <c r="I2429" s="2">
        <v>4.8091739999999987</v>
      </c>
      <c r="J2429" s="13">
        <v>4.7430044999999907</v>
      </c>
      <c r="K2429" s="13" t="s">
        <v>55</v>
      </c>
      <c r="L2429" s="13" t="s">
        <v>54</v>
      </c>
      <c r="M2429" s="13" t="s">
        <v>54</v>
      </c>
      <c r="N2429" s="16">
        <f t="shared" si="370"/>
        <v>50</v>
      </c>
      <c r="O2429" s="16">
        <f t="shared" si="371"/>
        <v>100</v>
      </c>
      <c r="P2429" s="16">
        <f t="shared" si="372"/>
        <v>50</v>
      </c>
      <c r="Q2429" s="16">
        <f t="shared" si="373"/>
        <v>16.5</v>
      </c>
      <c r="R2429" s="17">
        <f t="shared" si="374"/>
        <v>62.475000000000001</v>
      </c>
      <c r="S2429" s="17">
        <f t="shared" si="375"/>
        <v>51.625</v>
      </c>
      <c r="T2429" s="17">
        <f t="shared" si="376"/>
        <v>42.424999999999997</v>
      </c>
      <c r="U2429" s="17">
        <f t="shared" si="377"/>
        <v>54.125</v>
      </c>
      <c r="V2429" s="16">
        <f t="shared" si="378"/>
        <v>52.17499999999999</v>
      </c>
      <c r="W2429" s="16">
        <f t="shared" si="379"/>
        <v>52.662499999999994</v>
      </c>
    </row>
    <row r="2430" spans="1:23" ht="13.5" x14ac:dyDescent="0.25">
      <c r="A2430" s="3">
        <v>45544</v>
      </c>
      <c r="B2430" s="2">
        <v>4.8028000000000004</v>
      </c>
      <c r="C2430" s="2">
        <v>49.49518592486951</v>
      </c>
      <c r="D2430" s="2">
        <v>9.3589893027070659E-3</v>
      </c>
      <c r="E2430" s="2">
        <v>1.4985671172156462E-8</v>
      </c>
      <c r="F2430" s="2">
        <v>4.8009599999999999</v>
      </c>
      <c r="G2430" s="2">
        <v>4.7934799999999997</v>
      </c>
      <c r="H2430" s="2">
        <v>4.8042249999999997</v>
      </c>
      <c r="I2430" s="2">
        <v>4.8095479999999977</v>
      </c>
      <c r="J2430" s="13">
        <v>4.743699499999992</v>
      </c>
      <c r="K2430" s="13" t="s">
        <v>55</v>
      </c>
      <c r="L2430" s="13" t="s">
        <v>54</v>
      </c>
      <c r="M2430" s="13" t="s">
        <v>49</v>
      </c>
      <c r="N2430" s="16">
        <f t="shared" si="370"/>
        <v>50</v>
      </c>
      <c r="O2430" s="16">
        <f t="shared" si="371"/>
        <v>100</v>
      </c>
      <c r="P2430" s="16">
        <f t="shared" si="372"/>
        <v>50</v>
      </c>
      <c r="Q2430" s="16">
        <f t="shared" si="373"/>
        <v>16.5</v>
      </c>
      <c r="R2430" s="17">
        <f t="shared" si="374"/>
        <v>62.475000000000001</v>
      </c>
      <c r="S2430" s="17">
        <f t="shared" si="375"/>
        <v>51.625</v>
      </c>
      <c r="T2430" s="17">
        <f t="shared" si="376"/>
        <v>42.424999999999997</v>
      </c>
      <c r="U2430" s="17">
        <f t="shared" si="377"/>
        <v>54.125</v>
      </c>
      <c r="V2430" s="16">
        <f t="shared" si="378"/>
        <v>52.17499999999999</v>
      </c>
      <c r="W2430" s="16">
        <f t="shared" si="379"/>
        <v>52.662499999999994</v>
      </c>
    </row>
    <row r="2431" spans="1:23" ht="13.5" x14ac:dyDescent="0.25">
      <c r="A2431" s="3">
        <v>45545</v>
      </c>
      <c r="B2431" s="2">
        <v>4.8028000000000004</v>
      </c>
      <c r="C2431" s="2">
        <v>49.495185924869503</v>
      </c>
      <c r="D2431" s="2">
        <v>3.4217490985017918E-3</v>
      </c>
      <c r="E2431" s="2">
        <v>1.198853693772517E-8</v>
      </c>
      <c r="F2431" s="2">
        <v>4.79908</v>
      </c>
      <c r="G2431" s="2">
        <v>4.7962799999999994</v>
      </c>
      <c r="H2431" s="2">
        <v>4.8042250000000006</v>
      </c>
      <c r="I2431" s="2">
        <v>4.8101079999999987</v>
      </c>
      <c r="J2431" s="13">
        <v>4.7443064999999915</v>
      </c>
      <c r="K2431" s="13" t="s">
        <v>55</v>
      </c>
      <c r="L2431" s="13" t="s">
        <v>54</v>
      </c>
      <c r="M2431" s="13" t="s">
        <v>47</v>
      </c>
      <c r="N2431" s="16">
        <f t="shared" si="370"/>
        <v>50</v>
      </c>
      <c r="O2431" s="16">
        <f t="shared" si="371"/>
        <v>100</v>
      </c>
      <c r="P2431" s="16">
        <f t="shared" si="372"/>
        <v>50</v>
      </c>
      <c r="Q2431" s="16">
        <f t="shared" si="373"/>
        <v>16.5</v>
      </c>
      <c r="R2431" s="17">
        <f t="shared" si="374"/>
        <v>62.475000000000001</v>
      </c>
      <c r="S2431" s="17">
        <f t="shared" si="375"/>
        <v>51.625</v>
      </c>
      <c r="T2431" s="17">
        <f t="shared" si="376"/>
        <v>42.424999999999997</v>
      </c>
      <c r="U2431" s="17">
        <f t="shared" si="377"/>
        <v>54.125</v>
      </c>
      <c r="V2431" s="16">
        <f t="shared" si="378"/>
        <v>52.17499999999999</v>
      </c>
      <c r="W2431" s="16">
        <f t="shared" si="379"/>
        <v>52.662499999999994</v>
      </c>
    </row>
    <row r="2432" spans="1:23" ht="13.5" x14ac:dyDescent="0.25">
      <c r="A2432" s="3">
        <v>45546</v>
      </c>
      <c r="B2432" s="2">
        <v>4.8028000000000004</v>
      </c>
      <c r="C2432" s="2">
        <v>49.49518592486951</v>
      </c>
      <c r="D2432" s="2">
        <v>-1.5880174329803154E-3</v>
      </c>
      <c r="E2432" s="2">
        <v>9.5908295501801375E-9</v>
      </c>
      <c r="F2432" s="2">
        <v>4.8009400000000007</v>
      </c>
      <c r="G2432" s="2">
        <v>4.7990799999999991</v>
      </c>
      <c r="H2432" s="2">
        <v>4.8023550000000004</v>
      </c>
      <c r="I2432" s="2">
        <v>4.8108559999999985</v>
      </c>
      <c r="J2432" s="13">
        <v>4.7447364999999913</v>
      </c>
      <c r="K2432" s="13" t="s">
        <v>55</v>
      </c>
      <c r="L2432" s="13" t="s">
        <v>54</v>
      </c>
      <c r="M2432" s="13" t="s">
        <v>49</v>
      </c>
      <c r="N2432" s="16">
        <f t="shared" si="370"/>
        <v>50</v>
      </c>
      <c r="O2432" s="16">
        <f t="shared" si="371"/>
        <v>100</v>
      </c>
      <c r="P2432" s="16">
        <f t="shared" si="372"/>
        <v>50</v>
      </c>
      <c r="Q2432" s="16">
        <f t="shared" si="373"/>
        <v>16.5</v>
      </c>
      <c r="R2432" s="17">
        <f t="shared" si="374"/>
        <v>62.475000000000001</v>
      </c>
      <c r="S2432" s="17">
        <f t="shared" si="375"/>
        <v>51.625</v>
      </c>
      <c r="T2432" s="17">
        <f t="shared" si="376"/>
        <v>42.424999999999997</v>
      </c>
      <c r="U2432" s="17">
        <f t="shared" si="377"/>
        <v>54.125</v>
      </c>
      <c r="V2432" s="16">
        <f t="shared" si="378"/>
        <v>52.17499999999999</v>
      </c>
      <c r="W2432" s="16">
        <f t="shared" si="379"/>
        <v>52.662499999999994</v>
      </c>
    </row>
    <row r="2433" spans="1:23" ht="13.5" x14ac:dyDescent="0.25">
      <c r="A2433" s="3">
        <v>45547</v>
      </c>
      <c r="B2433" s="2">
        <v>4.8028000000000004</v>
      </c>
      <c r="C2433" s="2">
        <v>49.49518592486951</v>
      </c>
      <c r="D2433" s="2">
        <v>-1.5063471378971016E-3</v>
      </c>
      <c r="E2433" s="2">
        <v>7.6726636401441097E-9</v>
      </c>
      <c r="F2433" s="2">
        <v>4.7990600000000008</v>
      </c>
      <c r="G2433" s="2">
        <v>4.7990799999999991</v>
      </c>
      <c r="H2433" s="2">
        <v>4.8018850000000004</v>
      </c>
      <c r="I2433" s="2">
        <v>4.8121639999999974</v>
      </c>
      <c r="J2433" s="13">
        <v>4.7452109999999914</v>
      </c>
      <c r="K2433" s="13" t="s">
        <v>55</v>
      </c>
      <c r="L2433" s="13" t="s">
        <v>54</v>
      </c>
      <c r="M2433" s="13" t="s">
        <v>47</v>
      </c>
      <c r="N2433" s="16">
        <f t="shared" si="370"/>
        <v>50</v>
      </c>
      <c r="O2433" s="16">
        <f t="shared" si="371"/>
        <v>100</v>
      </c>
      <c r="P2433" s="16">
        <f t="shared" si="372"/>
        <v>50</v>
      </c>
      <c r="Q2433" s="16">
        <f t="shared" si="373"/>
        <v>16.5</v>
      </c>
      <c r="R2433" s="17">
        <f t="shared" si="374"/>
        <v>62.475000000000001</v>
      </c>
      <c r="S2433" s="17">
        <f t="shared" si="375"/>
        <v>51.625</v>
      </c>
      <c r="T2433" s="17">
        <f t="shared" si="376"/>
        <v>42.424999999999997</v>
      </c>
      <c r="U2433" s="17">
        <f t="shared" si="377"/>
        <v>54.125</v>
      </c>
      <c r="V2433" s="16">
        <f t="shared" si="378"/>
        <v>52.17499999999999</v>
      </c>
      <c r="W2433" s="16">
        <f t="shared" si="379"/>
        <v>52.662499999999994</v>
      </c>
    </row>
    <row r="2434" spans="1:23" ht="13.5" x14ac:dyDescent="0.25">
      <c r="A2434" s="3">
        <v>45548</v>
      </c>
      <c r="B2434" s="2">
        <v>4.8121999999999998</v>
      </c>
      <c r="C2434" s="2">
        <v>51.697257421903927</v>
      </c>
      <c r="D2434" s="2">
        <v>-4.9984134635394639E-3</v>
      </c>
      <c r="E2434" s="2">
        <v>6.1381309121152881E-9</v>
      </c>
      <c r="F2434" s="2">
        <v>4.8046800000000003</v>
      </c>
      <c r="G2434" s="2">
        <v>4.8018899999999984</v>
      </c>
      <c r="H2434" s="2">
        <v>4.8018850000000004</v>
      </c>
      <c r="I2434" s="2">
        <v>4.813285999999998</v>
      </c>
      <c r="J2434" s="13">
        <v>4.745776499999991</v>
      </c>
      <c r="K2434" s="13" t="s">
        <v>51</v>
      </c>
      <c r="L2434" s="13" t="s">
        <v>54</v>
      </c>
      <c r="M2434" s="13" t="s">
        <v>52</v>
      </c>
      <c r="N2434" s="16">
        <f t="shared" ref="N2434:N2497" si="380">IF(D2434&lt;30,50, IF(D2434&gt;70, 0, 25))</f>
        <v>50</v>
      </c>
      <c r="O2434" s="16">
        <f t="shared" ref="O2434:O2497" si="381">IF(F2434-E2434&gt;0.02, 100, IF(F2434-E2434&lt;0,0,45))</f>
        <v>100</v>
      </c>
      <c r="P2434" s="16">
        <f t="shared" ref="P2434:P2497" si="382">IF(G2434-J2434&gt;10,100,IF(G2434-J2434&gt;5,75, IF(G2434-J2434&gt;0,50,0)))</f>
        <v>50</v>
      </c>
      <c r="Q2434" s="16">
        <f t="shared" ref="Q2434:Q2497" si="383">IF(M2434="confirmed bullish", 34, IF(M2434="bullish divergence",17, 0))+IF(K2434="bullish",33,IF(K2434="bearish",0,16.5))+IF(L2434="strong",33,IF(L2434="weak",0,16.5))</f>
        <v>83.5</v>
      </c>
      <c r="R2434" s="17">
        <f t="shared" si="374"/>
        <v>72.525000000000006</v>
      </c>
      <c r="S2434" s="17">
        <f t="shared" si="375"/>
        <v>68.375</v>
      </c>
      <c r="T2434" s="17">
        <f t="shared" si="376"/>
        <v>72.575000000000003</v>
      </c>
      <c r="U2434" s="17">
        <f t="shared" si="377"/>
        <v>70.875</v>
      </c>
      <c r="V2434" s="16">
        <f t="shared" si="378"/>
        <v>71.158333333333346</v>
      </c>
      <c r="W2434" s="16">
        <f t="shared" si="379"/>
        <v>71.087500000000006</v>
      </c>
    </row>
    <row r="2435" spans="1:23" ht="13.5" x14ac:dyDescent="0.25">
      <c r="A2435" s="3">
        <v>45551</v>
      </c>
      <c r="B2435" s="2">
        <v>4.8121999999999998</v>
      </c>
      <c r="C2435" s="2">
        <v>51.697257421903927</v>
      </c>
      <c r="D2435" s="2">
        <v>-6.5514749612534118E-3</v>
      </c>
      <c r="E2435" s="2">
        <v>4.9105047296922306E-9</v>
      </c>
      <c r="F2435" s="2">
        <v>4.8065600000000002</v>
      </c>
      <c r="G2435" s="2">
        <v>4.8037599999999987</v>
      </c>
      <c r="H2435" s="2">
        <v>4.8000200000000017</v>
      </c>
      <c r="I2435" s="2">
        <v>4.8142219999999982</v>
      </c>
      <c r="J2435" s="13">
        <v>4.7463419999999905</v>
      </c>
      <c r="K2435" s="13" t="s">
        <v>51</v>
      </c>
      <c r="L2435" s="13" t="s">
        <v>54</v>
      </c>
      <c r="M2435" s="13" t="s">
        <v>52</v>
      </c>
      <c r="N2435" s="16">
        <f t="shared" si="380"/>
        <v>50</v>
      </c>
      <c r="O2435" s="16">
        <f t="shared" si="381"/>
        <v>100</v>
      </c>
      <c r="P2435" s="16">
        <f t="shared" si="382"/>
        <v>50</v>
      </c>
      <c r="Q2435" s="16">
        <f t="shared" si="383"/>
        <v>83.5</v>
      </c>
      <c r="R2435" s="17">
        <f t="shared" ref="R2435:R2498" si="384">0.35*N2435+O2435*0.35+P2435*0.15+Q2435*0.15</f>
        <v>72.525000000000006</v>
      </c>
      <c r="S2435" s="17">
        <f t="shared" ref="S2435:S2498" si="385">N2435*0.2+O2435*0.2+P2435*0.35+Q2435*0.25</f>
        <v>68.375</v>
      </c>
      <c r="T2435" s="17">
        <f t="shared" ref="T2435:T2498" si="386">N2435*0.15+O2435*0.15+P2435*0.25+Q2435*0.45</f>
        <v>72.575000000000003</v>
      </c>
      <c r="U2435" s="17">
        <f t="shared" ref="U2435:U2498" si="387">0.25*SUM(N2435:Q2435)</f>
        <v>70.875</v>
      </c>
      <c r="V2435" s="16">
        <f t="shared" ref="V2435:V2498" si="388">SUM(R2435:T2435)/3</f>
        <v>71.158333333333346</v>
      </c>
      <c r="W2435" s="16">
        <f t="shared" ref="W2435:W2498" si="389">SUM(R2435:U2435)/4</f>
        <v>71.087500000000006</v>
      </c>
    </row>
    <row r="2436" spans="1:23" ht="13.5" x14ac:dyDescent="0.25">
      <c r="A2436" s="3">
        <v>45552</v>
      </c>
      <c r="B2436" s="2">
        <v>4.8121999999999998</v>
      </c>
      <c r="C2436" s="2">
        <v>51.697257421903927</v>
      </c>
      <c r="D2436" s="2">
        <v>-5.0297826878242802E-3</v>
      </c>
      <c r="E2436" s="2">
        <v>3.928403783753785E-9</v>
      </c>
      <c r="F2436" s="2">
        <v>4.80844</v>
      </c>
      <c r="G2436" s="2">
        <v>4.8037599999999987</v>
      </c>
      <c r="H2436" s="2">
        <v>4.8004900000000017</v>
      </c>
      <c r="I2436" s="2">
        <v>4.8151579999999967</v>
      </c>
      <c r="J2436" s="13">
        <v>4.7469959999999904</v>
      </c>
      <c r="K2436" s="13" t="s">
        <v>51</v>
      </c>
      <c r="L2436" s="13" t="s">
        <v>54</v>
      </c>
      <c r="M2436" s="13" t="s">
        <v>52</v>
      </c>
      <c r="N2436" s="16">
        <f t="shared" si="380"/>
        <v>50</v>
      </c>
      <c r="O2436" s="16">
        <f t="shared" si="381"/>
        <v>100</v>
      </c>
      <c r="P2436" s="16">
        <f t="shared" si="382"/>
        <v>50</v>
      </c>
      <c r="Q2436" s="16">
        <f t="shared" si="383"/>
        <v>83.5</v>
      </c>
      <c r="R2436" s="17">
        <f t="shared" si="384"/>
        <v>72.525000000000006</v>
      </c>
      <c r="S2436" s="17">
        <f t="shared" si="385"/>
        <v>68.375</v>
      </c>
      <c r="T2436" s="17">
        <f t="shared" si="386"/>
        <v>72.575000000000003</v>
      </c>
      <c r="U2436" s="17">
        <f t="shared" si="387"/>
        <v>70.875</v>
      </c>
      <c r="V2436" s="16">
        <f t="shared" si="388"/>
        <v>71.158333333333346</v>
      </c>
      <c r="W2436" s="16">
        <f t="shared" si="389"/>
        <v>71.087500000000006</v>
      </c>
    </row>
    <row r="2437" spans="1:23" ht="13.5" x14ac:dyDescent="0.25">
      <c r="A2437" s="3">
        <v>45553</v>
      </c>
      <c r="B2437" s="2">
        <v>4.8121999999999998</v>
      </c>
      <c r="C2437" s="2">
        <v>51.697257421903927</v>
      </c>
      <c r="D2437" s="2">
        <v>-6.6571772577832533E-3</v>
      </c>
      <c r="E2437" s="2">
        <v>3.142723027003028E-9</v>
      </c>
      <c r="F2437" s="2">
        <v>4.8103199999999999</v>
      </c>
      <c r="G2437" s="2">
        <v>4.805629999999999</v>
      </c>
      <c r="H2437" s="2">
        <v>4.8014250000000009</v>
      </c>
      <c r="I2437" s="2">
        <v>4.8160939999999979</v>
      </c>
      <c r="J2437" s="13">
        <v>4.7476499999999904</v>
      </c>
      <c r="K2437" s="13" t="s">
        <v>51</v>
      </c>
      <c r="L2437" s="13" t="s">
        <v>54</v>
      </c>
      <c r="M2437" s="13" t="s">
        <v>52</v>
      </c>
      <c r="N2437" s="16">
        <f t="shared" si="380"/>
        <v>50</v>
      </c>
      <c r="O2437" s="16">
        <f t="shared" si="381"/>
        <v>100</v>
      </c>
      <c r="P2437" s="16">
        <f t="shared" si="382"/>
        <v>50</v>
      </c>
      <c r="Q2437" s="16">
        <f t="shared" si="383"/>
        <v>83.5</v>
      </c>
      <c r="R2437" s="17">
        <f t="shared" si="384"/>
        <v>72.525000000000006</v>
      </c>
      <c r="S2437" s="17">
        <f t="shared" si="385"/>
        <v>68.375</v>
      </c>
      <c r="T2437" s="17">
        <f t="shared" si="386"/>
        <v>72.575000000000003</v>
      </c>
      <c r="U2437" s="17">
        <f t="shared" si="387"/>
        <v>70.875</v>
      </c>
      <c r="V2437" s="16">
        <f t="shared" si="388"/>
        <v>71.158333333333346</v>
      </c>
      <c r="W2437" s="16">
        <f t="shared" si="389"/>
        <v>71.087500000000006</v>
      </c>
    </row>
    <row r="2438" spans="1:23" ht="13.5" x14ac:dyDescent="0.25">
      <c r="A2438" s="3">
        <v>45554</v>
      </c>
      <c r="B2438" s="2">
        <v>4.8121999999999998</v>
      </c>
      <c r="C2438" s="2">
        <v>51.697257421903927</v>
      </c>
      <c r="D2438" s="2">
        <v>-5.1925185617935909E-3</v>
      </c>
      <c r="E2438" s="2">
        <v>2.5141784216024226E-9</v>
      </c>
      <c r="F2438" s="2">
        <v>4.8121999999999998</v>
      </c>
      <c r="G2438" s="2">
        <v>4.805629999999999</v>
      </c>
      <c r="H2438" s="2">
        <v>4.8009600000000017</v>
      </c>
      <c r="I2438" s="2">
        <v>4.816093999999997</v>
      </c>
      <c r="J2438" s="13">
        <v>4.7483039999999903</v>
      </c>
      <c r="K2438" s="13" t="s">
        <v>51</v>
      </c>
      <c r="L2438" s="13" t="s">
        <v>54</v>
      </c>
      <c r="M2438" s="13" t="s">
        <v>52</v>
      </c>
      <c r="N2438" s="16">
        <f t="shared" si="380"/>
        <v>50</v>
      </c>
      <c r="O2438" s="16">
        <f t="shared" si="381"/>
        <v>100</v>
      </c>
      <c r="P2438" s="16">
        <f t="shared" si="382"/>
        <v>50</v>
      </c>
      <c r="Q2438" s="16">
        <f t="shared" si="383"/>
        <v>83.5</v>
      </c>
      <c r="R2438" s="17">
        <f t="shared" si="384"/>
        <v>72.525000000000006</v>
      </c>
      <c r="S2438" s="17">
        <f t="shared" si="385"/>
        <v>68.375</v>
      </c>
      <c r="T2438" s="17">
        <f t="shared" si="386"/>
        <v>72.575000000000003</v>
      </c>
      <c r="U2438" s="17">
        <f t="shared" si="387"/>
        <v>70.875</v>
      </c>
      <c r="V2438" s="16">
        <f t="shared" si="388"/>
        <v>71.158333333333346</v>
      </c>
      <c r="W2438" s="16">
        <f t="shared" si="389"/>
        <v>71.087500000000006</v>
      </c>
    </row>
    <row r="2439" spans="1:23" ht="13.5" x14ac:dyDescent="0.25">
      <c r="A2439" s="3">
        <v>45555</v>
      </c>
      <c r="B2439" s="2">
        <v>4.8028000000000004</v>
      </c>
      <c r="C2439" s="2">
        <v>48.626170395476166</v>
      </c>
      <c r="D2439" s="2">
        <v>-7.6126005685042131E-3</v>
      </c>
      <c r="E2439" s="2">
        <v>2.0113427372819383E-9</v>
      </c>
      <c r="F2439" s="2">
        <v>4.8103199999999999</v>
      </c>
      <c r="G2439" s="2">
        <v>4.8074999999999992</v>
      </c>
      <c r="H2439" s="2">
        <v>4.8004900000000008</v>
      </c>
      <c r="I2439" s="2">
        <v>4.8168419999999967</v>
      </c>
      <c r="J2439" s="13">
        <v>4.7489109999999899</v>
      </c>
      <c r="K2439" s="13" t="s">
        <v>55</v>
      </c>
      <c r="L2439" s="13" t="s">
        <v>50</v>
      </c>
      <c r="M2439" s="13" t="s">
        <v>47</v>
      </c>
      <c r="N2439" s="16">
        <f t="shared" si="380"/>
        <v>50</v>
      </c>
      <c r="O2439" s="16">
        <f t="shared" si="381"/>
        <v>100</v>
      </c>
      <c r="P2439" s="16">
        <f t="shared" si="382"/>
        <v>50</v>
      </c>
      <c r="Q2439" s="16">
        <f t="shared" si="383"/>
        <v>33</v>
      </c>
      <c r="R2439" s="17">
        <f t="shared" si="384"/>
        <v>64.95</v>
      </c>
      <c r="S2439" s="17">
        <f t="shared" si="385"/>
        <v>55.75</v>
      </c>
      <c r="T2439" s="17">
        <f t="shared" si="386"/>
        <v>49.85</v>
      </c>
      <c r="U2439" s="17">
        <f t="shared" si="387"/>
        <v>58.25</v>
      </c>
      <c r="V2439" s="16">
        <f t="shared" si="388"/>
        <v>56.85</v>
      </c>
      <c r="W2439" s="16">
        <f t="shared" si="389"/>
        <v>57.2</v>
      </c>
    </row>
    <row r="2440" spans="1:23" ht="13.5" x14ac:dyDescent="0.25">
      <c r="A2440" s="3">
        <v>45558</v>
      </c>
      <c r="B2440" s="2">
        <v>4.7840999999999996</v>
      </c>
      <c r="C2440" s="2">
        <v>43.136256773565037</v>
      </c>
      <c r="D2440" s="2">
        <v>-5.372920082952426E-3</v>
      </c>
      <c r="E2440" s="2">
        <v>1.6090741898255507E-9</v>
      </c>
      <c r="F2440" s="2">
        <v>4.8046999999999995</v>
      </c>
      <c r="G2440" s="2">
        <v>4.8056299999999998</v>
      </c>
      <c r="H2440" s="2">
        <v>4.7995549999999998</v>
      </c>
      <c r="I2440" s="2">
        <v>4.8162799999999972</v>
      </c>
      <c r="J2440" s="13">
        <v>4.7494244999999902</v>
      </c>
      <c r="K2440" s="13" t="s">
        <v>55</v>
      </c>
      <c r="L2440" s="13" t="s">
        <v>50</v>
      </c>
      <c r="M2440" s="13" t="s">
        <v>47</v>
      </c>
      <c r="N2440" s="16">
        <f t="shared" si="380"/>
        <v>50</v>
      </c>
      <c r="O2440" s="16">
        <f t="shared" si="381"/>
        <v>100</v>
      </c>
      <c r="P2440" s="16">
        <f t="shared" si="382"/>
        <v>50</v>
      </c>
      <c r="Q2440" s="16">
        <f t="shared" si="383"/>
        <v>33</v>
      </c>
      <c r="R2440" s="17">
        <f t="shared" si="384"/>
        <v>64.95</v>
      </c>
      <c r="S2440" s="17">
        <f t="shared" si="385"/>
        <v>55.75</v>
      </c>
      <c r="T2440" s="17">
        <f t="shared" si="386"/>
        <v>49.85</v>
      </c>
      <c r="U2440" s="17">
        <f t="shared" si="387"/>
        <v>58.25</v>
      </c>
      <c r="V2440" s="16">
        <f t="shared" si="388"/>
        <v>56.85</v>
      </c>
      <c r="W2440" s="16">
        <f t="shared" si="389"/>
        <v>57.2</v>
      </c>
    </row>
    <row r="2441" spans="1:23" ht="13.5" x14ac:dyDescent="0.25">
      <c r="A2441" s="3">
        <v>45559</v>
      </c>
      <c r="B2441" s="2">
        <v>4.8121999999999998</v>
      </c>
      <c r="C2441" s="2">
        <v>51.920507364728628</v>
      </c>
      <c r="D2441" s="2">
        <v>-5.4253308696807778E-3</v>
      </c>
      <c r="E2441" s="2">
        <v>1.2872593518604406E-9</v>
      </c>
      <c r="F2441" s="2">
        <v>4.8046999999999995</v>
      </c>
      <c r="G2441" s="2">
        <v>4.8065699999999998</v>
      </c>
      <c r="H2441" s="2">
        <v>4.8014250000000001</v>
      </c>
      <c r="I2441" s="2">
        <v>4.8172159999999966</v>
      </c>
      <c r="J2441" s="13">
        <v>4.7499459999999907</v>
      </c>
      <c r="K2441" s="13" t="s">
        <v>55</v>
      </c>
      <c r="L2441" s="13" t="s">
        <v>54</v>
      </c>
      <c r="M2441" s="13" t="s">
        <v>54</v>
      </c>
      <c r="N2441" s="16">
        <f t="shared" si="380"/>
        <v>50</v>
      </c>
      <c r="O2441" s="16">
        <f t="shared" si="381"/>
        <v>100</v>
      </c>
      <c r="P2441" s="16">
        <f t="shared" si="382"/>
        <v>50</v>
      </c>
      <c r="Q2441" s="16">
        <f t="shared" si="383"/>
        <v>16.5</v>
      </c>
      <c r="R2441" s="17">
        <f t="shared" si="384"/>
        <v>62.475000000000001</v>
      </c>
      <c r="S2441" s="17">
        <f t="shared" si="385"/>
        <v>51.625</v>
      </c>
      <c r="T2441" s="17">
        <f t="shared" si="386"/>
        <v>42.424999999999997</v>
      </c>
      <c r="U2441" s="17">
        <f t="shared" si="387"/>
        <v>54.125</v>
      </c>
      <c r="V2441" s="16">
        <f t="shared" si="388"/>
        <v>52.17499999999999</v>
      </c>
      <c r="W2441" s="16">
        <f t="shared" si="389"/>
        <v>52.662499999999994</v>
      </c>
    </row>
    <row r="2442" spans="1:23" ht="13.5" x14ac:dyDescent="0.25">
      <c r="A2442" s="3">
        <v>45560</v>
      </c>
      <c r="B2442" s="2">
        <v>4.7840999999999996</v>
      </c>
      <c r="C2442" s="2">
        <v>44.514919380633081</v>
      </c>
      <c r="D2442" s="2">
        <v>-3.4302073450982462E-3</v>
      </c>
      <c r="E2442" s="2">
        <v>1.0298074814883526E-9</v>
      </c>
      <c r="F2442" s="2">
        <v>4.79908</v>
      </c>
      <c r="G2442" s="2">
        <v>4.8047000000000004</v>
      </c>
      <c r="H2442" s="2">
        <v>4.8018899999999993</v>
      </c>
      <c r="I2442" s="2">
        <v>4.8157199999999962</v>
      </c>
      <c r="J2442" s="13">
        <v>4.7503269999999898</v>
      </c>
      <c r="K2442" s="13" t="s">
        <v>55</v>
      </c>
      <c r="L2442" s="13" t="s">
        <v>50</v>
      </c>
      <c r="M2442" s="13" t="s">
        <v>47</v>
      </c>
      <c r="N2442" s="16">
        <f t="shared" si="380"/>
        <v>50</v>
      </c>
      <c r="O2442" s="16">
        <f t="shared" si="381"/>
        <v>100</v>
      </c>
      <c r="P2442" s="16">
        <f t="shared" si="382"/>
        <v>50</v>
      </c>
      <c r="Q2442" s="16">
        <f t="shared" si="383"/>
        <v>33</v>
      </c>
      <c r="R2442" s="17">
        <f t="shared" si="384"/>
        <v>64.95</v>
      </c>
      <c r="S2442" s="17">
        <f t="shared" si="385"/>
        <v>55.75</v>
      </c>
      <c r="T2442" s="17">
        <f t="shared" si="386"/>
        <v>49.85</v>
      </c>
      <c r="U2442" s="17">
        <f t="shared" si="387"/>
        <v>58.25</v>
      </c>
      <c r="V2442" s="16">
        <f t="shared" si="388"/>
        <v>56.85</v>
      </c>
      <c r="W2442" s="16">
        <f t="shared" si="389"/>
        <v>57.2</v>
      </c>
    </row>
    <row r="2443" spans="1:23" ht="13.5" x14ac:dyDescent="0.25">
      <c r="A2443" s="3">
        <v>45561</v>
      </c>
      <c r="B2443" s="2">
        <v>4.7934999999999999</v>
      </c>
      <c r="C2443" s="2">
        <v>47.226620033363211</v>
      </c>
      <c r="D2443" s="2">
        <v>-2.3111765797407813E-3</v>
      </c>
      <c r="E2443" s="2">
        <v>8.2384598519068209E-10</v>
      </c>
      <c r="F2443" s="2">
        <v>4.7953400000000004</v>
      </c>
      <c r="G2443" s="2">
        <v>4.8037700000000001</v>
      </c>
      <c r="H2443" s="2">
        <v>4.8014249999999992</v>
      </c>
      <c r="I2443" s="2">
        <v>4.8144119999999972</v>
      </c>
      <c r="J2443" s="13">
        <v>4.7506664999999906</v>
      </c>
      <c r="K2443" s="13" t="s">
        <v>51</v>
      </c>
      <c r="L2443" s="13" t="s">
        <v>54</v>
      </c>
      <c r="M2443" s="13" t="s">
        <v>53</v>
      </c>
      <c r="N2443" s="16">
        <f t="shared" si="380"/>
        <v>50</v>
      </c>
      <c r="O2443" s="16">
        <f t="shared" si="381"/>
        <v>100</v>
      </c>
      <c r="P2443" s="16">
        <f t="shared" si="382"/>
        <v>50</v>
      </c>
      <c r="Q2443" s="16">
        <f t="shared" si="383"/>
        <v>66.5</v>
      </c>
      <c r="R2443" s="17">
        <f t="shared" si="384"/>
        <v>69.974999999999994</v>
      </c>
      <c r="S2443" s="17">
        <f t="shared" si="385"/>
        <v>64.125</v>
      </c>
      <c r="T2443" s="17">
        <f t="shared" si="386"/>
        <v>64.924999999999997</v>
      </c>
      <c r="U2443" s="17">
        <f t="shared" si="387"/>
        <v>66.625</v>
      </c>
      <c r="V2443" s="16">
        <f t="shared" si="388"/>
        <v>66.341666666666654</v>
      </c>
      <c r="W2443" s="16">
        <f t="shared" si="389"/>
        <v>66.412499999999994</v>
      </c>
    </row>
    <row r="2444" spans="1:23" ht="13.5" x14ac:dyDescent="0.25">
      <c r="A2444" s="3">
        <v>45562</v>
      </c>
      <c r="B2444" s="2">
        <v>4.8589000000000002</v>
      </c>
      <c r="C2444" s="2">
        <v>61.37170693666333</v>
      </c>
      <c r="D2444" s="2">
        <v>-4.7004125717853285E-3</v>
      </c>
      <c r="E2444" s="2">
        <v>6.590767881525457E-10</v>
      </c>
      <c r="F2444" s="2">
        <v>4.8065599999999993</v>
      </c>
      <c r="G2444" s="2">
        <v>4.80844</v>
      </c>
      <c r="H2444" s="2">
        <v>4.8051649999999988</v>
      </c>
      <c r="I2444" s="2">
        <v>4.8144119999999972</v>
      </c>
      <c r="J2444" s="13">
        <v>4.75137699999999</v>
      </c>
      <c r="K2444" s="13" t="s">
        <v>51</v>
      </c>
      <c r="L2444" s="13" t="s">
        <v>48</v>
      </c>
      <c r="M2444" s="13" t="s">
        <v>52</v>
      </c>
      <c r="N2444" s="16">
        <f t="shared" si="380"/>
        <v>50</v>
      </c>
      <c r="O2444" s="16">
        <f t="shared" si="381"/>
        <v>100</v>
      </c>
      <c r="P2444" s="16">
        <f t="shared" si="382"/>
        <v>50</v>
      </c>
      <c r="Q2444" s="16">
        <f t="shared" si="383"/>
        <v>67</v>
      </c>
      <c r="R2444" s="17">
        <f t="shared" si="384"/>
        <v>70.05</v>
      </c>
      <c r="S2444" s="17">
        <f t="shared" si="385"/>
        <v>64.25</v>
      </c>
      <c r="T2444" s="17">
        <f t="shared" si="386"/>
        <v>65.150000000000006</v>
      </c>
      <c r="U2444" s="17">
        <f t="shared" si="387"/>
        <v>66.75</v>
      </c>
      <c r="V2444" s="16">
        <f t="shared" si="388"/>
        <v>66.483333333333334</v>
      </c>
      <c r="W2444" s="16">
        <f t="shared" si="389"/>
        <v>66.550000000000011</v>
      </c>
    </row>
    <row r="2445" spans="1:23" ht="13.5" x14ac:dyDescent="0.25">
      <c r="A2445" s="3">
        <v>45565</v>
      </c>
      <c r="B2445" s="2">
        <v>4.8121999999999998</v>
      </c>
      <c r="C2445" s="2">
        <v>50.88369513711158</v>
      </c>
      <c r="D2445" s="2">
        <v>-3.5916896302614632E-3</v>
      </c>
      <c r="E2445" s="2">
        <v>5.2726143052203654E-10</v>
      </c>
      <c r="F2445" s="2">
        <v>4.8121799999999997</v>
      </c>
      <c r="G2445" s="2">
        <v>4.8084399999999992</v>
      </c>
      <c r="H2445" s="2">
        <v>4.8060999999999989</v>
      </c>
      <c r="I2445" s="2">
        <v>4.8144119999999972</v>
      </c>
      <c r="J2445" s="13">
        <v>4.7518984999999887</v>
      </c>
      <c r="K2445" s="13" t="s">
        <v>51</v>
      </c>
      <c r="L2445" s="13" t="s">
        <v>48</v>
      </c>
      <c r="M2445" s="13" t="s">
        <v>52</v>
      </c>
      <c r="N2445" s="16">
        <f t="shared" si="380"/>
        <v>50</v>
      </c>
      <c r="O2445" s="16">
        <f t="shared" si="381"/>
        <v>100</v>
      </c>
      <c r="P2445" s="16">
        <f t="shared" si="382"/>
        <v>50</v>
      </c>
      <c r="Q2445" s="16">
        <f t="shared" si="383"/>
        <v>67</v>
      </c>
      <c r="R2445" s="17">
        <f t="shared" si="384"/>
        <v>70.05</v>
      </c>
      <c r="S2445" s="17">
        <f t="shared" si="385"/>
        <v>64.25</v>
      </c>
      <c r="T2445" s="17">
        <f t="shared" si="386"/>
        <v>65.150000000000006</v>
      </c>
      <c r="U2445" s="17">
        <f t="shared" si="387"/>
        <v>66.75</v>
      </c>
      <c r="V2445" s="16">
        <f t="shared" si="388"/>
        <v>66.483333333333334</v>
      </c>
      <c r="W2445" s="16">
        <f t="shared" si="389"/>
        <v>66.550000000000011</v>
      </c>
    </row>
    <row r="2446" spans="1:23" ht="13.5" x14ac:dyDescent="0.25">
      <c r="A2446" s="3">
        <v>45566</v>
      </c>
      <c r="B2446" s="2">
        <v>4.8589000000000002</v>
      </c>
      <c r="C2446" s="2">
        <v>58.517997573034044</v>
      </c>
      <c r="D2446" s="2">
        <v>-6.1413603782956017E-3</v>
      </c>
      <c r="E2446" s="2">
        <v>4.2180914441762926E-10</v>
      </c>
      <c r="F2446" s="2">
        <v>4.8215199999999996</v>
      </c>
      <c r="G2446" s="2">
        <v>4.8131099999999991</v>
      </c>
      <c r="H2446" s="2">
        <v>4.8084349999999993</v>
      </c>
      <c r="I2446" s="2">
        <v>4.8144119999999972</v>
      </c>
      <c r="J2446" s="13">
        <v>4.752564999999989</v>
      </c>
      <c r="K2446" s="13" t="s">
        <v>51</v>
      </c>
      <c r="L2446" s="13" t="s">
        <v>48</v>
      </c>
      <c r="M2446" s="13" t="s">
        <v>52</v>
      </c>
      <c r="N2446" s="16">
        <f t="shared" si="380"/>
        <v>50</v>
      </c>
      <c r="O2446" s="16">
        <f t="shared" si="381"/>
        <v>100</v>
      </c>
      <c r="P2446" s="16">
        <f t="shared" si="382"/>
        <v>50</v>
      </c>
      <c r="Q2446" s="16">
        <f t="shared" si="383"/>
        <v>67</v>
      </c>
      <c r="R2446" s="17">
        <f t="shared" si="384"/>
        <v>70.05</v>
      </c>
      <c r="S2446" s="17">
        <f t="shared" si="385"/>
        <v>64.25</v>
      </c>
      <c r="T2446" s="17">
        <f t="shared" si="386"/>
        <v>65.150000000000006</v>
      </c>
      <c r="U2446" s="17">
        <f t="shared" si="387"/>
        <v>66.75</v>
      </c>
      <c r="V2446" s="16">
        <f t="shared" si="388"/>
        <v>66.483333333333334</v>
      </c>
      <c r="W2446" s="16">
        <f t="shared" si="389"/>
        <v>66.550000000000011</v>
      </c>
    </row>
    <row r="2447" spans="1:23" ht="13.5" x14ac:dyDescent="0.25">
      <c r="A2447" s="3">
        <v>45567</v>
      </c>
      <c r="B2447" s="2">
        <v>4.8589000000000002</v>
      </c>
      <c r="C2447" s="2">
        <v>58.517997573034044</v>
      </c>
      <c r="D2447" s="2">
        <v>-8.6011723845524912E-3</v>
      </c>
      <c r="E2447" s="2">
        <v>3.3744731553410343E-10</v>
      </c>
      <c r="F2447" s="2">
        <v>4.8364799999999999</v>
      </c>
      <c r="G2447" s="2">
        <v>4.8177799999999991</v>
      </c>
      <c r="H2447" s="2">
        <v>4.8117049999999999</v>
      </c>
      <c r="I2447" s="2">
        <v>4.8145999999999978</v>
      </c>
      <c r="J2447" s="13">
        <v>4.7533199999999889</v>
      </c>
      <c r="K2447" s="13" t="s">
        <v>51</v>
      </c>
      <c r="L2447" s="13" t="s">
        <v>48</v>
      </c>
      <c r="M2447" s="13" t="s">
        <v>52</v>
      </c>
      <c r="N2447" s="16">
        <f t="shared" si="380"/>
        <v>50</v>
      </c>
      <c r="O2447" s="16">
        <f t="shared" si="381"/>
        <v>100</v>
      </c>
      <c r="P2447" s="16">
        <f t="shared" si="382"/>
        <v>50</v>
      </c>
      <c r="Q2447" s="16">
        <f t="shared" si="383"/>
        <v>67</v>
      </c>
      <c r="R2447" s="17">
        <f t="shared" si="384"/>
        <v>70.05</v>
      </c>
      <c r="S2447" s="17">
        <f t="shared" si="385"/>
        <v>64.25</v>
      </c>
      <c r="T2447" s="17">
        <f t="shared" si="386"/>
        <v>65.150000000000006</v>
      </c>
      <c r="U2447" s="17">
        <f t="shared" si="387"/>
        <v>66.75</v>
      </c>
      <c r="V2447" s="16">
        <f t="shared" si="388"/>
        <v>66.483333333333334</v>
      </c>
      <c r="W2447" s="16">
        <f t="shared" si="389"/>
        <v>66.550000000000011</v>
      </c>
    </row>
    <row r="2448" spans="1:23" ht="13.5" x14ac:dyDescent="0.25">
      <c r="A2448" s="3">
        <v>45568</v>
      </c>
      <c r="B2448" s="2">
        <v>4.8589000000000002</v>
      </c>
      <c r="C2448" s="2">
        <v>58.517997573034044</v>
      </c>
      <c r="D2448" s="2">
        <v>-1.0962550197037402E-2</v>
      </c>
      <c r="E2448" s="2">
        <v>2.6995785242728277E-10</v>
      </c>
      <c r="F2448" s="2">
        <v>4.8495599999999994</v>
      </c>
      <c r="G2448" s="2">
        <v>4.822449999999999</v>
      </c>
      <c r="H2448" s="2">
        <v>4.8140400000000003</v>
      </c>
      <c r="I2448" s="2">
        <v>4.8147879999999974</v>
      </c>
      <c r="J2448" s="13">
        <v>4.7540749999999887</v>
      </c>
      <c r="K2448" s="13" t="s">
        <v>51</v>
      </c>
      <c r="L2448" s="13" t="s">
        <v>54</v>
      </c>
      <c r="M2448" s="13" t="s">
        <v>52</v>
      </c>
      <c r="N2448" s="16">
        <f t="shared" si="380"/>
        <v>50</v>
      </c>
      <c r="O2448" s="16">
        <f t="shared" si="381"/>
        <v>100</v>
      </c>
      <c r="P2448" s="16">
        <f t="shared" si="382"/>
        <v>50</v>
      </c>
      <c r="Q2448" s="16">
        <f t="shared" si="383"/>
        <v>83.5</v>
      </c>
      <c r="R2448" s="17">
        <f t="shared" si="384"/>
        <v>72.525000000000006</v>
      </c>
      <c r="S2448" s="17">
        <f t="shared" si="385"/>
        <v>68.375</v>
      </c>
      <c r="T2448" s="17">
        <f t="shared" si="386"/>
        <v>72.575000000000003</v>
      </c>
      <c r="U2448" s="17">
        <f t="shared" si="387"/>
        <v>70.875</v>
      </c>
      <c r="V2448" s="16">
        <f t="shared" si="388"/>
        <v>71.158333333333346</v>
      </c>
      <c r="W2448" s="16">
        <f t="shared" si="389"/>
        <v>71.087500000000006</v>
      </c>
    </row>
    <row r="2449" spans="1:23" ht="13.5" x14ac:dyDescent="0.25">
      <c r="A2449" s="3">
        <v>45569</v>
      </c>
      <c r="B2449" s="2">
        <v>4.8121999999999998</v>
      </c>
      <c r="C2449" s="2">
        <v>49.00461969394734</v>
      </c>
      <c r="D2449" s="2">
        <v>-1.1206791500870672E-2</v>
      </c>
      <c r="E2449" s="2">
        <v>2.1596628194182624E-10</v>
      </c>
      <c r="F2449" s="2">
        <v>4.8402200000000004</v>
      </c>
      <c r="G2449" s="2">
        <v>4.823389999999999</v>
      </c>
      <c r="H2449" s="2">
        <v>4.8154450000000013</v>
      </c>
      <c r="I2449" s="2">
        <v>4.8138539999999974</v>
      </c>
      <c r="J2449" s="13">
        <v>4.7547289999999887</v>
      </c>
      <c r="K2449" s="13" t="s">
        <v>55</v>
      </c>
      <c r="L2449" s="13" t="s">
        <v>54</v>
      </c>
      <c r="M2449" s="13" t="s">
        <v>47</v>
      </c>
      <c r="N2449" s="16">
        <f t="shared" si="380"/>
        <v>50</v>
      </c>
      <c r="O2449" s="16">
        <f t="shared" si="381"/>
        <v>100</v>
      </c>
      <c r="P2449" s="16">
        <f t="shared" si="382"/>
        <v>50</v>
      </c>
      <c r="Q2449" s="16">
        <f t="shared" si="383"/>
        <v>16.5</v>
      </c>
      <c r="R2449" s="17">
        <f t="shared" si="384"/>
        <v>62.475000000000001</v>
      </c>
      <c r="S2449" s="17">
        <f t="shared" si="385"/>
        <v>51.625</v>
      </c>
      <c r="T2449" s="17">
        <f t="shared" si="386"/>
        <v>42.424999999999997</v>
      </c>
      <c r="U2449" s="17">
        <f t="shared" si="387"/>
        <v>54.125</v>
      </c>
      <c r="V2449" s="16">
        <f t="shared" si="388"/>
        <v>52.17499999999999</v>
      </c>
      <c r="W2449" s="16">
        <f t="shared" si="389"/>
        <v>52.662499999999994</v>
      </c>
    </row>
    <row r="2450" spans="1:23" ht="13.5" x14ac:dyDescent="0.25">
      <c r="A2450" s="3">
        <v>45572</v>
      </c>
      <c r="B2450" s="2">
        <v>4.8121999999999998</v>
      </c>
      <c r="C2450" s="2">
        <v>49.00461969394734</v>
      </c>
      <c r="D2450" s="2">
        <v>-1.4254481508136685E-2</v>
      </c>
      <c r="E2450" s="2">
        <v>1.7277302555346101E-10</v>
      </c>
      <c r="F2450" s="2">
        <v>4.8402200000000004</v>
      </c>
      <c r="G2450" s="2">
        <v>4.8261999999999992</v>
      </c>
      <c r="H2450" s="2">
        <v>4.8159150000000022</v>
      </c>
      <c r="I2450" s="2">
        <v>4.8129199999999974</v>
      </c>
      <c r="J2450" s="13">
        <v>4.7552944999999882</v>
      </c>
      <c r="K2450" s="13" t="s">
        <v>51</v>
      </c>
      <c r="L2450" s="13" t="s">
        <v>54</v>
      </c>
      <c r="M2450" s="13" t="s">
        <v>54</v>
      </c>
      <c r="N2450" s="16">
        <f t="shared" si="380"/>
        <v>50</v>
      </c>
      <c r="O2450" s="16">
        <f t="shared" si="381"/>
        <v>100</v>
      </c>
      <c r="P2450" s="16">
        <f t="shared" si="382"/>
        <v>50</v>
      </c>
      <c r="Q2450" s="16">
        <f t="shared" si="383"/>
        <v>49.5</v>
      </c>
      <c r="R2450" s="17">
        <f t="shared" si="384"/>
        <v>67.424999999999997</v>
      </c>
      <c r="S2450" s="17">
        <f t="shared" si="385"/>
        <v>59.875</v>
      </c>
      <c r="T2450" s="17">
        <f t="shared" si="386"/>
        <v>57.275000000000006</v>
      </c>
      <c r="U2450" s="17">
        <f t="shared" si="387"/>
        <v>62.375</v>
      </c>
      <c r="V2450" s="16">
        <f t="shared" si="388"/>
        <v>61.524999999999999</v>
      </c>
      <c r="W2450" s="16">
        <f t="shared" si="389"/>
        <v>61.737499999999997</v>
      </c>
    </row>
    <row r="2451" spans="1:23" ht="13.5" x14ac:dyDescent="0.25">
      <c r="A2451" s="3">
        <v>45573</v>
      </c>
      <c r="B2451" s="2">
        <v>4.8121999999999998</v>
      </c>
      <c r="C2451" s="2">
        <v>49.004619693947348</v>
      </c>
      <c r="D2451" s="2">
        <v>-1.2476979587812131E-2</v>
      </c>
      <c r="E2451" s="2">
        <v>1.3821842044276883E-10</v>
      </c>
      <c r="F2451" s="2">
        <v>4.8308800000000005</v>
      </c>
      <c r="G2451" s="2">
        <v>4.8261999999999983</v>
      </c>
      <c r="H2451" s="2">
        <v>4.8163850000000021</v>
      </c>
      <c r="I2451" s="2">
        <v>4.8125479999999969</v>
      </c>
      <c r="J2451" s="13">
        <v>4.755948499999989</v>
      </c>
      <c r="K2451" s="13" t="s">
        <v>55</v>
      </c>
      <c r="L2451" s="13" t="s">
        <v>54</v>
      </c>
      <c r="M2451" s="13" t="s">
        <v>47</v>
      </c>
      <c r="N2451" s="16">
        <f t="shared" si="380"/>
        <v>50</v>
      </c>
      <c r="O2451" s="16">
        <f t="shared" si="381"/>
        <v>100</v>
      </c>
      <c r="P2451" s="16">
        <f t="shared" si="382"/>
        <v>50</v>
      </c>
      <c r="Q2451" s="16">
        <f t="shared" si="383"/>
        <v>16.5</v>
      </c>
      <c r="R2451" s="17">
        <f t="shared" si="384"/>
        <v>62.475000000000001</v>
      </c>
      <c r="S2451" s="17">
        <f t="shared" si="385"/>
        <v>51.625</v>
      </c>
      <c r="T2451" s="17">
        <f t="shared" si="386"/>
        <v>42.424999999999997</v>
      </c>
      <c r="U2451" s="17">
        <f t="shared" si="387"/>
        <v>54.125</v>
      </c>
      <c r="V2451" s="16">
        <f t="shared" si="388"/>
        <v>52.17499999999999</v>
      </c>
      <c r="W2451" s="16">
        <f t="shared" si="389"/>
        <v>52.662499999999994</v>
      </c>
    </row>
    <row r="2452" spans="1:23" ht="13.5" x14ac:dyDescent="0.25">
      <c r="A2452" s="3">
        <v>45574</v>
      </c>
      <c r="B2452" s="2">
        <v>4.8121999999999998</v>
      </c>
      <c r="C2452" s="2">
        <v>49.004619693947355</v>
      </c>
      <c r="D2452" s="2">
        <v>-1.5265238999661257E-2</v>
      </c>
      <c r="E2452" s="2">
        <v>1.1057473635421507E-10</v>
      </c>
      <c r="F2452" s="2">
        <v>4.8215400000000006</v>
      </c>
      <c r="G2452" s="2">
        <v>4.8290099999999985</v>
      </c>
      <c r="H2452" s="2">
        <v>4.8168550000000021</v>
      </c>
      <c r="I2452" s="2">
        <v>4.8116139999999969</v>
      </c>
      <c r="J2452" s="13">
        <v>4.7566024999999881</v>
      </c>
      <c r="K2452" s="13" t="s">
        <v>55</v>
      </c>
      <c r="L2452" s="13" t="s">
        <v>54</v>
      </c>
      <c r="M2452" s="13" t="s">
        <v>47</v>
      </c>
      <c r="N2452" s="16">
        <f t="shared" si="380"/>
        <v>50</v>
      </c>
      <c r="O2452" s="16">
        <f t="shared" si="381"/>
        <v>100</v>
      </c>
      <c r="P2452" s="16">
        <f t="shared" si="382"/>
        <v>50</v>
      </c>
      <c r="Q2452" s="16">
        <f t="shared" si="383"/>
        <v>16.5</v>
      </c>
      <c r="R2452" s="17">
        <f t="shared" si="384"/>
        <v>62.475000000000001</v>
      </c>
      <c r="S2452" s="17">
        <f t="shared" si="385"/>
        <v>51.625</v>
      </c>
      <c r="T2452" s="17">
        <f t="shared" si="386"/>
        <v>42.424999999999997</v>
      </c>
      <c r="U2452" s="17">
        <f t="shared" si="387"/>
        <v>54.125</v>
      </c>
      <c r="V2452" s="16">
        <f t="shared" si="388"/>
        <v>52.17499999999999</v>
      </c>
      <c r="W2452" s="16">
        <f t="shared" si="389"/>
        <v>52.662499999999994</v>
      </c>
    </row>
    <row r="2453" spans="1:23" ht="13.5" x14ac:dyDescent="0.25">
      <c r="A2453" s="3">
        <v>45575</v>
      </c>
      <c r="B2453" s="2">
        <v>4.7374000000000001</v>
      </c>
      <c r="C2453" s="2">
        <v>36.293201177117332</v>
      </c>
      <c r="D2453" s="2">
        <v>-1.0609143222624517E-2</v>
      </c>
      <c r="E2453" s="2">
        <v>8.8459789083372062E-11</v>
      </c>
      <c r="F2453" s="2">
        <v>4.7972400000000004</v>
      </c>
      <c r="G2453" s="2">
        <v>4.8233999999999995</v>
      </c>
      <c r="H2453" s="2">
        <v>4.8135850000000007</v>
      </c>
      <c r="I2453" s="2">
        <v>4.8101179999999975</v>
      </c>
      <c r="J2453" s="13">
        <v>4.7568379999999886</v>
      </c>
      <c r="K2453" s="13" t="s">
        <v>55</v>
      </c>
      <c r="L2453" s="13" t="s">
        <v>54</v>
      </c>
      <c r="M2453" s="13" t="s">
        <v>47</v>
      </c>
      <c r="N2453" s="16">
        <f t="shared" si="380"/>
        <v>50</v>
      </c>
      <c r="O2453" s="16">
        <f t="shared" si="381"/>
        <v>100</v>
      </c>
      <c r="P2453" s="16">
        <f t="shared" si="382"/>
        <v>50</v>
      </c>
      <c r="Q2453" s="16">
        <f t="shared" si="383"/>
        <v>16.5</v>
      </c>
      <c r="R2453" s="17">
        <f t="shared" si="384"/>
        <v>62.475000000000001</v>
      </c>
      <c r="S2453" s="17">
        <f t="shared" si="385"/>
        <v>51.625</v>
      </c>
      <c r="T2453" s="17">
        <f t="shared" si="386"/>
        <v>42.424999999999997</v>
      </c>
      <c r="U2453" s="17">
        <f t="shared" si="387"/>
        <v>54.125</v>
      </c>
      <c r="V2453" s="16">
        <f t="shared" si="388"/>
        <v>52.17499999999999</v>
      </c>
      <c r="W2453" s="16">
        <f t="shared" si="389"/>
        <v>52.662499999999994</v>
      </c>
    </row>
    <row r="2454" spans="1:23" ht="13.5" x14ac:dyDescent="0.25">
      <c r="A2454" s="3">
        <v>45576</v>
      </c>
      <c r="B2454" s="2">
        <v>4.7653999999999996</v>
      </c>
      <c r="C2454" s="2">
        <v>42.324231368353331</v>
      </c>
      <c r="D2454" s="2">
        <v>1.7864776080758205E-3</v>
      </c>
      <c r="E2454" s="2">
        <v>7.076783126669766E-11</v>
      </c>
      <c r="F2454" s="2">
        <v>4.7878799999999995</v>
      </c>
      <c r="G2454" s="2">
        <v>4.8140499999999999</v>
      </c>
      <c r="H2454" s="2">
        <v>4.8112450000000004</v>
      </c>
      <c r="I2454" s="2">
        <v>4.8091819999999972</v>
      </c>
      <c r="J2454" s="13">
        <v>4.7572134999999891</v>
      </c>
      <c r="K2454" s="13" t="s">
        <v>55</v>
      </c>
      <c r="L2454" s="13" t="s">
        <v>54</v>
      </c>
      <c r="M2454" s="13" t="s">
        <v>47</v>
      </c>
      <c r="N2454" s="16">
        <f t="shared" si="380"/>
        <v>50</v>
      </c>
      <c r="O2454" s="16">
        <f t="shared" si="381"/>
        <v>100</v>
      </c>
      <c r="P2454" s="16">
        <f t="shared" si="382"/>
        <v>50</v>
      </c>
      <c r="Q2454" s="16">
        <f t="shared" si="383"/>
        <v>16.5</v>
      </c>
      <c r="R2454" s="17">
        <f t="shared" si="384"/>
        <v>62.475000000000001</v>
      </c>
      <c r="S2454" s="17">
        <f t="shared" si="385"/>
        <v>51.625</v>
      </c>
      <c r="T2454" s="17">
        <f t="shared" si="386"/>
        <v>42.424999999999997</v>
      </c>
      <c r="U2454" s="17">
        <f t="shared" si="387"/>
        <v>54.125</v>
      </c>
      <c r="V2454" s="16">
        <f t="shared" si="388"/>
        <v>52.17499999999999</v>
      </c>
      <c r="W2454" s="16">
        <f t="shared" si="389"/>
        <v>52.662499999999994</v>
      </c>
    </row>
    <row r="2455" spans="1:23" ht="13.5" x14ac:dyDescent="0.25">
      <c r="A2455" s="3">
        <v>45579</v>
      </c>
      <c r="B2455" s="2">
        <v>4.7653999999999996</v>
      </c>
      <c r="C2455" s="2">
        <v>42.324231368353331</v>
      </c>
      <c r="D2455" s="2">
        <v>5.3586993118086568E-3</v>
      </c>
      <c r="E2455" s="2">
        <v>5.6614265013358132E-11</v>
      </c>
      <c r="F2455" s="2">
        <v>4.7785199999999994</v>
      </c>
      <c r="G2455" s="2">
        <v>4.8093699999999995</v>
      </c>
      <c r="H2455" s="2">
        <v>4.8089050000000002</v>
      </c>
      <c r="I2455" s="2">
        <v>4.8073119999999978</v>
      </c>
      <c r="J2455" s="13">
        <v>4.7575889999999887</v>
      </c>
      <c r="K2455" s="13" t="s">
        <v>55</v>
      </c>
      <c r="L2455" s="13" t="s">
        <v>54</v>
      </c>
      <c r="M2455" s="13" t="s">
        <v>47</v>
      </c>
      <c r="N2455" s="16">
        <f t="shared" si="380"/>
        <v>50</v>
      </c>
      <c r="O2455" s="16">
        <f t="shared" si="381"/>
        <v>100</v>
      </c>
      <c r="P2455" s="16">
        <f t="shared" si="382"/>
        <v>50</v>
      </c>
      <c r="Q2455" s="16">
        <f t="shared" si="383"/>
        <v>16.5</v>
      </c>
      <c r="R2455" s="17">
        <f t="shared" si="384"/>
        <v>62.475000000000001</v>
      </c>
      <c r="S2455" s="17">
        <f t="shared" si="385"/>
        <v>51.625</v>
      </c>
      <c r="T2455" s="17">
        <f t="shared" si="386"/>
        <v>42.424999999999997</v>
      </c>
      <c r="U2455" s="17">
        <f t="shared" si="387"/>
        <v>54.125</v>
      </c>
      <c r="V2455" s="16">
        <f t="shared" si="388"/>
        <v>52.17499999999999</v>
      </c>
      <c r="W2455" s="16">
        <f t="shared" si="389"/>
        <v>52.662499999999994</v>
      </c>
    </row>
    <row r="2456" spans="1:23" ht="13.5" x14ac:dyDescent="0.25">
      <c r="A2456" s="3">
        <v>45581</v>
      </c>
      <c r="B2456" s="2">
        <v>4.7093999999999996</v>
      </c>
      <c r="C2456" s="2">
        <v>34.703763200321262</v>
      </c>
      <c r="D2456" s="2">
        <v>1.9962477577561089E-2</v>
      </c>
      <c r="E2456" s="2">
        <v>4.5291412010686508E-11</v>
      </c>
      <c r="F2456" s="2">
        <v>4.7579599999999989</v>
      </c>
      <c r="G2456" s="2">
        <v>4.7944200000000006</v>
      </c>
      <c r="H2456" s="2">
        <v>4.8037649999999994</v>
      </c>
      <c r="I2456" s="2">
        <v>4.8048839999999977</v>
      </c>
      <c r="J2456" s="13">
        <v>4.7576844999999892</v>
      </c>
      <c r="K2456" s="13" t="s">
        <v>55</v>
      </c>
      <c r="L2456" s="13" t="s">
        <v>50</v>
      </c>
      <c r="M2456" s="13" t="s">
        <v>47</v>
      </c>
      <c r="N2456" s="16">
        <f t="shared" si="380"/>
        <v>50</v>
      </c>
      <c r="O2456" s="16">
        <f t="shared" si="381"/>
        <v>100</v>
      </c>
      <c r="P2456" s="16">
        <f t="shared" si="382"/>
        <v>50</v>
      </c>
      <c r="Q2456" s="16">
        <f t="shared" si="383"/>
        <v>33</v>
      </c>
      <c r="R2456" s="17">
        <f t="shared" si="384"/>
        <v>64.95</v>
      </c>
      <c r="S2456" s="17">
        <f t="shared" si="385"/>
        <v>55.75</v>
      </c>
      <c r="T2456" s="17">
        <f t="shared" si="386"/>
        <v>49.85</v>
      </c>
      <c r="U2456" s="17">
        <f t="shared" si="387"/>
        <v>58.25</v>
      </c>
      <c r="V2456" s="16">
        <f t="shared" si="388"/>
        <v>56.85</v>
      </c>
      <c r="W2456" s="16">
        <f t="shared" si="389"/>
        <v>57.2</v>
      </c>
    </row>
    <row r="2457" spans="1:23" ht="13.5" x14ac:dyDescent="0.25">
      <c r="A2457" s="3">
        <v>45582</v>
      </c>
      <c r="B2457" s="2">
        <v>4.7187000000000001</v>
      </c>
      <c r="C2457" s="2">
        <v>36.740786363255793</v>
      </c>
      <c r="D2457" s="2">
        <v>3.2191506388876689E-2</v>
      </c>
      <c r="E2457" s="2">
        <v>3.6233129608549207E-11</v>
      </c>
      <c r="F2457" s="2">
        <v>4.7392599999999998</v>
      </c>
      <c r="G2457" s="2">
        <v>4.7804000000000002</v>
      </c>
      <c r="H2457" s="2">
        <v>4.7990899999999987</v>
      </c>
      <c r="I2457" s="2">
        <v>4.8030139999999983</v>
      </c>
      <c r="J2457" s="13">
        <v>4.7578264999999895</v>
      </c>
      <c r="K2457" s="13" t="s">
        <v>55</v>
      </c>
      <c r="L2457" s="13" t="s">
        <v>50</v>
      </c>
      <c r="M2457" s="13" t="s">
        <v>47</v>
      </c>
      <c r="N2457" s="16">
        <f t="shared" si="380"/>
        <v>50</v>
      </c>
      <c r="O2457" s="16">
        <f t="shared" si="381"/>
        <v>100</v>
      </c>
      <c r="P2457" s="16">
        <f t="shared" si="382"/>
        <v>50</v>
      </c>
      <c r="Q2457" s="16">
        <f t="shared" si="383"/>
        <v>33</v>
      </c>
      <c r="R2457" s="17">
        <f t="shared" si="384"/>
        <v>64.95</v>
      </c>
      <c r="S2457" s="17">
        <f t="shared" si="385"/>
        <v>55.75</v>
      </c>
      <c r="T2457" s="17">
        <f t="shared" si="386"/>
        <v>49.85</v>
      </c>
      <c r="U2457" s="17">
        <f t="shared" si="387"/>
        <v>58.25</v>
      </c>
      <c r="V2457" s="16">
        <f t="shared" si="388"/>
        <v>56.85</v>
      </c>
      <c r="W2457" s="16">
        <f t="shared" si="389"/>
        <v>57.2</v>
      </c>
    </row>
    <row r="2458" spans="1:23" ht="13.5" x14ac:dyDescent="0.25">
      <c r="A2458" s="3">
        <v>45583</v>
      </c>
      <c r="B2458" s="2">
        <v>4.7653999999999996</v>
      </c>
      <c r="C2458" s="2">
        <v>45.872358141957434</v>
      </c>
      <c r="D2458" s="2">
        <v>3.9544261082768983E-2</v>
      </c>
      <c r="E2458" s="2">
        <v>2.8986503686839365E-11</v>
      </c>
      <c r="F2458" s="2">
        <v>4.7448600000000001</v>
      </c>
      <c r="G2458" s="2">
        <v>4.7710499999999998</v>
      </c>
      <c r="H2458" s="2">
        <v>4.7967499999999985</v>
      </c>
      <c r="I2458" s="2">
        <v>4.8020779999999981</v>
      </c>
      <c r="J2458" s="13">
        <v>4.7578929999999904</v>
      </c>
      <c r="K2458" s="13" t="s">
        <v>55</v>
      </c>
      <c r="L2458" s="13" t="s">
        <v>50</v>
      </c>
      <c r="M2458" s="13" t="s">
        <v>49</v>
      </c>
      <c r="N2458" s="16">
        <f t="shared" si="380"/>
        <v>50</v>
      </c>
      <c r="O2458" s="16">
        <f t="shared" si="381"/>
        <v>100</v>
      </c>
      <c r="P2458" s="16">
        <f t="shared" si="382"/>
        <v>50</v>
      </c>
      <c r="Q2458" s="16">
        <f t="shared" si="383"/>
        <v>33</v>
      </c>
      <c r="R2458" s="17">
        <f t="shared" si="384"/>
        <v>64.95</v>
      </c>
      <c r="S2458" s="17">
        <f t="shared" si="385"/>
        <v>55.75</v>
      </c>
      <c r="T2458" s="17">
        <f t="shared" si="386"/>
        <v>49.85</v>
      </c>
      <c r="U2458" s="17">
        <f t="shared" si="387"/>
        <v>58.25</v>
      </c>
      <c r="V2458" s="16">
        <f t="shared" si="388"/>
        <v>56.85</v>
      </c>
      <c r="W2458" s="16">
        <f t="shared" si="389"/>
        <v>57.2</v>
      </c>
    </row>
    <row r="2459" spans="1:23" ht="13.5" x14ac:dyDescent="0.25">
      <c r="A2459" s="3">
        <v>45586</v>
      </c>
      <c r="B2459" s="2">
        <v>4.7374000000000001</v>
      </c>
      <c r="C2459" s="2">
        <v>41.961281508414423</v>
      </c>
      <c r="D2459" s="2">
        <v>4.0809305232310855E-2</v>
      </c>
      <c r="E2459" s="2">
        <v>2.3189202949471493E-11</v>
      </c>
      <c r="F2459" s="2">
        <v>4.7392599999999998</v>
      </c>
      <c r="G2459" s="2">
        <v>4.7635699999999996</v>
      </c>
      <c r="H2459" s="2">
        <v>4.7934799999999989</v>
      </c>
      <c r="I2459" s="2">
        <v>4.8005819999999986</v>
      </c>
      <c r="J2459" s="13">
        <v>4.7579079999999898</v>
      </c>
      <c r="K2459" s="13" t="s">
        <v>55</v>
      </c>
      <c r="L2459" s="13" t="s">
        <v>50</v>
      </c>
      <c r="M2459" s="13" t="s">
        <v>47</v>
      </c>
      <c r="N2459" s="16">
        <f t="shared" si="380"/>
        <v>50</v>
      </c>
      <c r="O2459" s="16">
        <f t="shared" si="381"/>
        <v>100</v>
      </c>
      <c r="P2459" s="16">
        <f t="shared" si="382"/>
        <v>50</v>
      </c>
      <c r="Q2459" s="16">
        <f t="shared" si="383"/>
        <v>33</v>
      </c>
      <c r="R2459" s="17">
        <f t="shared" si="384"/>
        <v>64.95</v>
      </c>
      <c r="S2459" s="17">
        <f t="shared" si="385"/>
        <v>55.75</v>
      </c>
      <c r="T2459" s="17">
        <f t="shared" si="386"/>
        <v>49.85</v>
      </c>
      <c r="U2459" s="17">
        <f t="shared" si="387"/>
        <v>58.25</v>
      </c>
      <c r="V2459" s="16">
        <f t="shared" si="388"/>
        <v>56.85</v>
      </c>
      <c r="W2459" s="16">
        <f t="shared" si="389"/>
        <v>57.2</v>
      </c>
    </row>
    <row r="2460" spans="1:23" ht="13.5" x14ac:dyDescent="0.25">
      <c r="A2460" s="3">
        <v>45587</v>
      </c>
      <c r="B2460" s="2">
        <v>4.7187000000000001</v>
      </c>
      <c r="C2460" s="2">
        <v>39.536820211242322</v>
      </c>
      <c r="D2460" s="2">
        <v>4.3572980218620216E-2</v>
      </c>
      <c r="E2460" s="2">
        <v>1.8551362359577197E-11</v>
      </c>
      <c r="F2460" s="2">
        <v>4.7299199999999999</v>
      </c>
      <c r="G2460" s="2">
        <v>4.7542199999999992</v>
      </c>
      <c r="H2460" s="2">
        <v>4.7902099999999992</v>
      </c>
      <c r="I2460" s="2">
        <v>4.7988999999999997</v>
      </c>
      <c r="J2460" s="13">
        <v>4.7578734999999908</v>
      </c>
      <c r="K2460" s="13" t="s">
        <v>55</v>
      </c>
      <c r="L2460" s="13" t="s">
        <v>50</v>
      </c>
      <c r="M2460" s="13" t="s">
        <v>47</v>
      </c>
      <c r="N2460" s="16">
        <f t="shared" si="380"/>
        <v>50</v>
      </c>
      <c r="O2460" s="16">
        <f t="shared" si="381"/>
        <v>100</v>
      </c>
      <c r="P2460" s="16">
        <f t="shared" si="382"/>
        <v>0</v>
      </c>
      <c r="Q2460" s="16">
        <f t="shared" si="383"/>
        <v>33</v>
      </c>
      <c r="R2460" s="17">
        <f t="shared" si="384"/>
        <v>57.45</v>
      </c>
      <c r="S2460" s="17">
        <f t="shared" si="385"/>
        <v>38.25</v>
      </c>
      <c r="T2460" s="17">
        <f t="shared" si="386"/>
        <v>37.35</v>
      </c>
      <c r="U2460" s="17">
        <f t="shared" si="387"/>
        <v>45.75</v>
      </c>
      <c r="V2460" s="16">
        <f t="shared" si="388"/>
        <v>44.35</v>
      </c>
      <c r="W2460" s="16">
        <f t="shared" si="389"/>
        <v>44.7</v>
      </c>
    </row>
    <row r="2461" spans="1:23" ht="13.5" x14ac:dyDescent="0.25">
      <c r="A2461" s="3">
        <v>45588</v>
      </c>
      <c r="B2461" s="2">
        <v>4.7187000000000001</v>
      </c>
      <c r="C2461" s="2">
        <v>39.536820211242322</v>
      </c>
      <c r="D2461" s="2">
        <v>4.6307221530188514E-2</v>
      </c>
      <c r="E2461" s="2">
        <v>1.4841089887661757E-11</v>
      </c>
      <c r="F2461" s="2">
        <v>4.7317799999999988</v>
      </c>
      <c r="G2461" s="2">
        <v>4.7448699999999997</v>
      </c>
      <c r="H2461" s="2">
        <v>4.7855349999999985</v>
      </c>
      <c r="I2461" s="2">
        <v>4.797218</v>
      </c>
      <c r="J2461" s="13">
        <v>4.7580599999999906</v>
      </c>
      <c r="K2461" s="13" t="s">
        <v>51</v>
      </c>
      <c r="L2461" s="13" t="s">
        <v>54</v>
      </c>
      <c r="M2461" s="13" t="s">
        <v>52</v>
      </c>
      <c r="N2461" s="16">
        <f t="shared" si="380"/>
        <v>50</v>
      </c>
      <c r="O2461" s="16">
        <f t="shared" si="381"/>
        <v>100</v>
      </c>
      <c r="P2461" s="16">
        <f t="shared" si="382"/>
        <v>0</v>
      </c>
      <c r="Q2461" s="16">
        <f t="shared" si="383"/>
        <v>83.5</v>
      </c>
      <c r="R2461" s="17">
        <f t="shared" si="384"/>
        <v>65.025000000000006</v>
      </c>
      <c r="S2461" s="17">
        <f t="shared" si="385"/>
        <v>50.875</v>
      </c>
      <c r="T2461" s="17">
        <f t="shared" si="386"/>
        <v>60.075000000000003</v>
      </c>
      <c r="U2461" s="17">
        <f t="shared" si="387"/>
        <v>58.375</v>
      </c>
      <c r="V2461" s="16">
        <f t="shared" si="388"/>
        <v>58.658333333333339</v>
      </c>
      <c r="W2461" s="16">
        <f t="shared" si="389"/>
        <v>58.587500000000006</v>
      </c>
    </row>
    <row r="2462" spans="1:23" ht="13.5" x14ac:dyDescent="0.25">
      <c r="A2462" s="3">
        <v>45589</v>
      </c>
      <c r="B2462" s="2">
        <v>4.6719999999999997</v>
      </c>
      <c r="C2462" s="2">
        <v>33.86902837696158</v>
      </c>
      <c r="D2462" s="2">
        <v>5.2446502084492863E-2</v>
      </c>
      <c r="E2462" s="2">
        <v>1.1872871910129407E-11</v>
      </c>
      <c r="F2462" s="2">
        <v>4.7224400000000006</v>
      </c>
      <c r="G2462" s="2">
        <v>4.7308499999999993</v>
      </c>
      <c r="H2462" s="2">
        <v>4.7799299999999985</v>
      </c>
      <c r="I2462" s="2">
        <v>4.7938539999999996</v>
      </c>
      <c r="J2462" s="13">
        <v>4.7578804999999917</v>
      </c>
      <c r="K2462" s="13" t="s">
        <v>51</v>
      </c>
      <c r="L2462" s="13" t="s">
        <v>54</v>
      </c>
      <c r="M2462" s="13" t="s">
        <v>53</v>
      </c>
      <c r="N2462" s="16">
        <f t="shared" si="380"/>
        <v>50</v>
      </c>
      <c r="O2462" s="16">
        <f t="shared" si="381"/>
        <v>100</v>
      </c>
      <c r="P2462" s="16">
        <f t="shared" si="382"/>
        <v>0</v>
      </c>
      <c r="Q2462" s="16">
        <f t="shared" si="383"/>
        <v>66.5</v>
      </c>
      <c r="R2462" s="17">
        <f t="shared" si="384"/>
        <v>62.475000000000001</v>
      </c>
      <c r="S2462" s="17">
        <f t="shared" si="385"/>
        <v>46.625</v>
      </c>
      <c r="T2462" s="17">
        <f t="shared" si="386"/>
        <v>52.424999999999997</v>
      </c>
      <c r="U2462" s="17">
        <f t="shared" si="387"/>
        <v>54.125</v>
      </c>
      <c r="V2462" s="16">
        <f t="shared" si="388"/>
        <v>53.841666666666661</v>
      </c>
      <c r="W2462" s="16">
        <f t="shared" si="389"/>
        <v>53.912499999999994</v>
      </c>
    </row>
    <row r="2463" spans="1:23" ht="13.5" x14ac:dyDescent="0.25">
      <c r="A2463" s="3">
        <v>45590</v>
      </c>
      <c r="B2463" s="2">
        <v>4.7093999999999996</v>
      </c>
      <c r="C2463" s="2">
        <v>41.145654970851915</v>
      </c>
      <c r="D2463" s="2">
        <v>4.3978456910976682E-2</v>
      </c>
      <c r="E2463" s="2">
        <v>9.4982975281035265E-12</v>
      </c>
      <c r="F2463" s="2">
        <v>4.7112399999999992</v>
      </c>
      <c r="G2463" s="2">
        <v>4.7280499999999996</v>
      </c>
      <c r="H2463" s="2">
        <v>4.7757249999999996</v>
      </c>
      <c r="I2463" s="2">
        <v>4.7917980000000009</v>
      </c>
      <c r="J2463" s="13">
        <v>4.7578879999999915</v>
      </c>
      <c r="K2463" s="13" t="s">
        <v>55</v>
      </c>
      <c r="L2463" s="13" t="s">
        <v>54</v>
      </c>
      <c r="M2463" s="13" t="s">
        <v>47</v>
      </c>
      <c r="N2463" s="16">
        <f t="shared" si="380"/>
        <v>50</v>
      </c>
      <c r="O2463" s="16">
        <f t="shared" si="381"/>
        <v>100</v>
      </c>
      <c r="P2463" s="16">
        <f t="shared" si="382"/>
        <v>0</v>
      </c>
      <c r="Q2463" s="16">
        <f t="shared" si="383"/>
        <v>16.5</v>
      </c>
      <c r="R2463" s="17">
        <f t="shared" si="384"/>
        <v>54.975000000000001</v>
      </c>
      <c r="S2463" s="17">
        <f t="shared" si="385"/>
        <v>34.125</v>
      </c>
      <c r="T2463" s="17">
        <f t="shared" si="386"/>
        <v>29.925000000000001</v>
      </c>
      <c r="U2463" s="17">
        <f t="shared" si="387"/>
        <v>41.625</v>
      </c>
      <c r="V2463" s="16">
        <f t="shared" si="388"/>
        <v>39.674999999999997</v>
      </c>
      <c r="W2463" s="16">
        <f t="shared" si="389"/>
        <v>40.162499999999994</v>
      </c>
    </row>
    <row r="2464" spans="1:23" ht="13.5" x14ac:dyDescent="0.25">
      <c r="A2464" s="3">
        <v>45593</v>
      </c>
      <c r="B2464" s="2">
        <v>4.7093999999999996</v>
      </c>
      <c r="C2464" s="2">
        <v>41.145654970851915</v>
      </c>
      <c r="D2464" s="2">
        <v>4.146955021479215E-2</v>
      </c>
      <c r="E2464" s="2">
        <v>7.5986380224828212E-12</v>
      </c>
      <c r="F2464" s="2">
        <v>4.7056399999999998</v>
      </c>
      <c r="G2464" s="2">
        <v>4.7224500000000003</v>
      </c>
      <c r="H2464" s="2">
        <v>4.7682500000000001</v>
      </c>
      <c r="I2464" s="2">
        <v>4.7897420000000004</v>
      </c>
      <c r="J2464" s="13">
        <v>4.7578954999999912</v>
      </c>
      <c r="K2464" s="13" t="s">
        <v>55</v>
      </c>
      <c r="L2464" s="13" t="s">
        <v>54</v>
      </c>
      <c r="M2464" s="13" t="s">
        <v>47</v>
      </c>
      <c r="N2464" s="16">
        <f t="shared" si="380"/>
        <v>50</v>
      </c>
      <c r="O2464" s="16">
        <f t="shared" si="381"/>
        <v>100</v>
      </c>
      <c r="P2464" s="16">
        <f t="shared" si="382"/>
        <v>0</v>
      </c>
      <c r="Q2464" s="16">
        <f t="shared" si="383"/>
        <v>16.5</v>
      </c>
      <c r="R2464" s="17">
        <f t="shared" si="384"/>
        <v>54.975000000000001</v>
      </c>
      <c r="S2464" s="17">
        <f t="shared" si="385"/>
        <v>34.125</v>
      </c>
      <c r="T2464" s="17">
        <f t="shared" si="386"/>
        <v>29.925000000000001</v>
      </c>
      <c r="U2464" s="17">
        <f t="shared" si="387"/>
        <v>41.625</v>
      </c>
      <c r="V2464" s="16">
        <f t="shared" si="388"/>
        <v>39.674999999999997</v>
      </c>
      <c r="W2464" s="16">
        <f t="shared" si="389"/>
        <v>40.162499999999994</v>
      </c>
    </row>
    <row r="2465" spans="1:23" ht="13.5" x14ac:dyDescent="0.25">
      <c r="A2465" s="3">
        <v>45594</v>
      </c>
      <c r="B2465" s="2">
        <v>4.7093999999999996</v>
      </c>
      <c r="C2465" s="2">
        <v>41.145654970851915</v>
      </c>
      <c r="D2465" s="2">
        <v>3.9669471746671903E-2</v>
      </c>
      <c r="E2465" s="2">
        <v>6.0789104179862575E-12</v>
      </c>
      <c r="F2465" s="2">
        <v>4.7037799999999992</v>
      </c>
      <c r="G2465" s="2">
        <v>4.71685</v>
      </c>
      <c r="H2465" s="2">
        <v>4.7631099999999993</v>
      </c>
      <c r="I2465" s="2">
        <v>4.7869400000000004</v>
      </c>
      <c r="J2465" s="13">
        <v>4.7578144999999914</v>
      </c>
      <c r="K2465" s="13" t="s">
        <v>55</v>
      </c>
      <c r="L2465" s="13" t="s">
        <v>54</v>
      </c>
      <c r="M2465" s="13" t="s">
        <v>47</v>
      </c>
      <c r="N2465" s="16">
        <f t="shared" si="380"/>
        <v>50</v>
      </c>
      <c r="O2465" s="16">
        <f t="shared" si="381"/>
        <v>100</v>
      </c>
      <c r="P2465" s="16">
        <f t="shared" si="382"/>
        <v>0</v>
      </c>
      <c r="Q2465" s="16">
        <f t="shared" si="383"/>
        <v>16.5</v>
      </c>
      <c r="R2465" s="17">
        <f t="shared" si="384"/>
        <v>54.975000000000001</v>
      </c>
      <c r="S2465" s="17">
        <f t="shared" si="385"/>
        <v>34.125</v>
      </c>
      <c r="T2465" s="17">
        <f t="shared" si="386"/>
        <v>29.925000000000001</v>
      </c>
      <c r="U2465" s="17">
        <f t="shared" si="387"/>
        <v>41.625</v>
      </c>
      <c r="V2465" s="16">
        <f t="shared" si="388"/>
        <v>39.674999999999997</v>
      </c>
      <c r="W2465" s="16">
        <f t="shared" si="389"/>
        <v>40.162499999999994</v>
      </c>
    </row>
    <row r="2466" spans="1:23" ht="13.5" x14ac:dyDescent="0.25">
      <c r="A2466" s="3">
        <v>45595</v>
      </c>
      <c r="B2466" s="2">
        <v>4.7093999999999996</v>
      </c>
      <c r="C2466" s="2">
        <v>41.145654970851915</v>
      </c>
      <c r="D2466" s="2">
        <v>2.98298721292376E-2</v>
      </c>
      <c r="E2466" s="2">
        <v>4.863128334389006E-12</v>
      </c>
      <c r="F2466" s="2">
        <v>4.7019199999999994</v>
      </c>
      <c r="G2466" s="2">
        <v>4.71685</v>
      </c>
      <c r="H2466" s="2">
        <v>4.7556349999999998</v>
      </c>
      <c r="I2466" s="2">
        <v>4.7850720000000004</v>
      </c>
      <c r="J2466" s="13">
        <v>4.7578219999999911</v>
      </c>
      <c r="K2466" s="13" t="s">
        <v>55</v>
      </c>
      <c r="L2466" s="13" t="s">
        <v>54</v>
      </c>
      <c r="M2466" s="13" t="s">
        <v>47</v>
      </c>
      <c r="N2466" s="16">
        <f t="shared" si="380"/>
        <v>50</v>
      </c>
      <c r="O2466" s="16">
        <f t="shared" si="381"/>
        <v>100</v>
      </c>
      <c r="P2466" s="16">
        <f t="shared" si="382"/>
        <v>0</v>
      </c>
      <c r="Q2466" s="16">
        <f t="shared" si="383"/>
        <v>16.5</v>
      </c>
      <c r="R2466" s="17">
        <f t="shared" si="384"/>
        <v>54.975000000000001</v>
      </c>
      <c r="S2466" s="17">
        <f t="shared" si="385"/>
        <v>34.125</v>
      </c>
      <c r="T2466" s="17">
        <f t="shared" si="386"/>
        <v>29.925000000000001</v>
      </c>
      <c r="U2466" s="17">
        <f t="shared" si="387"/>
        <v>41.625</v>
      </c>
      <c r="V2466" s="16">
        <f t="shared" si="388"/>
        <v>39.674999999999997</v>
      </c>
      <c r="W2466" s="16">
        <f t="shared" si="389"/>
        <v>40.162499999999994</v>
      </c>
    </row>
    <row r="2467" spans="1:23" ht="13.5" x14ac:dyDescent="0.25">
      <c r="A2467" s="3">
        <v>45596</v>
      </c>
      <c r="B2467" s="2">
        <v>4.7093999999999996</v>
      </c>
      <c r="C2467" s="2">
        <v>41.145654970851908</v>
      </c>
      <c r="D2467" s="2">
        <v>2.3211611777922414E-2</v>
      </c>
      <c r="E2467" s="2">
        <v>3.8905026675112051E-12</v>
      </c>
      <c r="F2467" s="2">
        <v>4.7093999999999996</v>
      </c>
      <c r="G2467" s="2">
        <v>4.7159200000000006</v>
      </c>
      <c r="H2467" s="2">
        <v>4.7481600000000004</v>
      </c>
      <c r="I2467" s="2">
        <v>4.7833899999999998</v>
      </c>
      <c r="J2467" s="13">
        <v>4.7577849999999913</v>
      </c>
      <c r="K2467" s="13" t="s">
        <v>51</v>
      </c>
      <c r="L2467" s="13" t="s">
        <v>54</v>
      </c>
      <c r="M2467" s="13" t="s">
        <v>52</v>
      </c>
      <c r="N2467" s="16">
        <f t="shared" si="380"/>
        <v>50</v>
      </c>
      <c r="O2467" s="16">
        <f t="shared" si="381"/>
        <v>100</v>
      </c>
      <c r="P2467" s="16">
        <f t="shared" si="382"/>
        <v>0</v>
      </c>
      <c r="Q2467" s="16">
        <f t="shared" si="383"/>
        <v>83.5</v>
      </c>
      <c r="R2467" s="17">
        <f t="shared" si="384"/>
        <v>65.025000000000006</v>
      </c>
      <c r="S2467" s="17">
        <f t="shared" si="385"/>
        <v>50.875</v>
      </c>
      <c r="T2467" s="17">
        <f t="shared" si="386"/>
        <v>60.075000000000003</v>
      </c>
      <c r="U2467" s="17">
        <f t="shared" si="387"/>
        <v>58.375</v>
      </c>
      <c r="V2467" s="16">
        <f t="shared" si="388"/>
        <v>58.658333333333339</v>
      </c>
      <c r="W2467" s="16">
        <f t="shared" si="389"/>
        <v>58.587500000000006</v>
      </c>
    </row>
    <row r="2468" spans="1:23" ht="13.5" x14ac:dyDescent="0.25">
      <c r="A2468" s="3">
        <v>45597</v>
      </c>
      <c r="B2468" s="2">
        <v>4.7093999999999996</v>
      </c>
      <c r="C2468" s="2">
        <v>41.145654970851915</v>
      </c>
      <c r="D2468" s="2">
        <v>2.505244356218661E-2</v>
      </c>
      <c r="E2468" s="2">
        <v>3.1124021340089642E-12</v>
      </c>
      <c r="F2468" s="2">
        <v>4.7093999999999996</v>
      </c>
      <c r="G2468" s="2">
        <v>4.7103200000000003</v>
      </c>
      <c r="H2468" s="2">
        <v>4.7406850000000009</v>
      </c>
      <c r="I2468" s="2">
        <v>4.7811479999999991</v>
      </c>
      <c r="J2468" s="13">
        <v>4.7577479999999914</v>
      </c>
      <c r="K2468" s="13" t="s">
        <v>54</v>
      </c>
      <c r="L2468" s="13" t="s">
        <v>54</v>
      </c>
      <c r="M2468" s="13" t="s">
        <v>54</v>
      </c>
      <c r="N2468" s="16">
        <f t="shared" si="380"/>
        <v>50</v>
      </c>
      <c r="O2468" s="16">
        <f t="shared" si="381"/>
        <v>100</v>
      </c>
      <c r="P2468" s="16">
        <f t="shared" si="382"/>
        <v>0</v>
      </c>
      <c r="Q2468" s="16">
        <f t="shared" si="383"/>
        <v>33</v>
      </c>
      <c r="R2468" s="17">
        <f t="shared" si="384"/>
        <v>57.45</v>
      </c>
      <c r="S2468" s="17">
        <f t="shared" si="385"/>
        <v>38.25</v>
      </c>
      <c r="T2468" s="17">
        <f t="shared" si="386"/>
        <v>37.35</v>
      </c>
      <c r="U2468" s="17">
        <f t="shared" si="387"/>
        <v>45.75</v>
      </c>
      <c r="V2468" s="16">
        <f t="shared" si="388"/>
        <v>44.35</v>
      </c>
      <c r="W2468" s="16">
        <f t="shared" si="389"/>
        <v>44.7</v>
      </c>
    </row>
    <row r="2469" spans="1:23" ht="13.5" x14ac:dyDescent="0.25">
      <c r="A2469" s="3">
        <v>45600</v>
      </c>
      <c r="B2469" s="2">
        <v>4.6813000000000002</v>
      </c>
      <c r="C2469" s="2">
        <v>36.445502502753584</v>
      </c>
      <c r="D2469" s="2">
        <v>2.4621158566243473E-2</v>
      </c>
      <c r="E2469" s="2">
        <v>2.4899217072071715E-12</v>
      </c>
      <c r="F2469" s="2">
        <v>4.7037800000000001</v>
      </c>
      <c r="G2469" s="2">
        <v>4.7047100000000004</v>
      </c>
      <c r="H2469" s="2">
        <v>4.7341400000000009</v>
      </c>
      <c r="I2469" s="2">
        <v>4.7785299999999991</v>
      </c>
      <c r="J2469" s="13">
        <v>4.7576149999999915</v>
      </c>
      <c r="K2469" s="13" t="s">
        <v>55</v>
      </c>
      <c r="L2469" s="13" t="s">
        <v>54</v>
      </c>
      <c r="M2469" s="13" t="s">
        <v>47</v>
      </c>
      <c r="N2469" s="16">
        <f t="shared" si="380"/>
        <v>50</v>
      </c>
      <c r="O2469" s="16">
        <f t="shared" si="381"/>
        <v>100</v>
      </c>
      <c r="P2469" s="16">
        <f t="shared" si="382"/>
        <v>0</v>
      </c>
      <c r="Q2469" s="16">
        <f t="shared" si="383"/>
        <v>16.5</v>
      </c>
      <c r="R2469" s="17">
        <f t="shared" si="384"/>
        <v>54.975000000000001</v>
      </c>
      <c r="S2469" s="17">
        <f t="shared" si="385"/>
        <v>34.125</v>
      </c>
      <c r="T2469" s="17">
        <f t="shared" si="386"/>
        <v>29.925000000000001</v>
      </c>
      <c r="U2469" s="17">
        <f t="shared" si="387"/>
        <v>41.625</v>
      </c>
      <c r="V2469" s="16">
        <f t="shared" si="388"/>
        <v>39.674999999999997</v>
      </c>
      <c r="W2469" s="16">
        <f t="shared" si="389"/>
        <v>40.162499999999994</v>
      </c>
    </row>
    <row r="2470" spans="1:23" ht="13.5" x14ac:dyDescent="0.25">
      <c r="A2470" s="3">
        <v>45601</v>
      </c>
      <c r="B2470" s="2">
        <v>4.7281000000000004</v>
      </c>
      <c r="C2470" s="2">
        <v>47.252686138014305</v>
      </c>
      <c r="D2470" s="2">
        <v>1.8298400708268048E-2</v>
      </c>
      <c r="E2470" s="2">
        <v>1.9919373657657371E-12</v>
      </c>
      <c r="F2470" s="2">
        <v>4.7075200000000006</v>
      </c>
      <c r="G2470" s="2">
        <v>4.7056499999999994</v>
      </c>
      <c r="H2470" s="2">
        <v>4.7299349999999993</v>
      </c>
      <c r="I2470" s="2">
        <v>4.7770359999999989</v>
      </c>
      <c r="J2470" s="13">
        <v>4.7578484999999917</v>
      </c>
      <c r="K2470" s="13" t="s">
        <v>51</v>
      </c>
      <c r="L2470" s="13" t="s">
        <v>48</v>
      </c>
      <c r="M2470" s="13" t="s">
        <v>52</v>
      </c>
      <c r="N2470" s="16">
        <f t="shared" si="380"/>
        <v>50</v>
      </c>
      <c r="O2470" s="16">
        <f t="shared" si="381"/>
        <v>100</v>
      </c>
      <c r="P2470" s="16">
        <f t="shared" si="382"/>
        <v>0</v>
      </c>
      <c r="Q2470" s="16">
        <f t="shared" si="383"/>
        <v>67</v>
      </c>
      <c r="R2470" s="17">
        <f t="shared" si="384"/>
        <v>62.55</v>
      </c>
      <c r="S2470" s="17">
        <f t="shared" si="385"/>
        <v>46.75</v>
      </c>
      <c r="T2470" s="17">
        <f t="shared" si="386"/>
        <v>52.650000000000006</v>
      </c>
      <c r="U2470" s="17">
        <f t="shared" si="387"/>
        <v>54.25</v>
      </c>
      <c r="V2470" s="16">
        <f t="shared" si="388"/>
        <v>53.983333333333327</v>
      </c>
      <c r="W2470" s="16">
        <f t="shared" si="389"/>
        <v>54.05</v>
      </c>
    </row>
    <row r="2471" spans="1:23" ht="13.5" x14ac:dyDescent="0.25">
      <c r="A2471" s="3">
        <v>45602</v>
      </c>
      <c r="B2471" s="2">
        <v>4.7187000000000001</v>
      </c>
      <c r="C2471" s="2">
        <v>45.576307707427659</v>
      </c>
      <c r="D2471" s="2">
        <v>1.3725318047936419E-2</v>
      </c>
      <c r="E2471" s="2">
        <v>1.5935498926125899E-12</v>
      </c>
      <c r="F2471" s="2">
        <v>4.7093800000000003</v>
      </c>
      <c r="G2471" s="2">
        <v>4.7056499999999994</v>
      </c>
      <c r="H2471" s="2">
        <v>4.7252600000000005</v>
      </c>
      <c r="I2471" s="2">
        <v>4.7759139999999993</v>
      </c>
      <c r="J2471" s="13">
        <v>4.7580349999999925</v>
      </c>
      <c r="K2471" s="13" t="s">
        <v>51</v>
      </c>
      <c r="L2471" s="13" t="s">
        <v>48</v>
      </c>
      <c r="M2471" s="13" t="s">
        <v>52</v>
      </c>
      <c r="N2471" s="16">
        <f t="shared" si="380"/>
        <v>50</v>
      </c>
      <c r="O2471" s="16">
        <f t="shared" si="381"/>
        <v>100</v>
      </c>
      <c r="P2471" s="16">
        <f t="shared" si="382"/>
        <v>0</v>
      </c>
      <c r="Q2471" s="16">
        <f t="shared" si="383"/>
        <v>67</v>
      </c>
      <c r="R2471" s="17">
        <f t="shared" si="384"/>
        <v>62.55</v>
      </c>
      <c r="S2471" s="17">
        <f t="shared" si="385"/>
        <v>46.75</v>
      </c>
      <c r="T2471" s="17">
        <f t="shared" si="386"/>
        <v>52.650000000000006</v>
      </c>
      <c r="U2471" s="17">
        <f t="shared" si="387"/>
        <v>54.25</v>
      </c>
      <c r="V2471" s="16">
        <f t="shared" si="388"/>
        <v>53.983333333333327</v>
      </c>
      <c r="W2471" s="16">
        <f t="shared" si="389"/>
        <v>54.05</v>
      </c>
    </row>
    <row r="2472" spans="1:23" ht="13.5" x14ac:dyDescent="0.25">
      <c r="A2472" s="3">
        <v>45603</v>
      </c>
      <c r="B2472" s="2">
        <v>4.7093999999999996</v>
      </c>
      <c r="C2472" s="2">
        <v>43.91629639158743</v>
      </c>
      <c r="D2472" s="2">
        <v>3.4902781511192416E-3</v>
      </c>
      <c r="E2472" s="2">
        <v>1.274839914090072E-12</v>
      </c>
      <c r="F2472" s="2">
        <v>4.7093799999999995</v>
      </c>
      <c r="G2472" s="2">
        <v>4.7093899999999991</v>
      </c>
      <c r="H2472" s="2">
        <v>4.7201200000000005</v>
      </c>
      <c r="I2472" s="2">
        <v>4.7746059999999986</v>
      </c>
      <c r="J2472" s="13">
        <v>4.7581749999999916</v>
      </c>
      <c r="K2472" s="13" t="s">
        <v>51</v>
      </c>
      <c r="L2472" s="13" t="s">
        <v>48</v>
      </c>
      <c r="M2472" s="13" t="s">
        <v>54</v>
      </c>
      <c r="N2472" s="16">
        <f t="shared" si="380"/>
        <v>50</v>
      </c>
      <c r="O2472" s="16">
        <f t="shared" si="381"/>
        <v>100</v>
      </c>
      <c r="P2472" s="16">
        <f t="shared" si="382"/>
        <v>0</v>
      </c>
      <c r="Q2472" s="16">
        <f t="shared" si="383"/>
        <v>33</v>
      </c>
      <c r="R2472" s="17">
        <f t="shared" si="384"/>
        <v>57.45</v>
      </c>
      <c r="S2472" s="17">
        <f t="shared" si="385"/>
        <v>38.25</v>
      </c>
      <c r="T2472" s="17">
        <f t="shared" si="386"/>
        <v>37.35</v>
      </c>
      <c r="U2472" s="17">
        <f t="shared" si="387"/>
        <v>45.75</v>
      </c>
      <c r="V2472" s="16">
        <f t="shared" si="388"/>
        <v>44.35</v>
      </c>
      <c r="W2472" s="16">
        <f t="shared" si="389"/>
        <v>44.7</v>
      </c>
    </row>
    <row r="2473" spans="1:23" ht="13.5" x14ac:dyDescent="0.25">
      <c r="A2473" s="3">
        <v>45604</v>
      </c>
      <c r="B2473" s="2">
        <v>4.7187000000000001</v>
      </c>
      <c r="C2473" s="2">
        <v>46.033116405769384</v>
      </c>
      <c r="D2473" s="2">
        <v>7.0343438215658693E-5</v>
      </c>
      <c r="E2473" s="2">
        <v>1.0198719312720577E-12</v>
      </c>
      <c r="F2473" s="2">
        <v>4.711240000000001</v>
      </c>
      <c r="G2473" s="2">
        <v>4.7103199999999994</v>
      </c>
      <c r="H2473" s="2">
        <v>4.7191850000000004</v>
      </c>
      <c r="I2473" s="2">
        <v>4.7729239999999997</v>
      </c>
      <c r="J2473" s="13">
        <v>4.7584054999999923</v>
      </c>
      <c r="K2473" s="13" t="s">
        <v>51</v>
      </c>
      <c r="L2473" s="13" t="s">
        <v>48</v>
      </c>
      <c r="M2473" s="13" t="s">
        <v>52</v>
      </c>
      <c r="N2473" s="16">
        <f t="shared" si="380"/>
        <v>50</v>
      </c>
      <c r="O2473" s="16">
        <f t="shared" si="381"/>
        <v>100</v>
      </c>
      <c r="P2473" s="16">
        <f t="shared" si="382"/>
        <v>0</v>
      </c>
      <c r="Q2473" s="16">
        <f t="shared" si="383"/>
        <v>67</v>
      </c>
      <c r="R2473" s="17">
        <f t="shared" si="384"/>
        <v>62.55</v>
      </c>
      <c r="S2473" s="17">
        <f t="shared" si="385"/>
        <v>46.75</v>
      </c>
      <c r="T2473" s="17">
        <f t="shared" si="386"/>
        <v>52.650000000000006</v>
      </c>
      <c r="U2473" s="17">
        <f t="shared" si="387"/>
        <v>54.25</v>
      </c>
      <c r="V2473" s="16">
        <f t="shared" si="388"/>
        <v>53.983333333333327</v>
      </c>
      <c r="W2473" s="16">
        <f t="shared" si="389"/>
        <v>54.05</v>
      </c>
    </row>
    <row r="2474" spans="1:23" ht="13.5" x14ac:dyDescent="0.25">
      <c r="A2474" s="3">
        <v>45607</v>
      </c>
      <c r="B2474" s="2">
        <v>4.6813000000000002</v>
      </c>
      <c r="C2474" s="2">
        <v>39.565589739751474</v>
      </c>
      <c r="D2474" s="2">
        <v>5.449323935202699E-5</v>
      </c>
      <c r="E2474" s="2">
        <v>8.1589754501764619E-13</v>
      </c>
      <c r="F2474" s="2">
        <v>4.7112399999999992</v>
      </c>
      <c r="G2474" s="2">
        <v>4.7075100000000001</v>
      </c>
      <c r="H2474" s="2">
        <v>4.7149799999999997</v>
      </c>
      <c r="I2474" s="2">
        <v>4.7708679999999992</v>
      </c>
      <c r="J2474" s="13">
        <v>4.758625499999992</v>
      </c>
      <c r="K2474" s="13" t="s">
        <v>51</v>
      </c>
      <c r="L2474" s="13" t="s">
        <v>48</v>
      </c>
      <c r="M2474" s="13" t="s">
        <v>54</v>
      </c>
      <c r="N2474" s="16">
        <f t="shared" si="380"/>
        <v>50</v>
      </c>
      <c r="O2474" s="16">
        <f t="shared" si="381"/>
        <v>100</v>
      </c>
      <c r="P2474" s="16">
        <f t="shared" si="382"/>
        <v>0</v>
      </c>
      <c r="Q2474" s="16">
        <f t="shared" si="383"/>
        <v>33</v>
      </c>
      <c r="R2474" s="17">
        <f t="shared" si="384"/>
        <v>57.45</v>
      </c>
      <c r="S2474" s="17">
        <f t="shared" si="385"/>
        <v>38.25</v>
      </c>
      <c r="T2474" s="17">
        <f t="shared" si="386"/>
        <v>37.35</v>
      </c>
      <c r="U2474" s="17">
        <f t="shared" si="387"/>
        <v>45.75</v>
      </c>
      <c r="V2474" s="16">
        <f t="shared" si="388"/>
        <v>44.35</v>
      </c>
      <c r="W2474" s="16">
        <f t="shared" si="389"/>
        <v>44.7</v>
      </c>
    </row>
    <row r="2475" spans="1:23" ht="13.5" x14ac:dyDescent="0.25">
      <c r="A2475" s="3">
        <v>45608</v>
      </c>
      <c r="B2475" s="2">
        <v>4.7</v>
      </c>
      <c r="C2475" s="2">
        <v>43.816039511618072</v>
      </c>
      <c r="D2475" s="2">
        <v>-1.0235032781551467E-3</v>
      </c>
      <c r="E2475" s="2">
        <v>6.52718036014117E-13</v>
      </c>
      <c r="F2475" s="2">
        <v>4.7056199999999997</v>
      </c>
      <c r="G2475" s="2">
        <v>4.706570000000001</v>
      </c>
      <c r="H2475" s="2">
        <v>4.7117100000000001</v>
      </c>
      <c r="I2475" s="2">
        <v>4.7689979999999998</v>
      </c>
      <c r="J2475" s="13">
        <v>4.7587624999999925</v>
      </c>
      <c r="K2475" s="13" t="s">
        <v>55</v>
      </c>
      <c r="L2475" s="13" t="s">
        <v>54</v>
      </c>
      <c r="M2475" s="13" t="s">
        <v>47</v>
      </c>
      <c r="N2475" s="16">
        <f t="shared" si="380"/>
        <v>50</v>
      </c>
      <c r="O2475" s="16">
        <f t="shared" si="381"/>
        <v>100</v>
      </c>
      <c r="P2475" s="16">
        <f t="shared" si="382"/>
        <v>0</v>
      </c>
      <c r="Q2475" s="16">
        <f t="shared" si="383"/>
        <v>16.5</v>
      </c>
      <c r="R2475" s="17">
        <f t="shared" si="384"/>
        <v>54.975000000000001</v>
      </c>
      <c r="S2475" s="17">
        <f t="shared" si="385"/>
        <v>34.125</v>
      </c>
      <c r="T2475" s="17">
        <f t="shared" si="386"/>
        <v>29.925000000000001</v>
      </c>
      <c r="U2475" s="17">
        <f t="shared" si="387"/>
        <v>41.625</v>
      </c>
      <c r="V2475" s="16">
        <f t="shared" si="388"/>
        <v>39.674999999999997</v>
      </c>
      <c r="W2475" s="16">
        <f t="shared" si="389"/>
        <v>40.162499999999994</v>
      </c>
    </row>
    <row r="2476" spans="1:23" ht="13.5" x14ac:dyDescent="0.25">
      <c r="A2476" s="3">
        <v>45609</v>
      </c>
      <c r="B2476" s="2">
        <v>4.7093999999999996</v>
      </c>
      <c r="C2476" s="2">
        <v>45.876697051715844</v>
      </c>
      <c r="D2476" s="2">
        <v>-2.4455973784460738E-3</v>
      </c>
      <c r="E2476" s="2">
        <v>5.2217442881129366E-13</v>
      </c>
      <c r="F2476" s="2">
        <v>4.7037599999999999</v>
      </c>
      <c r="G2476" s="2">
        <v>4.706570000000001</v>
      </c>
      <c r="H2476" s="2">
        <v>4.711710000000001</v>
      </c>
      <c r="I2476" s="2">
        <v>4.7669419999999993</v>
      </c>
      <c r="J2476" s="13">
        <v>4.7591229999999927</v>
      </c>
      <c r="K2476" s="13" t="s">
        <v>55</v>
      </c>
      <c r="L2476" s="13" t="s">
        <v>54</v>
      </c>
      <c r="M2476" s="13" t="s">
        <v>47</v>
      </c>
      <c r="N2476" s="16">
        <f t="shared" si="380"/>
        <v>50</v>
      </c>
      <c r="O2476" s="16">
        <f t="shared" si="381"/>
        <v>100</v>
      </c>
      <c r="P2476" s="16">
        <f t="shared" si="382"/>
        <v>0</v>
      </c>
      <c r="Q2476" s="16">
        <f t="shared" si="383"/>
        <v>16.5</v>
      </c>
      <c r="R2476" s="17">
        <f t="shared" si="384"/>
        <v>54.975000000000001</v>
      </c>
      <c r="S2476" s="17">
        <f t="shared" si="385"/>
        <v>34.125</v>
      </c>
      <c r="T2476" s="17">
        <f t="shared" si="386"/>
        <v>29.925000000000001</v>
      </c>
      <c r="U2476" s="17">
        <f t="shared" si="387"/>
        <v>41.625</v>
      </c>
      <c r="V2476" s="16">
        <f t="shared" si="388"/>
        <v>39.674999999999997</v>
      </c>
      <c r="W2476" s="16">
        <f t="shared" si="389"/>
        <v>40.162499999999994</v>
      </c>
    </row>
    <row r="2477" spans="1:23" ht="13.5" x14ac:dyDescent="0.25">
      <c r="A2477" s="3">
        <v>45610</v>
      </c>
      <c r="B2477" s="2">
        <v>4.7093999999999996</v>
      </c>
      <c r="C2477" s="2">
        <v>45.876697051715844</v>
      </c>
      <c r="D2477" s="2">
        <v>-3.5319036122523073E-3</v>
      </c>
      <c r="E2477" s="2">
        <v>4.1773954304903495E-13</v>
      </c>
      <c r="F2477" s="2">
        <v>4.7037599999999999</v>
      </c>
      <c r="G2477" s="2">
        <v>4.706570000000001</v>
      </c>
      <c r="H2477" s="2">
        <v>4.7112449999999999</v>
      </c>
      <c r="I2477" s="2">
        <v>4.7652599999999987</v>
      </c>
      <c r="J2477" s="13">
        <v>4.7592629999999927</v>
      </c>
      <c r="K2477" s="13" t="s">
        <v>51</v>
      </c>
      <c r="L2477" s="13" t="s">
        <v>54</v>
      </c>
      <c r="M2477" s="13" t="s">
        <v>54</v>
      </c>
      <c r="N2477" s="16">
        <f t="shared" si="380"/>
        <v>50</v>
      </c>
      <c r="O2477" s="16">
        <f t="shared" si="381"/>
        <v>100</v>
      </c>
      <c r="P2477" s="16">
        <f t="shared" si="382"/>
        <v>0</v>
      </c>
      <c r="Q2477" s="16">
        <f t="shared" si="383"/>
        <v>49.5</v>
      </c>
      <c r="R2477" s="17">
        <f t="shared" si="384"/>
        <v>59.924999999999997</v>
      </c>
      <c r="S2477" s="17">
        <f t="shared" si="385"/>
        <v>42.375</v>
      </c>
      <c r="T2477" s="17">
        <f t="shared" si="386"/>
        <v>44.775000000000006</v>
      </c>
      <c r="U2477" s="17">
        <f t="shared" si="387"/>
        <v>49.875</v>
      </c>
      <c r="V2477" s="16">
        <f t="shared" si="388"/>
        <v>49.024999999999999</v>
      </c>
      <c r="W2477" s="16">
        <f t="shared" si="389"/>
        <v>49.237499999999997</v>
      </c>
    </row>
    <row r="2478" spans="1:23" ht="13.5" x14ac:dyDescent="0.25">
      <c r="A2478" s="3">
        <v>45611</v>
      </c>
      <c r="B2478" s="2">
        <v>4.7093999999999996</v>
      </c>
      <c r="C2478" s="2">
        <v>45.876697051715851</v>
      </c>
      <c r="D2478" s="2">
        <v>-4.3427486260636528E-3</v>
      </c>
      <c r="E2478" s="2">
        <v>3.3419163443922797E-13</v>
      </c>
      <c r="F2478" s="2">
        <v>4.7018999999999993</v>
      </c>
      <c r="G2478" s="2">
        <v>4.706570000000001</v>
      </c>
      <c r="H2478" s="2">
        <v>4.7084450000000002</v>
      </c>
      <c r="I2478" s="2">
        <v>4.7632039999999991</v>
      </c>
      <c r="J2478" s="13">
        <v>4.7594029999999918</v>
      </c>
      <c r="K2478" s="13" t="s">
        <v>55</v>
      </c>
      <c r="L2478" s="13" t="s">
        <v>54</v>
      </c>
      <c r="M2478" s="13" t="s">
        <v>47</v>
      </c>
      <c r="N2478" s="16">
        <f t="shared" si="380"/>
        <v>50</v>
      </c>
      <c r="O2478" s="16">
        <f t="shared" si="381"/>
        <v>100</v>
      </c>
      <c r="P2478" s="16">
        <f t="shared" si="382"/>
        <v>0</v>
      </c>
      <c r="Q2478" s="16">
        <f t="shared" si="383"/>
        <v>16.5</v>
      </c>
      <c r="R2478" s="17">
        <f t="shared" si="384"/>
        <v>54.975000000000001</v>
      </c>
      <c r="S2478" s="17">
        <f t="shared" si="385"/>
        <v>34.125</v>
      </c>
      <c r="T2478" s="17">
        <f t="shared" si="386"/>
        <v>29.925000000000001</v>
      </c>
      <c r="U2478" s="17">
        <f t="shared" si="387"/>
        <v>41.625</v>
      </c>
      <c r="V2478" s="16">
        <f t="shared" si="388"/>
        <v>39.674999999999997</v>
      </c>
      <c r="W2478" s="16">
        <f t="shared" si="389"/>
        <v>40.162499999999994</v>
      </c>
    </row>
    <row r="2479" spans="1:23" ht="13.5" x14ac:dyDescent="0.25">
      <c r="A2479" s="3">
        <v>45614</v>
      </c>
      <c r="B2479" s="2">
        <v>4.7</v>
      </c>
      <c r="C2479" s="2">
        <v>43.867199716732898</v>
      </c>
      <c r="D2479" s="2">
        <v>-8.5553166724849916E-3</v>
      </c>
      <c r="E2479" s="2">
        <v>2.673533075513824E-13</v>
      </c>
      <c r="F2479" s="2">
        <v>4.7056399999999998</v>
      </c>
      <c r="G2479" s="2">
        <v>4.7084400000000004</v>
      </c>
      <c r="H2479" s="2">
        <v>4.706575</v>
      </c>
      <c r="I2479" s="2">
        <v>4.7615219999999985</v>
      </c>
      <c r="J2479" s="13">
        <v>4.759407499999992</v>
      </c>
      <c r="K2479" s="13" t="s">
        <v>51</v>
      </c>
      <c r="L2479" s="13" t="s">
        <v>54</v>
      </c>
      <c r="M2479" s="13" t="s">
        <v>52</v>
      </c>
      <c r="N2479" s="16">
        <f t="shared" si="380"/>
        <v>50</v>
      </c>
      <c r="O2479" s="16">
        <f t="shared" si="381"/>
        <v>100</v>
      </c>
      <c r="P2479" s="16">
        <f t="shared" si="382"/>
        <v>0</v>
      </c>
      <c r="Q2479" s="16">
        <f t="shared" si="383"/>
        <v>83.5</v>
      </c>
      <c r="R2479" s="17">
        <f t="shared" si="384"/>
        <v>65.025000000000006</v>
      </c>
      <c r="S2479" s="17">
        <f t="shared" si="385"/>
        <v>50.875</v>
      </c>
      <c r="T2479" s="17">
        <f t="shared" si="386"/>
        <v>60.075000000000003</v>
      </c>
      <c r="U2479" s="17">
        <f t="shared" si="387"/>
        <v>58.375</v>
      </c>
      <c r="V2479" s="16">
        <f t="shared" si="388"/>
        <v>58.658333333333339</v>
      </c>
      <c r="W2479" s="16">
        <f t="shared" si="389"/>
        <v>58.587500000000006</v>
      </c>
    </row>
    <row r="2480" spans="1:23" ht="13.5" x14ac:dyDescent="0.25">
      <c r="A2480" s="3">
        <v>45615</v>
      </c>
      <c r="B2480" s="2">
        <v>4.7</v>
      </c>
      <c r="C2480" s="2">
        <v>43.867199716732898</v>
      </c>
      <c r="D2480" s="2">
        <v>-4.7713706499097341E-3</v>
      </c>
      <c r="E2480" s="2">
        <v>2.1388264604110592E-13</v>
      </c>
      <c r="F2480" s="2">
        <v>4.7056399999999998</v>
      </c>
      <c r="G2480" s="2">
        <v>4.7056300000000011</v>
      </c>
      <c r="H2480" s="2">
        <v>4.7056400000000007</v>
      </c>
      <c r="I2480" s="2">
        <v>4.7594659999999989</v>
      </c>
      <c r="J2480" s="13">
        <v>4.7595004999999935</v>
      </c>
      <c r="K2480" s="13" t="s">
        <v>55</v>
      </c>
      <c r="L2480" s="13" t="s">
        <v>54</v>
      </c>
      <c r="M2480" s="13" t="s">
        <v>54</v>
      </c>
      <c r="N2480" s="16">
        <f t="shared" si="380"/>
        <v>50</v>
      </c>
      <c r="O2480" s="16">
        <f t="shared" si="381"/>
        <v>100</v>
      </c>
      <c r="P2480" s="16">
        <f t="shared" si="382"/>
        <v>0</v>
      </c>
      <c r="Q2480" s="16">
        <f t="shared" si="383"/>
        <v>16.5</v>
      </c>
      <c r="R2480" s="17">
        <f t="shared" si="384"/>
        <v>54.975000000000001</v>
      </c>
      <c r="S2480" s="17">
        <f t="shared" si="385"/>
        <v>34.125</v>
      </c>
      <c r="T2480" s="17">
        <f t="shared" si="386"/>
        <v>29.925000000000001</v>
      </c>
      <c r="U2480" s="17">
        <f t="shared" si="387"/>
        <v>41.625</v>
      </c>
      <c r="V2480" s="16">
        <f t="shared" si="388"/>
        <v>39.674999999999997</v>
      </c>
      <c r="W2480" s="16">
        <f t="shared" si="389"/>
        <v>40.162499999999994</v>
      </c>
    </row>
    <row r="2481" spans="1:23" ht="13.5" x14ac:dyDescent="0.25">
      <c r="A2481" s="3">
        <v>45616</v>
      </c>
      <c r="B2481" s="2">
        <v>4.7093999999999996</v>
      </c>
      <c r="C2481" s="2">
        <v>46.580896106981953</v>
      </c>
      <c r="D2481" s="2">
        <v>-3.5745882031639198E-3</v>
      </c>
      <c r="E2481" s="2">
        <v>1.7110611683288475E-13</v>
      </c>
      <c r="F2481" s="2">
        <v>4.7056399999999998</v>
      </c>
      <c r="G2481" s="2">
        <v>4.7047000000000008</v>
      </c>
      <c r="H2481" s="2">
        <v>4.7051750000000006</v>
      </c>
      <c r="I2481" s="2">
        <v>4.757597999999998</v>
      </c>
      <c r="J2481" s="13">
        <v>4.7596404999999935</v>
      </c>
      <c r="K2481" s="13" t="s">
        <v>51</v>
      </c>
      <c r="L2481" s="13" t="s">
        <v>48</v>
      </c>
      <c r="M2481" s="13" t="s">
        <v>54</v>
      </c>
      <c r="N2481" s="16">
        <f t="shared" si="380"/>
        <v>50</v>
      </c>
      <c r="O2481" s="16">
        <f t="shared" si="381"/>
        <v>100</v>
      </c>
      <c r="P2481" s="16">
        <f t="shared" si="382"/>
        <v>0</v>
      </c>
      <c r="Q2481" s="16">
        <f t="shared" si="383"/>
        <v>33</v>
      </c>
      <c r="R2481" s="17">
        <f t="shared" si="384"/>
        <v>57.45</v>
      </c>
      <c r="S2481" s="17">
        <f t="shared" si="385"/>
        <v>38.25</v>
      </c>
      <c r="T2481" s="17">
        <f t="shared" si="386"/>
        <v>37.35</v>
      </c>
      <c r="U2481" s="17">
        <f t="shared" si="387"/>
        <v>45.75</v>
      </c>
      <c r="V2481" s="16">
        <f t="shared" si="388"/>
        <v>44.35</v>
      </c>
      <c r="W2481" s="16">
        <f t="shared" si="389"/>
        <v>44.7</v>
      </c>
    </row>
    <row r="2482" spans="1:23" ht="13.5" x14ac:dyDescent="0.25">
      <c r="A2482" s="3">
        <v>45617</v>
      </c>
      <c r="B2482" s="2">
        <v>4.6906999999999996</v>
      </c>
      <c r="C2482" s="2">
        <v>42.209198713628005</v>
      </c>
      <c r="D2482" s="2">
        <v>-2.5358032297511102E-3</v>
      </c>
      <c r="E2482" s="2">
        <v>1.3688489346630781E-13</v>
      </c>
      <c r="F2482" s="2">
        <v>4.7019000000000002</v>
      </c>
      <c r="G2482" s="2">
        <v>4.7028300000000005</v>
      </c>
      <c r="H2482" s="2">
        <v>4.7061099999999998</v>
      </c>
      <c r="I2482" s="2">
        <v>4.7553559999999981</v>
      </c>
      <c r="J2482" s="13">
        <v>4.7596869999999933</v>
      </c>
      <c r="K2482" s="13" t="s">
        <v>51</v>
      </c>
      <c r="L2482" s="13" t="s">
        <v>48</v>
      </c>
      <c r="M2482" s="13" t="s">
        <v>53</v>
      </c>
      <c r="N2482" s="16">
        <f t="shared" si="380"/>
        <v>50</v>
      </c>
      <c r="O2482" s="16">
        <f t="shared" si="381"/>
        <v>100</v>
      </c>
      <c r="P2482" s="16">
        <f t="shared" si="382"/>
        <v>0</v>
      </c>
      <c r="Q2482" s="16">
        <f t="shared" si="383"/>
        <v>50</v>
      </c>
      <c r="R2482" s="17">
        <f t="shared" si="384"/>
        <v>60</v>
      </c>
      <c r="S2482" s="17">
        <f t="shared" si="385"/>
        <v>42.5</v>
      </c>
      <c r="T2482" s="17">
        <f t="shared" si="386"/>
        <v>45</v>
      </c>
      <c r="U2482" s="17">
        <f t="shared" si="387"/>
        <v>50</v>
      </c>
      <c r="V2482" s="16">
        <f t="shared" si="388"/>
        <v>49.166666666666664</v>
      </c>
      <c r="W2482" s="16">
        <f t="shared" si="389"/>
        <v>49.375</v>
      </c>
    </row>
    <row r="2483" spans="1:23" ht="13.5" x14ac:dyDescent="0.25">
      <c r="A2483" s="3">
        <v>45618</v>
      </c>
      <c r="B2483" s="2">
        <v>4.7187000000000001</v>
      </c>
      <c r="C2483" s="2">
        <v>49.805459175243001</v>
      </c>
      <c r="D2483" s="2">
        <v>-2.1232417465384401E-3</v>
      </c>
      <c r="E2483" s="2">
        <v>1.0950791477304625E-13</v>
      </c>
      <c r="F2483" s="2">
        <v>4.7037599999999999</v>
      </c>
      <c r="G2483" s="2">
        <v>4.7028299999999996</v>
      </c>
      <c r="H2483" s="2">
        <v>4.706575</v>
      </c>
      <c r="I2483" s="2">
        <v>4.7536739999999975</v>
      </c>
      <c r="J2483" s="13">
        <v>4.7597409999999938</v>
      </c>
      <c r="K2483" s="13" t="s">
        <v>51</v>
      </c>
      <c r="L2483" s="13" t="s">
        <v>48</v>
      </c>
      <c r="M2483" s="13" t="s">
        <v>52</v>
      </c>
      <c r="N2483" s="16">
        <f t="shared" si="380"/>
        <v>50</v>
      </c>
      <c r="O2483" s="16">
        <f t="shared" si="381"/>
        <v>100</v>
      </c>
      <c r="P2483" s="16">
        <f t="shared" si="382"/>
        <v>0</v>
      </c>
      <c r="Q2483" s="16">
        <f t="shared" si="383"/>
        <v>67</v>
      </c>
      <c r="R2483" s="17">
        <f t="shared" si="384"/>
        <v>62.55</v>
      </c>
      <c r="S2483" s="17">
        <f t="shared" si="385"/>
        <v>46.75</v>
      </c>
      <c r="T2483" s="17">
        <f t="shared" si="386"/>
        <v>52.650000000000006</v>
      </c>
      <c r="U2483" s="17">
        <f t="shared" si="387"/>
        <v>54.25</v>
      </c>
      <c r="V2483" s="16">
        <f t="shared" si="388"/>
        <v>53.983333333333327</v>
      </c>
      <c r="W2483" s="16">
        <f t="shared" si="389"/>
        <v>54.05</v>
      </c>
    </row>
    <row r="2484" spans="1:23" ht="13.5" x14ac:dyDescent="0.25">
      <c r="A2484" s="3">
        <v>45621</v>
      </c>
      <c r="B2484" s="2">
        <v>4.7187000000000001</v>
      </c>
      <c r="C2484" s="2">
        <v>49.805459175243001</v>
      </c>
      <c r="D2484" s="2">
        <v>-7.5296594819524998E-3</v>
      </c>
      <c r="E2484" s="2">
        <v>8.7606331818437007E-14</v>
      </c>
      <c r="F2484" s="2">
        <v>4.7075000000000005</v>
      </c>
      <c r="G2484" s="2">
        <v>4.7065699999999993</v>
      </c>
      <c r="H2484" s="2">
        <v>4.707040000000001</v>
      </c>
      <c r="I2484" s="2">
        <v>4.7518039999999973</v>
      </c>
      <c r="J2484" s="13">
        <v>4.7597504999999938</v>
      </c>
      <c r="K2484" s="13" t="s">
        <v>51</v>
      </c>
      <c r="L2484" s="13" t="s">
        <v>48</v>
      </c>
      <c r="M2484" s="13" t="s">
        <v>52</v>
      </c>
      <c r="N2484" s="16">
        <f t="shared" si="380"/>
        <v>50</v>
      </c>
      <c r="O2484" s="16">
        <f t="shared" si="381"/>
        <v>100</v>
      </c>
      <c r="P2484" s="16">
        <f t="shared" si="382"/>
        <v>0</v>
      </c>
      <c r="Q2484" s="16">
        <f t="shared" si="383"/>
        <v>67</v>
      </c>
      <c r="R2484" s="17">
        <f t="shared" si="384"/>
        <v>62.55</v>
      </c>
      <c r="S2484" s="17">
        <f t="shared" si="385"/>
        <v>46.75</v>
      </c>
      <c r="T2484" s="17">
        <f t="shared" si="386"/>
        <v>52.650000000000006</v>
      </c>
      <c r="U2484" s="17">
        <f t="shared" si="387"/>
        <v>54.25</v>
      </c>
      <c r="V2484" s="16">
        <f t="shared" si="388"/>
        <v>53.983333333333327</v>
      </c>
      <c r="W2484" s="16">
        <f t="shared" si="389"/>
        <v>54.05</v>
      </c>
    </row>
    <row r="2485" spans="1:23" ht="13.5" x14ac:dyDescent="0.25">
      <c r="A2485" s="3">
        <v>45622</v>
      </c>
      <c r="B2485" s="2">
        <v>4.7</v>
      </c>
      <c r="C2485" s="2">
        <v>45.2032751987973</v>
      </c>
      <c r="D2485" s="2">
        <v>-7.8437513318414531E-3</v>
      </c>
      <c r="E2485" s="2">
        <v>7.0085065454749616E-14</v>
      </c>
      <c r="F2485" s="2">
        <v>4.7074999999999996</v>
      </c>
      <c r="G2485" s="2">
        <v>4.7065699999999993</v>
      </c>
      <c r="H2485" s="2">
        <v>4.706570000000001</v>
      </c>
      <c r="I2485" s="2">
        <v>4.7495599999999971</v>
      </c>
      <c r="J2485" s="13">
        <v>4.7598434999999943</v>
      </c>
      <c r="K2485" s="13" t="s">
        <v>51</v>
      </c>
      <c r="L2485" s="13" t="s">
        <v>48</v>
      </c>
      <c r="M2485" s="13" t="s">
        <v>54</v>
      </c>
      <c r="N2485" s="16">
        <f t="shared" si="380"/>
        <v>50</v>
      </c>
      <c r="O2485" s="16">
        <f t="shared" si="381"/>
        <v>100</v>
      </c>
      <c r="P2485" s="16">
        <f t="shared" si="382"/>
        <v>0</v>
      </c>
      <c r="Q2485" s="16">
        <f t="shared" si="383"/>
        <v>33</v>
      </c>
      <c r="R2485" s="17">
        <f t="shared" si="384"/>
        <v>57.45</v>
      </c>
      <c r="S2485" s="17">
        <f t="shared" si="385"/>
        <v>38.25</v>
      </c>
      <c r="T2485" s="17">
        <f t="shared" si="386"/>
        <v>37.35</v>
      </c>
      <c r="U2485" s="17">
        <f t="shared" si="387"/>
        <v>45.75</v>
      </c>
      <c r="V2485" s="16">
        <f t="shared" si="388"/>
        <v>44.35</v>
      </c>
      <c r="W2485" s="16">
        <f t="shared" si="389"/>
        <v>44.7</v>
      </c>
    </row>
    <row r="2486" spans="1:23" ht="13.5" x14ac:dyDescent="0.25">
      <c r="A2486" s="3">
        <v>45623</v>
      </c>
      <c r="B2486" s="2">
        <v>4.6906999999999996</v>
      </c>
      <c r="C2486" s="2">
        <v>43.071679386047265</v>
      </c>
      <c r="D2486" s="2">
        <v>-5.8654044754087309E-3</v>
      </c>
      <c r="E2486" s="2">
        <v>5.6068052363799695E-14</v>
      </c>
      <c r="F2486" s="2">
        <v>4.7037599999999999</v>
      </c>
      <c r="G2486" s="2">
        <v>4.7046999999999999</v>
      </c>
      <c r="H2486" s="2">
        <v>4.7056350000000009</v>
      </c>
      <c r="I2486" s="2">
        <v>4.7471299999999967</v>
      </c>
      <c r="J2486" s="13">
        <v>4.7598899999999951</v>
      </c>
      <c r="K2486" s="13" t="s">
        <v>55</v>
      </c>
      <c r="L2486" s="13" t="s">
        <v>50</v>
      </c>
      <c r="M2486" s="13" t="s">
        <v>47</v>
      </c>
      <c r="N2486" s="16">
        <f t="shared" si="380"/>
        <v>50</v>
      </c>
      <c r="O2486" s="16">
        <f t="shared" si="381"/>
        <v>100</v>
      </c>
      <c r="P2486" s="16">
        <f t="shared" si="382"/>
        <v>0</v>
      </c>
      <c r="Q2486" s="16">
        <f t="shared" si="383"/>
        <v>33</v>
      </c>
      <c r="R2486" s="17">
        <f t="shared" si="384"/>
        <v>57.45</v>
      </c>
      <c r="S2486" s="17">
        <f t="shared" si="385"/>
        <v>38.25</v>
      </c>
      <c r="T2486" s="17">
        <f t="shared" si="386"/>
        <v>37.35</v>
      </c>
      <c r="U2486" s="17">
        <f t="shared" si="387"/>
        <v>45.75</v>
      </c>
      <c r="V2486" s="16">
        <f t="shared" si="388"/>
        <v>44.35</v>
      </c>
      <c r="W2486" s="16">
        <f t="shared" si="389"/>
        <v>44.7</v>
      </c>
    </row>
    <row r="2487" spans="1:23" ht="13.5" x14ac:dyDescent="0.25">
      <c r="A2487" s="3">
        <v>45624</v>
      </c>
      <c r="B2487" s="2">
        <v>4.7</v>
      </c>
      <c r="C2487" s="2">
        <v>45.822960147235335</v>
      </c>
      <c r="D2487" s="2">
        <v>-4.7243588816181514E-3</v>
      </c>
      <c r="E2487" s="2">
        <v>4.4854441891039756E-14</v>
      </c>
      <c r="F2487" s="2">
        <v>4.7056199999999997</v>
      </c>
      <c r="G2487" s="2">
        <v>4.7037600000000008</v>
      </c>
      <c r="H2487" s="2">
        <v>4.7051650000000018</v>
      </c>
      <c r="I2487" s="2">
        <v>4.7448859999999966</v>
      </c>
      <c r="J2487" s="13">
        <v>4.7598059999999949</v>
      </c>
      <c r="K2487" s="13" t="s">
        <v>51</v>
      </c>
      <c r="L2487" s="13" t="s">
        <v>54</v>
      </c>
      <c r="M2487" s="13" t="s">
        <v>52</v>
      </c>
      <c r="N2487" s="16">
        <f t="shared" si="380"/>
        <v>50</v>
      </c>
      <c r="O2487" s="16">
        <f t="shared" si="381"/>
        <v>100</v>
      </c>
      <c r="P2487" s="16">
        <f t="shared" si="382"/>
        <v>0</v>
      </c>
      <c r="Q2487" s="16">
        <f t="shared" si="383"/>
        <v>83.5</v>
      </c>
      <c r="R2487" s="17">
        <f t="shared" si="384"/>
        <v>65.025000000000006</v>
      </c>
      <c r="S2487" s="17">
        <f t="shared" si="385"/>
        <v>50.875</v>
      </c>
      <c r="T2487" s="17">
        <f t="shared" si="386"/>
        <v>60.075000000000003</v>
      </c>
      <c r="U2487" s="17">
        <f t="shared" si="387"/>
        <v>58.375</v>
      </c>
      <c r="V2487" s="16">
        <f t="shared" si="388"/>
        <v>58.658333333333339</v>
      </c>
      <c r="W2487" s="16">
        <f t="shared" si="389"/>
        <v>58.587500000000006</v>
      </c>
    </row>
    <row r="2488" spans="1:23" ht="13.5" x14ac:dyDescent="0.25">
      <c r="A2488" s="3">
        <v>45625</v>
      </c>
      <c r="B2488" s="2">
        <v>4.7</v>
      </c>
      <c r="C2488" s="2">
        <v>45.822960147235335</v>
      </c>
      <c r="D2488" s="2">
        <v>-3.6694159362653522E-3</v>
      </c>
      <c r="E2488" s="2">
        <v>3.5883553512831809E-14</v>
      </c>
      <c r="F2488" s="2">
        <v>4.7018800000000001</v>
      </c>
      <c r="G2488" s="2">
        <v>4.7028200000000009</v>
      </c>
      <c r="H2488" s="2">
        <v>4.704695000000001</v>
      </c>
      <c r="I2488" s="2">
        <v>4.7426419999999965</v>
      </c>
      <c r="J2488" s="13">
        <v>4.7599429999999963</v>
      </c>
      <c r="K2488" s="13" t="s">
        <v>55</v>
      </c>
      <c r="L2488" s="13" t="s">
        <v>54</v>
      </c>
      <c r="M2488" s="13" t="s">
        <v>47</v>
      </c>
      <c r="N2488" s="16">
        <f t="shared" si="380"/>
        <v>50</v>
      </c>
      <c r="O2488" s="16">
        <f t="shared" si="381"/>
        <v>100</v>
      </c>
      <c r="P2488" s="16">
        <f t="shared" si="382"/>
        <v>0</v>
      </c>
      <c r="Q2488" s="16">
        <f t="shared" si="383"/>
        <v>16.5</v>
      </c>
      <c r="R2488" s="17">
        <f t="shared" si="384"/>
        <v>54.975000000000001</v>
      </c>
      <c r="S2488" s="17">
        <f t="shared" si="385"/>
        <v>34.125</v>
      </c>
      <c r="T2488" s="17">
        <f t="shared" si="386"/>
        <v>29.925000000000001</v>
      </c>
      <c r="U2488" s="17">
        <f t="shared" si="387"/>
        <v>41.625</v>
      </c>
      <c r="V2488" s="16">
        <f t="shared" si="388"/>
        <v>39.674999999999997</v>
      </c>
      <c r="W2488" s="16">
        <f t="shared" si="389"/>
        <v>40.162499999999994</v>
      </c>
    </row>
    <row r="2489" spans="1:23" ht="13.5" x14ac:dyDescent="0.25">
      <c r="A2489" s="3">
        <v>45628</v>
      </c>
      <c r="B2489" s="2">
        <v>4.6906999999999996</v>
      </c>
      <c r="C2489" s="2">
        <v>43.390898660057509</v>
      </c>
      <c r="D2489" s="2">
        <v>-3.4512194299480825E-3</v>
      </c>
      <c r="E2489" s="2">
        <v>2.8706842810265446E-14</v>
      </c>
      <c r="F2489" s="2">
        <v>4.6962799999999998</v>
      </c>
      <c r="G2489" s="2">
        <v>4.7018900000000006</v>
      </c>
      <c r="H2489" s="2">
        <v>4.7051650000000009</v>
      </c>
      <c r="I2489" s="2">
        <v>4.7403999999999966</v>
      </c>
      <c r="J2489" s="13">
        <v>4.760033499999996</v>
      </c>
      <c r="K2489" s="13" t="s">
        <v>55</v>
      </c>
      <c r="L2489" s="13" t="s">
        <v>54</v>
      </c>
      <c r="M2489" s="13" t="s">
        <v>47</v>
      </c>
      <c r="N2489" s="16">
        <f t="shared" si="380"/>
        <v>50</v>
      </c>
      <c r="O2489" s="16">
        <f t="shared" si="381"/>
        <v>100</v>
      </c>
      <c r="P2489" s="16">
        <f t="shared" si="382"/>
        <v>0</v>
      </c>
      <c r="Q2489" s="16">
        <f t="shared" si="383"/>
        <v>16.5</v>
      </c>
      <c r="R2489" s="17">
        <f t="shared" si="384"/>
        <v>54.975000000000001</v>
      </c>
      <c r="S2489" s="17">
        <f t="shared" si="385"/>
        <v>34.125</v>
      </c>
      <c r="T2489" s="17">
        <f t="shared" si="386"/>
        <v>29.925000000000001</v>
      </c>
      <c r="U2489" s="17">
        <f t="shared" si="387"/>
        <v>41.625</v>
      </c>
      <c r="V2489" s="16">
        <f t="shared" si="388"/>
        <v>39.674999999999997</v>
      </c>
      <c r="W2489" s="16">
        <f t="shared" si="389"/>
        <v>40.162499999999994</v>
      </c>
    </row>
    <row r="2490" spans="1:23" ht="13.5" x14ac:dyDescent="0.25">
      <c r="A2490" s="3">
        <v>45629</v>
      </c>
      <c r="B2490" s="2">
        <v>4.6906999999999996</v>
      </c>
      <c r="C2490" s="2">
        <v>43.390898660057502</v>
      </c>
      <c r="D2490" s="2">
        <v>-3.1349547092727192E-3</v>
      </c>
      <c r="E2490" s="2">
        <v>2.2965474248212357E-14</v>
      </c>
      <c r="F2490" s="2">
        <v>4.6944199999999991</v>
      </c>
      <c r="G2490" s="2">
        <v>4.7009600000000002</v>
      </c>
      <c r="H2490" s="2">
        <v>4.7032949999999998</v>
      </c>
      <c r="I2490" s="2">
        <v>4.7385319999999975</v>
      </c>
      <c r="J2490" s="13">
        <v>4.759902999999996</v>
      </c>
      <c r="K2490" s="13" t="s">
        <v>51</v>
      </c>
      <c r="L2490" s="13" t="s">
        <v>48</v>
      </c>
      <c r="M2490" s="13" t="s">
        <v>53</v>
      </c>
      <c r="N2490" s="16">
        <f t="shared" si="380"/>
        <v>50</v>
      </c>
      <c r="O2490" s="16">
        <f t="shared" si="381"/>
        <v>100</v>
      </c>
      <c r="P2490" s="16">
        <f t="shared" si="382"/>
        <v>0</v>
      </c>
      <c r="Q2490" s="16">
        <f t="shared" si="383"/>
        <v>50</v>
      </c>
      <c r="R2490" s="17">
        <f t="shared" si="384"/>
        <v>60</v>
      </c>
      <c r="S2490" s="17">
        <f t="shared" si="385"/>
        <v>42.5</v>
      </c>
      <c r="T2490" s="17">
        <f t="shared" si="386"/>
        <v>45</v>
      </c>
      <c r="U2490" s="17">
        <f t="shared" si="387"/>
        <v>50</v>
      </c>
      <c r="V2490" s="16">
        <f t="shared" si="388"/>
        <v>49.166666666666664</v>
      </c>
      <c r="W2490" s="16">
        <f t="shared" si="389"/>
        <v>49.375</v>
      </c>
    </row>
    <row r="2491" spans="1:23" ht="13.5" x14ac:dyDescent="0.25">
      <c r="A2491" s="3">
        <v>45630</v>
      </c>
      <c r="B2491" s="2">
        <v>4.6906999999999996</v>
      </c>
      <c r="C2491" s="2">
        <v>43.390898660057509</v>
      </c>
      <c r="D2491" s="2">
        <v>-1.299306227727115E-3</v>
      </c>
      <c r="E2491" s="2">
        <v>1.8372379398569886E-14</v>
      </c>
      <c r="F2491" s="2">
        <v>4.6944199999999991</v>
      </c>
      <c r="G2491" s="2">
        <v>4.69909</v>
      </c>
      <c r="H2491" s="2">
        <v>4.7018949999999986</v>
      </c>
      <c r="I2491" s="2">
        <v>4.7361019999999971</v>
      </c>
      <c r="J2491" s="13">
        <v>4.7599049999999963</v>
      </c>
      <c r="K2491" s="13" t="s">
        <v>51</v>
      </c>
      <c r="L2491" s="13" t="s">
        <v>48</v>
      </c>
      <c r="M2491" s="13" t="s">
        <v>54</v>
      </c>
      <c r="N2491" s="16">
        <f t="shared" si="380"/>
        <v>50</v>
      </c>
      <c r="O2491" s="16">
        <f t="shared" si="381"/>
        <v>100</v>
      </c>
      <c r="P2491" s="16">
        <f t="shared" si="382"/>
        <v>0</v>
      </c>
      <c r="Q2491" s="16">
        <f t="shared" si="383"/>
        <v>33</v>
      </c>
      <c r="R2491" s="17">
        <f t="shared" si="384"/>
        <v>57.45</v>
      </c>
      <c r="S2491" s="17">
        <f t="shared" si="385"/>
        <v>38.25</v>
      </c>
      <c r="T2491" s="17">
        <f t="shared" si="386"/>
        <v>37.35</v>
      </c>
      <c r="U2491" s="17">
        <f t="shared" si="387"/>
        <v>45.75</v>
      </c>
      <c r="V2491" s="16">
        <f t="shared" si="388"/>
        <v>44.35</v>
      </c>
      <c r="W2491" s="16">
        <f t="shared" si="389"/>
        <v>44.7</v>
      </c>
    </row>
    <row r="2492" spans="1:23" ht="13.5" x14ac:dyDescent="0.25">
      <c r="A2492" s="3">
        <v>45631</v>
      </c>
      <c r="B2492" s="2">
        <v>4.6906999999999996</v>
      </c>
      <c r="C2492" s="2">
        <v>43.390898660057502</v>
      </c>
      <c r="D2492" s="2">
        <v>-2.5101308507009534E-3</v>
      </c>
      <c r="E2492" s="2">
        <v>1.4697903518855911E-14</v>
      </c>
      <c r="F2492" s="2">
        <v>4.6925599999999994</v>
      </c>
      <c r="G2492" s="2">
        <v>4.69909</v>
      </c>
      <c r="H2492" s="2">
        <v>4.7009599999999994</v>
      </c>
      <c r="I2492" s="2">
        <v>4.7342339999999972</v>
      </c>
      <c r="J2492" s="13">
        <v>4.7599069999999966</v>
      </c>
      <c r="K2492" s="13" t="s">
        <v>55</v>
      </c>
      <c r="L2492" s="13" t="s">
        <v>54</v>
      </c>
      <c r="M2492" s="13" t="s">
        <v>47</v>
      </c>
      <c r="N2492" s="16">
        <f t="shared" si="380"/>
        <v>50</v>
      </c>
      <c r="O2492" s="16">
        <f t="shared" si="381"/>
        <v>100</v>
      </c>
      <c r="P2492" s="16">
        <f t="shared" si="382"/>
        <v>0</v>
      </c>
      <c r="Q2492" s="16">
        <f t="shared" si="383"/>
        <v>16.5</v>
      </c>
      <c r="R2492" s="17">
        <f t="shared" si="384"/>
        <v>54.975000000000001</v>
      </c>
      <c r="S2492" s="17">
        <f t="shared" si="385"/>
        <v>34.125</v>
      </c>
      <c r="T2492" s="17">
        <f t="shared" si="386"/>
        <v>29.925000000000001</v>
      </c>
      <c r="U2492" s="17">
        <f t="shared" si="387"/>
        <v>41.625</v>
      </c>
      <c r="V2492" s="16">
        <f t="shared" si="388"/>
        <v>39.674999999999997</v>
      </c>
      <c r="W2492" s="16">
        <f t="shared" si="389"/>
        <v>40.162499999999994</v>
      </c>
    </row>
    <row r="2493" spans="1:23" ht="13.5" x14ac:dyDescent="0.25">
      <c r="A2493" s="3">
        <v>45632</v>
      </c>
      <c r="B2493" s="2">
        <v>4.7</v>
      </c>
      <c r="C2493" s="2">
        <v>47.162877931381516</v>
      </c>
      <c r="D2493" s="2">
        <v>1.8862627774662855E-4</v>
      </c>
      <c r="E2493" s="2">
        <v>1.1758322815084728E-14</v>
      </c>
      <c r="F2493" s="2">
        <v>4.6925599999999994</v>
      </c>
      <c r="G2493" s="2">
        <v>4.6972199999999997</v>
      </c>
      <c r="H2493" s="2">
        <v>4.7000249999999983</v>
      </c>
      <c r="I2493" s="2">
        <v>4.7323639999999969</v>
      </c>
      <c r="J2493" s="13">
        <v>4.7599554999999967</v>
      </c>
      <c r="K2493" s="13" t="s">
        <v>51</v>
      </c>
      <c r="L2493" s="13" t="s">
        <v>54</v>
      </c>
      <c r="M2493" s="13" t="s">
        <v>54</v>
      </c>
      <c r="N2493" s="16">
        <f t="shared" si="380"/>
        <v>50</v>
      </c>
      <c r="O2493" s="16">
        <f t="shared" si="381"/>
        <v>100</v>
      </c>
      <c r="P2493" s="16">
        <f t="shared" si="382"/>
        <v>0</v>
      </c>
      <c r="Q2493" s="16">
        <f t="shared" si="383"/>
        <v>49.5</v>
      </c>
      <c r="R2493" s="17">
        <f t="shared" si="384"/>
        <v>59.924999999999997</v>
      </c>
      <c r="S2493" s="17">
        <f t="shared" si="385"/>
        <v>42.375</v>
      </c>
      <c r="T2493" s="17">
        <f t="shared" si="386"/>
        <v>44.775000000000006</v>
      </c>
      <c r="U2493" s="17">
        <f t="shared" si="387"/>
        <v>49.875</v>
      </c>
      <c r="V2493" s="16">
        <f t="shared" si="388"/>
        <v>49.024999999999999</v>
      </c>
      <c r="W2493" s="16">
        <f t="shared" si="389"/>
        <v>49.237499999999997</v>
      </c>
    </row>
    <row r="2494" spans="1:23" ht="13.5" x14ac:dyDescent="0.25">
      <c r="A2494" s="3">
        <v>45635</v>
      </c>
      <c r="B2494" s="2">
        <v>4.7093999999999996</v>
      </c>
      <c r="C2494" s="2">
        <v>50.73595737657277</v>
      </c>
      <c r="D2494" s="2">
        <v>1.8176966629654956E-3</v>
      </c>
      <c r="E2494" s="2">
        <v>9.4066582520677827E-15</v>
      </c>
      <c r="F2494" s="2">
        <v>4.696299999999999</v>
      </c>
      <c r="G2494" s="2">
        <v>4.6962899999999994</v>
      </c>
      <c r="H2494" s="2">
        <v>4.7014299999999993</v>
      </c>
      <c r="I2494" s="2">
        <v>4.7293739999999964</v>
      </c>
      <c r="J2494" s="13">
        <v>4.7600509999999971</v>
      </c>
      <c r="K2494" s="13" t="s">
        <v>51</v>
      </c>
      <c r="L2494" s="13" t="s">
        <v>48</v>
      </c>
      <c r="M2494" s="13" t="s">
        <v>52</v>
      </c>
      <c r="N2494" s="16">
        <f t="shared" si="380"/>
        <v>50</v>
      </c>
      <c r="O2494" s="16">
        <f t="shared" si="381"/>
        <v>100</v>
      </c>
      <c r="P2494" s="16">
        <f t="shared" si="382"/>
        <v>0</v>
      </c>
      <c r="Q2494" s="16">
        <f t="shared" si="383"/>
        <v>67</v>
      </c>
      <c r="R2494" s="17">
        <f t="shared" si="384"/>
        <v>62.55</v>
      </c>
      <c r="S2494" s="17">
        <f t="shared" si="385"/>
        <v>46.75</v>
      </c>
      <c r="T2494" s="17">
        <f t="shared" si="386"/>
        <v>52.650000000000006</v>
      </c>
      <c r="U2494" s="17">
        <f t="shared" si="387"/>
        <v>54.25</v>
      </c>
      <c r="V2494" s="16">
        <f t="shared" si="388"/>
        <v>53.983333333333327</v>
      </c>
      <c r="W2494" s="16">
        <f t="shared" si="389"/>
        <v>54.05</v>
      </c>
    </row>
    <row r="2495" spans="1:23" ht="13.5" x14ac:dyDescent="0.25">
      <c r="A2495" s="3">
        <v>45636</v>
      </c>
      <c r="B2495" s="2">
        <v>4.7653999999999996</v>
      </c>
      <c r="C2495" s="2">
        <v>65.642332527939573</v>
      </c>
      <c r="D2495" s="2">
        <v>-3.8457689516109284E-3</v>
      </c>
      <c r="E2495" s="2">
        <v>7.5253266016542265E-15</v>
      </c>
      <c r="F2495" s="2">
        <v>4.7112399999999992</v>
      </c>
      <c r="G2495" s="2">
        <v>4.7028300000000005</v>
      </c>
      <c r="H2495" s="2">
        <v>4.7046999999999999</v>
      </c>
      <c r="I2495" s="2">
        <v>4.7284379999999961</v>
      </c>
      <c r="J2495" s="13">
        <v>4.7604709999999972</v>
      </c>
      <c r="K2495" s="13" t="s">
        <v>51</v>
      </c>
      <c r="L2495" s="13" t="s">
        <v>48</v>
      </c>
      <c r="M2495" s="13" t="s">
        <v>52</v>
      </c>
      <c r="N2495" s="16">
        <f t="shared" si="380"/>
        <v>50</v>
      </c>
      <c r="O2495" s="16">
        <f t="shared" si="381"/>
        <v>100</v>
      </c>
      <c r="P2495" s="16">
        <f t="shared" si="382"/>
        <v>0</v>
      </c>
      <c r="Q2495" s="16">
        <f t="shared" si="383"/>
        <v>67</v>
      </c>
      <c r="R2495" s="17">
        <f t="shared" si="384"/>
        <v>62.55</v>
      </c>
      <c r="S2495" s="17">
        <f t="shared" si="385"/>
        <v>46.75</v>
      </c>
      <c r="T2495" s="17">
        <f t="shared" si="386"/>
        <v>52.650000000000006</v>
      </c>
      <c r="U2495" s="17">
        <f t="shared" si="387"/>
        <v>54.25</v>
      </c>
      <c r="V2495" s="16">
        <f t="shared" si="388"/>
        <v>53.983333333333327</v>
      </c>
      <c r="W2495" s="16">
        <f t="shared" si="389"/>
        <v>54.05</v>
      </c>
    </row>
    <row r="2496" spans="1:23" ht="13.5" x14ac:dyDescent="0.25">
      <c r="A2496" s="3">
        <v>45637</v>
      </c>
      <c r="B2496" s="2">
        <v>4.7374000000000001</v>
      </c>
      <c r="C2496" s="2">
        <v>56.445723362502747</v>
      </c>
      <c r="D2496" s="2">
        <v>-8.3411249863756254E-3</v>
      </c>
      <c r="E2496" s="2">
        <v>6.0202612813233815E-15</v>
      </c>
      <c r="F2496" s="2">
        <v>4.72058</v>
      </c>
      <c r="G2496" s="2">
        <v>4.7075000000000005</v>
      </c>
      <c r="H2496" s="2">
        <v>4.7061000000000002</v>
      </c>
      <c r="I2496" s="2">
        <v>4.7260079999999967</v>
      </c>
      <c r="J2496" s="13">
        <v>4.7607509999999973</v>
      </c>
      <c r="K2496" s="13" t="s">
        <v>51</v>
      </c>
      <c r="L2496" s="13" t="s">
        <v>48</v>
      </c>
      <c r="M2496" s="13" t="s">
        <v>52</v>
      </c>
      <c r="N2496" s="16">
        <f t="shared" si="380"/>
        <v>50</v>
      </c>
      <c r="O2496" s="16">
        <f t="shared" si="381"/>
        <v>100</v>
      </c>
      <c r="P2496" s="16">
        <f t="shared" si="382"/>
        <v>0</v>
      </c>
      <c r="Q2496" s="16">
        <f t="shared" si="383"/>
        <v>67</v>
      </c>
      <c r="R2496" s="17">
        <f t="shared" si="384"/>
        <v>62.55</v>
      </c>
      <c r="S2496" s="17">
        <f t="shared" si="385"/>
        <v>46.75</v>
      </c>
      <c r="T2496" s="17">
        <f t="shared" si="386"/>
        <v>52.650000000000006</v>
      </c>
      <c r="U2496" s="17">
        <f t="shared" si="387"/>
        <v>54.25</v>
      </c>
      <c r="V2496" s="16">
        <f t="shared" si="388"/>
        <v>53.983333333333327</v>
      </c>
      <c r="W2496" s="16">
        <f t="shared" si="389"/>
        <v>54.05</v>
      </c>
    </row>
    <row r="2497" spans="1:23" ht="13.5" x14ac:dyDescent="0.25">
      <c r="A2497" s="3">
        <v>45638</v>
      </c>
      <c r="B2497" s="2">
        <v>4.7653999999999996</v>
      </c>
      <c r="C2497" s="2">
        <v>62.155637786764338</v>
      </c>
      <c r="D2497" s="2">
        <v>-1.294357059781337E-2</v>
      </c>
      <c r="E2497" s="2">
        <v>4.8162090250587058E-15</v>
      </c>
      <c r="F2497" s="2">
        <v>4.7355199999999993</v>
      </c>
      <c r="G2497" s="2">
        <v>4.7140399999999998</v>
      </c>
      <c r="H2497" s="2">
        <v>4.7089000000000008</v>
      </c>
      <c r="I2497" s="2">
        <v>4.7241379999999973</v>
      </c>
      <c r="J2497" s="13">
        <v>4.7612149999999973</v>
      </c>
      <c r="K2497" s="13" t="s">
        <v>51</v>
      </c>
      <c r="L2497" s="13" t="s">
        <v>48</v>
      </c>
      <c r="M2497" s="13" t="s">
        <v>52</v>
      </c>
      <c r="N2497" s="16">
        <f t="shared" si="380"/>
        <v>50</v>
      </c>
      <c r="O2497" s="16">
        <f t="shared" si="381"/>
        <v>100</v>
      </c>
      <c r="P2497" s="16">
        <f t="shared" si="382"/>
        <v>0</v>
      </c>
      <c r="Q2497" s="16">
        <f t="shared" si="383"/>
        <v>67</v>
      </c>
      <c r="R2497" s="17">
        <f t="shared" si="384"/>
        <v>62.55</v>
      </c>
      <c r="S2497" s="17">
        <f t="shared" si="385"/>
        <v>46.75</v>
      </c>
      <c r="T2497" s="17">
        <f t="shared" si="386"/>
        <v>52.650000000000006</v>
      </c>
      <c r="U2497" s="17">
        <f t="shared" si="387"/>
        <v>54.25</v>
      </c>
      <c r="V2497" s="16">
        <f t="shared" si="388"/>
        <v>53.983333333333327</v>
      </c>
      <c r="W2497" s="16">
        <f t="shared" si="389"/>
        <v>54.05</v>
      </c>
    </row>
    <row r="2498" spans="1:23" ht="13.5" x14ac:dyDescent="0.25">
      <c r="A2498" s="3">
        <v>45639</v>
      </c>
      <c r="B2498" s="2">
        <v>4.7281000000000004</v>
      </c>
      <c r="C2498" s="2">
        <v>52.316196466292254</v>
      </c>
      <c r="D2498" s="2">
        <v>-1.4384306383437462E-2</v>
      </c>
      <c r="E2498" s="2">
        <v>3.8529672200469645E-15</v>
      </c>
      <c r="F2498" s="2">
        <v>4.7411399999999997</v>
      </c>
      <c r="G2498" s="2">
        <v>4.7168499999999991</v>
      </c>
      <c r="H2498" s="2">
        <v>4.709835</v>
      </c>
      <c r="I2498" s="2">
        <v>4.7215219999999976</v>
      </c>
      <c r="J2498" s="13">
        <v>4.7614484999999984</v>
      </c>
      <c r="K2498" s="13" t="s">
        <v>51</v>
      </c>
      <c r="L2498" s="13" t="s">
        <v>54</v>
      </c>
      <c r="M2498" s="13" t="s">
        <v>52</v>
      </c>
      <c r="N2498" s="16">
        <f t="shared" ref="N2498:N2561" si="390">IF(D2498&lt;30,50, IF(D2498&gt;70, 0, 25))</f>
        <v>50</v>
      </c>
      <c r="O2498" s="16">
        <f t="shared" ref="O2498:O2561" si="391">IF(F2498-E2498&gt;0.02, 100, IF(F2498-E2498&lt;0,0,45))</f>
        <v>100</v>
      </c>
      <c r="P2498" s="16">
        <f t="shared" ref="P2498:P2561" si="392">IF(G2498-J2498&gt;10,100,IF(G2498-J2498&gt;5,75, IF(G2498-J2498&gt;0,50,0)))</f>
        <v>0</v>
      </c>
      <c r="Q2498" s="16">
        <f t="shared" ref="Q2498:Q2561" si="393">IF(M2498="confirmed bullish", 34, IF(M2498="bullish divergence",17, 0))+IF(K2498="bullish",33,IF(K2498="bearish",0,16.5))+IF(L2498="strong",33,IF(L2498="weak",0,16.5))</f>
        <v>83.5</v>
      </c>
      <c r="R2498" s="17">
        <f t="shared" si="384"/>
        <v>65.025000000000006</v>
      </c>
      <c r="S2498" s="17">
        <f t="shared" si="385"/>
        <v>50.875</v>
      </c>
      <c r="T2498" s="17">
        <f t="shared" si="386"/>
        <v>60.075000000000003</v>
      </c>
      <c r="U2498" s="17">
        <f t="shared" si="387"/>
        <v>58.375</v>
      </c>
      <c r="V2498" s="16">
        <f t="shared" si="388"/>
        <v>58.658333333333339</v>
      </c>
      <c r="W2498" s="16">
        <f t="shared" si="389"/>
        <v>58.587500000000006</v>
      </c>
    </row>
    <row r="2499" spans="1:23" ht="13.5" x14ac:dyDescent="0.25">
      <c r="A2499" s="3">
        <v>45642</v>
      </c>
      <c r="B2499" s="2">
        <v>4.7653999999999996</v>
      </c>
      <c r="C2499" s="2">
        <v>59.261341509309958</v>
      </c>
      <c r="D2499" s="2">
        <v>-1.9863124376351848E-2</v>
      </c>
      <c r="E2499" s="2">
        <v>3.0823737760375719E-15</v>
      </c>
      <c r="F2499" s="2">
        <v>4.7523400000000002</v>
      </c>
      <c r="G2499" s="2">
        <v>4.7243199999999996</v>
      </c>
      <c r="H2499" s="2">
        <v>4.7131050000000005</v>
      </c>
      <c r="I2499" s="2">
        <v>4.7205859999999982</v>
      </c>
      <c r="J2499" s="13">
        <v>4.7618684999999985</v>
      </c>
      <c r="K2499" s="13" t="s">
        <v>51</v>
      </c>
      <c r="L2499" s="13" t="s">
        <v>48</v>
      </c>
      <c r="M2499" s="13" t="s">
        <v>52</v>
      </c>
      <c r="N2499" s="16">
        <f t="shared" si="390"/>
        <v>50</v>
      </c>
      <c r="O2499" s="16">
        <f t="shared" si="391"/>
        <v>100</v>
      </c>
      <c r="P2499" s="16">
        <f t="shared" si="392"/>
        <v>0</v>
      </c>
      <c r="Q2499" s="16">
        <f t="shared" si="393"/>
        <v>67</v>
      </c>
      <c r="R2499" s="17">
        <f t="shared" ref="R2499:R2562" si="394">0.35*N2499+O2499*0.35+P2499*0.15+Q2499*0.15</f>
        <v>62.55</v>
      </c>
      <c r="S2499" s="17">
        <f t="shared" ref="S2499:S2562" si="395">N2499*0.2+O2499*0.2+P2499*0.35+Q2499*0.25</f>
        <v>46.75</v>
      </c>
      <c r="T2499" s="17">
        <f t="shared" ref="T2499:T2562" si="396">N2499*0.15+O2499*0.15+P2499*0.25+Q2499*0.45</f>
        <v>52.650000000000006</v>
      </c>
      <c r="U2499" s="17">
        <f t="shared" ref="U2499:U2562" si="397">0.25*SUM(N2499:Q2499)</f>
        <v>54.25</v>
      </c>
      <c r="V2499" s="16">
        <f t="shared" ref="V2499:V2562" si="398">SUM(R2499:T2499)/3</f>
        <v>53.983333333333327</v>
      </c>
      <c r="W2499" s="16">
        <f t="shared" ref="W2499:W2562" si="399">SUM(R2499:U2499)/4</f>
        <v>54.05</v>
      </c>
    </row>
    <row r="2500" spans="1:23" ht="13.5" x14ac:dyDescent="0.25">
      <c r="A2500" s="3">
        <v>45644</v>
      </c>
      <c r="B2500" s="2">
        <v>4.6719999999999997</v>
      </c>
      <c r="C2500" s="2">
        <v>42.549408530023555</v>
      </c>
      <c r="D2500" s="2">
        <v>-1.7862048736881242E-2</v>
      </c>
      <c r="E2500" s="2">
        <v>2.4658990208300579E-15</v>
      </c>
      <c r="F2500" s="2">
        <v>4.7336600000000004</v>
      </c>
      <c r="G2500" s="2">
        <v>4.7224499999999994</v>
      </c>
      <c r="H2500" s="2">
        <v>4.7117049999999994</v>
      </c>
      <c r="I2500" s="2">
        <v>4.7177819999999979</v>
      </c>
      <c r="J2500" s="13">
        <v>4.7617769999999986</v>
      </c>
      <c r="K2500" s="13" t="s">
        <v>55</v>
      </c>
      <c r="L2500" s="13" t="s">
        <v>54</v>
      </c>
      <c r="M2500" s="13" t="s">
        <v>47</v>
      </c>
      <c r="N2500" s="16">
        <f t="shared" si="390"/>
        <v>50</v>
      </c>
      <c r="O2500" s="16">
        <f t="shared" si="391"/>
        <v>100</v>
      </c>
      <c r="P2500" s="16">
        <f t="shared" si="392"/>
        <v>0</v>
      </c>
      <c r="Q2500" s="16">
        <f t="shared" si="393"/>
        <v>16.5</v>
      </c>
      <c r="R2500" s="17">
        <f t="shared" si="394"/>
        <v>54.975000000000001</v>
      </c>
      <c r="S2500" s="17">
        <f t="shared" si="395"/>
        <v>34.125</v>
      </c>
      <c r="T2500" s="17">
        <f t="shared" si="396"/>
        <v>29.925000000000001</v>
      </c>
      <c r="U2500" s="17">
        <f t="shared" si="397"/>
        <v>41.625</v>
      </c>
      <c r="V2500" s="16">
        <f t="shared" si="398"/>
        <v>39.674999999999997</v>
      </c>
      <c r="W2500" s="16">
        <f t="shared" si="399"/>
        <v>40.162499999999994</v>
      </c>
    </row>
    <row r="2501" spans="1:23" ht="13.5" x14ac:dyDescent="0.25">
      <c r="A2501" s="3">
        <v>45645</v>
      </c>
      <c r="B2501" s="2">
        <v>4.7561</v>
      </c>
      <c r="C2501" s="2">
        <v>54.886115141518459</v>
      </c>
      <c r="D2501" s="2">
        <v>-2.2107222538015669E-2</v>
      </c>
      <c r="E2501" s="2">
        <v>1.9727192166640464E-15</v>
      </c>
      <c r="F2501" s="2">
        <v>4.7374000000000001</v>
      </c>
      <c r="G2501" s="2">
        <v>4.7289899999999987</v>
      </c>
      <c r="H2501" s="2">
        <v>4.7140399999999998</v>
      </c>
      <c r="I2501" s="2">
        <v>4.7166599999999983</v>
      </c>
      <c r="J2501" s="13">
        <v>4.7621504999999988</v>
      </c>
      <c r="K2501" s="13" t="s">
        <v>51</v>
      </c>
      <c r="L2501" s="13" t="s">
        <v>48</v>
      </c>
      <c r="M2501" s="13" t="s">
        <v>52</v>
      </c>
      <c r="N2501" s="16">
        <f t="shared" si="390"/>
        <v>50</v>
      </c>
      <c r="O2501" s="16">
        <f t="shared" si="391"/>
        <v>100</v>
      </c>
      <c r="P2501" s="16">
        <f t="shared" si="392"/>
        <v>0</v>
      </c>
      <c r="Q2501" s="16">
        <f t="shared" si="393"/>
        <v>67</v>
      </c>
      <c r="R2501" s="17">
        <f t="shared" si="394"/>
        <v>62.55</v>
      </c>
      <c r="S2501" s="17">
        <f t="shared" si="395"/>
        <v>46.75</v>
      </c>
      <c r="T2501" s="17">
        <f t="shared" si="396"/>
        <v>52.650000000000006</v>
      </c>
      <c r="U2501" s="17">
        <f t="shared" si="397"/>
        <v>54.25</v>
      </c>
      <c r="V2501" s="16">
        <f t="shared" si="398"/>
        <v>53.983333333333327</v>
      </c>
      <c r="W2501" s="16">
        <f t="shared" si="399"/>
        <v>54.05</v>
      </c>
    </row>
    <row r="2502" spans="1:23" ht="13.5" x14ac:dyDescent="0.25">
      <c r="A2502" s="3">
        <v>45646</v>
      </c>
      <c r="B2502" s="2">
        <v>4.7653999999999996</v>
      </c>
      <c r="C2502" s="2">
        <v>56.011031283943048</v>
      </c>
      <c r="D2502" s="2">
        <v>-2.6615467282061545E-2</v>
      </c>
      <c r="E2502" s="2">
        <v>1.5781753733312373E-15</v>
      </c>
      <c r="F2502" s="2">
        <v>4.7374000000000001</v>
      </c>
      <c r="G2502" s="2">
        <v>4.7364599999999992</v>
      </c>
      <c r="H2502" s="2">
        <v>4.7177749999999996</v>
      </c>
      <c r="I2502" s="2">
        <v>4.7157239999999989</v>
      </c>
      <c r="J2502" s="13">
        <v>4.7625259999999994</v>
      </c>
      <c r="K2502" s="13" t="s">
        <v>51</v>
      </c>
      <c r="L2502" s="13" t="s">
        <v>48</v>
      </c>
      <c r="M2502" s="13" t="s">
        <v>54</v>
      </c>
      <c r="N2502" s="16">
        <f t="shared" si="390"/>
        <v>50</v>
      </c>
      <c r="O2502" s="16">
        <f t="shared" si="391"/>
        <v>100</v>
      </c>
      <c r="P2502" s="16">
        <f t="shared" si="392"/>
        <v>0</v>
      </c>
      <c r="Q2502" s="16">
        <f t="shared" si="393"/>
        <v>33</v>
      </c>
      <c r="R2502" s="17">
        <f t="shared" si="394"/>
        <v>57.45</v>
      </c>
      <c r="S2502" s="17">
        <f t="shared" si="395"/>
        <v>38.25</v>
      </c>
      <c r="T2502" s="17">
        <f t="shared" si="396"/>
        <v>37.35</v>
      </c>
      <c r="U2502" s="17">
        <f t="shared" si="397"/>
        <v>45.75</v>
      </c>
      <c r="V2502" s="16">
        <f t="shared" si="398"/>
        <v>44.35</v>
      </c>
      <c r="W2502" s="16">
        <f t="shared" si="399"/>
        <v>44.7</v>
      </c>
    </row>
    <row r="2503" spans="1:23" ht="13.5" x14ac:dyDescent="0.25">
      <c r="A2503" s="3">
        <v>45649</v>
      </c>
      <c r="B2503" s="2">
        <v>4.7468000000000004</v>
      </c>
      <c r="C2503" s="2">
        <v>53.156211973313155</v>
      </c>
      <c r="D2503" s="2">
        <v>-2.7886992739281524E-2</v>
      </c>
      <c r="E2503" s="2">
        <v>1.2625402986649899E-15</v>
      </c>
      <c r="F2503" s="2">
        <v>4.7411399999999997</v>
      </c>
      <c r="G2503" s="2">
        <v>4.7411399999999997</v>
      </c>
      <c r="H2503" s="2">
        <v>4.7191799999999997</v>
      </c>
      <c r="I2503" s="2">
        <v>4.7159119999999994</v>
      </c>
      <c r="J2503" s="13">
        <v>4.7627204999999986</v>
      </c>
      <c r="K2503" s="13" t="s">
        <v>51</v>
      </c>
      <c r="L2503" s="13" t="s">
        <v>48</v>
      </c>
      <c r="M2503" s="13" t="s">
        <v>52</v>
      </c>
      <c r="N2503" s="16">
        <f t="shared" si="390"/>
        <v>50</v>
      </c>
      <c r="O2503" s="16">
        <f t="shared" si="391"/>
        <v>100</v>
      </c>
      <c r="P2503" s="16">
        <f t="shared" si="392"/>
        <v>0</v>
      </c>
      <c r="Q2503" s="16">
        <f t="shared" si="393"/>
        <v>67</v>
      </c>
      <c r="R2503" s="17">
        <f t="shared" si="394"/>
        <v>62.55</v>
      </c>
      <c r="S2503" s="17">
        <f t="shared" si="395"/>
        <v>46.75</v>
      </c>
      <c r="T2503" s="17">
        <f t="shared" si="396"/>
        <v>52.650000000000006</v>
      </c>
      <c r="U2503" s="17">
        <f t="shared" si="397"/>
        <v>54.25</v>
      </c>
      <c r="V2503" s="16">
        <f t="shared" si="398"/>
        <v>53.983333333333327</v>
      </c>
      <c r="W2503" s="16">
        <f t="shared" si="399"/>
        <v>54.05</v>
      </c>
    </row>
    <row r="2504" spans="1:23" ht="13.5" x14ac:dyDescent="0.25">
      <c r="A2504" s="3">
        <v>45650</v>
      </c>
      <c r="B2504" s="2">
        <v>4.7468000000000004</v>
      </c>
      <c r="C2504" s="2">
        <v>53.156211973313155</v>
      </c>
      <c r="D2504" s="2">
        <v>-2.765258114320801E-2</v>
      </c>
      <c r="E2504" s="2">
        <v>1.0100322389319919E-15</v>
      </c>
      <c r="F2504" s="2">
        <v>4.7374200000000002</v>
      </c>
      <c r="G2504" s="2">
        <v>4.7448800000000002</v>
      </c>
      <c r="H2504" s="2">
        <v>4.7205849999999998</v>
      </c>
      <c r="I2504" s="2">
        <v>4.7155399999999998</v>
      </c>
      <c r="J2504" s="13">
        <v>4.7629589999999986</v>
      </c>
      <c r="K2504" s="13" t="s">
        <v>51</v>
      </c>
      <c r="L2504" s="13" t="s">
        <v>48</v>
      </c>
      <c r="M2504" s="13" t="s">
        <v>53</v>
      </c>
      <c r="N2504" s="16">
        <f t="shared" si="390"/>
        <v>50</v>
      </c>
      <c r="O2504" s="16">
        <f t="shared" si="391"/>
        <v>100</v>
      </c>
      <c r="P2504" s="16">
        <f t="shared" si="392"/>
        <v>0</v>
      </c>
      <c r="Q2504" s="16">
        <f t="shared" si="393"/>
        <v>50</v>
      </c>
      <c r="R2504" s="17">
        <f t="shared" si="394"/>
        <v>60</v>
      </c>
      <c r="S2504" s="17">
        <f t="shared" si="395"/>
        <v>42.5</v>
      </c>
      <c r="T2504" s="17">
        <f t="shared" si="396"/>
        <v>45</v>
      </c>
      <c r="U2504" s="17">
        <f t="shared" si="397"/>
        <v>50</v>
      </c>
      <c r="V2504" s="16">
        <f t="shared" si="398"/>
        <v>49.166666666666664</v>
      </c>
      <c r="W2504" s="16">
        <f t="shared" si="399"/>
        <v>49.375</v>
      </c>
    </row>
    <row r="2505" spans="1:23" ht="13.5" x14ac:dyDescent="0.25">
      <c r="A2505" s="3">
        <v>45651</v>
      </c>
      <c r="B2505" s="2">
        <v>4.7468000000000004</v>
      </c>
      <c r="C2505" s="2">
        <v>53.156211973313155</v>
      </c>
      <c r="D2505" s="2">
        <v>-1.8964622415309051E-2</v>
      </c>
      <c r="E2505" s="2">
        <v>8.0802579114559357E-16</v>
      </c>
      <c r="F2505" s="2">
        <v>4.7523800000000005</v>
      </c>
      <c r="G2505" s="2">
        <v>4.7430200000000005</v>
      </c>
      <c r="H2505" s="2">
        <v>4.7229250000000009</v>
      </c>
      <c r="I2505" s="2">
        <v>4.7151680000000002</v>
      </c>
      <c r="J2505" s="13">
        <v>4.7632859999999981</v>
      </c>
      <c r="K2505" s="13" t="s">
        <v>51</v>
      </c>
      <c r="L2505" s="13" t="s">
        <v>48</v>
      </c>
      <c r="M2505" s="13" t="s">
        <v>52</v>
      </c>
      <c r="N2505" s="16">
        <f t="shared" si="390"/>
        <v>50</v>
      </c>
      <c r="O2505" s="16">
        <f t="shared" si="391"/>
        <v>100</v>
      </c>
      <c r="P2505" s="16">
        <f t="shared" si="392"/>
        <v>0</v>
      </c>
      <c r="Q2505" s="16">
        <f t="shared" si="393"/>
        <v>67</v>
      </c>
      <c r="R2505" s="17">
        <f t="shared" si="394"/>
        <v>62.55</v>
      </c>
      <c r="S2505" s="17">
        <f t="shared" si="395"/>
        <v>46.75</v>
      </c>
      <c r="T2505" s="17">
        <f t="shared" si="396"/>
        <v>52.650000000000006</v>
      </c>
      <c r="U2505" s="17">
        <f t="shared" si="397"/>
        <v>54.25</v>
      </c>
      <c r="V2505" s="16">
        <f t="shared" si="398"/>
        <v>53.983333333333327</v>
      </c>
      <c r="W2505" s="16">
        <f t="shared" si="399"/>
        <v>54.05</v>
      </c>
    </row>
    <row r="2506" spans="1:23" ht="13.5" x14ac:dyDescent="0.25">
      <c r="A2506" s="3">
        <v>45652</v>
      </c>
      <c r="B2506" s="2">
        <v>4.7374000000000001</v>
      </c>
      <c r="C2506" s="2">
        <v>51.499389055745397</v>
      </c>
      <c r="D2506" s="2">
        <v>-1.5341126290426388E-2</v>
      </c>
      <c r="E2506" s="2">
        <v>6.4642063291647492E-16</v>
      </c>
      <c r="F2506" s="2">
        <v>4.74864</v>
      </c>
      <c r="G2506" s="2">
        <v>4.7430200000000005</v>
      </c>
      <c r="H2506" s="2">
        <v>4.7252600000000005</v>
      </c>
      <c r="I2506" s="2">
        <v>4.7157279999999995</v>
      </c>
      <c r="J2506" s="13">
        <v>4.7634774999999987</v>
      </c>
      <c r="K2506" s="13" t="s">
        <v>55</v>
      </c>
      <c r="L2506" s="13" t="s">
        <v>54</v>
      </c>
      <c r="M2506" s="13" t="s">
        <v>47</v>
      </c>
      <c r="N2506" s="16">
        <f t="shared" si="390"/>
        <v>50</v>
      </c>
      <c r="O2506" s="16">
        <f t="shared" si="391"/>
        <v>100</v>
      </c>
      <c r="P2506" s="16">
        <f t="shared" si="392"/>
        <v>0</v>
      </c>
      <c r="Q2506" s="16">
        <f t="shared" si="393"/>
        <v>16.5</v>
      </c>
      <c r="R2506" s="17">
        <f t="shared" si="394"/>
        <v>54.975000000000001</v>
      </c>
      <c r="S2506" s="17">
        <f t="shared" si="395"/>
        <v>34.125</v>
      </c>
      <c r="T2506" s="17">
        <f t="shared" si="396"/>
        <v>29.925000000000001</v>
      </c>
      <c r="U2506" s="17">
        <f t="shared" si="397"/>
        <v>41.625</v>
      </c>
      <c r="V2506" s="16">
        <f t="shared" si="398"/>
        <v>39.674999999999997</v>
      </c>
      <c r="W2506" s="16">
        <f t="shared" si="399"/>
        <v>40.162499999999994</v>
      </c>
    </row>
    <row r="2507" spans="1:23" ht="13.5" x14ac:dyDescent="0.25">
      <c r="A2507" s="3">
        <v>45653</v>
      </c>
      <c r="B2507" s="2">
        <v>4.7468000000000004</v>
      </c>
      <c r="C2507" s="2">
        <v>53.074515831692629</v>
      </c>
      <c r="D2507" s="2">
        <v>-8.7159811636334794E-3</v>
      </c>
      <c r="E2507" s="2">
        <v>5.1713650633317995E-16</v>
      </c>
      <c r="F2507" s="2">
        <v>4.7449200000000005</v>
      </c>
      <c r="G2507" s="2">
        <v>4.7411599999999998</v>
      </c>
      <c r="H2507" s="2">
        <v>4.7275999999999998</v>
      </c>
      <c r="I2507" s="2">
        <v>4.7162899999999999</v>
      </c>
      <c r="J2507" s="13">
        <v>4.7637159999999987</v>
      </c>
      <c r="K2507" s="13" t="s">
        <v>55</v>
      </c>
      <c r="L2507" s="13" t="s">
        <v>54</v>
      </c>
      <c r="M2507" s="13" t="s">
        <v>47</v>
      </c>
      <c r="N2507" s="16">
        <f t="shared" si="390"/>
        <v>50</v>
      </c>
      <c r="O2507" s="16">
        <f t="shared" si="391"/>
        <v>100</v>
      </c>
      <c r="P2507" s="16">
        <f t="shared" si="392"/>
        <v>0</v>
      </c>
      <c r="Q2507" s="16">
        <f t="shared" si="393"/>
        <v>16.5</v>
      </c>
      <c r="R2507" s="17">
        <f t="shared" si="394"/>
        <v>54.975000000000001</v>
      </c>
      <c r="S2507" s="17">
        <f t="shared" si="395"/>
        <v>34.125</v>
      </c>
      <c r="T2507" s="17">
        <f t="shared" si="396"/>
        <v>29.925000000000001</v>
      </c>
      <c r="U2507" s="17">
        <f t="shared" si="397"/>
        <v>41.625</v>
      </c>
      <c r="V2507" s="16">
        <f t="shared" si="398"/>
        <v>39.674999999999997</v>
      </c>
      <c r="W2507" s="16">
        <f t="shared" si="399"/>
        <v>40.162499999999994</v>
      </c>
    </row>
    <row r="2508" spans="1:23" ht="13.5" x14ac:dyDescent="0.25">
      <c r="A2508" s="3">
        <v>45656</v>
      </c>
      <c r="B2508" s="2">
        <v>4.7468000000000004</v>
      </c>
      <c r="C2508" s="2">
        <v>53.074515831692622</v>
      </c>
      <c r="D2508" s="2">
        <v>-8.9525087006050441E-3</v>
      </c>
      <c r="E2508" s="2">
        <v>4.1370920506654398E-16</v>
      </c>
      <c r="F2508" s="2">
        <v>4.7449200000000005</v>
      </c>
      <c r="G2508" s="2">
        <v>4.7430300000000001</v>
      </c>
      <c r="H2508" s="2">
        <v>4.7299400000000009</v>
      </c>
      <c r="I2508" s="2">
        <v>4.7159180000000003</v>
      </c>
      <c r="J2508" s="13">
        <v>4.7639984999999987</v>
      </c>
      <c r="K2508" s="13" t="s">
        <v>55</v>
      </c>
      <c r="L2508" s="13" t="s">
        <v>54</v>
      </c>
      <c r="M2508" s="13" t="s">
        <v>54</v>
      </c>
      <c r="N2508" s="16">
        <f t="shared" si="390"/>
        <v>50</v>
      </c>
      <c r="O2508" s="16">
        <f t="shared" si="391"/>
        <v>100</v>
      </c>
      <c r="P2508" s="16">
        <f t="shared" si="392"/>
        <v>0</v>
      </c>
      <c r="Q2508" s="16">
        <f t="shared" si="393"/>
        <v>16.5</v>
      </c>
      <c r="R2508" s="17">
        <f t="shared" si="394"/>
        <v>54.975000000000001</v>
      </c>
      <c r="S2508" s="17">
        <f t="shared" si="395"/>
        <v>34.125</v>
      </c>
      <c r="T2508" s="17">
        <f t="shared" si="396"/>
        <v>29.925000000000001</v>
      </c>
      <c r="U2508" s="17">
        <f t="shared" si="397"/>
        <v>41.625</v>
      </c>
      <c r="V2508" s="16">
        <f t="shared" si="398"/>
        <v>39.674999999999997</v>
      </c>
      <c r="W2508" s="16">
        <f t="shared" si="399"/>
        <v>40.162499999999994</v>
      </c>
    </row>
    <row r="2509" spans="1:23" ht="13.5" x14ac:dyDescent="0.25">
      <c r="A2509" s="3">
        <v>45657</v>
      </c>
      <c r="B2509" s="2">
        <v>4.8494999999999999</v>
      </c>
      <c r="C2509" s="2">
        <v>66.755114511609037</v>
      </c>
      <c r="D2509" s="2">
        <v>-1.111785068882476E-2</v>
      </c>
      <c r="E2509" s="2">
        <v>3.3096736405323519E-16</v>
      </c>
      <c r="F2509" s="2">
        <v>4.76546</v>
      </c>
      <c r="G2509" s="2">
        <v>4.7514400000000006</v>
      </c>
      <c r="H2509" s="2">
        <v>4.7378799999999996</v>
      </c>
      <c r="I2509" s="2">
        <v>4.7181600000000001</v>
      </c>
      <c r="J2509" s="13">
        <v>4.7648389999999985</v>
      </c>
      <c r="K2509" s="13" t="s">
        <v>51</v>
      </c>
      <c r="L2509" s="13" t="s">
        <v>54</v>
      </c>
      <c r="M2509" s="13" t="s">
        <v>52</v>
      </c>
      <c r="N2509" s="16">
        <f t="shared" si="390"/>
        <v>50</v>
      </c>
      <c r="O2509" s="16">
        <f t="shared" si="391"/>
        <v>100</v>
      </c>
      <c r="P2509" s="16">
        <f t="shared" si="392"/>
        <v>0</v>
      </c>
      <c r="Q2509" s="16">
        <f t="shared" si="393"/>
        <v>83.5</v>
      </c>
      <c r="R2509" s="17">
        <f t="shared" si="394"/>
        <v>65.025000000000006</v>
      </c>
      <c r="S2509" s="17">
        <f t="shared" si="395"/>
        <v>50.875</v>
      </c>
      <c r="T2509" s="17">
        <f t="shared" si="396"/>
        <v>60.075000000000003</v>
      </c>
      <c r="U2509" s="17">
        <f t="shared" si="397"/>
        <v>58.375</v>
      </c>
      <c r="V2509" s="16">
        <f t="shared" si="398"/>
        <v>58.658333333333339</v>
      </c>
      <c r="W2509" s="16">
        <f t="shared" si="399"/>
        <v>58.587500000000006</v>
      </c>
    </row>
    <row r="2510" spans="1:23" ht="13.5" x14ac:dyDescent="0.25">
      <c r="A2510" s="3">
        <v>45659</v>
      </c>
      <c r="B2510" s="2">
        <v>4.8308</v>
      </c>
      <c r="C2510" s="2">
        <v>63.145234493559769</v>
      </c>
      <c r="D2510" s="2">
        <v>-2.6630094688839812E-2</v>
      </c>
      <c r="E2510" s="2">
        <v>2.6477389124258816E-16</v>
      </c>
      <c r="F2510" s="2">
        <v>4.78226</v>
      </c>
      <c r="G2510" s="2">
        <v>4.7673199999999998</v>
      </c>
      <c r="H2510" s="2">
        <v>4.744885</v>
      </c>
      <c r="I2510" s="2">
        <v>4.7204020000000009</v>
      </c>
      <c r="J2510" s="13">
        <v>4.7654534999999978</v>
      </c>
      <c r="K2510" s="13" t="s">
        <v>55</v>
      </c>
      <c r="L2510" s="13" t="s">
        <v>54</v>
      </c>
      <c r="M2510" s="13" t="s">
        <v>49</v>
      </c>
      <c r="N2510" s="16">
        <f t="shared" si="390"/>
        <v>50</v>
      </c>
      <c r="O2510" s="16">
        <f t="shared" si="391"/>
        <v>100</v>
      </c>
      <c r="P2510" s="16">
        <f t="shared" si="392"/>
        <v>50</v>
      </c>
      <c r="Q2510" s="16">
        <f t="shared" si="393"/>
        <v>16.5</v>
      </c>
      <c r="R2510" s="17">
        <f t="shared" si="394"/>
        <v>62.475000000000001</v>
      </c>
      <c r="S2510" s="17">
        <f t="shared" si="395"/>
        <v>51.625</v>
      </c>
      <c r="T2510" s="17">
        <f t="shared" si="396"/>
        <v>42.424999999999997</v>
      </c>
      <c r="U2510" s="17">
        <f t="shared" si="397"/>
        <v>54.125</v>
      </c>
      <c r="V2510" s="16">
        <f t="shared" si="398"/>
        <v>52.17499999999999</v>
      </c>
      <c r="W2510" s="16">
        <f t="shared" si="399"/>
        <v>52.662499999999994</v>
      </c>
    </row>
    <row r="2511" spans="1:23" ht="13.5" x14ac:dyDescent="0.25">
      <c r="A2511" s="3">
        <v>45660</v>
      </c>
      <c r="B2511" s="2">
        <v>4.8308</v>
      </c>
      <c r="C2511" s="2">
        <v>63.145234493559769</v>
      </c>
      <c r="D2511" s="2">
        <v>-2.7351310418892716E-2</v>
      </c>
      <c r="E2511" s="2">
        <v>2.1181911299407053E-16</v>
      </c>
      <c r="F2511" s="2">
        <v>4.8009399999999998</v>
      </c>
      <c r="G2511" s="2">
        <v>4.7747900000000003</v>
      </c>
      <c r="H2511" s="2">
        <v>4.7518899999999986</v>
      </c>
      <c r="I2511" s="2">
        <v>4.7226440000000016</v>
      </c>
      <c r="J2511" s="13">
        <v>4.7659794999999976</v>
      </c>
      <c r="K2511" s="13" t="s">
        <v>51</v>
      </c>
      <c r="L2511" s="13" t="s">
        <v>54</v>
      </c>
      <c r="M2511" s="13" t="s">
        <v>52</v>
      </c>
      <c r="N2511" s="16">
        <f t="shared" si="390"/>
        <v>50</v>
      </c>
      <c r="O2511" s="16">
        <f t="shared" si="391"/>
        <v>100</v>
      </c>
      <c r="P2511" s="16">
        <f t="shared" si="392"/>
        <v>50</v>
      </c>
      <c r="Q2511" s="16">
        <f t="shared" si="393"/>
        <v>83.5</v>
      </c>
      <c r="R2511" s="17">
        <f t="shared" si="394"/>
        <v>72.525000000000006</v>
      </c>
      <c r="S2511" s="17">
        <f t="shared" si="395"/>
        <v>68.375</v>
      </c>
      <c r="T2511" s="17">
        <f t="shared" si="396"/>
        <v>72.575000000000003</v>
      </c>
      <c r="U2511" s="17">
        <f t="shared" si="397"/>
        <v>70.875</v>
      </c>
      <c r="V2511" s="16">
        <f t="shared" si="398"/>
        <v>71.158333333333346</v>
      </c>
      <c r="W2511" s="16">
        <f t="shared" si="399"/>
        <v>71.087500000000006</v>
      </c>
    </row>
    <row r="2512" spans="1:23" ht="13.5" x14ac:dyDescent="0.25">
      <c r="A2512" s="3">
        <v>45663</v>
      </c>
      <c r="B2512" s="2">
        <v>4.7934999999999999</v>
      </c>
      <c r="C2512" s="2">
        <v>56.124288065077771</v>
      </c>
      <c r="D2512" s="2">
        <v>-2.4262219490371884E-2</v>
      </c>
      <c r="E2512" s="2">
        <v>1.6945529039525645E-16</v>
      </c>
      <c r="F2512" s="2">
        <v>4.8102800000000006</v>
      </c>
      <c r="G2512" s="2">
        <v>4.7776000000000005</v>
      </c>
      <c r="H2512" s="2">
        <v>4.7570300000000003</v>
      </c>
      <c r="I2512" s="2">
        <v>4.7250740000000011</v>
      </c>
      <c r="J2512" s="13">
        <v>4.7663189999999975</v>
      </c>
      <c r="K2512" s="13" t="s">
        <v>55</v>
      </c>
      <c r="L2512" s="13" t="s">
        <v>50</v>
      </c>
      <c r="M2512" s="13" t="s">
        <v>49</v>
      </c>
      <c r="N2512" s="16">
        <f t="shared" si="390"/>
        <v>50</v>
      </c>
      <c r="O2512" s="16">
        <f t="shared" si="391"/>
        <v>100</v>
      </c>
      <c r="P2512" s="16">
        <f t="shared" si="392"/>
        <v>50</v>
      </c>
      <c r="Q2512" s="16">
        <f t="shared" si="393"/>
        <v>33</v>
      </c>
      <c r="R2512" s="17">
        <f t="shared" si="394"/>
        <v>64.95</v>
      </c>
      <c r="S2512" s="17">
        <f t="shared" si="395"/>
        <v>55.75</v>
      </c>
      <c r="T2512" s="17">
        <f t="shared" si="396"/>
        <v>49.85</v>
      </c>
      <c r="U2512" s="17">
        <f t="shared" si="397"/>
        <v>58.25</v>
      </c>
      <c r="V2512" s="16">
        <f t="shared" si="398"/>
        <v>56.85</v>
      </c>
      <c r="W2512" s="16">
        <f t="shared" si="399"/>
        <v>57.2</v>
      </c>
    </row>
    <row r="2513" spans="1:23" ht="13.5" x14ac:dyDescent="0.25">
      <c r="A2513" s="3">
        <v>45664</v>
      </c>
      <c r="B2513" s="2">
        <v>4.7840999999999996</v>
      </c>
      <c r="C2513" s="2">
        <v>54.480301417976669</v>
      </c>
      <c r="D2513" s="2">
        <v>-2.4050969110585463E-2</v>
      </c>
      <c r="E2513" s="2">
        <v>1.3556423231620518E-16</v>
      </c>
      <c r="F2513" s="2">
        <v>4.8177399999999997</v>
      </c>
      <c r="G2513" s="2">
        <v>4.7813299999999996</v>
      </c>
      <c r="H2513" s="2">
        <v>4.7612349999999992</v>
      </c>
      <c r="I2513" s="2">
        <v>4.7265680000000012</v>
      </c>
      <c r="J2513" s="13">
        <v>4.7666114999999971</v>
      </c>
      <c r="K2513" s="13" t="s">
        <v>55</v>
      </c>
      <c r="L2513" s="13" t="s">
        <v>50</v>
      </c>
      <c r="M2513" s="13" t="s">
        <v>49</v>
      </c>
      <c r="N2513" s="16">
        <f t="shared" si="390"/>
        <v>50</v>
      </c>
      <c r="O2513" s="16">
        <f t="shared" si="391"/>
        <v>100</v>
      </c>
      <c r="P2513" s="16">
        <f t="shared" si="392"/>
        <v>50</v>
      </c>
      <c r="Q2513" s="16">
        <f t="shared" si="393"/>
        <v>33</v>
      </c>
      <c r="R2513" s="17">
        <f t="shared" si="394"/>
        <v>64.95</v>
      </c>
      <c r="S2513" s="17">
        <f t="shared" si="395"/>
        <v>55.75</v>
      </c>
      <c r="T2513" s="17">
        <f t="shared" si="396"/>
        <v>49.85</v>
      </c>
      <c r="U2513" s="17">
        <f t="shared" si="397"/>
        <v>58.25</v>
      </c>
      <c r="V2513" s="16">
        <f t="shared" si="398"/>
        <v>56.85</v>
      </c>
      <c r="W2513" s="16">
        <f t="shared" si="399"/>
        <v>57.2</v>
      </c>
    </row>
    <row r="2514" spans="1:23" ht="13.5" x14ac:dyDescent="0.25">
      <c r="A2514" s="3">
        <v>45665</v>
      </c>
      <c r="B2514" s="2">
        <v>4.7653999999999996</v>
      </c>
      <c r="C2514" s="2">
        <v>51.263291743800316</v>
      </c>
      <c r="D2514" s="2">
        <v>-2.2651260475589297E-2</v>
      </c>
      <c r="E2514" s="2">
        <v>1.0845138585296415E-16</v>
      </c>
      <c r="F2514" s="2">
        <v>4.8009199999999996</v>
      </c>
      <c r="G2514" s="2">
        <v>4.7831900000000003</v>
      </c>
      <c r="H2514" s="2">
        <v>4.7640349999999998</v>
      </c>
      <c r="I2514" s="2">
        <v>4.7276880000000014</v>
      </c>
      <c r="J2514" s="13">
        <v>4.766721999999997</v>
      </c>
      <c r="K2514" s="13" t="s">
        <v>55</v>
      </c>
      <c r="L2514" s="13" t="s">
        <v>50</v>
      </c>
      <c r="M2514" s="13" t="s">
        <v>47</v>
      </c>
      <c r="N2514" s="16">
        <f t="shared" si="390"/>
        <v>50</v>
      </c>
      <c r="O2514" s="16">
        <f t="shared" si="391"/>
        <v>100</v>
      </c>
      <c r="P2514" s="16">
        <f t="shared" si="392"/>
        <v>50</v>
      </c>
      <c r="Q2514" s="16">
        <f t="shared" si="393"/>
        <v>33</v>
      </c>
      <c r="R2514" s="17">
        <f t="shared" si="394"/>
        <v>64.95</v>
      </c>
      <c r="S2514" s="17">
        <f t="shared" si="395"/>
        <v>55.75</v>
      </c>
      <c r="T2514" s="17">
        <f t="shared" si="396"/>
        <v>49.85</v>
      </c>
      <c r="U2514" s="17">
        <f t="shared" si="397"/>
        <v>58.25</v>
      </c>
      <c r="V2514" s="16">
        <f t="shared" si="398"/>
        <v>56.85</v>
      </c>
      <c r="W2514" s="16">
        <f t="shared" si="399"/>
        <v>57.2</v>
      </c>
    </row>
    <row r="2515" spans="1:23" ht="13.5" x14ac:dyDescent="0.25">
      <c r="A2515" s="3">
        <v>45666</v>
      </c>
      <c r="B2515" s="2">
        <v>4.7561</v>
      </c>
      <c r="C2515" s="2">
        <v>49.691759608036655</v>
      </c>
      <c r="D2515" s="2">
        <v>-2.0819565556710273E-2</v>
      </c>
      <c r="E2515" s="2">
        <v>8.6761108682371326E-17</v>
      </c>
      <c r="F2515" s="2">
        <v>4.7859800000000003</v>
      </c>
      <c r="G2515" s="2">
        <v>4.7841199999999997</v>
      </c>
      <c r="H2515" s="2">
        <v>4.7635699999999996</v>
      </c>
      <c r="I2515" s="2">
        <v>4.7286220000000014</v>
      </c>
      <c r="J2515" s="13">
        <v>4.7666534999999968</v>
      </c>
      <c r="K2515" s="13" t="s">
        <v>55</v>
      </c>
      <c r="L2515" s="13" t="s">
        <v>50</v>
      </c>
      <c r="M2515" s="13" t="s">
        <v>47</v>
      </c>
      <c r="N2515" s="16">
        <f t="shared" si="390"/>
        <v>50</v>
      </c>
      <c r="O2515" s="16">
        <f t="shared" si="391"/>
        <v>100</v>
      </c>
      <c r="P2515" s="16">
        <f t="shared" si="392"/>
        <v>50</v>
      </c>
      <c r="Q2515" s="16">
        <f t="shared" si="393"/>
        <v>33</v>
      </c>
      <c r="R2515" s="17">
        <f t="shared" si="394"/>
        <v>64.95</v>
      </c>
      <c r="S2515" s="17">
        <f t="shared" si="395"/>
        <v>55.75</v>
      </c>
      <c r="T2515" s="17">
        <f t="shared" si="396"/>
        <v>49.85</v>
      </c>
      <c r="U2515" s="17">
        <f t="shared" si="397"/>
        <v>58.25</v>
      </c>
      <c r="V2515" s="16">
        <f t="shared" si="398"/>
        <v>56.85</v>
      </c>
      <c r="W2515" s="16">
        <f t="shared" si="399"/>
        <v>57.2</v>
      </c>
    </row>
    <row r="2516" spans="1:23" ht="13.5" x14ac:dyDescent="0.25">
      <c r="A2516" s="3">
        <v>45667</v>
      </c>
      <c r="B2516" s="2">
        <v>4.7561</v>
      </c>
      <c r="C2516" s="2">
        <v>49.691759608036655</v>
      </c>
      <c r="D2516" s="2">
        <v>-2.0699353690845967E-2</v>
      </c>
      <c r="E2516" s="2">
        <v>6.9408886945897068E-17</v>
      </c>
      <c r="F2516" s="2">
        <v>4.7710400000000002</v>
      </c>
      <c r="G2516" s="2">
        <v>4.7859900000000009</v>
      </c>
      <c r="H2516" s="2">
        <v>4.7645049999999998</v>
      </c>
      <c r="I2516" s="2">
        <v>4.7295560000000014</v>
      </c>
      <c r="J2516" s="13">
        <v>4.7664524999999962</v>
      </c>
      <c r="K2516" s="13" t="s">
        <v>55</v>
      </c>
      <c r="L2516" s="13" t="s">
        <v>50</v>
      </c>
      <c r="M2516" s="13" t="s">
        <v>47</v>
      </c>
      <c r="N2516" s="16">
        <f t="shared" si="390"/>
        <v>50</v>
      </c>
      <c r="O2516" s="16">
        <f t="shared" si="391"/>
        <v>100</v>
      </c>
      <c r="P2516" s="16">
        <f t="shared" si="392"/>
        <v>50</v>
      </c>
      <c r="Q2516" s="16">
        <f t="shared" si="393"/>
        <v>33</v>
      </c>
      <c r="R2516" s="17">
        <f t="shared" si="394"/>
        <v>64.95</v>
      </c>
      <c r="S2516" s="17">
        <f t="shared" si="395"/>
        <v>55.75</v>
      </c>
      <c r="T2516" s="17">
        <f t="shared" si="396"/>
        <v>49.85</v>
      </c>
      <c r="U2516" s="17">
        <f t="shared" si="397"/>
        <v>58.25</v>
      </c>
      <c r="V2516" s="16">
        <f t="shared" si="398"/>
        <v>56.85</v>
      </c>
      <c r="W2516" s="16">
        <f t="shared" si="399"/>
        <v>57.2</v>
      </c>
    </row>
    <row r="2517" spans="1:23" ht="13.5" x14ac:dyDescent="0.25">
      <c r="A2517" s="3">
        <v>45670</v>
      </c>
      <c r="B2517" s="2">
        <v>4.7468000000000004</v>
      </c>
      <c r="C2517" s="2">
        <v>47.985685673195221</v>
      </c>
      <c r="D2517" s="2">
        <v>-1.8447343212566025E-2</v>
      </c>
      <c r="E2517" s="2">
        <v>5.5527109556717662E-17</v>
      </c>
      <c r="F2517" s="2">
        <v>4.7616999999999994</v>
      </c>
      <c r="G2517" s="2">
        <v>4.78599</v>
      </c>
      <c r="H2517" s="2">
        <v>4.7635750000000003</v>
      </c>
      <c r="I2517" s="2">
        <v>4.7303040000000021</v>
      </c>
      <c r="J2517" s="13">
        <v>4.7663819999999966</v>
      </c>
      <c r="K2517" s="13" t="s">
        <v>55</v>
      </c>
      <c r="L2517" s="13" t="s">
        <v>50</v>
      </c>
      <c r="M2517" s="13" t="s">
        <v>47</v>
      </c>
      <c r="N2517" s="16">
        <f t="shared" si="390"/>
        <v>50</v>
      </c>
      <c r="O2517" s="16">
        <f t="shared" si="391"/>
        <v>100</v>
      </c>
      <c r="P2517" s="16">
        <f t="shared" si="392"/>
        <v>50</v>
      </c>
      <c r="Q2517" s="16">
        <f t="shared" si="393"/>
        <v>33</v>
      </c>
      <c r="R2517" s="17">
        <f t="shared" si="394"/>
        <v>64.95</v>
      </c>
      <c r="S2517" s="17">
        <f t="shared" si="395"/>
        <v>55.75</v>
      </c>
      <c r="T2517" s="17">
        <f t="shared" si="396"/>
        <v>49.85</v>
      </c>
      <c r="U2517" s="17">
        <f t="shared" si="397"/>
        <v>58.25</v>
      </c>
      <c r="V2517" s="16">
        <f t="shared" si="398"/>
        <v>56.85</v>
      </c>
      <c r="W2517" s="16">
        <f t="shared" si="399"/>
        <v>57.2</v>
      </c>
    </row>
    <row r="2518" spans="1:23" ht="13.5" x14ac:dyDescent="0.25">
      <c r="A2518" s="3">
        <v>45671</v>
      </c>
      <c r="B2518" s="2">
        <v>4.7374000000000001</v>
      </c>
      <c r="C2518" s="2">
        <v>46.256982766927351</v>
      </c>
      <c r="D2518" s="2">
        <v>-1.5776425108928294E-2</v>
      </c>
      <c r="E2518" s="2">
        <v>4.4421687645374129E-17</v>
      </c>
      <c r="F2518" s="2">
        <v>4.7523600000000004</v>
      </c>
      <c r="G2518" s="2">
        <v>4.78505</v>
      </c>
      <c r="H2518" s="2">
        <v>4.7640399999999996</v>
      </c>
      <c r="I2518" s="2">
        <v>4.7308640000000022</v>
      </c>
      <c r="J2518" s="13">
        <v>4.7663084999999965</v>
      </c>
      <c r="K2518" s="13" t="s">
        <v>55</v>
      </c>
      <c r="L2518" s="13" t="s">
        <v>50</v>
      </c>
      <c r="M2518" s="13" t="s">
        <v>47</v>
      </c>
      <c r="N2518" s="16">
        <f t="shared" si="390"/>
        <v>50</v>
      </c>
      <c r="O2518" s="16">
        <f t="shared" si="391"/>
        <v>100</v>
      </c>
      <c r="P2518" s="16">
        <f t="shared" si="392"/>
        <v>50</v>
      </c>
      <c r="Q2518" s="16">
        <f t="shared" si="393"/>
        <v>33</v>
      </c>
      <c r="R2518" s="17">
        <f t="shared" si="394"/>
        <v>64.95</v>
      </c>
      <c r="S2518" s="17">
        <f t="shared" si="395"/>
        <v>55.75</v>
      </c>
      <c r="T2518" s="17">
        <f t="shared" si="396"/>
        <v>49.85</v>
      </c>
      <c r="U2518" s="17">
        <f t="shared" si="397"/>
        <v>58.25</v>
      </c>
      <c r="V2518" s="16">
        <f t="shared" si="398"/>
        <v>56.85</v>
      </c>
      <c r="W2518" s="16">
        <f t="shared" si="399"/>
        <v>57.2</v>
      </c>
    </row>
    <row r="2519" spans="1:23" ht="13.5" x14ac:dyDescent="0.25">
      <c r="A2519" s="3">
        <v>45672</v>
      </c>
      <c r="B2519" s="2">
        <v>4.7468000000000004</v>
      </c>
      <c r="C2519" s="2">
        <v>48.264156099124008</v>
      </c>
      <c r="D2519" s="2">
        <v>1.7067890760751325E-3</v>
      </c>
      <c r="E2519" s="2">
        <v>3.5537350116299307E-17</v>
      </c>
      <c r="F2519" s="2">
        <v>4.74864</v>
      </c>
      <c r="G2519" s="2">
        <v>4.7747800000000007</v>
      </c>
      <c r="H2519" s="2">
        <v>4.7631100000000002</v>
      </c>
      <c r="I2519" s="2">
        <v>4.7321740000000023</v>
      </c>
      <c r="J2519" s="13">
        <v>4.7664144999999971</v>
      </c>
      <c r="K2519" s="13" t="s">
        <v>55</v>
      </c>
      <c r="L2519" s="13" t="s">
        <v>50</v>
      </c>
      <c r="M2519" s="13" t="s">
        <v>47</v>
      </c>
      <c r="N2519" s="16">
        <f t="shared" si="390"/>
        <v>50</v>
      </c>
      <c r="O2519" s="16">
        <f t="shared" si="391"/>
        <v>100</v>
      </c>
      <c r="P2519" s="16">
        <f t="shared" si="392"/>
        <v>50</v>
      </c>
      <c r="Q2519" s="16">
        <f t="shared" si="393"/>
        <v>33</v>
      </c>
      <c r="R2519" s="17">
        <f t="shared" si="394"/>
        <v>64.95</v>
      </c>
      <c r="S2519" s="17">
        <f t="shared" si="395"/>
        <v>55.75</v>
      </c>
      <c r="T2519" s="17">
        <f t="shared" si="396"/>
        <v>49.85</v>
      </c>
      <c r="U2519" s="17">
        <f t="shared" si="397"/>
        <v>58.25</v>
      </c>
      <c r="V2519" s="16">
        <f t="shared" si="398"/>
        <v>56.85</v>
      </c>
      <c r="W2519" s="16">
        <f t="shared" si="399"/>
        <v>57.2</v>
      </c>
    </row>
    <row r="2520" spans="1:23" ht="13.5" x14ac:dyDescent="0.25">
      <c r="A2520" s="3">
        <v>45673</v>
      </c>
      <c r="B2520" s="2">
        <v>4.7093999999999996</v>
      </c>
      <c r="C2520" s="2">
        <v>41.606089113304947</v>
      </c>
      <c r="D2520" s="2">
        <v>1.6448831083401672E-2</v>
      </c>
      <c r="E2520" s="2">
        <v>2.8429880093039448E-17</v>
      </c>
      <c r="F2520" s="2">
        <v>4.7393000000000001</v>
      </c>
      <c r="G2520" s="2">
        <v>4.7626400000000002</v>
      </c>
      <c r="H2520" s="2">
        <v>4.7649799999999995</v>
      </c>
      <c r="I2520" s="2">
        <v>4.7318000000000016</v>
      </c>
      <c r="J2520" s="13">
        <v>4.7663334999999964</v>
      </c>
      <c r="K2520" s="13" t="s">
        <v>55</v>
      </c>
      <c r="L2520" s="13" t="s">
        <v>50</v>
      </c>
      <c r="M2520" s="13" t="s">
        <v>47</v>
      </c>
      <c r="N2520" s="16">
        <f t="shared" si="390"/>
        <v>50</v>
      </c>
      <c r="O2520" s="16">
        <f t="shared" si="391"/>
        <v>100</v>
      </c>
      <c r="P2520" s="16">
        <f t="shared" si="392"/>
        <v>0</v>
      </c>
      <c r="Q2520" s="16">
        <f t="shared" si="393"/>
        <v>33</v>
      </c>
      <c r="R2520" s="17">
        <f t="shared" si="394"/>
        <v>57.45</v>
      </c>
      <c r="S2520" s="17">
        <f t="shared" si="395"/>
        <v>38.25</v>
      </c>
      <c r="T2520" s="17">
        <f t="shared" si="396"/>
        <v>37.35</v>
      </c>
      <c r="U2520" s="17">
        <f t="shared" si="397"/>
        <v>45.75</v>
      </c>
      <c r="V2520" s="16">
        <f t="shared" si="398"/>
        <v>44.35</v>
      </c>
      <c r="W2520" s="16">
        <f t="shared" si="399"/>
        <v>44.7</v>
      </c>
    </row>
    <row r="2521" spans="1:23" ht="13.5" x14ac:dyDescent="0.25">
      <c r="A2521" s="3">
        <v>45674</v>
      </c>
      <c r="B2521" s="2">
        <v>4.7374000000000001</v>
      </c>
      <c r="C2521" s="2">
        <v>47.450771312655867</v>
      </c>
      <c r="D2521" s="2">
        <v>2.7120814638048607E-2</v>
      </c>
      <c r="E2521" s="2">
        <v>2.2743904074431559E-17</v>
      </c>
      <c r="F2521" s="2">
        <v>4.7355600000000004</v>
      </c>
      <c r="G2521" s="2">
        <v>4.7533000000000003</v>
      </c>
      <c r="H2521" s="2">
        <v>4.7640450000000003</v>
      </c>
      <c r="I2521" s="2">
        <v>4.7321740000000014</v>
      </c>
      <c r="J2521" s="13">
        <v>4.7663924999999967</v>
      </c>
      <c r="K2521" s="13" t="s">
        <v>55</v>
      </c>
      <c r="L2521" s="13" t="s">
        <v>50</v>
      </c>
      <c r="M2521" s="13" t="s">
        <v>47</v>
      </c>
      <c r="N2521" s="16">
        <f t="shared" si="390"/>
        <v>50</v>
      </c>
      <c r="O2521" s="16">
        <f t="shared" si="391"/>
        <v>100</v>
      </c>
      <c r="P2521" s="16">
        <f t="shared" si="392"/>
        <v>0</v>
      </c>
      <c r="Q2521" s="16">
        <f t="shared" si="393"/>
        <v>33</v>
      </c>
      <c r="R2521" s="17">
        <f t="shared" si="394"/>
        <v>57.45</v>
      </c>
      <c r="S2521" s="17">
        <f t="shared" si="395"/>
        <v>38.25</v>
      </c>
      <c r="T2521" s="17">
        <f t="shared" si="396"/>
        <v>37.35</v>
      </c>
      <c r="U2521" s="17">
        <f t="shared" si="397"/>
        <v>45.75</v>
      </c>
      <c r="V2521" s="16">
        <f t="shared" si="398"/>
        <v>44.35</v>
      </c>
      <c r="W2521" s="16">
        <f t="shared" si="399"/>
        <v>44.7</v>
      </c>
    </row>
    <row r="2522" spans="1:23" ht="13.5" x14ac:dyDescent="0.25">
      <c r="A2522" s="3">
        <v>45677</v>
      </c>
      <c r="B2522" s="2">
        <v>4.7187000000000001</v>
      </c>
      <c r="C2522" s="2">
        <v>44.26426451040065</v>
      </c>
      <c r="D2522" s="2">
        <v>3.1884097313192861E-2</v>
      </c>
      <c r="E2522" s="2">
        <v>1.8195123259545249E-17</v>
      </c>
      <c r="F2522" s="2">
        <v>4.7299400000000009</v>
      </c>
      <c r="G2522" s="2">
        <v>4.7458200000000001</v>
      </c>
      <c r="H2522" s="2">
        <v>4.7617099999999999</v>
      </c>
      <c r="I2522" s="2">
        <v>4.7323600000000017</v>
      </c>
      <c r="J2522" s="13">
        <v>4.766136999999997</v>
      </c>
      <c r="K2522" s="13" t="s">
        <v>55</v>
      </c>
      <c r="L2522" s="13" t="s">
        <v>50</v>
      </c>
      <c r="M2522" s="13" t="s">
        <v>47</v>
      </c>
      <c r="N2522" s="16">
        <f t="shared" si="390"/>
        <v>50</v>
      </c>
      <c r="O2522" s="16">
        <f t="shared" si="391"/>
        <v>100</v>
      </c>
      <c r="P2522" s="16">
        <f t="shared" si="392"/>
        <v>0</v>
      </c>
      <c r="Q2522" s="16">
        <f t="shared" si="393"/>
        <v>33</v>
      </c>
      <c r="R2522" s="17">
        <f t="shared" si="394"/>
        <v>57.45</v>
      </c>
      <c r="S2522" s="17">
        <f t="shared" si="395"/>
        <v>38.25</v>
      </c>
      <c r="T2522" s="17">
        <f t="shared" si="396"/>
        <v>37.35</v>
      </c>
      <c r="U2522" s="17">
        <f t="shared" si="397"/>
        <v>45.75</v>
      </c>
      <c r="V2522" s="16">
        <f t="shared" si="398"/>
        <v>44.35</v>
      </c>
      <c r="W2522" s="16">
        <f t="shared" si="399"/>
        <v>44.7</v>
      </c>
    </row>
    <row r="2523" spans="1:23" ht="13.5" x14ac:dyDescent="0.25">
      <c r="A2523" s="3">
        <v>45678</v>
      </c>
      <c r="B2523" s="2">
        <v>4.7187000000000001</v>
      </c>
      <c r="C2523" s="2">
        <v>44.26426451040065</v>
      </c>
      <c r="D2523" s="2">
        <v>3.4658930208954608E-2</v>
      </c>
      <c r="E2523" s="2">
        <v>1.4556098607636201E-17</v>
      </c>
      <c r="F2523" s="2">
        <v>4.7262000000000004</v>
      </c>
      <c r="G2523" s="2">
        <v>4.7392799999999999</v>
      </c>
      <c r="H2523" s="2">
        <v>4.7603049999999998</v>
      </c>
      <c r="I2523" s="2">
        <v>4.7323600000000017</v>
      </c>
      <c r="J2523" s="13">
        <v>4.7661909999999965</v>
      </c>
      <c r="K2523" s="13" t="s">
        <v>55</v>
      </c>
      <c r="L2523" s="13" t="s">
        <v>50</v>
      </c>
      <c r="M2523" s="13" t="s">
        <v>47</v>
      </c>
      <c r="N2523" s="16">
        <f t="shared" si="390"/>
        <v>50</v>
      </c>
      <c r="O2523" s="16">
        <f t="shared" si="391"/>
        <v>100</v>
      </c>
      <c r="P2523" s="16">
        <f t="shared" si="392"/>
        <v>0</v>
      </c>
      <c r="Q2523" s="16">
        <f t="shared" si="393"/>
        <v>33</v>
      </c>
      <c r="R2523" s="17">
        <f t="shared" si="394"/>
        <v>57.45</v>
      </c>
      <c r="S2523" s="17">
        <f t="shared" si="395"/>
        <v>38.25</v>
      </c>
      <c r="T2523" s="17">
        <f t="shared" si="396"/>
        <v>37.35</v>
      </c>
      <c r="U2523" s="17">
        <f t="shared" si="397"/>
        <v>45.75</v>
      </c>
      <c r="V2523" s="16">
        <f t="shared" si="398"/>
        <v>44.35</v>
      </c>
      <c r="W2523" s="16">
        <f t="shared" si="399"/>
        <v>44.7</v>
      </c>
    </row>
    <row r="2524" spans="1:23" ht="13.5" x14ac:dyDescent="0.25">
      <c r="A2524" s="3">
        <v>45679</v>
      </c>
      <c r="B2524" s="2">
        <v>4.7187000000000001</v>
      </c>
      <c r="C2524" s="2">
        <v>44.26426451040065</v>
      </c>
      <c r="D2524" s="2">
        <v>3.4306347090716116E-2</v>
      </c>
      <c r="E2524" s="2">
        <v>1.1644878886108962E-17</v>
      </c>
      <c r="F2524" s="2">
        <v>4.72058</v>
      </c>
      <c r="G2524" s="2">
        <v>4.7346099999999991</v>
      </c>
      <c r="H2524" s="2">
        <v>4.7589000000000006</v>
      </c>
      <c r="I2524" s="2">
        <v>4.7331080000000023</v>
      </c>
      <c r="J2524" s="13">
        <v>4.7663774999999964</v>
      </c>
      <c r="K2524" s="13" t="s">
        <v>55</v>
      </c>
      <c r="L2524" s="13" t="s">
        <v>50</v>
      </c>
      <c r="M2524" s="13" t="s">
        <v>47</v>
      </c>
      <c r="N2524" s="16">
        <f t="shared" si="390"/>
        <v>50</v>
      </c>
      <c r="O2524" s="16">
        <f t="shared" si="391"/>
        <v>100</v>
      </c>
      <c r="P2524" s="16">
        <f t="shared" si="392"/>
        <v>0</v>
      </c>
      <c r="Q2524" s="16">
        <f t="shared" si="393"/>
        <v>33</v>
      </c>
      <c r="R2524" s="17">
        <f t="shared" si="394"/>
        <v>57.45</v>
      </c>
      <c r="S2524" s="17">
        <f t="shared" si="395"/>
        <v>38.25</v>
      </c>
      <c r="T2524" s="17">
        <f t="shared" si="396"/>
        <v>37.35</v>
      </c>
      <c r="U2524" s="17">
        <f t="shared" si="397"/>
        <v>45.75</v>
      </c>
      <c r="V2524" s="16">
        <f t="shared" si="398"/>
        <v>44.35</v>
      </c>
      <c r="W2524" s="16">
        <f t="shared" si="399"/>
        <v>44.7</v>
      </c>
    </row>
    <row r="2525" spans="1:23" ht="13.5" x14ac:dyDescent="0.25">
      <c r="A2525" s="3">
        <v>45680</v>
      </c>
      <c r="B2525" s="2">
        <v>4.7093999999999996</v>
      </c>
      <c r="C2525" s="2">
        <v>42.491821366678366</v>
      </c>
      <c r="D2525" s="2">
        <v>3.3429464623825567E-2</v>
      </c>
      <c r="E2525" s="2">
        <v>9.3159031088871702E-18</v>
      </c>
      <c r="F2525" s="2">
        <v>4.72058</v>
      </c>
      <c r="G2525" s="2">
        <v>4.72994</v>
      </c>
      <c r="H2525" s="2">
        <v>4.7570300000000003</v>
      </c>
      <c r="I2525" s="2">
        <v>4.7332960000000019</v>
      </c>
      <c r="J2525" s="13">
        <v>4.7665614999999955</v>
      </c>
      <c r="K2525" s="13" t="s">
        <v>55</v>
      </c>
      <c r="L2525" s="13" t="s">
        <v>50</v>
      </c>
      <c r="M2525" s="13" t="s">
        <v>54</v>
      </c>
      <c r="N2525" s="16">
        <f t="shared" si="390"/>
        <v>50</v>
      </c>
      <c r="O2525" s="16">
        <f t="shared" si="391"/>
        <v>100</v>
      </c>
      <c r="P2525" s="16">
        <f t="shared" si="392"/>
        <v>0</v>
      </c>
      <c r="Q2525" s="16">
        <f t="shared" si="393"/>
        <v>33</v>
      </c>
      <c r="R2525" s="17">
        <f t="shared" si="394"/>
        <v>57.45</v>
      </c>
      <c r="S2525" s="17">
        <f t="shared" si="395"/>
        <v>38.25</v>
      </c>
      <c r="T2525" s="17">
        <f t="shared" si="396"/>
        <v>37.35</v>
      </c>
      <c r="U2525" s="17">
        <f t="shared" si="397"/>
        <v>45.75</v>
      </c>
      <c r="V2525" s="16">
        <f t="shared" si="398"/>
        <v>44.35</v>
      </c>
      <c r="W2525" s="16">
        <f t="shared" si="399"/>
        <v>44.7</v>
      </c>
    </row>
    <row r="2526" spans="1:23" ht="13.5" x14ac:dyDescent="0.25">
      <c r="A2526" s="3">
        <v>45681</v>
      </c>
      <c r="B2526" s="2">
        <v>4.7187000000000001</v>
      </c>
      <c r="C2526" s="2">
        <v>44.86919833716442</v>
      </c>
      <c r="D2526" s="2">
        <v>3.2204790729551291E-2</v>
      </c>
      <c r="E2526" s="2">
        <v>7.4527224871097365E-18</v>
      </c>
      <c r="F2526" s="2">
        <v>4.7168400000000004</v>
      </c>
      <c r="G2526" s="2">
        <v>4.7262000000000004</v>
      </c>
      <c r="H2526" s="2">
        <v>4.7560950000000002</v>
      </c>
      <c r="I2526" s="2">
        <v>4.7334820000000022</v>
      </c>
      <c r="J2526" s="13">
        <v>4.7668804999999956</v>
      </c>
      <c r="K2526" s="13" t="s">
        <v>51</v>
      </c>
      <c r="L2526" s="13" t="s">
        <v>48</v>
      </c>
      <c r="M2526" s="13" t="s">
        <v>53</v>
      </c>
      <c r="N2526" s="16">
        <f t="shared" si="390"/>
        <v>50</v>
      </c>
      <c r="O2526" s="16">
        <f t="shared" si="391"/>
        <v>100</v>
      </c>
      <c r="P2526" s="16">
        <f t="shared" si="392"/>
        <v>0</v>
      </c>
      <c r="Q2526" s="16">
        <f t="shared" si="393"/>
        <v>50</v>
      </c>
      <c r="R2526" s="17">
        <f t="shared" si="394"/>
        <v>60</v>
      </c>
      <c r="S2526" s="17">
        <f t="shared" si="395"/>
        <v>42.5</v>
      </c>
      <c r="T2526" s="17">
        <f t="shared" si="396"/>
        <v>45</v>
      </c>
      <c r="U2526" s="17">
        <f t="shared" si="397"/>
        <v>50</v>
      </c>
      <c r="V2526" s="16">
        <f t="shared" si="398"/>
        <v>49.166666666666664</v>
      </c>
      <c r="W2526" s="16">
        <f t="shared" si="399"/>
        <v>49.375</v>
      </c>
    </row>
    <row r="2527" spans="1:23" ht="13.5" x14ac:dyDescent="0.25">
      <c r="A2527" s="3">
        <v>45684</v>
      </c>
      <c r="B2527" s="2">
        <v>4.7187000000000001</v>
      </c>
      <c r="C2527" s="2">
        <v>44.86919833716442</v>
      </c>
      <c r="D2527" s="2">
        <v>2.987372382401432E-2</v>
      </c>
      <c r="E2527" s="2">
        <v>5.9621779896877896E-18</v>
      </c>
      <c r="F2527" s="2">
        <v>4.7168399999999995</v>
      </c>
      <c r="G2527" s="2">
        <v>4.7233900000000002</v>
      </c>
      <c r="H2527" s="2">
        <v>4.7546900000000001</v>
      </c>
      <c r="I2527" s="2">
        <v>4.7336680000000033</v>
      </c>
      <c r="J2527" s="13">
        <v>4.7671994999999949</v>
      </c>
      <c r="K2527" s="13" t="s">
        <v>51</v>
      </c>
      <c r="L2527" s="13" t="s">
        <v>48</v>
      </c>
      <c r="M2527" s="13" t="s">
        <v>54</v>
      </c>
      <c r="N2527" s="16">
        <f t="shared" si="390"/>
        <v>50</v>
      </c>
      <c r="O2527" s="16">
        <f t="shared" si="391"/>
        <v>100</v>
      </c>
      <c r="P2527" s="16">
        <f t="shared" si="392"/>
        <v>0</v>
      </c>
      <c r="Q2527" s="16">
        <f t="shared" si="393"/>
        <v>33</v>
      </c>
      <c r="R2527" s="17">
        <f t="shared" si="394"/>
        <v>57.45</v>
      </c>
      <c r="S2527" s="17">
        <f t="shared" si="395"/>
        <v>38.25</v>
      </c>
      <c r="T2527" s="17">
        <f t="shared" si="396"/>
        <v>37.35</v>
      </c>
      <c r="U2527" s="17">
        <f t="shared" si="397"/>
        <v>45.75</v>
      </c>
      <c r="V2527" s="16">
        <f t="shared" si="398"/>
        <v>44.35</v>
      </c>
      <c r="W2527" s="16">
        <f t="shared" si="399"/>
        <v>44.7</v>
      </c>
    </row>
    <row r="2528" spans="1:23" ht="13.5" x14ac:dyDescent="0.25">
      <c r="A2528" s="3">
        <v>45685</v>
      </c>
      <c r="B2528" s="2">
        <v>4.7187000000000001</v>
      </c>
      <c r="C2528" s="2">
        <v>44.86919833716442</v>
      </c>
      <c r="D2528" s="2">
        <v>2.6581022130798715E-2</v>
      </c>
      <c r="E2528" s="2">
        <v>4.7697423917502319E-18</v>
      </c>
      <c r="F2528" s="2">
        <v>4.7168400000000004</v>
      </c>
      <c r="G2528" s="2">
        <v>4.7215199999999999</v>
      </c>
      <c r="H2528" s="2">
        <v>4.753285</v>
      </c>
      <c r="I2528" s="2">
        <v>4.7338540000000027</v>
      </c>
      <c r="J2528" s="13">
        <v>4.7673859999999957</v>
      </c>
      <c r="K2528" s="13" t="s">
        <v>51</v>
      </c>
      <c r="L2528" s="13" t="s">
        <v>48</v>
      </c>
      <c r="M2528" s="13" t="s">
        <v>54</v>
      </c>
      <c r="N2528" s="16">
        <f t="shared" si="390"/>
        <v>50</v>
      </c>
      <c r="O2528" s="16">
        <f t="shared" si="391"/>
        <v>100</v>
      </c>
      <c r="P2528" s="16">
        <f t="shared" si="392"/>
        <v>0</v>
      </c>
      <c r="Q2528" s="16">
        <f t="shared" si="393"/>
        <v>33</v>
      </c>
      <c r="R2528" s="17">
        <f t="shared" si="394"/>
        <v>57.45</v>
      </c>
      <c r="S2528" s="17">
        <f t="shared" si="395"/>
        <v>38.25</v>
      </c>
      <c r="T2528" s="17">
        <f t="shared" si="396"/>
        <v>37.35</v>
      </c>
      <c r="U2528" s="17">
        <f t="shared" si="397"/>
        <v>45.75</v>
      </c>
      <c r="V2528" s="16">
        <f t="shared" si="398"/>
        <v>44.35</v>
      </c>
      <c r="W2528" s="16">
        <f t="shared" si="399"/>
        <v>44.7</v>
      </c>
    </row>
    <row r="2529" spans="1:23" ht="13.5" x14ac:dyDescent="0.25">
      <c r="A2529" s="3">
        <v>45686</v>
      </c>
      <c r="B2529" s="2">
        <v>4.7187000000000001</v>
      </c>
      <c r="C2529" s="2">
        <v>44.86919833716442</v>
      </c>
      <c r="D2529" s="2">
        <v>2.5357611720093765E-2</v>
      </c>
      <c r="E2529" s="2">
        <v>3.8157939134001856E-18</v>
      </c>
      <c r="F2529" s="2">
        <v>4.7168400000000004</v>
      </c>
      <c r="G2529" s="2">
        <v>4.7187099999999997</v>
      </c>
      <c r="H2529" s="2">
        <v>4.7467449999999998</v>
      </c>
      <c r="I2529" s="2">
        <v>4.7342280000000025</v>
      </c>
      <c r="J2529" s="13">
        <v>4.7676164999999964</v>
      </c>
      <c r="K2529" s="13" t="s">
        <v>51</v>
      </c>
      <c r="L2529" s="13" t="s">
        <v>48</v>
      </c>
      <c r="M2529" s="13" t="s">
        <v>54</v>
      </c>
      <c r="N2529" s="16">
        <f t="shared" si="390"/>
        <v>50</v>
      </c>
      <c r="O2529" s="16">
        <f t="shared" si="391"/>
        <v>100</v>
      </c>
      <c r="P2529" s="16">
        <f t="shared" si="392"/>
        <v>0</v>
      </c>
      <c r="Q2529" s="16">
        <f t="shared" si="393"/>
        <v>33</v>
      </c>
      <c r="R2529" s="17">
        <f t="shared" si="394"/>
        <v>57.45</v>
      </c>
      <c r="S2529" s="17">
        <f t="shared" si="395"/>
        <v>38.25</v>
      </c>
      <c r="T2529" s="17">
        <f t="shared" si="396"/>
        <v>37.35</v>
      </c>
      <c r="U2529" s="17">
        <f t="shared" si="397"/>
        <v>45.75</v>
      </c>
      <c r="V2529" s="16">
        <f t="shared" si="398"/>
        <v>44.35</v>
      </c>
      <c r="W2529" s="16">
        <f t="shared" si="399"/>
        <v>44.7</v>
      </c>
    </row>
    <row r="2530" spans="1:23" ht="13.5" x14ac:dyDescent="0.25">
      <c r="A2530" s="3">
        <v>45687</v>
      </c>
      <c r="B2530" s="2">
        <v>4.7</v>
      </c>
      <c r="C2530" s="2">
        <v>40.357032487831553</v>
      </c>
      <c r="D2530" s="2">
        <v>2.0061690609483485E-2</v>
      </c>
      <c r="E2530" s="2">
        <v>3.0526351307201485E-18</v>
      </c>
      <c r="F2530" s="2">
        <v>4.7149599999999996</v>
      </c>
      <c r="G2530" s="2">
        <v>4.7177699999999998</v>
      </c>
      <c r="H2530" s="2">
        <v>4.7402050000000004</v>
      </c>
      <c r="I2530" s="2">
        <v>4.7342280000000025</v>
      </c>
      <c r="J2530" s="13">
        <v>4.7675769999999966</v>
      </c>
      <c r="K2530" s="13" t="s">
        <v>51</v>
      </c>
      <c r="L2530" s="13" t="s">
        <v>48</v>
      </c>
      <c r="M2530" s="13" t="s">
        <v>53</v>
      </c>
      <c r="N2530" s="16">
        <f t="shared" si="390"/>
        <v>50</v>
      </c>
      <c r="O2530" s="16">
        <f t="shared" si="391"/>
        <v>100</v>
      </c>
      <c r="P2530" s="16">
        <f t="shared" si="392"/>
        <v>0</v>
      </c>
      <c r="Q2530" s="16">
        <f t="shared" si="393"/>
        <v>50</v>
      </c>
      <c r="R2530" s="17">
        <f t="shared" si="394"/>
        <v>60</v>
      </c>
      <c r="S2530" s="17">
        <f t="shared" si="395"/>
        <v>42.5</v>
      </c>
      <c r="T2530" s="17">
        <f t="shared" si="396"/>
        <v>45</v>
      </c>
      <c r="U2530" s="17">
        <f t="shared" si="397"/>
        <v>50</v>
      </c>
      <c r="V2530" s="16">
        <f t="shared" si="398"/>
        <v>49.166666666666664</v>
      </c>
      <c r="W2530" s="16">
        <f t="shared" si="399"/>
        <v>49.375</v>
      </c>
    </row>
    <row r="2531" spans="1:23" ht="13.5" x14ac:dyDescent="0.25">
      <c r="A2531" s="3">
        <v>45688</v>
      </c>
      <c r="B2531" s="2">
        <v>4.7</v>
      </c>
      <c r="C2531" s="2">
        <v>40.357032487831553</v>
      </c>
      <c r="D2531" s="2">
        <v>2.0098656228127787E-2</v>
      </c>
      <c r="E2531" s="2">
        <v>2.4421081045761188E-18</v>
      </c>
      <c r="F2531" s="2">
        <v>4.71122</v>
      </c>
      <c r="G2531" s="2">
        <v>4.7140300000000002</v>
      </c>
      <c r="H2531" s="2">
        <v>4.7336650000000002</v>
      </c>
      <c r="I2531" s="2">
        <v>4.734040000000002</v>
      </c>
      <c r="J2531" s="13">
        <v>4.7675374999999978</v>
      </c>
      <c r="K2531" s="13" t="s">
        <v>55</v>
      </c>
      <c r="L2531" s="13" t="s">
        <v>54</v>
      </c>
      <c r="M2531" s="13" t="s">
        <v>47</v>
      </c>
      <c r="N2531" s="16">
        <f t="shared" si="390"/>
        <v>50</v>
      </c>
      <c r="O2531" s="16">
        <f t="shared" si="391"/>
        <v>100</v>
      </c>
      <c r="P2531" s="16">
        <f t="shared" si="392"/>
        <v>0</v>
      </c>
      <c r="Q2531" s="16">
        <f t="shared" si="393"/>
        <v>16.5</v>
      </c>
      <c r="R2531" s="17">
        <f t="shared" si="394"/>
        <v>54.975000000000001</v>
      </c>
      <c r="S2531" s="17">
        <f t="shared" si="395"/>
        <v>34.125</v>
      </c>
      <c r="T2531" s="17">
        <f t="shared" si="396"/>
        <v>29.925000000000001</v>
      </c>
      <c r="U2531" s="17">
        <f t="shared" si="397"/>
        <v>41.625</v>
      </c>
      <c r="V2531" s="16">
        <f t="shared" si="398"/>
        <v>39.674999999999997</v>
      </c>
      <c r="W2531" s="16">
        <f t="shared" si="399"/>
        <v>40.162499999999994</v>
      </c>
    </row>
    <row r="2532" spans="1:23" ht="13.5" x14ac:dyDescent="0.25">
      <c r="A2532" s="3">
        <v>45691</v>
      </c>
      <c r="B2532" s="2">
        <v>4.6906999999999996</v>
      </c>
      <c r="C2532" s="2">
        <v>38.144549486304612</v>
      </c>
      <c r="D2532" s="2">
        <v>1.8136750017913705E-2</v>
      </c>
      <c r="E2532" s="2">
        <v>1.9536864836608952E-18</v>
      </c>
      <c r="F2532" s="2">
        <v>4.7056199999999997</v>
      </c>
      <c r="G2532" s="2">
        <v>4.7112299999999996</v>
      </c>
      <c r="H2532" s="2">
        <v>4.7285250000000003</v>
      </c>
      <c r="I2532" s="2">
        <v>4.734040000000002</v>
      </c>
      <c r="J2532" s="13">
        <v>4.7675839999999967</v>
      </c>
      <c r="K2532" s="13" t="s">
        <v>55</v>
      </c>
      <c r="L2532" s="13" t="s">
        <v>50</v>
      </c>
      <c r="M2532" s="13" t="s">
        <v>47</v>
      </c>
      <c r="N2532" s="16">
        <f t="shared" si="390"/>
        <v>50</v>
      </c>
      <c r="O2532" s="16">
        <f t="shared" si="391"/>
        <v>100</v>
      </c>
      <c r="P2532" s="16">
        <f t="shared" si="392"/>
        <v>0</v>
      </c>
      <c r="Q2532" s="16">
        <f t="shared" si="393"/>
        <v>33</v>
      </c>
      <c r="R2532" s="17">
        <f t="shared" si="394"/>
        <v>57.45</v>
      </c>
      <c r="S2532" s="17">
        <f t="shared" si="395"/>
        <v>38.25</v>
      </c>
      <c r="T2532" s="17">
        <f t="shared" si="396"/>
        <v>37.35</v>
      </c>
      <c r="U2532" s="17">
        <f t="shared" si="397"/>
        <v>45.75</v>
      </c>
      <c r="V2532" s="16">
        <f t="shared" si="398"/>
        <v>44.35</v>
      </c>
      <c r="W2532" s="16">
        <f t="shared" si="399"/>
        <v>44.7</v>
      </c>
    </row>
    <row r="2533" spans="1:23" ht="13.5" x14ac:dyDescent="0.25">
      <c r="A2533" s="3">
        <v>45692</v>
      </c>
      <c r="B2533" s="2">
        <v>4.6906999999999996</v>
      </c>
      <c r="C2533" s="2">
        <v>38.144549486304619</v>
      </c>
      <c r="D2533" s="2">
        <v>1.6712045721957836E-2</v>
      </c>
      <c r="E2533" s="2">
        <v>1.5629491869287162E-18</v>
      </c>
      <c r="F2533" s="2">
        <v>4.7000200000000003</v>
      </c>
      <c r="G2533" s="2">
        <v>4.7084300000000008</v>
      </c>
      <c r="H2533" s="2">
        <v>4.7238550000000004</v>
      </c>
      <c r="I2533" s="2">
        <v>4.733480000000001</v>
      </c>
      <c r="J2533" s="13">
        <v>4.7672769999999973</v>
      </c>
      <c r="K2533" s="13" t="s">
        <v>55</v>
      </c>
      <c r="L2533" s="13" t="s">
        <v>50</v>
      </c>
      <c r="M2533" s="13" t="s">
        <v>47</v>
      </c>
      <c r="N2533" s="16">
        <f t="shared" si="390"/>
        <v>50</v>
      </c>
      <c r="O2533" s="16">
        <f t="shared" si="391"/>
        <v>100</v>
      </c>
      <c r="P2533" s="16">
        <f t="shared" si="392"/>
        <v>0</v>
      </c>
      <c r="Q2533" s="16">
        <f t="shared" si="393"/>
        <v>33</v>
      </c>
      <c r="R2533" s="17">
        <f t="shared" si="394"/>
        <v>57.45</v>
      </c>
      <c r="S2533" s="17">
        <f t="shared" si="395"/>
        <v>38.25</v>
      </c>
      <c r="T2533" s="17">
        <f t="shared" si="396"/>
        <v>37.35</v>
      </c>
      <c r="U2533" s="17">
        <f t="shared" si="397"/>
        <v>45.75</v>
      </c>
      <c r="V2533" s="16">
        <f t="shared" si="398"/>
        <v>44.35</v>
      </c>
      <c r="W2533" s="16">
        <f t="shared" si="399"/>
        <v>44.7</v>
      </c>
    </row>
    <row r="2534" spans="1:23" ht="13.5" x14ac:dyDescent="0.25">
      <c r="A2534" s="3">
        <v>45693</v>
      </c>
      <c r="B2534" s="2">
        <v>4.6906999999999996</v>
      </c>
      <c r="C2534" s="2">
        <v>38.144549486304612</v>
      </c>
      <c r="D2534" s="2">
        <v>1.5724462063052336E-2</v>
      </c>
      <c r="E2534" s="2">
        <v>1.250359349542973E-18</v>
      </c>
      <c r="F2534" s="2">
        <v>4.6944199999999991</v>
      </c>
      <c r="G2534" s="2">
        <v>4.7056300000000002</v>
      </c>
      <c r="H2534" s="2">
        <v>4.7201199999999988</v>
      </c>
      <c r="I2534" s="2">
        <v>4.7329200000000009</v>
      </c>
      <c r="J2534" s="13">
        <v>4.7664399999999976</v>
      </c>
      <c r="K2534" s="13" t="s">
        <v>55</v>
      </c>
      <c r="L2534" s="13" t="s">
        <v>50</v>
      </c>
      <c r="M2534" s="13" t="s">
        <v>47</v>
      </c>
      <c r="N2534" s="16">
        <f t="shared" si="390"/>
        <v>50</v>
      </c>
      <c r="O2534" s="16">
        <f t="shared" si="391"/>
        <v>100</v>
      </c>
      <c r="P2534" s="16">
        <f t="shared" si="392"/>
        <v>0</v>
      </c>
      <c r="Q2534" s="16">
        <f t="shared" si="393"/>
        <v>33</v>
      </c>
      <c r="R2534" s="17">
        <f t="shared" si="394"/>
        <v>57.45</v>
      </c>
      <c r="S2534" s="17">
        <f t="shared" si="395"/>
        <v>38.25</v>
      </c>
      <c r="T2534" s="17">
        <f t="shared" si="396"/>
        <v>37.35</v>
      </c>
      <c r="U2534" s="17">
        <f t="shared" si="397"/>
        <v>45.75</v>
      </c>
      <c r="V2534" s="16">
        <f t="shared" si="398"/>
        <v>44.35</v>
      </c>
      <c r="W2534" s="16">
        <f t="shared" si="399"/>
        <v>44.7</v>
      </c>
    </row>
    <row r="2535" spans="1:23" ht="13.5" x14ac:dyDescent="0.25">
      <c r="A2535" s="3">
        <v>45694</v>
      </c>
      <c r="B2535" s="2">
        <v>4.7</v>
      </c>
      <c r="C2535" s="2">
        <v>42.108511505237111</v>
      </c>
      <c r="D2535" s="2">
        <v>1.2970948232707613E-2</v>
      </c>
      <c r="E2535" s="2">
        <v>1.0002874796343783E-18</v>
      </c>
      <c r="F2535" s="2">
        <v>4.6944199999999991</v>
      </c>
      <c r="G2535" s="2">
        <v>4.7046900000000003</v>
      </c>
      <c r="H2535" s="2">
        <v>4.7173150000000001</v>
      </c>
      <c r="I2535" s="2">
        <v>4.7329200000000009</v>
      </c>
      <c r="J2535" s="13">
        <v>4.7660909999999976</v>
      </c>
      <c r="K2535" s="13" t="s">
        <v>51</v>
      </c>
      <c r="L2535" s="13" t="s">
        <v>54</v>
      </c>
      <c r="M2535" s="13" t="s">
        <v>54</v>
      </c>
      <c r="N2535" s="16">
        <f t="shared" si="390"/>
        <v>50</v>
      </c>
      <c r="O2535" s="16">
        <f t="shared" si="391"/>
        <v>100</v>
      </c>
      <c r="P2535" s="16">
        <f t="shared" si="392"/>
        <v>0</v>
      </c>
      <c r="Q2535" s="16">
        <f t="shared" si="393"/>
        <v>49.5</v>
      </c>
      <c r="R2535" s="17">
        <f t="shared" si="394"/>
        <v>59.924999999999997</v>
      </c>
      <c r="S2535" s="17">
        <f t="shared" si="395"/>
        <v>42.375</v>
      </c>
      <c r="T2535" s="17">
        <f t="shared" si="396"/>
        <v>44.775000000000006</v>
      </c>
      <c r="U2535" s="17">
        <f t="shared" si="397"/>
        <v>49.875</v>
      </c>
      <c r="V2535" s="16">
        <f t="shared" si="398"/>
        <v>49.024999999999999</v>
      </c>
      <c r="W2535" s="16">
        <f t="shared" si="399"/>
        <v>49.237499999999997</v>
      </c>
    </row>
    <row r="2536" spans="1:23" ht="13.5" x14ac:dyDescent="0.25">
      <c r="A2536" s="3">
        <v>45695</v>
      </c>
      <c r="B2536" s="2">
        <v>4.7</v>
      </c>
      <c r="C2536" s="2">
        <v>42.108511505237118</v>
      </c>
      <c r="D2536" s="2">
        <v>1.2203711491181046E-2</v>
      </c>
      <c r="E2536" s="2">
        <v>8.0022998370750269E-19</v>
      </c>
      <c r="F2536" s="2">
        <v>4.6944199999999991</v>
      </c>
      <c r="G2536" s="2">
        <v>4.7028200000000009</v>
      </c>
      <c r="H2536" s="2">
        <v>4.7145099999999998</v>
      </c>
      <c r="I2536" s="2">
        <v>4.7331060000000011</v>
      </c>
      <c r="J2536" s="13">
        <v>4.7659629999999984</v>
      </c>
      <c r="K2536" s="13" t="s">
        <v>51</v>
      </c>
      <c r="L2536" s="13" t="s">
        <v>54</v>
      </c>
      <c r="M2536" s="13" t="s">
        <v>54</v>
      </c>
      <c r="N2536" s="16">
        <f t="shared" si="390"/>
        <v>50</v>
      </c>
      <c r="O2536" s="16">
        <f t="shared" si="391"/>
        <v>100</v>
      </c>
      <c r="P2536" s="16">
        <f t="shared" si="392"/>
        <v>0</v>
      </c>
      <c r="Q2536" s="16">
        <f t="shared" si="393"/>
        <v>49.5</v>
      </c>
      <c r="R2536" s="17">
        <f t="shared" si="394"/>
        <v>59.924999999999997</v>
      </c>
      <c r="S2536" s="17">
        <f t="shared" si="395"/>
        <v>42.375</v>
      </c>
      <c r="T2536" s="17">
        <f t="shared" si="396"/>
        <v>44.775000000000006</v>
      </c>
      <c r="U2536" s="17">
        <f t="shared" si="397"/>
        <v>49.875</v>
      </c>
      <c r="V2536" s="16">
        <f t="shared" si="398"/>
        <v>49.024999999999999</v>
      </c>
      <c r="W2536" s="16">
        <f t="shared" si="399"/>
        <v>49.237499999999997</v>
      </c>
    </row>
    <row r="2537" spans="1:23" ht="13.5" x14ac:dyDescent="0.25">
      <c r="A2537" s="3">
        <v>45698</v>
      </c>
      <c r="B2537" s="2">
        <v>4.7</v>
      </c>
      <c r="C2537" s="2">
        <v>42.108511505237118</v>
      </c>
      <c r="D2537" s="2">
        <v>1.1676631861880615E-2</v>
      </c>
      <c r="E2537" s="2">
        <v>6.4018398696600215E-19</v>
      </c>
      <c r="F2537" s="2">
        <v>4.6962799999999998</v>
      </c>
      <c r="G2537" s="2">
        <v>4.7009500000000006</v>
      </c>
      <c r="H2537" s="2">
        <v>4.7121699999999995</v>
      </c>
      <c r="I2537" s="2">
        <v>4.7331060000000003</v>
      </c>
      <c r="J2537" s="13">
        <v>4.7658349999999983</v>
      </c>
      <c r="K2537" s="13" t="s">
        <v>51</v>
      </c>
      <c r="L2537" s="13" t="s">
        <v>54</v>
      </c>
      <c r="M2537" s="13" t="s">
        <v>52</v>
      </c>
      <c r="N2537" s="16">
        <f t="shared" si="390"/>
        <v>50</v>
      </c>
      <c r="O2537" s="16">
        <f t="shared" si="391"/>
        <v>100</v>
      </c>
      <c r="P2537" s="16">
        <f t="shared" si="392"/>
        <v>0</v>
      </c>
      <c r="Q2537" s="16">
        <f t="shared" si="393"/>
        <v>83.5</v>
      </c>
      <c r="R2537" s="17">
        <f t="shared" si="394"/>
        <v>65.025000000000006</v>
      </c>
      <c r="S2537" s="17">
        <f t="shared" si="395"/>
        <v>50.875</v>
      </c>
      <c r="T2537" s="17">
        <f t="shared" si="396"/>
        <v>60.075000000000003</v>
      </c>
      <c r="U2537" s="17">
        <f t="shared" si="397"/>
        <v>58.375</v>
      </c>
      <c r="V2537" s="16">
        <f t="shared" si="398"/>
        <v>58.658333333333339</v>
      </c>
      <c r="W2537" s="16">
        <f t="shared" si="399"/>
        <v>58.587500000000006</v>
      </c>
    </row>
    <row r="2538" spans="1:23" ht="13.5" x14ac:dyDescent="0.25">
      <c r="A2538" s="3">
        <v>45699</v>
      </c>
      <c r="B2538" s="2">
        <v>4.7093999999999996</v>
      </c>
      <c r="C2538" s="2">
        <v>46.441420018676524</v>
      </c>
      <c r="D2538" s="2">
        <v>1.0647419823404114E-2</v>
      </c>
      <c r="E2538" s="2">
        <v>5.1214718957280178E-19</v>
      </c>
      <c r="F2538" s="2">
        <v>4.7000199999999994</v>
      </c>
      <c r="G2538" s="2">
        <v>4.7000200000000003</v>
      </c>
      <c r="H2538" s="2">
        <v>4.7107699999999992</v>
      </c>
      <c r="I2538" s="2">
        <v>4.7332939999999999</v>
      </c>
      <c r="J2538" s="13">
        <v>4.7657979999999984</v>
      </c>
      <c r="K2538" s="13" t="s">
        <v>51</v>
      </c>
      <c r="L2538" s="13" t="s">
        <v>48</v>
      </c>
      <c r="M2538" s="13" t="s">
        <v>52</v>
      </c>
      <c r="N2538" s="16">
        <f t="shared" si="390"/>
        <v>50</v>
      </c>
      <c r="O2538" s="16">
        <f t="shared" si="391"/>
        <v>100</v>
      </c>
      <c r="P2538" s="16">
        <f t="shared" si="392"/>
        <v>0</v>
      </c>
      <c r="Q2538" s="16">
        <f t="shared" si="393"/>
        <v>67</v>
      </c>
      <c r="R2538" s="17">
        <f t="shared" si="394"/>
        <v>62.55</v>
      </c>
      <c r="S2538" s="17">
        <f t="shared" si="395"/>
        <v>46.75</v>
      </c>
      <c r="T2538" s="17">
        <f t="shared" si="396"/>
        <v>52.650000000000006</v>
      </c>
      <c r="U2538" s="17">
        <f t="shared" si="397"/>
        <v>54.25</v>
      </c>
      <c r="V2538" s="16">
        <f t="shared" si="398"/>
        <v>53.983333333333327</v>
      </c>
      <c r="W2538" s="16">
        <f t="shared" si="399"/>
        <v>54.05</v>
      </c>
    </row>
    <row r="2539" spans="1:23" ht="13.5" x14ac:dyDescent="0.25">
      <c r="A2539" s="3">
        <v>45700</v>
      </c>
      <c r="B2539" s="2">
        <v>4.7093999999999996</v>
      </c>
      <c r="C2539" s="2">
        <v>46.441420018676524</v>
      </c>
      <c r="D2539" s="2">
        <v>9.8257019035337123E-3</v>
      </c>
      <c r="E2539" s="2">
        <v>4.0971775165824145E-19</v>
      </c>
      <c r="F2539" s="2">
        <v>4.7037599999999999</v>
      </c>
      <c r="G2539" s="2">
        <v>4.69909</v>
      </c>
      <c r="H2539" s="2">
        <v>4.7089000000000008</v>
      </c>
      <c r="I2539" s="2">
        <v>4.7336679999999998</v>
      </c>
      <c r="J2539" s="13">
        <v>4.7658054999999981</v>
      </c>
      <c r="K2539" s="13" t="s">
        <v>51</v>
      </c>
      <c r="L2539" s="13" t="s">
        <v>48</v>
      </c>
      <c r="M2539" s="13" t="s">
        <v>52</v>
      </c>
      <c r="N2539" s="16">
        <f t="shared" si="390"/>
        <v>50</v>
      </c>
      <c r="O2539" s="16">
        <f t="shared" si="391"/>
        <v>100</v>
      </c>
      <c r="P2539" s="16">
        <f t="shared" si="392"/>
        <v>0</v>
      </c>
      <c r="Q2539" s="16">
        <f t="shared" si="393"/>
        <v>67</v>
      </c>
      <c r="R2539" s="17">
        <f t="shared" si="394"/>
        <v>62.55</v>
      </c>
      <c r="S2539" s="17">
        <f t="shared" si="395"/>
        <v>46.75</v>
      </c>
      <c r="T2539" s="17">
        <f t="shared" si="396"/>
        <v>52.650000000000006</v>
      </c>
      <c r="U2539" s="17">
        <f t="shared" si="397"/>
        <v>54.25</v>
      </c>
      <c r="V2539" s="16">
        <f t="shared" si="398"/>
        <v>53.983333333333327</v>
      </c>
      <c r="W2539" s="16">
        <f t="shared" si="399"/>
        <v>54.05</v>
      </c>
    </row>
    <row r="2540" spans="1:23" ht="13.5" x14ac:dyDescent="0.25">
      <c r="A2540" s="3">
        <v>45701</v>
      </c>
      <c r="B2540" s="2">
        <v>4.7</v>
      </c>
      <c r="C2540" s="2">
        <v>42.732146347259857</v>
      </c>
      <c r="D2540" s="2">
        <v>6.9952881269568223E-3</v>
      </c>
      <c r="E2540" s="2">
        <v>3.277742013265932E-19</v>
      </c>
      <c r="F2540" s="2">
        <v>4.7037599999999999</v>
      </c>
      <c r="G2540" s="2">
        <v>4.69909</v>
      </c>
      <c r="H2540" s="2">
        <v>4.7084300000000008</v>
      </c>
      <c r="I2540" s="2">
        <v>4.7338539999999991</v>
      </c>
      <c r="J2540" s="13">
        <v>4.7658099999999992</v>
      </c>
      <c r="K2540" s="13" t="s">
        <v>55</v>
      </c>
      <c r="L2540" s="13" t="s">
        <v>50</v>
      </c>
      <c r="M2540" s="13" t="s">
        <v>54</v>
      </c>
      <c r="N2540" s="16">
        <f t="shared" si="390"/>
        <v>50</v>
      </c>
      <c r="O2540" s="16">
        <f t="shared" si="391"/>
        <v>100</v>
      </c>
      <c r="P2540" s="16">
        <f t="shared" si="392"/>
        <v>0</v>
      </c>
      <c r="Q2540" s="16">
        <f t="shared" si="393"/>
        <v>33</v>
      </c>
      <c r="R2540" s="17">
        <f t="shared" si="394"/>
        <v>57.45</v>
      </c>
      <c r="S2540" s="17">
        <f t="shared" si="395"/>
        <v>38.25</v>
      </c>
      <c r="T2540" s="17">
        <f t="shared" si="396"/>
        <v>37.35</v>
      </c>
      <c r="U2540" s="17">
        <f t="shared" si="397"/>
        <v>45.75</v>
      </c>
      <c r="V2540" s="16">
        <f t="shared" si="398"/>
        <v>44.35</v>
      </c>
      <c r="W2540" s="16">
        <f t="shared" si="399"/>
        <v>44.7</v>
      </c>
    </row>
    <row r="2541" spans="1:23" ht="13.5" x14ac:dyDescent="0.25">
      <c r="A2541" s="3">
        <v>45702</v>
      </c>
      <c r="B2541" s="2">
        <v>4.6906999999999996</v>
      </c>
      <c r="C2541" s="2">
        <v>39.38088258949454</v>
      </c>
      <c r="D2541" s="2">
        <v>5.38689798146752E-3</v>
      </c>
      <c r="E2541" s="2">
        <v>2.6221936106127459E-19</v>
      </c>
      <c r="F2541" s="2">
        <v>4.7019000000000002</v>
      </c>
      <c r="G2541" s="2">
        <v>4.6981599999999997</v>
      </c>
      <c r="H2541" s="2">
        <v>4.7060950000000004</v>
      </c>
      <c r="I2541" s="2">
        <v>4.7338539999999991</v>
      </c>
      <c r="J2541" s="13">
        <v>4.7657679999999996</v>
      </c>
      <c r="K2541" s="13" t="s">
        <v>55</v>
      </c>
      <c r="L2541" s="13" t="s">
        <v>50</v>
      </c>
      <c r="M2541" s="13" t="s">
        <v>47</v>
      </c>
      <c r="N2541" s="16">
        <f t="shared" si="390"/>
        <v>50</v>
      </c>
      <c r="O2541" s="16">
        <f t="shared" si="391"/>
        <v>100</v>
      </c>
      <c r="P2541" s="16">
        <f t="shared" si="392"/>
        <v>0</v>
      </c>
      <c r="Q2541" s="16">
        <f t="shared" si="393"/>
        <v>33</v>
      </c>
      <c r="R2541" s="17">
        <f t="shared" si="394"/>
        <v>57.45</v>
      </c>
      <c r="S2541" s="17">
        <f t="shared" si="395"/>
        <v>38.25</v>
      </c>
      <c r="T2541" s="17">
        <f t="shared" si="396"/>
        <v>37.35</v>
      </c>
      <c r="U2541" s="17">
        <f t="shared" si="397"/>
        <v>45.75</v>
      </c>
      <c r="V2541" s="16">
        <f t="shared" si="398"/>
        <v>44.35</v>
      </c>
      <c r="W2541" s="16">
        <f t="shared" si="399"/>
        <v>44.7</v>
      </c>
    </row>
    <row r="2542" spans="1:23" ht="13.5" x14ac:dyDescent="0.25">
      <c r="A2542" s="3">
        <v>45705</v>
      </c>
      <c r="B2542" s="2">
        <v>4.7093999999999996</v>
      </c>
      <c r="C2542" s="2">
        <v>48.180961986212047</v>
      </c>
      <c r="D2542" s="2">
        <v>1.3554025913382617E-3</v>
      </c>
      <c r="E2542" s="2">
        <v>2.0977548884901968E-19</v>
      </c>
      <c r="F2542" s="2">
        <v>4.7037800000000001</v>
      </c>
      <c r="G2542" s="2">
        <v>4.7000299999999999</v>
      </c>
      <c r="H2542" s="2">
        <v>4.7056300000000002</v>
      </c>
      <c r="I2542" s="2">
        <v>4.734227999999999</v>
      </c>
      <c r="J2542" s="13">
        <v>4.7658635</v>
      </c>
      <c r="K2542" s="13" t="s">
        <v>51</v>
      </c>
      <c r="L2542" s="13" t="s">
        <v>48</v>
      </c>
      <c r="M2542" s="13" t="s">
        <v>52</v>
      </c>
      <c r="N2542" s="16">
        <f t="shared" si="390"/>
        <v>50</v>
      </c>
      <c r="O2542" s="16">
        <f t="shared" si="391"/>
        <v>100</v>
      </c>
      <c r="P2542" s="16">
        <f t="shared" si="392"/>
        <v>0</v>
      </c>
      <c r="Q2542" s="16">
        <f t="shared" si="393"/>
        <v>67</v>
      </c>
      <c r="R2542" s="17">
        <f t="shared" si="394"/>
        <v>62.55</v>
      </c>
      <c r="S2542" s="17">
        <f t="shared" si="395"/>
        <v>46.75</v>
      </c>
      <c r="T2542" s="17">
        <f t="shared" si="396"/>
        <v>52.650000000000006</v>
      </c>
      <c r="U2542" s="17">
        <f t="shared" si="397"/>
        <v>54.25</v>
      </c>
      <c r="V2542" s="16">
        <f t="shared" si="398"/>
        <v>53.983333333333327</v>
      </c>
      <c r="W2542" s="16">
        <f t="shared" si="399"/>
        <v>54.05</v>
      </c>
    </row>
    <row r="2543" spans="1:23" ht="13.5" x14ac:dyDescent="0.25">
      <c r="A2543" s="3">
        <v>45706</v>
      </c>
      <c r="B2543" s="2">
        <v>4.7093999999999996</v>
      </c>
      <c r="C2543" s="2">
        <v>48.180961986212047</v>
      </c>
      <c r="D2543" s="2">
        <v>-2.0317280145043526E-3</v>
      </c>
      <c r="E2543" s="2">
        <v>1.6782039107921575E-19</v>
      </c>
      <c r="F2543" s="2">
        <v>4.7037800000000001</v>
      </c>
      <c r="G2543" s="2">
        <v>4.7019000000000002</v>
      </c>
      <c r="H2543" s="2">
        <v>4.7051650000000009</v>
      </c>
      <c r="I2543" s="2">
        <v>4.7344159999999986</v>
      </c>
      <c r="J2543" s="13">
        <v>4.7660035000000001</v>
      </c>
      <c r="K2543" s="13" t="s">
        <v>51</v>
      </c>
      <c r="L2543" s="13" t="s">
        <v>48</v>
      </c>
      <c r="M2543" s="13" t="s">
        <v>54</v>
      </c>
      <c r="N2543" s="16">
        <f t="shared" si="390"/>
        <v>50</v>
      </c>
      <c r="O2543" s="16">
        <f t="shared" si="391"/>
        <v>100</v>
      </c>
      <c r="P2543" s="16">
        <f t="shared" si="392"/>
        <v>0</v>
      </c>
      <c r="Q2543" s="16">
        <f t="shared" si="393"/>
        <v>33</v>
      </c>
      <c r="R2543" s="17">
        <f t="shared" si="394"/>
        <v>57.45</v>
      </c>
      <c r="S2543" s="17">
        <f t="shared" si="395"/>
        <v>38.25</v>
      </c>
      <c r="T2543" s="17">
        <f t="shared" si="396"/>
        <v>37.35</v>
      </c>
      <c r="U2543" s="17">
        <f t="shared" si="397"/>
        <v>45.75</v>
      </c>
      <c r="V2543" s="16">
        <f t="shared" si="398"/>
        <v>44.35</v>
      </c>
      <c r="W2543" s="16">
        <f t="shared" si="399"/>
        <v>44.7</v>
      </c>
    </row>
    <row r="2544" spans="1:23" ht="13.5" x14ac:dyDescent="0.25">
      <c r="A2544" s="3">
        <v>45707</v>
      </c>
      <c r="B2544" s="2">
        <v>4.7561</v>
      </c>
      <c r="C2544" s="2">
        <v>63.519461149027009</v>
      </c>
      <c r="D2544" s="2">
        <v>-8.3346738964094058E-3</v>
      </c>
      <c r="E2544" s="2">
        <v>1.342563128633726E-19</v>
      </c>
      <c r="F2544" s="2">
        <v>4.7131199999999991</v>
      </c>
      <c r="G2544" s="2">
        <v>4.7084400000000004</v>
      </c>
      <c r="H2544" s="2">
        <v>4.7070350000000003</v>
      </c>
      <c r="I2544" s="2">
        <v>4.7353499999999986</v>
      </c>
      <c r="J2544" s="13">
        <v>4.7661435000000001</v>
      </c>
      <c r="K2544" s="13" t="s">
        <v>51</v>
      </c>
      <c r="L2544" s="13" t="s">
        <v>48</v>
      </c>
      <c r="M2544" s="13" t="s">
        <v>52</v>
      </c>
      <c r="N2544" s="16">
        <f t="shared" si="390"/>
        <v>50</v>
      </c>
      <c r="O2544" s="16">
        <f t="shared" si="391"/>
        <v>100</v>
      </c>
      <c r="P2544" s="16">
        <f t="shared" si="392"/>
        <v>0</v>
      </c>
      <c r="Q2544" s="16">
        <f t="shared" si="393"/>
        <v>67</v>
      </c>
      <c r="R2544" s="17">
        <f t="shared" si="394"/>
        <v>62.55</v>
      </c>
      <c r="S2544" s="17">
        <f t="shared" si="395"/>
        <v>46.75</v>
      </c>
      <c r="T2544" s="17">
        <f t="shared" si="396"/>
        <v>52.650000000000006</v>
      </c>
      <c r="U2544" s="17">
        <f t="shared" si="397"/>
        <v>54.25</v>
      </c>
      <c r="V2544" s="16">
        <f t="shared" si="398"/>
        <v>53.983333333333327</v>
      </c>
      <c r="W2544" s="16">
        <f t="shared" si="399"/>
        <v>54.05</v>
      </c>
    </row>
    <row r="2545" spans="1:23" ht="13.5" x14ac:dyDescent="0.25">
      <c r="A2545" s="3">
        <v>45708</v>
      </c>
      <c r="B2545" s="2">
        <v>4.7187000000000001</v>
      </c>
      <c r="C2545" s="2">
        <v>50.601444491551689</v>
      </c>
      <c r="D2545" s="2">
        <v>-9.7220568648950234E-3</v>
      </c>
      <c r="E2545" s="2">
        <v>1.0740505029069808E-19</v>
      </c>
      <c r="F2545" s="2">
        <v>4.7168599999999996</v>
      </c>
      <c r="G2545" s="2">
        <v>4.7103099999999998</v>
      </c>
      <c r="H2545" s="2">
        <v>4.7075000000000014</v>
      </c>
      <c r="I2545" s="2">
        <v>4.7344159999999986</v>
      </c>
      <c r="J2545" s="13">
        <v>4.7662835000000001</v>
      </c>
      <c r="K2545" s="13" t="s">
        <v>51</v>
      </c>
      <c r="L2545" s="13" t="s">
        <v>48</v>
      </c>
      <c r="M2545" s="13" t="s">
        <v>52</v>
      </c>
      <c r="N2545" s="16">
        <f t="shared" si="390"/>
        <v>50</v>
      </c>
      <c r="O2545" s="16">
        <f t="shared" si="391"/>
        <v>100</v>
      </c>
      <c r="P2545" s="16">
        <f t="shared" si="392"/>
        <v>0</v>
      </c>
      <c r="Q2545" s="16">
        <f t="shared" si="393"/>
        <v>67</v>
      </c>
      <c r="R2545" s="17">
        <f t="shared" si="394"/>
        <v>62.55</v>
      </c>
      <c r="S2545" s="17">
        <f t="shared" si="395"/>
        <v>46.75</v>
      </c>
      <c r="T2545" s="17">
        <f t="shared" si="396"/>
        <v>52.650000000000006</v>
      </c>
      <c r="U2545" s="17">
        <f t="shared" si="397"/>
        <v>54.25</v>
      </c>
      <c r="V2545" s="16">
        <f t="shared" si="398"/>
        <v>53.983333333333327</v>
      </c>
      <c r="W2545" s="16">
        <f t="shared" si="399"/>
        <v>54.05</v>
      </c>
    </row>
    <row r="2546" spans="1:23" ht="13.5" x14ac:dyDescent="0.25">
      <c r="A2546" s="3">
        <v>45709</v>
      </c>
      <c r="B2546" s="2">
        <v>4.7561</v>
      </c>
      <c r="C2546" s="2">
        <v>59.4766607441804</v>
      </c>
      <c r="D2546" s="2">
        <v>-1.3681720935759145E-2</v>
      </c>
      <c r="E2546" s="2">
        <v>8.5924040232558473E-20</v>
      </c>
      <c r="F2546" s="2">
        <v>4.72994</v>
      </c>
      <c r="G2546" s="2">
        <v>4.7159199999999997</v>
      </c>
      <c r="H2546" s="2">
        <v>4.7093700000000007</v>
      </c>
      <c r="I2546" s="2">
        <v>4.7347899999999985</v>
      </c>
      <c r="J2546" s="13">
        <v>4.7666105000000005</v>
      </c>
      <c r="K2546" s="13" t="s">
        <v>51</v>
      </c>
      <c r="L2546" s="13" t="s">
        <v>48</v>
      </c>
      <c r="M2546" s="13" t="s">
        <v>52</v>
      </c>
      <c r="N2546" s="16">
        <f t="shared" si="390"/>
        <v>50</v>
      </c>
      <c r="O2546" s="16">
        <f t="shared" si="391"/>
        <v>100</v>
      </c>
      <c r="P2546" s="16">
        <f t="shared" si="392"/>
        <v>0</v>
      </c>
      <c r="Q2546" s="16">
        <f t="shared" si="393"/>
        <v>67</v>
      </c>
      <c r="R2546" s="17">
        <f t="shared" si="394"/>
        <v>62.55</v>
      </c>
      <c r="S2546" s="17">
        <f t="shared" si="395"/>
        <v>46.75</v>
      </c>
      <c r="T2546" s="17">
        <f t="shared" si="396"/>
        <v>52.650000000000006</v>
      </c>
      <c r="U2546" s="17">
        <f t="shared" si="397"/>
        <v>54.25</v>
      </c>
      <c r="V2546" s="16">
        <f t="shared" si="398"/>
        <v>53.983333333333327</v>
      </c>
      <c r="W2546" s="16">
        <f t="shared" si="399"/>
        <v>54.05</v>
      </c>
    </row>
    <row r="2547" spans="1:23" ht="13.5" x14ac:dyDescent="0.25">
      <c r="A2547" s="3">
        <v>45712</v>
      </c>
      <c r="B2547" s="2">
        <v>4.7653999999999996</v>
      </c>
      <c r="C2547" s="2">
        <v>61.336853378227019</v>
      </c>
      <c r="D2547" s="2">
        <v>-1.7956309926486114E-2</v>
      </c>
      <c r="E2547" s="2">
        <v>6.8739232186046781E-20</v>
      </c>
      <c r="F2547" s="2">
        <v>4.7411399999999997</v>
      </c>
      <c r="G2547" s="2">
        <v>4.7224599999999999</v>
      </c>
      <c r="H2547" s="2">
        <v>4.7117050000000011</v>
      </c>
      <c r="I2547" s="2">
        <v>4.7347899999999985</v>
      </c>
      <c r="J2547" s="13">
        <v>4.7669375</v>
      </c>
      <c r="K2547" s="13" t="s">
        <v>51</v>
      </c>
      <c r="L2547" s="13" t="s">
        <v>48</v>
      </c>
      <c r="M2547" s="13" t="s">
        <v>52</v>
      </c>
      <c r="N2547" s="16">
        <f t="shared" si="390"/>
        <v>50</v>
      </c>
      <c r="O2547" s="16">
        <f t="shared" si="391"/>
        <v>100</v>
      </c>
      <c r="P2547" s="16">
        <f t="shared" si="392"/>
        <v>0</v>
      </c>
      <c r="Q2547" s="16">
        <f t="shared" si="393"/>
        <v>67</v>
      </c>
      <c r="R2547" s="17">
        <f t="shared" si="394"/>
        <v>62.55</v>
      </c>
      <c r="S2547" s="17">
        <f t="shared" si="395"/>
        <v>46.75</v>
      </c>
      <c r="T2547" s="17">
        <f t="shared" si="396"/>
        <v>52.650000000000006</v>
      </c>
      <c r="U2547" s="17">
        <f t="shared" si="397"/>
        <v>54.25</v>
      </c>
      <c r="V2547" s="16">
        <f t="shared" si="398"/>
        <v>53.983333333333327</v>
      </c>
      <c r="W2547" s="16">
        <f t="shared" si="399"/>
        <v>54.05</v>
      </c>
    </row>
    <row r="2548" spans="1:23" ht="13.5" x14ac:dyDescent="0.25">
      <c r="A2548" s="3">
        <v>45713</v>
      </c>
      <c r="B2548" s="2">
        <v>4.7653999999999996</v>
      </c>
      <c r="C2548" s="2">
        <v>61.336853378227019</v>
      </c>
      <c r="D2548" s="2">
        <v>-2.0399861871625014E-2</v>
      </c>
      <c r="E2548" s="2">
        <v>5.4991385748837422E-20</v>
      </c>
      <c r="F2548" s="2">
        <v>4.7523399999999993</v>
      </c>
      <c r="G2548" s="2">
        <v>4.7280599999999993</v>
      </c>
      <c r="H2548" s="2">
        <v>4.7140400000000007</v>
      </c>
      <c r="I2548" s="2">
        <v>4.735535999999998</v>
      </c>
      <c r="J2548" s="13">
        <v>4.7674045000000005</v>
      </c>
      <c r="K2548" s="13" t="s">
        <v>51</v>
      </c>
      <c r="L2548" s="13" t="s">
        <v>48</v>
      </c>
      <c r="M2548" s="13" t="s">
        <v>52</v>
      </c>
      <c r="N2548" s="16">
        <f t="shared" si="390"/>
        <v>50</v>
      </c>
      <c r="O2548" s="16">
        <f t="shared" si="391"/>
        <v>100</v>
      </c>
      <c r="P2548" s="16">
        <f t="shared" si="392"/>
        <v>0</v>
      </c>
      <c r="Q2548" s="16">
        <f t="shared" si="393"/>
        <v>67</v>
      </c>
      <c r="R2548" s="17">
        <f t="shared" si="394"/>
        <v>62.55</v>
      </c>
      <c r="S2548" s="17">
        <f t="shared" si="395"/>
        <v>46.75</v>
      </c>
      <c r="T2548" s="17">
        <f t="shared" si="396"/>
        <v>52.650000000000006</v>
      </c>
      <c r="U2548" s="17">
        <f t="shared" si="397"/>
        <v>54.25</v>
      </c>
      <c r="V2548" s="16">
        <f t="shared" si="398"/>
        <v>53.983333333333327</v>
      </c>
      <c r="W2548" s="16">
        <f t="shared" si="399"/>
        <v>54.05</v>
      </c>
    </row>
    <row r="2549" spans="1:23" ht="13.5" x14ac:dyDescent="0.25">
      <c r="A2549" s="3">
        <v>45714</v>
      </c>
      <c r="B2549" s="2">
        <v>4.7187000000000001</v>
      </c>
      <c r="C2549" s="2">
        <v>48.398291090211089</v>
      </c>
      <c r="D2549" s="2">
        <v>-1.9260765966857996E-2</v>
      </c>
      <c r="E2549" s="2">
        <v>4.3993108599069943E-20</v>
      </c>
      <c r="F2549" s="2">
        <v>4.7448600000000001</v>
      </c>
      <c r="G2549" s="2">
        <v>4.7289899999999987</v>
      </c>
      <c r="H2549" s="2">
        <v>4.7140400000000007</v>
      </c>
      <c r="I2549" s="2">
        <v>4.7346019999999989</v>
      </c>
      <c r="J2549" s="13">
        <v>4.7674045000000005</v>
      </c>
      <c r="K2549" s="13" t="s">
        <v>51</v>
      </c>
      <c r="L2549" s="13" t="s">
        <v>54</v>
      </c>
      <c r="M2549" s="13" t="s">
        <v>53</v>
      </c>
      <c r="N2549" s="16">
        <f t="shared" si="390"/>
        <v>50</v>
      </c>
      <c r="O2549" s="16">
        <f t="shared" si="391"/>
        <v>100</v>
      </c>
      <c r="P2549" s="16">
        <f t="shared" si="392"/>
        <v>0</v>
      </c>
      <c r="Q2549" s="16">
        <f t="shared" si="393"/>
        <v>66.5</v>
      </c>
      <c r="R2549" s="17">
        <f t="shared" si="394"/>
        <v>62.475000000000001</v>
      </c>
      <c r="S2549" s="17">
        <f t="shared" si="395"/>
        <v>46.625</v>
      </c>
      <c r="T2549" s="17">
        <f t="shared" si="396"/>
        <v>52.424999999999997</v>
      </c>
      <c r="U2549" s="17">
        <f t="shared" si="397"/>
        <v>54.125</v>
      </c>
      <c r="V2549" s="16">
        <f t="shared" si="398"/>
        <v>53.841666666666661</v>
      </c>
      <c r="W2549" s="16">
        <f t="shared" si="399"/>
        <v>53.912499999999994</v>
      </c>
    </row>
    <row r="2550" spans="1:23" ht="13.5" x14ac:dyDescent="0.25">
      <c r="A2550" s="3">
        <v>45715</v>
      </c>
      <c r="B2550" s="2">
        <v>4.7187000000000001</v>
      </c>
      <c r="C2550" s="2">
        <v>48.398291090211089</v>
      </c>
      <c r="D2550" s="2">
        <v>-1.9700952754099887E-2</v>
      </c>
      <c r="E2550" s="2">
        <v>3.5194486879255955E-20</v>
      </c>
      <c r="F2550" s="2">
        <v>4.7448600000000001</v>
      </c>
      <c r="G2550" s="2">
        <v>4.7308599999999998</v>
      </c>
      <c r="H2550" s="2">
        <v>4.7149750000000008</v>
      </c>
      <c r="I2550" s="2">
        <v>4.735535999999998</v>
      </c>
      <c r="J2550" s="13">
        <v>4.7674980000000007</v>
      </c>
      <c r="K2550" s="13" t="s">
        <v>51</v>
      </c>
      <c r="L2550" s="13" t="s">
        <v>48</v>
      </c>
      <c r="M2550" s="13" t="s">
        <v>54</v>
      </c>
      <c r="N2550" s="16">
        <f t="shared" si="390"/>
        <v>50</v>
      </c>
      <c r="O2550" s="16">
        <f t="shared" si="391"/>
        <v>100</v>
      </c>
      <c r="P2550" s="16">
        <f t="shared" si="392"/>
        <v>0</v>
      </c>
      <c r="Q2550" s="16">
        <f t="shared" si="393"/>
        <v>33</v>
      </c>
      <c r="R2550" s="17">
        <f t="shared" si="394"/>
        <v>57.45</v>
      </c>
      <c r="S2550" s="17">
        <f t="shared" si="395"/>
        <v>38.25</v>
      </c>
      <c r="T2550" s="17">
        <f t="shared" si="396"/>
        <v>37.35</v>
      </c>
      <c r="U2550" s="17">
        <f t="shared" si="397"/>
        <v>45.75</v>
      </c>
      <c r="V2550" s="16">
        <f t="shared" si="398"/>
        <v>44.35</v>
      </c>
      <c r="W2550" s="16">
        <f t="shared" si="399"/>
        <v>44.7</v>
      </c>
    </row>
    <row r="2551" spans="1:23" ht="13.5" x14ac:dyDescent="0.25">
      <c r="A2551" s="3">
        <v>45716</v>
      </c>
      <c r="B2551" s="2">
        <v>4.7187000000000001</v>
      </c>
      <c r="C2551" s="2">
        <v>48.398291090211089</v>
      </c>
      <c r="D2551" s="2">
        <v>-2.1465190803886536E-2</v>
      </c>
      <c r="E2551" s="2">
        <v>2.8155589503404763E-20</v>
      </c>
      <c r="F2551" s="2">
        <v>4.7373799999999999</v>
      </c>
      <c r="G2551" s="2">
        <v>4.7336599999999986</v>
      </c>
      <c r="H2551" s="2">
        <v>4.71591</v>
      </c>
      <c r="I2551" s="2">
        <v>4.7347879999999982</v>
      </c>
      <c r="J2551" s="13">
        <v>4.7675915</v>
      </c>
      <c r="K2551" s="13" t="s">
        <v>51</v>
      </c>
      <c r="L2551" s="13" t="s">
        <v>54</v>
      </c>
      <c r="M2551" s="13" t="s">
        <v>53</v>
      </c>
      <c r="N2551" s="16">
        <f t="shared" si="390"/>
        <v>50</v>
      </c>
      <c r="O2551" s="16">
        <f t="shared" si="391"/>
        <v>100</v>
      </c>
      <c r="P2551" s="16">
        <f t="shared" si="392"/>
        <v>0</v>
      </c>
      <c r="Q2551" s="16">
        <f t="shared" si="393"/>
        <v>66.5</v>
      </c>
      <c r="R2551" s="17">
        <f t="shared" si="394"/>
        <v>62.475000000000001</v>
      </c>
      <c r="S2551" s="17">
        <f t="shared" si="395"/>
        <v>46.625</v>
      </c>
      <c r="T2551" s="17">
        <f t="shared" si="396"/>
        <v>52.424999999999997</v>
      </c>
      <c r="U2551" s="17">
        <f t="shared" si="397"/>
        <v>54.125</v>
      </c>
      <c r="V2551" s="16">
        <f t="shared" si="398"/>
        <v>53.841666666666661</v>
      </c>
      <c r="W2551" s="16">
        <f t="shared" si="399"/>
        <v>53.912499999999994</v>
      </c>
    </row>
    <row r="2552" spans="1:23" ht="13.5" x14ac:dyDescent="0.25">
      <c r="A2552" s="3">
        <v>45719</v>
      </c>
      <c r="B2552" s="2">
        <v>4.8028000000000004</v>
      </c>
      <c r="C2552" s="2">
        <v>65.002928550506383</v>
      </c>
      <c r="D2552" s="2">
        <v>-2.6274605904956339E-2</v>
      </c>
      <c r="E2552" s="2">
        <v>2.2524471602723812E-20</v>
      </c>
      <c r="F2552" s="2">
        <v>4.744860000000001</v>
      </c>
      <c r="G2552" s="2">
        <v>4.7429999999999994</v>
      </c>
      <c r="H2552" s="2">
        <v>4.7215150000000001</v>
      </c>
      <c r="I2552" s="2">
        <v>4.735535999999998</v>
      </c>
      <c r="J2552" s="13">
        <v>4.7677785000000004</v>
      </c>
      <c r="K2552" s="13" t="s">
        <v>51</v>
      </c>
      <c r="L2552" s="13" t="s">
        <v>54</v>
      </c>
      <c r="M2552" s="13" t="s">
        <v>52</v>
      </c>
      <c r="N2552" s="16">
        <f t="shared" si="390"/>
        <v>50</v>
      </c>
      <c r="O2552" s="16">
        <f t="shared" si="391"/>
        <v>100</v>
      </c>
      <c r="P2552" s="16">
        <f t="shared" si="392"/>
        <v>0</v>
      </c>
      <c r="Q2552" s="16">
        <f t="shared" si="393"/>
        <v>83.5</v>
      </c>
      <c r="R2552" s="17">
        <f t="shared" si="394"/>
        <v>65.025000000000006</v>
      </c>
      <c r="S2552" s="17">
        <f t="shared" si="395"/>
        <v>50.875</v>
      </c>
      <c r="T2552" s="17">
        <f t="shared" si="396"/>
        <v>60.075000000000003</v>
      </c>
      <c r="U2552" s="17">
        <f t="shared" si="397"/>
        <v>58.375</v>
      </c>
      <c r="V2552" s="16">
        <f t="shared" si="398"/>
        <v>58.658333333333339</v>
      </c>
      <c r="W2552" s="16">
        <f t="shared" si="399"/>
        <v>58.587500000000006</v>
      </c>
    </row>
    <row r="2553" spans="1:23" ht="13.5" x14ac:dyDescent="0.25">
      <c r="A2553" s="3">
        <v>45720</v>
      </c>
      <c r="B2553" s="2">
        <v>4.8028000000000004</v>
      </c>
      <c r="C2553" s="2">
        <v>65.002928550506383</v>
      </c>
      <c r="D2553" s="2">
        <v>-3.0807627925396375E-2</v>
      </c>
      <c r="E2553" s="2">
        <v>1.801957728217905E-20</v>
      </c>
      <c r="F2553" s="2">
        <v>4.7523400000000002</v>
      </c>
      <c r="G2553" s="2">
        <v>4.7523399999999985</v>
      </c>
      <c r="H2553" s="2">
        <v>4.7271200000000002</v>
      </c>
      <c r="I2553" s="2">
        <v>4.7366559999999973</v>
      </c>
      <c r="J2553" s="13">
        <v>4.7681055000000008</v>
      </c>
      <c r="K2553" s="13" t="s">
        <v>51</v>
      </c>
      <c r="L2553" s="13" t="s">
        <v>54</v>
      </c>
      <c r="M2553" s="13" t="s">
        <v>52</v>
      </c>
      <c r="N2553" s="16">
        <f t="shared" si="390"/>
        <v>50</v>
      </c>
      <c r="O2553" s="16">
        <f t="shared" si="391"/>
        <v>100</v>
      </c>
      <c r="P2553" s="16">
        <f t="shared" si="392"/>
        <v>0</v>
      </c>
      <c r="Q2553" s="16">
        <f t="shared" si="393"/>
        <v>83.5</v>
      </c>
      <c r="R2553" s="17">
        <f t="shared" si="394"/>
        <v>65.025000000000006</v>
      </c>
      <c r="S2553" s="17">
        <f t="shared" si="395"/>
        <v>50.875</v>
      </c>
      <c r="T2553" s="17">
        <f t="shared" si="396"/>
        <v>60.075000000000003</v>
      </c>
      <c r="U2553" s="17">
        <f t="shared" si="397"/>
        <v>58.375</v>
      </c>
      <c r="V2553" s="16">
        <f t="shared" si="398"/>
        <v>58.658333333333339</v>
      </c>
      <c r="W2553" s="16">
        <f t="shared" si="399"/>
        <v>58.587500000000006</v>
      </c>
    </row>
    <row r="2554" spans="1:23" ht="13.5" x14ac:dyDescent="0.25">
      <c r="A2554" s="3">
        <v>45721</v>
      </c>
      <c r="B2554" s="2">
        <v>4.7653999999999996</v>
      </c>
      <c r="C2554" s="2">
        <v>55.750439462881815</v>
      </c>
      <c r="D2554" s="2">
        <v>-2.5117458534852588E-2</v>
      </c>
      <c r="E2554" s="2">
        <v>1.441566182574324E-20</v>
      </c>
      <c r="F2554" s="2">
        <v>4.7616800000000001</v>
      </c>
      <c r="G2554" s="2">
        <v>4.7532699999999988</v>
      </c>
      <c r="H2554" s="2">
        <v>4.730855</v>
      </c>
      <c r="I2554" s="2">
        <v>4.7370279999999987</v>
      </c>
      <c r="J2554" s="13">
        <v>4.768339000000001</v>
      </c>
      <c r="K2554" s="13" t="s">
        <v>51</v>
      </c>
      <c r="L2554" s="13" t="s">
        <v>48</v>
      </c>
      <c r="M2554" s="13" t="s">
        <v>52</v>
      </c>
      <c r="N2554" s="16">
        <f t="shared" si="390"/>
        <v>50</v>
      </c>
      <c r="O2554" s="16">
        <f t="shared" si="391"/>
        <v>100</v>
      </c>
      <c r="P2554" s="16">
        <f t="shared" si="392"/>
        <v>0</v>
      </c>
      <c r="Q2554" s="16">
        <f t="shared" si="393"/>
        <v>67</v>
      </c>
      <c r="R2554" s="17">
        <f t="shared" si="394"/>
        <v>62.55</v>
      </c>
      <c r="S2554" s="17">
        <f t="shared" si="395"/>
        <v>46.75</v>
      </c>
      <c r="T2554" s="17">
        <f t="shared" si="396"/>
        <v>52.650000000000006</v>
      </c>
      <c r="U2554" s="17">
        <f t="shared" si="397"/>
        <v>54.25</v>
      </c>
      <c r="V2554" s="16">
        <f t="shared" si="398"/>
        <v>53.983333333333327</v>
      </c>
      <c r="W2554" s="16">
        <f t="shared" si="399"/>
        <v>54.05</v>
      </c>
    </row>
    <row r="2555" spans="1:23" ht="13.5" x14ac:dyDescent="0.25">
      <c r="A2555" s="3">
        <v>45722</v>
      </c>
      <c r="B2555" s="2">
        <v>4.7281000000000004</v>
      </c>
      <c r="C2555" s="2">
        <v>48.35758472610808</v>
      </c>
      <c r="D2555" s="2">
        <v>-2.3469975866651893E-2</v>
      </c>
      <c r="E2555" s="2">
        <v>1.1532529460594593E-20</v>
      </c>
      <c r="F2555" s="2">
        <v>4.76356</v>
      </c>
      <c r="G2555" s="2">
        <v>4.7542099999999987</v>
      </c>
      <c r="H2555" s="2">
        <v>4.7322600000000001</v>
      </c>
      <c r="I2555" s="2">
        <v>4.7366539999999988</v>
      </c>
      <c r="J2555" s="13">
        <v>4.7678720000000006</v>
      </c>
      <c r="K2555" s="13" t="s">
        <v>55</v>
      </c>
      <c r="L2555" s="13" t="s">
        <v>54</v>
      </c>
      <c r="M2555" s="13" t="s">
        <v>49</v>
      </c>
      <c r="N2555" s="16">
        <f t="shared" si="390"/>
        <v>50</v>
      </c>
      <c r="O2555" s="16">
        <f t="shared" si="391"/>
        <v>100</v>
      </c>
      <c r="P2555" s="16">
        <f t="shared" si="392"/>
        <v>0</v>
      </c>
      <c r="Q2555" s="16">
        <f t="shared" si="393"/>
        <v>16.5</v>
      </c>
      <c r="R2555" s="17">
        <f t="shared" si="394"/>
        <v>54.975000000000001</v>
      </c>
      <c r="S2555" s="17">
        <f t="shared" si="395"/>
        <v>34.125</v>
      </c>
      <c r="T2555" s="17">
        <f t="shared" si="396"/>
        <v>29.925000000000001</v>
      </c>
      <c r="U2555" s="17">
        <f t="shared" si="397"/>
        <v>41.625</v>
      </c>
      <c r="V2555" s="16">
        <f t="shared" si="398"/>
        <v>39.674999999999997</v>
      </c>
      <c r="W2555" s="16">
        <f t="shared" si="399"/>
        <v>40.162499999999994</v>
      </c>
    </row>
    <row r="2556" spans="1:23" ht="13.5" x14ac:dyDescent="0.25">
      <c r="A2556" s="3">
        <v>45723</v>
      </c>
      <c r="B2556" s="2">
        <v>4.7934999999999999</v>
      </c>
      <c r="C2556" s="2">
        <v>58.698963178735951</v>
      </c>
      <c r="D2556" s="2">
        <v>-2.110946977770034E-2</v>
      </c>
      <c r="E2556" s="2">
        <v>9.2260235684756757E-21</v>
      </c>
      <c r="F2556" s="2">
        <v>4.7785200000000003</v>
      </c>
      <c r="G2556" s="2">
        <v>4.7579500000000001</v>
      </c>
      <c r="H2556" s="2">
        <v>4.7369349999999999</v>
      </c>
      <c r="I2556" s="2">
        <v>4.7377759999999984</v>
      </c>
      <c r="J2556" s="13">
        <v>4.7680125000000011</v>
      </c>
      <c r="K2556" s="13" t="s">
        <v>51</v>
      </c>
      <c r="L2556" s="13" t="s">
        <v>54</v>
      </c>
      <c r="M2556" s="13" t="s">
        <v>52</v>
      </c>
      <c r="N2556" s="16">
        <f t="shared" si="390"/>
        <v>50</v>
      </c>
      <c r="O2556" s="16">
        <f t="shared" si="391"/>
        <v>100</v>
      </c>
      <c r="P2556" s="16">
        <f t="shared" si="392"/>
        <v>0</v>
      </c>
      <c r="Q2556" s="16">
        <f t="shared" si="393"/>
        <v>83.5</v>
      </c>
      <c r="R2556" s="17">
        <f t="shared" si="394"/>
        <v>65.025000000000006</v>
      </c>
      <c r="S2556" s="17">
        <f t="shared" si="395"/>
        <v>50.875</v>
      </c>
      <c r="T2556" s="17">
        <f t="shared" si="396"/>
        <v>60.075000000000003</v>
      </c>
      <c r="U2556" s="17">
        <f t="shared" si="397"/>
        <v>58.375</v>
      </c>
      <c r="V2556" s="16">
        <f t="shared" si="398"/>
        <v>58.658333333333339</v>
      </c>
      <c r="W2556" s="16">
        <f t="shared" si="399"/>
        <v>58.587500000000006</v>
      </c>
    </row>
    <row r="2557" spans="1:23" ht="13.5" x14ac:dyDescent="0.25">
      <c r="A2557" s="3">
        <v>45726</v>
      </c>
      <c r="B2557" s="2">
        <v>4.7653999999999996</v>
      </c>
      <c r="C2557" s="2">
        <v>53.72123550284109</v>
      </c>
      <c r="D2557" s="2">
        <v>-1.5933466776068883E-2</v>
      </c>
      <c r="E2557" s="2">
        <v>7.3808188547805406E-21</v>
      </c>
      <c r="F2557" s="2">
        <v>4.7710400000000011</v>
      </c>
      <c r="G2557" s="2">
        <v>4.7579500000000001</v>
      </c>
      <c r="H2557" s="2">
        <v>4.7402049999999996</v>
      </c>
      <c r="I2557" s="2">
        <v>4.7381479999999989</v>
      </c>
      <c r="J2557" s="13">
        <v>4.7681055000000008</v>
      </c>
      <c r="K2557" s="13" t="s">
        <v>55</v>
      </c>
      <c r="L2557" s="13" t="s">
        <v>50</v>
      </c>
      <c r="M2557" s="13" t="s">
        <v>47</v>
      </c>
      <c r="N2557" s="16">
        <f t="shared" si="390"/>
        <v>50</v>
      </c>
      <c r="O2557" s="16">
        <f t="shared" si="391"/>
        <v>100</v>
      </c>
      <c r="P2557" s="16">
        <f t="shared" si="392"/>
        <v>0</v>
      </c>
      <c r="Q2557" s="16">
        <f t="shared" si="393"/>
        <v>33</v>
      </c>
      <c r="R2557" s="17">
        <f t="shared" si="394"/>
        <v>57.45</v>
      </c>
      <c r="S2557" s="17">
        <f t="shared" si="395"/>
        <v>38.25</v>
      </c>
      <c r="T2557" s="17">
        <f t="shared" si="396"/>
        <v>37.35</v>
      </c>
      <c r="U2557" s="17">
        <f t="shared" si="397"/>
        <v>45.75</v>
      </c>
      <c r="V2557" s="16">
        <f t="shared" si="398"/>
        <v>44.35</v>
      </c>
      <c r="W2557" s="16">
        <f t="shared" si="399"/>
        <v>44.7</v>
      </c>
    </row>
    <row r="2558" spans="1:23" ht="13.5" x14ac:dyDescent="0.25">
      <c r="A2558" s="3">
        <v>45727</v>
      </c>
      <c r="B2558" s="2">
        <v>4.7561</v>
      </c>
      <c r="C2558" s="2">
        <v>52.145163520110344</v>
      </c>
      <c r="D2558" s="2">
        <v>-1.1007726911245186E-2</v>
      </c>
      <c r="E2558" s="2">
        <v>5.9046550838244326E-21</v>
      </c>
      <c r="F2558" s="2">
        <v>4.7616999999999994</v>
      </c>
      <c r="G2558" s="2">
        <v>4.7570199999999998</v>
      </c>
      <c r="H2558" s="2">
        <v>4.74254</v>
      </c>
      <c r="I2558" s="2">
        <v>4.7383339999999992</v>
      </c>
      <c r="J2558" s="13">
        <v>4.7678250000000011</v>
      </c>
      <c r="K2558" s="13" t="s">
        <v>55</v>
      </c>
      <c r="L2558" s="13" t="s">
        <v>50</v>
      </c>
      <c r="M2558" s="13" t="s">
        <v>47</v>
      </c>
      <c r="N2558" s="16">
        <f t="shared" si="390"/>
        <v>50</v>
      </c>
      <c r="O2558" s="16">
        <f t="shared" si="391"/>
        <v>100</v>
      </c>
      <c r="P2558" s="16">
        <f t="shared" si="392"/>
        <v>0</v>
      </c>
      <c r="Q2558" s="16">
        <f t="shared" si="393"/>
        <v>33</v>
      </c>
      <c r="R2558" s="17">
        <f t="shared" si="394"/>
        <v>57.45</v>
      </c>
      <c r="S2558" s="17">
        <f t="shared" si="395"/>
        <v>38.25</v>
      </c>
      <c r="T2558" s="17">
        <f t="shared" si="396"/>
        <v>37.35</v>
      </c>
      <c r="U2558" s="17">
        <f t="shared" si="397"/>
        <v>45.75</v>
      </c>
      <c r="V2558" s="16">
        <f t="shared" si="398"/>
        <v>44.35</v>
      </c>
      <c r="W2558" s="16">
        <f t="shared" si="399"/>
        <v>44.7</v>
      </c>
    </row>
    <row r="2559" spans="1:23" ht="13.5" x14ac:dyDescent="0.25">
      <c r="A2559" s="3">
        <v>45728</v>
      </c>
      <c r="B2559" s="2">
        <v>4.7561</v>
      </c>
      <c r="C2559" s="2">
        <v>52.145163520110344</v>
      </c>
      <c r="D2559" s="2">
        <v>-1.4101717308762751E-2</v>
      </c>
      <c r="E2559" s="2">
        <v>4.7237240670595461E-21</v>
      </c>
      <c r="F2559" s="2">
        <v>4.7598399999999996</v>
      </c>
      <c r="G2559" s="2">
        <v>4.7607600000000003</v>
      </c>
      <c r="H2559" s="2">
        <v>4.7448749999999986</v>
      </c>
      <c r="I2559" s="2">
        <v>4.7364659999999992</v>
      </c>
      <c r="J2559" s="13">
        <v>4.7674980000000007</v>
      </c>
      <c r="K2559" s="13" t="s">
        <v>55</v>
      </c>
      <c r="L2559" s="13" t="s">
        <v>50</v>
      </c>
      <c r="M2559" s="13" t="s">
        <v>47</v>
      </c>
      <c r="N2559" s="16">
        <f t="shared" si="390"/>
        <v>50</v>
      </c>
      <c r="O2559" s="16">
        <f t="shared" si="391"/>
        <v>100</v>
      </c>
      <c r="P2559" s="16">
        <f t="shared" si="392"/>
        <v>0</v>
      </c>
      <c r="Q2559" s="16">
        <f t="shared" si="393"/>
        <v>33</v>
      </c>
      <c r="R2559" s="17">
        <f t="shared" si="394"/>
        <v>57.45</v>
      </c>
      <c r="S2559" s="17">
        <f t="shared" si="395"/>
        <v>38.25</v>
      </c>
      <c r="T2559" s="17">
        <f t="shared" si="396"/>
        <v>37.35</v>
      </c>
      <c r="U2559" s="17">
        <f t="shared" si="397"/>
        <v>45.75</v>
      </c>
      <c r="V2559" s="16">
        <f t="shared" si="398"/>
        <v>44.35</v>
      </c>
      <c r="W2559" s="16">
        <f t="shared" si="399"/>
        <v>44.7</v>
      </c>
    </row>
    <row r="2560" spans="1:23" ht="13.5" x14ac:dyDescent="0.25">
      <c r="A2560" s="3">
        <v>45729</v>
      </c>
      <c r="B2560" s="2">
        <v>4.7</v>
      </c>
      <c r="C2560" s="2">
        <v>43.265083449524951</v>
      </c>
      <c r="D2560" s="2">
        <v>-1.263573579902566E-2</v>
      </c>
      <c r="E2560" s="2">
        <v>3.7789792536476372E-21</v>
      </c>
      <c r="F2560" s="2">
        <v>4.7542200000000001</v>
      </c>
      <c r="G2560" s="2">
        <v>4.758890000000001</v>
      </c>
      <c r="H2560" s="2">
        <v>4.7448749999999995</v>
      </c>
      <c r="I2560" s="2">
        <v>4.7338500000000003</v>
      </c>
      <c r="J2560" s="13">
        <v>4.7668905000000015</v>
      </c>
      <c r="K2560" s="13" t="s">
        <v>55</v>
      </c>
      <c r="L2560" s="13" t="s">
        <v>50</v>
      </c>
      <c r="M2560" s="13" t="s">
        <v>47</v>
      </c>
      <c r="N2560" s="16">
        <f t="shared" si="390"/>
        <v>50</v>
      </c>
      <c r="O2560" s="16">
        <f t="shared" si="391"/>
        <v>100</v>
      </c>
      <c r="P2560" s="16">
        <f t="shared" si="392"/>
        <v>0</v>
      </c>
      <c r="Q2560" s="16">
        <f t="shared" si="393"/>
        <v>33</v>
      </c>
      <c r="R2560" s="17">
        <f t="shared" si="394"/>
        <v>57.45</v>
      </c>
      <c r="S2560" s="17">
        <f t="shared" si="395"/>
        <v>38.25</v>
      </c>
      <c r="T2560" s="17">
        <f t="shared" si="396"/>
        <v>37.35</v>
      </c>
      <c r="U2560" s="17">
        <f t="shared" si="397"/>
        <v>45.75</v>
      </c>
      <c r="V2560" s="16">
        <f t="shared" si="398"/>
        <v>44.35</v>
      </c>
      <c r="W2560" s="16">
        <f t="shared" si="399"/>
        <v>44.7</v>
      </c>
    </row>
    <row r="2561" spans="1:23" ht="13.5" x14ac:dyDescent="0.25">
      <c r="A2561" s="3">
        <v>45730</v>
      </c>
      <c r="B2561" s="2">
        <v>4.8028000000000004</v>
      </c>
      <c r="C2561" s="2">
        <v>57.53567583340169</v>
      </c>
      <c r="D2561" s="2">
        <v>-1.8744887199670046E-2</v>
      </c>
      <c r="E2561" s="2">
        <v>3.0231834029181099E-21</v>
      </c>
      <c r="F2561" s="2">
        <v>4.7560799999999999</v>
      </c>
      <c r="G2561" s="2">
        <v>4.7673000000000005</v>
      </c>
      <c r="H2561" s="2">
        <v>4.7504799999999996</v>
      </c>
      <c r="I2561" s="2">
        <v>4.7332899999999993</v>
      </c>
      <c r="J2561" s="13">
        <v>4.7667970000000022</v>
      </c>
      <c r="K2561" s="13" t="s">
        <v>51</v>
      </c>
      <c r="L2561" s="13" t="s">
        <v>54</v>
      </c>
      <c r="M2561" s="13" t="s">
        <v>52</v>
      </c>
      <c r="N2561" s="16">
        <f t="shared" si="390"/>
        <v>50</v>
      </c>
      <c r="O2561" s="16">
        <f t="shared" si="391"/>
        <v>100</v>
      </c>
      <c r="P2561" s="16">
        <f t="shared" si="392"/>
        <v>50</v>
      </c>
      <c r="Q2561" s="16">
        <f t="shared" si="393"/>
        <v>83.5</v>
      </c>
      <c r="R2561" s="17">
        <f t="shared" si="394"/>
        <v>72.525000000000006</v>
      </c>
      <c r="S2561" s="17">
        <f t="shared" si="395"/>
        <v>68.375</v>
      </c>
      <c r="T2561" s="17">
        <f t="shared" si="396"/>
        <v>72.575000000000003</v>
      </c>
      <c r="U2561" s="17">
        <f t="shared" si="397"/>
        <v>70.875</v>
      </c>
      <c r="V2561" s="16">
        <f t="shared" si="398"/>
        <v>71.158333333333346</v>
      </c>
      <c r="W2561" s="16">
        <f t="shared" si="399"/>
        <v>71.087500000000006</v>
      </c>
    </row>
    <row r="2562" spans="1:23" ht="13.5" x14ac:dyDescent="0.25">
      <c r="A2562" s="3">
        <v>45733</v>
      </c>
      <c r="B2562" s="2">
        <v>4.6813000000000002</v>
      </c>
      <c r="C2562" s="2">
        <v>43.582536520552253</v>
      </c>
      <c r="D2562" s="2">
        <v>-2.3375854514604555E-3</v>
      </c>
      <c r="E2562" s="2">
        <v>2.4185467223344881E-21</v>
      </c>
      <c r="F2562" s="2">
        <v>4.7392599999999998</v>
      </c>
      <c r="G2562" s="2">
        <v>4.7551500000000004</v>
      </c>
      <c r="H2562" s="2">
        <v>4.7490750000000004</v>
      </c>
      <c r="I2562" s="2">
        <v>4.7310460000000001</v>
      </c>
      <c r="J2562" s="13">
        <v>4.7660960000000019</v>
      </c>
      <c r="K2562" s="13" t="s">
        <v>55</v>
      </c>
      <c r="L2562" s="13" t="s">
        <v>54</v>
      </c>
      <c r="M2562" s="13" t="s">
        <v>47</v>
      </c>
      <c r="N2562" s="16">
        <f t="shared" ref="N2562:N2625" si="400">IF(D2562&lt;30,50, IF(D2562&gt;70, 0, 25))</f>
        <v>50</v>
      </c>
      <c r="O2562" s="16">
        <f t="shared" ref="O2562:O2625" si="401">IF(F2562-E2562&gt;0.02, 100, IF(F2562-E2562&lt;0,0,45))</f>
        <v>100</v>
      </c>
      <c r="P2562" s="16">
        <f t="shared" ref="P2562:P2625" si="402">IF(G2562-J2562&gt;10,100,IF(G2562-J2562&gt;5,75, IF(G2562-J2562&gt;0,50,0)))</f>
        <v>0</v>
      </c>
      <c r="Q2562" s="16">
        <f t="shared" ref="Q2562:Q2625" si="403">IF(M2562="confirmed bullish", 34, IF(M2562="bullish divergence",17, 0))+IF(K2562="bullish",33,IF(K2562="bearish",0,16.5))+IF(L2562="strong",33,IF(L2562="weak",0,16.5))</f>
        <v>16.5</v>
      </c>
      <c r="R2562" s="17">
        <f t="shared" si="394"/>
        <v>54.975000000000001</v>
      </c>
      <c r="S2562" s="17">
        <f t="shared" si="395"/>
        <v>34.125</v>
      </c>
      <c r="T2562" s="17">
        <f t="shared" si="396"/>
        <v>29.925000000000001</v>
      </c>
      <c r="U2562" s="17">
        <f t="shared" si="397"/>
        <v>41.625</v>
      </c>
      <c r="V2562" s="16">
        <f t="shared" si="398"/>
        <v>39.674999999999997</v>
      </c>
      <c r="W2562" s="16">
        <f t="shared" si="399"/>
        <v>40.162499999999994</v>
      </c>
    </row>
    <row r="2563" spans="1:23" ht="13.5" x14ac:dyDescent="0.25">
      <c r="A2563" s="3">
        <v>45734</v>
      </c>
      <c r="B2563" s="2">
        <v>4.7840999999999996</v>
      </c>
      <c r="C2563" s="2">
        <v>53.792972043707742</v>
      </c>
      <c r="D2563" s="2">
        <v>4.3135778606853137E-3</v>
      </c>
      <c r="E2563" s="2">
        <v>1.9348373778675907E-21</v>
      </c>
      <c r="F2563" s="2">
        <v>4.7448600000000001</v>
      </c>
      <c r="G2563" s="2">
        <v>4.7532800000000002</v>
      </c>
      <c r="H2563" s="2">
        <v>4.7528099999999993</v>
      </c>
      <c r="I2563" s="2">
        <v>4.7310460000000001</v>
      </c>
      <c r="J2563" s="13">
        <v>4.7659555000000022</v>
      </c>
      <c r="K2563" s="13" t="s">
        <v>51</v>
      </c>
      <c r="L2563" s="13" t="s">
        <v>48</v>
      </c>
      <c r="M2563" s="13" t="s">
        <v>52</v>
      </c>
      <c r="N2563" s="16">
        <f t="shared" si="400"/>
        <v>50</v>
      </c>
      <c r="O2563" s="16">
        <f t="shared" si="401"/>
        <v>100</v>
      </c>
      <c r="P2563" s="16">
        <f t="shared" si="402"/>
        <v>0</v>
      </c>
      <c r="Q2563" s="16">
        <f t="shared" si="403"/>
        <v>67</v>
      </c>
      <c r="R2563" s="17">
        <f t="shared" ref="R2563:R2626" si="404">0.35*N2563+O2563*0.35+P2563*0.15+Q2563*0.15</f>
        <v>62.55</v>
      </c>
      <c r="S2563" s="17">
        <f t="shared" ref="S2563:S2626" si="405">N2563*0.2+O2563*0.2+P2563*0.35+Q2563*0.25</f>
        <v>46.75</v>
      </c>
      <c r="T2563" s="17">
        <f t="shared" ref="T2563:T2626" si="406">N2563*0.15+O2563*0.15+P2563*0.25+Q2563*0.45</f>
        <v>52.650000000000006</v>
      </c>
      <c r="U2563" s="17">
        <f t="shared" ref="U2563:U2626" si="407">0.25*SUM(N2563:Q2563)</f>
        <v>54.25</v>
      </c>
      <c r="V2563" s="16">
        <f t="shared" ref="V2563:V2626" si="408">SUM(R2563:T2563)/3</f>
        <v>53.983333333333327</v>
      </c>
      <c r="W2563" s="16">
        <f t="shared" ref="W2563:W2626" si="409">SUM(R2563:U2563)/4</f>
        <v>54.05</v>
      </c>
    </row>
    <row r="2564" spans="1:23" ht="13.5" x14ac:dyDescent="0.25">
      <c r="A2564" s="3">
        <v>45735</v>
      </c>
      <c r="B2564" s="2">
        <v>4.7653999999999996</v>
      </c>
      <c r="C2564" s="2">
        <v>51.951103368851804</v>
      </c>
      <c r="D2564" s="2">
        <v>5.319890109682035E-3</v>
      </c>
      <c r="E2564" s="2">
        <v>1.5478699022940727E-21</v>
      </c>
      <c r="F2564" s="2">
        <v>4.7467199999999998</v>
      </c>
      <c r="G2564" s="2">
        <v>4.7532800000000002</v>
      </c>
      <c r="H2564" s="2">
        <v>4.7532749999999995</v>
      </c>
      <c r="I2564" s="2">
        <v>4.7310459999999992</v>
      </c>
      <c r="J2564" s="13">
        <v>4.7657215000000015</v>
      </c>
      <c r="K2564" s="13" t="s">
        <v>51</v>
      </c>
      <c r="L2564" s="13" t="s">
        <v>48</v>
      </c>
      <c r="M2564" s="13" t="s">
        <v>52</v>
      </c>
      <c r="N2564" s="16">
        <f t="shared" si="400"/>
        <v>50</v>
      </c>
      <c r="O2564" s="16">
        <f t="shared" si="401"/>
        <v>100</v>
      </c>
      <c r="P2564" s="16">
        <f t="shared" si="402"/>
        <v>0</v>
      </c>
      <c r="Q2564" s="16">
        <f t="shared" si="403"/>
        <v>67</v>
      </c>
      <c r="R2564" s="17">
        <f t="shared" si="404"/>
        <v>62.55</v>
      </c>
      <c r="S2564" s="17">
        <f t="shared" si="405"/>
        <v>46.75</v>
      </c>
      <c r="T2564" s="17">
        <f t="shared" si="406"/>
        <v>52.650000000000006</v>
      </c>
      <c r="U2564" s="17">
        <f t="shared" si="407"/>
        <v>54.25</v>
      </c>
      <c r="V2564" s="16">
        <f t="shared" si="408"/>
        <v>53.983333333333327</v>
      </c>
      <c r="W2564" s="16">
        <f t="shared" si="409"/>
        <v>54.05</v>
      </c>
    </row>
    <row r="2565" spans="1:23" ht="13.5" x14ac:dyDescent="0.25">
      <c r="A2565" s="3">
        <v>45737</v>
      </c>
      <c r="B2565" s="2">
        <v>4.8028000000000004</v>
      </c>
      <c r="C2565" s="2">
        <v>55.251217961749255</v>
      </c>
      <c r="D2565" s="2">
        <v>-2.4611460497627746E-3</v>
      </c>
      <c r="E2565" s="2">
        <v>1.2382959218352581E-21</v>
      </c>
      <c r="F2565" s="2">
        <v>4.7672800000000004</v>
      </c>
      <c r="G2565" s="2">
        <v>4.7607499999999998</v>
      </c>
      <c r="H2565" s="2">
        <v>4.7574800000000002</v>
      </c>
      <c r="I2565" s="2">
        <v>4.7319800000000001</v>
      </c>
      <c r="J2565" s="13">
        <v>4.7658150000000026</v>
      </c>
      <c r="K2565" s="13" t="s">
        <v>51</v>
      </c>
      <c r="L2565" s="13" t="s">
        <v>48</v>
      </c>
      <c r="M2565" s="13" t="s">
        <v>52</v>
      </c>
      <c r="N2565" s="16">
        <f t="shared" si="400"/>
        <v>50</v>
      </c>
      <c r="O2565" s="16">
        <f t="shared" si="401"/>
        <v>100</v>
      </c>
      <c r="P2565" s="16">
        <f t="shared" si="402"/>
        <v>0</v>
      </c>
      <c r="Q2565" s="16">
        <f t="shared" si="403"/>
        <v>67</v>
      </c>
      <c r="R2565" s="17">
        <f t="shared" si="404"/>
        <v>62.55</v>
      </c>
      <c r="S2565" s="17">
        <f t="shared" si="405"/>
        <v>46.75</v>
      </c>
      <c r="T2565" s="17">
        <f t="shared" si="406"/>
        <v>52.650000000000006</v>
      </c>
      <c r="U2565" s="17">
        <f t="shared" si="407"/>
        <v>54.25</v>
      </c>
      <c r="V2565" s="16">
        <f t="shared" si="408"/>
        <v>53.983333333333327</v>
      </c>
      <c r="W2565" s="16">
        <f t="shared" si="409"/>
        <v>54.05</v>
      </c>
    </row>
    <row r="2566" spans="1:23" ht="13.5" x14ac:dyDescent="0.25">
      <c r="A2566" s="3">
        <v>45740</v>
      </c>
      <c r="B2566" s="2">
        <v>4.8028000000000004</v>
      </c>
      <c r="C2566" s="2">
        <v>55.251217961749255</v>
      </c>
      <c r="D2566" s="2">
        <v>6.8090420765010151E-4</v>
      </c>
      <c r="E2566" s="2">
        <v>9.906367374682065E-22</v>
      </c>
      <c r="F2566" s="2">
        <v>4.7672800000000004</v>
      </c>
      <c r="G2566" s="2">
        <v>4.7616800000000001</v>
      </c>
      <c r="H2566" s="2">
        <v>4.7598150000000006</v>
      </c>
      <c r="I2566" s="2">
        <v>4.7329140000000001</v>
      </c>
      <c r="J2566" s="13">
        <v>4.7659085000000019</v>
      </c>
      <c r="K2566" s="13" t="s">
        <v>51</v>
      </c>
      <c r="L2566" s="13" t="s">
        <v>48</v>
      </c>
      <c r="M2566" s="13" t="s">
        <v>54</v>
      </c>
      <c r="N2566" s="16">
        <f t="shared" si="400"/>
        <v>50</v>
      </c>
      <c r="O2566" s="16">
        <f t="shared" si="401"/>
        <v>100</v>
      </c>
      <c r="P2566" s="16">
        <f t="shared" si="402"/>
        <v>0</v>
      </c>
      <c r="Q2566" s="16">
        <f t="shared" si="403"/>
        <v>33</v>
      </c>
      <c r="R2566" s="17">
        <f t="shared" si="404"/>
        <v>57.45</v>
      </c>
      <c r="S2566" s="17">
        <f t="shared" si="405"/>
        <v>38.25</v>
      </c>
      <c r="T2566" s="17">
        <f t="shared" si="406"/>
        <v>37.35</v>
      </c>
      <c r="U2566" s="17">
        <f t="shared" si="407"/>
        <v>45.75</v>
      </c>
      <c r="V2566" s="16">
        <f t="shared" si="408"/>
        <v>44.35</v>
      </c>
      <c r="W2566" s="16">
        <f t="shared" si="409"/>
        <v>44.7</v>
      </c>
    </row>
    <row r="2567" spans="1:23" ht="13.5" x14ac:dyDescent="0.25">
      <c r="A2567" s="3">
        <v>45741</v>
      </c>
      <c r="B2567" s="2">
        <v>4.7653999999999996</v>
      </c>
      <c r="C2567" s="2">
        <v>51.174865936833477</v>
      </c>
      <c r="D2567" s="2">
        <v>1.4761754439982511E-3</v>
      </c>
      <c r="E2567" s="2">
        <v>7.9250938997456522E-22</v>
      </c>
      <c r="F2567" s="2">
        <v>4.7841000000000005</v>
      </c>
      <c r="G2567" s="2">
        <v>4.7616800000000001</v>
      </c>
      <c r="H2567" s="2">
        <v>4.7598150000000006</v>
      </c>
      <c r="I2567" s="2">
        <v>4.7332859999999997</v>
      </c>
      <c r="J2567" s="13">
        <v>4.765674500000002</v>
      </c>
      <c r="K2567" s="13" t="s">
        <v>51</v>
      </c>
      <c r="L2567" s="13" t="s">
        <v>48</v>
      </c>
      <c r="M2567" s="13" t="s">
        <v>52</v>
      </c>
      <c r="N2567" s="16">
        <f t="shared" si="400"/>
        <v>50</v>
      </c>
      <c r="O2567" s="16">
        <f t="shared" si="401"/>
        <v>100</v>
      </c>
      <c r="P2567" s="16">
        <f t="shared" si="402"/>
        <v>0</v>
      </c>
      <c r="Q2567" s="16">
        <f t="shared" si="403"/>
        <v>67</v>
      </c>
      <c r="R2567" s="17">
        <f t="shared" si="404"/>
        <v>62.55</v>
      </c>
      <c r="S2567" s="17">
        <f t="shared" si="405"/>
        <v>46.75</v>
      </c>
      <c r="T2567" s="17">
        <f t="shared" si="406"/>
        <v>52.650000000000006</v>
      </c>
      <c r="U2567" s="17">
        <f t="shared" si="407"/>
        <v>54.25</v>
      </c>
      <c r="V2567" s="16">
        <f t="shared" si="408"/>
        <v>53.983333333333327</v>
      </c>
      <c r="W2567" s="16">
        <f t="shared" si="409"/>
        <v>54.05</v>
      </c>
    </row>
    <row r="2568" spans="1:23" ht="13.5" x14ac:dyDescent="0.25">
      <c r="A2568" s="3">
        <v>45742</v>
      </c>
      <c r="B2568" s="2">
        <v>4.7934999999999999</v>
      </c>
      <c r="C2568" s="2">
        <v>53.925362781349428</v>
      </c>
      <c r="D2568" s="2">
        <v>-1.4298220254618244E-3</v>
      </c>
      <c r="E2568" s="2">
        <v>6.3400751197965219E-22</v>
      </c>
      <c r="F2568" s="2">
        <v>4.7859800000000003</v>
      </c>
      <c r="G2568" s="2">
        <v>4.7654199999999998</v>
      </c>
      <c r="H2568" s="2">
        <v>4.7612199999999998</v>
      </c>
      <c r="I2568" s="2">
        <v>4.7344079999999993</v>
      </c>
      <c r="J2568" s="13">
        <v>4.7655810000000027</v>
      </c>
      <c r="K2568" s="13" t="s">
        <v>51</v>
      </c>
      <c r="L2568" s="13" t="s">
        <v>54</v>
      </c>
      <c r="M2568" s="13" t="s">
        <v>52</v>
      </c>
      <c r="N2568" s="16">
        <f t="shared" si="400"/>
        <v>50</v>
      </c>
      <c r="O2568" s="16">
        <f t="shared" si="401"/>
        <v>100</v>
      </c>
      <c r="P2568" s="16">
        <f t="shared" si="402"/>
        <v>0</v>
      </c>
      <c r="Q2568" s="16">
        <f t="shared" si="403"/>
        <v>83.5</v>
      </c>
      <c r="R2568" s="17">
        <f t="shared" si="404"/>
        <v>65.025000000000006</v>
      </c>
      <c r="S2568" s="17">
        <f t="shared" si="405"/>
        <v>50.875</v>
      </c>
      <c r="T2568" s="17">
        <f t="shared" si="406"/>
        <v>60.075000000000003</v>
      </c>
      <c r="U2568" s="17">
        <f t="shared" si="407"/>
        <v>58.375</v>
      </c>
      <c r="V2568" s="16">
        <f t="shared" si="408"/>
        <v>58.658333333333339</v>
      </c>
      <c r="W2568" s="16">
        <f t="shared" si="409"/>
        <v>58.587500000000006</v>
      </c>
    </row>
    <row r="2569" spans="1:23" ht="13.5" x14ac:dyDescent="0.25">
      <c r="A2569" s="3">
        <v>45743</v>
      </c>
      <c r="B2569" s="2">
        <v>4.8028000000000004</v>
      </c>
      <c r="C2569" s="2">
        <v>54.832258586535531</v>
      </c>
      <c r="D2569" s="2">
        <v>-4.8054061166293849E-3</v>
      </c>
      <c r="E2569" s="2">
        <v>5.0720600958372181E-22</v>
      </c>
      <c r="F2569" s="2">
        <v>4.7934600000000005</v>
      </c>
      <c r="G2569" s="2">
        <v>4.7700899999999997</v>
      </c>
      <c r="H2569" s="2">
        <v>4.7654250000000005</v>
      </c>
      <c r="I2569" s="2">
        <v>4.7355279999999995</v>
      </c>
      <c r="J2569" s="13">
        <v>4.7655340000000033</v>
      </c>
      <c r="K2569" s="13" t="s">
        <v>51</v>
      </c>
      <c r="L2569" s="13" t="s">
        <v>48</v>
      </c>
      <c r="M2569" s="13" t="s">
        <v>52</v>
      </c>
      <c r="N2569" s="16">
        <f t="shared" si="400"/>
        <v>50</v>
      </c>
      <c r="O2569" s="16">
        <f t="shared" si="401"/>
        <v>100</v>
      </c>
      <c r="P2569" s="16">
        <f t="shared" si="402"/>
        <v>50</v>
      </c>
      <c r="Q2569" s="16">
        <f t="shared" si="403"/>
        <v>67</v>
      </c>
      <c r="R2569" s="17">
        <f t="shared" si="404"/>
        <v>70.05</v>
      </c>
      <c r="S2569" s="17">
        <f t="shared" si="405"/>
        <v>64.25</v>
      </c>
      <c r="T2569" s="17">
        <f t="shared" si="406"/>
        <v>65.150000000000006</v>
      </c>
      <c r="U2569" s="17">
        <f t="shared" si="407"/>
        <v>66.75</v>
      </c>
      <c r="V2569" s="16">
        <f t="shared" si="408"/>
        <v>66.483333333333334</v>
      </c>
      <c r="W2569" s="16">
        <f t="shared" si="409"/>
        <v>66.550000000000011</v>
      </c>
    </row>
    <row r="2570" spans="1:23" ht="13.5" x14ac:dyDescent="0.25">
      <c r="A2570" s="3">
        <v>45744</v>
      </c>
      <c r="B2570" s="2">
        <v>4.7934999999999999</v>
      </c>
      <c r="C2570" s="2">
        <v>53.694089888105374</v>
      </c>
      <c r="D2570" s="2">
        <v>-1.5869406118351748E-2</v>
      </c>
      <c r="E2570" s="2">
        <v>4.0576480766697746E-22</v>
      </c>
      <c r="F2570" s="2">
        <v>4.7915999999999999</v>
      </c>
      <c r="G2570" s="2">
        <v>4.7794400000000001</v>
      </c>
      <c r="H2570" s="2">
        <v>4.7691650000000001</v>
      </c>
      <c r="I2570" s="2">
        <v>4.7372099999999993</v>
      </c>
      <c r="J2570" s="13">
        <v>4.7655340000000033</v>
      </c>
      <c r="K2570" s="13" t="s">
        <v>55</v>
      </c>
      <c r="L2570" s="13" t="s">
        <v>50</v>
      </c>
      <c r="M2570" s="13" t="s">
        <v>47</v>
      </c>
      <c r="N2570" s="16">
        <f t="shared" si="400"/>
        <v>50</v>
      </c>
      <c r="O2570" s="16">
        <f t="shared" si="401"/>
        <v>100</v>
      </c>
      <c r="P2570" s="16">
        <f t="shared" si="402"/>
        <v>50</v>
      </c>
      <c r="Q2570" s="16">
        <f t="shared" si="403"/>
        <v>33</v>
      </c>
      <c r="R2570" s="17">
        <f t="shared" si="404"/>
        <v>64.95</v>
      </c>
      <c r="S2570" s="17">
        <f t="shared" si="405"/>
        <v>55.75</v>
      </c>
      <c r="T2570" s="17">
        <f t="shared" si="406"/>
        <v>49.85</v>
      </c>
      <c r="U2570" s="17">
        <f t="shared" si="407"/>
        <v>58.25</v>
      </c>
      <c r="V2570" s="16">
        <f t="shared" si="408"/>
        <v>56.85</v>
      </c>
      <c r="W2570" s="16">
        <f t="shared" si="409"/>
        <v>57.2</v>
      </c>
    </row>
    <row r="2571" spans="1:23" ht="13.5" x14ac:dyDescent="0.25">
      <c r="A2571" s="3">
        <v>45749</v>
      </c>
      <c r="B2571" s="2">
        <v>4.8028000000000004</v>
      </c>
      <c r="C2571" s="2">
        <v>54.706578881970167</v>
      </c>
      <c r="D2571" s="2">
        <v>-1.0295965594135481E-2</v>
      </c>
      <c r="E2571" s="2">
        <v>3.2461184613358199E-22</v>
      </c>
      <c r="F2571" s="2">
        <v>4.7916000000000007</v>
      </c>
      <c r="G2571" s="2">
        <v>4.7794399999999992</v>
      </c>
      <c r="H2571" s="2">
        <v>4.7733700000000008</v>
      </c>
      <c r="I2571" s="2">
        <v>4.7385179999999991</v>
      </c>
      <c r="J2571" s="13">
        <v>4.7652535000000036</v>
      </c>
      <c r="K2571" s="13" t="s">
        <v>55</v>
      </c>
      <c r="L2571" s="13" t="s">
        <v>54</v>
      </c>
      <c r="M2571" s="13" t="s">
        <v>54</v>
      </c>
      <c r="N2571" s="16">
        <f t="shared" si="400"/>
        <v>50</v>
      </c>
      <c r="O2571" s="16">
        <f t="shared" si="401"/>
        <v>100</v>
      </c>
      <c r="P2571" s="16">
        <f t="shared" si="402"/>
        <v>50</v>
      </c>
      <c r="Q2571" s="16">
        <f t="shared" si="403"/>
        <v>16.5</v>
      </c>
      <c r="R2571" s="17">
        <f t="shared" si="404"/>
        <v>62.475000000000001</v>
      </c>
      <c r="S2571" s="17">
        <f t="shared" si="405"/>
        <v>51.625</v>
      </c>
      <c r="T2571" s="17">
        <f t="shared" si="406"/>
        <v>42.424999999999997</v>
      </c>
      <c r="U2571" s="17">
        <f t="shared" si="407"/>
        <v>54.125</v>
      </c>
      <c r="V2571" s="16">
        <f t="shared" si="408"/>
        <v>52.17499999999999</v>
      </c>
      <c r="W2571" s="16">
        <f t="shared" si="409"/>
        <v>52.662499999999994</v>
      </c>
    </row>
    <row r="2572" spans="1:23" ht="13.5" x14ac:dyDescent="0.25">
      <c r="A2572" s="3">
        <v>45750</v>
      </c>
      <c r="B2572" s="2">
        <v>4.8121999999999998</v>
      </c>
      <c r="C2572" s="2">
        <v>55.759518152448159</v>
      </c>
      <c r="D2572" s="2">
        <v>-2.5200580960130559E-2</v>
      </c>
      <c r="E2572" s="2">
        <v>2.5968947690686562E-22</v>
      </c>
      <c r="F2572" s="2">
        <v>4.8009599999999999</v>
      </c>
      <c r="G2572" s="2">
        <v>4.7925299999999993</v>
      </c>
      <c r="H2572" s="2">
        <v>4.7738400000000007</v>
      </c>
      <c r="I2572" s="2">
        <v>4.7403879999999985</v>
      </c>
      <c r="J2572" s="13">
        <v>4.7654875000000034</v>
      </c>
      <c r="K2572" s="13" t="s">
        <v>51</v>
      </c>
      <c r="L2572" s="13" t="s">
        <v>54</v>
      </c>
      <c r="M2572" s="13" t="s">
        <v>52</v>
      </c>
      <c r="N2572" s="16">
        <f t="shared" si="400"/>
        <v>50</v>
      </c>
      <c r="O2572" s="16">
        <f t="shared" si="401"/>
        <v>100</v>
      </c>
      <c r="P2572" s="16">
        <f t="shared" si="402"/>
        <v>50</v>
      </c>
      <c r="Q2572" s="16">
        <f t="shared" si="403"/>
        <v>83.5</v>
      </c>
      <c r="R2572" s="17">
        <f t="shared" si="404"/>
        <v>72.525000000000006</v>
      </c>
      <c r="S2572" s="17">
        <f t="shared" si="405"/>
        <v>68.375</v>
      </c>
      <c r="T2572" s="17">
        <f t="shared" si="406"/>
        <v>72.575000000000003</v>
      </c>
      <c r="U2572" s="17">
        <f t="shared" si="407"/>
        <v>70.875</v>
      </c>
      <c r="V2572" s="16">
        <f t="shared" si="408"/>
        <v>71.158333333333346</v>
      </c>
      <c r="W2572" s="16">
        <f t="shared" si="409"/>
        <v>71.087500000000006</v>
      </c>
    </row>
    <row r="2573" spans="1:23" ht="13.5" x14ac:dyDescent="0.25">
      <c r="A2573" s="3">
        <v>45751</v>
      </c>
      <c r="B2573" s="2">
        <v>4.8308</v>
      </c>
      <c r="C2573" s="2">
        <v>57.847658460109002</v>
      </c>
      <c r="D2573" s="2">
        <v>-2.364493110773136E-2</v>
      </c>
      <c r="E2573" s="2">
        <v>2.0775158152549251E-22</v>
      </c>
      <c r="F2573" s="2">
        <v>4.8084199999999999</v>
      </c>
      <c r="G2573" s="2">
        <v>4.7971999999999992</v>
      </c>
      <c r="H2573" s="2">
        <v>4.7752399999999993</v>
      </c>
      <c r="I2573" s="2">
        <v>4.7426299999999983</v>
      </c>
      <c r="J2573" s="13">
        <v>4.7655805000000022</v>
      </c>
      <c r="K2573" s="13" t="s">
        <v>51</v>
      </c>
      <c r="L2573" s="13" t="s">
        <v>48</v>
      </c>
      <c r="M2573" s="13" t="s">
        <v>52</v>
      </c>
      <c r="N2573" s="16">
        <f t="shared" si="400"/>
        <v>50</v>
      </c>
      <c r="O2573" s="16">
        <f t="shared" si="401"/>
        <v>100</v>
      </c>
      <c r="P2573" s="16">
        <f t="shared" si="402"/>
        <v>50</v>
      </c>
      <c r="Q2573" s="16">
        <f t="shared" si="403"/>
        <v>67</v>
      </c>
      <c r="R2573" s="17">
        <f t="shared" si="404"/>
        <v>70.05</v>
      </c>
      <c r="S2573" s="17">
        <f t="shared" si="405"/>
        <v>64.25</v>
      </c>
      <c r="T2573" s="17">
        <f t="shared" si="406"/>
        <v>65.150000000000006</v>
      </c>
      <c r="U2573" s="17">
        <f t="shared" si="407"/>
        <v>66.75</v>
      </c>
      <c r="V2573" s="16">
        <f t="shared" si="408"/>
        <v>66.483333333333334</v>
      </c>
      <c r="W2573" s="16">
        <f t="shared" si="409"/>
        <v>66.550000000000011</v>
      </c>
    </row>
    <row r="2574" spans="1:23" ht="13.5" x14ac:dyDescent="0.25">
      <c r="A2574" s="3">
        <v>45754</v>
      </c>
      <c r="B2574" s="2">
        <v>4.8121999999999998</v>
      </c>
      <c r="C2574" s="2">
        <v>55.049465754135113</v>
      </c>
      <c r="D2574" s="2">
        <v>-2.4187998247787945E-2</v>
      </c>
      <c r="E2574" s="2">
        <v>1.6620126522039402E-22</v>
      </c>
      <c r="F2574" s="2">
        <v>4.8102999999999998</v>
      </c>
      <c r="G2574" s="2">
        <v>4.8018799999999988</v>
      </c>
      <c r="H2574" s="2">
        <v>4.7775800000000004</v>
      </c>
      <c r="I2574" s="2">
        <v>4.7444999999999986</v>
      </c>
      <c r="J2574" s="13">
        <v>4.765347000000002</v>
      </c>
      <c r="K2574" s="13" t="s">
        <v>55</v>
      </c>
      <c r="L2574" s="13" t="s">
        <v>54</v>
      </c>
      <c r="M2574" s="13" t="s">
        <v>49</v>
      </c>
      <c r="N2574" s="16">
        <f t="shared" si="400"/>
        <v>50</v>
      </c>
      <c r="O2574" s="16">
        <f t="shared" si="401"/>
        <v>100</v>
      </c>
      <c r="P2574" s="16">
        <f t="shared" si="402"/>
        <v>50</v>
      </c>
      <c r="Q2574" s="16">
        <f t="shared" si="403"/>
        <v>16.5</v>
      </c>
      <c r="R2574" s="17">
        <f t="shared" si="404"/>
        <v>62.475000000000001</v>
      </c>
      <c r="S2574" s="17">
        <f t="shared" si="405"/>
        <v>51.625</v>
      </c>
      <c r="T2574" s="17">
        <f t="shared" si="406"/>
        <v>42.424999999999997</v>
      </c>
      <c r="U2574" s="17">
        <f t="shared" si="407"/>
        <v>54.125</v>
      </c>
      <c r="V2574" s="16">
        <f t="shared" si="408"/>
        <v>52.17499999999999</v>
      </c>
      <c r="W2574" s="16">
        <f t="shared" si="409"/>
        <v>52.662499999999994</v>
      </c>
    </row>
    <row r="2575" spans="1:23" ht="13.5" x14ac:dyDescent="0.25">
      <c r="A2575" s="3">
        <v>45755</v>
      </c>
      <c r="B2575" s="2">
        <v>4.8121999999999998</v>
      </c>
      <c r="C2575" s="2">
        <v>55.049465754135113</v>
      </c>
      <c r="D2575" s="2">
        <v>-1.9117318676631356E-2</v>
      </c>
      <c r="E2575" s="2">
        <v>1.3296101217631522E-22</v>
      </c>
      <c r="F2575" s="2">
        <v>4.8140400000000003</v>
      </c>
      <c r="G2575" s="2">
        <v>4.8028199999999996</v>
      </c>
      <c r="H2575" s="2">
        <v>4.7817850000000011</v>
      </c>
      <c r="I2575" s="2">
        <v>4.7465559999999991</v>
      </c>
      <c r="J2575" s="13">
        <v>4.765347000000002</v>
      </c>
      <c r="K2575" s="13" t="s">
        <v>51</v>
      </c>
      <c r="L2575" s="13" t="s">
        <v>48</v>
      </c>
      <c r="M2575" s="13" t="s">
        <v>52</v>
      </c>
      <c r="N2575" s="16">
        <f t="shared" si="400"/>
        <v>50</v>
      </c>
      <c r="O2575" s="16">
        <f t="shared" si="401"/>
        <v>100</v>
      </c>
      <c r="P2575" s="16">
        <f t="shared" si="402"/>
        <v>50</v>
      </c>
      <c r="Q2575" s="16">
        <f t="shared" si="403"/>
        <v>67</v>
      </c>
      <c r="R2575" s="17">
        <f t="shared" si="404"/>
        <v>70.05</v>
      </c>
      <c r="S2575" s="17">
        <f t="shared" si="405"/>
        <v>64.25</v>
      </c>
      <c r="T2575" s="17">
        <f t="shared" si="406"/>
        <v>65.150000000000006</v>
      </c>
      <c r="U2575" s="17">
        <f t="shared" si="407"/>
        <v>66.75</v>
      </c>
      <c r="V2575" s="16">
        <f t="shared" si="408"/>
        <v>66.483333333333334</v>
      </c>
      <c r="W2575" s="16">
        <f t="shared" si="409"/>
        <v>66.550000000000011</v>
      </c>
    </row>
    <row r="2576" spans="1:23" ht="13.5" x14ac:dyDescent="0.25">
      <c r="A2576" s="3">
        <v>45757</v>
      </c>
      <c r="B2576" s="2">
        <v>4.8121999999999998</v>
      </c>
      <c r="C2576" s="2">
        <v>55.049465754135113</v>
      </c>
      <c r="D2576" s="2">
        <v>-1.5033825352486652E-2</v>
      </c>
      <c r="E2576" s="2">
        <v>1.0636880974105219E-22</v>
      </c>
      <c r="F2576" s="2">
        <v>4.8159200000000002</v>
      </c>
      <c r="G2576" s="2">
        <v>4.8037599999999987</v>
      </c>
      <c r="H2576" s="2">
        <v>4.7827200000000003</v>
      </c>
      <c r="I2576" s="2">
        <v>4.7484259999999985</v>
      </c>
      <c r="J2576" s="13">
        <v>4.7651135000000018</v>
      </c>
      <c r="K2576" s="13" t="s">
        <v>51</v>
      </c>
      <c r="L2576" s="13" t="s">
        <v>54</v>
      </c>
      <c r="M2576" s="13" t="s">
        <v>52</v>
      </c>
      <c r="N2576" s="16">
        <f t="shared" si="400"/>
        <v>50</v>
      </c>
      <c r="O2576" s="16">
        <f t="shared" si="401"/>
        <v>100</v>
      </c>
      <c r="P2576" s="16">
        <f t="shared" si="402"/>
        <v>50</v>
      </c>
      <c r="Q2576" s="16">
        <f t="shared" si="403"/>
        <v>83.5</v>
      </c>
      <c r="R2576" s="17">
        <f t="shared" si="404"/>
        <v>72.525000000000006</v>
      </c>
      <c r="S2576" s="17">
        <f t="shared" si="405"/>
        <v>68.375</v>
      </c>
      <c r="T2576" s="17">
        <f t="shared" si="406"/>
        <v>72.575000000000003</v>
      </c>
      <c r="U2576" s="17">
        <f t="shared" si="407"/>
        <v>70.875</v>
      </c>
      <c r="V2576" s="16">
        <f t="shared" si="408"/>
        <v>71.158333333333346</v>
      </c>
      <c r="W2576" s="16">
        <f t="shared" si="409"/>
        <v>71.087500000000006</v>
      </c>
    </row>
    <row r="2577" spans="1:23" ht="13.5" x14ac:dyDescent="0.25">
      <c r="A2577" s="3">
        <v>45758</v>
      </c>
      <c r="B2577" s="2">
        <v>4.8402000000000003</v>
      </c>
      <c r="C2577" s="2">
        <v>58.796795945397143</v>
      </c>
      <c r="D2577" s="2">
        <v>-1.9598224311033974E-2</v>
      </c>
      <c r="E2577" s="2">
        <v>8.5095047792841764E-23</v>
      </c>
      <c r="F2577" s="2">
        <v>4.8215200000000005</v>
      </c>
      <c r="G2577" s="2">
        <v>4.8112399999999997</v>
      </c>
      <c r="H2577" s="2">
        <v>4.7864599999999999</v>
      </c>
      <c r="I2577" s="2">
        <v>4.7508559999999989</v>
      </c>
      <c r="J2577" s="13">
        <v>4.7651135000000018</v>
      </c>
      <c r="K2577" s="13" t="s">
        <v>51</v>
      </c>
      <c r="L2577" s="13" t="s">
        <v>48</v>
      </c>
      <c r="M2577" s="13" t="s">
        <v>52</v>
      </c>
      <c r="N2577" s="16">
        <f t="shared" si="400"/>
        <v>50</v>
      </c>
      <c r="O2577" s="16">
        <f t="shared" si="401"/>
        <v>100</v>
      </c>
      <c r="P2577" s="16">
        <f t="shared" si="402"/>
        <v>50</v>
      </c>
      <c r="Q2577" s="16">
        <f t="shared" si="403"/>
        <v>67</v>
      </c>
      <c r="R2577" s="17">
        <f t="shared" si="404"/>
        <v>70.05</v>
      </c>
      <c r="S2577" s="17">
        <f t="shared" si="405"/>
        <v>64.25</v>
      </c>
      <c r="T2577" s="17">
        <f t="shared" si="406"/>
        <v>65.150000000000006</v>
      </c>
      <c r="U2577" s="17">
        <f t="shared" si="407"/>
        <v>66.75</v>
      </c>
      <c r="V2577" s="16">
        <f t="shared" si="408"/>
        <v>66.483333333333334</v>
      </c>
      <c r="W2577" s="16">
        <f t="shared" si="409"/>
        <v>66.550000000000011</v>
      </c>
    </row>
    <row r="2578" spans="1:23" ht="13.5" x14ac:dyDescent="0.25">
      <c r="A2578" s="3">
        <v>45761</v>
      </c>
      <c r="B2578" s="2">
        <v>4.8308</v>
      </c>
      <c r="C2578" s="2">
        <v>57.076516234506983</v>
      </c>
      <c r="D2578" s="2">
        <v>-1.8784027206637965E-2</v>
      </c>
      <c r="E2578" s="2">
        <v>6.8076038234273421E-23</v>
      </c>
      <c r="F2578" s="2">
        <v>4.8215199999999996</v>
      </c>
      <c r="G2578" s="2">
        <v>4.8149699999999998</v>
      </c>
      <c r="H2578" s="2">
        <v>4.7901949999999998</v>
      </c>
      <c r="I2578" s="2">
        <v>4.7530979999999987</v>
      </c>
      <c r="J2578" s="13">
        <v>4.7649730000000012</v>
      </c>
      <c r="K2578" s="13" t="s">
        <v>55</v>
      </c>
      <c r="L2578" s="13" t="s">
        <v>50</v>
      </c>
      <c r="M2578" s="13" t="s">
        <v>54</v>
      </c>
      <c r="N2578" s="16">
        <f t="shared" si="400"/>
        <v>50</v>
      </c>
      <c r="O2578" s="16">
        <f t="shared" si="401"/>
        <v>100</v>
      </c>
      <c r="P2578" s="16">
        <f t="shared" si="402"/>
        <v>50</v>
      </c>
      <c r="Q2578" s="16">
        <f t="shared" si="403"/>
        <v>33</v>
      </c>
      <c r="R2578" s="17">
        <f t="shared" si="404"/>
        <v>64.95</v>
      </c>
      <c r="S2578" s="17">
        <f t="shared" si="405"/>
        <v>55.75</v>
      </c>
      <c r="T2578" s="17">
        <f t="shared" si="406"/>
        <v>49.85</v>
      </c>
      <c r="U2578" s="17">
        <f t="shared" si="407"/>
        <v>58.25</v>
      </c>
      <c r="V2578" s="16">
        <f t="shared" si="408"/>
        <v>56.85</v>
      </c>
      <c r="W2578" s="16">
        <f t="shared" si="409"/>
        <v>57.2</v>
      </c>
    </row>
    <row r="2579" spans="1:23" ht="13.5" x14ac:dyDescent="0.25">
      <c r="A2579" s="3">
        <v>45762</v>
      </c>
      <c r="B2579" s="2">
        <v>4.8402000000000003</v>
      </c>
      <c r="C2579" s="2">
        <v>58.387665602811325</v>
      </c>
      <c r="D2579" s="2">
        <v>-1.7622658794854473E-2</v>
      </c>
      <c r="E2579" s="2">
        <v>5.4460830587418739E-23</v>
      </c>
      <c r="F2579" s="2">
        <v>4.8271199999999999</v>
      </c>
      <c r="G2579" s="2">
        <v>4.8187100000000012</v>
      </c>
      <c r="H2579" s="2">
        <v>4.7943999999999996</v>
      </c>
      <c r="I2579" s="2">
        <v>4.7555279999999991</v>
      </c>
      <c r="J2579" s="13">
        <v>4.7651130000000013</v>
      </c>
      <c r="K2579" s="13" t="s">
        <v>51</v>
      </c>
      <c r="L2579" s="13" t="s">
        <v>54</v>
      </c>
      <c r="M2579" s="13" t="s">
        <v>52</v>
      </c>
      <c r="N2579" s="16">
        <f t="shared" si="400"/>
        <v>50</v>
      </c>
      <c r="O2579" s="16">
        <f t="shared" si="401"/>
        <v>100</v>
      </c>
      <c r="P2579" s="16">
        <f t="shared" si="402"/>
        <v>50</v>
      </c>
      <c r="Q2579" s="16">
        <f t="shared" si="403"/>
        <v>83.5</v>
      </c>
      <c r="R2579" s="17">
        <f t="shared" si="404"/>
        <v>72.525000000000006</v>
      </c>
      <c r="S2579" s="17">
        <f t="shared" si="405"/>
        <v>68.375</v>
      </c>
      <c r="T2579" s="17">
        <f t="shared" si="406"/>
        <v>72.575000000000003</v>
      </c>
      <c r="U2579" s="17">
        <f t="shared" si="407"/>
        <v>70.875</v>
      </c>
      <c r="V2579" s="16">
        <f t="shared" si="408"/>
        <v>71.158333333333346</v>
      </c>
      <c r="W2579" s="16">
        <f t="shared" si="409"/>
        <v>71.087500000000006</v>
      </c>
    </row>
    <row r="2580" spans="1:23" ht="13.5" x14ac:dyDescent="0.25">
      <c r="A2580" s="3">
        <v>45763</v>
      </c>
      <c r="B2580" s="2">
        <v>4.8589000000000002</v>
      </c>
      <c r="C2580" s="2">
        <v>60.94358978459956</v>
      </c>
      <c r="D2580" s="2">
        <v>-1.9754091990240141E-2</v>
      </c>
      <c r="E2580" s="2">
        <v>4.3568664469934992E-23</v>
      </c>
      <c r="F2580" s="2">
        <v>4.8364599999999998</v>
      </c>
      <c r="G2580" s="2">
        <v>4.8252499999999996</v>
      </c>
      <c r="H2580" s="2">
        <v>4.8023450000000008</v>
      </c>
      <c r="I2580" s="2">
        <v>4.7587059999999983</v>
      </c>
      <c r="J2580" s="13">
        <v>4.7654870000000003</v>
      </c>
      <c r="K2580" s="13" t="s">
        <v>51</v>
      </c>
      <c r="L2580" s="13" t="s">
        <v>48</v>
      </c>
      <c r="M2580" s="13" t="s">
        <v>52</v>
      </c>
      <c r="N2580" s="16">
        <f t="shared" si="400"/>
        <v>50</v>
      </c>
      <c r="O2580" s="16">
        <f t="shared" si="401"/>
        <v>100</v>
      </c>
      <c r="P2580" s="16">
        <f t="shared" si="402"/>
        <v>50</v>
      </c>
      <c r="Q2580" s="16">
        <f t="shared" si="403"/>
        <v>67</v>
      </c>
      <c r="R2580" s="17">
        <f t="shared" si="404"/>
        <v>70.05</v>
      </c>
      <c r="S2580" s="17">
        <f t="shared" si="405"/>
        <v>64.25</v>
      </c>
      <c r="T2580" s="17">
        <f t="shared" si="406"/>
        <v>65.150000000000006</v>
      </c>
      <c r="U2580" s="17">
        <f t="shared" si="407"/>
        <v>66.75</v>
      </c>
      <c r="V2580" s="16">
        <f t="shared" si="408"/>
        <v>66.483333333333334</v>
      </c>
      <c r="W2580" s="16">
        <f t="shared" si="409"/>
        <v>66.550000000000011</v>
      </c>
    </row>
    <row r="2581" spans="1:23" ht="13.5" x14ac:dyDescent="0.25">
      <c r="A2581" s="3">
        <v>45764</v>
      </c>
      <c r="B2581" s="2">
        <v>4.8589000000000002</v>
      </c>
      <c r="C2581" s="2">
        <v>60.94358978459956</v>
      </c>
      <c r="D2581" s="2">
        <v>-2.0513430340011851E-2</v>
      </c>
      <c r="E2581" s="2">
        <v>3.4854931575947996E-23</v>
      </c>
      <c r="F2581" s="2">
        <v>4.8457999999999997</v>
      </c>
      <c r="G2581" s="2">
        <v>4.8308600000000004</v>
      </c>
      <c r="H2581" s="2">
        <v>4.8051499999999994</v>
      </c>
      <c r="I2581" s="2">
        <v>4.7618839999999985</v>
      </c>
      <c r="J2581" s="13">
        <v>4.7659075</v>
      </c>
      <c r="K2581" s="13" t="s">
        <v>51</v>
      </c>
      <c r="L2581" s="13" t="s">
        <v>48</v>
      </c>
      <c r="M2581" s="13" t="s">
        <v>52</v>
      </c>
      <c r="N2581" s="16">
        <f t="shared" si="400"/>
        <v>50</v>
      </c>
      <c r="O2581" s="16">
        <f t="shared" si="401"/>
        <v>100</v>
      </c>
      <c r="P2581" s="16">
        <f t="shared" si="402"/>
        <v>50</v>
      </c>
      <c r="Q2581" s="16">
        <f t="shared" si="403"/>
        <v>67</v>
      </c>
      <c r="R2581" s="17">
        <f t="shared" si="404"/>
        <v>70.05</v>
      </c>
      <c r="S2581" s="17">
        <f t="shared" si="405"/>
        <v>64.25</v>
      </c>
      <c r="T2581" s="17">
        <f t="shared" si="406"/>
        <v>65.150000000000006</v>
      </c>
      <c r="U2581" s="17">
        <f t="shared" si="407"/>
        <v>66.75</v>
      </c>
      <c r="V2581" s="16">
        <f t="shared" si="408"/>
        <v>66.483333333333334</v>
      </c>
      <c r="W2581" s="16">
        <f t="shared" si="409"/>
        <v>66.550000000000011</v>
      </c>
    </row>
    <row r="2582" spans="1:23" ht="13.5" x14ac:dyDescent="0.25">
      <c r="A2582" s="3">
        <v>45765</v>
      </c>
      <c r="B2582" s="2">
        <v>4.8494999999999999</v>
      </c>
      <c r="C2582" s="2">
        <v>58.836756250421374</v>
      </c>
      <c r="D2582" s="2">
        <v>-1.9371448359462917E-2</v>
      </c>
      <c r="E2582" s="2">
        <v>2.7883945260758397E-23</v>
      </c>
      <c r="F2582" s="2">
        <v>4.8476599999999994</v>
      </c>
      <c r="G2582" s="2">
        <v>4.8345900000000004</v>
      </c>
      <c r="H2582" s="2">
        <v>4.8135599999999998</v>
      </c>
      <c r="I2582" s="2">
        <v>4.7650599999999992</v>
      </c>
      <c r="J2582" s="13">
        <v>4.7663279999999997</v>
      </c>
      <c r="K2582" s="13" t="s">
        <v>55</v>
      </c>
      <c r="L2582" s="13" t="s">
        <v>50</v>
      </c>
      <c r="M2582" s="13" t="s">
        <v>49</v>
      </c>
      <c r="N2582" s="16">
        <f t="shared" si="400"/>
        <v>50</v>
      </c>
      <c r="O2582" s="16">
        <f t="shared" si="401"/>
        <v>100</v>
      </c>
      <c r="P2582" s="16">
        <f t="shared" si="402"/>
        <v>50</v>
      </c>
      <c r="Q2582" s="16">
        <f t="shared" si="403"/>
        <v>33</v>
      </c>
      <c r="R2582" s="17">
        <f t="shared" si="404"/>
        <v>64.95</v>
      </c>
      <c r="S2582" s="17">
        <f t="shared" si="405"/>
        <v>55.75</v>
      </c>
      <c r="T2582" s="17">
        <f t="shared" si="406"/>
        <v>49.85</v>
      </c>
      <c r="U2582" s="17">
        <f t="shared" si="407"/>
        <v>58.25</v>
      </c>
      <c r="V2582" s="16">
        <f t="shared" si="408"/>
        <v>56.85</v>
      </c>
      <c r="W2582" s="16">
        <f t="shared" si="409"/>
        <v>57.2</v>
      </c>
    </row>
    <row r="2583" spans="1:23" ht="13.5" x14ac:dyDescent="0.25">
      <c r="A2583" s="3">
        <v>45768</v>
      </c>
      <c r="B2583" s="2">
        <v>4.8402000000000003</v>
      </c>
      <c r="C2583" s="2">
        <v>56.746585790885717</v>
      </c>
      <c r="D2583" s="2">
        <v>-1.5130619760919117E-2</v>
      </c>
      <c r="E2583" s="2">
        <v>2.2307156208606719E-23</v>
      </c>
      <c r="F2583" s="2">
        <v>4.8495400000000002</v>
      </c>
      <c r="G2583" s="2">
        <v>4.8355300000000003</v>
      </c>
      <c r="H2583" s="2">
        <v>4.8163649999999993</v>
      </c>
      <c r="I2583" s="2">
        <v>4.7680499999999997</v>
      </c>
      <c r="J2583" s="13">
        <v>4.7668419999999996</v>
      </c>
      <c r="K2583" s="13" t="s">
        <v>51</v>
      </c>
      <c r="L2583" s="13" t="s">
        <v>54</v>
      </c>
      <c r="M2583" s="13" t="s">
        <v>52</v>
      </c>
      <c r="N2583" s="16">
        <f t="shared" si="400"/>
        <v>50</v>
      </c>
      <c r="O2583" s="16">
        <f t="shared" si="401"/>
        <v>100</v>
      </c>
      <c r="P2583" s="16">
        <f t="shared" si="402"/>
        <v>50</v>
      </c>
      <c r="Q2583" s="16">
        <f t="shared" si="403"/>
        <v>83.5</v>
      </c>
      <c r="R2583" s="17">
        <f t="shared" si="404"/>
        <v>72.525000000000006</v>
      </c>
      <c r="S2583" s="17">
        <f t="shared" si="405"/>
        <v>68.375</v>
      </c>
      <c r="T2583" s="17">
        <f t="shared" si="406"/>
        <v>72.575000000000003</v>
      </c>
      <c r="U2583" s="17">
        <f t="shared" si="407"/>
        <v>70.875</v>
      </c>
      <c r="V2583" s="16">
        <f t="shared" si="408"/>
        <v>71.158333333333346</v>
      </c>
      <c r="W2583" s="16">
        <f t="shared" si="409"/>
        <v>71.087500000000006</v>
      </c>
    </row>
    <row r="2584" spans="1:23" ht="13.5" x14ac:dyDescent="0.25">
      <c r="A2584" s="3">
        <v>45769</v>
      </c>
      <c r="B2584" s="2">
        <v>4.8402000000000003</v>
      </c>
      <c r="C2584" s="2">
        <v>56.746585790885717</v>
      </c>
      <c r="D2584" s="2">
        <v>-1.4604265505525404E-2</v>
      </c>
      <c r="E2584" s="2">
        <v>1.7845724966885376E-23</v>
      </c>
      <c r="F2584" s="2">
        <v>4.8495399999999993</v>
      </c>
      <c r="G2584" s="2">
        <v>4.8383300000000009</v>
      </c>
      <c r="H2584" s="2">
        <v>4.8201049999999999</v>
      </c>
      <c r="I2584" s="2">
        <v>4.7710400000000002</v>
      </c>
      <c r="J2584" s="13">
        <v>4.7672624999999993</v>
      </c>
      <c r="K2584" s="13" t="s">
        <v>55</v>
      </c>
      <c r="L2584" s="13" t="s">
        <v>50</v>
      </c>
      <c r="M2584" s="13" t="s">
        <v>54</v>
      </c>
      <c r="N2584" s="16">
        <f t="shared" si="400"/>
        <v>50</v>
      </c>
      <c r="O2584" s="16">
        <f t="shared" si="401"/>
        <v>100</v>
      </c>
      <c r="P2584" s="16">
        <f t="shared" si="402"/>
        <v>50</v>
      </c>
      <c r="Q2584" s="16">
        <f t="shared" si="403"/>
        <v>33</v>
      </c>
      <c r="R2584" s="17">
        <f t="shared" si="404"/>
        <v>64.95</v>
      </c>
      <c r="S2584" s="17">
        <f t="shared" si="405"/>
        <v>55.75</v>
      </c>
      <c r="T2584" s="17">
        <f t="shared" si="406"/>
        <v>49.85</v>
      </c>
      <c r="U2584" s="17">
        <f t="shared" si="407"/>
        <v>58.25</v>
      </c>
      <c r="V2584" s="16">
        <f t="shared" si="408"/>
        <v>56.85</v>
      </c>
      <c r="W2584" s="16">
        <f t="shared" si="409"/>
        <v>57.2</v>
      </c>
    </row>
    <row r="2585" spans="1:23" ht="13.5" x14ac:dyDescent="0.25">
      <c r="A2585" s="3">
        <v>45770</v>
      </c>
      <c r="B2585" s="2">
        <v>4.8681999999999999</v>
      </c>
      <c r="C2585" s="2">
        <v>61.519837443705796</v>
      </c>
      <c r="D2585" s="2">
        <v>-1.641861170992609E-2</v>
      </c>
      <c r="E2585" s="2">
        <v>1.4276579973508302E-23</v>
      </c>
      <c r="F2585" s="2">
        <v>4.8513999999999999</v>
      </c>
      <c r="G2585" s="2">
        <v>4.8439300000000003</v>
      </c>
      <c r="H2585" s="2">
        <v>4.8233750000000004</v>
      </c>
      <c r="I2585" s="2">
        <v>4.7744040000000005</v>
      </c>
      <c r="J2585" s="13">
        <v>4.7677764999999992</v>
      </c>
      <c r="K2585" s="13" t="s">
        <v>55</v>
      </c>
      <c r="L2585" s="13" t="s">
        <v>50</v>
      </c>
      <c r="M2585" s="13" t="s">
        <v>49</v>
      </c>
      <c r="N2585" s="16">
        <f t="shared" si="400"/>
        <v>50</v>
      </c>
      <c r="O2585" s="16">
        <f t="shared" si="401"/>
        <v>100</v>
      </c>
      <c r="P2585" s="16">
        <f t="shared" si="402"/>
        <v>50</v>
      </c>
      <c r="Q2585" s="16">
        <f t="shared" si="403"/>
        <v>33</v>
      </c>
      <c r="R2585" s="17">
        <f t="shared" si="404"/>
        <v>64.95</v>
      </c>
      <c r="S2585" s="17">
        <f t="shared" si="405"/>
        <v>55.75</v>
      </c>
      <c r="T2585" s="17">
        <f t="shared" si="406"/>
        <v>49.85</v>
      </c>
      <c r="U2585" s="17">
        <f t="shared" si="407"/>
        <v>58.25</v>
      </c>
      <c r="V2585" s="16">
        <f t="shared" si="408"/>
        <v>56.85</v>
      </c>
      <c r="W2585" s="16">
        <f t="shared" si="409"/>
        <v>57.2</v>
      </c>
    </row>
    <row r="2586" spans="1:23" ht="13.5" x14ac:dyDescent="0.25">
      <c r="A2586" s="3">
        <v>45771</v>
      </c>
      <c r="B2586" s="2">
        <v>4.8681999999999999</v>
      </c>
      <c r="C2586" s="2">
        <v>61.519837443705804</v>
      </c>
      <c r="D2586" s="2">
        <v>-1.8291177975939377E-2</v>
      </c>
      <c r="E2586" s="2">
        <v>1.1421263978806643E-23</v>
      </c>
      <c r="F2586" s="2">
        <v>4.8532600000000006</v>
      </c>
      <c r="G2586" s="2">
        <v>4.8495300000000006</v>
      </c>
      <c r="H2586" s="2">
        <v>4.8266450000000001</v>
      </c>
      <c r="I2586" s="2">
        <v>4.777768</v>
      </c>
      <c r="J2586" s="13">
        <v>4.7682904999999991</v>
      </c>
      <c r="K2586" s="13" t="s">
        <v>55</v>
      </c>
      <c r="L2586" s="13" t="s">
        <v>50</v>
      </c>
      <c r="M2586" s="13" t="s">
        <v>49</v>
      </c>
      <c r="N2586" s="16">
        <f t="shared" si="400"/>
        <v>50</v>
      </c>
      <c r="O2586" s="16">
        <f t="shared" si="401"/>
        <v>100</v>
      </c>
      <c r="P2586" s="16">
        <f t="shared" si="402"/>
        <v>50</v>
      </c>
      <c r="Q2586" s="16">
        <f t="shared" si="403"/>
        <v>33</v>
      </c>
      <c r="R2586" s="17">
        <f t="shared" si="404"/>
        <v>64.95</v>
      </c>
      <c r="S2586" s="17">
        <f t="shared" si="405"/>
        <v>55.75</v>
      </c>
      <c r="T2586" s="17">
        <f t="shared" si="406"/>
        <v>49.85</v>
      </c>
      <c r="U2586" s="17">
        <f t="shared" si="407"/>
        <v>58.25</v>
      </c>
      <c r="V2586" s="16">
        <f t="shared" si="408"/>
        <v>56.85</v>
      </c>
      <c r="W2586" s="16">
        <f t="shared" si="409"/>
        <v>57.2</v>
      </c>
    </row>
    <row r="2587" spans="1:23" ht="13.5" x14ac:dyDescent="0.25">
      <c r="A2587" s="3">
        <v>45772</v>
      </c>
      <c r="B2587" s="2">
        <v>4.8589000000000002</v>
      </c>
      <c r="C2587" s="2">
        <v>59.011284400035294</v>
      </c>
      <c r="D2587" s="2">
        <v>-1.5191437267248808E-2</v>
      </c>
      <c r="E2587" s="2">
        <v>9.1370111830453153E-24</v>
      </c>
      <c r="F2587" s="2">
        <v>4.8551400000000005</v>
      </c>
      <c r="G2587" s="2">
        <v>4.8513999999999999</v>
      </c>
      <c r="H2587" s="2">
        <v>4.8313199999999998</v>
      </c>
      <c r="I2587" s="2">
        <v>4.7809460000000001</v>
      </c>
      <c r="J2587" s="13">
        <v>4.7687579999999992</v>
      </c>
      <c r="K2587" s="13" t="s">
        <v>55</v>
      </c>
      <c r="L2587" s="13" t="s">
        <v>54</v>
      </c>
      <c r="M2587" s="13" t="s">
        <v>49</v>
      </c>
      <c r="N2587" s="16">
        <f t="shared" si="400"/>
        <v>50</v>
      </c>
      <c r="O2587" s="16">
        <f t="shared" si="401"/>
        <v>100</v>
      </c>
      <c r="P2587" s="16">
        <f t="shared" si="402"/>
        <v>50</v>
      </c>
      <c r="Q2587" s="16">
        <f t="shared" si="403"/>
        <v>16.5</v>
      </c>
      <c r="R2587" s="17">
        <f t="shared" si="404"/>
        <v>62.475000000000001</v>
      </c>
      <c r="S2587" s="17">
        <f t="shared" si="405"/>
        <v>51.625</v>
      </c>
      <c r="T2587" s="17">
        <f t="shared" si="406"/>
        <v>42.424999999999997</v>
      </c>
      <c r="U2587" s="17">
        <f t="shared" si="407"/>
        <v>54.125</v>
      </c>
      <c r="V2587" s="16">
        <f t="shared" si="408"/>
        <v>52.17499999999999</v>
      </c>
      <c r="W2587" s="16">
        <f t="shared" si="409"/>
        <v>52.662499999999994</v>
      </c>
    </row>
    <row r="2588" spans="1:23" ht="13.5" x14ac:dyDescent="0.25">
      <c r="A2588" s="3">
        <v>45775</v>
      </c>
      <c r="B2588" s="2">
        <v>4.8868999999999998</v>
      </c>
      <c r="C2588" s="2">
        <v>63.797638025432896</v>
      </c>
      <c r="D2588" s="2">
        <v>-1.632307702805047E-2</v>
      </c>
      <c r="E2588" s="2">
        <v>7.3096089464362531E-24</v>
      </c>
      <c r="F2588" s="2">
        <v>4.8644800000000004</v>
      </c>
      <c r="G2588" s="2">
        <v>4.8570099999999998</v>
      </c>
      <c r="H2588" s="2">
        <v>4.8359899999999998</v>
      </c>
      <c r="I2588" s="2">
        <v>4.7844959999999999</v>
      </c>
      <c r="J2588" s="13">
        <v>4.7691314999999985</v>
      </c>
      <c r="K2588" s="13" t="s">
        <v>51</v>
      </c>
      <c r="L2588" s="13" t="s">
        <v>48</v>
      </c>
      <c r="M2588" s="13" t="s">
        <v>52</v>
      </c>
      <c r="N2588" s="16">
        <f t="shared" si="400"/>
        <v>50</v>
      </c>
      <c r="O2588" s="16">
        <f t="shared" si="401"/>
        <v>100</v>
      </c>
      <c r="P2588" s="16">
        <f t="shared" si="402"/>
        <v>50</v>
      </c>
      <c r="Q2588" s="16">
        <f t="shared" si="403"/>
        <v>67</v>
      </c>
      <c r="R2588" s="17">
        <f t="shared" si="404"/>
        <v>70.05</v>
      </c>
      <c r="S2588" s="17">
        <f t="shared" si="405"/>
        <v>64.25</v>
      </c>
      <c r="T2588" s="17">
        <f t="shared" si="406"/>
        <v>65.150000000000006</v>
      </c>
      <c r="U2588" s="17">
        <f t="shared" si="407"/>
        <v>66.75</v>
      </c>
      <c r="V2588" s="16">
        <f t="shared" si="408"/>
        <v>66.483333333333334</v>
      </c>
      <c r="W2588" s="16">
        <f t="shared" si="409"/>
        <v>66.550000000000011</v>
      </c>
    </row>
    <row r="2589" spans="1:23" ht="13.5" x14ac:dyDescent="0.25">
      <c r="A2589" s="3">
        <v>45776</v>
      </c>
      <c r="B2589" s="2">
        <v>4.8681999999999999</v>
      </c>
      <c r="C2589" s="2">
        <v>58.854650484534261</v>
      </c>
      <c r="D2589" s="2">
        <v>-1.4831648612403825E-2</v>
      </c>
      <c r="E2589" s="2">
        <v>5.8476871571490028E-24</v>
      </c>
      <c r="F2589" s="2">
        <v>4.8700799999999997</v>
      </c>
      <c r="G2589" s="2">
        <v>4.8598099999999995</v>
      </c>
      <c r="H2589" s="2">
        <v>4.8392600000000003</v>
      </c>
      <c r="I2589" s="2">
        <v>4.7876719999999997</v>
      </c>
      <c r="J2589" s="13">
        <v>4.7696454999999984</v>
      </c>
      <c r="K2589" s="13" t="s">
        <v>51</v>
      </c>
      <c r="L2589" s="13" t="s">
        <v>48</v>
      </c>
      <c r="M2589" s="13" t="s">
        <v>52</v>
      </c>
      <c r="N2589" s="16">
        <f t="shared" si="400"/>
        <v>50</v>
      </c>
      <c r="O2589" s="16">
        <f t="shared" si="401"/>
        <v>100</v>
      </c>
      <c r="P2589" s="16">
        <f t="shared" si="402"/>
        <v>50</v>
      </c>
      <c r="Q2589" s="16">
        <f t="shared" si="403"/>
        <v>67</v>
      </c>
      <c r="R2589" s="17">
        <f t="shared" si="404"/>
        <v>70.05</v>
      </c>
      <c r="S2589" s="17">
        <f t="shared" si="405"/>
        <v>64.25</v>
      </c>
      <c r="T2589" s="17">
        <f t="shared" si="406"/>
        <v>65.150000000000006</v>
      </c>
      <c r="U2589" s="17">
        <f t="shared" si="407"/>
        <v>66.75</v>
      </c>
      <c r="V2589" s="16">
        <f t="shared" si="408"/>
        <v>66.483333333333334</v>
      </c>
      <c r="W2589" s="16">
        <f t="shared" si="409"/>
        <v>66.550000000000011</v>
      </c>
    </row>
    <row r="2590" spans="1:23" ht="13.5" x14ac:dyDescent="0.25">
      <c r="A2590" s="3">
        <v>45777</v>
      </c>
      <c r="B2590" s="2">
        <v>4.8681999999999999</v>
      </c>
      <c r="C2590" s="2">
        <v>58.854650484534254</v>
      </c>
      <c r="D2590" s="2">
        <v>-1.0936294171513872E-2</v>
      </c>
      <c r="E2590" s="2">
        <v>4.6781497257192024E-24</v>
      </c>
      <c r="F2590" s="2">
        <v>4.8700799999999997</v>
      </c>
      <c r="G2590" s="2">
        <v>4.8607399999999998</v>
      </c>
      <c r="H2590" s="2">
        <v>4.8429950000000002</v>
      </c>
      <c r="I2590" s="2">
        <v>4.7910360000000001</v>
      </c>
      <c r="J2590" s="13">
        <v>4.7699254999999985</v>
      </c>
      <c r="K2590" s="13" t="s">
        <v>55</v>
      </c>
      <c r="L2590" s="13" t="s">
        <v>54</v>
      </c>
      <c r="M2590" s="13" t="s">
        <v>54</v>
      </c>
      <c r="N2590" s="16">
        <f t="shared" si="400"/>
        <v>50</v>
      </c>
      <c r="O2590" s="16">
        <f t="shared" si="401"/>
        <v>100</v>
      </c>
      <c r="P2590" s="16">
        <f t="shared" si="402"/>
        <v>50</v>
      </c>
      <c r="Q2590" s="16">
        <f t="shared" si="403"/>
        <v>16.5</v>
      </c>
      <c r="R2590" s="17">
        <f t="shared" si="404"/>
        <v>62.475000000000001</v>
      </c>
      <c r="S2590" s="17">
        <f t="shared" si="405"/>
        <v>51.625</v>
      </c>
      <c r="T2590" s="17">
        <f t="shared" si="406"/>
        <v>42.424999999999997</v>
      </c>
      <c r="U2590" s="17">
        <f t="shared" si="407"/>
        <v>54.125</v>
      </c>
      <c r="V2590" s="16">
        <f t="shared" si="408"/>
        <v>52.17499999999999</v>
      </c>
      <c r="W2590" s="16">
        <f t="shared" si="409"/>
        <v>52.662499999999994</v>
      </c>
    </row>
    <row r="2591" spans="1:23" ht="13.5" x14ac:dyDescent="0.25">
      <c r="A2591" s="3">
        <v>45779</v>
      </c>
      <c r="B2591" s="2">
        <v>4.8868999999999998</v>
      </c>
      <c r="C2591" s="2">
        <v>62.247036975292055</v>
      </c>
      <c r="D2591" s="2">
        <v>-9.2509162571809966E-3</v>
      </c>
      <c r="E2591" s="2">
        <v>3.7425197805753622E-24</v>
      </c>
      <c r="F2591" s="2">
        <v>4.8738200000000003</v>
      </c>
      <c r="G2591" s="2">
        <v>4.8635399999999995</v>
      </c>
      <c r="H2591" s="2">
        <v>4.8472000000000008</v>
      </c>
      <c r="I2591" s="2">
        <v>4.7949600000000006</v>
      </c>
      <c r="J2591" s="13">
        <v>4.7705329999999977</v>
      </c>
      <c r="K2591" s="13" t="s">
        <v>55</v>
      </c>
      <c r="L2591" s="13" t="s">
        <v>54</v>
      </c>
      <c r="M2591" s="13" t="s">
        <v>49</v>
      </c>
      <c r="N2591" s="16">
        <f t="shared" si="400"/>
        <v>50</v>
      </c>
      <c r="O2591" s="16">
        <f t="shared" si="401"/>
        <v>100</v>
      </c>
      <c r="P2591" s="16">
        <f t="shared" si="402"/>
        <v>50</v>
      </c>
      <c r="Q2591" s="16">
        <f t="shared" si="403"/>
        <v>16.5</v>
      </c>
      <c r="R2591" s="17">
        <f t="shared" si="404"/>
        <v>62.475000000000001</v>
      </c>
      <c r="S2591" s="17">
        <f t="shared" si="405"/>
        <v>51.625</v>
      </c>
      <c r="T2591" s="17">
        <f t="shared" si="406"/>
        <v>42.424999999999997</v>
      </c>
      <c r="U2591" s="17">
        <f t="shared" si="407"/>
        <v>54.125</v>
      </c>
      <c r="V2591" s="16">
        <f t="shared" si="408"/>
        <v>52.17499999999999</v>
      </c>
      <c r="W2591" s="16">
        <f t="shared" si="409"/>
        <v>52.662499999999994</v>
      </c>
    </row>
    <row r="2592" spans="1:23" ht="13.5" x14ac:dyDescent="0.25">
      <c r="A2592" s="3">
        <v>45782</v>
      </c>
      <c r="B2592" s="2">
        <v>4.9897</v>
      </c>
      <c r="C2592" s="2">
        <v>74.630319061223844</v>
      </c>
      <c r="D2592" s="2">
        <v>-1.7205096908263329E-2</v>
      </c>
      <c r="E2592" s="2">
        <v>2.99401582446029E-24</v>
      </c>
      <c r="F2592" s="2">
        <v>4.8999799999999993</v>
      </c>
      <c r="G2592" s="2">
        <v>4.8775599999999999</v>
      </c>
      <c r="H2592" s="2">
        <v>4.8560750000000006</v>
      </c>
      <c r="I2592" s="2">
        <v>4.8005660000000008</v>
      </c>
      <c r="J2592" s="13">
        <v>4.7711869999999976</v>
      </c>
      <c r="K2592" s="13" t="s">
        <v>51</v>
      </c>
      <c r="L2592" s="13" t="s">
        <v>48</v>
      </c>
      <c r="M2592" s="13" t="s">
        <v>52</v>
      </c>
      <c r="N2592" s="16">
        <f t="shared" si="400"/>
        <v>50</v>
      </c>
      <c r="O2592" s="16">
        <f t="shared" si="401"/>
        <v>100</v>
      </c>
      <c r="P2592" s="16">
        <f t="shared" si="402"/>
        <v>50</v>
      </c>
      <c r="Q2592" s="16">
        <f t="shared" si="403"/>
        <v>67</v>
      </c>
      <c r="R2592" s="17">
        <f t="shared" si="404"/>
        <v>70.05</v>
      </c>
      <c r="S2592" s="17">
        <f t="shared" si="405"/>
        <v>64.25</v>
      </c>
      <c r="T2592" s="17">
        <f t="shared" si="406"/>
        <v>65.150000000000006</v>
      </c>
      <c r="U2592" s="17">
        <f t="shared" si="407"/>
        <v>66.75</v>
      </c>
      <c r="V2592" s="16">
        <f t="shared" si="408"/>
        <v>66.483333333333334</v>
      </c>
      <c r="W2592" s="16">
        <f t="shared" si="409"/>
        <v>66.550000000000011</v>
      </c>
    </row>
    <row r="2593" spans="1:23" ht="13.5" x14ac:dyDescent="0.25">
      <c r="A2593" s="3">
        <v>45783</v>
      </c>
      <c r="B2593" s="2">
        <v>4.9897</v>
      </c>
      <c r="C2593" s="2">
        <v>74.630319061223844</v>
      </c>
      <c r="D2593" s="2">
        <v>-2.6269425373831368E-2</v>
      </c>
      <c r="E2593" s="2">
        <v>2.395212659568232E-24</v>
      </c>
      <c r="F2593" s="2">
        <v>4.9205399999999999</v>
      </c>
      <c r="G2593" s="2">
        <v>4.8925099999999997</v>
      </c>
      <c r="H2593" s="2">
        <v>4.86402</v>
      </c>
      <c r="I2593" s="2">
        <v>4.806172000000001</v>
      </c>
      <c r="J2593" s="13">
        <v>4.7718409999999976</v>
      </c>
      <c r="K2593" s="13" t="s">
        <v>51</v>
      </c>
      <c r="L2593" s="13" t="s">
        <v>48</v>
      </c>
      <c r="M2593" s="13" t="s">
        <v>52</v>
      </c>
      <c r="N2593" s="16">
        <f t="shared" si="400"/>
        <v>50</v>
      </c>
      <c r="O2593" s="16">
        <f t="shared" si="401"/>
        <v>100</v>
      </c>
      <c r="P2593" s="16">
        <f t="shared" si="402"/>
        <v>50</v>
      </c>
      <c r="Q2593" s="16">
        <f t="shared" si="403"/>
        <v>67</v>
      </c>
      <c r="R2593" s="17">
        <f t="shared" si="404"/>
        <v>70.05</v>
      </c>
      <c r="S2593" s="17">
        <f t="shared" si="405"/>
        <v>64.25</v>
      </c>
      <c r="T2593" s="17">
        <f t="shared" si="406"/>
        <v>65.150000000000006</v>
      </c>
      <c r="U2593" s="17">
        <f t="shared" si="407"/>
        <v>66.75</v>
      </c>
      <c r="V2593" s="16">
        <f t="shared" si="408"/>
        <v>66.483333333333334</v>
      </c>
      <c r="W2593" s="16">
        <f t="shared" si="409"/>
        <v>66.550000000000011</v>
      </c>
    </row>
    <row r="2594" spans="1:23" ht="13.5" x14ac:dyDescent="0.25">
      <c r="A2594" s="3">
        <v>45784</v>
      </c>
      <c r="B2594" s="2">
        <v>5.09</v>
      </c>
      <c r="C2594" s="2">
        <v>81.497659500593358</v>
      </c>
      <c r="D2594" s="2">
        <v>-4.2205073882480626E-2</v>
      </c>
      <c r="E2594" s="2">
        <v>1.9161701276545858E-24</v>
      </c>
      <c r="F2594" s="2">
        <v>4.9648999999999992</v>
      </c>
      <c r="G2594" s="2">
        <v>4.917489999999999</v>
      </c>
      <c r="H2594" s="2">
        <v>4.8779100000000009</v>
      </c>
      <c r="I2594" s="2">
        <v>4.812850000000001</v>
      </c>
      <c r="J2594" s="13">
        <v>4.7729964999999979</v>
      </c>
      <c r="K2594" s="13" t="s">
        <v>51</v>
      </c>
      <c r="L2594" s="13" t="s">
        <v>48</v>
      </c>
      <c r="M2594" s="13" t="s">
        <v>53</v>
      </c>
      <c r="N2594" s="16">
        <f t="shared" si="400"/>
        <v>50</v>
      </c>
      <c r="O2594" s="16">
        <f t="shared" si="401"/>
        <v>100</v>
      </c>
      <c r="P2594" s="16">
        <f t="shared" si="402"/>
        <v>50</v>
      </c>
      <c r="Q2594" s="16">
        <f t="shared" si="403"/>
        <v>50</v>
      </c>
      <c r="R2594" s="17">
        <f t="shared" si="404"/>
        <v>67.5</v>
      </c>
      <c r="S2594" s="17">
        <f t="shared" si="405"/>
        <v>60</v>
      </c>
      <c r="T2594" s="17">
        <f t="shared" si="406"/>
        <v>57.5</v>
      </c>
      <c r="U2594" s="17">
        <f t="shared" si="407"/>
        <v>62.5</v>
      </c>
      <c r="V2594" s="16">
        <f t="shared" si="408"/>
        <v>61.666666666666664</v>
      </c>
      <c r="W2594" s="16">
        <f t="shared" si="409"/>
        <v>61.875</v>
      </c>
    </row>
    <row r="2595" spans="1:23" ht="13.5" x14ac:dyDescent="0.25">
      <c r="A2595" s="3">
        <v>45785</v>
      </c>
      <c r="B2595" s="2">
        <v>5.07</v>
      </c>
      <c r="C2595" s="2">
        <v>77.020586853206026</v>
      </c>
      <c r="D2595" s="2">
        <v>-5.126684893760558E-2</v>
      </c>
      <c r="E2595" s="2">
        <v>1.5329361021236687E-24</v>
      </c>
      <c r="F2595" s="2">
        <v>5.0052599999999998</v>
      </c>
      <c r="G2595" s="2">
        <v>4.9376700000000007</v>
      </c>
      <c r="H2595" s="2">
        <v>4.8908000000000005</v>
      </c>
      <c r="I2595" s="2">
        <v>4.8198760000000007</v>
      </c>
      <c r="J2595" s="13">
        <v>4.7742854999999977</v>
      </c>
      <c r="K2595" s="13" t="s">
        <v>51</v>
      </c>
      <c r="L2595" s="13" t="s">
        <v>48</v>
      </c>
      <c r="M2595" s="13" t="s">
        <v>53</v>
      </c>
      <c r="N2595" s="16">
        <f t="shared" si="400"/>
        <v>50</v>
      </c>
      <c r="O2595" s="16">
        <f t="shared" si="401"/>
        <v>100</v>
      </c>
      <c r="P2595" s="16">
        <f t="shared" si="402"/>
        <v>50</v>
      </c>
      <c r="Q2595" s="16">
        <f t="shared" si="403"/>
        <v>50</v>
      </c>
      <c r="R2595" s="17">
        <f t="shared" si="404"/>
        <v>67.5</v>
      </c>
      <c r="S2595" s="17">
        <f t="shared" si="405"/>
        <v>60</v>
      </c>
      <c r="T2595" s="17">
        <f t="shared" si="406"/>
        <v>57.5</v>
      </c>
      <c r="U2595" s="17">
        <f t="shared" si="407"/>
        <v>62.5</v>
      </c>
      <c r="V2595" s="16">
        <f t="shared" si="408"/>
        <v>61.666666666666664</v>
      </c>
      <c r="W2595" s="16">
        <f t="shared" si="409"/>
        <v>61.875</v>
      </c>
    </row>
    <row r="2596" spans="1:23" ht="13.5" x14ac:dyDescent="0.25">
      <c r="A2596" s="3">
        <v>45786</v>
      </c>
      <c r="B2596" s="2">
        <v>5.0999999999999996</v>
      </c>
      <c r="C2596" s="2">
        <v>78.893593210864481</v>
      </c>
      <c r="D2596" s="2">
        <v>-6.2304229975807424E-2</v>
      </c>
      <c r="E2596" s="2">
        <v>1.226348881698935E-24</v>
      </c>
      <c r="F2596" s="2">
        <v>5.047880000000001</v>
      </c>
      <c r="G2596" s="2">
        <v>4.9608500000000006</v>
      </c>
      <c r="H2596" s="2">
        <v>4.9051900000000002</v>
      </c>
      <c r="I2596" s="2">
        <v>4.8267540000000011</v>
      </c>
      <c r="J2596" s="13">
        <v>4.7754909999999988</v>
      </c>
      <c r="K2596" s="13" t="s">
        <v>51</v>
      </c>
      <c r="L2596" s="13" t="s">
        <v>48</v>
      </c>
      <c r="M2596" s="13" t="s">
        <v>53</v>
      </c>
      <c r="N2596" s="16">
        <f t="shared" si="400"/>
        <v>50</v>
      </c>
      <c r="O2596" s="16">
        <f t="shared" si="401"/>
        <v>100</v>
      </c>
      <c r="P2596" s="16">
        <f t="shared" si="402"/>
        <v>50</v>
      </c>
      <c r="Q2596" s="16">
        <f t="shared" si="403"/>
        <v>50</v>
      </c>
      <c r="R2596" s="17">
        <f t="shared" si="404"/>
        <v>67.5</v>
      </c>
      <c r="S2596" s="17">
        <f t="shared" si="405"/>
        <v>60</v>
      </c>
      <c r="T2596" s="17">
        <f t="shared" si="406"/>
        <v>57.5</v>
      </c>
      <c r="U2596" s="17">
        <f t="shared" si="407"/>
        <v>62.5</v>
      </c>
      <c r="V2596" s="16">
        <f t="shared" si="408"/>
        <v>61.666666666666664</v>
      </c>
      <c r="W2596" s="16">
        <f t="shared" si="409"/>
        <v>61.875</v>
      </c>
    </row>
    <row r="2597" spans="1:23" ht="13.5" x14ac:dyDescent="0.25">
      <c r="A2597" s="3">
        <v>45789</v>
      </c>
      <c r="B2597" s="2">
        <v>5.09</v>
      </c>
      <c r="C2597" s="2">
        <v>76.650844123042248</v>
      </c>
      <c r="D2597" s="2">
        <v>-7.3573354949033387E-2</v>
      </c>
      <c r="E2597" s="2">
        <v>9.8107910535914812E-25</v>
      </c>
      <c r="F2597" s="2">
        <v>5.0679399999999992</v>
      </c>
      <c r="G2597" s="2">
        <v>4.9839600000000006</v>
      </c>
      <c r="H2597" s="2">
        <v>4.9176799999999998</v>
      </c>
      <c r="I2597" s="2">
        <v>4.8332460000000008</v>
      </c>
      <c r="J2597" s="13">
        <v>4.7766934999999986</v>
      </c>
      <c r="K2597" s="13" t="s">
        <v>51</v>
      </c>
      <c r="L2597" s="13" t="s">
        <v>48</v>
      </c>
      <c r="M2597" s="13" t="s">
        <v>53</v>
      </c>
      <c r="N2597" s="16">
        <f t="shared" si="400"/>
        <v>50</v>
      </c>
      <c r="O2597" s="16">
        <f t="shared" si="401"/>
        <v>100</v>
      </c>
      <c r="P2597" s="16">
        <f t="shared" si="402"/>
        <v>50</v>
      </c>
      <c r="Q2597" s="16">
        <f t="shared" si="403"/>
        <v>50</v>
      </c>
      <c r="R2597" s="17">
        <f t="shared" si="404"/>
        <v>67.5</v>
      </c>
      <c r="S2597" s="17">
        <f t="shared" si="405"/>
        <v>60</v>
      </c>
      <c r="T2597" s="17">
        <f t="shared" si="406"/>
        <v>57.5</v>
      </c>
      <c r="U2597" s="17">
        <f t="shared" si="407"/>
        <v>62.5</v>
      </c>
      <c r="V2597" s="16">
        <f t="shared" si="408"/>
        <v>61.666666666666664</v>
      </c>
      <c r="W2597" s="16">
        <f t="shared" si="409"/>
        <v>61.875</v>
      </c>
    </row>
    <row r="2598" spans="1:23" ht="13.5" x14ac:dyDescent="0.25">
      <c r="A2598" s="3">
        <v>45790</v>
      </c>
      <c r="B2598" s="2">
        <v>5.07</v>
      </c>
      <c r="C2598" s="2">
        <v>72.228406991200103</v>
      </c>
      <c r="D2598" s="2">
        <v>-7.840844311952111E-2</v>
      </c>
      <c r="E2598" s="2">
        <v>7.8486328428731852E-25</v>
      </c>
      <c r="F2598" s="2">
        <v>5.0840000000000005</v>
      </c>
      <c r="G2598" s="2">
        <v>5.0022699999999993</v>
      </c>
      <c r="H2598" s="2">
        <v>4.9296399999999991</v>
      </c>
      <c r="I2598" s="2">
        <v>4.8393380000000015</v>
      </c>
      <c r="J2598" s="13">
        <v>4.7777959999999986</v>
      </c>
      <c r="K2598" s="13" t="s">
        <v>51</v>
      </c>
      <c r="L2598" s="13" t="s">
        <v>48</v>
      </c>
      <c r="M2598" s="13" t="s">
        <v>53</v>
      </c>
      <c r="N2598" s="16">
        <f t="shared" si="400"/>
        <v>50</v>
      </c>
      <c r="O2598" s="16">
        <f t="shared" si="401"/>
        <v>100</v>
      </c>
      <c r="P2598" s="16">
        <f t="shared" si="402"/>
        <v>50</v>
      </c>
      <c r="Q2598" s="16">
        <f t="shared" si="403"/>
        <v>50</v>
      </c>
      <c r="R2598" s="17">
        <f t="shared" si="404"/>
        <v>67.5</v>
      </c>
      <c r="S2598" s="17">
        <f t="shared" si="405"/>
        <v>60</v>
      </c>
      <c r="T2598" s="17">
        <f t="shared" si="406"/>
        <v>57.5</v>
      </c>
      <c r="U2598" s="17">
        <f t="shared" si="407"/>
        <v>62.5</v>
      </c>
      <c r="V2598" s="16">
        <f t="shared" si="408"/>
        <v>61.666666666666664</v>
      </c>
      <c r="W2598" s="16">
        <f t="shared" si="409"/>
        <v>61.875</v>
      </c>
    </row>
    <row r="2599" spans="1:23" ht="13.5" x14ac:dyDescent="0.25">
      <c r="A2599" s="3">
        <v>45791</v>
      </c>
      <c r="B2599" s="2">
        <v>5.08</v>
      </c>
      <c r="C2599" s="2">
        <v>73.065190891109026</v>
      </c>
      <c r="D2599" s="2">
        <v>-8.7007347605007723E-2</v>
      </c>
      <c r="E2599" s="2">
        <v>6.2789062742985481E-25</v>
      </c>
      <c r="F2599" s="2">
        <v>5.081999999999999</v>
      </c>
      <c r="G2599" s="2">
        <v>5.0234499999999986</v>
      </c>
      <c r="H2599" s="2">
        <v>4.94163</v>
      </c>
      <c r="I2599" s="2">
        <v>4.8465640000000016</v>
      </c>
      <c r="J2599" s="13">
        <v>4.7789014999999981</v>
      </c>
      <c r="K2599" s="13" t="s">
        <v>51</v>
      </c>
      <c r="L2599" s="13" t="s">
        <v>48</v>
      </c>
      <c r="M2599" s="13" t="s">
        <v>53</v>
      </c>
      <c r="N2599" s="16">
        <f t="shared" si="400"/>
        <v>50</v>
      </c>
      <c r="O2599" s="16">
        <f t="shared" si="401"/>
        <v>100</v>
      </c>
      <c r="P2599" s="16">
        <f t="shared" si="402"/>
        <v>50</v>
      </c>
      <c r="Q2599" s="16">
        <f t="shared" si="403"/>
        <v>50</v>
      </c>
      <c r="R2599" s="17">
        <f t="shared" si="404"/>
        <v>67.5</v>
      </c>
      <c r="S2599" s="17">
        <f t="shared" si="405"/>
        <v>60</v>
      </c>
      <c r="T2599" s="17">
        <f t="shared" si="406"/>
        <v>57.5</v>
      </c>
      <c r="U2599" s="17">
        <f t="shared" si="407"/>
        <v>62.5</v>
      </c>
      <c r="V2599" s="16">
        <f t="shared" si="408"/>
        <v>61.666666666666664</v>
      </c>
      <c r="W2599" s="16">
        <f t="shared" si="409"/>
        <v>61.875</v>
      </c>
    </row>
    <row r="2600" spans="1:23" ht="13.5" x14ac:dyDescent="0.25">
      <c r="A2600" s="3">
        <v>45792</v>
      </c>
      <c r="B2600" s="2">
        <v>5.0599999999999996</v>
      </c>
      <c r="C2600" s="2">
        <v>68.612423946897664</v>
      </c>
      <c r="D2600" s="2">
        <v>-9.3685038041158464E-2</v>
      </c>
      <c r="E2600" s="2">
        <v>5.0231250194388389E-25</v>
      </c>
      <c r="F2600" s="2">
        <v>5.08</v>
      </c>
      <c r="G2600" s="2">
        <v>5.0426300000000008</v>
      </c>
      <c r="H2600" s="2">
        <v>4.9516849999999994</v>
      </c>
      <c r="I2600" s="2">
        <v>4.8533900000000019</v>
      </c>
      <c r="J2600" s="13">
        <v>4.7799069999999979</v>
      </c>
      <c r="K2600" s="13" t="s">
        <v>51</v>
      </c>
      <c r="L2600" s="13" t="s">
        <v>48</v>
      </c>
      <c r="M2600" s="13" t="s">
        <v>53</v>
      </c>
      <c r="N2600" s="16">
        <f t="shared" si="400"/>
        <v>50</v>
      </c>
      <c r="O2600" s="16">
        <f t="shared" si="401"/>
        <v>100</v>
      </c>
      <c r="P2600" s="16">
        <f t="shared" si="402"/>
        <v>50</v>
      </c>
      <c r="Q2600" s="16">
        <f t="shared" si="403"/>
        <v>50</v>
      </c>
      <c r="R2600" s="17">
        <f t="shared" si="404"/>
        <v>67.5</v>
      </c>
      <c r="S2600" s="17">
        <f t="shared" si="405"/>
        <v>60</v>
      </c>
      <c r="T2600" s="17">
        <f t="shared" si="406"/>
        <v>57.5</v>
      </c>
      <c r="U2600" s="17">
        <f t="shared" si="407"/>
        <v>62.5</v>
      </c>
      <c r="V2600" s="16">
        <f t="shared" si="408"/>
        <v>61.666666666666664</v>
      </c>
      <c r="W2600" s="16">
        <f t="shared" si="409"/>
        <v>61.875</v>
      </c>
    </row>
    <row r="2601" spans="1:23" ht="13.5" x14ac:dyDescent="0.25">
      <c r="A2601" s="3">
        <v>45793</v>
      </c>
      <c r="B2601" s="2">
        <v>5.04</v>
      </c>
      <c r="C2601" s="2">
        <v>64.38670758470704</v>
      </c>
      <c r="D2601" s="2">
        <v>-9.5676561453627684E-2</v>
      </c>
      <c r="E2601" s="2">
        <v>4.0185000155510713E-25</v>
      </c>
      <c r="F2601" s="2">
        <v>5.0679999999999996</v>
      </c>
      <c r="G2601" s="2">
        <v>5.0579400000000003</v>
      </c>
      <c r="H2601" s="2">
        <v>4.9607399999999995</v>
      </c>
      <c r="I2601" s="2">
        <v>4.8598160000000012</v>
      </c>
      <c r="J2601" s="13">
        <v>4.7809529999999985</v>
      </c>
      <c r="K2601" s="13" t="s">
        <v>55</v>
      </c>
      <c r="L2601" s="13" t="s">
        <v>50</v>
      </c>
      <c r="M2601" s="13" t="s">
        <v>47</v>
      </c>
      <c r="N2601" s="16">
        <f t="shared" si="400"/>
        <v>50</v>
      </c>
      <c r="O2601" s="16">
        <f t="shared" si="401"/>
        <v>100</v>
      </c>
      <c r="P2601" s="16">
        <f t="shared" si="402"/>
        <v>50</v>
      </c>
      <c r="Q2601" s="16">
        <f t="shared" si="403"/>
        <v>33</v>
      </c>
      <c r="R2601" s="17">
        <f t="shared" si="404"/>
        <v>64.95</v>
      </c>
      <c r="S2601" s="17">
        <f t="shared" si="405"/>
        <v>55.75</v>
      </c>
      <c r="T2601" s="17">
        <f t="shared" si="406"/>
        <v>49.85</v>
      </c>
      <c r="U2601" s="17">
        <f t="shared" si="407"/>
        <v>58.25</v>
      </c>
      <c r="V2601" s="16">
        <f t="shared" si="408"/>
        <v>56.85</v>
      </c>
      <c r="W2601" s="16">
        <f t="shared" si="409"/>
        <v>57.2</v>
      </c>
    </row>
    <row r="2602" spans="1:23" ht="13.5" x14ac:dyDescent="0.25">
      <c r="A2602" s="3">
        <v>45796</v>
      </c>
      <c r="B2602" s="2">
        <v>5.04</v>
      </c>
      <c r="C2602" s="2">
        <v>64.38670758470704</v>
      </c>
      <c r="D2602" s="2">
        <v>-8.2075885364210066E-2</v>
      </c>
      <c r="E2602" s="2">
        <v>3.2148000124408573E-25</v>
      </c>
      <c r="F2602" s="2">
        <v>5.0579999999999998</v>
      </c>
      <c r="G2602" s="2">
        <v>5.06297</v>
      </c>
      <c r="H2602" s="2">
        <v>4.9702650000000013</v>
      </c>
      <c r="I2602" s="2">
        <v>4.8645600000000009</v>
      </c>
      <c r="J2602" s="13">
        <v>4.7818584999999976</v>
      </c>
      <c r="K2602" s="13" t="s">
        <v>55</v>
      </c>
      <c r="L2602" s="13" t="s">
        <v>50</v>
      </c>
      <c r="M2602" s="13" t="s">
        <v>47</v>
      </c>
      <c r="N2602" s="16">
        <f t="shared" si="400"/>
        <v>50</v>
      </c>
      <c r="O2602" s="16">
        <f t="shared" si="401"/>
        <v>100</v>
      </c>
      <c r="P2602" s="16">
        <f t="shared" si="402"/>
        <v>50</v>
      </c>
      <c r="Q2602" s="16">
        <f t="shared" si="403"/>
        <v>33</v>
      </c>
      <c r="R2602" s="17">
        <f t="shared" si="404"/>
        <v>64.95</v>
      </c>
      <c r="S2602" s="17">
        <f t="shared" si="405"/>
        <v>55.75</v>
      </c>
      <c r="T2602" s="17">
        <f t="shared" si="406"/>
        <v>49.85</v>
      </c>
      <c r="U2602" s="17">
        <f t="shared" si="407"/>
        <v>58.25</v>
      </c>
      <c r="V2602" s="16">
        <f t="shared" si="408"/>
        <v>56.85</v>
      </c>
      <c r="W2602" s="16">
        <f t="shared" si="409"/>
        <v>57.2</v>
      </c>
    </row>
    <row r="2603" spans="1:23" ht="13.5" x14ac:dyDescent="0.25">
      <c r="A2603" s="3">
        <v>45797</v>
      </c>
      <c r="B2603" s="2">
        <v>5.04</v>
      </c>
      <c r="C2603" s="2">
        <v>64.38670758470704</v>
      </c>
      <c r="D2603" s="2">
        <v>-7.1057966657525284E-2</v>
      </c>
      <c r="E2603" s="2">
        <v>2.5718400099526862E-25</v>
      </c>
      <c r="F2603" s="2">
        <v>5.0519999999999996</v>
      </c>
      <c r="G2603" s="2">
        <v>5.0679999999999996</v>
      </c>
      <c r="H2603" s="2">
        <v>4.9802550000000014</v>
      </c>
      <c r="I2603" s="2">
        <v>4.8693040000000005</v>
      </c>
      <c r="J2603" s="13">
        <v>4.7829974999999978</v>
      </c>
      <c r="K2603" s="13" t="s">
        <v>55</v>
      </c>
      <c r="L2603" s="13" t="s">
        <v>50</v>
      </c>
      <c r="M2603" s="13" t="s">
        <v>47</v>
      </c>
      <c r="N2603" s="16">
        <f t="shared" si="400"/>
        <v>50</v>
      </c>
      <c r="O2603" s="16">
        <f t="shared" si="401"/>
        <v>100</v>
      </c>
      <c r="P2603" s="16">
        <f t="shared" si="402"/>
        <v>50</v>
      </c>
      <c r="Q2603" s="16">
        <f t="shared" si="403"/>
        <v>33</v>
      </c>
      <c r="R2603" s="17">
        <f t="shared" si="404"/>
        <v>64.95</v>
      </c>
      <c r="S2603" s="17">
        <f t="shared" si="405"/>
        <v>55.75</v>
      </c>
      <c r="T2603" s="17">
        <f t="shared" si="406"/>
        <v>49.85</v>
      </c>
      <c r="U2603" s="17">
        <f t="shared" si="407"/>
        <v>58.25</v>
      </c>
      <c r="V2603" s="16">
        <f t="shared" si="408"/>
        <v>56.85</v>
      </c>
      <c r="W2603" s="16">
        <f t="shared" si="409"/>
        <v>57.2</v>
      </c>
    </row>
    <row r="2604" spans="1:23" ht="13.5" x14ac:dyDescent="0.25">
      <c r="A2604" s="3">
        <v>45798</v>
      </c>
      <c r="B2604" s="2">
        <v>5.09</v>
      </c>
      <c r="C2604" s="2">
        <v>70.130731354182856</v>
      </c>
      <c r="D2604" s="2">
        <v>-5.0462070614879728E-2</v>
      </c>
      <c r="E2604" s="2">
        <v>2.057472007962149E-25</v>
      </c>
      <c r="F2604" s="2">
        <v>5.0540000000000003</v>
      </c>
      <c r="G2604" s="2">
        <v>5.0679999999999996</v>
      </c>
      <c r="H2604" s="2">
        <v>4.9927450000000011</v>
      </c>
      <c r="I2604" s="2">
        <v>4.8757960000000002</v>
      </c>
      <c r="J2604" s="13">
        <v>4.7843864999999992</v>
      </c>
      <c r="K2604" s="13" t="s">
        <v>55</v>
      </c>
      <c r="L2604" s="13" t="s">
        <v>50</v>
      </c>
      <c r="M2604" s="13" t="s">
        <v>49</v>
      </c>
      <c r="N2604" s="16">
        <f t="shared" si="400"/>
        <v>50</v>
      </c>
      <c r="O2604" s="16">
        <f t="shared" si="401"/>
        <v>100</v>
      </c>
      <c r="P2604" s="16">
        <f t="shared" si="402"/>
        <v>50</v>
      </c>
      <c r="Q2604" s="16">
        <f t="shared" si="403"/>
        <v>33</v>
      </c>
      <c r="R2604" s="17">
        <f t="shared" si="404"/>
        <v>64.95</v>
      </c>
      <c r="S2604" s="17">
        <f t="shared" si="405"/>
        <v>55.75</v>
      </c>
      <c r="T2604" s="17">
        <f t="shared" si="406"/>
        <v>49.85</v>
      </c>
      <c r="U2604" s="17">
        <f t="shared" si="407"/>
        <v>58.25</v>
      </c>
      <c r="V2604" s="16">
        <f t="shared" si="408"/>
        <v>56.85</v>
      </c>
      <c r="W2604" s="16">
        <f t="shared" si="409"/>
        <v>57.2</v>
      </c>
    </row>
    <row r="2605" spans="1:23" ht="13.5" x14ac:dyDescent="0.25">
      <c r="A2605" s="3">
        <v>45799</v>
      </c>
      <c r="B2605" s="2">
        <v>5.04</v>
      </c>
      <c r="C2605" s="2">
        <v>59.752061860235159</v>
      </c>
      <c r="D2605" s="2">
        <v>-3.3123837867907291E-2</v>
      </c>
      <c r="E2605" s="2">
        <v>1.6459776063697193E-25</v>
      </c>
      <c r="F2605" s="2">
        <v>5.05</v>
      </c>
      <c r="G2605" s="2">
        <v>5.0649999999999995</v>
      </c>
      <c r="H2605" s="2">
        <v>5.0013350000000028</v>
      </c>
      <c r="I2605" s="2">
        <v>4.8820340000000009</v>
      </c>
      <c r="J2605" s="13">
        <v>4.7852919999999983</v>
      </c>
      <c r="K2605" s="13" t="s">
        <v>55</v>
      </c>
      <c r="L2605" s="13" t="s">
        <v>50</v>
      </c>
      <c r="M2605" s="13" t="s">
        <v>47</v>
      </c>
      <c r="N2605" s="16">
        <f t="shared" si="400"/>
        <v>50</v>
      </c>
      <c r="O2605" s="16">
        <f t="shared" si="401"/>
        <v>100</v>
      </c>
      <c r="P2605" s="16">
        <f t="shared" si="402"/>
        <v>50</v>
      </c>
      <c r="Q2605" s="16">
        <f t="shared" si="403"/>
        <v>33</v>
      </c>
      <c r="R2605" s="17">
        <f t="shared" si="404"/>
        <v>64.95</v>
      </c>
      <c r="S2605" s="17">
        <f t="shared" si="405"/>
        <v>55.75</v>
      </c>
      <c r="T2605" s="17">
        <f t="shared" si="406"/>
        <v>49.85</v>
      </c>
      <c r="U2605" s="17">
        <f t="shared" si="407"/>
        <v>58.25</v>
      </c>
      <c r="V2605" s="16">
        <f t="shared" si="408"/>
        <v>56.85</v>
      </c>
      <c r="W2605" s="16">
        <f t="shared" si="409"/>
        <v>57.2</v>
      </c>
    </row>
    <row r="2606" spans="1:23" ht="13.5" x14ac:dyDescent="0.25">
      <c r="A2606" s="3">
        <v>45800</v>
      </c>
      <c r="B2606" s="2">
        <v>5.0599999999999996</v>
      </c>
      <c r="C2606" s="2">
        <v>62.16408896893023</v>
      </c>
      <c r="D2606" s="2">
        <v>-1.5686489272781934E-2</v>
      </c>
      <c r="E2606" s="2">
        <v>1.3167820850957754E-25</v>
      </c>
      <c r="F2606" s="2">
        <v>5.0540000000000003</v>
      </c>
      <c r="G2606" s="2">
        <v>5.0610000000000008</v>
      </c>
      <c r="H2606" s="2">
        <v>5.0109250000000021</v>
      </c>
      <c r="I2606" s="2">
        <v>4.8873639999999998</v>
      </c>
      <c r="J2606" s="13">
        <v>4.7864379999999986</v>
      </c>
      <c r="K2606" s="13" t="s">
        <v>51</v>
      </c>
      <c r="L2606" s="13" t="s">
        <v>54</v>
      </c>
      <c r="M2606" s="13" t="s">
        <v>52</v>
      </c>
      <c r="N2606" s="16">
        <f t="shared" si="400"/>
        <v>50</v>
      </c>
      <c r="O2606" s="16">
        <f t="shared" si="401"/>
        <v>100</v>
      </c>
      <c r="P2606" s="16">
        <f t="shared" si="402"/>
        <v>50</v>
      </c>
      <c r="Q2606" s="16">
        <f t="shared" si="403"/>
        <v>83.5</v>
      </c>
      <c r="R2606" s="17">
        <f t="shared" si="404"/>
        <v>72.525000000000006</v>
      </c>
      <c r="S2606" s="17">
        <f t="shared" si="405"/>
        <v>68.375</v>
      </c>
      <c r="T2606" s="17">
        <f t="shared" si="406"/>
        <v>72.575000000000003</v>
      </c>
      <c r="U2606" s="17">
        <f t="shared" si="407"/>
        <v>70.875</v>
      </c>
      <c r="V2606" s="16">
        <f t="shared" si="408"/>
        <v>71.158333333333346</v>
      </c>
      <c r="W2606" s="16">
        <f t="shared" si="409"/>
        <v>71.087500000000006</v>
      </c>
    </row>
    <row r="2607" spans="1:23" ht="13.5" x14ac:dyDescent="0.25">
      <c r="A2607" s="3">
        <v>45803</v>
      </c>
      <c r="B2607" s="2">
        <v>5.04</v>
      </c>
      <c r="C2607" s="2">
        <v>58.3953056661503</v>
      </c>
      <c r="D2607" s="2">
        <v>-1.4471251110999006E-3</v>
      </c>
      <c r="E2607" s="2">
        <v>1.0534256680766204E-25</v>
      </c>
      <c r="F2607" s="2">
        <v>5.0539999999999994</v>
      </c>
      <c r="G2607" s="2">
        <v>5.056</v>
      </c>
      <c r="H2607" s="2">
        <v>5.0199800000000021</v>
      </c>
      <c r="I2607" s="2">
        <v>4.8928560000000001</v>
      </c>
      <c r="J2607" s="13">
        <v>4.787576999999998</v>
      </c>
      <c r="K2607" s="13" t="s">
        <v>55</v>
      </c>
      <c r="L2607" s="13" t="s">
        <v>54</v>
      </c>
      <c r="M2607" s="13" t="s">
        <v>54</v>
      </c>
      <c r="N2607" s="16">
        <f t="shared" si="400"/>
        <v>50</v>
      </c>
      <c r="O2607" s="16">
        <f t="shared" si="401"/>
        <v>100</v>
      </c>
      <c r="P2607" s="16">
        <f t="shared" si="402"/>
        <v>50</v>
      </c>
      <c r="Q2607" s="16">
        <f t="shared" si="403"/>
        <v>16.5</v>
      </c>
      <c r="R2607" s="17">
        <f t="shared" si="404"/>
        <v>62.475000000000001</v>
      </c>
      <c r="S2607" s="17">
        <f t="shared" si="405"/>
        <v>51.625</v>
      </c>
      <c r="T2607" s="17">
        <f t="shared" si="406"/>
        <v>42.424999999999997</v>
      </c>
      <c r="U2607" s="17">
        <f t="shared" si="407"/>
        <v>54.125</v>
      </c>
      <c r="V2607" s="16">
        <f t="shared" si="408"/>
        <v>52.17499999999999</v>
      </c>
      <c r="W2607" s="16">
        <f t="shared" si="409"/>
        <v>52.662499999999994</v>
      </c>
    </row>
    <row r="2608" spans="1:23" ht="13.5" x14ac:dyDescent="0.25">
      <c r="A2608" s="3">
        <v>45804</v>
      </c>
      <c r="B2608" s="2">
        <v>5.05</v>
      </c>
      <c r="C2608" s="2">
        <v>59.710553462920949</v>
      </c>
      <c r="D2608" s="2">
        <v>6.4777000880660296E-3</v>
      </c>
      <c r="E2608" s="2">
        <v>8.4274053446129638E-26</v>
      </c>
      <c r="F2608" s="2">
        <v>5.0559999999999992</v>
      </c>
      <c r="G2608" s="2">
        <v>5.0540000000000003</v>
      </c>
      <c r="H2608" s="2">
        <v>5.0281350000000007</v>
      </c>
      <c r="I2608" s="2">
        <v>4.8987339999999993</v>
      </c>
      <c r="J2608" s="13">
        <v>4.788765999999999</v>
      </c>
      <c r="K2608" s="13" t="s">
        <v>51</v>
      </c>
      <c r="L2608" s="13" t="s">
        <v>48</v>
      </c>
      <c r="M2608" s="13" t="s">
        <v>52</v>
      </c>
      <c r="N2608" s="16">
        <f t="shared" si="400"/>
        <v>50</v>
      </c>
      <c r="O2608" s="16">
        <f t="shared" si="401"/>
        <v>100</v>
      </c>
      <c r="P2608" s="16">
        <f t="shared" si="402"/>
        <v>50</v>
      </c>
      <c r="Q2608" s="16">
        <f t="shared" si="403"/>
        <v>67</v>
      </c>
      <c r="R2608" s="17">
        <f t="shared" si="404"/>
        <v>70.05</v>
      </c>
      <c r="S2608" s="17">
        <f t="shared" si="405"/>
        <v>64.25</v>
      </c>
      <c r="T2608" s="17">
        <f t="shared" si="406"/>
        <v>65.150000000000006</v>
      </c>
      <c r="U2608" s="17">
        <f t="shared" si="407"/>
        <v>66.75</v>
      </c>
      <c r="V2608" s="16">
        <f t="shared" si="408"/>
        <v>66.483333333333334</v>
      </c>
      <c r="W2608" s="16">
        <f t="shared" si="409"/>
        <v>66.550000000000011</v>
      </c>
    </row>
    <row r="2609" spans="1:23" ht="13.5" x14ac:dyDescent="0.25">
      <c r="A2609" s="3">
        <v>45805</v>
      </c>
      <c r="B2609" s="2">
        <v>5.08</v>
      </c>
      <c r="C2609" s="2">
        <v>63.444155358521122</v>
      </c>
      <c r="D2609" s="2">
        <v>1.2156948320027894E-2</v>
      </c>
      <c r="E2609" s="2">
        <v>6.741924275690371E-26</v>
      </c>
      <c r="F2609" s="2">
        <v>5.0540000000000003</v>
      </c>
      <c r="G2609" s="2">
        <v>5.0539999999999994</v>
      </c>
      <c r="H2609" s="2">
        <v>5.0387250000000012</v>
      </c>
      <c r="I2609" s="2">
        <v>4.9052119999999997</v>
      </c>
      <c r="J2609" s="13">
        <v>4.7901049999999987</v>
      </c>
      <c r="K2609" s="13" t="s">
        <v>51</v>
      </c>
      <c r="L2609" s="13" t="s">
        <v>54</v>
      </c>
      <c r="M2609" s="13" t="s">
        <v>53</v>
      </c>
      <c r="N2609" s="16">
        <f t="shared" si="400"/>
        <v>50</v>
      </c>
      <c r="O2609" s="16">
        <f t="shared" si="401"/>
        <v>100</v>
      </c>
      <c r="P2609" s="16">
        <f t="shared" si="402"/>
        <v>50</v>
      </c>
      <c r="Q2609" s="16">
        <f t="shared" si="403"/>
        <v>66.5</v>
      </c>
      <c r="R2609" s="17">
        <f t="shared" si="404"/>
        <v>69.974999999999994</v>
      </c>
      <c r="S2609" s="17">
        <f t="shared" si="405"/>
        <v>64.125</v>
      </c>
      <c r="T2609" s="17">
        <f t="shared" si="406"/>
        <v>64.924999999999997</v>
      </c>
      <c r="U2609" s="17">
        <f t="shared" si="407"/>
        <v>66.625</v>
      </c>
      <c r="V2609" s="16">
        <f t="shared" si="408"/>
        <v>66.341666666666654</v>
      </c>
      <c r="W2609" s="16">
        <f t="shared" si="409"/>
        <v>66.412499999999994</v>
      </c>
    </row>
    <row r="2610" spans="1:23" ht="13.5" x14ac:dyDescent="0.25">
      <c r="A2610" s="3">
        <v>45806</v>
      </c>
      <c r="B2610" s="2">
        <v>5.0599999999999996</v>
      </c>
      <c r="C2610" s="2">
        <v>59.486409631987691</v>
      </c>
      <c r="D2610" s="2">
        <v>1.4872519461079925E-2</v>
      </c>
      <c r="E2610" s="2">
        <v>5.3935394205522973E-26</v>
      </c>
      <c r="F2610" s="2">
        <v>5.0579999999999989</v>
      </c>
      <c r="G2610" s="2">
        <v>5.0540000000000003</v>
      </c>
      <c r="H2610" s="2">
        <v>5.0483150000000006</v>
      </c>
      <c r="I2610" s="2">
        <v>4.9124119999999998</v>
      </c>
      <c r="J2610" s="13">
        <v>4.7913909999999991</v>
      </c>
      <c r="K2610" s="13" t="s">
        <v>51</v>
      </c>
      <c r="L2610" s="13" t="s">
        <v>48</v>
      </c>
      <c r="M2610" s="13" t="s">
        <v>52</v>
      </c>
      <c r="N2610" s="16">
        <f t="shared" si="400"/>
        <v>50</v>
      </c>
      <c r="O2610" s="16">
        <f t="shared" si="401"/>
        <v>100</v>
      </c>
      <c r="P2610" s="16">
        <f t="shared" si="402"/>
        <v>50</v>
      </c>
      <c r="Q2610" s="16">
        <f t="shared" si="403"/>
        <v>67</v>
      </c>
      <c r="R2610" s="17">
        <f t="shared" si="404"/>
        <v>70.05</v>
      </c>
      <c r="S2610" s="17">
        <f t="shared" si="405"/>
        <v>64.25</v>
      </c>
      <c r="T2610" s="17">
        <f t="shared" si="406"/>
        <v>65.150000000000006</v>
      </c>
      <c r="U2610" s="17">
        <f t="shared" si="407"/>
        <v>66.75</v>
      </c>
      <c r="V2610" s="16">
        <f t="shared" si="408"/>
        <v>66.483333333333334</v>
      </c>
      <c r="W2610" s="16">
        <f t="shared" si="409"/>
        <v>66.550000000000011</v>
      </c>
    </row>
    <row r="2611" spans="1:23" ht="13.5" x14ac:dyDescent="0.25">
      <c r="A2611" s="3">
        <v>45807</v>
      </c>
      <c r="B2611" s="2">
        <v>5.07</v>
      </c>
      <c r="C2611" s="2">
        <v>60.80303845802375</v>
      </c>
      <c r="D2611" s="2">
        <v>1.3012952469468431E-2</v>
      </c>
      <c r="E2611" s="2">
        <v>4.3148315364418383E-26</v>
      </c>
      <c r="F2611" s="2">
        <v>5.0600000000000005</v>
      </c>
      <c r="G2611" s="2">
        <v>5.0570000000000004</v>
      </c>
      <c r="H2611" s="2">
        <v>5.0574700000000004</v>
      </c>
      <c r="I2611" s="2">
        <v>4.9177559999999998</v>
      </c>
      <c r="J2611" s="13">
        <v>4.7927269999999984</v>
      </c>
      <c r="K2611" s="13" t="s">
        <v>51</v>
      </c>
      <c r="L2611" s="13" t="s">
        <v>48</v>
      </c>
      <c r="M2611" s="13" t="s">
        <v>52</v>
      </c>
      <c r="N2611" s="16">
        <f t="shared" si="400"/>
        <v>50</v>
      </c>
      <c r="O2611" s="16">
        <f t="shared" si="401"/>
        <v>100</v>
      </c>
      <c r="P2611" s="16">
        <f t="shared" si="402"/>
        <v>50</v>
      </c>
      <c r="Q2611" s="16">
        <f t="shared" si="403"/>
        <v>67</v>
      </c>
      <c r="R2611" s="17">
        <f t="shared" si="404"/>
        <v>70.05</v>
      </c>
      <c r="S2611" s="17">
        <f t="shared" si="405"/>
        <v>64.25</v>
      </c>
      <c r="T2611" s="17">
        <f t="shared" si="406"/>
        <v>65.150000000000006</v>
      </c>
      <c r="U2611" s="17">
        <f t="shared" si="407"/>
        <v>66.75</v>
      </c>
      <c r="V2611" s="16">
        <f t="shared" si="408"/>
        <v>66.483333333333334</v>
      </c>
      <c r="W2611" s="16">
        <f t="shared" si="409"/>
        <v>66.550000000000011</v>
      </c>
    </row>
    <row r="2612" spans="1:23" ht="13.5" x14ac:dyDescent="0.25">
      <c r="A2612" s="3">
        <v>45810</v>
      </c>
      <c r="B2612" s="2">
        <v>5.0999999999999996</v>
      </c>
      <c r="C2612" s="2">
        <v>64.527475691461092</v>
      </c>
      <c r="D2612" s="2">
        <v>8.8436284450503777E-3</v>
      </c>
      <c r="E2612" s="2">
        <v>3.4518652291534707E-26</v>
      </c>
      <c r="F2612" s="2">
        <v>5.0720000000000001</v>
      </c>
      <c r="G2612" s="2">
        <v>5.0630000000000006</v>
      </c>
      <c r="H2612" s="2">
        <v>5.0629850000000003</v>
      </c>
      <c r="I2612" s="2">
        <v>4.9261299999999997</v>
      </c>
      <c r="J2612" s="13">
        <v>4.7940259999999988</v>
      </c>
      <c r="K2612" s="13" t="s">
        <v>51</v>
      </c>
      <c r="L2612" s="13" t="s">
        <v>48</v>
      </c>
      <c r="M2612" s="13" t="s">
        <v>52</v>
      </c>
      <c r="N2612" s="16">
        <f t="shared" si="400"/>
        <v>50</v>
      </c>
      <c r="O2612" s="16">
        <f t="shared" si="401"/>
        <v>100</v>
      </c>
      <c r="P2612" s="16">
        <f t="shared" si="402"/>
        <v>50</v>
      </c>
      <c r="Q2612" s="16">
        <f t="shared" si="403"/>
        <v>67</v>
      </c>
      <c r="R2612" s="17">
        <f t="shared" si="404"/>
        <v>70.05</v>
      </c>
      <c r="S2612" s="17">
        <f t="shared" si="405"/>
        <v>64.25</v>
      </c>
      <c r="T2612" s="17">
        <f t="shared" si="406"/>
        <v>65.150000000000006</v>
      </c>
      <c r="U2612" s="17">
        <f t="shared" si="407"/>
        <v>66.75</v>
      </c>
      <c r="V2612" s="16">
        <f t="shared" si="408"/>
        <v>66.483333333333334</v>
      </c>
      <c r="W2612" s="16">
        <f t="shared" si="409"/>
        <v>66.550000000000011</v>
      </c>
    </row>
    <row r="2613" spans="1:23" ht="13.5" x14ac:dyDescent="0.25">
      <c r="A2613" s="3">
        <v>45811</v>
      </c>
      <c r="B2613" s="2">
        <v>5.13</v>
      </c>
      <c r="C2613" s="2">
        <v>67.82034382844094</v>
      </c>
      <c r="D2613" s="2">
        <v>2.5702990419302907E-3</v>
      </c>
      <c r="E2613" s="2">
        <v>2.7614921833227766E-26</v>
      </c>
      <c r="F2613" s="2">
        <v>5.0880000000000001</v>
      </c>
      <c r="G2613" s="2">
        <v>5.072000000000001</v>
      </c>
      <c r="H2613" s="2">
        <v>5.0699999999999985</v>
      </c>
      <c r="I2613" s="2">
        <v>4.9330479999999994</v>
      </c>
      <c r="J2613" s="13">
        <v>4.7956149999999989</v>
      </c>
      <c r="K2613" s="13" t="s">
        <v>51</v>
      </c>
      <c r="L2613" s="13" t="s">
        <v>48</v>
      </c>
      <c r="M2613" s="13" t="s">
        <v>52</v>
      </c>
      <c r="N2613" s="16">
        <f t="shared" si="400"/>
        <v>50</v>
      </c>
      <c r="O2613" s="16">
        <f t="shared" si="401"/>
        <v>100</v>
      </c>
      <c r="P2613" s="16">
        <f t="shared" si="402"/>
        <v>50</v>
      </c>
      <c r="Q2613" s="16">
        <f t="shared" si="403"/>
        <v>67</v>
      </c>
      <c r="R2613" s="17">
        <f t="shared" si="404"/>
        <v>70.05</v>
      </c>
      <c r="S2613" s="17">
        <f t="shared" si="405"/>
        <v>64.25</v>
      </c>
      <c r="T2613" s="17">
        <f t="shared" si="406"/>
        <v>65.150000000000006</v>
      </c>
      <c r="U2613" s="17">
        <f t="shared" si="407"/>
        <v>66.75</v>
      </c>
      <c r="V2613" s="16">
        <f t="shared" si="408"/>
        <v>66.483333333333334</v>
      </c>
      <c r="W2613" s="16">
        <f t="shared" si="409"/>
        <v>66.550000000000011</v>
      </c>
    </row>
    <row r="2614" spans="1:23" ht="13.5" x14ac:dyDescent="0.25">
      <c r="A2614" s="3">
        <v>45812</v>
      </c>
      <c r="B2614" s="2">
        <v>5.0999999999999996</v>
      </c>
      <c r="C2614" s="2">
        <v>61.656575231149169</v>
      </c>
      <c r="D2614" s="2">
        <v>6.5148951045355119E-3</v>
      </c>
      <c r="E2614" s="2">
        <v>2.2091937466582215E-26</v>
      </c>
      <c r="F2614" s="2">
        <v>5.0920000000000005</v>
      </c>
      <c r="G2614" s="2">
        <v>5.0730000000000013</v>
      </c>
      <c r="H2614" s="2">
        <v>5.0704999999999982</v>
      </c>
      <c r="I2614" s="2">
        <v>4.9397399999999996</v>
      </c>
      <c r="J2614" s="13">
        <v>4.7970539999999993</v>
      </c>
      <c r="K2614" s="13" t="s">
        <v>51</v>
      </c>
      <c r="L2614" s="13" t="s">
        <v>48</v>
      </c>
      <c r="M2614" s="13" t="s">
        <v>52</v>
      </c>
      <c r="N2614" s="16">
        <f t="shared" si="400"/>
        <v>50</v>
      </c>
      <c r="O2614" s="16">
        <f t="shared" si="401"/>
        <v>100</v>
      </c>
      <c r="P2614" s="16">
        <f t="shared" si="402"/>
        <v>50</v>
      </c>
      <c r="Q2614" s="16">
        <f t="shared" si="403"/>
        <v>67</v>
      </c>
      <c r="R2614" s="17">
        <f t="shared" si="404"/>
        <v>70.05</v>
      </c>
      <c r="S2614" s="17">
        <f t="shared" si="405"/>
        <v>64.25</v>
      </c>
      <c r="T2614" s="17">
        <f t="shared" si="406"/>
        <v>65.150000000000006</v>
      </c>
      <c r="U2614" s="17">
        <f t="shared" si="407"/>
        <v>66.75</v>
      </c>
      <c r="V2614" s="16">
        <f t="shared" si="408"/>
        <v>66.483333333333334</v>
      </c>
      <c r="W2614" s="16">
        <f t="shared" si="409"/>
        <v>66.550000000000011</v>
      </c>
    </row>
    <row r="2615" spans="1:23" ht="13.5" x14ac:dyDescent="0.25">
      <c r="A2615" s="3">
        <v>45813</v>
      </c>
      <c r="B2615" s="2">
        <v>5.09</v>
      </c>
      <c r="C2615" s="2">
        <v>59.70858599067769</v>
      </c>
      <c r="D2615" s="2">
        <v>2.4656197107981725E-3</v>
      </c>
      <c r="E2615" s="2">
        <v>1.7673549973265774E-26</v>
      </c>
      <c r="F2615" s="2">
        <v>5.0979999999999999</v>
      </c>
      <c r="G2615" s="2">
        <v>5.0780000000000003</v>
      </c>
      <c r="H2615" s="2">
        <v>5.0714999999999986</v>
      </c>
      <c r="I2615" s="2">
        <v>4.9454839999999995</v>
      </c>
      <c r="J2615" s="13">
        <v>4.798256499999999</v>
      </c>
      <c r="K2615" s="13" t="s">
        <v>51</v>
      </c>
      <c r="L2615" s="13" t="s">
        <v>48</v>
      </c>
      <c r="M2615" s="13" t="s">
        <v>52</v>
      </c>
      <c r="N2615" s="16">
        <f t="shared" si="400"/>
        <v>50</v>
      </c>
      <c r="O2615" s="16">
        <f t="shared" si="401"/>
        <v>100</v>
      </c>
      <c r="P2615" s="16">
        <f t="shared" si="402"/>
        <v>50</v>
      </c>
      <c r="Q2615" s="16">
        <f t="shared" si="403"/>
        <v>67</v>
      </c>
      <c r="R2615" s="17">
        <f t="shared" si="404"/>
        <v>70.05</v>
      </c>
      <c r="S2615" s="17">
        <f t="shared" si="405"/>
        <v>64.25</v>
      </c>
      <c r="T2615" s="17">
        <f t="shared" si="406"/>
        <v>65.150000000000006</v>
      </c>
      <c r="U2615" s="17">
        <f t="shared" si="407"/>
        <v>66.75</v>
      </c>
      <c r="V2615" s="16">
        <f t="shared" si="408"/>
        <v>66.483333333333334</v>
      </c>
      <c r="W2615" s="16">
        <f t="shared" si="409"/>
        <v>66.550000000000011</v>
      </c>
    </row>
    <row r="2616" spans="1:23" ht="13.5" x14ac:dyDescent="0.25">
      <c r="A2616" s="3">
        <v>45817</v>
      </c>
      <c r="B2616" s="2">
        <v>5.1100000000000003</v>
      </c>
      <c r="C2616" s="2">
        <v>62.275688201518513</v>
      </c>
      <c r="D2616" s="2">
        <v>2.9065329449906585E-4</v>
      </c>
      <c r="E2616" s="2">
        <v>1.413883997861262E-26</v>
      </c>
      <c r="F2616" s="2">
        <v>5.1059999999999999</v>
      </c>
      <c r="G2616" s="2">
        <v>5.0830000000000002</v>
      </c>
      <c r="H2616" s="2">
        <v>5.0719999999999992</v>
      </c>
      <c r="I2616" s="2">
        <v>4.9516280000000004</v>
      </c>
      <c r="J2616" s="13">
        <v>4.7997924999999988</v>
      </c>
      <c r="K2616" s="13" t="s">
        <v>51</v>
      </c>
      <c r="L2616" s="13" t="s">
        <v>48</v>
      </c>
      <c r="M2616" s="13" t="s">
        <v>52</v>
      </c>
      <c r="N2616" s="16">
        <f t="shared" si="400"/>
        <v>50</v>
      </c>
      <c r="O2616" s="16">
        <f t="shared" si="401"/>
        <v>100</v>
      </c>
      <c r="P2616" s="16">
        <f t="shared" si="402"/>
        <v>50</v>
      </c>
      <c r="Q2616" s="16">
        <f t="shared" si="403"/>
        <v>67</v>
      </c>
      <c r="R2616" s="17">
        <f t="shared" si="404"/>
        <v>70.05</v>
      </c>
      <c r="S2616" s="17">
        <f t="shared" si="405"/>
        <v>64.25</v>
      </c>
      <c r="T2616" s="17">
        <f t="shared" si="406"/>
        <v>65.150000000000006</v>
      </c>
      <c r="U2616" s="17">
        <f t="shared" si="407"/>
        <v>66.75</v>
      </c>
      <c r="V2616" s="16">
        <f t="shared" si="408"/>
        <v>66.483333333333334</v>
      </c>
      <c r="W2616" s="16">
        <f t="shared" si="409"/>
        <v>66.550000000000011</v>
      </c>
    </row>
    <row r="2617" spans="1:23" ht="13.5" x14ac:dyDescent="0.25">
      <c r="A2617" s="3">
        <v>45818</v>
      </c>
      <c r="B2617" s="2">
        <v>5.1100000000000003</v>
      </c>
      <c r="C2617" s="2">
        <v>62.275688201518513</v>
      </c>
      <c r="D2617" s="2">
        <v>-5.0634161575242587E-3</v>
      </c>
      <c r="E2617" s="2">
        <v>1.1311071982890097E-26</v>
      </c>
      <c r="F2617" s="2">
        <v>5.1079999999999997</v>
      </c>
      <c r="G2617" s="2">
        <v>5.089999999999999</v>
      </c>
      <c r="H2617" s="2">
        <v>5.0729999999999986</v>
      </c>
      <c r="I2617" s="2">
        <v>4.95852</v>
      </c>
      <c r="J2617" s="13">
        <v>4.8013749999999993</v>
      </c>
      <c r="K2617" s="13" t="s">
        <v>51</v>
      </c>
      <c r="L2617" s="13" t="s">
        <v>48</v>
      </c>
      <c r="M2617" s="13" t="s">
        <v>52</v>
      </c>
      <c r="N2617" s="16">
        <f t="shared" si="400"/>
        <v>50</v>
      </c>
      <c r="O2617" s="16">
        <f t="shared" si="401"/>
        <v>100</v>
      </c>
      <c r="P2617" s="16">
        <f t="shared" si="402"/>
        <v>50</v>
      </c>
      <c r="Q2617" s="16">
        <f t="shared" si="403"/>
        <v>67</v>
      </c>
      <c r="R2617" s="17">
        <f t="shared" si="404"/>
        <v>70.05</v>
      </c>
      <c r="S2617" s="17">
        <f t="shared" si="405"/>
        <v>64.25</v>
      </c>
      <c r="T2617" s="17">
        <f t="shared" si="406"/>
        <v>65.150000000000006</v>
      </c>
      <c r="U2617" s="17">
        <f t="shared" si="407"/>
        <v>66.75</v>
      </c>
      <c r="V2617" s="16">
        <f t="shared" si="408"/>
        <v>66.483333333333334</v>
      </c>
      <c r="W2617" s="16">
        <f t="shared" si="409"/>
        <v>66.550000000000011</v>
      </c>
    </row>
    <row r="2618" spans="1:23" ht="13.5" x14ac:dyDescent="0.25">
      <c r="A2618" s="3">
        <v>45819</v>
      </c>
      <c r="B2618" s="2">
        <v>5.09</v>
      </c>
      <c r="C2618" s="2">
        <v>57.990619707403155</v>
      </c>
      <c r="D2618" s="2">
        <v>-6.9782749457765192E-3</v>
      </c>
      <c r="E2618" s="2">
        <v>9.0488575863120781E-27</v>
      </c>
      <c r="F2618" s="2">
        <v>5.0999999999999996</v>
      </c>
      <c r="G2618" s="2">
        <v>5.0939999999999994</v>
      </c>
      <c r="H2618" s="2">
        <v>5.0739999999999998</v>
      </c>
      <c r="I2618" s="2">
        <v>4.9644500000000003</v>
      </c>
      <c r="J2618" s="13">
        <v>4.8027174999999991</v>
      </c>
      <c r="K2618" s="13" t="s">
        <v>55</v>
      </c>
      <c r="L2618" s="13" t="s">
        <v>54</v>
      </c>
      <c r="M2618" s="13" t="s">
        <v>47</v>
      </c>
      <c r="N2618" s="16">
        <f t="shared" si="400"/>
        <v>50</v>
      </c>
      <c r="O2618" s="16">
        <f t="shared" si="401"/>
        <v>100</v>
      </c>
      <c r="P2618" s="16">
        <f t="shared" si="402"/>
        <v>50</v>
      </c>
      <c r="Q2618" s="16">
        <f t="shared" si="403"/>
        <v>16.5</v>
      </c>
      <c r="R2618" s="17">
        <f t="shared" si="404"/>
        <v>62.475000000000001</v>
      </c>
      <c r="S2618" s="17">
        <f t="shared" si="405"/>
        <v>51.625</v>
      </c>
      <c r="T2618" s="17">
        <f t="shared" si="406"/>
        <v>42.424999999999997</v>
      </c>
      <c r="U2618" s="17">
        <f t="shared" si="407"/>
        <v>54.125</v>
      </c>
      <c r="V2618" s="16">
        <f t="shared" si="408"/>
        <v>52.17499999999999</v>
      </c>
      <c r="W2618" s="16">
        <f t="shared" si="409"/>
        <v>52.662499999999994</v>
      </c>
    </row>
    <row r="2619" spans="1:23" ht="13.5" x14ac:dyDescent="0.25">
      <c r="A2619" s="3">
        <v>45820</v>
      </c>
      <c r="B2619" s="2">
        <v>5.0999999999999996</v>
      </c>
      <c r="C2619" s="2">
        <v>59.491480095954273</v>
      </c>
      <c r="D2619" s="2">
        <v>-4.9801925155366078E-3</v>
      </c>
      <c r="E2619" s="2">
        <v>7.2390860690496625E-27</v>
      </c>
      <c r="F2619" s="2">
        <v>5.0999999999999996</v>
      </c>
      <c r="G2619" s="2">
        <v>5.0960000000000001</v>
      </c>
      <c r="H2619" s="2">
        <v>5.0749999999999993</v>
      </c>
      <c r="I2619" s="2">
        <v>4.9703939999999998</v>
      </c>
      <c r="J2619" s="13">
        <v>4.8041564999999995</v>
      </c>
      <c r="K2619" s="13" t="s">
        <v>51</v>
      </c>
      <c r="L2619" s="13" t="s">
        <v>48</v>
      </c>
      <c r="M2619" s="13" t="s">
        <v>54</v>
      </c>
      <c r="N2619" s="16">
        <f t="shared" si="400"/>
        <v>50</v>
      </c>
      <c r="O2619" s="16">
        <f t="shared" si="401"/>
        <v>100</v>
      </c>
      <c r="P2619" s="16">
        <f t="shared" si="402"/>
        <v>50</v>
      </c>
      <c r="Q2619" s="16">
        <f t="shared" si="403"/>
        <v>33</v>
      </c>
      <c r="R2619" s="17">
        <f t="shared" si="404"/>
        <v>64.95</v>
      </c>
      <c r="S2619" s="17">
        <f t="shared" si="405"/>
        <v>55.75</v>
      </c>
      <c r="T2619" s="17">
        <f t="shared" si="406"/>
        <v>49.85</v>
      </c>
      <c r="U2619" s="17">
        <f t="shared" si="407"/>
        <v>58.25</v>
      </c>
      <c r="V2619" s="16">
        <f t="shared" si="408"/>
        <v>56.85</v>
      </c>
      <c r="W2619" s="16">
        <f t="shared" si="409"/>
        <v>57.2</v>
      </c>
    </row>
    <row r="2620" spans="1:23" ht="13.5" x14ac:dyDescent="0.25">
      <c r="A2620" s="3">
        <v>45821</v>
      </c>
      <c r="B2620" s="2">
        <v>5.0999999999999996</v>
      </c>
      <c r="C2620" s="2">
        <v>59.491480095954273</v>
      </c>
      <c r="D2620" s="2">
        <v>-6.6628322922372973E-3</v>
      </c>
      <c r="E2620" s="2">
        <v>5.7912688552397306E-27</v>
      </c>
      <c r="F2620" s="2">
        <v>5.1019999999999994</v>
      </c>
      <c r="G2620" s="2">
        <v>5.0999999999999996</v>
      </c>
      <c r="H2620" s="2">
        <v>5.077</v>
      </c>
      <c r="I2620" s="2">
        <v>4.9765240000000004</v>
      </c>
      <c r="J2620" s="13">
        <v>4.8056424999999994</v>
      </c>
      <c r="K2620" s="13" t="s">
        <v>51</v>
      </c>
      <c r="L2620" s="13" t="s">
        <v>48</v>
      </c>
      <c r="M2620" s="13" t="s">
        <v>52</v>
      </c>
      <c r="N2620" s="16">
        <f t="shared" si="400"/>
        <v>50</v>
      </c>
      <c r="O2620" s="16">
        <f t="shared" si="401"/>
        <v>100</v>
      </c>
      <c r="P2620" s="16">
        <f t="shared" si="402"/>
        <v>50</v>
      </c>
      <c r="Q2620" s="16">
        <f t="shared" si="403"/>
        <v>67</v>
      </c>
      <c r="R2620" s="17">
        <f t="shared" si="404"/>
        <v>70.05</v>
      </c>
      <c r="S2620" s="17">
        <f t="shared" si="405"/>
        <v>64.25</v>
      </c>
      <c r="T2620" s="17">
        <f t="shared" si="406"/>
        <v>65.150000000000006</v>
      </c>
      <c r="U2620" s="17">
        <f t="shared" si="407"/>
        <v>66.75</v>
      </c>
      <c r="V2620" s="16">
        <f t="shared" si="408"/>
        <v>66.483333333333334</v>
      </c>
      <c r="W2620" s="16">
        <f t="shared" si="409"/>
        <v>66.550000000000011</v>
      </c>
    </row>
    <row r="2621" spans="1:23" ht="13.5" x14ac:dyDescent="0.25">
      <c r="A2621" s="3">
        <v>45824</v>
      </c>
      <c r="B2621" s="2">
        <v>5.07</v>
      </c>
      <c r="C2621" s="2">
        <v>52.914058024725755</v>
      </c>
      <c r="D2621" s="2">
        <v>-4.6003667920206937E-3</v>
      </c>
      <c r="E2621" s="2">
        <v>4.6330150841917845E-27</v>
      </c>
      <c r="F2621" s="2">
        <v>5.0939999999999994</v>
      </c>
      <c r="G2621" s="2">
        <v>5.1000000000000005</v>
      </c>
      <c r="H2621" s="2">
        <v>5.0785</v>
      </c>
      <c r="I2621" s="2">
        <v>4.9818680000000004</v>
      </c>
      <c r="J2621" s="13">
        <v>4.8071184999999996</v>
      </c>
      <c r="K2621" s="13" t="s">
        <v>55</v>
      </c>
      <c r="L2621" s="13" t="s">
        <v>54</v>
      </c>
      <c r="M2621" s="13" t="s">
        <v>47</v>
      </c>
      <c r="N2621" s="16">
        <f t="shared" si="400"/>
        <v>50</v>
      </c>
      <c r="O2621" s="16">
        <f t="shared" si="401"/>
        <v>100</v>
      </c>
      <c r="P2621" s="16">
        <f t="shared" si="402"/>
        <v>50</v>
      </c>
      <c r="Q2621" s="16">
        <f t="shared" si="403"/>
        <v>16.5</v>
      </c>
      <c r="R2621" s="17">
        <f t="shared" si="404"/>
        <v>62.475000000000001</v>
      </c>
      <c r="S2621" s="17">
        <f t="shared" si="405"/>
        <v>51.625</v>
      </c>
      <c r="T2621" s="17">
        <f t="shared" si="406"/>
        <v>42.424999999999997</v>
      </c>
      <c r="U2621" s="17">
        <f t="shared" si="407"/>
        <v>54.125</v>
      </c>
      <c r="V2621" s="16">
        <f t="shared" si="408"/>
        <v>52.17499999999999</v>
      </c>
      <c r="W2621" s="16">
        <f t="shared" si="409"/>
        <v>52.662499999999994</v>
      </c>
    </row>
    <row r="2622" spans="1:23" ht="13.5" x14ac:dyDescent="0.25">
      <c r="A2622" s="3">
        <v>45825</v>
      </c>
      <c r="B2622" s="2">
        <v>5.12</v>
      </c>
      <c r="C2622" s="2">
        <v>60.710716026907001</v>
      </c>
      <c r="D2622" s="2">
        <v>-2.0203682742785389E-3</v>
      </c>
      <c r="E2622" s="2">
        <v>3.706412067353428E-27</v>
      </c>
      <c r="F2622" s="2">
        <v>5.0960000000000001</v>
      </c>
      <c r="G2622" s="2">
        <v>5.1019999999999994</v>
      </c>
      <c r="H2622" s="2">
        <v>5.0825000000000005</v>
      </c>
      <c r="I2622" s="2">
        <v>4.9880240000000002</v>
      </c>
      <c r="J2622" s="13">
        <v>4.8088444999999993</v>
      </c>
      <c r="K2622" s="13" t="s">
        <v>51</v>
      </c>
      <c r="L2622" s="13" t="s">
        <v>48</v>
      </c>
      <c r="M2622" s="13" t="s">
        <v>52</v>
      </c>
      <c r="N2622" s="16">
        <f t="shared" si="400"/>
        <v>50</v>
      </c>
      <c r="O2622" s="16">
        <f t="shared" si="401"/>
        <v>100</v>
      </c>
      <c r="P2622" s="16">
        <f t="shared" si="402"/>
        <v>50</v>
      </c>
      <c r="Q2622" s="16">
        <f t="shared" si="403"/>
        <v>67</v>
      </c>
      <c r="R2622" s="17">
        <f t="shared" si="404"/>
        <v>70.05</v>
      </c>
      <c r="S2622" s="17">
        <f t="shared" si="405"/>
        <v>64.25</v>
      </c>
      <c r="T2622" s="17">
        <f t="shared" si="406"/>
        <v>65.150000000000006</v>
      </c>
      <c r="U2622" s="17">
        <f t="shared" si="407"/>
        <v>66.75</v>
      </c>
      <c r="V2622" s="16">
        <f t="shared" si="408"/>
        <v>66.483333333333334</v>
      </c>
      <c r="W2622" s="16">
        <f t="shared" si="409"/>
        <v>66.550000000000011</v>
      </c>
    </row>
    <row r="2623" spans="1:23" ht="13.5" x14ac:dyDescent="0.25">
      <c r="A2623" s="3">
        <v>45826</v>
      </c>
      <c r="B2623" s="2">
        <v>5.12</v>
      </c>
      <c r="C2623" s="2">
        <v>60.710716026906994</v>
      </c>
      <c r="D2623" s="2">
        <v>4.4114866131179653E-3</v>
      </c>
      <c r="E2623" s="2">
        <v>2.9651296538827424E-27</v>
      </c>
      <c r="F2623" s="2">
        <v>5.1020000000000003</v>
      </c>
      <c r="G2623" s="2">
        <v>5.101</v>
      </c>
      <c r="H2623" s="2">
        <v>5.0865000000000009</v>
      </c>
      <c r="I2623" s="2">
        <v>4.9938079999999996</v>
      </c>
      <c r="J2623" s="13">
        <v>4.8104304999999989</v>
      </c>
      <c r="K2623" s="13" t="s">
        <v>51</v>
      </c>
      <c r="L2623" s="13" t="s">
        <v>48</v>
      </c>
      <c r="M2623" s="13" t="s">
        <v>52</v>
      </c>
      <c r="N2623" s="16">
        <f t="shared" si="400"/>
        <v>50</v>
      </c>
      <c r="O2623" s="16">
        <f t="shared" si="401"/>
        <v>100</v>
      </c>
      <c r="P2623" s="16">
        <f t="shared" si="402"/>
        <v>50</v>
      </c>
      <c r="Q2623" s="16">
        <f t="shared" si="403"/>
        <v>67</v>
      </c>
      <c r="R2623" s="17">
        <f t="shared" si="404"/>
        <v>70.05</v>
      </c>
      <c r="S2623" s="17">
        <f t="shared" si="405"/>
        <v>64.25</v>
      </c>
      <c r="T2623" s="17">
        <f t="shared" si="406"/>
        <v>65.150000000000006</v>
      </c>
      <c r="U2623" s="17">
        <f t="shared" si="407"/>
        <v>66.75</v>
      </c>
      <c r="V2623" s="16">
        <f t="shared" si="408"/>
        <v>66.483333333333334</v>
      </c>
      <c r="W2623" s="16">
        <f t="shared" si="409"/>
        <v>66.550000000000011</v>
      </c>
    </row>
    <row r="2624" spans="1:23" ht="13.5" x14ac:dyDescent="0.25">
      <c r="A2624" s="3">
        <v>45827</v>
      </c>
      <c r="B2624" s="2">
        <v>5.1100000000000003</v>
      </c>
      <c r="C2624" s="2">
        <v>58.46521063396775</v>
      </c>
      <c r="D2624" s="2">
        <v>5.6397320478236423E-3</v>
      </c>
      <c r="E2624" s="2">
        <v>2.3721037231061941E-27</v>
      </c>
      <c r="F2624" s="2">
        <v>5.1040000000000001</v>
      </c>
      <c r="G2624" s="2">
        <v>5.1019999999999994</v>
      </c>
      <c r="H2624" s="2">
        <v>5.0875000000000004</v>
      </c>
      <c r="I2624" s="2">
        <v>4.9997639999999999</v>
      </c>
      <c r="J2624" s="13">
        <v>4.8120599999999989</v>
      </c>
      <c r="K2624" s="13" t="s">
        <v>55</v>
      </c>
      <c r="L2624" s="13" t="s">
        <v>50</v>
      </c>
      <c r="M2624" s="13" t="s">
        <v>49</v>
      </c>
      <c r="N2624" s="16">
        <f t="shared" si="400"/>
        <v>50</v>
      </c>
      <c r="O2624" s="16">
        <f t="shared" si="401"/>
        <v>100</v>
      </c>
      <c r="P2624" s="16">
        <f t="shared" si="402"/>
        <v>50</v>
      </c>
      <c r="Q2624" s="16">
        <f t="shared" si="403"/>
        <v>33</v>
      </c>
      <c r="R2624" s="17">
        <f t="shared" si="404"/>
        <v>64.95</v>
      </c>
      <c r="S2624" s="17">
        <f t="shared" si="405"/>
        <v>55.75</v>
      </c>
      <c r="T2624" s="17">
        <f t="shared" si="406"/>
        <v>49.85</v>
      </c>
      <c r="U2624" s="17">
        <f t="shared" si="407"/>
        <v>58.25</v>
      </c>
      <c r="V2624" s="16">
        <f t="shared" si="408"/>
        <v>56.85</v>
      </c>
      <c r="W2624" s="16">
        <f t="shared" si="409"/>
        <v>57.2</v>
      </c>
    </row>
    <row r="2625" spans="1:23" ht="13.5" x14ac:dyDescent="0.25">
      <c r="A2625" s="3">
        <v>45828</v>
      </c>
      <c r="B2625" s="2">
        <v>5.14</v>
      </c>
      <c r="C2625" s="2">
        <v>62.898683053656271</v>
      </c>
      <c r="D2625" s="2">
        <v>2.6631182767484773E-3</v>
      </c>
      <c r="E2625" s="2">
        <v>1.8976829784849552E-27</v>
      </c>
      <c r="F2625" s="2">
        <v>5.1120000000000001</v>
      </c>
      <c r="G2625" s="2">
        <v>5.1069999999999993</v>
      </c>
      <c r="H2625" s="2">
        <v>5.0924999999999994</v>
      </c>
      <c r="I2625" s="2">
        <v>5.0063199999999997</v>
      </c>
      <c r="J2625" s="13">
        <v>4.813792499999999</v>
      </c>
      <c r="K2625" s="13" t="s">
        <v>55</v>
      </c>
      <c r="L2625" s="13" t="s">
        <v>50</v>
      </c>
      <c r="M2625" s="13" t="s">
        <v>49</v>
      </c>
      <c r="N2625" s="16">
        <f t="shared" si="400"/>
        <v>50</v>
      </c>
      <c r="O2625" s="16">
        <f t="shared" si="401"/>
        <v>100</v>
      </c>
      <c r="P2625" s="16">
        <f t="shared" si="402"/>
        <v>50</v>
      </c>
      <c r="Q2625" s="16">
        <f t="shared" si="403"/>
        <v>33</v>
      </c>
      <c r="R2625" s="17">
        <f t="shared" si="404"/>
        <v>64.95</v>
      </c>
      <c r="S2625" s="17">
        <f t="shared" si="405"/>
        <v>55.75</v>
      </c>
      <c r="T2625" s="17">
        <f t="shared" si="406"/>
        <v>49.85</v>
      </c>
      <c r="U2625" s="17">
        <f t="shared" si="407"/>
        <v>58.25</v>
      </c>
      <c r="V2625" s="16">
        <f t="shared" si="408"/>
        <v>56.85</v>
      </c>
      <c r="W2625" s="16">
        <f t="shared" si="409"/>
        <v>57.2</v>
      </c>
    </row>
    <row r="2626" spans="1:23" ht="13.5" x14ac:dyDescent="0.25">
      <c r="A2626" s="3">
        <v>45831</v>
      </c>
      <c r="B2626" s="2">
        <v>5.16</v>
      </c>
      <c r="C2626" s="2">
        <v>65.539549133034683</v>
      </c>
      <c r="D2626" s="2">
        <v>1.3263055697612103E-3</v>
      </c>
      <c r="E2626" s="2">
        <v>1.5181463827879643E-27</v>
      </c>
      <c r="F2626" s="2">
        <v>5.1300000000000008</v>
      </c>
      <c r="G2626" s="2">
        <v>5.1120000000000001</v>
      </c>
      <c r="H2626" s="2">
        <v>5.0974999999999993</v>
      </c>
      <c r="I2626" s="2">
        <v>5.0132760000000003</v>
      </c>
      <c r="J2626" s="13">
        <v>4.8155314999999987</v>
      </c>
      <c r="K2626" s="13" t="s">
        <v>55</v>
      </c>
      <c r="L2626" s="13" t="s">
        <v>54</v>
      </c>
      <c r="M2626" s="13" t="s">
        <v>49</v>
      </c>
      <c r="N2626" s="16">
        <f t="shared" ref="N2626:N2692" si="410">IF(D2626&lt;30,50, IF(D2626&gt;70, 0, 25))</f>
        <v>50</v>
      </c>
      <c r="O2626" s="16">
        <f t="shared" ref="O2626:O2692" si="411">IF(F2626-E2626&gt;0.02, 100, IF(F2626-E2626&lt;0,0,45))</f>
        <v>100</v>
      </c>
      <c r="P2626" s="16">
        <f t="shared" ref="P2626:P2692" si="412">IF(G2626-J2626&gt;10,100,IF(G2626-J2626&gt;5,75, IF(G2626-J2626&gt;0,50,0)))</f>
        <v>50</v>
      </c>
      <c r="Q2626" s="16">
        <f t="shared" ref="Q2626:Q2692" si="413">IF(M2626="confirmed bullish", 34, IF(M2626="bullish divergence",17, 0))+IF(K2626="bullish",33,IF(K2626="bearish",0,16.5))+IF(L2626="strong",33,IF(L2626="weak",0,16.5))</f>
        <v>16.5</v>
      </c>
      <c r="R2626" s="17">
        <f t="shared" si="404"/>
        <v>62.475000000000001</v>
      </c>
      <c r="S2626" s="17">
        <f t="shared" si="405"/>
        <v>51.625</v>
      </c>
      <c r="T2626" s="17">
        <f t="shared" si="406"/>
        <v>42.424999999999997</v>
      </c>
      <c r="U2626" s="17">
        <f t="shared" si="407"/>
        <v>54.125</v>
      </c>
      <c r="V2626" s="16">
        <f t="shared" si="408"/>
        <v>52.17499999999999</v>
      </c>
      <c r="W2626" s="16">
        <f t="shared" si="409"/>
        <v>52.662499999999994</v>
      </c>
    </row>
    <row r="2627" spans="1:23" ht="13.5" x14ac:dyDescent="0.25">
      <c r="A2627" s="3">
        <v>45832</v>
      </c>
      <c r="B2627" s="2">
        <v>5.21</v>
      </c>
      <c r="C2627" s="2">
        <v>71.081444701040766</v>
      </c>
      <c r="D2627" s="2">
        <v>-4.0096736800974142E-3</v>
      </c>
      <c r="E2627" s="2">
        <v>1.2145171062303715E-27</v>
      </c>
      <c r="F2627" s="2">
        <v>5.1480000000000006</v>
      </c>
      <c r="G2627" s="2">
        <v>5.1220000000000008</v>
      </c>
      <c r="H2627" s="2">
        <v>5.1059999999999999</v>
      </c>
      <c r="I2627" s="2">
        <v>5.0206720000000011</v>
      </c>
      <c r="J2627" s="13">
        <v>4.817613999999999</v>
      </c>
      <c r="K2627" s="13" t="s">
        <v>55</v>
      </c>
      <c r="L2627" s="13" t="s">
        <v>50</v>
      </c>
      <c r="M2627" s="13" t="s">
        <v>49</v>
      </c>
      <c r="N2627" s="16">
        <f t="shared" si="410"/>
        <v>50</v>
      </c>
      <c r="O2627" s="16">
        <f t="shared" si="411"/>
        <v>100</v>
      </c>
      <c r="P2627" s="16">
        <f t="shared" si="412"/>
        <v>50</v>
      </c>
      <c r="Q2627" s="16">
        <f t="shared" si="413"/>
        <v>33</v>
      </c>
      <c r="R2627" s="17">
        <f t="shared" ref="R2627:R2690" si="414">0.35*N2627+O2627*0.35+P2627*0.15+Q2627*0.15</f>
        <v>64.95</v>
      </c>
      <c r="S2627" s="17">
        <f t="shared" ref="S2627:S2690" si="415">N2627*0.2+O2627*0.2+P2627*0.35+Q2627*0.25</f>
        <v>55.75</v>
      </c>
      <c r="T2627" s="17">
        <f t="shared" ref="T2627:T2690" si="416">N2627*0.15+O2627*0.15+P2627*0.25+Q2627*0.45</f>
        <v>49.85</v>
      </c>
      <c r="U2627" s="17">
        <f t="shared" ref="U2627:U2690" si="417">0.25*SUM(N2627:Q2627)</f>
        <v>58.25</v>
      </c>
      <c r="V2627" s="16">
        <f t="shared" ref="V2627:V2690" si="418">SUM(R2627:T2627)/3</f>
        <v>56.85</v>
      </c>
      <c r="W2627" s="16">
        <f t="shared" ref="W2627:W2690" si="419">SUM(R2627:U2627)/4</f>
        <v>57.2</v>
      </c>
    </row>
    <row r="2628" spans="1:23" ht="13.5" x14ac:dyDescent="0.25">
      <c r="A2628" s="3">
        <v>45833</v>
      </c>
      <c r="B2628" s="2">
        <v>5.24</v>
      </c>
      <c r="C2628" s="2">
        <v>73.80361153312964</v>
      </c>
      <c r="D2628" s="2">
        <v>-1.4583336355285859E-2</v>
      </c>
      <c r="E2628" s="2">
        <v>9.7161368498429724E-28</v>
      </c>
      <c r="F2628" s="2">
        <v>5.1719999999999997</v>
      </c>
      <c r="G2628" s="2">
        <v>5.1370000000000005</v>
      </c>
      <c r="H2628" s="2">
        <v>5.1154999999999999</v>
      </c>
      <c r="I2628" s="2">
        <v>5.0288560000000011</v>
      </c>
      <c r="J2628" s="13">
        <v>4.8197529999999986</v>
      </c>
      <c r="K2628" s="13" t="s">
        <v>51</v>
      </c>
      <c r="L2628" s="13" t="s">
        <v>48</v>
      </c>
      <c r="M2628" s="13" t="s">
        <v>52</v>
      </c>
      <c r="N2628" s="16">
        <f t="shared" si="410"/>
        <v>50</v>
      </c>
      <c r="O2628" s="16">
        <f t="shared" si="411"/>
        <v>100</v>
      </c>
      <c r="P2628" s="16">
        <f t="shared" si="412"/>
        <v>50</v>
      </c>
      <c r="Q2628" s="16">
        <f t="shared" si="413"/>
        <v>67</v>
      </c>
      <c r="R2628" s="17">
        <f t="shared" si="414"/>
        <v>70.05</v>
      </c>
      <c r="S2628" s="17">
        <f t="shared" si="415"/>
        <v>64.25</v>
      </c>
      <c r="T2628" s="17">
        <f t="shared" si="416"/>
        <v>65.150000000000006</v>
      </c>
      <c r="U2628" s="17">
        <f t="shared" si="417"/>
        <v>66.75</v>
      </c>
      <c r="V2628" s="16">
        <f t="shared" si="418"/>
        <v>66.483333333333334</v>
      </c>
      <c r="W2628" s="16">
        <f t="shared" si="419"/>
        <v>66.550000000000011</v>
      </c>
    </row>
    <row r="2629" spans="1:23" ht="13.5" x14ac:dyDescent="0.25">
      <c r="A2629" s="3">
        <v>45835</v>
      </c>
      <c r="B2629" s="2">
        <v>5.25</v>
      </c>
      <c r="C2629" s="2">
        <v>74.659880553379708</v>
      </c>
      <c r="D2629" s="2">
        <v>-2.3613034048321602E-2</v>
      </c>
      <c r="E2629" s="2">
        <v>7.7729094798743781E-28</v>
      </c>
      <c r="F2629" s="2">
        <v>5.2</v>
      </c>
      <c r="G2629" s="2">
        <v>5.1520000000000001</v>
      </c>
      <c r="H2629" s="2">
        <v>5.1239999999999997</v>
      </c>
      <c r="I2629" s="2">
        <v>5.037052000000001</v>
      </c>
      <c r="J2629" s="13">
        <v>4.8220824999999978</v>
      </c>
      <c r="K2629" s="13" t="s">
        <v>51</v>
      </c>
      <c r="L2629" s="13" t="s">
        <v>48</v>
      </c>
      <c r="M2629" s="13" t="s">
        <v>52</v>
      </c>
      <c r="N2629" s="16">
        <f t="shared" si="410"/>
        <v>50</v>
      </c>
      <c r="O2629" s="16">
        <f t="shared" si="411"/>
        <v>100</v>
      </c>
      <c r="P2629" s="16">
        <f t="shared" si="412"/>
        <v>50</v>
      </c>
      <c r="Q2629" s="16">
        <f t="shared" si="413"/>
        <v>67</v>
      </c>
      <c r="R2629" s="17">
        <f t="shared" si="414"/>
        <v>70.05</v>
      </c>
      <c r="S2629" s="17">
        <f t="shared" si="415"/>
        <v>64.25</v>
      </c>
      <c r="T2629" s="17">
        <f t="shared" si="416"/>
        <v>65.150000000000006</v>
      </c>
      <c r="U2629" s="17">
        <f t="shared" si="417"/>
        <v>66.75</v>
      </c>
      <c r="V2629" s="16">
        <f t="shared" si="418"/>
        <v>66.483333333333334</v>
      </c>
      <c r="W2629" s="16">
        <f t="shared" si="419"/>
        <v>66.550000000000011</v>
      </c>
    </row>
    <row r="2630" spans="1:23" ht="13.5" x14ac:dyDescent="0.25">
      <c r="A2630" s="3">
        <v>45838</v>
      </c>
      <c r="B2630" s="2">
        <v>5.29</v>
      </c>
      <c r="C2630" s="2">
        <v>77.78748119012576</v>
      </c>
      <c r="D2630" s="2">
        <v>-3.50908537901784E-2</v>
      </c>
      <c r="E2630" s="2">
        <v>6.2183275838995025E-28</v>
      </c>
      <c r="F2630" s="2">
        <v>5.2299999999999995</v>
      </c>
      <c r="G2630" s="2">
        <v>5.1710000000000003</v>
      </c>
      <c r="H2630" s="2">
        <v>5.1354999999999995</v>
      </c>
      <c r="I2630" s="2">
        <v>5.0456740000000009</v>
      </c>
      <c r="J2630" s="13">
        <v>4.8245184999999982</v>
      </c>
      <c r="K2630" s="13" t="s">
        <v>51</v>
      </c>
      <c r="L2630" s="13" t="s">
        <v>48</v>
      </c>
      <c r="M2630" s="13" t="s">
        <v>52</v>
      </c>
      <c r="N2630" s="16">
        <f t="shared" si="410"/>
        <v>50</v>
      </c>
      <c r="O2630" s="16">
        <f t="shared" si="411"/>
        <v>100</v>
      </c>
      <c r="P2630" s="16">
        <f t="shared" si="412"/>
        <v>50</v>
      </c>
      <c r="Q2630" s="16">
        <f t="shared" si="413"/>
        <v>67</v>
      </c>
      <c r="R2630" s="17">
        <f t="shared" si="414"/>
        <v>70.05</v>
      </c>
      <c r="S2630" s="17">
        <f t="shared" si="415"/>
        <v>64.25</v>
      </c>
      <c r="T2630" s="17">
        <f t="shared" si="416"/>
        <v>65.150000000000006</v>
      </c>
      <c r="U2630" s="17">
        <f t="shared" si="417"/>
        <v>66.75</v>
      </c>
      <c r="V2630" s="16">
        <f t="shared" si="418"/>
        <v>66.483333333333334</v>
      </c>
      <c r="W2630" s="16">
        <f t="shared" si="419"/>
        <v>66.550000000000011</v>
      </c>
    </row>
    <row r="2631" spans="1:23" ht="13.5" x14ac:dyDescent="0.25">
      <c r="A2631" s="3">
        <v>45839</v>
      </c>
      <c r="B2631" s="2">
        <v>5.25</v>
      </c>
      <c r="C2631" s="2">
        <v>68.661109812319353</v>
      </c>
      <c r="D2631" s="2">
        <v>-4.7501215652998141E-2</v>
      </c>
      <c r="E2631" s="2">
        <v>4.9746620671196025E-28</v>
      </c>
      <c r="F2631" s="2">
        <v>5.2479999999999993</v>
      </c>
      <c r="G2631" s="2">
        <v>5.1890000000000001</v>
      </c>
      <c r="H2631" s="2">
        <v>5.1444999999999999</v>
      </c>
      <c r="I2631" s="2">
        <v>5.0534960000000009</v>
      </c>
      <c r="J2631" s="13">
        <v>4.8267544999999981</v>
      </c>
      <c r="K2631" s="13" t="s">
        <v>51</v>
      </c>
      <c r="L2631" s="13" t="s">
        <v>48</v>
      </c>
      <c r="M2631" s="13" t="s">
        <v>52</v>
      </c>
      <c r="N2631" s="16">
        <f t="shared" si="410"/>
        <v>50</v>
      </c>
      <c r="O2631" s="16">
        <f t="shared" si="411"/>
        <v>100</v>
      </c>
      <c r="P2631" s="16">
        <f t="shared" si="412"/>
        <v>50</v>
      </c>
      <c r="Q2631" s="16">
        <f t="shared" si="413"/>
        <v>67</v>
      </c>
      <c r="R2631" s="17">
        <f t="shared" si="414"/>
        <v>70.05</v>
      </c>
      <c r="S2631" s="17">
        <f t="shared" si="415"/>
        <v>64.25</v>
      </c>
      <c r="T2631" s="17">
        <f t="shared" si="416"/>
        <v>65.150000000000006</v>
      </c>
      <c r="U2631" s="17">
        <f t="shared" si="417"/>
        <v>66.75</v>
      </c>
      <c r="V2631" s="16">
        <f t="shared" si="418"/>
        <v>66.483333333333334</v>
      </c>
      <c r="W2631" s="16">
        <f t="shared" si="419"/>
        <v>66.550000000000011</v>
      </c>
    </row>
    <row r="2632" spans="1:23" ht="13.5" x14ac:dyDescent="0.25">
      <c r="A2632" s="3">
        <v>45840</v>
      </c>
      <c r="B2632" s="2">
        <v>5.25</v>
      </c>
      <c r="C2632" s="2">
        <v>68.661109812319353</v>
      </c>
      <c r="D2632" s="2">
        <v>-5.1042083600756349E-2</v>
      </c>
      <c r="E2632" s="2">
        <v>3.979729653695682E-28</v>
      </c>
      <c r="F2632" s="2">
        <v>5.2560000000000002</v>
      </c>
      <c r="G2632" s="2">
        <v>5.202</v>
      </c>
      <c r="H2632" s="2">
        <v>5.1519999999999992</v>
      </c>
      <c r="I2632" s="2">
        <v>5.0615060000000014</v>
      </c>
      <c r="J2632" s="13">
        <v>4.828990499999998</v>
      </c>
      <c r="K2632" s="13" t="s">
        <v>51</v>
      </c>
      <c r="L2632" s="13" t="s">
        <v>48</v>
      </c>
      <c r="M2632" s="13" t="s">
        <v>52</v>
      </c>
      <c r="N2632" s="16">
        <f t="shared" si="410"/>
        <v>50</v>
      </c>
      <c r="O2632" s="16">
        <f t="shared" si="411"/>
        <v>100</v>
      </c>
      <c r="P2632" s="16">
        <f t="shared" si="412"/>
        <v>50</v>
      </c>
      <c r="Q2632" s="16">
        <f t="shared" si="413"/>
        <v>67</v>
      </c>
      <c r="R2632" s="17">
        <f t="shared" si="414"/>
        <v>70.05</v>
      </c>
      <c r="S2632" s="17">
        <f t="shared" si="415"/>
        <v>64.25</v>
      </c>
      <c r="T2632" s="17">
        <f t="shared" si="416"/>
        <v>65.150000000000006</v>
      </c>
      <c r="U2632" s="17">
        <f t="shared" si="417"/>
        <v>66.75</v>
      </c>
      <c r="V2632" s="16">
        <f t="shared" si="418"/>
        <v>66.483333333333334</v>
      </c>
      <c r="W2632" s="16">
        <f t="shared" si="419"/>
        <v>66.550000000000011</v>
      </c>
    </row>
    <row r="2633" spans="1:23" ht="13.5" x14ac:dyDescent="0.25">
      <c r="A2633" s="3">
        <v>45841</v>
      </c>
      <c r="B2633" s="2">
        <v>5.25</v>
      </c>
      <c r="C2633" s="2">
        <v>68.661109812319353</v>
      </c>
      <c r="D2633" s="2">
        <v>-5.4716073205402616E-2</v>
      </c>
      <c r="E2633" s="2">
        <v>3.1837837229565458E-28</v>
      </c>
      <c r="F2633" s="2">
        <v>5.258</v>
      </c>
      <c r="G2633" s="2">
        <v>5.2149999999999999</v>
      </c>
      <c r="H2633" s="2">
        <v>5.1579999999999995</v>
      </c>
      <c r="I2633" s="2">
        <v>5.0697020000000013</v>
      </c>
      <c r="J2633" s="13">
        <v>4.8312264999999979</v>
      </c>
      <c r="K2633" s="13" t="s">
        <v>51</v>
      </c>
      <c r="L2633" s="13" t="s">
        <v>48</v>
      </c>
      <c r="M2633" s="13" t="s">
        <v>52</v>
      </c>
      <c r="N2633" s="16">
        <f t="shared" si="410"/>
        <v>50</v>
      </c>
      <c r="O2633" s="16">
        <f t="shared" si="411"/>
        <v>100</v>
      </c>
      <c r="P2633" s="16">
        <f t="shared" si="412"/>
        <v>50</v>
      </c>
      <c r="Q2633" s="16">
        <f t="shared" si="413"/>
        <v>67</v>
      </c>
      <c r="R2633" s="17">
        <f t="shared" si="414"/>
        <v>70.05</v>
      </c>
      <c r="S2633" s="17">
        <f t="shared" si="415"/>
        <v>64.25</v>
      </c>
      <c r="T2633" s="17">
        <f t="shared" si="416"/>
        <v>65.150000000000006</v>
      </c>
      <c r="U2633" s="17">
        <f t="shared" si="417"/>
        <v>66.75</v>
      </c>
      <c r="V2633" s="16">
        <f t="shared" si="418"/>
        <v>66.483333333333334</v>
      </c>
      <c r="W2633" s="16">
        <f t="shared" si="419"/>
        <v>66.550000000000011</v>
      </c>
    </row>
    <row r="2634" spans="1:23" ht="13.5" x14ac:dyDescent="0.25">
      <c r="A2634" s="3">
        <v>45842</v>
      </c>
      <c r="B2634" s="2">
        <v>5.34</v>
      </c>
      <c r="C2634" s="2">
        <v>76.431689894749724</v>
      </c>
      <c r="D2634" s="2">
        <v>-6.6657619782199973E-2</v>
      </c>
      <c r="E2634" s="2">
        <v>2.547026978365237E-28</v>
      </c>
      <c r="F2634" s="2">
        <v>5.2759999999999998</v>
      </c>
      <c r="G2634" s="2">
        <v>5.2379999999999995</v>
      </c>
      <c r="H2634" s="2">
        <v>5.17</v>
      </c>
      <c r="I2634" s="2">
        <v>5.0796980000000005</v>
      </c>
      <c r="J2634" s="13">
        <v>4.8338654999999981</v>
      </c>
      <c r="K2634" s="13" t="s">
        <v>51</v>
      </c>
      <c r="L2634" s="13" t="s">
        <v>48</v>
      </c>
      <c r="M2634" s="13" t="s">
        <v>52</v>
      </c>
      <c r="N2634" s="16">
        <f t="shared" si="410"/>
        <v>50</v>
      </c>
      <c r="O2634" s="16">
        <f t="shared" si="411"/>
        <v>100</v>
      </c>
      <c r="P2634" s="16">
        <f t="shared" si="412"/>
        <v>50</v>
      </c>
      <c r="Q2634" s="16">
        <f t="shared" si="413"/>
        <v>67</v>
      </c>
      <c r="R2634" s="17">
        <f t="shared" si="414"/>
        <v>70.05</v>
      </c>
      <c r="S2634" s="17">
        <f t="shared" si="415"/>
        <v>64.25</v>
      </c>
      <c r="T2634" s="17">
        <f t="shared" si="416"/>
        <v>65.150000000000006</v>
      </c>
      <c r="U2634" s="17">
        <f t="shared" si="417"/>
        <v>66.75</v>
      </c>
      <c r="V2634" s="16">
        <f t="shared" si="418"/>
        <v>66.483333333333334</v>
      </c>
      <c r="W2634" s="16">
        <f t="shared" si="419"/>
        <v>66.550000000000011</v>
      </c>
    </row>
    <row r="2635" spans="1:23" ht="13.5" x14ac:dyDescent="0.25">
      <c r="A2635" s="3">
        <v>45845</v>
      </c>
      <c r="B2635" s="2">
        <v>5.3</v>
      </c>
      <c r="C2635" s="2">
        <v>68.323196457122634</v>
      </c>
      <c r="D2635" s="2">
        <v>-7.0296636390435374E-2</v>
      </c>
      <c r="E2635" s="2">
        <v>2.0376215826921898E-28</v>
      </c>
      <c r="F2635" s="2">
        <v>5.2780000000000005</v>
      </c>
      <c r="G2635" s="2">
        <v>5.2539999999999996</v>
      </c>
      <c r="H2635" s="2">
        <v>5.1805000000000003</v>
      </c>
      <c r="I2635" s="2">
        <v>5.0883340000000015</v>
      </c>
      <c r="J2635" s="13">
        <v>4.8363044999999989</v>
      </c>
      <c r="K2635" s="13" t="s">
        <v>55</v>
      </c>
      <c r="L2635" s="13" t="s">
        <v>50</v>
      </c>
      <c r="M2635" s="13" t="s">
        <v>49</v>
      </c>
      <c r="N2635" s="16">
        <f t="shared" si="410"/>
        <v>50</v>
      </c>
      <c r="O2635" s="16">
        <f t="shared" si="411"/>
        <v>100</v>
      </c>
      <c r="P2635" s="16">
        <f t="shared" si="412"/>
        <v>50</v>
      </c>
      <c r="Q2635" s="16">
        <f t="shared" si="413"/>
        <v>33</v>
      </c>
      <c r="R2635" s="17">
        <f t="shared" si="414"/>
        <v>64.95</v>
      </c>
      <c r="S2635" s="17">
        <f t="shared" si="415"/>
        <v>55.75</v>
      </c>
      <c r="T2635" s="17">
        <f t="shared" si="416"/>
        <v>49.85</v>
      </c>
      <c r="U2635" s="17">
        <f t="shared" si="417"/>
        <v>58.25</v>
      </c>
      <c r="V2635" s="16">
        <f t="shared" si="418"/>
        <v>56.85</v>
      </c>
      <c r="W2635" s="16">
        <f t="shared" si="419"/>
        <v>57.2</v>
      </c>
    </row>
    <row r="2636" spans="1:23" ht="13.5" x14ac:dyDescent="0.25">
      <c r="A2636" s="3">
        <v>45846</v>
      </c>
      <c r="B2636" s="2">
        <v>5.3</v>
      </c>
      <c r="C2636" s="2">
        <v>68.323196457122634</v>
      </c>
      <c r="D2636" s="2">
        <v>-7.1093055255686544E-2</v>
      </c>
      <c r="E2636" s="2">
        <v>1.630097266153752E-28</v>
      </c>
      <c r="F2636" s="2">
        <v>5.2880000000000003</v>
      </c>
      <c r="G2636" s="2">
        <v>5.2679999999999989</v>
      </c>
      <c r="H2636" s="2">
        <v>5.19</v>
      </c>
      <c r="I2636" s="2">
        <v>5.0969700000000016</v>
      </c>
      <c r="J2636" s="13">
        <v>4.8387434999999979</v>
      </c>
      <c r="K2636" s="13" t="s">
        <v>51</v>
      </c>
      <c r="L2636" s="13" t="s">
        <v>48</v>
      </c>
      <c r="M2636" s="13" t="s">
        <v>52</v>
      </c>
      <c r="N2636" s="16">
        <f t="shared" si="410"/>
        <v>50</v>
      </c>
      <c r="O2636" s="16">
        <f t="shared" si="411"/>
        <v>100</v>
      </c>
      <c r="P2636" s="16">
        <f t="shared" si="412"/>
        <v>50</v>
      </c>
      <c r="Q2636" s="16">
        <f t="shared" si="413"/>
        <v>67</v>
      </c>
      <c r="R2636" s="17">
        <f t="shared" si="414"/>
        <v>70.05</v>
      </c>
      <c r="S2636" s="17">
        <f t="shared" si="415"/>
        <v>64.25</v>
      </c>
      <c r="T2636" s="17">
        <f t="shared" si="416"/>
        <v>65.150000000000006</v>
      </c>
      <c r="U2636" s="17">
        <f t="shared" si="417"/>
        <v>66.75</v>
      </c>
      <c r="V2636" s="16">
        <f t="shared" si="418"/>
        <v>66.483333333333334</v>
      </c>
      <c r="W2636" s="16">
        <f t="shared" si="419"/>
        <v>66.550000000000011</v>
      </c>
    </row>
    <row r="2637" spans="1:23" ht="13.5" x14ac:dyDescent="0.25">
      <c r="A2637" s="3">
        <v>45847</v>
      </c>
      <c r="B2637" s="2">
        <v>5.33</v>
      </c>
      <c r="C2637" s="2">
        <v>70.999316391426802</v>
      </c>
      <c r="D2637" s="2">
        <v>-6.7032209007598986E-2</v>
      </c>
      <c r="E2637" s="2">
        <v>1.3040778129230016E-28</v>
      </c>
      <c r="F2637" s="2">
        <v>5.3040000000000003</v>
      </c>
      <c r="G2637" s="2">
        <v>5.2799999999999994</v>
      </c>
      <c r="H2637" s="2">
        <v>5.2010000000000005</v>
      </c>
      <c r="I2637" s="2">
        <v>5.1063920000000023</v>
      </c>
      <c r="J2637" s="13">
        <v>4.8413324999999983</v>
      </c>
      <c r="K2637" s="13" t="s">
        <v>51</v>
      </c>
      <c r="L2637" s="13" t="s">
        <v>48</v>
      </c>
      <c r="M2637" s="13" t="s">
        <v>52</v>
      </c>
      <c r="N2637" s="16">
        <f t="shared" si="410"/>
        <v>50</v>
      </c>
      <c r="O2637" s="16">
        <f t="shared" si="411"/>
        <v>100</v>
      </c>
      <c r="P2637" s="16">
        <f t="shared" si="412"/>
        <v>50</v>
      </c>
      <c r="Q2637" s="16">
        <f t="shared" si="413"/>
        <v>67</v>
      </c>
      <c r="R2637" s="17">
        <f t="shared" si="414"/>
        <v>70.05</v>
      </c>
      <c r="S2637" s="17">
        <f t="shared" si="415"/>
        <v>64.25</v>
      </c>
      <c r="T2637" s="17">
        <f t="shared" si="416"/>
        <v>65.150000000000006</v>
      </c>
      <c r="U2637" s="17">
        <f t="shared" si="417"/>
        <v>66.75</v>
      </c>
      <c r="V2637" s="16">
        <f t="shared" si="418"/>
        <v>66.483333333333334</v>
      </c>
      <c r="W2637" s="16">
        <f t="shared" si="419"/>
        <v>66.550000000000011</v>
      </c>
    </row>
    <row r="2638" spans="1:23" ht="13.5" x14ac:dyDescent="0.25">
      <c r="A2638" s="3">
        <v>45848</v>
      </c>
      <c r="B2638" s="2">
        <v>5.3</v>
      </c>
      <c r="C2638" s="2">
        <v>65.078439441761986</v>
      </c>
      <c r="D2638" s="2">
        <v>-5.7616649023967348E-2</v>
      </c>
      <c r="E2638" s="2">
        <v>1.0432622503384013E-28</v>
      </c>
      <c r="F2638" s="2">
        <v>5.3140000000000009</v>
      </c>
      <c r="G2638" s="2">
        <v>5.2859999999999996</v>
      </c>
      <c r="H2638" s="2">
        <v>5.2114999999999991</v>
      </c>
      <c r="I2638" s="2">
        <v>5.1146540000000016</v>
      </c>
      <c r="J2638" s="13">
        <v>4.843771499999999</v>
      </c>
      <c r="K2638" s="13" t="s">
        <v>51</v>
      </c>
      <c r="L2638" s="13" t="s">
        <v>48</v>
      </c>
      <c r="M2638" s="13" t="s">
        <v>52</v>
      </c>
      <c r="N2638" s="16">
        <f t="shared" si="410"/>
        <v>50</v>
      </c>
      <c r="O2638" s="16">
        <f t="shared" si="411"/>
        <v>100</v>
      </c>
      <c r="P2638" s="16">
        <f t="shared" si="412"/>
        <v>50</v>
      </c>
      <c r="Q2638" s="16">
        <f t="shared" si="413"/>
        <v>67</v>
      </c>
      <c r="R2638" s="17">
        <f t="shared" si="414"/>
        <v>70.05</v>
      </c>
      <c r="S2638" s="17">
        <f t="shared" si="415"/>
        <v>64.25</v>
      </c>
      <c r="T2638" s="17">
        <f t="shared" si="416"/>
        <v>65.150000000000006</v>
      </c>
      <c r="U2638" s="17">
        <f t="shared" si="417"/>
        <v>66.75</v>
      </c>
      <c r="V2638" s="16">
        <f t="shared" si="418"/>
        <v>66.483333333333334</v>
      </c>
      <c r="W2638" s="16">
        <f t="shared" si="419"/>
        <v>66.550000000000011</v>
      </c>
    </row>
    <row r="2639" spans="1:23" ht="13.5" x14ac:dyDescent="0.25">
      <c r="A2639" s="3">
        <v>45849</v>
      </c>
      <c r="B2639" s="2">
        <v>5.28</v>
      </c>
      <c r="C2639" s="2">
        <v>61.402156597820891</v>
      </c>
      <c r="D2639" s="2">
        <v>-4.7247003463869675E-2</v>
      </c>
      <c r="E2639" s="2">
        <v>8.3460980027072106E-29</v>
      </c>
      <c r="F2639" s="2">
        <v>5.3020000000000005</v>
      </c>
      <c r="G2639" s="2">
        <v>5.2889999999999997</v>
      </c>
      <c r="H2639" s="2">
        <v>5.2204999999999995</v>
      </c>
      <c r="I2639" s="2">
        <v>5.1228900000000008</v>
      </c>
      <c r="J2639" s="13">
        <v>4.8461574999999986</v>
      </c>
      <c r="K2639" s="13" t="s">
        <v>55</v>
      </c>
      <c r="L2639" s="13" t="s">
        <v>50</v>
      </c>
      <c r="M2639" s="13" t="s">
        <v>47</v>
      </c>
      <c r="N2639" s="16">
        <f t="shared" si="410"/>
        <v>50</v>
      </c>
      <c r="O2639" s="16">
        <f t="shared" si="411"/>
        <v>100</v>
      </c>
      <c r="P2639" s="16">
        <f t="shared" si="412"/>
        <v>50</v>
      </c>
      <c r="Q2639" s="16">
        <f t="shared" si="413"/>
        <v>33</v>
      </c>
      <c r="R2639" s="17">
        <f t="shared" si="414"/>
        <v>64.95</v>
      </c>
      <c r="S2639" s="17">
        <f t="shared" si="415"/>
        <v>55.75</v>
      </c>
      <c r="T2639" s="17">
        <f t="shared" si="416"/>
        <v>49.85</v>
      </c>
      <c r="U2639" s="17">
        <f t="shared" si="417"/>
        <v>58.25</v>
      </c>
      <c r="V2639" s="16">
        <f t="shared" si="418"/>
        <v>56.85</v>
      </c>
      <c r="W2639" s="16">
        <f t="shared" si="419"/>
        <v>57.2</v>
      </c>
    </row>
    <row r="2640" spans="1:23" ht="13.5" x14ac:dyDescent="0.25">
      <c r="A2640" s="3">
        <v>45852</v>
      </c>
      <c r="B2640" s="2">
        <v>5.29</v>
      </c>
      <c r="C2640" s="2">
        <v>62.541556562469076</v>
      </c>
      <c r="D2640" s="2">
        <v>-3.3512984823178549E-2</v>
      </c>
      <c r="E2640" s="2">
        <v>6.6768784021657694E-29</v>
      </c>
      <c r="F2640" s="2">
        <v>5.3</v>
      </c>
      <c r="G2640" s="2">
        <v>5.2889999999999997</v>
      </c>
      <c r="H2640" s="2">
        <v>5.23</v>
      </c>
      <c r="I2640" s="2">
        <v>5.1313260000000014</v>
      </c>
      <c r="J2640" s="13">
        <v>4.8486869999999982</v>
      </c>
      <c r="K2640" s="13" t="s">
        <v>55</v>
      </c>
      <c r="L2640" s="13" t="s">
        <v>50</v>
      </c>
      <c r="M2640" s="13" t="s">
        <v>47</v>
      </c>
      <c r="N2640" s="16">
        <f t="shared" si="410"/>
        <v>50</v>
      </c>
      <c r="O2640" s="16">
        <f t="shared" si="411"/>
        <v>100</v>
      </c>
      <c r="P2640" s="16">
        <f t="shared" si="412"/>
        <v>50</v>
      </c>
      <c r="Q2640" s="16">
        <f t="shared" si="413"/>
        <v>33</v>
      </c>
      <c r="R2640" s="17">
        <f t="shared" si="414"/>
        <v>64.95</v>
      </c>
      <c r="S2640" s="17">
        <f t="shared" si="415"/>
        <v>55.75</v>
      </c>
      <c r="T2640" s="17">
        <f t="shared" si="416"/>
        <v>49.85</v>
      </c>
      <c r="U2640" s="17">
        <f t="shared" si="417"/>
        <v>58.25</v>
      </c>
      <c r="V2640" s="16">
        <f t="shared" si="418"/>
        <v>56.85</v>
      </c>
      <c r="W2640" s="16">
        <f t="shared" si="419"/>
        <v>57.2</v>
      </c>
    </row>
    <row r="2641" spans="1:23" ht="13.5" x14ac:dyDescent="0.25">
      <c r="A2641" s="3">
        <v>45853</v>
      </c>
      <c r="B2641" s="2">
        <v>5.3</v>
      </c>
      <c r="C2641" s="2">
        <v>63.695690022206037</v>
      </c>
      <c r="D2641" s="2">
        <v>-2.9265386346019717E-2</v>
      </c>
      <c r="E2641" s="2">
        <v>5.3415027217326153E-29</v>
      </c>
      <c r="F2641" s="2">
        <v>5.3</v>
      </c>
      <c r="G2641" s="2">
        <v>5.2939999999999996</v>
      </c>
      <c r="H2641" s="2">
        <v>5.2415000000000003</v>
      </c>
      <c r="I2641" s="2">
        <v>5.1395880000000007</v>
      </c>
      <c r="J2641" s="13">
        <v>4.8511259999999981</v>
      </c>
      <c r="K2641" s="13" t="s">
        <v>55</v>
      </c>
      <c r="L2641" s="13" t="s">
        <v>50</v>
      </c>
      <c r="M2641" s="13" t="s">
        <v>54</v>
      </c>
      <c r="N2641" s="16">
        <f t="shared" si="410"/>
        <v>50</v>
      </c>
      <c r="O2641" s="16">
        <f t="shared" si="411"/>
        <v>100</v>
      </c>
      <c r="P2641" s="16">
        <f t="shared" si="412"/>
        <v>50</v>
      </c>
      <c r="Q2641" s="16">
        <f t="shared" si="413"/>
        <v>33</v>
      </c>
      <c r="R2641" s="17">
        <f t="shared" si="414"/>
        <v>64.95</v>
      </c>
      <c r="S2641" s="17">
        <f t="shared" si="415"/>
        <v>55.75</v>
      </c>
      <c r="T2641" s="17">
        <f t="shared" si="416"/>
        <v>49.85</v>
      </c>
      <c r="U2641" s="17">
        <f t="shared" si="417"/>
        <v>58.25</v>
      </c>
      <c r="V2641" s="16">
        <f t="shared" si="418"/>
        <v>56.85</v>
      </c>
      <c r="W2641" s="16">
        <f t="shared" si="419"/>
        <v>57.2</v>
      </c>
    </row>
    <row r="2642" spans="1:23" ht="13.5" x14ac:dyDescent="0.25">
      <c r="A2642" s="3">
        <v>45854</v>
      </c>
      <c r="B2642" s="2">
        <v>5.32</v>
      </c>
      <c r="C2642" s="2">
        <v>65.954992694986259</v>
      </c>
      <c r="D2642" s="2">
        <v>-2.7655269176211306E-2</v>
      </c>
      <c r="E2642" s="2">
        <v>4.2732021773860922E-29</v>
      </c>
      <c r="F2642" s="2">
        <v>5.298</v>
      </c>
      <c r="G2642" s="2">
        <v>5.3010000000000002</v>
      </c>
      <c r="H2642" s="2">
        <v>5.2515000000000001</v>
      </c>
      <c r="I2642" s="2">
        <v>5.1461940000000013</v>
      </c>
      <c r="J2642" s="13">
        <v>4.8538054999999982</v>
      </c>
      <c r="K2642" s="13" t="s">
        <v>55</v>
      </c>
      <c r="L2642" s="13" t="s">
        <v>54</v>
      </c>
      <c r="M2642" s="13" t="s">
        <v>47</v>
      </c>
      <c r="N2642" s="16">
        <f t="shared" si="410"/>
        <v>50</v>
      </c>
      <c r="O2642" s="16">
        <f t="shared" si="411"/>
        <v>100</v>
      </c>
      <c r="P2642" s="16">
        <f t="shared" si="412"/>
        <v>50</v>
      </c>
      <c r="Q2642" s="16">
        <f t="shared" si="413"/>
        <v>16.5</v>
      </c>
      <c r="R2642" s="17">
        <f t="shared" si="414"/>
        <v>62.475000000000001</v>
      </c>
      <c r="S2642" s="17">
        <f t="shared" si="415"/>
        <v>51.625</v>
      </c>
      <c r="T2642" s="17">
        <f t="shared" si="416"/>
        <v>42.424999999999997</v>
      </c>
      <c r="U2642" s="17">
        <f t="shared" si="417"/>
        <v>54.125</v>
      </c>
      <c r="V2642" s="16">
        <f t="shared" si="418"/>
        <v>52.17499999999999</v>
      </c>
      <c r="W2642" s="16">
        <f t="shared" si="419"/>
        <v>52.662499999999994</v>
      </c>
    </row>
    <row r="2643" spans="1:23" ht="13.5" x14ac:dyDescent="0.25">
      <c r="A2643" s="3">
        <v>45855</v>
      </c>
      <c r="B2643" s="2">
        <v>5.32</v>
      </c>
      <c r="C2643" s="2">
        <v>65.954992694986259</v>
      </c>
      <c r="D2643" s="2">
        <v>-2.6876342400136366E-2</v>
      </c>
      <c r="E2643" s="2">
        <v>3.4185617419088738E-29</v>
      </c>
      <c r="F2643" s="2">
        <v>5.3020000000000005</v>
      </c>
      <c r="G2643" s="2">
        <v>5.3080000000000007</v>
      </c>
      <c r="H2643" s="2">
        <v>5.2614999999999998</v>
      </c>
      <c r="I2643" s="2">
        <v>5.1528000000000009</v>
      </c>
      <c r="J2643" s="13">
        <v>4.8564379999999989</v>
      </c>
      <c r="K2643" s="13" t="s">
        <v>51</v>
      </c>
      <c r="L2643" s="13" t="s">
        <v>48</v>
      </c>
      <c r="M2643" s="13" t="s">
        <v>52</v>
      </c>
      <c r="N2643" s="16">
        <f t="shared" si="410"/>
        <v>50</v>
      </c>
      <c r="O2643" s="16">
        <f t="shared" si="411"/>
        <v>100</v>
      </c>
      <c r="P2643" s="16">
        <f t="shared" si="412"/>
        <v>50</v>
      </c>
      <c r="Q2643" s="16">
        <f t="shared" si="413"/>
        <v>67</v>
      </c>
      <c r="R2643" s="17">
        <f t="shared" si="414"/>
        <v>70.05</v>
      </c>
      <c r="S2643" s="17">
        <f t="shared" si="415"/>
        <v>64.25</v>
      </c>
      <c r="T2643" s="17">
        <f t="shared" si="416"/>
        <v>65.150000000000006</v>
      </c>
      <c r="U2643" s="17">
        <f t="shared" si="417"/>
        <v>66.75</v>
      </c>
      <c r="V2643" s="16">
        <f t="shared" si="418"/>
        <v>66.483333333333334</v>
      </c>
      <c r="W2643" s="16">
        <f t="shared" si="419"/>
        <v>66.550000000000011</v>
      </c>
    </row>
    <row r="2644" spans="1:23" ht="13.5" x14ac:dyDescent="0.25">
      <c r="A2644" s="3">
        <v>45856</v>
      </c>
      <c r="B2644" s="2">
        <v>5.32</v>
      </c>
      <c r="C2644" s="2">
        <v>65.954992694986259</v>
      </c>
      <c r="D2644" s="2">
        <v>-1.2911355981272798E-2</v>
      </c>
      <c r="E2644" s="2">
        <v>2.7348493935270989E-29</v>
      </c>
      <c r="F2644" s="2">
        <v>5.3100000000000005</v>
      </c>
      <c r="G2644" s="2">
        <v>5.306</v>
      </c>
      <c r="H2644" s="2">
        <v>5.2719999999999985</v>
      </c>
      <c r="I2644" s="2">
        <v>5.1574</v>
      </c>
      <c r="J2644" s="13">
        <v>4.8587434999999992</v>
      </c>
      <c r="K2644" s="13" t="s">
        <v>51</v>
      </c>
      <c r="L2644" s="13" t="s">
        <v>48</v>
      </c>
      <c r="M2644" s="13" t="s">
        <v>52</v>
      </c>
      <c r="N2644" s="16">
        <f t="shared" si="410"/>
        <v>50</v>
      </c>
      <c r="O2644" s="16">
        <f t="shared" si="411"/>
        <v>100</v>
      </c>
      <c r="P2644" s="16">
        <f t="shared" si="412"/>
        <v>50</v>
      </c>
      <c r="Q2644" s="16">
        <f t="shared" si="413"/>
        <v>67</v>
      </c>
      <c r="R2644" s="17">
        <f t="shared" si="414"/>
        <v>70.05</v>
      </c>
      <c r="S2644" s="17">
        <f t="shared" si="415"/>
        <v>64.25</v>
      </c>
      <c r="T2644" s="17">
        <f t="shared" si="416"/>
        <v>65.150000000000006</v>
      </c>
      <c r="U2644" s="17">
        <f t="shared" si="417"/>
        <v>66.75</v>
      </c>
      <c r="V2644" s="16">
        <f t="shared" si="418"/>
        <v>66.483333333333334</v>
      </c>
      <c r="W2644" s="16">
        <f t="shared" si="419"/>
        <v>66.550000000000011</v>
      </c>
    </row>
    <row r="2645" spans="1:23" ht="13.5" x14ac:dyDescent="0.25">
      <c r="A2645" s="3">
        <v>45859</v>
      </c>
      <c r="B2645" s="2">
        <v>5.3</v>
      </c>
      <c r="C2645" s="2">
        <v>61.198253831121512</v>
      </c>
      <c r="D2645" s="2">
        <v>-6.2674337900689991E-3</v>
      </c>
      <c r="E2645" s="2">
        <v>2.1878795148216793E-29</v>
      </c>
      <c r="F2645" s="2">
        <v>5.3120000000000003</v>
      </c>
      <c r="G2645" s="2">
        <v>5.306</v>
      </c>
      <c r="H2645" s="2">
        <v>5.2799999999999994</v>
      </c>
      <c r="I2645" s="2">
        <v>5.1620000000000008</v>
      </c>
      <c r="J2645" s="13">
        <v>4.8611824999999982</v>
      </c>
      <c r="K2645" s="13" t="s">
        <v>51</v>
      </c>
      <c r="L2645" s="13" t="s">
        <v>48</v>
      </c>
      <c r="M2645" s="13" t="s">
        <v>52</v>
      </c>
      <c r="N2645" s="16">
        <f t="shared" si="410"/>
        <v>50</v>
      </c>
      <c r="O2645" s="16">
        <f t="shared" si="411"/>
        <v>100</v>
      </c>
      <c r="P2645" s="16">
        <f t="shared" si="412"/>
        <v>50</v>
      </c>
      <c r="Q2645" s="16">
        <f t="shared" si="413"/>
        <v>67</v>
      </c>
      <c r="R2645" s="17">
        <f t="shared" si="414"/>
        <v>70.05</v>
      </c>
      <c r="S2645" s="17">
        <f t="shared" si="415"/>
        <v>64.25</v>
      </c>
      <c r="T2645" s="17">
        <f t="shared" si="416"/>
        <v>65.150000000000006</v>
      </c>
      <c r="U2645" s="17">
        <f t="shared" si="417"/>
        <v>66.75</v>
      </c>
      <c r="V2645" s="16">
        <f t="shared" si="418"/>
        <v>66.483333333333334</v>
      </c>
      <c r="W2645" s="16">
        <f t="shared" si="419"/>
        <v>66.550000000000011</v>
      </c>
    </row>
    <row r="2646" spans="1:23" ht="13.5" x14ac:dyDescent="0.25">
      <c r="A2646" s="3">
        <v>45860</v>
      </c>
      <c r="B2646" s="2">
        <v>5.32</v>
      </c>
      <c r="C2646" s="2">
        <v>63.994737565736095</v>
      </c>
      <c r="D2646" s="2">
        <v>-2.4721393805497982E-3</v>
      </c>
      <c r="E2646" s="2">
        <v>1.7503036118573436E-29</v>
      </c>
      <c r="F2646" s="2">
        <v>5.3160000000000007</v>
      </c>
      <c r="G2646" s="2">
        <v>5.3079999999999998</v>
      </c>
      <c r="H2646" s="2">
        <v>5.2879999999999994</v>
      </c>
      <c r="I2646" s="2">
        <v>5.1664000000000012</v>
      </c>
      <c r="J2646" s="13">
        <v>4.8634879999999985</v>
      </c>
      <c r="K2646" s="13" t="s">
        <v>51</v>
      </c>
      <c r="L2646" s="13" t="s">
        <v>48</v>
      </c>
      <c r="M2646" s="13" t="s">
        <v>52</v>
      </c>
      <c r="N2646" s="16">
        <f t="shared" si="410"/>
        <v>50</v>
      </c>
      <c r="O2646" s="16">
        <f t="shared" si="411"/>
        <v>100</v>
      </c>
      <c r="P2646" s="16">
        <f t="shared" si="412"/>
        <v>50</v>
      </c>
      <c r="Q2646" s="16">
        <f t="shared" si="413"/>
        <v>67</v>
      </c>
      <c r="R2646" s="17">
        <f t="shared" si="414"/>
        <v>70.05</v>
      </c>
      <c r="S2646" s="17">
        <f t="shared" si="415"/>
        <v>64.25</v>
      </c>
      <c r="T2646" s="17">
        <f t="shared" si="416"/>
        <v>65.150000000000006</v>
      </c>
      <c r="U2646" s="17">
        <f t="shared" si="417"/>
        <v>66.75</v>
      </c>
      <c r="V2646" s="16">
        <f t="shared" si="418"/>
        <v>66.483333333333334</v>
      </c>
      <c r="W2646" s="16">
        <f t="shared" si="419"/>
        <v>66.550000000000011</v>
      </c>
    </row>
    <row r="2647" spans="1:23" ht="13.5" x14ac:dyDescent="0.25">
      <c r="A2647" s="3">
        <v>45861</v>
      </c>
      <c r="B2647" s="2">
        <v>5.32</v>
      </c>
      <c r="C2647" s="2">
        <v>63.994737565736095</v>
      </c>
      <c r="D2647" s="2">
        <v>4.9170187964877599E-3</v>
      </c>
      <c r="E2647" s="2">
        <v>1.4002428894858748E-29</v>
      </c>
      <c r="F2647" s="2">
        <v>5.3160000000000007</v>
      </c>
      <c r="G2647" s="2">
        <v>5.3070000000000004</v>
      </c>
      <c r="H2647" s="2">
        <v>5.293499999999999</v>
      </c>
      <c r="I2647" s="2">
        <v>5.1710000000000003</v>
      </c>
      <c r="J2647" s="13">
        <v>4.8657934999999988</v>
      </c>
      <c r="K2647" s="13" t="s">
        <v>51</v>
      </c>
      <c r="L2647" s="13" t="s">
        <v>48</v>
      </c>
      <c r="M2647" s="13" t="s">
        <v>54</v>
      </c>
      <c r="N2647" s="16">
        <f t="shared" si="410"/>
        <v>50</v>
      </c>
      <c r="O2647" s="16">
        <f t="shared" si="411"/>
        <v>100</v>
      </c>
      <c r="P2647" s="16">
        <f t="shared" si="412"/>
        <v>50</v>
      </c>
      <c r="Q2647" s="16">
        <f t="shared" si="413"/>
        <v>33</v>
      </c>
      <c r="R2647" s="17">
        <f t="shared" si="414"/>
        <v>64.95</v>
      </c>
      <c r="S2647" s="17">
        <f t="shared" si="415"/>
        <v>55.75</v>
      </c>
      <c r="T2647" s="17">
        <f t="shared" si="416"/>
        <v>49.85</v>
      </c>
      <c r="U2647" s="17">
        <f t="shared" si="417"/>
        <v>58.25</v>
      </c>
      <c r="V2647" s="16">
        <f t="shared" si="418"/>
        <v>56.85</v>
      </c>
      <c r="W2647" s="16">
        <f t="shared" si="419"/>
        <v>57.2</v>
      </c>
    </row>
    <row r="2648" spans="1:23" ht="13.5" x14ac:dyDescent="0.25">
      <c r="A2648" s="3">
        <v>45862</v>
      </c>
      <c r="B2648" s="2">
        <v>5.3</v>
      </c>
      <c r="C2648" s="2">
        <v>59.058324261673341</v>
      </c>
      <c r="D2648" s="2">
        <v>7.6302678662862888E-3</v>
      </c>
      <c r="E2648" s="2">
        <v>1.1201943115886999E-29</v>
      </c>
      <c r="F2648" s="2">
        <v>5.3120000000000003</v>
      </c>
      <c r="G2648" s="2">
        <v>5.3070000000000004</v>
      </c>
      <c r="H2648" s="2">
        <v>5.2964999999999982</v>
      </c>
      <c r="I2648" s="2">
        <v>5.1756000000000002</v>
      </c>
      <c r="J2648" s="13">
        <v>4.8679989999999984</v>
      </c>
      <c r="K2648" s="13" t="s">
        <v>51</v>
      </c>
      <c r="L2648" s="13" t="s">
        <v>48</v>
      </c>
      <c r="M2648" s="13" t="s">
        <v>53</v>
      </c>
      <c r="N2648" s="16">
        <f t="shared" si="410"/>
        <v>50</v>
      </c>
      <c r="O2648" s="16">
        <f t="shared" si="411"/>
        <v>100</v>
      </c>
      <c r="P2648" s="16">
        <f t="shared" si="412"/>
        <v>50</v>
      </c>
      <c r="Q2648" s="16">
        <f t="shared" si="413"/>
        <v>50</v>
      </c>
      <c r="R2648" s="17">
        <f t="shared" si="414"/>
        <v>67.5</v>
      </c>
      <c r="S2648" s="17">
        <f t="shared" si="415"/>
        <v>60</v>
      </c>
      <c r="T2648" s="17">
        <f t="shared" si="416"/>
        <v>57.5</v>
      </c>
      <c r="U2648" s="17">
        <f t="shared" si="417"/>
        <v>62.5</v>
      </c>
      <c r="V2648" s="16">
        <f t="shared" si="418"/>
        <v>61.666666666666664</v>
      </c>
      <c r="W2648" s="16">
        <f t="shared" si="419"/>
        <v>61.875</v>
      </c>
    </row>
    <row r="2649" spans="1:23" ht="13.5" x14ac:dyDescent="0.25">
      <c r="A2649" s="3">
        <v>45866</v>
      </c>
      <c r="B2649" s="2">
        <v>5.3</v>
      </c>
      <c r="C2649" s="2">
        <v>59.058324261673341</v>
      </c>
      <c r="D2649" s="2">
        <v>6.592155110530129E-3</v>
      </c>
      <c r="E2649" s="2">
        <v>8.961554492709599E-30</v>
      </c>
      <c r="F2649" s="2">
        <v>5.3080000000000007</v>
      </c>
      <c r="G2649" s="2">
        <v>5.3089999999999993</v>
      </c>
      <c r="H2649" s="2">
        <v>5.2989999999999977</v>
      </c>
      <c r="I2649" s="2">
        <v>5.1800000000000015</v>
      </c>
      <c r="J2649" s="13">
        <v>4.8704379999999983</v>
      </c>
      <c r="K2649" s="13" t="s">
        <v>51</v>
      </c>
      <c r="L2649" s="13" t="s">
        <v>48</v>
      </c>
      <c r="M2649" s="13" t="s">
        <v>53</v>
      </c>
      <c r="N2649" s="16">
        <f t="shared" si="410"/>
        <v>50</v>
      </c>
      <c r="O2649" s="16">
        <f t="shared" si="411"/>
        <v>100</v>
      </c>
      <c r="P2649" s="16">
        <f t="shared" si="412"/>
        <v>50</v>
      </c>
      <c r="Q2649" s="16">
        <f t="shared" si="413"/>
        <v>50</v>
      </c>
      <c r="R2649" s="17">
        <f t="shared" si="414"/>
        <v>67.5</v>
      </c>
      <c r="S2649" s="17">
        <f t="shared" si="415"/>
        <v>60</v>
      </c>
      <c r="T2649" s="17">
        <f t="shared" si="416"/>
        <v>57.5</v>
      </c>
      <c r="U2649" s="17">
        <f t="shared" si="417"/>
        <v>62.5</v>
      </c>
      <c r="V2649" s="16">
        <f t="shared" si="418"/>
        <v>61.666666666666664</v>
      </c>
      <c r="W2649" s="16">
        <f t="shared" si="419"/>
        <v>61.875</v>
      </c>
    </row>
    <row r="2650" spans="1:23" ht="13.5" x14ac:dyDescent="0.25">
      <c r="A2650" s="3">
        <v>45867</v>
      </c>
      <c r="B2650" s="2">
        <v>5.3</v>
      </c>
      <c r="C2650" s="2">
        <v>59.058324261673341</v>
      </c>
      <c r="D2650" s="2">
        <v>7.0142359416545119E-3</v>
      </c>
      <c r="E2650" s="2">
        <v>7.1692435941676798E-30</v>
      </c>
      <c r="F2650" s="2">
        <v>5.3080000000000007</v>
      </c>
      <c r="G2650" s="2">
        <v>5.31</v>
      </c>
      <c r="H2650" s="2">
        <v>5.2995000000000001</v>
      </c>
      <c r="I2650" s="2">
        <v>5.184800000000001</v>
      </c>
      <c r="J2650" s="13">
        <v>4.872876999999999</v>
      </c>
      <c r="K2650" s="13" t="s">
        <v>51</v>
      </c>
      <c r="L2650" s="13" t="s">
        <v>48</v>
      </c>
      <c r="M2650" s="13" t="s">
        <v>54</v>
      </c>
      <c r="N2650" s="16">
        <f t="shared" si="410"/>
        <v>50</v>
      </c>
      <c r="O2650" s="16">
        <f t="shared" si="411"/>
        <v>100</v>
      </c>
      <c r="P2650" s="16">
        <f t="shared" si="412"/>
        <v>50</v>
      </c>
      <c r="Q2650" s="16">
        <f t="shared" si="413"/>
        <v>33</v>
      </c>
      <c r="R2650" s="17">
        <f t="shared" si="414"/>
        <v>64.95</v>
      </c>
      <c r="S2650" s="17">
        <f t="shared" si="415"/>
        <v>55.75</v>
      </c>
      <c r="T2650" s="17">
        <f t="shared" si="416"/>
        <v>49.85</v>
      </c>
      <c r="U2650" s="17">
        <f t="shared" si="417"/>
        <v>58.25</v>
      </c>
      <c r="V2650" s="16">
        <f t="shared" si="418"/>
        <v>56.85</v>
      </c>
      <c r="W2650" s="16">
        <f t="shared" si="419"/>
        <v>57.2</v>
      </c>
    </row>
    <row r="2651" spans="1:23" ht="13.5" x14ac:dyDescent="0.25">
      <c r="A2651" s="3">
        <v>45868</v>
      </c>
      <c r="B2651" s="2">
        <v>5.32</v>
      </c>
      <c r="C2651" s="2">
        <v>62.656152020399439</v>
      </c>
      <c r="D2651" s="2">
        <v>7.208011681805182E-3</v>
      </c>
      <c r="E2651" s="2">
        <v>5.7353948753341444E-30</v>
      </c>
      <c r="F2651" s="2">
        <v>5.3080000000000007</v>
      </c>
      <c r="G2651" s="2">
        <v>5.3119999999999994</v>
      </c>
      <c r="H2651" s="2">
        <v>5.3029999999999999</v>
      </c>
      <c r="I2651" s="2">
        <v>5.1904000000000021</v>
      </c>
      <c r="J2651" s="13">
        <v>4.8754159999999986</v>
      </c>
      <c r="K2651" s="13" t="s">
        <v>51</v>
      </c>
      <c r="L2651" s="13" t="s">
        <v>48</v>
      </c>
      <c r="M2651" s="13" t="s">
        <v>54</v>
      </c>
      <c r="N2651" s="16">
        <f t="shared" si="410"/>
        <v>50</v>
      </c>
      <c r="O2651" s="16">
        <f t="shared" si="411"/>
        <v>100</v>
      </c>
      <c r="P2651" s="16">
        <f t="shared" si="412"/>
        <v>50</v>
      </c>
      <c r="Q2651" s="16">
        <f t="shared" si="413"/>
        <v>33</v>
      </c>
      <c r="R2651" s="17">
        <f t="shared" si="414"/>
        <v>64.95</v>
      </c>
      <c r="S2651" s="17">
        <f t="shared" si="415"/>
        <v>55.75</v>
      </c>
      <c r="T2651" s="17">
        <f t="shared" si="416"/>
        <v>49.85</v>
      </c>
      <c r="U2651" s="17">
        <f t="shared" si="417"/>
        <v>58.25</v>
      </c>
      <c r="V2651" s="16">
        <f t="shared" si="418"/>
        <v>56.85</v>
      </c>
      <c r="W2651" s="16">
        <f t="shared" si="419"/>
        <v>57.2</v>
      </c>
    </row>
    <row r="2652" spans="1:23" ht="13.5" x14ac:dyDescent="0.25">
      <c r="A2652" s="3">
        <v>45869</v>
      </c>
      <c r="B2652" s="2">
        <v>5.32</v>
      </c>
      <c r="C2652" s="2">
        <v>62.656152020399432</v>
      </c>
      <c r="D2652" s="2">
        <v>1.0126690547372696E-2</v>
      </c>
      <c r="E2652" s="2">
        <v>4.5883159002673161E-30</v>
      </c>
      <c r="F2652" s="2">
        <v>5.3079999999999998</v>
      </c>
      <c r="G2652" s="2">
        <v>5.3119999999999994</v>
      </c>
      <c r="H2652" s="2">
        <v>5.3064999999999998</v>
      </c>
      <c r="I2652" s="2">
        <v>5.1960000000000015</v>
      </c>
      <c r="J2652" s="13">
        <v>4.8779549999999992</v>
      </c>
      <c r="K2652" s="13" t="s">
        <v>51</v>
      </c>
      <c r="L2652" s="13" t="s">
        <v>48</v>
      </c>
      <c r="M2652" s="13" t="s">
        <v>54</v>
      </c>
      <c r="N2652" s="16">
        <f t="shared" si="410"/>
        <v>50</v>
      </c>
      <c r="O2652" s="16">
        <f t="shared" si="411"/>
        <v>100</v>
      </c>
      <c r="P2652" s="16">
        <f t="shared" si="412"/>
        <v>50</v>
      </c>
      <c r="Q2652" s="16">
        <f t="shared" si="413"/>
        <v>33</v>
      </c>
      <c r="R2652" s="17">
        <f t="shared" si="414"/>
        <v>64.95</v>
      </c>
      <c r="S2652" s="17">
        <f t="shared" si="415"/>
        <v>55.75</v>
      </c>
      <c r="T2652" s="17">
        <f t="shared" si="416"/>
        <v>49.85</v>
      </c>
      <c r="U2652" s="17">
        <f t="shared" si="417"/>
        <v>58.25</v>
      </c>
      <c r="V2652" s="16">
        <f t="shared" si="418"/>
        <v>56.85</v>
      </c>
      <c r="W2652" s="16">
        <f t="shared" si="419"/>
        <v>57.2</v>
      </c>
    </row>
    <row r="2653" spans="1:23" ht="13.5" x14ac:dyDescent="0.25">
      <c r="A2653" s="3">
        <v>45870</v>
      </c>
      <c r="B2653" s="2">
        <v>5.32</v>
      </c>
      <c r="C2653" s="2">
        <v>62.656152020399432</v>
      </c>
      <c r="D2653" s="2">
        <v>1.229800087740518E-2</v>
      </c>
      <c r="E2653" s="2">
        <v>3.670652720213853E-30</v>
      </c>
      <c r="F2653" s="2">
        <v>5.3120000000000003</v>
      </c>
      <c r="G2653" s="2">
        <v>5.3120000000000003</v>
      </c>
      <c r="H2653" s="2">
        <v>5.31</v>
      </c>
      <c r="I2653" s="2">
        <v>5.2016000000000009</v>
      </c>
      <c r="J2653" s="13">
        <v>4.8808679999999995</v>
      </c>
      <c r="K2653" s="13" t="s">
        <v>51</v>
      </c>
      <c r="L2653" s="13" t="s">
        <v>48</v>
      </c>
      <c r="M2653" s="13" t="s">
        <v>52</v>
      </c>
      <c r="N2653" s="16">
        <f t="shared" si="410"/>
        <v>50</v>
      </c>
      <c r="O2653" s="16">
        <f t="shared" si="411"/>
        <v>100</v>
      </c>
      <c r="P2653" s="16">
        <f t="shared" si="412"/>
        <v>50</v>
      </c>
      <c r="Q2653" s="16">
        <f t="shared" si="413"/>
        <v>67</v>
      </c>
      <c r="R2653" s="17">
        <f t="shared" si="414"/>
        <v>70.05</v>
      </c>
      <c r="S2653" s="17">
        <f t="shared" si="415"/>
        <v>64.25</v>
      </c>
      <c r="T2653" s="17">
        <f t="shared" si="416"/>
        <v>65.150000000000006</v>
      </c>
      <c r="U2653" s="17">
        <f t="shared" si="417"/>
        <v>66.75</v>
      </c>
      <c r="V2653" s="16">
        <f t="shared" si="418"/>
        <v>66.483333333333334</v>
      </c>
      <c r="W2653" s="16">
        <f t="shared" si="419"/>
        <v>66.550000000000011</v>
      </c>
    </row>
    <row r="2654" spans="1:23" ht="13.5" x14ac:dyDescent="0.25">
      <c r="A2654" s="3">
        <v>45873</v>
      </c>
      <c r="B2654" s="2">
        <v>5.32</v>
      </c>
      <c r="C2654" s="2">
        <v>62.656152020399432</v>
      </c>
      <c r="D2654" s="2">
        <v>1.3859021781249758E-2</v>
      </c>
      <c r="E2654" s="2">
        <v>2.9365221761710827E-30</v>
      </c>
      <c r="F2654" s="2">
        <v>5.3160000000000007</v>
      </c>
      <c r="G2654" s="2">
        <v>5.3120000000000003</v>
      </c>
      <c r="H2654" s="2">
        <v>5.3089999999999993</v>
      </c>
      <c r="I2654" s="2">
        <v>5.2062000000000008</v>
      </c>
      <c r="J2654" s="13">
        <v>4.8836409999999999</v>
      </c>
      <c r="K2654" s="13" t="s">
        <v>51</v>
      </c>
      <c r="L2654" s="13" t="s">
        <v>48</v>
      </c>
      <c r="M2654" s="13" t="s">
        <v>52</v>
      </c>
      <c r="N2654" s="16">
        <f t="shared" si="410"/>
        <v>50</v>
      </c>
      <c r="O2654" s="16">
        <f t="shared" si="411"/>
        <v>100</v>
      </c>
      <c r="P2654" s="16">
        <f t="shared" si="412"/>
        <v>50</v>
      </c>
      <c r="Q2654" s="16">
        <f t="shared" si="413"/>
        <v>67</v>
      </c>
      <c r="R2654" s="17">
        <f t="shared" si="414"/>
        <v>70.05</v>
      </c>
      <c r="S2654" s="17">
        <f t="shared" si="415"/>
        <v>64.25</v>
      </c>
      <c r="T2654" s="17">
        <f t="shared" si="416"/>
        <v>65.150000000000006</v>
      </c>
      <c r="U2654" s="17">
        <f t="shared" si="417"/>
        <v>66.75</v>
      </c>
      <c r="V2654" s="16">
        <f t="shared" si="418"/>
        <v>66.483333333333334</v>
      </c>
      <c r="W2654" s="16">
        <f t="shared" si="419"/>
        <v>66.550000000000011</v>
      </c>
    </row>
    <row r="2655" spans="1:23" ht="13.5" x14ac:dyDescent="0.25">
      <c r="A2655" s="3">
        <v>45874</v>
      </c>
      <c r="B2655" s="2">
        <v>5.32</v>
      </c>
      <c r="C2655" s="2">
        <v>62.656152020399432</v>
      </c>
      <c r="D2655" s="2">
        <v>1.1847183209831691E-2</v>
      </c>
      <c r="E2655" s="2">
        <v>2.3492177409368664E-30</v>
      </c>
      <c r="F2655" s="2">
        <v>5.32</v>
      </c>
      <c r="G2655" s="2">
        <v>5.3140000000000009</v>
      </c>
      <c r="H2655" s="2">
        <v>5.3099999999999978</v>
      </c>
      <c r="I2655" s="2">
        <v>5.2118000000000002</v>
      </c>
      <c r="J2655" s="13">
        <v>4.8864140000000011</v>
      </c>
      <c r="K2655" s="13" t="s">
        <v>51</v>
      </c>
      <c r="L2655" s="13" t="s">
        <v>48</v>
      </c>
      <c r="M2655" s="13" t="s">
        <v>52</v>
      </c>
      <c r="N2655" s="16">
        <f t="shared" si="410"/>
        <v>50</v>
      </c>
      <c r="O2655" s="16">
        <f t="shared" si="411"/>
        <v>100</v>
      </c>
      <c r="P2655" s="16">
        <f t="shared" si="412"/>
        <v>50</v>
      </c>
      <c r="Q2655" s="16">
        <f t="shared" si="413"/>
        <v>67</v>
      </c>
      <c r="R2655" s="17">
        <f t="shared" si="414"/>
        <v>70.05</v>
      </c>
      <c r="S2655" s="17">
        <f t="shared" si="415"/>
        <v>64.25</v>
      </c>
      <c r="T2655" s="17">
        <f t="shared" si="416"/>
        <v>65.150000000000006</v>
      </c>
      <c r="U2655" s="17">
        <f t="shared" si="417"/>
        <v>66.75</v>
      </c>
      <c r="V2655" s="16">
        <f t="shared" si="418"/>
        <v>66.483333333333334</v>
      </c>
      <c r="W2655" s="16">
        <f t="shared" si="419"/>
        <v>66.550000000000011</v>
      </c>
    </row>
    <row r="2656" spans="1:23" ht="13.5" x14ac:dyDescent="0.25">
      <c r="A2656" s="3">
        <v>45875</v>
      </c>
      <c r="B2656" s="2">
        <v>5.23</v>
      </c>
      <c r="C2656" s="2">
        <v>39.837073209874042</v>
      </c>
      <c r="D2656" s="2">
        <v>1.9651615289661528E-2</v>
      </c>
      <c r="E2656" s="2">
        <v>1.8793741927494931E-30</v>
      </c>
      <c r="F2656" s="2">
        <v>5.3020000000000005</v>
      </c>
      <c r="G2656" s="2">
        <v>5.3050000000000015</v>
      </c>
      <c r="H2656" s="2">
        <v>5.3064999999999989</v>
      </c>
      <c r="I2656" s="2">
        <v>5.2152000000000012</v>
      </c>
      <c r="J2656" s="13">
        <v>4.8890170000000008</v>
      </c>
      <c r="K2656" s="13" t="s">
        <v>55</v>
      </c>
      <c r="L2656" s="13" t="s">
        <v>50</v>
      </c>
      <c r="M2656" s="13" t="s">
        <v>47</v>
      </c>
      <c r="N2656" s="16">
        <f t="shared" si="410"/>
        <v>50</v>
      </c>
      <c r="O2656" s="16">
        <f t="shared" si="411"/>
        <v>100</v>
      </c>
      <c r="P2656" s="16">
        <f t="shared" si="412"/>
        <v>50</v>
      </c>
      <c r="Q2656" s="16">
        <f t="shared" si="413"/>
        <v>33</v>
      </c>
      <c r="R2656" s="17">
        <f t="shared" si="414"/>
        <v>64.95</v>
      </c>
      <c r="S2656" s="17">
        <f t="shared" si="415"/>
        <v>55.75</v>
      </c>
      <c r="T2656" s="17">
        <f t="shared" si="416"/>
        <v>49.85</v>
      </c>
      <c r="U2656" s="17">
        <f t="shared" si="417"/>
        <v>58.25</v>
      </c>
      <c r="V2656" s="16">
        <f t="shared" si="418"/>
        <v>56.85</v>
      </c>
      <c r="W2656" s="16">
        <f t="shared" si="419"/>
        <v>57.2</v>
      </c>
    </row>
    <row r="2657" spans="1:23" ht="13.5" x14ac:dyDescent="0.25">
      <c r="A2657" s="3">
        <v>45876</v>
      </c>
      <c r="B2657" s="2">
        <v>5.3</v>
      </c>
      <c r="C2657" s="2">
        <v>53.899995341188557</v>
      </c>
      <c r="D2657" s="2">
        <v>2.1382704636655703E-2</v>
      </c>
      <c r="E2657" s="2">
        <v>1.5034993541995945E-30</v>
      </c>
      <c r="F2657" s="2">
        <v>5.298</v>
      </c>
      <c r="G2657" s="2">
        <v>5.3029999999999999</v>
      </c>
      <c r="H2657" s="2">
        <v>5.3049999999999979</v>
      </c>
      <c r="I2657" s="2">
        <v>5.2203999999999997</v>
      </c>
      <c r="J2657" s="13">
        <v>4.8919234999999999</v>
      </c>
      <c r="K2657" s="13" t="s">
        <v>55</v>
      </c>
      <c r="L2657" s="13" t="s">
        <v>50</v>
      </c>
      <c r="M2657" s="13" t="s">
        <v>47</v>
      </c>
      <c r="N2657" s="16">
        <f t="shared" si="410"/>
        <v>50</v>
      </c>
      <c r="O2657" s="16">
        <f t="shared" si="411"/>
        <v>100</v>
      </c>
      <c r="P2657" s="16">
        <f t="shared" si="412"/>
        <v>50</v>
      </c>
      <c r="Q2657" s="16">
        <f t="shared" si="413"/>
        <v>33</v>
      </c>
      <c r="R2657" s="17">
        <f t="shared" si="414"/>
        <v>64.95</v>
      </c>
      <c r="S2657" s="17">
        <f t="shared" si="415"/>
        <v>55.75</v>
      </c>
      <c r="T2657" s="17">
        <f t="shared" si="416"/>
        <v>49.85</v>
      </c>
      <c r="U2657" s="17">
        <f t="shared" si="417"/>
        <v>58.25</v>
      </c>
      <c r="V2657" s="16">
        <f t="shared" si="418"/>
        <v>56.85</v>
      </c>
      <c r="W2657" s="16">
        <f t="shared" si="419"/>
        <v>57.2</v>
      </c>
    </row>
    <row r="2658" spans="1:23" ht="13.5" x14ac:dyDescent="0.25">
      <c r="A2658" s="3">
        <v>45877</v>
      </c>
      <c r="B2658" s="2">
        <v>5.3</v>
      </c>
      <c r="C2658" s="2">
        <v>53.899995341188557</v>
      </c>
      <c r="D2658" s="2">
        <v>1.9646290824338664E-2</v>
      </c>
      <c r="E2658" s="2">
        <v>1.2027994833596757E-30</v>
      </c>
      <c r="F2658" s="2">
        <v>5.2940000000000005</v>
      </c>
      <c r="G2658" s="2">
        <v>5.3029999999999999</v>
      </c>
      <c r="H2658" s="2">
        <v>5.3049999999999988</v>
      </c>
      <c r="I2658" s="2">
        <v>5.2254000000000005</v>
      </c>
      <c r="J2658" s="13">
        <v>4.8945964999999996</v>
      </c>
      <c r="K2658" s="13" t="s">
        <v>55</v>
      </c>
      <c r="L2658" s="13" t="s">
        <v>50</v>
      </c>
      <c r="M2658" s="13" t="s">
        <v>47</v>
      </c>
      <c r="N2658" s="16">
        <f t="shared" si="410"/>
        <v>50</v>
      </c>
      <c r="O2658" s="16">
        <f t="shared" si="411"/>
        <v>100</v>
      </c>
      <c r="P2658" s="16">
        <f t="shared" si="412"/>
        <v>50</v>
      </c>
      <c r="Q2658" s="16">
        <f t="shared" si="413"/>
        <v>33</v>
      </c>
      <c r="R2658" s="17">
        <f t="shared" si="414"/>
        <v>64.95</v>
      </c>
      <c r="S2658" s="17">
        <f t="shared" si="415"/>
        <v>55.75</v>
      </c>
      <c r="T2658" s="17">
        <f t="shared" si="416"/>
        <v>49.85</v>
      </c>
      <c r="U2658" s="17">
        <f t="shared" si="417"/>
        <v>58.25</v>
      </c>
      <c r="V2658" s="16">
        <f t="shared" si="418"/>
        <v>56.85</v>
      </c>
      <c r="W2658" s="16">
        <f t="shared" si="419"/>
        <v>57.2</v>
      </c>
    </row>
    <row r="2659" spans="1:23" ht="13.5" x14ac:dyDescent="0.25">
      <c r="A2659" s="3">
        <v>45880</v>
      </c>
      <c r="B2659" s="2">
        <v>5.3</v>
      </c>
      <c r="C2659" s="2">
        <v>53.899995341188557</v>
      </c>
      <c r="D2659" s="2">
        <v>1.8061963298171335E-2</v>
      </c>
      <c r="E2659" s="2">
        <v>9.6223958668774061E-31</v>
      </c>
      <c r="F2659" s="2">
        <v>5.2900000000000009</v>
      </c>
      <c r="G2659" s="2">
        <v>5.302999999999999</v>
      </c>
      <c r="H2659" s="2">
        <v>5.3059999999999992</v>
      </c>
      <c r="I2659" s="2">
        <v>5.2298</v>
      </c>
      <c r="J2659" s="13">
        <v>4.8974094999999993</v>
      </c>
      <c r="K2659" s="13" t="s">
        <v>55</v>
      </c>
      <c r="L2659" s="13" t="s">
        <v>50</v>
      </c>
      <c r="M2659" s="13" t="s">
        <v>47</v>
      </c>
      <c r="N2659" s="16">
        <f t="shared" si="410"/>
        <v>50</v>
      </c>
      <c r="O2659" s="16">
        <f t="shared" si="411"/>
        <v>100</v>
      </c>
      <c r="P2659" s="16">
        <f t="shared" si="412"/>
        <v>50</v>
      </c>
      <c r="Q2659" s="16">
        <f t="shared" si="413"/>
        <v>33</v>
      </c>
      <c r="R2659" s="17">
        <f t="shared" si="414"/>
        <v>64.95</v>
      </c>
      <c r="S2659" s="17">
        <f t="shared" si="415"/>
        <v>55.75</v>
      </c>
      <c r="T2659" s="17">
        <f t="shared" si="416"/>
        <v>49.85</v>
      </c>
      <c r="U2659" s="17">
        <f t="shared" si="417"/>
        <v>58.25</v>
      </c>
      <c r="V2659" s="16">
        <f t="shared" si="418"/>
        <v>56.85</v>
      </c>
      <c r="W2659" s="16">
        <f t="shared" si="419"/>
        <v>57.2</v>
      </c>
    </row>
    <row r="2660" spans="1:23" ht="13.5" x14ac:dyDescent="0.25">
      <c r="A2660" s="3">
        <v>45881</v>
      </c>
      <c r="B2660" s="2">
        <v>5.31</v>
      </c>
      <c r="C2660" s="2">
        <v>55.745683247607253</v>
      </c>
      <c r="D2660" s="2">
        <v>1.5874105968003427E-2</v>
      </c>
      <c r="E2660" s="2">
        <v>7.6979166935019256E-31</v>
      </c>
      <c r="F2660" s="2">
        <v>5.2880000000000003</v>
      </c>
      <c r="G2660" s="2">
        <v>5.3040000000000003</v>
      </c>
      <c r="H2660" s="2">
        <v>5.3069999999999995</v>
      </c>
      <c r="I2660" s="2">
        <v>5.2347999999999999</v>
      </c>
      <c r="J2660" s="13">
        <v>4.9003659999999991</v>
      </c>
      <c r="K2660" s="13" t="s">
        <v>51</v>
      </c>
      <c r="L2660" s="13" t="s">
        <v>48</v>
      </c>
      <c r="M2660" s="13" t="s">
        <v>53</v>
      </c>
      <c r="N2660" s="16">
        <f t="shared" si="410"/>
        <v>50</v>
      </c>
      <c r="O2660" s="16">
        <f t="shared" si="411"/>
        <v>100</v>
      </c>
      <c r="P2660" s="16">
        <f t="shared" si="412"/>
        <v>50</v>
      </c>
      <c r="Q2660" s="16">
        <f t="shared" si="413"/>
        <v>50</v>
      </c>
      <c r="R2660" s="17">
        <f t="shared" si="414"/>
        <v>67.5</v>
      </c>
      <c r="S2660" s="17">
        <f t="shared" si="415"/>
        <v>60</v>
      </c>
      <c r="T2660" s="17">
        <f t="shared" si="416"/>
        <v>57.5</v>
      </c>
      <c r="U2660" s="17">
        <f t="shared" si="417"/>
        <v>62.5</v>
      </c>
      <c r="V2660" s="16">
        <f t="shared" si="418"/>
        <v>61.666666666666664</v>
      </c>
      <c r="W2660" s="16">
        <f t="shared" si="419"/>
        <v>61.875</v>
      </c>
    </row>
    <row r="2661" spans="1:23" ht="13.5" x14ac:dyDescent="0.25">
      <c r="A2661" s="3">
        <v>45883</v>
      </c>
      <c r="B2661" s="2">
        <v>5.32</v>
      </c>
      <c r="C2661" s="2">
        <v>57.574898729061481</v>
      </c>
      <c r="D2661" s="2">
        <v>1.6201293461826971E-2</v>
      </c>
      <c r="E2661" s="2">
        <v>6.1583333548015408E-31</v>
      </c>
      <c r="F2661" s="2">
        <v>5.3059999999999992</v>
      </c>
      <c r="G2661" s="2">
        <v>5.3040000000000003</v>
      </c>
      <c r="H2661" s="2">
        <v>5.3079999999999998</v>
      </c>
      <c r="I2661" s="2">
        <v>5.2397999999999998</v>
      </c>
      <c r="J2661" s="13">
        <v>4.9033724999999997</v>
      </c>
      <c r="K2661" s="13" t="s">
        <v>51</v>
      </c>
      <c r="L2661" s="13" t="s">
        <v>48</v>
      </c>
      <c r="M2661" s="13" t="s">
        <v>52</v>
      </c>
      <c r="N2661" s="16">
        <f t="shared" si="410"/>
        <v>50</v>
      </c>
      <c r="O2661" s="16">
        <f t="shared" si="411"/>
        <v>100</v>
      </c>
      <c r="P2661" s="16">
        <f t="shared" si="412"/>
        <v>50</v>
      </c>
      <c r="Q2661" s="16">
        <f t="shared" si="413"/>
        <v>67</v>
      </c>
      <c r="R2661" s="17">
        <f t="shared" si="414"/>
        <v>70.05</v>
      </c>
      <c r="S2661" s="17">
        <f t="shared" si="415"/>
        <v>64.25</v>
      </c>
      <c r="T2661" s="17">
        <f t="shared" si="416"/>
        <v>65.150000000000006</v>
      </c>
      <c r="U2661" s="17">
        <f t="shared" si="417"/>
        <v>66.75</v>
      </c>
      <c r="V2661" s="16">
        <f t="shared" si="418"/>
        <v>66.483333333333334</v>
      </c>
      <c r="W2661" s="16">
        <f t="shared" si="419"/>
        <v>66.550000000000011</v>
      </c>
    </row>
    <row r="2662" spans="1:23" ht="13.5" x14ac:dyDescent="0.25">
      <c r="A2662" s="3">
        <v>45884</v>
      </c>
      <c r="B2662" s="2">
        <v>5.3</v>
      </c>
      <c r="C2662" s="2">
        <v>52.868179786439939</v>
      </c>
      <c r="D2662" s="2">
        <v>1.7754488296454873E-2</v>
      </c>
      <c r="E2662" s="2">
        <v>4.926666683841233E-31</v>
      </c>
      <c r="F2662" s="2">
        <v>5.306</v>
      </c>
      <c r="G2662" s="2">
        <v>5.3020000000000005</v>
      </c>
      <c r="H2662" s="2">
        <v>5.3070000000000004</v>
      </c>
      <c r="I2662" s="2">
        <v>5.2438000000000002</v>
      </c>
      <c r="J2662" s="13">
        <v>4.9065124999999981</v>
      </c>
      <c r="K2662" s="13" t="s">
        <v>51</v>
      </c>
      <c r="L2662" s="13" t="s">
        <v>48</v>
      </c>
      <c r="M2662" s="13" t="s">
        <v>54</v>
      </c>
      <c r="N2662" s="16">
        <f t="shared" si="410"/>
        <v>50</v>
      </c>
      <c r="O2662" s="16">
        <f t="shared" si="411"/>
        <v>100</v>
      </c>
      <c r="P2662" s="16">
        <f t="shared" si="412"/>
        <v>50</v>
      </c>
      <c r="Q2662" s="16">
        <f t="shared" si="413"/>
        <v>33</v>
      </c>
      <c r="R2662" s="17">
        <f t="shared" si="414"/>
        <v>64.95</v>
      </c>
      <c r="S2662" s="17">
        <f t="shared" si="415"/>
        <v>55.75</v>
      </c>
      <c r="T2662" s="17">
        <f t="shared" si="416"/>
        <v>49.85</v>
      </c>
      <c r="U2662" s="17">
        <f t="shared" si="417"/>
        <v>58.25</v>
      </c>
      <c r="V2662" s="16">
        <f t="shared" si="418"/>
        <v>56.85</v>
      </c>
      <c r="W2662" s="16">
        <f t="shared" si="419"/>
        <v>57.2</v>
      </c>
    </row>
    <row r="2663" spans="1:23" ht="13.5" x14ac:dyDescent="0.25">
      <c r="A2663" s="3">
        <v>45887</v>
      </c>
      <c r="B2663" s="2">
        <v>5.32</v>
      </c>
      <c r="C2663" s="2">
        <v>56.681822012628935</v>
      </c>
      <c r="D2663" s="2">
        <v>1.7515487231887228E-2</v>
      </c>
      <c r="E2663" s="2">
        <v>3.9413333470729865E-31</v>
      </c>
      <c r="F2663" s="2">
        <v>5.3100000000000005</v>
      </c>
      <c r="G2663" s="2">
        <v>5.3020000000000005</v>
      </c>
      <c r="H2663" s="2">
        <v>5.3070000000000004</v>
      </c>
      <c r="I2663" s="2">
        <v>5.2476000000000003</v>
      </c>
      <c r="J2663" s="13">
        <v>4.9095654999999985</v>
      </c>
      <c r="K2663" s="13" t="s">
        <v>51</v>
      </c>
      <c r="L2663" s="13" t="s">
        <v>48</v>
      </c>
      <c r="M2663" s="13" t="s">
        <v>52</v>
      </c>
      <c r="N2663" s="16">
        <f t="shared" si="410"/>
        <v>50</v>
      </c>
      <c r="O2663" s="16">
        <f t="shared" si="411"/>
        <v>100</v>
      </c>
      <c r="P2663" s="16">
        <f t="shared" si="412"/>
        <v>50</v>
      </c>
      <c r="Q2663" s="16">
        <f t="shared" si="413"/>
        <v>67</v>
      </c>
      <c r="R2663" s="17">
        <f t="shared" si="414"/>
        <v>70.05</v>
      </c>
      <c r="S2663" s="17">
        <f t="shared" si="415"/>
        <v>64.25</v>
      </c>
      <c r="T2663" s="17">
        <f t="shared" si="416"/>
        <v>65.150000000000006</v>
      </c>
      <c r="U2663" s="17">
        <f t="shared" si="417"/>
        <v>66.75</v>
      </c>
      <c r="V2663" s="16">
        <f t="shared" si="418"/>
        <v>66.483333333333334</v>
      </c>
      <c r="W2663" s="16">
        <f t="shared" si="419"/>
        <v>66.550000000000011</v>
      </c>
    </row>
    <row r="2664" spans="1:23" ht="13.5" x14ac:dyDescent="0.25">
      <c r="A2664" s="3">
        <v>45888</v>
      </c>
      <c r="B2664" s="2">
        <v>5.32</v>
      </c>
      <c r="C2664" s="2">
        <v>56.681822012628935</v>
      </c>
      <c r="D2664" s="2">
        <v>1.7128628993472894E-2</v>
      </c>
      <c r="E2664" s="2">
        <v>3.1530666776583892E-31</v>
      </c>
      <c r="F2664" s="2">
        <v>5.3140000000000001</v>
      </c>
      <c r="G2664" s="2">
        <v>5.3019999999999996</v>
      </c>
      <c r="H2664" s="2">
        <v>5.3069999999999995</v>
      </c>
      <c r="I2664" s="2">
        <v>5.2519999999999989</v>
      </c>
      <c r="J2664" s="13">
        <v>4.9126184999999998</v>
      </c>
      <c r="K2664" s="13" t="s">
        <v>51</v>
      </c>
      <c r="L2664" s="13" t="s">
        <v>48</v>
      </c>
      <c r="M2664" s="13" t="s">
        <v>52</v>
      </c>
      <c r="N2664" s="16">
        <f t="shared" si="410"/>
        <v>50</v>
      </c>
      <c r="O2664" s="16">
        <f t="shared" si="411"/>
        <v>100</v>
      </c>
      <c r="P2664" s="16">
        <f t="shared" si="412"/>
        <v>50</v>
      </c>
      <c r="Q2664" s="16">
        <f t="shared" si="413"/>
        <v>67</v>
      </c>
      <c r="R2664" s="17">
        <f t="shared" si="414"/>
        <v>70.05</v>
      </c>
      <c r="S2664" s="17">
        <f t="shared" si="415"/>
        <v>64.25</v>
      </c>
      <c r="T2664" s="17">
        <f t="shared" si="416"/>
        <v>65.150000000000006</v>
      </c>
      <c r="U2664" s="17">
        <f t="shared" si="417"/>
        <v>66.75</v>
      </c>
      <c r="V2664" s="16">
        <f t="shared" si="418"/>
        <v>66.483333333333334</v>
      </c>
      <c r="W2664" s="16">
        <f t="shared" si="419"/>
        <v>66.550000000000011</v>
      </c>
    </row>
    <row r="2665" spans="1:23" ht="13.5" x14ac:dyDescent="0.25">
      <c r="A2665" s="3">
        <v>45889</v>
      </c>
      <c r="B2665" s="2">
        <v>5.32</v>
      </c>
      <c r="C2665" s="2">
        <v>56.681822012628935</v>
      </c>
      <c r="D2665" s="2">
        <v>1.6630336880830043E-2</v>
      </c>
      <c r="E2665" s="2">
        <v>2.5224533421267115E-31</v>
      </c>
      <c r="F2665" s="2">
        <v>5.3160000000000007</v>
      </c>
      <c r="G2665" s="2">
        <v>5.3020000000000005</v>
      </c>
      <c r="H2665" s="2">
        <v>5.3079999999999998</v>
      </c>
      <c r="I2665" s="2">
        <v>5.2565999999999997</v>
      </c>
      <c r="J2665" s="13">
        <v>4.9156715000000002</v>
      </c>
      <c r="K2665" s="13" t="s">
        <v>51</v>
      </c>
      <c r="L2665" s="13" t="s">
        <v>48</v>
      </c>
      <c r="M2665" s="13" t="s">
        <v>52</v>
      </c>
      <c r="N2665" s="16">
        <f t="shared" si="410"/>
        <v>50</v>
      </c>
      <c r="O2665" s="16">
        <f t="shared" si="411"/>
        <v>100</v>
      </c>
      <c r="P2665" s="16">
        <f t="shared" si="412"/>
        <v>50</v>
      </c>
      <c r="Q2665" s="16">
        <f t="shared" si="413"/>
        <v>67</v>
      </c>
      <c r="R2665" s="17">
        <f t="shared" si="414"/>
        <v>70.05</v>
      </c>
      <c r="S2665" s="17">
        <f t="shared" si="415"/>
        <v>64.25</v>
      </c>
      <c r="T2665" s="17">
        <f t="shared" si="416"/>
        <v>65.150000000000006</v>
      </c>
      <c r="U2665" s="17">
        <f t="shared" si="417"/>
        <v>66.75</v>
      </c>
      <c r="V2665" s="16">
        <f t="shared" si="418"/>
        <v>66.483333333333334</v>
      </c>
      <c r="W2665" s="16">
        <f t="shared" si="419"/>
        <v>66.550000000000011</v>
      </c>
    </row>
    <row r="2666" spans="1:23" ht="13.5" x14ac:dyDescent="0.25">
      <c r="A2666" s="3">
        <v>45890</v>
      </c>
      <c r="B2666" s="2">
        <v>5.32</v>
      </c>
      <c r="C2666" s="2">
        <v>56.681822012628935</v>
      </c>
      <c r="D2666" s="2">
        <v>2.2042637227093209E-3</v>
      </c>
      <c r="E2666" s="2">
        <v>2.0179626737013695E-31</v>
      </c>
      <c r="F2666" s="2">
        <v>5.3160000000000007</v>
      </c>
      <c r="G2666" s="2">
        <v>5.3109999999999999</v>
      </c>
      <c r="H2666" s="2">
        <v>5.3079999999999998</v>
      </c>
      <c r="I2666" s="2">
        <v>5.2608000000000006</v>
      </c>
      <c r="J2666" s="13">
        <v>4.9187245000000006</v>
      </c>
      <c r="K2666" s="13" t="s">
        <v>51</v>
      </c>
      <c r="L2666" s="13" t="s">
        <v>48</v>
      </c>
      <c r="M2666" s="13" t="s">
        <v>54</v>
      </c>
      <c r="N2666" s="16">
        <f t="shared" si="410"/>
        <v>50</v>
      </c>
      <c r="O2666" s="16">
        <f t="shared" si="411"/>
        <v>100</v>
      </c>
      <c r="P2666" s="16">
        <f t="shared" si="412"/>
        <v>50</v>
      </c>
      <c r="Q2666" s="16">
        <f t="shared" si="413"/>
        <v>33</v>
      </c>
      <c r="R2666" s="17">
        <f t="shared" si="414"/>
        <v>64.95</v>
      </c>
      <c r="S2666" s="17">
        <f t="shared" si="415"/>
        <v>55.75</v>
      </c>
      <c r="T2666" s="17">
        <f t="shared" si="416"/>
        <v>49.85</v>
      </c>
      <c r="U2666" s="17">
        <f t="shared" si="417"/>
        <v>58.25</v>
      </c>
      <c r="V2666" s="16">
        <f t="shared" si="418"/>
        <v>56.85</v>
      </c>
      <c r="W2666" s="16">
        <f t="shared" si="419"/>
        <v>57.2</v>
      </c>
    </row>
    <row r="2667" spans="1:23" ht="13.5" x14ac:dyDescent="0.25">
      <c r="A2667" s="3">
        <v>45891</v>
      </c>
      <c r="B2667" s="2">
        <v>5.32</v>
      </c>
      <c r="C2667" s="2">
        <v>56.681822012628935</v>
      </c>
      <c r="D2667" s="2">
        <v>6.2025468175708198E-4</v>
      </c>
      <c r="E2667" s="2">
        <v>1.6143701389610958E-31</v>
      </c>
      <c r="F2667" s="2">
        <v>5.32</v>
      </c>
      <c r="G2667" s="2">
        <v>5.3130000000000006</v>
      </c>
      <c r="H2667" s="2">
        <v>5.3079999999999981</v>
      </c>
      <c r="I2667" s="2">
        <v>5.2649999999999997</v>
      </c>
      <c r="J2667" s="13">
        <v>4.921777500000001</v>
      </c>
      <c r="K2667" s="13" t="s">
        <v>51</v>
      </c>
      <c r="L2667" s="13" t="s">
        <v>48</v>
      </c>
      <c r="M2667" s="13" t="s">
        <v>52</v>
      </c>
      <c r="N2667" s="16">
        <f t="shared" si="410"/>
        <v>50</v>
      </c>
      <c r="O2667" s="16">
        <f t="shared" si="411"/>
        <v>100</v>
      </c>
      <c r="P2667" s="16">
        <f t="shared" si="412"/>
        <v>50</v>
      </c>
      <c r="Q2667" s="16">
        <f t="shared" si="413"/>
        <v>67</v>
      </c>
      <c r="R2667" s="17">
        <f t="shared" si="414"/>
        <v>70.05</v>
      </c>
      <c r="S2667" s="17">
        <f t="shared" si="415"/>
        <v>64.25</v>
      </c>
      <c r="T2667" s="17">
        <f t="shared" si="416"/>
        <v>65.150000000000006</v>
      </c>
      <c r="U2667" s="17">
        <f t="shared" si="417"/>
        <v>66.75</v>
      </c>
      <c r="V2667" s="16">
        <f t="shared" si="418"/>
        <v>66.483333333333334</v>
      </c>
      <c r="W2667" s="16">
        <f t="shared" si="419"/>
        <v>66.550000000000011</v>
      </c>
    </row>
    <row r="2668" spans="1:23" ht="13.5" x14ac:dyDescent="0.25">
      <c r="A2668" s="3">
        <v>45894</v>
      </c>
      <c r="B2668" s="2">
        <v>5.3</v>
      </c>
      <c r="C2668" s="2">
        <v>50.735344685450791</v>
      </c>
      <c r="D2668" s="2">
        <v>6.257147815045272E-4</v>
      </c>
      <c r="E2668" s="2">
        <v>1.2914961111688767E-31</v>
      </c>
      <c r="F2668" s="2">
        <v>5.3160000000000007</v>
      </c>
      <c r="G2668" s="2">
        <v>5.3129999999999997</v>
      </c>
      <c r="H2668" s="2">
        <v>5.3079999999999989</v>
      </c>
      <c r="I2668" s="2">
        <v>5.2691999999999997</v>
      </c>
      <c r="J2668" s="13">
        <v>4.9247305000000008</v>
      </c>
      <c r="K2668" s="13" t="s">
        <v>55</v>
      </c>
      <c r="L2668" s="13" t="s">
        <v>54</v>
      </c>
      <c r="M2668" s="13" t="s">
        <v>47</v>
      </c>
      <c r="N2668" s="16">
        <f t="shared" si="410"/>
        <v>50</v>
      </c>
      <c r="O2668" s="16">
        <f t="shared" si="411"/>
        <v>100</v>
      </c>
      <c r="P2668" s="16">
        <f t="shared" si="412"/>
        <v>50</v>
      </c>
      <c r="Q2668" s="16">
        <f t="shared" si="413"/>
        <v>16.5</v>
      </c>
      <c r="R2668" s="17">
        <f t="shared" si="414"/>
        <v>62.475000000000001</v>
      </c>
      <c r="S2668" s="17">
        <f t="shared" si="415"/>
        <v>51.625</v>
      </c>
      <c r="T2668" s="17">
        <f t="shared" si="416"/>
        <v>42.424999999999997</v>
      </c>
      <c r="U2668" s="17">
        <f t="shared" si="417"/>
        <v>54.125</v>
      </c>
      <c r="V2668" s="16">
        <f t="shared" si="418"/>
        <v>52.17499999999999</v>
      </c>
      <c r="W2668" s="16">
        <f t="shared" si="419"/>
        <v>52.662499999999994</v>
      </c>
    </row>
    <row r="2669" spans="1:23" ht="13.5" x14ac:dyDescent="0.25">
      <c r="A2669" s="3">
        <v>45895</v>
      </c>
      <c r="B2669" s="2">
        <v>5.3</v>
      </c>
      <c r="C2669" s="2">
        <v>50.735344685450791</v>
      </c>
      <c r="D2669" s="2">
        <v>6.2286198465066889E-4</v>
      </c>
      <c r="E2669" s="2">
        <v>1.0331968889351014E-31</v>
      </c>
      <c r="F2669" s="2">
        <v>5.3120000000000003</v>
      </c>
      <c r="G2669" s="2">
        <v>5.3129999999999997</v>
      </c>
      <c r="H2669" s="2">
        <v>5.3079999999999981</v>
      </c>
      <c r="I2669" s="2">
        <v>5.2731999999999992</v>
      </c>
      <c r="J2669" s="13">
        <v>4.9278240000000011</v>
      </c>
      <c r="K2669" s="13" t="s">
        <v>55</v>
      </c>
      <c r="L2669" s="13" t="s">
        <v>54</v>
      </c>
      <c r="M2669" s="13" t="s">
        <v>47</v>
      </c>
      <c r="N2669" s="16">
        <f t="shared" si="410"/>
        <v>50</v>
      </c>
      <c r="O2669" s="16">
        <f t="shared" si="411"/>
        <v>100</v>
      </c>
      <c r="P2669" s="16">
        <f t="shared" si="412"/>
        <v>50</v>
      </c>
      <c r="Q2669" s="16">
        <f t="shared" si="413"/>
        <v>16.5</v>
      </c>
      <c r="R2669" s="17">
        <f t="shared" si="414"/>
        <v>62.475000000000001</v>
      </c>
      <c r="S2669" s="17">
        <f t="shared" si="415"/>
        <v>51.625</v>
      </c>
      <c r="T2669" s="17">
        <f t="shared" si="416"/>
        <v>42.424999999999997</v>
      </c>
      <c r="U2669" s="17">
        <f t="shared" si="417"/>
        <v>54.125</v>
      </c>
      <c r="V2669" s="16">
        <f t="shared" si="418"/>
        <v>52.17499999999999</v>
      </c>
      <c r="W2669" s="16">
        <f t="shared" si="419"/>
        <v>52.662499999999994</v>
      </c>
    </row>
    <row r="2670" spans="1:23" ht="13.5" x14ac:dyDescent="0.25">
      <c r="A2670" s="3">
        <v>45896</v>
      </c>
      <c r="B2670" s="2">
        <v>5.3</v>
      </c>
      <c r="C2670" s="2">
        <v>50.735344685450791</v>
      </c>
      <c r="D2670" s="2">
        <v>2.1519902835880345E-3</v>
      </c>
      <c r="E2670" s="2">
        <v>8.2655751114808115E-32</v>
      </c>
      <c r="F2670" s="2">
        <v>5.3080000000000007</v>
      </c>
      <c r="G2670" s="2">
        <v>5.3119999999999994</v>
      </c>
      <c r="H2670" s="2">
        <v>5.3079999999999981</v>
      </c>
      <c r="I2670" s="2">
        <v>5.2772000000000006</v>
      </c>
      <c r="J2670" s="13">
        <v>4.9306835000000007</v>
      </c>
      <c r="K2670" s="13" t="s">
        <v>55</v>
      </c>
      <c r="L2670" s="13" t="s">
        <v>54</v>
      </c>
      <c r="M2670" s="13" t="s">
        <v>47</v>
      </c>
      <c r="N2670" s="16">
        <f t="shared" si="410"/>
        <v>50</v>
      </c>
      <c r="O2670" s="16">
        <f t="shared" si="411"/>
        <v>100</v>
      </c>
      <c r="P2670" s="16">
        <f t="shared" si="412"/>
        <v>50</v>
      </c>
      <c r="Q2670" s="16">
        <f t="shared" si="413"/>
        <v>16.5</v>
      </c>
      <c r="R2670" s="17">
        <f t="shared" si="414"/>
        <v>62.475000000000001</v>
      </c>
      <c r="S2670" s="17">
        <f t="shared" si="415"/>
        <v>51.625</v>
      </c>
      <c r="T2670" s="17">
        <f t="shared" si="416"/>
        <v>42.424999999999997</v>
      </c>
      <c r="U2670" s="17">
        <f t="shared" si="417"/>
        <v>54.125</v>
      </c>
      <c r="V2670" s="16">
        <f t="shared" si="418"/>
        <v>52.17499999999999</v>
      </c>
      <c r="W2670" s="16">
        <f t="shared" si="419"/>
        <v>52.662499999999994</v>
      </c>
    </row>
    <row r="2671" spans="1:23" ht="13.5" x14ac:dyDescent="0.25">
      <c r="A2671" s="3">
        <v>45897</v>
      </c>
      <c r="B2671" s="2">
        <v>5.26</v>
      </c>
      <c r="C2671" s="2">
        <v>40.200436022189997</v>
      </c>
      <c r="D2671" s="2">
        <v>7.9408857852216741E-3</v>
      </c>
      <c r="E2671" s="2">
        <v>6.6124600891846501E-32</v>
      </c>
      <c r="F2671" s="2">
        <v>5.2960000000000012</v>
      </c>
      <c r="G2671" s="2">
        <v>5.3059999999999992</v>
      </c>
      <c r="H2671" s="2">
        <v>5.3049999999999979</v>
      </c>
      <c r="I2671" s="2">
        <v>5.2810000000000006</v>
      </c>
      <c r="J2671" s="13">
        <v>4.9333900000000002</v>
      </c>
      <c r="K2671" s="13" t="s">
        <v>55</v>
      </c>
      <c r="L2671" s="13" t="s">
        <v>50</v>
      </c>
      <c r="M2671" s="13" t="s">
        <v>47</v>
      </c>
      <c r="N2671" s="16">
        <f t="shared" si="410"/>
        <v>50</v>
      </c>
      <c r="O2671" s="16">
        <f t="shared" si="411"/>
        <v>100</v>
      </c>
      <c r="P2671" s="16">
        <f t="shared" si="412"/>
        <v>50</v>
      </c>
      <c r="Q2671" s="16">
        <f t="shared" si="413"/>
        <v>33</v>
      </c>
      <c r="R2671" s="17">
        <f t="shared" si="414"/>
        <v>64.95</v>
      </c>
      <c r="S2671" s="17">
        <f t="shared" si="415"/>
        <v>55.75</v>
      </c>
      <c r="T2671" s="17">
        <f t="shared" si="416"/>
        <v>49.85</v>
      </c>
      <c r="U2671" s="17">
        <f t="shared" si="417"/>
        <v>58.25</v>
      </c>
      <c r="V2671" s="16">
        <f t="shared" si="418"/>
        <v>56.85</v>
      </c>
      <c r="W2671" s="16">
        <f t="shared" si="419"/>
        <v>57.2</v>
      </c>
    </row>
    <row r="2672" spans="1:23" ht="13.5" x14ac:dyDescent="0.25">
      <c r="A2672" s="3">
        <v>45898</v>
      </c>
      <c r="B2672" s="2">
        <v>5.28</v>
      </c>
      <c r="C2672" s="2">
        <v>46.214151432326133</v>
      </c>
      <c r="D2672" s="2">
        <v>8.5112069242754274E-3</v>
      </c>
      <c r="E2672" s="2">
        <v>5.2899680713477198E-32</v>
      </c>
      <c r="F2672" s="2">
        <v>5.2879999999999994</v>
      </c>
      <c r="G2672" s="2">
        <v>5.3040000000000003</v>
      </c>
      <c r="H2672" s="2">
        <v>5.3029999999999999</v>
      </c>
      <c r="I2672" s="2">
        <v>5.2841999999999993</v>
      </c>
      <c r="J2672" s="13">
        <v>4.936243000000001</v>
      </c>
      <c r="K2672" s="13" t="s">
        <v>55</v>
      </c>
      <c r="L2672" s="13" t="s">
        <v>50</v>
      </c>
      <c r="M2672" s="13" t="s">
        <v>47</v>
      </c>
      <c r="N2672" s="16">
        <f t="shared" si="410"/>
        <v>50</v>
      </c>
      <c r="O2672" s="16">
        <f t="shared" si="411"/>
        <v>100</v>
      </c>
      <c r="P2672" s="16">
        <f t="shared" si="412"/>
        <v>50</v>
      </c>
      <c r="Q2672" s="16">
        <f t="shared" si="413"/>
        <v>33</v>
      </c>
      <c r="R2672" s="17">
        <f t="shared" si="414"/>
        <v>64.95</v>
      </c>
      <c r="S2672" s="17">
        <f t="shared" si="415"/>
        <v>55.75</v>
      </c>
      <c r="T2672" s="17">
        <f t="shared" si="416"/>
        <v>49.85</v>
      </c>
      <c r="U2672" s="17">
        <f t="shared" si="417"/>
        <v>58.25</v>
      </c>
      <c r="V2672" s="16">
        <f t="shared" si="418"/>
        <v>56.85</v>
      </c>
      <c r="W2672" s="16">
        <f t="shared" si="419"/>
        <v>57.2</v>
      </c>
    </row>
    <row r="2673" spans="1:23" ht="13.5" x14ac:dyDescent="0.25">
      <c r="A2673" s="3">
        <v>45901</v>
      </c>
      <c r="B2673" s="2">
        <v>5.25</v>
      </c>
      <c r="C2673" s="2">
        <v>39.755804854076572</v>
      </c>
      <c r="D2673" s="2">
        <v>1.438811144149188E-2</v>
      </c>
      <c r="E2673" s="2">
        <v>4.2319744570781763E-32</v>
      </c>
      <c r="F2673" s="2">
        <v>5.2780000000000005</v>
      </c>
      <c r="G2673" s="2">
        <v>5.2969999999999997</v>
      </c>
      <c r="H2673" s="2">
        <v>5.2995000000000001</v>
      </c>
      <c r="I2673" s="2">
        <v>5.2867999999999995</v>
      </c>
      <c r="J2673" s="13">
        <v>4.9388995000000016</v>
      </c>
      <c r="K2673" s="13" t="s">
        <v>55</v>
      </c>
      <c r="L2673" s="13" t="s">
        <v>50</v>
      </c>
      <c r="M2673" s="13" t="s">
        <v>47</v>
      </c>
      <c r="N2673" s="16">
        <f t="shared" si="410"/>
        <v>50</v>
      </c>
      <c r="O2673" s="16">
        <f t="shared" si="411"/>
        <v>100</v>
      </c>
      <c r="P2673" s="16">
        <f t="shared" si="412"/>
        <v>50</v>
      </c>
      <c r="Q2673" s="16">
        <f t="shared" si="413"/>
        <v>33</v>
      </c>
      <c r="R2673" s="17">
        <f t="shared" si="414"/>
        <v>64.95</v>
      </c>
      <c r="S2673" s="17">
        <f t="shared" si="415"/>
        <v>55.75</v>
      </c>
      <c r="T2673" s="17">
        <f t="shared" si="416"/>
        <v>49.85</v>
      </c>
      <c r="U2673" s="17">
        <f t="shared" si="417"/>
        <v>58.25</v>
      </c>
      <c r="V2673" s="16">
        <f t="shared" si="418"/>
        <v>56.85</v>
      </c>
      <c r="W2673" s="16">
        <f t="shared" si="419"/>
        <v>57.2</v>
      </c>
    </row>
    <row r="2674" spans="1:23" ht="13.5" x14ac:dyDescent="0.25">
      <c r="A2674" s="3">
        <v>45902</v>
      </c>
      <c r="B2674" s="2">
        <v>5.2</v>
      </c>
      <c r="C2674" s="2">
        <v>31.78353493332979</v>
      </c>
      <c r="D2674" s="2">
        <v>2.332998123200003E-2</v>
      </c>
      <c r="E2674" s="2">
        <v>3.3855795656625413E-32</v>
      </c>
      <c r="F2674" s="2">
        <v>5.258</v>
      </c>
      <c r="G2674" s="2">
        <v>5.285000000000001</v>
      </c>
      <c r="H2674" s="2">
        <v>5.2934999999999999</v>
      </c>
      <c r="I2674" s="2">
        <v>5.2885999999999989</v>
      </c>
      <c r="J2674" s="13">
        <v>4.9414930000000012</v>
      </c>
      <c r="K2674" s="13" t="s">
        <v>55</v>
      </c>
      <c r="L2674" s="13" t="s">
        <v>50</v>
      </c>
      <c r="M2674" s="13" t="s">
        <v>47</v>
      </c>
      <c r="N2674" s="16">
        <f t="shared" si="410"/>
        <v>50</v>
      </c>
      <c r="O2674" s="16">
        <f t="shared" si="411"/>
        <v>100</v>
      </c>
      <c r="P2674" s="16">
        <f t="shared" si="412"/>
        <v>50</v>
      </c>
      <c r="Q2674" s="16">
        <f t="shared" si="413"/>
        <v>33</v>
      </c>
      <c r="R2674" s="17">
        <f t="shared" si="414"/>
        <v>64.95</v>
      </c>
      <c r="S2674" s="17">
        <f t="shared" si="415"/>
        <v>55.75</v>
      </c>
      <c r="T2674" s="17">
        <f t="shared" si="416"/>
        <v>49.85</v>
      </c>
      <c r="U2674" s="17">
        <f t="shared" si="417"/>
        <v>58.25</v>
      </c>
      <c r="V2674" s="16">
        <f t="shared" si="418"/>
        <v>56.85</v>
      </c>
      <c r="W2674" s="16">
        <f t="shared" si="419"/>
        <v>57.2</v>
      </c>
    </row>
    <row r="2675" spans="1:23" ht="13.5" x14ac:dyDescent="0.25">
      <c r="A2675" s="3">
        <v>45903</v>
      </c>
      <c r="B2675" s="2">
        <v>5.2</v>
      </c>
      <c r="C2675" s="2">
        <v>31.783534933329804</v>
      </c>
      <c r="D2675" s="2">
        <v>3.1437372307389744E-2</v>
      </c>
      <c r="E2675" s="2">
        <v>2.7084636525300329E-32</v>
      </c>
      <c r="F2675" s="2">
        <v>5.2379999999999995</v>
      </c>
      <c r="G2675" s="2">
        <v>5.2730000000000015</v>
      </c>
      <c r="H2675" s="2">
        <v>5.2875000000000005</v>
      </c>
      <c r="I2675" s="2">
        <v>5.2897999999999987</v>
      </c>
      <c r="J2675" s="13">
        <v>4.9439930000000016</v>
      </c>
      <c r="K2675" s="13" t="s">
        <v>55</v>
      </c>
      <c r="L2675" s="13" t="s">
        <v>50</v>
      </c>
      <c r="M2675" s="13" t="s">
        <v>47</v>
      </c>
      <c r="N2675" s="16">
        <f t="shared" si="410"/>
        <v>50</v>
      </c>
      <c r="O2675" s="16">
        <f t="shared" si="411"/>
        <v>100</v>
      </c>
      <c r="P2675" s="16">
        <f t="shared" si="412"/>
        <v>50</v>
      </c>
      <c r="Q2675" s="16">
        <f t="shared" si="413"/>
        <v>33</v>
      </c>
      <c r="R2675" s="17">
        <f t="shared" si="414"/>
        <v>64.95</v>
      </c>
      <c r="S2675" s="17">
        <f t="shared" si="415"/>
        <v>55.75</v>
      </c>
      <c r="T2675" s="17">
        <f t="shared" si="416"/>
        <v>49.85</v>
      </c>
      <c r="U2675" s="17">
        <f t="shared" si="417"/>
        <v>58.25</v>
      </c>
      <c r="V2675" s="16">
        <f t="shared" si="418"/>
        <v>56.85</v>
      </c>
      <c r="W2675" s="16">
        <f t="shared" si="419"/>
        <v>57.2</v>
      </c>
    </row>
    <row r="2676" spans="1:23" ht="13.5" x14ac:dyDescent="0.25">
      <c r="A2676" s="3">
        <v>45905</v>
      </c>
      <c r="B2676" s="2">
        <v>5.2</v>
      </c>
      <c r="C2676" s="2">
        <v>31.783534933329804</v>
      </c>
      <c r="D2676" s="2">
        <v>3.8798577596571349E-2</v>
      </c>
      <c r="E2676" s="2">
        <v>2.1667709220240264E-32</v>
      </c>
      <c r="F2676" s="2">
        <v>5.226</v>
      </c>
      <c r="G2676" s="2">
        <v>5.261000000000001</v>
      </c>
      <c r="H2676" s="2">
        <v>5.2860000000000005</v>
      </c>
      <c r="I2676" s="2">
        <v>5.2905999999999995</v>
      </c>
      <c r="J2676" s="13">
        <v>4.9464460000000017</v>
      </c>
      <c r="K2676" s="13" t="s">
        <v>55</v>
      </c>
      <c r="L2676" s="13" t="s">
        <v>50</v>
      </c>
      <c r="M2676" s="13" t="s">
        <v>47</v>
      </c>
      <c r="N2676" s="16">
        <f t="shared" si="410"/>
        <v>50</v>
      </c>
      <c r="O2676" s="16">
        <f t="shared" si="411"/>
        <v>100</v>
      </c>
      <c r="P2676" s="16">
        <f t="shared" si="412"/>
        <v>50</v>
      </c>
      <c r="Q2676" s="16">
        <f t="shared" si="413"/>
        <v>33</v>
      </c>
      <c r="R2676" s="17">
        <f t="shared" si="414"/>
        <v>64.95</v>
      </c>
      <c r="S2676" s="17">
        <f t="shared" si="415"/>
        <v>55.75</v>
      </c>
      <c r="T2676" s="17">
        <f t="shared" si="416"/>
        <v>49.85</v>
      </c>
      <c r="U2676" s="17">
        <f t="shared" si="417"/>
        <v>58.25</v>
      </c>
      <c r="V2676" s="16">
        <f t="shared" si="418"/>
        <v>56.85</v>
      </c>
      <c r="W2676" s="16">
        <f t="shared" si="419"/>
        <v>57.2</v>
      </c>
    </row>
    <row r="2677" spans="1:23" ht="13.5" x14ac:dyDescent="0.25">
      <c r="A2677" s="3">
        <v>45908</v>
      </c>
      <c r="B2677" s="2">
        <v>5.19</v>
      </c>
      <c r="C2677" s="2">
        <v>30.267390851680076</v>
      </c>
      <c r="D2677" s="2">
        <v>4.6232016753661398E-2</v>
      </c>
      <c r="E2677" s="2">
        <v>1.7334167376192213E-32</v>
      </c>
      <c r="F2677" s="2">
        <v>5.2080000000000002</v>
      </c>
      <c r="G2677" s="2">
        <v>5.2480000000000002</v>
      </c>
      <c r="H2677" s="2">
        <v>5.2805000000000009</v>
      </c>
      <c r="I2677" s="2">
        <v>5.2901999999999987</v>
      </c>
      <c r="J2677" s="13">
        <v>4.9488490000000018</v>
      </c>
      <c r="K2677" s="13" t="s">
        <v>55</v>
      </c>
      <c r="L2677" s="13" t="s">
        <v>50</v>
      </c>
      <c r="M2677" s="13" t="s">
        <v>47</v>
      </c>
      <c r="N2677" s="16">
        <f t="shared" si="410"/>
        <v>50</v>
      </c>
      <c r="O2677" s="16">
        <f t="shared" si="411"/>
        <v>100</v>
      </c>
      <c r="P2677" s="16">
        <f t="shared" si="412"/>
        <v>50</v>
      </c>
      <c r="Q2677" s="16">
        <f t="shared" si="413"/>
        <v>33</v>
      </c>
      <c r="R2677" s="17">
        <f t="shared" si="414"/>
        <v>64.95</v>
      </c>
      <c r="S2677" s="17">
        <f t="shared" si="415"/>
        <v>55.75</v>
      </c>
      <c r="T2677" s="17">
        <f t="shared" si="416"/>
        <v>49.85</v>
      </c>
      <c r="U2677" s="17">
        <f t="shared" si="417"/>
        <v>58.25</v>
      </c>
      <c r="V2677" s="16">
        <f t="shared" si="418"/>
        <v>56.85</v>
      </c>
      <c r="W2677" s="16">
        <f t="shared" si="419"/>
        <v>57.2</v>
      </c>
    </row>
    <row r="2678" spans="1:23" ht="13.5" x14ac:dyDescent="0.25">
      <c r="A2678" s="3">
        <v>45909</v>
      </c>
      <c r="B2678" s="2">
        <v>5.2</v>
      </c>
      <c r="C2678" s="2">
        <v>33.674630189182935</v>
      </c>
      <c r="D2678" s="2">
        <v>4.9192893395214377E-2</v>
      </c>
      <c r="E2678" s="2">
        <v>1.386733390095377E-32</v>
      </c>
      <c r="F2678" s="2">
        <v>5.1980000000000004</v>
      </c>
      <c r="G2678" s="2">
        <v>5.2380000000000004</v>
      </c>
      <c r="H2678" s="2">
        <v>5.2755000000000001</v>
      </c>
      <c r="I2678" s="2">
        <v>5.2893999999999979</v>
      </c>
      <c r="J2678" s="13">
        <v>4.9513020000000019</v>
      </c>
      <c r="K2678" s="13" t="s">
        <v>55</v>
      </c>
      <c r="L2678" s="13" t="s">
        <v>50</v>
      </c>
      <c r="M2678" s="13" t="s">
        <v>47</v>
      </c>
      <c r="N2678" s="16">
        <f t="shared" si="410"/>
        <v>50</v>
      </c>
      <c r="O2678" s="16">
        <f t="shared" si="411"/>
        <v>100</v>
      </c>
      <c r="P2678" s="16">
        <f t="shared" si="412"/>
        <v>50</v>
      </c>
      <c r="Q2678" s="16">
        <f t="shared" si="413"/>
        <v>33</v>
      </c>
      <c r="R2678" s="17">
        <f t="shared" si="414"/>
        <v>64.95</v>
      </c>
      <c r="S2678" s="17">
        <f t="shared" si="415"/>
        <v>55.75</v>
      </c>
      <c r="T2678" s="17">
        <f t="shared" si="416"/>
        <v>49.85</v>
      </c>
      <c r="U2678" s="17">
        <f t="shared" si="417"/>
        <v>58.25</v>
      </c>
      <c r="V2678" s="16">
        <f t="shared" si="418"/>
        <v>56.85</v>
      </c>
      <c r="W2678" s="16">
        <f t="shared" si="419"/>
        <v>57.2</v>
      </c>
    </row>
    <row r="2679" spans="1:23" ht="13.5" x14ac:dyDescent="0.25">
      <c r="A2679" s="3">
        <v>45910</v>
      </c>
      <c r="B2679" s="2">
        <v>5.2</v>
      </c>
      <c r="C2679" s="2">
        <v>33.674630189182935</v>
      </c>
      <c r="D2679" s="2">
        <v>5.209166690759659E-2</v>
      </c>
      <c r="E2679" s="2">
        <v>1.1093867120763016E-32</v>
      </c>
      <c r="F2679" s="2">
        <v>5.1979999999999995</v>
      </c>
      <c r="G2679" s="2">
        <v>5.2279999999999998</v>
      </c>
      <c r="H2679" s="2">
        <v>5.2705000000000002</v>
      </c>
      <c r="I2679" s="2">
        <v>5.2883999999999984</v>
      </c>
      <c r="J2679" s="13">
        <v>4.9538020000000023</v>
      </c>
      <c r="K2679" s="13" t="s">
        <v>55</v>
      </c>
      <c r="L2679" s="13" t="s">
        <v>54</v>
      </c>
      <c r="M2679" s="13" t="s">
        <v>54</v>
      </c>
      <c r="N2679" s="16">
        <f t="shared" si="410"/>
        <v>50</v>
      </c>
      <c r="O2679" s="16">
        <f t="shared" si="411"/>
        <v>100</v>
      </c>
      <c r="P2679" s="16">
        <f t="shared" si="412"/>
        <v>50</v>
      </c>
      <c r="Q2679" s="16">
        <f t="shared" si="413"/>
        <v>16.5</v>
      </c>
      <c r="R2679" s="17">
        <f t="shared" si="414"/>
        <v>62.475000000000001</v>
      </c>
      <c r="S2679" s="17">
        <f t="shared" si="415"/>
        <v>51.625</v>
      </c>
      <c r="T2679" s="17">
        <f t="shared" si="416"/>
        <v>42.424999999999997</v>
      </c>
      <c r="U2679" s="17">
        <f t="shared" si="417"/>
        <v>54.125</v>
      </c>
      <c r="V2679" s="16">
        <f t="shared" si="418"/>
        <v>52.17499999999999</v>
      </c>
      <c r="W2679" s="16">
        <f t="shared" si="419"/>
        <v>52.662499999999994</v>
      </c>
    </row>
    <row r="2680" spans="1:23" ht="13.5" x14ac:dyDescent="0.25">
      <c r="A2680" s="3">
        <v>45911</v>
      </c>
      <c r="B2680" s="2">
        <v>5.27</v>
      </c>
      <c r="C2680" s="2">
        <v>52.511930064584575</v>
      </c>
      <c r="D2680" s="2">
        <v>4.9723564481028326E-2</v>
      </c>
      <c r="E2680" s="2">
        <v>8.8750936966104141E-33</v>
      </c>
      <c r="F2680" s="2">
        <v>5.2119999999999997</v>
      </c>
      <c r="G2680" s="2">
        <v>5.2249999999999996</v>
      </c>
      <c r="H2680" s="2">
        <v>5.2685000000000004</v>
      </c>
      <c r="I2680" s="2">
        <v>5.2879999999999985</v>
      </c>
      <c r="J2680" s="13">
        <v>4.9566520000000027</v>
      </c>
      <c r="K2680" s="13" t="s">
        <v>55</v>
      </c>
      <c r="L2680" s="13" t="s">
        <v>54</v>
      </c>
      <c r="M2680" s="13" t="s">
        <v>49</v>
      </c>
      <c r="N2680" s="16">
        <f t="shared" si="410"/>
        <v>50</v>
      </c>
      <c r="O2680" s="16">
        <f t="shared" si="411"/>
        <v>100</v>
      </c>
      <c r="P2680" s="16">
        <f t="shared" si="412"/>
        <v>50</v>
      </c>
      <c r="Q2680" s="16">
        <f t="shared" si="413"/>
        <v>16.5</v>
      </c>
      <c r="R2680" s="17">
        <f t="shared" si="414"/>
        <v>62.475000000000001</v>
      </c>
      <c r="S2680" s="17">
        <f t="shared" si="415"/>
        <v>51.625</v>
      </c>
      <c r="T2680" s="17">
        <f t="shared" si="416"/>
        <v>42.424999999999997</v>
      </c>
      <c r="U2680" s="17">
        <f t="shared" si="417"/>
        <v>54.125</v>
      </c>
      <c r="V2680" s="16">
        <f t="shared" si="418"/>
        <v>52.17499999999999</v>
      </c>
      <c r="W2680" s="16">
        <f t="shared" si="419"/>
        <v>52.662499999999994</v>
      </c>
    </row>
    <row r="2681" spans="1:23" ht="13.5" x14ac:dyDescent="0.25">
      <c r="A2681" s="3">
        <v>45912</v>
      </c>
      <c r="B2681" s="2">
        <v>5.27</v>
      </c>
      <c r="C2681" s="2">
        <v>52.511930064584561</v>
      </c>
      <c r="D2681" s="2">
        <v>4.1489597457579741E-2</v>
      </c>
      <c r="E2681" s="2">
        <v>7.1000749572883321E-33</v>
      </c>
      <c r="F2681" s="2">
        <v>5.226</v>
      </c>
      <c r="G2681" s="2">
        <v>5.2260000000000009</v>
      </c>
      <c r="H2681" s="2">
        <v>5.266</v>
      </c>
      <c r="I2681" s="2">
        <v>5.2883999999999984</v>
      </c>
      <c r="J2681" s="13">
        <v>4.9594550000000028</v>
      </c>
      <c r="K2681" s="13" t="s">
        <v>55</v>
      </c>
      <c r="L2681" s="13" t="s">
        <v>54</v>
      </c>
      <c r="M2681" s="13" t="s">
        <v>49</v>
      </c>
      <c r="N2681" s="16">
        <f t="shared" si="410"/>
        <v>50</v>
      </c>
      <c r="O2681" s="16">
        <f t="shared" si="411"/>
        <v>100</v>
      </c>
      <c r="P2681" s="16">
        <f t="shared" si="412"/>
        <v>50</v>
      </c>
      <c r="Q2681" s="16">
        <f t="shared" si="413"/>
        <v>16.5</v>
      </c>
      <c r="R2681" s="17">
        <f t="shared" si="414"/>
        <v>62.475000000000001</v>
      </c>
      <c r="S2681" s="17">
        <f t="shared" si="415"/>
        <v>51.625</v>
      </c>
      <c r="T2681" s="17">
        <f t="shared" si="416"/>
        <v>42.424999999999997</v>
      </c>
      <c r="U2681" s="17">
        <f t="shared" si="417"/>
        <v>54.125</v>
      </c>
      <c r="V2681" s="16">
        <f t="shared" si="418"/>
        <v>52.17499999999999</v>
      </c>
      <c r="W2681" s="16">
        <f t="shared" si="419"/>
        <v>52.662499999999994</v>
      </c>
    </row>
    <row r="2682" spans="1:23" ht="13.5" x14ac:dyDescent="0.25">
      <c r="A2682" s="3">
        <v>45915</v>
      </c>
      <c r="B2682" s="2">
        <v>5.28</v>
      </c>
      <c r="C2682" s="2">
        <v>54.646080938857068</v>
      </c>
      <c r="D2682" s="2">
        <v>3.678788998954996E-2</v>
      </c>
      <c r="E2682" s="2">
        <v>5.6800599658306661E-33</v>
      </c>
      <c r="F2682" s="2">
        <v>5.2439999999999998</v>
      </c>
      <c r="G2682" s="2">
        <v>5.2259999999999991</v>
      </c>
      <c r="H2682" s="2">
        <v>5.2649999999999997</v>
      </c>
      <c r="I2682" s="2">
        <v>5.2889999999999988</v>
      </c>
      <c r="J2682" s="13">
        <v>4.9624015000000021</v>
      </c>
      <c r="K2682" s="13" t="s">
        <v>51</v>
      </c>
      <c r="L2682" s="13" t="s">
        <v>48</v>
      </c>
      <c r="M2682" s="13" t="s">
        <v>52</v>
      </c>
      <c r="N2682" s="16">
        <f t="shared" si="410"/>
        <v>50</v>
      </c>
      <c r="O2682" s="16">
        <f t="shared" si="411"/>
        <v>100</v>
      </c>
      <c r="P2682" s="16">
        <f t="shared" si="412"/>
        <v>50</v>
      </c>
      <c r="Q2682" s="16">
        <f t="shared" si="413"/>
        <v>67</v>
      </c>
      <c r="R2682" s="17">
        <f t="shared" si="414"/>
        <v>70.05</v>
      </c>
      <c r="S2682" s="17">
        <f t="shared" si="415"/>
        <v>64.25</v>
      </c>
      <c r="T2682" s="17">
        <f t="shared" si="416"/>
        <v>65.150000000000006</v>
      </c>
      <c r="U2682" s="17">
        <f t="shared" si="417"/>
        <v>66.75</v>
      </c>
      <c r="V2682" s="16">
        <f t="shared" si="418"/>
        <v>66.483333333333334</v>
      </c>
      <c r="W2682" s="16">
        <f t="shared" si="419"/>
        <v>66.550000000000011</v>
      </c>
    </row>
    <row r="2683" spans="1:23" ht="13.5" x14ac:dyDescent="0.25">
      <c r="A2683" s="3">
        <v>45916</v>
      </c>
      <c r="B2683" s="2">
        <v>5.28</v>
      </c>
      <c r="C2683" s="2">
        <v>54.646080938857068</v>
      </c>
      <c r="D2683" s="2">
        <v>2.8069596218419868E-2</v>
      </c>
      <c r="E2683" s="2">
        <v>4.544047972664533E-33</v>
      </c>
      <c r="F2683" s="2">
        <v>5.26</v>
      </c>
      <c r="G2683" s="2">
        <v>5.229000000000001</v>
      </c>
      <c r="H2683" s="2">
        <v>5.2629999999999999</v>
      </c>
      <c r="I2683" s="2">
        <v>5.2895999999999983</v>
      </c>
      <c r="J2683" s="13">
        <v>4.9652080000000023</v>
      </c>
      <c r="K2683" s="13" t="s">
        <v>51</v>
      </c>
      <c r="L2683" s="13" t="s">
        <v>48</v>
      </c>
      <c r="M2683" s="13" t="s">
        <v>52</v>
      </c>
      <c r="N2683" s="16">
        <f t="shared" si="410"/>
        <v>50</v>
      </c>
      <c r="O2683" s="16">
        <f t="shared" si="411"/>
        <v>100</v>
      </c>
      <c r="P2683" s="16">
        <f t="shared" si="412"/>
        <v>50</v>
      </c>
      <c r="Q2683" s="16">
        <f t="shared" si="413"/>
        <v>67</v>
      </c>
      <c r="R2683" s="17">
        <f t="shared" si="414"/>
        <v>70.05</v>
      </c>
      <c r="S2683" s="17">
        <f t="shared" si="415"/>
        <v>64.25</v>
      </c>
      <c r="T2683" s="17">
        <f t="shared" si="416"/>
        <v>65.150000000000006</v>
      </c>
      <c r="U2683" s="17">
        <f t="shared" si="417"/>
        <v>66.75</v>
      </c>
      <c r="V2683" s="16">
        <f t="shared" si="418"/>
        <v>66.483333333333334</v>
      </c>
      <c r="W2683" s="16">
        <f t="shared" si="419"/>
        <v>66.550000000000011</v>
      </c>
    </row>
    <row r="2684" spans="1:23" ht="13.5" x14ac:dyDescent="0.25">
      <c r="A2684" s="3">
        <v>45917</v>
      </c>
      <c r="B2684" s="2">
        <v>5.29</v>
      </c>
      <c r="C2684" s="2">
        <v>56.892854142590764</v>
      </c>
      <c r="D2684" s="2">
        <v>1.2144213962196559E-2</v>
      </c>
      <c r="E2684" s="2">
        <v>3.6352383781316264E-33</v>
      </c>
      <c r="F2684" s="2">
        <v>5.2780000000000005</v>
      </c>
      <c r="G2684" s="2">
        <v>5.2380000000000004</v>
      </c>
      <c r="H2684" s="2">
        <v>5.2615000000000007</v>
      </c>
      <c r="I2684" s="2">
        <v>5.2885999999999989</v>
      </c>
      <c r="J2684" s="13">
        <v>4.9680645000000023</v>
      </c>
      <c r="K2684" s="13" t="s">
        <v>51</v>
      </c>
      <c r="L2684" s="13" t="s">
        <v>48</v>
      </c>
      <c r="M2684" s="13" t="s">
        <v>52</v>
      </c>
      <c r="N2684" s="16">
        <f t="shared" si="410"/>
        <v>50</v>
      </c>
      <c r="O2684" s="16">
        <f t="shared" si="411"/>
        <v>100</v>
      </c>
      <c r="P2684" s="16">
        <f t="shared" si="412"/>
        <v>50</v>
      </c>
      <c r="Q2684" s="16">
        <f t="shared" si="413"/>
        <v>67</v>
      </c>
      <c r="R2684" s="17">
        <f t="shared" si="414"/>
        <v>70.05</v>
      </c>
      <c r="S2684" s="17">
        <f t="shared" si="415"/>
        <v>64.25</v>
      </c>
      <c r="T2684" s="17">
        <f t="shared" si="416"/>
        <v>65.150000000000006</v>
      </c>
      <c r="U2684" s="17">
        <f t="shared" si="417"/>
        <v>66.75</v>
      </c>
      <c r="V2684" s="16">
        <f t="shared" si="418"/>
        <v>66.483333333333334</v>
      </c>
      <c r="W2684" s="16">
        <f t="shared" si="419"/>
        <v>66.550000000000011</v>
      </c>
    </row>
    <row r="2685" spans="1:23" ht="13.5" x14ac:dyDescent="0.35">
      <c r="A2685" s="3">
        <v>45918</v>
      </c>
      <c r="B2685" s="11">
        <v>5.3</v>
      </c>
      <c r="C2685" s="2">
        <v>59.076116552417098</v>
      </c>
      <c r="D2685" s="2">
        <v>-2.2377147452390389E-3</v>
      </c>
      <c r="E2685" s="2">
        <v>2.9081907025053012E-33</v>
      </c>
      <c r="F2685" s="2">
        <v>5.2840000000000007</v>
      </c>
      <c r="G2685" s="2">
        <v>5.2479999999999993</v>
      </c>
      <c r="H2685" s="2">
        <v>5.2605000000000004</v>
      </c>
      <c r="I2685" s="2">
        <v>5.2885999999999989</v>
      </c>
      <c r="J2685" s="13">
        <v>4.9710645000000024</v>
      </c>
      <c r="K2685" s="13" t="s">
        <v>51</v>
      </c>
      <c r="L2685" s="13" t="s">
        <v>48</v>
      </c>
      <c r="M2685" s="13" t="s">
        <v>52</v>
      </c>
      <c r="N2685" s="16">
        <f t="shared" si="410"/>
        <v>50</v>
      </c>
      <c r="O2685" s="16">
        <f t="shared" si="411"/>
        <v>100</v>
      </c>
      <c r="P2685" s="16">
        <f t="shared" si="412"/>
        <v>50</v>
      </c>
      <c r="Q2685" s="16">
        <f t="shared" si="413"/>
        <v>67</v>
      </c>
      <c r="R2685" s="17">
        <f t="shared" si="414"/>
        <v>70.05</v>
      </c>
      <c r="S2685" s="17">
        <f t="shared" si="415"/>
        <v>64.25</v>
      </c>
      <c r="T2685" s="17">
        <f t="shared" si="416"/>
        <v>65.150000000000006</v>
      </c>
      <c r="U2685" s="17">
        <f t="shared" si="417"/>
        <v>66.75</v>
      </c>
      <c r="V2685" s="16">
        <f t="shared" si="418"/>
        <v>66.483333333333334</v>
      </c>
      <c r="W2685" s="16">
        <f t="shared" si="419"/>
        <v>66.550000000000011</v>
      </c>
    </row>
    <row r="2686" spans="1:23" ht="13.5" x14ac:dyDescent="0.35">
      <c r="A2686" s="3">
        <v>45919</v>
      </c>
      <c r="B2686" s="11">
        <v>5.33</v>
      </c>
      <c r="C2686" s="2">
        <v>64.830841642781195</v>
      </c>
      <c r="D2686" s="2">
        <v>-1.6841929946276757E-2</v>
      </c>
      <c r="E2686" s="2">
        <v>2.3265525620042412E-33</v>
      </c>
      <c r="F2686" s="2">
        <v>5.2960000000000012</v>
      </c>
      <c r="G2686" s="2">
        <v>5.2609999999999992</v>
      </c>
      <c r="H2686" s="2">
        <v>5.261000000000001</v>
      </c>
      <c r="I2686" s="2">
        <v>5.2891999999999983</v>
      </c>
      <c r="J2686" s="13">
        <v>4.974261000000002</v>
      </c>
      <c r="K2686" s="13" t="s">
        <v>51</v>
      </c>
      <c r="L2686" s="13" t="s">
        <v>48</v>
      </c>
      <c r="M2686" s="13" t="s">
        <v>52</v>
      </c>
      <c r="N2686" s="16">
        <f t="shared" si="410"/>
        <v>50</v>
      </c>
      <c r="O2686" s="16">
        <f t="shared" si="411"/>
        <v>100</v>
      </c>
      <c r="P2686" s="16">
        <f t="shared" si="412"/>
        <v>50</v>
      </c>
      <c r="Q2686" s="16">
        <f t="shared" si="413"/>
        <v>67</v>
      </c>
      <c r="R2686" s="17">
        <f t="shared" si="414"/>
        <v>70.05</v>
      </c>
      <c r="S2686" s="17">
        <f t="shared" si="415"/>
        <v>64.25</v>
      </c>
      <c r="T2686" s="17">
        <f t="shared" si="416"/>
        <v>65.150000000000006</v>
      </c>
      <c r="U2686" s="17">
        <f t="shared" si="417"/>
        <v>66.75</v>
      </c>
      <c r="V2686" s="16">
        <f t="shared" si="418"/>
        <v>66.483333333333334</v>
      </c>
      <c r="W2686" s="16">
        <f t="shared" si="419"/>
        <v>66.550000000000011</v>
      </c>
    </row>
    <row r="2687" spans="1:23" ht="13.5" x14ac:dyDescent="0.35">
      <c r="A2687" s="3">
        <v>45922</v>
      </c>
      <c r="B2687" s="11">
        <v>5.31</v>
      </c>
      <c r="C2687" s="2">
        <v>58.885839222067396</v>
      </c>
      <c r="D2687" s="2">
        <v>-2.9630509605821587E-2</v>
      </c>
      <c r="E2687" s="2">
        <v>1.861242049603393E-33</v>
      </c>
      <c r="F2687" s="2">
        <v>5.3020000000000005</v>
      </c>
      <c r="G2687" s="2">
        <v>5.2729999999999997</v>
      </c>
      <c r="H2687" s="2">
        <v>5.2605000000000004</v>
      </c>
      <c r="I2687" s="2">
        <v>5.2887999999999984</v>
      </c>
      <c r="J2687" s="13">
        <v>4.977311000000002</v>
      </c>
      <c r="K2687" s="13" t="s">
        <v>51</v>
      </c>
      <c r="L2687" s="13" t="s">
        <v>48</v>
      </c>
      <c r="M2687" s="13" t="s">
        <v>52</v>
      </c>
      <c r="N2687" s="16">
        <f t="shared" si="410"/>
        <v>50</v>
      </c>
      <c r="O2687" s="16">
        <f t="shared" si="411"/>
        <v>100</v>
      </c>
      <c r="P2687" s="16">
        <f t="shared" si="412"/>
        <v>50</v>
      </c>
      <c r="Q2687" s="16">
        <f t="shared" si="413"/>
        <v>67</v>
      </c>
      <c r="R2687" s="17">
        <f t="shared" si="414"/>
        <v>70.05</v>
      </c>
      <c r="S2687" s="17">
        <f t="shared" si="415"/>
        <v>64.25</v>
      </c>
      <c r="T2687" s="17">
        <f t="shared" si="416"/>
        <v>65.150000000000006</v>
      </c>
      <c r="U2687" s="17">
        <f t="shared" si="417"/>
        <v>66.75</v>
      </c>
      <c r="V2687" s="16">
        <f t="shared" si="418"/>
        <v>66.483333333333334</v>
      </c>
      <c r="W2687" s="16">
        <f t="shared" si="419"/>
        <v>66.550000000000011</v>
      </c>
    </row>
    <row r="2688" spans="1:23" ht="13.5" x14ac:dyDescent="0.35">
      <c r="A2688" s="3">
        <v>45923</v>
      </c>
      <c r="B2688" s="11">
        <v>5.34</v>
      </c>
      <c r="C2688" s="2">
        <v>64.190361261926085</v>
      </c>
      <c r="D2688" s="2">
        <v>-4.1363664500269515E-2</v>
      </c>
      <c r="E2688" s="2">
        <v>1.4889936396827145E-33</v>
      </c>
      <c r="F2688" s="2">
        <v>5.3140000000000001</v>
      </c>
      <c r="G2688" s="2">
        <v>5.2870000000000008</v>
      </c>
      <c r="H2688" s="2">
        <v>5.2625000000000011</v>
      </c>
      <c r="I2688" s="2">
        <v>5.2895999999999983</v>
      </c>
      <c r="J2688" s="13">
        <v>4.9805110000000017</v>
      </c>
      <c r="K2688" s="13" t="s">
        <v>51</v>
      </c>
      <c r="L2688" s="13" t="s">
        <v>48</v>
      </c>
      <c r="M2688" s="13" t="s">
        <v>52</v>
      </c>
      <c r="N2688" s="16">
        <f t="shared" si="410"/>
        <v>50</v>
      </c>
      <c r="O2688" s="16">
        <f t="shared" si="411"/>
        <v>100</v>
      </c>
      <c r="P2688" s="16">
        <f t="shared" si="412"/>
        <v>50</v>
      </c>
      <c r="Q2688" s="16">
        <f t="shared" si="413"/>
        <v>67</v>
      </c>
      <c r="R2688" s="17">
        <f t="shared" si="414"/>
        <v>70.05</v>
      </c>
      <c r="S2688" s="17">
        <f t="shared" si="415"/>
        <v>64.25</v>
      </c>
      <c r="T2688" s="17">
        <f t="shared" si="416"/>
        <v>65.150000000000006</v>
      </c>
      <c r="U2688" s="17">
        <f t="shared" si="417"/>
        <v>66.75</v>
      </c>
      <c r="V2688" s="16">
        <f t="shared" si="418"/>
        <v>66.483333333333334</v>
      </c>
      <c r="W2688" s="16">
        <f t="shared" si="419"/>
        <v>66.550000000000011</v>
      </c>
    </row>
    <row r="2689" spans="1:23" ht="13.5" x14ac:dyDescent="0.35">
      <c r="A2689" s="3">
        <v>45925</v>
      </c>
      <c r="B2689" s="11">
        <v>5.34</v>
      </c>
      <c r="C2689" s="2">
        <v>64.190361261926085</v>
      </c>
      <c r="D2689" s="2">
        <v>-5.1680368027255952E-2</v>
      </c>
      <c r="E2689" s="2">
        <v>1.1911949117461716E-33</v>
      </c>
      <c r="F2689" s="2">
        <v>5.3239999999999998</v>
      </c>
      <c r="G2689" s="2">
        <v>5.3010000000000002</v>
      </c>
      <c r="H2689" s="2">
        <v>5.2645</v>
      </c>
      <c r="I2689" s="2">
        <v>5.2907999999999982</v>
      </c>
      <c r="J2689" s="13">
        <v>4.9837575000000012</v>
      </c>
      <c r="K2689" s="13" t="s">
        <v>51</v>
      </c>
      <c r="L2689" s="13" t="s">
        <v>48</v>
      </c>
      <c r="M2689" s="13" t="s">
        <v>52</v>
      </c>
      <c r="N2689" s="16">
        <f t="shared" si="410"/>
        <v>50</v>
      </c>
      <c r="O2689" s="16">
        <f t="shared" si="411"/>
        <v>100</v>
      </c>
      <c r="P2689" s="16">
        <f t="shared" si="412"/>
        <v>50</v>
      </c>
      <c r="Q2689" s="16">
        <f t="shared" si="413"/>
        <v>67</v>
      </c>
      <c r="R2689" s="17">
        <f t="shared" si="414"/>
        <v>70.05</v>
      </c>
      <c r="S2689" s="17">
        <f t="shared" si="415"/>
        <v>64.25</v>
      </c>
      <c r="T2689" s="17">
        <f t="shared" si="416"/>
        <v>65.150000000000006</v>
      </c>
      <c r="U2689" s="17">
        <f t="shared" si="417"/>
        <v>66.75</v>
      </c>
      <c r="V2689" s="16">
        <f t="shared" si="418"/>
        <v>66.483333333333334</v>
      </c>
      <c r="W2689" s="16">
        <f t="shared" si="419"/>
        <v>66.550000000000011</v>
      </c>
    </row>
    <row r="2690" spans="1:23" ht="13.5" x14ac:dyDescent="0.35">
      <c r="A2690" s="3">
        <v>45926</v>
      </c>
      <c r="B2690" s="11">
        <v>5.32</v>
      </c>
      <c r="C2690" s="2">
        <v>58.367895166247465</v>
      </c>
      <c r="D2690" s="2">
        <v>-4.851903468768981E-2</v>
      </c>
      <c r="E2690" s="2">
        <v>9.5295592939693734E-34</v>
      </c>
      <c r="F2690" s="2">
        <v>5.3280000000000003</v>
      </c>
      <c r="G2690" s="2">
        <v>5.3060000000000009</v>
      </c>
      <c r="H2690" s="2">
        <v>5.2655000000000003</v>
      </c>
      <c r="I2690" s="2">
        <v>5.2913999999999985</v>
      </c>
      <c r="J2690" s="13">
        <v>4.9869040000000009</v>
      </c>
      <c r="K2690" s="13" t="s">
        <v>51</v>
      </c>
      <c r="L2690" s="13" t="s">
        <v>48</v>
      </c>
      <c r="M2690" s="13" t="s">
        <v>52</v>
      </c>
      <c r="N2690" s="16">
        <f t="shared" si="410"/>
        <v>50</v>
      </c>
      <c r="O2690" s="16">
        <f t="shared" si="411"/>
        <v>100</v>
      </c>
      <c r="P2690" s="16">
        <f t="shared" si="412"/>
        <v>50</v>
      </c>
      <c r="Q2690" s="16">
        <f t="shared" si="413"/>
        <v>67</v>
      </c>
      <c r="R2690" s="17">
        <f t="shared" si="414"/>
        <v>70.05</v>
      </c>
      <c r="S2690" s="17">
        <f t="shared" si="415"/>
        <v>64.25</v>
      </c>
      <c r="T2690" s="17">
        <f t="shared" si="416"/>
        <v>65.150000000000006</v>
      </c>
      <c r="U2690" s="17">
        <f t="shared" si="417"/>
        <v>66.75</v>
      </c>
      <c r="V2690" s="16">
        <f t="shared" si="418"/>
        <v>66.483333333333334</v>
      </c>
      <c r="W2690" s="16">
        <f t="shared" si="419"/>
        <v>66.550000000000011</v>
      </c>
    </row>
    <row r="2691" spans="1:23" ht="13.5" x14ac:dyDescent="0.35">
      <c r="A2691" s="3">
        <v>45929</v>
      </c>
      <c r="B2691" s="11">
        <v>5.34</v>
      </c>
      <c r="C2691" s="2">
        <v>62.072765468044658</v>
      </c>
      <c r="D2691" s="2">
        <v>-4.7540565151702019E-2</v>
      </c>
      <c r="E2691" s="2">
        <v>7.6236474351754988E-34</v>
      </c>
      <c r="F2691" s="2">
        <v>5.33</v>
      </c>
      <c r="G2691" s="2">
        <v>5.3129999999999997</v>
      </c>
      <c r="H2691" s="2">
        <v>5.2695000000000007</v>
      </c>
      <c r="I2691" s="2">
        <v>5.2921999999999993</v>
      </c>
      <c r="J2691" s="13">
        <v>4.9901505000000013</v>
      </c>
      <c r="K2691" s="13" t="s">
        <v>51</v>
      </c>
      <c r="L2691" s="13" t="s">
        <v>48</v>
      </c>
      <c r="M2691" s="13" t="s">
        <v>52</v>
      </c>
      <c r="N2691" s="16">
        <f t="shared" si="410"/>
        <v>50</v>
      </c>
      <c r="O2691" s="16">
        <f t="shared" si="411"/>
        <v>100</v>
      </c>
      <c r="P2691" s="16">
        <f t="shared" si="412"/>
        <v>50</v>
      </c>
      <c r="Q2691" s="16">
        <f t="shared" si="413"/>
        <v>67</v>
      </c>
      <c r="R2691" s="17">
        <f t="shared" ref="R2691:R2692" si="420">0.35*N2691+O2691*0.35+P2691*0.15+Q2691*0.15</f>
        <v>70.05</v>
      </c>
      <c r="S2691" s="17">
        <f t="shared" ref="S2691:S2692" si="421">N2691*0.2+O2691*0.2+P2691*0.35+Q2691*0.25</f>
        <v>64.25</v>
      </c>
      <c r="T2691" s="17">
        <f t="shared" ref="T2691:T2692" si="422">N2691*0.15+O2691*0.15+P2691*0.25+Q2691*0.45</f>
        <v>65.150000000000006</v>
      </c>
      <c r="U2691" s="17">
        <f t="shared" ref="U2691:U2692" si="423">0.25*SUM(N2691:Q2691)</f>
        <v>66.75</v>
      </c>
      <c r="V2691" s="16">
        <f t="shared" ref="V2691:V2692" si="424">SUM(R2691:T2691)/3</f>
        <v>66.483333333333334</v>
      </c>
      <c r="W2691" s="16">
        <f t="shared" ref="W2691:W2692" si="425">SUM(R2691:U2691)/4</f>
        <v>66.550000000000011</v>
      </c>
    </row>
    <row r="2692" spans="1:23" ht="13.5" x14ac:dyDescent="0.35">
      <c r="A2692" s="3">
        <v>45930</v>
      </c>
      <c r="B2692" s="11">
        <v>5.35</v>
      </c>
      <c r="C2692" s="2">
        <v>63.807061281517484</v>
      </c>
      <c r="D2692" s="2">
        <v>-4.6232185143145976E-2</v>
      </c>
      <c r="E2692" s="2">
        <v>6.0989179481403997E-34</v>
      </c>
      <c r="F2692" s="2">
        <v>5.3379999999999992</v>
      </c>
      <c r="G2692" s="2">
        <v>5.3199999999999994</v>
      </c>
      <c r="H2692" s="2">
        <v>5.2730000000000006</v>
      </c>
      <c r="I2692" s="2">
        <v>5.2927999999999997</v>
      </c>
      <c r="J2692" s="13">
        <v>4.9934470000000015</v>
      </c>
      <c r="K2692" s="13" t="s">
        <v>51</v>
      </c>
      <c r="L2692" s="13" t="s">
        <v>48</v>
      </c>
      <c r="M2692" s="13" t="s">
        <v>52</v>
      </c>
      <c r="N2692" s="16">
        <f t="shared" si="410"/>
        <v>50</v>
      </c>
      <c r="O2692" s="16">
        <f t="shared" si="411"/>
        <v>100</v>
      </c>
      <c r="P2692" s="16">
        <f t="shared" si="412"/>
        <v>50</v>
      </c>
      <c r="Q2692" s="16">
        <f t="shared" si="413"/>
        <v>67</v>
      </c>
      <c r="R2692" s="17">
        <f t="shared" si="420"/>
        <v>70.05</v>
      </c>
      <c r="S2692" s="17">
        <f t="shared" si="421"/>
        <v>64.25</v>
      </c>
      <c r="T2692" s="17">
        <f t="shared" si="422"/>
        <v>65.150000000000006</v>
      </c>
      <c r="U2692" s="17">
        <f t="shared" si="423"/>
        <v>66.75</v>
      </c>
      <c r="V2692" s="16">
        <f t="shared" si="424"/>
        <v>66.483333333333334</v>
      </c>
      <c r="W2692" s="16">
        <f t="shared" si="425"/>
        <v>66.550000000000011</v>
      </c>
    </row>
  </sheetData>
  <conditionalFormatting sqref="J1:K1048576">
    <cfRule type="containsText" dxfId="12" priority="29" stopIfTrue="1" operator="containsText" text="Bullish">
      <formula>NOT(ISERROR(SEARCH("Bullish",J1)))</formula>
    </cfRule>
  </conditionalFormatting>
  <conditionalFormatting sqref="K1:K1048576">
    <cfRule type="containsText" dxfId="11" priority="23" operator="containsText" text="bearish">
      <formula>NOT(ISERROR(SEARCH("bearish",K1)))</formula>
    </cfRule>
    <cfRule type="containsText" dxfId="10" priority="24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2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2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2025-10-31T12:35:15Z</dcterms:created>
  <dcterms:modified xsi:type="dcterms:W3CDTF">2025-12-13T19:11:19Z</dcterms:modified>
</cp:coreProperties>
</file>